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xl/drawings/drawing45.xml" ContentType="application/vnd.openxmlformats-officedocument.drawing+xml"/>
  <Override PartName="/xl/drawings/drawing46.xml" ContentType="application/vnd.openxmlformats-officedocument.drawing+xml"/>
  <Override PartName="/xl/drawings/drawing47.xml" ContentType="application/vnd.openxmlformats-officedocument.drawing+xml"/>
  <Override PartName="/xl/drawings/drawing48.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codeName="ThisWorkbook" defaultThemeVersion="166925"/>
  <mc:AlternateContent xmlns:mc="http://schemas.openxmlformats.org/markup-compatibility/2006">
    <mc:Choice Requires="x15">
      <x15ac:absPath xmlns:x15ac="http://schemas.microsoft.com/office/spreadsheetml/2010/11/ac" url="C:\Users\evelyn.salazar\Downloads\Cédulas 1ra Evaluación 2024\"/>
    </mc:Choice>
  </mc:AlternateContent>
  <xr:revisionPtr revIDLastSave="0" documentId="13_ncr:1_{BD9C8391-778A-4882-8827-9D2C0AE423DE}" xr6:coauthVersionLast="47" xr6:coauthVersionMax="47" xr10:uidLastSave="{00000000-0000-0000-0000-000000000000}"/>
  <workbookProtection workbookAlgorithmName="SHA-512" workbookHashValue="Fi9n9XNWmnWRoy6p29AY1eNsq8jHMg6FD4lFnQr0s49XxV573om0V7+GwWSmcFvfXanheqnWq0rYWB5NV6uoYQ==" workbookSaltValue="whN5tTYo4wJkRUMha53mXg==" workbookSpinCount="100000" lockStructure="1"/>
  <bookViews>
    <workbookView xWindow="-110" yWindow="-110" windowWidth="38620" windowHeight="21220" tabRatio="930" xr2:uid="{38202705-7F2A-45EE-BEA2-C5F13628BC83}"/>
  </bookViews>
  <sheets>
    <sheet name="IGOT" sheetId="1" r:id="rId1"/>
    <sheet name="IGOT (PI)" sheetId="2" r:id="rId2"/>
    <sheet name="IGOT (PNT)" sheetId="3" r:id="rId3"/>
    <sheet name="Art. 137" sheetId="44" state="hidden" r:id="rId4"/>
    <sheet name="Artículo 137 (cálculo PI)" sheetId="45" state="hidden" r:id="rId5"/>
    <sheet name="Artículo 137 (cálculo PNT)" sheetId="46" state="hidden" r:id="rId6"/>
    <sheet name="Artículo 137 (resumen PI)" sheetId="47" state="hidden" r:id="rId7"/>
    <sheet name="Artículo 137 (resumen PNT)" sheetId="48" state="hidden" r:id="rId8"/>
    <sheet name="Art. 121" sheetId="64" r:id="rId9"/>
    <sheet name="Artículo 121 (cálculo PI)" sheetId="65" state="hidden" r:id="rId10"/>
    <sheet name="Artículo 121 (cálculo PNT)" sheetId="66" state="hidden" r:id="rId11"/>
    <sheet name="Artículo 121 (resumen PI)" sheetId="67" state="hidden" r:id="rId12"/>
    <sheet name="Artículo 121 (resumen PNT)" sheetId="68" state="hidden" r:id="rId13"/>
    <sheet name="Art. 138" sheetId="9" r:id="rId14"/>
    <sheet name="Artículo 138 (cálculo PI)" sheetId="10" state="hidden" r:id="rId15"/>
    <sheet name="Artículo 138 (cálculo PNT)" sheetId="11" state="hidden" r:id="rId16"/>
    <sheet name="Artículo 138 (resumen PI)" sheetId="12" state="hidden" r:id="rId17"/>
    <sheet name="Artículo 138 (resumen PNT)" sheetId="13" state="hidden" r:id="rId18"/>
    <sheet name="Art. 142" sheetId="14" r:id="rId19"/>
    <sheet name="Artículo 142 (cálculo PI)" sheetId="15" state="hidden" r:id="rId20"/>
    <sheet name="Artículo 142 (cálculo PNT)" sheetId="16" state="hidden" r:id="rId21"/>
    <sheet name="Artículo 142 (resumen PI)" sheetId="17" state="hidden" r:id="rId22"/>
    <sheet name="Artículo 142 (resumen PNT)" sheetId="18" state="hidden" r:id="rId23"/>
    <sheet name="Art. 144" sheetId="59" r:id="rId24"/>
    <sheet name="Artículo 144 (cálculo PI)" sheetId="60" state="hidden" r:id="rId25"/>
    <sheet name="Artículo 144 (cálculo PNT)" sheetId="61" state="hidden" r:id="rId26"/>
    <sheet name="Artículo 144 (resumen PI)" sheetId="62" state="hidden" r:id="rId27"/>
    <sheet name="Artículo 144 (resumen PNT)" sheetId="63" state="hidden" r:id="rId28"/>
    <sheet name="Art. 145" sheetId="24" r:id="rId29"/>
    <sheet name="Artículo 145 (cálculo PI)" sheetId="25" state="hidden" r:id="rId30"/>
    <sheet name="Artículo 145 (cálculo PNT)" sheetId="26" state="hidden" r:id="rId31"/>
    <sheet name="Artículo 145 (resumen PI)" sheetId="27" state="hidden" r:id="rId32"/>
    <sheet name="Artículo 145 (resumen PNT)" sheetId="28" state="hidden" r:id="rId33"/>
    <sheet name="Art. 146" sheetId="29" r:id="rId34"/>
    <sheet name="Artículo 146 (cálculo PI)" sheetId="30" state="hidden" r:id="rId35"/>
    <sheet name="Artículo 146 (cálculo PNT)" sheetId="31" state="hidden" r:id="rId36"/>
    <sheet name="Artículo 146 (resumen PI)" sheetId="32" state="hidden" r:id="rId37"/>
    <sheet name="Artículo 146 (resumen PNT)" sheetId="33" state="hidden" r:id="rId38"/>
    <sheet name="Art. 147" sheetId="34" r:id="rId39"/>
    <sheet name="Artículo 147 (cálculo PI)" sheetId="35" state="hidden" r:id="rId40"/>
    <sheet name="Artículo 147 (cálculo PNT)" sheetId="36" state="hidden" r:id="rId41"/>
    <sheet name="Artículo 147 (resumen PI)" sheetId="37" state="hidden" r:id="rId42"/>
    <sheet name="Artículo 147 (resumen PNT)" sheetId="38" state="hidden" r:id="rId43"/>
    <sheet name="Art. 172" sheetId="39" r:id="rId44"/>
    <sheet name="Artículo 172 (cálculo PI)" sheetId="40" state="hidden" r:id="rId45"/>
    <sheet name="Artículo 172 (cálculo PNT)" sheetId="41" state="hidden" r:id="rId46"/>
    <sheet name="Artículo 172 (resumen PI)" sheetId="42" state="hidden" r:id="rId47"/>
    <sheet name="Artículo 172 (resumen PNT)" sheetId="43" state="hidden" r:id="rId48"/>
  </sheets>
  <definedNames>
    <definedName name="__xlfn__FV">NA()</definedName>
    <definedName name="_ftn1" localSheetId="8">'Art. 121'!#REF!</definedName>
    <definedName name="_ftnref1" localSheetId="8">'Art. 121'!#REF!</definedName>
    <definedName name="_xlnm.Print_Area" localSheetId="0">IGOT!$A$1:$N$35</definedName>
    <definedName name="_xlnm.Print_Area" localSheetId="1">'IGOT (PI)'!$A$1:$M$27</definedName>
    <definedName name="_xlnm.Print_Area" localSheetId="2">'IGOT (PNT)'!$A$1:$M$27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5" i="68" l="1"/>
  <c r="A5" i="67"/>
  <c r="B5" i="66"/>
  <c r="B5" i="65"/>
  <c r="H8" i="64"/>
  <c r="AG2223" i="66"/>
  <c r="AI2220" i="66" s="1"/>
  <c r="AD2222" i="66"/>
  <c r="AH2222" i="66" s="1"/>
  <c r="AI2221" i="66"/>
  <c r="AD2221" i="66"/>
  <c r="AD2220" i="66"/>
  <c r="AD2219" i="66"/>
  <c r="AI2218" i="66"/>
  <c r="AD2218" i="66"/>
  <c r="AG2214" i="66"/>
  <c r="AI2210" i="66" s="1"/>
  <c r="AD2213" i="66"/>
  <c r="AH2213" i="66" s="1"/>
  <c r="AD2212" i="66"/>
  <c r="AD2211" i="66"/>
  <c r="AD2210" i="66"/>
  <c r="AD2201" i="66"/>
  <c r="AF2201" i="66" s="1"/>
  <c r="AD2200" i="66"/>
  <c r="AD2199" i="66"/>
  <c r="AD2198" i="66"/>
  <c r="AF2198" i="66" s="1"/>
  <c r="AD2197" i="66"/>
  <c r="AF2197" i="66" s="1"/>
  <c r="AD2192" i="66"/>
  <c r="AF2192" i="66" s="1"/>
  <c r="AG2192" i="66" s="1"/>
  <c r="AD2191" i="66"/>
  <c r="AF2191" i="66" s="1"/>
  <c r="AD2190" i="66"/>
  <c r="AF2190" i="66" s="1"/>
  <c r="AG2190" i="66" s="1"/>
  <c r="AD2189" i="66"/>
  <c r="AF2189" i="66" s="1"/>
  <c r="AD2188" i="66"/>
  <c r="AF2188" i="66" s="1"/>
  <c r="AD2187" i="66"/>
  <c r="AF2187" i="66" s="1"/>
  <c r="AG2187" i="66" s="1"/>
  <c r="AD2186" i="66"/>
  <c r="AF2186" i="66" s="1"/>
  <c r="AG2186" i="66" s="1"/>
  <c r="AD2185" i="66"/>
  <c r="AF2185" i="66" s="1"/>
  <c r="AG2185" i="66" s="1"/>
  <c r="AD2184" i="66"/>
  <c r="AF2184" i="66" s="1"/>
  <c r="AG2184" i="66" s="1"/>
  <c r="AD2183" i="66"/>
  <c r="AF2183" i="66" s="1"/>
  <c r="AD2182" i="66"/>
  <c r="AF2182" i="66" s="1"/>
  <c r="AG2182" i="66" s="1"/>
  <c r="AD2181" i="66"/>
  <c r="AF2181" i="66" s="1"/>
  <c r="AD2180" i="66"/>
  <c r="AF2180" i="66" s="1"/>
  <c r="AD2179" i="66"/>
  <c r="AF2179" i="66" s="1"/>
  <c r="AG2179" i="66" s="1"/>
  <c r="AD2178" i="66"/>
  <c r="AF2178" i="66" s="1"/>
  <c r="AG2178" i="66" s="1"/>
  <c r="AD2177" i="66"/>
  <c r="AF2177" i="66" s="1"/>
  <c r="AG2177" i="66" s="1"/>
  <c r="AD2168" i="66"/>
  <c r="AD2167" i="66"/>
  <c r="AF2167" i="66" s="1"/>
  <c r="AG2167" i="66" s="1"/>
  <c r="AD2166" i="66"/>
  <c r="AF2166" i="66" s="1"/>
  <c r="AD2165" i="66"/>
  <c r="AD2164" i="66"/>
  <c r="AD2159" i="66"/>
  <c r="AD2158" i="66"/>
  <c r="AD2157" i="66"/>
  <c r="AD2156" i="66"/>
  <c r="AD2155" i="66"/>
  <c r="AD2154" i="66"/>
  <c r="AD2153" i="66"/>
  <c r="AD2152" i="66"/>
  <c r="AD2151" i="66"/>
  <c r="AD2150" i="66"/>
  <c r="AD2149" i="66"/>
  <c r="AD2148" i="66"/>
  <c r="AD2147" i="66"/>
  <c r="AD2146" i="66"/>
  <c r="AD2137" i="66"/>
  <c r="AD2136" i="66"/>
  <c r="AD2135" i="66"/>
  <c r="AD2134" i="66"/>
  <c r="AD2133" i="66"/>
  <c r="AD2128" i="66"/>
  <c r="AF2128" i="66" s="1"/>
  <c r="AG2128" i="66" s="1"/>
  <c r="AD2127" i="66"/>
  <c r="AF2127" i="66" s="1"/>
  <c r="AG2127" i="66" s="1"/>
  <c r="AD2126" i="66"/>
  <c r="AF2126" i="66" s="1"/>
  <c r="AG2126" i="66" s="1"/>
  <c r="AD2125" i="66"/>
  <c r="AF2125" i="66" s="1"/>
  <c r="AD2124" i="66"/>
  <c r="AF2124" i="66" s="1"/>
  <c r="AG2124" i="66" s="1"/>
  <c r="AD2123" i="66"/>
  <c r="AF2123" i="66" s="1"/>
  <c r="AD2122" i="66"/>
  <c r="AF2122" i="66" s="1"/>
  <c r="AG2122" i="66" s="1"/>
  <c r="AD2121" i="66"/>
  <c r="AF2121" i="66" s="1"/>
  <c r="AD2120" i="66"/>
  <c r="AF2120" i="66" s="1"/>
  <c r="AG2120" i="66" s="1"/>
  <c r="AD2119" i="66"/>
  <c r="AF2119" i="66" s="1"/>
  <c r="AG2119" i="66" s="1"/>
  <c r="AD2118" i="66"/>
  <c r="AF2118" i="66" s="1"/>
  <c r="AG2118" i="66" s="1"/>
  <c r="AD2117" i="66"/>
  <c r="AF2117" i="66" s="1"/>
  <c r="AD2116" i="66"/>
  <c r="AF2116" i="66" s="1"/>
  <c r="AG2116" i="66" s="1"/>
  <c r="AD2115" i="66"/>
  <c r="AF2115" i="66" s="1"/>
  <c r="AD2114" i="66"/>
  <c r="AF2114" i="66" s="1"/>
  <c r="AG2114" i="66" s="1"/>
  <c r="AD2105" i="66"/>
  <c r="AF2105" i="66" s="1"/>
  <c r="AG2105" i="66" s="1"/>
  <c r="AH2105" i="66" s="1"/>
  <c r="AD2104" i="66"/>
  <c r="AF2104" i="66" s="1"/>
  <c r="AD2103" i="66"/>
  <c r="AD2102" i="66"/>
  <c r="AD2101" i="66"/>
  <c r="AF2101" i="66" s="1"/>
  <c r="AG2101" i="66" s="1"/>
  <c r="AH2101" i="66" s="1"/>
  <c r="AD2096" i="66"/>
  <c r="AF2096" i="66" s="1"/>
  <c r="AD2095" i="66"/>
  <c r="AD2094" i="66"/>
  <c r="AF2094" i="66" s="1"/>
  <c r="AD2093" i="66"/>
  <c r="AD2092" i="66"/>
  <c r="AF2092" i="66" s="1"/>
  <c r="AD2091" i="66"/>
  <c r="AF2091" i="66" s="1"/>
  <c r="AD2090" i="66"/>
  <c r="AF2090" i="66" s="1"/>
  <c r="AD2089" i="66"/>
  <c r="AF2089" i="66" s="1"/>
  <c r="AD2088" i="66"/>
  <c r="AF2088" i="66" s="1"/>
  <c r="AD2087" i="66"/>
  <c r="AD2086" i="66"/>
  <c r="AF2086" i="66" s="1"/>
  <c r="AD2085" i="66"/>
  <c r="AD2084" i="66"/>
  <c r="AF2084" i="66" s="1"/>
  <c r="AD2083" i="66"/>
  <c r="AF2083" i="66" s="1"/>
  <c r="AD2082" i="66"/>
  <c r="AF2082" i="66" s="1"/>
  <c r="AD2081" i="66"/>
  <c r="AF2081" i="66" s="1"/>
  <c r="AD2080" i="66"/>
  <c r="AF2080" i="66" s="1"/>
  <c r="AD2079" i="66"/>
  <c r="AD2078" i="66"/>
  <c r="AF2078" i="66" s="1"/>
  <c r="AD2069" i="66"/>
  <c r="AF2069" i="66" s="1"/>
  <c r="AG2069" i="66" s="1"/>
  <c r="AD2068" i="66"/>
  <c r="AF2068" i="66" s="1"/>
  <c r="AG2068" i="66" s="1"/>
  <c r="AD2067" i="66"/>
  <c r="AF2067" i="66" s="1"/>
  <c r="AG2067" i="66" s="1"/>
  <c r="AD2066" i="66"/>
  <c r="AF2066" i="66" s="1"/>
  <c r="AD2065" i="66"/>
  <c r="AF2065" i="66" s="1"/>
  <c r="AG2065" i="66" s="1"/>
  <c r="AD2060" i="66"/>
  <c r="AF2060" i="66" s="1"/>
  <c r="AD2059" i="66"/>
  <c r="AD2058" i="66"/>
  <c r="AD2057" i="66"/>
  <c r="AF2057" i="66" s="1"/>
  <c r="AD2056" i="66"/>
  <c r="AF2056" i="66" s="1"/>
  <c r="AD2055" i="66"/>
  <c r="AF2055" i="66" s="1"/>
  <c r="AD2054" i="66"/>
  <c r="AF2054" i="66" s="1"/>
  <c r="AD2053" i="66"/>
  <c r="AF2053" i="66" s="1"/>
  <c r="AD2052" i="66"/>
  <c r="AF2052" i="66" s="1"/>
  <c r="AD2051" i="66"/>
  <c r="AF2051" i="66" s="1"/>
  <c r="AD2050" i="66"/>
  <c r="AF2050" i="66" s="1"/>
  <c r="AD2049" i="66"/>
  <c r="AF2049" i="66" s="1"/>
  <c r="AD2048" i="66"/>
  <c r="AF2048" i="66" s="1"/>
  <c r="AD2047" i="66"/>
  <c r="AF2047" i="66" s="1"/>
  <c r="AD2046" i="66"/>
  <c r="AF2046" i="66" s="1"/>
  <c r="AD2045" i="66"/>
  <c r="AF2045" i="66" s="1"/>
  <c r="AD2036" i="66"/>
  <c r="AF2036" i="66" s="1"/>
  <c r="AG2036" i="66" s="1"/>
  <c r="AD2035" i="66"/>
  <c r="AF2035" i="66" s="1"/>
  <c r="AG2035" i="66" s="1"/>
  <c r="AD2034" i="66"/>
  <c r="AF2034" i="66" s="1"/>
  <c r="AG2034" i="66" s="1"/>
  <c r="AD2033" i="66"/>
  <c r="AF2033" i="66" s="1"/>
  <c r="AG2033" i="66" s="1"/>
  <c r="AD2032" i="66"/>
  <c r="AF2032" i="66" s="1"/>
  <c r="AG2032" i="66" s="1"/>
  <c r="AD2027" i="66"/>
  <c r="AF2027" i="66" s="1"/>
  <c r="AD2026" i="66"/>
  <c r="AF2026" i="66" s="1"/>
  <c r="AD2025" i="66"/>
  <c r="AF2025" i="66" s="1"/>
  <c r="AD2024" i="66"/>
  <c r="AF2024" i="66" s="1"/>
  <c r="AD2023" i="66"/>
  <c r="AF2023" i="66" s="1"/>
  <c r="AD2022" i="66"/>
  <c r="AF2022" i="66" s="1"/>
  <c r="AD2021" i="66"/>
  <c r="AF2021" i="66" s="1"/>
  <c r="AD2012" i="66"/>
  <c r="AF2012" i="66" s="1"/>
  <c r="AD2011" i="66"/>
  <c r="AF2011" i="66" s="1"/>
  <c r="AD2010" i="66"/>
  <c r="AF2010" i="66" s="1"/>
  <c r="AD2009" i="66"/>
  <c r="AF2009" i="66" s="1"/>
  <c r="AD2008" i="66"/>
  <c r="AF2008" i="66" s="1"/>
  <c r="AD2003" i="66"/>
  <c r="AD2002" i="66"/>
  <c r="AD2001" i="66"/>
  <c r="AF2001" i="66" s="1"/>
  <c r="AD2000" i="66"/>
  <c r="AD1999" i="66"/>
  <c r="AF1999" i="66" s="1"/>
  <c r="AD1998" i="66"/>
  <c r="AD1997" i="66"/>
  <c r="AF1997" i="66" s="1"/>
  <c r="AD1996" i="66"/>
  <c r="AD1995" i="66"/>
  <c r="AF1995" i="66" s="1"/>
  <c r="AD1994" i="66"/>
  <c r="AD1993" i="66"/>
  <c r="AF1993" i="66" s="1"/>
  <c r="AD1992" i="66"/>
  <c r="AD1991" i="66"/>
  <c r="AF1991" i="66" s="1"/>
  <c r="AD1990" i="66"/>
  <c r="AD1989" i="66"/>
  <c r="AF1989" i="66" s="1"/>
  <c r="AD1988" i="66"/>
  <c r="AD1987" i="66"/>
  <c r="AF1987" i="66" s="1"/>
  <c r="AD1986" i="66"/>
  <c r="AD1985" i="66"/>
  <c r="AF1985" i="66" s="1"/>
  <c r="AD1984" i="66"/>
  <c r="AF1984" i="66" s="1"/>
  <c r="AD1983" i="66"/>
  <c r="AF1983" i="66" s="1"/>
  <c r="AD1982" i="66"/>
  <c r="AF1982" i="66" s="1"/>
  <c r="AD1981" i="66"/>
  <c r="AF1981" i="66" s="1"/>
  <c r="AD1972" i="66"/>
  <c r="AF1972" i="66" s="1"/>
  <c r="AD1971" i="66"/>
  <c r="AF1971" i="66" s="1"/>
  <c r="AG1971" i="66" s="1"/>
  <c r="AD1970" i="66"/>
  <c r="AF1970" i="66" s="1"/>
  <c r="AD1969" i="66"/>
  <c r="AF1969" i="66" s="1"/>
  <c r="AD1968" i="66"/>
  <c r="AF1968" i="66" s="1"/>
  <c r="AG1968" i="66" s="1"/>
  <c r="AD1963" i="66"/>
  <c r="AD1962" i="66"/>
  <c r="AF1962" i="66" s="1"/>
  <c r="AG1962" i="66" s="1"/>
  <c r="AD1961" i="66"/>
  <c r="AF1961" i="66" s="1"/>
  <c r="AD1960" i="66"/>
  <c r="AD1959" i="66"/>
  <c r="AD1958" i="66"/>
  <c r="AF1958" i="66" s="1"/>
  <c r="AG1958" i="66" s="1"/>
  <c r="AD1957" i="66"/>
  <c r="AF1957" i="66" s="1"/>
  <c r="AG1957" i="66" s="1"/>
  <c r="AD1956" i="66"/>
  <c r="AF1956" i="66" s="1"/>
  <c r="AG1956" i="66" s="1"/>
  <c r="AD1955" i="66"/>
  <c r="AF1955" i="66" s="1"/>
  <c r="AD1954" i="66"/>
  <c r="AD1953" i="66"/>
  <c r="AD1952" i="66"/>
  <c r="AF1952" i="66" s="1"/>
  <c r="AG1952" i="66" s="1"/>
  <c r="AD1951" i="66"/>
  <c r="AD1950" i="66"/>
  <c r="AF1950" i="66" s="1"/>
  <c r="AG1950" i="66" s="1"/>
  <c r="AD1949" i="66"/>
  <c r="AF1949" i="66" s="1"/>
  <c r="AG1949" i="66" s="1"/>
  <c r="AD1948" i="66"/>
  <c r="AF1948" i="66" s="1"/>
  <c r="AD1947" i="66"/>
  <c r="AF1947" i="66" s="1"/>
  <c r="AD1938" i="66"/>
  <c r="AF1938" i="66" s="1"/>
  <c r="AG1938" i="66" s="1"/>
  <c r="AD1937" i="66"/>
  <c r="AF1937" i="66" s="1"/>
  <c r="AD1936" i="66"/>
  <c r="AF1936" i="66" s="1"/>
  <c r="AD1935" i="66"/>
  <c r="AD1934" i="66"/>
  <c r="AD1929" i="66"/>
  <c r="AD1928" i="66"/>
  <c r="AD1927" i="66"/>
  <c r="AF1927" i="66" s="1"/>
  <c r="AG1927" i="66" s="1"/>
  <c r="AD1926" i="66"/>
  <c r="AF1926" i="66" s="1"/>
  <c r="AG1926" i="66" s="1"/>
  <c r="AD1925" i="66"/>
  <c r="AF1925" i="66" s="1"/>
  <c r="AG1925" i="66" s="1"/>
  <c r="AH1925" i="66" s="1"/>
  <c r="AD1924" i="66"/>
  <c r="AF1924" i="66" s="1"/>
  <c r="AG1924" i="66" s="1"/>
  <c r="AD1923" i="66"/>
  <c r="AD1922" i="66"/>
  <c r="AF1922" i="66" s="1"/>
  <c r="AG1922" i="66" s="1"/>
  <c r="AD1921" i="66"/>
  <c r="AD1920" i="66"/>
  <c r="AD1919" i="66"/>
  <c r="AF1919" i="66" s="1"/>
  <c r="AG1919" i="66" s="1"/>
  <c r="AD1910" i="66"/>
  <c r="AD1909" i="66"/>
  <c r="AD1908" i="66"/>
  <c r="AF1908" i="66" s="1"/>
  <c r="AG1908" i="66" s="1"/>
  <c r="AD1907" i="66"/>
  <c r="AD1906" i="66"/>
  <c r="AD1901" i="66"/>
  <c r="AF1901" i="66" s="1"/>
  <c r="AG1901" i="66" s="1"/>
  <c r="AD1900" i="66"/>
  <c r="AF1900" i="66" s="1"/>
  <c r="AG1900" i="66" s="1"/>
  <c r="AD1899" i="66"/>
  <c r="AF1899" i="66" s="1"/>
  <c r="AG1899" i="66" s="1"/>
  <c r="AD1898" i="66"/>
  <c r="AF1898" i="66" s="1"/>
  <c r="AG1898" i="66" s="1"/>
  <c r="AD1897" i="66"/>
  <c r="AF1897" i="66" s="1"/>
  <c r="AG1897" i="66" s="1"/>
  <c r="AD1896" i="66"/>
  <c r="AF1896" i="66" s="1"/>
  <c r="AG1896" i="66" s="1"/>
  <c r="AD1895" i="66"/>
  <c r="AF1895" i="66" s="1"/>
  <c r="AG1895" i="66" s="1"/>
  <c r="AD1894" i="66"/>
  <c r="AF1894" i="66" s="1"/>
  <c r="AG1894" i="66" s="1"/>
  <c r="AD1893" i="66"/>
  <c r="AF1893" i="66" s="1"/>
  <c r="AG1893" i="66" s="1"/>
  <c r="AD1892" i="66"/>
  <c r="AF1892" i="66" s="1"/>
  <c r="AG1892" i="66" s="1"/>
  <c r="AD1891" i="66"/>
  <c r="AF1891" i="66" s="1"/>
  <c r="AG1891" i="66" s="1"/>
  <c r="AD1890" i="66"/>
  <c r="AF1890" i="66" s="1"/>
  <c r="AG1890" i="66" s="1"/>
  <c r="AD1889" i="66"/>
  <c r="AF1889" i="66" s="1"/>
  <c r="AG1889" i="66" s="1"/>
  <c r="AD1888" i="66"/>
  <c r="AF1888" i="66" s="1"/>
  <c r="AG1888" i="66" s="1"/>
  <c r="AD1887" i="66"/>
  <c r="AD1886" i="66"/>
  <c r="AF1886" i="66" s="1"/>
  <c r="AG1886" i="66" s="1"/>
  <c r="AH1886" i="66" s="1"/>
  <c r="AD1877" i="66"/>
  <c r="AF1877" i="66" s="1"/>
  <c r="AD1876" i="66"/>
  <c r="AF1876" i="66" s="1"/>
  <c r="AD1875" i="66"/>
  <c r="AF1875" i="66" s="1"/>
  <c r="AD1874" i="66"/>
  <c r="AF1874" i="66" s="1"/>
  <c r="AD1873" i="66"/>
  <c r="AF1873" i="66" s="1"/>
  <c r="AD1868" i="66"/>
  <c r="AF1868" i="66" s="1"/>
  <c r="AD1867" i="66"/>
  <c r="AF1867" i="66" s="1"/>
  <c r="AD1866" i="66"/>
  <c r="AF1866" i="66" s="1"/>
  <c r="AD1865" i="66"/>
  <c r="AF1865" i="66" s="1"/>
  <c r="AD1864" i="66"/>
  <c r="AF1864" i="66" s="1"/>
  <c r="AD1863" i="66"/>
  <c r="AF1863" i="66" s="1"/>
  <c r="AD1862" i="66"/>
  <c r="AF1862" i="66" s="1"/>
  <c r="AD1861" i="66"/>
  <c r="AF1861" i="66" s="1"/>
  <c r="AD1860" i="66"/>
  <c r="AF1860" i="66" s="1"/>
  <c r="AD1859" i="66"/>
  <c r="AF1859" i="66" s="1"/>
  <c r="AD1858" i="66"/>
  <c r="AF1858" i="66" s="1"/>
  <c r="AD1849" i="66"/>
  <c r="AF1849" i="66" s="1"/>
  <c r="AD1848" i="66"/>
  <c r="AD1847" i="66"/>
  <c r="AF1847" i="66" s="1"/>
  <c r="AD1846" i="66"/>
  <c r="AD1845" i="66"/>
  <c r="AF1845" i="66" s="1"/>
  <c r="AD1840" i="66"/>
  <c r="AD1839" i="66"/>
  <c r="AF1839" i="66" s="1"/>
  <c r="AD1838" i="66"/>
  <c r="AD1837" i="66"/>
  <c r="AF1837" i="66" s="1"/>
  <c r="AD1836" i="66"/>
  <c r="AD1835" i="66"/>
  <c r="AF1835" i="66" s="1"/>
  <c r="AD1834" i="66"/>
  <c r="AF1834" i="66" s="1"/>
  <c r="AD1833" i="66"/>
  <c r="AF1833" i="66" s="1"/>
  <c r="AG1833" i="66" s="1"/>
  <c r="AD1832" i="66"/>
  <c r="AD1831" i="66"/>
  <c r="AD1830" i="66"/>
  <c r="AD1829" i="66"/>
  <c r="AD1828" i="66"/>
  <c r="AF1828" i="66" s="1"/>
  <c r="AD1827" i="66"/>
  <c r="AF1827" i="66" s="1"/>
  <c r="AD1826" i="66"/>
  <c r="AD1825" i="66"/>
  <c r="AD1824" i="66"/>
  <c r="AF1824" i="66" s="1"/>
  <c r="AD1823" i="66"/>
  <c r="AD1822" i="66"/>
  <c r="AD1821" i="66"/>
  <c r="AD1820" i="66"/>
  <c r="AF1820" i="66" s="1"/>
  <c r="AD1819" i="66"/>
  <c r="AF1819" i="66" s="1"/>
  <c r="AG1819" i="66" s="1"/>
  <c r="AD1818" i="66"/>
  <c r="AD1817" i="66"/>
  <c r="AD1816" i="66"/>
  <c r="AF1816" i="66" s="1"/>
  <c r="AD1815" i="66"/>
  <c r="AF1815" i="66" s="1"/>
  <c r="AG1815" i="66" s="1"/>
  <c r="AD1814" i="66"/>
  <c r="AD1813" i="66"/>
  <c r="AD1812" i="66"/>
  <c r="AF1812" i="66" s="1"/>
  <c r="AD1811" i="66"/>
  <c r="AD1810" i="66"/>
  <c r="AF1810" i="66" s="1"/>
  <c r="AD1809" i="66"/>
  <c r="AD1808" i="66"/>
  <c r="AF1808" i="66" s="1"/>
  <c r="AD1807" i="66"/>
  <c r="AD1806" i="66"/>
  <c r="AD1805" i="66"/>
  <c r="AD1804" i="66"/>
  <c r="AF1804" i="66" s="1"/>
  <c r="AD1803" i="66"/>
  <c r="AD1802" i="66"/>
  <c r="AD1793" i="66"/>
  <c r="AF1793" i="66" s="1"/>
  <c r="AG1793" i="66" s="1"/>
  <c r="AD1792" i="66"/>
  <c r="AD1791" i="66"/>
  <c r="AF1791" i="66" s="1"/>
  <c r="AG1791" i="66" s="1"/>
  <c r="AD1790" i="66"/>
  <c r="AD1789" i="66"/>
  <c r="AF1789" i="66" s="1"/>
  <c r="AD1784" i="66"/>
  <c r="AF1784" i="66" s="1"/>
  <c r="AD1783" i="66"/>
  <c r="AD1782" i="66"/>
  <c r="AF1782" i="66" s="1"/>
  <c r="AG1782" i="66" s="1"/>
  <c r="AD1781" i="66"/>
  <c r="AD1780" i="66"/>
  <c r="AF1780" i="66" s="1"/>
  <c r="AG1780" i="66" s="1"/>
  <c r="AD1779" i="66"/>
  <c r="AD1778" i="66"/>
  <c r="AF1778" i="66" s="1"/>
  <c r="AG1778" i="66" s="1"/>
  <c r="AD1777" i="66"/>
  <c r="AD1768" i="66"/>
  <c r="AF1768" i="66" s="1"/>
  <c r="AG1768" i="66" s="1"/>
  <c r="AD1767" i="66"/>
  <c r="AF1767" i="66" s="1"/>
  <c r="AG1767" i="66" s="1"/>
  <c r="AD1766" i="66"/>
  <c r="AF1766" i="66" s="1"/>
  <c r="AG1766" i="66" s="1"/>
  <c r="AD1765" i="66"/>
  <c r="AF1765" i="66" s="1"/>
  <c r="AG1765" i="66" s="1"/>
  <c r="AD1764" i="66"/>
  <c r="AF1764" i="66" s="1"/>
  <c r="AD1759" i="66"/>
  <c r="AF1759" i="66" s="1"/>
  <c r="AG1759" i="66" s="1"/>
  <c r="AD1758" i="66"/>
  <c r="AF1758" i="66" s="1"/>
  <c r="AG1758" i="66" s="1"/>
  <c r="AD1757" i="66"/>
  <c r="AF1757" i="66" s="1"/>
  <c r="AG1757" i="66" s="1"/>
  <c r="AD1756" i="66"/>
  <c r="AF1756" i="66" s="1"/>
  <c r="AG1756" i="66" s="1"/>
  <c r="AD1755" i="66"/>
  <c r="AF1755" i="66" s="1"/>
  <c r="AG1755" i="66" s="1"/>
  <c r="AD1754" i="66"/>
  <c r="AF1754" i="66" s="1"/>
  <c r="AG1754" i="66" s="1"/>
  <c r="AD1753" i="66"/>
  <c r="AF1753" i="66" s="1"/>
  <c r="AG1753" i="66" s="1"/>
  <c r="AD1752" i="66"/>
  <c r="AF1752" i="66" s="1"/>
  <c r="AG1752" i="66" s="1"/>
  <c r="AD1751" i="66"/>
  <c r="AF1751" i="66" s="1"/>
  <c r="AG1751" i="66" s="1"/>
  <c r="AD1750" i="66"/>
  <c r="AF1750" i="66" s="1"/>
  <c r="AG1750" i="66" s="1"/>
  <c r="AD1749" i="66"/>
  <c r="AF1749" i="66" s="1"/>
  <c r="AG1749" i="66" s="1"/>
  <c r="AD1748" i="66"/>
  <c r="AD1747" i="66"/>
  <c r="AF1747" i="66" s="1"/>
  <c r="AG1747" i="66" s="1"/>
  <c r="AD1746" i="66"/>
  <c r="AF1746" i="66" s="1"/>
  <c r="AG1746" i="66" s="1"/>
  <c r="AD1745" i="66"/>
  <c r="AF1745" i="66" s="1"/>
  <c r="AG1745" i="66" s="1"/>
  <c r="AD1744" i="66"/>
  <c r="AF1744" i="66" s="1"/>
  <c r="AG1744" i="66" s="1"/>
  <c r="AH1744" i="66" s="1"/>
  <c r="AD1743" i="66"/>
  <c r="AF1743" i="66" s="1"/>
  <c r="AG1743" i="66" s="1"/>
  <c r="AH1743" i="66" s="1"/>
  <c r="AD1742" i="66"/>
  <c r="AF1742" i="66" s="1"/>
  <c r="AG1742" i="66" s="1"/>
  <c r="AD1741" i="66"/>
  <c r="AF1741" i="66" s="1"/>
  <c r="AG1741" i="66" s="1"/>
  <c r="AH1741" i="66" s="1"/>
  <c r="AD1740" i="66"/>
  <c r="AF1740" i="66" s="1"/>
  <c r="AG1740" i="66" s="1"/>
  <c r="AD1739" i="66"/>
  <c r="AF1739" i="66" s="1"/>
  <c r="AG1739" i="66" s="1"/>
  <c r="AH1739" i="66" s="1"/>
  <c r="AD1738" i="66"/>
  <c r="AF1738" i="66" s="1"/>
  <c r="AG1738" i="66" s="1"/>
  <c r="AH1738" i="66" s="1"/>
  <c r="AD1737" i="66"/>
  <c r="AD1736" i="66"/>
  <c r="AF1736" i="66" s="1"/>
  <c r="AG1736" i="66" s="1"/>
  <c r="AH1736" i="66" s="1"/>
  <c r="AD1735" i="66"/>
  <c r="AF1735" i="66" s="1"/>
  <c r="AG1735" i="66" s="1"/>
  <c r="AH1735" i="66" s="1"/>
  <c r="AD1734" i="66"/>
  <c r="AD1733" i="66"/>
  <c r="AF1733" i="66" s="1"/>
  <c r="AG1733" i="66" s="1"/>
  <c r="AH1733" i="66" s="1"/>
  <c r="AD1732" i="66"/>
  <c r="AF1732" i="66" s="1"/>
  <c r="AG1732" i="66" s="1"/>
  <c r="AH1732" i="66" s="1"/>
  <c r="AD1731" i="66"/>
  <c r="AF1731" i="66" s="1"/>
  <c r="AG1731" i="66" s="1"/>
  <c r="AD1730" i="66"/>
  <c r="AD1729" i="66"/>
  <c r="AD1728" i="66"/>
  <c r="AD1727" i="66"/>
  <c r="AD1726" i="66"/>
  <c r="AF1726" i="66" s="1"/>
  <c r="AG1726" i="66" s="1"/>
  <c r="AH1726" i="66" s="1"/>
  <c r="AD1725" i="66"/>
  <c r="AD1724" i="66"/>
  <c r="AD1723" i="66"/>
  <c r="AD1722" i="66"/>
  <c r="AF1722" i="66" s="1"/>
  <c r="AG1722" i="66" s="1"/>
  <c r="AD1721" i="66"/>
  <c r="AF1721" i="66" s="1"/>
  <c r="AG1721" i="66" s="1"/>
  <c r="AH1721" i="66" s="1"/>
  <c r="AD1720" i="66"/>
  <c r="AF1720" i="66" s="1"/>
  <c r="AG1720" i="66" s="1"/>
  <c r="AH1720" i="66" s="1"/>
  <c r="AD1719" i="66"/>
  <c r="AD1718" i="66"/>
  <c r="AD1717" i="66"/>
  <c r="AF1717" i="66" s="1"/>
  <c r="AG1717" i="66" s="1"/>
  <c r="AD1716" i="66"/>
  <c r="AF1716" i="66" s="1"/>
  <c r="AG1716" i="66" s="1"/>
  <c r="AD1715" i="66"/>
  <c r="AF1715" i="66" s="1"/>
  <c r="AG1715" i="66" s="1"/>
  <c r="AD1714" i="66"/>
  <c r="AD1713" i="66"/>
  <c r="AF1713" i="66" s="1"/>
  <c r="AG1713" i="66" s="1"/>
  <c r="AD1712" i="66"/>
  <c r="AF1712" i="66" s="1"/>
  <c r="AG1712" i="66" s="1"/>
  <c r="AD1711" i="66"/>
  <c r="AF1711" i="66" s="1"/>
  <c r="AG1711" i="66" s="1"/>
  <c r="AD1702" i="66"/>
  <c r="AF1702" i="66" s="1"/>
  <c r="AD1701" i="66"/>
  <c r="AF1701" i="66" s="1"/>
  <c r="AG1701" i="66" s="1"/>
  <c r="AD1700" i="66"/>
  <c r="AF1700" i="66" s="1"/>
  <c r="AD1699" i="66"/>
  <c r="AD1698" i="66"/>
  <c r="AF1698" i="66" s="1"/>
  <c r="AG1698" i="66" s="1"/>
  <c r="AD1693" i="66"/>
  <c r="AD1692" i="66"/>
  <c r="AD1691" i="66"/>
  <c r="AF1691" i="66" s="1"/>
  <c r="AD1690" i="66"/>
  <c r="AF1690" i="66" s="1"/>
  <c r="AG1690" i="66" s="1"/>
  <c r="AD1689" i="66"/>
  <c r="AD1688" i="66"/>
  <c r="AF1688" i="66" s="1"/>
  <c r="AG1688" i="66" s="1"/>
  <c r="AD1687" i="66"/>
  <c r="AF1687" i="66" s="1"/>
  <c r="AG1687" i="66" s="1"/>
  <c r="AD1686" i="66"/>
  <c r="AF1686" i="66" s="1"/>
  <c r="AG1686" i="66" s="1"/>
  <c r="AD1685" i="66"/>
  <c r="AF1685" i="66" s="1"/>
  <c r="AG1685" i="66" s="1"/>
  <c r="AD1684" i="66"/>
  <c r="AF1684" i="66" s="1"/>
  <c r="AG1684" i="66" s="1"/>
  <c r="AD1683" i="66"/>
  <c r="AD1682" i="66"/>
  <c r="AF1682" i="66" s="1"/>
  <c r="AG1682" i="66" s="1"/>
  <c r="AD1681" i="66"/>
  <c r="AD1680" i="66"/>
  <c r="AF1680" i="66" s="1"/>
  <c r="AG1680" i="66" s="1"/>
  <c r="AD1679" i="66"/>
  <c r="AF1679" i="66" s="1"/>
  <c r="AG1679" i="66" s="1"/>
  <c r="AD1678" i="66"/>
  <c r="AD1677" i="66"/>
  <c r="AF1677" i="66" s="1"/>
  <c r="AG1677" i="66" s="1"/>
  <c r="AD1676" i="66"/>
  <c r="AD1675" i="66"/>
  <c r="AD1674" i="66"/>
  <c r="AF1674" i="66" s="1"/>
  <c r="AG1674" i="66" s="1"/>
  <c r="AD1673" i="66"/>
  <c r="AD1672" i="66"/>
  <c r="AF1672" i="66" s="1"/>
  <c r="AG1672" i="66" s="1"/>
  <c r="AD1671" i="66"/>
  <c r="AF1671" i="66" s="1"/>
  <c r="AG1671" i="66" s="1"/>
  <c r="AD1670" i="66"/>
  <c r="AF1670" i="66" s="1"/>
  <c r="AG1670" i="66" s="1"/>
  <c r="AD1669" i="66"/>
  <c r="AF1669" i="66" s="1"/>
  <c r="AG1669" i="66" s="1"/>
  <c r="AD1668" i="66"/>
  <c r="AF1668" i="66" s="1"/>
  <c r="AD1659" i="66"/>
  <c r="AD1658" i="66"/>
  <c r="AD1657" i="66"/>
  <c r="AD1656" i="66"/>
  <c r="AD1655" i="66"/>
  <c r="AD1650" i="66"/>
  <c r="AF1650" i="66" s="1"/>
  <c r="AD1649" i="66"/>
  <c r="AD1648" i="66"/>
  <c r="AD1647" i="66"/>
  <c r="AD1646" i="66"/>
  <c r="AF1646" i="66" s="1"/>
  <c r="AD1645" i="66"/>
  <c r="AD1644" i="66"/>
  <c r="AD1643" i="66"/>
  <c r="AD1642" i="66"/>
  <c r="AF1642" i="66" s="1"/>
  <c r="AD1641" i="66"/>
  <c r="AD1632" i="66"/>
  <c r="AF1632" i="66" s="1"/>
  <c r="AG1632" i="66" s="1"/>
  <c r="AD1631" i="66"/>
  <c r="AF1631" i="66" s="1"/>
  <c r="AG1631" i="66" s="1"/>
  <c r="AD1630" i="66"/>
  <c r="AF1630" i="66" s="1"/>
  <c r="AG1630" i="66" s="1"/>
  <c r="AD1629" i="66"/>
  <c r="AF1629" i="66" s="1"/>
  <c r="AD1628" i="66"/>
  <c r="AF1628" i="66" s="1"/>
  <c r="AG1628" i="66" s="1"/>
  <c r="AD1623" i="66"/>
  <c r="AD1622" i="66"/>
  <c r="AD1621" i="66"/>
  <c r="AD1620" i="66"/>
  <c r="AD1619" i="66"/>
  <c r="AD1618" i="66"/>
  <c r="AD1617" i="66"/>
  <c r="AD1616" i="66"/>
  <c r="AD1615" i="66"/>
  <c r="AD1614" i="66"/>
  <c r="AD1613" i="66"/>
  <c r="AD1612" i="66"/>
  <c r="AD1603" i="66"/>
  <c r="AF1603" i="66" s="1"/>
  <c r="AG1603" i="66" s="1"/>
  <c r="AD1602" i="66"/>
  <c r="AF1602" i="66" s="1"/>
  <c r="AG1602" i="66" s="1"/>
  <c r="AD1601" i="66"/>
  <c r="AF1601" i="66" s="1"/>
  <c r="AG1601" i="66" s="1"/>
  <c r="AD1600" i="66"/>
  <c r="AF1600" i="66" s="1"/>
  <c r="AD1599" i="66"/>
  <c r="AF1599" i="66" s="1"/>
  <c r="AD1594" i="66"/>
  <c r="AF1594" i="66" s="1"/>
  <c r="AG1594" i="66" s="1"/>
  <c r="AH1594" i="66" s="1"/>
  <c r="AD1593" i="66"/>
  <c r="AD1592" i="66"/>
  <c r="AD1591" i="66"/>
  <c r="AD1590" i="66"/>
  <c r="AF1590" i="66" s="1"/>
  <c r="AG1590" i="66" s="1"/>
  <c r="AH1590" i="66" s="1"/>
  <c r="AD1589" i="66"/>
  <c r="AD1588" i="66"/>
  <c r="AF1588" i="66" s="1"/>
  <c r="AG1588" i="66" s="1"/>
  <c r="AD1587" i="66"/>
  <c r="AD1586" i="66"/>
  <c r="AF1586" i="66" s="1"/>
  <c r="AG1586" i="66" s="1"/>
  <c r="AD1585" i="66"/>
  <c r="AD1584" i="66"/>
  <c r="AF1584" i="66" s="1"/>
  <c r="AG1584" i="66" s="1"/>
  <c r="AD1583" i="66"/>
  <c r="AD1582" i="66"/>
  <c r="AF1582" i="66" s="1"/>
  <c r="AG1582" i="66" s="1"/>
  <c r="AD1581" i="66"/>
  <c r="AF1581" i="66" s="1"/>
  <c r="AG1581" i="66" s="1"/>
  <c r="AD1580" i="66"/>
  <c r="AF1580" i="66" s="1"/>
  <c r="AG1580" i="66" s="1"/>
  <c r="AD1579" i="66"/>
  <c r="AD1578" i="66"/>
  <c r="AF1578" i="66" s="1"/>
  <c r="AG1578" i="66" s="1"/>
  <c r="AD1577" i="66"/>
  <c r="AD1576" i="66"/>
  <c r="AF1576" i="66" s="1"/>
  <c r="AG1576" i="66" s="1"/>
  <c r="AD1575" i="66"/>
  <c r="AD1574" i="66"/>
  <c r="AF1574" i="66" s="1"/>
  <c r="AG1574" i="66" s="1"/>
  <c r="AD1573" i="66"/>
  <c r="AD1572" i="66"/>
  <c r="AF1572" i="66" s="1"/>
  <c r="AG1572" i="66" s="1"/>
  <c r="AD1571" i="66"/>
  <c r="AF1571" i="66" s="1"/>
  <c r="AG1571" i="66" s="1"/>
  <c r="AH1571" i="66" s="1"/>
  <c r="AD1570" i="66"/>
  <c r="AF1570" i="66" s="1"/>
  <c r="AG1570" i="66" s="1"/>
  <c r="AD1569" i="66"/>
  <c r="AF1569" i="66" s="1"/>
  <c r="AG1569" i="66" s="1"/>
  <c r="AD1568" i="66"/>
  <c r="AF1568" i="66" s="1"/>
  <c r="AG1568" i="66" s="1"/>
  <c r="AD1567" i="66"/>
  <c r="AD1566" i="66"/>
  <c r="AF1566" i="66" s="1"/>
  <c r="AG1566" i="66" s="1"/>
  <c r="AD1565" i="66"/>
  <c r="AD1564" i="66"/>
  <c r="AF1564" i="66" s="1"/>
  <c r="AG1564" i="66" s="1"/>
  <c r="AD1563" i="66"/>
  <c r="AD1562" i="66"/>
  <c r="AF1562" i="66" s="1"/>
  <c r="AG1562" i="66" s="1"/>
  <c r="AD1561" i="66"/>
  <c r="AF1561" i="66" s="1"/>
  <c r="AG1561" i="66" s="1"/>
  <c r="AH1561" i="66" s="1"/>
  <c r="AD1560" i="66"/>
  <c r="AF1560" i="66" s="1"/>
  <c r="AG1560" i="66" s="1"/>
  <c r="AD1559" i="66"/>
  <c r="AF1559" i="66" s="1"/>
  <c r="AG1559" i="66" s="1"/>
  <c r="AH1559" i="66" s="1"/>
  <c r="AD1558" i="66"/>
  <c r="AF1558" i="66" s="1"/>
  <c r="AG1558" i="66" s="1"/>
  <c r="AD1557" i="66"/>
  <c r="AF1557" i="66" s="1"/>
  <c r="AG1557" i="66" s="1"/>
  <c r="AD1556" i="66"/>
  <c r="AF1556" i="66" s="1"/>
  <c r="AG1556" i="66" s="1"/>
  <c r="AD1555" i="66"/>
  <c r="AD1554" i="66"/>
  <c r="AF1554" i="66" s="1"/>
  <c r="AD1553" i="66"/>
  <c r="AD1552" i="66"/>
  <c r="AF1552" i="66" s="1"/>
  <c r="AD1551" i="66"/>
  <c r="AD1550" i="66"/>
  <c r="AF1550" i="66" s="1"/>
  <c r="AD1549" i="66"/>
  <c r="AD1548" i="66"/>
  <c r="AF1548" i="66" s="1"/>
  <c r="AD1547" i="66"/>
  <c r="AF1547" i="66" s="1"/>
  <c r="AG1547" i="66" s="1"/>
  <c r="AH1547" i="66" s="1"/>
  <c r="AD1546" i="66"/>
  <c r="AF1546" i="66" s="1"/>
  <c r="AD1545" i="66"/>
  <c r="AD1544" i="66"/>
  <c r="AF1544" i="66" s="1"/>
  <c r="AD1543" i="66"/>
  <c r="AD1542" i="66"/>
  <c r="AF1542" i="66" s="1"/>
  <c r="AD1541" i="66"/>
  <c r="AF1541" i="66" s="1"/>
  <c r="AG1541" i="66" s="1"/>
  <c r="AH1541" i="66" s="1"/>
  <c r="AD1540" i="66"/>
  <c r="AF1540" i="66" s="1"/>
  <c r="AD1539" i="66"/>
  <c r="AF1539" i="66" s="1"/>
  <c r="AD1538" i="66"/>
  <c r="AF1538" i="66" s="1"/>
  <c r="AD1537" i="66"/>
  <c r="AF1537" i="66" s="1"/>
  <c r="AG1537" i="66" s="1"/>
  <c r="AD1536" i="66"/>
  <c r="AD1535" i="66"/>
  <c r="AF1535" i="66" s="1"/>
  <c r="AG1535" i="66" s="1"/>
  <c r="AD1534" i="66"/>
  <c r="AD1533" i="66"/>
  <c r="AF1533" i="66" s="1"/>
  <c r="AG1533" i="66" s="1"/>
  <c r="AD1532" i="66"/>
  <c r="AF1532" i="66" s="1"/>
  <c r="AD1523" i="66"/>
  <c r="AF1523" i="66" s="1"/>
  <c r="AD1522" i="66"/>
  <c r="AF1522" i="66" s="1"/>
  <c r="AD1521" i="66"/>
  <c r="AF1521" i="66" s="1"/>
  <c r="AD1520" i="66"/>
  <c r="AF1520" i="66" s="1"/>
  <c r="AD1519" i="66"/>
  <c r="AF1519" i="66" s="1"/>
  <c r="AD1514" i="66"/>
  <c r="AF1514" i="66" s="1"/>
  <c r="AD1513" i="66"/>
  <c r="AF1513" i="66" s="1"/>
  <c r="AD1512" i="66"/>
  <c r="AD1511" i="66"/>
  <c r="AF1511" i="66" s="1"/>
  <c r="AD1510" i="66"/>
  <c r="AF1510" i="66" s="1"/>
  <c r="AD1509" i="66"/>
  <c r="AF1509" i="66" s="1"/>
  <c r="AD1508" i="66"/>
  <c r="AF1508" i="66" s="1"/>
  <c r="AD1507" i="66"/>
  <c r="AF1507" i="66" s="1"/>
  <c r="AD1506" i="66"/>
  <c r="AF1506" i="66" s="1"/>
  <c r="AD1505" i="66"/>
  <c r="AF1505" i="66" s="1"/>
  <c r="AD1504" i="66"/>
  <c r="AF1504" i="66" s="1"/>
  <c r="AD1503" i="66"/>
  <c r="AF1503" i="66" s="1"/>
  <c r="AD1502" i="66"/>
  <c r="AF1502" i="66" s="1"/>
  <c r="AD1501" i="66"/>
  <c r="AF1501" i="66" s="1"/>
  <c r="AD1500" i="66"/>
  <c r="AF1500" i="66" s="1"/>
  <c r="AD1499" i="66"/>
  <c r="AF1499" i="66" s="1"/>
  <c r="AD1498" i="66"/>
  <c r="AF1498" i="66" s="1"/>
  <c r="AD1497" i="66"/>
  <c r="AF1497" i="66" s="1"/>
  <c r="AD1496" i="66"/>
  <c r="AD1495" i="66"/>
  <c r="AF1495" i="66" s="1"/>
  <c r="AD1494" i="66"/>
  <c r="AF1494" i="66" s="1"/>
  <c r="AD1493" i="66"/>
  <c r="AF1493" i="66" s="1"/>
  <c r="AD1492" i="66"/>
  <c r="AF1492" i="66" s="1"/>
  <c r="AD1491" i="66"/>
  <c r="AF1491" i="66" s="1"/>
  <c r="AD1490" i="66"/>
  <c r="AF1490" i="66" s="1"/>
  <c r="AD1489" i="66"/>
  <c r="AF1489" i="66" s="1"/>
  <c r="AD1488" i="66"/>
  <c r="AF1488" i="66" s="1"/>
  <c r="AD1487" i="66"/>
  <c r="AF1487" i="66" s="1"/>
  <c r="AD1486" i="66"/>
  <c r="AF1486" i="66" s="1"/>
  <c r="AD1485" i="66"/>
  <c r="AF1485" i="66" s="1"/>
  <c r="AD1484" i="66"/>
  <c r="AD1483" i="66"/>
  <c r="AF1483" i="66" s="1"/>
  <c r="AG1483" i="66" s="1"/>
  <c r="AD1482" i="66"/>
  <c r="AF1482" i="66" s="1"/>
  <c r="AD1481" i="66"/>
  <c r="AD1480" i="66"/>
  <c r="AD1479" i="66"/>
  <c r="AF1479" i="66" s="1"/>
  <c r="AD1478" i="66"/>
  <c r="AF1478" i="66" s="1"/>
  <c r="AD1477" i="66"/>
  <c r="AF1477" i="66" s="1"/>
  <c r="AD1476" i="66"/>
  <c r="AF1476" i="66" s="1"/>
  <c r="AD1475" i="66"/>
  <c r="AF1475" i="66" s="1"/>
  <c r="AD1474" i="66"/>
  <c r="AF1474" i="66" s="1"/>
  <c r="AD1473" i="66"/>
  <c r="AF1473" i="66" s="1"/>
  <c r="AD1472" i="66"/>
  <c r="AF1472" i="66" s="1"/>
  <c r="AD1471" i="66"/>
  <c r="AF1471" i="66" s="1"/>
  <c r="AD1470" i="66"/>
  <c r="AF1470" i="66" s="1"/>
  <c r="AD1469" i="66"/>
  <c r="AF1469" i="66" s="1"/>
  <c r="AD1468" i="66"/>
  <c r="AF1468" i="66" s="1"/>
  <c r="AD1467" i="66"/>
  <c r="AF1467" i="66" s="1"/>
  <c r="AD1466" i="66"/>
  <c r="AF1466" i="66" s="1"/>
  <c r="AD1465" i="66"/>
  <c r="AF1465" i="66" s="1"/>
  <c r="AD1464" i="66"/>
  <c r="AF1464" i="66" s="1"/>
  <c r="AD1463" i="66"/>
  <c r="AF1463" i="66" s="1"/>
  <c r="AD1462" i="66"/>
  <c r="AF1462" i="66" s="1"/>
  <c r="AD1461" i="66"/>
  <c r="AF1461" i="66" s="1"/>
  <c r="AD1460" i="66"/>
  <c r="AF1460" i="66" s="1"/>
  <c r="AD1459" i="66"/>
  <c r="AF1459" i="66" s="1"/>
  <c r="AD1458" i="66"/>
  <c r="AF1458" i="66" s="1"/>
  <c r="AD1457" i="66"/>
  <c r="AF1457" i="66" s="1"/>
  <c r="AD1456" i="66"/>
  <c r="AF1456" i="66" s="1"/>
  <c r="AD1447" i="66"/>
  <c r="AF1447" i="66" s="1"/>
  <c r="AD1446" i="66"/>
  <c r="AD1445" i="66"/>
  <c r="AF1445" i="66" s="1"/>
  <c r="AD1444" i="66"/>
  <c r="AD1443" i="66"/>
  <c r="AF1443" i="66" s="1"/>
  <c r="AD1438" i="66"/>
  <c r="AF1438" i="66" s="1"/>
  <c r="AD1437" i="66"/>
  <c r="AD1436" i="66"/>
  <c r="AF1436" i="66" s="1"/>
  <c r="AD1435" i="66"/>
  <c r="AD1434" i="66"/>
  <c r="AF1434" i="66" s="1"/>
  <c r="AD1433" i="66"/>
  <c r="AD1432" i="66"/>
  <c r="AF1432" i="66" s="1"/>
  <c r="AD1431" i="66"/>
  <c r="AF1431" i="66" s="1"/>
  <c r="AD1430" i="66"/>
  <c r="AF1430" i="66" s="1"/>
  <c r="AD1429" i="66"/>
  <c r="AF1429" i="66" s="1"/>
  <c r="AD1428" i="66"/>
  <c r="AD1427" i="66"/>
  <c r="AD1426" i="66"/>
  <c r="AF1426" i="66" s="1"/>
  <c r="AG1426" i="66" s="1"/>
  <c r="AD1425" i="66"/>
  <c r="AF1425" i="66" s="1"/>
  <c r="AD1416" i="66"/>
  <c r="AF1416" i="66" s="1"/>
  <c r="AD1415" i="66"/>
  <c r="AD1414" i="66"/>
  <c r="AF1414" i="66" s="1"/>
  <c r="AD1413" i="66"/>
  <c r="AF1413" i="66" s="1"/>
  <c r="AG1413" i="66" s="1"/>
  <c r="AD1412" i="66"/>
  <c r="AF1412" i="66" s="1"/>
  <c r="AD1407" i="66"/>
  <c r="AF1407" i="66" s="1"/>
  <c r="AG1407" i="66" s="1"/>
  <c r="AD1406" i="66"/>
  <c r="AD1405" i="66"/>
  <c r="AF1405" i="66" s="1"/>
  <c r="AG1405" i="66" s="1"/>
  <c r="AH1405" i="66" s="1"/>
  <c r="AD1404" i="66"/>
  <c r="AF1404" i="66" s="1"/>
  <c r="AG1404" i="66" s="1"/>
  <c r="AD1403" i="66"/>
  <c r="AF1403" i="66" s="1"/>
  <c r="AG1403" i="66" s="1"/>
  <c r="AD1402" i="66"/>
  <c r="AD1401" i="66"/>
  <c r="AF1401" i="66" s="1"/>
  <c r="AG1401" i="66" s="1"/>
  <c r="AH1401" i="66" s="1"/>
  <c r="AD1400" i="66"/>
  <c r="AF1400" i="66" s="1"/>
  <c r="AG1400" i="66" s="1"/>
  <c r="AD1399" i="66"/>
  <c r="AF1399" i="66" s="1"/>
  <c r="AG1399" i="66" s="1"/>
  <c r="AD1398" i="66"/>
  <c r="AD1397" i="66"/>
  <c r="AF1397" i="66" s="1"/>
  <c r="AG1397" i="66" s="1"/>
  <c r="AH1397" i="66" s="1"/>
  <c r="AD1396" i="66"/>
  <c r="AF1396" i="66" s="1"/>
  <c r="AG1396" i="66" s="1"/>
  <c r="AD1395" i="66"/>
  <c r="AF1395" i="66" s="1"/>
  <c r="AG1395" i="66" s="1"/>
  <c r="AD1394" i="66"/>
  <c r="AD1393" i="66"/>
  <c r="AF1393" i="66" s="1"/>
  <c r="AG1393" i="66" s="1"/>
  <c r="AH1393" i="66" s="1"/>
  <c r="AD1392" i="66"/>
  <c r="AF1392" i="66" s="1"/>
  <c r="AG1392" i="66" s="1"/>
  <c r="AD1391" i="66"/>
  <c r="AD1390" i="66"/>
  <c r="AD1389" i="66"/>
  <c r="AF1389" i="66" s="1"/>
  <c r="AG1389" i="66" s="1"/>
  <c r="AH1389" i="66" s="1"/>
  <c r="AD1388" i="66"/>
  <c r="AF1388" i="66" s="1"/>
  <c r="AG1388" i="66" s="1"/>
  <c r="AD1387" i="66"/>
  <c r="AD1386" i="66"/>
  <c r="AF1386" i="66" s="1"/>
  <c r="AD1377" i="66"/>
  <c r="AF1377" i="66" s="1"/>
  <c r="AD1376" i="66"/>
  <c r="AF1376" i="66" s="1"/>
  <c r="AG1376" i="66" s="1"/>
  <c r="AD1375" i="66"/>
  <c r="AF1375" i="66" s="1"/>
  <c r="AG1375" i="66" s="1"/>
  <c r="AD1374" i="66"/>
  <c r="AD1373" i="66"/>
  <c r="AF1373" i="66" s="1"/>
  <c r="AD1368" i="66"/>
  <c r="AF1368" i="66" s="1"/>
  <c r="AD1367" i="66"/>
  <c r="AF1367" i="66" s="1"/>
  <c r="AD1366" i="66"/>
  <c r="AF1366" i="66" s="1"/>
  <c r="AD1365" i="66"/>
  <c r="AF1365" i="66" s="1"/>
  <c r="AD1364" i="66"/>
  <c r="AF1364" i="66" s="1"/>
  <c r="AD1363" i="66"/>
  <c r="AF1363" i="66" s="1"/>
  <c r="AD1362" i="66"/>
  <c r="AF1362" i="66" s="1"/>
  <c r="AD1361" i="66"/>
  <c r="AF1361" i="66" s="1"/>
  <c r="AD1360" i="66"/>
  <c r="AF1360" i="66" s="1"/>
  <c r="AD1359" i="66"/>
  <c r="AF1359" i="66" s="1"/>
  <c r="AD1358" i="66"/>
  <c r="AF1358" i="66" s="1"/>
  <c r="AD1357" i="66"/>
  <c r="AF1357" i="66" s="1"/>
  <c r="AD1356" i="66"/>
  <c r="AF1356" i="66" s="1"/>
  <c r="AD1355" i="66"/>
  <c r="AF1355" i="66" s="1"/>
  <c r="AD1354" i="66"/>
  <c r="AF1354" i="66" s="1"/>
  <c r="AD1353" i="66"/>
  <c r="AF1353" i="66" s="1"/>
  <c r="AD1352" i="66"/>
  <c r="AF1352" i="66" s="1"/>
  <c r="AD1351" i="66"/>
  <c r="AF1351" i="66" s="1"/>
  <c r="AD1350" i="66"/>
  <c r="AF1350" i="66" s="1"/>
  <c r="AD1349" i="66"/>
  <c r="AF1349" i="66" s="1"/>
  <c r="AD1340" i="66"/>
  <c r="AF1340" i="66" s="1"/>
  <c r="AD1339" i="66"/>
  <c r="AF1339" i="66" s="1"/>
  <c r="AD1338" i="66"/>
  <c r="AF1338" i="66" s="1"/>
  <c r="AD1337" i="66"/>
  <c r="AF1337" i="66" s="1"/>
  <c r="AD1336" i="66"/>
  <c r="AF1336" i="66" s="1"/>
  <c r="AD1331" i="66"/>
  <c r="AF1331" i="66" s="1"/>
  <c r="AD1330" i="66"/>
  <c r="AD1329" i="66"/>
  <c r="AF1329" i="66" s="1"/>
  <c r="AD1328" i="66"/>
  <c r="AD1327" i="66"/>
  <c r="AF1327" i="66" s="1"/>
  <c r="AD1326" i="66"/>
  <c r="AD1325" i="66"/>
  <c r="AF1325" i="66" s="1"/>
  <c r="AD1324" i="66"/>
  <c r="AD1323" i="66"/>
  <c r="AF1323" i="66" s="1"/>
  <c r="AD1322" i="66"/>
  <c r="AD1313" i="66"/>
  <c r="AD1312" i="66"/>
  <c r="AD1311" i="66"/>
  <c r="AD1310" i="66"/>
  <c r="AD1309" i="66"/>
  <c r="AD1304" i="66"/>
  <c r="AD1303" i="66"/>
  <c r="AD1302" i="66"/>
  <c r="AD1301" i="66"/>
  <c r="AD1300" i="66"/>
  <c r="AD1299" i="66"/>
  <c r="AD1298" i="66"/>
  <c r="AD1297" i="66"/>
  <c r="AD1288" i="66"/>
  <c r="AF1288" i="66" s="1"/>
  <c r="AD1287" i="66"/>
  <c r="AF1287" i="66" s="1"/>
  <c r="AG1287" i="66" s="1"/>
  <c r="AD1286" i="66"/>
  <c r="AF1286" i="66" s="1"/>
  <c r="AG1286" i="66" s="1"/>
  <c r="AD1285" i="66"/>
  <c r="AF1285" i="66" s="1"/>
  <c r="AG1285" i="66" s="1"/>
  <c r="AD1284" i="66"/>
  <c r="AF1284" i="66" s="1"/>
  <c r="AG1284" i="66" s="1"/>
  <c r="AH1284" i="66" s="1"/>
  <c r="AD1279" i="66"/>
  <c r="AF1279" i="66" s="1"/>
  <c r="AG1279" i="66" s="1"/>
  <c r="AD1278" i="66"/>
  <c r="AF1278" i="66" s="1"/>
  <c r="AG1278" i="66" s="1"/>
  <c r="AH1278" i="66" s="1"/>
  <c r="AD1277" i="66"/>
  <c r="AF1277" i="66" s="1"/>
  <c r="AG1277" i="66" s="1"/>
  <c r="AD1276" i="66"/>
  <c r="AF1276" i="66" s="1"/>
  <c r="AG1276" i="66" s="1"/>
  <c r="AD1275" i="66"/>
  <c r="AF1275" i="66" s="1"/>
  <c r="AG1275" i="66" s="1"/>
  <c r="AD1274" i="66"/>
  <c r="AF1274" i="66" s="1"/>
  <c r="AG1274" i="66" s="1"/>
  <c r="AD1273" i="66"/>
  <c r="AF1273" i="66" s="1"/>
  <c r="AG1273" i="66" s="1"/>
  <c r="AD1272" i="66"/>
  <c r="AF1272" i="66" s="1"/>
  <c r="AG1272" i="66" s="1"/>
  <c r="AD1271" i="66"/>
  <c r="AF1271" i="66" s="1"/>
  <c r="AG1271" i="66" s="1"/>
  <c r="AD1270" i="66"/>
  <c r="AF1270" i="66" s="1"/>
  <c r="AG1270" i="66" s="1"/>
  <c r="AH1270" i="66" s="1"/>
  <c r="AD1269" i="66"/>
  <c r="AF1269" i="66" s="1"/>
  <c r="AG1269" i="66" s="1"/>
  <c r="AD1268" i="66"/>
  <c r="AF1268" i="66" s="1"/>
  <c r="AG1268" i="66" s="1"/>
  <c r="AD1267" i="66"/>
  <c r="AF1267" i="66" s="1"/>
  <c r="AG1267" i="66" s="1"/>
  <c r="AD1266" i="66"/>
  <c r="AD1265" i="66"/>
  <c r="AF1265" i="66" s="1"/>
  <c r="AG1265" i="66" s="1"/>
  <c r="AD1264" i="66"/>
  <c r="AF1264" i="66" s="1"/>
  <c r="AG1264" i="66" s="1"/>
  <c r="AD1263" i="66"/>
  <c r="AF1263" i="66" s="1"/>
  <c r="AG1263" i="66" s="1"/>
  <c r="AD1262" i="66"/>
  <c r="AD1261" i="66"/>
  <c r="AF1261" i="66" s="1"/>
  <c r="AG1261" i="66" s="1"/>
  <c r="AD1260" i="66"/>
  <c r="AF1260" i="66" s="1"/>
  <c r="AG1260" i="66" s="1"/>
  <c r="AD1259" i="66"/>
  <c r="AF1259" i="66" s="1"/>
  <c r="AG1259" i="66" s="1"/>
  <c r="AD1258" i="66"/>
  <c r="AD1257" i="66"/>
  <c r="AF1257" i="66" s="1"/>
  <c r="AG1257" i="66" s="1"/>
  <c r="AD1256" i="66"/>
  <c r="AF1256" i="66" s="1"/>
  <c r="AG1256" i="66" s="1"/>
  <c r="AD1255" i="66"/>
  <c r="AF1255" i="66" s="1"/>
  <c r="AD1254" i="66"/>
  <c r="AF1254" i="66" s="1"/>
  <c r="AG1254" i="66" s="1"/>
  <c r="AH1254" i="66" s="1"/>
  <c r="AD1253" i="66"/>
  <c r="AF1253" i="66" s="1"/>
  <c r="AG1253" i="66" s="1"/>
  <c r="AD1252" i="66"/>
  <c r="AF1252" i="66" s="1"/>
  <c r="AG1252" i="66" s="1"/>
  <c r="AD1251" i="66"/>
  <c r="AF1251" i="66" s="1"/>
  <c r="AD1250" i="66"/>
  <c r="AF1250" i="66" s="1"/>
  <c r="AG1250" i="66" s="1"/>
  <c r="AD1249" i="66"/>
  <c r="AF1249" i="66" s="1"/>
  <c r="AG1249" i="66" s="1"/>
  <c r="AD1248" i="66"/>
  <c r="AF1248" i="66" s="1"/>
  <c r="AG1248" i="66" s="1"/>
  <c r="AD1247" i="66"/>
  <c r="AF1247" i="66" s="1"/>
  <c r="AD1246" i="66"/>
  <c r="AF1246" i="66" s="1"/>
  <c r="AG1246" i="66" s="1"/>
  <c r="AH1246" i="66" s="1"/>
  <c r="AD1245" i="66"/>
  <c r="AF1245" i="66" s="1"/>
  <c r="AG1245" i="66" s="1"/>
  <c r="AD1244" i="66"/>
  <c r="AF1244" i="66" s="1"/>
  <c r="AG1244" i="66" s="1"/>
  <c r="AD1243" i="66"/>
  <c r="AF1243" i="66" s="1"/>
  <c r="AD1242" i="66"/>
  <c r="AD1241" i="66"/>
  <c r="AF1241" i="66" s="1"/>
  <c r="AG1241" i="66" s="1"/>
  <c r="AD1240" i="66"/>
  <c r="AF1240" i="66" s="1"/>
  <c r="AD1239" i="66"/>
  <c r="AF1239" i="66" s="1"/>
  <c r="AD1238" i="66"/>
  <c r="AD1237" i="66"/>
  <c r="AF1237" i="66" s="1"/>
  <c r="AG1237" i="66" s="1"/>
  <c r="AD1236" i="66"/>
  <c r="AF1236" i="66" s="1"/>
  <c r="AG1236" i="66" s="1"/>
  <c r="AD1235" i="66"/>
  <c r="AF1235" i="66" s="1"/>
  <c r="AD1234" i="66"/>
  <c r="AD1233" i="66"/>
  <c r="AF1233" i="66" s="1"/>
  <c r="AG1233" i="66" s="1"/>
  <c r="AD1232" i="66"/>
  <c r="AF1232" i="66" s="1"/>
  <c r="AG1232" i="66" s="1"/>
  <c r="AD1231" i="66"/>
  <c r="AF1231" i="66" s="1"/>
  <c r="AD1230" i="66"/>
  <c r="AF1230" i="66" s="1"/>
  <c r="AG1230" i="66" s="1"/>
  <c r="AH1230" i="66" s="1"/>
  <c r="AD1229" i="66"/>
  <c r="AD1228" i="66"/>
  <c r="AD1227" i="66"/>
  <c r="AD1226" i="66"/>
  <c r="AD1225" i="66"/>
  <c r="AD1224" i="66"/>
  <c r="AF1224" i="66" s="1"/>
  <c r="AG1224" i="66" s="1"/>
  <c r="AD1223" i="66"/>
  <c r="AF1223" i="66" s="1"/>
  <c r="AD1222" i="66"/>
  <c r="AD1221" i="66"/>
  <c r="AF1221" i="66" s="1"/>
  <c r="AG1221" i="66" s="1"/>
  <c r="AD1220" i="66"/>
  <c r="AF1220" i="66" s="1"/>
  <c r="AG1220" i="66" s="1"/>
  <c r="AD1219" i="66"/>
  <c r="AF1219" i="66" s="1"/>
  <c r="AG1219" i="66" s="1"/>
  <c r="AD1218" i="66"/>
  <c r="AF1218" i="66" s="1"/>
  <c r="AG1218" i="66" s="1"/>
  <c r="AD1217" i="66"/>
  <c r="AF1217" i="66" s="1"/>
  <c r="AD1216" i="66"/>
  <c r="AF1216" i="66" s="1"/>
  <c r="AD1215" i="66"/>
  <c r="AD1214" i="66"/>
  <c r="AD1213" i="66"/>
  <c r="AD1212" i="66"/>
  <c r="AD1211" i="66"/>
  <c r="AD1210" i="66"/>
  <c r="AD1209" i="66"/>
  <c r="AD1208" i="66"/>
  <c r="AD1207" i="66"/>
  <c r="AD1206" i="66"/>
  <c r="AD1205" i="66"/>
  <c r="AD1204" i="66"/>
  <c r="AD1203" i="66"/>
  <c r="AD1202" i="66"/>
  <c r="AD1201" i="66"/>
  <c r="AD1200" i="66"/>
  <c r="AD1199" i="66"/>
  <c r="AD1198" i="66"/>
  <c r="AD1197" i="66"/>
  <c r="AD1196" i="66"/>
  <c r="AD1195" i="66"/>
  <c r="AD1194" i="66"/>
  <c r="AD1193" i="66"/>
  <c r="AD1192" i="66"/>
  <c r="AD1191" i="66"/>
  <c r="AD1190" i="66"/>
  <c r="AD1189" i="66"/>
  <c r="AD1188" i="66"/>
  <c r="AD1187" i="66"/>
  <c r="AD1186" i="66"/>
  <c r="AD1185" i="66"/>
  <c r="AD1184" i="66"/>
  <c r="AD1183" i="66"/>
  <c r="AD1182" i="66"/>
  <c r="AD1181" i="66"/>
  <c r="AD1180" i="66"/>
  <c r="AD1179" i="66"/>
  <c r="AD1178" i="66"/>
  <c r="AD1177" i="66"/>
  <c r="AD1176" i="66"/>
  <c r="AF1176" i="66" s="1"/>
  <c r="AD1175" i="66"/>
  <c r="AF1175" i="66" s="1"/>
  <c r="AD1174" i="66"/>
  <c r="AF1174" i="66" s="1"/>
  <c r="AD1173" i="66"/>
  <c r="AD1172" i="66"/>
  <c r="AD1171" i="66"/>
  <c r="AD1170" i="66"/>
  <c r="AD1169" i="66"/>
  <c r="AD1168" i="66"/>
  <c r="AF1168" i="66" s="1"/>
  <c r="AD1167" i="66"/>
  <c r="AF1167" i="66" s="1"/>
  <c r="AD1166" i="66"/>
  <c r="AF1166" i="66" s="1"/>
  <c r="AD1165" i="66"/>
  <c r="AD1164" i="66"/>
  <c r="AD1155" i="66"/>
  <c r="AD1154" i="66"/>
  <c r="AF1154" i="66" s="1"/>
  <c r="AD1153" i="66"/>
  <c r="AF1153" i="66" s="1"/>
  <c r="AG1153" i="66" s="1"/>
  <c r="AD1152" i="66"/>
  <c r="AF1152" i="66" s="1"/>
  <c r="AG1152" i="66" s="1"/>
  <c r="AD1151" i="66"/>
  <c r="AD1146" i="66"/>
  <c r="AD1145" i="66"/>
  <c r="AD1144" i="66"/>
  <c r="AD1143" i="66"/>
  <c r="AD1142" i="66"/>
  <c r="AD1141" i="66"/>
  <c r="AD1140" i="66"/>
  <c r="AD1139" i="66"/>
  <c r="AD1138" i="66"/>
  <c r="AD1137" i="66"/>
  <c r="AD1136" i="66"/>
  <c r="AD1135" i="66"/>
  <c r="AD1134" i="66"/>
  <c r="AD1133" i="66"/>
  <c r="AD1132" i="66"/>
  <c r="AD1131" i="66"/>
  <c r="AD1130" i="66"/>
  <c r="AD1129" i="66"/>
  <c r="AD1128" i="66"/>
  <c r="AD1127" i="66"/>
  <c r="AD1118" i="66"/>
  <c r="AF1118" i="66" s="1"/>
  <c r="AG1118" i="66" s="1"/>
  <c r="AD1117" i="66"/>
  <c r="AF1117" i="66" s="1"/>
  <c r="AG1117" i="66" s="1"/>
  <c r="AD1116" i="66"/>
  <c r="AD1115" i="66"/>
  <c r="AF1115" i="66" s="1"/>
  <c r="AG1115" i="66" s="1"/>
  <c r="AD1114" i="66"/>
  <c r="AF1114" i="66" s="1"/>
  <c r="AG1114" i="66" s="1"/>
  <c r="AD1109" i="66"/>
  <c r="AD1108" i="66"/>
  <c r="AF1108" i="66" s="1"/>
  <c r="AG1108" i="66" s="1"/>
  <c r="AD1107" i="66"/>
  <c r="AF1107" i="66" s="1"/>
  <c r="AG1107" i="66" s="1"/>
  <c r="AD1106" i="66"/>
  <c r="AF1106" i="66" s="1"/>
  <c r="AG1106" i="66" s="1"/>
  <c r="AD1105" i="66"/>
  <c r="AF1105" i="66" s="1"/>
  <c r="AG1105" i="66" s="1"/>
  <c r="AD1104" i="66"/>
  <c r="AF1104" i="66" s="1"/>
  <c r="AG1104" i="66" s="1"/>
  <c r="AD1103" i="66"/>
  <c r="AF1103" i="66" s="1"/>
  <c r="AG1103" i="66" s="1"/>
  <c r="AH1103" i="66" s="1"/>
  <c r="AD1102" i="66"/>
  <c r="AF1102" i="66" s="1"/>
  <c r="AD1101" i="66"/>
  <c r="AF1101" i="66" s="1"/>
  <c r="AD1100" i="66"/>
  <c r="AF1100" i="66" s="1"/>
  <c r="AG1100" i="66" s="1"/>
  <c r="AD1099" i="66"/>
  <c r="AF1099" i="66" s="1"/>
  <c r="AG1099" i="66" s="1"/>
  <c r="AD1098" i="66"/>
  <c r="AF1098" i="66" s="1"/>
  <c r="AG1098" i="66" s="1"/>
  <c r="AD1097" i="66"/>
  <c r="AF1097" i="66" s="1"/>
  <c r="AG1097" i="66" s="1"/>
  <c r="AD1096" i="66"/>
  <c r="AD1095" i="66"/>
  <c r="AF1095" i="66" s="1"/>
  <c r="AG1095" i="66" s="1"/>
  <c r="AD1094" i="66"/>
  <c r="AF1094" i="66" s="1"/>
  <c r="AG1094" i="66" s="1"/>
  <c r="AH1094" i="66" s="1"/>
  <c r="AD1093" i="66"/>
  <c r="AF1093" i="66" s="1"/>
  <c r="AG1093" i="66" s="1"/>
  <c r="AD1092" i="66"/>
  <c r="AF1092" i="66" s="1"/>
  <c r="AG1092" i="66" s="1"/>
  <c r="AD1091" i="66"/>
  <c r="AF1091" i="66" s="1"/>
  <c r="AG1091" i="66" s="1"/>
  <c r="AD1090" i="66"/>
  <c r="AD1089" i="66"/>
  <c r="AF1089" i="66" s="1"/>
  <c r="AG1089" i="66" s="1"/>
  <c r="AD1080" i="66"/>
  <c r="AF1080" i="66" s="1"/>
  <c r="AG1080" i="66" s="1"/>
  <c r="AD1079" i="66"/>
  <c r="AF1079" i="66" s="1"/>
  <c r="AG1079" i="66" s="1"/>
  <c r="AD1078" i="66"/>
  <c r="AF1078" i="66" s="1"/>
  <c r="AG1078" i="66" s="1"/>
  <c r="AD1077" i="66"/>
  <c r="AF1077" i="66" s="1"/>
  <c r="AG1077" i="66" s="1"/>
  <c r="AD1076" i="66"/>
  <c r="AF1076" i="66" s="1"/>
  <c r="AG1076" i="66" s="1"/>
  <c r="AD1071" i="66"/>
  <c r="AF1071" i="66" s="1"/>
  <c r="AD1070" i="66"/>
  <c r="AF1070" i="66" s="1"/>
  <c r="AD1069" i="66"/>
  <c r="AF1069" i="66" s="1"/>
  <c r="AD1068" i="66"/>
  <c r="AF1068" i="66" s="1"/>
  <c r="AD1067" i="66"/>
  <c r="AF1067" i="66" s="1"/>
  <c r="AD1066" i="66"/>
  <c r="AF1066" i="66" s="1"/>
  <c r="AD1065" i="66"/>
  <c r="AF1065" i="66" s="1"/>
  <c r="AD1064" i="66"/>
  <c r="AF1064" i="66" s="1"/>
  <c r="AD1063" i="66"/>
  <c r="AF1063" i="66" s="1"/>
  <c r="AD1062" i="66"/>
  <c r="AF1062" i="66" s="1"/>
  <c r="AD1061" i="66"/>
  <c r="AF1061" i="66" s="1"/>
  <c r="AD1060" i="66"/>
  <c r="AF1060" i="66" s="1"/>
  <c r="AD1059" i="66"/>
  <c r="AF1059" i="66" s="1"/>
  <c r="AD1058" i="66"/>
  <c r="AF1058" i="66" s="1"/>
  <c r="AD1057" i="66"/>
  <c r="AF1057" i="66" s="1"/>
  <c r="AD1056" i="66"/>
  <c r="AD1047" i="66"/>
  <c r="AD1046" i="66"/>
  <c r="AF1046" i="66" s="1"/>
  <c r="AG1046" i="66" s="1"/>
  <c r="AD1045" i="66"/>
  <c r="AF1045" i="66" s="1"/>
  <c r="AD1044" i="66"/>
  <c r="AF1044" i="66" s="1"/>
  <c r="AG1044" i="66" s="1"/>
  <c r="AD1043" i="66"/>
  <c r="AF1043" i="66" s="1"/>
  <c r="AD1038" i="66"/>
  <c r="AD1037" i="66"/>
  <c r="AD1036" i="66"/>
  <c r="AD1035" i="66"/>
  <c r="AD1034" i="66"/>
  <c r="AD1033" i="66"/>
  <c r="AD1032" i="66"/>
  <c r="AD1031" i="66"/>
  <c r="AD1030" i="66"/>
  <c r="AD1029" i="66"/>
  <c r="AD1028" i="66"/>
  <c r="AD1027" i="66"/>
  <c r="AD1026" i="66"/>
  <c r="AD1025" i="66"/>
  <c r="AD1024" i="66"/>
  <c r="AD1023" i="66"/>
  <c r="AD1022" i="66"/>
  <c r="AD1021" i="66"/>
  <c r="AD1020" i="66"/>
  <c r="AD1019" i="66"/>
  <c r="AD1018" i="66"/>
  <c r="AD1017" i="66"/>
  <c r="AD1016" i="66"/>
  <c r="AD1015" i="66"/>
  <c r="AD1006" i="66"/>
  <c r="AF1006" i="66" s="1"/>
  <c r="AD1005" i="66"/>
  <c r="AF1005" i="66" s="1"/>
  <c r="AG1005" i="66" s="1"/>
  <c r="AD1004" i="66"/>
  <c r="AF1004" i="66" s="1"/>
  <c r="AD1003" i="66"/>
  <c r="AF1003" i="66" s="1"/>
  <c r="AG1003" i="66" s="1"/>
  <c r="AD1002" i="66"/>
  <c r="AF1002" i="66" s="1"/>
  <c r="AD997" i="66"/>
  <c r="AD996" i="66"/>
  <c r="AF996" i="66" s="1"/>
  <c r="AG996" i="66" s="1"/>
  <c r="AD995" i="66"/>
  <c r="AF995" i="66" s="1"/>
  <c r="AG995" i="66" s="1"/>
  <c r="AD994" i="66"/>
  <c r="AD993" i="66"/>
  <c r="AD992" i="66"/>
  <c r="AF992" i="66" s="1"/>
  <c r="AG992" i="66" s="1"/>
  <c r="AD991" i="66"/>
  <c r="AD990" i="66"/>
  <c r="AD989" i="66"/>
  <c r="AD988" i="66"/>
  <c r="AD987" i="66"/>
  <c r="AD986" i="66"/>
  <c r="AD985" i="66"/>
  <c r="AF985" i="66" s="1"/>
  <c r="AG985" i="66" s="1"/>
  <c r="AD984" i="66"/>
  <c r="AD983" i="66"/>
  <c r="AD982" i="66"/>
  <c r="AD981" i="66"/>
  <c r="AD980" i="66"/>
  <c r="AD979" i="66"/>
  <c r="AD978" i="66"/>
  <c r="AD977" i="66"/>
  <c r="AD976" i="66"/>
  <c r="AD975" i="66"/>
  <c r="AD974" i="66"/>
  <c r="AD973" i="66"/>
  <c r="AF973" i="66" s="1"/>
  <c r="AG973" i="66" s="1"/>
  <c r="AD972" i="66"/>
  <c r="AD971" i="66"/>
  <c r="AD970" i="66"/>
  <c r="AD969" i="66"/>
  <c r="AD968" i="66"/>
  <c r="AD967" i="66"/>
  <c r="AD966" i="66"/>
  <c r="AD965" i="66"/>
  <c r="AD964" i="66"/>
  <c r="AD963" i="66"/>
  <c r="AD962" i="66"/>
  <c r="AD961" i="66"/>
  <c r="AF961" i="66" s="1"/>
  <c r="AG961" i="66" s="1"/>
  <c r="AD960" i="66"/>
  <c r="AD959" i="66"/>
  <c r="AF959" i="66" s="1"/>
  <c r="AG959" i="66" s="1"/>
  <c r="AD958" i="66"/>
  <c r="AD957" i="66"/>
  <c r="AF957" i="66" s="1"/>
  <c r="AG957" i="66" s="1"/>
  <c r="AD956" i="66"/>
  <c r="AD955" i="66"/>
  <c r="AF955" i="66" s="1"/>
  <c r="AG955" i="66" s="1"/>
  <c r="AD954" i="66"/>
  <c r="AD953" i="66"/>
  <c r="AF953" i="66" s="1"/>
  <c r="AG953" i="66" s="1"/>
  <c r="AD952" i="66"/>
  <c r="AD951" i="66"/>
  <c r="AF951" i="66" s="1"/>
  <c r="AG951" i="66" s="1"/>
  <c r="AD950" i="66"/>
  <c r="AD949" i="66"/>
  <c r="AF949" i="66" s="1"/>
  <c r="AG949" i="66" s="1"/>
  <c r="AD948" i="66"/>
  <c r="AF948" i="66" s="1"/>
  <c r="AG948" i="66" s="1"/>
  <c r="AD947" i="66"/>
  <c r="AF947" i="66" s="1"/>
  <c r="AG947" i="66" s="1"/>
  <c r="AD946" i="66"/>
  <c r="AF946" i="66" s="1"/>
  <c r="AG946" i="66" s="1"/>
  <c r="AD945" i="66"/>
  <c r="AF945" i="66" s="1"/>
  <c r="AG945" i="66" s="1"/>
  <c r="AD944" i="66"/>
  <c r="AF944" i="66" s="1"/>
  <c r="AG944" i="66" s="1"/>
  <c r="AD943" i="66"/>
  <c r="AD942" i="66"/>
  <c r="AD941" i="66"/>
  <c r="AD940" i="66"/>
  <c r="AF940" i="66" s="1"/>
  <c r="AG940" i="66" s="1"/>
  <c r="AD939" i="66"/>
  <c r="AF939" i="66" s="1"/>
  <c r="AG939" i="66" s="1"/>
  <c r="AD938" i="66"/>
  <c r="AF938" i="66" s="1"/>
  <c r="AG938" i="66" s="1"/>
  <c r="AD937" i="66"/>
  <c r="AF937" i="66" s="1"/>
  <c r="AG937" i="66" s="1"/>
  <c r="AD928" i="66"/>
  <c r="AD927" i="66"/>
  <c r="AD926" i="66"/>
  <c r="AD925" i="66"/>
  <c r="AD924" i="66"/>
  <c r="AD919" i="66"/>
  <c r="AF919" i="66" s="1"/>
  <c r="AG919" i="66" s="1"/>
  <c r="AD918" i="66"/>
  <c r="AF918" i="66" s="1"/>
  <c r="AG918" i="66" s="1"/>
  <c r="AD917" i="66"/>
  <c r="AF917" i="66" s="1"/>
  <c r="AG917" i="66" s="1"/>
  <c r="AD916" i="66"/>
  <c r="AD915" i="66"/>
  <c r="AF915" i="66" s="1"/>
  <c r="AG915" i="66" s="1"/>
  <c r="AD914" i="66"/>
  <c r="AF914" i="66" s="1"/>
  <c r="AG914" i="66" s="1"/>
  <c r="AD913" i="66"/>
  <c r="AF913" i="66" s="1"/>
  <c r="AG913" i="66" s="1"/>
  <c r="AD912" i="66"/>
  <c r="AD911" i="66"/>
  <c r="AF911" i="66" s="1"/>
  <c r="AG911" i="66" s="1"/>
  <c r="AD910" i="66"/>
  <c r="AF910" i="66" s="1"/>
  <c r="AG910" i="66" s="1"/>
  <c r="AD909" i="66"/>
  <c r="AF909" i="66" s="1"/>
  <c r="AG909" i="66" s="1"/>
  <c r="AD908" i="66"/>
  <c r="AD907" i="66"/>
  <c r="AF907" i="66" s="1"/>
  <c r="AG907" i="66" s="1"/>
  <c r="AD906" i="66"/>
  <c r="AF906" i="66" s="1"/>
  <c r="AG906" i="66" s="1"/>
  <c r="AD905" i="66"/>
  <c r="AF905" i="66" s="1"/>
  <c r="AG905" i="66" s="1"/>
  <c r="AD904" i="66"/>
  <c r="AF904" i="66" s="1"/>
  <c r="AG904" i="66" s="1"/>
  <c r="AD903" i="66"/>
  <c r="AF903" i="66" s="1"/>
  <c r="AG903" i="66" s="1"/>
  <c r="AD902" i="66"/>
  <c r="AF902" i="66" s="1"/>
  <c r="AG902" i="66" s="1"/>
  <c r="AD901" i="66"/>
  <c r="AF901" i="66" s="1"/>
  <c r="AG901" i="66" s="1"/>
  <c r="AD900" i="66"/>
  <c r="AD899" i="66"/>
  <c r="AF899" i="66" s="1"/>
  <c r="AG899" i="66" s="1"/>
  <c r="AD898" i="66"/>
  <c r="AF898" i="66" s="1"/>
  <c r="AG898" i="66" s="1"/>
  <c r="AD897" i="66"/>
  <c r="AF897" i="66" s="1"/>
  <c r="AG897" i="66" s="1"/>
  <c r="AD896" i="66"/>
  <c r="AF896" i="66" s="1"/>
  <c r="AG896" i="66" s="1"/>
  <c r="AD895" i="66"/>
  <c r="AF895" i="66" s="1"/>
  <c r="AG895" i="66" s="1"/>
  <c r="AD894" i="66"/>
  <c r="AF894" i="66" s="1"/>
  <c r="AG894" i="66" s="1"/>
  <c r="AD885" i="66"/>
  <c r="AF885" i="66" s="1"/>
  <c r="AG885" i="66" s="1"/>
  <c r="AD884" i="66"/>
  <c r="AF884" i="66" s="1"/>
  <c r="AG884" i="66" s="1"/>
  <c r="AH884" i="66" s="1"/>
  <c r="AD883" i="66"/>
  <c r="AF883" i="66" s="1"/>
  <c r="AG883" i="66" s="1"/>
  <c r="AD882" i="66"/>
  <c r="AF882" i="66" s="1"/>
  <c r="AG882" i="66" s="1"/>
  <c r="AH882" i="66" s="1"/>
  <c r="AD881" i="66"/>
  <c r="AF881" i="66" s="1"/>
  <c r="AG881" i="66" s="1"/>
  <c r="AD876" i="66"/>
  <c r="AF876" i="66" s="1"/>
  <c r="AD867" i="66"/>
  <c r="AF867" i="66" s="1"/>
  <c r="AD866" i="66"/>
  <c r="AF866" i="66" s="1"/>
  <c r="AD865" i="66"/>
  <c r="AF865" i="66" s="1"/>
  <c r="AD864" i="66"/>
  <c r="AF864" i="66" s="1"/>
  <c r="AD863" i="66"/>
  <c r="AF863" i="66" s="1"/>
  <c r="AD858" i="66"/>
  <c r="AD857" i="66"/>
  <c r="AD856" i="66"/>
  <c r="AD855" i="66"/>
  <c r="AD854" i="66"/>
  <c r="AD853" i="66"/>
  <c r="AD852" i="66"/>
  <c r="AD851" i="66"/>
  <c r="AD850" i="66"/>
  <c r="AD849" i="66"/>
  <c r="AD840" i="66"/>
  <c r="AF840" i="66" s="1"/>
  <c r="AD839" i="66"/>
  <c r="AF839" i="66" s="1"/>
  <c r="AD838" i="66"/>
  <c r="AF838" i="66" s="1"/>
  <c r="AG838" i="66" s="1"/>
  <c r="AD837" i="66"/>
  <c r="AD836" i="66"/>
  <c r="AD831" i="66"/>
  <c r="AF831" i="66" s="1"/>
  <c r="AG831" i="66" s="1"/>
  <c r="AD830" i="66"/>
  <c r="AF830" i="66" s="1"/>
  <c r="AG830" i="66" s="1"/>
  <c r="AD829" i="66"/>
  <c r="AF829" i="66" s="1"/>
  <c r="AG829" i="66" s="1"/>
  <c r="AD828" i="66"/>
  <c r="AF828" i="66" s="1"/>
  <c r="AG828" i="66" s="1"/>
  <c r="AD827" i="66"/>
  <c r="AF827" i="66" s="1"/>
  <c r="AG827" i="66" s="1"/>
  <c r="AD826" i="66"/>
  <c r="AD825" i="66"/>
  <c r="AD824" i="66"/>
  <c r="AF824" i="66" s="1"/>
  <c r="AG824" i="66" s="1"/>
  <c r="AD823" i="66"/>
  <c r="AF823" i="66" s="1"/>
  <c r="AG823" i="66" s="1"/>
  <c r="AD822" i="66"/>
  <c r="AF822" i="66" s="1"/>
  <c r="AG822" i="66" s="1"/>
  <c r="AD821" i="66"/>
  <c r="AF821" i="66" s="1"/>
  <c r="AG821" i="66" s="1"/>
  <c r="AD820" i="66"/>
  <c r="AF820" i="66" s="1"/>
  <c r="AD819" i="66"/>
  <c r="AF819" i="66" s="1"/>
  <c r="AD818" i="66"/>
  <c r="AD817" i="66"/>
  <c r="AD816" i="66"/>
  <c r="AD815" i="66"/>
  <c r="AD814" i="66"/>
  <c r="AF814" i="66" s="1"/>
  <c r="AG814" i="66" s="1"/>
  <c r="AD813" i="66"/>
  <c r="AF813" i="66" s="1"/>
  <c r="AG813" i="66" s="1"/>
  <c r="AD812" i="66"/>
  <c r="AF812" i="66" s="1"/>
  <c r="AD811" i="66"/>
  <c r="AF811" i="66" s="1"/>
  <c r="AD810" i="66"/>
  <c r="AD809" i="66"/>
  <c r="AF809" i="66" s="1"/>
  <c r="AD808" i="66"/>
  <c r="AF808" i="66" s="1"/>
  <c r="AD807" i="66"/>
  <c r="AF807" i="66" s="1"/>
  <c r="AD806" i="66"/>
  <c r="AF806" i="66" s="1"/>
  <c r="AD805" i="66"/>
  <c r="AF805" i="66" s="1"/>
  <c r="AD804" i="66"/>
  <c r="AF804" i="66" s="1"/>
  <c r="AD803" i="66"/>
  <c r="AF803" i="66" s="1"/>
  <c r="AD802" i="66"/>
  <c r="AF802" i="66" s="1"/>
  <c r="AD801" i="66"/>
  <c r="AF801" i="66" s="1"/>
  <c r="AD800" i="66"/>
  <c r="AF800" i="66" s="1"/>
  <c r="AD799" i="66"/>
  <c r="AF799" i="66" s="1"/>
  <c r="AD798" i="66"/>
  <c r="AF798" i="66" s="1"/>
  <c r="AD797" i="66"/>
  <c r="AF797" i="66" s="1"/>
  <c r="AD796" i="66"/>
  <c r="AF796" i="66" s="1"/>
  <c r="AD795" i="66"/>
  <c r="AF795" i="66" s="1"/>
  <c r="AD794" i="66"/>
  <c r="AF794" i="66" s="1"/>
  <c r="AD793" i="66"/>
  <c r="AF793" i="66" s="1"/>
  <c r="AD792" i="66"/>
  <c r="AF792" i="66" s="1"/>
  <c r="AD791" i="66"/>
  <c r="AF791" i="66" s="1"/>
  <c r="AD790" i="66"/>
  <c r="AF790" i="66" s="1"/>
  <c r="AD789" i="66"/>
  <c r="AF789" i="66" s="1"/>
  <c r="AD788" i="66"/>
  <c r="AF788" i="66" s="1"/>
  <c r="AD787" i="66"/>
  <c r="AF787" i="66" s="1"/>
  <c r="AD786" i="66"/>
  <c r="AF786" i="66" s="1"/>
  <c r="AD785" i="66"/>
  <c r="AF785" i="66" s="1"/>
  <c r="AD784" i="66"/>
  <c r="AF784" i="66" s="1"/>
  <c r="AD783" i="66"/>
  <c r="AF783" i="66" s="1"/>
  <c r="AD782" i="66"/>
  <c r="AF782" i="66" s="1"/>
  <c r="AD781" i="66"/>
  <c r="AF781" i="66" s="1"/>
  <c r="AD780" i="66"/>
  <c r="AF780" i="66" s="1"/>
  <c r="AD779" i="66"/>
  <c r="AF779" i="66" s="1"/>
  <c r="AD778" i="66"/>
  <c r="AF778" i="66" s="1"/>
  <c r="AD777" i="66"/>
  <c r="AF777" i="66" s="1"/>
  <c r="AD776" i="66"/>
  <c r="AF776" i="66" s="1"/>
  <c r="AD767" i="66"/>
  <c r="AD766" i="66"/>
  <c r="AD765" i="66"/>
  <c r="AD764" i="66"/>
  <c r="AF764" i="66" s="1"/>
  <c r="AD763" i="66"/>
  <c r="AF763" i="66" s="1"/>
  <c r="AD758" i="66"/>
  <c r="AF758" i="66" s="1"/>
  <c r="AG758" i="66" s="1"/>
  <c r="AD757" i="66"/>
  <c r="AD756" i="66"/>
  <c r="AF756" i="66" s="1"/>
  <c r="AG756" i="66" s="1"/>
  <c r="AD755" i="66"/>
  <c r="AF755" i="66" s="1"/>
  <c r="AG755" i="66" s="1"/>
  <c r="AH755" i="66" s="1"/>
  <c r="AD754" i="66"/>
  <c r="AD753" i="66"/>
  <c r="AF753" i="66" s="1"/>
  <c r="AG753" i="66" s="1"/>
  <c r="AH753" i="66" s="1"/>
  <c r="AD752" i="66"/>
  <c r="AF752" i="66" s="1"/>
  <c r="AG752" i="66" s="1"/>
  <c r="AD751" i="66"/>
  <c r="AF751" i="66" s="1"/>
  <c r="AG751" i="66" s="1"/>
  <c r="AD750" i="66"/>
  <c r="AF750" i="66" s="1"/>
  <c r="AG750" i="66" s="1"/>
  <c r="AD749" i="66"/>
  <c r="AD748" i="66"/>
  <c r="AF748" i="66" s="1"/>
  <c r="AG748" i="66" s="1"/>
  <c r="AD747" i="66"/>
  <c r="AF747" i="66" s="1"/>
  <c r="AG747" i="66" s="1"/>
  <c r="AH747" i="66" s="1"/>
  <c r="AD746" i="66"/>
  <c r="AD745" i="66"/>
  <c r="AF745" i="66" s="1"/>
  <c r="AG745" i="66" s="1"/>
  <c r="AH745" i="66" s="1"/>
  <c r="AD744" i="66"/>
  <c r="AF744" i="66" s="1"/>
  <c r="AG744" i="66" s="1"/>
  <c r="AD743" i="66"/>
  <c r="AF743" i="66" s="1"/>
  <c r="AG743" i="66" s="1"/>
  <c r="AD742" i="66"/>
  <c r="AF742" i="66" s="1"/>
  <c r="AG742" i="66" s="1"/>
  <c r="AD741" i="66"/>
  <c r="AF741" i="66" s="1"/>
  <c r="AG741" i="66" s="1"/>
  <c r="AH741" i="66" s="1"/>
  <c r="AD740" i="66"/>
  <c r="AF740" i="66" s="1"/>
  <c r="AG740" i="66" s="1"/>
  <c r="AD739" i="66"/>
  <c r="AD738" i="66"/>
  <c r="AD737" i="66"/>
  <c r="AD736" i="66"/>
  <c r="AF736" i="66" s="1"/>
  <c r="AG736" i="66" s="1"/>
  <c r="AD735" i="66"/>
  <c r="AF735" i="66" s="1"/>
  <c r="AG735" i="66" s="1"/>
  <c r="AD734" i="66"/>
  <c r="AF734" i="66" s="1"/>
  <c r="AG734" i="66" s="1"/>
  <c r="AD733" i="66"/>
  <c r="AD732" i="66"/>
  <c r="AF732" i="66" s="1"/>
  <c r="AG732" i="66" s="1"/>
  <c r="AD731" i="66"/>
  <c r="AF731" i="66" s="1"/>
  <c r="AG731" i="66" s="1"/>
  <c r="AH731" i="66" s="1"/>
  <c r="AD730" i="66"/>
  <c r="AF730" i="66" s="1"/>
  <c r="AG730" i="66" s="1"/>
  <c r="AD729" i="66"/>
  <c r="AD728" i="66"/>
  <c r="AF728" i="66" s="1"/>
  <c r="AG728" i="66" s="1"/>
  <c r="AD727" i="66"/>
  <c r="AF727" i="66" s="1"/>
  <c r="AG727" i="66" s="1"/>
  <c r="AD726" i="66"/>
  <c r="AF726" i="66" s="1"/>
  <c r="AG726" i="66" s="1"/>
  <c r="AD725" i="66"/>
  <c r="AF725" i="66" s="1"/>
  <c r="AG725" i="66" s="1"/>
  <c r="AD716" i="66"/>
  <c r="AF716" i="66" s="1"/>
  <c r="AD715" i="66"/>
  <c r="AF715" i="66" s="1"/>
  <c r="AD714" i="66"/>
  <c r="AF714" i="66" s="1"/>
  <c r="AD713" i="66"/>
  <c r="AF713" i="66" s="1"/>
  <c r="AD712" i="66"/>
  <c r="AF712" i="66" s="1"/>
  <c r="AD707" i="66"/>
  <c r="AF707" i="66" s="1"/>
  <c r="AD706" i="66"/>
  <c r="AF706" i="66" s="1"/>
  <c r="AD705" i="66"/>
  <c r="AF705" i="66" s="1"/>
  <c r="AD704" i="66"/>
  <c r="AF704" i="66" s="1"/>
  <c r="AD703" i="66"/>
  <c r="AF703" i="66" s="1"/>
  <c r="AD702" i="66"/>
  <c r="AF702" i="66" s="1"/>
  <c r="AD701" i="66"/>
  <c r="AF701" i="66" s="1"/>
  <c r="AD700" i="66"/>
  <c r="AF700" i="66" s="1"/>
  <c r="AD699" i="66"/>
  <c r="AF699" i="66" s="1"/>
  <c r="AD698" i="66"/>
  <c r="AF698" i="66" s="1"/>
  <c r="AD697" i="66"/>
  <c r="AF697" i="66" s="1"/>
  <c r="AD696" i="66"/>
  <c r="AF696" i="66" s="1"/>
  <c r="AD695" i="66"/>
  <c r="AF695" i="66" s="1"/>
  <c r="AD694" i="66"/>
  <c r="AF694" i="66" s="1"/>
  <c r="AD693" i="66"/>
  <c r="AF693" i="66" s="1"/>
  <c r="AD692" i="66"/>
  <c r="AF692" i="66" s="1"/>
  <c r="AD691" i="66"/>
  <c r="AF691" i="66" s="1"/>
  <c r="AD690" i="66"/>
  <c r="AF690" i="66" s="1"/>
  <c r="AD689" i="66"/>
  <c r="AF689" i="66" s="1"/>
  <c r="AD688" i="66"/>
  <c r="AF688" i="66" s="1"/>
  <c r="AD687" i="66"/>
  <c r="AF687" i="66" s="1"/>
  <c r="AD686" i="66"/>
  <c r="AF686" i="66" s="1"/>
  <c r="AD685" i="66"/>
  <c r="AF685" i="66" s="1"/>
  <c r="AD684" i="66"/>
  <c r="AF684" i="66" s="1"/>
  <c r="AD683" i="66"/>
  <c r="AF683" i="66" s="1"/>
  <c r="AD682" i="66"/>
  <c r="AF682" i="66" s="1"/>
  <c r="AD681" i="66"/>
  <c r="AF681" i="66" s="1"/>
  <c r="AD680" i="66"/>
  <c r="AF680" i="66" s="1"/>
  <c r="AD679" i="66"/>
  <c r="AF679" i="66" s="1"/>
  <c r="AD678" i="66"/>
  <c r="AF678" i="66" s="1"/>
  <c r="AD677" i="66"/>
  <c r="AD676" i="66"/>
  <c r="AF676" i="66" s="1"/>
  <c r="AD675" i="66"/>
  <c r="AF675" i="66" s="1"/>
  <c r="AD674" i="66"/>
  <c r="AF674" i="66" s="1"/>
  <c r="AD673" i="66"/>
  <c r="AF673" i="66" s="1"/>
  <c r="AD672" i="66"/>
  <c r="AD671" i="66"/>
  <c r="AD662" i="66"/>
  <c r="AF662" i="66" s="1"/>
  <c r="AG662" i="66" s="1"/>
  <c r="AD661" i="66"/>
  <c r="AF661" i="66" s="1"/>
  <c r="AG661" i="66" s="1"/>
  <c r="AD660" i="66"/>
  <c r="AF660" i="66" s="1"/>
  <c r="AD659" i="66"/>
  <c r="AF659" i="66" s="1"/>
  <c r="AD658" i="66"/>
  <c r="AF658" i="66" s="1"/>
  <c r="AG658" i="66" s="1"/>
  <c r="AD653" i="66"/>
  <c r="AD652" i="66"/>
  <c r="AF652" i="66" s="1"/>
  <c r="AG652" i="66" s="1"/>
  <c r="AD651" i="66"/>
  <c r="AF651" i="66" s="1"/>
  <c r="AG651" i="66" s="1"/>
  <c r="AD650" i="66"/>
  <c r="AD649" i="66"/>
  <c r="AD648" i="66"/>
  <c r="AD647" i="66"/>
  <c r="AF647" i="66" s="1"/>
  <c r="AD646" i="66"/>
  <c r="AF646" i="66" s="1"/>
  <c r="AG646" i="66" s="1"/>
  <c r="AD645" i="66"/>
  <c r="AD644" i="66"/>
  <c r="AF644" i="66" s="1"/>
  <c r="AG644" i="66" s="1"/>
  <c r="AD643" i="66"/>
  <c r="AF643" i="66" s="1"/>
  <c r="AG643" i="66" s="1"/>
  <c r="AD642" i="66"/>
  <c r="AD641" i="66"/>
  <c r="AD640" i="66"/>
  <c r="AD639" i="66"/>
  <c r="AF639" i="66" s="1"/>
  <c r="AD638" i="66"/>
  <c r="AF638" i="66" s="1"/>
  <c r="AG638" i="66" s="1"/>
  <c r="AD637" i="66"/>
  <c r="AD636" i="66"/>
  <c r="AF636" i="66" s="1"/>
  <c r="AD635" i="66"/>
  <c r="AD634" i="66"/>
  <c r="AF634" i="66" s="1"/>
  <c r="AD633" i="66"/>
  <c r="AD632" i="66"/>
  <c r="AF632" i="66" s="1"/>
  <c r="AD623" i="66"/>
  <c r="AF623" i="66" s="1"/>
  <c r="AG623" i="66" s="1"/>
  <c r="AD622" i="66"/>
  <c r="AD621" i="66"/>
  <c r="AF621" i="66" s="1"/>
  <c r="AG621" i="66" s="1"/>
  <c r="AD620" i="66"/>
  <c r="AF620" i="66" s="1"/>
  <c r="AG620" i="66" s="1"/>
  <c r="AD619" i="66"/>
  <c r="AF619" i="66" s="1"/>
  <c r="AG619" i="66" s="1"/>
  <c r="AD614" i="66"/>
  <c r="AF614" i="66" s="1"/>
  <c r="AG614" i="66" s="1"/>
  <c r="AD613" i="66"/>
  <c r="AD612" i="66"/>
  <c r="AF612" i="66" s="1"/>
  <c r="AG612" i="66" s="1"/>
  <c r="AD611" i="66"/>
  <c r="AF611" i="66" s="1"/>
  <c r="AG611" i="66" s="1"/>
  <c r="AD610" i="66"/>
  <c r="AF610" i="66" s="1"/>
  <c r="AG610" i="66" s="1"/>
  <c r="AD609" i="66"/>
  <c r="AD608" i="66"/>
  <c r="AF608" i="66" s="1"/>
  <c r="AG608" i="66" s="1"/>
  <c r="AD607" i="66"/>
  <c r="AF607" i="66" s="1"/>
  <c r="AG607" i="66" s="1"/>
  <c r="AD606" i="66"/>
  <c r="AF606" i="66" s="1"/>
  <c r="AG606" i="66" s="1"/>
  <c r="AD605" i="66"/>
  <c r="AD604" i="66"/>
  <c r="AF604" i="66" s="1"/>
  <c r="AG604" i="66" s="1"/>
  <c r="AD603" i="66"/>
  <c r="AF603" i="66" s="1"/>
  <c r="AG603" i="66" s="1"/>
  <c r="AD602" i="66"/>
  <c r="AF602" i="66" s="1"/>
  <c r="AG602" i="66" s="1"/>
  <c r="AD601" i="66"/>
  <c r="AD600" i="66"/>
  <c r="AF600" i="66" s="1"/>
  <c r="AG600" i="66" s="1"/>
  <c r="AD599" i="66"/>
  <c r="AF599" i="66" s="1"/>
  <c r="AG599" i="66" s="1"/>
  <c r="AD598" i="66"/>
  <c r="AF598" i="66" s="1"/>
  <c r="AG598" i="66" s="1"/>
  <c r="AD597" i="66"/>
  <c r="AF597" i="66" s="1"/>
  <c r="AG597" i="66" s="1"/>
  <c r="AD596" i="66"/>
  <c r="AD595" i="66"/>
  <c r="AF595" i="66" s="1"/>
  <c r="AG595" i="66" s="1"/>
  <c r="AD594" i="66"/>
  <c r="AF594" i="66" s="1"/>
  <c r="AG594" i="66" s="1"/>
  <c r="AD593" i="66"/>
  <c r="AD592" i="66"/>
  <c r="AF592" i="66" s="1"/>
  <c r="AG592" i="66" s="1"/>
  <c r="AD591" i="66"/>
  <c r="AF591" i="66" s="1"/>
  <c r="AG591" i="66" s="1"/>
  <c r="AD590" i="66"/>
  <c r="AF590" i="66" s="1"/>
  <c r="AG590" i="66" s="1"/>
  <c r="AD589" i="66"/>
  <c r="AF589" i="66" s="1"/>
  <c r="AG589" i="66" s="1"/>
  <c r="AD580" i="66"/>
  <c r="AF580" i="66" s="1"/>
  <c r="AG580" i="66" s="1"/>
  <c r="AD579" i="66"/>
  <c r="AD578" i="66"/>
  <c r="AF578" i="66" s="1"/>
  <c r="AG578" i="66" s="1"/>
  <c r="AD577" i="66"/>
  <c r="AF577" i="66" s="1"/>
  <c r="AG577" i="66" s="1"/>
  <c r="AH577" i="66" s="1"/>
  <c r="AD576" i="66"/>
  <c r="AF576" i="66" s="1"/>
  <c r="AG576" i="66" s="1"/>
  <c r="AD571" i="66"/>
  <c r="AF571" i="66" s="1"/>
  <c r="AG571" i="66" s="1"/>
  <c r="AD570" i="66"/>
  <c r="AF570" i="66" s="1"/>
  <c r="AG570" i="66" s="1"/>
  <c r="AD569" i="66"/>
  <c r="AF569" i="66" s="1"/>
  <c r="AG569" i="66" s="1"/>
  <c r="AD568" i="66"/>
  <c r="AF568" i="66" s="1"/>
  <c r="AG568" i="66" s="1"/>
  <c r="AD567" i="66"/>
  <c r="AD566" i="66"/>
  <c r="AF566" i="66" s="1"/>
  <c r="AG566" i="66" s="1"/>
  <c r="AD565" i="66"/>
  <c r="AF565" i="66" s="1"/>
  <c r="AG565" i="66" s="1"/>
  <c r="AD564" i="66"/>
  <c r="AF564" i="66" s="1"/>
  <c r="AG564" i="66" s="1"/>
  <c r="AD563" i="66"/>
  <c r="AF563" i="66" s="1"/>
  <c r="AG563" i="66" s="1"/>
  <c r="AD562" i="66"/>
  <c r="AF562" i="66" s="1"/>
  <c r="AG562" i="66" s="1"/>
  <c r="AD561" i="66"/>
  <c r="AF561" i="66" s="1"/>
  <c r="AG561" i="66" s="1"/>
  <c r="AD560" i="66"/>
  <c r="AF560" i="66" s="1"/>
  <c r="AG560" i="66" s="1"/>
  <c r="AD559" i="66"/>
  <c r="AD558" i="66"/>
  <c r="AD557" i="66"/>
  <c r="AF557" i="66" s="1"/>
  <c r="AG557" i="66" s="1"/>
  <c r="AD556" i="66"/>
  <c r="AF556" i="66" s="1"/>
  <c r="AG556" i="66" s="1"/>
  <c r="AD555" i="66"/>
  <c r="AD554" i="66"/>
  <c r="AF554" i="66" s="1"/>
  <c r="AG554" i="66" s="1"/>
  <c r="AD553" i="66"/>
  <c r="AF553" i="66" s="1"/>
  <c r="AG553" i="66" s="1"/>
  <c r="AD544" i="66"/>
  <c r="AF544" i="66" s="1"/>
  <c r="AD543" i="66"/>
  <c r="AF543" i="66" s="1"/>
  <c r="AD542" i="66"/>
  <c r="AF542" i="66" s="1"/>
  <c r="AD541" i="66"/>
  <c r="AF541" i="66" s="1"/>
  <c r="AD540" i="66"/>
  <c r="AF540" i="66" s="1"/>
  <c r="AD535" i="66"/>
  <c r="AF535" i="66" s="1"/>
  <c r="AD534" i="66"/>
  <c r="AF534" i="66" s="1"/>
  <c r="AD533" i="66"/>
  <c r="AF533" i="66" s="1"/>
  <c r="AD532" i="66"/>
  <c r="AF532" i="66" s="1"/>
  <c r="AD531" i="66"/>
  <c r="AF531" i="66" s="1"/>
  <c r="AD530" i="66"/>
  <c r="AF530" i="66" s="1"/>
  <c r="AD529" i="66"/>
  <c r="AF529" i="66" s="1"/>
  <c r="AD528" i="66"/>
  <c r="AF528" i="66" s="1"/>
  <c r="AD527" i="66"/>
  <c r="AF527" i="66" s="1"/>
  <c r="AD526" i="66"/>
  <c r="AF526" i="66" s="1"/>
  <c r="AD525" i="66"/>
  <c r="AF525" i="66" s="1"/>
  <c r="AD524" i="66"/>
  <c r="AF524" i="66" s="1"/>
  <c r="AD523" i="66"/>
  <c r="AF523" i="66" s="1"/>
  <c r="AD522" i="66"/>
  <c r="AF522" i="66" s="1"/>
  <c r="AD521" i="66"/>
  <c r="AF521" i="66" s="1"/>
  <c r="AD520" i="66"/>
  <c r="AF520" i="66" s="1"/>
  <c r="AD519" i="66"/>
  <c r="AF519" i="66" s="1"/>
  <c r="AD518" i="66"/>
  <c r="AF518" i="66" s="1"/>
  <c r="AD517" i="66"/>
  <c r="AF517" i="66" s="1"/>
  <c r="AD508" i="66"/>
  <c r="AD507" i="66"/>
  <c r="AD506" i="66"/>
  <c r="AD505" i="66"/>
  <c r="AF505" i="66" s="1"/>
  <c r="AD504" i="66"/>
  <c r="AF504" i="66" s="1"/>
  <c r="AD499" i="66"/>
  <c r="AF499" i="66" s="1"/>
  <c r="AD498" i="66"/>
  <c r="AF498" i="66" s="1"/>
  <c r="AG498" i="66" s="1"/>
  <c r="AD497" i="66"/>
  <c r="AF497" i="66" s="1"/>
  <c r="AD496" i="66"/>
  <c r="AF496" i="66" s="1"/>
  <c r="AG496" i="66" s="1"/>
  <c r="AD495" i="66"/>
  <c r="AF495" i="66" s="1"/>
  <c r="AD494" i="66"/>
  <c r="AF494" i="66" s="1"/>
  <c r="AG494" i="66" s="1"/>
  <c r="AD493" i="66"/>
  <c r="AF493" i="66" s="1"/>
  <c r="AD492" i="66"/>
  <c r="AF492" i="66" s="1"/>
  <c r="AG492" i="66" s="1"/>
  <c r="AD491" i="66"/>
  <c r="AF491" i="66" s="1"/>
  <c r="AD490" i="66"/>
  <c r="AF490" i="66" s="1"/>
  <c r="AG490" i="66" s="1"/>
  <c r="AD489" i="66"/>
  <c r="AF489" i="66" s="1"/>
  <c r="AD480" i="66"/>
  <c r="AD479" i="66"/>
  <c r="AD478" i="66"/>
  <c r="AD477" i="66"/>
  <c r="AD476" i="66"/>
  <c r="AD471" i="66"/>
  <c r="AF471" i="66" s="1"/>
  <c r="AG471" i="66" s="1"/>
  <c r="AD470" i="66"/>
  <c r="AF470" i="66" s="1"/>
  <c r="AD469" i="66"/>
  <c r="AF469" i="66" s="1"/>
  <c r="AG469" i="66" s="1"/>
  <c r="AD468" i="66"/>
  <c r="AF468" i="66" s="1"/>
  <c r="AD467" i="66"/>
  <c r="AF467" i="66" s="1"/>
  <c r="AG467" i="66" s="1"/>
  <c r="AD466" i="66"/>
  <c r="AF466" i="66" s="1"/>
  <c r="AD465" i="66"/>
  <c r="AF465" i="66" s="1"/>
  <c r="AG465" i="66" s="1"/>
  <c r="AD464" i="66"/>
  <c r="AF464" i="66" s="1"/>
  <c r="AD463" i="66"/>
  <c r="AF463" i="66" s="1"/>
  <c r="AG463" i="66" s="1"/>
  <c r="AD462" i="66"/>
  <c r="AF462" i="66" s="1"/>
  <c r="AD461" i="66"/>
  <c r="AF461" i="66" s="1"/>
  <c r="AG461" i="66" s="1"/>
  <c r="AD460" i="66"/>
  <c r="AF460" i="66" s="1"/>
  <c r="AD451" i="66"/>
  <c r="AD450" i="66"/>
  <c r="AF450" i="66" s="1"/>
  <c r="AD449" i="66"/>
  <c r="AF449" i="66" s="1"/>
  <c r="AG449" i="66" s="1"/>
  <c r="AD448" i="66"/>
  <c r="AF448" i="66" s="1"/>
  <c r="AG448" i="66" s="1"/>
  <c r="AD447" i="66"/>
  <c r="AF447" i="66" s="1"/>
  <c r="AG447" i="66" s="1"/>
  <c r="AD442" i="66"/>
  <c r="AD441" i="66"/>
  <c r="AF441" i="66" s="1"/>
  <c r="AG441" i="66" s="1"/>
  <c r="AD440" i="66"/>
  <c r="AF440" i="66" s="1"/>
  <c r="AG440" i="66" s="1"/>
  <c r="AD439" i="66"/>
  <c r="AF439" i="66" s="1"/>
  <c r="AD438" i="66"/>
  <c r="AF438" i="66" s="1"/>
  <c r="AG438" i="66" s="1"/>
  <c r="AD437" i="66"/>
  <c r="AF437" i="66" s="1"/>
  <c r="AG437" i="66" s="1"/>
  <c r="AD436" i="66"/>
  <c r="AF436" i="66" s="1"/>
  <c r="AG436" i="66" s="1"/>
  <c r="AD435" i="66"/>
  <c r="AF435" i="66" s="1"/>
  <c r="AD434" i="66"/>
  <c r="AF434" i="66" s="1"/>
  <c r="AG434" i="66" s="1"/>
  <c r="AD433" i="66"/>
  <c r="AF433" i="66" s="1"/>
  <c r="AG433" i="66" s="1"/>
  <c r="AD432" i="66"/>
  <c r="AF432" i="66" s="1"/>
  <c r="AG432" i="66" s="1"/>
  <c r="AD431" i="66"/>
  <c r="AF431" i="66" s="1"/>
  <c r="AD430" i="66"/>
  <c r="AF430" i="66" s="1"/>
  <c r="AG430" i="66" s="1"/>
  <c r="AD429" i="66"/>
  <c r="AF429" i="66" s="1"/>
  <c r="AG429" i="66" s="1"/>
  <c r="AD420" i="66"/>
  <c r="AD419" i="66"/>
  <c r="AF419" i="66" s="1"/>
  <c r="AG419" i="66" s="1"/>
  <c r="AH419" i="66" s="1"/>
  <c r="AD418" i="66"/>
  <c r="AF418" i="66" s="1"/>
  <c r="AG418" i="66" s="1"/>
  <c r="AD417" i="66"/>
  <c r="AF417" i="66" s="1"/>
  <c r="AG417" i="66" s="1"/>
  <c r="AH417" i="66" s="1"/>
  <c r="AD416" i="66"/>
  <c r="AD411" i="66"/>
  <c r="AF411" i="66" s="1"/>
  <c r="AD410" i="66"/>
  <c r="AF410" i="66" s="1"/>
  <c r="AD409" i="66"/>
  <c r="AF409" i="66" s="1"/>
  <c r="AD408" i="66"/>
  <c r="AF408" i="66" s="1"/>
  <c r="AD407" i="66"/>
  <c r="AF407" i="66" s="1"/>
  <c r="AD406" i="66"/>
  <c r="AF406" i="66" s="1"/>
  <c r="AD405" i="66"/>
  <c r="AD404" i="66"/>
  <c r="AF404" i="66" s="1"/>
  <c r="AD403" i="66"/>
  <c r="AF403" i="66" s="1"/>
  <c r="AD402" i="66"/>
  <c r="AF402" i="66" s="1"/>
  <c r="AD401" i="66"/>
  <c r="AF401" i="66" s="1"/>
  <c r="AD400" i="66"/>
  <c r="AF400" i="66" s="1"/>
  <c r="AD399" i="66"/>
  <c r="AF399" i="66" s="1"/>
  <c r="AD398" i="66"/>
  <c r="AF398" i="66" s="1"/>
  <c r="AD397" i="66"/>
  <c r="AF397" i="66" s="1"/>
  <c r="AG397" i="66" s="1"/>
  <c r="AD396" i="66"/>
  <c r="AD395" i="66"/>
  <c r="AF395" i="66" s="1"/>
  <c r="AG395" i="66" s="1"/>
  <c r="AD386" i="66"/>
  <c r="AF386" i="66" s="1"/>
  <c r="AD385" i="66"/>
  <c r="AD384" i="66"/>
  <c r="AF384" i="66" s="1"/>
  <c r="AD383" i="66"/>
  <c r="AF383" i="66" s="1"/>
  <c r="AG383" i="66" s="1"/>
  <c r="AD382" i="66"/>
  <c r="AD377" i="66"/>
  <c r="AF377" i="66" s="1"/>
  <c r="AD376" i="66"/>
  <c r="AF376" i="66" s="1"/>
  <c r="AD375" i="66"/>
  <c r="AF375" i="66" s="1"/>
  <c r="AD374" i="66"/>
  <c r="AF374" i="66" s="1"/>
  <c r="AD373" i="66"/>
  <c r="AF373" i="66" s="1"/>
  <c r="AD372" i="66"/>
  <c r="AF372" i="66" s="1"/>
  <c r="AD371" i="66"/>
  <c r="AF371" i="66" s="1"/>
  <c r="AD370" i="66"/>
  <c r="AF370" i="66" s="1"/>
  <c r="AD369" i="66"/>
  <c r="AF369" i="66" s="1"/>
  <c r="AD368" i="66"/>
  <c r="AF368" i="66" s="1"/>
  <c r="AD367" i="66"/>
  <c r="AF367" i="66" s="1"/>
  <c r="AD366" i="66"/>
  <c r="AF366" i="66" s="1"/>
  <c r="AD365" i="66"/>
  <c r="AF365" i="66" s="1"/>
  <c r="AD364" i="66"/>
  <c r="AF364" i="66" s="1"/>
  <c r="AD363" i="66"/>
  <c r="AF363" i="66" s="1"/>
  <c r="AD362" i="66"/>
  <c r="AF362" i="66" s="1"/>
  <c r="AD361" i="66"/>
  <c r="AF361" i="66" s="1"/>
  <c r="AD360" i="66"/>
  <c r="AF360" i="66" s="1"/>
  <c r="AD359" i="66"/>
  <c r="AF359" i="66" s="1"/>
  <c r="AD358" i="66"/>
  <c r="AF358" i="66" s="1"/>
  <c r="AD357" i="66"/>
  <c r="AF357" i="66" s="1"/>
  <c r="AD356" i="66"/>
  <c r="AF356" i="66" s="1"/>
  <c r="AD355" i="66"/>
  <c r="AF355" i="66" s="1"/>
  <c r="AD354" i="66"/>
  <c r="AF354" i="66" s="1"/>
  <c r="AD353" i="66"/>
  <c r="AF353" i="66" s="1"/>
  <c r="AD352" i="66"/>
  <c r="AF352" i="66" s="1"/>
  <c r="AD351" i="66"/>
  <c r="AF351" i="66" s="1"/>
  <c r="AD342" i="66"/>
  <c r="AF342" i="66" s="1"/>
  <c r="AD341" i="66"/>
  <c r="AF341" i="66" s="1"/>
  <c r="AD340" i="66"/>
  <c r="AF340" i="66" s="1"/>
  <c r="AD339" i="66"/>
  <c r="AF339" i="66" s="1"/>
  <c r="AD338" i="66"/>
  <c r="AF338" i="66" s="1"/>
  <c r="AD333" i="66"/>
  <c r="AF333" i="66" s="1"/>
  <c r="AD332" i="66"/>
  <c r="AF332" i="66" s="1"/>
  <c r="AD331" i="66"/>
  <c r="AF331" i="66" s="1"/>
  <c r="AD330" i="66"/>
  <c r="AF330" i="66" s="1"/>
  <c r="AD329" i="66"/>
  <c r="AF329" i="66" s="1"/>
  <c r="AD328" i="66"/>
  <c r="AF328" i="66" s="1"/>
  <c r="AD327" i="66"/>
  <c r="AF327" i="66" s="1"/>
  <c r="AD326" i="66"/>
  <c r="AD325" i="66"/>
  <c r="AD324" i="66"/>
  <c r="AD323" i="66"/>
  <c r="AD322" i="66"/>
  <c r="AD321" i="66"/>
  <c r="AD320" i="66"/>
  <c r="AD319" i="66"/>
  <c r="AD318" i="66"/>
  <c r="AD317" i="66"/>
  <c r="AD316" i="66"/>
  <c r="AD315" i="66"/>
  <c r="AD314" i="66"/>
  <c r="AD313" i="66"/>
  <c r="AD312" i="66"/>
  <c r="AD311" i="66"/>
  <c r="AD310" i="66"/>
  <c r="AD309" i="66"/>
  <c r="AD308" i="66"/>
  <c r="AD307" i="66"/>
  <c r="AD306" i="66"/>
  <c r="AD305" i="66"/>
  <c r="AD304" i="66"/>
  <c r="AD303" i="66"/>
  <c r="AD302" i="66"/>
  <c r="AD301" i="66"/>
  <c r="AD300" i="66"/>
  <c r="AD299" i="66"/>
  <c r="AD298" i="66"/>
  <c r="AD297" i="66"/>
  <c r="AD296" i="66"/>
  <c r="AD295" i="66"/>
  <c r="AD294" i="66"/>
  <c r="AD293" i="66"/>
  <c r="AD292" i="66"/>
  <c r="AD291" i="66"/>
  <c r="AD290" i="66"/>
  <c r="AD289" i="66"/>
  <c r="AD288" i="66"/>
  <c r="AD287" i="66"/>
  <c r="AD286" i="66"/>
  <c r="AD285" i="66"/>
  <c r="AD284" i="66"/>
  <c r="AD283" i="66"/>
  <c r="AD282" i="66"/>
  <c r="AD281" i="66"/>
  <c r="AD280" i="66"/>
  <c r="AD279" i="66"/>
  <c r="AD278" i="66"/>
  <c r="AD277" i="66"/>
  <c r="AD276" i="66"/>
  <c r="AD275" i="66"/>
  <c r="AD274" i="66"/>
  <c r="AD273" i="66"/>
  <c r="AD272" i="66"/>
  <c r="AD271" i="66"/>
  <c r="AD270" i="66"/>
  <c r="AD269" i="66"/>
  <c r="AD268" i="66"/>
  <c r="AD267" i="66"/>
  <c r="AD266" i="66"/>
  <c r="AF266" i="66" s="1"/>
  <c r="AD265" i="66"/>
  <c r="AD264" i="66"/>
  <c r="AD263" i="66"/>
  <c r="AD262" i="66"/>
  <c r="AF262" i="66" s="1"/>
  <c r="AD261" i="66"/>
  <c r="AF261" i="66" s="1"/>
  <c r="AD252" i="66"/>
  <c r="AF252" i="66" s="1"/>
  <c r="AD251" i="66"/>
  <c r="AF251" i="66" s="1"/>
  <c r="AG251" i="66" s="1"/>
  <c r="AD250" i="66"/>
  <c r="AF250" i="66" s="1"/>
  <c r="AD249" i="66"/>
  <c r="AF249" i="66" s="1"/>
  <c r="AG249" i="66" s="1"/>
  <c r="AD248" i="66"/>
  <c r="AF248" i="66" s="1"/>
  <c r="AD243" i="66"/>
  <c r="AD242" i="66"/>
  <c r="AD241" i="66"/>
  <c r="AD240" i="66"/>
  <c r="AD239" i="66"/>
  <c r="AD238" i="66"/>
  <c r="AD237" i="66"/>
  <c r="AD236" i="66"/>
  <c r="AD235" i="66"/>
  <c r="AD234" i="66"/>
  <c r="AD233" i="66"/>
  <c r="AD224" i="66"/>
  <c r="AD223" i="66"/>
  <c r="AD222" i="66"/>
  <c r="AD221" i="66"/>
  <c r="AD220" i="66"/>
  <c r="AD215" i="66"/>
  <c r="AD214" i="66"/>
  <c r="AD213" i="66"/>
  <c r="AD212" i="66"/>
  <c r="AF212" i="66" s="1"/>
  <c r="AG212" i="66" s="1"/>
  <c r="AD211" i="66"/>
  <c r="AF211" i="66" s="1"/>
  <c r="AG211" i="66" s="1"/>
  <c r="AD210" i="66"/>
  <c r="AF210" i="66" s="1"/>
  <c r="AG210" i="66" s="1"/>
  <c r="AD209" i="66"/>
  <c r="AD208" i="66"/>
  <c r="AD207" i="66"/>
  <c r="AD206" i="66"/>
  <c r="AD205" i="66"/>
  <c r="AD204" i="66"/>
  <c r="AF204" i="66" s="1"/>
  <c r="AG204" i="66" s="1"/>
  <c r="AD203" i="66"/>
  <c r="AF203" i="66" s="1"/>
  <c r="AG203" i="66" s="1"/>
  <c r="AD202" i="66"/>
  <c r="AF202" i="66" s="1"/>
  <c r="AG202" i="66" s="1"/>
  <c r="AD201" i="66"/>
  <c r="AD200" i="66"/>
  <c r="AD199" i="66"/>
  <c r="AD198" i="66"/>
  <c r="AD197" i="66"/>
  <c r="AD196" i="66"/>
  <c r="AF196" i="66" s="1"/>
  <c r="AG196" i="66" s="1"/>
  <c r="AD195" i="66"/>
  <c r="AF195" i="66" s="1"/>
  <c r="AG195" i="66" s="1"/>
  <c r="AD194" i="66"/>
  <c r="AF194" i="66" s="1"/>
  <c r="AG194" i="66" s="1"/>
  <c r="AD185" i="66"/>
  <c r="AD184" i="66"/>
  <c r="AD183" i="66"/>
  <c r="AD182" i="66"/>
  <c r="AD181" i="66"/>
  <c r="AD176" i="66"/>
  <c r="AF176" i="66" s="1"/>
  <c r="AD175" i="66"/>
  <c r="AF175" i="66" s="1"/>
  <c r="AD174" i="66"/>
  <c r="AF174" i="66" s="1"/>
  <c r="AD173" i="66"/>
  <c r="AF173" i="66" s="1"/>
  <c r="AD172" i="66"/>
  <c r="AF172" i="66" s="1"/>
  <c r="AD171" i="66"/>
  <c r="AF171" i="66" s="1"/>
  <c r="AD170" i="66"/>
  <c r="AF170" i="66" s="1"/>
  <c r="AD169" i="66"/>
  <c r="AF169" i="66" s="1"/>
  <c r="AD168" i="66"/>
  <c r="AF168" i="66" s="1"/>
  <c r="AD167" i="66"/>
  <c r="AF167" i="66" s="1"/>
  <c r="AD166" i="66"/>
  <c r="AF166" i="66" s="1"/>
  <c r="AD165" i="66"/>
  <c r="AF165" i="66" s="1"/>
  <c r="AD164" i="66"/>
  <c r="AF164" i="66" s="1"/>
  <c r="AD163" i="66"/>
  <c r="AF163" i="66" s="1"/>
  <c r="AD162" i="66"/>
  <c r="AF162" i="66" s="1"/>
  <c r="AD161" i="66"/>
  <c r="AF161" i="66" s="1"/>
  <c r="AD152" i="66"/>
  <c r="AF152" i="66" s="1"/>
  <c r="AD151" i="66"/>
  <c r="AF151" i="66" s="1"/>
  <c r="AD150" i="66"/>
  <c r="AF150" i="66" s="1"/>
  <c r="AD149" i="66"/>
  <c r="AF149" i="66" s="1"/>
  <c r="AD148" i="66"/>
  <c r="AF148" i="66" s="1"/>
  <c r="AD143" i="66"/>
  <c r="AF143" i="66" s="1"/>
  <c r="AD142" i="66"/>
  <c r="AF142" i="66" s="1"/>
  <c r="AD141" i="66"/>
  <c r="AF141" i="66" s="1"/>
  <c r="AD140" i="66"/>
  <c r="AF140" i="66" s="1"/>
  <c r="AD139" i="66"/>
  <c r="AD138" i="66"/>
  <c r="AD137" i="66"/>
  <c r="AD136" i="66"/>
  <c r="AF136" i="66" s="1"/>
  <c r="AD135" i="66"/>
  <c r="AF135" i="66" s="1"/>
  <c r="AD134" i="66"/>
  <c r="AF134" i="66" s="1"/>
  <c r="AD133" i="66"/>
  <c r="AF133" i="66" s="1"/>
  <c r="AD132" i="66"/>
  <c r="AF132" i="66" s="1"/>
  <c r="AD131" i="66"/>
  <c r="AD130" i="66"/>
  <c r="AD129" i="66"/>
  <c r="AD120" i="66"/>
  <c r="AF120" i="66" s="1"/>
  <c r="AG120" i="66" s="1"/>
  <c r="AD119" i="66"/>
  <c r="AF119" i="66" s="1"/>
  <c r="AD118" i="66"/>
  <c r="AD117" i="66"/>
  <c r="AF117" i="66" s="1"/>
  <c r="AD116" i="66"/>
  <c r="AD111" i="66"/>
  <c r="AD110" i="66"/>
  <c r="AD109" i="66"/>
  <c r="AD108" i="66"/>
  <c r="AD107" i="66"/>
  <c r="AD106" i="66"/>
  <c r="AD105" i="66"/>
  <c r="AD104" i="66"/>
  <c r="AD95" i="66"/>
  <c r="AD94" i="66"/>
  <c r="AD93" i="66"/>
  <c r="AD92" i="66"/>
  <c r="AD91" i="66"/>
  <c r="AD86" i="66"/>
  <c r="AF86" i="66" s="1"/>
  <c r="AG86" i="66" s="1"/>
  <c r="AD85" i="66"/>
  <c r="AD84" i="66"/>
  <c r="AF84" i="66" s="1"/>
  <c r="AG84" i="66" s="1"/>
  <c r="AH84" i="66" s="1"/>
  <c r="AD83" i="66"/>
  <c r="AD82" i="66"/>
  <c r="AD73" i="66"/>
  <c r="AD72" i="66"/>
  <c r="AD71" i="66"/>
  <c r="AD70" i="66"/>
  <c r="AD69" i="66"/>
  <c r="AD64" i="66"/>
  <c r="AF64" i="66" s="1"/>
  <c r="AD63" i="66"/>
  <c r="AF63" i="66" s="1"/>
  <c r="AD62" i="66"/>
  <c r="AF62" i="66" s="1"/>
  <c r="AD61" i="66"/>
  <c r="AF61" i="66" s="1"/>
  <c r="AD60" i="66"/>
  <c r="AF60" i="66" s="1"/>
  <c r="AD59" i="66"/>
  <c r="AF59" i="66" s="1"/>
  <c r="AD58" i="66"/>
  <c r="AF58" i="66" s="1"/>
  <c r="AD57" i="66"/>
  <c r="AF57" i="66" s="1"/>
  <c r="AD56" i="66"/>
  <c r="AF56" i="66" s="1"/>
  <c r="AD55" i="66"/>
  <c r="AF55" i="66" s="1"/>
  <c r="AD54" i="66"/>
  <c r="AF54" i="66" s="1"/>
  <c r="AD53" i="66"/>
  <c r="AF53" i="66" s="1"/>
  <c r="AD52" i="66"/>
  <c r="AF52" i="66" s="1"/>
  <c r="AD43" i="66"/>
  <c r="AF43" i="66" s="1"/>
  <c r="AD42" i="66"/>
  <c r="AF42" i="66" s="1"/>
  <c r="AG42" i="66" s="1"/>
  <c r="AH42" i="66" s="1"/>
  <c r="AD41" i="66"/>
  <c r="AF41" i="66" s="1"/>
  <c r="AG41" i="66" s="1"/>
  <c r="AD40" i="66"/>
  <c r="AF40" i="66" s="1"/>
  <c r="AG40" i="66" s="1"/>
  <c r="AD39" i="66"/>
  <c r="AF39" i="66" s="1"/>
  <c r="AG39" i="66" s="1"/>
  <c r="AD34" i="66"/>
  <c r="AF34" i="66" s="1"/>
  <c r="AG34" i="66" s="1"/>
  <c r="AD33" i="66"/>
  <c r="AD32" i="66"/>
  <c r="AF32" i="66" s="1"/>
  <c r="AG32" i="66" s="1"/>
  <c r="AD31" i="66"/>
  <c r="AD30" i="66"/>
  <c r="AF30" i="66" s="1"/>
  <c r="AG30" i="66" s="1"/>
  <c r="AD29" i="66"/>
  <c r="AD28" i="66"/>
  <c r="AF28" i="66" s="1"/>
  <c r="AG28" i="66" s="1"/>
  <c r="AD27" i="66"/>
  <c r="AD26" i="66"/>
  <c r="AF26" i="66" s="1"/>
  <c r="AG26" i="66" s="1"/>
  <c r="AD25" i="66"/>
  <c r="AC15" i="66"/>
  <c r="AB15" i="66"/>
  <c r="AA15" i="66"/>
  <c r="Z15" i="66"/>
  <c r="Y15" i="66"/>
  <c r="X15" i="66"/>
  <c r="W15" i="66"/>
  <c r="V15" i="66"/>
  <c r="U15" i="66"/>
  <c r="T15" i="66"/>
  <c r="S15" i="66"/>
  <c r="R15" i="66"/>
  <c r="Q15" i="66"/>
  <c r="P15" i="66"/>
  <c r="O15" i="66"/>
  <c r="N15" i="66"/>
  <c r="M15" i="66"/>
  <c r="L15" i="66"/>
  <c r="K15" i="66"/>
  <c r="J15" i="66"/>
  <c r="I15" i="66"/>
  <c r="H15" i="66"/>
  <c r="G15" i="66"/>
  <c r="F15" i="66"/>
  <c r="E15" i="66"/>
  <c r="D15" i="66"/>
  <c r="C15" i="66"/>
  <c r="AC11" i="66"/>
  <c r="AB11" i="66"/>
  <c r="AA11" i="66"/>
  <c r="Z11" i="66"/>
  <c r="Y11" i="66"/>
  <c r="X11" i="66"/>
  <c r="W11" i="66"/>
  <c r="V11" i="66"/>
  <c r="U11" i="66"/>
  <c r="T11" i="66"/>
  <c r="S11" i="66"/>
  <c r="R11" i="66"/>
  <c r="Q11" i="66"/>
  <c r="P11" i="66"/>
  <c r="O11" i="66"/>
  <c r="N11" i="66"/>
  <c r="M11" i="66"/>
  <c r="L11" i="66"/>
  <c r="K11" i="66"/>
  <c r="J11" i="66"/>
  <c r="I11" i="66"/>
  <c r="H11" i="66"/>
  <c r="G11" i="66"/>
  <c r="F11" i="66"/>
  <c r="E11" i="66"/>
  <c r="D11" i="66"/>
  <c r="C11" i="66"/>
  <c r="AG2223" i="65"/>
  <c r="AI2221" i="65" s="1"/>
  <c r="AD2222" i="65"/>
  <c r="AD2221" i="65"/>
  <c r="AD2220" i="65"/>
  <c r="AD2219" i="65"/>
  <c r="AI2218" i="65"/>
  <c r="AD2218" i="65"/>
  <c r="AG2214" i="65"/>
  <c r="AI2211" i="65" s="1"/>
  <c r="AD2213" i="65"/>
  <c r="AI2212" i="65"/>
  <c r="AD2212" i="65"/>
  <c r="AD2211" i="65"/>
  <c r="AI2210" i="65"/>
  <c r="AD2210" i="65"/>
  <c r="AD2201" i="65"/>
  <c r="AD2200" i="65"/>
  <c r="AF2200" i="65" s="1"/>
  <c r="AG2200" i="65" s="1"/>
  <c r="AD2199" i="65"/>
  <c r="AF2199" i="65" s="1"/>
  <c r="AG2199" i="65" s="1"/>
  <c r="AH2199" i="65" s="1"/>
  <c r="AD2198" i="65"/>
  <c r="AF2198" i="65" s="1"/>
  <c r="AG2198" i="65" s="1"/>
  <c r="AD2197" i="65"/>
  <c r="AF2197" i="65" s="1"/>
  <c r="AG2197" i="65" s="1"/>
  <c r="AD2192" i="65"/>
  <c r="AF2192" i="65" s="1"/>
  <c r="AD2191" i="65"/>
  <c r="AF2191" i="65" s="1"/>
  <c r="AD2190" i="65"/>
  <c r="AF2190" i="65" s="1"/>
  <c r="AD2189" i="65"/>
  <c r="AF2189" i="65" s="1"/>
  <c r="AD2188" i="65"/>
  <c r="AF2188" i="65" s="1"/>
  <c r="AD2187" i="65"/>
  <c r="AF2187" i="65" s="1"/>
  <c r="AD2186" i="65"/>
  <c r="AF2186" i="65" s="1"/>
  <c r="AD2185" i="65"/>
  <c r="AF2185" i="65" s="1"/>
  <c r="AD2184" i="65"/>
  <c r="AF2184" i="65" s="1"/>
  <c r="AD2183" i="65"/>
  <c r="AF2183" i="65" s="1"/>
  <c r="AD2182" i="65"/>
  <c r="AF2182" i="65" s="1"/>
  <c r="AD2181" i="65"/>
  <c r="AF2181" i="65" s="1"/>
  <c r="AD2180" i="65"/>
  <c r="AF2180" i="65" s="1"/>
  <c r="AD2179" i="65"/>
  <c r="AF2179" i="65" s="1"/>
  <c r="AD2178" i="65"/>
  <c r="AF2178" i="65" s="1"/>
  <c r="AD2177" i="65"/>
  <c r="AF2177" i="65" s="1"/>
  <c r="AD2168" i="65"/>
  <c r="AF2168" i="65" s="1"/>
  <c r="AD2167" i="65"/>
  <c r="AF2167" i="65" s="1"/>
  <c r="AD2166" i="65"/>
  <c r="AF2166" i="65" s="1"/>
  <c r="AD2165" i="65"/>
  <c r="AF2165" i="65" s="1"/>
  <c r="AD2164" i="65"/>
  <c r="AF2164" i="65" s="1"/>
  <c r="AD2159" i="65"/>
  <c r="AD2158" i="65"/>
  <c r="AD2157" i="65"/>
  <c r="AD2156" i="65"/>
  <c r="AD2155" i="65"/>
  <c r="AD2154" i="65"/>
  <c r="AD2153" i="65"/>
  <c r="AD2152" i="65"/>
  <c r="AD2151" i="65"/>
  <c r="AD2150" i="65"/>
  <c r="AD2149" i="65"/>
  <c r="AD2148" i="65"/>
  <c r="AD2147" i="65"/>
  <c r="AD2146" i="65"/>
  <c r="AD2137" i="65"/>
  <c r="AD2136" i="65"/>
  <c r="AD2135" i="65"/>
  <c r="AD2134" i="65"/>
  <c r="AD2133" i="65"/>
  <c r="AD2128" i="65"/>
  <c r="AF2128" i="65" s="1"/>
  <c r="AG2128" i="65" s="1"/>
  <c r="AD2127" i="65"/>
  <c r="AF2127" i="65" s="1"/>
  <c r="AG2127" i="65" s="1"/>
  <c r="AD2126" i="65"/>
  <c r="AF2126" i="65" s="1"/>
  <c r="AG2126" i="65" s="1"/>
  <c r="AD2125" i="65"/>
  <c r="AF2125" i="65" s="1"/>
  <c r="AG2125" i="65" s="1"/>
  <c r="AD2124" i="65"/>
  <c r="AF2124" i="65" s="1"/>
  <c r="AG2124" i="65" s="1"/>
  <c r="AD2123" i="65"/>
  <c r="AF2123" i="65" s="1"/>
  <c r="AG2123" i="65" s="1"/>
  <c r="AD2122" i="65"/>
  <c r="AF2122" i="65" s="1"/>
  <c r="AG2122" i="65" s="1"/>
  <c r="AD2121" i="65"/>
  <c r="AF2121" i="65" s="1"/>
  <c r="AG2121" i="65" s="1"/>
  <c r="AD2120" i="65"/>
  <c r="AF2120" i="65" s="1"/>
  <c r="AG2120" i="65" s="1"/>
  <c r="AD2119" i="65"/>
  <c r="AF2119" i="65" s="1"/>
  <c r="AG2119" i="65" s="1"/>
  <c r="AD2118" i="65"/>
  <c r="AF2118" i="65" s="1"/>
  <c r="AG2118" i="65" s="1"/>
  <c r="AD2117" i="65"/>
  <c r="AF2117" i="65" s="1"/>
  <c r="AG2117" i="65" s="1"/>
  <c r="AD2116" i="65"/>
  <c r="AF2116" i="65" s="1"/>
  <c r="AG2116" i="65" s="1"/>
  <c r="AD2115" i="65"/>
  <c r="AF2115" i="65" s="1"/>
  <c r="AG2115" i="65" s="1"/>
  <c r="AD2114" i="65"/>
  <c r="AF2114" i="65" s="1"/>
  <c r="AG2114" i="65" s="1"/>
  <c r="AD2105" i="65"/>
  <c r="AF2105" i="65" s="1"/>
  <c r="AG2105" i="65" s="1"/>
  <c r="AD2104" i="65"/>
  <c r="AF2104" i="65" s="1"/>
  <c r="AG2104" i="65" s="1"/>
  <c r="AD2103" i="65"/>
  <c r="AF2103" i="65" s="1"/>
  <c r="AG2103" i="65" s="1"/>
  <c r="AD2102" i="65"/>
  <c r="AF2102" i="65" s="1"/>
  <c r="AG2102" i="65" s="1"/>
  <c r="AD2101" i="65"/>
  <c r="AF2101" i="65" s="1"/>
  <c r="AG2101" i="65" s="1"/>
  <c r="AD2096" i="65"/>
  <c r="AF2096" i="65" s="1"/>
  <c r="AD2095" i="65"/>
  <c r="AF2095" i="65" s="1"/>
  <c r="AD2094" i="65"/>
  <c r="AF2094" i="65" s="1"/>
  <c r="AD2093" i="65"/>
  <c r="AF2093" i="65" s="1"/>
  <c r="AD2092" i="65"/>
  <c r="AF2092" i="65" s="1"/>
  <c r="AD2091" i="65"/>
  <c r="AF2091" i="65" s="1"/>
  <c r="AD2090" i="65"/>
  <c r="AF2090" i="65" s="1"/>
  <c r="AD2089" i="65"/>
  <c r="AF2089" i="65" s="1"/>
  <c r="AD2088" i="65"/>
  <c r="AF2088" i="65" s="1"/>
  <c r="AD2087" i="65"/>
  <c r="AF2087" i="65" s="1"/>
  <c r="AD2086" i="65"/>
  <c r="AF2086" i="65" s="1"/>
  <c r="AD2085" i="65"/>
  <c r="AF2085" i="65" s="1"/>
  <c r="AD2084" i="65"/>
  <c r="AF2084" i="65" s="1"/>
  <c r="AD2083" i="65"/>
  <c r="AF2083" i="65" s="1"/>
  <c r="AD2082" i="65"/>
  <c r="AF2082" i="65" s="1"/>
  <c r="AD2081" i="65"/>
  <c r="AF2081" i="65" s="1"/>
  <c r="AD2080" i="65"/>
  <c r="AF2080" i="65" s="1"/>
  <c r="AD2079" i="65"/>
  <c r="AF2079" i="65" s="1"/>
  <c r="AD2078" i="65"/>
  <c r="AF2078" i="65" s="1"/>
  <c r="AD2069" i="65"/>
  <c r="AF2069" i="65" s="1"/>
  <c r="AG2069" i="65" s="1"/>
  <c r="AD2068" i="65"/>
  <c r="AD2067" i="65"/>
  <c r="AF2067" i="65" s="1"/>
  <c r="AG2067" i="65" s="1"/>
  <c r="AD2066" i="65"/>
  <c r="AD2065" i="65"/>
  <c r="AD2060" i="65"/>
  <c r="AF2060" i="65" s="1"/>
  <c r="AD2059" i="65"/>
  <c r="AF2059" i="65" s="1"/>
  <c r="AD2058" i="65"/>
  <c r="AF2058" i="65" s="1"/>
  <c r="AD2057" i="65"/>
  <c r="AF2057" i="65" s="1"/>
  <c r="AD2056" i="65"/>
  <c r="AF2056" i="65" s="1"/>
  <c r="AD2055" i="65"/>
  <c r="AF2055" i="65" s="1"/>
  <c r="AD2054" i="65"/>
  <c r="AF2054" i="65" s="1"/>
  <c r="AD2053" i="65"/>
  <c r="AF2053" i="65" s="1"/>
  <c r="AD2052" i="65"/>
  <c r="AF2052" i="65" s="1"/>
  <c r="AD2051" i="65"/>
  <c r="AF2051" i="65" s="1"/>
  <c r="AD2050" i="65"/>
  <c r="AF2050" i="65" s="1"/>
  <c r="AD2049" i="65"/>
  <c r="AF2049" i="65" s="1"/>
  <c r="AD2048" i="65"/>
  <c r="AF2048" i="65" s="1"/>
  <c r="AD2047" i="65"/>
  <c r="AF2047" i="65" s="1"/>
  <c r="AD2046" i="65"/>
  <c r="AF2046" i="65" s="1"/>
  <c r="AD2045" i="65"/>
  <c r="AF2045" i="65" s="1"/>
  <c r="AD2036" i="65"/>
  <c r="AF2036" i="65" s="1"/>
  <c r="AD2035" i="65"/>
  <c r="AF2035" i="65" s="1"/>
  <c r="AD2034" i="65"/>
  <c r="AF2034" i="65" s="1"/>
  <c r="AD2033" i="65"/>
  <c r="AF2033" i="65" s="1"/>
  <c r="AD2032" i="65"/>
  <c r="AF2032" i="65" s="1"/>
  <c r="AD2027" i="65"/>
  <c r="AD2026" i="65"/>
  <c r="AD2025" i="65"/>
  <c r="AD2024" i="65"/>
  <c r="AD2023" i="65"/>
  <c r="AD2022" i="65"/>
  <c r="AD2021" i="65"/>
  <c r="AD2012" i="65"/>
  <c r="AD2011" i="65"/>
  <c r="AD2010" i="65"/>
  <c r="AD2009" i="65"/>
  <c r="AD2008" i="65"/>
  <c r="AD2003" i="65"/>
  <c r="AF2003" i="65" s="1"/>
  <c r="AD2002" i="65"/>
  <c r="AF2002" i="65" s="1"/>
  <c r="AD2001" i="65"/>
  <c r="AF2001" i="65" s="1"/>
  <c r="AD2000" i="65"/>
  <c r="AF2000" i="65" s="1"/>
  <c r="AG2000" i="65" s="1"/>
  <c r="AD1999" i="65"/>
  <c r="AF1999" i="65" s="1"/>
  <c r="AD1998" i="65"/>
  <c r="AF1998" i="65" s="1"/>
  <c r="AD1997" i="65"/>
  <c r="AD1996" i="65"/>
  <c r="AF1996" i="65" s="1"/>
  <c r="AG1996" i="65" s="1"/>
  <c r="AD1995" i="65"/>
  <c r="AF1995" i="65" s="1"/>
  <c r="AG1995" i="65" s="1"/>
  <c r="AD1994" i="65"/>
  <c r="AF1994" i="65" s="1"/>
  <c r="AG1994" i="65" s="1"/>
  <c r="AD1993" i="65"/>
  <c r="AD1992" i="65"/>
  <c r="AF1992" i="65" s="1"/>
  <c r="AG1992" i="65" s="1"/>
  <c r="AD1991" i="65"/>
  <c r="AF1991" i="65" s="1"/>
  <c r="AG1991" i="65" s="1"/>
  <c r="AD1990" i="65"/>
  <c r="AF1990" i="65" s="1"/>
  <c r="AG1990" i="65" s="1"/>
  <c r="AD1989" i="65"/>
  <c r="AD1988" i="65"/>
  <c r="AF1988" i="65" s="1"/>
  <c r="AG1988" i="65" s="1"/>
  <c r="AD1987" i="65"/>
  <c r="AF1987" i="65" s="1"/>
  <c r="AG1987" i="65" s="1"/>
  <c r="AD1986" i="65"/>
  <c r="AF1986" i="65" s="1"/>
  <c r="AG1986" i="65" s="1"/>
  <c r="AD1985" i="65"/>
  <c r="AD1984" i="65"/>
  <c r="AF1984" i="65" s="1"/>
  <c r="AG1984" i="65" s="1"/>
  <c r="AD1983" i="65"/>
  <c r="AF1983" i="65" s="1"/>
  <c r="AG1983" i="65" s="1"/>
  <c r="AD1982" i="65"/>
  <c r="AF1982" i="65" s="1"/>
  <c r="AG1982" i="65" s="1"/>
  <c r="AD1981" i="65"/>
  <c r="AD1972" i="65"/>
  <c r="AF1972" i="65" s="1"/>
  <c r="AG1972" i="65" s="1"/>
  <c r="AD1971" i="65"/>
  <c r="AF1971" i="65" s="1"/>
  <c r="AG1971" i="65" s="1"/>
  <c r="AD1970" i="65"/>
  <c r="AF1970" i="65" s="1"/>
  <c r="AD1969" i="65"/>
  <c r="AF1969" i="65" s="1"/>
  <c r="AG1969" i="65" s="1"/>
  <c r="AD1968" i="65"/>
  <c r="AF1968" i="65" s="1"/>
  <c r="AG1968" i="65" s="1"/>
  <c r="AD1963" i="65"/>
  <c r="AF1963" i="65" s="1"/>
  <c r="AD1962" i="65"/>
  <c r="AF1962" i="65" s="1"/>
  <c r="AD1961" i="65"/>
  <c r="AF1961" i="65" s="1"/>
  <c r="AD1960" i="65"/>
  <c r="AF1960" i="65" s="1"/>
  <c r="AD1959" i="65"/>
  <c r="AF1959" i="65" s="1"/>
  <c r="AD1958" i="65"/>
  <c r="AF1958" i="65" s="1"/>
  <c r="AD1957" i="65"/>
  <c r="AF1957" i="65" s="1"/>
  <c r="AD1956" i="65"/>
  <c r="AF1956" i="65" s="1"/>
  <c r="AD1955" i="65"/>
  <c r="AF1955" i="65" s="1"/>
  <c r="AD1954" i="65"/>
  <c r="AF1954" i="65" s="1"/>
  <c r="AD1953" i="65"/>
  <c r="AF1953" i="65" s="1"/>
  <c r="AD1952" i="65"/>
  <c r="AF1952" i="65" s="1"/>
  <c r="AD1951" i="65"/>
  <c r="AF1951" i="65" s="1"/>
  <c r="AD1950" i="65"/>
  <c r="AF1950" i="65" s="1"/>
  <c r="AD1949" i="65"/>
  <c r="AF1949" i="65" s="1"/>
  <c r="AD1948" i="65"/>
  <c r="AF1948" i="65" s="1"/>
  <c r="AD1947" i="65"/>
  <c r="AF1947" i="65" s="1"/>
  <c r="AD1938" i="65"/>
  <c r="AF1938" i="65" s="1"/>
  <c r="AD1937" i="65"/>
  <c r="AF1937" i="65" s="1"/>
  <c r="AD1936" i="65"/>
  <c r="AF1936" i="65" s="1"/>
  <c r="AD1935" i="65"/>
  <c r="AF1935" i="65" s="1"/>
  <c r="AD1934" i="65"/>
  <c r="AF1934" i="65" s="1"/>
  <c r="AD1929" i="65"/>
  <c r="AF1929" i="65" s="1"/>
  <c r="AD1928" i="65"/>
  <c r="AF1928" i="65" s="1"/>
  <c r="AD1927" i="65"/>
  <c r="AF1927" i="65" s="1"/>
  <c r="AD1926" i="65"/>
  <c r="AF1926" i="65" s="1"/>
  <c r="AD1925" i="65"/>
  <c r="AF1925" i="65" s="1"/>
  <c r="AD1924" i="65"/>
  <c r="AF1924" i="65" s="1"/>
  <c r="AD1923" i="65"/>
  <c r="AF1923" i="65" s="1"/>
  <c r="AD1922" i="65"/>
  <c r="AF1922" i="65" s="1"/>
  <c r="AD1921" i="65"/>
  <c r="AF1921" i="65" s="1"/>
  <c r="AD1920" i="65"/>
  <c r="AF1920" i="65" s="1"/>
  <c r="AD1919" i="65"/>
  <c r="AF1919" i="65" s="1"/>
  <c r="AD1910" i="65"/>
  <c r="AF1910" i="65" s="1"/>
  <c r="AD1909" i="65"/>
  <c r="AF1909" i="65" s="1"/>
  <c r="AD1908" i="65"/>
  <c r="AD1907" i="65"/>
  <c r="AF1907" i="65" s="1"/>
  <c r="AD1906" i="65"/>
  <c r="AD1901" i="65"/>
  <c r="AD1900" i="65"/>
  <c r="AD1899" i="65"/>
  <c r="AD1898" i="65"/>
  <c r="AD1897" i="65"/>
  <c r="AD1896" i="65"/>
  <c r="AD1895" i="65"/>
  <c r="AD1894" i="65"/>
  <c r="AD1893" i="65"/>
  <c r="AD1892" i="65"/>
  <c r="AD1891" i="65"/>
  <c r="AD1890" i="65"/>
  <c r="AD1889" i="65"/>
  <c r="AD1888" i="65"/>
  <c r="AD1887" i="65"/>
  <c r="AD1886" i="65"/>
  <c r="AD1877" i="65"/>
  <c r="AD1876" i="65"/>
  <c r="AD1875" i="65"/>
  <c r="AD1874" i="65"/>
  <c r="AD1873" i="65"/>
  <c r="AD1868" i="65"/>
  <c r="AF1868" i="65" s="1"/>
  <c r="AG1868" i="65" s="1"/>
  <c r="AD1867" i="65"/>
  <c r="AF1867" i="65" s="1"/>
  <c r="AD1866" i="65"/>
  <c r="AF1866" i="65" s="1"/>
  <c r="AG1866" i="65" s="1"/>
  <c r="AD1865" i="65"/>
  <c r="AF1865" i="65" s="1"/>
  <c r="AD1864" i="65"/>
  <c r="AF1864" i="65" s="1"/>
  <c r="AG1864" i="65" s="1"/>
  <c r="AD1863" i="65"/>
  <c r="AF1863" i="65" s="1"/>
  <c r="AD1862" i="65"/>
  <c r="AF1862" i="65" s="1"/>
  <c r="AG1862" i="65" s="1"/>
  <c r="AD1861" i="65"/>
  <c r="AF1861" i="65" s="1"/>
  <c r="AD1860" i="65"/>
  <c r="AF1860" i="65" s="1"/>
  <c r="AG1860" i="65" s="1"/>
  <c r="AD1859" i="65"/>
  <c r="AF1859" i="65" s="1"/>
  <c r="AD1858" i="65"/>
  <c r="AF1858" i="65" s="1"/>
  <c r="AG1858" i="65" s="1"/>
  <c r="AD1849" i="65"/>
  <c r="AF1849" i="65" s="1"/>
  <c r="AG1849" i="65" s="1"/>
  <c r="AH1849" i="65" s="1"/>
  <c r="AD1848" i="65"/>
  <c r="AF1848" i="65" s="1"/>
  <c r="AG1848" i="65" s="1"/>
  <c r="AD1847" i="65"/>
  <c r="AF1847" i="65" s="1"/>
  <c r="AG1847" i="65" s="1"/>
  <c r="AH1847" i="65" s="1"/>
  <c r="AD1846" i="65"/>
  <c r="AF1846" i="65" s="1"/>
  <c r="AG1846" i="65" s="1"/>
  <c r="AD1845" i="65"/>
  <c r="AF1845" i="65" s="1"/>
  <c r="AG1845" i="65" s="1"/>
  <c r="AD1840" i="65"/>
  <c r="AF1840" i="65" s="1"/>
  <c r="AD1839" i="65"/>
  <c r="AF1839" i="65" s="1"/>
  <c r="AD1838" i="65"/>
  <c r="AF1838" i="65" s="1"/>
  <c r="AD1837" i="65"/>
  <c r="AF1837" i="65" s="1"/>
  <c r="AD1836" i="65"/>
  <c r="AF1836" i="65" s="1"/>
  <c r="AD1835" i="65"/>
  <c r="AF1835" i="65" s="1"/>
  <c r="AD1834" i="65"/>
  <c r="AF1834" i="65" s="1"/>
  <c r="AD1833" i="65"/>
  <c r="AD1832" i="65"/>
  <c r="AD1831" i="65"/>
  <c r="AF1831" i="65" s="1"/>
  <c r="AG1831" i="65" s="1"/>
  <c r="AD1830" i="65"/>
  <c r="AD1829" i="65"/>
  <c r="AD1828" i="65"/>
  <c r="AF1828" i="65" s="1"/>
  <c r="AG1828" i="65" s="1"/>
  <c r="AD1827" i="65"/>
  <c r="AF1827" i="65" s="1"/>
  <c r="AG1827" i="65" s="1"/>
  <c r="AD1826" i="65"/>
  <c r="AF1826" i="65" s="1"/>
  <c r="AG1826" i="65" s="1"/>
  <c r="AD1825" i="65"/>
  <c r="AD1824" i="65"/>
  <c r="AD1823" i="65"/>
  <c r="AF1823" i="65" s="1"/>
  <c r="AG1823" i="65" s="1"/>
  <c r="AD1822" i="65"/>
  <c r="AF1822" i="65" s="1"/>
  <c r="AG1822" i="65" s="1"/>
  <c r="AD1821" i="65"/>
  <c r="AF1821" i="65" s="1"/>
  <c r="AG1821" i="65" s="1"/>
  <c r="AD1820" i="65"/>
  <c r="AF1820" i="65" s="1"/>
  <c r="AG1820" i="65" s="1"/>
  <c r="AD1819" i="65"/>
  <c r="AF1819" i="65" s="1"/>
  <c r="AG1819" i="65" s="1"/>
  <c r="AD1818" i="65"/>
  <c r="AF1818" i="65" s="1"/>
  <c r="AG1818" i="65" s="1"/>
  <c r="AD1817" i="65"/>
  <c r="AF1817" i="65" s="1"/>
  <c r="AG1817" i="65" s="1"/>
  <c r="AD1816" i="65"/>
  <c r="AF1816" i="65" s="1"/>
  <c r="AG1816" i="65" s="1"/>
  <c r="AD1815" i="65"/>
  <c r="AF1815" i="65" s="1"/>
  <c r="AG1815" i="65" s="1"/>
  <c r="AD1814" i="65"/>
  <c r="AF1814" i="65" s="1"/>
  <c r="AG1814" i="65" s="1"/>
  <c r="AD1813" i="65"/>
  <c r="AF1813" i="65" s="1"/>
  <c r="AG1813" i="65" s="1"/>
  <c r="AD1812" i="65"/>
  <c r="AF1812" i="65" s="1"/>
  <c r="AG1812" i="65" s="1"/>
  <c r="AD1811" i="65"/>
  <c r="AF1811" i="65" s="1"/>
  <c r="AG1811" i="65" s="1"/>
  <c r="AD1810" i="65"/>
  <c r="AF1810" i="65" s="1"/>
  <c r="AG1810" i="65" s="1"/>
  <c r="AD1809" i="65"/>
  <c r="AF1809" i="65" s="1"/>
  <c r="AG1809" i="65" s="1"/>
  <c r="AD1808" i="65"/>
  <c r="AF1808" i="65" s="1"/>
  <c r="AG1808" i="65" s="1"/>
  <c r="AD1807" i="65"/>
  <c r="AF1807" i="65" s="1"/>
  <c r="AG1807" i="65" s="1"/>
  <c r="AD1806" i="65"/>
  <c r="AF1806" i="65" s="1"/>
  <c r="AG1806" i="65" s="1"/>
  <c r="AD1805" i="65"/>
  <c r="AF1805" i="65" s="1"/>
  <c r="AG1805" i="65" s="1"/>
  <c r="AD1804" i="65"/>
  <c r="AF1804" i="65" s="1"/>
  <c r="AG1804" i="65" s="1"/>
  <c r="AD1803" i="65"/>
  <c r="AF1803" i="65" s="1"/>
  <c r="AG1803" i="65" s="1"/>
  <c r="AD1802" i="65"/>
  <c r="AF1802" i="65" s="1"/>
  <c r="AG1802" i="65" s="1"/>
  <c r="AD1793" i="65"/>
  <c r="AF1793" i="65" s="1"/>
  <c r="AD1792" i="65"/>
  <c r="AF1792" i="65" s="1"/>
  <c r="AD1791" i="65"/>
  <c r="AF1791" i="65" s="1"/>
  <c r="AD1790" i="65"/>
  <c r="AF1790" i="65" s="1"/>
  <c r="AD1789" i="65"/>
  <c r="AF1789" i="65" s="1"/>
  <c r="AD1784" i="65"/>
  <c r="AF1784" i="65" s="1"/>
  <c r="AD1783" i="65"/>
  <c r="AF1783" i="65" s="1"/>
  <c r="AD1782" i="65"/>
  <c r="AF1782" i="65" s="1"/>
  <c r="AD1781" i="65"/>
  <c r="AF1781" i="65" s="1"/>
  <c r="AD1780" i="65"/>
  <c r="AF1780" i="65" s="1"/>
  <c r="AD1779" i="65"/>
  <c r="AF1779" i="65" s="1"/>
  <c r="AD1778" i="65"/>
  <c r="AF1778" i="65" s="1"/>
  <c r="AD1777" i="65"/>
  <c r="AF1777" i="65" s="1"/>
  <c r="AD1768" i="65"/>
  <c r="AD1767" i="65"/>
  <c r="AD1766" i="65"/>
  <c r="AD1765" i="65"/>
  <c r="AD1764" i="65"/>
  <c r="AD1759" i="65"/>
  <c r="AF1759" i="65" s="1"/>
  <c r="AG1759" i="65" s="1"/>
  <c r="AD1758" i="65"/>
  <c r="AF1758" i="65" s="1"/>
  <c r="AG1758" i="65" s="1"/>
  <c r="AD1757" i="65"/>
  <c r="AF1757" i="65" s="1"/>
  <c r="AG1757" i="65" s="1"/>
  <c r="AD1756" i="65"/>
  <c r="AF1756" i="65" s="1"/>
  <c r="AG1756" i="65" s="1"/>
  <c r="AD1755" i="65"/>
  <c r="AF1755" i="65" s="1"/>
  <c r="AG1755" i="65" s="1"/>
  <c r="AD1754" i="65"/>
  <c r="AF1754" i="65" s="1"/>
  <c r="AG1754" i="65" s="1"/>
  <c r="AD1753" i="65"/>
  <c r="AF1753" i="65" s="1"/>
  <c r="AG1753" i="65" s="1"/>
  <c r="AD1752" i="65"/>
  <c r="AF1752" i="65" s="1"/>
  <c r="AG1752" i="65" s="1"/>
  <c r="AD1751" i="65"/>
  <c r="AF1751" i="65" s="1"/>
  <c r="AG1751" i="65" s="1"/>
  <c r="AD1750" i="65"/>
  <c r="AF1750" i="65" s="1"/>
  <c r="AG1750" i="65" s="1"/>
  <c r="AD1749" i="65"/>
  <c r="AF1749" i="65" s="1"/>
  <c r="AG1749" i="65" s="1"/>
  <c r="AD1748" i="65"/>
  <c r="AF1748" i="65" s="1"/>
  <c r="AG1748" i="65" s="1"/>
  <c r="AD1747" i="65"/>
  <c r="AF1747" i="65" s="1"/>
  <c r="AG1747" i="65" s="1"/>
  <c r="AD1746" i="65"/>
  <c r="AF1746" i="65" s="1"/>
  <c r="AG1746" i="65" s="1"/>
  <c r="AD1745" i="65"/>
  <c r="AF1745" i="65" s="1"/>
  <c r="AG1745" i="65" s="1"/>
  <c r="AD1744" i="65"/>
  <c r="AF1744" i="65" s="1"/>
  <c r="AG1744" i="65" s="1"/>
  <c r="AD1743" i="65"/>
  <c r="AF1743" i="65" s="1"/>
  <c r="AG1743" i="65" s="1"/>
  <c r="AD1742" i="65"/>
  <c r="AF1742" i="65" s="1"/>
  <c r="AG1742" i="65" s="1"/>
  <c r="AD1741" i="65"/>
  <c r="AF1741" i="65" s="1"/>
  <c r="AG1741" i="65" s="1"/>
  <c r="AD1740" i="65"/>
  <c r="AF1740" i="65" s="1"/>
  <c r="AG1740" i="65" s="1"/>
  <c r="AD1739" i="65"/>
  <c r="AF1739" i="65" s="1"/>
  <c r="AG1739" i="65" s="1"/>
  <c r="AD1738" i="65"/>
  <c r="AF1738" i="65" s="1"/>
  <c r="AG1738" i="65" s="1"/>
  <c r="AD1737" i="65"/>
  <c r="AF1737" i="65" s="1"/>
  <c r="AG1737" i="65" s="1"/>
  <c r="AD1736" i="65"/>
  <c r="AF1736" i="65" s="1"/>
  <c r="AG1736" i="65" s="1"/>
  <c r="AD1735" i="65"/>
  <c r="AF1735" i="65" s="1"/>
  <c r="AG1735" i="65" s="1"/>
  <c r="AD1734" i="65"/>
  <c r="AF1734" i="65" s="1"/>
  <c r="AG1734" i="65" s="1"/>
  <c r="AD1733" i="65"/>
  <c r="AF1733" i="65" s="1"/>
  <c r="AG1733" i="65" s="1"/>
  <c r="AD1732" i="65"/>
  <c r="AF1732" i="65" s="1"/>
  <c r="AG1732" i="65" s="1"/>
  <c r="AD1731" i="65"/>
  <c r="AF1731" i="65" s="1"/>
  <c r="AG1731" i="65" s="1"/>
  <c r="AD1730" i="65"/>
  <c r="AF1730" i="65" s="1"/>
  <c r="AG1730" i="65" s="1"/>
  <c r="AD1729" i="65"/>
  <c r="AF1729" i="65" s="1"/>
  <c r="AG1729" i="65" s="1"/>
  <c r="AD1728" i="65"/>
  <c r="AF1728" i="65" s="1"/>
  <c r="AG1728" i="65" s="1"/>
  <c r="AD1727" i="65"/>
  <c r="AF1727" i="65" s="1"/>
  <c r="AG1727" i="65" s="1"/>
  <c r="AD1726" i="65"/>
  <c r="AD1725" i="65"/>
  <c r="AF1725" i="65" s="1"/>
  <c r="AG1725" i="65" s="1"/>
  <c r="AD1724" i="65"/>
  <c r="AD1723" i="65"/>
  <c r="AF1723" i="65" s="1"/>
  <c r="AG1723" i="65" s="1"/>
  <c r="AD1722" i="65"/>
  <c r="AF1722" i="65" s="1"/>
  <c r="AG1722" i="65" s="1"/>
  <c r="AD1721" i="65"/>
  <c r="AF1721" i="65" s="1"/>
  <c r="AG1721" i="65" s="1"/>
  <c r="AD1720" i="65"/>
  <c r="AF1720" i="65" s="1"/>
  <c r="AG1720" i="65" s="1"/>
  <c r="AD1719" i="65"/>
  <c r="AF1719" i="65" s="1"/>
  <c r="AG1719" i="65" s="1"/>
  <c r="AD1718" i="65"/>
  <c r="AD1717" i="65"/>
  <c r="AF1717" i="65" s="1"/>
  <c r="AG1717" i="65" s="1"/>
  <c r="AD1716" i="65"/>
  <c r="AD1715" i="65"/>
  <c r="AF1715" i="65" s="1"/>
  <c r="AG1715" i="65" s="1"/>
  <c r="AD1714" i="65"/>
  <c r="AF1714" i="65" s="1"/>
  <c r="AG1714" i="65" s="1"/>
  <c r="AD1713" i="65"/>
  <c r="AF1713" i="65" s="1"/>
  <c r="AG1713" i="65" s="1"/>
  <c r="AD1712" i="65"/>
  <c r="AF1712" i="65" s="1"/>
  <c r="AG1712" i="65" s="1"/>
  <c r="AD1711" i="65"/>
  <c r="AF1711" i="65" s="1"/>
  <c r="AG1711" i="65" s="1"/>
  <c r="AD1702" i="65"/>
  <c r="AF1702" i="65" s="1"/>
  <c r="AG1702" i="65" s="1"/>
  <c r="AD1701" i="65"/>
  <c r="AF1701" i="65" s="1"/>
  <c r="AG1701" i="65" s="1"/>
  <c r="AD1700" i="65"/>
  <c r="AF1700" i="65" s="1"/>
  <c r="AG1700" i="65" s="1"/>
  <c r="AD1699" i="65"/>
  <c r="AF1699" i="65" s="1"/>
  <c r="AG1699" i="65" s="1"/>
  <c r="AD1698" i="65"/>
  <c r="AF1698" i="65" s="1"/>
  <c r="AG1698" i="65" s="1"/>
  <c r="AD1693" i="65"/>
  <c r="AD1692" i="65"/>
  <c r="AD1691" i="65"/>
  <c r="AD1690" i="65"/>
  <c r="AD1689" i="65"/>
  <c r="AD1688" i="65"/>
  <c r="AD1687" i="65"/>
  <c r="AD1686" i="65"/>
  <c r="AD1685" i="65"/>
  <c r="AD1684" i="65"/>
  <c r="AD1683" i="65"/>
  <c r="AD1682" i="65"/>
  <c r="AD1681" i="65"/>
  <c r="AD1680" i="65"/>
  <c r="AD1679" i="65"/>
  <c r="AD1678" i="65"/>
  <c r="AD1677" i="65"/>
  <c r="AD1676" i="65"/>
  <c r="AD1675" i="65"/>
  <c r="AD1674" i="65"/>
  <c r="AD1673" i="65"/>
  <c r="AD1672" i="65"/>
  <c r="AD1671" i="65"/>
  <c r="AD1670" i="65"/>
  <c r="AD1669" i="65"/>
  <c r="AD1668" i="65"/>
  <c r="AD1659" i="65"/>
  <c r="AF1659" i="65" s="1"/>
  <c r="AG1659" i="65" s="1"/>
  <c r="AD1658" i="65"/>
  <c r="AD1657" i="65"/>
  <c r="AF1657" i="65" s="1"/>
  <c r="AG1657" i="65" s="1"/>
  <c r="AH1657" i="65" s="1"/>
  <c r="AD1656" i="65"/>
  <c r="AF1656" i="65" s="1"/>
  <c r="AG1656" i="65" s="1"/>
  <c r="AD1655" i="65"/>
  <c r="AD1650" i="65"/>
  <c r="AD1649" i="65"/>
  <c r="AD1648" i="65"/>
  <c r="AD1647" i="65"/>
  <c r="AD1646" i="65"/>
  <c r="AD1645" i="65"/>
  <c r="AD1644" i="65"/>
  <c r="AD1643" i="65"/>
  <c r="AD1642" i="65"/>
  <c r="AD1641" i="65"/>
  <c r="AD1632" i="65"/>
  <c r="AF1632" i="65" s="1"/>
  <c r="AD1631" i="65"/>
  <c r="AF1631" i="65" s="1"/>
  <c r="AD1630" i="65"/>
  <c r="AF1630" i="65" s="1"/>
  <c r="AD1629" i="65"/>
  <c r="AF1629" i="65" s="1"/>
  <c r="AD1628" i="65"/>
  <c r="AF1628" i="65" s="1"/>
  <c r="AD1623" i="65"/>
  <c r="AF1623" i="65" s="1"/>
  <c r="AD1622" i="65"/>
  <c r="AF1622" i="65" s="1"/>
  <c r="AD1621" i="65"/>
  <c r="AF1621" i="65" s="1"/>
  <c r="AD1620" i="65"/>
  <c r="AF1620" i="65" s="1"/>
  <c r="AD1619" i="65"/>
  <c r="AF1619" i="65" s="1"/>
  <c r="AD1618" i="65"/>
  <c r="AF1618" i="65" s="1"/>
  <c r="AD1617" i="65"/>
  <c r="AF1617" i="65" s="1"/>
  <c r="AD1616" i="65"/>
  <c r="AF1616" i="65" s="1"/>
  <c r="AD1615" i="65"/>
  <c r="AF1615" i="65" s="1"/>
  <c r="AD1614" i="65"/>
  <c r="AF1614" i="65" s="1"/>
  <c r="AD1613" i="65"/>
  <c r="AF1613" i="65" s="1"/>
  <c r="AD1612" i="65"/>
  <c r="AF1612" i="65" s="1"/>
  <c r="AD1603" i="65"/>
  <c r="AD1602" i="65"/>
  <c r="AD1601" i="65"/>
  <c r="AD1600" i="65"/>
  <c r="AD1599" i="65"/>
  <c r="AD1594" i="65"/>
  <c r="AD1593" i="65"/>
  <c r="AD1592" i="65"/>
  <c r="AD1591" i="65"/>
  <c r="AF1591" i="65" s="1"/>
  <c r="AG1591" i="65" s="1"/>
  <c r="AD1590" i="65"/>
  <c r="AF1590" i="65" s="1"/>
  <c r="AG1590" i="65" s="1"/>
  <c r="AD1589" i="65"/>
  <c r="AF1589" i="65" s="1"/>
  <c r="AG1589" i="65" s="1"/>
  <c r="AD1588" i="65"/>
  <c r="AF1588" i="65" s="1"/>
  <c r="AG1588" i="65" s="1"/>
  <c r="AD1587" i="65"/>
  <c r="AD1586" i="65"/>
  <c r="AD1585" i="65"/>
  <c r="AD1584" i="65"/>
  <c r="AD1583" i="65"/>
  <c r="AF1583" i="65" s="1"/>
  <c r="AG1583" i="65" s="1"/>
  <c r="AD1582" i="65"/>
  <c r="AF1582" i="65" s="1"/>
  <c r="AG1582" i="65" s="1"/>
  <c r="AD1581" i="65"/>
  <c r="AF1581" i="65" s="1"/>
  <c r="AG1581" i="65" s="1"/>
  <c r="AD1580" i="65"/>
  <c r="AF1580" i="65" s="1"/>
  <c r="AG1580" i="65" s="1"/>
  <c r="AD1579" i="65"/>
  <c r="AD1578" i="65"/>
  <c r="AD1577" i="65"/>
  <c r="AF1577" i="65" s="1"/>
  <c r="AG1577" i="65" s="1"/>
  <c r="AD1576" i="65"/>
  <c r="AD1575" i="65"/>
  <c r="AF1575" i="65" s="1"/>
  <c r="AG1575" i="65" s="1"/>
  <c r="AD1574" i="65"/>
  <c r="AF1574" i="65" s="1"/>
  <c r="AG1574" i="65" s="1"/>
  <c r="AD1573" i="65"/>
  <c r="AF1573" i="65" s="1"/>
  <c r="AG1573" i="65" s="1"/>
  <c r="AD1572" i="65"/>
  <c r="AF1572" i="65" s="1"/>
  <c r="AG1572" i="65" s="1"/>
  <c r="AD1571" i="65"/>
  <c r="AF1571" i="65" s="1"/>
  <c r="AG1571" i="65" s="1"/>
  <c r="AD1570" i="65"/>
  <c r="AD1569" i="65"/>
  <c r="AD1568" i="65"/>
  <c r="AD1567" i="65"/>
  <c r="AF1567" i="65" s="1"/>
  <c r="AG1567" i="65" s="1"/>
  <c r="AD1566" i="65"/>
  <c r="AF1566" i="65" s="1"/>
  <c r="AG1566" i="65" s="1"/>
  <c r="AD1565" i="65"/>
  <c r="AF1565" i="65" s="1"/>
  <c r="AG1565" i="65" s="1"/>
  <c r="AD1564" i="65"/>
  <c r="AF1564" i="65" s="1"/>
  <c r="AG1564" i="65" s="1"/>
  <c r="AD1563" i="65"/>
  <c r="AD1562" i="65"/>
  <c r="AD1561" i="65"/>
  <c r="AF1561" i="65" s="1"/>
  <c r="AG1561" i="65" s="1"/>
  <c r="AD1560" i="65"/>
  <c r="AD1559" i="65"/>
  <c r="AF1559" i="65" s="1"/>
  <c r="AG1559" i="65" s="1"/>
  <c r="AD1558" i="65"/>
  <c r="AF1558" i="65" s="1"/>
  <c r="AG1558" i="65" s="1"/>
  <c r="AD1557" i="65"/>
  <c r="AF1557" i="65" s="1"/>
  <c r="AG1557" i="65" s="1"/>
  <c r="AD1556" i="65"/>
  <c r="AF1556" i="65" s="1"/>
  <c r="AG1556" i="65" s="1"/>
  <c r="AD1555" i="65"/>
  <c r="AD1554" i="65"/>
  <c r="AD1553" i="65"/>
  <c r="AF1553" i="65" s="1"/>
  <c r="AG1553" i="65" s="1"/>
  <c r="AD1552" i="65"/>
  <c r="AD1551" i="65"/>
  <c r="AF1551" i="65" s="1"/>
  <c r="AG1551" i="65" s="1"/>
  <c r="AD1550" i="65"/>
  <c r="AF1550" i="65" s="1"/>
  <c r="AG1550" i="65" s="1"/>
  <c r="AD1549" i="65"/>
  <c r="AF1549" i="65" s="1"/>
  <c r="AG1549" i="65" s="1"/>
  <c r="AD1548" i="65"/>
  <c r="AF1548" i="65" s="1"/>
  <c r="AG1548" i="65" s="1"/>
  <c r="AD1547" i="65"/>
  <c r="AF1547" i="65" s="1"/>
  <c r="AG1547" i="65" s="1"/>
  <c r="AD1546" i="65"/>
  <c r="AD1545" i="65"/>
  <c r="AD1544" i="65"/>
  <c r="AD1543" i="65"/>
  <c r="AF1543" i="65" s="1"/>
  <c r="AG1543" i="65" s="1"/>
  <c r="AD1542" i="65"/>
  <c r="AF1542" i="65" s="1"/>
  <c r="AG1542" i="65" s="1"/>
  <c r="AD1541" i="65"/>
  <c r="AF1541" i="65" s="1"/>
  <c r="AG1541" i="65" s="1"/>
  <c r="AD1540" i="65"/>
  <c r="AF1540" i="65" s="1"/>
  <c r="AG1540" i="65" s="1"/>
  <c r="AD1539" i="65"/>
  <c r="AD1538" i="65"/>
  <c r="AD1537" i="65"/>
  <c r="AD1536" i="65"/>
  <c r="AD1535" i="65"/>
  <c r="AF1535" i="65" s="1"/>
  <c r="AG1535" i="65" s="1"/>
  <c r="AD1534" i="65"/>
  <c r="AF1534" i="65" s="1"/>
  <c r="AG1534" i="65" s="1"/>
  <c r="AD1533" i="65"/>
  <c r="AF1533" i="65" s="1"/>
  <c r="AG1533" i="65" s="1"/>
  <c r="AD1532" i="65"/>
  <c r="AF1532" i="65" s="1"/>
  <c r="AG1532" i="65" s="1"/>
  <c r="AD1523" i="65"/>
  <c r="AD1522" i="65"/>
  <c r="AD1521" i="65"/>
  <c r="AD1520" i="65"/>
  <c r="AD1519" i="65"/>
  <c r="AD1514" i="65"/>
  <c r="AD1513" i="65"/>
  <c r="AD1512" i="65"/>
  <c r="AD1511" i="65"/>
  <c r="AD1510" i="65"/>
  <c r="AD1509" i="65"/>
  <c r="AD1508" i="65"/>
  <c r="AD1507" i="65"/>
  <c r="AD1506" i="65"/>
  <c r="AD1505" i="65"/>
  <c r="AD1504" i="65"/>
  <c r="AD1503" i="65"/>
  <c r="AD1502" i="65"/>
  <c r="AD1501" i="65"/>
  <c r="AD1500" i="65"/>
  <c r="AD1499" i="65"/>
  <c r="AD1498" i="65"/>
  <c r="AD1497" i="65"/>
  <c r="AD1496" i="65"/>
  <c r="AD1495" i="65"/>
  <c r="AD1494" i="65"/>
  <c r="AD1493" i="65"/>
  <c r="AD1492" i="65"/>
  <c r="AD1491" i="65"/>
  <c r="AD1490" i="65"/>
  <c r="AD1489" i="65"/>
  <c r="AD1488" i="65"/>
  <c r="AD1487" i="65"/>
  <c r="AD1486" i="65"/>
  <c r="AD1485" i="65"/>
  <c r="AD1484" i="65"/>
  <c r="AD1483" i="65"/>
  <c r="AD1482" i="65"/>
  <c r="AD1481" i="65"/>
  <c r="AD1480" i="65"/>
  <c r="AD1479" i="65"/>
  <c r="AD1478" i="65"/>
  <c r="AD1477" i="65"/>
  <c r="AD1476" i="65"/>
  <c r="AD1475" i="65"/>
  <c r="AF1475" i="65" s="1"/>
  <c r="AD1474" i="65"/>
  <c r="AF1474" i="65" s="1"/>
  <c r="AD1473" i="65"/>
  <c r="AF1473" i="65" s="1"/>
  <c r="AG1473" i="65" s="1"/>
  <c r="AD1472" i="65"/>
  <c r="AF1472" i="65" s="1"/>
  <c r="AG1472" i="65" s="1"/>
  <c r="AD1471" i="65"/>
  <c r="AD1470" i="65"/>
  <c r="AD1469" i="65"/>
  <c r="AD1468" i="65"/>
  <c r="AD1467" i="65"/>
  <c r="AD1466" i="65"/>
  <c r="AD1465" i="65"/>
  <c r="AD1464" i="65"/>
  <c r="AD1463" i="65"/>
  <c r="AD1462" i="65"/>
  <c r="AD1461" i="65"/>
  <c r="AD1460" i="65"/>
  <c r="AD1459" i="65"/>
  <c r="AD1458" i="65"/>
  <c r="AD1457" i="65"/>
  <c r="AD1456" i="65"/>
  <c r="AD1447" i="65"/>
  <c r="AF1447" i="65" s="1"/>
  <c r="AG1447" i="65" s="1"/>
  <c r="AD1446" i="65"/>
  <c r="AF1446" i="65" s="1"/>
  <c r="AG1446" i="65" s="1"/>
  <c r="AD1445" i="65"/>
  <c r="AF1445" i="65" s="1"/>
  <c r="AG1445" i="65" s="1"/>
  <c r="AD1444" i="65"/>
  <c r="AF1444" i="65" s="1"/>
  <c r="AG1444" i="65" s="1"/>
  <c r="AD1443" i="65"/>
  <c r="AF1443" i="65" s="1"/>
  <c r="AG1443" i="65" s="1"/>
  <c r="AD1438" i="65"/>
  <c r="AD1437" i="65"/>
  <c r="AF1437" i="65" s="1"/>
  <c r="AG1437" i="65" s="1"/>
  <c r="AD1436" i="65"/>
  <c r="AD1435" i="65"/>
  <c r="AF1435" i="65" s="1"/>
  <c r="AG1435" i="65" s="1"/>
  <c r="AD1434" i="65"/>
  <c r="AD1433" i="65"/>
  <c r="AF1433" i="65" s="1"/>
  <c r="AG1433" i="65" s="1"/>
  <c r="AD1432" i="65"/>
  <c r="AD1431" i="65"/>
  <c r="AF1431" i="65" s="1"/>
  <c r="AG1431" i="65" s="1"/>
  <c r="AD1430" i="65"/>
  <c r="AD1429" i="65"/>
  <c r="AF1429" i="65" s="1"/>
  <c r="AG1429" i="65" s="1"/>
  <c r="AD1428" i="65"/>
  <c r="AD1427" i="65"/>
  <c r="AF1427" i="65" s="1"/>
  <c r="AG1427" i="65" s="1"/>
  <c r="AD1426" i="65"/>
  <c r="AD1425" i="65"/>
  <c r="AF1425" i="65" s="1"/>
  <c r="AG1425" i="65" s="1"/>
  <c r="AD1416" i="65"/>
  <c r="AF1416" i="65" s="1"/>
  <c r="AD1415" i="65"/>
  <c r="AF1415" i="65" s="1"/>
  <c r="AD1414" i="65"/>
  <c r="AF1414" i="65" s="1"/>
  <c r="AD1413" i="65"/>
  <c r="AF1413" i="65" s="1"/>
  <c r="AD1412" i="65"/>
  <c r="AF1412" i="65" s="1"/>
  <c r="AD1407" i="65"/>
  <c r="AF1407" i="65" s="1"/>
  <c r="AD1406" i="65"/>
  <c r="AF1406" i="65" s="1"/>
  <c r="AD1405" i="65"/>
  <c r="AF1405" i="65" s="1"/>
  <c r="AD1404" i="65"/>
  <c r="AF1404" i="65" s="1"/>
  <c r="AD1403" i="65"/>
  <c r="AF1403" i="65" s="1"/>
  <c r="AD1402" i="65"/>
  <c r="AF1402" i="65" s="1"/>
  <c r="AD1401" i="65"/>
  <c r="AF1401" i="65" s="1"/>
  <c r="AD1400" i="65"/>
  <c r="AF1400" i="65" s="1"/>
  <c r="AD1399" i="65"/>
  <c r="AF1399" i="65" s="1"/>
  <c r="AD1398" i="65"/>
  <c r="AF1398" i="65" s="1"/>
  <c r="AD1397" i="65"/>
  <c r="AF1397" i="65" s="1"/>
  <c r="AD1396" i="65"/>
  <c r="AF1396" i="65" s="1"/>
  <c r="AD1395" i="65"/>
  <c r="AF1395" i="65" s="1"/>
  <c r="AD1394" i="65"/>
  <c r="AF1394" i="65" s="1"/>
  <c r="AD1393" i="65"/>
  <c r="AF1393" i="65" s="1"/>
  <c r="AD1392" i="65"/>
  <c r="AF1392" i="65" s="1"/>
  <c r="AD1391" i="65"/>
  <c r="AF1391" i="65" s="1"/>
  <c r="AD1390" i="65"/>
  <c r="AF1390" i="65" s="1"/>
  <c r="AD1389" i="65"/>
  <c r="AF1389" i="65" s="1"/>
  <c r="AD1388" i="65"/>
  <c r="AF1388" i="65" s="1"/>
  <c r="AD1387" i="65"/>
  <c r="AF1387" i="65" s="1"/>
  <c r="AD1386" i="65"/>
  <c r="AF1386" i="65" s="1"/>
  <c r="AD1377" i="65"/>
  <c r="AD1376" i="65"/>
  <c r="AD1375" i="65"/>
  <c r="AD1374" i="65"/>
  <c r="AD1373" i="65"/>
  <c r="AD1368" i="65"/>
  <c r="AD1367" i="65"/>
  <c r="AD1366" i="65"/>
  <c r="AD1365" i="65"/>
  <c r="AD1364" i="65"/>
  <c r="AD1363" i="65"/>
  <c r="AD1362" i="65"/>
  <c r="AD1361" i="65"/>
  <c r="AD1360" i="65"/>
  <c r="AD1359" i="65"/>
  <c r="AD1358" i="65"/>
  <c r="AD1357" i="65"/>
  <c r="AD1356" i="65"/>
  <c r="AD1355" i="65"/>
  <c r="AD1354" i="65"/>
  <c r="AD1353" i="65"/>
  <c r="AD1352" i="65"/>
  <c r="AD1351" i="65"/>
  <c r="AD1350" i="65"/>
  <c r="AD1349" i="65"/>
  <c r="AD1340" i="65"/>
  <c r="AF1340" i="65" s="1"/>
  <c r="AD1339" i="65"/>
  <c r="AF1339" i="65" s="1"/>
  <c r="AD1338" i="65"/>
  <c r="AF1338" i="65" s="1"/>
  <c r="AD1337" i="65"/>
  <c r="AF1337" i="65" s="1"/>
  <c r="AD1336" i="65"/>
  <c r="AF1336" i="65" s="1"/>
  <c r="AD1331" i="65"/>
  <c r="AD1330" i="65"/>
  <c r="AD1329" i="65"/>
  <c r="AD1328" i="65"/>
  <c r="AD1327" i="65"/>
  <c r="AD1326" i="65"/>
  <c r="AD1325" i="65"/>
  <c r="AD1324" i="65"/>
  <c r="AD1323" i="65"/>
  <c r="AD1322" i="65"/>
  <c r="AD1313" i="65"/>
  <c r="AF1313" i="65" s="1"/>
  <c r="AG1313" i="65" s="1"/>
  <c r="AD1312" i="65"/>
  <c r="AF1312" i="65" s="1"/>
  <c r="AG1312" i="65" s="1"/>
  <c r="AD1311" i="65"/>
  <c r="AF1311" i="65" s="1"/>
  <c r="AG1311" i="65" s="1"/>
  <c r="AD1310" i="65"/>
  <c r="AF1310" i="65" s="1"/>
  <c r="AG1310" i="65" s="1"/>
  <c r="AD1309" i="65"/>
  <c r="AF1309" i="65" s="1"/>
  <c r="AG1309" i="65" s="1"/>
  <c r="AD1304" i="65"/>
  <c r="AD1303" i="65"/>
  <c r="AF1303" i="65" s="1"/>
  <c r="AG1303" i="65" s="1"/>
  <c r="AD1302" i="65"/>
  <c r="AD1301" i="65"/>
  <c r="AF1301" i="65" s="1"/>
  <c r="AG1301" i="65" s="1"/>
  <c r="AD1300" i="65"/>
  <c r="AD1299" i="65"/>
  <c r="AF1299" i="65" s="1"/>
  <c r="AG1299" i="65" s="1"/>
  <c r="AD1298" i="65"/>
  <c r="AF1298" i="65" s="1"/>
  <c r="AG1298" i="65" s="1"/>
  <c r="AD1297" i="65"/>
  <c r="AF1297" i="65" s="1"/>
  <c r="AG1297" i="65" s="1"/>
  <c r="AD1288" i="65"/>
  <c r="AF1288" i="65" s="1"/>
  <c r="AD1287" i="65"/>
  <c r="AF1287" i="65" s="1"/>
  <c r="AD1286" i="65"/>
  <c r="AF1286" i="65" s="1"/>
  <c r="AD1285" i="65"/>
  <c r="AF1285" i="65" s="1"/>
  <c r="AD1284" i="65"/>
  <c r="AF1284" i="65" s="1"/>
  <c r="AD1279" i="65"/>
  <c r="AF1279" i="65" s="1"/>
  <c r="AD1278" i="65"/>
  <c r="AF1278" i="65" s="1"/>
  <c r="AD1277" i="65"/>
  <c r="AF1277" i="65" s="1"/>
  <c r="AD1276" i="65"/>
  <c r="AF1276" i="65" s="1"/>
  <c r="AD1275" i="65"/>
  <c r="AF1275" i="65" s="1"/>
  <c r="AD1274" i="65"/>
  <c r="AF1274" i="65" s="1"/>
  <c r="AD1273" i="65"/>
  <c r="AF1273" i="65" s="1"/>
  <c r="AD1272" i="65"/>
  <c r="AF1272" i="65" s="1"/>
  <c r="AD1271" i="65"/>
  <c r="AF1271" i="65" s="1"/>
  <c r="AD1270" i="65"/>
  <c r="AF1270" i="65" s="1"/>
  <c r="AD1269" i="65"/>
  <c r="AF1269" i="65" s="1"/>
  <c r="AD1268" i="65"/>
  <c r="AF1268" i="65" s="1"/>
  <c r="AD1267" i="65"/>
  <c r="AF1267" i="65" s="1"/>
  <c r="AD1266" i="65"/>
  <c r="AF1266" i="65" s="1"/>
  <c r="AD1265" i="65"/>
  <c r="AF1265" i="65" s="1"/>
  <c r="AD1264" i="65"/>
  <c r="AF1264" i="65" s="1"/>
  <c r="AD1263" i="65"/>
  <c r="AF1263" i="65" s="1"/>
  <c r="AD1262" i="65"/>
  <c r="AF1262" i="65" s="1"/>
  <c r="AD1261" i="65"/>
  <c r="AF1261" i="65" s="1"/>
  <c r="AD1260" i="65"/>
  <c r="AF1260" i="65" s="1"/>
  <c r="AD1259" i="65"/>
  <c r="AF1259" i="65" s="1"/>
  <c r="AD1258" i="65"/>
  <c r="AF1258" i="65" s="1"/>
  <c r="AD1257" i="65"/>
  <c r="AF1257" i="65" s="1"/>
  <c r="AD1256" i="65"/>
  <c r="AF1256" i="65" s="1"/>
  <c r="AD1255" i="65"/>
  <c r="AF1255" i="65" s="1"/>
  <c r="AD1254" i="65"/>
  <c r="AF1254" i="65" s="1"/>
  <c r="AD1253" i="65"/>
  <c r="AF1253" i="65" s="1"/>
  <c r="AD1252" i="65"/>
  <c r="AF1252" i="65" s="1"/>
  <c r="AD1251" i="65"/>
  <c r="AF1251" i="65" s="1"/>
  <c r="AD1250" i="65"/>
  <c r="AF1250" i="65" s="1"/>
  <c r="AD1249" i="65"/>
  <c r="AF1249" i="65" s="1"/>
  <c r="AD1248" i="65"/>
  <c r="AF1248" i="65" s="1"/>
  <c r="AD1247" i="65"/>
  <c r="AF1247" i="65" s="1"/>
  <c r="AD1246" i="65"/>
  <c r="AF1246" i="65" s="1"/>
  <c r="AD1245" i="65"/>
  <c r="AF1245" i="65" s="1"/>
  <c r="AD1244" i="65"/>
  <c r="AF1244" i="65" s="1"/>
  <c r="AD1243" i="65"/>
  <c r="AF1243" i="65" s="1"/>
  <c r="AD1242" i="65"/>
  <c r="AF1242" i="65" s="1"/>
  <c r="AD1241" i="65"/>
  <c r="AF1241" i="65" s="1"/>
  <c r="AD1240" i="65"/>
  <c r="AF1240" i="65" s="1"/>
  <c r="AD1239" i="65"/>
  <c r="AF1239" i="65" s="1"/>
  <c r="AD1238" i="65"/>
  <c r="AF1238" i="65" s="1"/>
  <c r="AD1237" i="65"/>
  <c r="AF1237" i="65" s="1"/>
  <c r="AD1236" i="65"/>
  <c r="AF1236" i="65" s="1"/>
  <c r="AD1235" i="65"/>
  <c r="AF1235" i="65" s="1"/>
  <c r="AD1234" i="65"/>
  <c r="AF1234" i="65" s="1"/>
  <c r="AD1233" i="65"/>
  <c r="AF1233" i="65" s="1"/>
  <c r="AD1232" i="65"/>
  <c r="AF1232" i="65" s="1"/>
  <c r="AD1231" i="65"/>
  <c r="AF1231" i="65" s="1"/>
  <c r="AD1230" i="65"/>
  <c r="AF1230" i="65" s="1"/>
  <c r="AD1229" i="65"/>
  <c r="AF1229" i="65" s="1"/>
  <c r="AD1228" i="65"/>
  <c r="AF1228" i="65" s="1"/>
  <c r="AD1227" i="65"/>
  <c r="AF1227" i="65" s="1"/>
  <c r="AD1226" i="65"/>
  <c r="AF1226" i="65" s="1"/>
  <c r="AD1225" i="65"/>
  <c r="AF1225" i="65" s="1"/>
  <c r="AD1224" i="65"/>
  <c r="AF1224" i="65" s="1"/>
  <c r="AD1223" i="65"/>
  <c r="AF1223" i="65" s="1"/>
  <c r="AD1222" i="65"/>
  <c r="AF1222" i="65" s="1"/>
  <c r="AD1221" i="65"/>
  <c r="AF1221" i="65" s="1"/>
  <c r="AD1220" i="65"/>
  <c r="AF1220" i="65" s="1"/>
  <c r="AD1219" i="65"/>
  <c r="AF1219" i="65" s="1"/>
  <c r="AD1218" i="65"/>
  <c r="AF1218" i="65" s="1"/>
  <c r="AD1217" i="65"/>
  <c r="AF1217" i="65" s="1"/>
  <c r="AD1216" i="65"/>
  <c r="AF1216" i="65" s="1"/>
  <c r="AD1215" i="65"/>
  <c r="AF1215" i="65" s="1"/>
  <c r="AD1214" i="65"/>
  <c r="AF1214" i="65" s="1"/>
  <c r="AD1213" i="65"/>
  <c r="AF1213" i="65" s="1"/>
  <c r="AD1212" i="65"/>
  <c r="AF1212" i="65" s="1"/>
  <c r="AD1211" i="65"/>
  <c r="AF1211" i="65" s="1"/>
  <c r="AD1210" i="65"/>
  <c r="AF1210" i="65" s="1"/>
  <c r="AD1209" i="65"/>
  <c r="AF1209" i="65" s="1"/>
  <c r="AD1208" i="65"/>
  <c r="AF1208" i="65" s="1"/>
  <c r="AD1207" i="65"/>
  <c r="AF1207" i="65" s="1"/>
  <c r="AD1206" i="65"/>
  <c r="AF1206" i="65" s="1"/>
  <c r="AD1205" i="65"/>
  <c r="AF1205" i="65" s="1"/>
  <c r="AD1204" i="65"/>
  <c r="AF1204" i="65" s="1"/>
  <c r="AD1203" i="65"/>
  <c r="AF1203" i="65" s="1"/>
  <c r="AD1202" i="65"/>
  <c r="AF1202" i="65" s="1"/>
  <c r="AD1201" i="65"/>
  <c r="AF1201" i="65" s="1"/>
  <c r="AD1200" i="65"/>
  <c r="AF1200" i="65" s="1"/>
  <c r="AD1199" i="65"/>
  <c r="AF1199" i="65" s="1"/>
  <c r="AD1198" i="65"/>
  <c r="AF1198" i="65" s="1"/>
  <c r="AD1197" i="65"/>
  <c r="AF1197" i="65" s="1"/>
  <c r="AD1196" i="65"/>
  <c r="AF1196" i="65" s="1"/>
  <c r="AD1195" i="65"/>
  <c r="AF1195" i="65" s="1"/>
  <c r="AD1194" i="65"/>
  <c r="AF1194" i="65" s="1"/>
  <c r="AD1193" i="65"/>
  <c r="AF1193" i="65" s="1"/>
  <c r="AD1192" i="65"/>
  <c r="AF1192" i="65" s="1"/>
  <c r="AD1191" i="65"/>
  <c r="AD1190" i="65"/>
  <c r="AF1190" i="65" s="1"/>
  <c r="AD1189" i="65"/>
  <c r="AD1188" i="65"/>
  <c r="AF1188" i="65" s="1"/>
  <c r="AD1187" i="65"/>
  <c r="AD1186" i="65"/>
  <c r="AF1186" i="65" s="1"/>
  <c r="AD1185" i="65"/>
  <c r="AD1184" i="65"/>
  <c r="AF1184" i="65" s="1"/>
  <c r="AD1183" i="65"/>
  <c r="AD1182" i="65"/>
  <c r="AF1182" i="65" s="1"/>
  <c r="AD1181" i="65"/>
  <c r="AD1180" i="65"/>
  <c r="AF1180" i="65" s="1"/>
  <c r="AD1179" i="65"/>
  <c r="AF1179" i="65" s="1"/>
  <c r="AD1178" i="65"/>
  <c r="AF1178" i="65" s="1"/>
  <c r="AD1177" i="65"/>
  <c r="AF1177" i="65" s="1"/>
  <c r="AD1176" i="65"/>
  <c r="AD1175" i="65"/>
  <c r="AF1175" i="65" s="1"/>
  <c r="AD1174" i="65"/>
  <c r="AD1173" i="65"/>
  <c r="AF1173" i="65" s="1"/>
  <c r="AD1172" i="65"/>
  <c r="AF1172" i="65" s="1"/>
  <c r="AD1171" i="65"/>
  <c r="AF1171" i="65" s="1"/>
  <c r="AD1170" i="65"/>
  <c r="AF1170" i="65" s="1"/>
  <c r="AD1169" i="65"/>
  <c r="AF1169" i="65" s="1"/>
  <c r="AD1168" i="65"/>
  <c r="AD1167" i="65"/>
  <c r="AF1167" i="65" s="1"/>
  <c r="AD1166" i="65"/>
  <c r="AD1165" i="65"/>
  <c r="AF1165" i="65" s="1"/>
  <c r="AD1164" i="65"/>
  <c r="AF1164" i="65" s="1"/>
  <c r="AD1155" i="65"/>
  <c r="AF1155" i="65" s="1"/>
  <c r="AD1154" i="65"/>
  <c r="AD1153" i="65"/>
  <c r="AF1153" i="65" s="1"/>
  <c r="AD1152" i="65"/>
  <c r="AD1151" i="65"/>
  <c r="AF1151" i="65" s="1"/>
  <c r="AD1146" i="65"/>
  <c r="AD1145" i="65"/>
  <c r="AF1145" i="65" s="1"/>
  <c r="AD1144" i="65"/>
  <c r="AD1143" i="65"/>
  <c r="AF1143" i="65" s="1"/>
  <c r="AG1143" i="65" s="1"/>
  <c r="AD1142" i="65"/>
  <c r="AD1141" i="65"/>
  <c r="AF1141" i="65" s="1"/>
  <c r="AD1140" i="65"/>
  <c r="AD1139" i="65"/>
  <c r="AF1139" i="65" s="1"/>
  <c r="AD1138" i="65"/>
  <c r="AD1137" i="65"/>
  <c r="AF1137" i="65" s="1"/>
  <c r="AD1136" i="65"/>
  <c r="AD1135" i="65"/>
  <c r="AF1135" i="65" s="1"/>
  <c r="AG1135" i="65" s="1"/>
  <c r="AD1134" i="65"/>
  <c r="AD1133" i="65"/>
  <c r="AF1133" i="65" s="1"/>
  <c r="AD1132" i="65"/>
  <c r="AD1131" i="65"/>
  <c r="AF1131" i="65" s="1"/>
  <c r="AD1130" i="65"/>
  <c r="AD1129" i="65"/>
  <c r="AF1129" i="65" s="1"/>
  <c r="AD1128" i="65"/>
  <c r="AD1127" i="65"/>
  <c r="AF1127" i="65" s="1"/>
  <c r="AG1127" i="65" s="1"/>
  <c r="AD1118" i="65"/>
  <c r="AD1117" i="65"/>
  <c r="AD1116" i="65"/>
  <c r="AF1116" i="65" s="1"/>
  <c r="AG1116" i="65" s="1"/>
  <c r="AH1116" i="65" s="1"/>
  <c r="AD1115" i="65"/>
  <c r="AF1115" i="65" s="1"/>
  <c r="AG1115" i="65" s="1"/>
  <c r="AH1115" i="65" s="1"/>
  <c r="AD1114" i="65"/>
  <c r="AF1114" i="65" s="1"/>
  <c r="AG1114" i="65" s="1"/>
  <c r="AD1109" i="65"/>
  <c r="AF1109" i="65" s="1"/>
  <c r="AD1108" i="65"/>
  <c r="AF1108" i="65" s="1"/>
  <c r="AG1108" i="65" s="1"/>
  <c r="AD1107" i="65"/>
  <c r="AF1107" i="65" s="1"/>
  <c r="AG1107" i="65" s="1"/>
  <c r="AH1107" i="65" s="1"/>
  <c r="AD1106" i="65"/>
  <c r="AF1106" i="65" s="1"/>
  <c r="AG1106" i="65" s="1"/>
  <c r="AD1105" i="65"/>
  <c r="AF1105" i="65" s="1"/>
  <c r="AD1104" i="65"/>
  <c r="AF1104" i="65" s="1"/>
  <c r="AG1104" i="65" s="1"/>
  <c r="AD1103" i="65"/>
  <c r="AF1103" i="65" s="1"/>
  <c r="AG1103" i="65" s="1"/>
  <c r="AH1103" i="65" s="1"/>
  <c r="AD1102" i="65"/>
  <c r="AF1102" i="65" s="1"/>
  <c r="AG1102" i="65" s="1"/>
  <c r="AD1101" i="65"/>
  <c r="AF1101" i="65" s="1"/>
  <c r="AG1101" i="65" s="1"/>
  <c r="AD1100" i="65"/>
  <c r="AF1100" i="65" s="1"/>
  <c r="AG1100" i="65" s="1"/>
  <c r="AD1099" i="65"/>
  <c r="AD1098" i="65"/>
  <c r="AD1097" i="65"/>
  <c r="AD1096" i="65"/>
  <c r="AD1095" i="65"/>
  <c r="AD1094" i="65"/>
  <c r="AD1093" i="65"/>
  <c r="AD1092" i="65"/>
  <c r="AD1091" i="65"/>
  <c r="AD1090" i="65"/>
  <c r="AD1089" i="65"/>
  <c r="AD1080" i="65"/>
  <c r="AF1080" i="65" s="1"/>
  <c r="AG1080" i="65" s="1"/>
  <c r="AD1079" i="65"/>
  <c r="AF1079" i="65" s="1"/>
  <c r="AG1079" i="65" s="1"/>
  <c r="AD1078" i="65"/>
  <c r="AF1078" i="65" s="1"/>
  <c r="AG1078" i="65" s="1"/>
  <c r="AD1077" i="65"/>
  <c r="AF1077" i="65" s="1"/>
  <c r="AG1077" i="65" s="1"/>
  <c r="AD1076" i="65"/>
  <c r="AD1071" i="65"/>
  <c r="AF1071" i="65" s="1"/>
  <c r="AD1070" i="65"/>
  <c r="AF1070" i="65" s="1"/>
  <c r="AD1069" i="65"/>
  <c r="AF1069" i="65" s="1"/>
  <c r="AD1068" i="65"/>
  <c r="AF1068" i="65" s="1"/>
  <c r="AD1067" i="65"/>
  <c r="AF1067" i="65" s="1"/>
  <c r="AD1066" i="65"/>
  <c r="AF1066" i="65" s="1"/>
  <c r="AD1065" i="65"/>
  <c r="AF1065" i="65" s="1"/>
  <c r="AD1064" i="65"/>
  <c r="AF1064" i="65" s="1"/>
  <c r="AD1063" i="65"/>
  <c r="AF1063" i="65" s="1"/>
  <c r="AD1062" i="65"/>
  <c r="AF1062" i="65" s="1"/>
  <c r="AD1061" i="65"/>
  <c r="AF1061" i="65" s="1"/>
  <c r="AD1060" i="65"/>
  <c r="AF1060" i="65" s="1"/>
  <c r="AD1059" i="65"/>
  <c r="AF1059" i="65" s="1"/>
  <c r="AD1058" i="65"/>
  <c r="AF1058" i="65" s="1"/>
  <c r="AD1057" i="65"/>
  <c r="AF1057" i="65" s="1"/>
  <c r="AD1056" i="65"/>
  <c r="AF1056" i="65" s="1"/>
  <c r="AD1047" i="65"/>
  <c r="AF1047" i="65" s="1"/>
  <c r="AD1046" i="65"/>
  <c r="AF1046" i="65" s="1"/>
  <c r="AD1045" i="65"/>
  <c r="AF1045" i="65" s="1"/>
  <c r="AD1044" i="65"/>
  <c r="AF1044" i="65" s="1"/>
  <c r="AD1043" i="65"/>
  <c r="AF1043" i="65" s="1"/>
  <c r="AD1038" i="65"/>
  <c r="AF1038" i="65" s="1"/>
  <c r="AG1038" i="65" s="1"/>
  <c r="AH1038" i="65" s="1"/>
  <c r="AD1037" i="65"/>
  <c r="AF1037" i="65" s="1"/>
  <c r="AG1037" i="65" s="1"/>
  <c r="AH1037" i="65" s="1"/>
  <c r="AD1036" i="65"/>
  <c r="AF1036" i="65" s="1"/>
  <c r="AG1036" i="65" s="1"/>
  <c r="AH1036" i="65" s="1"/>
  <c r="AD1035" i="65"/>
  <c r="AF1035" i="65" s="1"/>
  <c r="AG1035" i="65" s="1"/>
  <c r="AH1035" i="65" s="1"/>
  <c r="AD1034" i="65"/>
  <c r="AF1034" i="65" s="1"/>
  <c r="AG1034" i="65" s="1"/>
  <c r="AH1034" i="65" s="1"/>
  <c r="AD1033" i="65"/>
  <c r="AF1033" i="65" s="1"/>
  <c r="AG1033" i="65" s="1"/>
  <c r="AH1033" i="65" s="1"/>
  <c r="AD1032" i="65"/>
  <c r="AF1032" i="65" s="1"/>
  <c r="AG1032" i="65" s="1"/>
  <c r="AH1032" i="65" s="1"/>
  <c r="AD1031" i="65"/>
  <c r="AF1031" i="65" s="1"/>
  <c r="AG1031" i="65" s="1"/>
  <c r="AH1031" i="65" s="1"/>
  <c r="AD1030" i="65"/>
  <c r="AF1030" i="65" s="1"/>
  <c r="AG1030" i="65" s="1"/>
  <c r="AH1030" i="65" s="1"/>
  <c r="AD1029" i="65"/>
  <c r="AF1029" i="65" s="1"/>
  <c r="AG1029" i="65" s="1"/>
  <c r="AH1029" i="65" s="1"/>
  <c r="AD1028" i="65"/>
  <c r="AF1028" i="65" s="1"/>
  <c r="AG1028" i="65" s="1"/>
  <c r="AH1028" i="65" s="1"/>
  <c r="AD1027" i="65"/>
  <c r="AF1027" i="65" s="1"/>
  <c r="AG1027" i="65" s="1"/>
  <c r="AH1027" i="65" s="1"/>
  <c r="AD1026" i="65"/>
  <c r="AF1026" i="65" s="1"/>
  <c r="AG1026" i="65" s="1"/>
  <c r="AH1026" i="65" s="1"/>
  <c r="AD1025" i="65"/>
  <c r="AF1025" i="65" s="1"/>
  <c r="AG1025" i="65" s="1"/>
  <c r="AH1025" i="65" s="1"/>
  <c r="AD1024" i="65"/>
  <c r="AF1024" i="65" s="1"/>
  <c r="AG1024" i="65" s="1"/>
  <c r="AH1024" i="65" s="1"/>
  <c r="AD1023" i="65"/>
  <c r="AF1023" i="65" s="1"/>
  <c r="AG1023" i="65" s="1"/>
  <c r="AH1023" i="65" s="1"/>
  <c r="AD1022" i="65"/>
  <c r="AF1022" i="65" s="1"/>
  <c r="AG1022" i="65" s="1"/>
  <c r="AH1022" i="65" s="1"/>
  <c r="AD1021" i="65"/>
  <c r="AF1021" i="65" s="1"/>
  <c r="AG1021" i="65" s="1"/>
  <c r="AH1021" i="65" s="1"/>
  <c r="AD1020" i="65"/>
  <c r="AF1020" i="65" s="1"/>
  <c r="AG1020" i="65" s="1"/>
  <c r="AH1020" i="65" s="1"/>
  <c r="AD1019" i="65"/>
  <c r="AF1019" i="65" s="1"/>
  <c r="AG1019" i="65" s="1"/>
  <c r="AH1019" i="65" s="1"/>
  <c r="AD1018" i="65"/>
  <c r="AF1018" i="65" s="1"/>
  <c r="AG1018" i="65" s="1"/>
  <c r="AH1018" i="65" s="1"/>
  <c r="AD1017" i="65"/>
  <c r="AF1017" i="65" s="1"/>
  <c r="AG1017" i="65" s="1"/>
  <c r="AH1017" i="65" s="1"/>
  <c r="AD1016" i="65"/>
  <c r="AF1016" i="65" s="1"/>
  <c r="AG1016" i="65" s="1"/>
  <c r="AH1016" i="65" s="1"/>
  <c r="AD1015" i="65"/>
  <c r="AF1015" i="65" s="1"/>
  <c r="AG1015" i="65" s="1"/>
  <c r="AH1015" i="65" s="1"/>
  <c r="AD1006" i="65"/>
  <c r="AD1005" i="65"/>
  <c r="AD1004" i="65"/>
  <c r="AD1003" i="65"/>
  <c r="AD1002" i="65"/>
  <c r="AD997" i="65"/>
  <c r="AF997" i="65" s="1"/>
  <c r="AD996" i="65"/>
  <c r="AF996" i="65" s="1"/>
  <c r="AG996" i="65" s="1"/>
  <c r="AD995" i="65"/>
  <c r="AF995" i="65" s="1"/>
  <c r="AG995" i="65" s="1"/>
  <c r="AD994" i="65"/>
  <c r="AF994" i="65" s="1"/>
  <c r="AD993" i="65"/>
  <c r="AF993" i="65" s="1"/>
  <c r="AD992" i="65"/>
  <c r="AF992" i="65" s="1"/>
  <c r="AG992" i="65" s="1"/>
  <c r="AD991" i="65"/>
  <c r="AF991" i="65" s="1"/>
  <c r="AG991" i="65" s="1"/>
  <c r="AD990" i="65"/>
  <c r="AF990" i="65" s="1"/>
  <c r="AD989" i="65"/>
  <c r="AF989" i="65" s="1"/>
  <c r="AD988" i="65"/>
  <c r="AF988" i="65" s="1"/>
  <c r="AG988" i="65" s="1"/>
  <c r="AD987" i="65"/>
  <c r="AF987" i="65" s="1"/>
  <c r="AG987" i="65" s="1"/>
  <c r="AD986" i="65"/>
  <c r="AF986" i="65" s="1"/>
  <c r="AD985" i="65"/>
  <c r="AF985" i="65" s="1"/>
  <c r="AD984" i="65"/>
  <c r="AF984" i="65" s="1"/>
  <c r="AG984" i="65" s="1"/>
  <c r="AD983" i="65"/>
  <c r="AF983" i="65" s="1"/>
  <c r="AG983" i="65" s="1"/>
  <c r="AD982" i="65"/>
  <c r="AF982" i="65" s="1"/>
  <c r="AD981" i="65"/>
  <c r="AF981" i="65" s="1"/>
  <c r="AD980" i="65"/>
  <c r="AF980" i="65" s="1"/>
  <c r="AG980" i="65" s="1"/>
  <c r="AD979" i="65"/>
  <c r="AF979" i="65" s="1"/>
  <c r="AG979" i="65" s="1"/>
  <c r="AD978" i="65"/>
  <c r="AF978" i="65" s="1"/>
  <c r="AD977" i="65"/>
  <c r="AF977" i="65" s="1"/>
  <c r="AD976" i="65"/>
  <c r="AF976" i="65" s="1"/>
  <c r="AG976" i="65" s="1"/>
  <c r="AD975" i="65"/>
  <c r="AF975" i="65" s="1"/>
  <c r="AG975" i="65" s="1"/>
  <c r="AD974" i="65"/>
  <c r="AF974" i="65" s="1"/>
  <c r="AD973" i="65"/>
  <c r="AF973" i="65" s="1"/>
  <c r="AD972" i="65"/>
  <c r="AF972" i="65" s="1"/>
  <c r="AG972" i="65" s="1"/>
  <c r="AD971" i="65"/>
  <c r="AF971" i="65" s="1"/>
  <c r="AG971" i="65" s="1"/>
  <c r="AD970" i="65"/>
  <c r="AF970" i="65" s="1"/>
  <c r="AD969" i="65"/>
  <c r="AF969" i="65" s="1"/>
  <c r="AD968" i="65"/>
  <c r="AF968" i="65" s="1"/>
  <c r="AG968" i="65" s="1"/>
  <c r="AD967" i="65"/>
  <c r="AF967" i="65" s="1"/>
  <c r="AG967" i="65" s="1"/>
  <c r="AD966" i="65"/>
  <c r="AF966" i="65" s="1"/>
  <c r="AD965" i="65"/>
  <c r="AF965" i="65" s="1"/>
  <c r="AD964" i="65"/>
  <c r="AF964" i="65" s="1"/>
  <c r="AG964" i="65" s="1"/>
  <c r="AD963" i="65"/>
  <c r="AF963" i="65" s="1"/>
  <c r="AG963" i="65" s="1"/>
  <c r="AD962" i="65"/>
  <c r="AF962" i="65" s="1"/>
  <c r="AD961" i="65"/>
  <c r="AF961" i="65" s="1"/>
  <c r="AD960" i="65"/>
  <c r="AF960" i="65" s="1"/>
  <c r="AG960" i="65" s="1"/>
  <c r="AD959" i="65"/>
  <c r="AF959" i="65" s="1"/>
  <c r="AG959" i="65" s="1"/>
  <c r="AD958" i="65"/>
  <c r="AF958" i="65" s="1"/>
  <c r="AD957" i="65"/>
  <c r="AF957" i="65" s="1"/>
  <c r="AD956" i="65"/>
  <c r="AF956" i="65" s="1"/>
  <c r="AG956" i="65" s="1"/>
  <c r="AD955" i="65"/>
  <c r="AF955" i="65" s="1"/>
  <c r="AG955" i="65" s="1"/>
  <c r="AD954" i="65"/>
  <c r="AF954" i="65" s="1"/>
  <c r="AD953" i="65"/>
  <c r="AF953" i="65" s="1"/>
  <c r="AD952" i="65"/>
  <c r="AF952" i="65" s="1"/>
  <c r="AG952" i="65" s="1"/>
  <c r="AD951" i="65"/>
  <c r="AF951" i="65" s="1"/>
  <c r="AG951" i="65" s="1"/>
  <c r="AD950" i="65"/>
  <c r="AF950" i="65" s="1"/>
  <c r="AD949" i="65"/>
  <c r="AF949" i="65" s="1"/>
  <c r="AD948" i="65"/>
  <c r="AF948" i="65" s="1"/>
  <c r="AG948" i="65" s="1"/>
  <c r="AD947" i="65"/>
  <c r="AF947" i="65" s="1"/>
  <c r="AG947" i="65" s="1"/>
  <c r="AD946" i="65"/>
  <c r="AF946" i="65" s="1"/>
  <c r="AD945" i="65"/>
  <c r="AF945" i="65" s="1"/>
  <c r="AD944" i="65"/>
  <c r="AF944" i="65" s="1"/>
  <c r="AG944" i="65" s="1"/>
  <c r="AD943" i="65"/>
  <c r="AF943" i="65" s="1"/>
  <c r="AG943" i="65" s="1"/>
  <c r="AD942" i="65"/>
  <c r="AF942" i="65" s="1"/>
  <c r="AD941" i="65"/>
  <c r="AF941" i="65" s="1"/>
  <c r="AD940" i="65"/>
  <c r="AF940" i="65" s="1"/>
  <c r="AG940" i="65" s="1"/>
  <c r="AD939" i="65"/>
  <c r="AF939" i="65" s="1"/>
  <c r="AG939" i="65" s="1"/>
  <c r="AD938" i="65"/>
  <c r="AF938" i="65" s="1"/>
  <c r="AD937" i="65"/>
  <c r="AF937" i="65" s="1"/>
  <c r="AD928" i="65"/>
  <c r="AF928" i="65" s="1"/>
  <c r="AG928" i="65" s="1"/>
  <c r="AD927" i="65"/>
  <c r="AF927" i="65" s="1"/>
  <c r="AG927" i="65" s="1"/>
  <c r="AD926" i="65"/>
  <c r="AF926" i="65" s="1"/>
  <c r="AG926" i="65" s="1"/>
  <c r="AD925" i="65"/>
  <c r="AF925" i="65" s="1"/>
  <c r="AG925" i="65" s="1"/>
  <c r="AD924" i="65"/>
  <c r="AF924" i="65" s="1"/>
  <c r="AG924" i="65" s="1"/>
  <c r="AD919" i="65"/>
  <c r="AD918" i="65"/>
  <c r="AD917" i="65"/>
  <c r="AD916" i="65"/>
  <c r="AD915" i="65"/>
  <c r="AD914" i="65"/>
  <c r="AD913" i="65"/>
  <c r="AD912" i="65"/>
  <c r="AD911" i="65"/>
  <c r="AD910" i="65"/>
  <c r="AD909" i="65"/>
  <c r="AD908" i="65"/>
  <c r="AD907" i="65"/>
  <c r="AD906" i="65"/>
  <c r="AD905" i="65"/>
  <c r="AD904" i="65"/>
  <c r="AD903" i="65"/>
  <c r="AD902" i="65"/>
  <c r="AD901" i="65"/>
  <c r="AD900" i="65"/>
  <c r="AD899" i="65"/>
  <c r="AD898" i="65"/>
  <c r="AD897" i="65"/>
  <c r="AD896" i="65"/>
  <c r="AD895" i="65"/>
  <c r="AD894" i="65"/>
  <c r="AD885" i="65"/>
  <c r="AF885" i="65" s="1"/>
  <c r="AG885" i="65" s="1"/>
  <c r="AD884" i="65"/>
  <c r="AD883" i="65"/>
  <c r="AD882" i="65"/>
  <c r="AD881" i="65"/>
  <c r="AD876" i="65"/>
  <c r="AF876" i="65" s="1"/>
  <c r="AD867" i="65"/>
  <c r="AF867" i="65" s="1"/>
  <c r="AD866" i="65"/>
  <c r="AF866" i="65" s="1"/>
  <c r="AD865" i="65"/>
  <c r="AF865" i="65" s="1"/>
  <c r="AD864" i="65"/>
  <c r="AF864" i="65" s="1"/>
  <c r="AD863" i="65"/>
  <c r="AF863" i="65" s="1"/>
  <c r="AD858" i="65"/>
  <c r="AF858" i="65" s="1"/>
  <c r="AG858" i="65" s="1"/>
  <c r="AH858" i="65" s="1"/>
  <c r="AD857" i="65"/>
  <c r="AF857" i="65" s="1"/>
  <c r="AG857" i="65" s="1"/>
  <c r="AH857" i="65" s="1"/>
  <c r="AD856" i="65"/>
  <c r="AF856" i="65" s="1"/>
  <c r="AG856" i="65" s="1"/>
  <c r="AH856" i="65" s="1"/>
  <c r="AD855" i="65"/>
  <c r="AF855" i="65" s="1"/>
  <c r="AG855" i="65" s="1"/>
  <c r="AH855" i="65" s="1"/>
  <c r="AD854" i="65"/>
  <c r="AF854" i="65" s="1"/>
  <c r="AG854" i="65" s="1"/>
  <c r="AH854" i="65" s="1"/>
  <c r="AD853" i="65"/>
  <c r="AF853" i="65" s="1"/>
  <c r="AG853" i="65" s="1"/>
  <c r="AH853" i="65" s="1"/>
  <c r="AD852" i="65"/>
  <c r="AF852" i="65" s="1"/>
  <c r="AG852" i="65" s="1"/>
  <c r="AH852" i="65" s="1"/>
  <c r="AD851" i="65"/>
  <c r="AF851" i="65" s="1"/>
  <c r="AG851" i="65" s="1"/>
  <c r="AH851" i="65" s="1"/>
  <c r="AD850" i="65"/>
  <c r="AF850" i="65" s="1"/>
  <c r="AG850" i="65" s="1"/>
  <c r="AH850" i="65" s="1"/>
  <c r="AD849" i="65"/>
  <c r="AF849" i="65" s="1"/>
  <c r="AG849" i="65" s="1"/>
  <c r="AH849" i="65" s="1"/>
  <c r="AD840" i="65"/>
  <c r="AD839" i="65"/>
  <c r="AD838" i="65"/>
  <c r="AD837" i="65"/>
  <c r="AD836" i="65"/>
  <c r="AD831" i="65"/>
  <c r="AF831" i="65" s="1"/>
  <c r="AD830" i="65"/>
  <c r="AF830" i="65" s="1"/>
  <c r="AG830" i="65" s="1"/>
  <c r="AD829" i="65"/>
  <c r="AF829" i="65" s="1"/>
  <c r="AG829" i="65" s="1"/>
  <c r="AD828" i="65"/>
  <c r="AF828" i="65" s="1"/>
  <c r="AG828" i="65" s="1"/>
  <c r="AD827" i="65"/>
  <c r="AF827" i="65" s="1"/>
  <c r="AG827" i="65" s="1"/>
  <c r="AD826" i="65"/>
  <c r="AF826" i="65" s="1"/>
  <c r="AG826" i="65" s="1"/>
  <c r="AD825" i="65"/>
  <c r="AF825" i="65" s="1"/>
  <c r="AG825" i="65" s="1"/>
  <c r="AD824" i="65"/>
  <c r="AF824" i="65" s="1"/>
  <c r="AD823" i="65"/>
  <c r="AF823" i="65" s="1"/>
  <c r="AD822" i="65"/>
  <c r="AF822" i="65" s="1"/>
  <c r="AD821" i="65"/>
  <c r="AF821" i="65" s="1"/>
  <c r="AD820" i="65"/>
  <c r="AF820" i="65" s="1"/>
  <c r="AG820" i="65" s="1"/>
  <c r="AD819" i="65"/>
  <c r="AF819" i="65" s="1"/>
  <c r="AG819" i="65" s="1"/>
  <c r="AD818" i="65"/>
  <c r="AD817" i="65"/>
  <c r="AD816" i="65"/>
  <c r="AD815" i="65"/>
  <c r="AD814" i="65"/>
  <c r="AD813" i="65"/>
  <c r="AD812" i="65"/>
  <c r="AD811" i="65"/>
  <c r="AD810" i="65"/>
  <c r="AD809" i="65"/>
  <c r="AD808" i="65"/>
  <c r="AF808" i="65" s="1"/>
  <c r="AD807" i="65"/>
  <c r="AD806" i="65"/>
  <c r="AF806" i="65" s="1"/>
  <c r="AD805" i="65"/>
  <c r="AD804" i="65"/>
  <c r="AF804" i="65" s="1"/>
  <c r="AD803" i="65"/>
  <c r="AD802" i="65"/>
  <c r="AF802" i="65" s="1"/>
  <c r="AD801" i="65"/>
  <c r="AD800" i="65"/>
  <c r="AF800" i="65" s="1"/>
  <c r="AD799" i="65"/>
  <c r="AD798" i="65"/>
  <c r="AF798" i="65" s="1"/>
  <c r="AD797" i="65"/>
  <c r="AD796" i="65"/>
  <c r="AF796" i="65" s="1"/>
  <c r="AD795" i="65"/>
  <c r="AD794" i="65"/>
  <c r="AF794" i="65" s="1"/>
  <c r="AD793" i="65"/>
  <c r="AD792" i="65"/>
  <c r="AF792" i="65" s="1"/>
  <c r="AD791" i="65"/>
  <c r="AD790" i="65"/>
  <c r="AF790" i="65" s="1"/>
  <c r="AD789" i="65"/>
  <c r="AD788" i="65"/>
  <c r="AF788" i="65" s="1"/>
  <c r="AD787" i="65"/>
  <c r="AD786" i="65"/>
  <c r="AD785" i="65"/>
  <c r="AD784" i="65"/>
  <c r="AD783" i="65"/>
  <c r="AF783" i="65" s="1"/>
  <c r="AD782" i="65"/>
  <c r="AF782" i="65" s="1"/>
  <c r="AD781" i="65"/>
  <c r="AD780" i="65"/>
  <c r="AD779" i="65"/>
  <c r="AF779" i="65" s="1"/>
  <c r="AD778" i="65"/>
  <c r="AF778" i="65" s="1"/>
  <c r="AD777" i="65"/>
  <c r="AD776" i="65"/>
  <c r="AD767" i="65"/>
  <c r="AF767" i="65" s="1"/>
  <c r="AG767" i="65" s="1"/>
  <c r="AH767" i="65" s="1"/>
  <c r="AD766" i="65"/>
  <c r="AF766" i="65" s="1"/>
  <c r="AD765" i="65"/>
  <c r="AD764" i="65"/>
  <c r="AD763" i="65"/>
  <c r="AD758" i="65"/>
  <c r="AF758" i="65" s="1"/>
  <c r="AG758" i="65" s="1"/>
  <c r="AD757" i="65"/>
  <c r="AF757" i="65" s="1"/>
  <c r="AD756" i="65"/>
  <c r="AD755" i="65"/>
  <c r="AF755" i="65" s="1"/>
  <c r="AD754" i="65"/>
  <c r="AF754" i="65" s="1"/>
  <c r="AG754" i="65" s="1"/>
  <c r="AD753" i="65"/>
  <c r="AF753" i="65" s="1"/>
  <c r="AD752" i="65"/>
  <c r="AD751" i="65"/>
  <c r="AF751" i="65" s="1"/>
  <c r="AD750" i="65"/>
  <c r="AF750" i="65" s="1"/>
  <c r="AG750" i="65" s="1"/>
  <c r="AD749" i="65"/>
  <c r="AF749" i="65" s="1"/>
  <c r="AD748" i="65"/>
  <c r="AD747" i="65"/>
  <c r="AF747" i="65" s="1"/>
  <c r="AD746" i="65"/>
  <c r="AF746" i="65" s="1"/>
  <c r="AG746" i="65" s="1"/>
  <c r="AD745" i="65"/>
  <c r="AF745" i="65" s="1"/>
  <c r="AD744" i="65"/>
  <c r="AD743" i="65"/>
  <c r="AF743" i="65" s="1"/>
  <c r="AD742" i="65"/>
  <c r="AF742" i="65" s="1"/>
  <c r="AG742" i="65" s="1"/>
  <c r="AD741" i="65"/>
  <c r="AF741" i="65" s="1"/>
  <c r="AD740" i="65"/>
  <c r="AD739" i="65"/>
  <c r="AF739" i="65" s="1"/>
  <c r="AD738" i="65"/>
  <c r="AF738" i="65" s="1"/>
  <c r="AG738" i="65" s="1"/>
  <c r="AD737" i="65"/>
  <c r="AF737" i="65" s="1"/>
  <c r="AD736" i="65"/>
  <c r="AD735" i="65"/>
  <c r="AF735" i="65" s="1"/>
  <c r="AG735" i="65" s="1"/>
  <c r="AD734" i="65"/>
  <c r="AF734" i="65" s="1"/>
  <c r="AD733" i="65"/>
  <c r="AF733" i="65" s="1"/>
  <c r="AD732" i="65"/>
  <c r="AF732" i="65" s="1"/>
  <c r="AD731" i="65"/>
  <c r="AF731" i="65" s="1"/>
  <c r="AD730" i="65"/>
  <c r="AF730" i="65" s="1"/>
  <c r="AD729" i="65"/>
  <c r="AF729" i="65" s="1"/>
  <c r="AD728" i="65"/>
  <c r="AF728" i="65" s="1"/>
  <c r="AD727" i="65"/>
  <c r="AF727" i="65" s="1"/>
  <c r="AD726" i="65"/>
  <c r="AF726" i="65" s="1"/>
  <c r="AD725" i="65"/>
  <c r="AF725" i="65" s="1"/>
  <c r="AD716" i="65"/>
  <c r="AF716" i="65" s="1"/>
  <c r="AD715" i="65"/>
  <c r="AF715" i="65" s="1"/>
  <c r="AD714" i="65"/>
  <c r="AF714" i="65" s="1"/>
  <c r="AD713" i="65"/>
  <c r="AF713" i="65" s="1"/>
  <c r="AD712" i="65"/>
  <c r="AF712" i="65" s="1"/>
  <c r="AD707" i="65"/>
  <c r="AD706" i="65"/>
  <c r="AD705" i="65"/>
  <c r="AD704" i="65"/>
  <c r="AD703" i="65"/>
  <c r="AD702" i="65"/>
  <c r="AD701" i="65"/>
  <c r="AD700" i="65"/>
  <c r="AD699" i="65"/>
  <c r="AD698" i="65"/>
  <c r="AD697" i="65"/>
  <c r="AD696" i="65"/>
  <c r="AD695" i="65"/>
  <c r="AD694" i="65"/>
  <c r="AD693" i="65"/>
  <c r="AD692" i="65"/>
  <c r="AD691" i="65"/>
  <c r="AD690" i="65"/>
  <c r="AD689" i="65"/>
  <c r="AD688" i="65"/>
  <c r="AD687" i="65"/>
  <c r="AD686" i="65"/>
  <c r="AD685" i="65"/>
  <c r="AD684" i="65"/>
  <c r="AD683" i="65"/>
  <c r="AD682" i="65"/>
  <c r="AD681" i="65"/>
  <c r="AD680" i="65"/>
  <c r="AD679" i="65"/>
  <c r="AD678" i="65"/>
  <c r="AD677" i="65"/>
  <c r="AD676" i="65"/>
  <c r="AD675" i="65"/>
  <c r="AD674" i="65"/>
  <c r="AD673" i="65"/>
  <c r="AD672" i="65"/>
  <c r="AD671" i="65"/>
  <c r="AD662" i="65"/>
  <c r="AD661" i="65"/>
  <c r="AD660" i="65"/>
  <c r="AD659" i="65"/>
  <c r="AD658" i="65"/>
  <c r="AD653" i="65"/>
  <c r="AF653" i="65" s="1"/>
  <c r="AG653" i="65" s="1"/>
  <c r="AD652" i="65"/>
  <c r="AF652" i="65" s="1"/>
  <c r="AG652" i="65" s="1"/>
  <c r="AD651" i="65"/>
  <c r="AF651" i="65" s="1"/>
  <c r="AD650" i="65"/>
  <c r="AF650" i="65" s="1"/>
  <c r="AD649" i="65"/>
  <c r="AF649" i="65" s="1"/>
  <c r="AG649" i="65" s="1"/>
  <c r="AD648" i="65"/>
  <c r="AF648" i="65" s="1"/>
  <c r="AG648" i="65" s="1"/>
  <c r="AD647" i="65"/>
  <c r="AF647" i="65" s="1"/>
  <c r="AD646" i="65"/>
  <c r="AF646" i="65" s="1"/>
  <c r="AD645" i="65"/>
  <c r="AF645" i="65" s="1"/>
  <c r="AD644" i="65"/>
  <c r="AF644" i="65" s="1"/>
  <c r="AG644" i="65" s="1"/>
  <c r="AD643" i="65"/>
  <c r="AF643" i="65" s="1"/>
  <c r="AD642" i="65"/>
  <c r="AF642" i="65" s="1"/>
  <c r="AD641" i="65"/>
  <c r="AF641" i="65" s="1"/>
  <c r="AG641" i="65" s="1"/>
  <c r="AD640" i="65"/>
  <c r="AF640" i="65" s="1"/>
  <c r="AG640" i="65" s="1"/>
  <c r="AD639" i="65"/>
  <c r="AF639" i="65" s="1"/>
  <c r="AD638" i="65"/>
  <c r="AF638" i="65" s="1"/>
  <c r="AD637" i="65"/>
  <c r="AF637" i="65" s="1"/>
  <c r="AG637" i="65" s="1"/>
  <c r="AD636" i="65"/>
  <c r="AF636" i="65" s="1"/>
  <c r="AG636" i="65" s="1"/>
  <c r="AD635" i="65"/>
  <c r="AF635" i="65" s="1"/>
  <c r="AD634" i="65"/>
  <c r="AF634" i="65" s="1"/>
  <c r="AD633" i="65"/>
  <c r="AF633" i="65" s="1"/>
  <c r="AG633" i="65" s="1"/>
  <c r="AD632" i="65"/>
  <c r="AF632" i="65" s="1"/>
  <c r="AG632" i="65" s="1"/>
  <c r="AD623" i="65"/>
  <c r="AF623" i="65" s="1"/>
  <c r="AG623" i="65" s="1"/>
  <c r="AD622" i="65"/>
  <c r="AF622" i="65" s="1"/>
  <c r="AG622" i="65" s="1"/>
  <c r="AD621" i="65"/>
  <c r="AF621" i="65" s="1"/>
  <c r="AG621" i="65" s="1"/>
  <c r="AD620" i="65"/>
  <c r="AF620" i="65" s="1"/>
  <c r="AG620" i="65" s="1"/>
  <c r="AD619" i="65"/>
  <c r="AF619" i="65" s="1"/>
  <c r="AG619" i="65" s="1"/>
  <c r="AD614" i="65"/>
  <c r="AF614" i="65" s="1"/>
  <c r="AD613" i="65"/>
  <c r="AF613" i="65" s="1"/>
  <c r="AD612" i="65"/>
  <c r="AF612" i="65" s="1"/>
  <c r="AD611" i="65"/>
  <c r="AF611" i="65" s="1"/>
  <c r="AD610" i="65"/>
  <c r="AF610" i="65" s="1"/>
  <c r="AD609" i="65"/>
  <c r="AF609" i="65" s="1"/>
  <c r="AD608" i="65"/>
  <c r="AF608" i="65" s="1"/>
  <c r="AD607" i="65"/>
  <c r="AF607" i="65" s="1"/>
  <c r="AD606" i="65"/>
  <c r="AF606" i="65" s="1"/>
  <c r="AD605" i="65"/>
  <c r="AF605" i="65" s="1"/>
  <c r="AD604" i="65"/>
  <c r="AF604" i="65" s="1"/>
  <c r="AD603" i="65"/>
  <c r="AF603" i="65" s="1"/>
  <c r="AD602" i="65"/>
  <c r="AF602" i="65" s="1"/>
  <c r="AD601" i="65"/>
  <c r="AF601" i="65" s="1"/>
  <c r="AD600" i="65"/>
  <c r="AF600" i="65" s="1"/>
  <c r="AD599" i="65"/>
  <c r="AF599" i="65" s="1"/>
  <c r="AD598" i="65"/>
  <c r="AF598" i="65" s="1"/>
  <c r="AD597" i="65"/>
  <c r="AF597" i="65" s="1"/>
  <c r="AD596" i="65"/>
  <c r="AF596" i="65" s="1"/>
  <c r="AD595" i="65"/>
  <c r="AF595" i="65" s="1"/>
  <c r="AD594" i="65"/>
  <c r="AF594" i="65" s="1"/>
  <c r="AD593" i="65"/>
  <c r="AF593" i="65" s="1"/>
  <c r="AD592" i="65"/>
  <c r="AF592" i="65" s="1"/>
  <c r="AD591" i="65"/>
  <c r="AF591" i="65" s="1"/>
  <c r="AD590" i="65"/>
  <c r="AF590" i="65" s="1"/>
  <c r="AD589" i="65"/>
  <c r="AF589" i="65" s="1"/>
  <c r="AD580" i="65"/>
  <c r="AD579" i="65"/>
  <c r="AF579" i="65" s="1"/>
  <c r="AG579" i="65" s="1"/>
  <c r="AH579" i="65" s="1"/>
  <c r="AD578" i="65"/>
  <c r="AD577" i="65"/>
  <c r="AF577" i="65" s="1"/>
  <c r="AG577" i="65" s="1"/>
  <c r="AD576" i="65"/>
  <c r="AD571" i="65"/>
  <c r="AF571" i="65" s="1"/>
  <c r="AD570" i="65"/>
  <c r="AF570" i="65" s="1"/>
  <c r="AD569" i="65"/>
  <c r="AF569" i="65" s="1"/>
  <c r="AD568" i="65"/>
  <c r="AF568" i="65" s="1"/>
  <c r="AD567" i="65"/>
  <c r="AF567" i="65" s="1"/>
  <c r="AD566" i="65"/>
  <c r="AF566" i="65" s="1"/>
  <c r="AD565" i="65"/>
  <c r="AF565" i="65" s="1"/>
  <c r="AD564" i="65"/>
  <c r="AF564" i="65" s="1"/>
  <c r="AD563" i="65"/>
  <c r="AF563" i="65" s="1"/>
  <c r="AD562" i="65"/>
  <c r="AF562" i="65" s="1"/>
  <c r="AD561" i="65"/>
  <c r="AF561" i="65" s="1"/>
  <c r="AD560" i="65"/>
  <c r="AF560" i="65" s="1"/>
  <c r="AD559" i="65"/>
  <c r="AF559" i="65" s="1"/>
  <c r="AD558" i="65"/>
  <c r="AF558" i="65" s="1"/>
  <c r="AD557" i="65"/>
  <c r="AF557" i="65" s="1"/>
  <c r="AD556" i="65"/>
  <c r="AF556" i="65" s="1"/>
  <c r="AD555" i="65"/>
  <c r="AF555" i="65" s="1"/>
  <c r="AD554" i="65"/>
  <c r="AF554" i="65" s="1"/>
  <c r="AD553" i="65"/>
  <c r="AF553" i="65" s="1"/>
  <c r="AD544" i="65"/>
  <c r="AF544" i="65" s="1"/>
  <c r="AD543" i="65"/>
  <c r="AF543" i="65" s="1"/>
  <c r="AD542" i="65"/>
  <c r="AF542" i="65" s="1"/>
  <c r="AD541" i="65"/>
  <c r="AF541" i="65" s="1"/>
  <c r="AD540" i="65"/>
  <c r="AF540" i="65" s="1"/>
  <c r="AD535" i="65"/>
  <c r="AD534" i="65"/>
  <c r="AD533" i="65"/>
  <c r="AD532" i="65"/>
  <c r="AD531" i="65"/>
  <c r="AD530" i="65"/>
  <c r="AD529" i="65"/>
  <c r="AD528" i="65"/>
  <c r="AD527" i="65"/>
  <c r="AD526" i="65"/>
  <c r="AD525" i="65"/>
  <c r="AD524" i="65"/>
  <c r="AD523" i="65"/>
  <c r="AD522" i="65"/>
  <c r="AD521" i="65"/>
  <c r="AD520" i="65"/>
  <c r="AD519" i="65"/>
  <c r="AD518" i="65"/>
  <c r="AD517" i="65"/>
  <c r="AD508" i="65"/>
  <c r="AD507" i="65"/>
  <c r="AD506" i="65"/>
  <c r="AD505" i="65"/>
  <c r="AD504" i="65"/>
  <c r="AD499" i="65"/>
  <c r="AF499" i="65" s="1"/>
  <c r="AD498" i="65"/>
  <c r="AF498" i="65" s="1"/>
  <c r="AD497" i="65"/>
  <c r="AF497" i="65" s="1"/>
  <c r="AG497" i="65" s="1"/>
  <c r="AD496" i="65"/>
  <c r="AF496" i="65" s="1"/>
  <c r="AG496" i="65" s="1"/>
  <c r="AD495" i="65"/>
  <c r="AF495" i="65" s="1"/>
  <c r="AD494" i="65"/>
  <c r="AF494" i="65" s="1"/>
  <c r="AD493" i="65"/>
  <c r="AF493" i="65" s="1"/>
  <c r="AG493" i="65" s="1"/>
  <c r="AD492" i="65"/>
  <c r="AF492" i="65" s="1"/>
  <c r="AG492" i="65" s="1"/>
  <c r="AD491" i="65"/>
  <c r="AF491" i="65" s="1"/>
  <c r="AD490" i="65"/>
  <c r="AF490" i="65" s="1"/>
  <c r="AD489" i="65"/>
  <c r="AF489" i="65" s="1"/>
  <c r="AD480" i="65"/>
  <c r="AF480" i="65" s="1"/>
  <c r="AG480" i="65" s="1"/>
  <c r="AD479" i="65"/>
  <c r="AF479" i="65" s="1"/>
  <c r="AG479" i="65" s="1"/>
  <c r="AD478" i="65"/>
  <c r="AF478" i="65" s="1"/>
  <c r="AG478" i="65" s="1"/>
  <c r="AD477" i="65"/>
  <c r="AF477" i="65" s="1"/>
  <c r="AG477" i="65" s="1"/>
  <c r="AD476" i="65"/>
  <c r="AF476" i="65" s="1"/>
  <c r="AG476" i="65" s="1"/>
  <c r="AD471" i="65"/>
  <c r="AF471" i="65" s="1"/>
  <c r="AD470" i="65"/>
  <c r="AF470" i="65" s="1"/>
  <c r="AD469" i="65"/>
  <c r="AF469" i="65" s="1"/>
  <c r="AD468" i="65"/>
  <c r="AF468" i="65" s="1"/>
  <c r="AD467" i="65"/>
  <c r="AF467" i="65" s="1"/>
  <c r="AD466" i="65"/>
  <c r="AF466" i="65" s="1"/>
  <c r="AD465" i="65"/>
  <c r="AF465" i="65" s="1"/>
  <c r="AD464" i="65"/>
  <c r="AF464" i="65" s="1"/>
  <c r="AD463" i="65"/>
  <c r="AF463" i="65" s="1"/>
  <c r="AD462" i="65"/>
  <c r="AF462" i="65" s="1"/>
  <c r="AD461" i="65"/>
  <c r="AF461" i="65" s="1"/>
  <c r="AD460" i="65"/>
  <c r="AF460" i="65" s="1"/>
  <c r="AD451" i="65"/>
  <c r="AD450" i="65"/>
  <c r="AF450" i="65" s="1"/>
  <c r="AG450" i="65" s="1"/>
  <c r="AD449" i="65"/>
  <c r="AF449" i="65" s="1"/>
  <c r="AG449" i="65" s="1"/>
  <c r="AH449" i="65" s="1"/>
  <c r="AD448" i="65"/>
  <c r="AD447" i="65"/>
  <c r="AD442" i="65"/>
  <c r="AF442" i="65" s="1"/>
  <c r="AD441" i="65"/>
  <c r="AF441" i="65" s="1"/>
  <c r="AD440" i="65"/>
  <c r="AF440" i="65" s="1"/>
  <c r="AD439" i="65"/>
  <c r="AF439" i="65" s="1"/>
  <c r="AD438" i="65"/>
  <c r="AF438" i="65" s="1"/>
  <c r="AD437" i="65"/>
  <c r="AF437" i="65" s="1"/>
  <c r="AD436" i="65"/>
  <c r="AF436" i="65" s="1"/>
  <c r="AD435" i="65"/>
  <c r="AF435" i="65" s="1"/>
  <c r="AD434" i="65"/>
  <c r="AF434" i="65" s="1"/>
  <c r="AD433" i="65"/>
  <c r="AF433" i="65" s="1"/>
  <c r="AD432" i="65"/>
  <c r="AF432" i="65" s="1"/>
  <c r="AD431" i="65"/>
  <c r="AF431" i="65" s="1"/>
  <c r="AD430" i="65"/>
  <c r="AF430" i="65" s="1"/>
  <c r="AD429" i="65"/>
  <c r="AF429" i="65" s="1"/>
  <c r="AD420" i="65"/>
  <c r="AF420" i="65" s="1"/>
  <c r="AD419" i="65"/>
  <c r="AF419" i="65" s="1"/>
  <c r="AD418" i="65"/>
  <c r="AF418" i="65" s="1"/>
  <c r="AD417" i="65"/>
  <c r="AF417" i="65" s="1"/>
  <c r="AD416" i="65"/>
  <c r="AF416" i="65" s="1"/>
  <c r="AD411" i="65"/>
  <c r="AD410" i="65"/>
  <c r="AD409" i="65"/>
  <c r="AD408" i="65"/>
  <c r="AD407" i="65"/>
  <c r="AD406" i="65"/>
  <c r="AD405" i="65"/>
  <c r="AD404" i="65"/>
  <c r="AD403" i="65"/>
  <c r="AD402" i="65"/>
  <c r="AD401" i="65"/>
  <c r="AD400" i="65"/>
  <c r="AD399" i="65"/>
  <c r="AD398" i="65"/>
  <c r="AD397" i="65"/>
  <c r="AD396" i="65"/>
  <c r="AD395" i="65"/>
  <c r="AD386" i="65"/>
  <c r="AD385" i="65"/>
  <c r="AD384" i="65"/>
  <c r="AD383" i="65"/>
  <c r="AD382" i="65"/>
  <c r="AD377" i="65"/>
  <c r="AF377" i="65" s="1"/>
  <c r="AG377" i="65" s="1"/>
  <c r="AD376" i="65"/>
  <c r="AF376" i="65" s="1"/>
  <c r="AG376" i="65" s="1"/>
  <c r="AD375" i="65"/>
  <c r="AF375" i="65" s="1"/>
  <c r="AG375" i="65" s="1"/>
  <c r="AD374" i="65"/>
  <c r="AF374" i="65" s="1"/>
  <c r="AG374" i="65" s="1"/>
  <c r="AD373" i="65"/>
  <c r="AF373" i="65" s="1"/>
  <c r="AG373" i="65" s="1"/>
  <c r="AD372" i="65"/>
  <c r="AF372" i="65" s="1"/>
  <c r="AG372" i="65" s="1"/>
  <c r="AD371" i="65"/>
  <c r="AF371" i="65" s="1"/>
  <c r="AG371" i="65" s="1"/>
  <c r="AD370" i="65"/>
  <c r="AF370" i="65" s="1"/>
  <c r="AG370" i="65" s="1"/>
  <c r="AD369" i="65"/>
  <c r="AF369" i="65" s="1"/>
  <c r="AG369" i="65" s="1"/>
  <c r="AD368" i="65"/>
  <c r="AF368" i="65" s="1"/>
  <c r="AG368" i="65" s="1"/>
  <c r="AD367" i="65"/>
  <c r="AF367" i="65" s="1"/>
  <c r="AG367" i="65" s="1"/>
  <c r="AD366" i="65"/>
  <c r="AF366" i="65" s="1"/>
  <c r="AG366" i="65" s="1"/>
  <c r="AD365" i="65"/>
  <c r="AF365" i="65" s="1"/>
  <c r="AG365" i="65" s="1"/>
  <c r="AD364" i="65"/>
  <c r="AF364" i="65" s="1"/>
  <c r="AG364" i="65" s="1"/>
  <c r="AD363" i="65"/>
  <c r="AF363" i="65" s="1"/>
  <c r="AG363" i="65" s="1"/>
  <c r="AD362" i="65"/>
  <c r="AF362" i="65" s="1"/>
  <c r="AG362" i="65" s="1"/>
  <c r="AD361" i="65"/>
  <c r="AF361" i="65" s="1"/>
  <c r="AG361" i="65" s="1"/>
  <c r="AD360" i="65"/>
  <c r="AF360" i="65" s="1"/>
  <c r="AG360" i="65" s="1"/>
  <c r="AD359" i="65"/>
  <c r="AF359" i="65" s="1"/>
  <c r="AG359" i="65" s="1"/>
  <c r="AD358" i="65"/>
  <c r="AF358" i="65" s="1"/>
  <c r="AG358" i="65" s="1"/>
  <c r="AD357" i="65"/>
  <c r="AF357" i="65" s="1"/>
  <c r="AG357" i="65" s="1"/>
  <c r="AD356" i="65"/>
  <c r="AF356" i="65" s="1"/>
  <c r="AG356" i="65" s="1"/>
  <c r="AD355" i="65"/>
  <c r="AF355" i="65" s="1"/>
  <c r="AG355" i="65" s="1"/>
  <c r="AD354" i="65"/>
  <c r="AF354" i="65" s="1"/>
  <c r="AG354" i="65" s="1"/>
  <c r="AD353" i="65"/>
  <c r="AF353" i="65" s="1"/>
  <c r="AD352" i="65"/>
  <c r="AF352" i="65" s="1"/>
  <c r="AG352" i="65" s="1"/>
  <c r="AD351" i="65"/>
  <c r="AF351" i="65" s="1"/>
  <c r="AG351" i="65" s="1"/>
  <c r="AD342" i="65"/>
  <c r="AF342" i="65" s="1"/>
  <c r="AG342" i="65" s="1"/>
  <c r="AD341" i="65"/>
  <c r="AF341" i="65" s="1"/>
  <c r="AG341" i="65" s="1"/>
  <c r="AD340" i="65"/>
  <c r="AF340" i="65" s="1"/>
  <c r="AG340" i="65" s="1"/>
  <c r="AD339" i="65"/>
  <c r="AD338" i="65"/>
  <c r="AF338" i="65" s="1"/>
  <c r="AG338" i="65" s="1"/>
  <c r="AD333" i="65"/>
  <c r="AF333" i="65" s="1"/>
  <c r="AD332" i="65"/>
  <c r="AF332" i="65" s="1"/>
  <c r="AD331" i="65"/>
  <c r="AF331" i="65" s="1"/>
  <c r="AD330" i="65"/>
  <c r="AF330" i="65" s="1"/>
  <c r="AD329" i="65"/>
  <c r="AF329" i="65" s="1"/>
  <c r="AD328" i="65"/>
  <c r="AF328" i="65" s="1"/>
  <c r="AD327" i="65"/>
  <c r="AF327" i="65" s="1"/>
  <c r="AD326" i="65"/>
  <c r="AF326" i="65" s="1"/>
  <c r="AD325" i="65"/>
  <c r="AF325" i="65" s="1"/>
  <c r="AD324" i="65"/>
  <c r="AF324" i="65" s="1"/>
  <c r="AD323" i="65"/>
  <c r="AF323" i="65" s="1"/>
  <c r="AD322" i="65"/>
  <c r="AF322" i="65" s="1"/>
  <c r="AD321" i="65"/>
  <c r="AF321" i="65" s="1"/>
  <c r="AD320" i="65"/>
  <c r="AF320" i="65" s="1"/>
  <c r="AD319" i="65"/>
  <c r="AF319" i="65" s="1"/>
  <c r="AD318" i="65"/>
  <c r="AF318" i="65" s="1"/>
  <c r="AD317" i="65"/>
  <c r="AF317" i="65" s="1"/>
  <c r="AD316" i="65"/>
  <c r="AF316" i="65" s="1"/>
  <c r="AD315" i="65"/>
  <c r="AF315" i="65" s="1"/>
  <c r="AD314" i="65"/>
  <c r="AF314" i="65" s="1"/>
  <c r="AD313" i="65"/>
  <c r="AF313" i="65" s="1"/>
  <c r="AD312" i="65"/>
  <c r="AF312" i="65" s="1"/>
  <c r="AD311" i="65"/>
  <c r="AF311" i="65" s="1"/>
  <c r="AD310" i="65"/>
  <c r="AF310" i="65" s="1"/>
  <c r="AD309" i="65"/>
  <c r="AF309" i="65" s="1"/>
  <c r="AD308" i="65"/>
  <c r="AF308" i="65" s="1"/>
  <c r="AD307" i="65"/>
  <c r="AF307" i="65" s="1"/>
  <c r="AG307" i="65" s="1"/>
  <c r="AD306" i="65"/>
  <c r="AF306" i="65" s="1"/>
  <c r="AG306" i="65" s="1"/>
  <c r="AD305" i="65"/>
  <c r="AD304" i="65"/>
  <c r="AF304" i="65" s="1"/>
  <c r="AG304" i="65" s="1"/>
  <c r="AH304" i="65" s="1"/>
  <c r="AD303" i="65"/>
  <c r="AF303" i="65" s="1"/>
  <c r="AG303" i="65" s="1"/>
  <c r="AD302" i="65"/>
  <c r="AD301" i="65"/>
  <c r="AF301" i="65" s="1"/>
  <c r="AG301" i="65" s="1"/>
  <c r="AD300" i="65"/>
  <c r="AF300" i="65" s="1"/>
  <c r="AG300" i="65" s="1"/>
  <c r="AD299" i="65"/>
  <c r="AD298" i="65"/>
  <c r="AD297" i="65"/>
  <c r="AF297" i="65" s="1"/>
  <c r="AG297" i="65" s="1"/>
  <c r="AH297" i="65" s="1"/>
  <c r="AD296" i="65"/>
  <c r="AF296" i="65" s="1"/>
  <c r="AG296" i="65" s="1"/>
  <c r="AH296" i="65" s="1"/>
  <c r="AD295" i="65"/>
  <c r="AD294" i="65"/>
  <c r="AD293" i="65"/>
  <c r="AD292" i="65"/>
  <c r="AD291" i="65"/>
  <c r="AF291" i="65" s="1"/>
  <c r="AG291" i="65" s="1"/>
  <c r="AD290" i="65"/>
  <c r="AD289" i="65"/>
  <c r="AD288" i="65"/>
  <c r="AD287" i="65"/>
  <c r="AD286" i="65"/>
  <c r="AD285" i="65"/>
  <c r="AD284" i="65"/>
  <c r="AD283" i="65"/>
  <c r="AD282" i="65"/>
  <c r="AD281" i="65"/>
  <c r="AD280" i="65"/>
  <c r="AD279" i="65"/>
  <c r="AD278" i="65"/>
  <c r="AD277" i="65"/>
  <c r="AD276" i="65"/>
  <c r="AD275" i="65"/>
  <c r="AD274" i="65"/>
  <c r="AD273" i="65"/>
  <c r="AD272" i="65"/>
  <c r="AD271" i="65"/>
  <c r="AD270" i="65"/>
  <c r="AD269" i="65"/>
  <c r="AD268" i="65"/>
  <c r="AD267" i="65"/>
  <c r="AD266" i="65"/>
  <c r="AD265" i="65"/>
  <c r="AD264" i="65"/>
  <c r="AD263" i="65"/>
  <c r="AD262" i="65"/>
  <c r="AD261" i="65"/>
  <c r="AD252" i="65"/>
  <c r="AD251" i="65"/>
  <c r="AD250" i="65"/>
  <c r="AD249" i="65"/>
  <c r="AD248" i="65"/>
  <c r="AD243" i="65"/>
  <c r="AD242" i="65"/>
  <c r="AD241" i="65"/>
  <c r="AD240" i="65"/>
  <c r="AD239" i="65"/>
  <c r="AD238" i="65"/>
  <c r="AD237" i="65"/>
  <c r="AD236" i="65"/>
  <c r="AD235" i="65"/>
  <c r="AD234" i="65"/>
  <c r="AD233" i="65"/>
  <c r="AD224" i="65"/>
  <c r="AD223" i="65"/>
  <c r="AF223" i="65" s="1"/>
  <c r="AG223" i="65" s="1"/>
  <c r="AD222" i="65"/>
  <c r="AD221" i="65"/>
  <c r="AD220" i="65"/>
  <c r="AF220" i="65" s="1"/>
  <c r="AG220" i="65" s="1"/>
  <c r="AD215" i="65"/>
  <c r="AF215" i="65" s="1"/>
  <c r="AD214" i="65"/>
  <c r="AF214" i="65" s="1"/>
  <c r="AD213" i="65"/>
  <c r="AF213" i="65" s="1"/>
  <c r="AD212" i="65"/>
  <c r="AF212" i="65" s="1"/>
  <c r="AD211" i="65"/>
  <c r="AF211" i="65" s="1"/>
  <c r="AD210" i="65"/>
  <c r="AF210" i="65" s="1"/>
  <c r="AD209" i="65"/>
  <c r="AF209" i="65" s="1"/>
  <c r="AD208" i="65"/>
  <c r="AF208" i="65" s="1"/>
  <c r="AD207" i="65"/>
  <c r="AF207" i="65" s="1"/>
  <c r="AD206" i="65"/>
  <c r="AF206" i="65" s="1"/>
  <c r="AD205" i="65"/>
  <c r="AF205" i="65" s="1"/>
  <c r="AD204" i="65"/>
  <c r="AF204" i="65" s="1"/>
  <c r="AD203" i="65"/>
  <c r="AF203" i="65" s="1"/>
  <c r="AD202" i="65"/>
  <c r="AF202" i="65" s="1"/>
  <c r="AD201" i="65"/>
  <c r="AF201" i="65" s="1"/>
  <c r="AD200" i="65"/>
  <c r="AF200" i="65" s="1"/>
  <c r="AD199" i="65"/>
  <c r="AF199" i="65" s="1"/>
  <c r="AD198" i="65"/>
  <c r="AF198" i="65" s="1"/>
  <c r="AD197" i="65"/>
  <c r="AF197" i="65" s="1"/>
  <c r="AD196" i="65"/>
  <c r="AF196" i="65" s="1"/>
  <c r="AD195" i="65"/>
  <c r="AF195" i="65" s="1"/>
  <c r="AD194" i="65"/>
  <c r="AF194" i="65" s="1"/>
  <c r="AD185" i="65"/>
  <c r="AF185" i="65" s="1"/>
  <c r="AD184" i="65"/>
  <c r="AF184" i="65" s="1"/>
  <c r="AD183" i="65"/>
  <c r="AF183" i="65" s="1"/>
  <c r="AD182" i="65"/>
  <c r="AF182" i="65" s="1"/>
  <c r="AD181" i="65"/>
  <c r="AF181" i="65" s="1"/>
  <c r="AD176" i="65"/>
  <c r="AF176" i="65" s="1"/>
  <c r="AG176" i="65" s="1"/>
  <c r="AD175" i="65"/>
  <c r="AD174" i="65"/>
  <c r="AD173" i="65"/>
  <c r="AF173" i="65" s="1"/>
  <c r="AG173" i="65" s="1"/>
  <c r="AD172" i="65"/>
  <c r="AD171" i="65"/>
  <c r="AD170" i="65"/>
  <c r="AF170" i="65" s="1"/>
  <c r="AG170" i="65" s="1"/>
  <c r="AD169" i="65"/>
  <c r="AD168" i="65"/>
  <c r="AD167" i="65"/>
  <c r="AF167" i="65" s="1"/>
  <c r="AG167" i="65" s="1"/>
  <c r="AD166" i="65"/>
  <c r="AD165" i="65"/>
  <c r="AD164" i="65"/>
  <c r="AF164" i="65" s="1"/>
  <c r="AG164" i="65" s="1"/>
  <c r="AD163" i="65"/>
  <c r="AD162" i="65"/>
  <c r="AD161" i="65"/>
  <c r="AF161" i="65" s="1"/>
  <c r="AG161" i="65" s="1"/>
  <c r="AD152" i="65"/>
  <c r="AD151" i="65"/>
  <c r="AD150" i="65"/>
  <c r="AD149" i="65"/>
  <c r="AD148" i="65"/>
  <c r="AD143" i="65"/>
  <c r="AF143" i="65" s="1"/>
  <c r="AG143" i="65" s="1"/>
  <c r="AD142" i="65"/>
  <c r="AF142" i="65" s="1"/>
  <c r="AG142" i="65" s="1"/>
  <c r="AD141" i="65"/>
  <c r="AD140" i="65"/>
  <c r="AD139" i="65"/>
  <c r="AD138" i="65"/>
  <c r="AD137" i="65"/>
  <c r="AD136" i="65"/>
  <c r="AD135" i="65"/>
  <c r="AD134" i="65"/>
  <c r="AD133" i="65"/>
  <c r="AD132" i="65"/>
  <c r="AD131" i="65"/>
  <c r="AD130" i="65"/>
  <c r="AD129" i="65"/>
  <c r="AD120" i="65"/>
  <c r="AF120" i="65" s="1"/>
  <c r="AD119" i="65"/>
  <c r="AF119" i="65" s="1"/>
  <c r="AD118" i="65"/>
  <c r="AF118" i="65" s="1"/>
  <c r="AD117" i="65"/>
  <c r="AF117" i="65" s="1"/>
  <c r="AD116" i="65"/>
  <c r="AF116" i="65" s="1"/>
  <c r="AD111" i="65"/>
  <c r="AD110" i="65"/>
  <c r="AD109" i="65"/>
  <c r="AD108" i="65"/>
  <c r="AD107" i="65"/>
  <c r="AD106" i="65"/>
  <c r="AD105" i="65"/>
  <c r="AD104" i="65"/>
  <c r="AD95" i="65"/>
  <c r="AF95" i="65" s="1"/>
  <c r="AG95" i="65" s="1"/>
  <c r="AH95" i="65" s="1"/>
  <c r="AD94" i="65"/>
  <c r="AF94" i="65" s="1"/>
  <c r="AG94" i="65" s="1"/>
  <c r="AH94" i="65" s="1"/>
  <c r="AD93" i="65"/>
  <c r="AF93" i="65" s="1"/>
  <c r="AG93" i="65" s="1"/>
  <c r="AD92" i="65"/>
  <c r="AF92" i="65" s="1"/>
  <c r="AG92" i="65" s="1"/>
  <c r="AD91" i="65"/>
  <c r="AF91" i="65" s="1"/>
  <c r="AG91" i="65" s="1"/>
  <c r="AD86" i="65"/>
  <c r="AF86" i="65" s="1"/>
  <c r="AD85" i="65"/>
  <c r="AF85" i="65" s="1"/>
  <c r="AD84" i="65"/>
  <c r="AF84" i="65" s="1"/>
  <c r="AD83" i="65"/>
  <c r="AF83" i="65" s="1"/>
  <c r="AD82" i="65"/>
  <c r="AF82" i="65" s="1"/>
  <c r="AD73" i="65"/>
  <c r="AF73" i="65" s="1"/>
  <c r="AD72" i="65"/>
  <c r="AF72" i="65" s="1"/>
  <c r="AD71" i="65"/>
  <c r="AF71" i="65" s="1"/>
  <c r="AD70" i="65"/>
  <c r="AF70" i="65" s="1"/>
  <c r="AD69" i="65"/>
  <c r="AF69" i="65" s="1"/>
  <c r="AD64" i="65"/>
  <c r="AF64" i="65" s="1"/>
  <c r="AG64" i="65" s="1"/>
  <c r="AD63" i="65"/>
  <c r="AF63" i="65" s="1"/>
  <c r="AG63" i="65" s="1"/>
  <c r="AD62" i="65"/>
  <c r="AD61" i="65"/>
  <c r="AF61" i="65" s="1"/>
  <c r="AG61" i="65" s="1"/>
  <c r="AD60" i="65"/>
  <c r="AF60" i="65" s="1"/>
  <c r="AG60" i="65" s="1"/>
  <c r="AD59" i="65"/>
  <c r="AD58" i="65"/>
  <c r="AF58" i="65" s="1"/>
  <c r="AD57" i="65"/>
  <c r="AF57" i="65" s="1"/>
  <c r="AD56" i="65"/>
  <c r="AF56" i="65" s="1"/>
  <c r="AD55" i="65"/>
  <c r="AF55" i="65" s="1"/>
  <c r="AD54" i="65"/>
  <c r="AF54" i="65" s="1"/>
  <c r="AD53" i="65"/>
  <c r="AF53" i="65" s="1"/>
  <c r="AD52" i="65"/>
  <c r="AF52" i="65" s="1"/>
  <c r="AD43" i="65"/>
  <c r="AD42" i="65"/>
  <c r="AD41" i="65"/>
  <c r="AD40" i="65"/>
  <c r="AD39" i="65"/>
  <c r="AD34" i="65"/>
  <c r="AD33" i="65"/>
  <c r="AD32" i="65"/>
  <c r="AD31" i="65"/>
  <c r="AD30" i="65"/>
  <c r="AD29" i="65"/>
  <c r="AD28" i="65"/>
  <c r="AD27" i="65"/>
  <c r="AD26" i="65"/>
  <c r="AD25" i="65"/>
  <c r="AC15" i="65"/>
  <c r="AB15" i="65"/>
  <c r="AA15" i="65"/>
  <c r="Z15" i="65"/>
  <c r="Y15" i="65"/>
  <c r="X15" i="65"/>
  <c r="W15" i="65"/>
  <c r="V15" i="65"/>
  <c r="U15" i="65"/>
  <c r="T15" i="65"/>
  <c r="S15" i="65"/>
  <c r="R15" i="65"/>
  <c r="Q15" i="65"/>
  <c r="P15" i="65"/>
  <c r="O15" i="65"/>
  <c r="N15" i="65"/>
  <c r="M15" i="65"/>
  <c r="L15" i="65"/>
  <c r="K15" i="65"/>
  <c r="J15" i="65"/>
  <c r="I15" i="65"/>
  <c r="H15" i="65"/>
  <c r="G15" i="65"/>
  <c r="F15" i="65"/>
  <c r="E15" i="65"/>
  <c r="D15" i="65"/>
  <c r="C15" i="65"/>
  <c r="AC11" i="65"/>
  <c r="AB11" i="65"/>
  <c r="AA11" i="65"/>
  <c r="Z11" i="65"/>
  <c r="Y11" i="65"/>
  <c r="X11" i="65"/>
  <c r="W11" i="65"/>
  <c r="V11" i="65"/>
  <c r="U11" i="65"/>
  <c r="T11" i="65"/>
  <c r="S11" i="65"/>
  <c r="R11" i="65"/>
  <c r="Q11" i="65"/>
  <c r="P11" i="65"/>
  <c r="O11" i="65"/>
  <c r="N11" i="65"/>
  <c r="M11" i="65"/>
  <c r="L11" i="65"/>
  <c r="K11" i="65"/>
  <c r="J11" i="65"/>
  <c r="I11" i="65"/>
  <c r="H11" i="65"/>
  <c r="G11" i="65"/>
  <c r="F11" i="65"/>
  <c r="E11" i="65"/>
  <c r="D11" i="65"/>
  <c r="C11" i="65"/>
  <c r="F15" i="3"/>
  <c r="F15" i="2"/>
  <c r="A5" i="63"/>
  <c r="A5" i="62"/>
  <c r="B5" i="61"/>
  <c r="B5" i="60"/>
  <c r="H8" i="59"/>
  <c r="Q12" i="61"/>
  <c r="S12" i="61" s="1"/>
  <c r="T12" i="61" s="1"/>
  <c r="Q11" i="61"/>
  <c r="S11" i="61" s="1"/>
  <c r="T11" i="61" s="1"/>
  <c r="Q12" i="60"/>
  <c r="S12" i="60" s="1"/>
  <c r="T12" i="60" s="1"/>
  <c r="Q11" i="60"/>
  <c r="S11" i="60" s="1"/>
  <c r="T11" i="60" s="1"/>
  <c r="AG96" i="65" l="1"/>
  <c r="AI2213" i="65"/>
  <c r="AI2220" i="65"/>
  <c r="AH2220" i="65"/>
  <c r="AF2220" i="65"/>
  <c r="AJ2220" i="65" s="1"/>
  <c r="AF2221" i="65"/>
  <c r="AJ2221" i="65" s="1"/>
  <c r="AH2221" i="65"/>
  <c r="AF2222" i="65"/>
  <c r="AH2222" i="65"/>
  <c r="AH2212" i="66"/>
  <c r="AF2212" i="66"/>
  <c r="AH2211" i="65"/>
  <c r="AF2211" i="65"/>
  <c r="AH2213" i="65"/>
  <c r="AF2213" i="65"/>
  <c r="AF2201" i="65"/>
  <c r="AG2201" i="65" s="1"/>
  <c r="AH2201" i="65" s="1"/>
  <c r="AF2165" i="66"/>
  <c r="AG2165" i="66" s="1"/>
  <c r="AH2165" i="66" s="1"/>
  <c r="AF2102" i="66"/>
  <c r="AG2102" i="66" s="1"/>
  <c r="AH2102" i="66"/>
  <c r="AF2066" i="65"/>
  <c r="AG2066" i="65" s="1"/>
  <c r="AH2066" i="65" s="1"/>
  <c r="AF2068" i="65"/>
  <c r="AG2068" i="65" s="1"/>
  <c r="AH2068" i="65"/>
  <c r="AF2065" i="65"/>
  <c r="AG2065" i="65" s="1"/>
  <c r="AH2065" i="65" s="1"/>
  <c r="AF1923" i="66"/>
  <c r="AG1923" i="66" s="1"/>
  <c r="AH1923" i="66" s="1"/>
  <c r="AF1887" i="66"/>
  <c r="AG1887" i="66" s="1"/>
  <c r="AH1887" i="66" s="1"/>
  <c r="AF1723" i="66"/>
  <c r="AG1723" i="66" s="1"/>
  <c r="AH1723" i="66" s="1"/>
  <c r="AF1724" i="66"/>
  <c r="AG1724" i="66" s="1"/>
  <c r="AH1724" i="66" s="1"/>
  <c r="AF1727" i="66"/>
  <c r="AG1727" i="66" s="1"/>
  <c r="AH1727" i="66" s="1"/>
  <c r="AF1729" i="66"/>
  <c r="AG1729" i="66" s="1"/>
  <c r="AH1729" i="66"/>
  <c r="AF1730" i="66"/>
  <c r="AG1730" i="66" s="1"/>
  <c r="AH1730" i="66" s="1"/>
  <c r="AF1748" i="66"/>
  <c r="AG1748" i="66" s="1"/>
  <c r="AH1748" i="66" s="1"/>
  <c r="AF1549" i="66"/>
  <c r="AG1549" i="66" s="1"/>
  <c r="AH1549" i="66" s="1"/>
  <c r="AF1553" i="66"/>
  <c r="AG1553" i="66" s="1"/>
  <c r="AH1553" i="66" s="1"/>
  <c r="AF1573" i="66"/>
  <c r="AG1573" i="66" s="1"/>
  <c r="AH1573" i="66" s="1"/>
  <c r="AF1575" i="66"/>
  <c r="AG1575" i="66" s="1"/>
  <c r="AH1575" i="66" s="1"/>
  <c r="AF1583" i="66"/>
  <c r="AG1583" i="66" s="1"/>
  <c r="AH1583" i="66" s="1"/>
  <c r="AF1585" i="66"/>
  <c r="AG1585" i="66" s="1"/>
  <c r="AH1585" i="66"/>
  <c r="AF1592" i="66"/>
  <c r="AG1592" i="66" s="1"/>
  <c r="AH1592" i="66" s="1"/>
  <c r="AF1426" i="65"/>
  <c r="AG1426" i="65" s="1"/>
  <c r="AH1426" i="65" s="1"/>
  <c r="AF1428" i="65"/>
  <c r="AG1428" i="65" s="1"/>
  <c r="AH1428" i="65"/>
  <c r="AF1438" i="65"/>
  <c r="AG1438" i="65" s="1"/>
  <c r="AH1438" i="65" s="1"/>
  <c r="AF1302" i="65"/>
  <c r="AG1302" i="65" s="1"/>
  <c r="AH1302" i="65" s="1"/>
  <c r="AF1304" i="65"/>
  <c r="AG1304" i="65" s="1"/>
  <c r="AH1304" i="65" s="1"/>
  <c r="AF1234" i="66"/>
  <c r="AG1234" i="66" s="1"/>
  <c r="AH1234" i="66" s="1"/>
  <c r="AF1238" i="66"/>
  <c r="AG1238" i="66" s="1"/>
  <c r="AH1238" i="66" s="1"/>
  <c r="AF1242" i="66"/>
  <c r="AG1242" i="66" s="1"/>
  <c r="AH1242" i="66" s="1"/>
  <c r="AF1258" i="66"/>
  <c r="AG1258" i="66" s="1"/>
  <c r="AH1258" i="66" s="1"/>
  <c r="AF1262" i="66"/>
  <c r="AG1262" i="66" s="1"/>
  <c r="AH1262" i="66" s="1"/>
  <c r="AF1266" i="66"/>
  <c r="AG1266" i="66" s="1"/>
  <c r="AH1266" i="66" s="1"/>
  <c r="AF1090" i="66"/>
  <c r="AG1090" i="66" s="1"/>
  <c r="AH1090" i="66" s="1"/>
  <c r="AF1096" i="66"/>
  <c r="AG1096" i="66" s="1"/>
  <c r="AH1096" i="66" s="1"/>
  <c r="AF1109" i="66"/>
  <c r="AG1109" i="66" s="1"/>
  <c r="AH1109" i="66" s="1"/>
  <c r="AF1076" i="65"/>
  <c r="AG1076" i="65" s="1"/>
  <c r="AH1076" i="65" s="1"/>
  <c r="AF1047" i="66"/>
  <c r="AG1047" i="66" s="1"/>
  <c r="AH1047" i="66" s="1"/>
  <c r="AF900" i="66"/>
  <c r="AG900" i="66" s="1"/>
  <c r="AH900" i="66" s="1"/>
  <c r="AF912" i="66"/>
  <c r="AG912" i="66" s="1"/>
  <c r="AH912" i="66" s="1"/>
  <c r="AF729" i="66"/>
  <c r="AG729" i="66" s="1"/>
  <c r="AH729" i="66"/>
  <c r="AF746" i="66"/>
  <c r="AG746" i="66" s="1"/>
  <c r="AH746" i="66" s="1"/>
  <c r="AF749" i="66"/>
  <c r="AG749" i="66" s="1"/>
  <c r="AH749" i="66"/>
  <c r="AF754" i="66"/>
  <c r="AG754" i="66" s="1"/>
  <c r="AH754" i="66"/>
  <c r="AF578" i="65"/>
  <c r="AG578" i="65" s="1"/>
  <c r="AH578" i="65" s="1"/>
  <c r="AF580" i="65"/>
  <c r="AG580" i="65" s="1"/>
  <c r="AH580" i="65" s="1"/>
  <c r="AF451" i="66"/>
  <c r="AG451" i="66" s="1"/>
  <c r="AH451" i="66"/>
  <c r="AF448" i="65"/>
  <c r="AG448" i="65" s="1"/>
  <c r="AH448" i="65"/>
  <c r="AF447" i="65"/>
  <c r="AG447" i="65" s="1"/>
  <c r="AH447" i="65" s="1"/>
  <c r="AF420" i="66"/>
  <c r="AG420" i="66" s="1"/>
  <c r="AH420" i="66"/>
  <c r="AF416" i="66"/>
  <c r="AG416" i="66" s="1"/>
  <c r="AH416" i="66"/>
  <c r="AF339" i="65"/>
  <c r="AG339" i="65" s="1"/>
  <c r="AG343" i="65" s="1"/>
  <c r="AF290" i="65"/>
  <c r="AG290" i="65" s="1"/>
  <c r="AH290" i="65"/>
  <c r="AF295" i="65"/>
  <c r="AG295" i="65" s="1"/>
  <c r="AH295" i="65"/>
  <c r="AF299" i="65"/>
  <c r="AG299" i="65" s="1"/>
  <c r="AH299" i="65" s="1"/>
  <c r="AF302" i="65"/>
  <c r="AG302" i="65" s="1"/>
  <c r="AH302" i="65" s="1"/>
  <c r="AF305" i="65"/>
  <c r="AG305" i="65" s="1"/>
  <c r="AH305" i="65" s="1"/>
  <c r="AF222" i="65"/>
  <c r="AG222" i="65" s="1"/>
  <c r="AH222" i="65" s="1"/>
  <c r="AF198" i="66"/>
  <c r="AG198" i="66" s="1"/>
  <c r="AH198" i="66" s="1"/>
  <c r="AF201" i="66"/>
  <c r="AG201" i="66" s="1"/>
  <c r="AH201" i="66" s="1"/>
  <c r="AF207" i="66"/>
  <c r="AG207" i="66" s="1"/>
  <c r="AH207" i="66" s="1"/>
  <c r="AF213" i="66"/>
  <c r="AG213" i="66" s="1"/>
  <c r="AH213" i="66" s="1"/>
  <c r="AF163" i="65"/>
  <c r="AG163" i="65" s="1"/>
  <c r="AH163" i="65" s="1"/>
  <c r="AF166" i="65"/>
  <c r="AG166" i="65" s="1"/>
  <c r="AH166" i="65" s="1"/>
  <c r="AF169" i="65"/>
  <c r="AG169" i="65" s="1"/>
  <c r="AH169" i="65" s="1"/>
  <c r="AF172" i="65"/>
  <c r="AG172" i="65" s="1"/>
  <c r="AH172" i="65" s="1"/>
  <c r="AF175" i="65"/>
  <c r="AG175" i="65" s="1"/>
  <c r="AH175" i="65" s="1"/>
  <c r="AF83" i="66"/>
  <c r="AG83" i="66" s="1"/>
  <c r="AH83" i="66" s="1"/>
  <c r="AF85" i="66"/>
  <c r="AG85" i="66" s="1"/>
  <c r="AH85" i="66" s="1"/>
  <c r="AF82" i="66"/>
  <c r="AG82" i="66" s="1"/>
  <c r="AH82" i="66" s="1"/>
  <c r="AF271" i="65"/>
  <c r="AG271" i="65" s="1"/>
  <c r="AH271" i="65" s="1"/>
  <c r="AF293" i="65"/>
  <c r="AG293" i="65" s="1"/>
  <c r="AH293" i="65" s="1"/>
  <c r="AF274" i="65"/>
  <c r="AG274" i="65" s="1"/>
  <c r="AH274" i="65" s="1"/>
  <c r="AF286" i="65"/>
  <c r="AG286" i="65" s="1"/>
  <c r="AH286" i="65" s="1"/>
  <c r="AH93" i="65"/>
  <c r="AF263" i="65"/>
  <c r="AG263" i="65" s="1"/>
  <c r="AH263" i="65" s="1"/>
  <c r="AF269" i="65"/>
  <c r="AG269" i="65" s="1"/>
  <c r="AH269" i="65" s="1"/>
  <c r="AF275" i="65"/>
  <c r="AG275" i="65" s="1"/>
  <c r="AH275" i="65" s="1"/>
  <c r="AF281" i="65"/>
  <c r="AG281" i="65" s="1"/>
  <c r="AH281" i="65" s="1"/>
  <c r="AF287" i="65"/>
  <c r="AG287" i="65" s="1"/>
  <c r="AH287" i="65" s="1"/>
  <c r="AF289" i="65"/>
  <c r="AG289" i="65" s="1"/>
  <c r="AH289" i="65" s="1"/>
  <c r="AF262" i="65"/>
  <c r="AG262" i="65" s="1"/>
  <c r="AH262" i="65" s="1"/>
  <c r="AF268" i="65"/>
  <c r="AG268" i="65" s="1"/>
  <c r="AH268" i="65" s="1"/>
  <c r="AF280" i="65"/>
  <c r="AG280" i="65" s="1"/>
  <c r="AH280" i="65" s="1"/>
  <c r="AH61" i="65"/>
  <c r="AH64" i="65"/>
  <c r="AF264" i="65"/>
  <c r="AG264" i="65" s="1"/>
  <c r="AH264" i="65" s="1"/>
  <c r="AF270" i="65"/>
  <c r="AG270" i="65" s="1"/>
  <c r="AH270" i="65" s="1"/>
  <c r="AF276" i="65"/>
  <c r="AG276" i="65" s="1"/>
  <c r="AH276" i="65" s="1"/>
  <c r="AF282" i="65"/>
  <c r="AG282" i="65" s="1"/>
  <c r="AH282" i="65" s="1"/>
  <c r="AF288" i="65"/>
  <c r="AG288" i="65" s="1"/>
  <c r="AH288" i="65" s="1"/>
  <c r="AH300" i="65"/>
  <c r="AH303" i="65"/>
  <c r="AH306" i="65"/>
  <c r="AF451" i="65"/>
  <c r="AG451" i="65" s="1"/>
  <c r="AF277" i="65"/>
  <c r="AG277" i="65" s="1"/>
  <c r="AH277" i="65" s="1"/>
  <c r="AH92" i="65"/>
  <c r="AH161" i="65"/>
  <c r="AH164" i="65"/>
  <c r="AH167" i="65"/>
  <c r="AH170" i="65"/>
  <c r="AH173" i="65"/>
  <c r="AH176" i="65"/>
  <c r="AH220" i="65"/>
  <c r="AH223" i="65"/>
  <c r="AF266" i="65"/>
  <c r="AG266" i="65" s="1"/>
  <c r="AH266" i="65" s="1"/>
  <c r="AF272" i="65"/>
  <c r="AG272" i="65" s="1"/>
  <c r="AH272" i="65" s="1"/>
  <c r="AF278" i="65"/>
  <c r="AG278" i="65" s="1"/>
  <c r="AH278" i="65" s="1"/>
  <c r="AF284" i="65"/>
  <c r="AG284" i="65" s="1"/>
  <c r="AH284" i="65" s="1"/>
  <c r="AH301" i="65"/>
  <c r="AH307" i="65"/>
  <c r="AF265" i="65"/>
  <c r="AG265" i="65" s="1"/>
  <c r="AH265" i="65" s="1"/>
  <c r="AF283" i="65"/>
  <c r="AG283" i="65" s="1"/>
  <c r="AH283" i="65" s="1"/>
  <c r="AH60" i="65"/>
  <c r="AH63" i="65"/>
  <c r="AF261" i="65"/>
  <c r="AG261" i="65" s="1"/>
  <c r="AH261" i="65" s="1"/>
  <c r="AF267" i="65"/>
  <c r="AG267" i="65" s="1"/>
  <c r="AH267" i="65" s="1"/>
  <c r="AF273" i="65"/>
  <c r="AG273" i="65" s="1"/>
  <c r="AH273" i="65" s="1"/>
  <c r="AF279" i="65"/>
  <c r="AG279" i="65" s="1"/>
  <c r="AH279" i="65" s="1"/>
  <c r="AF285" i="65"/>
  <c r="AG285" i="65" s="1"/>
  <c r="AH285" i="65" s="1"/>
  <c r="AF1655" i="65"/>
  <c r="AG1655" i="65" s="1"/>
  <c r="AH1655" i="65" s="1"/>
  <c r="AC17" i="65"/>
  <c r="AE23" i="65" s="1"/>
  <c r="AH91" i="65"/>
  <c r="AH143" i="65"/>
  <c r="AH291" i="65"/>
  <c r="AF576" i="65"/>
  <c r="AG576" i="65" s="1"/>
  <c r="AH576" i="65" s="1"/>
  <c r="AF881" i="65"/>
  <c r="AG881" i="65" s="1"/>
  <c r="AH881" i="65" s="1"/>
  <c r="AF883" i="65"/>
  <c r="AG883" i="65" s="1"/>
  <c r="AH883" i="65" s="1"/>
  <c r="AH1102" i="65"/>
  <c r="AF1436" i="65"/>
  <c r="AG1436" i="65" s="1"/>
  <c r="AH1436" i="65" s="1"/>
  <c r="AG1448" i="65"/>
  <c r="AI1446" i="65" s="1"/>
  <c r="AJ1446" i="65" s="1"/>
  <c r="AF1537" i="65"/>
  <c r="AG1537" i="65" s="1"/>
  <c r="AH1537" i="65" s="1"/>
  <c r="AF1555" i="65"/>
  <c r="AG1555" i="65" s="1"/>
  <c r="AH1555" i="65" s="1"/>
  <c r="AF1579" i="65"/>
  <c r="AG1579" i="65" s="1"/>
  <c r="AH1579" i="65" s="1"/>
  <c r="AF1585" i="65"/>
  <c r="AG1585" i="65" s="1"/>
  <c r="AH1585" i="65" s="1"/>
  <c r="AH1656" i="65"/>
  <c r="AF1658" i="65"/>
  <c r="AG1658" i="65" s="1"/>
  <c r="AH1658" i="65" s="1"/>
  <c r="AF1726" i="65"/>
  <c r="AG1726" i="65" s="1"/>
  <c r="AH1726" i="65" s="1"/>
  <c r="AH1298" i="65"/>
  <c r="AF1432" i="65"/>
  <c r="AG1432" i="65" s="1"/>
  <c r="AH1432" i="65" s="1"/>
  <c r="AH1561" i="65"/>
  <c r="AF1825" i="65"/>
  <c r="AG1825" i="65" s="1"/>
  <c r="AH1825" i="65" s="1"/>
  <c r="AF25" i="65"/>
  <c r="AG25" i="65" s="1"/>
  <c r="AF27" i="65"/>
  <c r="AG27" i="65" s="1"/>
  <c r="AF29" i="65"/>
  <c r="AG29" i="65" s="1"/>
  <c r="AH29" i="65" s="1"/>
  <c r="AF31" i="65"/>
  <c r="AG31" i="65" s="1"/>
  <c r="AH31" i="65" s="1"/>
  <c r="AF33" i="65"/>
  <c r="AG33" i="65" s="1"/>
  <c r="AH33" i="65" s="1"/>
  <c r="AF59" i="65"/>
  <c r="AG59" i="65" s="1"/>
  <c r="AH59" i="65" s="1"/>
  <c r="AF62" i="65"/>
  <c r="AG62" i="65" s="1"/>
  <c r="AH62" i="65" s="1"/>
  <c r="AF129" i="65"/>
  <c r="AG129" i="65" s="1"/>
  <c r="AH129" i="65" s="1"/>
  <c r="AF131" i="65"/>
  <c r="AG131" i="65" s="1"/>
  <c r="AH131" i="65" s="1"/>
  <c r="AF133" i="65"/>
  <c r="AG133" i="65" s="1"/>
  <c r="AH133" i="65" s="1"/>
  <c r="AF135" i="65"/>
  <c r="AG135" i="65" s="1"/>
  <c r="AH135" i="65" s="1"/>
  <c r="AF137" i="65"/>
  <c r="AG137" i="65" s="1"/>
  <c r="AH137" i="65" s="1"/>
  <c r="AF139" i="65"/>
  <c r="AG139" i="65" s="1"/>
  <c r="AF141" i="65"/>
  <c r="AG141" i="65" s="1"/>
  <c r="AH141" i="65" s="1"/>
  <c r="AF162" i="65"/>
  <c r="AG162" i="65" s="1"/>
  <c r="AH162" i="65" s="1"/>
  <c r="AF165" i="65"/>
  <c r="AG165" i="65" s="1"/>
  <c r="AH165" i="65" s="1"/>
  <c r="AF168" i="65"/>
  <c r="AG168" i="65" s="1"/>
  <c r="AF171" i="65"/>
  <c r="AG171" i="65" s="1"/>
  <c r="AH171" i="65" s="1"/>
  <c r="AF174" i="65"/>
  <c r="AG174" i="65" s="1"/>
  <c r="AF221" i="65"/>
  <c r="AG221" i="65" s="1"/>
  <c r="AF224" i="65"/>
  <c r="AG224" i="65" s="1"/>
  <c r="AH224" i="65" s="1"/>
  <c r="AG1314" i="65"/>
  <c r="AH1547" i="65"/>
  <c r="AH1553" i="65"/>
  <c r="AH1571" i="65"/>
  <c r="AH1577" i="65"/>
  <c r="AH1659" i="65"/>
  <c r="AF1989" i="65"/>
  <c r="AG1989" i="65" s="1"/>
  <c r="AH1989" i="65" s="1"/>
  <c r="AF118" i="66"/>
  <c r="AG118" i="66" s="1"/>
  <c r="AH118" i="66" s="1"/>
  <c r="AF181" i="66"/>
  <c r="AG181" i="66" s="1"/>
  <c r="AF208" i="66"/>
  <c r="AG208" i="66" s="1"/>
  <c r="AH208" i="66" s="1"/>
  <c r="AF1543" i="66"/>
  <c r="AG1543" i="66" s="1"/>
  <c r="AH1543" i="66" s="1"/>
  <c r="AH142" i="65"/>
  <c r="AF763" i="65"/>
  <c r="AG763" i="65" s="1"/>
  <c r="AH763" i="65" s="1"/>
  <c r="AF882" i="65"/>
  <c r="AG882" i="65" s="1"/>
  <c r="AH882" i="65" s="1"/>
  <c r="AF884" i="65"/>
  <c r="AG884" i="65" s="1"/>
  <c r="AH884" i="65" s="1"/>
  <c r="AF1300" i="65"/>
  <c r="AG1300" i="65" s="1"/>
  <c r="AH1300" i="65" s="1"/>
  <c r="AF1434" i="65"/>
  <c r="AG1434" i="65" s="1"/>
  <c r="AH1434" i="65" s="1"/>
  <c r="AF2219" i="65"/>
  <c r="AH2219" i="65"/>
  <c r="AF182" i="66"/>
  <c r="AG182" i="66" s="1"/>
  <c r="AF200" i="66"/>
  <c r="AG200" i="66" s="1"/>
  <c r="AH200" i="66" s="1"/>
  <c r="AF209" i="66"/>
  <c r="AG209" i="66" s="1"/>
  <c r="AH209" i="66" s="1"/>
  <c r="AF737" i="66"/>
  <c r="AG737" i="66" s="1"/>
  <c r="AF916" i="66"/>
  <c r="AG916" i="66" s="1"/>
  <c r="AH916" i="66"/>
  <c r="AF983" i="66"/>
  <c r="AG983" i="66" s="1"/>
  <c r="AH983" i="66" s="1"/>
  <c r="AF1718" i="65"/>
  <c r="AG1718" i="65" s="1"/>
  <c r="AH1718" i="65" s="1"/>
  <c r="AF1724" i="65"/>
  <c r="AG1724" i="65" s="1"/>
  <c r="AH1724" i="65" s="1"/>
  <c r="AF199" i="66"/>
  <c r="AG199" i="66" s="1"/>
  <c r="AF559" i="66"/>
  <c r="AG559" i="66" s="1"/>
  <c r="AH559" i="66" s="1"/>
  <c r="AF971" i="66"/>
  <c r="AG971" i="66" s="1"/>
  <c r="AH971" i="66" s="1"/>
  <c r="AF26" i="65"/>
  <c r="AG26" i="65" s="1"/>
  <c r="AF28" i="65"/>
  <c r="AG28" i="65" s="1"/>
  <c r="AF30" i="65"/>
  <c r="AG30" i="65" s="1"/>
  <c r="AH30" i="65" s="1"/>
  <c r="AF32" i="65"/>
  <c r="AG32" i="65" s="1"/>
  <c r="AH32" i="65" s="1"/>
  <c r="AF34" i="65"/>
  <c r="AG34" i="65" s="1"/>
  <c r="AH34" i="65" s="1"/>
  <c r="AF130" i="65"/>
  <c r="AG130" i="65" s="1"/>
  <c r="AH130" i="65" s="1"/>
  <c r="AF132" i="65"/>
  <c r="AG132" i="65" s="1"/>
  <c r="AF134" i="65"/>
  <c r="AG134" i="65" s="1"/>
  <c r="AF136" i="65"/>
  <c r="AG136" i="65" s="1"/>
  <c r="AH136" i="65" s="1"/>
  <c r="AF138" i="65"/>
  <c r="AG138" i="65" s="1"/>
  <c r="AH138" i="65" s="1"/>
  <c r="AF140" i="65"/>
  <c r="AG140" i="65" s="1"/>
  <c r="AH140" i="65" s="1"/>
  <c r="AI1445" i="65"/>
  <c r="AJ1445" i="65" s="1"/>
  <c r="AF1539" i="65"/>
  <c r="AG1539" i="65" s="1"/>
  <c r="AF1545" i="65"/>
  <c r="AG1545" i="65" s="1"/>
  <c r="AH1545" i="65" s="1"/>
  <c r="AF1563" i="65"/>
  <c r="AG1563" i="65" s="1"/>
  <c r="AH1563" i="65" s="1"/>
  <c r="AF1569" i="65"/>
  <c r="AG1569" i="65" s="1"/>
  <c r="AH1569" i="65" s="1"/>
  <c r="AF1587" i="65"/>
  <c r="AG1587" i="65" s="1"/>
  <c r="AH1587" i="65" s="1"/>
  <c r="AF1593" i="65"/>
  <c r="AG1593" i="65" s="1"/>
  <c r="AH1593" i="65" s="1"/>
  <c r="AF1716" i="65"/>
  <c r="AG1716" i="65" s="1"/>
  <c r="AH1716" i="65" s="1"/>
  <c r="AF1830" i="65"/>
  <c r="AG1830" i="65" s="1"/>
  <c r="AH1830" i="65" s="1"/>
  <c r="AF1430" i="65"/>
  <c r="AG1430" i="65" s="1"/>
  <c r="AH1828" i="65"/>
  <c r="AF72" i="66"/>
  <c r="AG72" i="66" s="1"/>
  <c r="AH72" i="66" s="1"/>
  <c r="AF184" i="66"/>
  <c r="AG184" i="66" s="1"/>
  <c r="AF197" i="66"/>
  <c r="AG197" i="66" s="1"/>
  <c r="AH197" i="66" s="1"/>
  <c r="AF206" i="66"/>
  <c r="AG206" i="66" s="1"/>
  <c r="AH206" i="66" s="1"/>
  <c r="AF739" i="66"/>
  <c r="AG739" i="66" s="1"/>
  <c r="AH739" i="66" s="1"/>
  <c r="AF1536" i="65"/>
  <c r="AG1536" i="65" s="1"/>
  <c r="AH1536" i="65" s="1"/>
  <c r="AF1538" i="65"/>
  <c r="AG1538" i="65" s="1"/>
  <c r="AH1538" i="65" s="1"/>
  <c r="AF1544" i="65"/>
  <c r="AG1544" i="65" s="1"/>
  <c r="AH1544" i="65" s="1"/>
  <c r="AF1546" i="65"/>
  <c r="AG1546" i="65" s="1"/>
  <c r="AH1546" i="65" s="1"/>
  <c r="AF1552" i="65"/>
  <c r="AG1552" i="65" s="1"/>
  <c r="AH1552" i="65" s="1"/>
  <c r="AF1554" i="65"/>
  <c r="AG1554" i="65" s="1"/>
  <c r="AF1560" i="65"/>
  <c r="AG1560" i="65" s="1"/>
  <c r="AH1560" i="65" s="1"/>
  <c r="AF1562" i="65"/>
  <c r="AG1562" i="65" s="1"/>
  <c r="AH1562" i="65" s="1"/>
  <c r="AF1568" i="65"/>
  <c r="AG1568" i="65" s="1"/>
  <c r="AH1568" i="65" s="1"/>
  <c r="AF1570" i="65"/>
  <c r="AG1570" i="65" s="1"/>
  <c r="AH1570" i="65" s="1"/>
  <c r="AF1576" i="65"/>
  <c r="AG1576" i="65" s="1"/>
  <c r="AH1576" i="65" s="1"/>
  <c r="AF1578" i="65"/>
  <c r="AG1578" i="65" s="1"/>
  <c r="AH1578" i="65" s="1"/>
  <c r="AF1584" i="65"/>
  <c r="AG1584" i="65" s="1"/>
  <c r="AH1584" i="65" s="1"/>
  <c r="AF1586" i="65"/>
  <c r="AG1586" i="65" s="1"/>
  <c r="AH1586" i="65" s="1"/>
  <c r="AF1592" i="65"/>
  <c r="AG1592" i="65" s="1"/>
  <c r="AH1592" i="65" s="1"/>
  <c r="AF1594" i="65"/>
  <c r="AG1594" i="65" s="1"/>
  <c r="AH1594" i="65" s="1"/>
  <c r="AH1711" i="65"/>
  <c r="AH1717" i="65"/>
  <c r="AH1719" i="65"/>
  <c r="AH1725" i="65"/>
  <c r="AH1727" i="65"/>
  <c r="AH1806" i="65"/>
  <c r="AH1815" i="65"/>
  <c r="AH1821" i="65"/>
  <c r="AF1829" i="65"/>
  <c r="AG1829" i="65" s="1"/>
  <c r="AH1829" i="65" s="1"/>
  <c r="AF1981" i="65"/>
  <c r="AG1981" i="65" s="1"/>
  <c r="AH1981" i="65" s="1"/>
  <c r="AF1993" i="65"/>
  <c r="AG1993" i="65" s="1"/>
  <c r="AH1993" i="65" s="1"/>
  <c r="AF2212" i="65"/>
  <c r="AJ2212" i="65" s="1"/>
  <c r="AH2212" i="65"/>
  <c r="AF185" i="66"/>
  <c r="AG185" i="66" s="1"/>
  <c r="AH185" i="66" s="1"/>
  <c r="AF214" i="66"/>
  <c r="AG214" i="66" s="1"/>
  <c r="AH214" i="66" s="1"/>
  <c r="AF969" i="66"/>
  <c r="AG969" i="66" s="1"/>
  <c r="AH969" i="66" s="1"/>
  <c r="AF2210" i="65"/>
  <c r="AJ2210" i="65" s="1"/>
  <c r="AH2210" i="65"/>
  <c r="AH2218" i="65"/>
  <c r="AF2218" i="65"/>
  <c r="AJ2218" i="65" s="1"/>
  <c r="AF70" i="66"/>
  <c r="AG70" i="66" s="1"/>
  <c r="AH70" i="66" s="1"/>
  <c r="AF215" i="66"/>
  <c r="AG215" i="66" s="1"/>
  <c r="AH215" i="66" s="1"/>
  <c r="AF579" i="66"/>
  <c r="AG579" i="66" s="1"/>
  <c r="AG581" i="66" s="1"/>
  <c r="AH579" i="66"/>
  <c r="AF981" i="66"/>
  <c r="AG981" i="66" s="1"/>
  <c r="AH981" i="66" s="1"/>
  <c r="AF1833" i="65"/>
  <c r="AG1833" i="65" s="1"/>
  <c r="AH1833" i="65" s="1"/>
  <c r="AF1985" i="65"/>
  <c r="AG1985" i="65" s="1"/>
  <c r="AH1985" i="65" s="1"/>
  <c r="AF1997" i="65"/>
  <c r="AG1997" i="65" s="1"/>
  <c r="AH1997" i="65" s="1"/>
  <c r="AF183" i="66"/>
  <c r="AG183" i="66" s="1"/>
  <c r="AH183" i="66" s="1"/>
  <c r="AF205" i="66"/>
  <c r="AG205" i="66" s="1"/>
  <c r="AH205" i="66" s="1"/>
  <c r="AF733" i="66"/>
  <c r="AG733" i="66" s="1"/>
  <c r="AH733" i="66" s="1"/>
  <c r="AH1805" i="65"/>
  <c r="AH1814" i="65"/>
  <c r="AG1850" i="65"/>
  <c r="AI1848" i="65" s="1"/>
  <c r="AJ1848" i="65" s="1"/>
  <c r="AK1848" i="65" s="1"/>
  <c r="AE1848" i="65" s="1"/>
  <c r="AH1984" i="65"/>
  <c r="AH1988" i="65"/>
  <c r="AH1992" i="65"/>
  <c r="AH1996" i="65"/>
  <c r="AI2222" i="65"/>
  <c r="AH41" i="66"/>
  <c r="AF757" i="66"/>
  <c r="AG757" i="66" s="1"/>
  <c r="AF979" i="66"/>
  <c r="AG979" i="66" s="1"/>
  <c r="AH979" i="66" s="1"/>
  <c r="AF1228" i="66"/>
  <c r="AG1228" i="66" s="1"/>
  <c r="AH1228" i="66" s="1"/>
  <c r="AJ2211" i="65"/>
  <c r="AF69" i="66"/>
  <c r="AG69" i="66" s="1"/>
  <c r="AH69" i="66" s="1"/>
  <c r="AF71" i="66"/>
  <c r="AG71" i="66" s="1"/>
  <c r="AH71" i="66" s="1"/>
  <c r="AF73" i="66"/>
  <c r="AG73" i="66" s="1"/>
  <c r="AH73" i="66" s="1"/>
  <c r="AF116" i="66"/>
  <c r="AG116" i="66" s="1"/>
  <c r="AH116" i="66" s="1"/>
  <c r="AH730" i="66"/>
  <c r="AF738" i="66"/>
  <c r="AG738" i="66" s="1"/>
  <c r="AH738" i="66" s="1"/>
  <c r="AF941" i="66"/>
  <c r="AG941" i="66" s="1"/>
  <c r="AH941" i="66" s="1"/>
  <c r="AF965" i="66"/>
  <c r="AG965" i="66" s="1"/>
  <c r="AH965" i="66" s="1"/>
  <c r="AF975" i="66"/>
  <c r="AG975" i="66" s="1"/>
  <c r="AH975" i="66" s="1"/>
  <c r="AH985" i="66"/>
  <c r="AF989" i="66"/>
  <c r="AG989" i="66" s="1"/>
  <c r="AH989" i="66" s="1"/>
  <c r="AF1728" i="66"/>
  <c r="AG1728" i="66" s="1"/>
  <c r="AF2103" i="66"/>
  <c r="AG2103" i="66" s="1"/>
  <c r="AH2103" i="66"/>
  <c r="AF825" i="66"/>
  <c r="AG825" i="66" s="1"/>
  <c r="AH825" i="66" s="1"/>
  <c r="AF943" i="66"/>
  <c r="AG943" i="66" s="1"/>
  <c r="AH943" i="66" s="1"/>
  <c r="AF967" i="66"/>
  <c r="AG967" i="66" s="1"/>
  <c r="AH967" i="66" s="1"/>
  <c r="AF991" i="66"/>
  <c r="AG991" i="66" s="1"/>
  <c r="AH991" i="66" s="1"/>
  <c r="AF1225" i="66"/>
  <c r="AG1225" i="66" s="1"/>
  <c r="AH1225" i="66" s="1"/>
  <c r="AF1678" i="66"/>
  <c r="AG1678" i="66" s="1"/>
  <c r="AH1678" i="66" s="1"/>
  <c r="AH1807" i="65"/>
  <c r="AH1813" i="65"/>
  <c r="AH1822" i="65"/>
  <c r="AJ2222" i="65"/>
  <c r="AH120" i="66"/>
  <c r="AH571" i="66"/>
  <c r="AH725" i="66"/>
  <c r="AH904" i="66"/>
  <c r="AF908" i="66"/>
  <c r="AG908" i="66" s="1"/>
  <c r="AH908" i="66" s="1"/>
  <c r="AH949" i="66"/>
  <c r="AF963" i="66"/>
  <c r="AG963" i="66" s="1"/>
  <c r="AH963" i="66" s="1"/>
  <c r="AH973" i="66"/>
  <c r="AF977" i="66"/>
  <c r="AG977" i="66" s="1"/>
  <c r="AH977" i="66" s="1"/>
  <c r="AF987" i="66"/>
  <c r="AG987" i="66" s="1"/>
  <c r="AH987" i="66" s="1"/>
  <c r="AF1567" i="66"/>
  <c r="AG1567" i="66" s="1"/>
  <c r="AH1567" i="66" s="1"/>
  <c r="AF1229" i="66"/>
  <c r="AG1229" i="66" s="1"/>
  <c r="AH1229" i="66" s="1"/>
  <c r="AF1480" i="66"/>
  <c r="AG1480" i="66" s="1"/>
  <c r="AH1480" i="66" s="1"/>
  <c r="AF1725" i="66"/>
  <c r="AG1725" i="66" s="1"/>
  <c r="AH1725" i="66" s="1"/>
  <c r="AF1737" i="66"/>
  <c r="AG1737" i="66" s="1"/>
  <c r="AH1737" i="66" s="1"/>
  <c r="AF382" i="66"/>
  <c r="AG382" i="66" s="1"/>
  <c r="AH382" i="66" s="1"/>
  <c r="AF442" i="66"/>
  <c r="AG442" i="66" s="1"/>
  <c r="AH442" i="66" s="1"/>
  <c r="AF555" i="66"/>
  <c r="AG555" i="66" s="1"/>
  <c r="AF558" i="66"/>
  <c r="AG558" i="66" s="1"/>
  <c r="AH558" i="66" s="1"/>
  <c r="AF567" i="66"/>
  <c r="AG567" i="66" s="1"/>
  <c r="AH567" i="66" s="1"/>
  <c r="AF826" i="66"/>
  <c r="AG826" i="66" s="1"/>
  <c r="AH826" i="66" s="1"/>
  <c r="AH896" i="66"/>
  <c r="AF952" i="66"/>
  <c r="AG952" i="66" s="1"/>
  <c r="AH952" i="66" s="1"/>
  <c r="AF956" i="66"/>
  <c r="AG956" i="66" s="1"/>
  <c r="AH956" i="66" s="1"/>
  <c r="AF960" i="66"/>
  <c r="AG960" i="66" s="1"/>
  <c r="AH960" i="66" s="1"/>
  <c r="AF964" i="66"/>
  <c r="AG964" i="66" s="1"/>
  <c r="AH964" i="66" s="1"/>
  <c r="AF968" i="66"/>
  <c r="AG968" i="66" s="1"/>
  <c r="AH968" i="66" s="1"/>
  <c r="AF972" i="66"/>
  <c r="AG972" i="66" s="1"/>
  <c r="AH972" i="66" s="1"/>
  <c r="AF976" i="66"/>
  <c r="AG976" i="66" s="1"/>
  <c r="AH976" i="66" s="1"/>
  <c r="AF980" i="66"/>
  <c r="AG980" i="66" s="1"/>
  <c r="AH980" i="66" s="1"/>
  <c r="AF984" i="66"/>
  <c r="AG984" i="66" s="1"/>
  <c r="AH984" i="66" s="1"/>
  <c r="AF988" i="66"/>
  <c r="AG988" i="66" s="1"/>
  <c r="AH988" i="66" s="1"/>
  <c r="AH1092" i="66"/>
  <c r="AH1250" i="66"/>
  <c r="AH1274" i="66"/>
  <c r="AF1555" i="66"/>
  <c r="AG1555" i="66" s="1"/>
  <c r="AH1555" i="66" s="1"/>
  <c r="AH1581" i="66"/>
  <c r="AF1714" i="66"/>
  <c r="AG1714" i="66" s="1"/>
  <c r="AH1714" i="66" s="1"/>
  <c r="AF1734" i="66"/>
  <c r="AG1734" i="66" s="1"/>
  <c r="AH1734" i="66" s="1"/>
  <c r="AH560" i="66"/>
  <c r="AH563" i="66"/>
  <c r="AH566" i="66"/>
  <c r="AH830" i="66"/>
  <c r="AF942" i="66"/>
  <c r="AG942" i="66" s="1"/>
  <c r="AH942" i="66" s="1"/>
  <c r="AF950" i="66"/>
  <c r="AG950" i="66" s="1"/>
  <c r="AH950" i="66" s="1"/>
  <c r="AF954" i="66"/>
  <c r="AG954" i="66" s="1"/>
  <c r="AH954" i="66" s="1"/>
  <c r="AF958" i="66"/>
  <c r="AG958" i="66" s="1"/>
  <c r="AH958" i="66" s="1"/>
  <c r="AF962" i="66"/>
  <c r="AG962" i="66" s="1"/>
  <c r="AH962" i="66" s="1"/>
  <c r="AF966" i="66"/>
  <c r="AG966" i="66" s="1"/>
  <c r="AH966" i="66" s="1"/>
  <c r="AF970" i="66"/>
  <c r="AG970" i="66" s="1"/>
  <c r="AH970" i="66" s="1"/>
  <c r="AF974" i="66"/>
  <c r="AG974" i="66" s="1"/>
  <c r="AH974" i="66" s="1"/>
  <c r="AF978" i="66"/>
  <c r="AG978" i="66" s="1"/>
  <c r="AH978" i="66" s="1"/>
  <c r="AF982" i="66"/>
  <c r="AG982" i="66" s="1"/>
  <c r="AH982" i="66" s="1"/>
  <c r="AF986" i="66"/>
  <c r="AG986" i="66" s="1"/>
  <c r="AH986" i="66" s="1"/>
  <c r="AF990" i="66"/>
  <c r="AG990" i="66" s="1"/>
  <c r="AH990" i="66" s="1"/>
  <c r="AF1545" i="66"/>
  <c r="AG1545" i="66" s="1"/>
  <c r="AH1545" i="66" s="1"/>
  <c r="AF1719" i="66"/>
  <c r="AG1719" i="66" s="1"/>
  <c r="AH1719" i="66" s="1"/>
  <c r="AH1221" i="66"/>
  <c r="AF1484" i="66"/>
  <c r="AG1484" i="66" s="1"/>
  <c r="AH1484" i="66" s="1"/>
  <c r="AH1533" i="66"/>
  <c r="AF1579" i="66"/>
  <c r="AG1579" i="66" s="1"/>
  <c r="AH1579" i="66" s="1"/>
  <c r="AF1676" i="66"/>
  <c r="AG1676" i="66" s="1"/>
  <c r="AH1676" i="66"/>
  <c r="AH1535" i="66"/>
  <c r="AH1557" i="66"/>
  <c r="AH1569" i="66"/>
  <c r="AH1722" i="66"/>
  <c r="AH1731" i="66"/>
  <c r="AH1740" i="66"/>
  <c r="AF1565" i="66"/>
  <c r="AG1565" i="66" s="1"/>
  <c r="AH1565" i="66" s="1"/>
  <c r="AF1577" i="66"/>
  <c r="AG1577" i="66" s="1"/>
  <c r="AH1577" i="66" s="1"/>
  <c r="AF1589" i="66"/>
  <c r="AG1589" i="66" s="1"/>
  <c r="AH1589" i="66" s="1"/>
  <c r="AF1591" i="66"/>
  <c r="AG1591" i="66" s="1"/>
  <c r="AH1591" i="66" s="1"/>
  <c r="AF1593" i="66"/>
  <c r="AG1593" i="66" s="1"/>
  <c r="AH1593" i="66" s="1"/>
  <c r="AH1686" i="66"/>
  <c r="AF1718" i="66"/>
  <c r="AG1718" i="66" s="1"/>
  <c r="AH1718" i="66" s="1"/>
  <c r="AF1534" i="66"/>
  <c r="AG1534" i="66" s="1"/>
  <c r="AH1534" i="66" s="1"/>
  <c r="AF1536" i="66"/>
  <c r="AG1536" i="66" s="1"/>
  <c r="AH1536" i="66" s="1"/>
  <c r="AF1551" i="66"/>
  <c r="AG1551" i="66" s="1"/>
  <c r="AH1551" i="66" s="1"/>
  <c r="AF1563" i="66"/>
  <c r="AG1563" i="66" s="1"/>
  <c r="AH1563" i="66" s="1"/>
  <c r="AF1587" i="66"/>
  <c r="AG1587" i="66" s="1"/>
  <c r="AH1587" i="66" s="1"/>
  <c r="AF1906" i="66"/>
  <c r="AG1906" i="66" s="1"/>
  <c r="AH1906" i="66" s="1"/>
  <c r="AH1924" i="66"/>
  <c r="AI2222" i="66"/>
  <c r="AH1684" i="66"/>
  <c r="AG58" i="65"/>
  <c r="AG120" i="65"/>
  <c r="AG197" i="65"/>
  <c r="AG205" i="65"/>
  <c r="AG213" i="65"/>
  <c r="AG198" i="65"/>
  <c r="AG206" i="65"/>
  <c r="AG214" i="65"/>
  <c r="AG199" i="65"/>
  <c r="AG215" i="65"/>
  <c r="AH351" i="65"/>
  <c r="AH493" i="65"/>
  <c r="AH633" i="65"/>
  <c r="AG57" i="65"/>
  <c r="AG119" i="65"/>
  <c r="AG196" i="65"/>
  <c r="AH497" i="65"/>
  <c r="AG52" i="65"/>
  <c r="AG207" i="65"/>
  <c r="AG53" i="65"/>
  <c r="AG82" i="65"/>
  <c r="AG200" i="65"/>
  <c r="AG208" i="65"/>
  <c r="AH653" i="65"/>
  <c r="AH637" i="65"/>
  <c r="AG83" i="65"/>
  <c r="AG116" i="65"/>
  <c r="AG201" i="65"/>
  <c r="AG209" i="65"/>
  <c r="AH641" i="65"/>
  <c r="AG212" i="65"/>
  <c r="AG54" i="65"/>
  <c r="AG194" i="65"/>
  <c r="AG86" i="65"/>
  <c r="AG204" i="65"/>
  <c r="AG55" i="65"/>
  <c r="AG84" i="65"/>
  <c r="AG117" i="65"/>
  <c r="AG202" i="65"/>
  <c r="AG210" i="65"/>
  <c r="AG56" i="65"/>
  <c r="AG85" i="65"/>
  <c r="AG118" i="65"/>
  <c r="AG195" i="65"/>
  <c r="AG203" i="65"/>
  <c r="AG211" i="65"/>
  <c r="AH649" i="65"/>
  <c r="AG323" i="65"/>
  <c r="AG331" i="65"/>
  <c r="AH375" i="65"/>
  <c r="AG417" i="65"/>
  <c r="AG751" i="65"/>
  <c r="AF273" i="66"/>
  <c r="AG69" i="65"/>
  <c r="AH69" i="65" s="1"/>
  <c r="AG70" i="65"/>
  <c r="AH70" i="65" s="1"/>
  <c r="AG71" i="65"/>
  <c r="AH71" i="65" s="1"/>
  <c r="AG72" i="65"/>
  <c r="AH72" i="65" s="1"/>
  <c r="AG73" i="65"/>
  <c r="AI91" i="65"/>
  <c r="AJ91" i="65" s="1"/>
  <c r="AI92" i="65"/>
  <c r="AJ92" i="65" s="1"/>
  <c r="AI93" i="65"/>
  <c r="AJ93" i="65" s="1"/>
  <c r="AI94" i="65"/>
  <c r="AJ94" i="65" s="1"/>
  <c r="AI95" i="65"/>
  <c r="AJ95" i="65" s="1"/>
  <c r="AF104" i="65"/>
  <c r="AF105" i="65"/>
  <c r="AF106" i="65"/>
  <c r="AF107" i="65"/>
  <c r="AF108" i="65"/>
  <c r="AF109" i="65"/>
  <c r="AF110" i="65"/>
  <c r="AF111" i="65"/>
  <c r="AG181" i="65"/>
  <c r="AG182" i="65"/>
  <c r="AG183" i="65"/>
  <c r="AG184" i="65"/>
  <c r="AG185" i="65"/>
  <c r="AF233" i="65"/>
  <c r="AF234" i="65"/>
  <c r="AF235" i="65"/>
  <c r="AF236" i="65"/>
  <c r="AF237" i="65"/>
  <c r="AF238" i="65"/>
  <c r="AF239" i="65"/>
  <c r="AF240" i="65"/>
  <c r="AF241" i="65"/>
  <c r="AF242" i="65"/>
  <c r="AF243" i="65"/>
  <c r="AF294" i="65"/>
  <c r="AF298" i="65"/>
  <c r="AG312" i="65"/>
  <c r="AG320" i="65"/>
  <c r="AG328" i="65"/>
  <c r="AH338" i="65"/>
  <c r="AI340" i="65"/>
  <c r="AJ340" i="65" s="1"/>
  <c r="AF386" i="65"/>
  <c r="AG489" i="65"/>
  <c r="AF507" i="65"/>
  <c r="AG543" i="65"/>
  <c r="AG645" i="65"/>
  <c r="AG715" i="65"/>
  <c r="AH715" i="65" s="1"/>
  <c r="AG747" i="65"/>
  <c r="AF752" i="65"/>
  <c r="AG1046" i="65"/>
  <c r="AH1046" i="65" s="1"/>
  <c r="AH359" i="65"/>
  <c r="AH477" i="65"/>
  <c r="AH1077" i="65"/>
  <c r="AF39" i="65"/>
  <c r="AF40" i="65"/>
  <c r="AF41" i="65"/>
  <c r="AF42" i="65"/>
  <c r="AF43" i="65"/>
  <c r="AF148" i="65"/>
  <c r="AF149" i="65"/>
  <c r="AF150" i="65"/>
  <c r="AF151" i="65"/>
  <c r="AF152" i="65"/>
  <c r="AG309" i="65"/>
  <c r="AG317" i="65"/>
  <c r="AG325" i="65"/>
  <c r="AG333" i="65"/>
  <c r="AH356" i="65"/>
  <c r="AH360" i="65"/>
  <c r="AH364" i="65"/>
  <c r="AH368" i="65"/>
  <c r="AH372" i="65"/>
  <c r="AH376" i="65"/>
  <c r="AG418" i="65"/>
  <c r="AH418" i="65" s="1"/>
  <c r="AH478" i="65"/>
  <c r="AF508" i="65"/>
  <c r="AH622" i="65"/>
  <c r="AF658" i="65"/>
  <c r="AG743" i="65"/>
  <c r="AF748" i="65"/>
  <c r="AG757" i="65"/>
  <c r="AG1062" i="65"/>
  <c r="AG1070" i="65"/>
  <c r="AH363" i="65"/>
  <c r="AF756" i="65"/>
  <c r="AF281" i="66"/>
  <c r="AG314" i="65"/>
  <c r="AG322" i="65"/>
  <c r="AG330" i="65"/>
  <c r="AH340" i="65"/>
  <c r="AG353" i="65"/>
  <c r="AG378" i="65" s="1"/>
  <c r="AI356" i="65" s="1"/>
  <c r="AJ356" i="65" s="1"/>
  <c r="AK356" i="65" s="1"/>
  <c r="AE356" i="65" s="1"/>
  <c r="AG490" i="65"/>
  <c r="AG494" i="65"/>
  <c r="AG498" i="65"/>
  <c r="AG540" i="65"/>
  <c r="AG544" i="65"/>
  <c r="AH577" i="65"/>
  <c r="AG634" i="65"/>
  <c r="AG638" i="65"/>
  <c r="AG642" i="65"/>
  <c r="AG646" i="65"/>
  <c r="AG650" i="65"/>
  <c r="AF659" i="65"/>
  <c r="AG712" i="65"/>
  <c r="AG716" i="65"/>
  <c r="AH716" i="65" s="1"/>
  <c r="AH735" i="65"/>
  <c r="AG739" i="65"/>
  <c r="AF744" i="65"/>
  <c r="AG753" i="65"/>
  <c r="AF815" i="65"/>
  <c r="AH885" i="65"/>
  <c r="AG1129" i="65"/>
  <c r="AH355" i="65"/>
  <c r="AF385" i="65"/>
  <c r="AF506" i="65"/>
  <c r="AH543" i="65"/>
  <c r="AF248" i="65"/>
  <c r="AF249" i="65"/>
  <c r="AF250" i="65"/>
  <c r="AF251" i="65"/>
  <c r="AF252" i="65"/>
  <c r="AF292" i="65"/>
  <c r="AG311" i="65"/>
  <c r="AG319" i="65"/>
  <c r="AG327" i="65"/>
  <c r="AI339" i="65"/>
  <c r="AJ339" i="65" s="1"/>
  <c r="AH357" i="65"/>
  <c r="AH361" i="65"/>
  <c r="AH365" i="65"/>
  <c r="AH369" i="65"/>
  <c r="AH373" i="65"/>
  <c r="AH377" i="65"/>
  <c r="AG419" i="65"/>
  <c r="AH419" i="65" s="1"/>
  <c r="AH479" i="65"/>
  <c r="AH619" i="65"/>
  <c r="AG624" i="65"/>
  <c r="AH623" i="65"/>
  <c r="AF660" i="65"/>
  <c r="AF740" i="65"/>
  <c r="AG749" i="65"/>
  <c r="AI342" i="65"/>
  <c r="AJ342" i="65" s="1"/>
  <c r="AH342" i="65"/>
  <c r="AH371" i="65"/>
  <c r="AI621" i="65"/>
  <c r="AJ621" i="65" s="1"/>
  <c r="AH621" i="65"/>
  <c r="AH212" i="66"/>
  <c r="AG308" i="65"/>
  <c r="AG316" i="65"/>
  <c r="AG324" i="65"/>
  <c r="AG332" i="65"/>
  <c r="AI341" i="65"/>
  <c r="AJ341" i="65" s="1"/>
  <c r="AH341" i="65"/>
  <c r="AF382" i="65"/>
  <c r="AH450" i="65"/>
  <c r="AG491" i="65"/>
  <c r="AG495" i="65"/>
  <c r="AG499" i="65"/>
  <c r="AG541" i="65"/>
  <c r="AH541" i="65" s="1"/>
  <c r="AG635" i="65"/>
  <c r="AG639" i="65"/>
  <c r="AG643" i="65"/>
  <c r="AG647" i="65"/>
  <c r="AG651" i="65"/>
  <c r="AF661" i="65"/>
  <c r="AG713" i="65"/>
  <c r="AH713" i="65" s="1"/>
  <c r="AF736" i="65"/>
  <c r="AG745" i="65"/>
  <c r="AH745" i="65" s="1"/>
  <c r="AG766" i="65"/>
  <c r="AH367" i="65"/>
  <c r="AG313" i="65"/>
  <c r="AG321" i="65"/>
  <c r="AG329" i="65"/>
  <c r="AH354" i="65"/>
  <c r="AH358" i="65"/>
  <c r="AH362" i="65"/>
  <c r="AH366" i="65"/>
  <c r="AH370" i="65"/>
  <c r="AH374" i="65"/>
  <c r="AF383" i="65"/>
  <c r="AG416" i="65"/>
  <c r="AH416" i="65" s="1"/>
  <c r="AG420" i="65"/>
  <c r="AH476" i="65"/>
  <c r="AG481" i="65"/>
  <c r="AH480" i="65"/>
  <c r="AF504" i="65"/>
  <c r="AI620" i="65"/>
  <c r="AJ620" i="65" s="1"/>
  <c r="AH620" i="65"/>
  <c r="AF662" i="65"/>
  <c r="AG741" i="65"/>
  <c r="AF786" i="65"/>
  <c r="AG1058" i="65"/>
  <c r="AG1066" i="65"/>
  <c r="AF1142" i="65"/>
  <c r="AG315" i="65"/>
  <c r="AH352" i="65"/>
  <c r="AG310" i="65"/>
  <c r="AG318" i="65"/>
  <c r="AG326" i="65"/>
  <c r="AI338" i="65"/>
  <c r="AJ338" i="65" s="1"/>
  <c r="AF384" i="65"/>
  <c r="AH417" i="65"/>
  <c r="AH492" i="65"/>
  <c r="AH496" i="65"/>
  <c r="AF505" i="65"/>
  <c r="AG542" i="65"/>
  <c r="AH542" i="65" s="1"/>
  <c r="AG581" i="65"/>
  <c r="AI576" i="65"/>
  <c r="AH632" i="65"/>
  <c r="AH636" i="65"/>
  <c r="AH640" i="65"/>
  <c r="AH644" i="65"/>
  <c r="AH648" i="65"/>
  <c r="AH652" i="65"/>
  <c r="AG714" i="65"/>
  <c r="AH714" i="65" s="1"/>
  <c r="AG737" i="65"/>
  <c r="AG755" i="65"/>
  <c r="AG823" i="65"/>
  <c r="AF836" i="65"/>
  <c r="AG1180" i="65"/>
  <c r="AF810" i="65"/>
  <c r="AF818" i="65"/>
  <c r="AF837" i="65"/>
  <c r="AG864" i="65"/>
  <c r="AG876" i="65"/>
  <c r="AH925" i="65"/>
  <c r="AH1100" i="65"/>
  <c r="AF1134" i="65"/>
  <c r="AG1155" i="65"/>
  <c r="AH1155" i="65" s="1"/>
  <c r="AG1172" i="65"/>
  <c r="AG1186" i="65"/>
  <c r="AF1355" i="65"/>
  <c r="AF1363" i="65"/>
  <c r="AG460" i="65"/>
  <c r="AG461" i="65"/>
  <c r="AG462" i="65"/>
  <c r="AG463" i="65"/>
  <c r="AG464" i="65"/>
  <c r="AG465" i="65"/>
  <c r="AG466" i="65"/>
  <c r="AG467" i="65"/>
  <c r="AG468" i="65"/>
  <c r="AG469" i="65"/>
  <c r="AG470" i="65"/>
  <c r="AG471" i="65"/>
  <c r="AJ576" i="65"/>
  <c r="AG589" i="65"/>
  <c r="AG590" i="65"/>
  <c r="AG591" i="65"/>
  <c r="AG592" i="65"/>
  <c r="AG593" i="65"/>
  <c r="AG594" i="65"/>
  <c r="AG595" i="65"/>
  <c r="AG596" i="65"/>
  <c r="AG597" i="65"/>
  <c r="AG598" i="65"/>
  <c r="AG599" i="65"/>
  <c r="AG600" i="65"/>
  <c r="AG601" i="65"/>
  <c r="AG602" i="65"/>
  <c r="AG603" i="65"/>
  <c r="AG604" i="65"/>
  <c r="AG605" i="65"/>
  <c r="AG606" i="65"/>
  <c r="AG607" i="65"/>
  <c r="AG608" i="65"/>
  <c r="AG609" i="65"/>
  <c r="AG610" i="65"/>
  <c r="AG611" i="65"/>
  <c r="AG612" i="65"/>
  <c r="AG613" i="65"/>
  <c r="AG614" i="65"/>
  <c r="AF765" i="65"/>
  <c r="AG779" i="65"/>
  <c r="AG783" i="65"/>
  <c r="AF813" i="65"/>
  <c r="AF838" i="65"/>
  <c r="AG937" i="65"/>
  <c r="AG941" i="65"/>
  <c r="AG945" i="65"/>
  <c r="AG949" i="65"/>
  <c r="AG953" i="65"/>
  <c r="AH953" i="65" s="1"/>
  <c r="AG957" i="65"/>
  <c r="AH957" i="65" s="1"/>
  <c r="AG961" i="65"/>
  <c r="AH961" i="65" s="1"/>
  <c r="AG965" i="65"/>
  <c r="AG969" i="65"/>
  <c r="AG973" i="65"/>
  <c r="AG977" i="65"/>
  <c r="AH977" i="65" s="1"/>
  <c r="AG981" i="65"/>
  <c r="AG985" i="65"/>
  <c r="AH985" i="65" s="1"/>
  <c r="AG989" i="65"/>
  <c r="AH989" i="65" s="1"/>
  <c r="AG993" i="65"/>
  <c r="AG997" i="65"/>
  <c r="AH997" i="65" s="1"/>
  <c r="AG1043" i="65"/>
  <c r="AG1047" i="65"/>
  <c r="AG1059" i="65"/>
  <c r="AG1063" i="65"/>
  <c r="AG1067" i="65"/>
  <c r="AG1071" i="65"/>
  <c r="AH1080" i="65"/>
  <c r="AG1164" i="65"/>
  <c r="AG1192" i="65"/>
  <c r="AG1340" i="65"/>
  <c r="AF816" i="65"/>
  <c r="AF839" i="65"/>
  <c r="AG865" i="65"/>
  <c r="AH926" i="65"/>
  <c r="AF1002" i="65"/>
  <c r="AH1104" i="65"/>
  <c r="AF1152" i="65"/>
  <c r="AG1177" i="65"/>
  <c r="AH1177" i="65" s="1"/>
  <c r="AG1182" i="65"/>
  <c r="AG1196" i="65"/>
  <c r="AG1200" i="65"/>
  <c r="AG1204" i="65"/>
  <c r="AG1208" i="65"/>
  <c r="AH1208" i="65" s="1"/>
  <c r="AG1212" i="65"/>
  <c r="AH1212" i="65" s="1"/>
  <c r="AG1216" i="65"/>
  <c r="AG1220" i="65"/>
  <c r="AG1224" i="65"/>
  <c r="AH1224" i="65" s="1"/>
  <c r="AG1228" i="65"/>
  <c r="AG1232" i="65"/>
  <c r="AG1236" i="65"/>
  <c r="AH1236" i="65" s="1"/>
  <c r="AG1240" i="65"/>
  <c r="AG1244" i="65"/>
  <c r="AG1248" i="65"/>
  <c r="AG1252" i="65"/>
  <c r="AG1256" i="65"/>
  <c r="AH1256" i="65" s="1"/>
  <c r="AG1260" i="65"/>
  <c r="AH1260" i="65" s="1"/>
  <c r="AG1264" i="65"/>
  <c r="AG1268" i="65"/>
  <c r="AH1268" i="65" s="1"/>
  <c r="AG1272" i="65"/>
  <c r="AH1272" i="65" s="1"/>
  <c r="AG1276" i="65"/>
  <c r="AG429" i="65"/>
  <c r="AG430" i="65"/>
  <c r="AG431" i="65"/>
  <c r="AH431" i="65" s="1"/>
  <c r="AG432" i="65"/>
  <c r="AH432" i="65" s="1"/>
  <c r="AG433" i="65"/>
  <c r="AH433" i="65" s="1"/>
  <c r="AG434" i="65"/>
  <c r="AH434" i="65" s="1"/>
  <c r="AG435" i="65"/>
  <c r="AG436" i="65"/>
  <c r="AG437" i="65"/>
  <c r="AH437" i="65" s="1"/>
  <c r="AG438" i="65"/>
  <c r="AH438" i="65" s="1"/>
  <c r="AG439" i="65"/>
  <c r="AG440" i="65"/>
  <c r="AH440" i="65" s="1"/>
  <c r="AG441" i="65"/>
  <c r="AH441" i="65" s="1"/>
  <c r="AG442" i="65"/>
  <c r="AH442" i="65" s="1"/>
  <c r="AG553" i="65"/>
  <c r="AH553" i="65" s="1"/>
  <c r="AG554" i="65"/>
  <c r="AG555" i="65"/>
  <c r="AG556" i="65"/>
  <c r="AG557" i="65"/>
  <c r="AH557" i="65" s="1"/>
  <c r="AG558" i="65"/>
  <c r="AG559" i="65"/>
  <c r="AH559" i="65" s="1"/>
  <c r="AG560" i="65"/>
  <c r="AH560" i="65" s="1"/>
  <c r="AG561" i="65"/>
  <c r="AG562" i="65"/>
  <c r="AH562" i="65" s="1"/>
  <c r="AG563" i="65"/>
  <c r="AH563" i="65" s="1"/>
  <c r="AG564" i="65"/>
  <c r="AG565" i="65"/>
  <c r="AH565" i="65" s="1"/>
  <c r="AG566" i="65"/>
  <c r="AH566" i="65" s="1"/>
  <c r="AG567" i="65"/>
  <c r="AH567" i="65" s="1"/>
  <c r="AG568" i="65"/>
  <c r="AH568" i="65" s="1"/>
  <c r="AG569" i="65"/>
  <c r="AG570" i="65"/>
  <c r="AG571" i="65"/>
  <c r="AG725" i="65"/>
  <c r="AG726" i="65"/>
  <c r="AH726" i="65" s="1"/>
  <c r="AG727" i="65"/>
  <c r="AH727" i="65" s="1"/>
  <c r="AG728" i="65"/>
  <c r="AH728" i="65" s="1"/>
  <c r="AG729" i="65"/>
  <c r="AH729" i="65" s="1"/>
  <c r="AG730" i="65"/>
  <c r="AG731" i="65"/>
  <c r="AG732" i="65"/>
  <c r="AG733" i="65"/>
  <c r="AG734" i="65"/>
  <c r="AH734" i="65" s="1"/>
  <c r="AF764" i="65"/>
  <c r="AG778" i="65"/>
  <c r="AG782" i="65"/>
  <c r="AG788" i="65"/>
  <c r="AH788" i="65" s="1"/>
  <c r="AG790" i="65"/>
  <c r="AH790" i="65" s="1"/>
  <c r="AG792" i="65"/>
  <c r="AH792" i="65" s="1"/>
  <c r="AG794" i="65"/>
  <c r="AG796" i="65"/>
  <c r="AH796" i="65" s="1"/>
  <c r="AG798" i="65"/>
  <c r="AH798" i="65" s="1"/>
  <c r="AG800" i="65"/>
  <c r="AH800" i="65" s="1"/>
  <c r="AG802" i="65"/>
  <c r="AH802" i="65" s="1"/>
  <c r="AG804" i="65"/>
  <c r="AH804" i="65" s="1"/>
  <c r="AG806" i="65"/>
  <c r="AH806" i="65" s="1"/>
  <c r="AG808" i="65"/>
  <c r="AH808" i="65" s="1"/>
  <c r="AF811" i="65"/>
  <c r="AG821" i="65"/>
  <c r="AF840" i="65"/>
  <c r="AG886" i="65"/>
  <c r="AI885" i="65" s="1"/>
  <c r="AJ885" i="65" s="1"/>
  <c r="AG938" i="65"/>
  <c r="AG942" i="65"/>
  <c r="AH942" i="65" s="1"/>
  <c r="AG946" i="65"/>
  <c r="AH946" i="65" s="1"/>
  <c r="AG950" i="65"/>
  <c r="AH950" i="65" s="1"/>
  <c r="AG954" i="65"/>
  <c r="AG958" i="65"/>
  <c r="AG962" i="65"/>
  <c r="AG966" i="65"/>
  <c r="AH966" i="65" s="1"/>
  <c r="AG970" i="65"/>
  <c r="AH970" i="65" s="1"/>
  <c r="AG974" i="65"/>
  <c r="AG978" i="65"/>
  <c r="AH978" i="65" s="1"/>
  <c r="AG982" i="65"/>
  <c r="AG986" i="65"/>
  <c r="AG990" i="65"/>
  <c r="AH990" i="65" s="1"/>
  <c r="AG994" i="65"/>
  <c r="AH994" i="65" s="1"/>
  <c r="AF1003" i="65"/>
  <c r="AG1044" i="65"/>
  <c r="AG1056" i="65"/>
  <c r="AG1060" i="65"/>
  <c r="AG1064" i="65"/>
  <c r="AG1068" i="65"/>
  <c r="AH1078" i="65"/>
  <c r="AH1108" i="65"/>
  <c r="AG1169" i="65"/>
  <c r="AH1169" i="65" s="1"/>
  <c r="AG1178" i="65"/>
  <c r="AG1188" i="65"/>
  <c r="AF395" i="65"/>
  <c r="AF396" i="65"/>
  <c r="AF397" i="65"/>
  <c r="AF398" i="65"/>
  <c r="AF399" i="65"/>
  <c r="AF400" i="65"/>
  <c r="AF401" i="65"/>
  <c r="AF402" i="65"/>
  <c r="AF403" i="65"/>
  <c r="AF404" i="65"/>
  <c r="AF405" i="65"/>
  <c r="AF406" i="65"/>
  <c r="AF407" i="65"/>
  <c r="AF408" i="65"/>
  <c r="AF409" i="65"/>
  <c r="AF410" i="65"/>
  <c r="AF411" i="65"/>
  <c r="AF517" i="65"/>
  <c r="AF518" i="65"/>
  <c r="AF519" i="65"/>
  <c r="AF520" i="65"/>
  <c r="AF521" i="65"/>
  <c r="AF522" i="65"/>
  <c r="AF523" i="65"/>
  <c r="AF524" i="65"/>
  <c r="AF525" i="65"/>
  <c r="AF526" i="65"/>
  <c r="AF527" i="65"/>
  <c r="AF528" i="65"/>
  <c r="AF529" i="65"/>
  <c r="AF530" i="65"/>
  <c r="AF531" i="65"/>
  <c r="AF532" i="65"/>
  <c r="AF533" i="65"/>
  <c r="AF534" i="65"/>
  <c r="AF535" i="65"/>
  <c r="AF671" i="65"/>
  <c r="AF672" i="65"/>
  <c r="AF673" i="65"/>
  <c r="AF674" i="65"/>
  <c r="AF675" i="65"/>
  <c r="AF676" i="65"/>
  <c r="AF677" i="65"/>
  <c r="AF678" i="65"/>
  <c r="AF679" i="65"/>
  <c r="AF680" i="65"/>
  <c r="AF681" i="65"/>
  <c r="AF682" i="65"/>
  <c r="AF683" i="65"/>
  <c r="AF684" i="65"/>
  <c r="AF685" i="65"/>
  <c r="AF686" i="65"/>
  <c r="AF687" i="65"/>
  <c r="AF688" i="65"/>
  <c r="AF689" i="65"/>
  <c r="AF690" i="65"/>
  <c r="AF691" i="65"/>
  <c r="AF692" i="65"/>
  <c r="AF693" i="65"/>
  <c r="AF694" i="65"/>
  <c r="AF695" i="65"/>
  <c r="AF696" i="65"/>
  <c r="AF697" i="65"/>
  <c r="AF698" i="65"/>
  <c r="AF699" i="65"/>
  <c r="AF700" i="65"/>
  <c r="AF701" i="65"/>
  <c r="AF702" i="65"/>
  <c r="AF703" i="65"/>
  <c r="AF704" i="65"/>
  <c r="AF705" i="65"/>
  <c r="AF706" i="65"/>
  <c r="AF707" i="65"/>
  <c r="AF777" i="65"/>
  <c r="AF781" i="65"/>
  <c r="AF785" i="65"/>
  <c r="AF814" i="65"/>
  <c r="AG824" i="65"/>
  <c r="AH824" i="65" s="1"/>
  <c r="AG866" i="65"/>
  <c r="AH866" i="65" s="1"/>
  <c r="AH927" i="65"/>
  <c r="AF1004" i="65"/>
  <c r="AG1081" i="65"/>
  <c r="AI1078" i="65" s="1"/>
  <c r="AJ1078" i="65" s="1"/>
  <c r="AG1170" i="65"/>
  <c r="AF1174" i="65"/>
  <c r="AG1389" i="65"/>
  <c r="AH1389" i="65" s="1"/>
  <c r="AG1393" i="65"/>
  <c r="AH1393" i="65" s="1"/>
  <c r="AG1397" i="65"/>
  <c r="AG1401" i="65"/>
  <c r="AG1405" i="65"/>
  <c r="AH1431" i="65"/>
  <c r="AG1474" i="65"/>
  <c r="AF817" i="65"/>
  <c r="AF1005" i="65"/>
  <c r="AG1045" i="65"/>
  <c r="AG1057" i="65"/>
  <c r="AG1061" i="65"/>
  <c r="AG1065" i="65"/>
  <c r="AG1069" i="65"/>
  <c r="AG1145" i="65"/>
  <c r="AF1166" i="65"/>
  <c r="AG1184" i="65"/>
  <c r="AG1305" i="65"/>
  <c r="AI1297" i="65" s="1"/>
  <c r="AJ1297" i="65" s="1"/>
  <c r="AH1297" i="65"/>
  <c r="AG1336" i="65"/>
  <c r="AH738" i="65"/>
  <c r="AH742" i="65"/>
  <c r="AH746" i="65"/>
  <c r="AH750" i="65"/>
  <c r="AH754" i="65"/>
  <c r="AH758" i="65"/>
  <c r="AF776" i="65"/>
  <c r="AH779" i="65"/>
  <c r="AF780" i="65"/>
  <c r="AH783" i="65"/>
  <c r="AF784" i="65"/>
  <c r="AF787" i="65"/>
  <c r="AF789" i="65"/>
  <c r="AF791" i="65"/>
  <c r="AF793" i="65"/>
  <c r="AF795" i="65"/>
  <c r="AF797" i="65"/>
  <c r="AF799" i="65"/>
  <c r="AF801" i="65"/>
  <c r="AF803" i="65"/>
  <c r="AF805" i="65"/>
  <c r="AF807" i="65"/>
  <c r="AF809" i="65"/>
  <c r="AF812" i="65"/>
  <c r="AG822" i="65"/>
  <c r="AH822" i="65" s="1"/>
  <c r="AG831" i="65"/>
  <c r="AG863" i="65"/>
  <c r="AH863" i="65" s="1"/>
  <c r="AG867" i="65"/>
  <c r="AH924" i="65"/>
  <c r="AG929" i="65"/>
  <c r="AI928" i="65" s="1"/>
  <c r="AJ928" i="65" s="1"/>
  <c r="AH928" i="65"/>
  <c r="AF1006" i="65"/>
  <c r="AH1079" i="65"/>
  <c r="AH1106" i="65"/>
  <c r="AH1114" i="65"/>
  <c r="AG1137" i="65"/>
  <c r="AG1190" i="65"/>
  <c r="AH819" i="65"/>
  <c r="AH820" i="65"/>
  <c r="AH821" i="65"/>
  <c r="AH823" i="65"/>
  <c r="AH825" i="65"/>
  <c r="AH826" i="65"/>
  <c r="AH827" i="65"/>
  <c r="AH828" i="65"/>
  <c r="AH829" i="65"/>
  <c r="AH830" i="65"/>
  <c r="AH831" i="65"/>
  <c r="AF894" i="65"/>
  <c r="AF895" i="65"/>
  <c r="AF896" i="65"/>
  <c r="AF897" i="65"/>
  <c r="AF898" i="65"/>
  <c r="AF899" i="65"/>
  <c r="AF900" i="65"/>
  <c r="AF901" i="65"/>
  <c r="AF902" i="65"/>
  <c r="AF903" i="65"/>
  <c r="AF904" i="65"/>
  <c r="AF905" i="65"/>
  <c r="AF906" i="65"/>
  <c r="AF907" i="65"/>
  <c r="AF908" i="65"/>
  <c r="AF909" i="65"/>
  <c r="AF910" i="65"/>
  <c r="AF911" i="65"/>
  <c r="AF912" i="65"/>
  <c r="AF913" i="65"/>
  <c r="AF914" i="65"/>
  <c r="AF915" i="65"/>
  <c r="AF916" i="65"/>
  <c r="AF917" i="65"/>
  <c r="AF918" i="65"/>
  <c r="AF919" i="65"/>
  <c r="AH937" i="65"/>
  <c r="AH938" i="65"/>
  <c r="AH939" i="65"/>
  <c r="AH940" i="65"/>
  <c r="AH943" i="65"/>
  <c r="AH944" i="65"/>
  <c r="AH945" i="65"/>
  <c r="AH947" i="65"/>
  <c r="AH948" i="65"/>
  <c r="AH949" i="65"/>
  <c r="AH951" i="65"/>
  <c r="AH952" i="65"/>
  <c r="AH955" i="65"/>
  <c r="AH956" i="65"/>
  <c r="AH958" i="65"/>
  <c r="AH959" i="65"/>
  <c r="AH960" i="65"/>
  <c r="AH962" i="65"/>
  <c r="AH963" i="65"/>
  <c r="AH964" i="65"/>
  <c r="AH965" i="65"/>
  <c r="AH967" i="65"/>
  <c r="AH968" i="65"/>
  <c r="AH969" i="65"/>
  <c r="AH971" i="65"/>
  <c r="AH972" i="65"/>
  <c r="AH974" i="65"/>
  <c r="AH975" i="65"/>
  <c r="AH976" i="65"/>
  <c r="AH979" i="65"/>
  <c r="AH980" i="65"/>
  <c r="AH981" i="65"/>
  <c r="AH982" i="65"/>
  <c r="AH983" i="65"/>
  <c r="AH984" i="65"/>
  <c r="AH987" i="65"/>
  <c r="AH988" i="65"/>
  <c r="AH991" i="65"/>
  <c r="AH992" i="65"/>
  <c r="AH993" i="65"/>
  <c r="AH995" i="65"/>
  <c r="AH996" i="65"/>
  <c r="AF1089" i="65"/>
  <c r="AF1090" i="65"/>
  <c r="AF1091" i="65"/>
  <c r="AF1092" i="65"/>
  <c r="AF1093" i="65"/>
  <c r="AF1094" i="65"/>
  <c r="AF1095" i="65"/>
  <c r="AF1096" i="65"/>
  <c r="AF1097" i="65"/>
  <c r="AF1098" i="65"/>
  <c r="AF1099" i="65"/>
  <c r="AH1101" i="65"/>
  <c r="AG1105" i="65"/>
  <c r="AG1109" i="65"/>
  <c r="AF1117" i="65"/>
  <c r="AF1356" i="65"/>
  <c r="AF1364" i="65"/>
  <c r="AF1480" i="65"/>
  <c r="AG1171" i="65"/>
  <c r="AH1171" i="65" s="1"/>
  <c r="AG1179" i="65"/>
  <c r="AG1193" i="65"/>
  <c r="AH1193" i="65" s="1"/>
  <c r="AG1197" i="65"/>
  <c r="AH1197" i="65" s="1"/>
  <c r="AG1201" i="65"/>
  <c r="AH1201" i="65" s="1"/>
  <c r="AG1205" i="65"/>
  <c r="AG1209" i="65"/>
  <c r="AH1209" i="65" s="1"/>
  <c r="AG1213" i="65"/>
  <c r="AG1217" i="65"/>
  <c r="AG1221" i="65"/>
  <c r="AH1221" i="65" s="1"/>
  <c r="AG1225" i="65"/>
  <c r="AH1225" i="65" s="1"/>
  <c r="AG1229" i="65"/>
  <c r="AH1229" i="65" s="1"/>
  <c r="AG1233" i="65"/>
  <c r="AH1233" i="65" s="1"/>
  <c r="AG1237" i="65"/>
  <c r="AG1241" i="65"/>
  <c r="AH1241" i="65" s="1"/>
  <c r="AG1245" i="65"/>
  <c r="AG1249" i="65"/>
  <c r="AG1253" i="65"/>
  <c r="AH1253" i="65" s="1"/>
  <c r="AG1257" i="65"/>
  <c r="AH1257" i="65" s="1"/>
  <c r="AG1261" i="65"/>
  <c r="AH1261" i="65" s="1"/>
  <c r="AG1265" i="65"/>
  <c r="AH1265" i="65" s="1"/>
  <c r="AG1269" i="65"/>
  <c r="AG1273" i="65"/>
  <c r="AH1273" i="65" s="1"/>
  <c r="AG1277" i="65"/>
  <c r="AF1349" i="65"/>
  <c r="AF1357" i="65"/>
  <c r="AF1365" i="65"/>
  <c r="AG1386" i="65"/>
  <c r="AG1390" i="65"/>
  <c r="AG1394" i="65"/>
  <c r="AG1398" i="65"/>
  <c r="AH1398" i="65" s="1"/>
  <c r="AG1402" i="65"/>
  <c r="AG1406" i="65"/>
  <c r="AH1728" i="65"/>
  <c r="AH1736" i="65"/>
  <c r="AH1744" i="65"/>
  <c r="AH1752" i="65"/>
  <c r="AF1766" i="65"/>
  <c r="AF1128" i="65"/>
  <c r="AG1131" i="65"/>
  <c r="AH1131" i="65" s="1"/>
  <c r="AF1136" i="65"/>
  <c r="AG1139" i="65"/>
  <c r="AF1144" i="65"/>
  <c r="AF1154" i="65"/>
  <c r="AF1168" i="65"/>
  <c r="AF1176" i="65"/>
  <c r="AF1181" i="65"/>
  <c r="AF1183" i="65"/>
  <c r="AF1185" i="65"/>
  <c r="AF1187" i="65"/>
  <c r="AF1189" i="65"/>
  <c r="AF1191" i="65"/>
  <c r="AI1298" i="65"/>
  <c r="AJ1298" i="65" s="1"/>
  <c r="AH1303" i="65"/>
  <c r="AG1337" i="65"/>
  <c r="AF1350" i="65"/>
  <c r="AF1358" i="65"/>
  <c r="AF1366" i="65"/>
  <c r="AH1429" i="65"/>
  <c r="AH1437" i="65"/>
  <c r="AG1631" i="65"/>
  <c r="AH1631" i="65" s="1"/>
  <c r="AG1783" i="65"/>
  <c r="AG859" i="65"/>
  <c r="AG1039" i="65"/>
  <c r="AG1165" i="65"/>
  <c r="AG1173" i="65"/>
  <c r="AG1194" i="65"/>
  <c r="AG1198" i="65"/>
  <c r="AG1202" i="65"/>
  <c r="AH1202" i="65" s="1"/>
  <c r="AG1206" i="65"/>
  <c r="AH1206" i="65" s="1"/>
  <c r="AG1210" i="65"/>
  <c r="AH1210" i="65" s="1"/>
  <c r="AG1214" i="65"/>
  <c r="AG1218" i="65"/>
  <c r="AH1218" i="65" s="1"/>
  <c r="AG1222" i="65"/>
  <c r="AG1226" i="65"/>
  <c r="AG1230" i="65"/>
  <c r="AG1234" i="65"/>
  <c r="AH1234" i="65" s="1"/>
  <c r="AG1238" i="65"/>
  <c r="AH1238" i="65" s="1"/>
  <c r="AG1242" i="65"/>
  <c r="AH1242" i="65" s="1"/>
  <c r="AG1246" i="65"/>
  <c r="AG1250" i="65"/>
  <c r="AH1250" i="65" s="1"/>
  <c r="AG1254" i="65"/>
  <c r="AG1258" i="65"/>
  <c r="AG1262" i="65"/>
  <c r="AG1266" i="65"/>
  <c r="AH1266" i="65" s="1"/>
  <c r="AG1270" i="65"/>
  <c r="AH1270" i="65" s="1"/>
  <c r="AG1274" i="65"/>
  <c r="AH1274" i="65" s="1"/>
  <c r="AG1278" i="65"/>
  <c r="AF1351" i="65"/>
  <c r="AF1359" i="65"/>
  <c r="AF1367" i="65"/>
  <c r="AG1387" i="65"/>
  <c r="AG1391" i="65"/>
  <c r="AG1395" i="65"/>
  <c r="AH1395" i="65" s="1"/>
  <c r="AG1399" i="65"/>
  <c r="AH1399" i="65" s="1"/>
  <c r="AG1403" i="65"/>
  <c r="AG1407" i="65"/>
  <c r="AH1472" i="65"/>
  <c r="AG1595" i="65"/>
  <c r="AI1540" i="65" s="1"/>
  <c r="AJ1540" i="65" s="1"/>
  <c r="AK1540" i="65" s="1"/>
  <c r="AE1540" i="65" s="1"/>
  <c r="AG1865" i="65"/>
  <c r="AH1127" i="65"/>
  <c r="AF1130" i="65"/>
  <c r="AG1133" i="65"/>
  <c r="AH1135" i="65"/>
  <c r="AF1138" i="65"/>
  <c r="AG1141" i="65"/>
  <c r="AH1143" i="65"/>
  <c r="AF1146" i="65"/>
  <c r="AG1151" i="65"/>
  <c r="AH1151" i="65" s="1"/>
  <c r="AH1301" i="65"/>
  <c r="AG1338" i="65"/>
  <c r="AH1338" i="65" s="1"/>
  <c r="AF1352" i="65"/>
  <c r="AF1360" i="65"/>
  <c r="AF1368" i="65"/>
  <c r="AH1427" i="65"/>
  <c r="AH1435" i="65"/>
  <c r="AF1824" i="65"/>
  <c r="AF1118" i="65"/>
  <c r="AG1167" i="65"/>
  <c r="AG1175" i="65"/>
  <c r="AG1195" i="65"/>
  <c r="AG1199" i="65"/>
  <c r="AG1203" i="65"/>
  <c r="AH1203" i="65" s="1"/>
  <c r="AG1207" i="65"/>
  <c r="AH1207" i="65" s="1"/>
  <c r="AG1211" i="65"/>
  <c r="AH1211" i="65" s="1"/>
  <c r="AG1215" i="65"/>
  <c r="AG1219" i="65"/>
  <c r="AH1219" i="65" s="1"/>
  <c r="AG1223" i="65"/>
  <c r="AG1227" i="65"/>
  <c r="AG1231" i="65"/>
  <c r="AG1235" i="65"/>
  <c r="AH1235" i="65" s="1"/>
  <c r="AG1239" i="65"/>
  <c r="AH1239" i="65" s="1"/>
  <c r="AG1243" i="65"/>
  <c r="AH1243" i="65" s="1"/>
  <c r="AG1247" i="65"/>
  <c r="AG1251" i="65"/>
  <c r="AH1251" i="65" s="1"/>
  <c r="AG1255" i="65"/>
  <c r="AG1259" i="65"/>
  <c r="AG1263" i="65"/>
  <c r="AG1267" i="65"/>
  <c r="AH1267" i="65" s="1"/>
  <c r="AG1271" i="65"/>
  <c r="AH1271" i="65" s="1"/>
  <c r="AG1275" i="65"/>
  <c r="AH1275" i="65" s="1"/>
  <c r="AG1279" i="65"/>
  <c r="AF1353" i="65"/>
  <c r="AF1361" i="65"/>
  <c r="AG1388" i="65"/>
  <c r="AG1392" i="65"/>
  <c r="AG1396" i="65"/>
  <c r="AH1396" i="65" s="1"/>
  <c r="AG1400" i="65"/>
  <c r="AH1400" i="65" s="1"/>
  <c r="AG1404" i="65"/>
  <c r="AH1473" i="65"/>
  <c r="AH1129" i="65"/>
  <c r="AF1132" i="65"/>
  <c r="AH1137" i="65"/>
  <c r="AF1140" i="65"/>
  <c r="AH1145" i="65"/>
  <c r="AG1153" i="65"/>
  <c r="AH1196" i="65"/>
  <c r="AH1204" i="65"/>
  <c r="AH1220" i="65"/>
  <c r="AH1228" i="65"/>
  <c r="AH1240" i="65"/>
  <c r="AH1244" i="65"/>
  <c r="AH1252" i="65"/>
  <c r="AH1276" i="65"/>
  <c r="AH1299" i="65"/>
  <c r="AG1339" i="65"/>
  <c r="AF1354" i="65"/>
  <c r="AF1362" i="65"/>
  <c r="AH1425" i="65"/>
  <c r="AH1433" i="65"/>
  <c r="AG1779" i="65"/>
  <c r="AH1337" i="65"/>
  <c r="AH1339" i="65"/>
  <c r="AH1340" i="65"/>
  <c r="AF1476" i="65"/>
  <c r="AF1483" i="65"/>
  <c r="AF1486" i="65"/>
  <c r="AF1490" i="65"/>
  <c r="AF1494" i="65"/>
  <c r="AF1498" i="65"/>
  <c r="AF1502" i="65"/>
  <c r="AF1506" i="65"/>
  <c r="AF1510" i="65"/>
  <c r="AF1514" i="65"/>
  <c r="AH1533" i="65"/>
  <c r="AH1541" i="65"/>
  <c r="AI1543" i="65"/>
  <c r="AJ1543" i="65" s="1"/>
  <c r="AH1549" i="65"/>
  <c r="AH1557" i="65"/>
  <c r="AH1565" i="65"/>
  <c r="AH1573" i="65"/>
  <c r="AH1581" i="65"/>
  <c r="AI1583" i="65"/>
  <c r="AJ1583" i="65" s="1"/>
  <c r="AH1589" i="65"/>
  <c r="AG1612" i="65"/>
  <c r="AG1616" i="65"/>
  <c r="AG1620" i="65"/>
  <c r="AH1698" i="65"/>
  <c r="AG1703" i="65"/>
  <c r="AI1702" i="65" s="1"/>
  <c r="AJ1702" i="65" s="1"/>
  <c r="AH1702" i="65"/>
  <c r="AH1713" i="65"/>
  <c r="AH1721" i="65"/>
  <c r="AH1731" i="65"/>
  <c r="AH1739" i="65"/>
  <c r="AH1747" i="65"/>
  <c r="AH1755" i="65"/>
  <c r="AF1767" i="65"/>
  <c r="AG1791" i="65"/>
  <c r="AH1791" i="65" s="1"/>
  <c r="AH1808" i="65"/>
  <c r="AH1816" i="65"/>
  <c r="AG2001" i="65"/>
  <c r="AF1478" i="65"/>
  <c r="AI1546" i="65"/>
  <c r="AJ1546" i="65" s="1"/>
  <c r="AI1586" i="65"/>
  <c r="AJ1586" i="65" s="1"/>
  <c r="AK1586" i="65" s="1"/>
  <c r="AE1586" i="65" s="1"/>
  <c r="AG1628" i="65"/>
  <c r="AH1628" i="65" s="1"/>
  <c r="AG1632" i="65"/>
  <c r="AH1734" i="65"/>
  <c r="AH1742" i="65"/>
  <c r="AH1750" i="65"/>
  <c r="AH1758" i="65"/>
  <c r="AF1768" i="65"/>
  <c r="AG1780" i="65"/>
  <c r="AG1784" i="65"/>
  <c r="AH1803" i="65"/>
  <c r="AH1811" i="65"/>
  <c r="AH1819" i="65"/>
  <c r="AG1861" i="65"/>
  <c r="AH1861" i="65" s="1"/>
  <c r="AG1922" i="65"/>
  <c r="AG1926" i="65"/>
  <c r="AG2165" i="65"/>
  <c r="AH1309" i="65"/>
  <c r="AH1310" i="65"/>
  <c r="AH1311" i="65"/>
  <c r="AH1312" i="65"/>
  <c r="AH1313" i="65"/>
  <c r="AH1443" i="65"/>
  <c r="AH1444" i="65"/>
  <c r="AH1445" i="65"/>
  <c r="AH1446" i="65"/>
  <c r="AH1447" i="65"/>
  <c r="AF1481" i="65"/>
  <c r="AF1487" i="65"/>
  <c r="AF1491" i="65"/>
  <c r="AF1495" i="65"/>
  <c r="AF1499" i="65"/>
  <c r="AF1503" i="65"/>
  <c r="AF1507" i="65"/>
  <c r="AF1511" i="65"/>
  <c r="AI1541" i="65"/>
  <c r="AJ1541" i="65" s="1"/>
  <c r="AF1599" i="65"/>
  <c r="AG1613" i="65"/>
  <c r="AG1617" i="65"/>
  <c r="AG1621" i="65"/>
  <c r="AH1699" i="65"/>
  <c r="AH1729" i="65"/>
  <c r="AH1737" i="65"/>
  <c r="AH1745" i="65"/>
  <c r="AH1753" i="65"/>
  <c r="AG1792" i="65"/>
  <c r="AH1792" i="65" s="1"/>
  <c r="AG1867" i="65"/>
  <c r="AG2080" i="65"/>
  <c r="AG2088" i="65"/>
  <c r="AG2096" i="65"/>
  <c r="AG1284" i="65"/>
  <c r="AG1285" i="65"/>
  <c r="AG1286" i="65"/>
  <c r="AG1287" i="65"/>
  <c r="AG1288" i="65"/>
  <c r="AF1322" i="65"/>
  <c r="AF1323" i="65"/>
  <c r="AF1324" i="65"/>
  <c r="AF1325" i="65"/>
  <c r="AF1326" i="65"/>
  <c r="AF1327" i="65"/>
  <c r="AF1328" i="65"/>
  <c r="AF1329" i="65"/>
  <c r="AF1330" i="65"/>
  <c r="AF1331" i="65"/>
  <c r="AG1412" i="65"/>
  <c r="AG1413" i="65"/>
  <c r="AG1414" i="65"/>
  <c r="AG1415" i="65"/>
  <c r="AG1416" i="65"/>
  <c r="AF1456" i="65"/>
  <c r="AF1457" i="65"/>
  <c r="AF1458" i="65"/>
  <c r="AF1459" i="65"/>
  <c r="AF1460" i="65"/>
  <c r="AF1461" i="65"/>
  <c r="AF1462" i="65"/>
  <c r="AF1463" i="65"/>
  <c r="AF1464" i="65"/>
  <c r="AF1465" i="65"/>
  <c r="AF1466" i="65"/>
  <c r="AF1467" i="65"/>
  <c r="AF1468" i="65"/>
  <c r="AF1469" i="65"/>
  <c r="AF1470" i="65"/>
  <c r="AF1471" i="65"/>
  <c r="AG1475" i="65"/>
  <c r="AF1484" i="65"/>
  <c r="AH1534" i="65"/>
  <c r="AH1542" i="65"/>
  <c r="AH1550" i="65"/>
  <c r="AH1558" i="65"/>
  <c r="AH1566" i="65"/>
  <c r="AH1574" i="65"/>
  <c r="AH1582" i="65"/>
  <c r="AH1590" i="65"/>
  <c r="AF1600" i="65"/>
  <c r="AG1629" i="65"/>
  <c r="AH1629" i="65" s="1"/>
  <c r="AH1714" i="65"/>
  <c r="AH1722" i="65"/>
  <c r="AH1732" i="65"/>
  <c r="AH1740" i="65"/>
  <c r="AH1748" i="65"/>
  <c r="AH1756" i="65"/>
  <c r="AG1777" i="65"/>
  <c r="AG1781" i="65"/>
  <c r="AH1809" i="65"/>
  <c r="AH1817" i="65"/>
  <c r="AF1891" i="65"/>
  <c r="AF1373" i="65"/>
  <c r="AF1374" i="65"/>
  <c r="AF1375" i="65"/>
  <c r="AF1376" i="65"/>
  <c r="AF1377" i="65"/>
  <c r="AF1479" i="65"/>
  <c r="AF1488" i="65"/>
  <c r="AF1492" i="65"/>
  <c r="AF1496" i="65"/>
  <c r="AF1500" i="65"/>
  <c r="AF1504" i="65"/>
  <c r="AF1508" i="65"/>
  <c r="AF1512" i="65"/>
  <c r="AI1563" i="65"/>
  <c r="AJ1563" i="65" s="1"/>
  <c r="AF1601" i="65"/>
  <c r="AG1614" i="65"/>
  <c r="AG1618" i="65"/>
  <c r="AG1622" i="65"/>
  <c r="AH1700" i="65"/>
  <c r="AG1760" i="65"/>
  <c r="AI1736" i="65" s="1"/>
  <c r="AJ1736" i="65" s="1"/>
  <c r="AH1735" i="65"/>
  <c r="AH1743" i="65"/>
  <c r="AH1751" i="65"/>
  <c r="AH1759" i="65"/>
  <c r="AG1789" i="65"/>
  <c r="AG1793" i="65"/>
  <c r="AH1804" i="65"/>
  <c r="AH1812" i="65"/>
  <c r="AH1820" i="65"/>
  <c r="AG1863" i="65"/>
  <c r="AF1908" i="65"/>
  <c r="AF1482" i="65"/>
  <c r="AH1532" i="65"/>
  <c r="AH1540" i="65"/>
  <c r="AH1548" i="65"/>
  <c r="AH1556" i="65"/>
  <c r="AH1564" i="65"/>
  <c r="AH1572" i="65"/>
  <c r="AH1580" i="65"/>
  <c r="AH1588" i="65"/>
  <c r="AF1602" i="65"/>
  <c r="AG1630" i="65"/>
  <c r="AH1630" i="65" s="1"/>
  <c r="AH1712" i="65"/>
  <c r="AH1720" i="65"/>
  <c r="AH1730" i="65"/>
  <c r="AH1738" i="65"/>
  <c r="AI1746" i="65"/>
  <c r="AJ1746" i="65" s="1"/>
  <c r="AH1746" i="65"/>
  <c r="AH1754" i="65"/>
  <c r="AF1764" i="65"/>
  <c r="AG1778" i="65"/>
  <c r="AG1782" i="65"/>
  <c r="AF1899" i="65"/>
  <c r="AG1920" i="65"/>
  <c r="AG1924" i="65"/>
  <c r="AG1928" i="65"/>
  <c r="AF2010" i="65"/>
  <c r="AC17" i="66"/>
  <c r="AG134" i="66"/>
  <c r="AF1477" i="65"/>
  <c r="AF1485" i="65"/>
  <c r="AF1489" i="65"/>
  <c r="AF1493" i="65"/>
  <c r="AF1497" i="65"/>
  <c r="AF1501" i="65"/>
  <c r="AF1505" i="65"/>
  <c r="AF1509" i="65"/>
  <c r="AF1513" i="65"/>
  <c r="AH1535" i="65"/>
  <c r="AH1543" i="65"/>
  <c r="AH1551" i="65"/>
  <c r="AH1559" i="65"/>
  <c r="AH1567" i="65"/>
  <c r="AH1575" i="65"/>
  <c r="AH1583" i="65"/>
  <c r="AH1591" i="65"/>
  <c r="AF1603" i="65"/>
  <c r="AG1615" i="65"/>
  <c r="AG1619" i="65"/>
  <c r="AG1623" i="65"/>
  <c r="AH1701" i="65"/>
  <c r="AH1715" i="65"/>
  <c r="AH1723" i="65"/>
  <c r="AH1733" i="65"/>
  <c r="AH1741" i="65"/>
  <c r="AH1749" i="65"/>
  <c r="AI1757" i="65"/>
  <c r="AJ1757" i="65" s="1"/>
  <c r="AH1757" i="65"/>
  <c r="AF1765" i="65"/>
  <c r="AG1790" i="65"/>
  <c r="AH1790" i="65" s="1"/>
  <c r="AH1802" i="65"/>
  <c r="AH1810" i="65"/>
  <c r="AH1818" i="65"/>
  <c r="AF1832" i="65"/>
  <c r="AG1859" i="65"/>
  <c r="AH1859" i="65" s="1"/>
  <c r="AG1970" i="65"/>
  <c r="AG2084" i="65"/>
  <c r="AG2092" i="65"/>
  <c r="AF1668" i="65"/>
  <c r="AF1669" i="65"/>
  <c r="AF1670" i="65"/>
  <c r="AF1671" i="65"/>
  <c r="AF1672" i="65"/>
  <c r="AF1673" i="65"/>
  <c r="AF1674" i="65"/>
  <c r="AF1675" i="65"/>
  <c r="AF1676" i="65"/>
  <c r="AF1677" i="65"/>
  <c r="AF1678" i="65"/>
  <c r="AF1679" i="65"/>
  <c r="AF1680" i="65"/>
  <c r="AF1681" i="65"/>
  <c r="AF1682" i="65"/>
  <c r="AF1683" i="65"/>
  <c r="AF1684" i="65"/>
  <c r="AF1685" i="65"/>
  <c r="AF1686" i="65"/>
  <c r="AF1687" i="65"/>
  <c r="AF1688" i="65"/>
  <c r="AF1689" i="65"/>
  <c r="AF1690" i="65"/>
  <c r="AF1691" i="65"/>
  <c r="AF1692" i="65"/>
  <c r="AF1693" i="65"/>
  <c r="AH1827" i="65"/>
  <c r="AH1845" i="65"/>
  <c r="AF1873" i="65"/>
  <c r="AF1886" i="65"/>
  <c r="AF1894" i="65"/>
  <c r="AG1934" i="65"/>
  <c r="AG1936" i="65"/>
  <c r="AG1938" i="65"/>
  <c r="AG1948" i="65"/>
  <c r="AG1950" i="65"/>
  <c r="AG1952" i="65"/>
  <c r="AG1954" i="65"/>
  <c r="AG1956" i="65"/>
  <c r="AG1958" i="65"/>
  <c r="AG1960" i="65"/>
  <c r="AG1962" i="65"/>
  <c r="AH1987" i="65"/>
  <c r="AH1995" i="65"/>
  <c r="AF2011" i="65"/>
  <c r="AG2035" i="65"/>
  <c r="AH2035" i="65" s="1"/>
  <c r="AH2104" i="65"/>
  <c r="AG2202" i="65"/>
  <c r="AI2197" i="65" s="1"/>
  <c r="AJ2197" i="65" s="1"/>
  <c r="AK2197" i="65" s="1"/>
  <c r="AE2197" i="65" s="1"/>
  <c r="AF27" i="66"/>
  <c r="AH40" i="66"/>
  <c r="AG1834" i="65"/>
  <c r="AG1836" i="65"/>
  <c r="AG1838" i="65"/>
  <c r="AG1840" i="65"/>
  <c r="AF1876" i="65"/>
  <c r="AF1889" i="65"/>
  <c r="AF1897" i="65"/>
  <c r="AH1968" i="65"/>
  <c r="AH1982" i="65"/>
  <c r="AH1990" i="65"/>
  <c r="AF2012" i="65"/>
  <c r="AG2081" i="65"/>
  <c r="AG2085" i="65"/>
  <c r="AG2089" i="65"/>
  <c r="AG2093" i="65"/>
  <c r="AG2166" i="65"/>
  <c r="AH2197" i="65"/>
  <c r="AJ2213" i="65"/>
  <c r="AF33" i="66"/>
  <c r="AF106" i="66"/>
  <c r="AH204" i="66"/>
  <c r="AF507" i="66"/>
  <c r="AG523" i="66"/>
  <c r="AG531" i="66"/>
  <c r="AF1641" i="65"/>
  <c r="AF1642" i="65"/>
  <c r="AF1643" i="65"/>
  <c r="AF1644" i="65"/>
  <c r="AF1645" i="65"/>
  <c r="AF1646" i="65"/>
  <c r="AF1647" i="65"/>
  <c r="AF1648" i="65"/>
  <c r="AF1649" i="65"/>
  <c r="AF1650" i="65"/>
  <c r="AI1846" i="65"/>
  <c r="AJ1846" i="65" s="1"/>
  <c r="AF1892" i="65"/>
  <c r="AF1900" i="65"/>
  <c r="AF1906" i="65"/>
  <c r="AH1971" i="65"/>
  <c r="AG1998" i="65"/>
  <c r="AG2002" i="65"/>
  <c r="AH2002" i="65" s="1"/>
  <c r="AG2032" i="65"/>
  <c r="AH2032" i="65" s="1"/>
  <c r="AG2036" i="65"/>
  <c r="AH2036" i="65" s="1"/>
  <c r="AH2069" i="65"/>
  <c r="AH2101" i="65"/>
  <c r="AG2106" i="65"/>
  <c r="AI2105" i="65" s="1"/>
  <c r="AJ2105" i="65" s="1"/>
  <c r="AH2105" i="65"/>
  <c r="AF2133" i="65"/>
  <c r="AH2200" i="65"/>
  <c r="AG52" i="66"/>
  <c r="AG119" i="66"/>
  <c r="AF1519" i="65"/>
  <c r="AF1520" i="65"/>
  <c r="AF1521" i="65"/>
  <c r="AF1522" i="65"/>
  <c r="AF1523" i="65"/>
  <c r="AH1823" i="65"/>
  <c r="AH1826" i="65"/>
  <c r="AF1874" i="65"/>
  <c r="AF1887" i="65"/>
  <c r="AF1895" i="65"/>
  <c r="AG1909" i="65"/>
  <c r="AH1909" i="65" s="1"/>
  <c r="AG1919" i="65"/>
  <c r="AG1921" i="65"/>
  <c r="AG1923" i="65"/>
  <c r="AG1925" i="65"/>
  <c r="AG1927" i="65"/>
  <c r="AG1929" i="65"/>
  <c r="AG2078" i="65"/>
  <c r="AG2082" i="65"/>
  <c r="AG2086" i="65"/>
  <c r="AG2090" i="65"/>
  <c r="AG2094" i="65"/>
  <c r="AF2134" i="65"/>
  <c r="AG2167" i="65"/>
  <c r="AI2198" i="65"/>
  <c r="AF29" i="66"/>
  <c r="AH196" i="66"/>
  <c r="AF240" i="66"/>
  <c r="AF263" i="66"/>
  <c r="AF269" i="66"/>
  <c r="AF277" i="66"/>
  <c r="AH448" i="66"/>
  <c r="AH1831" i="65"/>
  <c r="AH1846" i="65"/>
  <c r="AH1848" i="65"/>
  <c r="AF1877" i="65"/>
  <c r="AF1890" i="65"/>
  <c r="AF1898" i="65"/>
  <c r="AG1935" i="65"/>
  <c r="AG1937" i="65"/>
  <c r="AG1947" i="65"/>
  <c r="AG1949" i="65"/>
  <c r="AG1951" i="65"/>
  <c r="AG1953" i="65"/>
  <c r="AG1955" i="65"/>
  <c r="AG1957" i="65"/>
  <c r="AG1959" i="65"/>
  <c r="AG1961" i="65"/>
  <c r="AG1963" i="65"/>
  <c r="AH1969" i="65"/>
  <c r="AH1972" i="65"/>
  <c r="AH1983" i="65"/>
  <c r="AH1991" i="65"/>
  <c r="AG1999" i="65"/>
  <c r="AG2003" i="65"/>
  <c r="AH2003" i="65" s="1"/>
  <c r="AG2033" i="65"/>
  <c r="AH2067" i="65"/>
  <c r="AI2102" i="65"/>
  <c r="AJ2102" i="65" s="1"/>
  <c r="AH2102" i="65"/>
  <c r="AF2135" i="65"/>
  <c r="AH2198" i="65"/>
  <c r="AF137" i="66"/>
  <c r="AG1835" i="65"/>
  <c r="AG1837" i="65"/>
  <c r="AG1839" i="65"/>
  <c r="AF1893" i="65"/>
  <c r="AF1901" i="65"/>
  <c r="AG1907" i="65"/>
  <c r="AH1986" i="65"/>
  <c r="AH1994" i="65"/>
  <c r="AF2008" i="65"/>
  <c r="AG2070" i="65"/>
  <c r="AI2069" i="65" s="1"/>
  <c r="AG2079" i="65"/>
  <c r="AG2083" i="65"/>
  <c r="AG2087" i="65"/>
  <c r="AG2091" i="65"/>
  <c r="AG2095" i="65"/>
  <c r="AG2129" i="65"/>
  <c r="AI2125" i="65" s="1"/>
  <c r="AJ2125" i="65" s="1"/>
  <c r="AF2136" i="65"/>
  <c r="AG2164" i="65"/>
  <c r="AG2168" i="65"/>
  <c r="AH2168" i="65" s="1"/>
  <c r="AF25" i="66"/>
  <c r="AG117" i="66"/>
  <c r="AG142" i="66"/>
  <c r="AI1845" i="65"/>
  <c r="AJ1845" i="65" s="1"/>
  <c r="AI1849" i="65"/>
  <c r="AJ1849" i="65" s="1"/>
  <c r="AF1875" i="65"/>
  <c r="AF1888" i="65"/>
  <c r="AF1896" i="65"/>
  <c r="AG1910" i="65"/>
  <c r="AH1910" i="65" s="1"/>
  <c r="AF2009" i="65"/>
  <c r="AG2034" i="65"/>
  <c r="AI2103" i="65"/>
  <c r="AJ2103" i="65" s="1"/>
  <c r="AH2103" i="65"/>
  <c r="AF2137" i="65"/>
  <c r="AH2165" i="65"/>
  <c r="AF31" i="66"/>
  <c r="AF129" i="66"/>
  <c r="AF222" i="66"/>
  <c r="AH1858" i="65"/>
  <c r="AH1860" i="65"/>
  <c r="AH1862" i="65"/>
  <c r="AH1863" i="65"/>
  <c r="AH1864" i="65"/>
  <c r="AH1865" i="65"/>
  <c r="AH1866" i="65"/>
  <c r="AH1867" i="65"/>
  <c r="AH1868" i="65"/>
  <c r="AH1998" i="65"/>
  <c r="AH2000" i="65"/>
  <c r="AH2001" i="65"/>
  <c r="AH2114" i="65"/>
  <c r="AH2115" i="65"/>
  <c r="AH2116" i="65"/>
  <c r="AH2117" i="65"/>
  <c r="AH2118" i="65"/>
  <c r="AH2119" i="65"/>
  <c r="AH2120" i="65"/>
  <c r="AH2121" i="65"/>
  <c r="AH2122" i="65"/>
  <c r="AH2123" i="65"/>
  <c r="AH2124" i="65"/>
  <c r="AH2125" i="65"/>
  <c r="AH2126" i="65"/>
  <c r="AH2127" i="65"/>
  <c r="AH2128" i="65"/>
  <c r="AI2219" i="65"/>
  <c r="AJ2219" i="65" s="1"/>
  <c r="AG53" i="66"/>
  <c r="AG55" i="66"/>
  <c r="AG57" i="66"/>
  <c r="AG59" i="66"/>
  <c r="AG61" i="66"/>
  <c r="AG63" i="66"/>
  <c r="AF91" i="66"/>
  <c r="AF109" i="66"/>
  <c r="AG162" i="66"/>
  <c r="AG164" i="66"/>
  <c r="AG166" i="66"/>
  <c r="AG168" i="66"/>
  <c r="AG170" i="66"/>
  <c r="AG172" i="66"/>
  <c r="AG174" i="66"/>
  <c r="AG176" i="66"/>
  <c r="AF235" i="66"/>
  <c r="AF243" i="66"/>
  <c r="AH249" i="66"/>
  <c r="AH251" i="66"/>
  <c r="AG338" i="66"/>
  <c r="AG342" i="66"/>
  <c r="AH898" i="66"/>
  <c r="AJ2069" i="65"/>
  <c r="AJ2198" i="65"/>
  <c r="AG87" i="66"/>
  <c r="AF94" i="66"/>
  <c r="AF104" i="66"/>
  <c r="AG132" i="66"/>
  <c r="AG140" i="66"/>
  <c r="AH140" i="66" s="1"/>
  <c r="AF220" i="66"/>
  <c r="AF238" i="66"/>
  <c r="AG266" i="66"/>
  <c r="AF270" i="66"/>
  <c r="AF274" i="66"/>
  <c r="AF278" i="66"/>
  <c r="AG517" i="66"/>
  <c r="AG525" i="66"/>
  <c r="AG533" i="66"/>
  <c r="AF613" i="66"/>
  <c r="AF107" i="66"/>
  <c r="AG135" i="66"/>
  <c r="AG143" i="66"/>
  <c r="AH143" i="66" s="1"/>
  <c r="AG149" i="66"/>
  <c r="AG151" i="66"/>
  <c r="AF223" i="66"/>
  <c r="AF233" i="66"/>
  <c r="AF241" i="66"/>
  <c r="AG261" i="66"/>
  <c r="AG339" i="66"/>
  <c r="AG2045" i="65"/>
  <c r="AG2046" i="65"/>
  <c r="AG2047" i="65"/>
  <c r="AG2048" i="65"/>
  <c r="AG2049" i="65"/>
  <c r="AG2050" i="65"/>
  <c r="AG2051" i="65"/>
  <c r="AG2052" i="65"/>
  <c r="AG2053" i="65"/>
  <c r="AG2054" i="65"/>
  <c r="AG2055" i="65"/>
  <c r="AG2056" i="65"/>
  <c r="AG2057" i="65"/>
  <c r="AG2058" i="65"/>
  <c r="AG2059" i="65"/>
  <c r="AG2060" i="65"/>
  <c r="AG2177" i="65"/>
  <c r="AG2178" i="65"/>
  <c r="AG2179" i="65"/>
  <c r="AG2180" i="65"/>
  <c r="AG2181" i="65"/>
  <c r="AG2182" i="65"/>
  <c r="AG2183" i="65"/>
  <c r="AG2184" i="65"/>
  <c r="AG2185" i="65"/>
  <c r="AG2186" i="65"/>
  <c r="AG2187" i="65"/>
  <c r="AG2188" i="65"/>
  <c r="AG2189" i="65"/>
  <c r="AG2190" i="65"/>
  <c r="AG2191" i="65"/>
  <c r="AG2192" i="65"/>
  <c r="AH26" i="66"/>
  <c r="AH28" i="66"/>
  <c r="AH30" i="66"/>
  <c r="AH32" i="66"/>
  <c r="AH34" i="66"/>
  <c r="AH39" i="66"/>
  <c r="AF92" i="66"/>
  <c r="AF110" i="66"/>
  <c r="AF130" i="66"/>
  <c r="AF138" i="66"/>
  <c r="AH195" i="66"/>
  <c r="AH203" i="66"/>
  <c r="AH211" i="66"/>
  <c r="AF236" i="66"/>
  <c r="AF264" i="66"/>
  <c r="AF267" i="66"/>
  <c r="AF271" i="66"/>
  <c r="AF275" i="66"/>
  <c r="AF279" i="66"/>
  <c r="AG504" i="66"/>
  <c r="AG519" i="66"/>
  <c r="AG527" i="66"/>
  <c r="AG535" i="66"/>
  <c r="AG799" i="66"/>
  <c r="AH799" i="66" s="1"/>
  <c r="AF2021" i="65"/>
  <c r="AF2022" i="65"/>
  <c r="AF2023" i="65"/>
  <c r="AF2024" i="65"/>
  <c r="AF2025" i="65"/>
  <c r="AF2026" i="65"/>
  <c r="AF2027" i="65"/>
  <c r="AF2146" i="65"/>
  <c r="AF2147" i="65"/>
  <c r="AF2148" i="65"/>
  <c r="AF2149" i="65"/>
  <c r="AF2150" i="65"/>
  <c r="AF2151" i="65"/>
  <c r="AF2152" i="65"/>
  <c r="AF2153" i="65"/>
  <c r="AF2154" i="65"/>
  <c r="AF2155" i="65"/>
  <c r="AF2156" i="65"/>
  <c r="AF2157" i="65"/>
  <c r="AF2158" i="65"/>
  <c r="AF2159" i="65"/>
  <c r="AG54" i="66"/>
  <c r="AG56" i="66"/>
  <c r="AG58" i="66"/>
  <c r="AG60" i="66"/>
  <c r="AG62" i="66"/>
  <c r="AG64" i="66"/>
  <c r="AF95" i="66"/>
  <c r="AF105" i="66"/>
  <c r="AG133" i="66"/>
  <c r="AG141" i="66"/>
  <c r="AH141" i="66" s="1"/>
  <c r="AG161" i="66"/>
  <c r="AG163" i="66"/>
  <c r="AG165" i="66"/>
  <c r="AG167" i="66"/>
  <c r="AG169" i="66"/>
  <c r="AG171" i="66"/>
  <c r="AG173" i="66"/>
  <c r="AG175" i="66"/>
  <c r="AF221" i="66"/>
  <c r="AF239" i="66"/>
  <c r="AG340" i="66"/>
  <c r="AF405" i="66"/>
  <c r="AH727" i="66"/>
  <c r="AF108" i="66"/>
  <c r="AG136" i="66"/>
  <c r="AH136" i="66" s="1"/>
  <c r="AF224" i="66"/>
  <c r="AF234" i="66"/>
  <c r="AF242" i="66"/>
  <c r="AG262" i="66"/>
  <c r="AH262" i="66" s="1"/>
  <c r="AF268" i="66"/>
  <c r="AF272" i="66"/>
  <c r="AF276" i="66"/>
  <c r="AF280" i="66"/>
  <c r="AF396" i="66"/>
  <c r="AG521" i="66"/>
  <c r="AG529" i="66"/>
  <c r="AG763" i="66"/>
  <c r="AG43" i="66"/>
  <c r="AH86" i="66"/>
  <c r="AF93" i="66"/>
  <c r="AF111" i="66"/>
  <c r="AH119" i="66"/>
  <c r="AF131" i="66"/>
  <c r="AH134" i="66"/>
  <c r="AF139" i="66"/>
  <c r="AH142" i="66"/>
  <c r="AG148" i="66"/>
  <c r="AG150" i="66"/>
  <c r="AG152" i="66"/>
  <c r="AH194" i="66"/>
  <c r="AH202" i="66"/>
  <c r="AH210" i="66"/>
  <c r="AF237" i="66"/>
  <c r="AG248" i="66"/>
  <c r="AH248" i="66" s="1"/>
  <c r="AG250" i="66"/>
  <c r="AH250" i="66" s="1"/>
  <c r="AG252" i="66"/>
  <c r="AH252" i="66" s="1"/>
  <c r="AF265" i="66"/>
  <c r="AG341" i="66"/>
  <c r="AF385" i="66"/>
  <c r="AG402" i="66"/>
  <c r="AG410" i="66"/>
  <c r="AF477" i="66"/>
  <c r="AF479" i="66"/>
  <c r="AH556" i="66"/>
  <c r="AH564" i="66"/>
  <c r="AF593" i="66"/>
  <c r="AF596" i="66"/>
  <c r="AF609" i="66"/>
  <c r="AF622" i="66"/>
  <c r="AG647" i="66"/>
  <c r="AG675" i="66"/>
  <c r="AG807" i="66"/>
  <c r="AG920" i="66"/>
  <c r="AI894" i="66" s="1"/>
  <c r="AJ894" i="66" s="1"/>
  <c r="AH894" i="66"/>
  <c r="AG351" i="66"/>
  <c r="AG352" i="66"/>
  <c r="AG353" i="66"/>
  <c r="AG354" i="66"/>
  <c r="AG355" i="66"/>
  <c r="AG356" i="66"/>
  <c r="AG357" i="66"/>
  <c r="AG358" i="66"/>
  <c r="AG359" i="66"/>
  <c r="AG360" i="66"/>
  <c r="AG361" i="66"/>
  <c r="AG362" i="66"/>
  <c r="AG363" i="66"/>
  <c r="AG364" i="66"/>
  <c r="AG365" i="66"/>
  <c r="AG366" i="66"/>
  <c r="AG367" i="66"/>
  <c r="AG368" i="66"/>
  <c r="AG369" i="66"/>
  <c r="AG370" i="66"/>
  <c r="AG371" i="66"/>
  <c r="AG372" i="66"/>
  <c r="AG373" i="66"/>
  <c r="AG374" i="66"/>
  <c r="AG375" i="66"/>
  <c r="AG376" i="66"/>
  <c r="AG377" i="66"/>
  <c r="AG386" i="66"/>
  <c r="AH397" i="66"/>
  <c r="AG399" i="66"/>
  <c r="AG407" i="66"/>
  <c r="AG450" i="66"/>
  <c r="AH461" i="66"/>
  <c r="AH463" i="66"/>
  <c r="AH465" i="66"/>
  <c r="AH467" i="66"/>
  <c r="AH469" i="66"/>
  <c r="AH471" i="66"/>
  <c r="AG541" i="66"/>
  <c r="AG543" i="66"/>
  <c r="AH553" i="66"/>
  <c r="AH561" i="66"/>
  <c r="AH569" i="66"/>
  <c r="AH590" i="66"/>
  <c r="AF605" i="66"/>
  <c r="AH614" i="66"/>
  <c r="AF635" i="66"/>
  <c r="AG639" i="66"/>
  <c r="AH751" i="66"/>
  <c r="AF282" i="66"/>
  <c r="AF283" i="66"/>
  <c r="AF284" i="66"/>
  <c r="AF285" i="66"/>
  <c r="AF286" i="66"/>
  <c r="AF287" i="66"/>
  <c r="AF288" i="66"/>
  <c r="AF289" i="66"/>
  <c r="AF290" i="66"/>
  <c r="AF291" i="66"/>
  <c r="AF292" i="66"/>
  <c r="AF293" i="66"/>
  <c r="AF294" i="66"/>
  <c r="AF295" i="66"/>
  <c r="AF296" i="66"/>
  <c r="AF297" i="66"/>
  <c r="AF298" i="66"/>
  <c r="AF299" i="66"/>
  <c r="AF300" i="66"/>
  <c r="AF301" i="66"/>
  <c r="AF302" i="66"/>
  <c r="AF303" i="66"/>
  <c r="AF304" i="66"/>
  <c r="AF305" i="66"/>
  <c r="AF306" i="66"/>
  <c r="AF307" i="66"/>
  <c r="AF308" i="66"/>
  <c r="AF309" i="66"/>
  <c r="AF310" i="66"/>
  <c r="AF311" i="66"/>
  <c r="AF312" i="66"/>
  <c r="AF313" i="66"/>
  <c r="AF314" i="66"/>
  <c r="AF315" i="66"/>
  <c r="AF316" i="66"/>
  <c r="AF317" i="66"/>
  <c r="AF318" i="66"/>
  <c r="AF319" i="66"/>
  <c r="AF320" i="66"/>
  <c r="AF321" i="66"/>
  <c r="AF322" i="66"/>
  <c r="AF323" i="66"/>
  <c r="AF324" i="66"/>
  <c r="AF325" i="66"/>
  <c r="AF326" i="66"/>
  <c r="AG404" i="66"/>
  <c r="AG421" i="66"/>
  <c r="AI418" i="66" s="1"/>
  <c r="AJ418" i="66" s="1"/>
  <c r="AH430" i="66"/>
  <c r="AH434" i="66"/>
  <c r="AH438" i="66"/>
  <c r="AG452" i="66"/>
  <c r="AI448" i="66" s="1"/>
  <c r="AJ448" i="66" s="1"/>
  <c r="AG505" i="66"/>
  <c r="AH580" i="66"/>
  <c r="AF601" i="66"/>
  <c r="AH610" i="66"/>
  <c r="AH623" i="66"/>
  <c r="AF649" i="66"/>
  <c r="AF672" i="66"/>
  <c r="AH918" i="66"/>
  <c r="AG327" i="66"/>
  <c r="AH327" i="66" s="1"/>
  <c r="AG328" i="66"/>
  <c r="AH328" i="66" s="1"/>
  <c r="AG329" i="66"/>
  <c r="AH329" i="66" s="1"/>
  <c r="AG330" i="66"/>
  <c r="AG331" i="66"/>
  <c r="AG332" i="66"/>
  <c r="AG333" i="66"/>
  <c r="AG384" i="66"/>
  <c r="AH395" i="66"/>
  <c r="AG401" i="66"/>
  <c r="AH401" i="66" s="1"/>
  <c r="AG409" i="66"/>
  <c r="AH418" i="66"/>
  <c r="AG431" i="66"/>
  <c r="AH431" i="66" s="1"/>
  <c r="AG435" i="66"/>
  <c r="AH435" i="66" s="1"/>
  <c r="AG439" i="66"/>
  <c r="AH439" i="66" s="1"/>
  <c r="AH447" i="66"/>
  <c r="AG489" i="66"/>
  <c r="AG491" i="66"/>
  <c r="AG493" i="66"/>
  <c r="AG495" i="66"/>
  <c r="AH495" i="66" s="1"/>
  <c r="AG497" i="66"/>
  <c r="AH497" i="66" s="1"/>
  <c r="AG499" i="66"/>
  <c r="AF508" i="66"/>
  <c r="AG518" i="66"/>
  <c r="AG520" i="66"/>
  <c r="AG522" i="66"/>
  <c r="AG524" i="66"/>
  <c r="AG526" i="66"/>
  <c r="AG528" i="66"/>
  <c r="AG530" i="66"/>
  <c r="AG532" i="66"/>
  <c r="AG534" i="66"/>
  <c r="AH576" i="66"/>
  <c r="AH578" i="66"/>
  <c r="AH606" i="66"/>
  <c r="AH619" i="66"/>
  <c r="AG636" i="66"/>
  <c r="AH636" i="66" s="1"/>
  <c r="AF641" i="66"/>
  <c r="AG673" i="66"/>
  <c r="AH743" i="66"/>
  <c r="AF766" i="66"/>
  <c r="AI914" i="66"/>
  <c r="AJ914" i="66" s="1"/>
  <c r="AH914" i="66"/>
  <c r="AG398" i="66"/>
  <c r="AH404" i="66"/>
  <c r="AG406" i="66"/>
  <c r="AH429" i="66"/>
  <c r="AH433" i="66"/>
  <c r="AH437" i="66"/>
  <c r="AH441" i="66"/>
  <c r="AG460" i="66"/>
  <c r="AG462" i="66"/>
  <c r="AH462" i="66" s="1"/>
  <c r="AG464" i="66"/>
  <c r="AH464" i="66" s="1"/>
  <c r="AG466" i="66"/>
  <c r="AH466" i="66" s="1"/>
  <c r="AG468" i="66"/>
  <c r="AG470" i="66"/>
  <c r="AH470" i="66" s="1"/>
  <c r="AF476" i="66"/>
  <c r="AF478" i="66"/>
  <c r="AF480" i="66"/>
  <c r="AH568" i="66"/>
  <c r="AH591" i="66"/>
  <c r="AH602" i="66"/>
  <c r="AG632" i="66"/>
  <c r="AH632" i="66" s="1"/>
  <c r="AG820" i="66"/>
  <c r="AH820" i="66" s="1"/>
  <c r="AH910" i="66"/>
  <c r="AH383" i="66"/>
  <c r="AG403" i="66"/>
  <c r="AH409" i="66"/>
  <c r="AG411" i="66"/>
  <c r="AH449" i="66"/>
  <c r="AH468" i="66"/>
  <c r="AH490" i="66"/>
  <c r="AH492" i="66"/>
  <c r="AH494" i="66"/>
  <c r="AH496" i="66"/>
  <c r="AH498" i="66"/>
  <c r="AF506" i="66"/>
  <c r="AG540" i="66"/>
  <c r="AG542" i="66"/>
  <c r="AG544" i="66"/>
  <c r="AH557" i="66"/>
  <c r="AH565" i="66"/>
  <c r="AH598" i="66"/>
  <c r="AH735" i="66"/>
  <c r="AG783" i="66"/>
  <c r="AH783" i="66" s="1"/>
  <c r="AH906" i="66"/>
  <c r="AG400" i="66"/>
  <c r="AG408" i="66"/>
  <c r="AH432" i="66"/>
  <c r="AH436" i="66"/>
  <c r="AH440" i="66"/>
  <c r="AH504" i="66"/>
  <c r="AH554" i="66"/>
  <c r="AH562" i="66"/>
  <c r="AH570" i="66"/>
  <c r="AG791" i="66"/>
  <c r="AH791" i="66" s="1"/>
  <c r="AH902" i="66"/>
  <c r="AH638" i="66"/>
  <c r="AH646" i="66"/>
  <c r="AG776" i="66"/>
  <c r="AH776" i="66" s="1"/>
  <c r="AG778" i="66"/>
  <c r="AG786" i="66"/>
  <c r="AG794" i="66"/>
  <c r="AH794" i="66" s="1"/>
  <c r="AG802" i="66"/>
  <c r="AH802" i="66" s="1"/>
  <c r="AH589" i="66"/>
  <c r="AH597" i="66"/>
  <c r="AH643" i="66"/>
  <c r="AH651" i="66"/>
  <c r="AG660" i="66"/>
  <c r="AF677" i="66"/>
  <c r="AH732" i="66"/>
  <c r="AH740" i="66"/>
  <c r="AH748" i="66"/>
  <c r="AH756" i="66"/>
  <c r="AG781" i="66"/>
  <c r="AH781" i="66" s="1"/>
  <c r="AG789" i="66"/>
  <c r="AH789" i="66" s="1"/>
  <c r="AG797" i="66"/>
  <c r="AG805" i="66"/>
  <c r="AH805" i="66" s="1"/>
  <c r="AF817" i="66"/>
  <c r="AG864" i="66"/>
  <c r="AG679" i="66"/>
  <c r="AG681" i="66"/>
  <c r="AG683" i="66"/>
  <c r="AG685" i="66"/>
  <c r="AG687" i="66"/>
  <c r="AG689" i="66"/>
  <c r="AG691" i="66"/>
  <c r="AG693" i="66"/>
  <c r="AG695" i="66"/>
  <c r="AG697" i="66"/>
  <c r="AG699" i="66"/>
  <c r="AG701" i="66"/>
  <c r="AG703" i="66"/>
  <c r="AG705" i="66"/>
  <c r="AG707" i="66"/>
  <c r="AG713" i="66"/>
  <c r="AG715" i="66"/>
  <c r="AG764" i="66"/>
  <c r="AH764" i="66" s="1"/>
  <c r="AG784" i="66"/>
  <c r="AG792" i="66"/>
  <c r="AH792" i="66" s="1"/>
  <c r="AG800" i="66"/>
  <c r="AG808" i="66"/>
  <c r="AF818" i="66"/>
  <c r="AG839" i="66"/>
  <c r="AH839" i="66" s="1"/>
  <c r="AF852" i="66"/>
  <c r="AH895" i="66"/>
  <c r="AH899" i="66"/>
  <c r="AI903" i="66"/>
  <c r="AH903" i="66"/>
  <c r="AH907" i="66"/>
  <c r="AH911" i="66"/>
  <c r="AI915" i="66"/>
  <c r="AJ915" i="66" s="1"/>
  <c r="AH915" i="66"/>
  <c r="AH919" i="66"/>
  <c r="AH996" i="66"/>
  <c r="AG1057" i="66"/>
  <c r="AH1057" i="66" s="1"/>
  <c r="AH595" i="66"/>
  <c r="AH658" i="66"/>
  <c r="AG659" i="66"/>
  <c r="AH662" i="66"/>
  <c r="AF671" i="66"/>
  <c r="AG674" i="66"/>
  <c r="AH726" i="66"/>
  <c r="AH734" i="66"/>
  <c r="AH742" i="66"/>
  <c r="AH750" i="66"/>
  <c r="AH758" i="66"/>
  <c r="AF767" i="66"/>
  <c r="AG779" i="66"/>
  <c r="AG787" i="66"/>
  <c r="AG795" i="66"/>
  <c r="AG803" i="66"/>
  <c r="AF853" i="66"/>
  <c r="AI896" i="66"/>
  <c r="AJ896" i="66" s="1"/>
  <c r="AI908" i="66"/>
  <c r="AI916" i="66"/>
  <c r="AJ916" i="66" s="1"/>
  <c r="AF1025" i="66"/>
  <c r="AH1046" i="66"/>
  <c r="AF1151" i="66"/>
  <c r="AH594" i="66"/>
  <c r="AH600" i="66"/>
  <c r="AH604" i="66"/>
  <c r="AH608" i="66"/>
  <c r="AH612" i="66"/>
  <c r="AH621" i="66"/>
  <c r="AG634" i="66"/>
  <c r="AH634" i="66" s="1"/>
  <c r="AF640" i="66"/>
  <c r="AF648" i="66"/>
  <c r="AG777" i="66"/>
  <c r="AH777" i="66" s="1"/>
  <c r="AG782" i="66"/>
  <c r="AH782" i="66" s="1"/>
  <c r="AG790" i="66"/>
  <c r="AG798" i="66"/>
  <c r="AH798" i="66" s="1"/>
  <c r="AG806" i="66"/>
  <c r="AH806" i="66" s="1"/>
  <c r="AG819" i="66"/>
  <c r="AG840" i="66"/>
  <c r="AF633" i="66"/>
  <c r="AF637" i="66"/>
  <c r="AF645" i="66"/>
  <c r="AH647" i="66"/>
  <c r="AF653" i="66"/>
  <c r="AH661" i="66"/>
  <c r="AG676" i="66"/>
  <c r="AH728" i="66"/>
  <c r="AH736" i="66"/>
  <c r="AH744" i="66"/>
  <c r="AH752" i="66"/>
  <c r="AF765" i="66"/>
  <c r="AG785" i="66"/>
  <c r="AG793" i="66"/>
  <c r="AH793" i="66" s="1"/>
  <c r="AG801" i="66"/>
  <c r="AG809" i="66"/>
  <c r="AH992" i="66"/>
  <c r="AF1133" i="66"/>
  <c r="AH592" i="66"/>
  <c r="AH599" i="66"/>
  <c r="AH603" i="66"/>
  <c r="AH607" i="66"/>
  <c r="AH611" i="66"/>
  <c r="AH620" i="66"/>
  <c r="AF642" i="66"/>
  <c r="AH644" i="66"/>
  <c r="AF650" i="66"/>
  <c r="AH652" i="66"/>
  <c r="AG678" i="66"/>
  <c r="AG680" i="66"/>
  <c r="AG682" i="66"/>
  <c r="AG684" i="66"/>
  <c r="AG686" i="66"/>
  <c r="AG688" i="66"/>
  <c r="AG690" i="66"/>
  <c r="AG692" i="66"/>
  <c r="AG694" i="66"/>
  <c r="AG696" i="66"/>
  <c r="AG698" i="66"/>
  <c r="AG700" i="66"/>
  <c r="AG702" i="66"/>
  <c r="AG704" i="66"/>
  <c r="AG706" i="66"/>
  <c r="AG712" i="66"/>
  <c r="AG714" i="66"/>
  <c r="AG716" i="66"/>
  <c r="AH763" i="66"/>
  <c r="AG780" i="66"/>
  <c r="AH780" i="66" s="1"/>
  <c r="AG788" i="66"/>
  <c r="AH788" i="66" s="1"/>
  <c r="AG796" i="66"/>
  <c r="AG804" i="66"/>
  <c r="AH804" i="66" s="1"/>
  <c r="AH807" i="66"/>
  <c r="AG812" i="66"/>
  <c r="AH812" i="66" s="1"/>
  <c r="AG866" i="66"/>
  <c r="AI897" i="66"/>
  <c r="AJ897" i="66" s="1"/>
  <c r="AH897" i="66"/>
  <c r="AH901" i="66"/>
  <c r="AH905" i="66"/>
  <c r="AI909" i="66"/>
  <c r="AJ909" i="66" s="1"/>
  <c r="AH909" i="66"/>
  <c r="AH913" i="66"/>
  <c r="AH917" i="66"/>
  <c r="AG1071" i="66"/>
  <c r="AG811" i="66"/>
  <c r="AH811" i="66" s="1"/>
  <c r="AH824" i="66"/>
  <c r="AF854" i="66"/>
  <c r="AF924" i="66"/>
  <c r="AH940" i="66"/>
  <c r="AH948" i="66"/>
  <c r="AF1029" i="66"/>
  <c r="AG1063" i="66"/>
  <c r="AH1063" i="66" s="1"/>
  <c r="AH1117" i="66"/>
  <c r="AF810" i="66"/>
  <c r="AH813" i="66"/>
  <c r="AF816" i="66"/>
  <c r="AH821" i="66"/>
  <c r="AH829" i="66"/>
  <c r="AF836" i="66"/>
  <c r="AF849" i="66"/>
  <c r="AF857" i="66"/>
  <c r="AG863" i="66"/>
  <c r="AG865" i="66"/>
  <c r="AG867" i="66"/>
  <c r="AF927" i="66"/>
  <c r="AH937" i="66"/>
  <c r="AH945" i="66"/>
  <c r="AF1019" i="66"/>
  <c r="AF1035" i="66"/>
  <c r="AG1043" i="66"/>
  <c r="AH1104" i="66"/>
  <c r="AH1118" i="66"/>
  <c r="AG1168" i="66"/>
  <c r="AH1168" i="66" s="1"/>
  <c r="AH823" i="66"/>
  <c r="AH831" i="66"/>
  <c r="AF855" i="66"/>
  <c r="AG886" i="66"/>
  <c r="AI885" i="66" s="1"/>
  <c r="AJ885" i="66" s="1"/>
  <c r="AI881" i="66"/>
  <c r="AJ881" i="66" s="1"/>
  <c r="AJ903" i="66"/>
  <c r="AF925" i="66"/>
  <c r="AH939" i="66"/>
  <c r="AH947" i="66"/>
  <c r="AF1015" i="66"/>
  <c r="AF1031" i="66"/>
  <c r="AH1099" i="66"/>
  <c r="AF815" i="66"/>
  <c r="AH828" i="66"/>
  <c r="AF837" i="66"/>
  <c r="AH840" i="66"/>
  <c r="AF850" i="66"/>
  <c r="AF858" i="66"/>
  <c r="AH881" i="66"/>
  <c r="AH883" i="66"/>
  <c r="AH885" i="66"/>
  <c r="AF928" i="66"/>
  <c r="AH944" i="66"/>
  <c r="AF993" i="66"/>
  <c r="AF997" i="66"/>
  <c r="AF1021" i="66"/>
  <c r="AF1037" i="66"/>
  <c r="AH1044" i="66"/>
  <c r="AG1065" i="66"/>
  <c r="AH1079" i="66"/>
  <c r="AG1176" i="66"/>
  <c r="AH1176" i="66" s="1"/>
  <c r="AF994" i="66"/>
  <c r="AF1027" i="66"/>
  <c r="AH814" i="66"/>
  <c r="AH822" i="66"/>
  <c r="AH838" i="66"/>
  <c r="AF856" i="66"/>
  <c r="AF926" i="66"/>
  <c r="AH938" i="66"/>
  <c r="AH946" i="66"/>
  <c r="AH951" i="66"/>
  <c r="AH953" i="66"/>
  <c r="AH955" i="66"/>
  <c r="AH957" i="66"/>
  <c r="AH959" i="66"/>
  <c r="AH961" i="66"/>
  <c r="AG1002" i="66"/>
  <c r="AH1002" i="66" s="1"/>
  <c r="AF1017" i="66"/>
  <c r="AF1033" i="66"/>
  <c r="AH819" i="66"/>
  <c r="AH827" i="66"/>
  <c r="AF851" i="66"/>
  <c r="AG876" i="66"/>
  <c r="AI882" i="66"/>
  <c r="AJ882" i="66" s="1"/>
  <c r="AI884" i="66"/>
  <c r="AJ884" i="66" s="1"/>
  <c r="AJ908" i="66"/>
  <c r="AF1023" i="66"/>
  <c r="AH1077" i="66"/>
  <c r="AH995" i="66"/>
  <c r="AG1060" i="66"/>
  <c r="AG1068" i="66"/>
  <c r="AH1068" i="66" s="1"/>
  <c r="AG1101" i="66"/>
  <c r="AF1173" i="66"/>
  <c r="AF1200" i="66"/>
  <c r="AH1263" i="66"/>
  <c r="AG1058" i="66"/>
  <c r="AG1066" i="66"/>
  <c r="AH1106" i="66"/>
  <c r="AF1130" i="66"/>
  <c r="AF1165" i="66"/>
  <c r="AF1208" i="66"/>
  <c r="AG1240" i="66"/>
  <c r="AG1004" i="66"/>
  <c r="AG1006" i="66"/>
  <c r="AF1016" i="66"/>
  <c r="AF1018" i="66"/>
  <c r="AF1020" i="66"/>
  <c r="AF1022" i="66"/>
  <c r="AF1024" i="66"/>
  <c r="AF1026" i="66"/>
  <c r="AF1028" i="66"/>
  <c r="AF1030" i="66"/>
  <c r="AF1032" i="66"/>
  <c r="AF1034" i="66"/>
  <c r="AF1036" i="66"/>
  <c r="AF1038" i="66"/>
  <c r="AG1061" i="66"/>
  <c r="AH1061" i="66" s="1"/>
  <c r="AG1069" i="66"/>
  <c r="AH1089" i="66"/>
  <c r="AH1091" i="66"/>
  <c r="AH1093" i="66"/>
  <c r="AH1095" i="66"/>
  <c r="AG1102" i="66"/>
  <c r="AH1218" i="66"/>
  <c r="AH1003" i="66"/>
  <c r="AH1005" i="66"/>
  <c r="AG1045" i="66"/>
  <c r="AF1056" i="66"/>
  <c r="AG1064" i="66"/>
  <c r="AG1223" i="66"/>
  <c r="AH1272" i="66"/>
  <c r="AG1059" i="66"/>
  <c r="AH1065" i="66"/>
  <c r="AG1067" i="66"/>
  <c r="AG1081" i="66"/>
  <c r="AI1076" i="66" s="1"/>
  <c r="AJ1076" i="66" s="1"/>
  <c r="AH1076" i="66"/>
  <c r="AH1078" i="66"/>
  <c r="AH1080" i="66"/>
  <c r="AH1107" i="66"/>
  <c r="AF1116" i="66"/>
  <c r="AH1287" i="66"/>
  <c r="AH1060" i="66"/>
  <c r="AG1062" i="66"/>
  <c r="AG1070" i="66"/>
  <c r="AH1070" i="66" s="1"/>
  <c r="AH1098" i="66"/>
  <c r="AF1141" i="66"/>
  <c r="AG1154" i="66"/>
  <c r="AH1154" i="66" s="1"/>
  <c r="AF1192" i="66"/>
  <c r="AG1235" i="66"/>
  <c r="AF1131" i="66"/>
  <c r="AF1139" i="66"/>
  <c r="AF1179" i="66"/>
  <c r="AF1181" i="66"/>
  <c r="AF1183" i="66"/>
  <c r="AF1185" i="66"/>
  <c r="AF1187" i="66"/>
  <c r="AF1189" i="66"/>
  <c r="AF1194" i="66"/>
  <c r="AF1202" i="66"/>
  <c r="AF1210" i="66"/>
  <c r="AG1239" i="66"/>
  <c r="AH1248" i="66"/>
  <c r="AH1271" i="66"/>
  <c r="AF1322" i="66"/>
  <c r="AF1326" i="66"/>
  <c r="AF1330" i="66"/>
  <c r="AG1340" i="66"/>
  <c r="AH1097" i="66"/>
  <c r="AH1105" i="66"/>
  <c r="AH1115" i="66"/>
  <c r="AF1128" i="66"/>
  <c r="AF1136" i="66"/>
  <c r="AF1144" i="66"/>
  <c r="AG1166" i="66"/>
  <c r="AF1171" i="66"/>
  <c r="AG1174" i="66"/>
  <c r="AH1174" i="66" s="1"/>
  <c r="AF1197" i="66"/>
  <c r="AF1205" i="66"/>
  <c r="AF1213" i="66"/>
  <c r="AG1251" i="66"/>
  <c r="AH1260" i="66"/>
  <c r="AG1468" i="66"/>
  <c r="AG1489" i="66"/>
  <c r="AG1505" i="66"/>
  <c r="AF1138" i="66"/>
  <c r="AF1146" i="66"/>
  <c r="AF1195" i="66"/>
  <c r="AF1203" i="66"/>
  <c r="AF1211" i="66"/>
  <c r="AG1216" i="66"/>
  <c r="AF1226" i="66"/>
  <c r="AG1243" i="66"/>
  <c r="AH1252" i="66"/>
  <c r="AH1275" i="66"/>
  <c r="AG1338" i="66"/>
  <c r="AF1390" i="66"/>
  <c r="AG1538" i="66"/>
  <c r="AH1114" i="66"/>
  <c r="AF1127" i="66"/>
  <c r="AF1135" i="66"/>
  <c r="AF1143" i="66"/>
  <c r="AH1153" i="66"/>
  <c r="AF1170" i="66"/>
  <c r="AF1178" i="66"/>
  <c r="AF1180" i="66"/>
  <c r="AF1182" i="66"/>
  <c r="AF1184" i="66"/>
  <c r="AF1186" i="66"/>
  <c r="AF1188" i="66"/>
  <c r="AF1190" i="66"/>
  <c r="AF1198" i="66"/>
  <c r="AF1206" i="66"/>
  <c r="AF1214" i="66"/>
  <c r="AH1224" i="66"/>
  <c r="AG1231" i="66"/>
  <c r="AG1255" i="66"/>
  <c r="AH1264" i="66"/>
  <c r="AF1324" i="66"/>
  <c r="AF1328" i="66"/>
  <c r="AG1432" i="66"/>
  <c r="AF1132" i="66"/>
  <c r="AF1140" i="66"/>
  <c r="AF1193" i="66"/>
  <c r="AF1201" i="66"/>
  <c r="AF1209" i="66"/>
  <c r="AH1236" i="66"/>
  <c r="AH1244" i="66"/>
  <c r="AH1267" i="66"/>
  <c r="AH1276" i="66"/>
  <c r="AF1374" i="66"/>
  <c r="AH1100" i="66"/>
  <c r="AH1108" i="66"/>
  <c r="AF1129" i="66"/>
  <c r="AF1137" i="66"/>
  <c r="AF1145" i="66"/>
  <c r="AF1164" i="66"/>
  <c r="AG1167" i="66"/>
  <c r="AF1172" i="66"/>
  <c r="AG1175" i="66"/>
  <c r="AF1196" i="66"/>
  <c r="AF1204" i="66"/>
  <c r="AF1212" i="66"/>
  <c r="AF1215" i="66"/>
  <c r="AG1217" i="66"/>
  <c r="AH1217" i="66" s="1"/>
  <c r="AH1219" i="66"/>
  <c r="AF1227" i="66"/>
  <c r="AG1247" i="66"/>
  <c r="AH1256" i="66"/>
  <c r="AH1279" i="66"/>
  <c r="AG1336" i="66"/>
  <c r="AF1134" i="66"/>
  <c r="AF1142" i="66"/>
  <c r="AH1152" i="66"/>
  <c r="AF1155" i="66"/>
  <c r="AH1166" i="66"/>
  <c r="AF1169" i="66"/>
  <c r="AF1177" i="66"/>
  <c r="AF1191" i="66"/>
  <c r="AF1199" i="66"/>
  <c r="AF1207" i="66"/>
  <c r="AF1222" i="66"/>
  <c r="AH1232" i="66"/>
  <c r="AH1259" i="66"/>
  <c r="AH1268" i="66"/>
  <c r="AH1220" i="66"/>
  <c r="AF1297" i="66"/>
  <c r="AF1299" i="66"/>
  <c r="AF1301" i="66"/>
  <c r="AF1303" i="66"/>
  <c r="AF1387" i="66"/>
  <c r="AG1425" i="66"/>
  <c r="AH1425" i="66" s="1"/>
  <c r="AG1429" i="66"/>
  <c r="AH1429" i="66" s="1"/>
  <c r="AG1438" i="66"/>
  <c r="AG1554" i="66"/>
  <c r="AF1683" i="66"/>
  <c r="AF1309" i="66"/>
  <c r="AF1311" i="66"/>
  <c r="AF1313" i="66"/>
  <c r="AG1350" i="66"/>
  <c r="AG1352" i="66"/>
  <c r="AG1354" i="66"/>
  <c r="AG1356" i="66"/>
  <c r="AG1358" i="66"/>
  <c r="AG1360" i="66"/>
  <c r="AG1362" i="66"/>
  <c r="AG1364" i="66"/>
  <c r="AG1366" i="66"/>
  <c r="AG1368" i="66"/>
  <c r="AF1391" i="66"/>
  <c r="AF1394" i="66"/>
  <c r="AF1398" i="66"/>
  <c r="AF1402" i="66"/>
  <c r="AF1406" i="66"/>
  <c r="AG1434" i="66"/>
  <c r="AF1496" i="66"/>
  <c r="AH1286" i="66"/>
  <c r="AG1377" i="66"/>
  <c r="AG1288" i="66"/>
  <c r="AF1298" i="66"/>
  <c r="AF1300" i="66"/>
  <c r="AF1302" i="66"/>
  <c r="AF1304" i="66"/>
  <c r="AG1331" i="66"/>
  <c r="AH1331" i="66" s="1"/>
  <c r="AF1415" i="66"/>
  <c r="AG1476" i="66"/>
  <c r="AF1512" i="66"/>
  <c r="AG1323" i="66"/>
  <c r="AG1325" i="66"/>
  <c r="AG1327" i="66"/>
  <c r="AH1327" i="66" s="1"/>
  <c r="AG1329" i="66"/>
  <c r="AH1329" i="66" s="1"/>
  <c r="AG1337" i="66"/>
  <c r="AG1339" i="66"/>
  <c r="AG1436" i="66"/>
  <c r="AH1436" i="66" s="1"/>
  <c r="AH1572" i="66"/>
  <c r="AH1233" i="66"/>
  <c r="AH1237" i="66"/>
  <c r="AH1241" i="66"/>
  <c r="AH1245" i="66"/>
  <c r="AH1249" i="66"/>
  <c r="AH1253" i="66"/>
  <c r="AH1257" i="66"/>
  <c r="AH1261" i="66"/>
  <c r="AH1265" i="66"/>
  <c r="AH1269" i="66"/>
  <c r="AH1273" i="66"/>
  <c r="AH1277" i="66"/>
  <c r="AH1285" i="66"/>
  <c r="AF1310" i="66"/>
  <c r="AF1312" i="66"/>
  <c r="AG1349" i="66"/>
  <c r="AG1351" i="66"/>
  <c r="AG1353" i="66"/>
  <c r="AG1355" i="66"/>
  <c r="AG1357" i="66"/>
  <c r="AG1359" i="66"/>
  <c r="AG1361" i="66"/>
  <c r="AG1363" i="66"/>
  <c r="AG1365" i="66"/>
  <c r="AG1367" i="66"/>
  <c r="AG1373" i="66"/>
  <c r="AG1386" i="66"/>
  <c r="AG1412" i="66"/>
  <c r="AG1416" i="66"/>
  <c r="AH1416" i="66" s="1"/>
  <c r="AG1460" i="66"/>
  <c r="AH1395" i="66"/>
  <c r="AH1399" i="66"/>
  <c r="AH1403" i="66"/>
  <c r="AH1407" i="66"/>
  <c r="AG1457" i="66"/>
  <c r="AG1465" i="66"/>
  <c r="AG1473" i="66"/>
  <c r="AG1490" i="66"/>
  <c r="AH1490" i="66" s="1"/>
  <c r="AG1499" i="66"/>
  <c r="AG1506" i="66"/>
  <c r="AG1552" i="66"/>
  <c r="AH1566" i="66"/>
  <c r="AH1582" i="66"/>
  <c r="AF1641" i="66"/>
  <c r="AF1428" i="66"/>
  <c r="AF1444" i="66"/>
  <c r="AF1446" i="66"/>
  <c r="AG1462" i="66"/>
  <c r="AG1470" i="66"/>
  <c r="AG1478" i="66"/>
  <c r="AG1482" i="66"/>
  <c r="AG1493" i="66"/>
  <c r="AG1500" i="66"/>
  <c r="AH1506" i="66"/>
  <c r="AG1509" i="66"/>
  <c r="AG1519" i="66"/>
  <c r="AG1532" i="66"/>
  <c r="AG1550" i="66"/>
  <c r="AH1560" i="66"/>
  <c r="AH1576" i="66"/>
  <c r="AG1459" i="66"/>
  <c r="AG1467" i="66"/>
  <c r="AG1475" i="66"/>
  <c r="AG1487" i="66"/>
  <c r="AG1494" i="66"/>
  <c r="AH1494" i="66" s="1"/>
  <c r="AG1503" i="66"/>
  <c r="AG1510" i="66"/>
  <c r="AH1510" i="66" s="1"/>
  <c r="AG1548" i="66"/>
  <c r="AH1570" i="66"/>
  <c r="AH1586" i="66"/>
  <c r="AG1599" i="66"/>
  <c r="AF1612" i="66"/>
  <c r="AF1620" i="66"/>
  <c r="AF1649" i="66"/>
  <c r="AH1688" i="66"/>
  <c r="AH1413" i="66"/>
  <c r="AF1427" i="66"/>
  <c r="AG1431" i="66"/>
  <c r="AH1431" i="66" s="1"/>
  <c r="AF1433" i="66"/>
  <c r="AF1435" i="66"/>
  <c r="AF1437" i="66"/>
  <c r="AG1456" i="66"/>
  <c r="AG1464" i="66"/>
  <c r="AG1472" i="66"/>
  <c r="AG1488" i="66"/>
  <c r="AG1497" i="66"/>
  <c r="AG1504" i="66"/>
  <c r="AH1504" i="66" s="1"/>
  <c r="AG1513" i="66"/>
  <c r="AG1539" i="66"/>
  <c r="AG1546" i="66"/>
  <c r="AH1564" i="66"/>
  <c r="AH1580" i="66"/>
  <c r="AH1376" i="66"/>
  <c r="AG1414" i="66"/>
  <c r="AH1426" i="66"/>
  <c r="AG1461" i="66"/>
  <c r="AG1469" i="66"/>
  <c r="AG1477" i="66"/>
  <c r="AG1485" i="66"/>
  <c r="AH1488" i="66"/>
  <c r="AG1491" i="66"/>
  <c r="AG1498" i="66"/>
  <c r="AG1507" i="66"/>
  <c r="AG1514" i="66"/>
  <c r="AG1520" i="66"/>
  <c r="AH1537" i="66"/>
  <c r="AG1544" i="66"/>
  <c r="AH1558" i="66"/>
  <c r="AH1574" i="66"/>
  <c r="AH1412" i="66"/>
  <c r="AG1443" i="66"/>
  <c r="AG1445" i="66"/>
  <c r="AG1447" i="66"/>
  <c r="AH1447" i="66" s="1"/>
  <c r="AG1458" i="66"/>
  <c r="AG1466" i="66"/>
  <c r="AG1474" i="66"/>
  <c r="AG1492" i="66"/>
  <c r="AH1492" i="66" s="1"/>
  <c r="AG1501" i="66"/>
  <c r="AG1508" i="66"/>
  <c r="AG1542" i="66"/>
  <c r="AH1568" i="66"/>
  <c r="AH1584" i="66"/>
  <c r="AH1601" i="66"/>
  <c r="AF1645" i="66"/>
  <c r="AH1750" i="66"/>
  <c r="AH1375" i="66"/>
  <c r="AH1388" i="66"/>
  <c r="AH1392" i="66"/>
  <c r="AH1396" i="66"/>
  <c r="AH1400" i="66"/>
  <c r="AH1404" i="66"/>
  <c r="AG1430" i="66"/>
  <c r="AH1430" i="66" s="1"/>
  <c r="AH1434" i="66"/>
  <c r="AH1438" i="66"/>
  <c r="AG1463" i="66"/>
  <c r="AG1471" i="66"/>
  <c r="AG1479" i="66"/>
  <c r="AF1481" i="66"/>
  <c r="AH1483" i="66"/>
  <c r="AG1486" i="66"/>
  <c r="AG1495" i="66"/>
  <c r="AG1502" i="66"/>
  <c r="AG1511" i="66"/>
  <c r="AG1521" i="66"/>
  <c r="AG1540" i="66"/>
  <c r="AH1556" i="66"/>
  <c r="AH1562" i="66"/>
  <c r="AH1578" i="66"/>
  <c r="AF1616" i="66"/>
  <c r="AH1711" i="66"/>
  <c r="AH1757" i="66"/>
  <c r="AF1675" i="66"/>
  <c r="AH1680" i="66"/>
  <c r="AH1715" i="66"/>
  <c r="AG1789" i="66"/>
  <c r="AG1522" i="66"/>
  <c r="AF1613" i="66"/>
  <c r="AF1617" i="66"/>
  <c r="AF1621" i="66"/>
  <c r="AH1672" i="66"/>
  <c r="AF1689" i="66"/>
  <c r="AH1742" i="66"/>
  <c r="AH1602" i="66"/>
  <c r="AG1642" i="66"/>
  <c r="AG1646" i="66"/>
  <c r="AG1650" i="66"/>
  <c r="AH1650" i="66" s="1"/>
  <c r="AF1681" i="66"/>
  <c r="AH1712" i="66"/>
  <c r="AH1780" i="66"/>
  <c r="AF1614" i="66"/>
  <c r="AF1618" i="66"/>
  <c r="AF1622" i="66"/>
  <c r="AH1670" i="66"/>
  <c r="AF1673" i="66"/>
  <c r="AF1699" i="66"/>
  <c r="AG1702" i="66"/>
  <c r="AH1716" i="66"/>
  <c r="AG1827" i="66"/>
  <c r="AG1859" i="66"/>
  <c r="AG1600" i="66"/>
  <c r="AG1629" i="66"/>
  <c r="AG1633" i="66" s="1"/>
  <c r="AF1643" i="66"/>
  <c r="AF1647" i="66"/>
  <c r="AH1754" i="66"/>
  <c r="AF1806" i="66"/>
  <c r="AH1588" i="66"/>
  <c r="AH1603" i="66"/>
  <c r="AF1615" i="66"/>
  <c r="AF1619" i="66"/>
  <c r="AF1623" i="66"/>
  <c r="AG1668" i="66"/>
  <c r="AG1523" i="66"/>
  <c r="AF1644" i="66"/>
  <c r="AF1648" i="66"/>
  <c r="AH1752" i="66"/>
  <c r="AH1628" i="66"/>
  <c r="AH1629" i="66"/>
  <c r="AH1630" i="66"/>
  <c r="AH1631" i="66"/>
  <c r="AH1632" i="66"/>
  <c r="AH1669" i="66"/>
  <c r="AH1677" i="66"/>
  <c r="AH1685" i="66"/>
  <c r="AG1691" i="66"/>
  <c r="AH1745" i="66"/>
  <c r="AH1793" i="66"/>
  <c r="AG1808" i="66"/>
  <c r="AH1808" i="66" s="1"/>
  <c r="AH1890" i="66"/>
  <c r="AH1674" i="66"/>
  <c r="AH1682" i="66"/>
  <c r="AH1690" i="66"/>
  <c r="AH1698" i="66"/>
  <c r="AH1701" i="66"/>
  <c r="AH1749" i="66"/>
  <c r="AH1756" i="66"/>
  <c r="AH1758" i="66"/>
  <c r="AG1764" i="66"/>
  <c r="AH1767" i="66"/>
  <c r="AF1655" i="66"/>
  <c r="AF1656" i="66"/>
  <c r="AF1657" i="66"/>
  <c r="AF1658" i="66"/>
  <c r="AF1659" i="66"/>
  <c r="AF1693" i="66"/>
  <c r="AH1746" i="66"/>
  <c r="AH1753" i="66"/>
  <c r="AG1824" i="66"/>
  <c r="AF1830" i="66"/>
  <c r="AH1671" i="66"/>
  <c r="AH1679" i="66"/>
  <c r="AH1687" i="66"/>
  <c r="AF1692" i="66"/>
  <c r="AG1700" i="66"/>
  <c r="AH1713" i="66"/>
  <c r="AH1717" i="66"/>
  <c r="AH1765" i="66"/>
  <c r="AF1811" i="66"/>
  <c r="AH1819" i="66"/>
  <c r="AG1835" i="66"/>
  <c r="AF1848" i="66"/>
  <c r="AF1809" i="66"/>
  <c r="AG1816" i="66"/>
  <c r="AF1822" i="66"/>
  <c r="AF1836" i="66"/>
  <c r="AF1840" i="66"/>
  <c r="AF1783" i="66"/>
  <c r="AG1804" i="66"/>
  <c r="AH1804" i="66" s="1"/>
  <c r="AF1814" i="66"/>
  <c r="AG1828" i="66"/>
  <c r="AH1828" i="66" s="1"/>
  <c r="AG1867" i="66"/>
  <c r="AH1938" i="66"/>
  <c r="AH1766" i="66"/>
  <c r="AH1768" i="66"/>
  <c r="AF1781" i="66"/>
  <c r="AH1789" i="66"/>
  <c r="AF1792" i="66"/>
  <c r="AF1802" i="66"/>
  <c r="AF1807" i="66"/>
  <c r="AF1817" i="66"/>
  <c r="AH1908" i="66"/>
  <c r="AH1747" i="66"/>
  <c r="AH1751" i="66"/>
  <c r="AH1755" i="66"/>
  <c r="AH1759" i="66"/>
  <c r="AF1790" i="66"/>
  <c r="AF1805" i="66"/>
  <c r="AG1812" i="66"/>
  <c r="AH1812" i="66" s="1"/>
  <c r="AH1815" i="66"/>
  <c r="AG1820" i="66"/>
  <c r="AF1823" i="66"/>
  <c r="AF1826" i="66"/>
  <c r="AF1779" i="66"/>
  <c r="AG1834" i="66"/>
  <c r="AH1834" i="66" s="1"/>
  <c r="AF1838" i="66"/>
  <c r="AF1846" i="66"/>
  <c r="AF1777" i="66"/>
  <c r="AG1784" i="66"/>
  <c r="AF1803" i="66"/>
  <c r="AG1810" i="66"/>
  <c r="AF1813" i="66"/>
  <c r="AF1818" i="66"/>
  <c r="AH1835" i="66"/>
  <c r="AG1864" i="66"/>
  <c r="AG1874" i="66"/>
  <c r="AH1892" i="66"/>
  <c r="AH1894" i="66"/>
  <c r="AH1896" i="66"/>
  <c r="AH1898" i="66"/>
  <c r="AH1900" i="66"/>
  <c r="AF1928" i="66"/>
  <c r="AF1960" i="66"/>
  <c r="AG1984" i="66"/>
  <c r="AG1991" i="66"/>
  <c r="AG1999" i="66"/>
  <c r="AG1861" i="66"/>
  <c r="AF1909" i="66"/>
  <c r="AF1920" i="66"/>
  <c r="AF1929" i="66"/>
  <c r="AG1936" i="66"/>
  <c r="AG1858" i="66"/>
  <c r="AG1866" i="66"/>
  <c r="AG1876" i="66"/>
  <c r="AF1910" i="66"/>
  <c r="AF1921" i="66"/>
  <c r="AH1926" i="66"/>
  <c r="AG1955" i="66"/>
  <c r="AH1955" i="66" s="1"/>
  <c r="AG1993" i="66"/>
  <c r="AG2001" i="66"/>
  <c r="AH1816" i="66"/>
  <c r="AH1820" i="66"/>
  <c r="AF1821" i="66"/>
  <c r="AH1824" i="66"/>
  <c r="AF1825" i="66"/>
  <c r="AF1829" i="66"/>
  <c r="AF1832" i="66"/>
  <c r="AG1837" i="66"/>
  <c r="AH1837" i="66" s="1"/>
  <c r="AG1839" i="66"/>
  <c r="AG1863" i="66"/>
  <c r="AG1873" i="66"/>
  <c r="AG1902" i="66"/>
  <c r="AI1899" i="66" s="1"/>
  <c r="AJ1899" i="66" s="1"/>
  <c r="AH1889" i="66"/>
  <c r="AG1947" i="66"/>
  <c r="AG1961" i="66"/>
  <c r="AH1961" i="66" s="1"/>
  <c r="AF1986" i="66"/>
  <c r="AG1845" i="66"/>
  <c r="AG1847" i="66"/>
  <c r="AH1847" i="66" s="1"/>
  <c r="AG1849" i="66"/>
  <c r="AH1849" i="66" s="1"/>
  <c r="AG1860" i="66"/>
  <c r="AG1868" i="66"/>
  <c r="AH1891" i="66"/>
  <c r="AH1893" i="66"/>
  <c r="AH1895" i="66"/>
  <c r="AH1897" i="66"/>
  <c r="AH1899" i="66"/>
  <c r="AH1901" i="66"/>
  <c r="AF1934" i="66"/>
  <c r="AG1937" i="66"/>
  <c r="AG1987" i="66"/>
  <c r="AG1995" i="66"/>
  <c r="AG1865" i="66"/>
  <c r="AG1875" i="66"/>
  <c r="AF1935" i="66"/>
  <c r="AF1953" i="66"/>
  <c r="AH1778" i="66"/>
  <c r="AH1782" i="66"/>
  <c r="AH1791" i="66"/>
  <c r="AF1831" i="66"/>
  <c r="AH1833" i="66"/>
  <c r="AG1862" i="66"/>
  <c r="AG1877" i="66"/>
  <c r="AH1888" i="66"/>
  <c r="AG1948" i="66"/>
  <c r="AF1954" i="66"/>
  <c r="AG1972" i="66"/>
  <c r="AG1989" i="66"/>
  <c r="AG1997" i="66"/>
  <c r="AG2025" i="66"/>
  <c r="AG2048" i="66"/>
  <c r="AG2052" i="66"/>
  <c r="AG2056" i="66"/>
  <c r="AG2060" i="66"/>
  <c r="AH2060" i="66" s="1"/>
  <c r="AH2114" i="66"/>
  <c r="AH1922" i="66"/>
  <c r="AH1952" i="66"/>
  <c r="AG1981" i="66"/>
  <c r="AG2023" i="66"/>
  <c r="AG2026" i="66"/>
  <c r="AG2045" i="66"/>
  <c r="AG2049" i="66"/>
  <c r="AG2053" i="66"/>
  <c r="AG2057" i="66"/>
  <c r="AG2091" i="66"/>
  <c r="AH2091" i="66" s="1"/>
  <c r="AG2096" i="66"/>
  <c r="AH1950" i="66"/>
  <c r="AH1958" i="66"/>
  <c r="AG1970" i="66"/>
  <c r="AH1971" i="66"/>
  <c r="AG1983" i="66"/>
  <c r="AF1988" i="66"/>
  <c r="AF1990" i="66"/>
  <c r="AF1992" i="66"/>
  <c r="AF1994" i="66"/>
  <c r="AF1996" i="66"/>
  <c r="AF1998" i="66"/>
  <c r="AF2000" i="66"/>
  <c r="AF2002" i="66"/>
  <c r="AH2065" i="66"/>
  <c r="AG2083" i="66"/>
  <c r="AH2083" i="66" s="1"/>
  <c r="AG2088" i="66"/>
  <c r="AG2104" i="66"/>
  <c r="AH2124" i="66"/>
  <c r="AF2149" i="66"/>
  <c r="AF1907" i="66"/>
  <c r="AH1919" i="66"/>
  <c r="AH1927" i="66"/>
  <c r="AH1949" i="66"/>
  <c r="AF1951" i="66"/>
  <c r="AH1957" i="66"/>
  <c r="AF1959" i="66"/>
  <c r="AH1962" i="66"/>
  <c r="AF1963" i="66"/>
  <c r="AG1969" i="66"/>
  <c r="AG2021" i="66"/>
  <c r="AG2027" i="66"/>
  <c r="AG2046" i="66"/>
  <c r="AG2050" i="66"/>
  <c r="AG2054" i="66"/>
  <c r="AG2080" i="66"/>
  <c r="AG2121" i="66"/>
  <c r="AH1948" i="66"/>
  <c r="AH1956" i="66"/>
  <c r="AG1985" i="66"/>
  <c r="AG2024" i="66"/>
  <c r="AG2089" i="66"/>
  <c r="AF2093" i="66"/>
  <c r="AH2116" i="66"/>
  <c r="AF2136" i="66"/>
  <c r="AF2157" i="66"/>
  <c r="AH1947" i="66"/>
  <c r="AH1968" i="66"/>
  <c r="AG1982" i="66"/>
  <c r="AF2003" i="66"/>
  <c r="AG2047" i="66"/>
  <c r="AG2051" i="66"/>
  <c r="AG2055" i="66"/>
  <c r="AG2081" i="66"/>
  <c r="AF2085" i="66"/>
  <c r="AH2122" i="66"/>
  <c r="AG2022" i="66"/>
  <c r="AH2069" i="66"/>
  <c r="AG2037" i="66"/>
  <c r="AI2036" i="66" s="1"/>
  <c r="AJ2036" i="66" s="1"/>
  <c r="AH2118" i="66"/>
  <c r="AH2126" i="66"/>
  <c r="AF2134" i="66"/>
  <c r="AF2147" i="66"/>
  <c r="AF2155" i="66"/>
  <c r="AH2190" i="66"/>
  <c r="AH2220" i="66"/>
  <c r="AF2220" i="66"/>
  <c r="AJ2220" i="66" s="1"/>
  <c r="AF2059" i="66"/>
  <c r="AH2068" i="66"/>
  <c r="AG2082" i="66"/>
  <c r="AG2090" i="66"/>
  <c r="AG2115" i="66"/>
  <c r="AG2123" i="66"/>
  <c r="AF2137" i="66"/>
  <c r="AF2150" i="66"/>
  <c r="AF2158" i="66"/>
  <c r="AF2164" i="66"/>
  <c r="AG2166" i="66"/>
  <c r="AG2197" i="66"/>
  <c r="AG2201" i="66"/>
  <c r="AF2079" i="66"/>
  <c r="AF2087" i="66"/>
  <c r="AF2095" i="66"/>
  <c r="AH2120" i="66"/>
  <c r="AH2128" i="66"/>
  <c r="AF2153" i="66"/>
  <c r="AG2181" i="66"/>
  <c r="AH2186" i="66"/>
  <c r="AG2191" i="66"/>
  <c r="AH2032" i="66"/>
  <c r="AH2033" i="66"/>
  <c r="AH2034" i="66"/>
  <c r="AH2035" i="66"/>
  <c r="AH2036" i="66"/>
  <c r="AF2058" i="66"/>
  <c r="AH2067" i="66"/>
  <c r="AG2084" i="66"/>
  <c r="AG2092" i="66"/>
  <c r="AH2092" i="66" s="1"/>
  <c r="AG2117" i="66"/>
  <c r="AG2125" i="66"/>
  <c r="AF2135" i="66"/>
  <c r="AF2148" i="66"/>
  <c r="AF2156" i="66"/>
  <c r="AH2184" i="66"/>
  <c r="AG2198" i="66"/>
  <c r="AG2008" i="66"/>
  <c r="AG2009" i="66"/>
  <c r="AG2010" i="66"/>
  <c r="AG2011" i="66"/>
  <c r="AG2012" i="66"/>
  <c r="AG2066" i="66"/>
  <c r="AG2070" i="66" s="1"/>
  <c r="AF2151" i="66"/>
  <c r="AF2159" i="66"/>
  <c r="AH2167" i="66"/>
  <c r="AH2177" i="66"/>
  <c r="AI2213" i="66"/>
  <c r="AI2211" i="66"/>
  <c r="AI2212" i="66"/>
  <c r="AJ2212" i="66" s="1"/>
  <c r="AG2078" i="66"/>
  <c r="AG2086" i="66"/>
  <c r="AG2094" i="66"/>
  <c r="AH2119" i="66"/>
  <c r="AH2127" i="66"/>
  <c r="AF2133" i="66"/>
  <c r="AF2146" i="66"/>
  <c r="AF2154" i="66"/>
  <c r="AH2182" i="66"/>
  <c r="AG2189" i="66"/>
  <c r="AF2199" i="66"/>
  <c r="AF2218" i="66"/>
  <c r="AJ2218" i="66" s="1"/>
  <c r="AH2218" i="66"/>
  <c r="AH2192" i="66"/>
  <c r="AF2152" i="66"/>
  <c r="AH2178" i="66"/>
  <c r="AG2183" i="66"/>
  <c r="AH2185" i="66"/>
  <c r="AF2200" i="66"/>
  <c r="AH2221" i="66"/>
  <c r="AF2221" i="66"/>
  <c r="AJ2221" i="66" s="1"/>
  <c r="AF2211" i="66"/>
  <c r="AJ2211" i="66" s="1"/>
  <c r="AH2211" i="66"/>
  <c r="AG2180" i="66"/>
  <c r="AG2188" i="66"/>
  <c r="AF2213" i="66"/>
  <c r="AF2168" i="66"/>
  <c r="AH2179" i="66"/>
  <c r="AH2187" i="66"/>
  <c r="AH2219" i="66"/>
  <c r="AF2219" i="66"/>
  <c r="AH2210" i="66"/>
  <c r="AF2210" i="66"/>
  <c r="AJ2210" i="66" s="1"/>
  <c r="AI2219" i="66"/>
  <c r="AF2222" i="66"/>
  <c r="U12" i="61"/>
  <c r="T13" i="61"/>
  <c r="V12" i="61" s="1"/>
  <c r="W12" i="61" s="1"/>
  <c r="R12" i="61" s="1"/>
  <c r="B13" i="63" s="1"/>
  <c r="U12" i="60"/>
  <c r="T13" i="60"/>
  <c r="U11" i="61"/>
  <c r="U11" i="60"/>
  <c r="AI2114" i="65" l="1"/>
  <c r="AJ2114" i="65" s="1"/>
  <c r="AI1701" i="65"/>
  <c r="AJ1701" i="65" s="1"/>
  <c r="AI1585" i="65"/>
  <c r="AJ1585" i="65" s="1"/>
  <c r="AI1590" i="65"/>
  <c r="AJ1590" i="65" s="1"/>
  <c r="AI1550" i="65"/>
  <c r="AJ1550" i="65" s="1"/>
  <c r="AI1700" i="65"/>
  <c r="AJ1700" i="65" s="1"/>
  <c r="AI1447" i="65"/>
  <c r="AJ1447" i="65" s="1"/>
  <c r="AK1447" i="65" s="1"/>
  <c r="AE1447" i="65" s="1"/>
  <c r="AE1448" i="65" s="1"/>
  <c r="AH339" i="65"/>
  <c r="AG1973" i="66"/>
  <c r="AI1971" i="66" s="1"/>
  <c r="AJ1971" i="66" s="1"/>
  <c r="AI883" i="66"/>
  <c r="AJ883" i="66" s="1"/>
  <c r="AI1699" i="65"/>
  <c r="AJ1699" i="65" s="1"/>
  <c r="AI354" i="65"/>
  <c r="AJ354" i="65" s="1"/>
  <c r="AI377" i="65"/>
  <c r="AJ377" i="65" s="1"/>
  <c r="AK377" i="65" s="1"/>
  <c r="AE377" i="65" s="1"/>
  <c r="C8" i="67"/>
  <c r="AI2118" i="65"/>
  <c r="AJ2118" i="65" s="1"/>
  <c r="AG1760" i="66"/>
  <c r="AI1723" i="66" s="1"/>
  <c r="AJ1723" i="66" s="1"/>
  <c r="AI1592" i="65"/>
  <c r="AJ1592" i="65" s="1"/>
  <c r="AK1592" i="65" s="1"/>
  <c r="AE1592" i="65" s="1"/>
  <c r="AI1568" i="65"/>
  <c r="AJ1568" i="65" s="1"/>
  <c r="AK1568" i="65" s="1"/>
  <c r="AE1568" i="65" s="1"/>
  <c r="AI1554" i="65"/>
  <c r="AI1544" i="65"/>
  <c r="AJ1544" i="65" s="1"/>
  <c r="AK1544" i="65" s="1"/>
  <c r="AE1544" i="65" s="1"/>
  <c r="AI1539" i="65"/>
  <c r="AJ1539" i="65" s="1"/>
  <c r="AK1539" i="65" s="1"/>
  <c r="AE1539" i="65" s="1"/>
  <c r="AI1444" i="65"/>
  <c r="AJ1444" i="65" s="1"/>
  <c r="AK1444" i="65" s="1"/>
  <c r="AE1444" i="65" s="1"/>
  <c r="AI1443" i="65"/>
  <c r="AJ1443" i="65" s="1"/>
  <c r="AK1443" i="65" s="1"/>
  <c r="AE1443" i="65" s="1"/>
  <c r="AG1439" i="65"/>
  <c r="AH1430" i="65"/>
  <c r="AI1311" i="65"/>
  <c r="AJ1311" i="65" s="1"/>
  <c r="AK1311" i="65" s="1"/>
  <c r="AE1311" i="65" s="1"/>
  <c r="AI1313" i="65"/>
  <c r="AJ1313" i="65" s="1"/>
  <c r="AI1310" i="65"/>
  <c r="AJ1310" i="65" s="1"/>
  <c r="AK1310" i="65" s="1"/>
  <c r="AE1310" i="65" s="1"/>
  <c r="AE1314" i="65" s="1"/>
  <c r="AI926" i="65"/>
  <c r="AJ926" i="65" s="1"/>
  <c r="AI927" i="65"/>
  <c r="AJ927" i="65" s="1"/>
  <c r="AG759" i="66"/>
  <c r="AI757" i="66" s="1"/>
  <c r="AJ757" i="66" s="1"/>
  <c r="AG654" i="65"/>
  <c r="AI623" i="65"/>
  <c r="AJ623" i="65" s="1"/>
  <c r="AI619" i="65"/>
  <c r="AJ619" i="65" s="1"/>
  <c r="AI577" i="65"/>
  <c r="AJ577" i="65" s="1"/>
  <c r="AI579" i="65"/>
  <c r="AJ579" i="65" s="1"/>
  <c r="AG572" i="66"/>
  <c r="AI553" i="66" s="1"/>
  <c r="AJ553" i="66" s="1"/>
  <c r="AG216" i="66"/>
  <c r="AI1711" i="66"/>
  <c r="AJ1711" i="66" s="1"/>
  <c r="AI1740" i="66"/>
  <c r="AJ1740" i="66" s="1"/>
  <c r="AI1749" i="66"/>
  <c r="AJ1749" i="66" s="1"/>
  <c r="AI1721" i="66"/>
  <c r="AJ1721" i="66" s="1"/>
  <c r="AI1755" i="66"/>
  <c r="AJ1755" i="66" s="1"/>
  <c r="AI1717" i="66"/>
  <c r="AJ1717" i="66" s="1"/>
  <c r="AI1719" i="66"/>
  <c r="AJ1719" i="66" s="1"/>
  <c r="AI1742" i="66"/>
  <c r="AJ1742" i="66" s="1"/>
  <c r="AI1759" i="66"/>
  <c r="AJ1759" i="66" s="1"/>
  <c r="AI1724" i="66"/>
  <c r="AJ1724" i="66" s="1"/>
  <c r="AI1754" i="66"/>
  <c r="AJ1754" i="66" s="1"/>
  <c r="AI1732" i="66"/>
  <c r="AJ1732" i="66" s="1"/>
  <c r="AI1758" i="66"/>
  <c r="AJ1758" i="66" s="1"/>
  <c r="AI1747" i="66"/>
  <c r="AJ1747" i="66" s="1"/>
  <c r="AI1739" i="66"/>
  <c r="AJ1739" i="66" s="1"/>
  <c r="AI1734" i="66"/>
  <c r="AJ1734" i="66" s="1"/>
  <c r="AI1737" i="66"/>
  <c r="AJ1737" i="66" s="1"/>
  <c r="AI1751" i="66"/>
  <c r="AJ1751" i="66" s="1"/>
  <c r="AI1715" i="66"/>
  <c r="AJ1715" i="66" s="1"/>
  <c r="AI1727" i="66"/>
  <c r="AJ1727" i="66" s="1"/>
  <c r="AI1743" i="66"/>
  <c r="AJ1743" i="66" s="1"/>
  <c r="AI1735" i="66"/>
  <c r="AJ1735" i="66" s="1"/>
  <c r="AI1748" i="66"/>
  <c r="AJ1748" i="66" s="1"/>
  <c r="AI730" i="66"/>
  <c r="AJ730" i="66" s="1"/>
  <c r="AI746" i="66"/>
  <c r="AJ746" i="66" s="1"/>
  <c r="AI727" i="66"/>
  <c r="AJ727" i="66" s="1"/>
  <c r="AI758" i="66"/>
  <c r="AJ758" i="66" s="1"/>
  <c r="AI738" i="66"/>
  <c r="AJ738" i="66" s="1"/>
  <c r="AI729" i="66"/>
  <c r="AJ729" i="66" s="1"/>
  <c r="AK2211" i="65"/>
  <c r="AE2211" i="65" s="1"/>
  <c r="AK1313" i="65"/>
  <c r="AE1313" i="65" s="1"/>
  <c r="AK2221" i="65"/>
  <c r="AE2221" i="65" s="1"/>
  <c r="AK2220" i="65"/>
  <c r="AE2220" i="65" s="1"/>
  <c r="AK2222" i="65"/>
  <c r="AE2222" i="65" s="1"/>
  <c r="AK2218" i="65"/>
  <c r="AE2218" i="65" s="1"/>
  <c r="AK2212" i="65"/>
  <c r="AE2212" i="65" s="1"/>
  <c r="AK2210" i="65"/>
  <c r="AE2210" i="65" s="1"/>
  <c r="AK1445" i="65"/>
  <c r="AE1445" i="65" s="1"/>
  <c r="AK1446" i="65"/>
  <c r="AE1446" i="65" s="1"/>
  <c r="AI554" i="66"/>
  <c r="AJ554" i="66" s="1"/>
  <c r="AI567" i="66"/>
  <c r="AJ567" i="66" s="1"/>
  <c r="AI569" i="66"/>
  <c r="AJ569" i="66" s="1"/>
  <c r="AI563" i="66"/>
  <c r="AJ563" i="66" s="1"/>
  <c r="AI556" i="66"/>
  <c r="AJ556" i="66" s="1"/>
  <c r="AI568" i="66"/>
  <c r="AJ568" i="66" s="1"/>
  <c r="AI564" i="66"/>
  <c r="AJ564" i="66" s="1"/>
  <c r="AI571" i="66"/>
  <c r="AJ571" i="66" s="1"/>
  <c r="AI561" i="66"/>
  <c r="AJ561" i="66" s="1"/>
  <c r="AI558" i="66"/>
  <c r="AJ558" i="66" s="1"/>
  <c r="AI1429" i="65"/>
  <c r="AJ1429" i="65" s="1"/>
  <c r="AK1429" i="65" s="1"/>
  <c r="AE1429" i="65" s="1"/>
  <c r="AI1425" i="65"/>
  <c r="AJ1425" i="65" s="1"/>
  <c r="AK1425" i="65" s="1"/>
  <c r="AE1425" i="65" s="1"/>
  <c r="AI1434" i="65"/>
  <c r="AJ1434" i="65" s="1"/>
  <c r="AK1434" i="65" s="1"/>
  <c r="AE1434" i="65" s="1"/>
  <c r="AI576" i="66"/>
  <c r="AJ576" i="66" s="1"/>
  <c r="AI580" i="66"/>
  <c r="AJ580" i="66" s="1"/>
  <c r="AI577" i="66"/>
  <c r="AJ577" i="66" s="1"/>
  <c r="AI579" i="66"/>
  <c r="AJ579" i="66" s="1"/>
  <c r="AI578" i="66"/>
  <c r="AJ578" i="66" s="1"/>
  <c r="AI213" i="66"/>
  <c r="AJ213" i="66" s="1"/>
  <c r="AI206" i="66"/>
  <c r="AJ206" i="66" s="1"/>
  <c r="AK1757" i="65"/>
  <c r="AE1757" i="65" s="1"/>
  <c r="AK1585" i="65"/>
  <c r="AE1585" i="65" s="1"/>
  <c r="AK1590" i="65"/>
  <c r="AE1590" i="65" s="1"/>
  <c r="AK1583" i="65"/>
  <c r="AE1583" i="65" s="1"/>
  <c r="AI1572" i="65"/>
  <c r="AJ1572" i="65" s="1"/>
  <c r="AK1572" i="65" s="1"/>
  <c r="AE1572" i="65" s="1"/>
  <c r="AK928" i="65"/>
  <c r="AE928" i="65" s="1"/>
  <c r="AK2069" i="65"/>
  <c r="AE2069" i="65" s="1"/>
  <c r="AK2219" i="65"/>
  <c r="AE2219" i="65" s="1"/>
  <c r="AK2114" i="65"/>
  <c r="AE2114" i="65" s="1"/>
  <c r="AK2105" i="65"/>
  <c r="AE2105" i="65" s="1"/>
  <c r="AI1714" i="65"/>
  <c r="AJ1714" i="65" s="1"/>
  <c r="AK1714" i="65" s="1"/>
  <c r="AE1714" i="65" s="1"/>
  <c r="AI1566" i="65"/>
  <c r="AJ1566" i="65" s="1"/>
  <c r="AK1566" i="65" s="1"/>
  <c r="AE1566" i="65" s="1"/>
  <c r="AI1555" i="65"/>
  <c r="AJ1555" i="65" s="1"/>
  <c r="AK1555" i="65" s="1"/>
  <c r="AE1555" i="65" s="1"/>
  <c r="AI1748" i="65"/>
  <c r="AJ1748" i="65" s="1"/>
  <c r="AK1748" i="65" s="1"/>
  <c r="AE1748" i="65" s="1"/>
  <c r="AI1584" i="65"/>
  <c r="AJ1584" i="65" s="1"/>
  <c r="AK1584" i="65" s="1"/>
  <c r="AE1584" i="65" s="1"/>
  <c r="AI1560" i="65"/>
  <c r="AJ1560" i="65" s="1"/>
  <c r="AK1560" i="65" s="1"/>
  <c r="AE1560" i="65" s="1"/>
  <c r="AI1536" i="65"/>
  <c r="AJ1536" i="65" s="1"/>
  <c r="AK1536" i="65" s="1"/>
  <c r="AE1536" i="65" s="1"/>
  <c r="AI1573" i="65"/>
  <c r="AJ1573" i="65" s="1"/>
  <c r="AK1573" i="65" s="1"/>
  <c r="AE1573" i="65" s="1"/>
  <c r="AI1533" i="65"/>
  <c r="AJ1533" i="65" s="1"/>
  <c r="AK1533" i="65" s="1"/>
  <c r="AE1533" i="65" s="1"/>
  <c r="AI1578" i="65"/>
  <c r="AJ1578" i="65" s="1"/>
  <c r="AK1578" i="65" s="1"/>
  <c r="AE1578" i="65" s="1"/>
  <c r="AI1538" i="65"/>
  <c r="AJ1538" i="65" s="1"/>
  <c r="AK1538" i="65" s="1"/>
  <c r="AE1538" i="65" s="1"/>
  <c r="AI1559" i="65"/>
  <c r="AJ1559" i="65" s="1"/>
  <c r="AK1559" i="65" s="1"/>
  <c r="AE1559" i="65" s="1"/>
  <c r="AI1304" i="65"/>
  <c r="AJ1304" i="65" s="1"/>
  <c r="AK1304" i="65" s="1"/>
  <c r="AE1304" i="65" s="1"/>
  <c r="AI1564" i="65"/>
  <c r="AJ1564" i="65" s="1"/>
  <c r="AK1564" i="65" s="1"/>
  <c r="AE1564" i="65" s="1"/>
  <c r="AK926" i="65"/>
  <c r="AE926" i="65" s="1"/>
  <c r="AI884" i="65"/>
  <c r="AK619" i="65"/>
  <c r="AE619" i="65" s="1"/>
  <c r="AK339" i="65"/>
  <c r="AE339" i="65" s="1"/>
  <c r="AK92" i="65"/>
  <c r="AE92" i="65" s="1"/>
  <c r="AH1728" i="66"/>
  <c r="AH184" i="66"/>
  <c r="AH199" i="66"/>
  <c r="AH737" i="66"/>
  <c r="AH182" i="66"/>
  <c r="AH134" i="65"/>
  <c r="AH28" i="65"/>
  <c r="AG186" i="66"/>
  <c r="AI184" i="66" s="1"/>
  <c r="AJ184" i="66" s="1"/>
  <c r="AG35" i="65"/>
  <c r="AI27" i="65" s="1"/>
  <c r="AJ27" i="65" s="1"/>
  <c r="AK27" i="65" s="1"/>
  <c r="AE27" i="65" s="1"/>
  <c r="AH27" i="65"/>
  <c r="AH221" i="65"/>
  <c r="AG177" i="65"/>
  <c r="AI174" i="65" s="1"/>
  <c r="AJ174" i="65" s="1"/>
  <c r="AK174" i="65" s="1"/>
  <c r="AE174" i="65" s="1"/>
  <c r="AK1550" i="65"/>
  <c r="AE1550" i="65" s="1"/>
  <c r="AK1563" i="65"/>
  <c r="AE1563" i="65" s="1"/>
  <c r="AK1298" i="65"/>
  <c r="AE1298" i="65" s="1"/>
  <c r="AJ2222" i="66"/>
  <c r="AI555" i="66"/>
  <c r="AJ555" i="66" s="1"/>
  <c r="AK1849" i="65"/>
  <c r="AE1849" i="65" s="1"/>
  <c r="AK2102" i="65"/>
  <c r="AE2102" i="65" s="1"/>
  <c r="AI1733" i="65"/>
  <c r="AJ1733" i="65" s="1"/>
  <c r="AK1733" i="65" s="1"/>
  <c r="AE1733" i="65" s="1"/>
  <c r="AI1743" i="65"/>
  <c r="AJ1743" i="65" s="1"/>
  <c r="AK1743" i="65" s="1"/>
  <c r="AE1743" i="65" s="1"/>
  <c r="AG2129" i="66"/>
  <c r="AI2122" i="66" s="1"/>
  <c r="AJ2122" i="66" s="1"/>
  <c r="AI1077" i="66"/>
  <c r="AJ1077" i="66" s="1"/>
  <c r="AI917" i="66"/>
  <c r="AJ917" i="66" s="1"/>
  <c r="AI905" i="66"/>
  <c r="AJ905" i="66" s="1"/>
  <c r="AI912" i="66"/>
  <c r="AJ912" i="66" s="1"/>
  <c r="AI911" i="66"/>
  <c r="AJ911" i="66" s="1"/>
  <c r="AI899" i="66"/>
  <c r="AJ899" i="66" s="1"/>
  <c r="AI2199" i="65"/>
  <c r="AJ2199" i="65" s="1"/>
  <c r="AK2199" i="65" s="1"/>
  <c r="AE2199" i="65" s="1"/>
  <c r="AI1847" i="65"/>
  <c r="AJ1847" i="65" s="1"/>
  <c r="AK1847" i="65" s="1"/>
  <c r="AE1847" i="65" s="1"/>
  <c r="AK2125" i="65"/>
  <c r="AE2125" i="65" s="1"/>
  <c r="AI2065" i="65"/>
  <c r="AJ2065" i="65" s="1"/>
  <c r="AK2065" i="65" s="1"/>
  <c r="AE2065" i="65" s="1"/>
  <c r="AI2201" i="65"/>
  <c r="AJ2201" i="65" s="1"/>
  <c r="AK2201" i="65" s="1"/>
  <c r="AE2201" i="65" s="1"/>
  <c r="AK2213" i="65"/>
  <c r="AE2213" i="65" s="1"/>
  <c r="AI2104" i="65"/>
  <c r="AJ2104" i="65" s="1"/>
  <c r="AK2104" i="65" s="1"/>
  <c r="AE2104" i="65" s="1"/>
  <c r="AI1749" i="65"/>
  <c r="AJ1749" i="65" s="1"/>
  <c r="AK1749" i="65" s="1"/>
  <c r="AE1749" i="65" s="1"/>
  <c r="AI1725" i="65"/>
  <c r="AJ1725" i="65" s="1"/>
  <c r="AK1725" i="65" s="1"/>
  <c r="AE1725" i="65" s="1"/>
  <c r="AI1577" i="65"/>
  <c r="AJ1577" i="65" s="1"/>
  <c r="AK1577" i="65" s="1"/>
  <c r="AE1577" i="65" s="1"/>
  <c r="AI1561" i="65"/>
  <c r="AJ1561" i="65" s="1"/>
  <c r="AK1561" i="65" s="1"/>
  <c r="AE1561" i="65" s="1"/>
  <c r="AI1545" i="65"/>
  <c r="AJ1545" i="65" s="1"/>
  <c r="AK1545" i="65" s="1"/>
  <c r="AE1545" i="65" s="1"/>
  <c r="AI1738" i="65"/>
  <c r="AJ1738" i="65" s="1"/>
  <c r="AK1738" i="65" s="1"/>
  <c r="AE1738" i="65" s="1"/>
  <c r="AI1582" i="65"/>
  <c r="AJ1582" i="65" s="1"/>
  <c r="AK1582" i="65" s="1"/>
  <c r="AE1582" i="65" s="1"/>
  <c r="AI1542" i="65"/>
  <c r="AJ1542" i="65" s="1"/>
  <c r="AK1542" i="65" s="1"/>
  <c r="AE1542" i="65" s="1"/>
  <c r="AI1587" i="65"/>
  <c r="AJ1587" i="65" s="1"/>
  <c r="AK1587" i="65" s="1"/>
  <c r="AE1587" i="65" s="1"/>
  <c r="AI1547" i="65"/>
  <c r="AJ1547" i="65" s="1"/>
  <c r="AK1547" i="65" s="1"/>
  <c r="AE1547" i="65" s="1"/>
  <c r="AI1721" i="65"/>
  <c r="AJ1721" i="65" s="1"/>
  <c r="AK1721" i="65" s="1"/>
  <c r="AE1721" i="65" s="1"/>
  <c r="AI1565" i="65"/>
  <c r="AJ1565" i="65" s="1"/>
  <c r="AK1565" i="65" s="1"/>
  <c r="AE1565" i="65" s="1"/>
  <c r="AI1570" i="65"/>
  <c r="AJ1570" i="65" s="1"/>
  <c r="AK1570" i="65" s="1"/>
  <c r="AE1570" i="65" s="1"/>
  <c r="AI1731" i="65"/>
  <c r="AJ1731" i="65" s="1"/>
  <c r="AK1731" i="65" s="1"/>
  <c r="AE1731" i="65" s="1"/>
  <c r="AK1702" i="65"/>
  <c r="AE1702" i="65" s="1"/>
  <c r="AI1575" i="65"/>
  <c r="AJ1575" i="65" s="1"/>
  <c r="AK1575" i="65" s="1"/>
  <c r="AE1575" i="65" s="1"/>
  <c r="AI1436" i="65"/>
  <c r="AJ1436" i="65" s="1"/>
  <c r="AK1436" i="65" s="1"/>
  <c r="AE1436" i="65" s="1"/>
  <c r="AI1299" i="65"/>
  <c r="AJ1299" i="65" s="1"/>
  <c r="AK1299" i="65" s="1"/>
  <c r="AE1299" i="65" s="1"/>
  <c r="AK338" i="65"/>
  <c r="AE338" i="65" s="1"/>
  <c r="AK354" i="65"/>
  <c r="AE354" i="65" s="1"/>
  <c r="AK341" i="65"/>
  <c r="AE341" i="65" s="1"/>
  <c r="AI34" i="65"/>
  <c r="AJ34" i="65" s="1"/>
  <c r="AK34" i="65" s="1"/>
  <c r="AE34" i="65" s="1"/>
  <c r="AK340" i="65"/>
  <c r="AE340" i="65" s="1"/>
  <c r="AK95" i="65"/>
  <c r="AE95" i="65" s="1"/>
  <c r="AH757" i="66"/>
  <c r="AH132" i="65"/>
  <c r="AH26" i="65"/>
  <c r="AH181" i="66"/>
  <c r="AI1312" i="65"/>
  <c r="AJ1312" i="65" s="1"/>
  <c r="AK1312" i="65" s="1"/>
  <c r="AE1312" i="65" s="1"/>
  <c r="AH25" i="65"/>
  <c r="AH174" i="65"/>
  <c r="AH451" i="65"/>
  <c r="AI1734" i="65"/>
  <c r="AJ1734" i="65" s="1"/>
  <c r="AK1734" i="65" s="1"/>
  <c r="AE1734" i="65" s="1"/>
  <c r="AK1297" i="65"/>
  <c r="AE1297" i="65" s="1"/>
  <c r="AK576" i="65"/>
  <c r="AE576" i="65" s="1"/>
  <c r="AK91" i="65"/>
  <c r="AE91" i="65" s="1"/>
  <c r="AI199" i="66"/>
  <c r="AJ199" i="66" s="1"/>
  <c r="AI2101" i="65"/>
  <c r="AJ2101" i="65" s="1"/>
  <c r="AK2101" i="65" s="1"/>
  <c r="AE2101" i="65" s="1"/>
  <c r="AK1846" i="65"/>
  <c r="AE1846" i="65" s="1"/>
  <c r="AI2200" i="65"/>
  <c r="AJ2200" i="65" s="1"/>
  <c r="AK2200" i="65" s="1"/>
  <c r="AE2200" i="65" s="1"/>
  <c r="AK1701" i="65"/>
  <c r="AE1701" i="65" s="1"/>
  <c r="AI1593" i="65"/>
  <c r="AJ1593" i="65" s="1"/>
  <c r="AK1593" i="65" s="1"/>
  <c r="AE1593" i="65" s="1"/>
  <c r="AI1759" i="65"/>
  <c r="AJ1759" i="65" s="1"/>
  <c r="AK1759" i="65" s="1"/>
  <c r="AE1759" i="65" s="1"/>
  <c r="AI1727" i="65"/>
  <c r="AJ1727" i="65" s="1"/>
  <c r="AK1727" i="65" s="1"/>
  <c r="AE1727" i="65" s="1"/>
  <c r="AK1700" i="65"/>
  <c r="AE1700" i="65" s="1"/>
  <c r="AI1576" i="65"/>
  <c r="AJ1576" i="65" s="1"/>
  <c r="AK1576" i="65" s="1"/>
  <c r="AE1576" i="65" s="1"/>
  <c r="AI1552" i="65"/>
  <c r="AI1557" i="65"/>
  <c r="AJ1557" i="65" s="1"/>
  <c r="AK1557" i="65" s="1"/>
  <c r="AE1557" i="65" s="1"/>
  <c r="AI1750" i="65"/>
  <c r="AJ1750" i="65" s="1"/>
  <c r="AK1750" i="65" s="1"/>
  <c r="AE1750" i="65" s="1"/>
  <c r="AI1562" i="65"/>
  <c r="AJ1562" i="65" s="1"/>
  <c r="AK1562" i="65" s="1"/>
  <c r="AE1562" i="65" s="1"/>
  <c r="AI1591" i="65"/>
  <c r="AJ1591" i="65" s="1"/>
  <c r="AK1591" i="65" s="1"/>
  <c r="AE1591" i="65" s="1"/>
  <c r="AJ1554" i="65"/>
  <c r="AK1554" i="65" s="1"/>
  <c r="AE1554" i="65" s="1"/>
  <c r="AI1535" i="65"/>
  <c r="AJ1535" i="65" s="1"/>
  <c r="AK1535" i="65" s="1"/>
  <c r="AE1535" i="65" s="1"/>
  <c r="AI1556" i="65"/>
  <c r="AJ1556" i="65" s="1"/>
  <c r="AK1556" i="65" s="1"/>
  <c r="AE1556" i="65" s="1"/>
  <c r="AI1303" i="65"/>
  <c r="AJ1303" i="65" s="1"/>
  <c r="AK1303" i="65" s="1"/>
  <c r="AE1303" i="65" s="1"/>
  <c r="AI924" i="65"/>
  <c r="AJ924" i="65" s="1"/>
  <c r="AK924" i="65" s="1"/>
  <c r="AE924" i="65" s="1"/>
  <c r="AK1078" i="65"/>
  <c r="AE1078" i="65" s="1"/>
  <c r="AK621" i="65"/>
  <c r="AE621" i="65" s="1"/>
  <c r="AG452" i="65"/>
  <c r="AK94" i="65"/>
  <c r="AE94" i="65" s="1"/>
  <c r="AH1554" i="65"/>
  <c r="AH1539" i="65"/>
  <c r="AH139" i="65"/>
  <c r="AK2103" i="65"/>
  <c r="AE2103" i="65" s="1"/>
  <c r="AK1736" i="65"/>
  <c r="AE1736" i="65" s="1"/>
  <c r="AK1543" i="65"/>
  <c r="AE1543" i="65" s="1"/>
  <c r="AK927" i="65"/>
  <c r="AE927" i="65" s="1"/>
  <c r="AK885" i="65"/>
  <c r="AE885" i="65" s="1"/>
  <c r="AK342" i="65"/>
  <c r="AE342" i="65" s="1"/>
  <c r="AI1901" i="66"/>
  <c r="AJ1901" i="66" s="1"/>
  <c r="AI913" i="66"/>
  <c r="AJ913" i="66" s="1"/>
  <c r="AI901" i="66"/>
  <c r="AJ901" i="66" s="1"/>
  <c r="AI904" i="66"/>
  <c r="AJ904" i="66" s="1"/>
  <c r="AI919" i="66"/>
  <c r="AJ919" i="66" s="1"/>
  <c r="AI907" i="66"/>
  <c r="AJ907" i="66" s="1"/>
  <c r="AI895" i="66"/>
  <c r="AJ895" i="66" s="1"/>
  <c r="AI906" i="66"/>
  <c r="AJ906" i="66" s="1"/>
  <c r="AI449" i="66"/>
  <c r="AJ449" i="66" s="1"/>
  <c r="AI1717" i="65"/>
  <c r="AJ1717" i="65" s="1"/>
  <c r="AK1717" i="65" s="1"/>
  <c r="AE1717" i="65" s="1"/>
  <c r="AI1754" i="65"/>
  <c r="AJ1754" i="65" s="1"/>
  <c r="AK1754" i="65" s="1"/>
  <c r="AE1754" i="65" s="1"/>
  <c r="AI1730" i="65"/>
  <c r="AJ1730" i="65" s="1"/>
  <c r="AK1730" i="65" s="1"/>
  <c r="AE1730" i="65" s="1"/>
  <c r="AI1558" i="65"/>
  <c r="AJ1558" i="65" s="1"/>
  <c r="AK1558" i="65" s="1"/>
  <c r="AE1558" i="65" s="1"/>
  <c r="AI1534" i="65"/>
  <c r="AJ1534" i="65" s="1"/>
  <c r="AK1534" i="65" s="1"/>
  <c r="AE1534" i="65" s="1"/>
  <c r="AI1579" i="65"/>
  <c r="AJ1579" i="65" s="1"/>
  <c r="AK1579" i="65" s="1"/>
  <c r="AE1579" i="65" s="1"/>
  <c r="AI1732" i="65"/>
  <c r="AJ1732" i="65" s="1"/>
  <c r="AK1732" i="65" s="1"/>
  <c r="AE1732" i="65" s="1"/>
  <c r="AK1699" i="65"/>
  <c r="AE1699" i="65" s="1"/>
  <c r="AI1589" i="65"/>
  <c r="AJ1589" i="65" s="1"/>
  <c r="AK1589" i="65" s="1"/>
  <c r="AE1589" i="65" s="1"/>
  <c r="AJ1552" i="65"/>
  <c r="AK1552" i="65" s="1"/>
  <c r="AE1552" i="65" s="1"/>
  <c r="AI1594" i="65"/>
  <c r="AJ1594" i="65" s="1"/>
  <c r="AK1594" i="65" s="1"/>
  <c r="AE1594" i="65" s="1"/>
  <c r="AI1715" i="65"/>
  <c r="AJ1715" i="65" s="1"/>
  <c r="AK1715" i="65" s="1"/>
  <c r="AE1715" i="65" s="1"/>
  <c r="AI1698" i="65"/>
  <c r="AJ1698" i="65" s="1"/>
  <c r="AK1698" i="65" s="1"/>
  <c r="AE1698" i="65" s="1"/>
  <c r="AI1551" i="65"/>
  <c r="AJ1551" i="65" s="1"/>
  <c r="AK1551" i="65" s="1"/>
  <c r="AE1551" i="65" s="1"/>
  <c r="AI1588" i="65"/>
  <c r="AJ1588" i="65" s="1"/>
  <c r="AK1588" i="65" s="1"/>
  <c r="AE1588" i="65" s="1"/>
  <c r="AI1548" i="65"/>
  <c r="AJ1548" i="65" s="1"/>
  <c r="AK1548" i="65" s="1"/>
  <c r="AE1548" i="65" s="1"/>
  <c r="AJ884" i="65"/>
  <c r="AK884" i="65" s="1"/>
  <c r="AE884" i="65" s="1"/>
  <c r="AI882" i="65"/>
  <c r="AK577" i="65"/>
  <c r="AE577" i="65" s="1"/>
  <c r="AI451" i="65"/>
  <c r="AJ451" i="65" s="1"/>
  <c r="AK451" i="65" s="1"/>
  <c r="AE451" i="65" s="1"/>
  <c r="AK620" i="65"/>
  <c r="AE620" i="65" s="1"/>
  <c r="AK93" i="65"/>
  <c r="AE93" i="65" s="1"/>
  <c r="AH555" i="66"/>
  <c r="AG74" i="66"/>
  <c r="AI1309" i="65"/>
  <c r="AJ1309" i="65" s="1"/>
  <c r="AK1309" i="65" s="1"/>
  <c r="AE1309" i="65" s="1"/>
  <c r="AH168" i="65"/>
  <c r="AG225" i="65"/>
  <c r="AI221" i="65" s="1"/>
  <c r="AJ221" i="65" s="1"/>
  <c r="AK221" i="65" s="1"/>
  <c r="AE221" i="65" s="1"/>
  <c r="AK2198" i="65"/>
  <c r="AE2198" i="65" s="1"/>
  <c r="AK2118" i="65"/>
  <c r="AE2118" i="65" s="1"/>
  <c r="AK1746" i="65"/>
  <c r="AE1746" i="65" s="1"/>
  <c r="AI1716" i="65"/>
  <c r="AJ1716" i="65" s="1"/>
  <c r="AK1716" i="65" s="1"/>
  <c r="AE1716" i="65" s="1"/>
  <c r="AK1541" i="65"/>
  <c r="AE1541" i="65" s="1"/>
  <c r="AK1546" i="65"/>
  <c r="AE1546" i="65" s="1"/>
  <c r="AK579" i="65"/>
  <c r="AE579" i="65" s="1"/>
  <c r="AG144" i="65"/>
  <c r="AI1080" i="66"/>
  <c r="AJ1080" i="66" s="1"/>
  <c r="AI451" i="66"/>
  <c r="AJ451" i="66" s="1"/>
  <c r="AK1845" i="65"/>
  <c r="AE1845" i="65" s="1"/>
  <c r="AI1078" i="66"/>
  <c r="AJ1078" i="66" s="1"/>
  <c r="AI900" i="66"/>
  <c r="AJ900" i="66" s="1"/>
  <c r="AI902" i="66"/>
  <c r="AJ902" i="66" s="1"/>
  <c r="AI910" i="66"/>
  <c r="AJ910" i="66" s="1"/>
  <c r="AI918" i="66"/>
  <c r="AJ918" i="66" s="1"/>
  <c r="AI2126" i="65"/>
  <c r="AJ2126" i="65" s="1"/>
  <c r="AK2126" i="65" s="1"/>
  <c r="AE2126" i="65" s="1"/>
  <c r="AI1741" i="65"/>
  <c r="AJ1741" i="65" s="1"/>
  <c r="AK1741" i="65" s="1"/>
  <c r="AE1741" i="65" s="1"/>
  <c r="AI1569" i="65"/>
  <c r="AJ1569" i="65" s="1"/>
  <c r="AK1569" i="65" s="1"/>
  <c r="AE1569" i="65" s="1"/>
  <c r="AI1553" i="65"/>
  <c r="AJ1553" i="65" s="1"/>
  <c r="AK1553" i="65" s="1"/>
  <c r="AE1553" i="65" s="1"/>
  <c r="AI1537" i="65"/>
  <c r="AJ1537" i="65" s="1"/>
  <c r="AK1537" i="65" s="1"/>
  <c r="AE1537" i="65" s="1"/>
  <c r="AI1722" i="65"/>
  <c r="AJ1722" i="65" s="1"/>
  <c r="AK1722" i="65" s="1"/>
  <c r="AE1722" i="65" s="1"/>
  <c r="AI1574" i="65"/>
  <c r="AJ1574" i="65" s="1"/>
  <c r="AK1574" i="65" s="1"/>
  <c r="AE1574" i="65" s="1"/>
  <c r="AI1719" i="65"/>
  <c r="AJ1719" i="65" s="1"/>
  <c r="AK1719" i="65" s="1"/>
  <c r="AE1719" i="65" s="1"/>
  <c r="AI1571" i="65"/>
  <c r="AJ1571" i="65" s="1"/>
  <c r="AK1571" i="65" s="1"/>
  <c r="AE1571" i="65" s="1"/>
  <c r="AI1581" i="65"/>
  <c r="AJ1581" i="65" s="1"/>
  <c r="AK1581" i="65" s="1"/>
  <c r="AE1581" i="65" s="1"/>
  <c r="AI1549" i="65"/>
  <c r="AJ1549" i="65" s="1"/>
  <c r="AK1549" i="65" s="1"/>
  <c r="AE1549" i="65" s="1"/>
  <c r="AI1747" i="65"/>
  <c r="AJ1747" i="65" s="1"/>
  <c r="AK1747" i="65" s="1"/>
  <c r="AE1747" i="65" s="1"/>
  <c r="AI1567" i="65"/>
  <c r="AJ1567" i="65" s="1"/>
  <c r="AK1567" i="65" s="1"/>
  <c r="AE1567" i="65" s="1"/>
  <c r="AI1302" i="65"/>
  <c r="AJ1302" i="65" s="1"/>
  <c r="AK1302" i="65" s="1"/>
  <c r="AE1302" i="65" s="1"/>
  <c r="AI1580" i="65"/>
  <c r="AJ1580" i="65" s="1"/>
  <c r="AK1580" i="65" s="1"/>
  <c r="AE1580" i="65" s="1"/>
  <c r="AI1532" i="65"/>
  <c r="AJ1532" i="65" s="1"/>
  <c r="AK1532" i="65" s="1"/>
  <c r="AE1532" i="65" s="1"/>
  <c r="AI1301" i="65"/>
  <c r="AJ1301" i="65" s="1"/>
  <c r="AK1301" i="65" s="1"/>
  <c r="AE1301" i="65" s="1"/>
  <c r="AI1712" i="65"/>
  <c r="AJ1712" i="65" s="1"/>
  <c r="AK1712" i="65" s="1"/>
  <c r="AE1712" i="65" s="1"/>
  <c r="AJ882" i="65"/>
  <c r="AK882" i="65" s="1"/>
  <c r="AE882" i="65" s="1"/>
  <c r="AI1300" i="65"/>
  <c r="AJ1300" i="65" s="1"/>
  <c r="AK1300" i="65" s="1"/>
  <c r="AE1300" i="65" s="1"/>
  <c r="AI881" i="65"/>
  <c r="AJ881" i="65" s="1"/>
  <c r="AK881" i="65" s="1"/>
  <c r="AE881" i="65" s="1"/>
  <c r="AK623" i="65"/>
  <c r="AE623" i="65" s="1"/>
  <c r="AG1660" i="65"/>
  <c r="AI2128" i="66"/>
  <c r="AJ2128" i="66" s="1"/>
  <c r="AI2065" i="66"/>
  <c r="AJ2065" i="66" s="1"/>
  <c r="AI2069" i="66"/>
  <c r="AJ2069" i="66" s="1"/>
  <c r="AI2067" i="66"/>
  <c r="AJ2067" i="66" s="1"/>
  <c r="AI2068" i="66"/>
  <c r="AJ2068" i="66" s="1"/>
  <c r="AG2152" i="66"/>
  <c r="AH2011" i="66"/>
  <c r="AG2087" i="66"/>
  <c r="AG2106" i="66"/>
  <c r="AH2104" i="66"/>
  <c r="AI2034" i="66"/>
  <c r="AJ2034" i="66" s="1"/>
  <c r="AH1467" i="66"/>
  <c r="AH1325" i="66"/>
  <c r="AG1134" i="66"/>
  <c r="AH796" i="66"/>
  <c r="AG472" i="66"/>
  <c r="AG2008" i="65"/>
  <c r="AJ2219" i="66"/>
  <c r="AH2188" i="66"/>
  <c r="AG2154" i="66"/>
  <c r="AH2010" i="66"/>
  <c r="AG2148" i="66"/>
  <c r="AG2079" i="66"/>
  <c r="AH2166" i="66"/>
  <c r="AI2123" i="66"/>
  <c r="AJ2123" i="66" s="1"/>
  <c r="AH2123" i="66"/>
  <c r="AH2051" i="66"/>
  <c r="AH2024" i="66"/>
  <c r="AG1907" i="66"/>
  <c r="AG1992" i="66"/>
  <c r="AH2045" i="66"/>
  <c r="AI2032" i="66"/>
  <c r="AJ2032" i="66" s="1"/>
  <c r="AI1972" i="66"/>
  <c r="AJ1972" i="66" s="1"/>
  <c r="AH1972" i="66"/>
  <c r="AH1877" i="66"/>
  <c r="AH1865" i="66"/>
  <c r="AI1895" i="66"/>
  <c r="AJ1895" i="66" s="1"/>
  <c r="AH1868" i="66"/>
  <c r="AH1445" i="66"/>
  <c r="AH1066" i="66"/>
  <c r="AG648" i="66"/>
  <c r="AH674" i="66"/>
  <c r="AG852" i="66"/>
  <c r="AH403" i="66"/>
  <c r="AH407" i="66"/>
  <c r="AH165" i="66"/>
  <c r="AG1002" i="65"/>
  <c r="AH973" i="65"/>
  <c r="AH941" i="65"/>
  <c r="AI2033" i="66"/>
  <c r="AJ2033" i="66" s="1"/>
  <c r="AH702" i="66"/>
  <c r="AH2180" i="66"/>
  <c r="AH2189" i="66"/>
  <c r="AH2094" i="66"/>
  <c r="AG2159" i="66"/>
  <c r="AH2009" i="66"/>
  <c r="AG2135" i="66"/>
  <c r="AH2191" i="66"/>
  <c r="AG2153" i="66"/>
  <c r="AG2164" i="66"/>
  <c r="AH2115" i="66"/>
  <c r="AG2059" i="66"/>
  <c r="AG2155" i="66"/>
  <c r="AG2085" i="66"/>
  <c r="AH1985" i="66"/>
  <c r="AH2121" i="66"/>
  <c r="AH2054" i="66"/>
  <c r="AH2027" i="66"/>
  <c r="AG1959" i="66"/>
  <c r="AH2088" i="66"/>
  <c r="AG1990" i="66"/>
  <c r="AH2056" i="66"/>
  <c r="AG1935" i="66"/>
  <c r="AH1827" i="66"/>
  <c r="AH1508" i="66"/>
  <c r="AH1520" i="66"/>
  <c r="AG1304" i="66"/>
  <c r="AG1394" i="66"/>
  <c r="AH1356" i="66"/>
  <c r="AG1171" i="66"/>
  <c r="AG837" i="66"/>
  <c r="AH701" i="66"/>
  <c r="AH685" i="66"/>
  <c r="AH493" i="66"/>
  <c r="AG593" i="66"/>
  <c r="AI85" i="66"/>
  <c r="AJ85" i="66" s="1"/>
  <c r="AI86" i="66"/>
  <c r="AJ86" i="66" s="1"/>
  <c r="AI82" i="66"/>
  <c r="AJ82" i="66" s="1"/>
  <c r="AI84" i="66"/>
  <c r="AJ84" i="66" s="1"/>
  <c r="AI83" i="66"/>
  <c r="AJ83" i="66" s="1"/>
  <c r="AH2091" i="65"/>
  <c r="AG1963" i="66"/>
  <c r="AG1994" i="66"/>
  <c r="AH1845" i="66"/>
  <c r="AG1836" i="66"/>
  <c r="AG1648" i="66"/>
  <c r="AG1226" i="66"/>
  <c r="AH787" i="66"/>
  <c r="AH1837" i="65"/>
  <c r="AG2146" i="66"/>
  <c r="AH2008" i="66"/>
  <c r="AG2013" i="66"/>
  <c r="AI2009" i="66" s="1"/>
  <c r="AJ2009" i="66" s="1"/>
  <c r="AG2193" i="66"/>
  <c r="AH2022" i="66"/>
  <c r="AH2047" i="66"/>
  <c r="AG2149" i="66"/>
  <c r="AG1988" i="66"/>
  <c r="AH2057" i="66"/>
  <c r="AH2026" i="66"/>
  <c r="AH2025" i="66"/>
  <c r="AH1995" i="66"/>
  <c r="AG1934" i="66"/>
  <c r="AH1860" i="66"/>
  <c r="AG1825" i="66"/>
  <c r="AH2001" i="66"/>
  <c r="AG1929" i="66"/>
  <c r="AG1623" i="66"/>
  <c r="AI1628" i="66"/>
  <c r="AJ1628" i="66" s="1"/>
  <c r="AI1631" i="66"/>
  <c r="AJ1631" i="66" s="1"/>
  <c r="AI1630" i="66"/>
  <c r="AJ1630" i="66" s="1"/>
  <c r="AI1632" i="66"/>
  <c r="AJ1632" i="66" s="1"/>
  <c r="AG637" i="66"/>
  <c r="AH797" i="66"/>
  <c r="AG153" i="66"/>
  <c r="AI148" i="66" s="1"/>
  <c r="AJ148" i="66" s="1"/>
  <c r="AH148" i="66"/>
  <c r="AH1264" i="65"/>
  <c r="AH1232" i="65"/>
  <c r="AH1200" i="65"/>
  <c r="AG2168" i="66"/>
  <c r="AG2199" i="66"/>
  <c r="AI1894" i="66"/>
  <c r="AJ1894" i="66" s="1"/>
  <c r="AI1900" i="66"/>
  <c r="AJ1900" i="66" s="1"/>
  <c r="AI1887" i="66"/>
  <c r="AJ1887" i="66" s="1"/>
  <c r="AI1896" i="66"/>
  <c r="AJ1896" i="66" s="1"/>
  <c r="AI1890" i="66"/>
  <c r="AJ1890" i="66" s="1"/>
  <c r="AI1892" i="66"/>
  <c r="AJ1892" i="66" s="1"/>
  <c r="AI1886" i="66"/>
  <c r="AJ1886" i="66" s="1"/>
  <c r="AI1898" i="66"/>
  <c r="AJ1898" i="66" s="1"/>
  <c r="AH686" i="66"/>
  <c r="AH400" i="66"/>
  <c r="AG605" i="66"/>
  <c r="AG236" i="66"/>
  <c r="AG2200" i="66"/>
  <c r="AG2133" i="66"/>
  <c r="AH2086" i="66"/>
  <c r="AG2151" i="66"/>
  <c r="AH2198" i="66"/>
  <c r="AH2125" i="66"/>
  <c r="AG2058" i="66"/>
  <c r="AH2201" i="66"/>
  <c r="AG2158" i="66"/>
  <c r="AH2090" i="66"/>
  <c r="AG2147" i="66"/>
  <c r="AI1968" i="66"/>
  <c r="AJ1968" i="66" s="1"/>
  <c r="AH2081" i="66"/>
  <c r="AG2093" i="66"/>
  <c r="AH2050" i="66"/>
  <c r="AG2028" i="66"/>
  <c r="AH2021" i="66"/>
  <c r="AG1951" i="66"/>
  <c r="AG2002" i="66"/>
  <c r="AH2096" i="66"/>
  <c r="AH2052" i="66"/>
  <c r="AG1954" i="66"/>
  <c r="AH1862" i="66"/>
  <c r="AH1983" i="66"/>
  <c r="AI1893" i="66"/>
  <c r="AJ1893" i="66" s="1"/>
  <c r="AI1889" i="66"/>
  <c r="AJ1889" i="66" s="1"/>
  <c r="AH1984" i="66"/>
  <c r="AG1647" i="66"/>
  <c r="AG1620" i="66"/>
  <c r="AH1503" i="66"/>
  <c r="AG1196" i="66"/>
  <c r="AG1195" i="66"/>
  <c r="AH1071" i="66"/>
  <c r="AH694" i="66"/>
  <c r="AH678" i="66"/>
  <c r="AG237" i="66"/>
  <c r="AG129" i="66"/>
  <c r="AH1959" i="65"/>
  <c r="AH1948" i="65"/>
  <c r="AH1397" i="65"/>
  <c r="AH986" i="65"/>
  <c r="AH954" i="65"/>
  <c r="AH2117" i="66"/>
  <c r="AG2157" i="66"/>
  <c r="AH2084" i="66"/>
  <c r="AH2053" i="66"/>
  <c r="AI1888" i="66"/>
  <c r="AJ1888" i="66" s="1"/>
  <c r="AH1646" i="66"/>
  <c r="AH460" i="66"/>
  <c r="AH173" i="66"/>
  <c r="AG2158" i="65"/>
  <c r="AG2150" i="65"/>
  <c r="AG2024" i="65"/>
  <c r="AG121" i="66"/>
  <c r="AI119" i="66" s="1"/>
  <c r="AJ119" i="66" s="1"/>
  <c r="AH117" i="66"/>
  <c r="AH1999" i="65"/>
  <c r="AG152" i="65"/>
  <c r="AG39" i="65"/>
  <c r="AG294" i="65"/>
  <c r="AG236" i="65"/>
  <c r="AG109" i="65"/>
  <c r="AH2078" i="66"/>
  <c r="AH2066" i="66"/>
  <c r="AI2066" i="66"/>
  <c r="AJ2066" i="66" s="1"/>
  <c r="AH2197" i="66"/>
  <c r="AG2150" i="66"/>
  <c r="AH2082" i="66"/>
  <c r="AH1982" i="66"/>
  <c r="AG2136" i="66"/>
  <c r="AH2089" i="66"/>
  <c r="AH2080" i="66"/>
  <c r="AH2046" i="66"/>
  <c r="AG1998" i="66"/>
  <c r="AH1981" i="66"/>
  <c r="AH2048" i="66"/>
  <c r="AG1831" i="66"/>
  <c r="AH1875" i="66"/>
  <c r="AI1897" i="66"/>
  <c r="AJ1897" i="66" s="1"/>
  <c r="AH1937" i="66"/>
  <c r="AH1288" i="66"/>
  <c r="AG1289" i="66"/>
  <c r="AI1288" i="66" s="1"/>
  <c r="AJ1288" i="66" s="1"/>
  <c r="AH1364" i="66"/>
  <c r="AH676" i="66"/>
  <c r="AH693" i="66"/>
  <c r="AG326" i="66"/>
  <c r="AG318" i="66"/>
  <c r="AG310" i="66"/>
  <c r="AG302" i="66"/>
  <c r="AG294" i="66"/>
  <c r="AG286" i="66"/>
  <c r="AG276" i="66"/>
  <c r="AI212" i="66"/>
  <c r="AJ212" i="66" s="1"/>
  <c r="AI196" i="66"/>
  <c r="AJ196" i="66" s="1"/>
  <c r="AI201" i="66"/>
  <c r="AJ201" i="66" s="1"/>
  <c r="AI211" i="66"/>
  <c r="AJ211" i="66" s="1"/>
  <c r="AI214" i="66"/>
  <c r="AJ214" i="66" s="1"/>
  <c r="AI200" i="66"/>
  <c r="AJ200" i="66" s="1"/>
  <c r="AI194" i="66"/>
  <c r="AJ194" i="66" s="1"/>
  <c r="AI209" i="66"/>
  <c r="AJ209" i="66" s="1"/>
  <c r="AI207" i="66"/>
  <c r="AJ207" i="66" s="1"/>
  <c r="AI197" i="66"/>
  <c r="AJ197" i="66" s="1"/>
  <c r="AI202" i="66"/>
  <c r="AJ202" i="66" s="1"/>
  <c r="AI195" i="66"/>
  <c r="AJ195" i="66" s="1"/>
  <c r="AI208" i="66"/>
  <c r="AJ208" i="66" s="1"/>
  <c r="AI198" i="66"/>
  <c r="AJ198" i="66" s="1"/>
  <c r="AI205" i="66"/>
  <c r="AJ205" i="66" s="1"/>
  <c r="AI210" i="66"/>
  <c r="AJ210" i="66" s="1"/>
  <c r="AI215" i="66"/>
  <c r="AJ215" i="66" s="1"/>
  <c r="AI204" i="66"/>
  <c r="AJ204" i="66" s="1"/>
  <c r="AI203" i="66"/>
  <c r="AJ203" i="66" s="1"/>
  <c r="AG110" i="66"/>
  <c r="AH2186" i="65"/>
  <c r="AH2178" i="65"/>
  <c r="AH2054" i="65"/>
  <c r="AH2046" i="65"/>
  <c r="AG1644" i="65"/>
  <c r="AG1765" i="65"/>
  <c r="AH741" i="65"/>
  <c r="AG2134" i="66"/>
  <c r="AG2003" i="66"/>
  <c r="AG2000" i="66"/>
  <c r="AI2023" i="66"/>
  <c r="AJ2023" i="66" s="1"/>
  <c r="AH2023" i="66"/>
  <c r="AH1997" i="66"/>
  <c r="AH1987" i="66"/>
  <c r="AH1474" i="66"/>
  <c r="AH1432" i="66"/>
  <c r="AG1213" i="66"/>
  <c r="AH384" i="66"/>
  <c r="AH639" i="66"/>
  <c r="AG224" i="66"/>
  <c r="AJ2213" i="66"/>
  <c r="AI2183" i="66"/>
  <c r="AJ2183" i="66" s="1"/>
  <c r="AH2183" i="66"/>
  <c r="AH2012" i="66"/>
  <c r="AG2156" i="66"/>
  <c r="AH2181" i="66"/>
  <c r="AG2095" i="66"/>
  <c r="AG2137" i="66"/>
  <c r="AH2055" i="66"/>
  <c r="AI2035" i="66"/>
  <c r="AJ2035" i="66" s="1"/>
  <c r="AI1969" i="66"/>
  <c r="AJ1969" i="66" s="1"/>
  <c r="AH1969" i="66"/>
  <c r="AG1996" i="66"/>
  <c r="AI1970" i="66"/>
  <c r="AJ1970" i="66" s="1"/>
  <c r="AH1970" i="66"/>
  <c r="AH2049" i="66"/>
  <c r="AH1989" i="66"/>
  <c r="AG1953" i="66"/>
  <c r="AI1891" i="66"/>
  <c r="AJ1891" i="66" s="1"/>
  <c r="AH1864" i="66"/>
  <c r="AG1792" i="66"/>
  <c r="AH1478" i="66"/>
  <c r="AG1209" i="66"/>
  <c r="AH1505" i="66"/>
  <c r="AH1101" i="66"/>
  <c r="AG1110" i="66"/>
  <c r="AI1101" i="66" s="1"/>
  <c r="AJ1101" i="66" s="1"/>
  <c r="AH375" i="66"/>
  <c r="AH367" i="66"/>
  <c r="AH359" i="66"/>
  <c r="AH351" i="66"/>
  <c r="AG378" i="66"/>
  <c r="AI356" i="66" s="1"/>
  <c r="AJ356" i="66" s="1"/>
  <c r="AH132" i="66"/>
  <c r="AH195" i="65"/>
  <c r="AH1876" i="66"/>
  <c r="AG1920" i="66"/>
  <c r="AG1838" i="66"/>
  <c r="AG1790" i="66"/>
  <c r="AH1867" i="66"/>
  <c r="AG1809" i="66"/>
  <c r="AH1700" i="66"/>
  <c r="AG1693" i="66"/>
  <c r="AG1644" i="66"/>
  <c r="AG1643" i="66"/>
  <c r="AG1622" i="66"/>
  <c r="AG1621" i="66"/>
  <c r="AH1522" i="66"/>
  <c r="AI1757" i="66"/>
  <c r="AJ1757" i="66" s="1"/>
  <c r="AH1540" i="66"/>
  <c r="AH1495" i="66"/>
  <c r="AH1479" i="66"/>
  <c r="AG1645" i="66"/>
  <c r="AH1491" i="66"/>
  <c r="AH1469" i="66"/>
  <c r="AH1539" i="66"/>
  <c r="AH1456" i="66"/>
  <c r="AH1550" i="66"/>
  <c r="AH1500" i="66"/>
  <c r="AG1428" i="66"/>
  <c r="AH1367" i="66"/>
  <c r="AH1359" i="66"/>
  <c r="AH1351" i="66"/>
  <c r="AG1311" i="66"/>
  <c r="AH1554" i="66"/>
  <c r="AG1297" i="66"/>
  <c r="AG1207" i="66"/>
  <c r="AG1169" i="66"/>
  <c r="AG1214" i="66"/>
  <c r="AG1188" i="66"/>
  <c r="AG1180" i="66"/>
  <c r="AG1143" i="66"/>
  <c r="AG1128" i="66"/>
  <c r="AG1326" i="66"/>
  <c r="AG1194" i="66"/>
  <c r="AG1183" i="66"/>
  <c r="AG1038" i="66"/>
  <c r="AG1030" i="66"/>
  <c r="AG1022" i="66"/>
  <c r="AH1006" i="66"/>
  <c r="AI1079" i="66"/>
  <c r="AJ1079" i="66" s="1"/>
  <c r="AG1021" i="66"/>
  <c r="AG1019" i="66"/>
  <c r="AG857" i="66"/>
  <c r="AG854" i="66"/>
  <c r="AG717" i="66"/>
  <c r="AI716" i="66" s="1"/>
  <c r="AJ716" i="66" s="1"/>
  <c r="AH712" i="66"/>
  <c r="AI749" i="66"/>
  <c r="AJ749" i="66" s="1"/>
  <c r="AG1025" i="66"/>
  <c r="AG853" i="66"/>
  <c r="AG671" i="66"/>
  <c r="AI750" i="66"/>
  <c r="AJ750" i="66" s="1"/>
  <c r="AG817" i="66"/>
  <c r="AG677" i="66"/>
  <c r="AI756" i="66"/>
  <c r="AJ756" i="66" s="1"/>
  <c r="AH542" i="66"/>
  <c r="AG476" i="66"/>
  <c r="AH406" i="66"/>
  <c r="AI743" i="66"/>
  <c r="AJ743" i="66" s="1"/>
  <c r="AH528" i="66"/>
  <c r="AH520" i="66"/>
  <c r="AG325" i="66"/>
  <c r="AG317" i="66"/>
  <c r="AG309" i="66"/>
  <c r="AG301" i="66"/>
  <c r="AG293" i="66"/>
  <c r="AG285" i="66"/>
  <c r="AG635" i="66"/>
  <c r="AH374" i="66"/>
  <c r="AH366" i="66"/>
  <c r="AH358" i="66"/>
  <c r="AG622" i="66"/>
  <c r="AG477" i="66"/>
  <c r="AH341" i="66"/>
  <c r="AG93" i="66"/>
  <c r="AI565" i="66"/>
  <c r="AJ565" i="66" s="1"/>
  <c r="AH333" i="66"/>
  <c r="AG95" i="66"/>
  <c r="AH58" i="66"/>
  <c r="AG2157" i="65"/>
  <c r="AG2149" i="65"/>
  <c r="AG2023" i="65"/>
  <c r="AH535" i="66"/>
  <c r="AG271" i="66"/>
  <c r="AH2185" i="65"/>
  <c r="AH2177" i="65"/>
  <c r="AG2193" i="65"/>
  <c r="AI2184" i="65" s="1"/>
  <c r="AJ2184" i="65" s="1"/>
  <c r="AK2184" i="65" s="1"/>
  <c r="AE2184" i="65" s="1"/>
  <c r="AH2053" i="65"/>
  <c r="AH2045" i="65"/>
  <c r="AG2061" i="65"/>
  <c r="AI2052" i="65" s="1"/>
  <c r="AJ2052" i="65" s="1"/>
  <c r="AK2052" i="65" s="1"/>
  <c r="AE2052" i="65" s="1"/>
  <c r="AH339" i="66"/>
  <c r="AG241" i="66"/>
  <c r="AH525" i="66"/>
  <c r="AG274" i="66"/>
  <c r="AG243" i="66"/>
  <c r="AH176" i="66"/>
  <c r="AH168" i="66"/>
  <c r="AH63" i="66"/>
  <c r="AH55" i="66"/>
  <c r="AG1888" i="65"/>
  <c r="AG2169" i="65"/>
  <c r="AI2164" i="65" s="1"/>
  <c r="AJ2164" i="65" s="1"/>
  <c r="AK2164" i="65" s="1"/>
  <c r="AE2164" i="65" s="1"/>
  <c r="AG2135" i="65"/>
  <c r="AH1929" i="65"/>
  <c r="AG1522" i="65"/>
  <c r="AH1836" i="65"/>
  <c r="AH1619" i="65"/>
  <c r="AG1493" i="65"/>
  <c r="AH1920" i="65"/>
  <c r="AG1602" i="65"/>
  <c r="AH1618" i="65"/>
  <c r="AG1600" i="65"/>
  <c r="AG1357" i="65"/>
  <c r="AG1092" i="65"/>
  <c r="AH614" i="65"/>
  <c r="AH606" i="65"/>
  <c r="AH598" i="65"/>
  <c r="AH590" i="65"/>
  <c r="AG504" i="65"/>
  <c r="AG292" i="65"/>
  <c r="AH198" i="65"/>
  <c r="AG1821" i="66"/>
  <c r="AH1993" i="66"/>
  <c r="AG1909" i="66"/>
  <c r="AG1960" i="66"/>
  <c r="AG1964" i="66" s="1"/>
  <c r="AG1803" i="66"/>
  <c r="AG1779" i="66"/>
  <c r="AG1822" i="66"/>
  <c r="AG1692" i="66"/>
  <c r="AH1668" i="66"/>
  <c r="AG1619" i="66"/>
  <c r="AG1806" i="66"/>
  <c r="AG1673" i="66"/>
  <c r="AH1521" i="66"/>
  <c r="AH1501" i="66"/>
  <c r="AH1466" i="66"/>
  <c r="AH1514" i="66"/>
  <c r="AH1513" i="66"/>
  <c r="AG1612" i="66"/>
  <c r="AH1459" i="66"/>
  <c r="AH1470" i="66"/>
  <c r="AH1414" i="66"/>
  <c r="AH1460" i="66"/>
  <c r="AH1339" i="66"/>
  <c r="AG1302" i="66"/>
  <c r="AG1406" i="66"/>
  <c r="AG1391" i="66"/>
  <c r="AH1362" i="66"/>
  <c r="AH1354" i="66"/>
  <c r="AG1387" i="66"/>
  <c r="AH1336" i="66"/>
  <c r="AG1341" i="66"/>
  <c r="AI1336" i="66" s="1"/>
  <c r="AJ1336" i="66" s="1"/>
  <c r="AG1215" i="66"/>
  <c r="AG1145" i="66"/>
  <c r="AG1201" i="66"/>
  <c r="AG1328" i="66"/>
  <c r="AH1538" i="66"/>
  <c r="AH1216" i="66"/>
  <c r="AH1489" i="66"/>
  <c r="AH1251" i="66"/>
  <c r="AG1205" i="66"/>
  <c r="AH1235" i="66"/>
  <c r="AG1141" i="66"/>
  <c r="AG1130" i="66"/>
  <c r="AH1064" i="66"/>
  <c r="AH1004" i="66"/>
  <c r="AH876" i="66"/>
  <c r="AG877" i="66"/>
  <c r="AI876" i="66" s="1"/>
  <c r="AJ876" i="66" s="1"/>
  <c r="AG994" i="66"/>
  <c r="AG816" i="66"/>
  <c r="AH700" i="66"/>
  <c r="AH692" i="66"/>
  <c r="AH684" i="66"/>
  <c r="AG650" i="66"/>
  <c r="AG653" i="66"/>
  <c r="AG633" i="66"/>
  <c r="AI752" i="66"/>
  <c r="AJ752" i="66" s="1"/>
  <c r="AI747" i="66"/>
  <c r="AJ747" i="66" s="1"/>
  <c r="AI742" i="66"/>
  <c r="AJ742" i="66" s="1"/>
  <c r="AH707" i="66"/>
  <c r="AH699" i="66"/>
  <c r="AH691" i="66"/>
  <c r="AH683" i="66"/>
  <c r="AI753" i="66"/>
  <c r="AJ753" i="66" s="1"/>
  <c r="AI748" i="66"/>
  <c r="AJ748" i="66" s="1"/>
  <c r="AG500" i="66"/>
  <c r="AI489" i="66" s="1"/>
  <c r="AJ489" i="66" s="1"/>
  <c r="AG649" i="66"/>
  <c r="AG324" i="66"/>
  <c r="AG316" i="66"/>
  <c r="AG308" i="66"/>
  <c r="AG300" i="66"/>
  <c r="AG292" i="66"/>
  <c r="AG284" i="66"/>
  <c r="AH543" i="66"/>
  <c r="AH399" i="66"/>
  <c r="AH373" i="66"/>
  <c r="AH365" i="66"/>
  <c r="AI357" i="66"/>
  <c r="AJ357" i="66" s="1"/>
  <c r="AH357" i="66"/>
  <c r="AI570" i="66"/>
  <c r="AJ570" i="66" s="1"/>
  <c r="AG139" i="66"/>
  <c r="AG272" i="66"/>
  <c r="AH171" i="66"/>
  <c r="AH163" i="66"/>
  <c r="AG2156" i="65"/>
  <c r="AG2148" i="65"/>
  <c r="AG2022" i="65"/>
  <c r="AG138" i="66"/>
  <c r="AG92" i="66"/>
  <c r="AI2192" i="65"/>
  <c r="AJ2192" i="65" s="1"/>
  <c r="AK2192" i="65" s="1"/>
  <c r="AE2192" i="65" s="1"/>
  <c r="AH2192" i="65"/>
  <c r="AH2184" i="65"/>
  <c r="AH2060" i="65"/>
  <c r="AH2052" i="65"/>
  <c r="AH332" i="66"/>
  <c r="AG238" i="66"/>
  <c r="AG104" i="66"/>
  <c r="AH342" i="66"/>
  <c r="AG31" i="66"/>
  <c r="AG25" i="66"/>
  <c r="AH2087" i="65"/>
  <c r="AH1907" i="65"/>
  <c r="AH1835" i="65"/>
  <c r="AH1927" i="65"/>
  <c r="AG1521" i="65"/>
  <c r="AI2124" i="65"/>
  <c r="AJ2124" i="65" s="1"/>
  <c r="AK2124" i="65" s="1"/>
  <c r="AE2124" i="65" s="1"/>
  <c r="AG1687" i="65"/>
  <c r="AG1679" i="65"/>
  <c r="AG1671" i="65"/>
  <c r="AG704" i="65"/>
  <c r="AG696" i="65"/>
  <c r="AG688" i="65"/>
  <c r="AG680" i="65"/>
  <c r="AG672" i="65"/>
  <c r="AG529" i="65"/>
  <c r="AG521" i="65"/>
  <c r="AG408" i="65"/>
  <c r="AG400" i="65"/>
  <c r="AI652" i="65"/>
  <c r="AJ652" i="65" s="1"/>
  <c r="AK652" i="65" s="1"/>
  <c r="AE652" i="65" s="1"/>
  <c r="AI637" i="65"/>
  <c r="AJ637" i="65" s="1"/>
  <c r="AK637" i="65" s="1"/>
  <c r="AE637" i="65" s="1"/>
  <c r="AI641" i="65"/>
  <c r="AJ641" i="65" s="1"/>
  <c r="AK641" i="65" s="1"/>
  <c r="AE641" i="65" s="1"/>
  <c r="AI649" i="65"/>
  <c r="AJ649" i="65" s="1"/>
  <c r="AK649" i="65" s="1"/>
  <c r="AE649" i="65" s="1"/>
  <c r="AI632" i="65"/>
  <c r="AJ632" i="65" s="1"/>
  <c r="AK632" i="65" s="1"/>
  <c r="AE632" i="65" s="1"/>
  <c r="AI653" i="65"/>
  <c r="AJ653" i="65" s="1"/>
  <c r="AK653" i="65" s="1"/>
  <c r="AE653" i="65" s="1"/>
  <c r="AI644" i="65"/>
  <c r="AJ644" i="65" s="1"/>
  <c r="AK644" i="65" s="1"/>
  <c r="AE644" i="65" s="1"/>
  <c r="AI636" i="65"/>
  <c r="AJ636" i="65" s="1"/>
  <c r="AK636" i="65" s="1"/>
  <c r="AE636" i="65" s="1"/>
  <c r="AI648" i="65"/>
  <c r="AJ648" i="65" s="1"/>
  <c r="AK648" i="65" s="1"/>
  <c r="AE648" i="65" s="1"/>
  <c r="AI633" i="65"/>
  <c r="AJ633" i="65" s="1"/>
  <c r="AK633" i="65" s="1"/>
  <c r="AE633" i="65" s="1"/>
  <c r="AG659" i="65"/>
  <c r="AH1062" i="65"/>
  <c r="AG658" i="65"/>
  <c r="AE96" i="65"/>
  <c r="AH53" i="65"/>
  <c r="AH1873" i="66"/>
  <c r="AG1878" i="66"/>
  <c r="AG1817" i="66"/>
  <c r="AG1781" i="66"/>
  <c r="AG1659" i="66"/>
  <c r="AH1691" i="66"/>
  <c r="AI1629" i="66"/>
  <c r="AJ1629" i="66" s="1"/>
  <c r="AG1618" i="66"/>
  <c r="AG1681" i="66"/>
  <c r="AG1617" i="66"/>
  <c r="AH1471" i="66"/>
  <c r="AH1461" i="66"/>
  <c r="AG1437" i="66"/>
  <c r="AG1595" i="66"/>
  <c r="AI1532" i="66"/>
  <c r="AJ1532" i="66" s="1"/>
  <c r="AH1532" i="66"/>
  <c r="AH1493" i="66"/>
  <c r="AG1641" i="66"/>
  <c r="AH1473" i="66"/>
  <c r="AH1365" i="66"/>
  <c r="AH1357" i="66"/>
  <c r="AG1369" i="66"/>
  <c r="AI1364" i="66" s="1"/>
  <c r="AJ1364" i="66" s="1"/>
  <c r="AH1349" i="66"/>
  <c r="AG1512" i="66"/>
  <c r="AG1309" i="66"/>
  <c r="AG1303" i="66"/>
  <c r="AG1199" i="66"/>
  <c r="AG1155" i="66"/>
  <c r="AH1247" i="66"/>
  <c r="AG1140" i="66"/>
  <c r="AH1255" i="66"/>
  <c r="AG1206" i="66"/>
  <c r="AG1186" i="66"/>
  <c r="AG1178" i="66"/>
  <c r="AG1135" i="66"/>
  <c r="AG1322" i="66"/>
  <c r="AG1189" i="66"/>
  <c r="AG1181" i="66"/>
  <c r="AG1139" i="66"/>
  <c r="AG1036" i="66"/>
  <c r="AG1028" i="66"/>
  <c r="AG1020" i="66"/>
  <c r="AG1200" i="66"/>
  <c r="AG1023" i="66"/>
  <c r="AG1033" i="66"/>
  <c r="AG926" i="66"/>
  <c r="AH1069" i="66"/>
  <c r="AG858" i="66"/>
  <c r="AH867" i="66"/>
  <c r="AG849" i="66"/>
  <c r="AG1029" i="66"/>
  <c r="AI741" i="66"/>
  <c r="AJ741" i="66" s="1"/>
  <c r="AH809" i="66"/>
  <c r="AI744" i="66"/>
  <c r="AJ744" i="66" s="1"/>
  <c r="AG640" i="66"/>
  <c r="AH803" i="66"/>
  <c r="AI734" i="66"/>
  <c r="AJ734" i="66" s="1"/>
  <c r="AH659" i="66"/>
  <c r="AI740" i="66"/>
  <c r="AJ740" i="66" s="1"/>
  <c r="AG663" i="66"/>
  <c r="AI660" i="66" s="1"/>
  <c r="AJ660" i="66" s="1"/>
  <c r="AH540" i="66"/>
  <c r="AG545" i="66"/>
  <c r="AI541" i="66" s="1"/>
  <c r="AJ541" i="66" s="1"/>
  <c r="AI470" i="66"/>
  <c r="AJ470" i="66" s="1"/>
  <c r="AH673" i="66"/>
  <c r="AH534" i="66"/>
  <c r="AH526" i="66"/>
  <c r="AH518" i="66"/>
  <c r="AG323" i="66"/>
  <c r="AG315" i="66"/>
  <c r="AG307" i="66"/>
  <c r="AG299" i="66"/>
  <c r="AG291" i="66"/>
  <c r="AG283" i="66"/>
  <c r="AH491" i="66"/>
  <c r="AI450" i="66"/>
  <c r="AJ450" i="66" s="1"/>
  <c r="AH450" i="66"/>
  <c r="AH372" i="66"/>
  <c r="AH364" i="66"/>
  <c r="AH356" i="66"/>
  <c r="AG385" i="66"/>
  <c r="AH43" i="66"/>
  <c r="AH529" i="66"/>
  <c r="AH64" i="66"/>
  <c r="AH56" i="66"/>
  <c r="AG2155" i="65"/>
  <c r="AG2147" i="65"/>
  <c r="AG2021" i="65"/>
  <c r="AH527" i="66"/>
  <c r="AG267" i="66"/>
  <c r="AH133" i="66"/>
  <c r="AI2191" i="65"/>
  <c r="AJ2191" i="65" s="1"/>
  <c r="AK2191" i="65" s="1"/>
  <c r="AE2191" i="65" s="1"/>
  <c r="AH2191" i="65"/>
  <c r="AH2183" i="65"/>
  <c r="AH2059" i="65"/>
  <c r="AH2051" i="65"/>
  <c r="AG233" i="66"/>
  <c r="AI151" i="66"/>
  <c r="AJ151" i="66" s="1"/>
  <c r="AH151" i="66"/>
  <c r="AG536" i="66"/>
  <c r="AH517" i="66"/>
  <c r="AG270" i="66"/>
  <c r="AG235" i="66"/>
  <c r="AH174" i="66"/>
  <c r="AH166" i="66"/>
  <c r="AG109" i="66"/>
  <c r="AH61" i="66"/>
  <c r="AH53" i="66"/>
  <c r="AG1875" i="65"/>
  <c r="AG2136" i="65"/>
  <c r="AH1955" i="65"/>
  <c r="AG1887" i="65"/>
  <c r="AH1956" i="65"/>
  <c r="AG1686" i="65"/>
  <c r="AG1678" i="65"/>
  <c r="AG1670" i="65"/>
  <c r="AE1703" i="65"/>
  <c r="AG1490" i="65"/>
  <c r="AH1391" i="65"/>
  <c r="AH1056" i="65"/>
  <c r="AG1072" i="65"/>
  <c r="AI1062" i="65" s="1"/>
  <c r="AJ1062" i="65" s="1"/>
  <c r="AK1062" i="65" s="1"/>
  <c r="AE1062" i="65" s="1"/>
  <c r="AG811" i="65"/>
  <c r="AH794" i="65"/>
  <c r="AH733" i="65"/>
  <c r="AH725" i="65"/>
  <c r="AH564" i="65"/>
  <c r="AH430" i="65"/>
  <c r="AI480" i="65"/>
  <c r="AJ480" i="65" s="1"/>
  <c r="AK480" i="65" s="1"/>
  <c r="AE480" i="65" s="1"/>
  <c r="AI477" i="65"/>
  <c r="AJ477" i="65" s="1"/>
  <c r="AK477" i="65" s="1"/>
  <c r="AE477" i="65" s="1"/>
  <c r="AI479" i="65"/>
  <c r="AJ479" i="65" s="1"/>
  <c r="AK479" i="65" s="1"/>
  <c r="AE479" i="65" s="1"/>
  <c r="AI476" i="65"/>
  <c r="AJ476" i="65" s="1"/>
  <c r="AK476" i="65" s="1"/>
  <c r="AE476" i="65" s="1"/>
  <c r="AI478" i="65"/>
  <c r="AJ478" i="65" s="1"/>
  <c r="AK478" i="65" s="1"/>
  <c r="AE478" i="65" s="1"/>
  <c r="AG815" i="65"/>
  <c r="AH317" i="65"/>
  <c r="AG507" i="65"/>
  <c r="AG1986" i="66"/>
  <c r="AG2004" i="66" s="1"/>
  <c r="AG1921" i="66"/>
  <c r="AH1866" i="66"/>
  <c r="AH1936" i="66"/>
  <c r="AH1999" i="66"/>
  <c r="AG1818" i="66"/>
  <c r="AH1784" i="66"/>
  <c r="AG1783" i="66"/>
  <c r="AG1658" i="66"/>
  <c r="AH1764" i="66"/>
  <c r="AG1769" i="66"/>
  <c r="AG1615" i="66"/>
  <c r="AH1600" i="66"/>
  <c r="AG1689" i="66"/>
  <c r="AH1511" i="66"/>
  <c r="AH1486" i="66"/>
  <c r="AH1458" i="66"/>
  <c r="AI1544" i="66"/>
  <c r="AJ1544" i="66" s="1"/>
  <c r="AH1544" i="66"/>
  <c r="AH1507" i="66"/>
  <c r="AG1435" i="66"/>
  <c r="AH1599" i="66"/>
  <c r="AG1604" i="66"/>
  <c r="AH1487" i="66"/>
  <c r="AH1519" i="66"/>
  <c r="AG1524" i="66"/>
  <c r="AI1520" i="66" s="1"/>
  <c r="AJ1520" i="66" s="1"/>
  <c r="AH1462" i="66"/>
  <c r="AI1552" i="66"/>
  <c r="AJ1552" i="66" s="1"/>
  <c r="AH1552" i="66"/>
  <c r="AH1386" i="66"/>
  <c r="AG1312" i="66"/>
  <c r="AH1337" i="66"/>
  <c r="AH1476" i="66"/>
  <c r="AG1300" i="66"/>
  <c r="AG1402" i="66"/>
  <c r="AH1368" i="66"/>
  <c r="AH1360" i="66"/>
  <c r="AH1352" i="66"/>
  <c r="AG1212" i="66"/>
  <c r="AG1172" i="66"/>
  <c r="AG1137" i="66"/>
  <c r="AG1374" i="66"/>
  <c r="AG1378" i="66" s="1"/>
  <c r="AI1373" i="66" s="1"/>
  <c r="AJ1373" i="66" s="1"/>
  <c r="AG1193" i="66"/>
  <c r="AG1324" i="66"/>
  <c r="AH1175" i="66"/>
  <c r="AG1390" i="66"/>
  <c r="AG1211" i="66"/>
  <c r="AH1468" i="66"/>
  <c r="AG1197" i="66"/>
  <c r="AH1239" i="66"/>
  <c r="AH1062" i="66"/>
  <c r="AH1067" i="66"/>
  <c r="AH1240" i="66"/>
  <c r="AG851" i="66"/>
  <c r="AG997" i="66"/>
  <c r="AG815" i="66"/>
  <c r="AG855" i="66"/>
  <c r="AG810" i="66"/>
  <c r="AH706" i="66"/>
  <c r="AH698" i="66"/>
  <c r="AH690" i="66"/>
  <c r="AH682" i="66"/>
  <c r="AG642" i="66"/>
  <c r="AG1133" i="66"/>
  <c r="AH785" i="66"/>
  <c r="AI736" i="66"/>
  <c r="AJ736" i="66" s="1"/>
  <c r="AG1151" i="66"/>
  <c r="AI739" i="66"/>
  <c r="AJ739" i="66" s="1"/>
  <c r="AH779" i="66"/>
  <c r="AI726" i="66"/>
  <c r="AJ726" i="66" s="1"/>
  <c r="AH705" i="66"/>
  <c r="AH697" i="66"/>
  <c r="AH689" i="66"/>
  <c r="AH681" i="66"/>
  <c r="AH864" i="66"/>
  <c r="AH808" i="66"/>
  <c r="AI745" i="66"/>
  <c r="AJ745" i="66" s="1"/>
  <c r="AI732" i="66"/>
  <c r="AJ732" i="66" s="1"/>
  <c r="AI468" i="66"/>
  <c r="AJ468" i="66" s="1"/>
  <c r="AH398" i="66"/>
  <c r="AG766" i="66"/>
  <c r="AG508" i="66"/>
  <c r="AG322" i="66"/>
  <c r="AG314" i="66"/>
  <c r="AG306" i="66"/>
  <c r="AG298" i="66"/>
  <c r="AG290" i="66"/>
  <c r="AG282" i="66"/>
  <c r="AH541" i="66"/>
  <c r="AH489" i="66"/>
  <c r="AH371" i="66"/>
  <c r="AH363" i="66"/>
  <c r="AH355" i="66"/>
  <c r="AG609" i="66"/>
  <c r="AI562" i="66"/>
  <c r="AJ562" i="66" s="1"/>
  <c r="AG265" i="66"/>
  <c r="AI152" i="66"/>
  <c r="AJ152" i="66" s="1"/>
  <c r="AH152" i="66"/>
  <c r="AG131" i="66"/>
  <c r="AH675" i="66"/>
  <c r="AG396" i="66"/>
  <c r="AG268" i="66"/>
  <c r="AG242" i="66"/>
  <c r="AG239" i="66"/>
  <c r="AH169" i="66"/>
  <c r="AH161" i="66"/>
  <c r="AG177" i="66"/>
  <c r="AI173" i="66" s="1"/>
  <c r="AJ173" i="66" s="1"/>
  <c r="AG2154" i="65"/>
  <c r="AG2146" i="65"/>
  <c r="AG130" i="66"/>
  <c r="AH2190" i="65"/>
  <c r="AH2182" i="65"/>
  <c r="AH2058" i="65"/>
  <c r="AH2050" i="65"/>
  <c r="AI557" i="66"/>
  <c r="AJ557" i="66" s="1"/>
  <c r="AG107" i="66"/>
  <c r="AG220" i="66"/>
  <c r="AG94" i="66"/>
  <c r="AG343" i="66"/>
  <c r="AI342" i="66" s="1"/>
  <c r="AJ342" i="66" s="1"/>
  <c r="AH338" i="66"/>
  <c r="AE2223" i="65"/>
  <c r="AH2083" i="65"/>
  <c r="AG1901" i="65"/>
  <c r="AH1963" i="65"/>
  <c r="AH1953" i="65"/>
  <c r="AG1874" i="65"/>
  <c r="AG1509" i="65"/>
  <c r="AG1341" i="65"/>
  <c r="AI1336" i="65" s="1"/>
  <c r="AJ1336" i="65" s="1"/>
  <c r="AK1336" i="65" s="1"/>
  <c r="AE1336" i="65" s="1"/>
  <c r="AH1336" i="65"/>
  <c r="AH1248" i="65"/>
  <c r="AH1216" i="65"/>
  <c r="AI351" i="65"/>
  <c r="AJ351" i="65" s="1"/>
  <c r="AK351" i="65" s="1"/>
  <c r="AE351" i="65" s="1"/>
  <c r="AI359" i="65"/>
  <c r="AJ359" i="65" s="1"/>
  <c r="AK359" i="65" s="1"/>
  <c r="AE359" i="65" s="1"/>
  <c r="AI368" i="65"/>
  <c r="AJ368" i="65" s="1"/>
  <c r="AK368" i="65" s="1"/>
  <c r="AE368" i="65" s="1"/>
  <c r="AI357" i="65"/>
  <c r="AJ357" i="65" s="1"/>
  <c r="AK357" i="65" s="1"/>
  <c r="AE357" i="65" s="1"/>
  <c r="AI366" i="65"/>
  <c r="AJ366" i="65" s="1"/>
  <c r="AK366" i="65" s="1"/>
  <c r="AE366" i="65" s="1"/>
  <c r="AI352" i="65"/>
  <c r="AJ352" i="65" s="1"/>
  <c r="AK352" i="65" s="1"/>
  <c r="AE352" i="65" s="1"/>
  <c r="AI369" i="65"/>
  <c r="AJ369" i="65" s="1"/>
  <c r="AK369" i="65" s="1"/>
  <c r="AE369" i="65" s="1"/>
  <c r="AI367" i="65"/>
  <c r="AJ367" i="65" s="1"/>
  <c r="AK367" i="65" s="1"/>
  <c r="AE367" i="65" s="1"/>
  <c r="AI375" i="65"/>
  <c r="AJ375" i="65" s="1"/>
  <c r="AK375" i="65" s="1"/>
  <c r="AE375" i="65" s="1"/>
  <c r="AI360" i="65"/>
  <c r="AJ360" i="65" s="1"/>
  <c r="AK360" i="65" s="1"/>
  <c r="AE360" i="65" s="1"/>
  <c r="AI358" i="65"/>
  <c r="AJ358" i="65" s="1"/>
  <c r="AK358" i="65" s="1"/>
  <c r="AE358" i="65" s="1"/>
  <c r="AI372" i="65"/>
  <c r="AJ372" i="65" s="1"/>
  <c r="AK372" i="65" s="1"/>
  <c r="AE372" i="65" s="1"/>
  <c r="AI361" i="65"/>
  <c r="AJ361" i="65" s="1"/>
  <c r="AK361" i="65" s="1"/>
  <c r="AE361" i="65" s="1"/>
  <c r="AI370" i="65"/>
  <c r="AJ370" i="65" s="1"/>
  <c r="AK370" i="65" s="1"/>
  <c r="AE370" i="65" s="1"/>
  <c r="AI373" i="65"/>
  <c r="AJ373" i="65" s="1"/>
  <c r="AK373" i="65" s="1"/>
  <c r="AE373" i="65" s="1"/>
  <c r="AI364" i="65"/>
  <c r="AJ364" i="65" s="1"/>
  <c r="AK364" i="65" s="1"/>
  <c r="AE364" i="65" s="1"/>
  <c r="AI363" i="65"/>
  <c r="AJ363" i="65" s="1"/>
  <c r="AK363" i="65" s="1"/>
  <c r="AE363" i="65" s="1"/>
  <c r="AI355" i="65"/>
  <c r="AJ355" i="65" s="1"/>
  <c r="AK355" i="65" s="1"/>
  <c r="AE355" i="65" s="1"/>
  <c r="AI371" i="65"/>
  <c r="AJ371" i="65" s="1"/>
  <c r="AK371" i="65" s="1"/>
  <c r="AE371" i="65" s="1"/>
  <c r="AI362" i="65"/>
  <c r="AJ362" i="65" s="1"/>
  <c r="AK362" i="65" s="1"/>
  <c r="AE362" i="65" s="1"/>
  <c r="AI376" i="65"/>
  <c r="AJ376" i="65" s="1"/>
  <c r="AK376" i="65" s="1"/>
  <c r="AE376" i="65" s="1"/>
  <c r="AI365" i="65"/>
  <c r="AJ365" i="65" s="1"/>
  <c r="AK365" i="65" s="1"/>
  <c r="AE365" i="65" s="1"/>
  <c r="AI374" i="65"/>
  <c r="AJ374" i="65" s="1"/>
  <c r="AK374" i="65" s="1"/>
  <c r="AE374" i="65" s="1"/>
  <c r="AH55" i="65"/>
  <c r="AG1832" i="66"/>
  <c r="AG1910" i="66"/>
  <c r="AH1861" i="66"/>
  <c r="AI1874" i="66"/>
  <c r="AJ1874" i="66" s="1"/>
  <c r="AH1874" i="66"/>
  <c r="AG1826" i="66"/>
  <c r="AH1810" i="66"/>
  <c r="AG1807" i="66"/>
  <c r="AG1814" i="66"/>
  <c r="AG1848" i="66"/>
  <c r="AG1657" i="66"/>
  <c r="AH1702" i="66"/>
  <c r="AG1614" i="66"/>
  <c r="AH1642" i="66"/>
  <c r="AG1613" i="66"/>
  <c r="AI1741" i="66"/>
  <c r="AJ1741" i="66" s="1"/>
  <c r="AI1744" i="66"/>
  <c r="AJ1744" i="66" s="1"/>
  <c r="AH1463" i="66"/>
  <c r="AH1485" i="66"/>
  <c r="AH1472" i="66"/>
  <c r="AG1433" i="66"/>
  <c r="AI1548" i="66"/>
  <c r="AJ1548" i="66" s="1"/>
  <c r="AH1548" i="66"/>
  <c r="AH1465" i="66"/>
  <c r="AH1363" i="66"/>
  <c r="AI1355" i="66"/>
  <c r="AJ1355" i="66" s="1"/>
  <c r="AH1355" i="66"/>
  <c r="AH1323" i="66"/>
  <c r="AG1496" i="66"/>
  <c r="AG1301" i="66"/>
  <c r="AG1191" i="66"/>
  <c r="AG1132" i="66"/>
  <c r="AG1198" i="66"/>
  <c r="AG1184" i="66"/>
  <c r="AG1170" i="66"/>
  <c r="AG1127" i="66"/>
  <c r="AH1338" i="66"/>
  <c r="AI1338" i="66"/>
  <c r="AJ1338" i="66" s="1"/>
  <c r="AG1146" i="66"/>
  <c r="AG1144" i="66"/>
  <c r="AH1340" i="66"/>
  <c r="AI1340" i="66"/>
  <c r="AJ1340" i="66" s="1"/>
  <c r="AG1210" i="66"/>
  <c r="AG1187" i="66"/>
  <c r="AG1179" i="66"/>
  <c r="AG1131" i="66"/>
  <c r="AG1192" i="66"/>
  <c r="AH1223" i="66"/>
  <c r="AG1056" i="66"/>
  <c r="AH1102" i="66"/>
  <c r="AG1034" i="66"/>
  <c r="AG1026" i="66"/>
  <c r="AG1018" i="66"/>
  <c r="AG1208" i="66"/>
  <c r="AG1173" i="66"/>
  <c r="AG1017" i="66"/>
  <c r="AG856" i="66"/>
  <c r="AG850" i="66"/>
  <c r="AG1031" i="66"/>
  <c r="AG1048" i="66"/>
  <c r="AI1045" i="66" s="1"/>
  <c r="AJ1045" i="66" s="1"/>
  <c r="AH1043" i="66"/>
  <c r="AH865" i="66"/>
  <c r="AH716" i="66"/>
  <c r="AG765" i="66"/>
  <c r="AI733" i="66"/>
  <c r="AJ733" i="66" s="1"/>
  <c r="AG645" i="66"/>
  <c r="AI728" i="66"/>
  <c r="AJ728" i="66" s="1"/>
  <c r="AH715" i="66"/>
  <c r="AH784" i="66"/>
  <c r="AI735" i="66"/>
  <c r="AJ735" i="66" s="1"/>
  <c r="AG506" i="66"/>
  <c r="AH411" i="66"/>
  <c r="AG480" i="66"/>
  <c r="AI466" i="66"/>
  <c r="AJ466" i="66" s="1"/>
  <c r="AG641" i="66"/>
  <c r="AH532" i="66"/>
  <c r="AH524" i="66"/>
  <c r="AH786" i="66"/>
  <c r="AG601" i="66"/>
  <c r="AI417" i="66"/>
  <c r="AJ417" i="66" s="1"/>
  <c r="AI419" i="66"/>
  <c r="AJ419" i="66" s="1"/>
  <c r="AI420" i="66"/>
  <c r="AJ420" i="66" s="1"/>
  <c r="AI416" i="66"/>
  <c r="AJ416" i="66" s="1"/>
  <c r="AG321" i="66"/>
  <c r="AG313" i="66"/>
  <c r="AG305" i="66"/>
  <c r="AG297" i="66"/>
  <c r="AG289" i="66"/>
  <c r="AH778" i="66"/>
  <c r="AH660" i="66"/>
  <c r="AH386" i="66"/>
  <c r="AH370" i="66"/>
  <c r="AH362" i="66"/>
  <c r="AI354" i="66"/>
  <c r="AJ354" i="66" s="1"/>
  <c r="AH354" i="66"/>
  <c r="AH410" i="66"/>
  <c r="AH521" i="66"/>
  <c r="AG108" i="66"/>
  <c r="AG405" i="66"/>
  <c r="AH340" i="66"/>
  <c r="AH62" i="66"/>
  <c r="AH54" i="66"/>
  <c r="AG2153" i="65"/>
  <c r="AG2027" i="65"/>
  <c r="AH519" i="66"/>
  <c r="AG279" i="66"/>
  <c r="AG264" i="66"/>
  <c r="AH2189" i="65"/>
  <c r="AI2181" i="65"/>
  <c r="AJ2181" i="65" s="1"/>
  <c r="AK2181" i="65" s="1"/>
  <c r="AE2181" i="65" s="1"/>
  <c r="AH2181" i="65"/>
  <c r="AH2057" i="65"/>
  <c r="AH2049" i="65"/>
  <c r="AG223" i="66"/>
  <c r="AI149" i="66"/>
  <c r="AJ149" i="66" s="1"/>
  <c r="AH149" i="66"/>
  <c r="AG613" i="66"/>
  <c r="AI898" i="66"/>
  <c r="AJ898" i="66" s="1"/>
  <c r="AH172" i="66"/>
  <c r="AH164" i="66"/>
  <c r="AG91" i="66"/>
  <c r="AH59" i="66"/>
  <c r="AG2009" i="65"/>
  <c r="AH331" i="66"/>
  <c r="AI2127" i="65"/>
  <c r="AJ2127" i="65" s="1"/>
  <c r="AK2127" i="65" s="1"/>
  <c r="AE2127" i="65" s="1"/>
  <c r="AI2128" i="65"/>
  <c r="AJ2128" i="65" s="1"/>
  <c r="AK2128" i="65" s="1"/>
  <c r="AE2128" i="65" s="1"/>
  <c r="AI2115" i="65"/>
  <c r="AJ2115" i="65" s="1"/>
  <c r="AK2115" i="65" s="1"/>
  <c r="AE2115" i="65" s="1"/>
  <c r="AI2117" i="65"/>
  <c r="AJ2117" i="65" s="1"/>
  <c r="AK2117" i="65" s="1"/>
  <c r="AE2117" i="65" s="1"/>
  <c r="AI2116" i="65"/>
  <c r="AJ2116" i="65" s="1"/>
  <c r="AK2116" i="65" s="1"/>
  <c r="AE2116" i="65" s="1"/>
  <c r="AI2119" i="65"/>
  <c r="AJ2119" i="65" s="1"/>
  <c r="AK2119" i="65" s="1"/>
  <c r="AE2119" i="65" s="1"/>
  <c r="AI2121" i="65"/>
  <c r="AJ2121" i="65" s="1"/>
  <c r="AK2121" i="65" s="1"/>
  <c r="AE2121" i="65" s="1"/>
  <c r="AI2120" i="65"/>
  <c r="AJ2120" i="65" s="1"/>
  <c r="AK2120" i="65" s="1"/>
  <c r="AE2120" i="65" s="1"/>
  <c r="AH2034" i="65"/>
  <c r="AG137" i="66"/>
  <c r="AH2164" i="65"/>
  <c r="AH2033" i="65"/>
  <c r="AH1935" i="65"/>
  <c r="AI2067" i="65"/>
  <c r="AJ2067" i="65" s="1"/>
  <c r="AK2067" i="65" s="1"/>
  <c r="AE2067" i="65" s="1"/>
  <c r="AH2089" i="65"/>
  <c r="AG1894" i="65"/>
  <c r="AG1767" i="65"/>
  <c r="AG1366" i="65"/>
  <c r="AH1394" i="65"/>
  <c r="AG912" i="65"/>
  <c r="AG904" i="65"/>
  <c r="AG896" i="65"/>
  <c r="AH1190" i="65"/>
  <c r="AG809" i="65"/>
  <c r="AG793" i="65"/>
  <c r="AG776" i="65"/>
  <c r="AI1059" i="65"/>
  <c r="AJ1059" i="65" s="1"/>
  <c r="AK1059" i="65" s="1"/>
  <c r="AE1059" i="65" s="1"/>
  <c r="AH1059" i="65"/>
  <c r="AH470" i="65"/>
  <c r="AH462" i="65"/>
  <c r="AG736" i="65"/>
  <c r="AH324" i="65"/>
  <c r="AH1863" i="66"/>
  <c r="AG1829" i="66"/>
  <c r="AG1869" i="66"/>
  <c r="AI1858" i="66" s="1"/>
  <c r="AJ1858" i="66" s="1"/>
  <c r="AH1858" i="66"/>
  <c r="AH1839" i="66"/>
  <c r="AH1991" i="66"/>
  <c r="AG1777" i="66"/>
  <c r="AG1805" i="66"/>
  <c r="AG1802" i="66"/>
  <c r="AG1840" i="66"/>
  <c r="AG1811" i="66"/>
  <c r="AG1830" i="66"/>
  <c r="AG1656" i="66"/>
  <c r="AH1523" i="66"/>
  <c r="AH1859" i="66"/>
  <c r="AG1699" i="66"/>
  <c r="AI1750" i="66"/>
  <c r="AJ1750" i="66" s="1"/>
  <c r="AG1649" i="66"/>
  <c r="AH1475" i="66"/>
  <c r="AH1509" i="66"/>
  <c r="AG1446" i="66"/>
  <c r="AH1373" i="66"/>
  <c r="AG1310" i="66"/>
  <c r="AG1415" i="66"/>
  <c r="AG1298" i="66"/>
  <c r="AG1398" i="66"/>
  <c r="AI1366" i="66"/>
  <c r="AJ1366" i="66" s="1"/>
  <c r="AH1366" i="66"/>
  <c r="AH1358" i="66"/>
  <c r="AH1350" i="66"/>
  <c r="AG1222" i="66"/>
  <c r="AG1142" i="66"/>
  <c r="AG1227" i="66"/>
  <c r="AG1204" i="66"/>
  <c r="AG1129" i="66"/>
  <c r="AH1231" i="66"/>
  <c r="AH1167" i="66"/>
  <c r="AH1243" i="66"/>
  <c r="AG1203" i="66"/>
  <c r="AG1116" i="66"/>
  <c r="AH1045" i="66"/>
  <c r="AG1027" i="66"/>
  <c r="AG993" i="66"/>
  <c r="AG928" i="66"/>
  <c r="AG925" i="66"/>
  <c r="AG836" i="66"/>
  <c r="AH704" i="66"/>
  <c r="AH696" i="66"/>
  <c r="AH688" i="66"/>
  <c r="AH680" i="66"/>
  <c r="AH801" i="66"/>
  <c r="AG767" i="66"/>
  <c r="AI731" i="66"/>
  <c r="AJ731" i="66" s="1"/>
  <c r="AG818" i="66"/>
  <c r="AH795" i="66"/>
  <c r="AH703" i="66"/>
  <c r="AH695" i="66"/>
  <c r="AH687" i="66"/>
  <c r="AH679" i="66"/>
  <c r="AI737" i="66"/>
  <c r="AJ737" i="66" s="1"/>
  <c r="AH408" i="66"/>
  <c r="AI464" i="66"/>
  <c r="AJ464" i="66" s="1"/>
  <c r="AI497" i="66"/>
  <c r="AJ497" i="66" s="1"/>
  <c r="AG443" i="66"/>
  <c r="AI435" i="66" s="1"/>
  <c r="AJ435" i="66" s="1"/>
  <c r="AG320" i="66"/>
  <c r="AG312" i="66"/>
  <c r="AG304" i="66"/>
  <c r="AG296" i="66"/>
  <c r="AG288" i="66"/>
  <c r="AH505" i="66"/>
  <c r="AH377" i="66"/>
  <c r="AH369" i="66"/>
  <c r="AH361" i="66"/>
  <c r="AH353" i="66"/>
  <c r="AG596" i="66"/>
  <c r="AI150" i="66"/>
  <c r="AJ150" i="66" s="1"/>
  <c r="AH150" i="66"/>
  <c r="AG280" i="66"/>
  <c r="AG234" i="66"/>
  <c r="AH330" i="66"/>
  <c r="AG221" i="66"/>
  <c r="AH175" i="66"/>
  <c r="AH167" i="66"/>
  <c r="AG2152" i="65"/>
  <c r="AG2026" i="65"/>
  <c r="AH2188" i="65"/>
  <c r="AH2180" i="65"/>
  <c r="AH2056" i="65"/>
  <c r="AH2048" i="65"/>
  <c r="AH266" i="66"/>
  <c r="AG222" i="66"/>
  <c r="AG2137" i="65"/>
  <c r="AH2095" i="65"/>
  <c r="AH2079" i="65"/>
  <c r="AG1893" i="65"/>
  <c r="AH1839" i="65"/>
  <c r="AH1961" i="65"/>
  <c r="AH1951" i="65"/>
  <c r="AG263" i="66"/>
  <c r="AH1921" i="65"/>
  <c r="AH523" i="66"/>
  <c r="AH1970" i="65"/>
  <c r="AG1973" i="65"/>
  <c r="AH1778" i="65"/>
  <c r="AG1469" i="65"/>
  <c r="AG1461" i="65"/>
  <c r="AH1414" i="65"/>
  <c r="AG1326" i="65"/>
  <c r="AH1285" i="65"/>
  <c r="AG1768" i="65"/>
  <c r="AG1189" i="65"/>
  <c r="AE1305" i="65"/>
  <c r="AH739" i="65"/>
  <c r="AH494" i="65"/>
  <c r="AG1928" i="66"/>
  <c r="AG1813" i="66"/>
  <c r="AG1846" i="66"/>
  <c r="AG1850" i="66" s="1"/>
  <c r="AI1847" i="66" s="1"/>
  <c r="AJ1847" i="66" s="1"/>
  <c r="AG1823" i="66"/>
  <c r="AG1655" i="66"/>
  <c r="AG1675" i="66"/>
  <c r="AG1616" i="66"/>
  <c r="AH1502" i="66"/>
  <c r="AG1481" i="66"/>
  <c r="AG1515" i="66" s="1"/>
  <c r="AI1542" i="66"/>
  <c r="AJ1542" i="66" s="1"/>
  <c r="AH1542" i="66"/>
  <c r="AH1498" i="66"/>
  <c r="AH1477" i="66"/>
  <c r="AH1443" i="66"/>
  <c r="AI1546" i="66"/>
  <c r="AJ1546" i="66" s="1"/>
  <c r="AH1546" i="66"/>
  <c r="AH1497" i="66"/>
  <c r="AH1464" i="66"/>
  <c r="AG1427" i="66"/>
  <c r="AH1482" i="66"/>
  <c r="AG1444" i="66"/>
  <c r="AH1499" i="66"/>
  <c r="AH1457" i="66"/>
  <c r="AH1361" i="66"/>
  <c r="AH1353" i="66"/>
  <c r="AH1377" i="66"/>
  <c r="AG1313" i="66"/>
  <c r="AG1683" i="66"/>
  <c r="AG1299" i="66"/>
  <c r="AG1177" i="66"/>
  <c r="AG1164" i="66"/>
  <c r="AG1190" i="66"/>
  <c r="AG1182" i="66"/>
  <c r="AG1138" i="66"/>
  <c r="AG1136" i="66"/>
  <c r="AG1330" i="66"/>
  <c r="AG1202" i="66"/>
  <c r="AG1185" i="66"/>
  <c r="AH1059" i="66"/>
  <c r="AG1032" i="66"/>
  <c r="AG1024" i="66"/>
  <c r="AG1016" i="66"/>
  <c r="AG1165" i="66"/>
  <c r="AH1058" i="66"/>
  <c r="AG1007" i="66"/>
  <c r="AI1002" i="66" s="1"/>
  <c r="AJ1002" i="66" s="1"/>
  <c r="AG1037" i="66"/>
  <c r="AG1015" i="66"/>
  <c r="AG1035" i="66"/>
  <c r="AG927" i="66"/>
  <c r="AG868" i="66"/>
  <c r="AI867" i="66" s="1"/>
  <c r="AJ867" i="66" s="1"/>
  <c r="AH863" i="66"/>
  <c r="AG924" i="66"/>
  <c r="AH866" i="66"/>
  <c r="AH714" i="66"/>
  <c r="AI725" i="66"/>
  <c r="AJ725" i="66" s="1"/>
  <c r="AH790" i="66"/>
  <c r="AH713" i="66"/>
  <c r="AH800" i="66"/>
  <c r="AI544" i="66"/>
  <c r="AJ544" i="66" s="1"/>
  <c r="AH544" i="66"/>
  <c r="AG478" i="66"/>
  <c r="AI462" i="66"/>
  <c r="AJ462" i="66" s="1"/>
  <c r="AH530" i="66"/>
  <c r="AH522" i="66"/>
  <c r="AI495" i="66"/>
  <c r="AJ495" i="66" s="1"/>
  <c r="AG672" i="66"/>
  <c r="AI447" i="66"/>
  <c r="AJ447" i="66" s="1"/>
  <c r="AG319" i="66"/>
  <c r="AG311" i="66"/>
  <c r="AG303" i="66"/>
  <c r="AG295" i="66"/>
  <c r="AG287" i="66"/>
  <c r="AH499" i="66"/>
  <c r="AI376" i="66"/>
  <c r="AJ376" i="66" s="1"/>
  <c r="AH376" i="66"/>
  <c r="AH368" i="66"/>
  <c r="AH360" i="66"/>
  <c r="AH352" i="66"/>
  <c r="AG479" i="66"/>
  <c r="AH402" i="66"/>
  <c r="AG253" i="66"/>
  <c r="AI248" i="66" s="1"/>
  <c r="AJ248" i="66" s="1"/>
  <c r="AG111" i="66"/>
  <c r="AG105" i="66"/>
  <c r="AH60" i="66"/>
  <c r="AG2159" i="65"/>
  <c r="AG2151" i="65"/>
  <c r="AG2025" i="65"/>
  <c r="AG275" i="66"/>
  <c r="AH2187" i="65"/>
  <c r="AH2179" i="65"/>
  <c r="AH2055" i="65"/>
  <c r="AH2047" i="65"/>
  <c r="AG44" i="66"/>
  <c r="AI43" i="66" s="1"/>
  <c r="AJ43" i="66" s="1"/>
  <c r="AI533" i="66"/>
  <c r="AJ533" i="66" s="1"/>
  <c r="AH533" i="66"/>
  <c r="AG278" i="66"/>
  <c r="AH261" i="66"/>
  <c r="AH135" i="66"/>
  <c r="AH170" i="66"/>
  <c r="AI162" i="66"/>
  <c r="AJ162" i="66" s="1"/>
  <c r="AH162" i="66"/>
  <c r="AH57" i="66"/>
  <c r="AI2068" i="65"/>
  <c r="AJ2068" i="65" s="1"/>
  <c r="AK2068" i="65" s="1"/>
  <c r="AE2068" i="65" s="1"/>
  <c r="AG1896" i="65"/>
  <c r="AE1850" i="65"/>
  <c r="AI2122" i="65"/>
  <c r="AJ2122" i="65" s="1"/>
  <c r="AK2122" i="65" s="1"/>
  <c r="AE2122" i="65" s="1"/>
  <c r="AG240" i="66"/>
  <c r="AH2090" i="65"/>
  <c r="AH1919" i="65"/>
  <c r="AG1930" i="65"/>
  <c r="AI1927" i="65" s="1"/>
  <c r="AJ1927" i="65" s="1"/>
  <c r="AK1927" i="65" s="1"/>
  <c r="AE1927" i="65" s="1"/>
  <c r="AG1645" i="65"/>
  <c r="AI2066" i="65"/>
  <c r="AJ2066" i="65" s="1"/>
  <c r="AK2066" i="65" s="1"/>
  <c r="AE2066" i="65" s="1"/>
  <c r="AG2004" i="65"/>
  <c r="AI2003" i="65" s="1"/>
  <c r="AJ2003" i="65" s="1"/>
  <c r="AK2003" i="65" s="1"/>
  <c r="AE2003" i="65" s="1"/>
  <c r="AG1764" i="65"/>
  <c r="AI2123" i="65"/>
  <c r="AJ2123" i="65" s="1"/>
  <c r="AK2123" i="65" s="1"/>
  <c r="AE2123" i="65" s="1"/>
  <c r="AG1506" i="65"/>
  <c r="AG1132" i="65"/>
  <c r="AH1407" i="65"/>
  <c r="AG1351" i="65"/>
  <c r="AH1184" i="65"/>
  <c r="AI640" i="65"/>
  <c r="AJ640" i="65" s="1"/>
  <c r="AK640" i="65" s="1"/>
  <c r="AE640" i="65" s="1"/>
  <c r="AH556" i="65"/>
  <c r="AH116" i="65"/>
  <c r="AG121" i="65"/>
  <c r="AI116" i="65" s="1"/>
  <c r="AJ116" i="65" s="1"/>
  <c r="AK116" i="65" s="1"/>
  <c r="AE116" i="65" s="1"/>
  <c r="AH1957" i="65"/>
  <c r="AH1949" i="65"/>
  <c r="AG277" i="66"/>
  <c r="AH1925" i="65"/>
  <c r="AG1520" i="65"/>
  <c r="AG65" i="66"/>
  <c r="AI55" i="66" s="1"/>
  <c r="AJ55" i="66" s="1"/>
  <c r="AH52" i="66"/>
  <c r="AG1906" i="65"/>
  <c r="AG1643" i="65"/>
  <c r="AG507" i="66"/>
  <c r="AG106" i="66"/>
  <c r="AH2085" i="65"/>
  <c r="AH1834" i="65"/>
  <c r="AH1962" i="65"/>
  <c r="AH1954" i="65"/>
  <c r="AG1886" i="65"/>
  <c r="AG1693" i="65"/>
  <c r="AG1685" i="65"/>
  <c r="AG1677" i="65"/>
  <c r="AG1669" i="65"/>
  <c r="AH2092" i="65"/>
  <c r="AG1869" i="65"/>
  <c r="AI1863" i="65" s="1"/>
  <c r="AJ1863" i="65" s="1"/>
  <c r="AK1863" i="65" s="1"/>
  <c r="AE1863" i="65" s="1"/>
  <c r="AG1505" i="65"/>
  <c r="AG1489" i="65"/>
  <c r="AG1500" i="65"/>
  <c r="AG1479" i="65"/>
  <c r="AG1891" i="65"/>
  <c r="AH1777" i="65"/>
  <c r="AG1785" i="65"/>
  <c r="AI1777" i="65" s="1"/>
  <c r="AJ1777" i="65" s="1"/>
  <c r="AK1777" i="65" s="1"/>
  <c r="AE1777" i="65" s="1"/>
  <c r="AG1468" i="65"/>
  <c r="AG1460" i="65"/>
  <c r="AH1413" i="65"/>
  <c r="AG1325" i="65"/>
  <c r="AH1284" i="65"/>
  <c r="AG1289" i="65"/>
  <c r="AI1284" i="65" s="1"/>
  <c r="AJ1284" i="65" s="1"/>
  <c r="AK1284" i="65" s="1"/>
  <c r="AE1284" i="65" s="1"/>
  <c r="AI1753" i="65"/>
  <c r="AJ1753" i="65" s="1"/>
  <c r="AK1753" i="65" s="1"/>
  <c r="AE1753" i="65" s="1"/>
  <c r="AI1737" i="65"/>
  <c r="AJ1737" i="65" s="1"/>
  <c r="AK1737" i="65" s="1"/>
  <c r="AE1737" i="65" s="1"/>
  <c r="AG1511" i="65"/>
  <c r="AG1495" i="65"/>
  <c r="AH1616" i="65"/>
  <c r="AI1339" i="65"/>
  <c r="AJ1339" i="65" s="1"/>
  <c r="AK1339" i="65" s="1"/>
  <c r="AE1339" i="65" s="1"/>
  <c r="AH1279" i="65"/>
  <c r="AI1438" i="65"/>
  <c r="AJ1438" i="65" s="1"/>
  <c r="AK1438" i="65" s="1"/>
  <c r="AE1438" i="65" s="1"/>
  <c r="AG1352" i="65"/>
  <c r="AH1278" i="65"/>
  <c r="AH1246" i="65"/>
  <c r="AH1214" i="65"/>
  <c r="AG1187" i="65"/>
  <c r="AG1144" i="65"/>
  <c r="AG1364" i="65"/>
  <c r="AH1269" i="65"/>
  <c r="AH1237" i="65"/>
  <c r="AH1205" i="65"/>
  <c r="AG1099" i="65"/>
  <c r="AG1091" i="65"/>
  <c r="AG919" i="65"/>
  <c r="AG911" i="65"/>
  <c r="AG903" i="65"/>
  <c r="AG895" i="65"/>
  <c r="AG807" i="65"/>
  <c r="AG791" i="65"/>
  <c r="AI1079" i="65"/>
  <c r="AJ1079" i="65" s="1"/>
  <c r="AK1079" i="65" s="1"/>
  <c r="AE1079" i="65" s="1"/>
  <c r="AH1057" i="65"/>
  <c r="AG1005" i="65"/>
  <c r="AH1170" i="65"/>
  <c r="AI1076" i="65"/>
  <c r="AJ1076" i="65" s="1"/>
  <c r="AK1076" i="65" s="1"/>
  <c r="AE1076" i="65" s="1"/>
  <c r="AG781" i="65"/>
  <c r="AG703" i="65"/>
  <c r="AG695" i="65"/>
  <c r="AG687" i="65"/>
  <c r="AG679" i="65"/>
  <c r="AG671" i="65"/>
  <c r="AG528" i="65"/>
  <c r="AG520" i="65"/>
  <c r="AG407" i="65"/>
  <c r="AG399" i="65"/>
  <c r="AH1188" i="65"/>
  <c r="AG840" i="65"/>
  <c r="AG443" i="65"/>
  <c r="AI437" i="65" s="1"/>
  <c r="AJ437" i="65" s="1"/>
  <c r="AK437" i="65" s="1"/>
  <c r="AE437" i="65" s="1"/>
  <c r="AG998" i="65"/>
  <c r="AI978" i="65" s="1"/>
  <c r="AJ978" i="65" s="1"/>
  <c r="AK978" i="65" s="1"/>
  <c r="AE978" i="65" s="1"/>
  <c r="AH613" i="65"/>
  <c r="AH605" i="65"/>
  <c r="AH597" i="65"/>
  <c r="AH589" i="65"/>
  <c r="AG615" i="65"/>
  <c r="AI614" i="65" s="1"/>
  <c r="AJ614" i="65" s="1"/>
  <c r="AK614" i="65" s="1"/>
  <c r="AE614" i="65" s="1"/>
  <c r="AH469" i="65"/>
  <c r="AH461" i="65"/>
  <c r="AH315" i="65"/>
  <c r="AH1058" i="65"/>
  <c r="AH737" i="65"/>
  <c r="AI651" i="65"/>
  <c r="AJ651" i="65" s="1"/>
  <c r="AK651" i="65" s="1"/>
  <c r="AE651" i="65" s="1"/>
  <c r="AH651" i="65"/>
  <c r="AG252" i="65"/>
  <c r="AH490" i="65"/>
  <c r="AH330" i="65"/>
  <c r="AI622" i="65"/>
  <c r="AJ622" i="65" s="1"/>
  <c r="AK622" i="65" s="1"/>
  <c r="AE622" i="65" s="1"/>
  <c r="AE624" i="65" s="1"/>
  <c r="AG151" i="65"/>
  <c r="AG386" i="65"/>
  <c r="AG243" i="65"/>
  <c r="AG235" i="65"/>
  <c r="AH185" i="65"/>
  <c r="AG108" i="65"/>
  <c r="AH323" i="65"/>
  <c r="AH118" i="65"/>
  <c r="AH212" i="65"/>
  <c r="AH208" i="65"/>
  <c r="AH82" i="65"/>
  <c r="AG87" i="65"/>
  <c r="AI82" i="65" s="1"/>
  <c r="AJ82" i="65" s="1"/>
  <c r="AK82" i="65" s="1"/>
  <c r="AE82" i="65" s="1"/>
  <c r="AH52" i="65"/>
  <c r="AG65" i="65"/>
  <c r="AI53" i="65" s="1"/>
  <c r="AJ53" i="65" s="1"/>
  <c r="AK53" i="65" s="1"/>
  <c r="AE53" i="65" s="1"/>
  <c r="AG1898" i="65"/>
  <c r="AH2086" i="65"/>
  <c r="AG1519" i="65"/>
  <c r="AG1900" i="65"/>
  <c r="AG1650" i="65"/>
  <c r="AG1642" i="65"/>
  <c r="AG1897" i="65"/>
  <c r="AH1938" i="65"/>
  <c r="AG1692" i="65"/>
  <c r="AG1684" i="65"/>
  <c r="AG1676" i="65"/>
  <c r="AG1668" i="65"/>
  <c r="AH1615" i="65"/>
  <c r="AG2010" i="65"/>
  <c r="AG1899" i="65"/>
  <c r="AH1614" i="65"/>
  <c r="AG1467" i="65"/>
  <c r="AG1459" i="65"/>
  <c r="AH1412" i="65"/>
  <c r="AG1417" i="65"/>
  <c r="AI1414" i="65" s="1"/>
  <c r="AJ1414" i="65" s="1"/>
  <c r="AK1414" i="65" s="1"/>
  <c r="AE1414" i="65" s="1"/>
  <c r="AG1324" i="65"/>
  <c r="AH2096" i="65"/>
  <c r="AH1621" i="65"/>
  <c r="AI1861" i="65"/>
  <c r="AJ1861" i="65" s="1"/>
  <c r="AK1861" i="65" s="1"/>
  <c r="AE1861" i="65" s="1"/>
  <c r="AI1726" i="65"/>
  <c r="AJ1726" i="65" s="1"/>
  <c r="AK1726" i="65" s="1"/>
  <c r="AE1726" i="65" s="1"/>
  <c r="AG1502" i="65"/>
  <c r="AG1486" i="65"/>
  <c r="AH1392" i="65"/>
  <c r="AG1138" i="65"/>
  <c r="AH1403" i="65"/>
  <c r="AG1358" i="65"/>
  <c r="AG1185" i="65"/>
  <c r="AH1141" i="65"/>
  <c r="AG1766" i="65"/>
  <c r="AI1744" i="65"/>
  <c r="AJ1744" i="65" s="1"/>
  <c r="AK1744" i="65" s="1"/>
  <c r="AE1744" i="65" s="1"/>
  <c r="AI1728" i="65"/>
  <c r="AJ1728" i="65" s="1"/>
  <c r="AK1728" i="65" s="1"/>
  <c r="AE1728" i="65" s="1"/>
  <c r="AH1406" i="65"/>
  <c r="AG1349" i="65"/>
  <c r="AI1426" i="65"/>
  <c r="AJ1426" i="65" s="1"/>
  <c r="AK1426" i="65" s="1"/>
  <c r="AE1426" i="65" s="1"/>
  <c r="AG1098" i="65"/>
  <c r="AG1090" i="65"/>
  <c r="AG918" i="65"/>
  <c r="AG910" i="65"/>
  <c r="AG902" i="65"/>
  <c r="AG894" i="65"/>
  <c r="AG805" i="65"/>
  <c r="AG789" i="65"/>
  <c r="AH1179" i="65"/>
  <c r="AI1431" i="65"/>
  <c r="AJ1431" i="65" s="1"/>
  <c r="AK1431" i="65" s="1"/>
  <c r="AE1431" i="65" s="1"/>
  <c r="AG814" i="65"/>
  <c r="AG702" i="65"/>
  <c r="AG694" i="65"/>
  <c r="AG686" i="65"/>
  <c r="AG678" i="65"/>
  <c r="AG535" i="65"/>
  <c r="AG527" i="65"/>
  <c r="AG519" i="65"/>
  <c r="AG406" i="65"/>
  <c r="AG398" i="65"/>
  <c r="AI1068" i="65"/>
  <c r="AJ1068" i="65" s="1"/>
  <c r="AK1068" i="65" s="1"/>
  <c r="AE1068" i="65" s="1"/>
  <c r="AH1068" i="65"/>
  <c r="AG1152" i="65"/>
  <c r="AG816" i="65"/>
  <c r="AI1071" i="65"/>
  <c r="AJ1071" i="65" s="1"/>
  <c r="AK1071" i="65" s="1"/>
  <c r="AE1071" i="65" s="1"/>
  <c r="AH1071" i="65"/>
  <c r="AI883" i="65"/>
  <c r="AJ883" i="65" s="1"/>
  <c r="AK883" i="65" s="1"/>
  <c r="AE883" i="65" s="1"/>
  <c r="AG813" i="65"/>
  <c r="AH612" i="65"/>
  <c r="AH604" i="65"/>
  <c r="AH596" i="65"/>
  <c r="AH468" i="65"/>
  <c r="AH460" i="65"/>
  <c r="AG472" i="65"/>
  <c r="AI469" i="65" s="1"/>
  <c r="AJ469" i="65" s="1"/>
  <c r="AK469" i="65" s="1"/>
  <c r="AE469" i="65" s="1"/>
  <c r="AG1363" i="65"/>
  <c r="AH1172" i="65"/>
  <c r="AI925" i="65"/>
  <c r="AJ925" i="65" s="1"/>
  <c r="AK925" i="65" s="1"/>
  <c r="AE925" i="65" s="1"/>
  <c r="AE929" i="65" s="1"/>
  <c r="AH731" i="65"/>
  <c r="AG384" i="65"/>
  <c r="AH329" i="65"/>
  <c r="AH766" i="65"/>
  <c r="AI647" i="65"/>
  <c r="AJ647" i="65" s="1"/>
  <c r="AK647" i="65" s="1"/>
  <c r="AE647" i="65" s="1"/>
  <c r="AH647" i="65"/>
  <c r="AH316" i="65"/>
  <c r="AH327" i="65"/>
  <c r="AG251" i="65"/>
  <c r="AI650" i="65"/>
  <c r="AJ650" i="65" s="1"/>
  <c r="AK650" i="65" s="1"/>
  <c r="AE650" i="65" s="1"/>
  <c r="AH650" i="65"/>
  <c r="AH555" i="65"/>
  <c r="AG281" i="66"/>
  <c r="AH743" i="65"/>
  <c r="AG508" i="65"/>
  <c r="AH309" i="65"/>
  <c r="AG150" i="65"/>
  <c r="AG752" i="65"/>
  <c r="AG500" i="65"/>
  <c r="AI490" i="65" s="1"/>
  <c r="AJ490" i="65" s="1"/>
  <c r="AK490" i="65" s="1"/>
  <c r="AE490" i="65" s="1"/>
  <c r="AH489" i="65"/>
  <c r="AG242" i="65"/>
  <c r="AG234" i="65"/>
  <c r="AH184" i="65"/>
  <c r="AG107" i="65"/>
  <c r="AH210" i="65"/>
  <c r="AI86" i="65"/>
  <c r="AJ86" i="65" s="1"/>
  <c r="AK86" i="65" s="1"/>
  <c r="AE86" i="65" s="1"/>
  <c r="AH86" i="65"/>
  <c r="AI83" i="65"/>
  <c r="AJ83" i="65" s="1"/>
  <c r="AK83" i="65" s="1"/>
  <c r="AE83" i="65" s="1"/>
  <c r="AH83" i="65"/>
  <c r="AH196" i="65"/>
  <c r="AH1947" i="65"/>
  <c r="AG1964" i="65"/>
  <c r="AI1952" i="65" s="1"/>
  <c r="AJ1952" i="65" s="1"/>
  <c r="AK1952" i="65" s="1"/>
  <c r="AE1952" i="65" s="1"/>
  <c r="AG269" i="66"/>
  <c r="AH1923" i="65"/>
  <c r="AI1923" i="65"/>
  <c r="AJ1923" i="65" s="1"/>
  <c r="AK1923" i="65" s="1"/>
  <c r="AE1923" i="65" s="1"/>
  <c r="AG1895" i="65"/>
  <c r="AG2133" i="65"/>
  <c r="AG1649" i="65"/>
  <c r="AG1641" i="65"/>
  <c r="AG33" i="66"/>
  <c r="AI2166" i="65"/>
  <c r="AJ2166" i="65" s="1"/>
  <c r="AK2166" i="65" s="1"/>
  <c r="AE2166" i="65" s="1"/>
  <c r="AH2081" i="65"/>
  <c r="AH1840" i="65"/>
  <c r="AI1960" i="65"/>
  <c r="AJ1960" i="65" s="1"/>
  <c r="AK1960" i="65" s="1"/>
  <c r="AE1960" i="65" s="1"/>
  <c r="AH1960" i="65"/>
  <c r="AH1952" i="65"/>
  <c r="AG1873" i="65"/>
  <c r="AG1691" i="65"/>
  <c r="AG1683" i="65"/>
  <c r="AG1675" i="65"/>
  <c r="AH2084" i="65"/>
  <c r="AG1603" i="65"/>
  <c r="AG1501" i="65"/>
  <c r="AG1485" i="65"/>
  <c r="AG1482" i="65"/>
  <c r="AI1751" i="65"/>
  <c r="AJ1751" i="65" s="1"/>
  <c r="AK1751" i="65" s="1"/>
  <c r="AE1751" i="65" s="1"/>
  <c r="AI1735" i="65"/>
  <c r="AJ1735" i="65" s="1"/>
  <c r="AK1735" i="65" s="1"/>
  <c r="AE1735" i="65" s="1"/>
  <c r="AG1601" i="65"/>
  <c r="AG1512" i="65"/>
  <c r="AG1496" i="65"/>
  <c r="AG1377" i="65"/>
  <c r="AI1724" i="65"/>
  <c r="AJ1724" i="65" s="1"/>
  <c r="AK1724" i="65" s="1"/>
  <c r="AE1724" i="65" s="1"/>
  <c r="AG1484" i="65"/>
  <c r="AG1466" i="65"/>
  <c r="AG1458" i="65"/>
  <c r="AG1331" i="65"/>
  <c r="AG1323" i="65"/>
  <c r="AI1713" i="65"/>
  <c r="AJ1713" i="65" s="1"/>
  <c r="AK1713" i="65" s="1"/>
  <c r="AE1713" i="65" s="1"/>
  <c r="AG1507" i="65"/>
  <c r="AG1491" i="65"/>
  <c r="AI1758" i="65"/>
  <c r="AJ1758" i="65" s="1"/>
  <c r="AK1758" i="65" s="1"/>
  <c r="AE1758" i="65" s="1"/>
  <c r="AI1742" i="65"/>
  <c r="AJ1742" i="65" s="1"/>
  <c r="AK1742" i="65" s="1"/>
  <c r="AE1742" i="65" s="1"/>
  <c r="AI1723" i="65"/>
  <c r="AJ1723" i="65" s="1"/>
  <c r="AK1723" i="65" s="1"/>
  <c r="AE1723" i="65" s="1"/>
  <c r="AH1612" i="65"/>
  <c r="AG1624" i="65"/>
  <c r="AI1618" i="65" s="1"/>
  <c r="AJ1618" i="65" s="1"/>
  <c r="AK1618" i="65" s="1"/>
  <c r="AE1618" i="65" s="1"/>
  <c r="AH1404" i="65"/>
  <c r="AH1388" i="65"/>
  <c r="AI1338" i="65"/>
  <c r="AJ1338" i="65" s="1"/>
  <c r="AK1338" i="65" s="1"/>
  <c r="AE1338" i="65" s="1"/>
  <c r="AH1263" i="65"/>
  <c r="AH1231" i="65"/>
  <c r="AH1199" i="65"/>
  <c r="AH1783" i="65"/>
  <c r="AG1183" i="65"/>
  <c r="AG1356" i="65"/>
  <c r="AG1117" i="65"/>
  <c r="AG1097" i="65"/>
  <c r="AG1089" i="65"/>
  <c r="AG917" i="65"/>
  <c r="AG909" i="65"/>
  <c r="AG901" i="65"/>
  <c r="AG868" i="65"/>
  <c r="AI865" i="65" s="1"/>
  <c r="AJ865" i="65" s="1"/>
  <c r="AK865" i="65" s="1"/>
  <c r="AE865" i="65" s="1"/>
  <c r="AG803" i="65"/>
  <c r="AG787" i="65"/>
  <c r="AG1166" i="65"/>
  <c r="AI1069" i="65"/>
  <c r="AJ1069" i="65" s="1"/>
  <c r="AK1069" i="65" s="1"/>
  <c r="AE1069" i="65" s="1"/>
  <c r="AH1069" i="65"/>
  <c r="AG777" i="65"/>
  <c r="AG701" i="65"/>
  <c r="AG693" i="65"/>
  <c r="AG685" i="65"/>
  <c r="AG677" i="65"/>
  <c r="AG534" i="65"/>
  <c r="AG526" i="65"/>
  <c r="AG518" i="65"/>
  <c r="AG405" i="65"/>
  <c r="AG397" i="65"/>
  <c r="AH1178" i="65"/>
  <c r="AI974" i="65"/>
  <c r="AJ974" i="65" s="1"/>
  <c r="AK974" i="65" s="1"/>
  <c r="AE974" i="65" s="1"/>
  <c r="AI942" i="65"/>
  <c r="AJ942" i="65" s="1"/>
  <c r="AK942" i="65" s="1"/>
  <c r="AE942" i="65" s="1"/>
  <c r="AG572" i="65"/>
  <c r="AI556" i="65" s="1"/>
  <c r="AJ556" i="65" s="1"/>
  <c r="AK556" i="65" s="1"/>
  <c r="AE556" i="65" s="1"/>
  <c r="AI435" i="65"/>
  <c r="AJ435" i="65" s="1"/>
  <c r="AK435" i="65" s="1"/>
  <c r="AE435" i="65" s="1"/>
  <c r="AG839" i="65"/>
  <c r="AI961" i="65"/>
  <c r="AJ961" i="65" s="1"/>
  <c r="AK961" i="65" s="1"/>
  <c r="AE961" i="65" s="1"/>
  <c r="AH611" i="65"/>
  <c r="AH603" i="65"/>
  <c r="AH595" i="65"/>
  <c r="AH467" i="65"/>
  <c r="AH876" i="65"/>
  <c r="AG877" i="65"/>
  <c r="AI876" i="65" s="1"/>
  <c r="AJ876" i="65" s="1"/>
  <c r="AK876" i="65" s="1"/>
  <c r="AE876" i="65" s="1"/>
  <c r="AE877" i="65" s="1"/>
  <c r="AH326" i="65"/>
  <c r="AI643" i="65"/>
  <c r="AJ643" i="65" s="1"/>
  <c r="AK643" i="65" s="1"/>
  <c r="AE643" i="65" s="1"/>
  <c r="AH643" i="65"/>
  <c r="AI578" i="65"/>
  <c r="AJ578" i="65" s="1"/>
  <c r="AK578" i="65" s="1"/>
  <c r="AE578" i="65" s="1"/>
  <c r="AH436" i="65"/>
  <c r="AG382" i="65"/>
  <c r="AG740" i="65"/>
  <c r="AG660" i="65"/>
  <c r="AG250" i="65"/>
  <c r="AG506" i="65"/>
  <c r="AI646" i="65"/>
  <c r="AJ646" i="65" s="1"/>
  <c r="AK646" i="65" s="1"/>
  <c r="AE646" i="65" s="1"/>
  <c r="AH646" i="65"/>
  <c r="AI580" i="65"/>
  <c r="AJ580" i="65" s="1"/>
  <c r="AK580" i="65" s="1"/>
  <c r="AE580" i="65" s="1"/>
  <c r="AH322" i="65"/>
  <c r="AH732" i="65"/>
  <c r="AG149" i="65"/>
  <c r="AI1077" i="65"/>
  <c r="AJ1077" i="65" s="1"/>
  <c r="AK1077" i="65" s="1"/>
  <c r="AE1077" i="65" s="1"/>
  <c r="AH328" i="65"/>
  <c r="AG241" i="65"/>
  <c r="AG233" i="65"/>
  <c r="AH183" i="65"/>
  <c r="AG106" i="65"/>
  <c r="AH117" i="65"/>
  <c r="AH200" i="65"/>
  <c r="AH213" i="65"/>
  <c r="AH58" i="65"/>
  <c r="AI58" i="65"/>
  <c r="AJ58" i="65" s="1"/>
  <c r="AK58" i="65" s="1"/>
  <c r="AE58" i="65" s="1"/>
  <c r="AG1890" i="65"/>
  <c r="AG29" i="66"/>
  <c r="AH2082" i="65"/>
  <c r="AG2037" i="65"/>
  <c r="AI2034" i="65" s="1"/>
  <c r="AJ2034" i="65" s="1"/>
  <c r="AK2034" i="65" s="1"/>
  <c r="AE2034" i="65" s="1"/>
  <c r="AG1892" i="65"/>
  <c r="AG1648" i="65"/>
  <c r="AG2012" i="65"/>
  <c r="AG1889" i="65"/>
  <c r="AG27" i="66"/>
  <c r="AH2166" i="65"/>
  <c r="AH1936" i="65"/>
  <c r="AG1690" i="65"/>
  <c r="AG1682" i="65"/>
  <c r="AG1674" i="65"/>
  <c r="AG1832" i="65"/>
  <c r="AH1928" i="65"/>
  <c r="AI1928" i="65"/>
  <c r="AJ1928" i="65" s="1"/>
  <c r="AK1928" i="65" s="1"/>
  <c r="AE1928" i="65" s="1"/>
  <c r="AG1794" i="65"/>
  <c r="AI1793" i="65" s="1"/>
  <c r="AJ1793" i="65" s="1"/>
  <c r="AK1793" i="65" s="1"/>
  <c r="AE1793" i="65" s="1"/>
  <c r="AI1711" i="65"/>
  <c r="AJ1711" i="65" s="1"/>
  <c r="AK1711" i="65" s="1"/>
  <c r="AE1711" i="65" s="1"/>
  <c r="AG1376" i="65"/>
  <c r="AH1793" i="65"/>
  <c r="AI1756" i="65"/>
  <c r="AJ1756" i="65" s="1"/>
  <c r="AK1756" i="65" s="1"/>
  <c r="AE1756" i="65" s="1"/>
  <c r="AI1740" i="65"/>
  <c r="AJ1740" i="65" s="1"/>
  <c r="AK1740" i="65" s="1"/>
  <c r="AE1740" i="65" s="1"/>
  <c r="AG1465" i="65"/>
  <c r="AG1457" i="65"/>
  <c r="AG1330" i="65"/>
  <c r="AG1322" i="65"/>
  <c r="AH2088" i="65"/>
  <c r="AH1617" i="65"/>
  <c r="AG1633" i="65"/>
  <c r="AI1632" i="65" s="1"/>
  <c r="AJ1632" i="65" s="1"/>
  <c r="AK1632" i="65" s="1"/>
  <c r="AE1632" i="65" s="1"/>
  <c r="AI1755" i="65"/>
  <c r="AJ1755" i="65" s="1"/>
  <c r="AK1755" i="65" s="1"/>
  <c r="AE1755" i="65" s="1"/>
  <c r="AI1739" i="65"/>
  <c r="AJ1739" i="65" s="1"/>
  <c r="AK1739" i="65" s="1"/>
  <c r="AE1739" i="65" s="1"/>
  <c r="AH1632" i="65"/>
  <c r="AG1514" i="65"/>
  <c r="AG1498" i="65"/>
  <c r="AG1483" i="65"/>
  <c r="AI1428" i="65"/>
  <c r="AJ1428" i="65" s="1"/>
  <c r="AK1428" i="65" s="1"/>
  <c r="AE1428" i="65" s="1"/>
  <c r="AI1430" i="65"/>
  <c r="AJ1430" i="65" s="1"/>
  <c r="AK1430" i="65" s="1"/>
  <c r="AE1430" i="65" s="1"/>
  <c r="AH1259" i="65"/>
  <c r="AH1227" i="65"/>
  <c r="AH1195" i="65"/>
  <c r="AI1435" i="65"/>
  <c r="AJ1435" i="65" s="1"/>
  <c r="AK1435" i="65" s="1"/>
  <c r="AE1435" i="65" s="1"/>
  <c r="AG1367" i="65"/>
  <c r="AI1631" i="65"/>
  <c r="AJ1631" i="65" s="1"/>
  <c r="AK1631" i="65" s="1"/>
  <c r="AE1631" i="65" s="1"/>
  <c r="AG1350" i="65"/>
  <c r="AG1181" i="65"/>
  <c r="AG1136" i="65"/>
  <c r="AH1402" i="65"/>
  <c r="AG1408" i="65"/>
  <c r="AI1394" i="65" s="1"/>
  <c r="AJ1394" i="65" s="1"/>
  <c r="AK1394" i="65" s="1"/>
  <c r="AE1394" i="65" s="1"/>
  <c r="AH1109" i="65"/>
  <c r="AG1096" i="65"/>
  <c r="AG916" i="65"/>
  <c r="AG908" i="65"/>
  <c r="AG900" i="65"/>
  <c r="AG801" i="65"/>
  <c r="AG784" i="65"/>
  <c r="AH1405" i="65"/>
  <c r="AH1045" i="65"/>
  <c r="AG700" i="65"/>
  <c r="AG692" i="65"/>
  <c r="AG684" i="65"/>
  <c r="AG676" i="65"/>
  <c r="AG533" i="65"/>
  <c r="AG525" i="65"/>
  <c r="AG517" i="65"/>
  <c r="AG404" i="65"/>
  <c r="AG396" i="65"/>
  <c r="AI1064" i="65"/>
  <c r="AJ1064" i="65" s="1"/>
  <c r="AK1064" i="65" s="1"/>
  <c r="AE1064" i="65" s="1"/>
  <c r="AH1064" i="65"/>
  <c r="AG1003" i="65"/>
  <c r="AI568" i="65"/>
  <c r="AJ568" i="65" s="1"/>
  <c r="AK568" i="65" s="1"/>
  <c r="AE568" i="65" s="1"/>
  <c r="AI560" i="65"/>
  <c r="AJ560" i="65" s="1"/>
  <c r="AK560" i="65" s="1"/>
  <c r="AE560" i="65" s="1"/>
  <c r="AI434" i="65"/>
  <c r="AJ434" i="65" s="1"/>
  <c r="AK434" i="65" s="1"/>
  <c r="AE434" i="65" s="1"/>
  <c r="AI1340" i="65"/>
  <c r="AJ1340" i="65" s="1"/>
  <c r="AK1340" i="65" s="1"/>
  <c r="AE1340" i="65" s="1"/>
  <c r="AH1164" i="65"/>
  <c r="AI1067" i="65"/>
  <c r="AJ1067" i="65" s="1"/>
  <c r="AK1067" i="65" s="1"/>
  <c r="AE1067" i="65" s="1"/>
  <c r="AH1067" i="65"/>
  <c r="AG1048" i="65"/>
  <c r="AI1045" i="65" s="1"/>
  <c r="AJ1045" i="65" s="1"/>
  <c r="AK1045" i="65" s="1"/>
  <c r="AE1045" i="65" s="1"/>
  <c r="AI989" i="65"/>
  <c r="AJ989" i="65" s="1"/>
  <c r="AK989" i="65" s="1"/>
  <c r="AE989" i="65" s="1"/>
  <c r="AH865" i="65"/>
  <c r="AH610" i="65"/>
  <c r="AI602" i="65"/>
  <c r="AJ602" i="65" s="1"/>
  <c r="AK602" i="65" s="1"/>
  <c r="AE602" i="65" s="1"/>
  <c r="AH602" i="65"/>
  <c r="AH594" i="65"/>
  <c r="AH466" i="65"/>
  <c r="AG1355" i="65"/>
  <c r="AI1080" i="65"/>
  <c r="AJ1080" i="65" s="1"/>
  <c r="AK1080" i="65" s="1"/>
  <c r="AE1080" i="65" s="1"/>
  <c r="AH782" i="65"/>
  <c r="AG836" i="65"/>
  <c r="AG786" i="65"/>
  <c r="AG421" i="65"/>
  <c r="AH321" i="65"/>
  <c r="AI639" i="65"/>
  <c r="AJ639" i="65" s="1"/>
  <c r="AK639" i="65" s="1"/>
  <c r="AE639" i="65" s="1"/>
  <c r="AH639" i="65"/>
  <c r="AH499" i="65"/>
  <c r="AH308" i="65"/>
  <c r="AH319" i="65"/>
  <c r="AG249" i="65"/>
  <c r="AH749" i="65"/>
  <c r="AI642" i="65"/>
  <c r="AJ642" i="65" s="1"/>
  <c r="AK642" i="65" s="1"/>
  <c r="AE642" i="65" s="1"/>
  <c r="AH642" i="65"/>
  <c r="AH570" i="65"/>
  <c r="AH544" i="65"/>
  <c r="AH435" i="65"/>
  <c r="AH333" i="65"/>
  <c r="AG148" i="65"/>
  <c r="AG43" i="65"/>
  <c r="AI645" i="65"/>
  <c r="AJ645" i="65" s="1"/>
  <c r="AK645" i="65" s="1"/>
  <c r="AE645" i="65" s="1"/>
  <c r="AH645" i="65"/>
  <c r="AG240" i="65"/>
  <c r="AH182" i="65"/>
  <c r="AG105" i="65"/>
  <c r="AH751" i="65"/>
  <c r="AH211" i="65"/>
  <c r="AH56" i="65"/>
  <c r="AH202" i="65"/>
  <c r="AH215" i="65"/>
  <c r="AH214" i="65"/>
  <c r="AG1647" i="65"/>
  <c r="AH2093" i="65"/>
  <c r="AH1838" i="65"/>
  <c r="AI1958" i="65"/>
  <c r="AJ1958" i="65" s="1"/>
  <c r="AK1958" i="65" s="1"/>
  <c r="AE1958" i="65" s="1"/>
  <c r="AH1958" i="65"/>
  <c r="AH1950" i="65"/>
  <c r="AG1689" i="65"/>
  <c r="AG1681" i="65"/>
  <c r="AG1673" i="65"/>
  <c r="AI1790" i="65"/>
  <c r="AJ1790" i="65" s="1"/>
  <c r="AK1790" i="65" s="1"/>
  <c r="AE1790" i="65" s="1"/>
  <c r="AG1513" i="65"/>
  <c r="AG1497" i="65"/>
  <c r="AG1477" i="65"/>
  <c r="C8" i="68"/>
  <c r="AE23" i="66"/>
  <c r="AK1971" i="66" s="1"/>
  <c r="AE1971" i="66" s="1"/>
  <c r="AH1782" i="65"/>
  <c r="AG1508" i="65"/>
  <c r="AG1492" i="65"/>
  <c r="AG1375" i="65"/>
  <c r="AH1789" i="65"/>
  <c r="AH1475" i="65"/>
  <c r="AG1464" i="65"/>
  <c r="AG1456" i="65"/>
  <c r="AG1329" i="65"/>
  <c r="AI1288" i="65"/>
  <c r="AJ1288" i="65" s="1"/>
  <c r="AK1288" i="65" s="1"/>
  <c r="AE1288" i="65" s="1"/>
  <c r="AH1288" i="65"/>
  <c r="AI1867" i="65"/>
  <c r="AJ1867" i="65" s="1"/>
  <c r="AK1867" i="65" s="1"/>
  <c r="AE1867" i="65" s="1"/>
  <c r="AI1792" i="65"/>
  <c r="AJ1792" i="65" s="1"/>
  <c r="AK1792" i="65" s="1"/>
  <c r="AE1792" i="65" s="1"/>
  <c r="AI1745" i="65"/>
  <c r="AJ1745" i="65" s="1"/>
  <c r="AK1745" i="65" s="1"/>
  <c r="AE1745" i="65" s="1"/>
  <c r="AI1729" i="65"/>
  <c r="AJ1729" i="65" s="1"/>
  <c r="AK1729" i="65" s="1"/>
  <c r="AE1729" i="65" s="1"/>
  <c r="AG1503" i="65"/>
  <c r="AG1487" i="65"/>
  <c r="AH1926" i="65"/>
  <c r="AH1784" i="65"/>
  <c r="AI1718" i="65"/>
  <c r="AJ1718" i="65" s="1"/>
  <c r="AK1718" i="65" s="1"/>
  <c r="AE1718" i="65" s="1"/>
  <c r="AG1362" i="65"/>
  <c r="AG1361" i="65"/>
  <c r="AH1175" i="65"/>
  <c r="AG1118" i="65"/>
  <c r="AG1368" i="65"/>
  <c r="AH1255" i="65"/>
  <c r="AH1223" i="65"/>
  <c r="AH1153" i="65"/>
  <c r="AG1130" i="65"/>
  <c r="AH1173" i="65"/>
  <c r="AI1037" i="65"/>
  <c r="AJ1037" i="65" s="1"/>
  <c r="AK1037" i="65" s="1"/>
  <c r="AE1037" i="65" s="1"/>
  <c r="AI1035" i="65"/>
  <c r="AJ1035" i="65" s="1"/>
  <c r="AK1035" i="65" s="1"/>
  <c r="AE1035" i="65" s="1"/>
  <c r="AI1033" i="65"/>
  <c r="AJ1033" i="65" s="1"/>
  <c r="AK1033" i="65" s="1"/>
  <c r="AE1033" i="65" s="1"/>
  <c r="AI1031" i="65"/>
  <c r="AJ1031" i="65" s="1"/>
  <c r="AK1031" i="65" s="1"/>
  <c r="AE1031" i="65" s="1"/>
  <c r="AI1029" i="65"/>
  <c r="AJ1029" i="65" s="1"/>
  <c r="AK1029" i="65" s="1"/>
  <c r="AE1029" i="65" s="1"/>
  <c r="AI1027" i="65"/>
  <c r="AJ1027" i="65" s="1"/>
  <c r="AK1027" i="65" s="1"/>
  <c r="AE1027" i="65" s="1"/>
  <c r="AI1025" i="65"/>
  <c r="AJ1025" i="65" s="1"/>
  <c r="AK1025" i="65" s="1"/>
  <c r="AE1025" i="65" s="1"/>
  <c r="AI1023" i="65"/>
  <c r="AJ1023" i="65" s="1"/>
  <c r="AK1023" i="65" s="1"/>
  <c r="AE1023" i="65" s="1"/>
  <c r="AI1021" i="65"/>
  <c r="AJ1021" i="65" s="1"/>
  <c r="AK1021" i="65" s="1"/>
  <c r="AE1021" i="65" s="1"/>
  <c r="AI1019" i="65"/>
  <c r="AJ1019" i="65" s="1"/>
  <c r="AK1019" i="65" s="1"/>
  <c r="AE1019" i="65" s="1"/>
  <c r="AI1017" i="65"/>
  <c r="AJ1017" i="65" s="1"/>
  <c r="AK1017" i="65" s="1"/>
  <c r="AE1017" i="65" s="1"/>
  <c r="AI1015" i="65"/>
  <c r="AJ1015" i="65" s="1"/>
  <c r="AK1015" i="65" s="1"/>
  <c r="AE1015" i="65" s="1"/>
  <c r="AI1026" i="65"/>
  <c r="AJ1026" i="65" s="1"/>
  <c r="AK1026" i="65" s="1"/>
  <c r="AE1026" i="65" s="1"/>
  <c r="AI1028" i="65"/>
  <c r="AJ1028" i="65" s="1"/>
  <c r="AK1028" i="65" s="1"/>
  <c r="AE1028" i="65" s="1"/>
  <c r="AI1024" i="65"/>
  <c r="AJ1024" i="65" s="1"/>
  <c r="AK1024" i="65" s="1"/>
  <c r="AE1024" i="65" s="1"/>
  <c r="AI1030" i="65"/>
  <c r="AJ1030" i="65" s="1"/>
  <c r="AK1030" i="65" s="1"/>
  <c r="AE1030" i="65" s="1"/>
  <c r="AI1032" i="65"/>
  <c r="AJ1032" i="65" s="1"/>
  <c r="AK1032" i="65" s="1"/>
  <c r="AE1032" i="65" s="1"/>
  <c r="AI1016" i="65"/>
  <c r="AJ1016" i="65" s="1"/>
  <c r="AK1016" i="65" s="1"/>
  <c r="AE1016" i="65" s="1"/>
  <c r="AI1034" i="65"/>
  <c r="AJ1034" i="65" s="1"/>
  <c r="AK1034" i="65" s="1"/>
  <c r="AE1034" i="65" s="1"/>
  <c r="AI1018" i="65"/>
  <c r="AJ1018" i="65" s="1"/>
  <c r="AK1018" i="65" s="1"/>
  <c r="AE1018" i="65" s="1"/>
  <c r="AI1036" i="65"/>
  <c r="AJ1036" i="65" s="1"/>
  <c r="AK1036" i="65" s="1"/>
  <c r="AE1036" i="65" s="1"/>
  <c r="AI1020" i="65"/>
  <c r="AJ1020" i="65" s="1"/>
  <c r="AK1020" i="65" s="1"/>
  <c r="AE1020" i="65" s="1"/>
  <c r="AI1038" i="65"/>
  <c r="AJ1038" i="65" s="1"/>
  <c r="AK1038" i="65" s="1"/>
  <c r="AE1038" i="65" s="1"/>
  <c r="AI1022" i="65"/>
  <c r="AJ1022" i="65" s="1"/>
  <c r="AK1022" i="65" s="1"/>
  <c r="AE1022" i="65" s="1"/>
  <c r="AH1262" i="65"/>
  <c r="AH1230" i="65"/>
  <c r="AH1198" i="65"/>
  <c r="AG1176" i="65"/>
  <c r="AH1133" i="65"/>
  <c r="AI1720" i="65"/>
  <c r="AJ1720" i="65" s="1"/>
  <c r="AK1720" i="65" s="1"/>
  <c r="AE1720" i="65" s="1"/>
  <c r="AI1437" i="65"/>
  <c r="AJ1437" i="65" s="1"/>
  <c r="AK1437" i="65" s="1"/>
  <c r="AE1437" i="65" s="1"/>
  <c r="AH1277" i="65"/>
  <c r="AG1095" i="65"/>
  <c r="AG915" i="65"/>
  <c r="AG907" i="65"/>
  <c r="AG899" i="65"/>
  <c r="AG799" i="65"/>
  <c r="AI1065" i="65"/>
  <c r="AJ1065" i="65" s="1"/>
  <c r="AK1065" i="65" s="1"/>
  <c r="AE1065" i="65" s="1"/>
  <c r="AH1065" i="65"/>
  <c r="AG1004" i="65"/>
  <c r="AG707" i="65"/>
  <c r="AG699" i="65"/>
  <c r="AG691" i="65"/>
  <c r="AG683" i="65"/>
  <c r="AG675" i="65"/>
  <c r="AG532" i="65"/>
  <c r="AG524" i="65"/>
  <c r="AG411" i="65"/>
  <c r="AG403" i="65"/>
  <c r="AG395" i="65"/>
  <c r="AI567" i="65"/>
  <c r="AJ567" i="65" s="1"/>
  <c r="AK567" i="65" s="1"/>
  <c r="AE567" i="65" s="1"/>
  <c r="AI559" i="65"/>
  <c r="AJ559" i="65" s="1"/>
  <c r="AK559" i="65" s="1"/>
  <c r="AE559" i="65"/>
  <c r="AI441" i="65"/>
  <c r="AJ441" i="65" s="1"/>
  <c r="AK441" i="65" s="1"/>
  <c r="AE441" i="65" s="1"/>
  <c r="AI433" i="65"/>
  <c r="AJ433" i="65" s="1"/>
  <c r="AK433" i="65" s="1"/>
  <c r="AE433" i="65" s="1"/>
  <c r="AH1182" i="65"/>
  <c r="AI985" i="65"/>
  <c r="AJ985" i="65" s="1"/>
  <c r="AK985" i="65" s="1"/>
  <c r="AE985" i="65" s="1"/>
  <c r="AI953" i="65"/>
  <c r="AJ953" i="65" s="1"/>
  <c r="AK953" i="65" s="1"/>
  <c r="AE953" i="65" s="1"/>
  <c r="AG838" i="65"/>
  <c r="AH609" i="65"/>
  <c r="AH601" i="65"/>
  <c r="AH593" i="65"/>
  <c r="AH465" i="65"/>
  <c r="AG818" i="65"/>
  <c r="AH318" i="65"/>
  <c r="AG1142" i="65"/>
  <c r="AI635" i="65"/>
  <c r="AJ635" i="65" s="1"/>
  <c r="AK635" i="65" s="1"/>
  <c r="AE635" i="65" s="1"/>
  <c r="AH635" i="65"/>
  <c r="AH569" i="65"/>
  <c r="AH495" i="65"/>
  <c r="AH420" i="65"/>
  <c r="AH864" i="65"/>
  <c r="AI419" i="65"/>
  <c r="AJ419" i="65" s="1"/>
  <c r="AK419" i="65" s="1"/>
  <c r="AE419" i="65" s="1"/>
  <c r="AG248" i="65"/>
  <c r="AG744" i="65"/>
  <c r="AI638" i="65"/>
  <c r="AJ638" i="65" s="1"/>
  <c r="AK638" i="65" s="1"/>
  <c r="AE638" i="65" s="1"/>
  <c r="AH638" i="65"/>
  <c r="AG545" i="65"/>
  <c r="AI540" i="65" s="1"/>
  <c r="AJ540" i="65" s="1"/>
  <c r="AK540" i="65" s="1"/>
  <c r="AE540" i="65" s="1"/>
  <c r="AH314" i="65"/>
  <c r="AH757" i="65"/>
  <c r="AH540" i="65"/>
  <c r="AG42" i="65"/>
  <c r="AH747" i="65"/>
  <c r="AH320" i="65"/>
  <c r="AG239" i="65"/>
  <c r="AG186" i="65"/>
  <c r="AI181" i="65"/>
  <c r="AJ181" i="65" s="1"/>
  <c r="AK181" i="65" s="1"/>
  <c r="AE181" i="65" s="1"/>
  <c r="AH181" i="65"/>
  <c r="AG104" i="65"/>
  <c r="AI85" i="65"/>
  <c r="AJ85" i="65" s="1"/>
  <c r="AK85" i="65" s="1"/>
  <c r="AE85" i="65" s="1"/>
  <c r="AH85" i="65"/>
  <c r="AI84" i="65"/>
  <c r="AJ84" i="65" s="1"/>
  <c r="AK84" i="65" s="1"/>
  <c r="AH84" i="65"/>
  <c r="AE84" i="65"/>
  <c r="AH54" i="65"/>
  <c r="AH209" i="65"/>
  <c r="AH207" i="65"/>
  <c r="AI119" i="65"/>
  <c r="AJ119" i="65" s="1"/>
  <c r="AK119" i="65" s="1"/>
  <c r="AE119" i="65" s="1"/>
  <c r="AH119" i="65"/>
  <c r="AH205" i="65"/>
  <c r="AH1937" i="65"/>
  <c r="AG1877" i="65"/>
  <c r="AG2134" i="65"/>
  <c r="AH2094" i="65"/>
  <c r="AH2078" i="65"/>
  <c r="AG2097" i="65"/>
  <c r="AI2083" i="65" s="1"/>
  <c r="AJ2083" i="65" s="1"/>
  <c r="AK2083" i="65" s="1"/>
  <c r="AE2083" i="65" s="1"/>
  <c r="AG1523" i="65"/>
  <c r="AH2167" i="65"/>
  <c r="AG1646" i="65"/>
  <c r="AH531" i="66"/>
  <c r="AG1876" i="65"/>
  <c r="AG2011" i="65"/>
  <c r="AG1939" i="65"/>
  <c r="AI1935" i="65" s="1"/>
  <c r="AJ1935" i="65" s="1"/>
  <c r="AK1935" i="65" s="1"/>
  <c r="AE1935" i="65" s="1"/>
  <c r="AI1934" i="65"/>
  <c r="AJ1934" i="65" s="1"/>
  <c r="AK1934" i="65" s="1"/>
  <c r="AE1934" i="65" s="1"/>
  <c r="AH1934" i="65"/>
  <c r="AG1688" i="65"/>
  <c r="AG1680" i="65"/>
  <c r="AG1672" i="65"/>
  <c r="AH1623" i="65"/>
  <c r="AH1924" i="65"/>
  <c r="AI1924" i="65"/>
  <c r="AJ1924" i="65" s="1"/>
  <c r="AK1924" i="65" s="1"/>
  <c r="AE1924" i="65" s="1"/>
  <c r="AI1630" i="65"/>
  <c r="AJ1630" i="65" s="1"/>
  <c r="AK1630" i="65" s="1"/>
  <c r="AE1630" i="65" s="1"/>
  <c r="AG1908" i="65"/>
  <c r="AH1622" i="65"/>
  <c r="AG1374" i="65"/>
  <c r="AI1629" i="65"/>
  <c r="AJ1629" i="65" s="1"/>
  <c r="AK1629" i="65" s="1"/>
  <c r="AE1629" i="65" s="1"/>
  <c r="AG1471" i="65"/>
  <c r="AG1463" i="65"/>
  <c r="AI1416" i="65"/>
  <c r="AJ1416" i="65" s="1"/>
  <c r="AK1416" i="65" s="1"/>
  <c r="AE1416" i="65" s="1"/>
  <c r="AH1416" i="65"/>
  <c r="AG1328" i="65"/>
  <c r="AI1287" i="65"/>
  <c r="AJ1287" i="65" s="1"/>
  <c r="AK1287" i="65" s="1"/>
  <c r="AE1287" i="65" s="1"/>
  <c r="AH1287" i="65"/>
  <c r="AH2080" i="65"/>
  <c r="AH1613" i="65"/>
  <c r="AI1613" i="65"/>
  <c r="AJ1613" i="65" s="1"/>
  <c r="AK1613" i="65" s="1"/>
  <c r="AE1613" i="65" s="1"/>
  <c r="AG1510" i="65"/>
  <c r="AG1494" i="65"/>
  <c r="AG1476" i="65"/>
  <c r="AH1779" i="65"/>
  <c r="AG1140" i="65"/>
  <c r="AI1433" i="65"/>
  <c r="AJ1433" i="65" s="1"/>
  <c r="AK1433" i="65" s="1"/>
  <c r="AE1433" i="65" s="1"/>
  <c r="AI1427" i="65"/>
  <c r="AJ1427" i="65" s="1"/>
  <c r="AK1427" i="65" s="1"/>
  <c r="AE1427" i="65" s="1"/>
  <c r="AG1359" i="65"/>
  <c r="AI858" i="65"/>
  <c r="AJ858" i="65" s="1"/>
  <c r="AK858" i="65" s="1"/>
  <c r="AE858" i="65" s="1"/>
  <c r="AI856" i="65"/>
  <c r="AJ856" i="65" s="1"/>
  <c r="AK856" i="65" s="1"/>
  <c r="AE856" i="65" s="1"/>
  <c r="AI854" i="65"/>
  <c r="AJ854" i="65" s="1"/>
  <c r="AK854" i="65" s="1"/>
  <c r="AE854" i="65" s="1"/>
  <c r="AI852" i="65"/>
  <c r="AJ852" i="65" s="1"/>
  <c r="AK852" i="65" s="1"/>
  <c r="AE852" i="65" s="1"/>
  <c r="AI850" i="65"/>
  <c r="AJ850" i="65" s="1"/>
  <c r="AK850" i="65" s="1"/>
  <c r="AE850" i="65" s="1"/>
  <c r="AI857" i="65"/>
  <c r="AJ857" i="65" s="1"/>
  <c r="AK857" i="65" s="1"/>
  <c r="AE857" i="65" s="1"/>
  <c r="AI855" i="65"/>
  <c r="AJ855" i="65" s="1"/>
  <c r="AK855" i="65" s="1"/>
  <c r="AE855" i="65" s="1"/>
  <c r="AI853" i="65"/>
  <c r="AJ853" i="65" s="1"/>
  <c r="AK853" i="65" s="1"/>
  <c r="AE853" i="65" s="1"/>
  <c r="AI851" i="65"/>
  <c r="AJ851" i="65" s="1"/>
  <c r="AK851" i="65" s="1"/>
  <c r="AE851" i="65" s="1"/>
  <c r="AI849" i="65"/>
  <c r="AJ849" i="65" s="1"/>
  <c r="AK849" i="65" s="1"/>
  <c r="AE849" i="65" s="1"/>
  <c r="AH1387" i="65"/>
  <c r="AI1337" i="65"/>
  <c r="AJ1337" i="65" s="1"/>
  <c r="AK1337" i="65" s="1"/>
  <c r="AE1337" i="65" s="1"/>
  <c r="AH1258" i="65"/>
  <c r="AH1226" i="65"/>
  <c r="AH1194" i="65"/>
  <c r="AG1168" i="65"/>
  <c r="AI1752" i="65"/>
  <c r="AJ1752" i="65" s="1"/>
  <c r="AK1752" i="65" s="1"/>
  <c r="AE1752" i="65" s="1"/>
  <c r="AI1398" i="65"/>
  <c r="AJ1398" i="65" s="1"/>
  <c r="AK1398" i="65" s="1"/>
  <c r="AE1398" i="65" s="1"/>
  <c r="AG1365" i="65"/>
  <c r="AG1480" i="65"/>
  <c r="AH1390" i="65"/>
  <c r="AH1249" i="65"/>
  <c r="AH1217" i="65"/>
  <c r="AH1139" i="65"/>
  <c r="AH1105" i="65"/>
  <c r="AG1094" i="65"/>
  <c r="AG914" i="65"/>
  <c r="AG906" i="65"/>
  <c r="AG898" i="65"/>
  <c r="AG797" i="65"/>
  <c r="AG780" i="65"/>
  <c r="AG817" i="65"/>
  <c r="AH1474" i="65"/>
  <c r="AI1401" i="65"/>
  <c r="AJ1401" i="65" s="1"/>
  <c r="AK1401" i="65" s="1"/>
  <c r="AE1401" i="65" s="1"/>
  <c r="AH1401" i="65"/>
  <c r="AG706" i="65"/>
  <c r="AG698" i="65"/>
  <c r="AG690" i="65"/>
  <c r="AG682" i="65"/>
  <c r="AG674" i="65"/>
  <c r="AG531" i="65"/>
  <c r="AG523" i="65"/>
  <c r="AG410" i="65"/>
  <c r="AG402" i="65"/>
  <c r="AI1060" i="65"/>
  <c r="AJ1060" i="65" s="1"/>
  <c r="AK1060" i="65" s="1"/>
  <c r="AE1060" i="65" s="1"/>
  <c r="AH1060" i="65"/>
  <c r="AI994" i="65"/>
  <c r="AJ994" i="65" s="1"/>
  <c r="AK994" i="65" s="1"/>
  <c r="AE994" i="65" s="1"/>
  <c r="AI962" i="65"/>
  <c r="AJ962" i="65" s="1"/>
  <c r="AK962" i="65" s="1"/>
  <c r="AE962" i="65" s="1"/>
  <c r="AG764" i="65"/>
  <c r="AI566" i="65"/>
  <c r="AJ566" i="65" s="1"/>
  <c r="AK566" i="65" s="1"/>
  <c r="AE566" i="65" s="1"/>
  <c r="AI558" i="65"/>
  <c r="AJ558" i="65" s="1"/>
  <c r="AK558" i="65" s="1"/>
  <c r="AE558" i="65"/>
  <c r="AI440" i="65"/>
  <c r="AJ440" i="65" s="1"/>
  <c r="AK440" i="65" s="1"/>
  <c r="AE440" i="65" s="1"/>
  <c r="AI432" i="65"/>
  <c r="AJ432" i="65" s="1"/>
  <c r="AK432" i="65" s="1"/>
  <c r="AE432" i="65" s="1"/>
  <c r="AI1063" i="65"/>
  <c r="AJ1063" i="65" s="1"/>
  <c r="AK1063" i="65" s="1"/>
  <c r="AE1063" i="65" s="1"/>
  <c r="AH1063" i="65"/>
  <c r="AI981" i="65"/>
  <c r="AJ981" i="65" s="1"/>
  <c r="AK981" i="65" s="1"/>
  <c r="AE981" i="65" s="1"/>
  <c r="AI949" i="65"/>
  <c r="AJ949" i="65" s="1"/>
  <c r="AK949" i="65" s="1"/>
  <c r="AE949" i="65" s="1"/>
  <c r="AG765" i="65"/>
  <c r="AH608" i="65"/>
  <c r="AH600" i="65"/>
  <c r="AH592" i="65"/>
  <c r="AI464" i="65"/>
  <c r="AJ464" i="65" s="1"/>
  <c r="AK464" i="65" s="1"/>
  <c r="AE464" i="65" s="1"/>
  <c r="AH464" i="65"/>
  <c r="AG1134" i="65"/>
  <c r="AH1047" i="65"/>
  <c r="AH778" i="65"/>
  <c r="AH755" i="65"/>
  <c r="AG505" i="65"/>
  <c r="AG383" i="65"/>
  <c r="AH313" i="65"/>
  <c r="AH491" i="65"/>
  <c r="AH332" i="65"/>
  <c r="AH311" i="65"/>
  <c r="AH429" i="65"/>
  <c r="AG717" i="65"/>
  <c r="AI712" i="65" s="1"/>
  <c r="AJ712" i="65" s="1"/>
  <c r="AK712" i="65" s="1"/>
  <c r="AE712" i="65" s="1"/>
  <c r="AI634" i="65"/>
  <c r="AJ634" i="65" s="1"/>
  <c r="AK634" i="65" s="1"/>
  <c r="AE634" i="65" s="1"/>
  <c r="AH634" i="65"/>
  <c r="AH571" i="65"/>
  <c r="AG756" i="65"/>
  <c r="AI1070" i="65"/>
  <c r="AJ1070" i="65" s="1"/>
  <c r="AK1070" i="65" s="1"/>
  <c r="AE1070" i="65" s="1"/>
  <c r="AH1070" i="65"/>
  <c r="AH753" i="65"/>
  <c r="AH712" i="65"/>
  <c r="AH325" i="65"/>
  <c r="AG41" i="65"/>
  <c r="AI1046" i="65"/>
  <c r="AJ1046" i="65" s="1"/>
  <c r="AK1046" i="65" s="1"/>
  <c r="AE1046" i="65" s="1"/>
  <c r="AI543" i="65"/>
  <c r="AJ543" i="65" s="1"/>
  <c r="AK543" i="65" s="1"/>
  <c r="AE543" i="65" s="1"/>
  <c r="AG298" i="65"/>
  <c r="AG238" i="65"/>
  <c r="AG111" i="65"/>
  <c r="AH203" i="65"/>
  <c r="AH194" i="65"/>
  <c r="AG216" i="65"/>
  <c r="AH199" i="65"/>
  <c r="AH206" i="65"/>
  <c r="AI120" i="65"/>
  <c r="AJ120" i="65" s="1"/>
  <c r="AK120" i="65" s="1"/>
  <c r="AE120" i="65" s="1"/>
  <c r="AH120" i="65"/>
  <c r="AG1504" i="65"/>
  <c r="AG1488" i="65"/>
  <c r="AG1373" i="65"/>
  <c r="AH1781" i="65"/>
  <c r="AI1781" i="65"/>
  <c r="AJ1781" i="65" s="1"/>
  <c r="AK1781" i="65" s="1"/>
  <c r="AE1781" i="65" s="1"/>
  <c r="AG1470" i="65"/>
  <c r="AG1462" i="65"/>
  <c r="AI1415" i="65"/>
  <c r="AJ1415" i="65" s="1"/>
  <c r="AK1415" i="65" s="1"/>
  <c r="AH1415" i="65"/>
  <c r="AE1415" i="65"/>
  <c r="AG1327" i="65"/>
  <c r="AI1286" i="65"/>
  <c r="AJ1286" i="65" s="1"/>
  <c r="AK1286" i="65" s="1"/>
  <c r="AH1286" i="65"/>
  <c r="AE1286" i="65"/>
  <c r="AG1599" i="65"/>
  <c r="AG1499" i="65"/>
  <c r="AG1481" i="65"/>
  <c r="AH1922" i="65"/>
  <c r="AI1922" i="65"/>
  <c r="AJ1922" i="65" s="1"/>
  <c r="AK1922" i="65" s="1"/>
  <c r="AE1922" i="65" s="1"/>
  <c r="AH1780" i="65"/>
  <c r="AI1780" i="65"/>
  <c r="AJ1780" i="65" s="1"/>
  <c r="AK1780" i="65" s="1"/>
  <c r="AE1780" i="65" s="1"/>
  <c r="AG1478" i="65"/>
  <c r="AH1620" i="65"/>
  <c r="AG1354" i="65"/>
  <c r="AI1396" i="65"/>
  <c r="AJ1396" i="65" s="1"/>
  <c r="AK1396" i="65" s="1"/>
  <c r="AE1396" i="65" s="1"/>
  <c r="AG1353" i="65"/>
  <c r="AH1167" i="65"/>
  <c r="AG1824" i="65"/>
  <c r="AG1360" i="65"/>
  <c r="AH1247" i="65"/>
  <c r="AH1215" i="65"/>
  <c r="AG1146" i="65"/>
  <c r="AH1165" i="65"/>
  <c r="AI1432" i="65"/>
  <c r="AJ1432" i="65" s="1"/>
  <c r="AK1432" i="65" s="1"/>
  <c r="AE1432" i="65" s="1"/>
  <c r="AH1254" i="65"/>
  <c r="AH1222" i="65"/>
  <c r="AG1191" i="65"/>
  <c r="AG1154" i="65"/>
  <c r="AG1156" i="65" s="1"/>
  <c r="AI1153" i="65" s="1"/>
  <c r="AJ1153" i="65" s="1"/>
  <c r="AK1153" i="65" s="1"/>
  <c r="AE1153" i="65" s="1"/>
  <c r="AG1128" i="65"/>
  <c r="AH1386" i="65"/>
  <c r="AH1245" i="65"/>
  <c r="AH1213" i="65"/>
  <c r="AG1093" i="65"/>
  <c r="AG913" i="65"/>
  <c r="AG905" i="65"/>
  <c r="AG897" i="65"/>
  <c r="AG1006" i="65"/>
  <c r="AG812" i="65"/>
  <c r="AG795" i="65"/>
  <c r="AI1061" i="65"/>
  <c r="AJ1061" i="65" s="1"/>
  <c r="AK1061" i="65" s="1"/>
  <c r="AE1061" i="65" s="1"/>
  <c r="AH1061" i="65"/>
  <c r="AH867" i="65"/>
  <c r="AG1174" i="65"/>
  <c r="AG785" i="65"/>
  <c r="AG705" i="65"/>
  <c r="AG697" i="65"/>
  <c r="AG689" i="65"/>
  <c r="AG681" i="65"/>
  <c r="AG673" i="65"/>
  <c r="AG530" i="65"/>
  <c r="AG522" i="65"/>
  <c r="AG409" i="65"/>
  <c r="AG401" i="65"/>
  <c r="AI990" i="65"/>
  <c r="AJ990" i="65" s="1"/>
  <c r="AK990" i="65" s="1"/>
  <c r="AE990" i="65" s="1"/>
  <c r="AI958" i="65"/>
  <c r="AJ958" i="65" s="1"/>
  <c r="AK958" i="65" s="1"/>
  <c r="AE958" i="65" s="1"/>
  <c r="AI565" i="65"/>
  <c r="AJ565" i="65" s="1"/>
  <c r="AK565" i="65" s="1"/>
  <c r="AE565" i="65" s="1"/>
  <c r="AI557" i="65"/>
  <c r="AJ557" i="65" s="1"/>
  <c r="AK557" i="65" s="1"/>
  <c r="AE557" i="65" s="1"/>
  <c r="AI439" i="65"/>
  <c r="AJ439" i="65" s="1"/>
  <c r="AK439" i="65" s="1"/>
  <c r="AE439" i="65" s="1"/>
  <c r="AI431" i="65"/>
  <c r="AJ431" i="65" s="1"/>
  <c r="AK431" i="65" s="1"/>
  <c r="AE431" i="65" s="1"/>
  <c r="AH1044" i="65"/>
  <c r="AH1192" i="65"/>
  <c r="AI977" i="65"/>
  <c r="AJ977" i="65" s="1"/>
  <c r="AK977" i="65" s="1"/>
  <c r="AE977" i="65" s="1"/>
  <c r="AI945" i="65"/>
  <c r="AJ945" i="65" s="1"/>
  <c r="AK945" i="65" s="1"/>
  <c r="AE945" i="65" s="1"/>
  <c r="AH607" i="65"/>
  <c r="AH599" i="65"/>
  <c r="AH591" i="65"/>
  <c r="AI471" i="65"/>
  <c r="AJ471" i="65" s="1"/>
  <c r="AK471" i="65" s="1"/>
  <c r="AE471" i="65" s="1"/>
  <c r="AH471" i="65"/>
  <c r="AI463" i="65"/>
  <c r="AJ463" i="65" s="1"/>
  <c r="AK463" i="65" s="1"/>
  <c r="AE463" i="65" s="1"/>
  <c r="AH463" i="65"/>
  <c r="AH1186" i="65"/>
  <c r="AH1043" i="65"/>
  <c r="AG837" i="65"/>
  <c r="AG810" i="65"/>
  <c r="AH1180" i="65"/>
  <c r="AH310" i="65"/>
  <c r="AI1066" i="65"/>
  <c r="AJ1066" i="65" s="1"/>
  <c r="AK1066" i="65" s="1"/>
  <c r="AE1066" i="65" s="1"/>
  <c r="AH1066" i="65"/>
  <c r="AG662" i="65"/>
  <c r="AH439" i="65"/>
  <c r="AG661" i="65"/>
  <c r="AH561" i="65"/>
  <c r="AH554" i="65"/>
  <c r="AH730" i="65"/>
  <c r="AH558" i="65"/>
  <c r="AG385" i="65"/>
  <c r="AH498" i="65"/>
  <c r="AI353" i="65"/>
  <c r="AJ353" i="65" s="1"/>
  <c r="AK353" i="65" s="1"/>
  <c r="AE353" i="65" s="1"/>
  <c r="AH353" i="65"/>
  <c r="AG748" i="65"/>
  <c r="AG40" i="65"/>
  <c r="AH312" i="65"/>
  <c r="AG237" i="65"/>
  <c r="AG110" i="65"/>
  <c r="AG74" i="65"/>
  <c r="AG273" i="66"/>
  <c r="AH331" i="65"/>
  <c r="AI204" i="65"/>
  <c r="AJ204" i="65" s="1"/>
  <c r="AK204" i="65" s="1"/>
  <c r="AE204" i="65" s="1"/>
  <c r="AH204" i="65"/>
  <c r="AI201" i="65"/>
  <c r="AJ201" i="65" s="1"/>
  <c r="AK201" i="65" s="1"/>
  <c r="AE201" i="65" s="1"/>
  <c r="AH201" i="65"/>
  <c r="AH57" i="65"/>
  <c r="AI57" i="65"/>
  <c r="AJ57" i="65" s="1"/>
  <c r="AK57" i="65" s="1"/>
  <c r="AE57" i="65" s="1"/>
  <c r="AH73" i="65"/>
  <c r="AI197" i="65"/>
  <c r="AJ197" i="65" s="1"/>
  <c r="AK197" i="65" s="1"/>
  <c r="AE197" i="65" s="1"/>
  <c r="AH197" i="65"/>
  <c r="B8" i="62"/>
  <c r="R9" i="60"/>
  <c r="V12" i="60"/>
  <c r="W12" i="60" s="1"/>
  <c r="R12" i="60" s="1"/>
  <c r="B13" i="62" s="1"/>
  <c r="B8" i="63"/>
  <c r="C13" i="63" s="1"/>
  <c r="R9" i="61"/>
  <c r="V11" i="60"/>
  <c r="W11" i="60" s="1"/>
  <c r="R11" i="60" s="1"/>
  <c r="V11" i="61"/>
  <c r="W11" i="61" s="1"/>
  <c r="R11" i="61" s="1"/>
  <c r="C13" i="62" l="1"/>
  <c r="AI1791" i="65"/>
  <c r="AJ1791" i="65" s="1"/>
  <c r="AK1791" i="65" s="1"/>
  <c r="AE1791" i="65" s="1"/>
  <c r="AI54" i="65"/>
  <c r="AJ54" i="65" s="1"/>
  <c r="AK54" i="65" s="1"/>
  <c r="AE54" i="65" s="1"/>
  <c r="AI1950" i="65"/>
  <c r="AJ1950" i="65" s="1"/>
  <c r="AK1950" i="65" s="1"/>
  <c r="AE1950" i="65" s="1"/>
  <c r="AI442" i="65"/>
  <c r="AJ442" i="65" s="1"/>
  <c r="AK442" i="65" s="1"/>
  <c r="AE442" i="65" s="1"/>
  <c r="AI1859" i="66"/>
  <c r="AJ1859" i="66" s="1"/>
  <c r="AI2012" i="66"/>
  <c r="AJ2012" i="66" s="1"/>
  <c r="AE2202" i="65"/>
  <c r="AI1728" i="66"/>
  <c r="AJ1728" i="66" s="1"/>
  <c r="AK1728" i="66" s="1"/>
  <c r="AE1728" i="66" s="1"/>
  <c r="AI560" i="66"/>
  <c r="AJ560" i="66" s="1"/>
  <c r="AI566" i="66"/>
  <c r="AJ566" i="66" s="1"/>
  <c r="AK566" i="66" s="1"/>
  <c r="AE566" i="66" s="1"/>
  <c r="AI755" i="66"/>
  <c r="AJ755" i="66" s="1"/>
  <c r="AI759" i="66"/>
  <c r="AI1736" i="66"/>
  <c r="AJ1736" i="66" s="1"/>
  <c r="AI1720" i="66"/>
  <c r="AJ1720" i="66" s="1"/>
  <c r="AI1738" i="66"/>
  <c r="AJ1738" i="66" s="1"/>
  <c r="AK1738" i="66" s="1"/>
  <c r="AE1738" i="66" s="1"/>
  <c r="AI1752" i="66"/>
  <c r="AJ1752" i="66" s="1"/>
  <c r="AI1745" i="66"/>
  <c r="AJ1745" i="66" s="1"/>
  <c r="AI1731" i="66"/>
  <c r="AJ1731" i="66" s="1"/>
  <c r="AI1716" i="66"/>
  <c r="AJ1716" i="66" s="1"/>
  <c r="AI56" i="65"/>
  <c r="AJ56" i="65" s="1"/>
  <c r="AK56" i="65" s="1"/>
  <c r="AE56" i="65" s="1"/>
  <c r="AI938" i="65"/>
  <c r="AJ938" i="65" s="1"/>
  <c r="AK938" i="65" s="1"/>
  <c r="AE938" i="65" s="1"/>
  <c r="AI993" i="65"/>
  <c r="AJ993" i="65" s="1"/>
  <c r="AK993" i="65" s="1"/>
  <c r="AE993" i="65" s="1"/>
  <c r="AI436" i="65"/>
  <c r="AJ436" i="65" s="1"/>
  <c r="AK436" i="65" s="1"/>
  <c r="AE436" i="65" s="1"/>
  <c r="AI1360" i="66"/>
  <c r="AJ1360" i="66" s="1"/>
  <c r="AG2061" i="66"/>
  <c r="AI1395" i="65"/>
  <c r="AJ1395" i="65" s="1"/>
  <c r="AK1395" i="65" s="1"/>
  <c r="AE1395" i="65" s="1"/>
  <c r="AI966" i="65"/>
  <c r="AJ966" i="65" s="1"/>
  <c r="AK966" i="65" s="1"/>
  <c r="AE966" i="65" s="1"/>
  <c r="AI1400" i="65"/>
  <c r="AJ1400" i="65" s="1"/>
  <c r="AK1400" i="65" s="1"/>
  <c r="AE1400" i="65" s="1"/>
  <c r="AI957" i="65"/>
  <c r="AJ957" i="65" s="1"/>
  <c r="AK957" i="65" s="1"/>
  <c r="AE957" i="65" s="1"/>
  <c r="AI970" i="65"/>
  <c r="AJ970" i="65" s="1"/>
  <c r="AK970" i="65" s="1"/>
  <c r="AE970" i="65" s="1"/>
  <c r="AI1789" i="65"/>
  <c r="AJ1789" i="65" s="1"/>
  <c r="AK1789" i="65" s="1"/>
  <c r="AE1789" i="65" s="1"/>
  <c r="AI997" i="65"/>
  <c r="AJ997" i="65" s="1"/>
  <c r="AK997" i="65" s="1"/>
  <c r="AE997" i="65" s="1"/>
  <c r="AE2070" i="65"/>
  <c r="AI499" i="66"/>
  <c r="AJ499" i="66" s="1"/>
  <c r="AI366" i="66"/>
  <c r="AJ366" i="66" s="1"/>
  <c r="AI25" i="65"/>
  <c r="AJ25" i="65" s="1"/>
  <c r="AK25" i="65" s="1"/>
  <c r="AE25" i="65" s="1"/>
  <c r="AI559" i="66"/>
  <c r="AJ559" i="66" s="1"/>
  <c r="AI754" i="66"/>
  <c r="AJ754" i="66" s="1"/>
  <c r="AI751" i="66"/>
  <c r="AJ751" i="66" s="1"/>
  <c r="AK751" i="66" s="1"/>
  <c r="AE751" i="66" s="1"/>
  <c r="AI1733" i="66"/>
  <c r="AJ1733" i="66" s="1"/>
  <c r="AI1753" i="66"/>
  <c r="AJ1753" i="66" s="1"/>
  <c r="AI1729" i="66"/>
  <c r="AJ1729" i="66" s="1"/>
  <c r="AI1746" i="66"/>
  <c r="AJ1746" i="66" s="1"/>
  <c r="AI1725" i="66"/>
  <c r="AJ1725" i="66" s="1"/>
  <c r="AI1713" i="66"/>
  <c r="AJ1713" i="66" s="1"/>
  <c r="AI1718" i="66"/>
  <c r="AJ1718" i="66" s="1"/>
  <c r="AI1730" i="66"/>
  <c r="AJ1730" i="66" s="1"/>
  <c r="AI1714" i="66"/>
  <c r="AJ1714" i="66" s="1"/>
  <c r="AI1712" i="66"/>
  <c r="AJ1712" i="66" s="1"/>
  <c r="AI1756" i="66"/>
  <c r="AJ1756" i="66" s="1"/>
  <c r="AI1722" i="66"/>
  <c r="AJ1722" i="66" s="1"/>
  <c r="AI1726" i="66"/>
  <c r="AJ1726" i="66" s="1"/>
  <c r="AI2191" i="66"/>
  <c r="AJ2191" i="66" s="1"/>
  <c r="AI2180" i="66"/>
  <c r="AJ2180" i="66" s="1"/>
  <c r="AI2027" i="66"/>
  <c r="AJ2027" i="66" s="1"/>
  <c r="AI2026" i="66"/>
  <c r="AJ2026" i="66" s="1"/>
  <c r="AK2026" i="66" s="1"/>
  <c r="AE2026" i="66" s="1"/>
  <c r="AI1953" i="65"/>
  <c r="AJ1953" i="65" s="1"/>
  <c r="AK1953" i="65" s="1"/>
  <c r="AE1953" i="65" s="1"/>
  <c r="AI1956" i="65"/>
  <c r="AJ1956" i="65" s="1"/>
  <c r="AK1956" i="65" s="1"/>
  <c r="AE1956" i="65" s="1"/>
  <c r="AI1876" i="66"/>
  <c r="AJ1876" i="66" s="1"/>
  <c r="AI1875" i="66"/>
  <c r="AJ1875" i="66" s="1"/>
  <c r="AI1873" i="66"/>
  <c r="AJ1873" i="66" s="1"/>
  <c r="AI1860" i="66"/>
  <c r="AJ1860" i="66" s="1"/>
  <c r="AI1863" i="66"/>
  <c r="AJ1863" i="66" s="1"/>
  <c r="AG1794" i="66"/>
  <c r="AI1600" i="66"/>
  <c r="AJ1600" i="66" s="1"/>
  <c r="AI1599" i="66"/>
  <c r="AJ1599" i="66" s="1"/>
  <c r="AI1538" i="66"/>
  <c r="AJ1538" i="66" s="1"/>
  <c r="AI1540" i="66"/>
  <c r="AJ1540" i="66" s="1"/>
  <c r="AI965" i="65"/>
  <c r="AJ965" i="65" s="1"/>
  <c r="AK965" i="65" s="1"/>
  <c r="AE965" i="65" s="1"/>
  <c r="AI969" i="65"/>
  <c r="AJ969" i="65" s="1"/>
  <c r="AK969" i="65" s="1"/>
  <c r="AE969" i="65" s="1"/>
  <c r="AG832" i="66"/>
  <c r="AI819" i="66" s="1"/>
  <c r="AJ819" i="66" s="1"/>
  <c r="AK819" i="66" s="1"/>
  <c r="AE819" i="66" s="1"/>
  <c r="AI534" i="66"/>
  <c r="AJ534" i="66" s="1"/>
  <c r="AI535" i="66"/>
  <c r="AJ535" i="66" s="1"/>
  <c r="AI416" i="65"/>
  <c r="AJ416" i="65" s="1"/>
  <c r="AK416" i="65" s="1"/>
  <c r="AE416" i="65" s="1"/>
  <c r="AI420" i="65"/>
  <c r="AJ420" i="65" s="1"/>
  <c r="AK420" i="65" s="1"/>
  <c r="AE420" i="65" s="1"/>
  <c r="AI198" i="65"/>
  <c r="AJ198" i="65" s="1"/>
  <c r="AK198" i="65" s="1"/>
  <c r="AE198" i="65" s="1"/>
  <c r="AI196" i="65"/>
  <c r="AJ196" i="65" s="1"/>
  <c r="AK196" i="65" s="1"/>
  <c r="AE196" i="65" s="1"/>
  <c r="AI202" i="65"/>
  <c r="AJ202" i="65" s="1"/>
  <c r="AK202" i="65" s="1"/>
  <c r="AE202" i="65" s="1"/>
  <c r="AI203" i="65"/>
  <c r="AJ203" i="65" s="1"/>
  <c r="AK203" i="65" s="1"/>
  <c r="AE203" i="65" s="1"/>
  <c r="AI184" i="65"/>
  <c r="AJ184" i="65" s="1"/>
  <c r="AK184" i="65" s="1"/>
  <c r="AE184" i="65" s="1"/>
  <c r="AI185" i="65"/>
  <c r="AJ185" i="65" s="1"/>
  <c r="AK185" i="65" s="1"/>
  <c r="AE185" i="65" s="1"/>
  <c r="AI141" i="65"/>
  <c r="AJ141" i="65" s="1"/>
  <c r="AK141" i="65" s="1"/>
  <c r="AE141" i="65" s="1"/>
  <c r="AI139" i="65"/>
  <c r="AJ139" i="65" s="1"/>
  <c r="AK139" i="65" s="1"/>
  <c r="AE139" i="65" s="1"/>
  <c r="AI135" i="65"/>
  <c r="AJ135" i="65" s="1"/>
  <c r="AK135" i="65" s="1"/>
  <c r="AE135" i="65" s="1"/>
  <c r="AI71" i="65"/>
  <c r="AJ71" i="65" s="1"/>
  <c r="AK71" i="65" s="1"/>
  <c r="AE71" i="65" s="1"/>
  <c r="AI70" i="65"/>
  <c r="AJ70" i="65" s="1"/>
  <c r="AK70" i="65" s="1"/>
  <c r="AE70" i="65" s="1"/>
  <c r="AE581" i="65"/>
  <c r="AE1439" i="65"/>
  <c r="AK1847" i="66"/>
  <c r="AE1847" i="66" s="1"/>
  <c r="AK435" i="66"/>
  <c r="AE435" i="66" s="1"/>
  <c r="AK1373" i="66"/>
  <c r="AE1373" i="66" s="1"/>
  <c r="AK660" i="66"/>
  <c r="AE660" i="66" s="1"/>
  <c r="AK2191" i="66"/>
  <c r="AE2191" i="66" s="1"/>
  <c r="AE2106" i="65"/>
  <c r="AE1595" i="65"/>
  <c r="AK1712" i="66"/>
  <c r="AE1712" i="66" s="1"/>
  <c r="AE2203" i="65"/>
  <c r="E65" i="67"/>
  <c r="F65" i="67" s="1"/>
  <c r="AK162" i="66"/>
  <c r="AE162" i="66" s="1"/>
  <c r="AK734" i="66"/>
  <c r="AE734" i="66" s="1"/>
  <c r="AK535" i="66"/>
  <c r="AE535" i="66" s="1"/>
  <c r="AI2180" i="65"/>
  <c r="AJ2180" i="65" s="1"/>
  <c r="AK2180" i="65" s="1"/>
  <c r="AE2180" i="65" s="1"/>
  <c r="AK737" i="66"/>
  <c r="AE737" i="66" s="1"/>
  <c r="AI2189" i="65"/>
  <c r="AJ2189" i="65" s="1"/>
  <c r="AK2189" i="65" s="1"/>
  <c r="AE2189" i="65" s="1"/>
  <c r="AK417" i="66"/>
  <c r="AE417" i="66" s="1"/>
  <c r="AK909" i="66"/>
  <c r="AE909" i="66" s="1"/>
  <c r="AI2182" i="65"/>
  <c r="AJ2182" i="65" s="1"/>
  <c r="AK2182" i="65" s="1"/>
  <c r="AE2182" i="65" s="1"/>
  <c r="AK173" i="66"/>
  <c r="AE173" i="66" s="1"/>
  <c r="AK468" i="66"/>
  <c r="AE468" i="66" s="1"/>
  <c r="AK895" i="66"/>
  <c r="AE895" i="66" s="1"/>
  <c r="AK534" i="66"/>
  <c r="AE534" i="66" s="1"/>
  <c r="AI56" i="66"/>
  <c r="AJ56" i="66" s="1"/>
  <c r="AK56" i="66" s="1"/>
  <c r="AE56" i="66" s="1"/>
  <c r="AK1336" i="66"/>
  <c r="AE1336" i="66" s="1"/>
  <c r="AK1713" i="66"/>
  <c r="AE1713" i="66" s="1"/>
  <c r="AI2177" i="65"/>
  <c r="AJ2177" i="65" s="1"/>
  <c r="AK2177" i="65" s="1"/>
  <c r="AE2177" i="65" s="1"/>
  <c r="AK743" i="66"/>
  <c r="AE743" i="66" s="1"/>
  <c r="AK1079" i="66"/>
  <c r="AE1079" i="66" s="1"/>
  <c r="AK1759" i="66"/>
  <c r="AE1759" i="66" s="1"/>
  <c r="AI195" i="65"/>
  <c r="AJ195" i="65" s="1"/>
  <c r="AK195" i="65" s="1"/>
  <c r="AE195" i="65" s="1"/>
  <c r="AK207" i="66"/>
  <c r="AE207" i="66" s="1"/>
  <c r="AK1875" i="66"/>
  <c r="AE1875" i="66" s="1"/>
  <c r="AK1888" i="66"/>
  <c r="AE1888" i="66" s="1"/>
  <c r="AK1630" i="66"/>
  <c r="AE1630" i="66" s="1"/>
  <c r="AK2220" i="66"/>
  <c r="AE2220" i="66" s="1"/>
  <c r="AK2222" i="66"/>
  <c r="AE2222" i="66" s="1"/>
  <c r="AK2180" i="66"/>
  <c r="AE2180" i="66" s="1"/>
  <c r="AK2069" i="66"/>
  <c r="AE2069" i="66" s="1"/>
  <c r="AK2128" i="66"/>
  <c r="AE2128" i="66" s="1"/>
  <c r="AI1655" i="65"/>
  <c r="AJ1655" i="65" s="1"/>
  <c r="AK1655" i="65" s="1"/>
  <c r="AE1655" i="65" s="1"/>
  <c r="AI1656" i="65"/>
  <c r="AJ1656" i="65" s="1"/>
  <c r="AK1656" i="65" s="1"/>
  <c r="AE1656" i="65" s="1"/>
  <c r="AI1657" i="65"/>
  <c r="AJ1657" i="65" s="1"/>
  <c r="AK1657" i="65" s="1"/>
  <c r="AE1657" i="65" s="1"/>
  <c r="AI1658" i="65"/>
  <c r="AJ1658" i="65" s="1"/>
  <c r="AK1658" i="65" s="1"/>
  <c r="AE1658" i="65" s="1"/>
  <c r="AI1659" i="65"/>
  <c r="AJ1659" i="65" s="1"/>
  <c r="AK1659" i="65" s="1"/>
  <c r="AE1659" i="65" s="1"/>
  <c r="AE2214" i="65"/>
  <c r="AK55" i="66"/>
  <c r="AE55" i="66" s="1"/>
  <c r="AK1045" i="66"/>
  <c r="AE1045" i="66" s="1"/>
  <c r="AK342" i="66"/>
  <c r="AE342" i="66" s="1"/>
  <c r="AI63" i="66"/>
  <c r="AJ63" i="66" s="1"/>
  <c r="AK63" i="66" s="1"/>
  <c r="AE63" i="66" s="1"/>
  <c r="AE859" i="65"/>
  <c r="AE860" i="65" s="1"/>
  <c r="AI199" i="65"/>
  <c r="AJ199" i="65" s="1"/>
  <c r="AK199" i="65" s="1"/>
  <c r="AE199" i="65" s="1"/>
  <c r="AI2080" i="65"/>
  <c r="AJ2080" i="65" s="1"/>
  <c r="AK2080" i="65" s="1"/>
  <c r="AE2080" i="65" s="1"/>
  <c r="AI1623" i="65"/>
  <c r="AJ1623" i="65" s="1"/>
  <c r="AK1623" i="65" s="1"/>
  <c r="AE1623" i="65" s="1"/>
  <c r="AI2002" i="65"/>
  <c r="AJ2002" i="65" s="1"/>
  <c r="AK2002" i="65" s="1"/>
  <c r="AE2002" i="65" s="1"/>
  <c r="AI2078" i="65"/>
  <c r="AJ2078" i="65" s="1"/>
  <c r="AK2078" i="65" s="1"/>
  <c r="AE2078" i="65" s="1"/>
  <c r="AI1937" i="65"/>
  <c r="AJ1937" i="65" s="1"/>
  <c r="AK1937" i="65" s="1"/>
  <c r="AE1937" i="65" s="1"/>
  <c r="AI207" i="65"/>
  <c r="AJ207" i="65" s="1"/>
  <c r="AK207" i="65" s="1"/>
  <c r="AE207" i="65" s="1"/>
  <c r="AI465" i="65"/>
  <c r="AJ465" i="65" s="1"/>
  <c r="AK465" i="65" s="1"/>
  <c r="AE465" i="65" s="1"/>
  <c r="AI1402" i="65"/>
  <c r="AJ1402" i="65" s="1"/>
  <c r="AK1402" i="65" s="1"/>
  <c r="AE1402" i="65" s="1"/>
  <c r="AI1936" i="65"/>
  <c r="AJ1936" i="65" s="1"/>
  <c r="AK1936" i="65" s="1"/>
  <c r="AE1936" i="65" s="1"/>
  <c r="AI595" i="65"/>
  <c r="AJ595" i="65" s="1"/>
  <c r="AK595" i="65" s="1"/>
  <c r="AE595" i="65" s="1"/>
  <c r="AI2001" i="65"/>
  <c r="AJ2001" i="65" s="1"/>
  <c r="AK2001" i="65" s="1"/>
  <c r="AE2001" i="65" s="1"/>
  <c r="AI210" i="65"/>
  <c r="AJ210" i="65" s="1"/>
  <c r="AK210" i="65" s="1"/>
  <c r="AE210" i="65" s="1"/>
  <c r="AI1387" i="65"/>
  <c r="AJ1387" i="65" s="1"/>
  <c r="AK1387" i="65" s="1"/>
  <c r="AE1387" i="65" s="1"/>
  <c r="AI2036" i="65"/>
  <c r="AJ2036" i="65" s="1"/>
  <c r="AK2036" i="65" s="1"/>
  <c r="AE2036" i="65" s="1"/>
  <c r="AI1057" i="65"/>
  <c r="AJ1057" i="65" s="1"/>
  <c r="AK1057" i="65" s="1"/>
  <c r="AE1057" i="65" s="1"/>
  <c r="AI1954" i="65"/>
  <c r="AJ1954" i="65" s="1"/>
  <c r="AK1954" i="65" s="1"/>
  <c r="AE1954" i="65" s="1"/>
  <c r="AI1925" i="65"/>
  <c r="AJ1925" i="65" s="1"/>
  <c r="AK1925" i="65" s="1"/>
  <c r="AE1925" i="65" s="1"/>
  <c r="AK1715" i="66"/>
  <c r="AE1715" i="66" s="1"/>
  <c r="AI1523" i="66"/>
  <c r="AJ1523" i="66" s="1"/>
  <c r="AK1523" i="66" s="1"/>
  <c r="AE1523" i="66" s="1"/>
  <c r="AK1858" i="66"/>
  <c r="AE1858" i="66" s="1"/>
  <c r="AG759" i="65"/>
  <c r="AI252" i="66"/>
  <c r="AJ252" i="66" s="1"/>
  <c r="AK252" i="66" s="1"/>
  <c r="AE252" i="66" s="1"/>
  <c r="AI439" i="66"/>
  <c r="AJ439" i="66" s="1"/>
  <c r="AK439" i="66" s="1"/>
  <c r="AE439" i="66" s="1"/>
  <c r="AK1078" i="66"/>
  <c r="AE1078" i="66" s="1"/>
  <c r="AK1740" i="66"/>
  <c r="AE1740" i="66" s="1"/>
  <c r="AI564" i="65"/>
  <c r="AJ564" i="65" s="1"/>
  <c r="AK564" i="65" s="1"/>
  <c r="AE564" i="65" s="1"/>
  <c r="AI2183" i="65"/>
  <c r="AJ2183" i="65" s="1"/>
  <c r="AK2183" i="65" s="1"/>
  <c r="AE2183" i="65" s="1"/>
  <c r="AK744" i="66"/>
  <c r="AE744" i="66" s="1"/>
  <c r="AK571" i="66"/>
  <c r="AE571" i="66" s="1"/>
  <c r="AK366" i="66"/>
  <c r="AE366" i="66" s="1"/>
  <c r="AK750" i="66"/>
  <c r="AE750" i="66" s="1"/>
  <c r="AK716" i="66"/>
  <c r="AE716" i="66" s="1"/>
  <c r="AI1351" i="66"/>
  <c r="AJ1351" i="66" s="1"/>
  <c r="AK1351" i="66" s="1"/>
  <c r="AE1351" i="66" s="1"/>
  <c r="AI1550" i="66"/>
  <c r="AJ1550" i="66" s="1"/>
  <c r="AK1550" i="66" s="1"/>
  <c r="AE1550" i="66" s="1"/>
  <c r="AK1718" i="66"/>
  <c r="AE1718" i="66" s="1"/>
  <c r="AK1101" i="66"/>
  <c r="AE1101" i="66" s="1"/>
  <c r="AK2023" i="66"/>
  <c r="AE2023" i="66" s="1"/>
  <c r="AK209" i="66"/>
  <c r="AE209" i="66" s="1"/>
  <c r="AK1288" i="66"/>
  <c r="AE1288" i="66" s="1"/>
  <c r="AK148" i="66"/>
  <c r="AE148" i="66" s="1"/>
  <c r="AK1631" i="66"/>
  <c r="AE1631" i="66" s="1"/>
  <c r="AI2121" i="66"/>
  <c r="AJ2121" i="66" s="1"/>
  <c r="AI2115" i="66"/>
  <c r="AJ2115" i="66" s="1"/>
  <c r="AG2097" i="66"/>
  <c r="AK2065" i="66"/>
  <c r="AE2065" i="66" s="1"/>
  <c r="AI2120" i="66"/>
  <c r="AJ2120" i="66" s="1"/>
  <c r="AI70" i="66"/>
  <c r="AJ70" i="66" s="1"/>
  <c r="AK70" i="66" s="1"/>
  <c r="AE70" i="66" s="1"/>
  <c r="AI69" i="66"/>
  <c r="AJ69" i="66" s="1"/>
  <c r="AI73" i="66"/>
  <c r="AJ73" i="66" s="1"/>
  <c r="AK73" i="66" s="1"/>
  <c r="AE73" i="66" s="1"/>
  <c r="AI72" i="66"/>
  <c r="AJ72" i="66" s="1"/>
  <c r="AK72" i="66" s="1"/>
  <c r="AE72" i="66" s="1"/>
  <c r="AI71" i="66"/>
  <c r="AJ71" i="66" s="1"/>
  <c r="AI31" i="65"/>
  <c r="AJ31" i="65" s="1"/>
  <c r="AK31" i="65" s="1"/>
  <c r="AE31" i="65" s="1"/>
  <c r="AI32" i="65"/>
  <c r="AJ32" i="65" s="1"/>
  <c r="AK32" i="65" s="1"/>
  <c r="AE32" i="65" s="1"/>
  <c r="AI33" i="65"/>
  <c r="AJ33" i="65" s="1"/>
  <c r="AK33" i="65" s="1"/>
  <c r="AE33" i="65" s="1"/>
  <c r="AI29" i="65"/>
  <c r="AJ29" i="65" s="1"/>
  <c r="AK29" i="65" s="1"/>
  <c r="AE29" i="65" s="1"/>
  <c r="AI30" i="65"/>
  <c r="AJ30" i="65" s="1"/>
  <c r="AK30" i="65" s="1"/>
  <c r="AE30" i="65" s="1"/>
  <c r="AK533" i="66"/>
  <c r="AE533" i="66" s="1"/>
  <c r="AK354" i="66"/>
  <c r="AE354" i="66" s="1"/>
  <c r="AK499" i="66"/>
  <c r="AE499" i="66" s="1"/>
  <c r="AK1520" i="66"/>
  <c r="AE1520" i="66" s="1"/>
  <c r="AK43" i="66"/>
  <c r="AE43" i="66" s="1"/>
  <c r="AK1742" i="66"/>
  <c r="AE1742" i="66" s="1"/>
  <c r="AI1622" i="65"/>
  <c r="AJ1622" i="65" s="1"/>
  <c r="AK1622" i="65" s="1"/>
  <c r="AE1622" i="65" s="1"/>
  <c r="AI1620" i="65"/>
  <c r="AJ1620" i="65" s="1"/>
  <c r="AK1620" i="65" s="1"/>
  <c r="AE1620" i="65" s="1"/>
  <c r="AI1926" i="65"/>
  <c r="AJ1926" i="65" s="1"/>
  <c r="AK1926" i="65" s="1"/>
  <c r="AE1926" i="65" s="1"/>
  <c r="AI2035" i="65"/>
  <c r="AJ2035" i="65" s="1"/>
  <c r="AK2035" i="65" s="1"/>
  <c r="AE2035" i="65" s="1"/>
  <c r="AI117" i="65"/>
  <c r="AJ117" i="65" s="1"/>
  <c r="AK117" i="65" s="1"/>
  <c r="AE117" i="65" s="1"/>
  <c r="AI1388" i="65"/>
  <c r="AJ1388" i="65" s="1"/>
  <c r="AK1388" i="65" s="1"/>
  <c r="AE1388" i="65" s="1"/>
  <c r="AE886" i="65"/>
  <c r="AI118" i="65"/>
  <c r="AJ118" i="65" s="1"/>
  <c r="AK118" i="65" s="1"/>
  <c r="AE118" i="65" s="1"/>
  <c r="AE121" i="65" s="1"/>
  <c r="AI1058" i="65"/>
  <c r="AJ1058" i="65" s="1"/>
  <c r="AK1058" i="65" s="1"/>
  <c r="AE1058" i="65" s="1"/>
  <c r="AI555" i="65"/>
  <c r="AJ555" i="65" s="1"/>
  <c r="AK555" i="65" s="1"/>
  <c r="AE555" i="65" s="1"/>
  <c r="AI1616" i="65"/>
  <c r="AJ1616" i="65" s="1"/>
  <c r="AK1616" i="65" s="1"/>
  <c r="AE1616" i="65" s="1"/>
  <c r="AK248" i="66"/>
  <c r="AE248" i="66" s="1"/>
  <c r="AK567" i="66"/>
  <c r="AE567" i="66" s="1"/>
  <c r="AK1860" i="66"/>
  <c r="AE1860" i="66" s="1"/>
  <c r="AE2129" i="65"/>
  <c r="AI2190" i="65"/>
  <c r="AJ2190" i="65" s="1"/>
  <c r="AK2190" i="65" s="1"/>
  <c r="AE2190" i="65" s="1"/>
  <c r="AK1552" i="66"/>
  <c r="AE1552" i="66" s="1"/>
  <c r="AK1600" i="66"/>
  <c r="AE1600" i="66" s="1"/>
  <c r="AK1737" i="66"/>
  <c r="AE1737" i="66" s="1"/>
  <c r="AI1056" i="65"/>
  <c r="AJ1056" i="65" s="1"/>
  <c r="AK1056" i="65" s="1"/>
  <c r="AE1056" i="65" s="1"/>
  <c r="AE1072" i="65" s="1"/>
  <c r="AK1876" i="66"/>
  <c r="AE1876" i="66" s="1"/>
  <c r="AK876" i="66"/>
  <c r="AE876" i="66" s="1"/>
  <c r="AE877" i="66" s="1"/>
  <c r="AK1719" i="66"/>
  <c r="AE1719" i="66" s="1"/>
  <c r="AK356" i="66"/>
  <c r="AE356" i="66" s="1"/>
  <c r="AK2183" i="66"/>
  <c r="AE2183" i="66" s="1"/>
  <c r="AK212" i="66"/>
  <c r="AE212" i="66" s="1"/>
  <c r="AI1999" i="65"/>
  <c r="AJ1999" i="65" s="1"/>
  <c r="AK1999" i="65" s="1"/>
  <c r="AE1999" i="65" s="1"/>
  <c r="AI2008" i="66"/>
  <c r="AJ2008" i="66" s="1"/>
  <c r="AK2219" i="66"/>
  <c r="AE2219" i="66" s="1"/>
  <c r="AI2126" i="66"/>
  <c r="AJ2126" i="66" s="1"/>
  <c r="AK2126" i="66" s="1"/>
  <c r="AE2126" i="66" s="1"/>
  <c r="AI2124" i="66"/>
  <c r="AJ2124" i="66" s="1"/>
  <c r="AI138" i="65"/>
  <c r="AJ138" i="65" s="1"/>
  <c r="AK138" i="65" s="1"/>
  <c r="AE138" i="65" s="1"/>
  <c r="AI133" i="65"/>
  <c r="AJ133" i="65" s="1"/>
  <c r="AK133" i="65" s="1"/>
  <c r="AE133" i="65" s="1"/>
  <c r="AI131" i="65"/>
  <c r="AJ131" i="65" s="1"/>
  <c r="AK131" i="65" s="1"/>
  <c r="AE131" i="65" s="1"/>
  <c r="AI140" i="65"/>
  <c r="AJ140" i="65" s="1"/>
  <c r="AK140" i="65" s="1"/>
  <c r="AE140" i="65" s="1"/>
  <c r="AI137" i="65"/>
  <c r="AJ137" i="65" s="1"/>
  <c r="AK137" i="65" s="1"/>
  <c r="AE137" i="65" s="1"/>
  <c r="AI130" i="65"/>
  <c r="AJ130" i="65" s="1"/>
  <c r="AK130" i="65" s="1"/>
  <c r="AE130" i="65" s="1"/>
  <c r="AI136" i="65"/>
  <c r="AJ136" i="65" s="1"/>
  <c r="AK136" i="65" s="1"/>
  <c r="AE136" i="65" s="1"/>
  <c r="AI142" i="65"/>
  <c r="AJ142" i="65" s="1"/>
  <c r="AK142" i="65" s="1"/>
  <c r="AE142" i="65" s="1"/>
  <c r="AI143" i="65"/>
  <c r="AJ143" i="65" s="1"/>
  <c r="AK143" i="65" s="1"/>
  <c r="AE143" i="65" s="1"/>
  <c r="AI185" i="66"/>
  <c r="AJ185" i="66" s="1"/>
  <c r="AK185" i="66" s="1"/>
  <c r="AE185" i="66" s="1"/>
  <c r="AI183" i="66"/>
  <c r="AJ183" i="66" s="1"/>
  <c r="AK183" i="66" s="1"/>
  <c r="AE183" i="66" s="1"/>
  <c r="AI181" i="66"/>
  <c r="AJ181" i="66" s="1"/>
  <c r="AI28" i="65"/>
  <c r="AJ28" i="65" s="1"/>
  <c r="AK28" i="65" s="1"/>
  <c r="AE28" i="65" s="1"/>
  <c r="AK867" i="66"/>
  <c r="AE867" i="66" s="1"/>
  <c r="AK1355" i="66"/>
  <c r="AE1355" i="66" s="1"/>
  <c r="AK1360" i="66"/>
  <c r="AE1360" i="66" s="1"/>
  <c r="AK1532" i="66"/>
  <c r="AE1532" i="66" s="1"/>
  <c r="AI2094" i="65"/>
  <c r="AJ2094" i="65" s="1"/>
  <c r="AK2094" i="65" s="1"/>
  <c r="AE2094" i="65" s="1"/>
  <c r="AI466" i="65"/>
  <c r="AJ466" i="65" s="1"/>
  <c r="AK466" i="65" s="1"/>
  <c r="AE466" i="65" s="1"/>
  <c r="AI1405" i="65"/>
  <c r="AJ1405" i="65" s="1"/>
  <c r="AK1405" i="65" s="1"/>
  <c r="AE1405" i="65" s="1"/>
  <c r="AI1617" i="65"/>
  <c r="AJ1617" i="65" s="1"/>
  <c r="AK1617" i="65" s="1"/>
  <c r="AE1617" i="65" s="1"/>
  <c r="AI2032" i="65"/>
  <c r="AJ2032" i="65" s="1"/>
  <c r="AK2032" i="65" s="1"/>
  <c r="AE2032" i="65" s="1"/>
  <c r="AI73" i="65"/>
  <c r="AJ73" i="65" s="1"/>
  <c r="AK73" i="65" s="1"/>
  <c r="AE73" i="65" s="1"/>
  <c r="AI569" i="65"/>
  <c r="AJ569" i="65" s="1"/>
  <c r="AK569" i="65" s="1"/>
  <c r="AE569" i="65" s="1"/>
  <c r="AI468" i="65"/>
  <c r="AJ468" i="65" s="1"/>
  <c r="AK468" i="65" s="1"/>
  <c r="AE468" i="65" s="1"/>
  <c r="AI1412" i="65"/>
  <c r="AJ1412" i="65" s="1"/>
  <c r="AK1412" i="65" s="1"/>
  <c r="AE1412" i="65" s="1"/>
  <c r="AE1081" i="65"/>
  <c r="AI1998" i="65"/>
  <c r="AJ1998" i="65" s="1"/>
  <c r="AK1998" i="65" s="1"/>
  <c r="AE1998" i="65" s="1"/>
  <c r="AI2179" i="65"/>
  <c r="AJ2179" i="65" s="1"/>
  <c r="AK2179" i="65" s="1"/>
  <c r="AE2179" i="65" s="1"/>
  <c r="AK376" i="66"/>
  <c r="AE376" i="66" s="1"/>
  <c r="AK462" i="66"/>
  <c r="AE462" i="66" s="1"/>
  <c r="AK1002" i="66"/>
  <c r="AE1002" i="66" s="1"/>
  <c r="AI1921" i="65"/>
  <c r="AJ1921" i="65" s="1"/>
  <c r="AK1921" i="65" s="1"/>
  <c r="AE1921" i="65" s="1"/>
  <c r="AI2188" i="65"/>
  <c r="AJ2188" i="65" s="1"/>
  <c r="AK2188" i="65" s="1"/>
  <c r="AE2188" i="65" s="1"/>
  <c r="AK1366" i="66"/>
  <c r="AE1366" i="66" s="1"/>
  <c r="AI462" i="65"/>
  <c r="AJ462" i="65" s="1"/>
  <c r="AK462" i="65" s="1"/>
  <c r="AE462" i="65" s="1"/>
  <c r="AI59" i="66"/>
  <c r="AJ59" i="66" s="1"/>
  <c r="AK59" i="66" s="1"/>
  <c r="AE59" i="66" s="1"/>
  <c r="AI340" i="66"/>
  <c r="AJ340" i="66" s="1"/>
  <c r="AK340" i="66" s="1"/>
  <c r="AE340" i="66" s="1"/>
  <c r="AI1337" i="66"/>
  <c r="AJ1337" i="66" s="1"/>
  <c r="AK1364" i="66"/>
  <c r="AE1364" i="66" s="1"/>
  <c r="AK559" i="66"/>
  <c r="AE559" i="66" s="1"/>
  <c r="AK418" i="66"/>
  <c r="AE418" i="66" s="1"/>
  <c r="AK1968" i="66"/>
  <c r="AE1968" i="66" s="1"/>
  <c r="AK2009" i="66"/>
  <c r="AE2009" i="66" s="1"/>
  <c r="AK1711" i="66"/>
  <c r="AE1711" i="66" s="1"/>
  <c r="AI2024" i="66"/>
  <c r="AJ2024" i="66" s="1"/>
  <c r="AK2024" i="66" s="1"/>
  <c r="AE2024" i="66" s="1"/>
  <c r="AK1901" i="66"/>
  <c r="AE1901" i="66" s="1"/>
  <c r="AI2119" i="66"/>
  <c r="AJ2119" i="66" s="1"/>
  <c r="AI2114" i="66"/>
  <c r="AJ2114" i="66" s="1"/>
  <c r="AI449" i="65"/>
  <c r="AJ449" i="65" s="1"/>
  <c r="AK449" i="65" s="1"/>
  <c r="AE449" i="65" s="1"/>
  <c r="AI448" i="65"/>
  <c r="AJ448" i="65" s="1"/>
  <c r="AK448" i="65" s="1"/>
  <c r="AE448" i="65" s="1"/>
  <c r="AI450" i="65"/>
  <c r="AJ450" i="65" s="1"/>
  <c r="AK450" i="65" s="1"/>
  <c r="AE450" i="65" s="1"/>
  <c r="AI447" i="65"/>
  <c r="AJ447" i="65" s="1"/>
  <c r="AK447" i="65" s="1"/>
  <c r="AE447" i="65" s="1"/>
  <c r="AI134" i="65"/>
  <c r="AJ134" i="65" s="1"/>
  <c r="AK134" i="65" s="1"/>
  <c r="AE134" i="65" s="1"/>
  <c r="AI182" i="66"/>
  <c r="AJ182" i="66" s="1"/>
  <c r="AK1540" i="66"/>
  <c r="AE1540" i="66" s="1"/>
  <c r="AK215" i="66"/>
  <c r="AE215" i="66" s="1"/>
  <c r="AI2125" i="66"/>
  <c r="AJ2125" i="66" s="1"/>
  <c r="AK1892" i="66"/>
  <c r="AE1892" i="66" s="1"/>
  <c r="AI941" i="65"/>
  <c r="AJ941" i="65" s="1"/>
  <c r="AK941" i="65" s="1"/>
  <c r="AE941" i="65" s="1"/>
  <c r="AI2010" i="66"/>
  <c r="AJ2010" i="66" s="1"/>
  <c r="AK2010" i="66" s="1"/>
  <c r="AE2010" i="66" s="1"/>
  <c r="AI2118" i="66"/>
  <c r="AJ2118" i="66" s="1"/>
  <c r="AI2127" i="66"/>
  <c r="AJ2127" i="66" s="1"/>
  <c r="AI220" i="65"/>
  <c r="AJ220" i="65" s="1"/>
  <c r="AK220" i="65" s="1"/>
  <c r="AE220" i="65" s="1"/>
  <c r="AI222" i="65"/>
  <c r="AJ222" i="65" s="1"/>
  <c r="AK222" i="65" s="1"/>
  <c r="AE222" i="65" s="1"/>
  <c r="AI223" i="65"/>
  <c r="AJ223" i="65" s="1"/>
  <c r="AK223" i="65" s="1"/>
  <c r="AE223" i="65" s="1"/>
  <c r="AI224" i="65"/>
  <c r="AJ224" i="65" s="1"/>
  <c r="AK224" i="65" s="1"/>
  <c r="AE224" i="65" s="1"/>
  <c r="AE343" i="65"/>
  <c r="AI164" i="65"/>
  <c r="AJ164" i="65" s="1"/>
  <c r="AK164" i="65" s="1"/>
  <c r="AE164" i="65" s="1"/>
  <c r="AI162" i="65"/>
  <c r="AJ162" i="65" s="1"/>
  <c r="AK162" i="65" s="1"/>
  <c r="AE162" i="65" s="1"/>
  <c r="AI171" i="65"/>
  <c r="AJ171" i="65" s="1"/>
  <c r="AK171" i="65" s="1"/>
  <c r="AE171" i="65" s="1"/>
  <c r="AI170" i="65"/>
  <c r="AJ170" i="65" s="1"/>
  <c r="AK170" i="65" s="1"/>
  <c r="AE170" i="65" s="1"/>
  <c r="AI163" i="65"/>
  <c r="AJ163" i="65" s="1"/>
  <c r="AK163" i="65" s="1"/>
  <c r="AE163" i="65" s="1"/>
  <c r="AI175" i="65"/>
  <c r="AJ175" i="65" s="1"/>
  <c r="AK175" i="65" s="1"/>
  <c r="AE175" i="65" s="1"/>
  <c r="AI173" i="65"/>
  <c r="AJ173" i="65" s="1"/>
  <c r="AK173" i="65" s="1"/>
  <c r="AE173" i="65" s="1"/>
  <c r="AI172" i="65"/>
  <c r="AJ172" i="65" s="1"/>
  <c r="AK172" i="65" s="1"/>
  <c r="AE172" i="65" s="1"/>
  <c r="AI166" i="65"/>
  <c r="AJ166" i="65" s="1"/>
  <c r="AK166" i="65" s="1"/>
  <c r="AE166" i="65" s="1"/>
  <c r="AI167" i="65"/>
  <c r="AJ167" i="65" s="1"/>
  <c r="AK167" i="65" s="1"/>
  <c r="AE167" i="65" s="1"/>
  <c r="AI165" i="65"/>
  <c r="AJ165" i="65" s="1"/>
  <c r="AK165" i="65" s="1"/>
  <c r="AE165" i="65" s="1"/>
  <c r="AI161" i="65"/>
  <c r="AJ161" i="65" s="1"/>
  <c r="AK161" i="65" s="1"/>
  <c r="AE161" i="65" s="1"/>
  <c r="AI176" i="65"/>
  <c r="AJ176" i="65" s="1"/>
  <c r="AK176" i="65" s="1"/>
  <c r="AE176" i="65" s="1"/>
  <c r="AI169" i="65"/>
  <c r="AJ169" i="65" s="1"/>
  <c r="AK169" i="65" s="1"/>
  <c r="AE169" i="65" s="1"/>
  <c r="AI26" i="65"/>
  <c r="AJ26" i="65" s="1"/>
  <c r="AK26" i="65" s="1"/>
  <c r="AE26" i="65" s="1"/>
  <c r="AI132" i="65"/>
  <c r="AJ132" i="65" s="1"/>
  <c r="AK132" i="65" s="1"/>
  <c r="AE132" i="65" s="1"/>
  <c r="AI213" i="65"/>
  <c r="AJ213" i="65" s="1"/>
  <c r="AK213" i="65" s="1"/>
  <c r="AE213" i="65" s="1"/>
  <c r="AI467" i="65"/>
  <c r="AJ467" i="65" s="1"/>
  <c r="AK467" i="65" s="1"/>
  <c r="AE467" i="65" s="1"/>
  <c r="AI2081" i="65"/>
  <c r="AJ2081" i="65" s="1"/>
  <c r="AK2081" i="65" s="1"/>
  <c r="AE2081" i="65" s="1"/>
  <c r="AI1044" i="65"/>
  <c r="AJ1044" i="65" s="1"/>
  <c r="AK1044" i="65" s="1"/>
  <c r="AE1044" i="65" s="1"/>
  <c r="AI1859" i="65"/>
  <c r="AJ1859" i="65" s="1"/>
  <c r="AK1859" i="65" s="1"/>
  <c r="AE1859" i="65" s="1"/>
  <c r="AI52" i="66"/>
  <c r="AJ52" i="66" s="1"/>
  <c r="AI1919" i="65"/>
  <c r="AJ1919" i="65" s="1"/>
  <c r="AK1919" i="65" s="1"/>
  <c r="AE1919" i="65" s="1"/>
  <c r="AI2187" i="65"/>
  <c r="AJ2187" i="65" s="1"/>
  <c r="AK2187" i="65" s="1"/>
  <c r="AE2187" i="65" s="1"/>
  <c r="AK419" i="66"/>
  <c r="AE419" i="66" s="1"/>
  <c r="AK733" i="66"/>
  <c r="AE733" i="66" s="1"/>
  <c r="AK885" i="66"/>
  <c r="AE885" i="66" s="1"/>
  <c r="AK1735" i="66"/>
  <c r="AE1735" i="66" s="1"/>
  <c r="AI1861" i="66"/>
  <c r="AJ1861" i="66" s="1"/>
  <c r="AK1861" i="66" s="1"/>
  <c r="AE1861" i="66" s="1"/>
  <c r="AI864" i="66"/>
  <c r="AJ864" i="66" s="1"/>
  <c r="AK864" i="66" s="1"/>
  <c r="AE864" i="66" s="1"/>
  <c r="AI1519" i="66"/>
  <c r="AJ1519" i="66" s="1"/>
  <c r="AG1439" i="66"/>
  <c r="AI1426" i="66" s="1"/>
  <c r="AJ1426" i="66" s="1"/>
  <c r="AK1426" i="66" s="1"/>
  <c r="AE1426" i="66" s="1"/>
  <c r="AI61" i="66"/>
  <c r="AJ61" i="66" s="1"/>
  <c r="AK61" i="66" s="1"/>
  <c r="AE61" i="66" s="1"/>
  <c r="AK541" i="66"/>
  <c r="AE541" i="66" s="1"/>
  <c r="AK1538" i="66"/>
  <c r="AE1538" i="66" s="1"/>
  <c r="AG1694" i="66"/>
  <c r="AI1685" i="66" s="1"/>
  <c r="AJ1685" i="66" s="1"/>
  <c r="AK1685" i="66" s="1"/>
  <c r="AE1685" i="66" s="1"/>
  <c r="AK1748" i="66"/>
  <c r="AE1748" i="66" s="1"/>
  <c r="AI2087" i="65"/>
  <c r="AJ2087" i="65" s="1"/>
  <c r="AK2087" i="65" s="1"/>
  <c r="AE2087" i="65" s="1"/>
  <c r="AK357" i="66"/>
  <c r="AE357" i="66" s="1"/>
  <c r="AK489" i="66"/>
  <c r="AE489" i="66" s="1"/>
  <c r="AI1362" i="66"/>
  <c r="AJ1362" i="66" s="1"/>
  <c r="AK1362" i="66" s="1"/>
  <c r="AE1362" i="66" s="1"/>
  <c r="AI1619" i="65"/>
  <c r="AJ1619" i="65" s="1"/>
  <c r="AK1619" i="65" s="1"/>
  <c r="AE1619" i="65" s="1"/>
  <c r="AK565" i="66"/>
  <c r="AE565" i="66" s="1"/>
  <c r="AI2178" i="65"/>
  <c r="AJ2178" i="65" s="1"/>
  <c r="AK2178" i="65" s="1"/>
  <c r="AE2178" i="65" s="1"/>
  <c r="AK210" i="66"/>
  <c r="AE210" i="66" s="1"/>
  <c r="AI2117" i="66"/>
  <c r="AJ2117" i="66" s="1"/>
  <c r="AK2117" i="66" s="1"/>
  <c r="AE2117" i="66" s="1"/>
  <c r="AI1959" i="65"/>
  <c r="AJ1959" i="65" s="1"/>
  <c r="AK1959" i="65" s="1"/>
  <c r="AE1959" i="65" s="1"/>
  <c r="AK2027" i="66"/>
  <c r="AE2027" i="66" s="1"/>
  <c r="AK1890" i="66"/>
  <c r="AE1890" i="66" s="1"/>
  <c r="AI2091" i="65"/>
  <c r="AJ2091" i="65" s="1"/>
  <c r="AK2091" i="65" s="1"/>
  <c r="AE2091" i="65" s="1"/>
  <c r="AI2116" i="66"/>
  <c r="AJ2116" i="66" s="1"/>
  <c r="AK2116" i="66" s="1"/>
  <c r="AE2116" i="66" s="1"/>
  <c r="AI129" i="65"/>
  <c r="AJ129" i="65" s="1"/>
  <c r="AK129" i="65" s="1"/>
  <c r="AE129" i="65" s="1"/>
  <c r="AI168" i="65"/>
  <c r="AJ168" i="65" s="1"/>
  <c r="AK168" i="65" s="1"/>
  <c r="AE168" i="65" s="1"/>
  <c r="AI1791" i="66"/>
  <c r="AJ1791" i="66" s="1"/>
  <c r="AK1791" i="66" s="1"/>
  <c r="AE1791" i="66" s="1"/>
  <c r="AI1793" i="66"/>
  <c r="AJ1793" i="66" s="1"/>
  <c r="AK1793" i="66" s="1"/>
  <c r="AE1793" i="66" s="1"/>
  <c r="AI1789" i="66"/>
  <c r="AJ1789" i="66" s="1"/>
  <c r="AK1789" i="66" s="1"/>
  <c r="AE1789" i="66" s="1"/>
  <c r="AE87" i="65"/>
  <c r="E61" i="67"/>
  <c r="F61" i="67" s="1"/>
  <c r="AE2071" i="65"/>
  <c r="AI1434" i="66"/>
  <c r="AJ1434" i="66" s="1"/>
  <c r="AK1434" i="66" s="1"/>
  <c r="AE1434" i="66" s="1"/>
  <c r="E34" i="67"/>
  <c r="F34" i="67" s="1"/>
  <c r="AE887" i="65"/>
  <c r="AE1341" i="65"/>
  <c r="AI1676" i="66"/>
  <c r="AJ1676" i="66" s="1"/>
  <c r="AK1676" i="66" s="1"/>
  <c r="AE1676" i="66" s="1"/>
  <c r="AI1679" i="66"/>
  <c r="AJ1679" i="66" s="1"/>
  <c r="AK1679" i="66" s="1"/>
  <c r="AE1679" i="66" s="1"/>
  <c r="AI1687" i="66"/>
  <c r="AJ1687" i="66" s="1"/>
  <c r="AK1687" i="66" s="1"/>
  <c r="AE1687" i="66" s="1"/>
  <c r="AI1669" i="66"/>
  <c r="AJ1669" i="66" s="1"/>
  <c r="AK1669" i="66" s="1"/>
  <c r="AE1669" i="66" s="1"/>
  <c r="AI1671" i="66"/>
  <c r="AJ1671" i="66" s="1"/>
  <c r="AK1671" i="66" s="1"/>
  <c r="AE1671" i="66" s="1"/>
  <c r="AI1677" i="66"/>
  <c r="AJ1677" i="66" s="1"/>
  <c r="AK1677" i="66" s="1"/>
  <c r="AE1677" i="66" s="1"/>
  <c r="AI1690" i="66"/>
  <c r="AJ1690" i="66" s="1"/>
  <c r="AK1690" i="66" s="1"/>
  <c r="AE1690" i="66" s="1"/>
  <c r="AI1688" i="66"/>
  <c r="AJ1688" i="66" s="1"/>
  <c r="AK1688" i="66" s="1"/>
  <c r="AE1688" i="66" s="1"/>
  <c r="AI1680" i="66"/>
  <c r="AJ1680" i="66" s="1"/>
  <c r="AK1680" i="66" s="1"/>
  <c r="AE1680" i="66" s="1"/>
  <c r="AI1670" i="66"/>
  <c r="AJ1670" i="66" s="1"/>
  <c r="AK1670" i="66" s="1"/>
  <c r="AE1670" i="66" s="1"/>
  <c r="AI1682" i="66"/>
  <c r="AJ1682" i="66" s="1"/>
  <c r="AK1682" i="66" s="1"/>
  <c r="AE1682" i="66" s="1"/>
  <c r="AI1686" i="66"/>
  <c r="AJ1686" i="66" s="1"/>
  <c r="AK1686" i="66" s="1"/>
  <c r="AE1686" i="66" s="1"/>
  <c r="AI1672" i="66"/>
  <c r="AJ1672" i="66" s="1"/>
  <c r="AK1672" i="66" s="1"/>
  <c r="AE1672" i="66" s="1"/>
  <c r="AI1674" i="66"/>
  <c r="AJ1674" i="66" s="1"/>
  <c r="AK1674" i="66" s="1"/>
  <c r="AE1674" i="66" s="1"/>
  <c r="AI1691" i="66"/>
  <c r="AJ1691" i="66" s="1"/>
  <c r="AK1691" i="66" s="1"/>
  <c r="AE1691" i="66" s="1"/>
  <c r="AE1794" i="65"/>
  <c r="E27" i="67"/>
  <c r="F27" i="67" s="1"/>
  <c r="AE582" i="65"/>
  <c r="B34" i="68"/>
  <c r="C34" i="68" s="1"/>
  <c r="AE878" i="66"/>
  <c r="AI2052" i="66"/>
  <c r="AJ2052" i="66" s="1"/>
  <c r="AK2052" i="66" s="1"/>
  <c r="AE2052" i="66" s="1"/>
  <c r="AI2056" i="66"/>
  <c r="AJ2056" i="66" s="1"/>
  <c r="AK2056" i="66" s="1"/>
  <c r="AE2056" i="66" s="1"/>
  <c r="AI2060" i="66"/>
  <c r="AJ2060" i="66" s="1"/>
  <c r="AK2060" i="66" s="1"/>
  <c r="AE2060" i="66" s="1"/>
  <c r="AI2045" i="66"/>
  <c r="AJ2045" i="66" s="1"/>
  <c r="AK2045" i="66" s="1"/>
  <c r="AE2045" i="66" s="1"/>
  <c r="AI2048" i="66"/>
  <c r="AJ2048" i="66" s="1"/>
  <c r="AK2048" i="66" s="1"/>
  <c r="AE2048" i="66" s="1"/>
  <c r="AI2057" i="66"/>
  <c r="AJ2057" i="66" s="1"/>
  <c r="AK2057" i="66" s="1"/>
  <c r="AE2057" i="66" s="1"/>
  <c r="AI2049" i="66"/>
  <c r="AJ2049" i="66" s="1"/>
  <c r="AK2049" i="66" s="1"/>
  <c r="AE2049" i="66" s="1"/>
  <c r="AI2055" i="66"/>
  <c r="AJ2055" i="66" s="1"/>
  <c r="AK2055" i="66" s="1"/>
  <c r="AE2055" i="66" s="1"/>
  <c r="AI2051" i="66"/>
  <c r="AJ2051" i="66" s="1"/>
  <c r="AK2051" i="66" s="1"/>
  <c r="AE2051" i="66" s="1"/>
  <c r="AI2047" i="66"/>
  <c r="AJ2047" i="66" s="1"/>
  <c r="AK2047" i="66" s="1"/>
  <c r="AE2047" i="66" s="1"/>
  <c r="AI2054" i="66"/>
  <c r="AJ2054" i="66" s="1"/>
  <c r="AK2054" i="66" s="1"/>
  <c r="AE2054" i="66" s="1"/>
  <c r="AI2053" i="66"/>
  <c r="AJ2053" i="66" s="1"/>
  <c r="AK2053" i="66" s="1"/>
  <c r="AE2053" i="66" s="1"/>
  <c r="AI2046" i="66"/>
  <c r="AJ2046" i="66" s="1"/>
  <c r="AK2046" i="66" s="1"/>
  <c r="AE2046" i="66" s="1"/>
  <c r="AI2050" i="66"/>
  <c r="AJ2050" i="66" s="1"/>
  <c r="AK2050" i="66" s="1"/>
  <c r="AE2050" i="66" s="1"/>
  <c r="B63" i="67"/>
  <c r="C63" i="67" s="1"/>
  <c r="AE2130" i="65"/>
  <c r="B34" i="67"/>
  <c r="C34" i="67" s="1"/>
  <c r="AE878" i="65"/>
  <c r="B46" i="67"/>
  <c r="C46" i="67" s="1"/>
  <c r="AE1440" i="65"/>
  <c r="AI1993" i="66"/>
  <c r="AJ1993" i="66" s="1"/>
  <c r="AK1993" i="66" s="1"/>
  <c r="AE1993" i="66" s="1"/>
  <c r="AI1982" i="66"/>
  <c r="AJ1982" i="66" s="1"/>
  <c r="AK1982" i="66" s="1"/>
  <c r="AE1982" i="66" s="1"/>
  <c r="AI1983" i="66"/>
  <c r="AJ1983" i="66" s="1"/>
  <c r="AK1983" i="66" s="1"/>
  <c r="AE1983" i="66" s="1"/>
  <c r="AI1997" i="66"/>
  <c r="AJ1997" i="66" s="1"/>
  <c r="AK1997" i="66" s="1"/>
  <c r="AE1997" i="66" s="1"/>
  <c r="AI1991" i="66"/>
  <c r="AJ1991" i="66" s="1"/>
  <c r="AK1991" i="66" s="1"/>
  <c r="AE1991" i="66" s="1"/>
  <c r="AI1999" i="66"/>
  <c r="AJ1999" i="66" s="1"/>
  <c r="AK1999" i="66" s="1"/>
  <c r="AE1999" i="66" s="1"/>
  <c r="AI1995" i="66"/>
  <c r="AJ1995" i="66" s="1"/>
  <c r="AK1995" i="66" s="1"/>
  <c r="AE1995" i="66" s="1"/>
  <c r="AI1981" i="66"/>
  <c r="AJ1981" i="66" s="1"/>
  <c r="AK1981" i="66" s="1"/>
  <c r="AE1981" i="66" s="1"/>
  <c r="AI1987" i="66"/>
  <c r="AJ1987" i="66" s="1"/>
  <c r="AK1987" i="66" s="1"/>
  <c r="AE1987" i="66" s="1"/>
  <c r="AI1985" i="66"/>
  <c r="AJ1985" i="66" s="1"/>
  <c r="AK1985" i="66" s="1"/>
  <c r="AE1985" i="66" s="1"/>
  <c r="AI2001" i="66"/>
  <c r="AJ2001" i="66" s="1"/>
  <c r="AK2001" i="66" s="1"/>
  <c r="AE2001" i="66" s="1"/>
  <c r="AI1984" i="66"/>
  <c r="AJ1984" i="66" s="1"/>
  <c r="AK1984" i="66" s="1"/>
  <c r="AE1984" i="66" s="1"/>
  <c r="AI1989" i="66"/>
  <c r="AJ1989" i="66" s="1"/>
  <c r="AK1989" i="66" s="1"/>
  <c r="AE1989" i="66" s="1"/>
  <c r="E28" i="67"/>
  <c r="F28" i="67" s="1"/>
  <c r="AE625" i="65"/>
  <c r="AI1480" i="66"/>
  <c r="AJ1480" i="66" s="1"/>
  <c r="AK1480" i="66" s="1"/>
  <c r="AE1480" i="66" s="1"/>
  <c r="AI1483" i="66"/>
  <c r="AJ1483" i="66" s="1"/>
  <c r="AK1483" i="66" s="1"/>
  <c r="AE1483" i="66" s="1"/>
  <c r="AI1484" i="66"/>
  <c r="AJ1484" i="66" s="1"/>
  <c r="AK1484" i="66" s="1"/>
  <c r="AE1484" i="66" s="1"/>
  <c r="AI1467" i="66"/>
  <c r="AJ1467" i="66" s="1"/>
  <c r="AK1467" i="66" s="1"/>
  <c r="AE1467" i="66" s="1"/>
  <c r="AI1494" i="66"/>
  <c r="AJ1494" i="66" s="1"/>
  <c r="AK1494" i="66" s="1"/>
  <c r="AE1494" i="66" s="1"/>
  <c r="AI1461" i="66"/>
  <c r="AJ1461" i="66" s="1"/>
  <c r="AK1461" i="66" s="1"/>
  <c r="AE1461" i="66" s="1"/>
  <c r="AI1468" i="66"/>
  <c r="AJ1468" i="66" s="1"/>
  <c r="AK1468" i="66" s="1"/>
  <c r="AE1468" i="66" s="1"/>
  <c r="AI1465" i="66"/>
  <c r="AJ1465" i="66" s="1"/>
  <c r="AK1465" i="66" s="1"/>
  <c r="AE1465" i="66" s="1"/>
  <c r="AI1473" i="66"/>
  <c r="AJ1473" i="66" s="1"/>
  <c r="AK1473" i="66" s="1"/>
  <c r="AE1473" i="66" s="1"/>
  <c r="AI1511" i="66"/>
  <c r="AJ1511" i="66" s="1"/>
  <c r="AK1511" i="66" s="1"/>
  <c r="AE1511" i="66" s="1"/>
  <c r="AI1513" i="66"/>
  <c r="AJ1513" i="66" s="1"/>
  <c r="AK1513" i="66" s="1"/>
  <c r="AE1513" i="66" s="1"/>
  <c r="AI1460" i="66"/>
  <c r="AJ1460" i="66" s="1"/>
  <c r="AK1460" i="66" s="1"/>
  <c r="AE1460" i="66" s="1"/>
  <c r="AI1493" i="66"/>
  <c r="AJ1493" i="66" s="1"/>
  <c r="AK1493" i="66" s="1"/>
  <c r="AE1493" i="66" s="1"/>
  <c r="AI1486" i="66"/>
  <c r="AJ1486" i="66" s="1"/>
  <c r="AK1486" i="66" s="1"/>
  <c r="AE1486" i="66" s="1"/>
  <c r="AI1485" i="66"/>
  <c r="AJ1485" i="66" s="1"/>
  <c r="AK1485" i="66" s="1"/>
  <c r="AE1485" i="66" s="1"/>
  <c r="AI1510" i="66"/>
  <c r="AJ1510" i="66" s="1"/>
  <c r="AK1510" i="66" s="1"/>
  <c r="AE1510" i="66" s="1"/>
  <c r="AI1464" i="66"/>
  <c r="AJ1464" i="66" s="1"/>
  <c r="AK1464" i="66" s="1"/>
  <c r="AE1464" i="66" s="1"/>
  <c r="AI1506" i="66"/>
  <c r="AJ1506" i="66" s="1"/>
  <c r="AK1506" i="66" s="1"/>
  <c r="AE1506" i="66" s="1"/>
  <c r="AI1477" i="66"/>
  <c r="AJ1477" i="66" s="1"/>
  <c r="AK1477" i="66" s="1"/>
  <c r="AE1477" i="66" s="1"/>
  <c r="AI1505" i="66"/>
  <c r="AJ1505" i="66" s="1"/>
  <c r="AK1505" i="66" s="1"/>
  <c r="AE1505" i="66" s="1"/>
  <c r="AI1495" i="66"/>
  <c r="AJ1495" i="66" s="1"/>
  <c r="AK1495" i="66" s="1"/>
  <c r="AE1495" i="66" s="1"/>
  <c r="AI1491" i="66"/>
  <c r="AJ1491" i="66" s="1"/>
  <c r="AK1491" i="66" s="1"/>
  <c r="AE1491" i="66" s="1"/>
  <c r="AI1500" i="66"/>
  <c r="AJ1500" i="66" s="1"/>
  <c r="AK1500" i="66" s="1"/>
  <c r="AE1500" i="66" s="1"/>
  <c r="AI1459" i="66"/>
  <c r="AJ1459" i="66" s="1"/>
  <c r="AK1459" i="66" s="1"/>
  <c r="AE1459" i="66" s="1"/>
  <c r="AI1474" i="66"/>
  <c r="AJ1474" i="66" s="1"/>
  <c r="AK1474" i="66" s="1"/>
  <c r="AE1474" i="66" s="1"/>
  <c r="AI1501" i="66"/>
  <c r="AJ1501" i="66" s="1"/>
  <c r="AK1501" i="66" s="1"/>
  <c r="AE1501" i="66" s="1"/>
  <c r="AI1489" i="66"/>
  <c r="AJ1489" i="66" s="1"/>
  <c r="AK1489" i="66" s="1"/>
  <c r="AE1489" i="66" s="1"/>
  <c r="AI1471" i="66"/>
  <c r="AJ1471" i="66" s="1"/>
  <c r="AK1471" i="66" s="1"/>
  <c r="AE1471" i="66" s="1"/>
  <c r="AI1475" i="66"/>
  <c r="AJ1475" i="66" s="1"/>
  <c r="AK1475" i="66" s="1"/>
  <c r="AE1475" i="66" s="1"/>
  <c r="AI1499" i="66"/>
  <c r="AJ1499" i="66" s="1"/>
  <c r="AK1499" i="66" s="1"/>
  <c r="AE1499" i="66" s="1"/>
  <c r="AI1463" i="66"/>
  <c r="AJ1463" i="66" s="1"/>
  <c r="AK1463" i="66" s="1"/>
  <c r="AE1463" i="66" s="1"/>
  <c r="AI1497" i="66"/>
  <c r="AJ1497" i="66" s="1"/>
  <c r="AK1497" i="66" s="1"/>
  <c r="AE1497" i="66" s="1"/>
  <c r="AI1508" i="66"/>
  <c r="AJ1508" i="66" s="1"/>
  <c r="AK1508" i="66" s="1"/>
  <c r="AE1508" i="66" s="1"/>
  <c r="AI1456" i="66"/>
  <c r="AJ1456" i="66" s="1"/>
  <c r="AK1456" i="66" s="1"/>
  <c r="AE1456" i="66" s="1"/>
  <c r="AI1514" i="66"/>
  <c r="AJ1514" i="66" s="1"/>
  <c r="AK1514" i="66" s="1"/>
  <c r="AE1514" i="66" s="1"/>
  <c r="AI1488" i="66"/>
  <c r="AJ1488" i="66" s="1"/>
  <c r="AK1488" i="66" s="1"/>
  <c r="AE1488" i="66" s="1"/>
  <c r="AI1492" i="66"/>
  <c r="AJ1492" i="66" s="1"/>
  <c r="AK1492" i="66" s="1"/>
  <c r="AE1492" i="66" s="1"/>
  <c r="AI1507" i="66"/>
  <c r="AJ1507" i="66" s="1"/>
  <c r="AK1507" i="66" s="1"/>
  <c r="AE1507" i="66" s="1"/>
  <c r="AI1462" i="66"/>
  <c r="AJ1462" i="66" s="1"/>
  <c r="AK1462" i="66" s="1"/>
  <c r="AE1462" i="66" s="1"/>
  <c r="AI1504" i="66"/>
  <c r="AJ1504" i="66" s="1"/>
  <c r="AK1504" i="66" s="1"/>
  <c r="AE1504" i="66" s="1"/>
  <c r="AI1502" i="66"/>
  <c r="AJ1502" i="66" s="1"/>
  <c r="AK1502" i="66" s="1"/>
  <c r="AE1502" i="66" s="1"/>
  <c r="AI1498" i="66"/>
  <c r="AJ1498" i="66" s="1"/>
  <c r="AK1498" i="66" s="1"/>
  <c r="AE1498" i="66" s="1"/>
  <c r="AI1503" i="66"/>
  <c r="AJ1503" i="66" s="1"/>
  <c r="AK1503" i="66" s="1"/>
  <c r="AE1503" i="66" s="1"/>
  <c r="AI1472" i="66"/>
  <c r="AJ1472" i="66" s="1"/>
  <c r="AK1472" i="66" s="1"/>
  <c r="AE1472" i="66" s="1"/>
  <c r="AI1509" i="66"/>
  <c r="AJ1509" i="66" s="1"/>
  <c r="AK1509" i="66" s="1"/>
  <c r="AE1509" i="66" s="1"/>
  <c r="AI1457" i="66"/>
  <c r="AJ1457" i="66" s="1"/>
  <c r="AK1457" i="66" s="1"/>
  <c r="AE1457" i="66" s="1"/>
  <c r="AI1458" i="66"/>
  <c r="AJ1458" i="66" s="1"/>
  <c r="AK1458" i="66" s="1"/>
  <c r="AE1458" i="66" s="1"/>
  <c r="AI1478" i="66"/>
  <c r="AJ1478" i="66" s="1"/>
  <c r="AK1478" i="66" s="1"/>
  <c r="AE1478" i="66" s="1"/>
  <c r="AI1479" i="66"/>
  <c r="AJ1479" i="66" s="1"/>
  <c r="AK1479" i="66" s="1"/>
  <c r="AE1479" i="66" s="1"/>
  <c r="AI1469" i="66"/>
  <c r="AJ1469" i="66" s="1"/>
  <c r="AK1469" i="66" s="1"/>
  <c r="AE1469" i="66" s="1"/>
  <c r="AI1470" i="66"/>
  <c r="AJ1470" i="66" s="1"/>
  <c r="AK1470" i="66" s="1"/>
  <c r="AE1470" i="66" s="1"/>
  <c r="AI1487" i="66"/>
  <c r="AJ1487" i="66" s="1"/>
  <c r="AK1487" i="66" s="1"/>
  <c r="AE1487" i="66" s="1"/>
  <c r="AI1476" i="66"/>
  <c r="AJ1476" i="66" s="1"/>
  <c r="AK1476" i="66" s="1"/>
  <c r="AE1476" i="66" s="1"/>
  <c r="AI1482" i="66"/>
  <c r="AJ1482" i="66" s="1"/>
  <c r="AK1482" i="66" s="1"/>
  <c r="AE1482" i="66" s="1"/>
  <c r="AI1490" i="66"/>
  <c r="AJ1490" i="66" s="1"/>
  <c r="AK1490" i="66" s="1"/>
  <c r="AE1490" i="66" s="1"/>
  <c r="AI1466" i="66"/>
  <c r="AJ1466" i="66" s="1"/>
  <c r="AK1466" i="66" s="1"/>
  <c r="AE1466" i="66" s="1"/>
  <c r="AI759" i="65"/>
  <c r="AI758" i="65"/>
  <c r="AJ758" i="65" s="1"/>
  <c r="AK758" i="65" s="1"/>
  <c r="AE758" i="65" s="1"/>
  <c r="AI735" i="65"/>
  <c r="AJ735" i="65" s="1"/>
  <c r="AK735" i="65" s="1"/>
  <c r="AE735" i="65" s="1"/>
  <c r="AI738" i="65"/>
  <c r="AJ738" i="65" s="1"/>
  <c r="AK738" i="65" s="1"/>
  <c r="AE738" i="65" s="1"/>
  <c r="AI742" i="65"/>
  <c r="AJ742" i="65" s="1"/>
  <c r="AK742" i="65" s="1"/>
  <c r="AE742" i="65" s="1"/>
  <c r="AI746" i="65"/>
  <c r="AJ746" i="65" s="1"/>
  <c r="AK746" i="65" s="1"/>
  <c r="AE746" i="65" s="1"/>
  <c r="AI750" i="65"/>
  <c r="AJ750" i="65" s="1"/>
  <c r="AK750" i="65" s="1"/>
  <c r="AE750" i="65" s="1"/>
  <c r="AI754" i="65"/>
  <c r="AJ754" i="65" s="1"/>
  <c r="AK754" i="65" s="1"/>
  <c r="AE754" i="65" s="1"/>
  <c r="AI755" i="65"/>
  <c r="AJ755" i="65" s="1"/>
  <c r="AK755" i="65" s="1"/>
  <c r="AE755" i="65" s="1"/>
  <c r="AI733" i="65"/>
  <c r="AJ733" i="65" s="1"/>
  <c r="AK733" i="65" s="1"/>
  <c r="AE733" i="65" s="1"/>
  <c r="AI732" i="65"/>
  <c r="AJ732" i="65" s="1"/>
  <c r="AK732" i="65" s="1"/>
  <c r="AE732" i="65" s="1"/>
  <c r="AI743" i="65"/>
  <c r="AJ743" i="65" s="1"/>
  <c r="AK743" i="65" s="1"/>
  <c r="AE743" i="65" s="1"/>
  <c r="AI727" i="65"/>
  <c r="AJ727" i="65" s="1"/>
  <c r="AK727" i="65" s="1"/>
  <c r="AE727" i="65" s="1"/>
  <c r="AI739" i="65"/>
  <c r="AJ739" i="65" s="1"/>
  <c r="AK739" i="65" s="1"/>
  <c r="AE739" i="65" s="1"/>
  <c r="AI725" i="65"/>
  <c r="AJ725" i="65" s="1"/>
  <c r="AK725" i="65" s="1"/>
  <c r="AE725" i="65" s="1"/>
  <c r="AI749" i="65"/>
  <c r="AJ749" i="65" s="1"/>
  <c r="AK749" i="65" s="1"/>
  <c r="AE749" i="65" s="1"/>
  <c r="AI728" i="65"/>
  <c r="AJ728" i="65" s="1"/>
  <c r="AK728" i="65" s="1"/>
  <c r="AE728" i="65" s="1"/>
  <c r="AI747" i="65"/>
  <c r="AJ747" i="65" s="1"/>
  <c r="AK747" i="65" s="1"/>
  <c r="AE747" i="65" s="1"/>
  <c r="AI745" i="65"/>
  <c r="AJ745" i="65" s="1"/>
  <c r="AK745" i="65" s="1"/>
  <c r="AE745" i="65" s="1"/>
  <c r="AI737" i="65"/>
  <c r="AJ737" i="65" s="1"/>
  <c r="AK737" i="65" s="1"/>
  <c r="AE737" i="65" s="1"/>
  <c r="AI753" i="65"/>
  <c r="AJ753" i="65" s="1"/>
  <c r="AK753" i="65" s="1"/>
  <c r="AE753" i="65" s="1"/>
  <c r="AI729" i="65"/>
  <c r="AJ729" i="65" s="1"/>
  <c r="AK729" i="65" s="1"/>
  <c r="AE729" i="65" s="1"/>
  <c r="AI757" i="65"/>
  <c r="AJ757" i="65" s="1"/>
  <c r="AK757" i="65" s="1"/>
  <c r="AE757" i="65" s="1"/>
  <c r="AI751" i="65"/>
  <c r="AJ751" i="65" s="1"/>
  <c r="AK751" i="65" s="1"/>
  <c r="AE751" i="65" s="1"/>
  <c r="AI726" i="65"/>
  <c r="AJ726" i="65" s="1"/>
  <c r="AK726" i="65" s="1"/>
  <c r="AE726" i="65" s="1"/>
  <c r="AI741" i="65"/>
  <c r="AJ741" i="65" s="1"/>
  <c r="AK741" i="65" s="1"/>
  <c r="AE741" i="65" s="1"/>
  <c r="AI734" i="65"/>
  <c r="AJ734" i="65" s="1"/>
  <c r="AK734" i="65" s="1"/>
  <c r="AE734" i="65" s="1"/>
  <c r="AI730" i="65"/>
  <c r="AJ730" i="65" s="1"/>
  <c r="AK730" i="65" s="1"/>
  <c r="AE730" i="65" s="1"/>
  <c r="AI731" i="65"/>
  <c r="AJ731" i="65" s="1"/>
  <c r="AK731" i="65" s="1"/>
  <c r="AE731" i="65" s="1"/>
  <c r="AI2086" i="66"/>
  <c r="AJ2086" i="66" s="1"/>
  <c r="AK2086" i="66" s="1"/>
  <c r="AE2086" i="66" s="1"/>
  <c r="AI2081" i="66"/>
  <c r="AJ2081" i="66" s="1"/>
  <c r="AK2081" i="66" s="1"/>
  <c r="AE2081" i="66" s="1"/>
  <c r="AI2084" i="66"/>
  <c r="AJ2084" i="66" s="1"/>
  <c r="AK2084" i="66" s="1"/>
  <c r="AE2084" i="66" s="1"/>
  <c r="AI2080" i="66"/>
  <c r="AJ2080" i="66" s="1"/>
  <c r="AK2080" i="66" s="1"/>
  <c r="AE2080" i="66" s="1"/>
  <c r="AI2091" i="66"/>
  <c r="AJ2091" i="66" s="1"/>
  <c r="AK2091" i="66" s="1"/>
  <c r="AE2091" i="66" s="1"/>
  <c r="AI2089" i="66"/>
  <c r="AJ2089" i="66" s="1"/>
  <c r="AK2089" i="66" s="1"/>
  <c r="AE2089" i="66" s="1"/>
  <c r="AI2090" i="66"/>
  <c r="AJ2090" i="66" s="1"/>
  <c r="AK2090" i="66" s="1"/>
  <c r="AE2090" i="66" s="1"/>
  <c r="AI2078" i="66"/>
  <c r="AJ2078" i="66" s="1"/>
  <c r="AK2078" i="66" s="1"/>
  <c r="AE2078" i="66" s="1"/>
  <c r="AI2082" i="66"/>
  <c r="AJ2082" i="66" s="1"/>
  <c r="AK2082" i="66" s="1"/>
  <c r="AE2082" i="66" s="1"/>
  <c r="AI2094" i="66"/>
  <c r="AJ2094" i="66" s="1"/>
  <c r="AK2094" i="66" s="1"/>
  <c r="AE2094" i="66" s="1"/>
  <c r="AI2088" i="66"/>
  <c r="AJ2088" i="66" s="1"/>
  <c r="AK2088" i="66" s="1"/>
  <c r="AE2088" i="66" s="1"/>
  <c r="AI2096" i="66"/>
  <c r="AJ2096" i="66" s="1"/>
  <c r="AK2096" i="66" s="1"/>
  <c r="AE2096" i="66" s="1"/>
  <c r="AI2083" i="66"/>
  <c r="AJ2083" i="66" s="1"/>
  <c r="AK2083" i="66" s="1"/>
  <c r="AE2083" i="66" s="1"/>
  <c r="AI2092" i="66"/>
  <c r="AJ2092" i="66" s="1"/>
  <c r="AK2092" i="66" s="1"/>
  <c r="AE2092" i="66" s="1"/>
  <c r="AH661" i="65"/>
  <c r="AH298" i="65"/>
  <c r="AH405" i="65"/>
  <c r="AH1491" i="65"/>
  <c r="AH814" i="65"/>
  <c r="E38" i="67"/>
  <c r="F38" i="67" s="1"/>
  <c r="AE1082" i="65"/>
  <c r="AH1520" i="65"/>
  <c r="AI793" i="66"/>
  <c r="AJ793" i="66" s="1"/>
  <c r="AK793" i="66" s="1"/>
  <c r="AE793" i="66" s="1"/>
  <c r="AH312" i="66"/>
  <c r="AH767" i="66"/>
  <c r="AH1649" i="66"/>
  <c r="AH279" i="66"/>
  <c r="AH1144" i="66"/>
  <c r="E35" i="67"/>
  <c r="F35" i="67" s="1"/>
  <c r="AE930" i="65"/>
  <c r="AH507" i="65"/>
  <c r="AH1670" i="65"/>
  <c r="AG334" i="65"/>
  <c r="AI298" i="65" s="1"/>
  <c r="AJ298" i="65" s="1"/>
  <c r="AK298" i="65" s="1"/>
  <c r="AE298" i="65" s="1"/>
  <c r="AH292" i="65"/>
  <c r="AH325" i="66"/>
  <c r="AH1180" i="66"/>
  <c r="AH2024" i="65"/>
  <c r="AH2149" i="66"/>
  <c r="AH237" i="65"/>
  <c r="AI599" i="65"/>
  <c r="AJ599" i="65" s="1"/>
  <c r="AK599" i="65" s="1"/>
  <c r="AE599" i="65" s="1"/>
  <c r="AH1471" i="65"/>
  <c r="AH915" i="65"/>
  <c r="AH240" i="65"/>
  <c r="AE1760" i="65"/>
  <c r="AH29" i="66"/>
  <c r="AH660" i="65"/>
  <c r="AH901" i="65"/>
  <c r="AH1377" i="65"/>
  <c r="AG2138" i="65"/>
  <c r="AI2136" i="65" s="1"/>
  <c r="AJ2136" i="65" s="1"/>
  <c r="AK2136" i="65" s="1"/>
  <c r="AE2136" i="65" s="1"/>
  <c r="AH2133" i="65"/>
  <c r="AH1363" i="65"/>
  <c r="AH1016" i="66"/>
  <c r="AI432" i="66"/>
  <c r="AJ432" i="66" s="1"/>
  <c r="AK432" i="66" s="1"/>
  <c r="AE432" i="66" s="1"/>
  <c r="AI429" i="66"/>
  <c r="AJ429" i="66" s="1"/>
  <c r="AK429" i="66" s="1"/>
  <c r="AE429" i="66" s="1"/>
  <c r="AI430" i="66"/>
  <c r="AJ430" i="66" s="1"/>
  <c r="AK430" i="66" s="1"/>
  <c r="AE430" i="66" s="1"/>
  <c r="AI438" i="66"/>
  <c r="AJ438" i="66" s="1"/>
  <c r="AK438" i="66" s="1"/>
  <c r="AE438" i="66" s="1"/>
  <c r="AI441" i="66"/>
  <c r="AJ441" i="66" s="1"/>
  <c r="AK441" i="66" s="1"/>
  <c r="AE441" i="66" s="1"/>
  <c r="AI433" i="66"/>
  <c r="AJ433" i="66" s="1"/>
  <c r="AK433" i="66" s="1"/>
  <c r="AE433" i="66" s="1"/>
  <c r="AI442" i="66"/>
  <c r="AJ442" i="66" s="1"/>
  <c r="AK442" i="66" s="1"/>
  <c r="AE442" i="66" s="1"/>
  <c r="AI434" i="66"/>
  <c r="AJ434" i="66" s="1"/>
  <c r="AK434" i="66" s="1"/>
  <c r="AE434" i="66" s="1"/>
  <c r="AI437" i="66"/>
  <c r="AJ437" i="66" s="1"/>
  <c r="AK437" i="66" s="1"/>
  <c r="AE437" i="66" s="1"/>
  <c r="AI436" i="66"/>
  <c r="AJ436" i="66" s="1"/>
  <c r="AK436" i="66" s="1"/>
  <c r="AE436" i="66" s="1"/>
  <c r="AI440" i="66"/>
  <c r="AJ440" i="66" s="1"/>
  <c r="AK440" i="66" s="1"/>
  <c r="AE440" i="66" s="1"/>
  <c r="AH1415" i="66"/>
  <c r="AH1187" i="66"/>
  <c r="AH1657" i="66"/>
  <c r="AH1193" i="66"/>
  <c r="AH1818" i="66"/>
  <c r="AI1962" i="66"/>
  <c r="AJ1962" i="66" s="1"/>
  <c r="AK1962" i="66" s="1"/>
  <c r="AE1962" i="66" s="1"/>
  <c r="AI1950" i="66"/>
  <c r="AJ1950" i="66" s="1"/>
  <c r="AK1950" i="66" s="1"/>
  <c r="AE1950" i="66" s="1"/>
  <c r="AI1949" i="66"/>
  <c r="AJ1949" i="66" s="1"/>
  <c r="AK1949" i="66" s="1"/>
  <c r="AE1949" i="66" s="1"/>
  <c r="AI1957" i="66"/>
  <c r="AJ1957" i="66" s="1"/>
  <c r="AK1957" i="66" s="1"/>
  <c r="AE1957" i="66" s="1"/>
  <c r="AI1952" i="66"/>
  <c r="AJ1952" i="66" s="1"/>
  <c r="AK1952" i="66" s="1"/>
  <c r="AE1952" i="66" s="1"/>
  <c r="AI1958" i="66"/>
  <c r="AJ1958" i="66" s="1"/>
  <c r="AK1958" i="66" s="1"/>
  <c r="AE1958" i="66" s="1"/>
  <c r="AI1956" i="66"/>
  <c r="AJ1956" i="66" s="1"/>
  <c r="AK1956" i="66" s="1"/>
  <c r="AE1956" i="66" s="1"/>
  <c r="AH300" i="66"/>
  <c r="AI598" i="65"/>
  <c r="AJ598" i="65" s="1"/>
  <c r="AK598" i="65" s="1"/>
  <c r="AE598" i="65" s="1"/>
  <c r="AH857" i="66"/>
  <c r="AH1648" i="66"/>
  <c r="AI1356" i="66"/>
  <c r="AJ1356" i="66" s="1"/>
  <c r="AK1356" i="66" s="1"/>
  <c r="AE1356" i="66" s="1"/>
  <c r="AH273" i="66"/>
  <c r="AH385" i="65"/>
  <c r="AH401" i="65"/>
  <c r="AH673" i="65"/>
  <c r="AH705" i="65"/>
  <c r="AG1147" i="65"/>
  <c r="AI1130" i="65" s="1"/>
  <c r="AJ1130" i="65" s="1"/>
  <c r="AK1130" i="65" s="1"/>
  <c r="AE1130" i="65" s="1"/>
  <c r="AH1128" i="65"/>
  <c r="AG1604" i="65"/>
  <c r="AI1599" i="65" s="1"/>
  <c r="AJ1599" i="65" s="1"/>
  <c r="AK1599" i="65" s="1"/>
  <c r="AE1599" i="65" s="1"/>
  <c r="AH1599" i="65"/>
  <c r="AI418" i="65"/>
  <c r="AJ418" i="65" s="1"/>
  <c r="AK418" i="65" s="1"/>
  <c r="AE418" i="65" s="1"/>
  <c r="AI756" i="65"/>
  <c r="AJ756" i="65" s="1"/>
  <c r="AK756" i="65" s="1"/>
  <c r="AE756" i="65" s="1"/>
  <c r="AH756" i="65"/>
  <c r="AI491" i="65"/>
  <c r="AJ491" i="65" s="1"/>
  <c r="AK491" i="65" s="1"/>
  <c r="AE491" i="65" s="1"/>
  <c r="AH765" i="65"/>
  <c r="AH817" i="65"/>
  <c r="AH906" i="65"/>
  <c r="AH1359" i="65"/>
  <c r="AH1494" i="65"/>
  <c r="AH1328" i="65"/>
  <c r="AI531" i="66"/>
  <c r="AJ531" i="66" s="1"/>
  <c r="AK531" i="66" s="1"/>
  <c r="AE531" i="66" s="1"/>
  <c r="AH1523" i="65"/>
  <c r="AH2134" i="65"/>
  <c r="AI609" i="65"/>
  <c r="AJ609" i="65" s="1"/>
  <c r="AK609" i="65" s="1"/>
  <c r="AE609" i="65" s="1"/>
  <c r="AH1487" i="65"/>
  <c r="AG1515" i="65"/>
  <c r="AI1456" i="65" s="1"/>
  <c r="AJ1456" i="65" s="1"/>
  <c r="AK1456" i="65" s="1"/>
  <c r="AE1456" i="65" s="1"/>
  <c r="AH1456" i="65"/>
  <c r="AH1375" i="65"/>
  <c r="AI214" i="65"/>
  <c r="AJ214" i="65" s="1"/>
  <c r="AK214" i="65" s="1"/>
  <c r="AE214" i="65" s="1"/>
  <c r="AI72" i="65"/>
  <c r="AJ72" i="65" s="1"/>
  <c r="AK72" i="65" s="1"/>
  <c r="AE72" i="65" s="1"/>
  <c r="AH786" i="65"/>
  <c r="AH784" i="65"/>
  <c r="AH900" i="65"/>
  <c r="AH1674" i="65"/>
  <c r="AH2012" i="65"/>
  <c r="AH1890" i="65"/>
  <c r="AH106" i="65"/>
  <c r="AH518" i="65"/>
  <c r="AH685" i="65"/>
  <c r="AH787" i="65"/>
  <c r="AH1507" i="65"/>
  <c r="AI1458" i="65"/>
  <c r="AJ1458" i="65" s="1"/>
  <c r="AK1458" i="65" s="1"/>
  <c r="AE1458" i="65" s="1"/>
  <c r="AH1458" i="65"/>
  <c r="AI1496" i="65"/>
  <c r="AJ1496" i="65" s="1"/>
  <c r="AK1496" i="65" s="1"/>
  <c r="AE1496" i="65" s="1"/>
  <c r="AH1496" i="65"/>
  <c r="AI417" i="65"/>
  <c r="AJ417" i="65" s="1"/>
  <c r="AK417" i="65" s="1"/>
  <c r="AE417" i="65" s="1"/>
  <c r="AE421" i="65" s="1"/>
  <c r="AH508" i="65"/>
  <c r="AH384" i="65"/>
  <c r="AI612" i="65"/>
  <c r="AJ612" i="65" s="1"/>
  <c r="AK612" i="65" s="1"/>
  <c r="AE612" i="65" s="1"/>
  <c r="AI1047" i="65"/>
  <c r="AJ1047" i="65" s="1"/>
  <c r="AK1047" i="65" s="1"/>
  <c r="AE1047" i="65" s="1"/>
  <c r="AI554" i="65"/>
  <c r="AJ554" i="65" s="1"/>
  <c r="AK554" i="65" s="1"/>
  <c r="AE554" i="65" s="1"/>
  <c r="AI1393" i="65"/>
  <c r="AJ1393" i="65" s="1"/>
  <c r="AK1393" i="65" s="1"/>
  <c r="AE1393" i="65" s="1"/>
  <c r="AH918" i="65"/>
  <c r="AH1766" i="65"/>
  <c r="AI1621" i="65"/>
  <c r="AJ1621" i="65" s="1"/>
  <c r="AK1621" i="65" s="1"/>
  <c r="AE1621" i="65" s="1"/>
  <c r="AI1614" i="65"/>
  <c r="AJ1614" i="65" s="1"/>
  <c r="AK1614" i="65" s="1"/>
  <c r="AE1614" i="65" s="1"/>
  <c r="AH1684" i="65"/>
  <c r="AI52" i="65"/>
  <c r="AJ52" i="65" s="1"/>
  <c r="AK52" i="65" s="1"/>
  <c r="AE52" i="65" s="1"/>
  <c r="AI563" i="65"/>
  <c r="AJ563" i="65" s="1"/>
  <c r="AK563" i="65" s="1"/>
  <c r="AE563" i="65" s="1"/>
  <c r="AH791" i="65"/>
  <c r="AH903" i="65"/>
  <c r="AH1099" i="65"/>
  <c r="AI1865" i="65"/>
  <c r="AJ1865" i="65" s="1"/>
  <c r="AK1865" i="65" s="1"/>
  <c r="AE1865" i="65" s="1"/>
  <c r="AI1413" i="65"/>
  <c r="AJ1413" i="65" s="1"/>
  <c r="AK1413" i="65" s="1"/>
  <c r="AE1413" i="65" s="1"/>
  <c r="AE1417" i="65" s="1"/>
  <c r="AI2085" i="65"/>
  <c r="AJ2085" i="65" s="1"/>
  <c r="AK2085" i="65" s="1"/>
  <c r="AE2085" i="65" s="1"/>
  <c r="AI1949" i="65"/>
  <c r="AJ1949" i="65" s="1"/>
  <c r="AK1949" i="65" s="1"/>
  <c r="AE1949" i="65" s="1"/>
  <c r="AI1407" i="65"/>
  <c r="AJ1407" i="65" s="1"/>
  <c r="AK1407" i="65" s="1"/>
  <c r="AE1407" i="65" s="1"/>
  <c r="AI2055" i="65"/>
  <c r="AJ2055" i="65" s="1"/>
  <c r="AK2055" i="65" s="1"/>
  <c r="AE2055" i="65" s="1"/>
  <c r="AH111" i="66"/>
  <c r="AH479" i="66"/>
  <c r="AI360" i="66"/>
  <c r="AJ360" i="66" s="1"/>
  <c r="AK360" i="66" s="1"/>
  <c r="AE360" i="66" s="1"/>
  <c r="AH287" i="66"/>
  <c r="AH319" i="66"/>
  <c r="AI530" i="66"/>
  <c r="AJ530" i="66" s="1"/>
  <c r="AK530" i="66" s="1"/>
  <c r="AE530" i="66" s="1"/>
  <c r="AH478" i="66"/>
  <c r="AI777" i="66"/>
  <c r="AJ777" i="66" s="1"/>
  <c r="AK777" i="66" s="1"/>
  <c r="AE777" i="66" s="1"/>
  <c r="AH1190" i="66"/>
  <c r="AK1727" i="66"/>
  <c r="AE1727" i="66" s="1"/>
  <c r="AH1928" i="66"/>
  <c r="AI1285" i="65"/>
  <c r="AJ1285" i="65" s="1"/>
  <c r="AK1285" i="65" s="1"/>
  <c r="AE1285" i="65" s="1"/>
  <c r="AE1289" i="65" s="1"/>
  <c r="AI1961" i="65"/>
  <c r="AJ1961" i="65" s="1"/>
  <c r="AK1961" i="65" s="1"/>
  <c r="AE1961" i="65" s="1"/>
  <c r="AI2079" i="65"/>
  <c r="AJ2079" i="65" s="1"/>
  <c r="AK2079" i="65" s="1"/>
  <c r="AE2079" i="65" s="1"/>
  <c r="AH222" i="66"/>
  <c r="AI2048" i="65"/>
  <c r="AJ2048" i="65" s="1"/>
  <c r="AK2048" i="65" s="1"/>
  <c r="AE2048" i="65" s="1"/>
  <c r="AH2152" i="65"/>
  <c r="AI175" i="66"/>
  <c r="AJ175" i="66" s="1"/>
  <c r="AK175" i="66" s="1"/>
  <c r="AE175" i="66" s="1"/>
  <c r="AK69" i="66"/>
  <c r="AE69" i="66" s="1"/>
  <c r="AH288" i="66"/>
  <c r="AH320" i="66"/>
  <c r="AI781" i="66"/>
  <c r="AJ781" i="66" s="1"/>
  <c r="AK781" i="66" s="1"/>
  <c r="AE781" i="66" s="1"/>
  <c r="AH1227" i="66"/>
  <c r="AG1785" i="66"/>
  <c r="AH1777" i="66"/>
  <c r="AH904" i="65"/>
  <c r="AI2089" i="65"/>
  <c r="AJ2089" i="65" s="1"/>
  <c r="AK2089" i="65" s="1"/>
  <c r="AE2089" i="65" s="1"/>
  <c r="AI2033" i="65"/>
  <c r="AJ2033" i="65" s="1"/>
  <c r="AK2033" i="65" s="1"/>
  <c r="AE2033" i="65" s="1"/>
  <c r="AE2037" i="65" s="1"/>
  <c r="AG96" i="66"/>
  <c r="AI91" i="66" s="1"/>
  <c r="AJ91" i="66" s="1"/>
  <c r="AK91" i="66" s="1"/>
  <c r="AE91" i="66" s="1"/>
  <c r="AH91" i="66"/>
  <c r="AK898" i="66"/>
  <c r="AE898" i="66" s="1"/>
  <c r="AK149" i="66"/>
  <c r="AE149" i="66" s="1"/>
  <c r="AH313" i="66"/>
  <c r="AH601" i="66"/>
  <c r="AH641" i="66"/>
  <c r="AH506" i="66"/>
  <c r="AK728" i="66"/>
  <c r="AE728" i="66" s="1"/>
  <c r="AH765" i="66"/>
  <c r="AI865" i="66"/>
  <c r="AJ865" i="66" s="1"/>
  <c r="AK865" i="66" s="1"/>
  <c r="AE865" i="66" s="1"/>
  <c r="AK910" i="66"/>
  <c r="AE910" i="66" s="1"/>
  <c r="AH1018" i="66"/>
  <c r="AH1146" i="66"/>
  <c r="AH1191" i="66"/>
  <c r="AH1614" i="66"/>
  <c r="AK1733" i="66"/>
  <c r="AE1733" i="66" s="1"/>
  <c r="AI1963" i="65"/>
  <c r="AJ1963" i="65" s="1"/>
  <c r="AK1963" i="65" s="1"/>
  <c r="AE1963" i="65" s="1"/>
  <c r="AI338" i="66"/>
  <c r="AJ338" i="66" s="1"/>
  <c r="AK338" i="66" s="1"/>
  <c r="AE338" i="66" s="1"/>
  <c r="AH107" i="66"/>
  <c r="AI799" i="66"/>
  <c r="AJ799" i="66" s="1"/>
  <c r="AK799" i="66" s="1"/>
  <c r="AE799" i="66" s="1"/>
  <c r="AH242" i="66"/>
  <c r="AI371" i="66"/>
  <c r="AJ371" i="66" s="1"/>
  <c r="AK371" i="66" s="1"/>
  <c r="AE371" i="66" s="1"/>
  <c r="AK563" i="66"/>
  <c r="AE563" i="66" s="1"/>
  <c r="AI801" i="66"/>
  <c r="AJ801" i="66" s="1"/>
  <c r="AK801" i="66" s="1"/>
  <c r="AE801" i="66" s="1"/>
  <c r="AK911" i="66"/>
  <c r="AE911" i="66" s="1"/>
  <c r="AH851" i="66"/>
  <c r="AH1211" i="66"/>
  <c r="AI1374" i="66"/>
  <c r="AJ1374" i="66" s="1"/>
  <c r="AK1374" i="66" s="1"/>
  <c r="AE1374" i="66"/>
  <c r="AH1374" i="66"/>
  <c r="AI1783" i="66"/>
  <c r="AJ1783" i="66" s="1"/>
  <c r="AK1783" i="66" s="1"/>
  <c r="AE1783" i="66" s="1"/>
  <c r="AH1783" i="66"/>
  <c r="AI1866" i="66"/>
  <c r="AJ1866" i="66" s="1"/>
  <c r="AK1866" i="66" s="1"/>
  <c r="AE1866" i="66" s="1"/>
  <c r="AI430" i="65"/>
  <c r="AJ430" i="65" s="1"/>
  <c r="AK430" i="65" s="1"/>
  <c r="AE430" i="65" s="1"/>
  <c r="AH1678" i="65"/>
  <c r="AG2028" i="65"/>
  <c r="AI2024" i="65" s="1"/>
  <c r="AJ2024" i="65" s="1"/>
  <c r="AK2024" i="65" s="1"/>
  <c r="AE2024" i="65" s="1"/>
  <c r="AH2021" i="65"/>
  <c r="AI364" i="66"/>
  <c r="AJ364" i="66" s="1"/>
  <c r="AK364" i="66" s="1"/>
  <c r="AE364" i="66" s="1"/>
  <c r="AH283" i="66"/>
  <c r="AH315" i="66"/>
  <c r="AI540" i="66"/>
  <c r="AJ540" i="66" s="1"/>
  <c r="AK540" i="66" s="1"/>
  <c r="AE540" i="66" s="1"/>
  <c r="AH1029" i="66"/>
  <c r="AK897" i="66"/>
  <c r="AE897" i="66" s="1"/>
  <c r="AH926" i="66"/>
  <c r="AH1139" i="66"/>
  <c r="AG1314" i="66"/>
  <c r="AI1309" i="66" s="1"/>
  <c r="AJ1309" i="66" s="1"/>
  <c r="AK1309" i="66" s="1"/>
  <c r="AE1309" i="66" s="1"/>
  <c r="AH1309" i="66"/>
  <c r="AI1947" i="66"/>
  <c r="AJ1947" i="66" s="1"/>
  <c r="AK1947" i="66" s="1"/>
  <c r="AE1947" i="66" s="1"/>
  <c r="AH400" i="65"/>
  <c r="AH672" i="65"/>
  <c r="AH704" i="65"/>
  <c r="AG35" i="66"/>
  <c r="AI25" i="66" s="1"/>
  <c r="AJ25" i="66" s="1"/>
  <c r="AK25" i="66" s="1"/>
  <c r="AE25" i="66" s="1"/>
  <c r="AH25" i="66"/>
  <c r="AI2060" i="65"/>
  <c r="AJ2060" i="65" s="1"/>
  <c r="AK2060" i="65" s="1"/>
  <c r="AE2060" i="65" s="1"/>
  <c r="AH2156" i="65"/>
  <c r="AH649" i="66"/>
  <c r="AK560" i="66"/>
  <c r="AE560" i="66" s="1"/>
  <c r="AK753" i="66"/>
  <c r="AE753" i="66" s="1"/>
  <c r="AH1215" i="66"/>
  <c r="AH1391" i="66"/>
  <c r="AI1339" i="66"/>
  <c r="AJ1339" i="66" s="1"/>
  <c r="AK1339" i="66" s="1"/>
  <c r="AE1339" i="66" s="1"/>
  <c r="AG1624" i="66"/>
  <c r="AH1612" i="66"/>
  <c r="AG509" i="65"/>
  <c r="AH504" i="65"/>
  <c r="AI1602" i="65"/>
  <c r="AJ1602" i="65" s="1"/>
  <c r="AK1602" i="65" s="1"/>
  <c r="AE1602" i="65" s="1"/>
  <c r="AH1602" i="65"/>
  <c r="AI1929" i="65"/>
  <c r="AJ1929" i="65" s="1"/>
  <c r="AK1929" i="65" s="1"/>
  <c r="AE1929" i="65" s="1"/>
  <c r="AH1888" i="65"/>
  <c r="AH274" i="66"/>
  <c r="AI2045" i="65"/>
  <c r="AJ2045" i="65" s="1"/>
  <c r="AK2045" i="65" s="1"/>
  <c r="AE2045" i="65" s="1"/>
  <c r="AI58" i="66"/>
  <c r="AJ58" i="66" s="1"/>
  <c r="AK58" i="66" s="1"/>
  <c r="AE58" i="66" s="1"/>
  <c r="AI93" i="66"/>
  <c r="AJ93" i="66" s="1"/>
  <c r="AK93" i="66" s="1"/>
  <c r="AE93" i="66" s="1"/>
  <c r="AH93" i="66"/>
  <c r="AH301" i="66"/>
  <c r="AI520" i="66"/>
  <c r="AJ520" i="66" s="1"/>
  <c r="AK520" i="66" s="1"/>
  <c r="AE520" i="66" s="1"/>
  <c r="AI808" i="66"/>
  <c r="AJ808" i="66" s="1"/>
  <c r="AK808" i="66" s="1"/>
  <c r="AE808" i="66" s="1"/>
  <c r="AI712" i="66"/>
  <c r="AJ712" i="66" s="1"/>
  <c r="AK712" i="66" s="1"/>
  <c r="AE712" i="66" s="1"/>
  <c r="AK902" i="66"/>
  <c r="AE902" i="66" s="1"/>
  <c r="AH1030" i="66"/>
  <c r="AH1326" i="66"/>
  <c r="AH1188" i="66"/>
  <c r="AI1428" i="66"/>
  <c r="AJ1428" i="66" s="1"/>
  <c r="AK1428" i="66" s="1"/>
  <c r="AE1428" i="66" s="1"/>
  <c r="AH1428" i="66"/>
  <c r="AK1757" i="66"/>
  <c r="AE1757" i="66" s="1"/>
  <c r="AK1756" i="66"/>
  <c r="AE1756" i="66" s="1"/>
  <c r="AI1790" i="66"/>
  <c r="AJ1790" i="66" s="1"/>
  <c r="AK1790" i="66" s="1"/>
  <c r="AE1790" i="66" s="1"/>
  <c r="AH1790" i="66"/>
  <c r="AI351" i="66"/>
  <c r="AJ351" i="66" s="1"/>
  <c r="AK351" i="66" s="1"/>
  <c r="AE351" i="66" s="1"/>
  <c r="AH2137" i="66"/>
  <c r="AK2221" i="66"/>
  <c r="AE2221" i="66" s="1"/>
  <c r="AI2000" i="66"/>
  <c r="AJ2000" i="66" s="1"/>
  <c r="AK2000" i="66" s="1"/>
  <c r="AE2000" i="66" s="1"/>
  <c r="AH2000" i="66"/>
  <c r="AI2046" i="65"/>
  <c r="AJ2046" i="65" s="1"/>
  <c r="AK2046" i="65" s="1"/>
  <c r="AE2046" i="65" s="1"/>
  <c r="AK205" i="66"/>
  <c r="AE205" i="66" s="1"/>
  <c r="AK194" i="66"/>
  <c r="AE194" i="66" s="1"/>
  <c r="AK915" i="66"/>
  <c r="AE915" i="66" s="1"/>
  <c r="AH1831" i="66"/>
  <c r="AH2150" i="66"/>
  <c r="AK2066" i="66"/>
  <c r="AE2066" i="66" s="1"/>
  <c r="AH2150" i="65"/>
  <c r="AK568" i="66"/>
  <c r="AE568" i="66" s="1"/>
  <c r="AK2210" i="66"/>
  <c r="AE2210" i="66" s="1"/>
  <c r="AI1397" i="65"/>
  <c r="AJ1397" i="65" s="1"/>
  <c r="AK1397" i="65" s="1"/>
  <c r="AE1397" i="65" s="1"/>
  <c r="AG144" i="66"/>
  <c r="AI129" i="66" s="1"/>
  <c r="AJ129" i="66" s="1"/>
  <c r="AK129" i="66" s="1"/>
  <c r="AE129" i="66" s="1"/>
  <c r="AH129" i="66"/>
  <c r="AK755" i="66"/>
  <c r="AE755" i="66" s="1"/>
  <c r="AK1889" i="66"/>
  <c r="AE1889" i="66" s="1"/>
  <c r="AI1862" i="66"/>
  <c r="AJ1862" i="66" s="1"/>
  <c r="AK1862" i="66" s="1"/>
  <c r="AE1862" i="66" s="1"/>
  <c r="AH2200" i="66"/>
  <c r="AK1896" i="66"/>
  <c r="AE1896" i="66" s="1"/>
  <c r="AK758" i="66"/>
  <c r="AE758" i="66" s="1"/>
  <c r="AK1628" i="66"/>
  <c r="AE1628" i="66" s="1"/>
  <c r="AK83" i="66"/>
  <c r="AE83" i="66" s="1"/>
  <c r="AI493" i="66"/>
  <c r="AJ493" i="66" s="1"/>
  <c r="AK493" i="66" s="1"/>
  <c r="AE493" i="66" s="1"/>
  <c r="AH837" i="66"/>
  <c r="AH1935" i="66"/>
  <c r="AI2085" i="66"/>
  <c r="AJ2085" i="66" s="1"/>
  <c r="AK2085" i="66" s="1"/>
  <c r="AE2085" i="66"/>
  <c r="AH2085" i="66"/>
  <c r="AK2115" i="66"/>
  <c r="AE2115" i="66" s="1"/>
  <c r="AH2135" i="66"/>
  <c r="AK448" i="66"/>
  <c r="AE448" i="66" s="1"/>
  <c r="AK894" i="66"/>
  <c r="AE894" i="66" s="1"/>
  <c r="AI1868" i="66"/>
  <c r="AJ1868" i="66" s="1"/>
  <c r="AK1868" i="66" s="1"/>
  <c r="AE1868" i="66" s="1"/>
  <c r="AI1877" i="66"/>
  <c r="AJ1877" i="66" s="1"/>
  <c r="AK1877" i="66" s="1"/>
  <c r="AE1877" i="66" s="1"/>
  <c r="AH2154" i="66"/>
  <c r="AH1134" i="66"/>
  <c r="AK2034" i="66"/>
  <c r="AE2034" i="66" s="1"/>
  <c r="AI2011" i="66"/>
  <c r="AJ2011" i="66" s="1"/>
  <c r="AK2011" i="66" s="1"/>
  <c r="AE2011" i="66" s="1"/>
  <c r="AK1899" i="66"/>
  <c r="AE1899" i="66" s="1"/>
  <c r="AK2120" i="66"/>
  <c r="AE2120" i="66" s="1"/>
  <c r="AH837" i="65"/>
  <c r="AG768" i="65"/>
  <c r="AH764" i="65"/>
  <c r="AH898" i="65"/>
  <c r="AG253" i="65"/>
  <c r="AI248" i="65" s="1"/>
  <c r="AJ248" i="65" s="1"/>
  <c r="AK248" i="65" s="1"/>
  <c r="AE248" i="65" s="1"/>
  <c r="AH248" i="65"/>
  <c r="AG841" i="65"/>
  <c r="AI837" i="65" s="1"/>
  <c r="AJ837" i="65" s="1"/>
  <c r="AK837" i="65" s="1"/>
  <c r="AE837" i="65" s="1"/>
  <c r="AH836" i="65"/>
  <c r="AH1166" i="65"/>
  <c r="AH910" i="65"/>
  <c r="AI828" i="66"/>
  <c r="AJ828" i="66" s="1"/>
  <c r="AK828" i="66" s="1"/>
  <c r="AE828" i="66" s="1"/>
  <c r="AI827" i="66"/>
  <c r="AJ827" i="66" s="1"/>
  <c r="AK827" i="66" s="1"/>
  <c r="AE827" i="66" s="1"/>
  <c r="AI823" i="66"/>
  <c r="AJ823" i="66" s="1"/>
  <c r="AK823" i="66" s="1"/>
  <c r="AE823" i="66" s="1"/>
  <c r="AI821" i="66"/>
  <c r="AJ821" i="66" s="1"/>
  <c r="AK821" i="66" s="1"/>
  <c r="AE821" i="66" s="1"/>
  <c r="AI822" i="66"/>
  <c r="AJ822" i="66" s="1"/>
  <c r="AK822" i="66" s="1"/>
  <c r="AE822" i="66" s="1"/>
  <c r="AI830" i="66"/>
  <c r="AJ830" i="66" s="1"/>
  <c r="AK830" i="66" s="1"/>
  <c r="AE830" i="66" s="1"/>
  <c r="AI826" i="66"/>
  <c r="AJ826" i="66" s="1"/>
  <c r="AK826" i="66" s="1"/>
  <c r="AE826" i="66" s="1"/>
  <c r="AI814" i="66"/>
  <c r="AJ814" i="66" s="1"/>
  <c r="AK814" i="66" s="1"/>
  <c r="AE814" i="66" s="1"/>
  <c r="AI831" i="66"/>
  <c r="AJ831" i="66" s="1"/>
  <c r="AK831" i="66" s="1"/>
  <c r="AE831" i="66" s="1"/>
  <c r="AI824" i="66"/>
  <c r="AJ824" i="66" s="1"/>
  <c r="AK824" i="66" s="1"/>
  <c r="AE824" i="66" s="1"/>
  <c r="AI813" i="66"/>
  <c r="AJ813" i="66" s="1"/>
  <c r="AK813" i="66" s="1"/>
  <c r="AE813" i="66" s="1"/>
  <c r="AI825" i="66"/>
  <c r="AJ825" i="66" s="1"/>
  <c r="AK825" i="66" s="1"/>
  <c r="AE825" i="66" s="1"/>
  <c r="AI829" i="66"/>
  <c r="AJ829" i="66" s="1"/>
  <c r="AK829" i="66" s="1"/>
  <c r="AE829" i="66" s="1"/>
  <c r="AH1204" i="66"/>
  <c r="AH645" i="66"/>
  <c r="AH609" i="66"/>
  <c r="AH1875" i="65"/>
  <c r="AH640" i="66"/>
  <c r="AH1387" i="66"/>
  <c r="AH1226" i="66"/>
  <c r="AH1354" i="65"/>
  <c r="AH383" i="65"/>
  <c r="AH531" i="65"/>
  <c r="AH1365" i="65"/>
  <c r="AH532" i="65"/>
  <c r="AH1832" i="65"/>
  <c r="AH234" i="65"/>
  <c r="AI1152" i="65"/>
  <c r="AJ1152" i="65" s="1"/>
  <c r="AK1152" i="65" s="1"/>
  <c r="AE1152" i="65" s="1"/>
  <c r="AH1152" i="65"/>
  <c r="AH406" i="65"/>
  <c r="AG1369" i="65"/>
  <c r="AI1349" i="65" s="1"/>
  <c r="AJ1349" i="65" s="1"/>
  <c r="AK1349" i="65" s="1"/>
  <c r="AE1349" i="65" s="1"/>
  <c r="AH1349" i="65"/>
  <c r="AH1467" i="65"/>
  <c r="AH687" i="65"/>
  <c r="AH1685" i="65"/>
  <c r="AH240" i="66"/>
  <c r="AI1683" i="66"/>
  <c r="AJ1683" i="66" s="1"/>
  <c r="AK1683" i="66" s="1"/>
  <c r="AE1683" i="66"/>
  <c r="AH1683" i="66"/>
  <c r="AH290" i="66"/>
  <c r="AH1887" i="65"/>
  <c r="AI2051" i="65"/>
  <c r="AJ2051" i="65" s="1"/>
  <c r="AK2051" i="65" s="1"/>
  <c r="AE2051" i="65" s="1"/>
  <c r="AH1206" i="66"/>
  <c r="AG112" i="66"/>
  <c r="AI111" i="66" s="1"/>
  <c r="AJ111" i="66" s="1"/>
  <c r="AK111" i="66" s="1"/>
  <c r="AE111" i="66" s="1"/>
  <c r="AH104" i="66"/>
  <c r="AI139" i="66"/>
  <c r="AJ139" i="66" s="1"/>
  <c r="AK139" i="66" s="1"/>
  <c r="AE139" i="66" s="1"/>
  <c r="AH139" i="66"/>
  <c r="AH1821" i="66"/>
  <c r="AH1025" i="66"/>
  <c r="AI1996" i="66"/>
  <c r="AJ1996" i="66" s="1"/>
  <c r="AK1996" i="66" s="1"/>
  <c r="AE1996" i="66" s="1"/>
  <c r="AH1996" i="66"/>
  <c r="AG44" i="65"/>
  <c r="AI39" i="65" s="1"/>
  <c r="AJ39" i="65" s="1"/>
  <c r="AK39" i="65" s="1"/>
  <c r="AE39" i="65" s="1"/>
  <c r="AH39" i="65"/>
  <c r="AI2178" i="66"/>
  <c r="AJ2178" i="66" s="1"/>
  <c r="AK2178" i="66" s="1"/>
  <c r="AE2178" i="66" s="1"/>
  <c r="AI2187" i="66"/>
  <c r="AJ2187" i="66" s="1"/>
  <c r="AK2187" i="66" s="1"/>
  <c r="AE2187" i="66" s="1"/>
  <c r="AI2182" i="66"/>
  <c r="AJ2182" i="66" s="1"/>
  <c r="AK2182" i="66" s="1"/>
  <c r="AE2182" i="66" s="1"/>
  <c r="AI2190" i="66"/>
  <c r="AJ2190" i="66" s="1"/>
  <c r="AK2190" i="66" s="1"/>
  <c r="AE2190" i="66" s="1"/>
  <c r="AI2186" i="66"/>
  <c r="AJ2186" i="66" s="1"/>
  <c r="AK2186" i="66" s="1"/>
  <c r="AE2186" i="66" s="1"/>
  <c r="AI2184" i="66"/>
  <c r="AJ2184" i="66" s="1"/>
  <c r="AK2184" i="66" s="1"/>
  <c r="AE2184" i="66" s="1"/>
  <c r="AI2185" i="66"/>
  <c r="AJ2185" i="66" s="1"/>
  <c r="AK2185" i="66" s="1"/>
  <c r="AE2185" i="66" s="1"/>
  <c r="AI2179" i="66"/>
  <c r="AJ2179" i="66" s="1"/>
  <c r="AK2179" i="66" s="1"/>
  <c r="AE2179" i="66" s="1"/>
  <c r="AI2192" i="66"/>
  <c r="AJ2192" i="66" s="1"/>
  <c r="AK2192" i="66" s="1"/>
  <c r="AE2192" i="66" s="1"/>
  <c r="AI2177" i="66"/>
  <c r="AJ2177" i="66" s="1"/>
  <c r="AK2177" i="66" s="1"/>
  <c r="AE2177" i="66" s="1"/>
  <c r="AI1994" i="66"/>
  <c r="AJ1994" i="66" s="1"/>
  <c r="AK1994" i="66" s="1"/>
  <c r="AE1994" i="66" s="1"/>
  <c r="AH1994" i="66"/>
  <c r="AH648" i="66"/>
  <c r="AH662" i="65"/>
  <c r="AH785" i="65"/>
  <c r="AH897" i="65"/>
  <c r="AH111" i="65"/>
  <c r="AI505" i="65"/>
  <c r="AJ505" i="65" s="1"/>
  <c r="AK505" i="65" s="1"/>
  <c r="AE505" i="65" s="1"/>
  <c r="AH505" i="65"/>
  <c r="AI592" i="65"/>
  <c r="AJ592" i="65" s="1"/>
  <c r="AK592" i="65" s="1"/>
  <c r="AE592" i="65" s="1"/>
  <c r="AH402" i="65"/>
  <c r="AH674" i="65"/>
  <c r="AH706" i="65"/>
  <c r="AH1140" i="65"/>
  <c r="AH1672" i="65"/>
  <c r="AI205" i="65"/>
  <c r="AJ205" i="65" s="1"/>
  <c r="AK205" i="65" s="1"/>
  <c r="AE205" i="65" s="1"/>
  <c r="AH818" i="65"/>
  <c r="AH838" i="65"/>
  <c r="AH403" i="65"/>
  <c r="AH675" i="65"/>
  <c r="AH707" i="65"/>
  <c r="AH799" i="65"/>
  <c r="AH1095" i="65"/>
  <c r="AI1492" i="65"/>
  <c r="AJ1492" i="65" s="1"/>
  <c r="AK1492" i="65" s="1"/>
  <c r="AE1492" i="65" s="1"/>
  <c r="AH1492" i="65"/>
  <c r="AI716" i="65"/>
  <c r="AJ716" i="65" s="1"/>
  <c r="AK716" i="65" s="1"/>
  <c r="AE716" i="65" s="1"/>
  <c r="AI610" i="65"/>
  <c r="AJ610" i="65" s="1"/>
  <c r="AK610" i="65" s="1"/>
  <c r="AE610" i="65" s="1"/>
  <c r="AI1043" i="65"/>
  <c r="AJ1043" i="65" s="1"/>
  <c r="AK1043" i="65" s="1"/>
  <c r="AE1043" i="65" s="1"/>
  <c r="AH396" i="65"/>
  <c r="AH533" i="65"/>
  <c r="AH700" i="65"/>
  <c r="E46" i="67"/>
  <c r="F46" i="67" s="1"/>
  <c r="AE1449" i="65"/>
  <c r="AI1483" i="65"/>
  <c r="AJ1483" i="65" s="1"/>
  <c r="AK1483" i="65" s="1"/>
  <c r="AE1483" i="65" s="1"/>
  <c r="AH1483" i="65"/>
  <c r="AI1628" i="65"/>
  <c r="AJ1628" i="65" s="1"/>
  <c r="AK1628" i="65" s="1"/>
  <c r="AE1628" i="65" s="1"/>
  <c r="AE1633" i="65" s="1"/>
  <c r="AI2088" i="65"/>
  <c r="AJ2088" i="65" s="1"/>
  <c r="AK2088" i="65" s="1"/>
  <c r="AE2088" i="65" s="1"/>
  <c r="AI1465" i="65"/>
  <c r="AJ1465" i="65" s="1"/>
  <c r="AK1465" i="65" s="1"/>
  <c r="AE1465" i="65" s="1"/>
  <c r="AH1465" i="65"/>
  <c r="AI603" i="65"/>
  <c r="AJ603" i="65" s="1"/>
  <c r="AK603" i="65" s="1"/>
  <c r="AE603" i="65" s="1"/>
  <c r="AI553" i="65"/>
  <c r="AJ553" i="65" s="1"/>
  <c r="AK553" i="65" s="1"/>
  <c r="AE553" i="65" s="1"/>
  <c r="AH909" i="65"/>
  <c r="AH1117" i="65"/>
  <c r="AG1119" i="65"/>
  <c r="AI1404" i="65"/>
  <c r="AJ1404" i="65" s="1"/>
  <c r="AK1404" i="65" s="1"/>
  <c r="AE1404" i="65" s="1"/>
  <c r="AI1482" i="65"/>
  <c r="AJ1482" i="65" s="1"/>
  <c r="AK1482" i="65" s="1"/>
  <c r="AE1482" i="65" s="1"/>
  <c r="AH1482" i="65"/>
  <c r="AG1878" i="65"/>
  <c r="AI1877" i="65" s="1"/>
  <c r="AJ1877" i="65" s="1"/>
  <c r="AK1877" i="65" s="1"/>
  <c r="AE1877" i="65" s="1"/>
  <c r="AH1873" i="65"/>
  <c r="AH1895" i="65"/>
  <c r="AH242" i="65"/>
  <c r="AH813" i="65"/>
  <c r="AH519" i="65"/>
  <c r="AH686" i="65"/>
  <c r="AI1390" i="65"/>
  <c r="AJ1390" i="65" s="1"/>
  <c r="AK1390" i="65" s="1"/>
  <c r="AE1390" i="65" s="1"/>
  <c r="AI1502" i="65"/>
  <c r="AJ1502" i="65" s="1"/>
  <c r="AK1502" i="65" s="1"/>
  <c r="AE1502" i="65" s="1"/>
  <c r="AH1502" i="65"/>
  <c r="AI1615" i="65"/>
  <c r="AJ1615" i="65" s="1"/>
  <c r="AK1615" i="65" s="1"/>
  <c r="AE1615" i="65" s="1"/>
  <c r="AH1642" i="65"/>
  <c r="AH235" i="65"/>
  <c r="AI252" i="65"/>
  <c r="AJ252" i="65" s="1"/>
  <c r="AK252" i="65" s="1"/>
  <c r="AE252" i="65" s="1"/>
  <c r="AH252" i="65"/>
  <c r="AI589" i="65"/>
  <c r="AJ589" i="65" s="1"/>
  <c r="AK589" i="65" s="1"/>
  <c r="AE589" i="65" s="1"/>
  <c r="AH840" i="65"/>
  <c r="AH528" i="65"/>
  <c r="AH695" i="65"/>
  <c r="AH1891" i="65"/>
  <c r="AI1489" i="65"/>
  <c r="AJ1489" i="65" s="1"/>
  <c r="AK1489" i="65" s="1"/>
  <c r="AE1489" i="65" s="1"/>
  <c r="AH1489" i="65"/>
  <c r="AH1693" i="65"/>
  <c r="AI1981" i="65"/>
  <c r="AJ1981" i="65" s="1"/>
  <c r="AK1981" i="65" s="1"/>
  <c r="AE1981" i="65" s="1"/>
  <c r="AI1986" i="65"/>
  <c r="AJ1986" i="65" s="1"/>
  <c r="AK1986" i="65" s="1"/>
  <c r="AE1986" i="65" s="1"/>
  <c r="AI1989" i="65"/>
  <c r="AJ1989" i="65" s="1"/>
  <c r="AK1989" i="65" s="1"/>
  <c r="AE1989" i="65" s="1"/>
  <c r="AI1984" i="65"/>
  <c r="AJ1984" i="65" s="1"/>
  <c r="AK1984" i="65" s="1"/>
  <c r="AE1984" i="65" s="1"/>
  <c r="AI1982" i="65"/>
  <c r="AJ1982" i="65" s="1"/>
  <c r="AK1982" i="65" s="1"/>
  <c r="AE1982" i="65" s="1"/>
  <c r="AI1987" i="65"/>
  <c r="AJ1987" i="65" s="1"/>
  <c r="AK1987" i="65" s="1"/>
  <c r="AE1987" i="65" s="1"/>
  <c r="AI1994" i="65"/>
  <c r="AJ1994" i="65" s="1"/>
  <c r="AK1994" i="65" s="1"/>
  <c r="AE1994" i="65" s="1"/>
  <c r="AI1990" i="65"/>
  <c r="AJ1990" i="65" s="1"/>
  <c r="AK1990" i="65" s="1"/>
  <c r="AE1990" i="65" s="1"/>
  <c r="AI2000" i="65"/>
  <c r="AJ2000" i="65" s="1"/>
  <c r="AK2000" i="65" s="1"/>
  <c r="AE2000" i="65" s="1"/>
  <c r="AI1988" i="65"/>
  <c r="AJ1988" i="65" s="1"/>
  <c r="AK1988" i="65" s="1"/>
  <c r="AE1988" i="65" s="1"/>
  <c r="AI1992" i="65"/>
  <c r="AJ1992" i="65" s="1"/>
  <c r="AK1992" i="65" s="1"/>
  <c r="AE1992" i="65" s="1"/>
  <c r="AI1985" i="65"/>
  <c r="AJ1985" i="65" s="1"/>
  <c r="AK1985" i="65" s="1"/>
  <c r="AE1985" i="65" s="1"/>
  <c r="AI1997" i="65"/>
  <c r="AJ1997" i="65" s="1"/>
  <c r="AK1997" i="65" s="1"/>
  <c r="AE1997" i="65" s="1"/>
  <c r="AI1996" i="65"/>
  <c r="AJ1996" i="65" s="1"/>
  <c r="AK1996" i="65" s="1"/>
  <c r="AE1996" i="65" s="1"/>
  <c r="AI1983" i="65"/>
  <c r="AJ1983" i="65" s="1"/>
  <c r="AK1983" i="65" s="1"/>
  <c r="AE1983" i="65" s="1"/>
  <c r="AI1993" i="65"/>
  <c r="AJ1993" i="65" s="1"/>
  <c r="AK1993" i="65" s="1"/>
  <c r="AE1993" i="65" s="1"/>
  <c r="AI1991" i="65"/>
  <c r="AJ1991" i="65" s="1"/>
  <c r="AK1991" i="65" s="1"/>
  <c r="AE1991" i="65" s="1"/>
  <c r="AI1995" i="65"/>
  <c r="AJ1995" i="65" s="1"/>
  <c r="AK1995" i="65" s="1"/>
  <c r="AE1995" i="65" s="1"/>
  <c r="AI170" i="66"/>
  <c r="AJ170" i="66" s="1"/>
  <c r="AK170" i="66" s="1"/>
  <c r="AE170" i="66" s="1"/>
  <c r="AI40" i="66"/>
  <c r="AJ40" i="66" s="1"/>
  <c r="AK40" i="66" s="1"/>
  <c r="AE40" i="66" s="1"/>
  <c r="AI42" i="66"/>
  <c r="AJ42" i="66" s="1"/>
  <c r="AK42" i="66" s="1"/>
  <c r="AE42" i="66" s="1"/>
  <c r="AI41" i="66"/>
  <c r="AJ41" i="66" s="1"/>
  <c r="AK41" i="66" s="1"/>
  <c r="AE41" i="66" s="1"/>
  <c r="AI39" i="66"/>
  <c r="AJ39" i="66" s="1"/>
  <c r="AK39" i="66" s="1"/>
  <c r="AE39" i="66" s="1"/>
  <c r="AI60" i="66"/>
  <c r="AJ60" i="66" s="1"/>
  <c r="AK60" i="66" s="1"/>
  <c r="AE60" i="66" s="1"/>
  <c r="AI807" i="66"/>
  <c r="AJ807" i="66" s="1"/>
  <c r="AK807" i="66" s="1"/>
  <c r="AE807" i="66" s="1"/>
  <c r="AG929" i="66"/>
  <c r="AI926" i="66" s="1"/>
  <c r="AJ926" i="66" s="1"/>
  <c r="AK926" i="66" s="1"/>
  <c r="AE926" i="66" s="1"/>
  <c r="AH924" i="66"/>
  <c r="AH1035" i="66"/>
  <c r="AI1005" i="66"/>
  <c r="AJ1005" i="66" s="1"/>
  <c r="AK1005" i="66" s="1"/>
  <c r="AE1005" i="66" s="1"/>
  <c r="AI1003" i="66"/>
  <c r="AJ1003" i="66" s="1"/>
  <c r="AK1003" i="66" s="1"/>
  <c r="AE1003" i="66" s="1"/>
  <c r="AH1024" i="66"/>
  <c r="AH1185" i="66"/>
  <c r="AG1280" i="66"/>
  <c r="AH1164" i="66"/>
  <c r="AH1313" i="66"/>
  <c r="AI1353" i="66"/>
  <c r="AJ1353" i="66" s="1"/>
  <c r="AK1353" i="66" s="1"/>
  <c r="AE1353" i="66" s="1"/>
  <c r="AI1427" i="66"/>
  <c r="AJ1427" i="66" s="1"/>
  <c r="AK1427" i="66" s="1"/>
  <c r="AE1427" i="66" s="1"/>
  <c r="AH1427" i="66"/>
  <c r="AK1726" i="66"/>
  <c r="AE1726" i="66" s="1"/>
  <c r="B42" i="67"/>
  <c r="C42" i="67" s="1"/>
  <c r="AE1306" i="65"/>
  <c r="AI1469" i="65"/>
  <c r="AJ1469" i="65" s="1"/>
  <c r="AK1469" i="65" s="1"/>
  <c r="AE1469" i="65"/>
  <c r="AH1469" i="65"/>
  <c r="AH263" i="66"/>
  <c r="AH221" i="66"/>
  <c r="AI431" i="66"/>
  <c r="AJ431" i="66" s="1"/>
  <c r="AK431" i="66" s="1"/>
  <c r="AE431" i="66" s="1"/>
  <c r="AK555" i="66"/>
  <c r="AE555" i="66" s="1"/>
  <c r="AI818" i="66"/>
  <c r="AJ818" i="66" s="1"/>
  <c r="AK818" i="66" s="1"/>
  <c r="AE818" i="66" s="1"/>
  <c r="AH818" i="66"/>
  <c r="AK907" i="66"/>
  <c r="AE907" i="66" s="1"/>
  <c r="AH1027" i="66"/>
  <c r="AH1203" i="66"/>
  <c r="AH1142" i="66"/>
  <c r="AI1350" i="66"/>
  <c r="AJ1350" i="66" s="1"/>
  <c r="AK1350" i="66" s="1"/>
  <c r="AE1350" i="66" s="1"/>
  <c r="AH1398" i="66"/>
  <c r="AH1699" i="66"/>
  <c r="AG1703" i="66"/>
  <c r="AK1730" i="66"/>
  <c r="AE1730" i="66" s="1"/>
  <c r="AH1811" i="66"/>
  <c r="AI470" i="65"/>
  <c r="AJ470" i="65" s="1"/>
  <c r="AK470" i="65" s="1"/>
  <c r="AE470" i="65" s="1"/>
  <c r="AH809" i="65"/>
  <c r="AK119" i="66"/>
  <c r="AE119" i="66" s="1"/>
  <c r="AH2009" i="65"/>
  <c r="AI519" i="66"/>
  <c r="AJ519" i="66" s="1"/>
  <c r="AK519" i="66" s="1"/>
  <c r="AE519" i="66" s="1"/>
  <c r="AI54" i="66"/>
  <c r="AJ54" i="66" s="1"/>
  <c r="AK54" i="66" s="1"/>
  <c r="AE54" i="66" s="1"/>
  <c r="AH405" i="66"/>
  <c r="AI362" i="66"/>
  <c r="AJ362" i="66" s="1"/>
  <c r="AK362" i="66" s="1"/>
  <c r="AE362" i="66" s="1"/>
  <c r="AI782" i="66"/>
  <c r="AJ782" i="66" s="1"/>
  <c r="AK782" i="66" s="1"/>
  <c r="AE782" i="66" s="1"/>
  <c r="AH1031" i="66"/>
  <c r="AI1102" i="66"/>
  <c r="AJ1102" i="66" s="1"/>
  <c r="AK1102" i="66" s="1"/>
  <c r="AE1102" i="66" s="1"/>
  <c r="AH1184" i="66"/>
  <c r="AH1301" i="66"/>
  <c r="AK1744" i="66"/>
  <c r="AE1744" i="66" s="1"/>
  <c r="AK1743" i="66"/>
  <c r="AE1743" i="66" s="1"/>
  <c r="AH1826" i="66"/>
  <c r="AH1910" i="66"/>
  <c r="AI55" i="65"/>
  <c r="AJ55" i="65" s="1"/>
  <c r="AK55" i="65" s="1"/>
  <c r="AE55" i="65" s="1"/>
  <c r="AH1874" i="65"/>
  <c r="AH1901" i="65"/>
  <c r="AK557" i="66"/>
  <c r="AE557" i="66" s="1"/>
  <c r="AI161" i="66"/>
  <c r="AJ161" i="66" s="1"/>
  <c r="AK161" i="66" s="1"/>
  <c r="AE161" i="66" s="1"/>
  <c r="AH268" i="66"/>
  <c r="AK152" i="66"/>
  <c r="AE152" i="66" s="1"/>
  <c r="AH298" i="66"/>
  <c r="AH766" i="66"/>
  <c r="AK732" i="66"/>
  <c r="AE732" i="66" s="1"/>
  <c r="AK739" i="66"/>
  <c r="AE739" i="66" s="1"/>
  <c r="AI815" i="66"/>
  <c r="AJ815" i="66" s="1"/>
  <c r="AK815" i="66" s="1"/>
  <c r="AE815" i="66" s="1"/>
  <c r="AH815" i="66"/>
  <c r="AH1390" i="66"/>
  <c r="AI1368" i="66"/>
  <c r="AJ1368" i="66" s="1"/>
  <c r="AK1368" i="66" s="1"/>
  <c r="AE1368" i="66" s="1"/>
  <c r="AI1768" i="66"/>
  <c r="AJ1768" i="66" s="1"/>
  <c r="AK1768" i="66" s="1"/>
  <c r="AE1768" i="66" s="1"/>
  <c r="AI1766" i="66"/>
  <c r="AJ1766" i="66" s="1"/>
  <c r="AK1766" i="66" s="1"/>
  <c r="AE1766" i="66" s="1"/>
  <c r="AI1767" i="66"/>
  <c r="AJ1767" i="66" s="1"/>
  <c r="AK1767" i="66" s="1"/>
  <c r="AE1767" i="66" s="1"/>
  <c r="AI1765" i="66"/>
  <c r="AJ1765" i="66" s="1"/>
  <c r="AK1765" i="66" s="1"/>
  <c r="AE1765" i="66" s="1"/>
  <c r="AK1747" i="66"/>
  <c r="AE1747" i="66" s="1"/>
  <c r="AI1391" i="65"/>
  <c r="AJ1391" i="65" s="1"/>
  <c r="AK1391" i="65" s="1"/>
  <c r="AE1391" i="65" s="1"/>
  <c r="AH109" i="66"/>
  <c r="AH235" i="66"/>
  <c r="AK151" i="66"/>
  <c r="AE151" i="66" s="1"/>
  <c r="AH385" i="66"/>
  <c r="AI661" i="66"/>
  <c r="AJ661" i="66" s="1"/>
  <c r="AK661" i="66" s="1"/>
  <c r="AE661" i="66" s="1"/>
  <c r="AI662" i="66"/>
  <c r="AJ662" i="66" s="1"/>
  <c r="AK662" i="66" s="1"/>
  <c r="AE662" i="66" s="1"/>
  <c r="AI658" i="66"/>
  <c r="AJ658" i="66" s="1"/>
  <c r="AK658" i="66" s="1"/>
  <c r="AE658" i="66" s="1"/>
  <c r="AI659" i="66"/>
  <c r="AJ659" i="66" s="1"/>
  <c r="AK659" i="66" s="1"/>
  <c r="AE659" i="66" s="1"/>
  <c r="AK741" i="66"/>
  <c r="AE741" i="66" s="1"/>
  <c r="AK913" i="66"/>
  <c r="AE913" i="66" s="1"/>
  <c r="AH1135" i="66"/>
  <c r="AI1357" i="66"/>
  <c r="AJ1357" i="66" s="1"/>
  <c r="AK1357" i="66" s="1"/>
  <c r="AE1357" i="66" s="1"/>
  <c r="AG1651" i="66"/>
  <c r="AI1641" i="66" s="1"/>
  <c r="AJ1641" i="66" s="1"/>
  <c r="AK1641" i="66" s="1"/>
  <c r="AE1641" i="66" s="1"/>
  <c r="AH1641" i="66"/>
  <c r="AI1572" i="66"/>
  <c r="AJ1572" i="66" s="1"/>
  <c r="AK1572" i="66" s="1"/>
  <c r="AE1572" i="66" s="1"/>
  <c r="AI1586" i="66"/>
  <c r="AJ1586" i="66" s="1"/>
  <c r="AK1586" i="66" s="1"/>
  <c r="AE1586" i="66" s="1"/>
  <c r="AI1580" i="66"/>
  <c r="AJ1580" i="66" s="1"/>
  <c r="AK1580" i="66" s="1"/>
  <c r="AE1580" i="66" s="1"/>
  <c r="AI1584" i="66"/>
  <c r="AJ1584" i="66" s="1"/>
  <c r="AK1584" i="66" s="1"/>
  <c r="AE1584" i="66" s="1"/>
  <c r="AI1533" i="66"/>
  <c r="AJ1533" i="66" s="1"/>
  <c r="AK1533" i="66" s="1"/>
  <c r="AE1533" i="66" s="1"/>
  <c r="AI1592" i="66"/>
  <c r="AJ1592" i="66" s="1"/>
  <c r="AK1592" i="66" s="1"/>
  <c r="AE1592" i="66" s="1"/>
  <c r="AI1582" i="66"/>
  <c r="AJ1582" i="66" s="1"/>
  <c r="AK1582" i="66" s="1"/>
  <c r="AE1582" i="66" s="1"/>
  <c r="AI1560" i="66"/>
  <c r="AJ1560" i="66" s="1"/>
  <c r="AK1560" i="66" s="1"/>
  <c r="AE1560" i="66" s="1"/>
  <c r="AI1537" i="66"/>
  <c r="AJ1537" i="66" s="1"/>
  <c r="AK1537" i="66" s="1"/>
  <c r="AE1537" i="66" s="1"/>
  <c r="AI1543" i="66"/>
  <c r="AJ1543" i="66" s="1"/>
  <c r="AK1543" i="66" s="1"/>
  <c r="AE1543" i="66" s="1"/>
  <c r="AI1551" i="66"/>
  <c r="AJ1551" i="66" s="1"/>
  <c r="AK1551" i="66" s="1"/>
  <c r="AE1551" i="66" s="1"/>
  <c r="AI1559" i="66"/>
  <c r="AJ1559" i="66" s="1"/>
  <c r="AK1559" i="66" s="1"/>
  <c r="AE1559" i="66" s="1"/>
  <c r="AI1567" i="66"/>
  <c r="AJ1567" i="66" s="1"/>
  <c r="AK1567" i="66" s="1"/>
  <c r="AE1567" i="66" s="1"/>
  <c r="AI1575" i="66"/>
  <c r="AJ1575" i="66" s="1"/>
  <c r="AK1575" i="66" s="1"/>
  <c r="AE1575" i="66" s="1"/>
  <c r="AI1583" i="66"/>
  <c r="AJ1583" i="66" s="1"/>
  <c r="AK1583" i="66" s="1"/>
  <c r="AE1583" i="66" s="1"/>
  <c r="AI1591" i="66"/>
  <c r="AJ1591" i="66" s="1"/>
  <c r="AK1591" i="66" s="1"/>
  <c r="AE1591" i="66" s="1"/>
  <c r="AI1562" i="66"/>
  <c r="AJ1562" i="66" s="1"/>
  <c r="AK1562" i="66" s="1"/>
  <c r="AE1562" i="66" s="1"/>
  <c r="AI1594" i="66"/>
  <c r="AJ1594" i="66" s="1"/>
  <c r="AK1594" i="66" s="1"/>
  <c r="AE1594" i="66" s="1"/>
  <c r="AI1558" i="66"/>
  <c r="AJ1558" i="66" s="1"/>
  <c r="AK1558" i="66" s="1"/>
  <c r="AE1558" i="66" s="1"/>
  <c r="AI1556" i="66"/>
  <c r="AJ1556" i="66" s="1"/>
  <c r="AK1556" i="66" s="1"/>
  <c r="AE1556" i="66" s="1"/>
  <c r="AI1545" i="66"/>
  <c r="AJ1545" i="66" s="1"/>
  <c r="AK1545" i="66" s="1"/>
  <c r="AE1545" i="66" s="1"/>
  <c r="AI1553" i="66"/>
  <c r="AJ1553" i="66" s="1"/>
  <c r="AK1553" i="66" s="1"/>
  <c r="AE1553" i="66" s="1"/>
  <c r="AI1561" i="66"/>
  <c r="AJ1561" i="66" s="1"/>
  <c r="AK1561" i="66" s="1"/>
  <c r="AE1561" i="66" s="1"/>
  <c r="AI1569" i="66"/>
  <c r="AJ1569" i="66" s="1"/>
  <c r="AK1569" i="66" s="1"/>
  <c r="AE1569" i="66" s="1"/>
  <c r="AI1577" i="66"/>
  <c r="AJ1577" i="66" s="1"/>
  <c r="AK1577" i="66" s="1"/>
  <c r="AE1577" i="66" s="1"/>
  <c r="AI1585" i="66"/>
  <c r="AJ1585" i="66" s="1"/>
  <c r="AK1585" i="66" s="1"/>
  <c r="AE1585" i="66" s="1"/>
  <c r="AI1593" i="66"/>
  <c r="AJ1593" i="66" s="1"/>
  <c r="AK1593" i="66" s="1"/>
  <c r="AE1593" i="66" s="1"/>
  <c r="AI1534" i="66"/>
  <c r="AJ1534" i="66" s="1"/>
  <c r="AK1534" i="66" s="1"/>
  <c r="AE1534" i="66" s="1"/>
  <c r="AI1576" i="66"/>
  <c r="AJ1576" i="66" s="1"/>
  <c r="AK1576" i="66" s="1"/>
  <c r="AE1576" i="66" s="1"/>
  <c r="AI1588" i="66"/>
  <c r="AJ1588" i="66" s="1"/>
  <c r="AK1588" i="66" s="1"/>
  <c r="AE1588" i="66" s="1"/>
  <c r="AI1570" i="66"/>
  <c r="AJ1570" i="66" s="1"/>
  <c r="AK1570" i="66" s="1"/>
  <c r="AE1570" i="66" s="1"/>
  <c r="AI1564" i="66"/>
  <c r="AJ1564" i="66" s="1"/>
  <c r="AK1564" i="66" s="1"/>
  <c r="AE1564" i="66" s="1"/>
  <c r="AI1568" i="66"/>
  <c r="AJ1568" i="66" s="1"/>
  <c r="AK1568" i="66" s="1"/>
  <c r="AE1568" i="66" s="1"/>
  <c r="AI1578" i="66"/>
  <c r="AJ1578" i="66" s="1"/>
  <c r="AK1578" i="66" s="1"/>
  <c r="AE1578" i="66" s="1"/>
  <c r="AI1536" i="66"/>
  <c r="AJ1536" i="66" s="1"/>
  <c r="AK1536" i="66" s="1"/>
  <c r="AE1536" i="66" s="1"/>
  <c r="AI1547" i="66"/>
  <c r="AJ1547" i="66" s="1"/>
  <c r="AK1547" i="66" s="1"/>
  <c r="AE1547" i="66" s="1"/>
  <c r="AI1555" i="66"/>
  <c r="AJ1555" i="66" s="1"/>
  <c r="AK1555" i="66" s="1"/>
  <c r="AE1555" i="66" s="1"/>
  <c r="AI1563" i="66"/>
  <c r="AJ1563" i="66" s="1"/>
  <c r="AK1563" i="66" s="1"/>
  <c r="AE1563" i="66" s="1"/>
  <c r="AI1571" i="66"/>
  <c r="AJ1571" i="66" s="1"/>
  <c r="AK1571" i="66" s="1"/>
  <c r="AE1571" i="66" s="1"/>
  <c r="AI1579" i="66"/>
  <c r="AJ1579" i="66" s="1"/>
  <c r="AK1579" i="66" s="1"/>
  <c r="AE1579" i="66" s="1"/>
  <c r="AI1587" i="66"/>
  <c r="AJ1587" i="66" s="1"/>
  <c r="AK1587" i="66" s="1"/>
  <c r="AE1587" i="66" s="1"/>
  <c r="AI1566" i="66"/>
  <c r="AJ1566" i="66" s="1"/>
  <c r="AK1566" i="66" s="1"/>
  <c r="AE1566" i="66" s="1"/>
  <c r="AI1590" i="66"/>
  <c r="AJ1590" i="66" s="1"/>
  <c r="AK1590" i="66" s="1"/>
  <c r="AE1590" i="66" s="1"/>
  <c r="AI1549" i="66"/>
  <c r="AJ1549" i="66" s="1"/>
  <c r="AK1549" i="66" s="1"/>
  <c r="AE1549" i="66" s="1"/>
  <c r="AI1574" i="66"/>
  <c r="AJ1574" i="66" s="1"/>
  <c r="AK1574" i="66" s="1"/>
  <c r="AE1574" i="66" s="1"/>
  <c r="AI1541" i="66"/>
  <c r="AJ1541" i="66" s="1"/>
  <c r="AK1541" i="66" s="1"/>
  <c r="AE1541" i="66" s="1"/>
  <c r="AI1535" i="66"/>
  <c r="AJ1535" i="66" s="1"/>
  <c r="AK1535" i="66" s="1"/>
  <c r="AE1535" i="66" s="1"/>
  <c r="AI1557" i="66"/>
  <c r="AJ1557" i="66" s="1"/>
  <c r="AK1557" i="66" s="1"/>
  <c r="AE1557" i="66" s="1"/>
  <c r="AI1589" i="66"/>
  <c r="AJ1589" i="66" s="1"/>
  <c r="AK1589" i="66" s="1"/>
  <c r="AE1589" i="66" s="1"/>
  <c r="AI1565" i="66"/>
  <c r="AJ1565" i="66" s="1"/>
  <c r="AK1565" i="66" s="1"/>
  <c r="AE1565" i="66" s="1"/>
  <c r="AI1573" i="66"/>
  <c r="AJ1573" i="66" s="1"/>
  <c r="AK1573" i="66" s="1"/>
  <c r="AE1573" i="66" s="1"/>
  <c r="AI1581" i="66"/>
  <c r="AJ1581" i="66" s="1"/>
  <c r="AK1581" i="66" s="1"/>
  <c r="AE1581" i="66" s="1"/>
  <c r="AK1751" i="66"/>
  <c r="AE1751" i="66" s="1"/>
  <c r="B48" i="67"/>
  <c r="C48" i="67" s="1"/>
  <c r="AE1596" i="65"/>
  <c r="AH238" i="66"/>
  <c r="AI138" i="66"/>
  <c r="AJ138" i="66" s="1"/>
  <c r="AK138" i="66" s="1"/>
  <c r="AE138" i="66" s="1"/>
  <c r="AH138" i="66"/>
  <c r="AH272" i="66"/>
  <c r="AK570" i="66"/>
  <c r="AE570" i="66" s="1"/>
  <c r="AI365" i="66"/>
  <c r="AJ365" i="66" s="1"/>
  <c r="AK365" i="66" s="1"/>
  <c r="AE365" i="66" s="1"/>
  <c r="AH308" i="66"/>
  <c r="AI791" i="66"/>
  <c r="AJ791" i="66" s="1"/>
  <c r="AK791" i="66" s="1"/>
  <c r="AE791" i="66" s="1"/>
  <c r="AH633" i="66"/>
  <c r="AK746" i="66"/>
  <c r="AE746" i="66" s="1"/>
  <c r="AH1130" i="66"/>
  <c r="AI1673" i="66"/>
  <c r="AJ1673" i="66" s="1"/>
  <c r="AK1673" i="66" s="1"/>
  <c r="AE1673" i="66" s="1"/>
  <c r="AH1673" i="66"/>
  <c r="AH1822" i="66"/>
  <c r="AI1960" i="66"/>
  <c r="AJ1960" i="66" s="1"/>
  <c r="AK1960" i="66" s="1"/>
  <c r="AE1960" i="66" s="1"/>
  <c r="AH1960" i="66"/>
  <c r="AH1357" i="65"/>
  <c r="AH241" i="66"/>
  <c r="AI2023" i="65"/>
  <c r="AJ2023" i="65" s="1"/>
  <c r="AK2023" i="65" s="1"/>
  <c r="AE2023" i="65" s="1"/>
  <c r="AH2023" i="65"/>
  <c r="AI95" i="66"/>
  <c r="AJ95" i="66" s="1"/>
  <c r="AK95" i="66" s="1"/>
  <c r="AE95" i="66" s="1"/>
  <c r="AH95" i="66"/>
  <c r="AI374" i="66"/>
  <c r="AJ374" i="66" s="1"/>
  <c r="AK374" i="66" s="1"/>
  <c r="AE374" i="66" s="1"/>
  <c r="AI542" i="66"/>
  <c r="AJ542" i="66" s="1"/>
  <c r="AK542" i="66" s="1"/>
  <c r="AE542" i="66" s="1"/>
  <c r="AK754" i="66"/>
  <c r="AE754" i="66" s="1"/>
  <c r="AH1019" i="66"/>
  <c r="AK918" i="66"/>
  <c r="AE918" i="66" s="1"/>
  <c r="AI1207" i="66"/>
  <c r="AJ1207" i="66" s="1"/>
  <c r="AK1207" i="66" s="1"/>
  <c r="AE1207" i="66" s="1"/>
  <c r="AH1207" i="66"/>
  <c r="AI1359" i="66"/>
  <c r="AJ1359" i="66" s="1"/>
  <c r="AK1359" i="66" s="1"/>
  <c r="AE1359" i="66" s="1"/>
  <c r="AI1522" i="66"/>
  <c r="AJ1522" i="66" s="1"/>
  <c r="AK1522" i="66" s="1"/>
  <c r="AE1522" i="66" s="1"/>
  <c r="AI1622" i="66"/>
  <c r="AJ1622" i="66" s="1"/>
  <c r="AK1622" i="66" s="1"/>
  <c r="AE1622" i="66" s="1"/>
  <c r="AH1622" i="66"/>
  <c r="AI1693" i="66"/>
  <c r="AJ1693" i="66" s="1"/>
  <c r="AK1693" i="66" s="1"/>
  <c r="AE1693" i="66" s="1"/>
  <c r="AH1693" i="66"/>
  <c r="AH1809" i="66"/>
  <c r="AI375" i="66"/>
  <c r="AJ375" i="66" s="1"/>
  <c r="AK375" i="66" s="1"/>
  <c r="AE375" i="66" s="1"/>
  <c r="AI1864" i="66"/>
  <c r="AJ1864" i="66" s="1"/>
  <c r="AK1864" i="66" s="1"/>
  <c r="AE1864" i="66" s="1"/>
  <c r="AK2012" i="66"/>
  <c r="AE2012" i="66" s="1"/>
  <c r="AK2211" i="66"/>
  <c r="AE2211" i="66" s="1"/>
  <c r="AH1765" i="65"/>
  <c r="AI2186" i="65"/>
  <c r="AJ2186" i="65" s="1"/>
  <c r="AK2186" i="65" s="1"/>
  <c r="AE2186" i="65" s="1"/>
  <c r="AK198" i="66"/>
  <c r="AE198" i="66" s="1"/>
  <c r="AK200" i="66"/>
  <c r="AE200" i="66" s="1"/>
  <c r="AH286" i="66"/>
  <c r="AH318" i="66"/>
  <c r="AH2136" i="66"/>
  <c r="AH152" i="65"/>
  <c r="AI120" i="66"/>
  <c r="AJ120" i="66" s="1"/>
  <c r="AK120" i="66" s="1"/>
  <c r="AE120" i="66" s="1"/>
  <c r="AI118" i="66"/>
  <c r="AJ118" i="66" s="1"/>
  <c r="AK118" i="66" s="1"/>
  <c r="AE118" i="66" s="1"/>
  <c r="AI116" i="66"/>
  <c r="AJ116" i="66" s="1"/>
  <c r="AK116" i="66" s="1"/>
  <c r="AE116" i="66" s="1"/>
  <c r="AK905" i="66"/>
  <c r="AE905" i="66" s="1"/>
  <c r="AI1951" i="66"/>
  <c r="AJ1951" i="66" s="1"/>
  <c r="AK1951" i="66" s="1"/>
  <c r="AE1951" i="66" s="1"/>
  <c r="AH1951" i="66"/>
  <c r="AI2093" i="66"/>
  <c r="AJ2093" i="66" s="1"/>
  <c r="AK2093" i="66" s="1"/>
  <c r="AE2093" i="66" s="1"/>
  <c r="AH2093" i="66"/>
  <c r="AH2151" i="66"/>
  <c r="AK1887" i="66"/>
  <c r="AE1887" i="66" s="1"/>
  <c r="AH2168" i="66"/>
  <c r="AK896" i="66"/>
  <c r="AE896" i="66" s="1"/>
  <c r="AH1825" i="66"/>
  <c r="AK2008" i="66"/>
  <c r="AE2008" i="66" s="1"/>
  <c r="AE2013" i="66" s="1"/>
  <c r="AH1836" i="66"/>
  <c r="AK84" i="66"/>
  <c r="AE84" i="66" s="1"/>
  <c r="AH1394" i="66"/>
  <c r="AI973" i="65"/>
  <c r="AJ973" i="65" s="1"/>
  <c r="AK973" i="65" s="1"/>
  <c r="AE973" i="65" s="1"/>
  <c r="AI1992" i="66"/>
  <c r="AJ1992" i="66" s="1"/>
  <c r="AK1992" i="66" s="1"/>
  <c r="AE1992" i="66" s="1"/>
  <c r="AH1992" i="66"/>
  <c r="AI2079" i="66"/>
  <c r="AJ2079" i="66" s="1"/>
  <c r="AK2079" i="66" s="1"/>
  <c r="AE2079" i="66" s="1"/>
  <c r="AH2079" i="66"/>
  <c r="AK213" i="66"/>
  <c r="AE213" i="66" s="1"/>
  <c r="AK2124" i="66"/>
  <c r="AE2124" i="66" s="1"/>
  <c r="AH530" i="65"/>
  <c r="AI1499" i="65"/>
  <c r="AJ1499" i="65" s="1"/>
  <c r="AK1499" i="65" s="1"/>
  <c r="AE1499" i="65" s="1"/>
  <c r="AH1499" i="65"/>
  <c r="AI1480" i="65"/>
  <c r="AJ1480" i="65" s="1"/>
  <c r="AK1480" i="65" s="1"/>
  <c r="AE1480" i="65" s="1"/>
  <c r="AH1480" i="65"/>
  <c r="AI1513" i="65"/>
  <c r="AJ1513" i="65" s="1"/>
  <c r="AK1513" i="65" s="1"/>
  <c r="AE1513" i="65" s="1"/>
  <c r="AH1513" i="65"/>
  <c r="AG153" i="65"/>
  <c r="AI150" i="65" s="1"/>
  <c r="AJ150" i="65" s="1"/>
  <c r="AK150" i="65" s="1"/>
  <c r="AE150" i="65" s="1"/>
  <c r="AH148" i="65"/>
  <c r="AH1096" i="65"/>
  <c r="AH269" i="66"/>
  <c r="AH1676" i="65"/>
  <c r="AH1091" i="65"/>
  <c r="AH280" i="66"/>
  <c r="AG998" i="66"/>
  <c r="AI993" i="66" s="1"/>
  <c r="AJ993" i="66" s="1"/>
  <c r="AK993" i="66" s="1"/>
  <c r="AE993" i="66" s="1"/>
  <c r="AH993" i="66"/>
  <c r="AH1298" i="66"/>
  <c r="AH1830" i="66"/>
  <c r="AG334" i="66"/>
  <c r="AI313" i="66" s="1"/>
  <c r="AJ313" i="66" s="1"/>
  <c r="AK313" i="66" s="1"/>
  <c r="AE313" i="66" s="1"/>
  <c r="AI1208" i="66"/>
  <c r="AJ1208" i="66" s="1"/>
  <c r="AK1208" i="66" s="1"/>
  <c r="AE1208" i="66" s="1"/>
  <c r="AH1208" i="66"/>
  <c r="AH1132" i="66"/>
  <c r="AI130" i="66"/>
  <c r="AJ130" i="66" s="1"/>
  <c r="AK130" i="66" s="1"/>
  <c r="AE130" i="66" s="1"/>
  <c r="AH130" i="66"/>
  <c r="AH696" i="65"/>
  <c r="AI171" i="66"/>
  <c r="AJ171" i="66" s="1"/>
  <c r="AK171" i="66" s="1"/>
  <c r="AE171" i="66" s="1"/>
  <c r="AH1022" i="66"/>
  <c r="AI367" i="66"/>
  <c r="AJ367" i="66" s="1"/>
  <c r="AK367" i="66" s="1"/>
  <c r="AE367" i="66" s="1"/>
  <c r="AG2138" i="66"/>
  <c r="AI2137" i="66" s="1"/>
  <c r="AJ2137" i="66" s="1"/>
  <c r="AK2137" i="66" s="1"/>
  <c r="AE2137" i="66" s="1"/>
  <c r="AH2133" i="66"/>
  <c r="AG1939" i="66"/>
  <c r="AI1935" i="66" s="1"/>
  <c r="AJ1935" i="66" s="1"/>
  <c r="AK1935" i="66" s="1"/>
  <c r="AE1935" i="66" s="1"/>
  <c r="AH1934" i="66"/>
  <c r="AH1093" i="65"/>
  <c r="AG412" i="65"/>
  <c r="AI409" i="65" s="1"/>
  <c r="AJ409" i="65" s="1"/>
  <c r="AK409" i="65" s="1"/>
  <c r="AE409" i="65" s="1"/>
  <c r="AH395" i="65"/>
  <c r="AH241" i="65"/>
  <c r="AI866" i="65"/>
  <c r="AJ866" i="65" s="1"/>
  <c r="AK866" i="65" s="1"/>
  <c r="AE866" i="65" s="1"/>
  <c r="AI715" i="65"/>
  <c r="AJ715" i="65" s="1"/>
  <c r="AK715" i="65" s="1"/>
  <c r="AE715" i="65" s="1"/>
  <c r="AI1486" i="65"/>
  <c r="AJ1486" i="65" s="1"/>
  <c r="AK1486" i="65" s="1"/>
  <c r="AE1486" i="65" s="1"/>
  <c r="AH1486" i="65"/>
  <c r="AH1897" i="65"/>
  <c r="AG1911" i="65"/>
  <c r="AI1908" i="65" s="1"/>
  <c r="AJ1908" i="65" s="1"/>
  <c r="AK1908" i="65" s="1"/>
  <c r="AE1908" i="65" s="1"/>
  <c r="AI1906" i="65"/>
  <c r="AJ1906" i="65" s="1"/>
  <c r="AK1906" i="65" s="1"/>
  <c r="AE1906" i="65" s="1"/>
  <c r="AH1906" i="65"/>
  <c r="AG1769" i="65"/>
  <c r="AI1767" i="65" s="1"/>
  <c r="AJ1767" i="65" s="1"/>
  <c r="AK1767" i="65" s="1"/>
  <c r="AE1767" i="65" s="1"/>
  <c r="AH1764" i="65"/>
  <c r="AH275" i="66"/>
  <c r="AI794" i="66"/>
  <c r="AJ794" i="66" s="1"/>
  <c r="AK794" i="66" s="1"/>
  <c r="AE794" i="66" s="1"/>
  <c r="AI1971" i="65"/>
  <c r="AJ1971" i="65" s="1"/>
  <c r="AK1971" i="65" s="1"/>
  <c r="AE1971" i="65" s="1"/>
  <c r="AI1969" i="65"/>
  <c r="AJ1969" i="65" s="1"/>
  <c r="AK1969" i="65" s="1"/>
  <c r="AE1969" i="65" s="1"/>
  <c r="AI1968" i="65"/>
  <c r="AJ1968" i="65" s="1"/>
  <c r="AK1968" i="65" s="1"/>
  <c r="AE1968" i="65" s="1"/>
  <c r="AI1972" i="65"/>
  <c r="AJ1972" i="65" s="1"/>
  <c r="AK1972" i="65" s="1"/>
  <c r="AE1972" i="65" s="1"/>
  <c r="AI1170" i="66"/>
  <c r="AJ1170" i="66" s="1"/>
  <c r="AK1170" i="66" s="1"/>
  <c r="AE1170" i="66" s="1"/>
  <c r="AH1170" i="66"/>
  <c r="AI2058" i="65"/>
  <c r="AJ2058" i="65" s="1"/>
  <c r="AK2058" i="65" s="1"/>
  <c r="AE2058" i="65" s="1"/>
  <c r="AI174" i="66"/>
  <c r="AJ174" i="66" s="1"/>
  <c r="AK174" i="66" s="1"/>
  <c r="AE174" i="66" s="1"/>
  <c r="AI518" i="66"/>
  <c r="AJ518" i="66" s="1"/>
  <c r="AK518" i="66" s="1"/>
  <c r="AE518" i="66" s="1"/>
  <c r="AH1036" i="66"/>
  <c r="AH1803" i="66"/>
  <c r="AH243" i="66"/>
  <c r="AH276" i="66"/>
  <c r="AI69" i="65"/>
  <c r="AJ69" i="65" s="1"/>
  <c r="AK69" i="65" s="1"/>
  <c r="AE69" i="65" s="1"/>
  <c r="AI607" i="65"/>
  <c r="AJ607" i="65" s="1"/>
  <c r="AK607" i="65" s="1"/>
  <c r="AE607" i="65" s="1"/>
  <c r="AH409" i="65"/>
  <c r="AH681" i="65"/>
  <c r="AI1154" i="65"/>
  <c r="AJ1154" i="65" s="1"/>
  <c r="AK1154" i="65" s="1"/>
  <c r="AE1154" i="65" s="1"/>
  <c r="AH1154" i="65"/>
  <c r="AH1360" i="65"/>
  <c r="AG1378" i="65"/>
  <c r="AI1375" i="65" s="1"/>
  <c r="AJ1375" i="65" s="1"/>
  <c r="AK1375" i="65" s="1"/>
  <c r="AE1375" i="65" s="1"/>
  <c r="AI1373" i="65"/>
  <c r="AJ1373" i="65" s="1"/>
  <c r="AK1373" i="65" s="1"/>
  <c r="AE1373" i="65" s="1"/>
  <c r="AH1373" i="65"/>
  <c r="AH1134" i="65"/>
  <c r="AH780" i="65"/>
  <c r="AH914" i="65"/>
  <c r="AI1510" i="65"/>
  <c r="AJ1510" i="65" s="1"/>
  <c r="AK1510" i="65" s="1"/>
  <c r="AE1510" i="65" s="1"/>
  <c r="AH1510" i="65"/>
  <c r="AH1646" i="65"/>
  <c r="AH1877" i="65"/>
  <c r="AI209" i="65"/>
  <c r="AJ209" i="65" s="1"/>
  <c r="AK209" i="65" s="1"/>
  <c r="AE209" i="65" s="1"/>
  <c r="AI713" i="65"/>
  <c r="AJ713" i="65" s="1"/>
  <c r="AK713" i="65" s="1"/>
  <c r="AE713" i="65" s="1"/>
  <c r="AI593" i="65"/>
  <c r="AJ593" i="65" s="1"/>
  <c r="AK593" i="65" s="1"/>
  <c r="AE593" i="65" s="1"/>
  <c r="AH1004" i="65"/>
  <c r="AI1368" i="65"/>
  <c r="AJ1368" i="65" s="1"/>
  <c r="AK1368" i="65" s="1"/>
  <c r="AE1368" i="65" s="1"/>
  <c r="AH1368" i="65"/>
  <c r="AI1784" i="65"/>
  <c r="AJ1784" i="65" s="1"/>
  <c r="AK1784" i="65" s="1"/>
  <c r="AE1784" i="65" s="1"/>
  <c r="AI1503" i="65"/>
  <c r="AJ1503" i="65" s="1"/>
  <c r="AK1503" i="65" s="1"/>
  <c r="AE1503" i="65" s="1"/>
  <c r="AH1503" i="65"/>
  <c r="AI1464" i="65"/>
  <c r="AJ1464" i="65" s="1"/>
  <c r="AK1464" i="65" s="1"/>
  <c r="AE1464" i="65"/>
  <c r="AH1464" i="65"/>
  <c r="AH1673" i="65"/>
  <c r="AH105" i="65"/>
  <c r="AI542" i="65"/>
  <c r="AJ542" i="65" s="1"/>
  <c r="AK542" i="65" s="1"/>
  <c r="AE542" i="65" s="1"/>
  <c r="AI1155" i="65"/>
  <c r="AJ1155" i="65" s="1"/>
  <c r="AK1155" i="65" s="1"/>
  <c r="AE1155" i="65" s="1"/>
  <c r="AG1280" i="65"/>
  <c r="AI1166" i="65" s="1"/>
  <c r="AJ1166" i="65" s="1"/>
  <c r="AK1166" i="65" s="1"/>
  <c r="AE1166" i="65" s="1"/>
  <c r="AH801" i="65"/>
  <c r="AH908" i="65"/>
  <c r="AH1136" i="65"/>
  <c r="AH1367" i="65"/>
  <c r="AI1498" i="65"/>
  <c r="AJ1498" i="65" s="1"/>
  <c r="AK1498" i="65" s="1"/>
  <c r="AE1498" i="65"/>
  <c r="AH1498" i="65"/>
  <c r="AH1682" i="65"/>
  <c r="AH1648" i="65"/>
  <c r="AI200" i="65"/>
  <c r="AJ200" i="65" s="1"/>
  <c r="AK200" i="65" s="1"/>
  <c r="AE200" i="65" s="1"/>
  <c r="AI740" i="65"/>
  <c r="AJ740" i="65" s="1"/>
  <c r="AK740" i="65" s="1"/>
  <c r="AE740" i="65"/>
  <c r="AH740" i="65"/>
  <c r="AH526" i="65"/>
  <c r="AH693" i="65"/>
  <c r="AH803" i="65"/>
  <c r="AI1466" i="65"/>
  <c r="AJ1466" i="65" s="1"/>
  <c r="AK1466" i="65" s="1"/>
  <c r="AE1466" i="65"/>
  <c r="AH1466" i="65"/>
  <c r="AI1512" i="65"/>
  <c r="AJ1512" i="65" s="1"/>
  <c r="AK1512" i="65" s="1"/>
  <c r="AE1512" i="65" s="1"/>
  <c r="AH1512" i="65"/>
  <c r="AI1485" i="65"/>
  <c r="AJ1485" i="65" s="1"/>
  <c r="AK1485" i="65" s="1"/>
  <c r="AE1485" i="65" s="1"/>
  <c r="AH1485" i="65"/>
  <c r="AI2084" i="65"/>
  <c r="AJ2084" i="65" s="1"/>
  <c r="AK2084" i="65" s="1"/>
  <c r="AE2084" i="65" s="1"/>
  <c r="AI33" i="66"/>
  <c r="AJ33" i="66" s="1"/>
  <c r="AK33" i="66" s="1"/>
  <c r="AE33" i="66" s="1"/>
  <c r="AH33" i="66"/>
  <c r="AH107" i="65"/>
  <c r="AI752" i="65"/>
  <c r="AJ752" i="65" s="1"/>
  <c r="AK752" i="65" s="1"/>
  <c r="AE752" i="65" s="1"/>
  <c r="AH752" i="65"/>
  <c r="AI596" i="65"/>
  <c r="AJ596" i="65" s="1"/>
  <c r="AK596" i="65" s="1"/>
  <c r="AE596" i="65" s="1"/>
  <c r="AI562" i="65"/>
  <c r="AJ562" i="65" s="1"/>
  <c r="AK562" i="65" s="1"/>
  <c r="AE562" i="65" s="1"/>
  <c r="AG920" i="65"/>
  <c r="AI911" i="65" s="1"/>
  <c r="AJ911" i="65" s="1"/>
  <c r="AK911" i="65" s="1"/>
  <c r="AE911" i="65" s="1"/>
  <c r="AH894" i="65"/>
  <c r="AH1090" i="65"/>
  <c r="AI1403" i="65"/>
  <c r="AJ1403" i="65" s="1"/>
  <c r="AK1403" i="65" s="1"/>
  <c r="AE1403" i="65" s="1"/>
  <c r="AH1692" i="65"/>
  <c r="AG1524" i="65"/>
  <c r="AI1520" i="65" s="1"/>
  <c r="AJ1520" i="65" s="1"/>
  <c r="AK1520" i="65" s="1"/>
  <c r="AE1520" i="65" s="1"/>
  <c r="AH1519" i="65"/>
  <c r="AI59" i="65"/>
  <c r="AJ59" i="65" s="1"/>
  <c r="AK59" i="65" s="1"/>
  <c r="AE59" i="65" s="1"/>
  <c r="AI64" i="65"/>
  <c r="AJ64" i="65" s="1"/>
  <c r="AK64" i="65" s="1"/>
  <c r="AE64" i="65" s="1"/>
  <c r="AI60" i="65"/>
  <c r="AJ60" i="65" s="1"/>
  <c r="AK60" i="65" s="1"/>
  <c r="AE60" i="65" s="1"/>
  <c r="AI63" i="65"/>
  <c r="AJ63" i="65" s="1"/>
  <c r="AK63" i="65" s="1"/>
  <c r="AE63" i="65" s="1"/>
  <c r="AI61" i="65"/>
  <c r="AJ61" i="65" s="1"/>
  <c r="AK61" i="65" s="1"/>
  <c r="AE61" i="65" s="1"/>
  <c r="AI62" i="65"/>
  <c r="AJ62" i="65" s="1"/>
  <c r="AK62" i="65" s="1"/>
  <c r="AE62" i="65" s="1"/>
  <c r="AI208" i="65"/>
  <c r="AJ208" i="65" s="1"/>
  <c r="AK208" i="65" s="1"/>
  <c r="AE208" i="65" s="1"/>
  <c r="AI461" i="65"/>
  <c r="AJ461" i="65" s="1"/>
  <c r="AK461" i="65" s="1"/>
  <c r="AE461" i="65" s="1"/>
  <c r="AI613" i="65"/>
  <c r="AJ613" i="65" s="1"/>
  <c r="AK613" i="65" s="1"/>
  <c r="AE613" i="65" s="1"/>
  <c r="AI429" i="65"/>
  <c r="AJ429" i="65" s="1"/>
  <c r="AK429" i="65" s="1"/>
  <c r="AE429" i="65" s="1"/>
  <c r="AI571" i="65"/>
  <c r="AJ571" i="65" s="1"/>
  <c r="AK571" i="65" s="1"/>
  <c r="AE571" i="65" s="1"/>
  <c r="AH1005" i="65"/>
  <c r="AH807" i="65"/>
  <c r="AH911" i="65"/>
  <c r="AI1495" i="65"/>
  <c r="AJ1495" i="65" s="1"/>
  <c r="AK1495" i="65" s="1"/>
  <c r="AE1495" i="65" s="1"/>
  <c r="AH1495" i="65"/>
  <c r="AI1460" i="65"/>
  <c r="AJ1460" i="65" s="1"/>
  <c r="AK1460" i="65" s="1"/>
  <c r="AE1460" i="65" s="1"/>
  <c r="AH1460" i="65"/>
  <c r="AI2092" i="65"/>
  <c r="AJ2092" i="65" s="1"/>
  <c r="AK2092" i="65" s="1"/>
  <c r="AE2092" i="65" s="1"/>
  <c r="AI1962" i="65"/>
  <c r="AJ1962" i="65" s="1"/>
  <c r="AK1962" i="65" s="1"/>
  <c r="AE1962" i="65" s="1"/>
  <c r="AI106" i="66"/>
  <c r="AJ106" i="66" s="1"/>
  <c r="AK106" i="66" s="1"/>
  <c r="AE106" i="66" s="1"/>
  <c r="AH106" i="66"/>
  <c r="AH1132" i="65"/>
  <c r="AI2025" i="65"/>
  <c r="AJ2025" i="65" s="1"/>
  <c r="AK2025" i="65" s="1"/>
  <c r="AE2025" i="65" s="1"/>
  <c r="AH2025" i="65"/>
  <c r="AH295" i="66"/>
  <c r="AK495" i="66"/>
  <c r="AE495" i="66" s="1"/>
  <c r="AK569" i="66"/>
  <c r="AE569" i="66" s="1"/>
  <c r="AI798" i="66"/>
  <c r="AJ798" i="66" s="1"/>
  <c r="AK798" i="66" s="1"/>
  <c r="AE798" i="66" s="1"/>
  <c r="AI714" i="66"/>
  <c r="AJ714" i="66" s="1"/>
  <c r="AK714" i="66" s="1"/>
  <c r="AE714" i="66" s="1"/>
  <c r="AK883" i="66"/>
  <c r="AE883" i="66" s="1"/>
  <c r="AK906" i="66"/>
  <c r="AE906" i="66" s="1"/>
  <c r="AK1546" i="66"/>
  <c r="AE1546" i="66" s="1"/>
  <c r="AK1758" i="66"/>
  <c r="AE1758" i="66" s="1"/>
  <c r="AH1189" i="65"/>
  <c r="AH1326" i="65"/>
  <c r="AI1778" i="65"/>
  <c r="AJ1778" i="65" s="1"/>
  <c r="AK1778" i="65" s="1"/>
  <c r="AE1778" i="65" s="1"/>
  <c r="AI1970" i="65"/>
  <c r="AJ1970" i="65" s="1"/>
  <c r="AK1970" i="65" s="1"/>
  <c r="AE1970" i="65" s="1"/>
  <c r="AK150" i="66"/>
  <c r="AE150" i="66" s="1"/>
  <c r="AI369" i="66"/>
  <c r="AJ369" i="66" s="1"/>
  <c r="AK369" i="66" s="1"/>
  <c r="AE369" i="66" s="1"/>
  <c r="AH296" i="66"/>
  <c r="AK564" i="66"/>
  <c r="AE564" i="66" s="1"/>
  <c r="AK497" i="66"/>
  <c r="AE497" i="66" s="1"/>
  <c r="AI783" i="66"/>
  <c r="AJ783" i="66" s="1"/>
  <c r="AK783" i="66" s="1"/>
  <c r="AE783" i="66" s="1"/>
  <c r="AK908" i="66"/>
  <c r="AE908" i="66" s="1"/>
  <c r="AH1129" i="66"/>
  <c r="AG1417" i="66"/>
  <c r="AI1415" i="66" s="1"/>
  <c r="AJ1415" i="66" s="1"/>
  <c r="AK1415" i="66" s="1"/>
  <c r="AE1415" i="66" s="1"/>
  <c r="AH1840" i="66"/>
  <c r="AH1829" i="66"/>
  <c r="AI912" i="65"/>
  <c r="AJ912" i="65" s="1"/>
  <c r="AK912" i="65" s="1"/>
  <c r="AE912" i="65" s="1"/>
  <c r="AH912" i="65"/>
  <c r="AH1767" i="65"/>
  <c r="AK181" i="66"/>
  <c r="AE181" i="66" s="1"/>
  <c r="AI2049" i="65"/>
  <c r="AJ2049" i="65" s="1"/>
  <c r="AK2049" i="65" s="1"/>
  <c r="AE2049" i="65" s="1"/>
  <c r="AI289" i="66"/>
  <c r="AJ289" i="66" s="1"/>
  <c r="AK289" i="66" s="1"/>
  <c r="AE289" i="66"/>
  <c r="AH289" i="66"/>
  <c r="AI321" i="66"/>
  <c r="AJ321" i="66" s="1"/>
  <c r="AK321" i="66" s="1"/>
  <c r="AE321" i="66" s="1"/>
  <c r="AH321" i="66"/>
  <c r="AI524" i="66"/>
  <c r="AJ524" i="66" s="1"/>
  <c r="AK524" i="66" s="1"/>
  <c r="AE524" i="66" s="1"/>
  <c r="AK466" i="66"/>
  <c r="AE466" i="66" s="1"/>
  <c r="AK735" i="66"/>
  <c r="AE735" i="66" s="1"/>
  <c r="AH1026" i="66"/>
  <c r="AG1072" i="66"/>
  <c r="AH1056" i="66"/>
  <c r="AI1192" i="66"/>
  <c r="AJ1192" i="66" s="1"/>
  <c r="AK1192" i="66" s="1"/>
  <c r="AE1192" i="66" s="1"/>
  <c r="AH1192" i="66"/>
  <c r="AI1210" i="66"/>
  <c r="AJ1210" i="66" s="1"/>
  <c r="AK1210" i="66" s="1"/>
  <c r="AE1210" i="66" s="1"/>
  <c r="AH1210" i="66"/>
  <c r="AK1338" i="66"/>
  <c r="AE1338" i="66" s="1"/>
  <c r="AI1363" i="66"/>
  <c r="AJ1363" i="66" s="1"/>
  <c r="AK1363" i="66" s="1"/>
  <c r="AE1363" i="66" s="1"/>
  <c r="AK1548" i="66"/>
  <c r="AE1548" i="66" s="1"/>
  <c r="AK1741" i="66"/>
  <c r="AE1741" i="66" s="1"/>
  <c r="AI1848" i="66"/>
  <c r="AJ1848" i="66" s="1"/>
  <c r="AK1848" i="66" s="1"/>
  <c r="AE1848" i="66" s="1"/>
  <c r="AH1848" i="66"/>
  <c r="AI355" i="66"/>
  <c r="AJ355" i="66" s="1"/>
  <c r="AK355" i="66" s="1"/>
  <c r="AE355" i="66" s="1"/>
  <c r="AI802" i="66"/>
  <c r="AJ802" i="66" s="1"/>
  <c r="AK802" i="66" s="1"/>
  <c r="AE802" i="66" s="1"/>
  <c r="AG1156" i="66"/>
  <c r="AI1155" i="66" s="1"/>
  <c r="AJ1155" i="66" s="1"/>
  <c r="AK1155" i="66" s="1"/>
  <c r="AE1155" i="66" s="1"/>
  <c r="AH1151" i="66"/>
  <c r="AH1133" i="66"/>
  <c r="AK730" i="66"/>
  <c r="AE730" i="66" s="1"/>
  <c r="AK1337" i="66"/>
  <c r="AE1337" i="66" s="1"/>
  <c r="AG1408" i="66"/>
  <c r="AI1398" i="66" s="1"/>
  <c r="AJ1398" i="66" s="1"/>
  <c r="AK1398" i="66" s="1"/>
  <c r="AE1398" i="66" s="1"/>
  <c r="AH1921" i="66"/>
  <c r="AI438" i="65"/>
  <c r="AJ438" i="65" s="1"/>
  <c r="AK438" i="65" s="1"/>
  <c r="AE438" i="65" s="1"/>
  <c r="AH811" i="65"/>
  <c r="AH1686" i="65"/>
  <c r="AI270" i="66"/>
  <c r="AJ270" i="66" s="1"/>
  <c r="AK270" i="66" s="1"/>
  <c r="AE270" i="66" s="1"/>
  <c r="AH270" i="66"/>
  <c r="AI2059" i="65"/>
  <c r="AJ2059" i="65" s="1"/>
  <c r="AK2059" i="65" s="1"/>
  <c r="AE2059" i="65" s="1"/>
  <c r="AI267" i="66"/>
  <c r="AJ267" i="66" s="1"/>
  <c r="AK267" i="66" s="1"/>
  <c r="AE267" i="66" s="1"/>
  <c r="AH267" i="66"/>
  <c r="AH2147" i="65"/>
  <c r="AI64" i="66"/>
  <c r="AJ64" i="66" s="1"/>
  <c r="AK64" i="66" s="1"/>
  <c r="AE64" i="66" s="1"/>
  <c r="AI291" i="66"/>
  <c r="AJ291" i="66" s="1"/>
  <c r="AK291" i="66" s="1"/>
  <c r="AE291" i="66" s="1"/>
  <c r="AH291" i="66"/>
  <c r="AH323" i="66"/>
  <c r="AI526" i="66"/>
  <c r="AJ526" i="66" s="1"/>
  <c r="AK526" i="66" s="1"/>
  <c r="AE526" i="66" s="1"/>
  <c r="AK579" i="66"/>
  <c r="AE579" i="66" s="1"/>
  <c r="AK738" i="66"/>
  <c r="AE738" i="66" s="1"/>
  <c r="AG859" i="66"/>
  <c r="AI854" i="66" s="1"/>
  <c r="AJ854" i="66" s="1"/>
  <c r="AK854" i="66" s="1"/>
  <c r="AE854" i="66" s="1"/>
  <c r="AH849" i="66"/>
  <c r="AH1033" i="66"/>
  <c r="AI1181" i="66"/>
  <c r="AJ1181" i="66" s="1"/>
  <c r="AK1181" i="66" s="1"/>
  <c r="AE1181" i="66" s="1"/>
  <c r="AH1181" i="66"/>
  <c r="AI1178" i="66"/>
  <c r="AJ1178" i="66" s="1"/>
  <c r="AK1178" i="66" s="1"/>
  <c r="AE1178" i="66" s="1"/>
  <c r="AH1178" i="66"/>
  <c r="AI1512" i="66"/>
  <c r="AJ1512" i="66" s="1"/>
  <c r="AK1512" i="66" s="1"/>
  <c r="AE1512" i="66" s="1"/>
  <c r="AH1512" i="66"/>
  <c r="AI1437" i="66"/>
  <c r="AJ1437" i="66" s="1"/>
  <c r="AK1437" i="66" s="1"/>
  <c r="AE1437" i="66" s="1"/>
  <c r="AH1437" i="66"/>
  <c r="AI1618" i="66"/>
  <c r="AJ1618" i="66" s="1"/>
  <c r="AK1618" i="66" s="1"/>
  <c r="AE1618" i="66"/>
  <c r="AH1618" i="66"/>
  <c r="AK1749" i="66"/>
  <c r="AE1749" i="66" s="1"/>
  <c r="AI1781" i="66"/>
  <c r="AJ1781" i="66" s="1"/>
  <c r="AK1781" i="66" s="1"/>
  <c r="AE1781" i="66" s="1"/>
  <c r="AH1781" i="66"/>
  <c r="AE654" i="65"/>
  <c r="AI408" i="65"/>
  <c r="AJ408" i="65" s="1"/>
  <c r="AK408" i="65" s="1"/>
  <c r="AE408" i="65" s="1"/>
  <c r="AH408" i="65"/>
  <c r="AH680" i="65"/>
  <c r="AH1671" i="65"/>
  <c r="AH1521" i="65"/>
  <c r="AI31" i="66"/>
  <c r="AJ31" i="66" s="1"/>
  <c r="AK31" i="66" s="1"/>
  <c r="AE31" i="66" s="1"/>
  <c r="AH31" i="66"/>
  <c r="AI543" i="66"/>
  <c r="AJ543" i="66" s="1"/>
  <c r="AK543" i="66" s="1"/>
  <c r="AE543" i="66" s="1"/>
  <c r="AK747" i="66"/>
  <c r="AE747" i="66" s="1"/>
  <c r="AI816" i="66"/>
  <c r="AJ816" i="66" s="1"/>
  <c r="AK816" i="66" s="1"/>
  <c r="AE816" i="66" s="1"/>
  <c r="AH816" i="66"/>
  <c r="AH1328" i="66"/>
  <c r="AH1406" i="66"/>
  <c r="AH1909" i="66"/>
  <c r="AI606" i="65"/>
  <c r="AJ606" i="65" s="1"/>
  <c r="AK606" i="65" s="1"/>
  <c r="AE606" i="65" s="1"/>
  <c r="AI1920" i="65"/>
  <c r="AJ1920" i="65" s="1"/>
  <c r="AK1920" i="65" s="1"/>
  <c r="AE1920" i="65" s="1"/>
  <c r="AE1930" i="65" s="1"/>
  <c r="AI168" i="66"/>
  <c r="AJ168" i="66" s="1"/>
  <c r="AK168" i="66" s="1"/>
  <c r="AE168" i="66" s="1"/>
  <c r="AI2185" i="65"/>
  <c r="AJ2185" i="65" s="1"/>
  <c r="AK2185" i="65" s="1"/>
  <c r="AE2185" i="65" s="1"/>
  <c r="AH635" i="66"/>
  <c r="AI309" i="66"/>
  <c r="AJ309" i="66" s="1"/>
  <c r="AK309" i="66" s="1"/>
  <c r="AE309" i="66" s="1"/>
  <c r="AH309" i="66"/>
  <c r="AK578" i="66"/>
  <c r="AE578" i="66" s="1"/>
  <c r="AK449" i="66"/>
  <c r="AE449" i="66" s="1"/>
  <c r="AK756" i="66"/>
  <c r="AE756" i="66" s="1"/>
  <c r="AG708" i="66"/>
  <c r="AI671" i="66" s="1"/>
  <c r="AJ671" i="66" s="1"/>
  <c r="AK671" i="66" s="1"/>
  <c r="AE671" i="66" s="1"/>
  <c r="AH671" i="66"/>
  <c r="AK749" i="66"/>
  <c r="AE749" i="66" s="1"/>
  <c r="AK881" i="66"/>
  <c r="AE881" i="66" s="1"/>
  <c r="AH1038" i="66"/>
  <c r="AH1128" i="66"/>
  <c r="AG1305" i="66"/>
  <c r="AI1301" i="66" s="1"/>
  <c r="AJ1301" i="66" s="1"/>
  <c r="AK1301" i="66" s="1"/>
  <c r="AE1301" i="66" s="1"/>
  <c r="AH1297" i="66"/>
  <c r="AI1643" i="66"/>
  <c r="AJ1643" i="66" s="1"/>
  <c r="AK1643" i="66" s="1"/>
  <c r="AE1643" i="66" s="1"/>
  <c r="AH1643" i="66"/>
  <c r="AK580" i="66"/>
  <c r="AE580" i="66" s="1"/>
  <c r="AK1724" i="66"/>
  <c r="AE1724" i="66" s="1"/>
  <c r="AK1969" i="66"/>
  <c r="AE1969" i="66" s="1"/>
  <c r="AI2095" i="66"/>
  <c r="AJ2095" i="66" s="1"/>
  <c r="AK2095" i="66" s="1"/>
  <c r="AE2095" i="66" s="1"/>
  <c r="AH2095" i="66"/>
  <c r="AK2213" i="66"/>
  <c r="AE2213" i="66" s="1"/>
  <c r="AG387" i="66"/>
  <c r="AI2003" i="66"/>
  <c r="AJ2003" i="66" s="1"/>
  <c r="AK2003" i="66" s="1"/>
  <c r="AE2003" i="66" s="1"/>
  <c r="AH2003" i="66"/>
  <c r="AK208" i="66"/>
  <c r="AE208" i="66" s="1"/>
  <c r="AK214" i="66"/>
  <c r="AE214" i="66" s="1"/>
  <c r="AI1948" i="66"/>
  <c r="AJ1948" i="66" s="1"/>
  <c r="AK1948" i="66" s="1"/>
  <c r="AE1948" i="66" s="1"/>
  <c r="AI117" i="66"/>
  <c r="AJ117" i="66" s="1"/>
  <c r="AK117" i="66" s="1"/>
  <c r="AE117" i="66" s="1"/>
  <c r="AH2158" i="65"/>
  <c r="AK1077" i="66"/>
  <c r="AE1077" i="66" s="1"/>
  <c r="AI954" i="65"/>
  <c r="AJ954" i="65" s="1"/>
  <c r="AK954" i="65" s="1"/>
  <c r="AE954" i="65" s="1"/>
  <c r="AK184" i="66"/>
  <c r="AE184" i="66" s="1"/>
  <c r="AI1620" i="66"/>
  <c r="AJ1620" i="66" s="1"/>
  <c r="AK1620" i="66" s="1"/>
  <c r="AE1620" i="66" s="1"/>
  <c r="AH1620" i="66"/>
  <c r="AI1961" i="66"/>
  <c r="AJ1961" i="66" s="1"/>
  <c r="AK1961" i="66" s="1"/>
  <c r="AE1961" i="66" s="1"/>
  <c r="AI1954" i="66"/>
  <c r="AJ1954" i="66" s="1"/>
  <c r="AK1954" i="66" s="1"/>
  <c r="AE1954" i="66"/>
  <c r="AH1954" i="66"/>
  <c r="AI2058" i="66"/>
  <c r="AJ2058" i="66" s="1"/>
  <c r="AK2058" i="66" s="1"/>
  <c r="AE2058" i="66" s="1"/>
  <c r="AH2058" i="66"/>
  <c r="AK1900" i="66"/>
  <c r="AE1900" i="66" s="1"/>
  <c r="AK554" i="66"/>
  <c r="AE554" i="66" s="1"/>
  <c r="AI1623" i="66"/>
  <c r="AJ1623" i="66" s="1"/>
  <c r="AK1623" i="66" s="1"/>
  <c r="AE1623" i="66" s="1"/>
  <c r="AH1623" i="66"/>
  <c r="AI1963" i="66"/>
  <c r="AJ1963" i="66" s="1"/>
  <c r="AK1963" i="66" s="1"/>
  <c r="AE1963" i="66" s="1"/>
  <c r="AH1963" i="66"/>
  <c r="AK82" i="66"/>
  <c r="AE82" i="66" s="1"/>
  <c r="AK884" i="66"/>
  <c r="AE884" i="66" s="1"/>
  <c r="AH2155" i="66"/>
  <c r="AG2169" i="66"/>
  <c r="AH2164" i="66"/>
  <c r="AH852" i="66"/>
  <c r="AK1895" i="66"/>
  <c r="AE1895" i="66" s="1"/>
  <c r="AK1972" i="66"/>
  <c r="AE1972" i="66" s="1"/>
  <c r="AK2212" i="66"/>
  <c r="AE2212" i="66" s="1"/>
  <c r="AI463" i="66"/>
  <c r="AJ463" i="66" s="1"/>
  <c r="AK463" i="66" s="1"/>
  <c r="AE463" i="66" s="1"/>
  <c r="AI465" i="66"/>
  <c r="AJ465" i="66" s="1"/>
  <c r="AK465" i="66" s="1"/>
  <c r="AE465" i="66" s="1"/>
  <c r="AI467" i="66"/>
  <c r="AJ467" i="66" s="1"/>
  <c r="AK467" i="66" s="1"/>
  <c r="AE467" i="66" s="1"/>
  <c r="AI469" i="66"/>
  <c r="AJ469" i="66" s="1"/>
  <c r="AK469" i="66" s="1"/>
  <c r="AE469" i="66" s="1"/>
  <c r="AI471" i="66"/>
  <c r="AJ471" i="66" s="1"/>
  <c r="AK471" i="66" s="1"/>
  <c r="AE471" i="66" s="1"/>
  <c r="AI461" i="66"/>
  <c r="AJ461" i="66" s="1"/>
  <c r="AK461" i="66" s="1"/>
  <c r="AE461" i="66" s="1"/>
  <c r="AI2101" i="66"/>
  <c r="AJ2101" i="66" s="1"/>
  <c r="AK2101" i="66" s="1"/>
  <c r="AE2101" i="66" s="1"/>
  <c r="AI2105" i="66"/>
  <c r="AJ2105" i="66" s="1"/>
  <c r="AK2105" i="66" s="1"/>
  <c r="AE2105" i="66" s="1"/>
  <c r="AI2102" i="66"/>
  <c r="AJ2102" i="66" s="1"/>
  <c r="AK2102" i="66" s="1"/>
  <c r="AE2102" i="66" s="1"/>
  <c r="AI2103" i="66"/>
  <c r="AJ2103" i="66" s="1"/>
  <c r="AK2103" i="66" s="1"/>
  <c r="AE2103" i="66" s="1"/>
  <c r="AH2152" i="66"/>
  <c r="AK2036" i="66"/>
  <c r="AE2036" i="66" s="1"/>
  <c r="AK2114" i="66"/>
  <c r="AE2114" i="66" s="1"/>
  <c r="B33" i="67"/>
  <c r="C33" i="67" s="1"/>
  <c r="AG112" i="65"/>
  <c r="AH104" i="65"/>
  <c r="AI1350" i="65"/>
  <c r="AJ1350" i="65" s="1"/>
  <c r="AK1350" i="65" s="1"/>
  <c r="AE1350" i="65" s="1"/>
  <c r="AH1350" i="65"/>
  <c r="AH1889" i="65"/>
  <c r="AI250" i="65"/>
  <c r="AJ250" i="65" s="1"/>
  <c r="AK250" i="65" s="1"/>
  <c r="AE250" i="65" s="1"/>
  <c r="AH250" i="65"/>
  <c r="AI1603" i="65"/>
  <c r="AJ1603" i="65" s="1"/>
  <c r="AK1603" i="65" s="1"/>
  <c r="AE1603" i="65" s="1"/>
  <c r="AH1603" i="65"/>
  <c r="AI497" i="65"/>
  <c r="AJ497" i="65" s="1"/>
  <c r="AK497" i="65" s="1"/>
  <c r="AE497" i="65" s="1"/>
  <c r="AI493" i="65"/>
  <c r="AJ493" i="65" s="1"/>
  <c r="AK493" i="65" s="1"/>
  <c r="AE493" i="65" s="1"/>
  <c r="AI492" i="65"/>
  <c r="AJ492" i="65" s="1"/>
  <c r="AK492" i="65" s="1"/>
  <c r="AE492" i="65" s="1"/>
  <c r="AI496" i="65"/>
  <c r="AJ496" i="65" s="1"/>
  <c r="AK496" i="65" s="1"/>
  <c r="AE496" i="65" s="1"/>
  <c r="AH805" i="65"/>
  <c r="AH2159" i="65"/>
  <c r="AI2026" i="65"/>
  <c r="AJ2026" i="65" s="1"/>
  <c r="AK2026" i="65" s="1"/>
  <c r="AE2026" i="65" s="1"/>
  <c r="AH2026" i="65"/>
  <c r="AG1119" i="66"/>
  <c r="AI1116" i="66" s="1"/>
  <c r="AJ1116" i="66" s="1"/>
  <c r="AK1116" i="66" s="1"/>
  <c r="AE1116" i="66" s="1"/>
  <c r="AH1116" i="66"/>
  <c r="AH1805" i="66"/>
  <c r="AI1300" i="66"/>
  <c r="AJ1300" i="66" s="1"/>
  <c r="AK1300" i="66" s="1"/>
  <c r="AE1300" i="66" s="1"/>
  <c r="AH1300" i="66"/>
  <c r="AG1332" i="66"/>
  <c r="AH1322" i="66"/>
  <c r="AH529" i="65"/>
  <c r="AI784" i="66"/>
  <c r="AJ784" i="66" s="1"/>
  <c r="AK784" i="66" s="1"/>
  <c r="AE784" i="66" s="1"/>
  <c r="AH477" i="66"/>
  <c r="AI817" i="66"/>
  <c r="AJ817" i="66" s="1"/>
  <c r="AK817" i="66" s="1"/>
  <c r="AE817" i="66" s="1"/>
  <c r="AH817" i="66"/>
  <c r="AI1089" i="66"/>
  <c r="AJ1089" i="66" s="1"/>
  <c r="AK1089" i="66" s="1"/>
  <c r="AE1089" i="66" s="1"/>
  <c r="AI1105" i="66"/>
  <c r="AJ1105" i="66" s="1"/>
  <c r="AK1105" i="66" s="1"/>
  <c r="AE1105" i="66" s="1"/>
  <c r="AI1109" i="66"/>
  <c r="AJ1109" i="66" s="1"/>
  <c r="AK1109" i="66" s="1"/>
  <c r="AE1109" i="66" s="1"/>
  <c r="AI1100" i="66"/>
  <c r="AJ1100" i="66" s="1"/>
  <c r="AK1100" i="66" s="1"/>
  <c r="AE1100" i="66" s="1"/>
  <c r="AI1090" i="66"/>
  <c r="AJ1090" i="66" s="1"/>
  <c r="AK1090" i="66" s="1"/>
  <c r="AE1090" i="66" s="1"/>
  <c r="AI1108" i="66"/>
  <c r="AJ1108" i="66" s="1"/>
  <c r="AK1108" i="66" s="1"/>
  <c r="AE1108" i="66" s="1"/>
  <c r="AI1106" i="66"/>
  <c r="AJ1106" i="66" s="1"/>
  <c r="AK1106" i="66" s="1"/>
  <c r="AE1106" i="66" s="1"/>
  <c r="AI1103" i="66"/>
  <c r="AJ1103" i="66" s="1"/>
  <c r="AK1103" i="66" s="1"/>
  <c r="AE1103" i="66" s="1"/>
  <c r="AI1091" i="66"/>
  <c r="AJ1091" i="66" s="1"/>
  <c r="AK1091" i="66" s="1"/>
  <c r="AE1091" i="66" s="1"/>
  <c r="AI1096" i="66"/>
  <c r="AJ1096" i="66" s="1"/>
  <c r="AK1096" i="66" s="1"/>
  <c r="AE1096" i="66" s="1"/>
  <c r="AI1092" i="66"/>
  <c r="AJ1092" i="66" s="1"/>
  <c r="AK1092" i="66" s="1"/>
  <c r="AE1092" i="66" s="1"/>
  <c r="AI1099" i="66"/>
  <c r="AJ1099" i="66" s="1"/>
  <c r="AK1099" i="66" s="1"/>
  <c r="AE1099" i="66" s="1"/>
  <c r="AI1104" i="66"/>
  <c r="AJ1104" i="66" s="1"/>
  <c r="AK1104" i="66" s="1"/>
  <c r="AE1104" i="66" s="1"/>
  <c r="AI1093" i="66"/>
  <c r="AJ1093" i="66" s="1"/>
  <c r="AK1093" i="66" s="1"/>
  <c r="AE1093" i="66" s="1"/>
  <c r="AI1094" i="66"/>
  <c r="AJ1094" i="66" s="1"/>
  <c r="AK1094" i="66" s="1"/>
  <c r="AE1094" i="66" s="1"/>
  <c r="AI1107" i="66"/>
  <c r="AJ1107" i="66" s="1"/>
  <c r="AK1107" i="66" s="1"/>
  <c r="AE1107" i="66" s="1"/>
  <c r="AI1097" i="66"/>
  <c r="AJ1097" i="66" s="1"/>
  <c r="AK1097" i="66" s="1"/>
  <c r="AE1097" i="66" s="1"/>
  <c r="AI1098" i="66"/>
  <c r="AJ1098" i="66" s="1"/>
  <c r="AK1098" i="66" s="1"/>
  <c r="AE1098" i="66" s="1"/>
  <c r="AI1095" i="66"/>
  <c r="AJ1095" i="66" s="1"/>
  <c r="AK1095" i="66" s="1"/>
  <c r="AE1095" i="66" s="1"/>
  <c r="AH2199" i="66"/>
  <c r="AH593" i="66"/>
  <c r="AG615" i="66"/>
  <c r="AI609" i="66" s="1"/>
  <c r="AJ609" i="66" s="1"/>
  <c r="AK609" i="66" s="1"/>
  <c r="AE609" i="66" s="1"/>
  <c r="AI748" i="65"/>
  <c r="AJ748" i="65" s="1"/>
  <c r="AK748" i="65" s="1"/>
  <c r="AE748" i="65" s="1"/>
  <c r="AH748" i="65"/>
  <c r="AH699" i="65"/>
  <c r="AH692" i="65"/>
  <c r="AI1457" i="65"/>
  <c r="AJ1457" i="65" s="1"/>
  <c r="AK1457" i="65" s="1"/>
  <c r="AE1457" i="65" s="1"/>
  <c r="AH1457" i="65"/>
  <c r="AH1691" i="65"/>
  <c r="AH1324" i="65"/>
  <c r="AI927" i="66"/>
  <c r="AJ927" i="66" s="1"/>
  <c r="AK927" i="66" s="1"/>
  <c r="AE927" i="66" s="1"/>
  <c r="AH927" i="66"/>
  <c r="AH1136" i="66"/>
  <c r="AI1461" i="65"/>
  <c r="AJ1461" i="65" s="1"/>
  <c r="AK1461" i="65" s="1"/>
  <c r="AE1461" i="65" s="1"/>
  <c r="AH1461" i="65"/>
  <c r="AG654" i="66"/>
  <c r="AI653" i="66" s="1"/>
  <c r="AJ653" i="66" s="1"/>
  <c r="AK653" i="66" s="1"/>
  <c r="AE653" i="66" s="1"/>
  <c r="AG841" i="66"/>
  <c r="AH836" i="66"/>
  <c r="AI805" i="66"/>
  <c r="AJ805" i="66" s="1"/>
  <c r="AK805" i="66" s="1"/>
  <c r="AE805" i="66" s="1"/>
  <c r="AI1509" i="65"/>
  <c r="AJ1509" i="65" s="1"/>
  <c r="AK1509" i="65" s="1"/>
  <c r="AE1509" i="65" s="1"/>
  <c r="AH1509" i="65"/>
  <c r="AH508" i="66"/>
  <c r="AI800" i="66"/>
  <c r="AJ800" i="66" s="1"/>
  <c r="AK800" i="66" s="1"/>
  <c r="AE800" i="66" s="1"/>
  <c r="AI92" i="66"/>
  <c r="AJ92" i="66" s="1"/>
  <c r="AK92" i="66" s="1"/>
  <c r="AE92" i="66" s="1"/>
  <c r="AH92" i="66"/>
  <c r="AH1145" i="66"/>
  <c r="AH1522" i="65"/>
  <c r="AG624" i="66"/>
  <c r="AH622" i="66"/>
  <c r="AH1311" i="66"/>
  <c r="AI1286" i="66"/>
  <c r="AJ1286" i="66" s="1"/>
  <c r="AK1286" i="66" s="1"/>
  <c r="AE1286" i="66" s="1"/>
  <c r="AI1287" i="66"/>
  <c r="AJ1287" i="66" s="1"/>
  <c r="AK1287" i="66" s="1"/>
  <c r="AE1287" i="66" s="1"/>
  <c r="AI1284" i="66"/>
  <c r="AJ1284" i="66" s="1"/>
  <c r="AK1284" i="66" s="1"/>
  <c r="AE1284" i="66" s="1"/>
  <c r="AI1285" i="66"/>
  <c r="AJ1285" i="66" s="1"/>
  <c r="AK1285" i="66" s="1"/>
  <c r="AE1285" i="66" s="1"/>
  <c r="AI109" i="65"/>
  <c r="AJ109" i="65" s="1"/>
  <c r="AK109" i="65" s="1"/>
  <c r="AE109" i="65" s="1"/>
  <c r="AH109" i="65"/>
  <c r="AH795" i="65"/>
  <c r="AI905" i="65"/>
  <c r="AJ905" i="65" s="1"/>
  <c r="AK905" i="65" s="1"/>
  <c r="AE905" i="65" s="1"/>
  <c r="AH905" i="65"/>
  <c r="AH1353" i="65"/>
  <c r="AI1462" i="65"/>
  <c r="AJ1462" i="65" s="1"/>
  <c r="AK1462" i="65" s="1"/>
  <c r="AE1462" i="65" s="1"/>
  <c r="AH1462" i="65"/>
  <c r="AI1488" i="65"/>
  <c r="AJ1488" i="65" s="1"/>
  <c r="AK1488" i="65" s="1"/>
  <c r="AE1488" i="65" s="1"/>
  <c r="AH1488" i="65"/>
  <c r="AI194" i="65"/>
  <c r="AJ194" i="65" s="1"/>
  <c r="AK194" i="65" s="1"/>
  <c r="AE194" i="65" s="1"/>
  <c r="AH238" i="65"/>
  <c r="AI41" i="65"/>
  <c r="AJ41" i="65" s="1"/>
  <c r="AK41" i="65" s="1"/>
  <c r="AE41" i="65" s="1"/>
  <c r="AH41" i="65"/>
  <c r="AH410" i="65"/>
  <c r="AH682" i="65"/>
  <c r="AI1779" i="65"/>
  <c r="AJ1779" i="65" s="1"/>
  <c r="AK1779" i="65" s="1"/>
  <c r="AE1779" i="65" s="1"/>
  <c r="AH1374" i="65"/>
  <c r="AH1680" i="65"/>
  <c r="AH2011" i="65"/>
  <c r="AI864" i="65"/>
  <c r="AJ864" i="65" s="1"/>
  <c r="AK864" i="65" s="1"/>
  <c r="AE864" i="65" s="1"/>
  <c r="AI411" i="65"/>
  <c r="AJ411" i="65" s="1"/>
  <c r="AK411" i="65" s="1"/>
  <c r="AE411" i="65" s="1"/>
  <c r="AH411" i="65"/>
  <c r="AH683" i="65"/>
  <c r="AI899" i="65"/>
  <c r="AJ899" i="65" s="1"/>
  <c r="AK899" i="65" s="1"/>
  <c r="AE899" i="65" s="1"/>
  <c r="AH899" i="65"/>
  <c r="AI1176" i="65"/>
  <c r="AJ1176" i="65" s="1"/>
  <c r="AK1176" i="65" s="1"/>
  <c r="AE1176" i="65" s="1"/>
  <c r="AH1176" i="65"/>
  <c r="AH1361" i="65"/>
  <c r="AI1508" i="65"/>
  <c r="AJ1508" i="65" s="1"/>
  <c r="AK1508" i="65" s="1"/>
  <c r="AE1508" i="65" s="1"/>
  <c r="AH1508" i="65"/>
  <c r="AI1477" i="65"/>
  <c r="AJ1477" i="65" s="1"/>
  <c r="AK1477" i="65" s="1"/>
  <c r="AE1477" i="65" s="1"/>
  <c r="AH1477" i="65"/>
  <c r="AI2093" i="65"/>
  <c r="AJ2093" i="65" s="1"/>
  <c r="AK2093" i="65" s="1"/>
  <c r="AE2093" i="65" s="1"/>
  <c r="AI215" i="65"/>
  <c r="AJ215" i="65" s="1"/>
  <c r="AK215" i="65" s="1"/>
  <c r="AE215" i="65" s="1"/>
  <c r="AI594" i="65"/>
  <c r="AJ594" i="65" s="1"/>
  <c r="AK594" i="65" s="1"/>
  <c r="AE594" i="65" s="1"/>
  <c r="AH1003" i="65"/>
  <c r="AI404" i="65"/>
  <c r="AJ404" i="65" s="1"/>
  <c r="AK404" i="65" s="1"/>
  <c r="AE404" i="65" s="1"/>
  <c r="AH404" i="65"/>
  <c r="AH676" i="65"/>
  <c r="AI1389" i="65"/>
  <c r="AJ1389" i="65" s="1"/>
  <c r="AK1389" i="65" s="1"/>
  <c r="AE1389" i="65" s="1"/>
  <c r="AI1386" i="65"/>
  <c r="AJ1386" i="65" s="1"/>
  <c r="AK1386" i="65" s="1"/>
  <c r="AE1386" i="65" s="1"/>
  <c r="AG1332" i="65"/>
  <c r="AI1331" i="65" s="1"/>
  <c r="AJ1331" i="65" s="1"/>
  <c r="AK1331" i="65" s="1"/>
  <c r="AE1331" i="65" s="1"/>
  <c r="AH1322" i="65"/>
  <c r="AI2082" i="65"/>
  <c r="AJ2082" i="65" s="1"/>
  <c r="AK2082" i="65" s="1"/>
  <c r="AE2082" i="65" s="1"/>
  <c r="AI183" i="65"/>
  <c r="AJ183" i="65" s="1"/>
  <c r="AK183" i="65" s="1"/>
  <c r="AE183" i="65" s="1"/>
  <c r="AI544" i="65"/>
  <c r="AJ544" i="65" s="1"/>
  <c r="AK544" i="65" s="1"/>
  <c r="AE544" i="65" s="1"/>
  <c r="AI506" i="65"/>
  <c r="AJ506" i="65" s="1"/>
  <c r="AK506" i="65" s="1"/>
  <c r="AE506" i="65" s="1"/>
  <c r="AH506" i="65"/>
  <c r="AG387" i="65"/>
  <c r="AI383" i="65" s="1"/>
  <c r="AJ383" i="65" s="1"/>
  <c r="AK383" i="65" s="1"/>
  <c r="AE383" i="65" s="1"/>
  <c r="AH382" i="65"/>
  <c r="AH839" i="65"/>
  <c r="AI561" i="65"/>
  <c r="AJ561" i="65" s="1"/>
  <c r="AK561" i="65" s="1"/>
  <c r="AE561" i="65" s="1"/>
  <c r="AI917" i="65"/>
  <c r="AJ917" i="65" s="1"/>
  <c r="AK917" i="65" s="1"/>
  <c r="AE917" i="65" s="1"/>
  <c r="AH917" i="65"/>
  <c r="AH1356" i="65"/>
  <c r="AH1183" i="65"/>
  <c r="AI1612" i="65"/>
  <c r="AJ1612" i="65" s="1"/>
  <c r="AK1612" i="65" s="1"/>
  <c r="AE1612" i="65" s="1"/>
  <c r="AH1675" i="65"/>
  <c r="AG1651" i="65"/>
  <c r="AI1642" i="65" s="1"/>
  <c r="AJ1642" i="65" s="1"/>
  <c r="AK1642" i="65" s="1"/>
  <c r="AE1642" i="65" s="1"/>
  <c r="AH1641" i="65"/>
  <c r="AI1947" i="65"/>
  <c r="AJ1947" i="65" s="1"/>
  <c r="AK1947" i="65" s="1"/>
  <c r="AE1947" i="65" s="1"/>
  <c r="AH150" i="65"/>
  <c r="AI251" i="65"/>
  <c r="AJ251" i="65" s="1"/>
  <c r="AK251" i="65" s="1"/>
  <c r="AE251" i="65" s="1"/>
  <c r="AH251" i="65"/>
  <c r="AI541" i="65"/>
  <c r="AJ541" i="65" s="1"/>
  <c r="AK541" i="65" s="1"/>
  <c r="AE541" i="65" s="1"/>
  <c r="AI946" i="65"/>
  <c r="AJ946" i="65" s="1"/>
  <c r="AK946" i="65" s="1"/>
  <c r="AE946" i="65" s="1"/>
  <c r="AH527" i="65"/>
  <c r="AH694" i="65"/>
  <c r="AH1185" i="65"/>
  <c r="AI1650" i="65"/>
  <c r="AJ1650" i="65" s="1"/>
  <c r="AK1650" i="65" s="1"/>
  <c r="AE1650" i="65" s="1"/>
  <c r="AH1650" i="65"/>
  <c r="AH243" i="65"/>
  <c r="AI937" i="65"/>
  <c r="AJ937" i="65" s="1"/>
  <c r="AK937" i="65" s="1"/>
  <c r="AE937" i="65" s="1"/>
  <c r="AI950" i="65"/>
  <c r="AJ950" i="65" s="1"/>
  <c r="AK950" i="65" s="1"/>
  <c r="AE950" i="65" s="1"/>
  <c r="AI399" i="65"/>
  <c r="AJ399" i="65" s="1"/>
  <c r="AK399" i="65" s="1"/>
  <c r="AE399" i="65" s="1"/>
  <c r="AH399" i="65"/>
  <c r="AG708" i="65"/>
  <c r="AI698" i="65" s="1"/>
  <c r="AJ698" i="65" s="1"/>
  <c r="AK698" i="65" s="1"/>
  <c r="AE698" i="65" s="1"/>
  <c r="AH671" i="65"/>
  <c r="AH703" i="65"/>
  <c r="E42" i="67"/>
  <c r="F42" i="67" s="1"/>
  <c r="AE1315" i="65"/>
  <c r="AH1352" i="65"/>
  <c r="AI1392" i="65"/>
  <c r="AJ1392" i="65" s="1"/>
  <c r="AK1392" i="65" s="1"/>
  <c r="AE1392" i="65" s="1"/>
  <c r="AI1505" i="65"/>
  <c r="AJ1505" i="65" s="1"/>
  <c r="AK1505" i="65" s="1"/>
  <c r="AE1505" i="65" s="1"/>
  <c r="AH1505" i="65"/>
  <c r="AH1669" i="65"/>
  <c r="AG1902" i="65"/>
  <c r="AH1886" i="65"/>
  <c r="AH507" i="66"/>
  <c r="AI1957" i="65"/>
  <c r="AJ1957" i="65" s="1"/>
  <c r="AK1957" i="65" s="1"/>
  <c r="AE1957" i="65" s="1"/>
  <c r="AH1645" i="65"/>
  <c r="AI2168" i="65"/>
  <c r="AJ2168" i="65" s="1"/>
  <c r="AK2168" i="65" s="1"/>
  <c r="AE2168" i="65" s="1"/>
  <c r="AI57" i="66"/>
  <c r="AJ57" i="66" s="1"/>
  <c r="AK57" i="66" s="1"/>
  <c r="AE57" i="66" s="1"/>
  <c r="AI105" i="66"/>
  <c r="AJ105" i="66" s="1"/>
  <c r="AK105" i="66" s="1"/>
  <c r="AE105" i="66" s="1"/>
  <c r="AH105" i="66"/>
  <c r="AI249" i="66"/>
  <c r="AJ249" i="66" s="1"/>
  <c r="AK249" i="66" s="1"/>
  <c r="AE249" i="66" s="1"/>
  <c r="AI251" i="66"/>
  <c r="AJ251" i="66" s="1"/>
  <c r="AK251" i="66" s="1"/>
  <c r="AE251" i="66" s="1"/>
  <c r="AI368" i="66"/>
  <c r="AJ368" i="66" s="1"/>
  <c r="AK368" i="66" s="1"/>
  <c r="AE368" i="66" s="1"/>
  <c r="AK544" i="66"/>
  <c r="AE544" i="66" s="1"/>
  <c r="AI863" i="66"/>
  <c r="AJ863" i="66" s="1"/>
  <c r="AK863" i="66" s="1"/>
  <c r="AE863" i="66" s="1"/>
  <c r="AH1032" i="66"/>
  <c r="AH1138" i="66"/>
  <c r="AI1177" i="66"/>
  <c r="AJ1177" i="66" s="1"/>
  <c r="AK1177" i="66" s="1"/>
  <c r="AE1177" i="66" s="1"/>
  <c r="AH1177" i="66"/>
  <c r="AH1823" i="66"/>
  <c r="AI494" i="65"/>
  <c r="AJ494" i="65" s="1"/>
  <c r="AK494" i="65" s="1"/>
  <c r="AE494" i="65" s="1"/>
  <c r="AI2095" i="65"/>
  <c r="AJ2095" i="65" s="1"/>
  <c r="AK2095" i="65" s="1"/>
  <c r="AE2095" i="65" s="1"/>
  <c r="AI2056" i="65"/>
  <c r="AJ2056" i="65" s="1"/>
  <c r="AK2056" i="65" s="1"/>
  <c r="AE2056" i="65" s="1"/>
  <c r="AG509" i="66"/>
  <c r="AI506" i="66" s="1"/>
  <c r="AJ506" i="66" s="1"/>
  <c r="AK506" i="66" s="1"/>
  <c r="AE506" i="66" s="1"/>
  <c r="AI925" i="66"/>
  <c r="AJ925" i="66" s="1"/>
  <c r="AK925" i="66" s="1"/>
  <c r="AE925" i="66"/>
  <c r="AH925" i="66"/>
  <c r="AK1859" i="66"/>
  <c r="AE1859" i="66" s="1"/>
  <c r="AH1656" i="66"/>
  <c r="AI736" i="65"/>
  <c r="AJ736" i="65" s="1"/>
  <c r="AK736" i="65" s="1"/>
  <c r="AE736" i="65" s="1"/>
  <c r="AH736" i="65"/>
  <c r="AI137" i="66"/>
  <c r="AJ137" i="66" s="1"/>
  <c r="AK137" i="66" s="1"/>
  <c r="AE137" i="66" s="1"/>
  <c r="AH137" i="66"/>
  <c r="AH223" i="66"/>
  <c r="AI108" i="66"/>
  <c r="AJ108" i="66" s="1"/>
  <c r="AK108" i="66" s="1"/>
  <c r="AE108" i="66" s="1"/>
  <c r="AH108" i="66"/>
  <c r="AK577" i="66"/>
  <c r="AE577" i="66" s="1"/>
  <c r="AI715" i="66"/>
  <c r="AJ715" i="66" s="1"/>
  <c r="AK715" i="66" s="1"/>
  <c r="AE715" i="66" s="1"/>
  <c r="AI1043" i="66"/>
  <c r="AJ1043" i="66" s="1"/>
  <c r="AK1043" i="66" s="1"/>
  <c r="AE1043" i="66" s="1"/>
  <c r="AH850" i="66"/>
  <c r="AI1173" i="66"/>
  <c r="AJ1173" i="66" s="1"/>
  <c r="AK1173" i="66" s="1"/>
  <c r="AE1173" i="66" s="1"/>
  <c r="AH1173" i="66"/>
  <c r="AH1131" i="66"/>
  <c r="AK1340" i="66"/>
  <c r="AE1340" i="66" s="1"/>
  <c r="AI1496" i="66"/>
  <c r="AJ1496" i="66" s="1"/>
  <c r="AK1496" i="66" s="1"/>
  <c r="AE1496" i="66" s="1"/>
  <c r="AH1496" i="66"/>
  <c r="AE378" i="65"/>
  <c r="AI94" i="66"/>
  <c r="AJ94" i="66" s="1"/>
  <c r="AK94" i="66" s="1"/>
  <c r="AE94" i="66" s="1"/>
  <c r="AH94" i="66"/>
  <c r="AG2160" i="65"/>
  <c r="AI2147" i="65" s="1"/>
  <c r="AJ2147" i="65" s="1"/>
  <c r="AK2147" i="65" s="1"/>
  <c r="AE2147" i="65" s="1"/>
  <c r="AH2146" i="65"/>
  <c r="AH396" i="66"/>
  <c r="AG412" i="66"/>
  <c r="AI396" i="66" s="1"/>
  <c r="AJ396" i="66" s="1"/>
  <c r="AK396" i="66" s="1"/>
  <c r="AE396" i="66" s="1"/>
  <c r="AI265" i="66"/>
  <c r="AJ265" i="66" s="1"/>
  <c r="AK265" i="66" s="1"/>
  <c r="AE265" i="66" s="1"/>
  <c r="AH265" i="66"/>
  <c r="AI306" i="66"/>
  <c r="AJ306" i="66" s="1"/>
  <c r="AK306" i="66" s="1"/>
  <c r="AE306" i="66" s="1"/>
  <c r="AH306" i="66"/>
  <c r="AI810" i="66"/>
  <c r="AJ810" i="66" s="1"/>
  <c r="AK810" i="66" s="1"/>
  <c r="AE810" i="66" s="1"/>
  <c r="AH810" i="66"/>
  <c r="AI997" i="66"/>
  <c r="AJ997" i="66" s="1"/>
  <c r="AK997" i="66" s="1"/>
  <c r="AE997" i="66" s="1"/>
  <c r="AH997" i="66"/>
  <c r="AI1197" i="66"/>
  <c r="AJ1197" i="66" s="1"/>
  <c r="AK1197" i="66" s="1"/>
  <c r="AE1197" i="66" s="1"/>
  <c r="AH1197" i="66"/>
  <c r="AH1137" i="66"/>
  <c r="AI1352" i="66"/>
  <c r="AJ1352" i="66" s="1"/>
  <c r="AK1352" i="66" s="1"/>
  <c r="AE1352" i="66" s="1"/>
  <c r="AI1402" i="66"/>
  <c r="AJ1402" i="66" s="1"/>
  <c r="AK1402" i="66" s="1"/>
  <c r="AE1402" i="66"/>
  <c r="AH1402" i="66"/>
  <c r="AI1603" i="66"/>
  <c r="AJ1603" i="66" s="1"/>
  <c r="AK1603" i="66" s="1"/>
  <c r="AE1603" i="66" s="1"/>
  <c r="AI1602" i="66"/>
  <c r="AJ1602" i="66" s="1"/>
  <c r="AK1602" i="66" s="1"/>
  <c r="AE1602" i="66" s="1"/>
  <c r="AI1601" i="66"/>
  <c r="AJ1601" i="66" s="1"/>
  <c r="AK1601" i="66" s="1"/>
  <c r="AE1601" i="66" s="1"/>
  <c r="AI1615" i="66"/>
  <c r="AJ1615" i="66" s="1"/>
  <c r="AK1615" i="66" s="1"/>
  <c r="AE1615" i="66"/>
  <c r="AH1615" i="66"/>
  <c r="AI1764" i="66"/>
  <c r="AJ1764" i="66" s="1"/>
  <c r="AK1764" i="66" s="1"/>
  <c r="AE1764" i="66" s="1"/>
  <c r="AI1490" i="65"/>
  <c r="AJ1490" i="65" s="1"/>
  <c r="AK1490" i="65" s="1"/>
  <c r="AE1490" i="65" s="1"/>
  <c r="AH1490" i="65"/>
  <c r="AI1955" i="65"/>
  <c r="AJ1955" i="65" s="1"/>
  <c r="AK1955" i="65" s="1"/>
  <c r="AE1955" i="65" s="1"/>
  <c r="AI372" i="66"/>
  <c r="AJ372" i="66" s="1"/>
  <c r="AK372" i="66" s="1"/>
  <c r="AE372" i="66" s="1"/>
  <c r="AK470" i="66"/>
  <c r="AE470" i="66" s="1"/>
  <c r="AK740" i="66"/>
  <c r="AE740" i="66" s="1"/>
  <c r="AI779" i="66"/>
  <c r="AJ779" i="66" s="1"/>
  <c r="AK779" i="66" s="1"/>
  <c r="AE779" i="66" s="1"/>
  <c r="AI788" i="66"/>
  <c r="AJ788" i="66" s="1"/>
  <c r="AK788" i="66" s="1"/>
  <c r="AE788" i="66" s="1"/>
  <c r="AH858" i="66"/>
  <c r="AK914" i="66"/>
  <c r="AE914" i="66" s="1"/>
  <c r="AH1020" i="66"/>
  <c r="AH1155" i="66"/>
  <c r="AK1716" i="66"/>
  <c r="AE1716" i="66" s="1"/>
  <c r="AH659" i="65"/>
  <c r="AI163" i="66"/>
  <c r="AJ163" i="66" s="1"/>
  <c r="AK163" i="66" s="1"/>
  <c r="AE163" i="66" s="1"/>
  <c r="AI284" i="66"/>
  <c r="AJ284" i="66" s="1"/>
  <c r="AK284" i="66" s="1"/>
  <c r="AE284" i="66" s="1"/>
  <c r="AH284" i="66"/>
  <c r="AI316" i="66"/>
  <c r="AJ316" i="66" s="1"/>
  <c r="AK316" i="66" s="1"/>
  <c r="AE316" i="66" s="1"/>
  <c r="AH316" i="66"/>
  <c r="AK748" i="66"/>
  <c r="AE748" i="66" s="1"/>
  <c r="AI803" i="66"/>
  <c r="AJ803" i="66" s="1"/>
  <c r="AK803" i="66" s="1"/>
  <c r="AE803" i="66" s="1"/>
  <c r="AH653" i="66"/>
  <c r="AK900" i="66"/>
  <c r="AE900" i="66" s="1"/>
  <c r="AI1354" i="66"/>
  <c r="AJ1354" i="66" s="1"/>
  <c r="AK1354" i="66" s="1"/>
  <c r="AE1354" i="66" s="1"/>
  <c r="AH1806" i="66"/>
  <c r="AK1731" i="66"/>
  <c r="AE1731" i="66" s="1"/>
  <c r="AK1755" i="66"/>
  <c r="AE1755" i="66" s="1"/>
  <c r="AI1600" i="65"/>
  <c r="AJ1600" i="65" s="1"/>
  <c r="AK1600" i="65" s="1"/>
  <c r="AE1600" i="65" s="1"/>
  <c r="AH1600" i="65"/>
  <c r="AI2135" i="65"/>
  <c r="AJ2135" i="65" s="1"/>
  <c r="AK2135" i="65" s="1"/>
  <c r="AE2135" i="65" s="1"/>
  <c r="AH2135" i="65"/>
  <c r="AI525" i="66"/>
  <c r="AJ525" i="66" s="1"/>
  <c r="AK525" i="66" s="1"/>
  <c r="AE525" i="66" s="1"/>
  <c r="AI339" i="66"/>
  <c r="AJ339" i="66" s="1"/>
  <c r="AK339" i="66" s="1"/>
  <c r="AE339" i="66" s="1"/>
  <c r="AI2053" i="65"/>
  <c r="AJ2053" i="65" s="1"/>
  <c r="AK2053" i="65" s="1"/>
  <c r="AE2053" i="65" s="1"/>
  <c r="AI271" i="66"/>
  <c r="AJ271" i="66" s="1"/>
  <c r="AK271" i="66" s="1"/>
  <c r="AE271" i="66" s="1"/>
  <c r="AH271" i="66"/>
  <c r="AH2149" i="65"/>
  <c r="AI341" i="66"/>
  <c r="AJ341" i="66" s="1"/>
  <c r="AK341" i="66" s="1"/>
  <c r="AE341" i="66" s="1"/>
  <c r="AI358" i="66"/>
  <c r="AJ358" i="66" s="1"/>
  <c r="AK358" i="66" s="1"/>
  <c r="AE358" i="66" s="1"/>
  <c r="AI528" i="66"/>
  <c r="AJ528" i="66" s="1"/>
  <c r="AK528" i="66" s="1"/>
  <c r="AE528" i="66" s="1"/>
  <c r="AI677" i="66"/>
  <c r="AJ677" i="66" s="1"/>
  <c r="AK677" i="66" s="1"/>
  <c r="AE677" i="66" s="1"/>
  <c r="AH677" i="66"/>
  <c r="AI809" i="66"/>
  <c r="AJ809" i="66" s="1"/>
  <c r="AK809" i="66" s="1"/>
  <c r="AE809" i="66" s="1"/>
  <c r="AH854" i="66"/>
  <c r="AK901" i="66"/>
  <c r="AE901" i="66" s="1"/>
  <c r="AK1080" i="66"/>
  <c r="AE1080" i="66" s="1"/>
  <c r="AI1214" i="66"/>
  <c r="AJ1214" i="66" s="1"/>
  <c r="AK1214" i="66" s="1"/>
  <c r="AE1214" i="66" s="1"/>
  <c r="AH1214" i="66"/>
  <c r="AK1717" i="66"/>
  <c r="AE1717" i="66" s="1"/>
  <c r="AH1838" i="66"/>
  <c r="AK71" i="66"/>
  <c r="AE71" i="66" s="1"/>
  <c r="AI359" i="66"/>
  <c r="AJ359" i="66" s="1"/>
  <c r="AK359" i="66" s="1"/>
  <c r="AE359" i="66" s="1"/>
  <c r="AK912" i="66"/>
  <c r="AE912" i="66" s="1"/>
  <c r="AK1752" i="66"/>
  <c r="AE1752" i="66" s="1"/>
  <c r="AK1891" i="66"/>
  <c r="AE1891" i="66" s="1"/>
  <c r="AH224" i="66"/>
  <c r="AI1644" i="65"/>
  <c r="AJ1644" i="65" s="1"/>
  <c r="AK1644" i="65" s="1"/>
  <c r="AE1644" i="65" s="1"/>
  <c r="AH1644" i="65"/>
  <c r="AI2054" i="65"/>
  <c r="AJ2054" i="65" s="1"/>
  <c r="AK2054" i="65" s="1"/>
  <c r="AE2054" i="65" s="1"/>
  <c r="AH110" i="66"/>
  <c r="AK195" i="66"/>
  <c r="AE195" i="66" s="1"/>
  <c r="AK211" i="66"/>
  <c r="AE211" i="66" s="1"/>
  <c r="AI294" i="66"/>
  <c r="AJ294" i="66" s="1"/>
  <c r="AK294" i="66" s="1"/>
  <c r="AE294" i="66" s="1"/>
  <c r="AH294" i="66"/>
  <c r="AI326" i="66"/>
  <c r="AJ326" i="66" s="1"/>
  <c r="AK326" i="66" s="1"/>
  <c r="AE326" i="66" s="1"/>
  <c r="AH326" i="66"/>
  <c r="AG2202" i="66"/>
  <c r="AH236" i="65"/>
  <c r="AH2157" i="66"/>
  <c r="AK727" i="66"/>
  <c r="AE727" i="66" s="1"/>
  <c r="AI1195" i="66"/>
  <c r="AJ1195" i="66" s="1"/>
  <c r="AK1195" i="66" s="1"/>
  <c r="AE1195" i="66" s="1"/>
  <c r="AH1195" i="66"/>
  <c r="AI1647" i="66"/>
  <c r="AJ1647" i="66" s="1"/>
  <c r="AK1647" i="66" s="1"/>
  <c r="AE1647" i="66" s="1"/>
  <c r="AH1647" i="66"/>
  <c r="AI1849" i="66"/>
  <c r="AJ1849" i="66" s="1"/>
  <c r="AK1849" i="66" s="1"/>
  <c r="AE1849" i="66" s="1"/>
  <c r="AI2021" i="66"/>
  <c r="AJ2021" i="66" s="1"/>
  <c r="AK2021" i="66" s="1"/>
  <c r="AE2021" i="66" s="1"/>
  <c r="AH236" i="66"/>
  <c r="AK1894" i="66"/>
  <c r="AE1894" i="66" s="1"/>
  <c r="AK451" i="66"/>
  <c r="AE451" i="66" s="1"/>
  <c r="AH637" i="66"/>
  <c r="AK1739" i="66"/>
  <c r="AE1739" i="66" s="1"/>
  <c r="AI787" i="66"/>
  <c r="AJ787" i="66" s="1"/>
  <c r="AK787" i="66" s="1"/>
  <c r="AE787" i="66" s="1"/>
  <c r="AK86" i="66"/>
  <c r="AE86" i="66" s="1"/>
  <c r="AK1076" i="66"/>
  <c r="AE1076" i="66" s="1"/>
  <c r="AI1959" i="66"/>
  <c r="AJ1959" i="66" s="1"/>
  <c r="AK1959" i="66" s="1"/>
  <c r="AE1959" i="66" s="1"/>
  <c r="AH1959" i="66"/>
  <c r="AH2153" i="66"/>
  <c r="AI2189" i="66"/>
  <c r="AJ2189" i="66" s="1"/>
  <c r="AK2189" i="66" s="1"/>
  <c r="AE2189" i="66" s="1"/>
  <c r="AG1007" i="65"/>
  <c r="AI1002" i="65" s="1"/>
  <c r="AJ1002" i="65" s="1"/>
  <c r="AK1002" i="65" s="1"/>
  <c r="AE1002" i="65" s="1"/>
  <c r="AH1002" i="65"/>
  <c r="AI1865" i="66"/>
  <c r="AJ1865" i="66" s="1"/>
  <c r="AK1865" i="66" s="1"/>
  <c r="AE1865" i="66" s="1"/>
  <c r="AH2148" i="66"/>
  <c r="AI460" i="66"/>
  <c r="AJ460" i="66" s="1"/>
  <c r="AK460" i="66" s="1"/>
  <c r="AE460" i="66" s="1"/>
  <c r="AI2104" i="66"/>
  <c r="AJ2104" i="66" s="1"/>
  <c r="AK2104" i="66" s="1"/>
  <c r="AE2104" i="66" s="1"/>
  <c r="AK2127" i="66"/>
  <c r="AE2127" i="66" s="1"/>
  <c r="AI697" i="65"/>
  <c r="AJ697" i="65" s="1"/>
  <c r="AK697" i="65" s="1"/>
  <c r="AE697" i="65" s="1"/>
  <c r="AH697" i="65"/>
  <c r="AH1327" i="65"/>
  <c r="AH1168" i="65"/>
  <c r="AH1376" i="65"/>
  <c r="AI1898" i="65"/>
  <c r="AJ1898" i="65" s="1"/>
  <c r="AK1898" i="65" s="1"/>
  <c r="AE1898" i="65" s="1"/>
  <c r="AH1898" i="65"/>
  <c r="AI895" i="65"/>
  <c r="AJ895" i="65" s="1"/>
  <c r="AK895" i="65" s="1"/>
  <c r="AE895" i="65"/>
  <c r="AH895" i="65"/>
  <c r="AH1187" i="65"/>
  <c r="AI1896" i="65"/>
  <c r="AJ1896" i="65" s="1"/>
  <c r="AK1896" i="65" s="1"/>
  <c r="AE1896" i="65" s="1"/>
  <c r="AH1896" i="65"/>
  <c r="AI311" i="66"/>
  <c r="AJ311" i="66" s="1"/>
  <c r="AK311" i="66" s="1"/>
  <c r="AE311" i="66" s="1"/>
  <c r="AH311" i="66"/>
  <c r="AI811" i="66"/>
  <c r="AJ811" i="66" s="1"/>
  <c r="AK811" i="66" s="1"/>
  <c r="AE811" i="66" s="1"/>
  <c r="AI305" i="66"/>
  <c r="AJ305" i="66" s="1"/>
  <c r="AK305" i="66" s="1"/>
  <c r="AE305" i="66" s="1"/>
  <c r="AH305" i="66"/>
  <c r="AG1147" i="66"/>
  <c r="AH1127" i="66"/>
  <c r="E66" i="67"/>
  <c r="F66" i="67" s="1"/>
  <c r="AE2224" i="65"/>
  <c r="AH239" i="66"/>
  <c r="AI806" i="66"/>
  <c r="AJ806" i="66" s="1"/>
  <c r="AK806" i="66" s="1"/>
  <c r="AE806" i="66" s="1"/>
  <c r="AI1435" i="66"/>
  <c r="AJ1435" i="66" s="1"/>
  <c r="AK1435" i="66" s="1"/>
  <c r="AE1435" i="66" s="1"/>
  <c r="AH1435" i="66"/>
  <c r="AI1303" i="66"/>
  <c r="AJ1303" i="66" s="1"/>
  <c r="AK1303" i="66" s="1"/>
  <c r="AE1303" i="66" s="1"/>
  <c r="AH1303" i="66"/>
  <c r="AI790" i="66"/>
  <c r="AJ790" i="66" s="1"/>
  <c r="AK790" i="66" s="1"/>
  <c r="AE790" i="66" s="1"/>
  <c r="AI1619" i="66"/>
  <c r="AJ1619" i="66" s="1"/>
  <c r="AK1619" i="66" s="1"/>
  <c r="AE1619" i="66" s="1"/>
  <c r="AH1619" i="66"/>
  <c r="AH1092" i="65"/>
  <c r="AH1021" i="66"/>
  <c r="AI1209" i="66"/>
  <c r="AJ1209" i="66" s="1"/>
  <c r="AK1209" i="66" s="1"/>
  <c r="AE1209" i="66" s="1"/>
  <c r="AH1209" i="66"/>
  <c r="AI797" i="66"/>
  <c r="AJ797" i="66" s="1"/>
  <c r="AK797" i="66" s="1"/>
  <c r="AE797" i="66" s="1"/>
  <c r="AI1006" i="65"/>
  <c r="AJ1006" i="65" s="1"/>
  <c r="AK1006" i="65" s="1"/>
  <c r="AE1006" i="65" s="1"/>
  <c r="AH1006" i="65"/>
  <c r="AI608" i="65"/>
  <c r="AJ608" i="65" s="1"/>
  <c r="AK608" i="65" s="1"/>
  <c r="AE608" i="65" s="1"/>
  <c r="AH698" i="65"/>
  <c r="AH1362" i="65"/>
  <c r="AH1097" i="65"/>
  <c r="AH2010" i="65"/>
  <c r="AH520" i="65"/>
  <c r="AI1481" i="66"/>
  <c r="AJ1481" i="66" s="1"/>
  <c r="AK1481" i="66" s="1"/>
  <c r="AE1481" i="66" s="1"/>
  <c r="AH1481" i="66"/>
  <c r="AI1375" i="66"/>
  <c r="AJ1375" i="66" s="1"/>
  <c r="AK1375" i="66" s="1"/>
  <c r="AE1375" i="66" s="1"/>
  <c r="AI1376" i="66"/>
  <c r="AJ1376" i="66" s="1"/>
  <c r="AK1376" i="66" s="1"/>
  <c r="AE1376" i="66" s="1"/>
  <c r="AH1366" i="65"/>
  <c r="AI172" i="66"/>
  <c r="AJ172" i="66" s="1"/>
  <c r="AK172" i="66" s="1"/>
  <c r="AE172" i="66" s="1"/>
  <c r="AH1807" i="66"/>
  <c r="AE481" i="65"/>
  <c r="AI1200" i="66"/>
  <c r="AJ1200" i="66" s="1"/>
  <c r="AK1200" i="66" s="1"/>
  <c r="AE1200" i="66" s="1"/>
  <c r="AH1200" i="66"/>
  <c r="AI1681" i="66"/>
  <c r="AJ1681" i="66" s="1"/>
  <c r="AK1681" i="66" s="1"/>
  <c r="AE1681" i="66" s="1"/>
  <c r="AH1681" i="66"/>
  <c r="AI1194" i="66"/>
  <c r="AJ1194" i="66" s="1"/>
  <c r="AK1194" i="66" s="1"/>
  <c r="AE1194" i="66" s="1"/>
  <c r="AH1194" i="66"/>
  <c r="AH2156" i="66"/>
  <c r="AI310" i="66"/>
  <c r="AJ310" i="66" s="1"/>
  <c r="AK310" i="66" s="1"/>
  <c r="AE310" i="66" s="1"/>
  <c r="AH310" i="66"/>
  <c r="AH2147" i="66"/>
  <c r="AI165" i="66"/>
  <c r="AJ165" i="66" s="1"/>
  <c r="AK165" i="66" s="1"/>
  <c r="AE165" i="66" s="1"/>
  <c r="AG2013" i="65"/>
  <c r="AI2012" i="65" s="1"/>
  <c r="AJ2012" i="65" s="1"/>
  <c r="AK2012" i="65" s="1"/>
  <c r="AE2012" i="65" s="1"/>
  <c r="AH2008" i="65"/>
  <c r="AI40" i="65"/>
  <c r="AJ40" i="65" s="1"/>
  <c r="AK40" i="65" s="1"/>
  <c r="AE40" i="65" s="1"/>
  <c r="AH40" i="65"/>
  <c r="AI591" i="65"/>
  <c r="AJ591" i="65" s="1"/>
  <c r="AK591" i="65" s="1"/>
  <c r="AE591" i="65" s="1"/>
  <c r="AH522" i="65"/>
  <c r="AI689" i="65"/>
  <c r="AJ689" i="65" s="1"/>
  <c r="AK689" i="65" s="1"/>
  <c r="AE689" i="65" s="1"/>
  <c r="AH689" i="65"/>
  <c r="AI1191" i="65"/>
  <c r="AJ1191" i="65" s="1"/>
  <c r="AK1191" i="65" s="1"/>
  <c r="AE1191" i="65" s="1"/>
  <c r="AH1191" i="65"/>
  <c r="AI206" i="65"/>
  <c r="AJ206" i="65" s="1"/>
  <c r="AK206" i="65" s="1"/>
  <c r="AE206" i="65" s="1"/>
  <c r="AI600" i="65"/>
  <c r="AJ600" i="65" s="1"/>
  <c r="AK600" i="65" s="1"/>
  <c r="AE600" i="65" s="1"/>
  <c r="AH797" i="65"/>
  <c r="AH1094" i="65"/>
  <c r="AH239" i="65"/>
  <c r="AI42" i="65"/>
  <c r="AJ42" i="65" s="1"/>
  <c r="AK42" i="65" s="1"/>
  <c r="AE42" i="65" s="1"/>
  <c r="AH42" i="65"/>
  <c r="AI744" i="65"/>
  <c r="AJ744" i="65" s="1"/>
  <c r="AK744" i="65" s="1"/>
  <c r="AE744" i="65" s="1"/>
  <c r="AH744" i="65"/>
  <c r="AI495" i="65"/>
  <c r="AJ495" i="65" s="1"/>
  <c r="AK495" i="65" s="1"/>
  <c r="AE495" i="65" s="1"/>
  <c r="AH1142" i="65"/>
  <c r="AE1039" i="65"/>
  <c r="AH1118" i="65"/>
  <c r="AI1497" i="65"/>
  <c r="AJ1497" i="65" s="1"/>
  <c r="AK1497" i="65" s="1"/>
  <c r="AE1497" i="65"/>
  <c r="AH1497" i="65"/>
  <c r="AH1681" i="65"/>
  <c r="AI1647" i="65"/>
  <c r="AJ1647" i="65" s="1"/>
  <c r="AK1647" i="65" s="1"/>
  <c r="AE1647" i="65" s="1"/>
  <c r="AH1647" i="65"/>
  <c r="AI211" i="65"/>
  <c r="AJ211" i="65" s="1"/>
  <c r="AK211" i="65" s="1"/>
  <c r="AE211" i="65" s="1"/>
  <c r="AI43" i="65"/>
  <c r="AJ43" i="65" s="1"/>
  <c r="AK43" i="65" s="1"/>
  <c r="AE43" i="65" s="1"/>
  <c r="AH43" i="65"/>
  <c r="AI714" i="65"/>
  <c r="AJ714" i="65" s="1"/>
  <c r="AK714" i="65" s="1"/>
  <c r="AE714" i="65" s="1"/>
  <c r="AH1355" i="65"/>
  <c r="AI916" i="65"/>
  <c r="AJ916" i="65" s="1"/>
  <c r="AK916" i="65" s="1"/>
  <c r="AE916" i="65" s="1"/>
  <c r="AH916" i="65"/>
  <c r="AH1181" i="65"/>
  <c r="AI1399" i="65"/>
  <c r="AJ1399" i="65" s="1"/>
  <c r="AK1399" i="65" s="1"/>
  <c r="AE1399" i="65" s="1"/>
  <c r="AI1514" i="65"/>
  <c r="AJ1514" i="65" s="1"/>
  <c r="AK1514" i="65" s="1"/>
  <c r="AE1514" i="65" s="1"/>
  <c r="AH1514" i="65"/>
  <c r="AH1690" i="65"/>
  <c r="AI1892" i="65"/>
  <c r="AJ1892" i="65" s="1"/>
  <c r="AK1892" i="65" s="1"/>
  <c r="AE1892" i="65" s="1"/>
  <c r="AH1892" i="65"/>
  <c r="AI2167" i="65"/>
  <c r="AJ2167" i="65" s="1"/>
  <c r="AK2167" i="65" s="1"/>
  <c r="AE2167" i="65" s="1"/>
  <c r="AI611" i="65"/>
  <c r="AJ611" i="65" s="1"/>
  <c r="AK611" i="65" s="1"/>
  <c r="AE611" i="65" s="1"/>
  <c r="AI397" i="65"/>
  <c r="AJ397" i="65" s="1"/>
  <c r="AK397" i="65" s="1"/>
  <c r="AE397" i="65" s="1"/>
  <c r="AH397" i="65"/>
  <c r="AH534" i="65"/>
  <c r="AI701" i="65"/>
  <c r="AJ701" i="65" s="1"/>
  <c r="AK701" i="65" s="1"/>
  <c r="AE701" i="65" s="1"/>
  <c r="AH701" i="65"/>
  <c r="AI863" i="65"/>
  <c r="AJ863" i="65" s="1"/>
  <c r="AK863" i="65" s="1"/>
  <c r="AE863" i="65" s="1"/>
  <c r="AI2165" i="65"/>
  <c r="AJ2165" i="65" s="1"/>
  <c r="AK2165" i="65" s="1"/>
  <c r="AE2165" i="65" s="1"/>
  <c r="AH1323" i="65"/>
  <c r="AI1484" i="65"/>
  <c r="AJ1484" i="65" s="1"/>
  <c r="AK1484" i="65" s="1"/>
  <c r="AE1484" i="65" s="1"/>
  <c r="AH1484" i="65"/>
  <c r="AI1601" i="65"/>
  <c r="AJ1601" i="65" s="1"/>
  <c r="AK1601" i="65" s="1"/>
  <c r="AE1601" i="65" s="1"/>
  <c r="AH1601" i="65"/>
  <c r="AI1501" i="65"/>
  <c r="AJ1501" i="65" s="1"/>
  <c r="AK1501" i="65" s="1"/>
  <c r="AE1501" i="65" s="1"/>
  <c r="AH1501" i="65"/>
  <c r="AI489" i="65"/>
  <c r="AJ489" i="65" s="1"/>
  <c r="AK489" i="65" s="1"/>
  <c r="AE489" i="65" s="1"/>
  <c r="AI460" i="65"/>
  <c r="AJ460" i="65" s="1"/>
  <c r="AK460" i="65" s="1"/>
  <c r="AE460" i="65" s="1"/>
  <c r="AI570" i="65"/>
  <c r="AJ570" i="65" s="1"/>
  <c r="AK570" i="65" s="1"/>
  <c r="AE570" i="65" s="1"/>
  <c r="AH789" i="65"/>
  <c r="AI902" i="65"/>
  <c r="AJ902" i="65" s="1"/>
  <c r="AK902" i="65" s="1"/>
  <c r="AE902" i="65" s="1"/>
  <c r="AH902" i="65"/>
  <c r="AH1098" i="65"/>
  <c r="AI1406" i="65"/>
  <c r="AJ1406" i="65" s="1"/>
  <c r="AK1406" i="65" s="1"/>
  <c r="AE1406" i="65" s="1"/>
  <c r="AG1694" i="65"/>
  <c r="AI1670" i="65" s="1"/>
  <c r="AJ1670" i="65" s="1"/>
  <c r="AK1670" i="65" s="1"/>
  <c r="AE1670" i="65" s="1"/>
  <c r="AH1668" i="65"/>
  <c r="AI108" i="65"/>
  <c r="AJ108" i="65" s="1"/>
  <c r="AK108" i="65" s="1"/>
  <c r="AE108" i="65"/>
  <c r="AH108" i="65"/>
  <c r="AI597" i="65"/>
  <c r="AJ597" i="65" s="1"/>
  <c r="AK597" i="65" s="1"/>
  <c r="AE597" i="65" s="1"/>
  <c r="AH781" i="65"/>
  <c r="AI867" i="65"/>
  <c r="AJ867" i="65" s="1"/>
  <c r="AK867" i="65" s="1"/>
  <c r="AE867" i="65" s="1"/>
  <c r="AI919" i="65"/>
  <c r="AJ919" i="65" s="1"/>
  <c r="AK919" i="65" s="1"/>
  <c r="AE919" i="65" s="1"/>
  <c r="AH919" i="65"/>
  <c r="AH1144" i="65"/>
  <c r="AI1511" i="65"/>
  <c r="AJ1511" i="65" s="1"/>
  <c r="AK1511" i="65" s="1"/>
  <c r="AE1511" i="65" s="1"/>
  <c r="AH1511" i="65"/>
  <c r="AI1468" i="65"/>
  <c r="AJ1468" i="65" s="1"/>
  <c r="AK1468" i="65" s="1"/>
  <c r="AE1468" i="65" s="1"/>
  <c r="AH1468" i="65"/>
  <c r="AI1479" i="65"/>
  <c r="AJ1479" i="65" s="1"/>
  <c r="AK1479" i="65" s="1"/>
  <c r="AE1479" i="65" s="1"/>
  <c r="AH1479" i="65"/>
  <c r="AK52" i="66"/>
  <c r="AE52" i="66" s="1"/>
  <c r="AI277" i="66"/>
  <c r="AJ277" i="66" s="1"/>
  <c r="AK277" i="66" s="1"/>
  <c r="AE277" i="66" s="1"/>
  <c r="AH277" i="66"/>
  <c r="AI1506" i="65"/>
  <c r="AJ1506" i="65" s="1"/>
  <c r="AK1506" i="65" s="1"/>
  <c r="AE1506" i="65" s="1"/>
  <c r="AH1506" i="65"/>
  <c r="AI278" i="66"/>
  <c r="AJ278" i="66" s="1"/>
  <c r="AK278" i="66" s="1"/>
  <c r="AE278" i="66" s="1"/>
  <c r="AH278" i="66"/>
  <c r="AH2151" i="65"/>
  <c r="AI303" i="66"/>
  <c r="AJ303" i="66" s="1"/>
  <c r="AK303" i="66" s="1"/>
  <c r="AE303" i="66" s="1"/>
  <c r="AH303" i="66"/>
  <c r="AK447" i="66"/>
  <c r="AE447" i="66" s="1"/>
  <c r="AI776" i="66"/>
  <c r="AJ776" i="66" s="1"/>
  <c r="AK776" i="66" s="1"/>
  <c r="AE776" i="66" s="1"/>
  <c r="AI713" i="66"/>
  <c r="AJ713" i="66" s="1"/>
  <c r="AK713" i="66" s="1"/>
  <c r="AE713" i="66" s="1"/>
  <c r="AK725" i="66"/>
  <c r="AE725" i="66" s="1"/>
  <c r="AI866" i="66"/>
  <c r="AJ866" i="66" s="1"/>
  <c r="AK866" i="66" s="1"/>
  <c r="AE866" i="66" s="1"/>
  <c r="AG1039" i="66"/>
  <c r="AI1015" i="66"/>
  <c r="AJ1015" i="66" s="1"/>
  <c r="AK1015" i="66" s="1"/>
  <c r="AE1015" i="66" s="1"/>
  <c r="AH1015" i="66"/>
  <c r="AI1165" i="66"/>
  <c r="AJ1165" i="66" s="1"/>
  <c r="AK1165" i="66" s="1"/>
  <c r="AE1165" i="66" s="1"/>
  <c r="AH1165" i="66"/>
  <c r="AI1202" i="66"/>
  <c r="AJ1202" i="66" s="1"/>
  <c r="AK1202" i="66" s="1"/>
  <c r="AE1202" i="66" s="1"/>
  <c r="AH1202" i="66"/>
  <c r="AI1361" i="66"/>
  <c r="AJ1361" i="66" s="1"/>
  <c r="AK1361" i="66" s="1"/>
  <c r="AE1361" i="66" s="1"/>
  <c r="AH1444" i="66"/>
  <c r="AK1542" i="66"/>
  <c r="AE1542" i="66" s="1"/>
  <c r="AI1616" i="66"/>
  <c r="AJ1616" i="66" s="1"/>
  <c r="AK1616" i="66" s="1"/>
  <c r="AE1616" i="66"/>
  <c r="AH1616" i="66"/>
  <c r="AG1660" i="66"/>
  <c r="AI1655" i="66" s="1"/>
  <c r="AJ1655" i="66" s="1"/>
  <c r="AK1655" i="66" s="1"/>
  <c r="AE1655" i="66" s="1"/>
  <c r="AH1655" i="66"/>
  <c r="AI1846" i="66"/>
  <c r="AJ1846" i="66" s="1"/>
  <c r="AK1846" i="66" s="1"/>
  <c r="AE1846" i="66" s="1"/>
  <c r="AH1846" i="66"/>
  <c r="AI1768" i="65"/>
  <c r="AJ1768" i="65" s="1"/>
  <c r="AK1768" i="65" s="1"/>
  <c r="AE1768" i="65" s="1"/>
  <c r="AH1768" i="65"/>
  <c r="AI523" i="66"/>
  <c r="AJ523" i="66" s="1"/>
  <c r="AK523" i="66" s="1"/>
  <c r="AE523" i="66" s="1"/>
  <c r="AI1893" i="65"/>
  <c r="AJ1893" i="65" s="1"/>
  <c r="AK1893" i="65" s="1"/>
  <c r="AE1893" i="65" s="1"/>
  <c r="AH1893" i="65"/>
  <c r="AI250" i="66"/>
  <c r="AJ250" i="66" s="1"/>
  <c r="AK250" i="66" s="1"/>
  <c r="AE250" i="66" s="1"/>
  <c r="AE253" i="66" s="1"/>
  <c r="AI353" i="66"/>
  <c r="AJ353" i="66" s="1"/>
  <c r="AK353" i="66" s="1"/>
  <c r="AE353" i="66" s="1"/>
  <c r="AI304" i="66"/>
  <c r="AJ304" i="66" s="1"/>
  <c r="AK304" i="66" s="1"/>
  <c r="AE304" i="66" s="1"/>
  <c r="AH304" i="66"/>
  <c r="AI1222" i="66"/>
  <c r="AJ1222" i="66" s="1"/>
  <c r="AK1222" i="66" s="1"/>
  <c r="AE1222" i="66" s="1"/>
  <c r="AH1222" i="66"/>
  <c r="AI1358" i="66"/>
  <c r="AJ1358" i="66" s="1"/>
  <c r="AK1358" i="66" s="1"/>
  <c r="AE1358" i="66" s="1"/>
  <c r="AI1310" i="66"/>
  <c r="AJ1310" i="66" s="1"/>
  <c r="AK1310" i="66" s="1"/>
  <c r="AE1310" i="66" s="1"/>
  <c r="AH1310" i="66"/>
  <c r="AH1446" i="66"/>
  <c r="AK1750" i="66"/>
  <c r="AE1750" i="66" s="1"/>
  <c r="AK1746" i="66"/>
  <c r="AE1746" i="66" s="1"/>
  <c r="AG1841" i="66"/>
  <c r="AI1818" i="66" s="1"/>
  <c r="AJ1818" i="66" s="1"/>
  <c r="AK1818" i="66" s="1"/>
  <c r="AE1818" i="66" s="1"/>
  <c r="AH1802" i="66"/>
  <c r="AI1894" i="65"/>
  <c r="AJ1894" i="65" s="1"/>
  <c r="AK1894" i="65" s="1"/>
  <c r="AE1894" i="65" s="1"/>
  <c r="AH1894" i="65"/>
  <c r="AI164" i="66"/>
  <c r="AJ164" i="66" s="1"/>
  <c r="AK164" i="66" s="1"/>
  <c r="AE164" i="66" s="1"/>
  <c r="AI264" i="66"/>
  <c r="AJ264" i="66" s="1"/>
  <c r="AK264" i="66" s="1"/>
  <c r="AE264" i="66" s="1"/>
  <c r="AH264" i="66"/>
  <c r="AI2027" i="65"/>
  <c r="AJ2027" i="65" s="1"/>
  <c r="AK2027" i="65" s="1"/>
  <c r="AE2027" i="65" s="1"/>
  <c r="AH2027" i="65"/>
  <c r="AI62" i="66"/>
  <c r="AJ62" i="66" s="1"/>
  <c r="AK62" i="66" s="1"/>
  <c r="AE62" i="66" s="1"/>
  <c r="AI370" i="66"/>
  <c r="AJ370" i="66" s="1"/>
  <c r="AK370" i="66" s="1"/>
  <c r="AE370" i="66" s="1"/>
  <c r="AI297" i="66"/>
  <c r="AJ297" i="66" s="1"/>
  <c r="AK297" i="66" s="1"/>
  <c r="AE297" i="66" s="1"/>
  <c r="AH297" i="66"/>
  <c r="AK416" i="66"/>
  <c r="AE416" i="66" s="1"/>
  <c r="AH480" i="66"/>
  <c r="AI778" i="66"/>
  <c r="AJ778" i="66" s="1"/>
  <c r="AK778" i="66" s="1"/>
  <c r="AE778" i="66" s="1"/>
  <c r="AI795" i="66"/>
  <c r="AJ795" i="66" s="1"/>
  <c r="AK795" i="66" s="1"/>
  <c r="AE795" i="66" s="1"/>
  <c r="AH1034" i="66"/>
  <c r="AI1198" i="66"/>
  <c r="AJ1198" i="66" s="1"/>
  <c r="AK1198" i="66" s="1"/>
  <c r="AE1198" i="66" s="1"/>
  <c r="AH1198" i="66"/>
  <c r="AI1433" i="66"/>
  <c r="AJ1433" i="66" s="1"/>
  <c r="AK1433" i="66" s="1"/>
  <c r="AE1433" i="66" s="1"/>
  <c r="AH1433" i="66"/>
  <c r="AI1613" i="66"/>
  <c r="AJ1613" i="66" s="1"/>
  <c r="AK1613" i="66" s="1"/>
  <c r="AE1613" i="66"/>
  <c r="AH1613" i="66"/>
  <c r="AK1720" i="66"/>
  <c r="AE1720" i="66" s="1"/>
  <c r="AH1814" i="66"/>
  <c r="AI1955" i="66"/>
  <c r="AJ1955" i="66" s="1"/>
  <c r="AK1955" i="66" s="1"/>
  <c r="AE1955" i="66" s="1"/>
  <c r="AI2050" i="65"/>
  <c r="AJ2050" i="65" s="1"/>
  <c r="AK2050" i="65" s="1"/>
  <c r="AE2050" i="65" s="1"/>
  <c r="AI169" i="66"/>
  <c r="AJ169" i="66" s="1"/>
  <c r="AK169" i="66" s="1"/>
  <c r="AE169" i="66" s="1"/>
  <c r="AK745" i="66"/>
  <c r="AE745" i="66" s="1"/>
  <c r="AK736" i="66"/>
  <c r="AE736" i="66" s="1"/>
  <c r="AI1324" i="66"/>
  <c r="AJ1324" i="66" s="1"/>
  <c r="AK1324" i="66" s="1"/>
  <c r="AE1324" i="66" s="1"/>
  <c r="AH1324" i="66"/>
  <c r="AI1172" i="66"/>
  <c r="AJ1172" i="66" s="1"/>
  <c r="AK1172" i="66" s="1"/>
  <c r="AE1172" i="66" s="1"/>
  <c r="AH1172" i="66"/>
  <c r="AK1544" i="66"/>
  <c r="AE1544" i="66" s="1"/>
  <c r="AI1689" i="66"/>
  <c r="AJ1689" i="66" s="1"/>
  <c r="AK1689" i="66" s="1"/>
  <c r="AE1689" i="66" s="1"/>
  <c r="AH1689" i="66"/>
  <c r="AK1723" i="66"/>
  <c r="AE1723" i="66" s="1"/>
  <c r="AI1986" i="66"/>
  <c r="AJ1986" i="66" s="1"/>
  <c r="AK1986" i="66" s="1"/>
  <c r="AE1986" i="66" s="1"/>
  <c r="AH1986" i="66"/>
  <c r="AH815" i="65"/>
  <c r="AH2136" i="65"/>
  <c r="AI53" i="66"/>
  <c r="AJ53" i="66" s="1"/>
  <c r="AK53" i="66" s="1"/>
  <c r="AE53" i="66" s="1"/>
  <c r="AI166" i="66"/>
  <c r="AJ166" i="66" s="1"/>
  <c r="AK166" i="66" s="1"/>
  <c r="AE166" i="66" s="1"/>
  <c r="AG244" i="66"/>
  <c r="AI242" i="66" s="1"/>
  <c r="AJ242" i="66" s="1"/>
  <c r="AK242" i="66" s="1"/>
  <c r="AE242" i="66" s="1"/>
  <c r="AI233" i="66"/>
  <c r="AJ233" i="66" s="1"/>
  <c r="AK233" i="66" s="1"/>
  <c r="AE233" i="66" s="1"/>
  <c r="AH233" i="66"/>
  <c r="AH2155" i="65"/>
  <c r="AI529" i="66"/>
  <c r="AJ529" i="66" s="1"/>
  <c r="AK529" i="66" s="1"/>
  <c r="AE529" i="66" s="1"/>
  <c r="AI299" i="66"/>
  <c r="AJ299" i="66" s="1"/>
  <c r="AK299" i="66" s="1"/>
  <c r="AE299" i="66" s="1"/>
  <c r="AH299" i="66"/>
  <c r="AK558" i="66"/>
  <c r="AE558" i="66" s="1"/>
  <c r="AI1189" i="66"/>
  <c r="AJ1189" i="66" s="1"/>
  <c r="AK1189" i="66" s="1"/>
  <c r="AE1189" i="66" s="1"/>
  <c r="AH1189" i="66"/>
  <c r="AI1186" i="66"/>
  <c r="AJ1186" i="66" s="1"/>
  <c r="AK1186" i="66" s="1"/>
  <c r="AE1186" i="66" s="1"/>
  <c r="AH1186" i="66"/>
  <c r="AH1140" i="66"/>
  <c r="AI1365" i="66"/>
  <c r="AJ1365" i="66" s="1"/>
  <c r="AK1365" i="66" s="1"/>
  <c r="AE1365" i="66" s="1"/>
  <c r="AK1629" i="66"/>
  <c r="AE1629" i="66" s="1"/>
  <c r="AH1659" i="66"/>
  <c r="AH1817" i="66"/>
  <c r="E14" i="67"/>
  <c r="F14" i="67" s="1"/>
  <c r="AE97" i="65"/>
  <c r="AH521" i="65"/>
  <c r="AI688" i="65"/>
  <c r="AJ688" i="65" s="1"/>
  <c r="AK688" i="65" s="1"/>
  <c r="AE688" i="65" s="1"/>
  <c r="AH688" i="65"/>
  <c r="AH1679" i="65"/>
  <c r="AI2022" i="65"/>
  <c r="AJ2022" i="65" s="1"/>
  <c r="AK2022" i="65" s="1"/>
  <c r="AE2022" i="65" s="1"/>
  <c r="AH2022" i="65"/>
  <c r="AI373" i="66"/>
  <c r="AJ373" i="66" s="1"/>
  <c r="AK373" i="66" s="1"/>
  <c r="AE373" i="66" s="1"/>
  <c r="AI786" i="66"/>
  <c r="AJ786" i="66" s="1"/>
  <c r="AK786" i="66" s="1"/>
  <c r="AE786" i="66" s="1"/>
  <c r="AI785" i="66"/>
  <c r="AJ785" i="66" s="1"/>
  <c r="AK785" i="66" s="1"/>
  <c r="AE785" i="66" s="1"/>
  <c r="AK899" i="66"/>
  <c r="AE899" i="66" s="1"/>
  <c r="AK916" i="66"/>
  <c r="AE916" i="66" s="1"/>
  <c r="AI1004" i="66"/>
  <c r="AJ1004" i="66" s="1"/>
  <c r="AK1004" i="66" s="1"/>
  <c r="AE1004" i="66" s="1"/>
  <c r="AI1521" i="66"/>
  <c r="AJ1521" i="66" s="1"/>
  <c r="AK1521" i="66" s="1"/>
  <c r="AE1521" i="66" s="1"/>
  <c r="AK1745" i="66"/>
  <c r="AE1745" i="66" s="1"/>
  <c r="AI590" i="65"/>
  <c r="AJ590" i="65" s="1"/>
  <c r="AK590" i="65" s="1"/>
  <c r="AE590" i="65" s="1"/>
  <c r="AI285" i="66"/>
  <c r="AJ285" i="66" s="1"/>
  <c r="AK285" i="66" s="1"/>
  <c r="AE285" i="66"/>
  <c r="AH285" i="66"/>
  <c r="AI317" i="66"/>
  <c r="AJ317" i="66" s="1"/>
  <c r="AK317" i="66" s="1"/>
  <c r="AE317" i="66" s="1"/>
  <c r="AH317" i="66"/>
  <c r="AG481" i="66"/>
  <c r="AI476" i="66" s="1"/>
  <c r="AJ476" i="66" s="1"/>
  <c r="AK476" i="66" s="1"/>
  <c r="AE476" i="66" s="1"/>
  <c r="AH476" i="66"/>
  <c r="AK917" i="66"/>
  <c r="AE917" i="66" s="1"/>
  <c r="AI1006" i="66"/>
  <c r="AJ1006" i="66" s="1"/>
  <c r="AK1006" i="66" s="1"/>
  <c r="AE1006" i="66" s="1"/>
  <c r="AI1183" i="66"/>
  <c r="AJ1183" i="66" s="1"/>
  <c r="AK1183" i="66" s="1"/>
  <c r="AE1183" i="66" s="1"/>
  <c r="AH1183" i="66"/>
  <c r="AI1367" i="66"/>
  <c r="AJ1367" i="66" s="1"/>
  <c r="AK1367" i="66" s="1"/>
  <c r="AE1367" i="66" s="1"/>
  <c r="AK1736" i="66"/>
  <c r="AE1736" i="66" s="1"/>
  <c r="AI1867" i="66"/>
  <c r="AJ1867" i="66" s="1"/>
  <c r="AK1867" i="66" s="1"/>
  <c r="AE1867" i="66" s="1"/>
  <c r="AK199" i="66"/>
  <c r="AE199" i="66" s="1"/>
  <c r="AK919" i="66"/>
  <c r="AE919" i="66" s="1"/>
  <c r="AK1722" i="66"/>
  <c r="AE1722" i="66" s="1"/>
  <c r="AI1953" i="66"/>
  <c r="AJ1953" i="66" s="1"/>
  <c r="AK1953" i="66" s="1"/>
  <c r="AE1953" i="66" s="1"/>
  <c r="AH1953" i="66"/>
  <c r="AK2035" i="66"/>
  <c r="AE2035" i="66" s="1"/>
  <c r="AK2218" i="66"/>
  <c r="AE2218" i="66" s="1"/>
  <c r="AE2223" i="66" s="1"/>
  <c r="AK903" i="66"/>
  <c r="AE903" i="66" s="1"/>
  <c r="AI2134" i="66"/>
  <c r="AJ2134" i="66" s="1"/>
  <c r="AK2134" i="66" s="1"/>
  <c r="AE2134" i="66" s="1"/>
  <c r="AH2134" i="66"/>
  <c r="AK203" i="66"/>
  <c r="AE203" i="66" s="1"/>
  <c r="AK202" i="66"/>
  <c r="AE202" i="66" s="1"/>
  <c r="AK201" i="66"/>
  <c r="AE201" i="66" s="1"/>
  <c r="AK1897" i="66"/>
  <c r="AE1897" i="66" s="1"/>
  <c r="AK206" i="66"/>
  <c r="AE206" i="66" s="1"/>
  <c r="AI1948" i="65"/>
  <c r="AJ1948" i="65" s="1"/>
  <c r="AK1948" i="65" s="1"/>
  <c r="AE1948" i="65" s="1"/>
  <c r="AI2002" i="66"/>
  <c r="AJ2002" i="66" s="1"/>
  <c r="AK2002" i="66" s="1"/>
  <c r="AE2002" i="66" s="1"/>
  <c r="AH2002" i="66"/>
  <c r="AH2158" i="66"/>
  <c r="AH605" i="66"/>
  <c r="AK1898" i="66"/>
  <c r="AE1898" i="66" s="1"/>
  <c r="AK729" i="66"/>
  <c r="AE729" i="66" s="1"/>
  <c r="AK882" i="66"/>
  <c r="AE882" i="66" s="1"/>
  <c r="AH1929" i="66"/>
  <c r="AI2025" i="66"/>
  <c r="AJ2025" i="66" s="1"/>
  <c r="AK2025" i="66" s="1"/>
  <c r="AE2025" i="66" s="1"/>
  <c r="AI1988" i="66"/>
  <c r="AJ1988" i="66" s="1"/>
  <c r="AK1988" i="66" s="1"/>
  <c r="AE1988" i="66" s="1"/>
  <c r="AH1988" i="66"/>
  <c r="AI2022" i="66"/>
  <c r="AJ2022" i="66" s="1"/>
  <c r="AK2022" i="66" s="1"/>
  <c r="AE2022" i="66" s="1"/>
  <c r="AG2160" i="66"/>
  <c r="AH2146" i="66"/>
  <c r="AI1845" i="66"/>
  <c r="AJ1845" i="66" s="1"/>
  <c r="AK1845" i="66" s="1"/>
  <c r="AE1845" i="66" s="1"/>
  <c r="AK85" i="66"/>
  <c r="AE85" i="66" s="1"/>
  <c r="AI1171" i="66"/>
  <c r="AJ1171" i="66" s="1"/>
  <c r="AK1171" i="66" s="1"/>
  <c r="AE1171" i="66" s="1"/>
  <c r="AH1171" i="66"/>
  <c r="AI1304" i="66"/>
  <c r="AJ1304" i="66" s="1"/>
  <c r="AK1304" i="66" s="1"/>
  <c r="AE1304" i="66" s="1"/>
  <c r="AH1304" i="66"/>
  <c r="AK2121" i="66"/>
  <c r="AE2121" i="66" s="1"/>
  <c r="AK2033" i="66"/>
  <c r="AE2033" i="66" s="1"/>
  <c r="AK576" i="66"/>
  <c r="AE576" i="66" s="1"/>
  <c r="AE581" i="66" s="1"/>
  <c r="AK2032" i="66"/>
  <c r="AE2032" i="66" s="1"/>
  <c r="AG1911" i="66"/>
  <c r="AH1907" i="66"/>
  <c r="AI2188" i="66"/>
  <c r="AJ2188" i="66" s="1"/>
  <c r="AK2188" i="66" s="1"/>
  <c r="AE2188" i="66" s="1"/>
  <c r="AK2068" i="66"/>
  <c r="AE2068" i="66" s="1"/>
  <c r="AK2119" i="66"/>
  <c r="AE2119" i="66" s="1"/>
  <c r="AK2122" i="66"/>
  <c r="AE2122" i="66" s="1"/>
  <c r="AI1476" i="65"/>
  <c r="AJ1476" i="65" s="1"/>
  <c r="AK1476" i="65" s="1"/>
  <c r="AE1476" i="65" s="1"/>
  <c r="AH1476" i="65"/>
  <c r="AH1130" i="65"/>
  <c r="AH1329" i="65"/>
  <c r="AH1689" i="65"/>
  <c r="AI677" i="65"/>
  <c r="AJ677" i="65" s="1"/>
  <c r="AK677" i="65" s="1"/>
  <c r="AE677" i="65" s="1"/>
  <c r="AH677" i="65"/>
  <c r="AH1331" i="65"/>
  <c r="AI672" i="66"/>
  <c r="AJ672" i="66" s="1"/>
  <c r="AK672" i="66" s="1"/>
  <c r="AE672" i="66" s="1"/>
  <c r="AH672" i="66"/>
  <c r="AI1037" i="66"/>
  <c r="AJ1037" i="66" s="1"/>
  <c r="AK1037" i="66" s="1"/>
  <c r="AE1037" i="66" s="1"/>
  <c r="AH1037" i="66"/>
  <c r="AH1813" i="66"/>
  <c r="AH2137" i="65"/>
  <c r="AH596" i="66"/>
  <c r="AI896" i="65"/>
  <c r="AJ896" i="65" s="1"/>
  <c r="AK896" i="65" s="1"/>
  <c r="AE896" i="65" s="1"/>
  <c r="AH896" i="65"/>
  <c r="AH2153" i="65"/>
  <c r="AI131" i="66"/>
  <c r="AJ131" i="66" s="1"/>
  <c r="AK131" i="66" s="1"/>
  <c r="AE131" i="66" s="1"/>
  <c r="AH131" i="66"/>
  <c r="AH855" i="66"/>
  <c r="AI307" i="66"/>
  <c r="AJ307" i="66" s="1"/>
  <c r="AK307" i="66" s="1"/>
  <c r="AE307" i="66" s="1"/>
  <c r="AH307" i="66"/>
  <c r="AG663" i="65"/>
  <c r="AH658" i="65"/>
  <c r="AH1687" i="65"/>
  <c r="AH2148" i="65"/>
  <c r="AI293" i="66"/>
  <c r="AJ293" i="66" s="1"/>
  <c r="AK293" i="66" s="1"/>
  <c r="AE293" i="66" s="1"/>
  <c r="AH293" i="66"/>
  <c r="AI1169" i="66"/>
  <c r="AJ1169" i="66" s="1"/>
  <c r="AK1169" i="66" s="1"/>
  <c r="AE1169" i="66" s="1"/>
  <c r="AH1169" i="66"/>
  <c r="AI1792" i="66"/>
  <c r="AJ1792" i="66" s="1"/>
  <c r="AK1792" i="66" s="1"/>
  <c r="AE1792" i="66" s="1"/>
  <c r="AH1792" i="66"/>
  <c r="AI1213" i="66"/>
  <c r="AJ1213" i="66" s="1"/>
  <c r="AK1213" i="66" s="1"/>
  <c r="AE1213" i="66" s="1"/>
  <c r="AH1213" i="66"/>
  <c r="AI294" i="65"/>
  <c r="AJ294" i="65" s="1"/>
  <c r="AK294" i="65" s="1"/>
  <c r="AE294" i="65" s="1"/>
  <c r="AH294" i="65"/>
  <c r="AH1146" i="65"/>
  <c r="AH1908" i="65"/>
  <c r="AH525" i="65"/>
  <c r="AI678" i="65"/>
  <c r="AJ678" i="65" s="1"/>
  <c r="AK678" i="65" s="1"/>
  <c r="AE678" i="65" s="1"/>
  <c r="AH678" i="65"/>
  <c r="AH151" i="65"/>
  <c r="AI605" i="65"/>
  <c r="AJ605" i="65" s="1"/>
  <c r="AK605" i="65" s="1"/>
  <c r="AE605" i="65" s="1"/>
  <c r="AI361" i="66"/>
  <c r="AJ361" i="66" s="1"/>
  <c r="AK361" i="66" s="1"/>
  <c r="AE361" i="66" s="1"/>
  <c r="AH793" i="65"/>
  <c r="AI1017" i="66"/>
  <c r="AJ1017" i="66" s="1"/>
  <c r="AK1017" i="66" s="1"/>
  <c r="AE1017" i="66" s="1"/>
  <c r="AH1017" i="66"/>
  <c r="AI322" i="66"/>
  <c r="AJ322" i="66" s="1"/>
  <c r="AK322" i="66" s="1"/>
  <c r="AE322" i="66" s="1"/>
  <c r="AH322" i="66"/>
  <c r="AI1212" i="66"/>
  <c r="AJ1212" i="66" s="1"/>
  <c r="AK1212" i="66" s="1"/>
  <c r="AE1212" i="66" s="1"/>
  <c r="AH1212" i="66"/>
  <c r="AH650" i="66"/>
  <c r="AI1692" i="66"/>
  <c r="AJ1692" i="66" s="1"/>
  <c r="AK1692" i="66" s="1"/>
  <c r="AE1692" i="66" s="1"/>
  <c r="AH1692" i="66"/>
  <c r="AG1930" i="66"/>
  <c r="AI1921" i="66" s="1"/>
  <c r="AJ1921" i="66" s="1"/>
  <c r="AK1921" i="66" s="1"/>
  <c r="AE1921" i="66" s="1"/>
  <c r="AH1920" i="66"/>
  <c r="AI498" i="65"/>
  <c r="AJ498" i="65" s="1"/>
  <c r="AK498" i="65" s="1"/>
  <c r="AE498" i="65" s="1"/>
  <c r="AH810" i="65"/>
  <c r="AI110" i="65"/>
  <c r="AJ110" i="65" s="1"/>
  <c r="AK110" i="65" s="1"/>
  <c r="AE110" i="65" s="1"/>
  <c r="AH110" i="65"/>
  <c r="AH1174" i="65"/>
  <c r="AH812" i="65"/>
  <c r="AI913" i="65"/>
  <c r="AJ913" i="65" s="1"/>
  <c r="AK913" i="65" s="1"/>
  <c r="AE913" i="65"/>
  <c r="AH913" i="65"/>
  <c r="AH1824" i="65"/>
  <c r="AG1841" i="65"/>
  <c r="AI1478" i="65"/>
  <c r="AJ1478" i="65" s="1"/>
  <c r="AK1478" i="65" s="1"/>
  <c r="AE1478" i="65" s="1"/>
  <c r="AH1478" i="65"/>
  <c r="AI1481" i="65"/>
  <c r="AJ1481" i="65" s="1"/>
  <c r="AK1481" i="65" s="1"/>
  <c r="AE1481" i="65" s="1"/>
  <c r="AH1481" i="65"/>
  <c r="AI1470" i="65"/>
  <c r="AJ1470" i="65" s="1"/>
  <c r="AK1470" i="65" s="1"/>
  <c r="AE1470" i="65" s="1"/>
  <c r="AH1470" i="65"/>
  <c r="AI1504" i="65"/>
  <c r="AJ1504" i="65" s="1"/>
  <c r="AK1504" i="65" s="1"/>
  <c r="AE1504" i="65"/>
  <c r="AH1504" i="65"/>
  <c r="AH523" i="65"/>
  <c r="AI690" i="65"/>
  <c r="AJ690" i="65" s="1"/>
  <c r="AK690" i="65" s="1"/>
  <c r="AE690" i="65" s="1"/>
  <c r="AH690" i="65"/>
  <c r="AI1151" i="65"/>
  <c r="AJ1151" i="65" s="1"/>
  <c r="AK1151" i="65" s="1"/>
  <c r="AE1151" i="65" s="1"/>
  <c r="AI1463" i="65"/>
  <c r="AJ1463" i="65" s="1"/>
  <c r="AK1463" i="65" s="1"/>
  <c r="AE1463" i="65" s="1"/>
  <c r="AH1463" i="65"/>
  <c r="AH1688" i="65"/>
  <c r="AH1876" i="65"/>
  <c r="AI601" i="65"/>
  <c r="AJ601" i="65" s="1"/>
  <c r="AK601" i="65" s="1"/>
  <c r="AE601" i="65" s="1"/>
  <c r="AH524" i="65"/>
  <c r="AI691" i="65"/>
  <c r="AJ691" i="65" s="1"/>
  <c r="AK691" i="65" s="1"/>
  <c r="AE691" i="65" s="1"/>
  <c r="AH691" i="65"/>
  <c r="AI907" i="65"/>
  <c r="AJ907" i="65" s="1"/>
  <c r="AK907" i="65" s="1"/>
  <c r="AE907" i="65"/>
  <c r="AH907" i="65"/>
  <c r="AI1782" i="65"/>
  <c r="AJ1782" i="65" s="1"/>
  <c r="AK1782" i="65" s="1"/>
  <c r="AE1782" i="65" s="1"/>
  <c r="AI182" i="65"/>
  <c r="AJ182" i="65" s="1"/>
  <c r="AK182" i="65" s="1"/>
  <c r="AE182" i="65" s="1"/>
  <c r="AE186" i="65" s="1"/>
  <c r="AI249" i="65"/>
  <c r="AJ249" i="65" s="1"/>
  <c r="AK249" i="65" s="1"/>
  <c r="AE249" i="65" s="1"/>
  <c r="AH249" i="65"/>
  <c r="AI499" i="65"/>
  <c r="AJ499" i="65" s="1"/>
  <c r="AK499" i="65" s="1"/>
  <c r="AE499" i="65" s="1"/>
  <c r="AG536" i="65"/>
  <c r="AI533" i="65" s="1"/>
  <c r="AJ533" i="65" s="1"/>
  <c r="AK533" i="65" s="1"/>
  <c r="AE533" i="65" s="1"/>
  <c r="AH517" i="65"/>
  <c r="AI684" i="65"/>
  <c r="AJ684" i="65" s="1"/>
  <c r="AK684" i="65" s="1"/>
  <c r="AE684" i="65" s="1"/>
  <c r="AH684" i="65"/>
  <c r="AH1330" i="65"/>
  <c r="AI27" i="66"/>
  <c r="AJ27" i="66" s="1"/>
  <c r="AK27" i="66" s="1"/>
  <c r="AE27" i="66" s="1"/>
  <c r="AH27" i="66"/>
  <c r="AG244" i="65"/>
  <c r="AI235" i="65" s="1"/>
  <c r="AJ235" i="65" s="1"/>
  <c r="AK235" i="65" s="1"/>
  <c r="AE235" i="65" s="1"/>
  <c r="AH233" i="65"/>
  <c r="AH149" i="65"/>
  <c r="AH777" i="65"/>
  <c r="AG1110" i="65"/>
  <c r="AI1091" i="65" s="1"/>
  <c r="AJ1091" i="65" s="1"/>
  <c r="AK1091" i="65" s="1"/>
  <c r="AE1091" i="65" s="1"/>
  <c r="AH1089" i="65"/>
  <c r="AI1783" i="65"/>
  <c r="AJ1783" i="65" s="1"/>
  <c r="AK1783" i="65" s="1"/>
  <c r="AE1783" i="65" s="1"/>
  <c r="AH1683" i="65"/>
  <c r="AI1649" i="65"/>
  <c r="AJ1649" i="65" s="1"/>
  <c r="AK1649" i="65" s="1"/>
  <c r="AE1649" i="65"/>
  <c r="AH1649" i="65"/>
  <c r="AI281" i="66"/>
  <c r="AJ281" i="66" s="1"/>
  <c r="AK281" i="66" s="1"/>
  <c r="AE281" i="66" s="1"/>
  <c r="AH281" i="66"/>
  <c r="AI604" i="65"/>
  <c r="AJ604" i="65" s="1"/>
  <c r="AK604" i="65" s="1"/>
  <c r="AE604" i="65" s="1"/>
  <c r="AH816" i="65"/>
  <c r="AI398" i="65"/>
  <c r="AJ398" i="65" s="1"/>
  <c r="AK398" i="65" s="1"/>
  <c r="AE398" i="65" s="1"/>
  <c r="AH398" i="65"/>
  <c r="AH535" i="65"/>
  <c r="AI702" i="65"/>
  <c r="AJ702" i="65" s="1"/>
  <c r="AK702" i="65" s="1"/>
  <c r="AE702" i="65" s="1"/>
  <c r="AH702" i="65"/>
  <c r="AI1358" i="65"/>
  <c r="AJ1358" i="65" s="1"/>
  <c r="AK1358" i="65" s="1"/>
  <c r="AE1358" i="65" s="1"/>
  <c r="AH1358" i="65"/>
  <c r="AH1138" i="65"/>
  <c r="AI2096" i="65"/>
  <c r="AJ2096" i="65" s="1"/>
  <c r="AK2096" i="65" s="1"/>
  <c r="AE2096" i="65" s="1"/>
  <c r="AI1459" i="65"/>
  <c r="AJ1459" i="65" s="1"/>
  <c r="AK1459" i="65" s="1"/>
  <c r="AE1459" i="65" s="1"/>
  <c r="AH1459" i="65"/>
  <c r="AI1899" i="65"/>
  <c r="AJ1899" i="65" s="1"/>
  <c r="AK1899" i="65" s="1"/>
  <c r="AE1899" i="65" s="1"/>
  <c r="AH1899" i="65"/>
  <c r="AI1938" i="65"/>
  <c r="AJ1938" i="65" s="1"/>
  <c r="AK1938" i="65" s="1"/>
  <c r="AE1938" i="65" s="1"/>
  <c r="AE1939" i="65" s="1"/>
  <c r="AI1900" i="65"/>
  <c r="AJ1900" i="65" s="1"/>
  <c r="AK1900" i="65" s="1"/>
  <c r="AE1900" i="65" s="1"/>
  <c r="AH1900" i="65"/>
  <c r="AI2086" i="65"/>
  <c r="AJ2086" i="65" s="1"/>
  <c r="AK2086" i="65" s="1"/>
  <c r="AE2086" i="65" s="1"/>
  <c r="AI212" i="65"/>
  <c r="AJ212" i="65" s="1"/>
  <c r="AK212" i="65" s="1"/>
  <c r="AE212" i="65" s="1"/>
  <c r="AI386" i="65"/>
  <c r="AJ386" i="65" s="1"/>
  <c r="AK386" i="65" s="1"/>
  <c r="AE386" i="65" s="1"/>
  <c r="AH386" i="65"/>
  <c r="AI984" i="65"/>
  <c r="AJ984" i="65" s="1"/>
  <c r="AK984" i="65" s="1"/>
  <c r="AE984" i="65" s="1"/>
  <c r="AI964" i="65"/>
  <c r="AJ964" i="65" s="1"/>
  <c r="AK964" i="65" s="1"/>
  <c r="AE964" i="65" s="1"/>
  <c r="AI939" i="65"/>
  <c r="AJ939" i="65" s="1"/>
  <c r="AK939" i="65" s="1"/>
  <c r="AE939" i="65" s="1"/>
  <c r="AI955" i="65"/>
  <c r="AJ955" i="65" s="1"/>
  <c r="AK955" i="65" s="1"/>
  <c r="AE955" i="65" s="1"/>
  <c r="AI971" i="65"/>
  <c r="AJ971" i="65" s="1"/>
  <c r="AK971" i="65" s="1"/>
  <c r="AE971" i="65" s="1"/>
  <c r="AI987" i="65"/>
  <c r="AJ987" i="65" s="1"/>
  <c r="AK987" i="65" s="1"/>
  <c r="AE987" i="65" s="1"/>
  <c r="AI956" i="65"/>
  <c r="AJ956" i="65" s="1"/>
  <c r="AK956" i="65" s="1"/>
  <c r="AE956" i="65" s="1"/>
  <c r="AI992" i="65"/>
  <c r="AJ992" i="65" s="1"/>
  <c r="AK992" i="65" s="1"/>
  <c r="AE992" i="65" s="1"/>
  <c r="AI980" i="65"/>
  <c r="AJ980" i="65" s="1"/>
  <c r="AK980" i="65" s="1"/>
  <c r="AE980" i="65" s="1"/>
  <c r="AI943" i="65"/>
  <c r="AJ943" i="65" s="1"/>
  <c r="AK943" i="65" s="1"/>
  <c r="AE943" i="65" s="1"/>
  <c r="AI959" i="65"/>
  <c r="AJ959" i="65" s="1"/>
  <c r="AK959" i="65" s="1"/>
  <c r="AE959" i="65" s="1"/>
  <c r="AI975" i="65"/>
  <c r="AJ975" i="65" s="1"/>
  <c r="AK975" i="65" s="1"/>
  <c r="AE975" i="65" s="1"/>
  <c r="AI991" i="65"/>
  <c r="AJ991" i="65" s="1"/>
  <c r="AK991" i="65" s="1"/>
  <c r="AE991" i="65" s="1"/>
  <c r="AI972" i="65"/>
  <c r="AJ972" i="65" s="1"/>
  <c r="AK972" i="65" s="1"/>
  <c r="AE972" i="65" s="1"/>
  <c r="AI944" i="65"/>
  <c r="AJ944" i="65" s="1"/>
  <c r="AK944" i="65" s="1"/>
  <c r="AE944" i="65" s="1"/>
  <c r="AI952" i="65"/>
  <c r="AJ952" i="65" s="1"/>
  <c r="AK952" i="65" s="1"/>
  <c r="AE952" i="65" s="1"/>
  <c r="AI960" i="65"/>
  <c r="AJ960" i="65" s="1"/>
  <c r="AK960" i="65" s="1"/>
  <c r="AE960" i="65" s="1"/>
  <c r="AI996" i="65"/>
  <c r="AJ996" i="65" s="1"/>
  <c r="AK996" i="65" s="1"/>
  <c r="AE996" i="65" s="1"/>
  <c r="AI947" i="65"/>
  <c r="AJ947" i="65" s="1"/>
  <c r="AK947" i="65" s="1"/>
  <c r="AE947" i="65" s="1"/>
  <c r="AI963" i="65"/>
  <c r="AJ963" i="65" s="1"/>
  <c r="AK963" i="65" s="1"/>
  <c r="AE963" i="65" s="1"/>
  <c r="AI979" i="65"/>
  <c r="AJ979" i="65" s="1"/>
  <c r="AK979" i="65" s="1"/>
  <c r="AE979" i="65" s="1"/>
  <c r="AI995" i="65"/>
  <c r="AJ995" i="65" s="1"/>
  <c r="AK995" i="65" s="1"/>
  <c r="AE995" i="65" s="1"/>
  <c r="AI988" i="65"/>
  <c r="AJ988" i="65" s="1"/>
  <c r="AK988" i="65" s="1"/>
  <c r="AE988" i="65" s="1"/>
  <c r="AI976" i="65"/>
  <c r="AJ976" i="65" s="1"/>
  <c r="AK976" i="65" s="1"/>
  <c r="AE976" i="65" s="1"/>
  <c r="AI968" i="65"/>
  <c r="AJ968" i="65" s="1"/>
  <c r="AK968" i="65" s="1"/>
  <c r="AE968" i="65" s="1"/>
  <c r="AI948" i="65"/>
  <c r="AJ948" i="65" s="1"/>
  <c r="AK948" i="65" s="1"/>
  <c r="AE948" i="65" s="1"/>
  <c r="AI951" i="65"/>
  <c r="AJ951" i="65" s="1"/>
  <c r="AK951" i="65" s="1"/>
  <c r="AE951" i="65" s="1"/>
  <c r="AI967" i="65"/>
  <c r="AJ967" i="65" s="1"/>
  <c r="AK967" i="65" s="1"/>
  <c r="AE967" i="65" s="1"/>
  <c r="AI983" i="65"/>
  <c r="AJ983" i="65" s="1"/>
  <c r="AK983" i="65" s="1"/>
  <c r="AE983" i="65" s="1"/>
  <c r="AI940" i="65"/>
  <c r="AJ940" i="65" s="1"/>
  <c r="AK940" i="65" s="1"/>
  <c r="AE940" i="65" s="1"/>
  <c r="AI982" i="65"/>
  <c r="AJ982" i="65" s="1"/>
  <c r="AK982" i="65" s="1"/>
  <c r="AE982" i="65" s="1"/>
  <c r="AI407" i="65"/>
  <c r="AJ407" i="65" s="1"/>
  <c r="AK407" i="65" s="1"/>
  <c r="AE407" i="65" s="1"/>
  <c r="AH407" i="65"/>
  <c r="AI679" i="65"/>
  <c r="AJ679" i="65" s="1"/>
  <c r="AK679" i="65" s="1"/>
  <c r="AE679" i="65" s="1"/>
  <c r="AH679" i="65"/>
  <c r="AH1364" i="65"/>
  <c r="AH1325" i="65"/>
  <c r="AI1500" i="65"/>
  <c r="AJ1500" i="65" s="1"/>
  <c r="AK1500" i="65" s="1"/>
  <c r="AE1500" i="65" s="1"/>
  <c r="AH1500" i="65"/>
  <c r="AI1858" i="65"/>
  <c r="AJ1858" i="65" s="1"/>
  <c r="AK1858" i="65" s="1"/>
  <c r="AE1858" i="65" s="1"/>
  <c r="AI1860" i="65"/>
  <c r="AJ1860" i="65" s="1"/>
  <c r="AK1860" i="65" s="1"/>
  <c r="AE1860" i="65" s="1"/>
  <c r="AI1862" i="65"/>
  <c r="AJ1862" i="65" s="1"/>
  <c r="AK1862" i="65" s="1"/>
  <c r="AE1862" i="65" s="1"/>
  <c r="AI1864" i="65"/>
  <c r="AJ1864" i="65" s="1"/>
  <c r="AK1864" i="65" s="1"/>
  <c r="AE1864" i="65" s="1"/>
  <c r="AI1866" i="65"/>
  <c r="AJ1866" i="65" s="1"/>
  <c r="AK1866" i="65" s="1"/>
  <c r="AE1866" i="65" s="1"/>
  <c r="AI1868" i="65"/>
  <c r="AJ1868" i="65" s="1"/>
  <c r="AK1868" i="65" s="1"/>
  <c r="AE1868" i="65" s="1"/>
  <c r="AH1677" i="65"/>
  <c r="AI1643" i="65"/>
  <c r="AJ1643" i="65" s="1"/>
  <c r="AK1643" i="65" s="1"/>
  <c r="AE1643" i="65" s="1"/>
  <c r="AH1643" i="65"/>
  <c r="AH1351" i="65"/>
  <c r="AI2090" i="65"/>
  <c r="AJ2090" i="65" s="1"/>
  <c r="AK2090" i="65" s="1"/>
  <c r="AE2090" i="65" s="1"/>
  <c r="E54" i="67"/>
  <c r="F54" i="67" s="1"/>
  <c r="AE1851" i="65"/>
  <c r="AI2047" i="65"/>
  <c r="AJ2047" i="65" s="1"/>
  <c r="AK2047" i="65" s="1"/>
  <c r="AE2047" i="65" s="1"/>
  <c r="AI352" i="66"/>
  <c r="AJ352" i="66" s="1"/>
  <c r="AK352" i="66" s="1"/>
  <c r="AE352" i="66" s="1"/>
  <c r="AK556" i="66"/>
  <c r="AE556" i="66" s="1"/>
  <c r="AI522" i="66"/>
  <c r="AJ522" i="66" s="1"/>
  <c r="AK522" i="66" s="1"/>
  <c r="AE522" i="66" s="1"/>
  <c r="AI792" i="66"/>
  <c r="AJ792" i="66" s="1"/>
  <c r="AK792" i="66" s="1"/>
  <c r="AE792" i="66" s="1"/>
  <c r="AK757" i="66"/>
  <c r="AE757" i="66" s="1"/>
  <c r="AI1330" i="66"/>
  <c r="AJ1330" i="66" s="1"/>
  <c r="AK1330" i="66" s="1"/>
  <c r="AE1330" i="66" s="1"/>
  <c r="AH1330" i="66"/>
  <c r="AI1182" i="66"/>
  <c r="AJ1182" i="66" s="1"/>
  <c r="AK1182" i="66" s="1"/>
  <c r="AE1182" i="66" s="1"/>
  <c r="AH1182" i="66"/>
  <c r="AI1299" i="66"/>
  <c r="AJ1299" i="66" s="1"/>
  <c r="AK1299" i="66" s="1"/>
  <c r="AE1299" i="66" s="1"/>
  <c r="AH1299" i="66"/>
  <c r="AI1377" i="66"/>
  <c r="AJ1377" i="66" s="1"/>
  <c r="AK1377" i="66" s="1"/>
  <c r="AE1377" i="66" s="1"/>
  <c r="AI1675" i="66"/>
  <c r="AJ1675" i="66" s="1"/>
  <c r="AK1675" i="66" s="1"/>
  <c r="AE1675" i="66" s="1"/>
  <c r="AH1675" i="66"/>
  <c r="AK1725" i="66"/>
  <c r="AE1725" i="66" s="1"/>
  <c r="AI1951" i="65"/>
  <c r="AJ1951" i="65" s="1"/>
  <c r="AK1951" i="65" s="1"/>
  <c r="AE1951" i="65" s="1"/>
  <c r="AK182" i="66"/>
  <c r="AE182" i="66" s="1"/>
  <c r="AI167" i="66"/>
  <c r="AJ167" i="66" s="1"/>
  <c r="AK167" i="66" s="1"/>
  <c r="AE167" i="66" s="1"/>
  <c r="AH234" i="66"/>
  <c r="AI377" i="66"/>
  <c r="AJ377" i="66" s="1"/>
  <c r="AK377" i="66" s="1"/>
  <c r="AE377" i="66" s="1"/>
  <c r="AK464" i="66"/>
  <c r="AE464" i="66" s="1"/>
  <c r="AK731" i="66"/>
  <c r="AE731" i="66" s="1"/>
  <c r="AI780" i="66"/>
  <c r="AJ780" i="66" s="1"/>
  <c r="AK780" i="66" s="1"/>
  <c r="AE780" i="66" s="1"/>
  <c r="AI928" i="66"/>
  <c r="AJ928" i="66" s="1"/>
  <c r="AK928" i="66" s="1"/>
  <c r="AE928" i="66" s="1"/>
  <c r="AH928" i="66"/>
  <c r="AK1732" i="66"/>
  <c r="AE1732" i="66" s="1"/>
  <c r="AK1754" i="66"/>
  <c r="AE1754" i="66" s="1"/>
  <c r="AK1729" i="66"/>
  <c r="AE1729" i="66" s="1"/>
  <c r="AK1863" i="66"/>
  <c r="AE1863" i="66" s="1"/>
  <c r="AG832" i="65"/>
  <c r="AH776" i="65"/>
  <c r="AH613" i="66"/>
  <c r="AI2057" i="65"/>
  <c r="AJ2057" i="65" s="1"/>
  <c r="AK2057" i="65" s="1"/>
  <c r="AE2057" i="65" s="1"/>
  <c r="AI521" i="66"/>
  <c r="AJ521" i="66" s="1"/>
  <c r="AK521" i="66" s="1"/>
  <c r="AE521" i="66" s="1"/>
  <c r="AK420" i="66"/>
  <c r="AE420" i="66" s="1"/>
  <c r="AI532" i="66"/>
  <c r="AJ532" i="66" s="1"/>
  <c r="AK532" i="66" s="1"/>
  <c r="AE532" i="66" s="1"/>
  <c r="AI804" i="66"/>
  <c r="AJ804" i="66" s="1"/>
  <c r="AK804" i="66" s="1"/>
  <c r="AE804" i="66" s="1"/>
  <c r="AI1046" i="66"/>
  <c r="AJ1046" i="66" s="1"/>
  <c r="AK1046" i="66" s="1"/>
  <c r="AE1046" i="66" s="1"/>
  <c r="AI1044" i="66"/>
  <c r="AJ1044" i="66" s="1"/>
  <c r="AK1044" i="66" s="1"/>
  <c r="AE1044" i="66" s="1"/>
  <c r="AI1047" i="66"/>
  <c r="AJ1047" i="66" s="1"/>
  <c r="AK1047" i="66" s="1"/>
  <c r="AE1047" i="66" s="1"/>
  <c r="AH856" i="66"/>
  <c r="AI1179" i="66"/>
  <c r="AJ1179" i="66" s="1"/>
  <c r="AK1179" i="66" s="1"/>
  <c r="AE1179" i="66" s="1"/>
  <c r="AH1179" i="66"/>
  <c r="AK1734" i="66"/>
  <c r="AE1734" i="66" s="1"/>
  <c r="AK1874" i="66"/>
  <c r="AE1874" i="66" s="1"/>
  <c r="AH1832" i="66"/>
  <c r="AG225" i="66"/>
  <c r="AI222" i="66" s="1"/>
  <c r="AJ222" i="66" s="1"/>
  <c r="AK222" i="66" s="1"/>
  <c r="AE222" i="66" s="1"/>
  <c r="AH220" i="66"/>
  <c r="AI2154" i="65"/>
  <c r="AJ2154" i="65" s="1"/>
  <c r="AK2154" i="65" s="1"/>
  <c r="AE2154" i="65" s="1"/>
  <c r="AH2154" i="65"/>
  <c r="AK562" i="66"/>
  <c r="AE562" i="66" s="1"/>
  <c r="AI363" i="66"/>
  <c r="AJ363" i="66" s="1"/>
  <c r="AK363" i="66" s="1"/>
  <c r="AE363" i="66" s="1"/>
  <c r="AI282" i="66"/>
  <c r="AJ282" i="66" s="1"/>
  <c r="AK282" i="66" s="1"/>
  <c r="AE282" i="66" s="1"/>
  <c r="AH282" i="66"/>
  <c r="AI314" i="66"/>
  <c r="AJ314" i="66" s="1"/>
  <c r="AK314" i="66" s="1"/>
  <c r="AE314" i="66" s="1"/>
  <c r="AH314" i="66"/>
  <c r="AK726" i="66"/>
  <c r="AE726" i="66" s="1"/>
  <c r="AH642" i="66"/>
  <c r="AH1312" i="66"/>
  <c r="AK1519" i="66"/>
  <c r="AE1519" i="66" s="1"/>
  <c r="AE1524" i="66" s="1"/>
  <c r="AK1599" i="66"/>
  <c r="AE1599" i="66" s="1"/>
  <c r="AE1604" i="66" s="1"/>
  <c r="AH1658" i="66"/>
  <c r="E51" i="67"/>
  <c r="F51" i="67" s="1"/>
  <c r="AE1704" i="65"/>
  <c r="AI517" i="66"/>
  <c r="AJ517" i="66" s="1"/>
  <c r="AK517" i="66" s="1"/>
  <c r="AE517" i="66" s="1"/>
  <c r="AI527" i="66"/>
  <c r="AJ527" i="66" s="1"/>
  <c r="AK527" i="66" s="1"/>
  <c r="AE527" i="66" s="1"/>
  <c r="AK450" i="66"/>
  <c r="AE450" i="66" s="1"/>
  <c r="AI789" i="66"/>
  <c r="AJ789" i="66" s="1"/>
  <c r="AK789" i="66" s="1"/>
  <c r="AE789" i="66" s="1"/>
  <c r="AI812" i="66"/>
  <c r="AJ812" i="66" s="1"/>
  <c r="AK812" i="66" s="1"/>
  <c r="AE812" i="66" s="1"/>
  <c r="AH1023" i="66"/>
  <c r="AH1028" i="66"/>
  <c r="AI1199" i="66"/>
  <c r="AJ1199" i="66" s="1"/>
  <c r="AK1199" i="66" s="1"/>
  <c r="AE1199" i="66" s="1"/>
  <c r="AH1199" i="66"/>
  <c r="AI1349" i="66"/>
  <c r="AJ1349" i="66" s="1"/>
  <c r="AK1349" i="66" s="1"/>
  <c r="AE1349" i="66" s="1"/>
  <c r="AI1617" i="66"/>
  <c r="AJ1617" i="66" s="1"/>
  <c r="AK1617" i="66" s="1"/>
  <c r="AE1617" i="66" s="1"/>
  <c r="AH1617" i="66"/>
  <c r="AK1753" i="66"/>
  <c r="AE1753" i="66" s="1"/>
  <c r="AK1873" i="66"/>
  <c r="AE1873" i="66" s="1"/>
  <c r="AE1878" i="66" s="1"/>
  <c r="AG768" i="66"/>
  <c r="AI292" i="66"/>
  <c r="AJ292" i="66" s="1"/>
  <c r="AK292" i="66" s="1"/>
  <c r="AE292" i="66" s="1"/>
  <c r="AH292" i="66"/>
  <c r="AI324" i="66"/>
  <c r="AJ324" i="66" s="1"/>
  <c r="AK324" i="66" s="1"/>
  <c r="AE324" i="66" s="1"/>
  <c r="AH324" i="66"/>
  <c r="AI498" i="66"/>
  <c r="AJ498" i="66" s="1"/>
  <c r="AK498" i="66" s="1"/>
  <c r="AE498" i="66" s="1"/>
  <c r="AI494" i="66"/>
  <c r="AJ494" i="66" s="1"/>
  <c r="AK494" i="66" s="1"/>
  <c r="AE494" i="66" s="1"/>
  <c r="AI496" i="66"/>
  <c r="AJ496" i="66" s="1"/>
  <c r="AK496" i="66" s="1"/>
  <c r="AE496" i="66" s="1"/>
  <c r="AI492" i="66"/>
  <c r="AJ492" i="66" s="1"/>
  <c r="AK492" i="66" s="1"/>
  <c r="AE492" i="66" s="1"/>
  <c r="AI490" i="66"/>
  <c r="AJ490" i="66" s="1"/>
  <c r="AK490" i="66" s="1"/>
  <c r="AE490" i="66" s="1"/>
  <c r="AK742" i="66"/>
  <c r="AE742" i="66" s="1"/>
  <c r="AK752" i="66"/>
  <c r="AE752" i="66" s="1"/>
  <c r="AI994" i="66"/>
  <c r="AJ994" i="66" s="1"/>
  <c r="AK994" i="66" s="1"/>
  <c r="AE994" i="66" s="1"/>
  <c r="AH994" i="66"/>
  <c r="AI1141" i="66"/>
  <c r="AJ1141" i="66" s="1"/>
  <c r="AK1141" i="66" s="1"/>
  <c r="AE1141" i="66" s="1"/>
  <c r="AH1141" i="66"/>
  <c r="AI1205" i="66"/>
  <c r="AJ1205" i="66" s="1"/>
  <c r="AK1205" i="66" s="1"/>
  <c r="AE1205" i="66" s="1"/>
  <c r="AH1205" i="66"/>
  <c r="AI1201" i="66"/>
  <c r="AJ1201" i="66" s="1"/>
  <c r="AK1201" i="66" s="1"/>
  <c r="AE1201" i="66" s="1"/>
  <c r="AH1201" i="66"/>
  <c r="AI1302" i="66"/>
  <c r="AJ1302" i="66" s="1"/>
  <c r="AK1302" i="66" s="1"/>
  <c r="AE1302" i="66" s="1"/>
  <c r="AH1302" i="66"/>
  <c r="AG1448" i="66"/>
  <c r="AI1446" i="66" s="1"/>
  <c r="AJ1446" i="66" s="1"/>
  <c r="AK1446" i="66" s="1"/>
  <c r="AE1446" i="66" s="1"/>
  <c r="AK1714" i="66"/>
  <c r="AE1714" i="66" s="1"/>
  <c r="AI1779" i="66"/>
  <c r="AJ1779" i="66" s="1"/>
  <c r="AK1779" i="66" s="1"/>
  <c r="AE1779" i="66" s="1"/>
  <c r="AH1779" i="66"/>
  <c r="AI1493" i="65"/>
  <c r="AJ1493" i="65" s="1"/>
  <c r="AK1493" i="65" s="1"/>
  <c r="AE1493" i="65" s="1"/>
  <c r="AH1493" i="65"/>
  <c r="E62" i="67"/>
  <c r="F62" i="67" s="1"/>
  <c r="AE2107" i="65"/>
  <c r="AI176" i="66"/>
  <c r="AJ176" i="66" s="1"/>
  <c r="AK176" i="66" s="1"/>
  <c r="AE176" i="66" s="1"/>
  <c r="AI2157" i="65"/>
  <c r="AJ2157" i="65" s="1"/>
  <c r="AK2157" i="65" s="1"/>
  <c r="AE2157" i="65" s="1"/>
  <c r="AH2157" i="65"/>
  <c r="AI491" i="66"/>
  <c r="AJ491" i="66" s="1"/>
  <c r="AK491" i="66" s="1"/>
  <c r="AE491" i="66" s="1"/>
  <c r="AK553" i="66"/>
  <c r="AE553" i="66" s="1"/>
  <c r="AI820" i="66"/>
  <c r="AJ820" i="66" s="1"/>
  <c r="AK820" i="66" s="1"/>
  <c r="AE820" i="66" s="1"/>
  <c r="AH853" i="66"/>
  <c r="AI1143" i="66"/>
  <c r="AJ1143" i="66" s="1"/>
  <c r="AK1143" i="66" s="1"/>
  <c r="AE1143" i="66" s="1"/>
  <c r="AH1143" i="66"/>
  <c r="AI1554" i="66"/>
  <c r="AJ1554" i="66" s="1"/>
  <c r="AK1554" i="66" s="1"/>
  <c r="AE1554" i="66" s="1"/>
  <c r="AI1539" i="66"/>
  <c r="AJ1539" i="66" s="1"/>
  <c r="AK1539" i="66" s="1"/>
  <c r="AE1539" i="66" s="1"/>
  <c r="AI1645" i="66"/>
  <c r="AJ1645" i="66" s="1"/>
  <c r="AK1645" i="66" s="1"/>
  <c r="AE1645" i="66" s="1"/>
  <c r="AH1645" i="66"/>
  <c r="AI1621" i="66"/>
  <c r="AJ1621" i="66" s="1"/>
  <c r="AK1621" i="66" s="1"/>
  <c r="AE1621" i="66" s="1"/>
  <c r="AH1621" i="66"/>
  <c r="AI1644" i="66"/>
  <c r="AJ1644" i="66" s="1"/>
  <c r="AK1644" i="66" s="1"/>
  <c r="AE1644" i="66" s="1"/>
  <c r="AH1644" i="66"/>
  <c r="AK904" i="66"/>
  <c r="AE904" i="66" s="1"/>
  <c r="AK1721" i="66"/>
  <c r="AE1721" i="66" s="1"/>
  <c r="AK1970" i="66"/>
  <c r="AE1970" i="66" s="1"/>
  <c r="AI2181" i="66"/>
  <c r="AJ2181" i="66" s="1"/>
  <c r="AK2181" i="66" s="1"/>
  <c r="AE2181" i="66" s="1"/>
  <c r="AK204" i="66"/>
  <c r="AE204" i="66" s="1"/>
  <c r="AK197" i="66"/>
  <c r="AE197" i="66" s="1"/>
  <c r="AK196" i="66"/>
  <c r="AE196" i="66" s="1"/>
  <c r="AI302" i="66"/>
  <c r="AJ302" i="66" s="1"/>
  <c r="AK302" i="66" s="1"/>
  <c r="AE302" i="66"/>
  <c r="AH302" i="66"/>
  <c r="AI1998" i="66"/>
  <c r="AJ1998" i="66" s="1"/>
  <c r="AK1998" i="66" s="1"/>
  <c r="AE1998" i="66" s="1"/>
  <c r="AH1998" i="66"/>
  <c r="AI986" i="65"/>
  <c r="AJ986" i="65" s="1"/>
  <c r="AK986" i="65" s="1"/>
  <c r="AE986" i="65" s="1"/>
  <c r="AH237" i="66"/>
  <c r="AI1196" i="66"/>
  <c r="AJ1196" i="66" s="1"/>
  <c r="AK1196" i="66" s="1"/>
  <c r="AE1196" i="66" s="1"/>
  <c r="AH1196" i="66"/>
  <c r="AK1893" i="66"/>
  <c r="AE1893" i="66" s="1"/>
  <c r="AK2125" i="66"/>
  <c r="AE2125" i="66" s="1"/>
  <c r="AK1886" i="66"/>
  <c r="AE1886" i="66" s="1"/>
  <c r="AK1632" i="66"/>
  <c r="AE1632" i="66" s="1"/>
  <c r="AI1990" i="66"/>
  <c r="AJ1990" i="66" s="1"/>
  <c r="AK1990" i="66" s="1"/>
  <c r="AE1990" i="66" s="1"/>
  <c r="AH1990" i="66"/>
  <c r="AI2059" i="66"/>
  <c r="AJ2059" i="66" s="1"/>
  <c r="AK2059" i="66" s="1"/>
  <c r="AE2059" i="66" s="1"/>
  <c r="AH2059" i="66"/>
  <c r="AI2159" i="66"/>
  <c r="AJ2159" i="66" s="1"/>
  <c r="AK2159" i="66" s="1"/>
  <c r="AE2159" i="66" s="1"/>
  <c r="AH2159" i="66"/>
  <c r="AK561" i="66"/>
  <c r="AE561" i="66" s="1"/>
  <c r="AK2123" i="66"/>
  <c r="AE2123" i="66" s="1"/>
  <c r="AI796" i="66"/>
  <c r="AJ796" i="66" s="1"/>
  <c r="AK796" i="66" s="1"/>
  <c r="AE796" i="66" s="1"/>
  <c r="AI2087" i="66"/>
  <c r="AJ2087" i="66" s="1"/>
  <c r="AK2087" i="66" s="1"/>
  <c r="AE2087" i="66" s="1"/>
  <c r="AH2087" i="66"/>
  <c r="AK2067" i="66"/>
  <c r="AE2067" i="66" s="1"/>
  <c r="AK2118" i="66"/>
  <c r="AE2118" i="66" s="1"/>
  <c r="B12" i="63"/>
  <c r="R13" i="61"/>
  <c r="R15" i="61" s="1"/>
  <c r="B12" i="62"/>
  <c r="R13" i="60"/>
  <c r="R15" i="60" s="1"/>
  <c r="F13" i="2"/>
  <c r="AD163" i="11"/>
  <c r="AD162" i="11"/>
  <c r="AD161" i="11"/>
  <c r="AD160" i="11"/>
  <c r="AF160" i="11" s="1"/>
  <c r="AD159" i="11"/>
  <c r="AF159" i="11" s="1"/>
  <c r="AD154" i="11"/>
  <c r="AD153" i="11"/>
  <c r="AD152" i="11"/>
  <c r="AD151" i="11"/>
  <c r="AD150" i="11"/>
  <c r="AF150" i="11" s="1"/>
  <c r="AG150" i="11" s="1"/>
  <c r="AD149" i="11"/>
  <c r="AD148" i="11"/>
  <c r="AF148" i="11" s="1"/>
  <c r="AD147" i="11"/>
  <c r="AD146" i="11"/>
  <c r="AD145" i="11"/>
  <c r="AD144" i="11"/>
  <c r="AD143" i="11"/>
  <c r="AD142" i="11"/>
  <c r="AF142" i="11" s="1"/>
  <c r="AG142" i="11" s="1"/>
  <c r="AH142" i="11" s="1"/>
  <c r="AD141" i="11"/>
  <c r="AD140" i="11"/>
  <c r="AF140" i="11" s="1"/>
  <c r="AD139" i="11"/>
  <c r="AD138" i="11"/>
  <c r="AD137" i="11"/>
  <c r="AD136" i="11"/>
  <c r="AF136" i="11" s="1"/>
  <c r="AG136" i="11" s="1"/>
  <c r="AD135" i="11"/>
  <c r="AD134" i="11"/>
  <c r="AD133" i="11"/>
  <c r="AD132" i="11"/>
  <c r="AF132" i="11" s="1"/>
  <c r="AD131" i="11"/>
  <c r="AD130" i="11"/>
  <c r="AD129" i="11"/>
  <c r="AD128" i="11"/>
  <c r="AF128" i="11" s="1"/>
  <c r="AG128" i="11" s="1"/>
  <c r="AH128" i="11" s="1"/>
  <c r="AD127" i="11"/>
  <c r="AD126" i="11"/>
  <c r="AF126" i="11" s="1"/>
  <c r="AG126" i="11" s="1"/>
  <c r="AH126" i="11" s="1"/>
  <c r="AD125" i="11"/>
  <c r="AD124" i="11"/>
  <c r="AF124" i="11" s="1"/>
  <c r="AD123" i="11"/>
  <c r="AD122" i="11"/>
  <c r="AD121" i="11"/>
  <c r="AD120" i="11"/>
  <c r="AD119" i="11"/>
  <c r="AD118" i="11"/>
  <c r="AD117" i="11"/>
  <c r="AD116" i="11"/>
  <c r="AD115" i="11"/>
  <c r="AD114" i="11"/>
  <c r="AF114" i="11" s="1"/>
  <c r="AG114" i="11" s="1"/>
  <c r="AD113" i="11"/>
  <c r="AD112" i="11"/>
  <c r="AD111" i="11"/>
  <c r="AD110" i="11"/>
  <c r="AD101" i="11"/>
  <c r="AF101" i="11" s="1"/>
  <c r="AG101" i="11" s="1"/>
  <c r="AH101" i="11" s="1"/>
  <c r="AD100" i="11"/>
  <c r="AF100" i="11" s="1"/>
  <c r="AG100" i="11" s="1"/>
  <c r="AD99" i="11"/>
  <c r="AD98" i="11"/>
  <c r="AF98" i="11" s="1"/>
  <c r="AG98" i="11" s="1"/>
  <c r="AD97" i="11"/>
  <c r="AD92" i="11"/>
  <c r="AF92" i="11" s="1"/>
  <c r="AG92" i="11" s="1"/>
  <c r="AD91" i="11"/>
  <c r="AD90" i="11"/>
  <c r="AF90" i="11" s="1"/>
  <c r="AG90" i="11" s="1"/>
  <c r="AD89" i="11"/>
  <c r="AF89" i="11" s="1"/>
  <c r="AD88" i="11"/>
  <c r="AD87" i="11"/>
  <c r="AD86" i="11"/>
  <c r="AD85" i="11"/>
  <c r="AD84" i="11"/>
  <c r="AF84" i="11" s="1"/>
  <c r="AG84" i="11" s="1"/>
  <c r="AD83" i="11"/>
  <c r="AF83" i="11" s="1"/>
  <c r="AD74" i="11"/>
  <c r="AD73" i="11"/>
  <c r="AD72" i="11"/>
  <c r="AF72" i="11" s="1"/>
  <c r="AG72" i="11" s="1"/>
  <c r="AD71" i="11"/>
  <c r="AD70" i="11"/>
  <c r="AF70" i="11" s="1"/>
  <c r="AG70" i="11" s="1"/>
  <c r="AD65" i="11"/>
  <c r="AD64" i="11"/>
  <c r="AF64" i="11" s="1"/>
  <c r="AD63" i="11"/>
  <c r="AD62" i="11"/>
  <c r="AD61" i="11"/>
  <c r="AF61" i="11" s="1"/>
  <c r="AG61" i="11" s="1"/>
  <c r="AH61" i="11" s="1"/>
  <c r="AD60" i="11"/>
  <c r="AD59" i="11"/>
  <c r="AF59" i="11" s="1"/>
  <c r="AG59" i="11" s="1"/>
  <c r="AD58" i="11"/>
  <c r="AD57" i="11"/>
  <c r="AF57" i="11" s="1"/>
  <c r="AG57" i="11" s="1"/>
  <c r="AD48" i="11"/>
  <c r="AF48" i="11" s="1"/>
  <c r="AG48" i="11" s="1"/>
  <c r="AD47" i="11"/>
  <c r="AD46" i="11"/>
  <c r="AF46" i="11" s="1"/>
  <c r="AD45" i="11"/>
  <c r="AD44" i="11"/>
  <c r="AF44" i="11" s="1"/>
  <c r="AD39" i="11"/>
  <c r="AD38" i="11"/>
  <c r="AD37" i="11"/>
  <c r="AF37" i="11" s="1"/>
  <c r="AD36" i="11"/>
  <c r="AF36" i="11" s="1"/>
  <c r="AG36" i="11" s="1"/>
  <c r="AD35" i="11"/>
  <c r="AF35" i="11" s="1"/>
  <c r="AD34" i="11"/>
  <c r="AF34" i="11" s="1"/>
  <c r="AG34" i="11" s="1"/>
  <c r="AD33" i="11"/>
  <c r="AF33" i="11" s="1"/>
  <c r="AD32" i="11"/>
  <c r="AF32" i="11" s="1"/>
  <c r="AG32" i="11" s="1"/>
  <c r="AD31" i="11"/>
  <c r="AD30" i="11"/>
  <c r="AD29" i="11"/>
  <c r="AF29" i="11" s="1"/>
  <c r="AD28" i="11"/>
  <c r="AF28" i="11" s="1"/>
  <c r="AG28" i="11" s="1"/>
  <c r="AD27" i="11"/>
  <c r="AF27" i="11" s="1"/>
  <c r="AD26" i="11"/>
  <c r="AD25" i="11"/>
  <c r="AF25" i="11" s="1"/>
  <c r="AD24" i="11"/>
  <c r="AF24" i="11" s="1"/>
  <c r="AG24" i="11" s="1"/>
  <c r="AD23" i="11"/>
  <c r="AF23" i="11" s="1"/>
  <c r="AD22" i="11"/>
  <c r="AF22" i="11" s="1"/>
  <c r="AG22" i="11" s="1"/>
  <c r="AD21" i="11"/>
  <c r="AF21" i="11" s="1"/>
  <c r="F11" i="11"/>
  <c r="E11" i="11"/>
  <c r="D11" i="11"/>
  <c r="C11" i="11"/>
  <c r="AF161" i="11"/>
  <c r="AF134" i="11"/>
  <c r="AG134" i="11" s="1"/>
  <c r="AF99" i="11"/>
  <c r="AF97" i="11"/>
  <c r="AG97" i="11" s="1"/>
  <c r="AH97" i="11" s="1"/>
  <c r="AF91" i="11"/>
  <c r="AF74" i="11"/>
  <c r="AF65" i="11"/>
  <c r="AG65" i="11" s="1"/>
  <c r="AF63" i="11"/>
  <c r="AF62" i="11"/>
  <c r="AF47" i="11"/>
  <c r="AF45" i="11"/>
  <c r="AG45" i="11" s="1"/>
  <c r="AF39" i="11"/>
  <c r="AF38" i="11"/>
  <c r="AG38" i="11" s="1"/>
  <c r="AF31" i="11"/>
  <c r="AF30" i="11"/>
  <c r="AG30" i="11" s="1"/>
  <c r="AF26" i="11"/>
  <c r="AG26" i="11" s="1"/>
  <c r="F11" i="10"/>
  <c r="E11" i="10"/>
  <c r="D11" i="10"/>
  <c r="C11" i="10"/>
  <c r="AD381" i="46"/>
  <c r="AF381" i="46" s="1"/>
  <c r="AG381" i="46" s="1"/>
  <c r="AD380" i="46"/>
  <c r="AF380" i="46" s="1"/>
  <c r="AG380" i="46" s="1"/>
  <c r="AD379" i="46"/>
  <c r="AD378" i="46"/>
  <c r="AF378" i="46" s="1"/>
  <c r="AD377" i="46"/>
  <c r="AD372" i="46"/>
  <c r="AD371" i="46"/>
  <c r="AF371" i="46" s="1"/>
  <c r="AG371" i="46" s="1"/>
  <c r="AD370" i="46"/>
  <c r="AF370" i="46" s="1"/>
  <c r="AG370" i="46" s="1"/>
  <c r="AD369" i="46"/>
  <c r="AF369" i="46" s="1"/>
  <c r="AG369" i="46" s="1"/>
  <c r="AF368" i="46"/>
  <c r="AG368" i="46" s="1"/>
  <c r="AD368" i="46"/>
  <c r="AD367" i="46"/>
  <c r="AF367" i="46" s="1"/>
  <c r="AG367" i="46" s="1"/>
  <c r="AD358" i="46"/>
  <c r="AD357" i="46"/>
  <c r="AD356" i="46"/>
  <c r="AD355" i="46"/>
  <c r="AD354" i="46"/>
  <c r="AD349" i="46"/>
  <c r="AF349" i="46" s="1"/>
  <c r="AG349" i="46" s="1"/>
  <c r="AD348" i="46"/>
  <c r="AF348" i="46" s="1"/>
  <c r="AD347" i="46"/>
  <c r="AF347" i="46" s="1"/>
  <c r="AG347" i="46" s="1"/>
  <c r="AD346" i="46"/>
  <c r="AF346" i="46" s="1"/>
  <c r="AD345" i="46"/>
  <c r="AF345" i="46" s="1"/>
  <c r="AG345" i="46" s="1"/>
  <c r="AD344" i="46"/>
  <c r="AF344" i="46" s="1"/>
  <c r="AD343" i="46"/>
  <c r="AF343" i="46" s="1"/>
  <c r="AG343" i="46" s="1"/>
  <c r="AD342" i="46"/>
  <c r="AF342" i="46" s="1"/>
  <c r="AD341" i="46"/>
  <c r="AF341" i="46" s="1"/>
  <c r="AG341" i="46" s="1"/>
  <c r="AD340" i="46"/>
  <c r="AF340" i="46" s="1"/>
  <c r="AD331" i="46"/>
  <c r="AD330" i="46"/>
  <c r="AF330" i="46" s="1"/>
  <c r="AD329" i="46"/>
  <c r="AF329" i="46" s="1"/>
  <c r="AG329" i="46" s="1"/>
  <c r="AD328" i="46"/>
  <c r="AF328" i="46" s="1"/>
  <c r="AD327" i="46"/>
  <c r="AF327" i="46" s="1"/>
  <c r="AG327" i="46" s="1"/>
  <c r="AD322" i="46"/>
  <c r="AF322" i="46" s="1"/>
  <c r="AD321" i="46"/>
  <c r="AD320" i="46"/>
  <c r="AF320" i="46" s="1"/>
  <c r="AD319" i="46"/>
  <c r="AD318" i="46"/>
  <c r="AF318" i="46" s="1"/>
  <c r="AD317" i="46"/>
  <c r="AD316" i="46"/>
  <c r="AF316" i="46" s="1"/>
  <c r="AD315" i="46"/>
  <c r="AD314" i="46"/>
  <c r="AF314" i="46" s="1"/>
  <c r="AD313" i="46"/>
  <c r="AD312" i="46"/>
  <c r="AF312" i="46" s="1"/>
  <c r="AD311" i="46"/>
  <c r="AD310" i="46"/>
  <c r="AF310" i="46" s="1"/>
  <c r="AD309" i="46"/>
  <c r="AD308" i="46"/>
  <c r="AF308" i="46" s="1"/>
  <c r="AD307" i="46"/>
  <c r="AF307" i="46" s="1"/>
  <c r="AD306" i="46"/>
  <c r="AF306" i="46" s="1"/>
  <c r="AD305" i="46"/>
  <c r="AD304" i="46"/>
  <c r="AF304" i="46" s="1"/>
  <c r="AD303" i="46"/>
  <c r="AD302" i="46"/>
  <c r="AF302" i="46" s="1"/>
  <c r="AD301" i="46"/>
  <c r="AD300" i="46"/>
  <c r="AF300" i="46" s="1"/>
  <c r="AD299" i="46"/>
  <c r="AD298" i="46"/>
  <c r="AF298" i="46" s="1"/>
  <c r="AD297" i="46"/>
  <c r="AD296" i="46"/>
  <c r="AF296" i="46" s="1"/>
  <c r="AD295" i="46"/>
  <c r="AD294" i="46"/>
  <c r="AF294" i="46" s="1"/>
  <c r="AD293" i="46"/>
  <c r="AD292" i="46"/>
  <c r="AF292" i="46" s="1"/>
  <c r="AD291" i="46"/>
  <c r="AD290" i="46"/>
  <c r="AF290" i="46" s="1"/>
  <c r="AD289" i="46"/>
  <c r="AD288" i="46"/>
  <c r="AF288" i="46" s="1"/>
  <c r="AG288" i="46" s="1"/>
  <c r="AH288" i="46" s="1"/>
  <c r="AD287" i="46"/>
  <c r="AF287" i="46" s="1"/>
  <c r="AG287" i="46" s="1"/>
  <c r="AD286" i="46"/>
  <c r="AF286" i="46" s="1"/>
  <c r="AG286" i="46" s="1"/>
  <c r="AD285" i="46"/>
  <c r="AF285" i="46" s="1"/>
  <c r="AG285" i="46" s="1"/>
  <c r="AD284" i="46"/>
  <c r="AF284" i="46" s="1"/>
  <c r="AG284" i="46" s="1"/>
  <c r="AD283" i="46"/>
  <c r="AF283" i="46" s="1"/>
  <c r="AG283" i="46" s="1"/>
  <c r="AD282" i="46"/>
  <c r="AF282" i="46" s="1"/>
  <c r="AG282" i="46" s="1"/>
  <c r="AD273" i="46"/>
  <c r="AF273" i="46" s="1"/>
  <c r="AD272" i="46"/>
  <c r="AF272" i="46" s="1"/>
  <c r="AD271" i="46"/>
  <c r="AF271" i="46" s="1"/>
  <c r="AD270" i="46"/>
  <c r="AF270" i="46" s="1"/>
  <c r="AD269" i="46"/>
  <c r="AF269" i="46" s="1"/>
  <c r="AD264" i="46"/>
  <c r="AD263" i="46"/>
  <c r="AD262" i="46"/>
  <c r="AD261" i="46"/>
  <c r="AD260" i="46"/>
  <c r="AD259" i="46"/>
  <c r="AD258" i="46"/>
  <c r="AD257" i="46"/>
  <c r="AD256" i="46"/>
  <c r="AD255" i="46"/>
  <c r="AF255" i="46" s="1"/>
  <c r="AG255" i="46" s="1"/>
  <c r="AD254" i="46"/>
  <c r="AD253" i="46"/>
  <c r="AF253" i="46" s="1"/>
  <c r="AG253" i="46" s="1"/>
  <c r="AD252" i="46"/>
  <c r="AD251" i="46"/>
  <c r="AF251" i="46" s="1"/>
  <c r="AG251" i="46" s="1"/>
  <c r="AD250" i="46"/>
  <c r="AD249" i="46"/>
  <c r="AF249" i="46" s="1"/>
  <c r="AG249" i="46" s="1"/>
  <c r="AD240" i="46"/>
  <c r="AF240" i="46" s="1"/>
  <c r="AD239" i="46"/>
  <c r="AF239" i="46" s="1"/>
  <c r="AG239" i="46" s="1"/>
  <c r="AD238" i="46"/>
  <c r="AF238" i="46" s="1"/>
  <c r="AD237" i="46"/>
  <c r="AF237" i="46" s="1"/>
  <c r="AD236" i="46"/>
  <c r="AF236" i="46" s="1"/>
  <c r="AG236" i="46" s="1"/>
  <c r="AD231" i="46"/>
  <c r="AD230" i="46"/>
  <c r="AF230" i="46" s="1"/>
  <c r="AG230" i="46" s="1"/>
  <c r="AD229" i="46"/>
  <c r="AD228" i="46"/>
  <c r="AD227" i="46"/>
  <c r="AF227" i="46" s="1"/>
  <c r="AG227" i="46" s="1"/>
  <c r="AD226" i="46"/>
  <c r="AD225" i="46"/>
  <c r="AD224" i="46"/>
  <c r="AF224" i="46" s="1"/>
  <c r="AG224" i="46" s="1"/>
  <c r="AD223" i="46"/>
  <c r="AD222" i="46"/>
  <c r="AD213" i="46"/>
  <c r="AF213" i="46" s="1"/>
  <c r="AG213" i="46" s="1"/>
  <c r="AD212" i="46"/>
  <c r="AF212" i="46" s="1"/>
  <c r="AG212" i="46" s="1"/>
  <c r="AD211" i="46"/>
  <c r="AF211" i="46" s="1"/>
  <c r="AG211" i="46" s="1"/>
  <c r="AD210" i="46"/>
  <c r="AF210" i="46" s="1"/>
  <c r="AG210" i="46" s="1"/>
  <c r="AD209" i="46"/>
  <c r="AF209" i="46" s="1"/>
  <c r="AG209" i="46" s="1"/>
  <c r="AD204" i="46"/>
  <c r="AD203" i="46"/>
  <c r="AD202" i="46"/>
  <c r="AD201" i="46"/>
  <c r="AD200" i="46"/>
  <c r="AD199" i="46"/>
  <c r="AD198" i="46"/>
  <c r="AD197" i="46"/>
  <c r="AD196" i="46"/>
  <c r="AD195" i="46"/>
  <c r="AD186" i="46"/>
  <c r="AF186" i="46" s="1"/>
  <c r="AG186" i="46" s="1"/>
  <c r="AD185" i="46"/>
  <c r="AF185" i="46" s="1"/>
  <c r="AD184" i="46"/>
  <c r="AF184" i="46" s="1"/>
  <c r="AD183" i="46"/>
  <c r="AF183" i="46" s="1"/>
  <c r="AG183" i="46" s="1"/>
  <c r="AG182" i="46"/>
  <c r="AD182" i="46"/>
  <c r="AF182" i="46" s="1"/>
  <c r="AD177" i="46"/>
  <c r="AD176" i="46"/>
  <c r="AD175" i="46"/>
  <c r="AD174" i="46"/>
  <c r="AD173" i="46"/>
  <c r="AD172" i="46"/>
  <c r="AD171" i="46"/>
  <c r="AD170" i="46"/>
  <c r="AD169" i="46"/>
  <c r="AD168" i="46"/>
  <c r="AD167" i="46"/>
  <c r="AD166" i="46"/>
  <c r="AD157" i="46"/>
  <c r="AD156" i="46"/>
  <c r="AD155" i="46"/>
  <c r="AD154" i="46"/>
  <c r="AD153" i="46"/>
  <c r="AD148" i="46"/>
  <c r="AF148" i="46" s="1"/>
  <c r="AD147" i="46"/>
  <c r="AF147" i="46" s="1"/>
  <c r="AD146" i="46"/>
  <c r="AF146" i="46" s="1"/>
  <c r="AD145" i="46"/>
  <c r="AF145" i="46" s="1"/>
  <c r="AD144" i="46"/>
  <c r="AF144" i="46" s="1"/>
  <c r="AD143" i="46"/>
  <c r="AF143" i="46" s="1"/>
  <c r="AD142" i="46"/>
  <c r="AF142" i="46" s="1"/>
  <c r="AD141" i="46"/>
  <c r="AF141" i="46" s="1"/>
  <c r="AD140" i="46"/>
  <c r="AF140" i="46" s="1"/>
  <c r="AD139" i="46"/>
  <c r="AF139" i="46" s="1"/>
  <c r="AD138" i="46"/>
  <c r="AF138" i="46" s="1"/>
  <c r="AD137" i="46"/>
  <c r="AF137" i="46" s="1"/>
  <c r="AD136" i="46"/>
  <c r="AF136" i="46" s="1"/>
  <c r="AD127" i="46"/>
  <c r="AF127" i="46" s="1"/>
  <c r="AD126" i="46"/>
  <c r="AF126" i="46" s="1"/>
  <c r="AG126" i="46" s="1"/>
  <c r="AD125" i="46"/>
  <c r="AF125" i="46" s="1"/>
  <c r="AG125" i="46" s="1"/>
  <c r="AD124" i="46"/>
  <c r="AF124" i="46" s="1"/>
  <c r="AD123" i="46"/>
  <c r="AF123" i="46" s="1"/>
  <c r="AD118" i="46"/>
  <c r="AF118" i="46" s="1"/>
  <c r="AD117" i="46"/>
  <c r="AF117" i="46" s="1"/>
  <c r="AD116" i="46"/>
  <c r="AF116" i="46" s="1"/>
  <c r="AD115" i="46"/>
  <c r="AF115" i="46" s="1"/>
  <c r="AD114" i="46"/>
  <c r="AF114" i="46" s="1"/>
  <c r="AD113" i="46"/>
  <c r="AF113" i="46" s="1"/>
  <c r="AD112" i="46"/>
  <c r="AF112" i="46" s="1"/>
  <c r="AD111" i="46"/>
  <c r="AF111" i="46" s="1"/>
  <c r="AD110" i="46"/>
  <c r="AF110" i="46" s="1"/>
  <c r="AD109" i="46"/>
  <c r="AF109" i="46" s="1"/>
  <c r="AD108" i="46"/>
  <c r="AF108" i="46" s="1"/>
  <c r="AD107" i="46"/>
  <c r="AF107" i="46" s="1"/>
  <c r="AD106" i="46"/>
  <c r="AF106" i="46" s="1"/>
  <c r="AD105" i="46"/>
  <c r="AF105" i="46" s="1"/>
  <c r="AD104" i="46"/>
  <c r="AF104" i="46" s="1"/>
  <c r="AD103" i="46"/>
  <c r="AF103" i="46" s="1"/>
  <c r="AD102" i="46"/>
  <c r="AF102" i="46" s="1"/>
  <c r="AD101" i="46"/>
  <c r="AF101" i="46" s="1"/>
  <c r="AD100" i="46"/>
  <c r="AF100" i="46" s="1"/>
  <c r="AD99" i="46"/>
  <c r="AF99" i="46" s="1"/>
  <c r="AD98" i="46"/>
  <c r="AF98" i="46" s="1"/>
  <c r="AD97" i="46"/>
  <c r="AF97" i="46" s="1"/>
  <c r="AD96" i="46"/>
  <c r="AF96" i="46" s="1"/>
  <c r="AD95" i="46"/>
  <c r="AF95" i="46" s="1"/>
  <c r="AD94" i="46"/>
  <c r="AF94" i="46" s="1"/>
  <c r="AD85" i="46"/>
  <c r="AF85" i="46" s="1"/>
  <c r="AG85" i="46" s="1"/>
  <c r="AD84" i="46"/>
  <c r="AF84" i="46" s="1"/>
  <c r="AG84" i="46" s="1"/>
  <c r="AD83" i="46"/>
  <c r="AF83" i="46" s="1"/>
  <c r="AG83" i="46" s="1"/>
  <c r="AD82" i="46"/>
  <c r="AF82" i="46" s="1"/>
  <c r="AG82" i="46" s="1"/>
  <c r="AD81" i="46"/>
  <c r="AF81" i="46" s="1"/>
  <c r="AG81" i="46" s="1"/>
  <c r="AD76" i="46"/>
  <c r="AF76" i="46" s="1"/>
  <c r="AG76" i="46" s="1"/>
  <c r="AD75" i="46"/>
  <c r="AF75" i="46" s="1"/>
  <c r="AG75" i="46" s="1"/>
  <c r="AD74" i="46"/>
  <c r="AD73" i="46"/>
  <c r="AF73" i="46" s="1"/>
  <c r="AG73" i="46" s="1"/>
  <c r="AD72" i="46"/>
  <c r="AF72" i="46" s="1"/>
  <c r="AG72" i="46" s="1"/>
  <c r="AD71" i="46"/>
  <c r="AF71" i="46" s="1"/>
  <c r="AG71" i="46" s="1"/>
  <c r="AD70" i="46"/>
  <c r="AF70" i="46" s="1"/>
  <c r="AG70" i="46" s="1"/>
  <c r="AD69" i="46"/>
  <c r="AF69" i="46" s="1"/>
  <c r="AG69" i="46" s="1"/>
  <c r="AD68" i="46"/>
  <c r="AD67" i="46"/>
  <c r="AF67" i="46" s="1"/>
  <c r="AG67" i="46" s="1"/>
  <c r="AD66" i="46"/>
  <c r="AF66" i="46" s="1"/>
  <c r="AG66" i="46" s="1"/>
  <c r="AD65" i="46"/>
  <c r="AD64" i="46"/>
  <c r="AF64" i="46" s="1"/>
  <c r="AG64" i="46" s="1"/>
  <c r="AD63" i="46"/>
  <c r="AF63" i="46" s="1"/>
  <c r="AG63" i="46" s="1"/>
  <c r="AD62" i="46"/>
  <c r="AD61" i="46"/>
  <c r="AF61" i="46" s="1"/>
  <c r="AG61" i="46" s="1"/>
  <c r="AD60" i="46"/>
  <c r="AF60" i="46" s="1"/>
  <c r="AG60" i="46" s="1"/>
  <c r="AD59" i="46"/>
  <c r="AD58" i="46"/>
  <c r="AF58" i="46" s="1"/>
  <c r="AG58" i="46" s="1"/>
  <c r="AD57" i="46"/>
  <c r="AF57" i="46" s="1"/>
  <c r="AG57" i="46" s="1"/>
  <c r="AD56" i="46"/>
  <c r="AF56" i="46" s="1"/>
  <c r="AG56" i="46" s="1"/>
  <c r="AD55" i="46"/>
  <c r="AF54" i="46"/>
  <c r="AG54" i="46" s="1"/>
  <c r="AD54" i="46"/>
  <c r="AD53" i="46"/>
  <c r="AD52" i="46"/>
  <c r="AF52" i="46" s="1"/>
  <c r="AG52" i="46" s="1"/>
  <c r="AD51" i="46"/>
  <c r="AD50" i="46"/>
  <c r="AD49" i="46"/>
  <c r="AD48" i="46"/>
  <c r="AD47" i="46"/>
  <c r="AD46" i="46"/>
  <c r="AD45" i="46"/>
  <c r="AF45" i="46" s="1"/>
  <c r="AG45" i="46" s="1"/>
  <c r="AD44" i="46"/>
  <c r="AD43" i="46"/>
  <c r="AD42" i="46"/>
  <c r="AD41" i="46"/>
  <c r="AD40" i="46"/>
  <c r="AD39" i="46"/>
  <c r="AD38" i="46"/>
  <c r="AD37" i="46"/>
  <c r="AD36" i="46"/>
  <c r="AD35" i="46"/>
  <c r="AF35" i="46" s="1"/>
  <c r="AG35" i="46" s="1"/>
  <c r="AD34" i="46"/>
  <c r="AD33" i="46"/>
  <c r="AD32" i="46"/>
  <c r="AD31" i="46"/>
  <c r="AD30" i="46"/>
  <c r="AD29" i="46"/>
  <c r="AF29" i="46" s="1"/>
  <c r="AG29" i="46" s="1"/>
  <c r="AD28" i="46"/>
  <c r="AD27" i="46"/>
  <c r="AD26" i="46"/>
  <c r="AD25" i="46"/>
  <c r="AD24" i="46"/>
  <c r="AD23" i="46"/>
  <c r="AD22" i="46"/>
  <c r="L11" i="46"/>
  <c r="K11" i="46"/>
  <c r="J11" i="46"/>
  <c r="I11" i="46"/>
  <c r="H11" i="46"/>
  <c r="G11" i="46"/>
  <c r="F11" i="46"/>
  <c r="E11" i="46"/>
  <c r="D11" i="46"/>
  <c r="C11" i="46"/>
  <c r="B5" i="46"/>
  <c r="B5" i="45"/>
  <c r="L11" i="45"/>
  <c r="K11" i="45"/>
  <c r="J11" i="45"/>
  <c r="I11" i="45"/>
  <c r="H11" i="45"/>
  <c r="G11" i="45"/>
  <c r="F11" i="45"/>
  <c r="E11" i="45"/>
  <c r="D11" i="45"/>
  <c r="C11" i="45"/>
  <c r="AI1817" i="66" l="1"/>
  <c r="AJ1817" i="66" s="1"/>
  <c r="AK1817" i="66" s="1"/>
  <c r="AE1817" i="66" s="1"/>
  <c r="AI1406" i="66"/>
  <c r="AJ1406" i="66" s="1"/>
  <c r="AK1406" i="66" s="1"/>
  <c r="AE1406" i="66" s="1"/>
  <c r="AI1432" i="66"/>
  <c r="AJ1432" i="66" s="1"/>
  <c r="AK1432" i="66" s="1"/>
  <c r="AE1432" i="66" s="1"/>
  <c r="AI1814" i="66"/>
  <c r="AJ1814" i="66" s="1"/>
  <c r="AK1814" i="66" s="1"/>
  <c r="AE1814" i="66" s="1"/>
  <c r="AE545" i="65"/>
  <c r="AI1151" i="66"/>
  <c r="AJ1151" i="66" s="1"/>
  <c r="AK1151" i="66" s="1"/>
  <c r="AE1151" i="66" s="1"/>
  <c r="AI1430" i="66"/>
  <c r="AJ1430" i="66" s="1"/>
  <c r="AK1430" i="66" s="1"/>
  <c r="AE1430" i="66" s="1"/>
  <c r="AE452" i="65"/>
  <c r="AI1431" i="66"/>
  <c r="AJ1431" i="66" s="1"/>
  <c r="AK1431" i="66" s="1"/>
  <c r="AE1431" i="66" s="1"/>
  <c r="AI1436" i="66"/>
  <c r="AJ1436" i="66" s="1"/>
  <c r="AK1436" i="66" s="1"/>
  <c r="AE1436" i="66" s="1"/>
  <c r="AI295" i="66"/>
  <c r="AJ295" i="66" s="1"/>
  <c r="AK295" i="66" s="1"/>
  <c r="AE295" i="66" s="1"/>
  <c r="AI1507" i="65"/>
  <c r="AJ1507" i="65" s="1"/>
  <c r="AK1507" i="65" s="1"/>
  <c r="AE1507" i="65" s="1"/>
  <c r="AI1429" i="66"/>
  <c r="AJ1429" i="66" s="1"/>
  <c r="AK1429" i="66" s="1"/>
  <c r="AE1429" i="66" s="1"/>
  <c r="AI1425" i="66"/>
  <c r="AJ1425" i="66" s="1"/>
  <c r="AK1425" i="66" s="1"/>
  <c r="AE1425" i="66" s="1"/>
  <c r="AI1832" i="66"/>
  <c r="AJ1832" i="66" s="1"/>
  <c r="AK1832" i="66" s="1"/>
  <c r="AE1832" i="66" s="1"/>
  <c r="AI1813" i="66"/>
  <c r="AJ1813" i="66" s="1"/>
  <c r="AK1813" i="66" s="1"/>
  <c r="AE1813" i="66" s="1"/>
  <c r="AI850" i="66"/>
  <c r="AJ850" i="66" s="1"/>
  <c r="AK850" i="66" s="1"/>
  <c r="AE850" i="66" s="1"/>
  <c r="AI1645" i="65"/>
  <c r="AJ1645" i="65" s="1"/>
  <c r="AK1645" i="65" s="1"/>
  <c r="AE1645" i="65" s="1"/>
  <c r="AI410" i="65"/>
  <c r="AJ410" i="65" s="1"/>
  <c r="AK410" i="65" s="1"/>
  <c r="AE410" i="65" s="1"/>
  <c r="AI323" i="66"/>
  <c r="AJ323" i="66" s="1"/>
  <c r="AK323" i="66" s="1"/>
  <c r="AE323" i="66" s="1"/>
  <c r="AI296" i="66"/>
  <c r="AJ296" i="66" s="1"/>
  <c r="AK296" i="66" s="1"/>
  <c r="AE296" i="66" s="1"/>
  <c r="AI275" i="66"/>
  <c r="AJ275" i="66" s="1"/>
  <c r="AK275" i="66" s="1"/>
  <c r="AE275" i="66" s="1"/>
  <c r="AI1467" i="65"/>
  <c r="AJ1467" i="65" s="1"/>
  <c r="AK1467" i="65" s="1"/>
  <c r="AE1467" i="65" s="1"/>
  <c r="AI1438" i="66"/>
  <c r="AJ1438" i="66" s="1"/>
  <c r="AK1438" i="66" s="1"/>
  <c r="AE1438" i="66" s="1"/>
  <c r="AH90" i="11"/>
  <c r="AI2150" i="66"/>
  <c r="AJ2150" i="66" s="1"/>
  <c r="AK2150" i="66" s="1"/>
  <c r="AE2150" i="66" s="1"/>
  <c r="AI2153" i="66"/>
  <c r="AJ2153" i="66" s="1"/>
  <c r="AK2153" i="66" s="1"/>
  <c r="AE2153" i="66" s="1"/>
  <c r="AI1891" i="65"/>
  <c r="AJ1891" i="65" s="1"/>
  <c r="AK1891" i="65" s="1"/>
  <c r="AE1891" i="65" s="1"/>
  <c r="AI1887" i="65"/>
  <c r="AJ1887" i="65" s="1"/>
  <c r="AK1887" i="65" s="1"/>
  <c r="AE1887" i="65" s="1"/>
  <c r="AI1765" i="65"/>
  <c r="AJ1765" i="65" s="1"/>
  <c r="AK1765" i="65" s="1"/>
  <c r="AE1765" i="65" s="1"/>
  <c r="AI1764" i="65"/>
  <c r="AJ1764" i="65" s="1"/>
  <c r="AK1764" i="65" s="1"/>
  <c r="AE1764" i="65" s="1"/>
  <c r="AI1614" i="66"/>
  <c r="AJ1614" i="66" s="1"/>
  <c r="AK1614" i="66" s="1"/>
  <c r="AE1614" i="66" s="1"/>
  <c r="AI1612" i="66"/>
  <c r="AJ1612" i="66" s="1"/>
  <c r="AK1612" i="66" s="1"/>
  <c r="AE1612" i="66" s="1"/>
  <c r="AI1322" i="66"/>
  <c r="AJ1322" i="66" s="1"/>
  <c r="AK1322" i="66" s="1"/>
  <c r="AE1322" i="66" s="1"/>
  <c r="AI1328" i="66"/>
  <c r="AJ1328" i="66" s="1"/>
  <c r="AK1328" i="66" s="1"/>
  <c r="AE1328" i="66" s="1"/>
  <c r="AI1204" i="66"/>
  <c r="AJ1204" i="66" s="1"/>
  <c r="AK1204" i="66" s="1"/>
  <c r="AE1204" i="66" s="1"/>
  <c r="AI1190" i="66"/>
  <c r="AJ1190" i="66" s="1"/>
  <c r="AK1190" i="66" s="1"/>
  <c r="AE1190" i="66" s="1"/>
  <c r="AI1144" i="66"/>
  <c r="AJ1144" i="66" s="1"/>
  <c r="AK1144" i="66" s="1"/>
  <c r="AE1144" i="66" s="1"/>
  <c r="AI1130" i="66"/>
  <c r="AJ1130" i="66" s="1"/>
  <c r="AK1130" i="66" s="1"/>
  <c r="AE1130" i="66" s="1"/>
  <c r="AI1030" i="66"/>
  <c r="AJ1030" i="66" s="1"/>
  <c r="AK1030" i="66" s="1"/>
  <c r="AE1030" i="66" s="1"/>
  <c r="AI1032" i="66"/>
  <c r="AJ1032" i="66" s="1"/>
  <c r="AK1032" i="66" s="1"/>
  <c r="AE1032" i="66" s="1"/>
  <c r="AI901" i="65"/>
  <c r="AJ901" i="65" s="1"/>
  <c r="AK901" i="65" s="1"/>
  <c r="AE901" i="65" s="1"/>
  <c r="AI904" i="65"/>
  <c r="AJ904" i="65" s="1"/>
  <c r="AK904" i="65" s="1"/>
  <c r="AE904" i="65" s="1"/>
  <c r="AI797" i="65"/>
  <c r="AJ797" i="65" s="1"/>
  <c r="AK797" i="65" s="1"/>
  <c r="AE797" i="65" s="1"/>
  <c r="AI791" i="65"/>
  <c r="AJ791" i="65" s="1"/>
  <c r="AK791" i="65" s="1"/>
  <c r="AE791" i="65" s="1"/>
  <c r="AI815" i="65"/>
  <c r="AJ815" i="65" s="1"/>
  <c r="AK815" i="65" s="1"/>
  <c r="AE815" i="65" s="1"/>
  <c r="AI765" i="65"/>
  <c r="AJ765" i="65" s="1"/>
  <c r="AK765" i="65" s="1"/>
  <c r="AE765" i="65" s="1"/>
  <c r="AI764" i="65"/>
  <c r="AJ764" i="65" s="1"/>
  <c r="AK764" i="65" s="1"/>
  <c r="AE764" i="65" s="1"/>
  <c r="AI672" i="65"/>
  <c r="AJ672" i="65" s="1"/>
  <c r="AK672" i="65" s="1"/>
  <c r="AE672" i="65" s="1"/>
  <c r="AI685" i="65"/>
  <c r="AJ685" i="65" s="1"/>
  <c r="AK685" i="65" s="1"/>
  <c r="AE685" i="65" s="1"/>
  <c r="AI681" i="65"/>
  <c r="AJ681" i="65" s="1"/>
  <c r="AK681" i="65" s="1"/>
  <c r="AE681" i="65" s="1"/>
  <c r="AI662" i="65"/>
  <c r="AJ662" i="65" s="1"/>
  <c r="AK662" i="65" s="1"/>
  <c r="AE662" i="65" s="1"/>
  <c r="AI658" i="65"/>
  <c r="AJ658" i="65" s="1"/>
  <c r="AK658" i="65" s="1"/>
  <c r="AE658" i="65" s="1"/>
  <c r="AI508" i="65"/>
  <c r="AJ508" i="65" s="1"/>
  <c r="AK508" i="65" s="1"/>
  <c r="AE508" i="65" s="1"/>
  <c r="AI504" i="65"/>
  <c r="AJ504" i="65" s="1"/>
  <c r="AK504" i="65" s="1"/>
  <c r="AE504" i="65" s="1"/>
  <c r="AI403" i="65"/>
  <c r="AJ403" i="65" s="1"/>
  <c r="AK403" i="65" s="1"/>
  <c r="AE403" i="65" s="1"/>
  <c r="AI396" i="65"/>
  <c r="AJ396" i="65" s="1"/>
  <c r="AK396" i="65" s="1"/>
  <c r="AE396" i="65" s="1"/>
  <c r="AI106" i="65"/>
  <c r="AJ106" i="65" s="1"/>
  <c r="AK106" i="65" s="1"/>
  <c r="AE106" i="65" s="1"/>
  <c r="AI104" i="65"/>
  <c r="AJ104" i="65" s="1"/>
  <c r="AK104" i="65" s="1"/>
  <c r="AE104" i="65" s="1"/>
  <c r="AE1633" i="66"/>
  <c r="AE2097" i="65"/>
  <c r="AE35" i="65"/>
  <c r="B12" i="67" s="1"/>
  <c r="AG214" i="46"/>
  <c r="AI209" i="46" s="1"/>
  <c r="AJ209" i="46" s="1"/>
  <c r="AH30" i="46"/>
  <c r="AH42" i="46"/>
  <c r="AH52" i="46"/>
  <c r="AH54" i="46"/>
  <c r="AE36" i="65"/>
  <c r="AE1869" i="65"/>
  <c r="AI1138" i="65"/>
  <c r="AJ1138" i="65" s="1"/>
  <c r="AK1138" i="65" s="1"/>
  <c r="AE1138" i="65" s="1"/>
  <c r="AI816" i="65"/>
  <c r="AJ816" i="65" s="1"/>
  <c r="AK816" i="65" s="1"/>
  <c r="AE816" i="65" s="1"/>
  <c r="AI1329" i="65"/>
  <c r="AJ1329" i="65" s="1"/>
  <c r="AK1329" i="65" s="1"/>
  <c r="AE1329" i="65" s="1"/>
  <c r="AI605" i="66"/>
  <c r="AJ605" i="66" s="1"/>
  <c r="AK605" i="66" s="1"/>
  <c r="AE605" i="66" s="1"/>
  <c r="AI1144" i="65"/>
  <c r="AJ1144" i="65" s="1"/>
  <c r="AK1144" i="65" s="1"/>
  <c r="AE1144" i="65" s="1"/>
  <c r="AI781" i="65"/>
  <c r="AJ781" i="65" s="1"/>
  <c r="AK781" i="65" s="1"/>
  <c r="AE781" i="65" s="1"/>
  <c r="AI1181" i="65"/>
  <c r="AJ1181" i="65" s="1"/>
  <c r="AK1181" i="65" s="1"/>
  <c r="AE1181" i="65" s="1"/>
  <c r="AI1092" i="65"/>
  <c r="AJ1092" i="65" s="1"/>
  <c r="AK1092" i="65" s="1"/>
  <c r="AE1092" i="65" s="1"/>
  <c r="AI1168" i="65"/>
  <c r="AJ1168" i="65" s="1"/>
  <c r="AK1168" i="65" s="1"/>
  <c r="AE1168" i="65" s="1"/>
  <c r="AI1352" i="65"/>
  <c r="AJ1352" i="65" s="1"/>
  <c r="AK1352" i="65" s="1"/>
  <c r="AE1352" i="65" s="1"/>
  <c r="AI671" i="65"/>
  <c r="AJ671" i="65" s="1"/>
  <c r="AK671" i="65" s="1"/>
  <c r="AE671" i="65" s="1"/>
  <c r="AI1185" i="65"/>
  <c r="AJ1185" i="65" s="1"/>
  <c r="AK1185" i="65" s="1"/>
  <c r="AE1185" i="65" s="1"/>
  <c r="AI1641" i="65"/>
  <c r="AJ1641" i="65" s="1"/>
  <c r="AK1641" i="65" s="1"/>
  <c r="AE1641" i="65" s="1"/>
  <c r="AI1356" i="65"/>
  <c r="AJ1356" i="65" s="1"/>
  <c r="AK1356" i="65" s="1"/>
  <c r="AE1356" i="65" s="1"/>
  <c r="AI839" i="65"/>
  <c r="AJ839" i="65" s="1"/>
  <c r="AK839" i="65" s="1"/>
  <c r="AE839" i="65" s="1"/>
  <c r="AI2155" i="66"/>
  <c r="AJ2155" i="66" s="1"/>
  <c r="AK2155" i="66" s="1"/>
  <c r="AE2155" i="66" s="1"/>
  <c r="AE717" i="65"/>
  <c r="AI1803" i="66"/>
  <c r="AJ1803" i="66" s="1"/>
  <c r="AK1803" i="66" s="1"/>
  <c r="AE1803" i="66" s="1"/>
  <c r="AI674" i="65"/>
  <c r="AJ674" i="65" s="1"/>
  <c r="AK674" i="65" s="1"/>
  <c r="AE674" i="65" s="1"/>
  <c r="AI601" i="66"/>
  <c r="AJ601" i="66" s="1"/>
  <c r="AK601" i="66" s="1"/>
  <c r="AE601" i="66" s="1"/>
  <c r="AI660" i="65"/>
  <c r="AJ660" i="65" s="1"/>
  <c r="AK660" i="65" s="1"/>
  <c r="AE660" i="65" s="1"/>
  <c r="AI325" i="66"/>
  <c r="AJ325" i="66" s="1"/>
  <c r="AK325" i="66" s="1"/>
  <c r="AE325" i="66" s="1"/>
  <c r="AE177" i="65"/>
  <c r="E20" i="67"/>
  <c r="F20" i="67" s="1"/>
  <c r="AE344" i="65"/>
  <c r="AH23" i="46"/>
  <c r="AF22" i="46"/>
  <c r="AG22" i="46" s="1"/>
  <c r="AH22" i="46" s="1"/>
  <c r="AF24" i="46"/>
  <c r="AG24" i="46" s="1"/>
  <c r="AH24" i="46" s="1"/>
  <c r="AF26" i="46"/>
  <c r="AG26" i="46" s="1"/>
  <c r="AH26" i="46" s="1"/>
  <c r="AF28" i="46"/>
  <c r="AG28" i="46" s="1"/>
  <c r="AH28" i="46" s="1"/>
  <c r="AF30" i="46"/>
  <c r="AG30" i="46" s="1"/>
  <c r="AF32" i="46"/>
  <c r="AG32" i="46" s="1"/>
  <c r="AH32" i="46" s="1"/>
  <c r="AF34" i="46"/>
  <c r="AG34" i="46" s="1"/>
  <c r="AH34" i="46" s="1"/>
  <c r="AF36" i="46"/>
  <c r="AG36" i="46" s="1"/>
  <c r="AH36" i="46" s="1"/>
  <c r="AF38" i="46"/>
  <c r="AG38" i="46" s="1"/>
  <c r="AH38" i="46" s="1"/>
  <c r="AF40" i="46"/>
  <c r="AG40" i="46" s="1"/>
  <c r="AH40" i="46" s="1"/>
  <c r="AF42" i="46"/>
  <c r="AG42" i="46" s="1"/>
  <c r="AF44" i="46"/>
  <c r="AG44" i="46" s="1"/>
  <c r="AH44" i="46" s="1"/>
  <c r="AF46" i="46"/>
  <c r="AG46" i="46" s="1"/>
  <c r="AH46" i="46" s="1"/>
  <c r="AF48" i="46"/>
  <c r="AG48" i="46" s="1"/>
  <c r="AH48" i="46" s="1"/>
  <c r="AF50" i="46"/>
  <c r="AG50" i="46" s="1"/>
  <c r="AH50" i="46" s="1"/>
  <c r="AH58" i="46"/>
  <c r="AH61" i="46"/>
  <c r="AH64" i="46"/>
  <c r="AH67" i="46"/>
  <c r="AH70" i="46"/>
  <c r="AH73" i="46"/>
  <c r="AH76" i="46"/>
  <c r="AH228" i="46"/>
  <c r="AE2070" i="66"/>
  <c r="AI1364" i="65"/>
  <c r="AJ1364" i="65" s="1"/>
  <c r="AK1364" i="65" s="1"/>
  <c r="AE1364" i="65" s="1"/>
  <c r="AI535" i="65"/>
  <c r="AJ535" i="65" s="1"/>
  <c r="AK535" i="65" s="1"/>
  <c r="AE535" i="65" s="1"/>
  <c r="AI236" i="65"/>
  <c r="AJ236" i="65" s="1"/>
  <c r="AK236" i="65" s="1"/>
  <c r="AE236" i="65" s="1"/>
  <c r="AI1361" i="65"/>
  <c r="AJ1361" i="65" s="1"/>
  <c r="AK1361" i="65" s="1"/>
  <c r="AE1361" i="65" s="1"/>
  <c r="AI683" i="65"/>
  <c r="AJ683" i="65" s="1"/>
  <c r="AK683" i="65" s="1"/>
  <c r="AE683" i="65" s="1"/>
  <c r="AI2011" i="65"/>
  <c r="AJ2011" i="65" s="1"/>
  <c r="AK2011" i="65" s="1"/>
  <c r="AE2011" i="65" s="1"/>
  <c r="AI1805" i="66"/>
  <c r="AJ1805" i="66" s="1"/>
  <c r="AK1805" i="66" s="1"/>
  <c r="AE1805" i="66" s="1"/>
  <c r="AE886" i="66"/>
  <c r="E34" i="68" s="1"/>
  <c r="F34" i="68" s="1"/>
  <c r="AK836" i="64" s="1"/>
  <c r="AE2193" i="65"/>
  <c r="AI849" i="66"/>
  <c r="AJ849" i="66" s="1"/>
  <c r="AK849" i="66" s="1"/>
  <c r="AE849" i="66" s="1"/>
  <c r="AE1785" i="65"/>
  <c r="AI908" i="65"/>
  <c r="AJ908" i="65" s="1"/>
  <c r="AK908" i="65" s="1"/>
  <c r="AE908" i="65" s="1"/>
  <c r="AI1357" i="65"/>
  <c r="AJ1357" i="65" s="1"/>
  <c r="AK1357" i="65" s="1"/>
  <c r="AE1357" i="65" s="1"/>
  <c r="AI1826" i="66"/>
  <c r="AJ1826" i="66" s="1"/>
  <c r="AK1826" i="66" s="1"/>
  <c r="AE1826" i="66" s="1"/>
  <c r="AI695" i="65"/>
  <c r="AJ695" i="65" s="1"/>
  <c r="AK695" i="65" s="1"/>
  <c r="AE695" i="65" s="1"/>
  <c r="AI897" i="65"/>
  <c r="AJ897" i="65" s="1"/>
  <c r="AK897" i="65" s="1"/>
  <c r="AE897" i="65" s="1"/>
  <c r="AI851" i="66"/>
  <c r="AJ851" i="66" s="1"/>
  <c r="AK851" i="66" s="1"/>
  <c r="AE851" i="66" s="1"/>
  <c r="AI1193" i="66"/>
  <c r="AJ1193" i="66" s="1"/>
  <c r="AK1193" i="66" s="1"/>
  <c r="AE1193" i="66" s="1"/>
  <c r="AE1660" i="65"/>
  <c r="E23" i="67"/>
  <c r="F23" i="67" s="1"/>
  <c r="AE453" i="65"/>
  <c r="L13" i="46"/>
  <c r="AE20" i="46" s="1"/>
  <c r="AH209" i="46"/>
  <c r="AH211" i="46"/>
  <c r="AF222" i="46"/>
  <c r="AG222" i="46" s="1"/>
  <c r="AH222" i="46" s="1"/>
  <c r="AF225" i="46"/>
  <c r="AG225" i="46" s="1"/>
  <c r="AH225" i="46" s="1"/>
  <c r="AF228" i="46"/>
  <c r="AG228" i="46" s="1"/>
  <c r="AF231" i="46"/>
  <c r="AG231" i="46" s="1"/>
  <c r="AH283" i="46"/>
  <c r="AH285" i="46"/>
  <c r="AH287" i="46"/>
  <c r="AF372" i="46"/>
  <c r="AG372" i="46" s="1"/>
  <c r="AG373" i="46" s="1"/>
  <c r="AF379" i="46"/>
  <c r="AG379" i="46" s="1"/>
  <c r="AH379" i="46" s="1"/>
  <c r="G13" i="11"/>
  <c r="AE19" i="11" s="1"/>
  <c r="AH45" i="11"/>
  <c r="T17" i="59"/>
  <c r="K17" i="2"/>
  <c r="H15" i="1" s="1"/>
  <c r="AE1760" i="66"/>
  <c r="B52" i="68" s="1"/>
  <c r="C52" i="68" s="1"/>
  <c r="AE500" i="66"/>
  <c r="AI1351" i="65"/>
  <c r="AJ1351" i="65" s="1"/>
  <c r="AK1351" i="65" s="1"/>
  <c r="AE1351" i="65" s="1"/>
  <c r="AI777" i="65"/>
  <c r="AJ777" i="65" s="1"/>
  <c r="AK777" i="65" s="1"/>
  <c r="AE777" i="65" s="1"/>
  <c r="AI1174" i="65"/>
  <c r="AJ1174" i="65" s="1"/>
  <c r="AK1174" i="65" s="1"/>
  <c r="AE1174" i="65" s="1"/>
  <c r="AI521" i="65"/>
  <c r="AJ521" i="65" s="1"/>
  <c r="AK521" i="65" s="1"/>
  <c r="AE521" i="65" s="1"/>
  <c r="AE472" i="65"/>
  <c r="AI239" i="65"/>
  <c r="AJ239" i="65" s="1"/>
  <c r="AK239" i="65" s="1"/>
  <c r="AE239" i="65" s="1"/>
  <c r="AI522" i="65"/>
  <c r="AJ522" i="65" s="1"/>
  <c r="AK522" i="65" s="1"/>
  <c r="AE522" i="65" s="1"/>
  <c r="AI1366" i="65"/>
  <c r="AJ1366" i="65" s="1"/>
  <c r="AK1366" i="65" s="1"/>
  <c r="AE1366" i="65" s="1"/>
  <c r="AI1327" i="65"/>
  <c r="AJ1327" i="65" s="1"/>
  <c r="AK1327" i="65" s="1"/>
  <c r="AE1327" i="65" s="1"/>
  <c r="AE1869" i="66"/>
  <c r="AI1353" i="65"/>
  <c r="AJ1353" i="65" s="1"/>
  <c r="AK1353" i="65" s="1"/>
  <c r="AE1353" i="65" s="1"/>
  <c r="AI894" i="65"/>
  <c r="AJ894" i="65" s="1"/>
  <c r="AK894" i="65" s="1"/>
  <c r="AE894" i="65" s="1"/>
  <c r="AI914" i="65"/>
  <c r="AJ914" i="65" s="1"/>
  <c r="AK914" i="65" s="1"/>
  <c r="AE914" i="65" s="1"/>
  <c r="AE74" i="65"/>
  <c r="AI2133" i="66"/>
  <c r="AJ2133" i="66" s="1"/>
  <c r="AK2133" i="66" s="1"/>
  <c r="AE2133" i="66" s="1"/>
  <c r="AI2151" i="66"/>
  <c r="AJ2151" i="66" s="1"/>
  <c r="AK2151" i="66" s="1"/>
  <c r="AE2151" i="66" s="1"/>
  <c r="AI152" i="65"/>
  <c r="AJ152" i="65" s="1"/>
  <c r="AK152" i="65" s="1"/>
  <c r="AE152" i="65" s="1"/>
  <c r="AI308" i="66"/>
  <c r="AJ308" i="66" s="1"/>
  <c r="AK308" i="66" s="1"/>
  <c r="AE308" i="66" s="1"/>
  <c r="AI2009" i="65"/>
  <c r="AJ2009" i="65" s="1"/>
  <c r="AK2009" i="65" s="1"/>
  <c r="AE2009" i="65" s="1"/>
  <c r="AE1007" i="66"/>
  <c r="AE1008" i="66" s="1"/>
  <c r="AI234" i="65"/>
  <c r="AJ234" i="65" s="1"/>
  <c r="AK234" i="65" s="1"/>
  <c r="AE234" i="65" s="1"/>
  <c r="AE153" i="66"/>
  <c r="AI385" i="65"/>
  <c r="AJ385" i="65" s="1"/>
  <c r="AK385" i="65" s="1"/>
  <c r="AE385" i="65" s="1"/>
  <c r="AE144" i="65"/>
  <c r="B66" i="67"/>
  <c r="C66" i="67" s="1"/>
  <c r="AE2215" i="65"/>
  <c r="AE1378" i="66"/>
  <c r="AE1379" i="66" s="1"/>
  <c r="AF23" i="46"/>
  <c r="AG23" i="46" s="1"/>
  <c r="AF25" i="46"/>
  <c r="AG25" i="46" s="1"/>
  <c r="AH25" i="46" s="1"/>
  <c r="AF27" i="46"/>
  <c r="AG27" i="46" s="1"/>
  <c r="AH27" i="46" s="1"/>
  <c r="AF31" i="46"/>
  <c r="AG31" i="46" s="1"/>
  <c r="AH31" i="46" s="1"/>
  <c r="AF33" i="46"/>
  <c r="AG33" i="46" s="1"/>
  <c r="AH33" i="46" s="1"/>
  <c r="AF37" i="46"/>
  <c r="AG37" i="46" s="1"/>
  <c r="AH37" i="46" s="1"/>
  <c r="AF39" i="46"/>
  <c r="AG39" i="46" s="1"/>
  <c r="AH39" i="46" s="1"/>
  <c r="AF41" i="46"/>
  <c r="AG41" i="46" s="1"/>
  <c r="AH41" i="46" s="1"/>
  <c r="AF43" i="46"/>
  <c r="AG43" i="46" s="1"/>
  <c r="AH43" i="46" s="1"/>
  <c r="AF47" i="46"/>
  <c r="AG47" i="46" s="1"/>
  <c r="AH47" i="46" s="1"/>
  <c r="AF49" i="46"/>
  <c r="AG49" i="46" s="1"/>
  <c r="AH49" i="46" s="1"/>
  <c r="AF51" i="46"/>
  <c r="AG51" i="46" s="1"/>
  <c r="AH51" i="46" s="1"/>
  <c r="AF53" i="46"/>
  <c r="AG53" i="46" s="1"/>
  <c r="AH53" i="46" s="1"/>
  <c r="AF59" i="46"/>
  <c r="AG59" i="46" s="1"/>
  <c r="AH59" i="46" s="1"/>
  <c r="AF62" i="46"/>
  <c r="AG62" i="46" s="1"/>
  <c r="AH62" i="46" s="1"/>
  <c r="AF65" i="46"/>
  <c r="AG65" i="46" s="1"/>
  <c r="AH65" i="46" s="1"/>
  <c r="AF68" i="46"/>
  <c r="AG68" i="46" s="1"/>
  <c r="AH68" i="46" s="1"/>
  <c r="AF74" i="46"/>
  <c r="AG74" i="46" s="1"/>
  <c r="AH74" i="46" s="1"/>
  <c r="AF223" i="46"/>
  <c r="AG223" i="46" s="1"/>
  <c r="AH223" i="46" s="1"/>
  <c r="AF226" i="46"/>
  <c r="AG226" i="46" s="1"/>
  <c r="AH226" i="46" s="1"/>
  <c r="AF229" i="46"/>
  <c r="AG229" i="46" s="1"/>
  <c r="AH229" i="46" s="1"/>
  <c r="AF331" i="46"/>
  <c r="AG331" i="46" s="1"/>
  <c r="AH331" i="46" s="1"/>
  <c r="AF377" i="46"/>
  <c r="AG377" i="46" s="1"/>
  <c r="AH377" i="46" s="1"/>
  <c r="T22" i="59"/>
  <c r="K17" i="3"/>
  <c r="J15" i="1" s="1"/>
  <c r="AE536" i="66"/>
  <c r="AI596" i="66"/>
  <c r="AJ596" i="66" s="1"/>
  <c r="AK596" i="66" s="1"/>
  <c r="AE596" i="66" s="1"/>
  <c r="AI1802" i="66"/>
  <c r="AJ1802" i="66" s="1"/>
  <c r="AK1802" i="66" s="1"/>
  <c r="AE1802" i="66" s="1"/>
  <c r="AI1187" i="65"/>
  <c r="AJ1187" i="65" s="1"/>
  <c r="AK1187" i="65" s="1"/>
  <c r="AE1187" i="65" s="1"/>
  <c r="AE868" i="66"/>
  <c r="AI703" i="65"/>
  <c r="AJ703" i="65" s="1"/>
  <c r="AK703" i="65" s="1"/>
  <c r="AE703" i="65" s="1"/>
  <c r="AI1183" i="65"/>
  <c r="AJ1183" i="65" s="1"/>
  <c r="AK1183" i="65" s="1"/>
  <c r="AE1183" i="65" s="1"/>
  <c r="AE1973" i="66"/>
  <c r="AI1189" i="65"/>
  <c r="AJ1189" i="65" s="1"/>
  <c r="AK1189" i="65" s="1"/>
  <c r="AE1189" i="65" s="1"/>
  <c r="AI1090" i="65"/>
  <c r="AJ1090" i="65" s="1"/>
  <c r="AK1090" i="65" s="1"/>
  <c r="AE1090" i="65" s="1"/>
  <c r="AI1367" i="65"/>
  <c r="AJ1367" i="65" s="1"/>
  <c r="AK1367" i="65" s="1"/>
  <c r="AE1367" i="65" s="1"/>
  <c r="AI1646" i="65"/>
  <c r="AJ1646" i="65" s="1"/>
  <c r="AK1646" i="65" s="1"/>
  <c r="AE1646" i="65" s="1"/>
  <c r="AI780" i="65"/>
  <c r="AJ780" i="65" s="1"/>
  <c r="AK780" i="65" s="1"/>
  <c r="AE780" i="65" s="1"/>
  <c r="AI1360" i="65"/>
  <c r="AJ1360" i="65" s="1"/>
  <c r="AK1360" i="65" s="1"/>
  <c r="AE1360" i="65" s="1"/>
  <c r="AI395" i="65"/>
  <c r="AJ395" i="65" s="1"/>
  <c r="AK395" i="65" s="1"/>
  <c r="AE395" i="65" s="1"/>
  <c r="AI1934" i="66"/>
  <c r="AJ1934" i="66" s="1"/>
  <c r="AK1934" i="66" s="1"/>
  <c r="AE1934" i="66" s="1"/>
  <c r="AI104" i="66"/>
  <c r="AJ104" i="66" s="1"/>
  <c r="AK104" i="66" s="1"/>
  <c r="AE104" i="66" s="1"/>
  <c r="AI836" i="65"/>
  <c r="AJ836" i="65" s="1"/>
  <c r="AK836" i="65" s="1"/>
  <c r="AE836" i="65" s="1"/>
  <c r="AI400" i="65"/>
  <c r="AJ400" i="65" s="1"/>
  <c r="AK400" i="65" s="1"/>
  <c r="AE400" i="65" s="1"/>
  <c r="AI1187" i="66"/>
  <c r="AJ1187" i="66" s="1"/>
  <c r="AK1187" i="66" s="1"/>
  <c r="AE1187" i="66" s="1"/>
  <c r="AI279" i="66"/>
  <c r="AJ279" i="66" s="1"/>
  <c r="AK279" i="66" s="1"/>
  <c r="AE279" i="66" s="1"/>
  <c r="AI1684" i="66"/>
  <c r="AJ1684" i="66" s="1"/>
  <c r="AK1684" i="66" s="1"/>
  <c r="AE1684" i="66" s="1"/>
  <c r="AE225" i="65"/>
  <c r="AH29" i="46"/>
  <c r="AH35" i="46"/>
  <c r="AH45" i="46"/>
  <c r="AH56" i="46"/>
  <c r="AH71" i="46"/>
  <c r="AH213" i="46"/>
  <c r="AI1354" i="65"/>
  <c r="AJ1354" i="65" s="1"/>
  <c r="AK1354" i="65" s="1"/>
  <c r="AE1354" i="65" s="1"/>
  <c r="AH57" i="46"/>
  <c r="AH60" i="46"/>
  <c r="AH63" i="46"/>
  <c r="AH66" i="46"/>
  <c r="AH69" i="46"/>
  <c r="AH72" i="46"/>
  <c r="AH75" i="46"/>
  <c r="AH210" i="46"/>
  <c r="AH212" i="46"/>
  <c r="AH224" i="46"/>
  <c r="AH227" i="46"/>
  <c r="AH230" i="46"/>
  <c r="AH282" i="46"/>
  <c r="AH284" i="46"/>
  <c r="AH286" i="46"/>
  <c r="AH329" i="46"/>
  <c r="AH371" i="46"/>
  <c r="AH381" i="46"/>
  <c r="AI613" i="66"/>
  <c r="AJ613" i="66" s="1"/>
  <c r="AK613" i="66" s="1"/>
  <c r="AE613" i="66" s="1"/>
  <c r="AI1089" i="65"/>
  <c r="AJ1089" i="65" s="1"/>
  <c r="AK1089" i="65" s="1"/>
  <c r="AE1089" i="65" s="1"/>
  <c r="AI233" i="65"/>
  <c r="AJ233" i="65" s="1"/>
  <c r="AK233" i="65" s="1"/>
  <c r="AE233" i="65" s="1"/>
  <c r="AE2169" i="65"/>
  <c r="AI534" i="65"/>
  <c r="AJ534" i="65" s="1"/>
  <c r="AK534" i="65" s="1"/>
  <c r="AE534" i="65" s="1"/>
  <c r="AI1355" i="65"/>
  <c r="AJ1355" i="65" s="1"/>
  <c r="AK1355" i="65" s="1"/>
  <c r="AE1355" i="65" s="1"/>
  <c r="AI1362" i="65"/>
  <c r="AJ1362" i="65" s="1"/>
  <c r="AK1362" i="65" s="1"/>
  <c r="AE1362" i="65" s="1"/>
  <c r="AI1806" i="66"/>
  <c r="AJ1806" i="66" s="1"/>
  <c r="AK1806" i="66" s="1"/>
  <c r="AE1806" i="66" s="1"/>
  <c r="AI2146" i="65"/>
  <c r="AJ2146" i="65" s="1"/>
  <c r="AK2146" i="65" s="1"/>
  <c r="AE2146" i="65" s="1"/>
  <c r="AI238" i="65"/>
  <c r="AJ238" i="65" s="1"/>
  <c r="AK238" i="65" s="1"/>
  <c r="AE238" i="65" s="1"/>
  <c r="AE1341" i="66"/>
  <c r="E43" i="68" s="1"/>
  <c r="F43" i="68" s="1"/>
  <c r="AI1005" i="65"/>
  <c r="AJ1005" i="65" s="1"/>
  <c r="AK1005" i="65" s="1"/>
  <c r="AE1005" i="65" s="1"/>
  <c r="AI241" i="66"/>
  <c r="AJ241" i="66" s="1"/>
  <c r="AK241" i="66" s="1"/>
  <c r="AE241" i="66" s="1"/>
  <c r="AI1822" i="66"/>
  <c r="AJ1822" i="66" s="1"/>
  <c r="AK1822" i="66" s="1"/>
  <c r="AE1822" i="66" s="1"/>
  <c r="AE1595" i="66"/>
  <c r="B48" i="68" s="1"/>
  <c r="C48" i="68" s="1"/>
  <c r="AI840" i="65"/>
  <c r="AJ840" i="65" s="1"/>
  <c r="AK840" i="65" s="1"/>
  <c r="AE840" i="65" s="1"/>
  <c r="AI686" i="65"/>
  <c r="AJ686" i="65" s="1"/>
  <c r="AK686" i="65" s="1"/>
  <c r="AE686" i="65" s="1"/>
  <c r="AI838" i="65"/>
  <c r="AJ838" i="65" s="1"/>
  <c r="AK838" i="65" s="1"/>
  <c r="AE838" i="65" s="1"/>
  <c r="AE717" i="66"/>
  <c r="AI2021" i="65"/>
  <c r="AJ2021" i="65" s="1"/>
  <c r="AK2021" i="65" s="1"/>
  <c r="AE2021" i="65" s="1"/>
  <c r="AE96" i="66"/>
  <c r="E14" i="68" s="1"/>
  <c r="F14" i="68" s="1"/>
  <c r="AI507" i="65"/>
  <c r="AJ507" i="65" s="1"/>
  <c r="AK507" i="65" s="1"/>
  <c r="AE507" i="65" s="1"/>
  <c r="AI661" i="65"/>
  <c r="AJ661" i="65" s="1"/>
  <c r="AK661" i="65" s="1"/>
  <c r="AE661" i="65" s="1"/>
  <c r="AI1668" i="66"/>
  <c r="AJ1668" i="66" s="1"/>
  <c r="AK1668" i="66" s="1"/>
  <c r="AE1668" i="66" s="1"/>
  <c r="AI1678" i="66"/>
  <c r="AJ1678" i="66" s="1"/>
  <c r="AK1678" i="66" s="1"/>
  <c r="AE1678" i="66" s="1"/>
  <c r="AE1694" i="66" s="1"/>
  <c r="E41" i="67"/>
  <c r="F41" i="67" s="1"/>
  <c r="AE1290" i="65"/>
  <c r="AE1604" i="65"/>
  <c r="E61" i="68"/>
  <c r="F61" i="68" s="1"/>
  <c r="AE2071" i="66"/>
  <c r="AE841" i="65"/>
  <c r="E45" i="67"/>
  <c r="F45" i="67" s="1"/>
  <c r="AE1418" i="65"/>
  <c r="B55" i="68"/>
  <c r="C55" i="68" s="1"/>
  <c r="AE1870" i="66"/>
  <c r="E16" i="68"/>
  <c r="F16" i="68" s="1"/>
  <c r="AE154" i="66"/>
  <c r="B65" i="67"/>
  <c r="C65" i="67" s="1"/>
  <c r="AE2194" i="65"/>
  <c r="E64" i="67"/>
  <c r="F64" i="67" s="1"/>
  <c r="AE2170" i="65"/>
  <c r="B53" i="67"/>
  <c r="C53" i="67" s="1"/>
  <c r="AE1786" i="65"/>
  <c r="AE2028" i="65"/>
  <c r="E22" i="67"/>
  <c r="F22" i="67" s="1"/>
  <c r="AE422" i="65"/>
  <c r="AE1342" i="66"/>
  <c r="E58" i="68"/>
  <c r="F58" i="68" s="1"/>
  <c r="AE1974" i="66"/>
  <c r="E36" i="68"/>
  <c r="F36" i="68" s="1"/>
  <c r="E57" i="67"/>
  <c r="F57" i="67" s="1"/>
  <c r="AE1940" i="65"/>
  <c r="E19" i="68"/>
  <c r="F19" i="68" s="1"/>
  <c r="AE254" i="66"/>
  <c r="E44" i="68"/>
  <c r="F44" i="68" s="1"/>
  <c r="B62" i="67"/>
  <c r="C62" i="67" s="1"/>
  <c r="AE2098" i="65"/>
  <c r="B25" i="68"/>
  <c r="C25" i="68" s="1"/>
  <c r="AE501" i="66"/>
  <c r="E30" i="67"/>
  <c r="F30" i="67" s="1"/>
  <c r="AE718" i="65"/>
  <c r="AE1624" i="66"/>
  <c r="E60" i="67"/>
  <c r="F60" i="67" s="1"/>
  <c r="AE2038" i="65"/>
  <c r="E59" i="68"/>
  <c r="F59" i="68" s="1"/>
  <c r="AE2014" i="66"/>
  <c r="AI1116" i="65"/>
  <c r="AJ1116" i="65" s="1"/>
  <c r="AK1116" i="65" s="1"/>
  <c r="AE1116" i="65" s="1"/>
  <c r="AI1115" i="65"/>
  <c r="AJ1115" i="65" s="1"/>
  <c r="AK1115" i="65" s="1"/>
  <c r="AE1115" i="65" s="1"/>
  <c r="AI1114" i="65"/>
  <c r="AJ1114" i="65" s="1"/>
  <c r="AK1114" i="65" s="1"/>
  <c r="AE1114" i="65" s="1"/>
  <c r="AE44" i="65"/>
  <c r="AE253" i="65"/>
  <c r="AE2214" i="66"/>
  <c r="AE509" i="65"/>
  <c r="AI1146" i="66"/>
  <c r="AJ1146" i="66" s="1"/>
  <c r="AK1146" i="66" s="1"/>
  <c r="AE1146" i="66" s="1"/>
  <c r="AI479" i="66"/>
  <c r="AJ479" i="66" s="1"/>
  <c r="AK479" i="66" s="1"/>
  <c r="AE479" i="66" s="1"/>
  <c r="AI1674" i="65"/>
  <c r="AJ1674" i="65" s="1"/>
  <c r="AK1674" i="65" s="1"/>
  <c r="AE1674" i="65" s="1"/>
  <c r="AI1328" i="65"/>
  <c r="AJ1328" i="65" s="1"/>
  <c r="AK1328" i="65" s="1"/>
  <c r="AE1328" i="65" s="1"/>
  <c r="E26" i="67"/>
  <c r="F26" i="67" s="1"/>
  <c r="AE546" i="65"/>
  <c r="AI1028" i="66"/>
  <c r="AJ1028" i="66" s="1"/>
  <c r="AK1028" i="66" s="1"/>
  <c r="AE1028" i="66" s="1"/>
  <c r="E47" i="68"/>
  <c r="F47" i="68" s="1"/>
  <c r="AE1525" i="66"/>
  <c r="AI856" i="66"/>
  <c r="AJ856" i="66" s="1"/>
  <c r="AK856" i="66" s="1"/>
  <c r="AE856" i="66" s="1"/>
  <c r="AI826" i="65"/>
  <c r="AJ826" i="65" s="1"/>
  <c r="AK826" i="65" s="1"/>
  <c r="AE826" i="65" s="1"/>
  <c r="AI829" i="65"/>
  <c r="AJ829" i="65" s="1"/>
  <c r="AK829" i="65" s="1"/>
  <c r="AE829" i="65" s="1"/>
  <c r="AI830" i="65"/>
  <c r="AJ830" i="65" s="1"/>
  <c r="AK830" i="65" s="1"/>
  <c r="AE830" i="65" s="1"/>
  <c r="AI819" i="65"/>
  <c r="AJ819" i="65" s="1"/>
  <c r="AK819" i="65" s="1"/>
  <c r="AE819" i="65" s="1"/>
  <c r="AI825" i="65"/>
  <c r="AJ825" i="65" s="1"/>
  <c r="AK825" i="65" s="1"/>
  <c r="AE825" i="65" s="1"/>
  <c r="AI820" i="65"/>
  <c r="AJ820" i="65" s="1"/>
  <c r="AK820" i="65" s="1"/>
  <c r="AE820" i="65" s="1"/>
  <c r="AI827" i="65"/>
  <c r="AJ827" i="65" s="1"/>
  <c r="AK827" i="65" s="1"/>
  <c r="AE827" i="65" s="1"/>
  <c r="AI828" i="65"/>
  <c r="AJ828" i="65" s="1"/>
  <c r="AK828" i="65" s="1"/>
  <c r="AE828" i="65" s="1"/>
  <c r="AI822" i="65"/>
  <c r="AJ822" i="65" s="1"/>
  <c r="AK822" i="65" s="1"/>
  <c r="AE822" i="65" s="1"/>
  <c r="AI778" i="65"/>
  <c r="AJ778" i="65" s="1"/>
  <c r="AK778" i="65" s="1"/>
  <c r="AE778" i="65" s="1"/>
  <c r="AI783" i="65"/>
  <c r="AJ783" i="65" s="1"/>
  <c r="AK783" i="65" s="1"/>
  <c r="AE783" i="65" s="1"/>
  <c r="AI782" i="65"/>
  <c r="AJ782" i="65" s="1"/>
  <c r="AK782" i="65" s="1"/>
  <c r="AE782" i="65" s="1"/>
  <c r="AI824" i="65"/>
  <c r="AJ824" i="65" s="1"/>
  <c r="AK824" i="65" s="1"/>
  <c r="AE824" i="65" s="1"/>
  <c r="AI800" i="65"/>
  <c r="AJ800" i="65" s="1"/>
  <c r="AK800" i="65" s="1"/>
  <c r="AE800" i="65" s="1"/>
  <c r="AI792" i="65"/>
  <c r="AJ792" i="65" s="1"/>
  <c r="AK792" i="65" s="1"/>
  <c r="AE792" i="65" s="1"/>
  <c r="AI804" i="65"/>
  <c r="AJ804" i="65" s="1"/>
  <c r="AK804" i="65" s="1"/>
  <c r="AE804" i="65" s="1"/>
  <c r="AI779" i="65"/>
  <c r="AJ779" i="65" s="1"/>
  <c r="AK779" i="65" s="1"/>
  <c r="AE779" i="65" s="1"/>
  <c r="AI806" i="65"/>
  <c r="AJ806" i="65" s="1"/>
  <c r="AK806" i="65" s="1"/>
  <c r="AE806" i="65" s="1"/>
  <c r="AI796" i="65"/>
  <c r="AJ796" i="65" s="1"/>
  <c r="AK796" i="65" s="1"/>
  <c r="AE796" i="65" s="1"/>
  <c r="AI823" i="65"/>
  <c r="AJ823" i="65" s="1"/>
  <c r="AK823" i="65" s="1"/>
  <c r="AE823" i="65" s="1"/>
  <c r="AI802" i="65"/>
  <c r="AJ802" i="65" s="1"/>
  <c r="AK802" i="65" s="1"/>
  <c r="AE802" i="65" s="1"/>
  <c r="AI794" i="65"/>
  <c r="AJ794" i="65" s="1"/>
  <c r="AK794" i="65" s="1"/>
  <c r="AE794" i="65" s="1"/>
  <c r="AI788" i="65"/>
  <c r="AJ788" i="65" s="1"/>
  <c r="AK788" i="65" s="1"/>
  <c r="AE788" i="65" s="1"/>
  <c r="AI821" i="65"/>
  <c r="AJ821" i="65" s="1"/>
  <c r="AK821" i="65" s="1"/>
  <c r="AE821" i="65" s="1"/>
  <c r="AI808" i="65"/>
  <c r="AJ808" i="65" s="1"/>
  <c r="AK808" i="65" s="1"/>
  <c r="AE808" i="65" s="1"/>
  <c r="AI831" i="65"/>
  <c r="AJ831" i="65" s="1"/>
  <c r="AK831" i="65" s="1"/>
  <c r="AE831" i="65" s="1"/>
  <c r="AI790" i="65"/>
  <c r="AJ790" i="65" s="1"/>
  <c r="AK790" i="65" s="1"/>
  <c r="AE790" i="65" s="1"/>
  <c r="AI798" i="65"/>
  <c r="AJ798" i="65" s="1"/>
  <c r="AK798" i="65" s="1"/>
  <c r="AE798" i="65" s="1"/>
  <c r="AI1876" i="65"/>
  <c r="AJ1876" i="65" s="1"/>
  <c r="AK1876" i="65" s="1"/>
  <c r="AE1876" i="65" s="1"/>
  <c r="AI151" i="65"/>
  <c r="AJ151" i="65" s="1"/>
  <c r="AK151" i="65" s="1"/>
  <c r="AE151" i="65" s="1"/>
  <c r="AI2153" i="65"/>
  <c r="AJ2153" i="65" s="1"/>
  <c r="AK2153" i="65" s="1"/>
  <c r="AE2153" i="65" s="1"/>
  <c r="AI1833" i="66"/>
  <c r="AJ1833" i="66" s="1"/>
  <c r="AK1833" i="66" s="1"/>
  <c r="AE1833" i="66" s="1"/>
  <c r="AI1815" i="66"/>
  <c r="AJ1815" i="66" s="1"/>
  <c r="AK1815" i="66" s="1"/>
  <c r="AE1815" i="66" s="1"/>
  <c r="AI1819" i="66"/>
  <c r="AJ1819" i="66" s="1"/>
  <c r="AK1819" i="66" s="1"/>
  <c r="AE1819" i="66" s="1"/>
  <c r="AI1804" i="66"/>
  <c r="AJ1804" i="66" s="1"/>
  <c r="AK1804" i="66" s="1"/>
  <c r="AE1804" i="66" s="1"/>
  <c r="AI1808" i="66"/>
  <c r="AJ1808" i="66" s="1"/>
  <c r="AK1808" i="66" s="1"/>
  <c r="AE1808" i="66" s="1"/>
  <c r="AI1810" i="66"/>
  <c r="AJ1810" i="66" s="1"/>
  <c r="AK1810" i="66" s="1"/>
  <c r="AE1810" i="66" s="1"/>
  <c r="AI1827" i="66"/>
  <c r="AJ1827" i="66" s="1"/>
  <c r="AK1827" i="66" s="1"/>
  <c r="AE1827" i="66" s="1"/>
  <c r="AI1824" i="66"/>
  <c r="AJ1824" i="66" s="1"/>
  <c r="AK1824" i="66" s="1"/>
  <c r="AE1824" i="66" s="1"/>
  <c r="AI1812" i="66"/>
  <c r="AJ1812" i="66" s="1"/>
  <c r="AK1812" i="66" s="1"/>
  <c r="AE1812" i="66" s="1"/>
  <c r="AI1834" i="66"/>
  <c r="AJ1834" i="66" s="1"/>
  <c r="AK1834" i="66" s="1"/>
  <c r="AE1834" i="66" s="1"/>
  <c r="AI1820" i="66"/>
  <c r="AJ1820" i="66" s="1"/>
  <c r="AK1820" i="66" s="1"/>
  <c r="AE1820" i="66" s="1"/>
  <c r="AI1839" i="66"/>
  <c r="AJ1839" i="66" s="1"/>
  <c r="AK1839" i="66" s="1"/>
  <c r="AE1839" i="66" s="1"/>
  <c r="AI1828" i="66"/>
  <c r="AJ1828" i="66" s="1"/>
  <c r="AK1828" i="66" s="1"/>
  <c r="AE1828" i="66" s="1"/>
  <c r="AI1835" i="66"/>
  <c r="AJ1835" i="66" s="1"/>
  <c r="AK1835" i="66" s="1"/>
  <c r="AE1835" i="66" s="1"/>
  <c r="AI1837" i="66"/>
  <c r="AJ1837" i="66" s="1"/>
  <c r="AK1837" i="66" s="1"/>
  <c r="AE1837" i="66" s="1"/>
  <c r="AI1816" i="66"/>
  <c r="AJ1816" i="66" s="1"/>
  <c r="AK1816" i="66" s="1"/>
  <c r="AE1816" i="66" s="1"/>
  <c r="AI1807" i="66"/>
  <c r="AJ1807" i="66" s="1"/>
  <c r="AK1807" i="66" s="1"/>
  <c r="AE1807" i="66" s="1"/>
  <c r="AI2010" i="65"/>
  <c r="AJ2010" i="65" s="1"/>
  <c r="AK2010" i="65" s="1"/>
  <c r="AE2010" i="65" s="1"/>
  <c r="AI1376" i="65"/>
  <c r="AJ1376" i="65" s="1"/>
  <c r="AK1376" i="65" s="1"/>
  <c r="AE1376" i="65" s="1"/>
  <c r="AI2148" i="66"/>
  <c r="AJ2148" i="66" s="1"/>
  <c r="AK2148" i="66" s="1"/>
  <c r="AE2148" i="66" s="1"/>
  <c r="AI236" i="66"/>
  <c r="AJ236" i="66" s="1"/>
  <c r="AK236" i="66" s="1"/>
  <c r="AE236" i="66" s="1"/>
  <c r="AI659" i="65"/>
  <c r="AJ659" i="65" s="1"/>
  <c r="AK659" i="65" s="1"/>
  <c r="AE659" i="65" s="1"/>
  <c r="AI1669" i="65"/>
  <c r="AJ1669" i="65" s="1"/>
  <c r="AK1669" i="65" s="1"/>
  <c r="AE1669" i="65" s="1"/>
  <c r="AI243" i="65"/>
  <c r="AJ243" i="65" s="1"/>
  <c r="AK243" i="65" s="1"/>
  <c r="AE243" i="65" s="1"/>
  <c r="AI694" i="65"/>
  <c r="AJ694" i="65" s="1"/>
  <c r="AK694" i="65" s="1"/>
  <c r="AE694" i="65" s="1"/>
  <c r="AI1322" i="65"/>
  <c r="AJ1322" i="65" s="1"/>
  <c r="AK1322" i="65" s="1"/>
  <c r="AE1322" i="65" s="1"/>
  <c r="AI682" i="65"/>
  <c r="AJ682" i="65" s="1"/>
  <c r="AK682" i="65" s="1"/>
  <c r="AE682" i="65" s="1"/>
  <c r="AE1289" i="66"/>
  <c r="AI2152" i="66"/>
  <c r="AJ2152" i="66" s="1"/>
  <c r="AK2152" i="66" s="1"/>
  <c r="AE2152" i="66" s="1"/>
  <c r="AI852" i="66"/>
  <c r="AJ852" i="66" s="1"/>
  <c r="AK852" i="66" s="1"/>
  <c r="AE852" i="66" s="1"/>
  <c r="AI1297" i="66"/>
  <c r="AJ1297" i="66" s="1"/>
  <c r="AK1297" i="66" s="1"/>
  <c r="AE1297" i="66" s="1"/>
  <c r="AI1671" i="65"/>
  <c r="AJ1671" i="65" s="1"/>
  <c r="AK1671" i="65" s="1"/>
  <c r="AE1671" i="65" s="1"/>
  <c r="AI1686" i="65"/>
  <c r="AJ1686" i="65" s="1"/>
  <c r="AK1686" i="65" s="1"/>
  <c r="AE1686" i="65" s="1"/>
  <c r="AI1405" i="66"/>
  <c r="AJ1405" i="66" s="1"/>
  <c r="AK1405" i="66" s="1"/>
  <c r="AE1405" i="66" s="1"/>
  <c r="AI1401" i="66"/>
  <c r="AJ1401" i="66" s="1"/>
  <c r="AK1401" i="66" s="1"/>
  <c r="AE1401" i="66" s="1"/>
  <c r="AI1397" i="66"/>
  <c r="AJ1397" i="66" s="1"/>
  <c r="AK1397" i="66" s="1"/>
  <c r="AE1397" i="66" s="1"/>
  <c r="AI1389" i="66"/>
  <c r="AJ1389" i="66" s="1"/>
  <c r="AK1389" i="66" s="1"/>
  <c r="AE1389" i="66" s="1"/>
  <c r="AI1404" i="66"/>
  <c r="AJ1404" i="66" s="1"/>
  <c r="AK1404" i="66" s="1"/>
  <c r="AE1404" i="66" s="1"/>
  <c r="AI1400" i="66"/>
  <c r="AJ1400" i="66" s="1"/>
  <c r="AK1400" i="66" s="1"/>
  <c r="AE1400" i="66" s="1"/>
  <c r="AI1396" i="66"/>
  <c r="AJ1396" i="66" s="1"/>
  <c r="AK1396" i="66" s="1"/>
  <c r="AE1396" i="66" s="1"/>
  <c r="AI1393" i="66"/>
  <c r="AJ1393" i="66" s="1"/>
  <c r="AK1393" i="66" s="1"/>
  <c r="AE1393" i="66" s="1"/>
  <c r="AI1388" i="66"/>
  <c r="AJ1388" i="66" s="1"/>
  <c r="AK1388" i="66" s="1"/>
  <c r="AE1388" i="66" s="1"/>
  <c r="AI1395" i="66"/>
  <c r="AJ1395" i="66" s="1"/>
  <c r="AK1395" i="66" s="1"/>
  <c r="AE1395" i="66" s="1"/>
  <c r="AI1399" i="66"/>
  <c r="AJ1399" i="66" s="1"/>
  <c r="AK1399" i="66" s="1"/>
  <c r="AE1399" i="66" s="1"/>
  <c r="AI1392" i="66"/>
  <c r="AJ1392" i="66" s="1"/>
  <c r="AK1392" i="66" s="1"/>
  <c r="AE1392" i="66" s="1"/>
  <c r="AI1403" i="66"/>
  <c r="AJ1403" i="66" s="1"/>
  <c r="AK1403" i="66" s="1"/>
  <c r="AE1403" i="66" s="1"/>
  <c r="AI1407" i="66"/>
  <c r="AJ1407" i="66" s="1"/>
  <c r="AK1407" i="66" s="1"/>
  <c r="AE1407" i="66" s="1"/>
  <c r="AI1386" i="66"/>
  <c r="AJ1386" i="66" s="1"/>
  <c r="AK1386" i="66" s="1"/>
  <c r="AE1386" i="66" s="1"/>
  <c r="AI1326" i="65"/>
  <c r="AJ1326" i="65" s="1"/>
  <c r="AK1326" i="65" s="1"/>
  <c r="AE1326" i="65" s="1"/>
  <c r="AI1519" i="65"/>
  <c r="AJ1519" i="65" s="1"/>
  <c r="AK1519" i="65" s="1"/>
  <c r="AE1519" i="65" s="1"/>
  <c r="AI526" i="65"/>
  <c r="AJ526" i="65" s="1"/>
  <c r="AK526" i="65" s="1"/>
  <c r="AE526" i="65" s="1"/>
  <c r="AI1648" i="65"/>
  <c r="AJ1648" i="65" s="1"/>
  <c r="AK1648" i="65" s="1"/>
  <c r="AE1648" i="65" s="1"/>
  <c r="AE1651" i="65" s="1"/>
  <c r="AI105" i="65"/>
  <c r="AJ105" i="65" s="1"/>
  <c r="AK105" i="65" s="1"/>
  <c r="AE105" i="65" s="1"/>
  <c r="AI1004" i="65"/>
  <c r="AJ1004" i="65" s="1"/>
  <c r="AK1004" i="65" s="1"/>
  <c r="AE1004" i="65" s="1"/>
  <c r="AI1132" i="66"/>
  <c r="AJ1132" i="66" s="1"/>
  <c r="AK1132" i="66" s="1"/>
  <c r="AE1132" i="66" s="1"/>
  <c r="AI1830" i="66"/>
  <c r="AJ1830" i="66" s="1"/>
  <c r="AK1830" i="66" s="1"/>
  <c r="AE1830" i="66" s="1"/>
  <c r="AI1676" i="65"/>
  <c r="AJ1676" i="65" s="1"/>
  <c r="AK1676" i="65" s="1"/>
  <c r="AE1676" i="65" s="1"/>
  <c r="AI286" i="66"/>
  <c r="AJ286" i="66" s="1"/>
  <c r="AK286" i="66" s="1"/>
  <c r="AE286" i="66" s="1"/>
  <c r="AI109" i="66"/>
  <c r="AJ109" i="66" s="1"/>
  <c r="AK109" i="66" s="1"/>
  <c r="AE109" i="66" s="1"/>
  <c r="AI1184" i="66"/>
  <c r="AJ1184" i="66" s="1"/>
  <c r="AK1184" i="66" s="1"/>
  <c r="AE1184" i="66" s="1"/>
  <c r="AI1027" i="66"/>
  <c r="AJ1027" i="66" s="1"/>
  <c r="AK1027" i="66" s="1"/>
  <c r="AE1027" i="66" s="1"/>
  <c r="AI1185" i="66"/>
  <c r="AJ1185" i="66" s="1"/>
  <c r="AK1185" i="66" s="1"/>
  <c r="AE1185" i="66" s="1"/>
  <c r="AI1035" i="66"/>
  <c r="AJ1035" i="66" s="1"/>
  <c r="AK1035" i="66" s="1"/>
  <c r="AE1035" i="66" s="1"/>
  <c r="AE44" i="66"/>
  <c r="AI813" i="65"/>
  <c r="AJ813" i="65" s="1"/>
  <c r="AK813" i="65" s="1"/>
  <c r="AE813" i="65" s="1"/>
  <c r="AI707" i="65"/>
  <c r="AJ707" i="65" s="1"/>
  <c r="AK707" i="65" s="1"/>
  <c r="AE707" i="65" s="1"/>
  <c r="AI648" i="66"/>
  <c r="AJ648" i="66" s="1"/>
  <c r="AK648" i="66" s="1"/>
  <c r="AE648" i="66" s="1"/>
  <c r="AI240" i="66"/>
  <c r="AJ240" i="66" s="1"/>
  <c r="AK240" i="66" s="1"/>
  <c r="AE240" i="66" s="1"/>
  <c r="AI406" i="65"/>
  <c r="AJ406" i="65" s="1"/>
  <c r="AK406" i="65" s="1"/>
  <c r="AE406" i="65" s="1"/>
  <c r="AI1365" i="65"/>
  <c r="AJ1365" i="65" s="1"/>
  <c r="AK1365" i="65" s="1"/>
  <c r="AE1365" i="65" s="1"/>
  <c r="AE920" i="66"/>
  <c r="AI1188" i="66"/>
  <c r="AJ1188" i="66" s="1"/>
  <c r="AK1188" i="66" s="1"/>
  <c r="AE1188" i="66" s="1"/>
  <c r="AI1888" i="65"/>
  <c r="AJ1888" i="65" s="1"/>
  <c r="AK1888" i="65" s="1"/>
  <c r="AE1888" i="65" s="1"/>
  <c r="AI1391" i="66"/>
  <c r="AJ1391" i="66" s="1"/>
  <c r="AK1391" i="66" s="1"/>
  <c r="AE1391" i="66" s="1"/>
  <c r="AI30" i="66"/>
  <c r="AJ30" i="66" s="1"/>
  <c r="AK30" i="66" s="1"/>
  <c r="AE30" i="66" s="1"/>
  <c r="AI32" i="66"/>
  <c r="AJ32" i="66" s="1"/>
  <c r="AK32" i="66" s="1"/>
  <c r="AE32" i="66" s="1"/>
  <c r="AI26" i="66"/>
  <c r="AJ26" i="66" s="1"/>
  <c r="AK26" i="66" s="1"/>
  <c r="AE26" i="66" s="1"/>
  <c r="AI34" i="66"/>
  <c r="AJ34" i="66" s="1"/>
  <c r="AK34" i="66" s="1"/>
  <c r="AE34" i="66" s="1"/>
  <c r="AI28" i="66"/>
  <c r="AJ28" i="66" s="1"/>
  <c r="AK28" i="66" s="1"/>
  <c r="AE28" i="66" s="1"/>
  <c r="AI1029" i="66"/>
  <c r="AJ1029" i="66" s="1"/>
  <c r="AK1029" i="66" s="1"/>
  <c r="AE1029" i="66" s="1"/>
  <c r="AI283" i="66"/>
  <c r="AJ283" i="66" s="1"/>
  <c r="AK283" i="66" s="1"/>
  <c r="AE283" i="66" s="1"/>
  <c r="AI1678" i="65"/>
  <c r="AJ1678" i="65" s="1"/>
  <c r="AK1678" i="65" s="1"/>
  <c r="AE1678" i="65" s="1"/>
  <c r="AI319" i="66"/>
  <c r="AJ319" i="66" s="1"/>
  <c r="AK319" i="66" s="1"/>
  <c r="AE319" i="66" s="1"/>
  <c r="AI1890" i="65"/>
  <c r="AJ1890" i="65" s="1"/>
  <c r="AK1890" i="65" s="1"/>
  <c r="AE1890" i="65" s="1"/>
  <c r="AI786" i="65"/>
  <c r="AJ786" i="65" s="1"/>
  <c r="AK786" i="65" s="1"/>
  <c r="AE786" i="65" s="1"/>
  <c r="AI1472" i="65"/>
  <c r="AJ1472" i="65" s="1"/>
  <c r="AK1472" i="65" s="1"/>
  <c r="AE1472" i="65" s="1"/>
  <c r="AI1473" i="65"/>
  <c r="AJ1473" i="65" s="1"/>
  <c r="AK1473" i="65" s="1"/>
  <c r="AE1473" i="65" s="1"/>
  <c r="AI1475" i="65"/>
  <c r="AJ1475" i="65" s="1"/>
  <c r="AK1475" i="65" s="1"/>
  <c r="AE1475" i="65" s="1"/>
  <c r="AI1474" i="65"/>
  <c r="AJ1474" i="65" s="1"/>
  <c r="AK1474" i="65" s="1"/>
  <c r="AE1474" i="65" s="1"/>
  <c r="AI2134" i="65"/>
  <c r="AJ2134" i="65" s="1"/>
  <c r="AK2134" i="65" s="1"/>
  <c r="AE2134" i="65" s="1"/>
  <c r="AI906" i="65"/>
  <c r="AJ906" i="65" s="1"/>
  <c r="AK906" i="65" s="1"/>
  <c r="AE906" i="65" s="1"/>
  <c r="AI673" i="65"/>
  <c r="AJ673" i="65" s="1"/>
  <c r="AK673" i="65" s="1"/>
  <c r="AE673" i="65" s="1"/>
  <c r="AI857" i="66"/>
  <c r="AJ857" i="66" s="1"/>
  <c r="AK857" i="66" s="1"/>
  <c r="AE857" i="66" s="1"/>
  <c r="AI1016" i="66"/>
  <c r="AJ1016" i="66" s="1"/>
  <c r="AK1016" i="66" s="1"/>
  <c r="AE1016" i="66" s="1"/>
  <c r="AI2133" i="65"/>
  <c r="AJ2133" i="65" s="1"/>
  <c r="AK2133" i="65" s="1"/>
  <c r="AE2133" i="65" s="1"/>
  <c r="AI240" i="65"/>
  <c r="AJ240" i="65" s="1"/>
  <c r="AK240" i="65" s="1"/>
  <c r="AE240" i="65" s="1"/>
  <c r="AI405" i="65"/>
  <c r="AJ405" i="65" s="1"/>
  <c r="AK405" i="65" s="1"/>
  <c r="AE405" i="65" s="1"/>
  <c r="AE2004" i="66"/>
  <c r="AE2061" i="66"/>
  <c r="AE1439" i="66"/>
  <c r="AI621" i="66"/>
  <c r="AJ621" i="66" s="1"/>
  <c r="AK621" i="66" s="1"/>
  <c r="AE621" i="66" s="1"/>
  <c r="AI623" i="66"/>
  <c r="AJ623" i="66" s="1"/>
  <c r="AK623" i="66" s="1"/>
  <c r="AE623" i="66" s="1"/>
  <c r="AI620" i="66"/>
  <c r="AJ620" i="66" s="1"/>
  <c r="AK620" i="66" s="1"/>
  <c r="AE620" i="66" s="1"/>
  <c r="AI619" i="66"/>
  <c r="AJ619" i="66" s="1"/>
  <c r="AK619" i="66" s="1"/>
  <c r="AE619" i="66" s="1"/>
  <c r="E13" i="67"/>
  <c r="F13" i="67" s="1"/>
  <c r="AE75" i="65"/>
  <c r="AI1687" i="65"/>
  <c r="AJ1687" i="65" s="1"/>
  <c r="AK1687" i="65" s="1"/>
  <c r="AE1687" i="65" s="1"/>
  <c r="AI1137" i="66"/>
  <c r="AJ1137" i="66" s="1"/>
  <c r="AK1137" i="66" s="1"/>
  <c r="AE1137" i="66" s="1"/>
  <c r="AE1408" i="65"/>
  <c r="AI2158" i="65"/>
  <c r="AJ2158" i="65" s="1"/>
  <c r="AK2158" i="65" s="1"/>
  <c r="AE2158" i="65" s="1"/>
  <c r="AI238" i="66"/>
  <c r="AJ238" i="66" s="1"/>
  <c r="AK238" i="66" s="1"/>
  <c r="AE238" i="66" s="1"/>
  <c r="AI1313" i="66"/>
  <c r="AJ1313" i="66" s="1"/>
  <c r="AK1313" i="66" s="1"/>
  <c r="AE1313" i="66" s="1"/>
  <c r="AI1672" i="65"/>
  <c r="AJ1672" i="65" s="1"/>
  <c r="AK1672" i="65" s="1"/>
  <c r="AE1672" i="65" s="1"/>
  <c r="E49" i="68"/>
  <c r="F49" i="68" s="1"/>
  <c r="AE1634" i="66"/>
  <c r="AI649" i="66"/>
  <c r="AJ649" i="66" s="1"/>
  <c r="AK649" i="66" s="1"/>
  <c r="AE649" i="66" s="1"/>
  <c r="AI1018" i="66"/>
  <c r="AJ1018" i="66" s="1"/>
  <c r="AK1018" i="66" s="1"/>
  <c r="AE1018" i="66" s="1"/>
  <c r="AI2152" i="65"/>
  <c r="AJ2152" i="65" s="1"/>
  <c r="AK2152" i="65" s="1"/>
  <c r="AE2152" i="65" s="1"/>
  <c r="AI1127" i="65"/>
  <c r="AJ1127" i="65" s="1"/>
  <c r="AK1127" i="65" s="1"/>
  <c r="AE1127" i="65" s="1"/>
  <c r="AI1143" i="65"/>
  <c r="AJ1143" i="65" s="1"/>
  <c r="AK1143" i="65" s="1"/>
  <c r="AE1143" i="65" s="1"/>
  <c r="AI1135" i="65"/>
  <c r="AJ1135" i="65" s="1"/>
  <c r="AK1135" i="65" s="1"/>
  <c r="AE1135" i="65" s="1"/>
  <c r="AI1145" i="65"/>
  <c r="AJ1145" i="65" s="1"/>
  <c r="AK1145" i="65" s="1"/>
  <c r="AE1145" i="65" s="1"/>
  <c r="AI1129" i="65"/>
  <c r="AJ1129" i="65" s="1"/>
  <c r="AK1129" i="65" s="1"/>
  <c r="AE1129" i="65" s="1"/>
  <c r="AI1131" i="65"/>
  <c r="AJ1131" i="65" s="1"/>
  <c r="AK1131" i="65" s="1"/>
  <c r="AE1131" i="65" s="1"/>
  <c r="AI1133" i="65"/>
  <c r="AJ1133" i="65" s="1"/>
  <c r="AK1133" i="65" s="1"/>
  <c r="AE1133" i="65" s="1"/>
  <c r="AI1141" i="65"/>
  <c r="AJ1141" i="65" s="1"/>
  <c r="AK1141" i="65" s="1"/>
  <c r="AE1141" i="65" s="1"/>
  <c r="AI1139" i="65"/>
  <c r="AJ1139" i="65" s="1"/>
  <c r="AK1139" i="65" s="1"/>
  <c r="AE1139" i="65" s="1"/>
  <c r="AI1137" i="65"/>
  <c r="AJ1137" i="65" s="1"/>
  <c r="AK1137" i="65" s="1"/>
  <c r="AE1137" i="65" s="1"/>
  <c r="B14" i="67"/>
  <c r="C14" i="67" s="1"/>
  <c r="AE88" i="65"/>
  <c r="AI763" i="66"/>
  <c r="AJ763" i="66" s="1"/>
  <c r="AK763" i="66" s="1"/>
  <c r="AE763" i="66" s="1"/>
  <c r="AI764" i="66"/>
  <c r="AJ764" i="66" s="1"/>
  <c r="AK764" i="66" s="1"/>
  <c r="AE764" i="66" s="1"/>
  <c r="AI1312" i="66"/>
  <c r="AJ1312" i="66" s="1"/>
  <c r="AK1312" i="66" s="1"/>
  <c r="AE1312" i="66" s="1"/>
  <c r="AI1802" i="65"/>
  <c r="AJ1802" i="65" s="1"/>
  <c r="AK1802" i="65" s="1"/>
  <c r="AE1802" i="65" s="1"/>
  <c r="AI1821" i="65"/>
  <c r="AJ1821" i="65" s="1"/>
  <c r="AK1821" i="65" s="1"/>
  <c r="AE1821" i="65" s="1"/>
  <c r="AI1816" i="65"/>
  <c r="AJ1816" i="65" s="1"/>
  <c r="AK1816" i="65" s="1"/>
  <c r="AE1816" i="65" s="1"/>
  <c r="AI1820" i="65"/>
  <c r="AJ1820" i="65" s="1"/>
  <c r="AK1820" i="65" s="1"/>
  <c r="AE1820" i="65" s="1"/>
  <c r="AI1825" i="65"/>
  <c r="AJ1825" i="65" s="1"/>
  <c r="AK1825" i="65" s="1"/>
  <c r="AE1825" i="65" s="1"/>
  <c r="AI1805" i="65"/>
  <c r="AJ1805" i="65" s="1"/>
  <c r="AK1805" i="65" s="1"/>
  <c r="AE1805" i="65" s="1"/>
  <c r="AI1822" i="65"/>
  <c r="AJ1822" i="65" s="1"/>
  <c r="AK1822" i="65" s="1"/>
  <c r="AE1822" i="65" s="1"/>
  <c r="AI1817" i="65"/>
  <c r="AJ1817" i="65" s="1"/>
  <c r="AK1817" i="65" s="1"/>
  <c r="AE1817" i="65" s="1"/>
  <c r="AI1823" i="65"/>
  <c r="AJ1823" i="65" s="1"/>
  <c r="AK1823" i="65" s="1"/>
  <c r="AE1823" i="65" s="1"/>
  <c r="AI1810" i="65"/>
  <c r="AJ1810" i="65" s="1"/>
  <c r="AK1810" i="65" s="1"/>
  <c r="AE1810" i="65" s="1"/>
  <c r="AI1803" i="65"/>
  <c r="AJ1803" i="65" s="1"/>
  <c r="AK1803" i="65" s="1"/>
  <c r="AE1803" i="65" s="1"/>
  <c r="AI1826" i="65"/>
  <c r="AJ1826" i="65" s="1"/>
  <c r="AK1826" i="65" s="1"/>
  <c r="AE1826" i="65" s="1"/>
  <c r="AI1806" i="65"/>
  <c r="AJ1806" i="65" s="1"/>
  <c r="AK1806" i="65" s="1"/>
  <c r="AE1806" i="65" s="1"/>
  <c r="AI1807" i="65"/>
  <c r="AJ1807" i="65" s="1"/>
  <c r="AK1807" i="65" s="1"/>
  <c r="AE1807" i="65" s="1"/>
  <c r="AI1828" i="65"/>
  <c r="AJ1828" i="65" s="1"/>
  <c r="AK1828" i="65" s="1"/>
  <c r="AE1828" i="65" s="1"/>
  <c r="AI1813" i="65"/>
  <c r="AJ1813" i="65" s="1"/>
  <c r="AK1813" i="65" s="1"/>
  <c r="AE1813" i="65" s="1"/>
  <c r="AI1811" i="65"/>
  <c r="AJ1811" i="65" s="1"/>
  <c r="AK1811" i="65" s="1"/>
  <c r="AE1811" i="65" s="1"/>
  <c r="AI1804" i="65"/>
  <c r="AJ1804" i="65" s="1"/>
  <c r="AK1804" i="65" s="1"/>
  <c r="AE1804" i="65" s="1"/>
  <c r="AI1833" i="65"/>
  <c r="AJ1833" i="65" s="1"/>
  <c r="AK1833" i="65" s="1"/>
  <c r="AE1833" i="65" s="1"/>
  <c r="AI1818" i="65"/>
  <c r="AJ1818" i="65" s="1"/>
  <c r="AK1818" i="65" s="1"/>
  <c r="AE1818" i="65" s="1"/>
  <c r="AI1808" i="65"/>
  <c r="AJ1808" i="65" s="1"/>
  <c r="AK1808" i="65" s="1"/>
  <c r="AE1808" i="65" s="1"/>
  <c r="AI1819" i="65"/>
  <c r="AJ1819" i="65" s="1"/>
  <c r="AK1819" i="65" s="1"/>
  <c r="AE1819" i="65" s="1"/>
  <c r="AI1809" i="65"/>
  <c r="AJ1809" i="65" s="1"/>
  <c r="AK1809" i="65" s="1"/>
  <c r="AE1809" i="65" s="1"/>
  <c r="AI1812" i="65"/>
  <c r="AJ1812" i="65" s="1"/>
  <c r="AK1812" i="65" s="1"/>
  <c r="AE1812" i="65" s="1"/>
  <c r="AI1815" i="65"/>
  <c r="AJ1815" i="65" s="1"/>
  <c r="AK1815" i="65" s="1"/>
  <c r="AE1815" i="65" s="1"/>
  <c r="AI1830" i="65"/>
  <c r="AJ1830" i="65" s="1"/>
  <c r="AK1830" i="65" s="1"/>
  <c r="AE1830" i="65" s="1"/>
  <c r="AI1829" i="65"/>
  <c r="AJ1829" i="65" s="1"/>
  <c r="AK1829" i="65" s="1"/>
  <c r="AE1829" i="65" s="1"/>
  <c r="AI1831" i="65"/>
  <c r="AJ1831" i="65" s="1"/>
  <c r="AK1831" i="65" s="1"/>
  <c r="AE1831" i="65" s="1"/>
  <c r="AI1827" i="65"/>
  <c r="AJ1827" i="65" s="1"/>
  <c r="AK1827" i="65" s="1"/>
  <c r="AE1827" i="65" s="1"/>
  <c r="AI1814" i="65"/>
  <c r="AJ1814" i="65" s="1"/>
  <c r="AK1814" i="65" s="1"/>
  <c r="AE1814" i="65" s="1"/>
  <c r="AI1834" i="65"/>
  <c r="AJ1834" i="65" s="1"/>
  <c r="AK1834" i="65" s="1"/>
  <c r="AE1834" i="65" s="1"/>
  <c r="AI1836" i="65"/>
  <c r="AJ1836" i="65" s="1"/>
  <c r="AK1836" i="65" s="1"/>
  <c r="AE1836" i="65" s="1"/>
  <c r="AI1839" i="65"/>
  <c r="AJ1839" i="65" s="1"/>
  <c r="AK1839" i="65" s="1"/>
  <c r="AE1839" i="65" s="1"/>
  <c r="AI1840" i="65"/>
  <c r="AJ1840" i="65" s="1"/>
  <c r="AK1840" i="65" s="1"/>
  <c r="AE1840" i="65" s="1"/>
  <c r="AI1837" i="65"/>
  <c r="AJ1837" i="65" s="1"/>
  <c r="AK1837" i="65" s="1"/>
  <c r="AE1837" i="65" s="1"/>
  <c r="AI1835" i="65"/>
  <c r="AJ1835" i="65" s="1"/>
  <c r="AK1835" i="65" s="1"/>
  <c r="AE1835" i="65" s="1"/>
  <c r="AI1838" i="65"/>
  <c r="AJ1838" i="65" s="1"/>
  <c r="AK1838" i="65" s="1"/>
  <c r="AE1838" i="65" s="1"/>
  <c r="AI855" i="66"/>
  <c r="AJ855" i="66" s="1"/>
  <c r="AK855" i="66" s="1"/>
  <c r="AE855" i="66" s="1"/>
  <c r="AI2137" i="65"/>
  <c r="AJ2137" i="65" s="1"/>
  <c r="AK2137" i="65" s="1"/>
  <c r="AE2137" i="65" s="1"/>
  <c r="AI1323" i="65"/>
  <c r="AJ1323" i="65" s="1"/>
  <c r="AK1323" i="65" s="1"/>
  <c r="AE1323" i="65" s="1"/>
  <c r="AI1118" i="65"/>
  <c r="AJ1118" i="65" s="1"/>
  <c r="AK1118" i="65" s="1"/>
  <c r="AE1118" i="65" s="1"/>
  <c r="AI2008" i="65"/>
  <c r="AJ2008" i="65" s="1"/>
  <c r="AK2008" i="65" s="1"/>
  <c r="AE2008" i="65" s="1"/>
  <c r="AE2028" i="66"/>
  <c r="AI1838" i="66"/>
  <c r="AJ1838" i="66" s="1"/>
  <c r="AK1838" i="66" s="1"/>
  <c r="AE1838" i="66" s="1"/>
  <c r="AI858" i="66"/>
  <c r="AJ858" i="66" s="1"/>
  <c r="AK858" i="66" s="1"/>
  <c r="AE858" i="66" s="1"/>
  <c r="AI397" i="66"/>
  <c r="AJ397" i="66" s="1"/>
  <c r="AK397" i="66" s="1"/>
  <c r="AE397" i="66" s="1"/>
  <c r="AI395" i="66"/>
  <c r="AJ395" i="66" s="1"/>
  <c r="AK395" i="66" s="1"/>
  <c r="AE395" i="66" s="1"/>
  <c r="AI402" i="66"/>
  <c r="AJ402" i="66" s="1"/>
  <c r="AK402" i="66" s="1"/>
  <c r="AE402" i="66" s="1"/>
  <c r="AI409" i="66"/>
  <c r="AJ409" i="66" s="1"/>
  <c r="AK409" i="66" s="1"/>
  <c r="AE409" i="66" s="1"/>
  <c r="AI403" i="66"/>
  <c r="AJ403" i="66" s="1"/>
  <c r="AK403" i="66" s="1"/>
  <c r="AE403" i="66" s="1"/>
  <c r="AI399" i="66"/>
  <c r="AJ399" i="66" s="1"/>
  <c r="AK399" i="66" s="1"/>
  <c r="AE399" i="66" s="1"/>
  <c r="AI401" i="66"/>
  <c r="AJ401" i="66" s="1"/>
  <c r="AK401" i="66" s="1"/>
  <c r="AE401" i="66" s="1"/>
  <c r="AI407" i="66"/>
  <c r="AJ407" i="66" s="1"/>
  <c r="AK407" i="66" s="1"/>
  <c r="AE407" i="66" s="1"/>
  <c r="AI398" i="66"/>
  <c r="AJ398" i="66" s="1"/>
  <c r="AK398" i="66" s="1"/>
  <c r="AE398" i="66" s="1"/>
  <c r="AI410" i="66"/>
  <c r="AJ410" i="66" s="1"/>
  <c r="AK410" i="66" s="1"/>
  <c r="AE410" i="66" s="1"/>
  <c r="AI404" i="66"/>
  <c r="AJ404" i="66" s="1"/>
  <c r="AK404" i="66" s="1"/>
  <c r="AE404" i="66" s="1"/>
  <c r="AI411" i="66"/>
  <c r="AJ411" i="66" s="1"/>
  <c r="AK411" i="66" s="1"/>
  <c r="AE411" i="66" s="1"/>
  <c r="AI408" i="66"/>
  <c r="AJ408" i="66" s="1"/>
  <c r="AK408" i="66" s="1"/>
  <c r="AE408" i="66" s="1"/>
  <c r="AI400" i="66"/>
  <c r="AJ400" i="66" s="1"/>
  <c r="AK400" i="66" s="1"/>
  <c r="AE400" i="66" s="1"/>
  <c r="AI406" i="66"/>
  <c r="AJ406" i="66" s="1"/>
  <c r="AK406" i="66" s="1"/>
  <c r="AE406" i="66" s="1"/>
  <c r="AI1680" i="65"/>
  <c r="AJ1680" i="65" s="1"/>
  <c r="AK1680" i="65" s="1"/>
  <c r="AE1680" i="65" s="1"/>
  <c r="AI795" i="65"/>
  <c r="AJ795" i="65" s="1"/>
  <c r="AK795" i="65" s="1"/>
  <c r="AE795" i="65" s="1"/>
  <c r="AI2159" i="65"/>
  <c r="AJ2159" i="65" s="1"/>
  <c r="AK2159" i="65" s="1"/>
  <c r="AE2159" i="65" s="1"/>
  <c r="AI1889" i="65"/>
  <c r="AJ1889" i="65" s="1"/>
  <c r="AK1889" i="65" s="1"/>
  <c r="AE1889" i="65" s="1"/>
  <c r="AE87" i="66"/>
  <c r="AI382" i="66"/>
  <c r="AJ382" i="66" s="1"/>
  <c r="AK382" i="66" s="1"/>
  <c r="AE382" i="66" s="1"/>
  <c r="AI383" i="66"/>
  <c r="AJ383" i="66" s="1"/>
  <c r="AK383" i="66" s="1"/>
  <c r="AE383" i="66" s="1"/>
  <c r="AI384" i="66"/>
  <c r="AJ384" i="66" s="1"/>
  <c r="AK384" i="66" s="1"/>
  <c r="AE384" i="66" s="1"/>
  <c r="AI386" i="66"/>
  <c r="AJ386" i="66" s="1"/>
  <c r="AK386" i="66" s="1"/>
  <c r="AE386" i="66" s="1"/>
  <c r="AI680" i="65"/>
  <c r="AJ680" i="65" s="1"/>
  <c r="AK680" i="65" s="1"/>
  <c r="AE680" i="65" s="1"/>
  <c r="AI1063" i="66"/>
  <c r="AJ1063" i="66" s="1"/>
  <c r="AK1063" i="66" s="1"/>
  <c r="AE1063" i="66" s="1"/>
  <c r="AI1065" i="66"/>
  <c r="AJ1065" i="66" s="1"/>
  <c r="AK1065" i="66" s="1"/>
  <c r="AE1065" i="66" s="1"/>
  <c r="AI1062" i="66"/>
  <c r="AJ1062" i="66" s="1"/>
  <c r="AK1062" i="66" s="1"/>
  <c r="AE1062" i="66" s="1"/>
  <c r="AI1057" i="66"/>
  <c r="AJ1057" i="66" s="1"/>
  <c r="AK1057" i="66" s="1"/>
  <c r="AE1057" i="66" s="1"/>
  <c r="AI1069" i="66"/>
  <c r="AJ1069" i="66" s="1"/>
  <c r="AK1069" i="66" s="1"/>
  <c r="AE1069" i="66" s="1"/>
  <c r="AI1070" i="66"/>
  <c r="AJ1070" i="66" s="1"/>
  <c r="AK1070" i="66" s="1"/>
  <c r="AE1070" i="66" s="1"/>
  <c r="AI1066" i="66"/>
  <c r="AJ1066" i="66" s="1"/>
  <c r="AK1066" i="66" s="1"/>
  <c r="AE1066" i="66" s="1"/>
  <c r="AI1067" i="66"/>
  <c r="AJ1067" i="66" s="1"/>
  <c r="AK1067" i="66" s="1"/>
  <c r="AE1067" i="66" s="1"/>
  <c r="AI1060" i="66"/>
  <c r="AJ1060" i="66" s="1"/>
  <c r="AK1060" i="66" s="1"/>
  <c r="AE1060" i="66" s="1"/>
  <c r="AI1068" i="66"/>
  <c r="AJ1068" i="66" s="1"/>
  <c r="AK1068" i="66" s="1"/>
  <c r="AE1068" i="66" s="1"/>
  <c r="AI1071" i="66"/>
  <c r="AJ1071" i="66" s="1"/>
  <c r="AK1071" i="66" s="1"/>
  <c r="AE1071" i="66" s="1"/>
  <c r="AI1058" i="66"/>
  <c r="AJ1058" i="66" s="1"/>
  <c r="AK1058" i="66" s="1"/>
  <c r="AE1058" i="66" s="1"/>
  <c r="AI1061" i="66"/>
  <c r="AJ1061" i="66" s="1"/>
  <c r="AK1061" i="66" s="1"/>
  <c r="AE1061" i="66" s="1"/>
  <c r="AI1064" i="66"/>
  <c r="AJ1064" i="66" s="1"/>
  <c r="AK1064" i="66" s="1"/>
  <c r="AE1064" i="66" s="1"/>
  <c r="AI1059" i="66"/>
  <c r="AJ1059" i="66" s="1"/>
  <c r="AK1059" i="66" s="1"/>
  <c r="AE1059" i="66" s="1"/>
  <c r="AE186" i="66"/>
  <c r="AI107" i="65"/>
  <c r="AJ107" i="65" s="1"/>
  <c r="AK107" i="65" s="1"/>
  <c r="AE107" i="65" s="1"/>
  <c r="AI801" i="65"/>
  <c r="AJ801" i="65" s="1"/>
  <c r="AK801" i="65" s="1"/>
  <c r="AE801" i="65" s="1"/>
  <c r="AI276" i="66"/>
  <c r="AJ276" i="66" s="1"/>
  <c r="AK276" i="66" s="1"/>
  <c r="AE276" i="66" s="1"/>
  <c r="AI1036" i="66"/>
  <c r="AJ1036" i="66" s="1"/>
  <c r="AK1036" i="66" s="1"/>
  <c r="AE1036" i="66" s="1"/>
  <c r="AI696" i="65"/>
  <c r="AJ696" i="65" s="1"/>
  <c r="AK696" i="65" s="1"/>
  <c r="AE696" i="65" s="1"/>
  <c r="AI280" i="66"/>
  <c r="AJ280" i="66" s="1"/>
  <c r="AK280" i="66" s="1"/>
  <c r="AE280" i="66" s="1"/>
  <c r="AI148" i="65"/>
  <c r="AJ148" i="65" s="1"/>
  <c r="AK148" i="65" s="1"/>
  <c r="AE148" i="65" s="1"/>
  <c r="AI1394" i="66"/>
  <c r="AJ1394" i="66" s="1"/>
  <c r="AK1394" i="66" s="1"/>
  <c r="AE1394" i="66" s="1"/>
  <c r="AI1825" i="66"/>
  <c r="AJ1825" i="66" s="1"/>
  <c r="AK1825" i="66" s="1"/>
  <c r="AE1825" i="66" s="1"/>
  <c r="AE121" i="66"/>
  <c r="AI2136" i="66"/>
  <c r="AJ2136" i="66" s="1"/>
  <c r="AK2136" i="66" s="1"/>
  <c r="AE2136" i="66" s="1"/>
  <c r="AI633" i="66"/>
  <c r="AJ633" i="66" s="1"/>
  <c r="AK633" i="66" s="1"/>
  <c r="AE633" i="66" s="1"/>
  <c r="AI385" i="66"/>
  <c r="AJ385" i="66" s="1"/>
  <c r="AK385" i="66" s="1"/>
  <c r="AE385" i="66" s="1"/>
  <c r="AI766" i="66"/>
  <c r="AJ766" i="66" s="1"/>
  <c r="AK766" i="66" s="1"/>
  <c r="AE766" i="66" s="1"/>
  <c r="AI268" i="66"/>
  <c r="AJ268" i="66" s="1"/>
  <c r="AK268" i="66" s="1"/>
  <c r="AE268" i="66" s="1"/>
  <c r="AI1874" i="65"/>
  <c r="AJ1874" i="65" s="1"/>
  <c r="AK1874" i="65" s="1"/>
  <c r="AE1874" i="65" s="1"/>
  <c r="AI405" i="66"/>
  <c r="AJ405" i="66" s="1"/>
  <c r="AK405" i="66" s="1"/>
  <c r="AE405" i="66" s="1"/>
  <c r="AI1142" i="66"/>
  <c r="AJ1142" i="66" s="1"/>
  <c r="AK1142" i="66" s="1"/>
  <c r="AE1142" i="66" s="1"/>
  <c r="AI221" i="66"/>
  <c r="AJ221" i="66" s="1"/>
  <c r="AK221" i="66" s="1"/>
  <c r="AE221" i="66" s="1"/>
  <c r="AI1873" i="65"/>
  <c r="AJ1873" i="65" s="1"/>
  <c r="AK1873" i="65" s="1"/>
  <c r="AE1873" i="65" s="1"/>
  <c r="AI1117" i="65"/>
  <c r="AJ1117" i="65" s="1"/>
  <c r="AK1117" i="65" s="1"/>
  <c r="AE1117" i="65" s="1"/>
  <c r="AI785" i="65"/>
  <c r="AJ785" i="65" s="1"/>
  <c r="AK785" i="65" s="1"/>
  <c r="AE785" i="65" s="1"/>
  <c r="AI1821" i="66"/>
  <c r="AJ1821" i="66" s="1"/>
  <c r="AK1821" i="66" s="1"/>
  <c r="AE1821" i="66" s="1"/>
  <c r="AI1832" i="65"/>
  <c r="AJ1832" i="65" s="1"/>
  <c r="AK1832" i="65" s="1"/>
  <c r="AE1832" i="65" s="1"/>
  <c r="AI531" i="65"/>
  <c r="AJ531" i="65" s="1"/>
  <c r="AK531" i="65" s="1"/>
  <c r="AE531" i="65" s="1"/>
  <c r="AI640" i="66"/>
  <c r="AJ640" i="66" s="1"/>
  <c r="AK640" i="66" s="1"/>
  <c r="AE640" i="66" s="1"/>
  <c r="AI2150" i="65"/>
  <c r="AJ2150" i="65" s="1"/>
  <c r="AK2150" i="65" s="1"/>
  <c r="AE2150" i="65" s="1"/>
  <c r="AI1831" i="66"/>
  <c r="AJ1831" i="66" s="1"/>
  <c r="AK1831" i="66" s="1"/>
  <c r="AE1831" i="66" s="1"/>
  <c r="AI1139" i="66"/>
  <c r="AJ1139" i="66" s="1"/>
  <c r="AK1139" i="66" s="1"/>
  <c r="AE1139" i="66" s="1"/>
  <c r="AE545" i="66"/>
  <c r="AI107" i="66"/>
  <c r="AJ107" i="66" s="1"/>
  <c r="AK107" i="66" s="1"/>
  <c r="AE107" i="66" s="1"/>
  <c r="AI1780" i="66"/>
  <c r="AJ1780" i="66" s="1"/>
  <c r="AK1780" i="66" s="1"/>
  <c r="AE1780" i="66" s="1"/>
  <c r="AI1778" i="66"/>
  <c r="AJ1778" i="66" s="1"/>
  <c r="AK1778" i="66" s="1"/>
  <c r="AE1778" i="66" s="1"/>
  <c r="AI1782" i="66"/>
  <c r="AJ1782" i="66" s="1"/>
  <c r="AK1782" i="66" s="1"/>
  <c r="AE1782" i="66" s="1"/>
  <c r="AI1784" i="66"/>
  <c r="AJ1784" i="66" s="1"/>
  <c r="AK1784" i="66" s="1"/>
  <c r="AE1784" i="66" s="1"/>
  <c r="AI320" i="66"/>
  <c r="AJ320" i="66" s="1"/>
  <c r="AK320" i="66" s="1"/>
  <c r="AE320" i="66" s="1"/>
  <c r="AI518" i="65"/>
  <c r="AJ518" i="65" s="1"/>
  <c r="AK518" i="65" s="1"/>
  <c r="AE518" i="65" s="1"/>
  <c r="AI900" i="65"/>
  <c r="AJ900" i="65" s="1"/>
  <c r="AK900" i="65" s="1"/>
  <c r="AE900" i="65" s="1"/>
  <c r="AI1494" i="65"/>
  <c r="AJ1494" i="65" s="1"/>
  <c r="AK1494" i="65" s="1"/>
  <c r="AE1494" i="65" s="1"/>
  <c r="AI1128" i="65"/>
  <c r="AJ1128" i="65" s="1"/>
  <c r="AK1128" i="65" s="1"/>
  <c r="AE1128" i="65" s="1"/>
  <c r="AI273" i="66"/>
  <c r="AJ273" i="66" s="1"/>
  <c r="AK273" i="66" s="1"/>
  <c r="AE273" i="66" s="1"/>
  <c r="AI1377" i="65"/>
  <c r="AJ1377" i="65" s="1"/>
  <c r="AK1377" i="65" s="1"/>
  <c r="AE1377" i="65" s="1"/>
  <c r="AI237" i="65"/>
  <c r="AJ237" i="65" s="1"/>
  <c r="AK237" i="65" s="1"/>
  <c r="AE237" i="65" s="1"/>
  <c r="AI312" i="66"/>
  <c r="AJ312" i="66" s="1"/>
  <c r="AK312" i="66" s="1"/>
  <c r="AE312" i="66" s="1"/>
  <c r="E15" i="67"/>
  <c r="F15" i="67" s="1"/>
  <c r="AE122" i="65"/>
  <c r="E27" i="68"/>
  <c r="F27" i="68" s="1"/>
  <c r="AE582" i="66"/>
  <c r="B29" i="67"/>
  <c r="C29" i="67" s="1"/>
  <c r="AE655" i="65"/>
  <c r="AE1850" i="66"/>
  <c r="E33" i="68"/>
  <c r="F33" i="68" s="1"/>
  <c r="AE869" i="66"/>
  <c r="AI1698" i="66"/>
  <c r="AJ1698" i="66" s="1"/>
  <c r="AK1698" i="66" s="1"/>
  <c r="AE1698" i="66" s="1"/>
  <c r="AI1701" i="66"/>
  <c r="AJ1701" i="66" s="1"/>
  <c r="AK1701" i="66" s="1"/>
  <c r="AE1701" i="66" s="1"/>
  <c r="AI1702" i="66"/>
  <c r="AJ1702" i="66" s="1"/>
  <c r="AK1702" i="66" s="1"/>
  <c r="AE1702" i="66" s="1"/>
  <c r="AI1700" i="66"/>
  <c r="AJ1700" i="66" s="1"/>
  <c r="AK1700" i="66" s="1"/>
  <c r="AE1700" i="66" s="1"/>
  <c r="AI1693" i="65"/>
  <c r="AJ1693" i="65" s="1"/>
  <c r="AK1693" i="65" s="1"/>
  <c r="AE1693" i="65" s="1"/>
  <c r="AI1134" i="66"/>
  <c r="AJ1134" i="66" s="1"/>
  <c r="AK1134" i="66" s="1"/>
  <c r="AE1134" i="66" s="1"/>
  <c r="AI853" i="66"/>
  <c r="AJ853" i="66" s="1"/>
  <c r="AK853" i="66" s="1"/>
  <c r="AE853" i="66" s="1"/>
  <c r="AE1369" i="66"/>
  <c r="AI1023" i="66"/>
  <c r="AJ1023" i="66" s="1"/>
  <c r="AK1023" i="66" s="1"/>
  <c r="AE1023" i="66" s="1"/>
  <c r="AI517" i="65"/>
  <c r="AJ517" i="65" s="1"/>
  <c r="AK517" i="65" s="1"/>
  <c r="AE517" i="65" s="1"/>
  <c r="AI524" i="65"/>
  <c r="AJ524" i="65" s="1"/>
  <c r="AK524" i="65" s="1"/>
  <c r="AE524" i="65" s="1"/>
  <c r="AI1688" i="65"/>
  <c r="AJ1688" i="65" s="1"/>
  <c r="AK1688" i="65" s="1"/>
  <c r="AE1688" i="65" s="1"/>
  <c r="AI812" i="65"/>
  <c r="AJ812" i="65" s="1"/>
  <c r="AK812" i="65" s="1"/>
  <c r="AE812" i="65" s="1"/>
  <c r="AI793" i="65"/>
  <c r="AJ793" i="65" s="1"/>
  <c r="AK793" i="65" s="1"/>
  <c r="AE793" i="65" s="1"/>
  <c r="AI1146" i="65"/>
  <c r="AJ1146" i="65" s="1"/>
  <c r="AK1146" i="65" s="1"/>
  <c r="AE1146" i="65" s="1"/>
  <c r="AI1906" i="66"/>
  <c r="AJ1906" i="66" s="1"/>
  <c r="AK1906" i="66" s="1"/>
  <c r="AE1906" i="66" s="1"/>
  <c r="AI1908" i="66"/>
  <c r="AJ1908" i="66" s="1"/>
  <c r="AK1908" i="66" s="1"/>
  <c r="AE1908" i="66" s="1"/>
  <c r="AI2146" i="66"/>
  <c r="AJ2146" i="66" s="1"/>
  <c r="AK2146" i="66" s="1"/>
  <c r="AE2146" i="66" s="1"/>
  <c r="AI480" i="66"/>
  <c r="AJ480" i="66" s="1"/>
  <c r="AK480" i="66" s="1"/>
  <c r="AE480" i="66" s="1"/>
  <c r="AE759" i="66"/>
  <c r="AI2151" i="65"/>
  <c r="AJ2151" i="65" s="1"/>
  <c r="AK2151" i="65" s="1"/>
  <c r="AE2151" i="65" s="1"/>
  <c r="AI789" i="65"/>
  <c r="AJ789" i="65" s="1"/>
  <c r="AK789" i="65" s="1"/>
  <c r="AE789" i="65" s="1"/>
  <c r="AI2156" i="66"/>
  <c r="AJ2156" i="66" s="1"/>
  <c r="AK2156" i="66" s="1"/>
  <c r="AE2156" i="66" s="1"/>
  <c r="AI1097" i="65"/>
  <c r="AJ1097" i="65" s="1"/>
  <c r="AK1097" i="65" s="1"/>
  <c r="AE1097" i="65" s="1"/>
  <c r="AI1021" i="66"/>
  <c r="AJ1021" i="66" s="1"/>
  <c r="AK1021" i="66" s="1"/>
  <c r="AE1021" i="66" s="1"/>
  <c r="AI1127" i="66"/>
  <c r="AJ1127" i="66" s="1"/>
  <c r="AK1127" i="66" s="1"/>
  <c r="AE1127" i="66" s="1"/>
  <c r="AI110" i="66"/>
  <c r="AJ110" i="66" s="1"/>
  <c r="AK110" i="66" s="1"/>
  <c r="AE110" i="66" s="1"/>
  <c r="AI224" i="66"/>
  <c r="AJ224" i="66" s="1"/>
  <c r="AK224" i="66" s="1"/>
  <c r="AE224" i="66" s="1"/>
  <c r="AI1131" i="66"/>
  <c r="AJ1131" i="66" s="1"/>
  <c r="AK1131" i="66" s="1"/>
  <c r="AE1131" i="66" s="1"/>
  <c r="AE1048" i="66"/>
  <c r="AI223" i="66"/>
  <c r="AJ223" i="66" s="1"/>
  <c r="AK223" i="66" s="1"/>
  <c r="AE223" i="66" s="1"/>
  <c r="AI1656" i="66"/>
  <c r="AJ1656" i="66" s="1"/>
  <c r="AK1656" i="66" s="1"/>
  <c r="AE1656" i="66" s="1"/>
  <c r="AI1886" i="65"/>
  <c r="AJ1886" i="65" s="1"/>
  <c r="AK1886" i="65" s="1"/>
  <c r="AE1886" i="65" s="1"/>
  <c r="AI527" i="65"/>
  <c r="AJ527" i="65" s="1"/>
  <c r="AK527" i="65" s="1"/>
  <c r="AE527" i="65" s="1"/>
  <c r="AI1003" i="65"/>
  <c r="AJ1003" i="65" s="1"/>
  <c r="AK1003" i="65" s="1"/>
  <c r="AE1003" i="65" s="1"/>
  <c r="AE1007" i="65" s="1"/>
  <c r="AE216" i="65"/>
  <c r="AI1324" i="65"/>
  <c r="AJ1324" i="65" s="1"/>
  <c r="AK1324" i="65" s="1"/>
  <c r="AE1324" i="65" s="1"/>
  <c r="AI692" i="65"/>
  <c r="AJ692" i="65" s="1"/>
  <c r="AK692" i="65" s="1"/>
  <c r="AE692" i="65" s="1"/>
  <c r="AI597" i="66"/>
  <c r="AJ597" i="66" s="1"/>
  <c r="AK597" i="66" s="1"/>
  <c r="AE597" i="66" s="1"/>
  <c r="AI589" i="66"/>
  <c r="AJ589" i="66" s="1"/>
  <c r="AK589" i="66" s="1"/>
  <c r="AE589" i="66" s="1"/>
  <c r="AI592" i="66"/>
  <c r="AJ592" i="66" s="1"/>
  <c r="AK592" i="66" s="1"/>
  <c r="AE592" i="66" s="1"/>
  <c r="AI595" i="66"/>
  <c r="AJ595" i="66" s="1"/>
  <c r="AK595" i="66" s="1"/>
  <c r="AE595" i="66" s="1"/>
  <c r="AI594" i="66"/>
  <c r="AJ594" i="66" s="1"/>
  <c r="AK594" i="66" s="1"/>
  <c r="AE594" i="66" s="1"/>
  <c r="AI599" i="66"/>
  <c r="AJ599" i="66" s="1"/>
  <c r="AK599" i="66" s="1"/>
  <c r="AE599" i="66" s="1"/>
  <c r="AI611" i="66"/>
  <c r="AJ611" i="66" s="1"/>
  <c r="AK611" i="66" s="1"/>
  <c r="AE611" i="66" s="1"/>
  <c r="AI603" i="66"/>
  <c r="AJ603" i="66" s="1"/>
  <c r="AK603" i="66" s="1"/>
  <c r="AE603" i="66" s="1"/>
  <c r="AI614" i="66"/>
  <c r="AJ614" i="66" s="1"/>
  <c r="AK614" i="66" s="1"/>
  <c r="AE614" i="66" s="1"/>
  <c r="AI602" i="66"/>
  <c r="AJ602" i="66" s="1"/>
  <c r="AK602" i="66" s="1"/>
  <c r="AE602" i="66" s="1"/>
  <c r="AI600" i="66"/>
  <c r="AJ600" i="66" s="1"/>
  <c r="AK600" i="66" s="1"/>
  <c r="AE600" i="66" s="1"/>
  <c r="AI591" i="66"/>
  <c r="AJ591" i="66" s="1"/>
  <c r="AK591" i="66" s="1"/>
  <c r="AE591" i="66" s="1"/>
  <c r="AI604" i="66"/>
  <c r="AJ604" i="66" s="1"/>
  <c r="AK604" i="66" s="1"/>
  <c r="AE604" i="66" s="1"/>
  <c r="AI590" i="66"/>
  <c r="AJ590" i="66" s="1"/>
  <c r="AK590" i="66" s="1"/>
  <c r="AE590" i="66" s="1"/>
  <c r="AI610" i="66"/>
  <c r="AJ610" i="66" s="1"/>
  <c r="AK610" i="66" s="1"/>
  <c r="AE610" i="66" s="1"/>
  <c r="AI607" i="66"/>
  <c r="AJ607" i="66" s="1"/>
  <c r="AK607" i="66" s="1"/>
  <c r="AE607" i="66" s="1"/>
  <c r="AI608" i="66"/>
  <c r="AJ608" i="66" s="1"/>
  <c r="AK608" i="66" s="1"/>
  <c r="AE608" i="66" s="1"/>
  <c r="AI606" i="66"/>
  <c r="AJ606" i="66" s="1"/>
  <c r="AK606" i="66" s="1"/>
  <c r="AE606" i="66" s="1"/>
  <c r="AI598" i="66"/>
  <c r="AJ598" i="66" s="1"/>
  <c r="AK598" i="66" s="1"/>
  <c r="AE598" i="66" s="1"/>
  <c r="AI612" i="66"/>
  <c r="AJ612" i="66" s="1"/>
  <c r="AK612" i="66" s="1"/>
  <c r="AE612" i="66" s="1"/>
  <c r="AI477" i="66"/>
  <c r="AJ477" i="66" s="1"/>
  <c r="AK477" i="66" s="1"/>
  <c r="AE477" i="66" s="1"/>
  <c r="AI1325" i="66"/>
  <c r="AJ1325" i="66" s="1"/>
  <c r="AK1325" i="66" s="1"/>
  <c r="AE1325" i="66" s="1"/>
  <c r="AI1331" i="66"/>
  <c r="AJ1331" i="66" s="1"/>
  <c r="AK1331" i="66" s="1"/>
  <c r="AE1331" i="66" s="1"/>
  <c r="AI1323" i="66"/>
  <c r="AJ1323" i="66" s="1"/>
  <c r="AK1323" i="66" s="1"/>
  <c r="AE1323" i="66" s="1"/>
  <c r="AI1329" i="66"/>
  <c r="AJ1329" i="66" s="1"/>
  <c r="AK1329" i="66" s="1"/>
  <c r="AE1329" i="66" s="1"/>
  <c r="AI1327" i="66"/>
  <c r="AJ1327" i="66" s="1"/>
  <c r="AK1327" i="66" s="1"/>
  <c r="AE1327" i="66" s="1"/>
  <c r="AI1117" i="66"/>
  <c r="AJ1117" i="66" s="1"/>
  <c r="AK1117" i="66" s="1"/>
  <c r="AE1117" i="66" s="1"/>
  <c r="AI1118" i="66"/>
  <c r="AJ1118" i="66" s="1"/>
  <c r="AK1118" i="66" s="1"/>
  <c r="AE1118" i="66" s="1"/>
  <c r="AI1115" i="66"/>
  <c r="AJ1115" i="66" s="1"/>
  <c r="AK1115" i="66" s="1"/>
  <c r="AE1115" i="66" s="1"/>
  <c r="AI1114" i="66"/>
  <c r="AJ1114" i="66" s="1"/>
  <c r="AK1114" i="66" s="1"/>
  <c r="AE1114" i="66" s="1"/>
  <c r="AI1128" i="66"/>
  <c r="AJ1128" i="66" s="1"/>
  <c r="AK1128" i="66" s="1"/>
  <c r="AE1128" i="66" s="1"/>
  <c r="AI811" i="65"/>
  <c r="AJ811" i="65" s="1"/>
  <c r="AK811" i="65" s="1"/>
  <c r="AE811" i="65" s="1"/>
  <c r="AI1829" i="66"/>
  <c r="AJ1829" i="66" s="1"/>
  <c r="AK1829" i="66" s="1"/>
  <c r="AE1829" i="66" s="1"/>
  <c r="AE443" i="65"/>
  <c r="AI1692" i="65"/>
  <c r="AJ1692" i="65" s="1"/>
  <c r="AK1692" i="65" s="1"/>
  <c r="AE1692" i="65" s="1"/>
  <c r="AI803" i="65"/>
  <c r="AJ803" i="65" s="1"/>
  <c r="AK803" i="65" s="1"/>
  <c r="AE803" i="65" s="1"/>
  <c r="AI1682" i="65"/>
  <c r="AJ1682" i="65" s="1"/>
  <c r="AK1682" i="65" s="1"/>
  <c r="AE1682" i="65" s="1"/>
  <c r="AI1136" i="65"/>
  <c r="AJ1136" i="65" s="1"/>
  <c r="AK1136" i="65" s="1"/>
  <c r="AE1136" i="65" s="1"/>
  <c r="AI1200" i="65"/>
  <c r="AJ1200" i="65" s="1"/>
  <c r="AK1200" i="65" s="1"/>
  <c r="AE1200" i="65" s="1"/>
  <c r="AI1216" i="65"/>
  <c r="AJ1216" i="65" s="1"/>
  <c r="AK1216" i="65" s="1"/>
  <c r="AE1216" i="65" s="1"/>
  <c r="AI1278" i="65"/>
  <c r="AJ1278" i="65" s="1"/>
  <c r="AK1278" i="65" s="1"/>
  <c r="AE1278" i="65" s="1"/>
  <c r="AI1237" i="65"/>
  <c r="AJ1237" i="65" s="1"/>
  <c r="AK1237" i="65" s="1"/>
  <c r="AE1237" i="65" s="1"/>
  <c r="AI1228" i="65"/>
  <c r="AJ1228" i="65" s="1"/>
  <c r="AK1228" i="65" s="1"/>
  <c r="AE1228" i="65" s="1"/>
  <c r="AI1172" i="65"/>
  <c r="AJ1172" i="65" s="1"/>
  <c r="AK1172" i="65" s="1"/>
  <c r="AE1172" i="65" s="1"/>
  <c r="AI1249" i="65"/>
  <c r="AJ1249" i="65" s="1"/>
  <c r="AK1249" i="65" s="1"/>
  <c r="AE1249" i="65" s="1"/>
  <c r="AI1171" i="65"/>
  <c r="AJ1171" i="65" s="1"/>
  <c r="AK1171" i="65" s="1"/>
  <c r="AE1171" i="65" s="1"/>
  <c r="AI1256" i="65"/>
  <c r="AJ1256" i="65" s="1"/>
  <c r="AK1256" i="65" s="1"/>
  <c r="AE1256" i="65" s="1"/>
  <c r="AI1239" i="65"/>
  <c r="AJ1239" i="65" s="1"/>
  <c r="AK1239" i="65" s="1"/>
  <c r="AE1239" i="65" s="1"/>
  <c r="AI1222" i="65"/>
  <c r="AJ1222" i="65" s="1"/>
  <c r="AK1222" i="65" s="1"/>
  <c r="AE1222" i="65" s="1"/>
  <c r="AI1213" i="65"/>
  <c r="AJ1213" i="65" s="1"/>
  <c r="AK1213" i="65" s="1"/>
  <c r="AE1213" i="65" s="1"/>
  <c r="AI1236" i="65"/>
  <c r="AJ1236" i="65" s="1"/>
  <c r="AK1236" i="65" s="1"/>
  <c r="AE1236" i="65" s="1"/>
  <c r="AI1235" i="65"/>
  <c r="AJ1235" i="65" s="1"/>
  <c r="AK1235" i="65" s="1"/>
  <c r="AE1235" i="65" s="1"/>
  <c r="AI1277" i="65"/>
  <c r="AJ1277" i="65" s="1"/>
  <c r="AK1277" i="65" s="1"/>
  <c r="AE1277" i="65" s="1"/>
  <c r="AI1218" i="65"/>
  <c r="AJ1218" i="65" s="1"/>
  <c r="AK1218" i="65" s="1"/>
  <c r="AE1218" i="65" s="1"/>
  <c r="AI1190" i="65"/>
  <c r="AJ1190" i="65" s="1"/>
  <c r="AK1190" i="65" s="1"/>
  <c r="AE1190" i="65" s="1"/>
  <c r="AI1247" i="65"/>
  <c r="AJ1247" i="65" s="1"/>
  <c r="AK1247" i="65" s="1"/>
  <c r="AE1247" i="65" s="1"/>
  <c r="AI1214" i="65"/>
  <c r="AJ1214" i="65" s="1"/>
  <c r="AK1214" i="65" s="1"/>
  <c r="AE1214" i="65" s="1"/>
  <c r="AI1275" i="65"/>
  <c r="AJ1275" i="65" s="1"/>
  <c r="AK1275" i="65" s="1"/>
  <c r="AE1275" i="65" s="1"/>
  <c r="AI1211" i="65"/>
  <c r="AJ1211" i="65" s="1"/>
  <c r="AK1211" i="65" s="1"/>
  <c r="AE1211" i="65" s="1"/>
  <c r="AI1226" i="65"/>
  <c r="AJ1226" i="65" s="1"/>
  <c r="AK1226" i="65" s="1"/>
  <c r="AE1226" i="65" s="1"/>
  <c r="AI1169" i="65"/>
  <c r="AJ1169" i="65" s="1"/>
  <c r="AK1169" i="65" s="1"/>
  <c r="AE1169" i="65" s="1"/>
  <c r="AI1266" i="65"/>
  <c r="AJ1266" i="65" s="1"/>
  <c r="AK1266" i="65" s="1"/>
  <c r="AE1266" i="65" s="1"/>
  <c r="AI1202" i="65"/>
  <c r="AJ1202" i="65" s="1"/>
  <c r="AK1202" i="65" s="1"/>
  <c r="AE1202" i="65" s="1"/>
  <c r="AI1257" i="65"/>
  <c r="AJ1257" i="65" s="1"/>
  <c r="AK1257" i="65" s="1"/>
  <c r="AE1257" i="65" s="1"/>
  <c r="AI1193" i="65"/>
  <c r="AJ1193" i="65" s="1"/>
  <c r="AK1193" i="65" s="1"/>
  <c r="AE1193" i="65" s="1"/>
  <c r="AI1179" i="65"/>
  <c r="AJ1179" i="65" s="1"/>
  <c r="AK1179" i="65" s="1"/>
  <c r="AE1179" i="65" s="1"/>
  <c r="AI1273" i="65"/>
  <c r="AJ1273" i="65" s="1"/>
  <c r="AK1273" i="65" s="1"/>
  <c r="AE1273" i="65" s="1"/>
  <c r="AI1264" i="65"/>
  <c r="AJ1264" i="65" s="1"/>
  <c r="AK1264" i="65" s="1"/>
  <c r="AE1264" i="65" s="1"/>
  <c r="AI1184" i="65"/>
  <c r="AJ1184" i="65" s="1"/>
  <c r="AK1184" i="65" s="1"/>
  <c r="AE1184" i="65" s="1"/>
  <c r="AI1221" i="65"/>
  <c r="AJ1221" i="65" s="1"/>
  <c r="AK1221" i="65" s="1"/>
  <c r="AE1221" i="65" s="1"/>
  <c r="AI1276" i="65"/>
  <c r="AJ1276" i="65" s="1"/>
  <c r="AK1276" i="65" s="1"/>
  <c r="AE1276" i="65" s="1"/>
  <c r="AI1212" i="65"/>
  <c r="AJ1212" i="65" s="1"/>
  <c r="AK1212" i="65" s="1"/>
  <c r="AE1212" i="65" s="1"/>
  <c r="AI1233" i="65"/>
  <c r="AJ1233" i="65" s="1"/>
  <c r="AK1233" i="65" s="1"/>
  <c r="AE1233" i="65" s="1"/>
  <c r="AI1240" i="65"/>
  <c r="AJ1240" i="65" s="1"/>
  <c r="AK1240" i="65" s="1"/>
  <c r="AE1240" i="65" s="1"/>
  <c r="AI1223" i="65"/>
  <c r="AJ1223" i="65" s="1"/>
  <c r="AK1223" i="65" s="1"/>
  <c r="AE1223" i="65" s="1"/>
  <c r="AI1270" i="65"/>
  <c r="AJ1270" i="65" s="1"/>
  <c r="AK1270" i="65" s="1"/>
  <c r="AE1270" i="65" s="1"/>
  <c r="AI1206" i="65"/>
  <c r="AJ1206" i="65" s="1"/>
  <c r="AK1206" i="65" s="1"/>
  <c r="AE1206" i="65" s="1"/>
  <c r="AI1261" i="65"/>
  <c r="AJ1261" i="65" s="1"/>
  <c r="AK1261" i="65" s="1"/>
  <c r="AE1261" i="65" s="1"/>
  <c r="AI1197" i="65"/>
  <c r="AJ1197" i="65" s="1"/>
  <c r="AK1197" i="65" s="1"/>
  <c r="AE1197" i="65" s="1"/>
  <c r="AI1220" i="65"/>
  <c r="AJ1220" i="65" s="1"/>
  <c r="AK1220" i="65" s="1"/>
  <c r="AE1220" i="65" s="1"/>
  <c r="AI1219" i="65"/>
  <c r="AJ1219" i="65" s="1"/>
  <c r="AK1219" i="65" s="1"/>
  <c r="AE1219" i="65" s="1"/>
  <c r="AI1177" i="65"/>
  <c r="AJ1177" i="65" s="1"/>
  <c r="AK1177" i="65" s="1"/>
  <c r="AE1177" i="65" s="1"/>
  <c r="AI1208" i="65"/>
  <c r="AJ1208" i="65" s="1"/>
  <c r="AK1208" i="65" s="1"/>
  <c r="AE1208" i="65" s="1"/>
  <c r="AI1252" i="65"/>
  <c r="AJ1252" i="65" s="1"/>
  <c r="AK1252" i="65" s="1"/>
  <c r="AE1252" i="65" s="1"/>
  <c r="AI1230" i="65"/>
  <c r="AJ1230" i="65" s="1"/>
  <c r="AK1230" i="65" s="1"/>
  <c r="AE1230" i="65" s="1"/>
  <c r="AI1227" i="65"/>
  <c r="AJ1227" i="65" s="1"/>
  <c r="AK1227" i="65" s="1"/>
  <c r="AE1227" i="65" s="1"/>
  <c r="AI1231" i="65"/>
  <c r="AJ1231" i="65" s="1"/>
  <c r="AK1231" i="65" s="1"/>
  <c r="AE1231" i="65" s="1"/>
  <c r="AI1262" i="65"/>
  <c r="AJ1262" i="65" s="1"/>
  <c r="AK1262" i="65" s="1"/>
  <c r="AE1262" i="65" s="1"/>
  <c r="AI1198" i="65"/>
  <c r="AJ1198" i="65" s="1"/>
  <c r="AK1198" i="65" s="1"/>
  <c r="AE1198" i="65" s="1"/>
  <c r="AI1259" i="65"/>
  <c r="AJ1259" i="65" s="1"/>
  <c r="AK1259" i="65" s="1"/>
  <c r="AE1259" i="65" s="1"/>
  <c r="AI1195" i="65"/>
  <c r="AJ1195" i="65" s="1"/>
  <c r="AK1195" i="65" s="1"/>
  <c r="AE1195" i="65" s="1"/>
  <c r="AI1274" i="65"/>
  <c r="AJ1274" i="65" s="1"/>
  <c r="AK1274" i="65" s="1"/>
  <c r="AE1274" i="65" s="1"/>
  <c r="AI1210" i="65"/>
  <c r="AJ1210" i="65" s="1"/>
  <c r="AK1210" i="65" s="1"/>
  <c r="AE1210" i="65" s="1"/>
  <c r="AI1250" i="65"/>
  <c r="AJ1250" i="65" s="1"/>
  <c r="AK1250" i="65" s="1"/>
  <c r="AE1250" i="65" s="1"/>
  <c r="AI1165" i="65"/>
  <c r="AJ1165" i="65" s="1"/>
  <c r="AK1165" i="65" s="1"/>
  <c r="AE1165" i="65" s="1"/>
  <c r="AI1241" i="65"/>
  <c r="AJ1241" i="65" s="1"/>
  <c r="AK1241" i="65" s="1"/>
  <c r="AE1241" i="65" s="1"/>
  <c r="AI1186" i="65"/>
  <c r="AJ1186" i="65" s="1"/>
  <c r="AK1186" i="65" s="1"/>
  <c r="AE1186" i="65" s="1"/>
  <c r="AI1180" i="65"/>
  <c r="AJ1180" i="65" s="1"/>
  <c r="AK1180" i="65" s="1"/>
  <c r="AE1180" i="65" s="1"/>
  <c r="AI1201" i="65"/>
  <c r="AJ1201" i="65" s="1"/>
  <c r="AK1201" i="65" s="1"/>
  <c r="AE1201" i="65" s="1"/>
  <c r="AI1255" i="65"/>
  <c r="AJ1255" i="65" s="1"/>
  <c r="AK1255" i="65" s="1"/>
  <c r="AE1255" i="65" s="1"/>
  <c r="AI1167" i="65"/>
  <c r="AJ1167" i="65" s="1"/>
  <c r="AK1167" i="65" s="1"/>
  <c r="AE1167" i="65" s="1"/>
  <c r="AI1209" i="65"/>
  <c r="AJ1209" i="65" s="1"/>
  <c r="AK1209" i="65" s="1"/>
  <c r="AE1209" i="65" s="1"/>
  <c r="AI1279" i="65"/>
  <c r="AJ1279" i="65" s="1"/>
  <c r="AK1279" i="65" s="1"/>
  <c r="AE1279" i="65" s="1"/>
  <c r="AI1269" i="65"/>
  <c r="AJ1269" i="65" s="1"/>
  <c r="AK1269" i="65" s="1"/>
  <c r="AE1269" i="65" s="1"/>
  <c r="AI1205" i="65"/>
  <c r="AJ1205" i="65" s="1"/>
  <c r="AK1205" i="65" s="1"/>
  <c r="AE1205" i="65" s="1"/>
  <c r="AI1260" i="65"/>
  <c r="AJ1260" i="65" s="1"/>
  <c r="AK1260" i="65" s="1"/>
  <c r="AE1260" i="65" s="1"/>
  <c r="AI1196" i="65"/>
  <c r="AJ1196" i="65" s="1"/>
  <c r="AK1196" i="65" s="1"/>
  <c r="AE1196" i="65" s="1"/>
  <c r="AI1217" i="65"/>
  <c r="AJ1217" i="65" s="1"/>
  <c r="AK1217" i="65" s="1"/>
  <c r="AE1217" i="65" s="1"/>
  <c r="AI1178" i="65"/>
  <c r="AJ1178" i="65" s="1"/>
  <c r="AK1178" i="65" s="1"/>
  <c r="AE1178" i="65" s="1"/>
  <c r="AI1224" i="65"/>
  <c r="AJ1224" i="65" s="1"/>
  <c r="AK1224" i="65" s="1"/>
  <c r="AE1224" i="65" s="1"/>
  <c r="AI1271" i="65"/>
  <c r="AJ1271" i="65" s="1"/>
  <c r="AK1271" i="65" s="1"/>
  <c r="AE1271" i="65" s="1"/>
  <c r="AI1207" i="65"/>
  <c r="AJ1207" i="65" s="1"/>
  <c r="AK1207" i="65" s="1"/>
  <c r="AE1207" i="65" s="1"/>
  <c r="AI1254" i="65"/>
  <c r="AJ1254" i="65" s="1"/>
  <c r="AK1254" i="65" s="1"/>
  <c r="AE1254" i="65" s="1"/>
  <c r="AI1173" i="65"/>
  <c r="AJ1173" i="65" s="1"/>
  <c r="AK1173" i="65" s="1"/>
  <c r="AE1173" i="65" s="1"/>
  <c r="AI1245" i="65"/>
  <c r="AJ1245" i="65" s="1"/>
  <c r="AK1245" i="65" s="1"/>
  <c r="AE1245" i="65" s="1"/>
  <c r="AI1268" i="65"/>
  <c r="AJ1268" i="65" s="1"/>
  <c r="AK1268" i="65" s="1"/>
  <c r="AE1268" i="65" s="1"/>
  <c r="AI1204" i="65"/>
  <c r="AJ1204" i="65" s="1"/>
  <c r="AK1204" i="65" s="1"/>
  <c r="AE1204" i="65" s="1"/>
  <c r="AI1267" i="65"/>
  <c r="AJ1267" i="65" s="1"/>
  <c r="AK1267" i="65" s="1"/>
  <c r="AE1267" i="65" s="1"/>
  <c r="AI1203" i="65"/>
  <c r="AJ1203" i="65" s="1"/>
  <c r="AK1203" i="65" s="1"/>
  <c r="AE1203" i="65" s="1"/>
  <c r="AI1253" i="65"/>
  <c r="AJ1253" i="65" s="1"/>
  <c r="AK1253" i="65" s="1"/>
  <c r="AE1253" i="65" s="1"/>
  <c r="AI1265" i="65"/>
  <c r="AJ1265" i="65" s="1"/>
  <c r="AK1265" i="65" s="1"/>
  <c r="AE1265" i="65" s="1"/>
  <c r="AI1263" i="65"/>
  <c r="AJ1263" i="65" s="1"/>
  <c r="AK1263" i="65" s="1"/>
  <c r="AE1263" i="65" s="1"/>
  <c r="AI1232" i="65"/>
  <c r="AJ1232" i="65" s="1"/>
  <c r="AK1232" i="65" s="1"/>
  <c r="AE1232" i="65" s="1"/>
  <c r="AI1248" i="65"/>
  <c r="AJ1248" i="65" s="1"/>
  <c r="AK1248" i="65" s="1"/>
  <c r="AE1248" i="65" s="1"/>
  <c r="AI1215" i="65"/>
  <c r="AJ1215" i="65" s="1"/>
  <c r="AK1215" i="65" s="1"/>
  <c r="AE1215" i="65" s="1"/>
  <c r="AI1246" i="65"/>
  <c r="AJ1246" i="65" s="1"/>
  <c r="AK1246" i="65" s="1"/>
  <c r="AE1246" i="65" s="1"/>
  <c r="AI1170" i="65"/>
  <c r="AJ1170" i="65" s="1"/>
  <c r="AK1170" i="65" s="1"/>
  <c r="AE1170" i="65" s="1"/>
  <c r="AI1188" i="65"/>
  <c r="AJ1188" i="65" s="1"/>
  <c r="AK1188" i="65" s="1"/>
  <c r="AE1188" i="65" s="1"/>
  <c r="AI1243" i="65"/>
  <c r="AJ1243" i="65" s="1"/>
  <c r="AK1243" i="65" s="1"/>
  <c r="AE1243" i="65" s="1"/>
  <c r="AI1258" i="65"/>
  <c r="AJ1258" i="65" s="1"/>
  <c r="AK1258" i="65" s="1"/>
  <c r="AE1258" i="65" s="1"/>
  <c r="AI1194" i="65"/>
  <c r="AJ1194" i="65" s="1"/>
  <c r="AK1194" i="65" s="1"/>
  <c r="AE1194" i="65" s="1"/>
  <c r="AI1164" i="65"/>
  <c r="AJ1164" i="65" s="1"/>
  <c r="AK1164" i="65" s="1"/>
  <c r="AE1164" i="65" s="1"/>
  <c r="AI1182" i="65"/>
  <c r="AJ1182" i="65" s="1"/>
  <c r="AK1182" i="65" s="1"/>
  <c r="AE1182" i="65" s="1"/>
  <c r="AI1234" i="65"/>
  <c r="AJ1234" i="65" s="1"/>
  <c r="AK1234" i="65" s="1"/>
  <c r="AE1234" i="65" s="1"/>
  <c r="AI1225" i="65"/>
  <c r="AJ1225" i="65" s="1"/>
  <c r="AK1225" i="65" s="1"/>
  <c r="AE1225" i="65" s="1"/>
  <c r="AI1192" i="65"/>
  <c r="AJ1192" i="65" s="1"/>
  <c r="AK1192" i="65" s="1"/>
  <c r="AE1192" i="65" s="1"/>
  <c r="AI1244" i="65"/>
  <c r="AJ1244" i="65" s="1"/>
  <c r="AK1244" i="65" s="1"/>
  <c r="AE1244" i="65" s="1"/>
  <c r="AI1272" i="65"/>
  <c r="AJ1272" i="65" s="1"/>
  <c r="AK1272" i="65" s="1"/>
  <c r="AE1272" i="65" s="1"/>
  <c r="AI1238" i="65"/>
  <c r="AJ1238" i="65" s="1"/>
  <c r="AK1238" i="65" s="1"/>
  <c r="AE1238" i="65" s="1"/>
  <c r="AI1229" i="65"/>
  <c r="AJ1229" i="65" s="1"/>
  <c r="AK1229" i="65" s="1"/>
  <c r="AE1229" i="65" s="1"/>
  <c r="AI1251" i="65"/>
  <c r="AJ1251" i="65" s="1"/>
  <c r="AK1251" i="65" s="1"/>
  <c r="AE1251" i="65" s="1"/>
  <c r="AI1199" i="65"/>
  <c r="AJ1199" i="65" s="1"/>
  <c r="AK1199" i="65" s="1"/>
  <c r="AE1199" i="65" s="1"/>
  <c r="AI1242" i="65"/>
  <c r="AJ1242" i="65" s="1"/>
  <c r="AK1242" i="65" s="1"/>
  <c r="AE1242" i="65" s="1"/>
  <c r="AI1175" i="65"/>
  <c r="AJ1175" i="65" s="1"/>
  <c r="AK1175" i="65" s="1"/>
  <c r="AE1175" i="65" s="1"/>
  <c r="AI1673" i="65"/>
  <c r="AJ1673" i="65" s="1"/>
  <c r="AK1673" i="65" s="1"/>
  <c r="AE1673" i="65" s="1"/>
  <c r="AE1973" i="65"/>
  <c r="AI1897" i="65"/>
  <c r="AJ1897" i="65" s="1"/>
  <c r="AK1897" i="65" s="1"/>
  <c r="AE1897" i="65" s="1"/>
  <c r="AI241" i="65"/>
  <c r="AJ241" i="65" s="1"/>
  <c r="AK241" i="65" s="1"/>
  <c r="AE241" i="65" s="1"/>
  <c r="AI1093" i="65"/>
  <c r="AJ1093" i="65" s="1"/>
  <c r="AK1093" i="65" s="1"/>
  <c r="AE1093" i="65" s="1"/>
  <c r="AI1298" i="66"/>
  <c r="AJ1298" i="66" s="1"/>
  <c r="AK1298" i="66" s="1"/>
  <c r="AE1298" i="66" s="1"/>
  <c r="AI269" i="66"/>
  <c r="AJ269" i="66" s="1"/>
  <c r="AK269" i="66" s="1"/>
  <c r="AE269" i="66" s="1"/>
  <c r="AI1019" i="66"/>
  <c r="AJ1019" i="66" s="1"/>
  <c r="AK1019" i="66" s="1"/>
  <c r="AE1019" i="66" s="1"/>
  <c r="AI1390" i="66"/>
  <c r="AJ1390" i="66" s="1"/>
  <c r="AK1390" i="66" s="1"/>
  <c r="AE1390" i="66" s="1"/>
  <c r="AE177" i="66"/>
  <c r="AI809" i="65"/>
  <c r="AJ809" i="65" s="1"/>
  <c r="AK809" i="65" s="1"/>
  <c r="AE809" i="65" s="1"/>
  <c r="AI1024" i="66"/>
  <c r="AJ1024" i="66" s="1"/>
  <c r="AK1024" i="66" s="1"/>
  <c r="AE1024" i="66" s="1"/>
  <c r="AI242" i="65"/>
  <c r="AJ242" i="65" s="1"/>
  <c r="AK242" i="65" s="1"/>
  <c r="AE242" i="65" s="1"/>
  <c r="AI700" i="65"/>
  <c r="AJ700" i="65" s="1"/>
  <c r="AK700" i="65" s="1"/>
  <c r="AE700" i="65" s="1"/>
  <c r="AE1048" i="65"/>
  <c r="AI1095" i="65"/>
  <c r="AJ1095" i="65" s="1"/>
  <c r="AK1095" i="65" s="1"/>
  <c r="AE1095" i="65" s="1"/>
  <c r="AI675" i="65"/>
  <c r="AJ675" i="65" s="1"/>
  <c r="AK675" i="65" s="1"/>
  <c r="AE675" i="65" s="1"/>
  <c r="AI1140" i="65"/>
  <c r="AJ1140" i="65" s="1"/>
  <c r="AK1140" i="65" s="1"/>
  <c r="AE1140" i="65" s="1"/>
  <c r="AI111" i="65"/>
  <c r="AJ111" i="65" s="1"/>
  <c r="AK111" i="65" s="1"/>
  <c r="AE111" i="65" s="1"/>
  <c r="AI1206" i="66"/>
  <c r="AJ1206" i="66" s="1"/>
  <c r="AK1206" i="66" s="1"/>
  <c r="AE1206" i="66" s="1"/>
  <c r="AI290" i="66"/>
  <c r="AJ290" i="66" s="1"/>
  <c r="AK290" i="66" s="1"/>
  <c r="AE290" i="66" s="1"/>
  <c r="AI645" i="66"/>
  <c r="AJ645" i="66" s="1"/>
  <c r="AK645" i="66" s="1"/>
  <c r="AE645" i="66" s="1"/>
  <c r="AI1326" i="66"/>
  <c r="AJ1326" i="66" s="1"/>
  <c r="AK1326" i="66" s="1"/>
  <c r="AE1326" i="66" s="1"/>
  <c r="AE2061" i="65"/>
  <c r="AI2156" i="65"/>
  <c r="AJ2156" i="65" s="1"/>
  <c r="AK2156" i="65" s="1"/>
  <c r="AE2156" i="65" s="1"/>
  <c r="AI704" i="65"/>
  <c r="AJ704" i="65" s="1"/>
  <c r="AK704" i="65" s="1"/>
  <c r="AE704" i="65" s="1"/>
  <c r="AE1964" i="66"/>
  <c r="AI1191" i="66"/>
  <c r="AJ1191" i="66" s="1"/>
  <c r="AK1191" i="66" s="1"/>
  <c r="AE1191" i="66" s="1"/>
  <c r="AI1777" i="66"/>
  <c r="AJ1777" i="66" s="1"/>
  <c r="AK1777" i="66" s="1"/>
  <c r="AE1777" i="66" s="1"/>
  <c r="AI287" i="66"/>
  <c r="AJ287" i="66" s="1"/>
  <c r="AK287" i="66" s="1"/>
  <c r="AE287" i="66" s="1"/>
  <c r="AI1099" i="65"/>
  <c r="AJ1099" i="65" s="1"/>
  <c r="AK1099" i="65" s="1"/>
  <c r="AE1099" i="65" s="1"/>
  <c r="AE65" i="65"/>
  <c r="AI1766" i="65"/>
  <c r="AJ1766" i="65" s="1"/>
  <c r="AK1766" i="65" s="1"/>
  <c r="AE1766" i="65" s="1"/>
  <c r="AE1769" i="65" s="1"/>
  <c r="AI1523" i="65"/>
  <c r="AJ1523" i="65" s="1"/>
  <c r="AK1523" i="65" s="1"/>
  <c r="AE1523" i="65" s="1"/>
  <c r="AI817" i="65"/>
  <c r="AJ817" i="65" s="1"/>
  <c r="AK817" i="65" s="1"/>
  <c r="AE817" i="65" s="1"/>
  <c r="AI401" i="65"/>
  <c r="AJ401" i="65" s="1"/>
  <c r="AK401" i="65" s="1"/>
  <c r="AE401" i="65" s="1"/>
  <c r="AI915" i="65"/>
  <c r="AJ915" i="65" s="1"/>
  <c r="AK915" i="65" s="1"/>
  <c r="AE915" i="65" s="1"/>
  <c r="AI1180" i="66"/>
  <c r="AJ1180" i="66" s="1"/>
  <c r="AK1180" i="66" s="1"/>
  <c r="AE1180" i="66" s="1"/>
  <c r="AI292" i="65"/>
  <c r="AJ292" i="65" s="1"/>
  <c r="AK292" i="65" s="1"/>
  <c r="AE292" i="65" s="1"/>
  <c r="AI814" i="65"/>
  <c r="AJ814" i="65" s="1"/>
  <c r="AK814" i="65" s="1"/>
  <c r="AE814" i="65" s="1"/>
  <c r="E43" i="67"/>
  <c r="F43" i="67" s="1"/>
  <c r="AE1342" i="65"/>
  <c r="AE1794" i="66"/>
  <c r="E48" i="68"/>
  <c r="F48" i="68" s="1"/>
  <c r="AE1605" i="66"/>
  <c r="AI1927" i="66"/>
  <c r="AJ1927" i="66" s="1"/>
  <c r="AK1927" i="66" s="1"/>
  <c r="AE1927" i="66" s="1"/>
  <c r="AI1919" i="66"/>
  <c r="AJ1919" i="66" s="1"/>
  <c r="AK1919" i="66" s="1"/>
  <c r="AE1919" i="66" s="1"/>
  <c r="AI1924" i="66"/>
  <c r="AJ1924" i="66" s="1"/>
  <c r="AK1924" i="66" s="1"/>
  <c r="AE1924" i="66" s="1"/>
  <c r="AI1925" i="66"/>
  <c r="AJ1925" i="66" s="1"/>
  <c r="AK1925" i="66" s="1"/>
  <c r="AE1925" i="66" s="1"/>
  <c r="AI1926" i="66"/>
  <c r="AJ1926" i="66" s="1"/>
  <c r="AK1926" i="66" s="1"/>
  <c r="AE1926" i="66" s="1"/>
  <c r="AI1923" i="66"/>
  <c r="AJ1923" i="66" s="1"/>
  <c r="AK1923" i="66" s="1"/>
  <c r="AE1923" i="66" s="1"/>
  <c r="AI1922" i="66"/>
  <c r="AJ1922" i="66" s="1"/>
  <c r="AK1922" i="66" s="1"/>
  <c r="AE1922" i="66" s="1"/>
  <c r="AI1677" i="65"/>
  <c r="AJ1677" i="65" s="1"/>
  <c r="AK1677" i="65" s="1"/>
  <c r="AE1677" i="65" s="1"/>
  <c r="AI1683" i="65"/>
  <c r="AJ1683" i="65" s="1"/>
  <c r="AK1683" i="65" s="1"/>
  <c r="AE1683" i="65" s="1"/>
  <c r="AI1668" i="65"/>
  <c r="AJ1668" i="65" s="1"/>
  <c r="AK1668" i="65" s="1"/>
  <c r="AE1668" i="65" s="1"/>
  <c r="AI2197" i="66"/>
  <c r="AJ2197" i="66" s="1"/>
  <c r="AK2197" i="66" s="1"/>
  <c r="AE2197" i="66" s="1"/>
  <c r="AI2198" i="66"/>
  <c r="AJ2198" i="66" s="1"/>
  <c r="AK2198" i="66" s="1"/>
  <c r="AE2198" i="66" s="1"/>
  <c r="AI2201" i="66"/>
  <c r="AJ2201" i="66" s="1"/>
  <c r="AK2201" i="66" s="1"/>
  <c r="AE2201" i="66" s="1"/>
  <c r="AI504" i="66"/>
  <c r="AJ504" i="66" s="1"/>
  <c r="AK504" i="66" s="1"/>
  <c r="AE504" i="66" s="1"/>
  <c r="AI505" i="66"/>
  <c r="AJ505" i="66" s="1"/>
  <c r="AK505" i="66" s="1"/>
  <c r="AE505" i="66" s="1"/>
  <c r="AI622" i="66"/>
  <c r="AJ622" i="66" s="1"/>
  <c r="AK622" i="66" s="1"/>
  <c r="AE622" i="66" s="1"/>
  <c r="AI1152" i="66"/>
  <c r="AJ1152" i="66" s="1"/>
  <c r="AK1152" i="66" s="1"/>
  <c r="AE1152" i="66" s="1"/>
  <c r="AI1153" i="66"/>
  <c r="AJ1153" i="66" s="1"/>
  <c r="AK1153" i="66" s="1"/>
  <c r="AE1153" i="66" s="1"/>
  <c r="AI1154" i="66"/>
  <c r="AJ1154" i="66" s="1"/>
  <c r="AK1154" i="66" s="1"/>
  <c r="AE1154" i="66" s="1"/>
  <c r="AI1129" i="66"/>
  <c r="AJ1129" i="66" s="1"/>
  <c r="AK1129" i="66" s="1"/>
  <c r="AE1129" i="66" s="1"/>
  <c r="AE615" i="65"/>
  <c r="E17" i="67"/>
  <c r="F17" i="67" s="1"/>
  <c r="AE187" i="65"/>
  <c r="B57" i="67"/>
  <c r="C57" i="67" s="1"/>
  <c r="AE1931" i="65"/>
  <c r="AI237" i="66"/>
  <c r="AJ237" i="66" s="1"/>
  <c r="AK237" i="66" s="1"/>
  <c r="AE237" i="66" s="1"/>
  <c r="AI149" i="65"/>
  <c r="AJ149" i="65" s="1"/>
  <c r="AK149" i="65" s="1"/>
  <c r="AE149" i="65" s="1"/>
  <c r="AI523" i="65"/>
  <c r="AJ523" i="65" s="1"/>
  <c r="AK523" i="65" s="1"/>
  <c r="AE523" i="65" s="1"/>
  <c r="AI810" i="65"/>
  <c r="AJ810" i="65" s="1"/>
  <c r="AK810" i="65" s="1"/>
  <c r="AE810" i="65" s="1"/>
  <c r="AI1689" i="65"/>
  <c r="AJ1689" i="65" s="1"/>
  <c r="AK1689" i="65" s="1"/>
  <c r="AE1689" i="65" s="1"/>
  <c r="E66" i="68"/>
  <c r="F66" i="68" s="1"/>
  <c r="AE2224" i="66"/>
  <c r="AI1679" i="65"/>
  <c r="AJ1679" i="65" s="1"/>
  <c r="AK1679" i="65" s="1"/>
  <c r="AE1679" i="65" s="1"/>
  <c r="AI2155" i="65"/>
  <c r="AJ2155" i="65" s="1"/>
  <c r="AK2155" i="65" s="1"/>
  <c r="AE2155" i="65" s="1"/>
  <c r="AE421" i="66"/>
  <c r="AE868" i="65"/>
  <c r="B37" i="67"/>
  <c r="C37" i="67" s="1"/>
  <c r="AE1040" i="65"/>
  <c r="AI1094" i="65"/>
  <c r="AJ1094" i="65" s="1"/>
  <c r="AK1094" i="65" s="1"/>
  <c r="AE1094" i="65" s="1"/>
  <c r="AI520" i="65"/>
  <c r="AJ520" i="65" s="1"/>
  <c r="AK520" i="65" s="1"/>
  <c r="AE520" i="65" s="1"/>
  <c r="AI239" i="66"/>
  <c r="AJ239" i="66" s="1"/>
  <c r="AK239" i="66" s="1"/>
  <c r="AE239" i="66" s="1"/>
  <c r="AI637" i="66"/>
  <c r="AJ637" i="66" s="1"/>
  <c r="AK637" i="66" s="1"/>
  <c r="AE637" i="66" s="1"/>
  <c r="AI2157" i="66"/>
  <c r="AJ2157" i="66" s="1"/>
  <c r="AK2157" i="66" s="1"/>
  <c r="AE2157" i="66" s="1"/>
  <c r="AI1675" i="65"/>
  <c r="AJ1675" i="65" s="1"/>
  <c r="AK1675" i="65" s="1"/>
  <c r="AE1675" i="65" s="1"/>
  <c r="AI676" i="65"/>
  <c r="AJ676" i="65" s="1"/>
  <c r="AK676" i="65" s="1"/>
  <c r="AE676" i="65" s="1"/>
  <c r="AI1374" i="65"/>
  <c r="AJ1374" i="65" s="1"/>
  <c r="AK1374" i="65" s="1"/>
  <c r="AE1374" i="65" s="1"/>
  <c r="AE1378" i="65" s="1"/>
  <c r="AI1311" i="66"/>
  <c r="AJ1311" i="66" s="1"/>
  <c r="AK1311" i="66" s="1"/>
  <c r="AE1311" i="66" s="1"/>
  <c r="AE1314" i="66" s="1"/>
  <c r="AI1522" i="65"/>
  <c r="AJ1522" i="65" s="1"/>
  <c r="AK1522" i="65" s="1"/>
  <c r="AE1522" i="65" s="1"/>
  <c r="AI2165" i="66"/>
  <c r="AJ2165" i="66" s="1"/>
  <c r="AK2165" i="66" s="1"/>
  <c r="AE2165" i="66" s="1"/>
  <c r="AI2167" i="66"/>
  <c r="AJ2167" i="66" s="1"/>
  <c r="AK2167" i="66" s="1"/>
  <c r="AE2167" i="66" s="1"/>
  <c r="AI2166" i="66"/>
  <c r="AJ2166" i="66" s="1"/>
  <c r="AK2166" i="66" s="1"/>
  <c r="AE2166" i="66" s="1"/>
  <c r="AI694" i="66"/>
  <c r="AJ694" i="66" s="1"/>
  <c r="AK694" i="66" s="1"/>
  <c r="AE694" i="66" s="1"/>
  <c r="AI691" i="66"/>
  <c r="AJ691" i="66" s="1"/>
  <c r="AK691" i="66" s="1"/>
  <c r="AE691" i="66" s="1"/>
  <c r="AI698" i="66"/>
  <c r="AJ698" i="66" s="1"/>
  <c r="AK698" i="66" s="1"/>
  <c r="AE698" i="66" s="1"/>
  <c r="AI689" i="66"/>
  <c r="AJ689" i="66" s="1"/>
  <c r="AK689" i="66" s="1"/>
  <c r="AE689" i="66" s="1"/>
  <c r="AI688" i="66"/>
  <c r="AJ688" i="66" s="1"/>
  <c r="AK688" i="66" s="1"/>
  <c r="AE688" i="66" s="1"/>
  <c r="AI674" i="66"/>
  <c r="AJ674" i="66" s="1"/>
  <c r="AK674" i="66" s="1"/>
  <c r="AE674" i="66" s="1"/>
  <c r="AI692" i="66"/>
  <c r="AJ692" i="66" s="1"/>
  <c r="AK692" i="66" s="1"/>
  <c r="AE692" i="66" s="1"/>
  <c r="AI703" i="66"/>
  <c r="AJ703" i="66" s="1"/>
  <c r="AK703" i="66" s="1"/>
  <c r="AE703" i="66" s="1"/>
  <c r="AI682" i="66"/>
  <c r="AJ682" i="66" s="1"/>
  <c r="AK682" i="66" s="1"/>
  <c r="AE682" i="66" s="1"/>
  <c r="AI685" i="66"/>
  <c r="AJ685" i="66" s="1"/>
  <c r="AK685" i="66" s="1"/>
  <c r="AE685" i="66" s="1"/>
  <c r="AI707" i="66"/>
  <c r="AJ707" i="66" s="1"/>
  <c r="AK707" i="66" s="1"/>
  <c r="AE707" i="66" s="1"/>
  <c r="AI705" i="66"/>
  <c r="AJ705" i="66" s="1"/>
  <c r="AK705" i="66" s="1"/>
  <c r="AE705" i="66" s="1"/>
  <c r="AI704" i="66"/>
  <c r="AJ704" i="66" s="1"/>
  <c r="AK704" i="66" s="1"/>
  <c r="AE704" i="66" s="1"/>
  <c r="AI679" i="66"/>
  <c r="AJ679" i="66" s="1"/>
  <c r="AK679" i="66" s="1"/>
  <c r="AE679" i="66" s="1"/>
  <c r="AI693" i="66"/>
  <c r="AJ693" i="66" s="1"/>
  <c r="AK693" i="66" s="1"/>
  <c r="AE693" i="66" s="1"/>
  <c r="AI687" i="66"/>
  <c r="AJ687" i="66" s="1"/>
  <c r="AK687" i="66" s="1"/>
  <c r="AE687" i="66" s="1"/>
  <c r="AI702" i="66"/>
  <c r="AJ702" i="66" s="1"/>
  <c r="AK702" i="66" s="1"/>
  <c r="AE702" i="66" s="1"/>
  <c r="AI686" i="66"/>
  <c r="AJ686" i="66" s="1"/>
  <c r="AK686" i="66" s="1"/>
  <c r="AE686" i="66" s="1"/>
  <c r="AI678" i="66"/>
  <c r="AJ678" i="66" s="1"/>
  <c r="AK678" i="66" s="1"/>
  <c r="AE678" i="66" s="1"/>
  <c r="AI676" i="66"/>
  <c r="AJ676" i="66" s="1"/>
  <c r="AK676" i="66" s="1"/>
  <c r="AE676" i="66" s="1"/>
  <c r="AI683" i="66"/>
  <c r="AJ683" i="66" s="1"/>
  <c r="AK683" i="66" s="1"/>
  <c r="AE683" i="66" s="1"/>
  <c r="AI675" i="66"/>
  <c r="AJ675" i="66" s="1"/>
  <c r="AK675" i="66" s="1"/>
  <c r="AE675" i="66" s="1"/>
  <c r="AI690" i="66"/>
  <c r="AJ690" i="66" s="1"/>
  <c r="AK690" i="66" s="1"/>
  <c r="AE690" i="66" s="1"/>
  <c r="AI681" i="66"/>
  <c r="AJ681" i="66" s="1"/>
  <c r="AK681" i="66" s="1"/>
  <c r="AE681" i="66" s="1"/>
  <c r="AI680" i="66"/>
  <c r="AJ680" i="66" s="1"/>
  <c r="AK680" i="66" s="1"/>
  <c r="AE680" i="66" s="1"/>
  <c r="AI701" i="66"/>
  <c r="AJ701" i="66" s="1"/>
  <c r="AK701" i="66" s="1"/>
  <c r="AE701" i="66" s="1"/>
  <c r="AI684" i="66"/>
  <c r="AJ684" i="66" s="1"/>
  <c r="AK684" i="66" s="1"/>
  <c r="AE684" i="66" s="1"/>
  <c r="AI695" i="66"/>
  <c r="AJ695" i="66" s="1"/>
  <c r="AK695" i="66" s="1"/>
  <c r="AE695" i="66" s="1"/>
  <c r="AI699" i="66"/>
  <c r="AJ699" i="66" s="1"/>
  <c r="AK699" i="66" s="1"/>
  <c r="AE699" i="66" s="1"/>
  <c r="AI673" i="66"/>
  <c r="AJ673" i="66" s="1"/>
  <c r="AK673" i="66" s="1"/>
  <c r="AE673" i="66" s="1"/>
  <c r="AI706" i="66"/>
  <c r="AJ706" i="66" s="1"/>
  <c r="AK706" i="66" s="1"/>
  <c r="AE706" i="66" s="1"/>
  <c r="AI697" i="66"/>
  <c r="AJ697" i="66" s="1"/>
  <c r="AK697" i="66" s="1"/>
  <c r="AE697" i="66" s="1"/>
  <c r="AI696" i="66"/>
  <c r="AJ696" i="66" s="1"/>
  <c r="AK696" i="66" s="1"/>
  <c r="AE696" i="66" s="1"/>
  <c r="AI700" i="66"/>
  <c r="AJ700" i="66" s="1"/>
  <c r="AK700" i="66" s="1"/>
  <c r="AE700" i="66" s="1"/>
  <c r="AI1909" i="66"/>
  <c r="AJ1909" i="66" s="1"/>
  <c r="AK1909" i="66" s="1"/>
  <c r="AE1909" i="66" s="1"/>
  <c r="AI1033" i="66"/>
  <c r="AJ1033" i="66" s="1"/>
  <c r="AK1033" i="66" s="1"/>
  <c r="AE1033" i="66" s="1"/>
  <c r="AI1056" i="66"/>
  <c r="AJ1056" i="66" s="1"/>
  <c r="AK1056" i="66" s="1"/>
  <c r="AE1056" i="66" s="1"/>
  <c r="AI1132" i="65"/>
  <c r="AJ1132" i="65" s="1"/>
  <c r="AK1132" i="65" s="1"/>
  <c r="AE1132" i="65" s="1"/>
  <c r="AI1134" i="65"/>
  <c r="AJ1134" i="65" s="1"/>
  <c r="AK1134" i="65" s="1"/>
  <c r="AE1134" i="65" s="1"/>
  <c r="AI243" i="66"/>
  <c r="AJ243" i="66" s="1"/>
  <c r="AK243" i="66" s="1"/>
  <c r="AE243" i="66" s="1"/>
  <c r="AI272" i="66"/>
  <c r="AJ272" i="66" s="1"/>
  <c r="AK272" i="66" s="1"/>
  <c r="AE272" i="66" s="1"/>
  <c r="AI1646" i="66"/>
  <c r="AJ1646" i="66" s="1"/>
  <c r="AK1646" i="66" s="1"/>
  <c r="AE1646" i="66" s="1"/>
  <c r="AI1650" i="66"/>
  <c r="AJ1650" i="66" s="1"/>
  <c r="AK1650" i="66" s="1"/>
  <c r="AE1650" i="66" s="1"/>
  <c r="AI1642" i="66"/>
  <c r="AJ1642" i="66" s="1"/>
  <c r="AK1642" i="66" s="1"/>
  <c r="AE1642" i="66" s="1"/>
  <c r="AI1031" i="66"/>
  <c r="AJ1031" i="66" s="1"/>
  <c r="AK1031" i="66" s="1"/>
  <c r="AE1031" i="66" s="1"/>
  <c r="AI1699" i="66"/>
  <c r="AJ1699" i="66" s="1"/>
  <c r="AK1699" i="66" s="1"/>
  <c r="AE1699" i="66" s="1"/>
  <c r="AI1164" i="66"/>
  <c r="AJ1164" i="66" s="1"/>
  <c r="AK1164" i="66" s="1"/>
  <c r="AE1164" i="66" s="1"/>
  <c r="AI528" i="65"/>
  <c r="AJ528" i="65" s="1"/>
  <c r="AK528" i="65" s="1"/>
  <c r="AE528" i="65" s="1"/>
  <c r="AI519" i="65"/>
  <c r="AJ519" i="65" s="1"/>
  <c r="AK519" i="65" s="1"/>
  <c r="AE519" i="65" s="1"/>
  <c r="E49" i="67"/>
  <c r="F49" i="67" s="1"/>
  <c r="AE1634" i="65"/>
  <c r="AI402" i="65"/>
  <c r="AJ402" i="65" s="1"/>
  <c r="AK402" i="65" s="1"/>
  <c r="AE402" i="65" s="1"/>
  <c r="AE2193" i="66"/>
  <c r="AI1685" i="65"/>
  <c r="AJ1685" i="65" s="1"/>
  <c r="AK1685" i="65" s="1"/>
  <c r="AE1685" i="65" s="1"/>
  <c r="AI532" i="65"/>
  <c r="AJ532" i="65" s="1"/>
  <c r="AK532" i="65" s="1"/>
  <c r="AE532" i="65" s="1"/>
  <c r="AI1226" i="66"/>
  <c r="AJ1226" i="66" s="1"/>
  <c r="AK1226" i="66" s="1"/>
  <c r="AE1226" i="66" s="1"/>
  <c r="AI898" i="65"/>
  <c r="AJ898" i="65" s="1"/>
  <c r="AK898" i="65" s="1"/>
  <c r="AE898" i="65" s="1"/>
  <c r="AI2154" i="66"/>
  <c r="AJ2154" i="66" s="1"/>
  <c r="AK2154" i="66" s="1"/>
  <c r="AE2154" i="66" s="1"/>
  <c r="AI2135" i="66"/>
  <c r="AJ2135" i="66" s="1"/>
  <c r="AK2135" i="66" s="1"/>
  <c r="AE2135" i="66" s="1"/>
  <c r="AI142" i="66"/>
  <c r="AJ142" i="66" s="1"/>
  <c r="AK142" i="66" s="1"/>
  <c r="AE142" i="66" s="1"/>
  <c r="AI133" i="66"/>
  <c r="AJ133" i="66" s="1"/>
  <c r="AK133" i="66" s="1"/>
  <c r="AE133" i="66" s="1"/>
  <c r="AI143" i="66"/>
  <c r="AJ143" i="66" s="1"/>
  <c r="AK143" i="66" s="1"/>
  <c r="AE143" i="66" s="1"/>
  <c r="AI135" i="66"/>
  <c r="AJ135" i="66" s="1"/>
  <c r="AK135" i="66" s="1"/>
  <c r="AE135" i="66" s="1"/>
  <c r="AI132" i="66"/>
  <c r="AJ132" i="66" s="1"/>
  <c r="AK132" i="66" s="1"/>
  <c r="AE132" i="66" s="1"/>
  <c r="AI140" i="66"/>
  <c r="AJ140" i="66" s="1"/>
  <c r="AK140" i="66" s="1"/>
  <c r="AE140" i="66" s="1"/>
  <c r="AI141" i="66"/>
  <c r="AJ141" i="66" s="1"/>
  <c r="AK141" i="66" s="1"/>
  <c r="AE141" i="66" s="1"/>
  <c r="AI134" i="66"/>
  <c r="AJ134" i="66" s="1"/>
  <c r="AK134" i="66" s="1"/>
  <c r="AE134" i="66" s="1"/>
  <c r="AI136" i="66"/>
  <c r="AJ136" i="66" s="1"/>
  <c r="AK136" i="66" s="1"/>
  <c r="AE136" i="66" s="1"/>
  <c r="AE216" i="66"/>
  <c r="AI1215" i="66"/>
  <c r="AJ1215" i="66" s="1"/>
  <c r="AK1215" i="66" s="1"/>
  <c r="AE1215" i="66" s="1"/>
  <c r="AI1211" i="66"/>
  <c r="AJ1211" i="66" s="1"/>
  <c r="AK1211" i="66" s="1"/>
  <c r="AE1211" i="66" s="1"/>
  <c r="AE343" i="66"/>
  <c r="AI1928" i="66"/>
  <c r="AJ1928" i="66" s="1"/>
  <c r="AK1928" i="66" s="1"/>
  <c r="AE1928" i="66" s="1"/>
  <c r="AI478" i="66"/>
  <c r="AJ478" i="66" s="1"/>
  <c r="AK478" i="66" s="1"/>
  <c r="AE478" i="66" s="1"/>
  <c r="AI784" i="65"/>
  <c r="AJ784" i="65" s="1"/>
  <c r="AK784" i="65" s="1"/>
  <c r="AE784" i="65" s="1"/>
  <c r="AI1487" i="65"/>
  <c r="AJ1487" i="65" s="1"/>
  <c r="AK1487" i="65" s="1"/>
  <c r="AE1487" i="65" s="1"/>
  <c r="AI1657" i="66"/>
  <c r="AJ1657" i="66" s="1"/>
  <c r="AK1657" i="66" s="1"/>
  <c r="AE1657" i="66" s="1"/>
  <c r="AI1363" i="65"/>
  <c r="AJ1363" i="65" s="1"/>
  <c r="AK1363" i="65" s="1"/>
  <c r="AE1363" i="65" s="1"/>
  <c r="AI29" i="66"/>
  <c r="AJ29" i="66" s="1"/>
  <c r="AK29" i="66" s="1"/>
  <c r="AE29" i="66" s="1"/>
  <c r="AI1649" i="66"/>
  <c r="AJ1649" i="66" s="1"/>
  <c r="AK1649" i="66" s="1"/>
  <c r="AE1649" i="66" s="1"/>
  <c r="AE759" i="65"/>
  <c r="B55" i="67"/>
  <c r="C55" i="67" s="1"/>
  <c r="AE1870" i="65"/>
  <c r="AE1156" i="65"/>
  <c r="AI651" i="66"/>
  <c r="AJ651" i="66" s="1"/>
  <c r="AK651" i="66" s="1"/>
  <c r="AE651" i="66" s="1"/>
  <c r="AI652" i="66"/>
  <c r="AJ652" i="66" s="1"/>
  <c r="AK652" i="66" s="1"/>
  <c r="AE652" i="66" s="1"/>
  <c r="AI643" i="66"/>
  <c r="AJ643" i="66" s="1"/>
  <c r="AK643" i="66" s="1"/>
  <c r="AE643" i="66" s="1"/>
  <c r="AI646" i="66"/>
  <c r="AJ646" i="66" s="1"/>
  <c r="AK646" i="66" s="1"/>
  <c r="AE646" i="66" s="1"/>
  <c r="AI644" i="66"/>
  <c r="AJ644" i="66" s="1"/>
  <c r="AK644" i="66" s="1"/>
  <c r="AE644" i="66" s="1"/>
  <c r="AI638" i="66"/>
  <c r="AJ638" i="66" s="1"/>
  <c r="AK638" i="66" s="1"/>
  <c r="AE638" i="66" s="1"/>
  <c r="AI632" i="66"/>
  <c r="AJ632" i="66" s="1"/>
  <c r="AK632" i="66" s="1"/>
  <c r="AE632" i="66" s="1"/>
  <c r="AI634" i="66"/>
  <c r="AJ634" i="66" s="1"/>
  <c r="AK634" i="66" s="1"/>
  <c r="AE634" i="66" s="1"/>
  <c r="AI636" i="66"/>
  <c r="AJ636" i="66" s="1"/>
  <c r="AK636" i="66" s="1"/>
  <c r="AE636" i="66" s="1"/>
  <c r="AI647" i="66"/>
  <c r="AJ647" i="66" s="1"/>
  <c r="AK647" i="66" s="1"/>
  <c r="AE647" i="66" s="1"/>
  <c r="AI639" i="66"/>
  <c r="AJ639" i="66" s="1"/>
  <c r="AK639" i="66" s="1"/>
  <c r="AE639" i="66" s="1"/>
  <c r="AI1413" i="66"/>
  <c r="AJ1413" i="66" s="1"/>
  <c r="AK1413" i="66" s="1"/>
  <c r="AE1413" i="66" s="1"/>
  <c r="AI1416" i="66"/>
  <c r="AJ1416" i="66" s="1"/>
  <c r="AK1416" i="66" s="1"/>
  <c r="AE1416" i="66" s="1"/>
  <c r="AI1412" i="66"/>
  <c r="AJ1412" i="66" s="1"/>
  <c r="AK1412" i="66" s="1"/>
  <c r="AE1412" i="66" s="1"/>
  <c r="AI1414" i="66"/>
  <c r="AJ1414" i="66" s="1"/>
  <c r="AK1414" i="66" s="1"/>
  <c r="AE1414" i="66" s="1"/>
  <c r="B26" i="68"/>
  <c r="C26" i="68" s="1"/>
  <c r="AE537" i="66"/>
  <c r="AI1920" i="66"/>
  <c r="AJ1920" i="66" s="1"/>
  <c r="AK1920" i="66" s="1"/>
  <c r="AE1920" i="66" s="1"/>
  <c r="AI1659" i="66"/>
  <c r="AJ1659" i="66" s="1"/>
  <c r="AK1659" i="66" s="1"/>
  <c r="AE1659" i="66" s="1"/>
  <c r="AI507" i="66"/>
  <c r="AJ507" i="66" s="1"/>
  <c r="AK507" i="66" s="1"/>
  <c r="AE507" i="66" s="1"/>
  <c r="AI2199" i="66"/>
  <c r="AJ2199" i="66" s="1"/>
  <c r="AK2199" i="66" s="1"/>
  <c r="AE2199" i="66" s="1"/>
  <c r="AI1909" i="65"/>
  <c r="AJ1909" i="65" s="1"/>
  <c r="AK1909" i="65" s="1"/>
  <c r="AE1909" i="65" s="1"/>
  <c r="AI1907" i="65"/>
  <c r="AJ1907" i="65" s="1"/>
  <c r="AK1907" i="65" s="1"/>
  <c r="AE1907" i="65" s="1"/>
  <c r="AI1910" i="65"/>
  <c r="AJ1910" i="65" s="1"/>
  <c r="AK1910" i="65" s="1"/>
  <c r="AE1910" i="65" s="1"/>
  <c r="AI1135" i="66"/>
  <c r="AJ1135" i="66" s="1"/>
  <c r="AK1135" i="66" s="1"/>
  <c r="AE1135" i="66" s="1"/>
  <c r="E30" i="68"/>
  <c r="F30" i="68" s="1"/>
  <c r="AE718" i="66"/>
  <c r="AI261" i="65"/>
  <c r="AJ261" i="65" s="1"/>
  <c r="AK261" i="65" s="1"/>
  <c r="AE261" i="65" s="1"/>
  <c r="AI269" i="65"/>
  <c r="AJ269" i="65" s="1"/>
  <c r="AK269" i="65" s="1"/>
  <c r="AE269" i="65" s="1"/>
  <c r="AI277" i="65"/>
  <c r="AJ277" i="65" s="1"/>
  <c r="AK277" i="65" s="1"/>
  <c r="AE277" i="65" s="1"/>
  <c r="AI285" i="65"/>
  <c r="AJ285" i="65" s="1"/>
  <c r="AK285" i="65" s="1"/>
  <c r="AE285" i="65" s="1"/>
  <c r="AI300" i="65"/>
  <c r="AJ300" i="65" s="1"/>
  <c r="AK300" i="65" s="1"/>
  <c r="AE300" i="65" s="1"/>
  <c r="AI262" i="65"/>
  <c r="AJ262" i="65" s="1"/>
  <c r="AK262" i="65" s="1"/>
  <c r="AE262" i="65" s="1"/>
  <c r="AI270" i="65"/>
  <c r="AJ270" i="65" s="1"/>
  <c r="AK270" i="65" s="1"/>
  <c r="AE270" i="65" s="1"/>
  <c r="AI278" i="65"/>
  <c r="AJ278" i="65" s="1"/>
  <c r="AK278" i="65" s="1"/>
  <c r="AE278" i="65" s="1"/>
  <c r="AI286" i="65"/>
  <c r="AJ286" i="65" s="1"/>
  <c r="AK286" i="65" s="1"/>
  <c r="AE286" i="65" s="1"/>
  <c r="AI304" i="65"/>
  <c r="AJ304" i="65" s="1"/>
  <c r="AK304" i="65" s="1"/>
  <c r="AE304" i="65" s="1"/>
  <c r="AI263" i="65"/>
  <c r="AJ263" i="65" s="1"/>
  <c r="AK263" i="65" s="1"/>
  <c r="AE263" i="65" s="1"/>
  <c r="AI271" i="65"/>
  <c r="AJ271" i="65" s="1"/>
  <c r="AK271" i="65" s="1"/>
  <c r="AE271" i="65" s="1"/>
  <c r="AI279" i="65"/>
  <c r="AJ279" i="65" s="1"/>
  <c r="AK279" i="65" s="1"/>
  <c r="AE279" i="65" s="1"/>
  <c r="AI287" i="65"/>
  <c r="AJ287" i="65" s="1"/>
  <c r="AK287" i="65" s="1"/>
  <c r="AE287" i="65" s="1"/>
  <c r="AI290" i="65"/>
  <c r="AJ290" i="65" s="1"/>
  <c r="AK290" i="65" s="1"/>
  <c r="AE290" i="65" s="1"/>
  <c r="AI302" i="65"/>
  <c r="AJ302" i="65" s="1"/>
  <c r="AK302" i="65" s="1"/>
  <c r="AE302" i="65" s="1"/>
  <c r="AI264" i="65"/>
  <c r="AJ264" i="65" s="1"/>
  <c r="AK264" i="65" s="1"/>
  <c r="AE264" i="65" s="1"/>
  <c r="AI272" i="65"/>
  <c r="AJ272" i="65" s="1"/>
  <c r="AK272" i="65" s="1"/>
  <c r="AE272" i="65" s="1"/>
  <c r="AI280" i="65"/>
  <c r="AJ280" i="65" s="1"/>
  <c r="AK280" i="65" s="1"/>
  <c r="AE280" i="65" s="1"/>
  <c r="AI288" i="65"/>
  <c r="AJ288" i="65" s="1"/>
  <c r="AK288" i="65" s="1"/>
  <c r="AE288" i="65" s="1"/>
  <c r="AI293" i="65"/>
  <c r="AJ293" i="65" s="1"/>
  <c r="AK293" i="65" s="1"/>
  <c r="AE293" i="65" s="1"/>
  <c r="AI289" i="65"/>
  <c r="AJ289" i="65" s="1"/>
  <c r="AK289" i="65" s="1"/>
  <c r="AE289" i="65" s="1"/>
  <c r="AI295" i="65"/>
  <c r="AJ295" i="65" s="1"/>
  <c r="AK295" i="65" s="1"/>
  <c r="AE295" i="65" s="1"/>
  <c r="AI265" i="65"/>
  <c r="AJ265" i="65" s="1"/>
  <c r="AK265" i="65" s="1"/>
  <c r="AE265" i="65" s="1"/>
  <c r="AI273" i="65"/>
  <c r="AJ273" i="65" s="1"/>
  <c r="AK273" i="65" s="1"/>
  <c r="AE273" i="65" s="1"/>
  <c r="AI281" i="65"/>
  <c r="AJ281" i="65" s="1"/>
  <c r="AK281" i="65" s="1"/>
  <c r="AE281" i="65" s="1"/>
  <c r="AI297" i="65"/>
  <c r="AJ297" i="65" s="1"/>
  <c r="AK297" i="65" s="1"/>
  <c r="AE297" i="65" s="1"/>
  <c r="AI299" i="65"/>
  <c r="AJ299" i="65" s="1"/>
  <c r="AK299" i="65" s="1"/>
  <c r="AE299" i="65" s="1"/>
  <c r="AI306" i="65"/>
  <c r="AJ306" i="65" s="1"/>
  <c r="AK306" i="65" s="1"/>
  <c r="AE306" i="65" s="1"/>
  <c r="AI266" i="65"/>
  <c r="AJ266" i="65" s="1"/>
  <c r="AK266" i="65" s="1"/>
  <c r="AE266" i="65" s="1"/>
  <c r="AI274" i="65"/>
  <c r="AJ274" i="65" s="1"/>
  <c r="AK274" i="65" s="1"/>
  <c r="AE274" i="65" s="1"/>
  <c r="AI282" i="65"/>
  <c r="AJ282" i="65" s="1"/>
  <c r="AK282" i="65" s="1"/>
  <c r="AE282" i="65" s="1"/>
  <c r="AI301" i="65"/>
  <c r="AJ301" i="65" s="1"/>
  <c r="AK301" i="65" s="1"/>
  <c r="AE301" i="65" s="1"/>
  <c r="AI303" i="65"/>
  <c r="AJ303" i="65" s="1"/>
  <c r="AK303" i="65" s="1"/>
  <c r="AE303" i="65" s="1"/>
  <c r="AI267" i="65"/>
  <c r="AJ267" i="65" s="1"/>
  <c r="AK267" i="65" s="1"/>
  <c r="AE267" i="65" s="1"/>
  <c r="AI275" i="65"/>
  <c r="AJ275" i="65" s="1"/>
  <c r="AK275" i="65" s="1"/>
  <c r="AE275" i="65" s="1"/>
  <c r="AI283" i="65"/>
  <c r="AJ283" i="65" s="1"/>
  <c r="AK283" i="65" s="1"/>
  <c r="AE283" i="65" s="1"/>
  <c r="AI307" i="65"/>
  <c r="AJ307" i="65" s="1"/>
  <c r="AK307" i="65" s="1"/>
  <c r="AE307" i="65" s="1"/>
  <c r="AI268" i="65"/>
  <c r="AJ268" i="65" s="1"/>
  <c r="AK268" i="65" s="1"/>
  <c r="AE268" i="65" s="1"/>
  <c r="AI276" i="65"/>
  <c r="AJ276" i="65" s="1"/>
  <c r="AK276" i="65" s="1"/>
  <c r="AE276" i="65" s="1"/>
  <c r="AI284" i="65"/>
  <c r="AJ284" i="65" s="1"/>
  <c r="AK284" i="65" s="1"/>
  <c r="AE284" i="65" s="1"/>
  <c r="AI291" i="65"/>
  <c r="AJ291" i="65" s="1"/>
  <c r="AK291" i="65" s="1"/>
  <c r="AE291" i="65" s="1"/>
  <c r="AI305" i="65"/>
  <c r="AJ305" i="65" s="1"/>
  <c r="AK305" i="65" s="1"/>
  <c r="AE305" i="65" s="1"/>
  <c r="AI296" i="65"/>
  <c r="AJ296" i="65" s="1"/>
  <c r="AK296" i="65" s="1"/>
  <c r="AE296" i="65" s="1"/>
  <c r="AI315" i="65"/>
  <c r="AJ315" i="65" s="1"/>
  <c r="AK315" i="65" s="1"/>
  <c r="AE315" i="65" s="1"/>
  <c r="AI329" i="65"/>
  <c r="AJ329" i="65" s="1"/>
  <c r="AK329" i="65" s="1"/>
  <c r="AE329" i="65" s="1"/>
  <c r="AI331" i="65"/>
  <c r="AJ331" i="65" s="1"/>
  <c r="AK331" i="65" s="1"/>
  <c r="AE331" i="65" s="1"/>
  <c r="AI313" i="65"/>
  <c r="AJ313" i="65" s="1"/>
  <c r="AK313" i="65" s="1"/>
  <c r="AE313" i="65" s="1"/>
  <c r="AI330" i="65"/>
  <c r="AJ330" i="65" s="1"/>
  <c r="AK330" i="65" s="1"/>
  <c r="AE330" i="65" s="1"/>
  <c r="AI326" i="65"/>
  <c r="AJ326" i="65" s="1"/>
  <c r="AK326" i="65" s="1"/>
  <c r="AE326" i="65" s="1"/>
  <c r="AI321" i="65"/>
  <c r="AJ321" i="65" s="1"/>
  <c r="AK321" i="65" s="1"/>
  <c r="AE321" i="65" s="1"/>
  <c r="AI314" i="65"/>
  <c r="AJ314" i="65" s="1"/>
  <c r="AK314" i="65" s="1"/>
  <c r="AE314" i="65" s="1"/>
  <c r="AI325" i="65"/>
  <c r="AJ325" i="65" s="1"/>
  <c r="AK325" i="65" s="1"/>
  <c r="AE325" i="65" s="1"/>
  <c r="AI332" i="65"/>
  <c r="AJ332" i="65" s="1"/>
  <c r="AK332" i="65" s="1"/>
  <c r="AE332" i="65" s="1"/>
  <c r="AI317" i="65"/>
  <c r="AJ317" i="65" s="1"/>
  <c r="AK317" i="65" s="1"/>
  <c r="AE317" i="65" s="1"/>
  <c r="AI323" i="65"/>
  <c r="AJ323" i="65" s="1"/>
  <c r="AK323" i="65" s="1"/>
  <c r="AE323" i="65" s="1"/>
  <c r="AI328" i="65"/>
  <c r="AJ328" i="65" s="1"/>
  <c r="AK328" i="65" s="1"/>
  <c r="AE328" i="65" s="1"/>
  <c r="AI308" i="65"/>
  <c r="AJ308" i="65" s="1"/>
  <c r="AK308" i="65" s="1"/>
  <c r="AE308" i="65" s="1"/>
  <c r="AI311" i="65"/>
  <c r="AJ311" i="65" s="1"/>
  <c r="AK311" i="65" s="1"/>
  <c r="AE311" i="65" s="1"/>
  <c r="AI312" i="65"/>
  <c r="AJ312" i="65" s="1"/>
  <c r="AK312" i="65" s="1"/>
  <c r="AE312" i="65" s="1"/>
  <c r="AI327" i="65"/>
  <c r="AJ327" i="65" s="1"/>
  <c r="AK327" i="65" s="1"/>
  <c r="AE327" i="65" s="1"/>
  <c r="AI316" i="65"/>
  <c r="AJ316" i="65" s="1"/>
  <c r="AK316" i="65" s="1"/>
  <c r="AE316" i="65" s="1"/>
  <c r="AI322" i="65"/>
  <c r="AJ322" i="65" s="1"/>
  <c r="AK322" i="65" s="1"/>
  <c r="AE322" i="65" s="1"/>
  <c r="AI333" i="65"/>
  <c r="AJ333" i="65" s="1"/>
  <c r="AK333" i="65" s="1"/>
  <c r="AE333" i="65" s="1"/>
  <c r="AI324" i="65"/>
  <c r="AJ324" i="65" s="1"/>
  <c r="AK324" i="65" s="1"/>
  <c r="AE324" i="65" s="1"/>
  <c r="AI319" i="65"/>
  <c r="AJ319" i="65" s="1"/>
  <c r="AK319" i="65" s="1"/>
  <c r="AE319" i="65" s="1"/>
  <c r="AI318" i="65"/>
  <c r="AJ318" i="65" s="1"/>
  <c r="AK318" i="65" s="1"/>
  <c r="AE318" i="65" s="1"/>
  <c r="AI320" i="65"/>
  <c r="AJ320" i="65" s="1"/>
  <c r="AK320" i="65" s="1"/>
  <c r="AE320" i="65" s="1"/>
  <c r="AI310" i="65"/>
  <c r="AJ310" i="65" s="1"/>
  <c r="AK310" i="65" s="1"/>
  <c r="AE310" i="65" s="1"/>
  <c r="AI309" i="65"/>
  <c r="AJ309" i="65" s="1"/>
  <c r="AK309" i="65" s="1"/>
  <c r="AE309" i="65" s="1"/>
  <c r="AE1515" i="66"/>
  <c r="AE1902" i="66"/>
  <c r="AI1445" i="66"/>
  <c r="AJ1445" i="66" s="1"/>
  <c r="AK1445" i="66" s="1"/>
  <c r="AE1445" i="66" s="1"/>
  <c r="AI1443" i="66"/>
  <c r="AJ1443" i="66" s="1"/>
  <c r="AK1443" i="66" s="1"/>
  <c r="AE1443" i="66" s="1"/>
  <c r="AI1447" i="66"/>
  <c r="AJ1447" i="66" s="1"/>
  <c r="AK1447" i="66" s="1"/>
  <c r="AE1447" i="66" s="1"/>
  <c r="C12" i="67"/>
  <c r="AI1658" i="66"/>
  <c r="AJ1658" i="66" s="1"/>
  <c r="AK1658" i="66" s="1"/>
  <c r="AE1658" i="66" s="1"/>
  <c r="AI642" i="66"/>
  <c r="AJ642" i="66" s="1"/>
  <c r="AK642" i="66" s="1"/>
  <c r="AE642" i="66" s="1"/>
  <c r="AI234" i="66"/>
  <c r="AJ234" i="66" s="1"/>
  <c r="AK234" i="66" s="1"/>
  <c r="AE234" i="66" s="1"/>
  <c r="AI1325" i="65"/>
  <c r="AJ1325" i="65" s="1"/>
  <c r="AK1325" i="65" s="1"/>
  <c r="AE1325" i="65" s="1"/>
  <c r="AI1824" i="65"/>
  <c r="AJ1824" i="65" s="1"/>
  <c r="AK1824" i="65" s="1"/>
  <c r="AE1824" i="65" s="1"/>
  <c r="AI525" i="65"/>
  <c r="AJ525" i="65" s="1"/>
  <c r="AK525" i="65" s="1"/>
  <c r="AE525" i="65" s="1"/>
  <c r="AI2148" i="65"/>
  <c r="AJ2148" i="65" s="1"/>
  <c r="AK2148" i="65" s="1"/>
  <c r="AE2148" i="65" s="1"/>
  <c r="AI1907" i="66"/>
  <c r="AJ1907" i="66" s="1"/>
  <c r="AK1907" i="66" s="1"/>
  <c r="AE1907" i="66" s="1"/>
  <c r="AI1929" i="66"/>
  <c r="AJ1929" i="66" s="1"/>
  <c r="AK1929" i="66" s="1"/>
  <c r="AE1929" i="66" s="1"/>
  <c r="AI2158" i="66"/>
  <c r="AJ2158" i="66" s="1"/>
  <c r="AK2158" i="66" s="1"/>
  <c r="AE2158" i="66" s="1"/>
  <c r="AI1034" i="66"/>
  <c r="AJ1034" i="66" s="1"/>
  <c r="AK1034" i="66" s="1"/>
  <c r="AE1034" i="66" s="1"/>
  <c r="AI1444" i="66"/>
  <c r="AJ1444" i="66" s="1"/>
  <c r="AK1444" i="66" s="1"/>
  <c r="AE1444" i="66" s="1"/>
  <c r="AE832" i="66"/>
  <c r="AI1098" i="65"/>
  <c r="AJ1098" i="65" s="1"/>
  <c r="AK1098" i="65" s="1"/>
  <c r="AE1098" i="65" s="1"/>
  <c r="B24" i="67"/>
  <c r="C24" i="67" s="1"/>
  <c r="AE473" i="65"/>
  <c r="AI1690" i="65"/>
  <c r="AJ1690" i="65" s="1"/>
  <c r="AK1690" i="65" s="1"/>
  <c r="AE1690" i="65" s="1"/>
  <c r="AI1681" i="65"/>
  <c r="AJ1681" i="65" s="1"/>
  <c r="AK1681" i="65" s="1"/>
  <c r="AE1681" i="65" s="1"/>
  <c r="AI2147" i="66"/>
  <c r="AJ2147" i="66" s="1"/>
  <c r="AK2147" i="66" s="1"/>
  <c r="AE2147" i="66" s="1"/>
  <c r="AI2149" i="65"/>
  <c r="AJ2149" i="65" s="1"/>
  <c r="AK2149" i="65" s="1"/>
  <c r="AE2149" i="65" s="1"/>
  <c r="AE1769" i="66"/>
  <c r="B21" i="67"/>
  <c r="C21" i="67" s="1"/>
  <c r="AE379" i="65"/>
  <c r="AI1138" i="66"/>
  <c r="AJ1138" i="66" s="1"/>
  <c r="AK1138" i="66" s="1"/>
  <c r="AE1138" i="66" s="1"/>
  <c r="AE998" i="65"/>
  <c r="AE1964" i="65"/>
  <c r="AE1624" i="65"/>
  <c r="AI838" i="66"/>
  <c r="AJ838" i="66" s="1"/>
  <c r="AK838" i="66" s="1"/>
  <c r="AE838" i="66" s="1"/>
  <c r="AI840" i="66"/>
  <c r="AJ840" i="66" s="1"/>
  <c r="AK840" i="66" s="1"/>
  <c r="AE840" i="66" s="1"/>
  <c r="AI839" i="66"/>
  <c r="AJ839" i="66" s="1"/>
  <c r="AK839" i="66" s="1"/>
  <c r="AE839" i="66" s="1"/>
  <c r="AI1136" i="66"/>
  <c r="AJ1136" i="66" s="1"/>
  <c r="AK1136" i="66" s="1"/>
  <c r="AE1136" i="66" s="1"/>
  <c r="AE1110" i="66"/>
  <c r="AE2129" i="66"/>
  <c r="AE2106" i="66"/>
  <c r="AI2164" i="66"/>
  <c r="AJ2164" i="66" s="1"/>
  <c r="AK2164" i="66" s="1"/>
  <c r="AE2164" i="66" s="1"/>
  <c r="AI1038" i="66"/>
  <c r="AJ1038" i="66" s="1"/>
  <c r="AK1038" i="66" s="1"/>
  <c r="AE1038" i="66" s="1"/>
  <c r="AI635" i="66"/>
  <c r="AJ635" i="66" s="1"/>
  <c r="AK635" i="66" s="1"/>
  <c r="AE635" i="66" s="1"/>
  <c r="AI1521" i="65"/>
  <c r="AJ1521" i="65" s="1"/>
  <c r="AK1521" i="65" s="1"/>
  <c r="AE1521" i="65" s="1"/>
  <c r="AI1133" i="66"/>
  <c r="AJ1133" i="66" s="1"/>
  <c r="AK1133" i="66" s="1"/>
  <c r="AE1133" i="66" s="1"/>
  <c r="AI1840" i="66"/>
  <c r="AJ1840" i="66" s="1"/>
  <c r="AK1840" i="66" s="1"/>
  <c r="AE1840" i="66" s="1"/>
  <c r="AI693" i="65"/>
  <c r="AJ693" i="65" s="1"/>
  <c r="AK693" i="65" s="1"/>
  <c r="AE693" i="65" s="1"/>
  <c r="AI331" i="66"/>
  <c r="AJ331" i="66" s="1"/>
  <c r="AK331" i="66" s="1"/>
  <c r="AE331" i="66" s="1"/>
  <c r="AI262" i="66"/>
  <c r="AJ262" i="66" s="1"/>
  <c r="AK262" i="66" s="1"/>
  <c r="AE262" i="66" s="1"/>
  <c r="AI333" i="66"/>
  <c r="AJ333" i="66" s="1"/>
  <c r="AK333" i="66" s="1"/>
  <c r="AE333" i="66" s="1"/>
  <c r="AI329" i="66"/>
  <c r="AJ329" i="66" s="1"/>
  <c r="AK329" i="66" s="1"/>
  <c r="AE329" i="66" s="1"/>
  <c r="AI266" i="66"/>
  <c r="AJ266" i="66" s="1"/>
  <c r="AK266" i="66" s="1"/>
  <c r="AE266" i="66" s="1"/>
  <c r="AI328" i="66"/>
  <c r="AJ328" i="66" s="1"/>
  <c r="AK328" i="66" s="1"/>
  <c r="AE328" i="66" s="1"/>
  <c r="AI332" i="66"/>
  <c r="AJ332" i="66" s="1"/>
  <c r="AK332" i="66" s="1"/>
  <c r="AE332" i="66" s="1"/>
  <c r="AI330" i="66"/>
  <c r="AJ330" i="66" s="1"/>
  <c r="AK330" i="66" s="1"/>
  <c r="AE330" i="66" s="1"/>
  <c r="AI327" i="66"/>
  <c r="AJ327" i="66" s="1"/>
  <c r="AK327" i="66" s="1"/>
  <c r="AE327" i="66" s="1"/>
  <c r="AI261" i="66"/>
  <c r="AJ261" i="66" s="1"/>
  <c r="AK261" i="66" s="1"/>
  <c r="AE261" i="66" s="1"/>
  <c r="AI944" i="66"/>
  <c r="AJ944" i="66" s="1"/>
  <c r="AK944" i="66" s="1"/>
  <c r="AE944" i="66" s="1"/>
  <c r="AI990" i="66"/>
  <c r="AJ990" i="66" s="1"/>
  <c r="AK990" i="66" s="1"/>
  <c r="AE990" i="66" s="1"/>
  <c r="AI988" i="66"/>
  <c r="AJ988" i="66" s="1"/>
  <c r="AK988" i="66" s="1"/>
  <c r="AE988" i="66" s="1"/>
  <c r="AI986" i="66"/>
  <c r="AJ986" i="66" s="1"/>
  <c r="AK986" i="66" s="1"/>
  <c r="AE986" i="66" s="1"/>
  <c r="AI984" i="66"/>
  <c r="AJ984" i="66" s="1"/>
  <c r="AK984" i="66" s="1"/>
  <c r="AE984" i="66" s="1"/>
  <c r="AI982" i="66"/>
  <c r="AJ982" i="66" s="1"/>
  <c r="AK982" i="66" s="1"/>
  <c r="AE982" i="66" s="1"/>
  <c r="AI980" i="66"/>
  <c r="AJ980" i="66" s="1"/>
  <c r="AK980" i="66" s="1"/>
  <c r="AE980" i="66" s="1"/>
  <c r="AI978" i="66"/>
  <c r="AJ978" i="66" s="1"/>
  <c r="AK978" i="66" s="1"/>
  <c r="AE978" i="66" s="1"/>
  <c r="AI976" i="66"/>
  <c r="AJ976" i="66" s="1"/>
  <c r="AK976" i="66" s="1"/>
  <c r="AE976" i="66" s="1"/>
  <c r="AI974" i="66"/>
  <c r="AJ974" i="66" s="1"/>
  <c r="AK974" i="66" s="1"/>
  <c r="AE974" i="66" s="1"/>
  <c r="AI972" i="66"/>
  <c r="AJ972" i="66" s="1"/>
  <c r="AK972" i="66" s="1"/>
  <c r="AE972" i="66" s="1"/>
  <c r="AI970" i="66"/>
  <c r="AJ970" i="66" s="1"/>
  <c r="AK970" i="66" s="1"/>
  <c r="AE970" i="66" s="1"/>
  <c r="AI968" i="66"/>
  <c r="AJ968" i="66" s="1"/>
  <c r="AK968" i="66" s="1"/>
  <c r="AE968" i="66" s="1"/>
  <c r="AI966" i="66"/>
  <c r="AJ966" i="66" s="1"/>
  <c r="AK966" i="66" s="1"/>
  <c r="AE966" i="66" s="1"/>
  <c r="AI964" i="66"/>
  <c r="AJ964" i="66" s="1"/>
  <c r="AK964" i="66" s="1"/>
  <c r="AE964" i="66" s="1"/>
  <c r="AI962" i="66"/>
  <c r="AJ962" i="66" s="1"/>
  <c r="AK962" i="66" s="1"/>
  <c r="AE962" i="66" s="1"/>
  <c r="AI960" i="66"/>
  <c r="AJ960" i="66" s="1"/>
  <c r="AK960" i="66" s="1"/>
  <c r="AE960" i="66" s="1"/>
  <c r="AI958" i="66"/>
  <c r="AJ958" i="66" s="1"/>
  <c r="AK958" i="66" s="1"/>
  <c r="AE958" i="66" s="1"/>
  <c r="AI956" i="66"/>
  <c r="AJ956" i="66" s="1"/>
  <c r="AK956" i="66" s="1"/>
  <c r="AE956" i="66" s="1"/>
  <c r="AI954" i="66"/>
  <c r="AJ954" i="66" s="1"/>
  <c r="AK954" i="66" s="1"/>
  <c r="AE954" i="66" s="1"/>
  <c r="AI952" i="66"/>
  <c r="AJ952" i="66" s="1"/>
  <c r="AK952" i="66" s="1"/>
  <c r="AE952" i="66" s="1"/>
  <c r="AI950" i="66"/>
  <c r="AJ950" i="66" s="1"/>
  <c r="AK950" i="66" s="1"/>
  <c r="AE950" i="66" s="1"/>
  <c r="AI942" i="66"/>
  <c r="AJ942" i="66" s="1"/>
  <c r="AK942" i="66" s="1"/>
  <c r="AE942" i="66" s="1"/>
  <c r="AI945" i="66"/>
  <c r="AJ945" i="66" s="1"/>
  <c r="AK945" i="66" s="1"/>
  <c r="AE945" i="66" s="1"/>
  <c r="AI937" i="66"/>
  <c r="AJ937" i="66" s="1"/>
  <c r="AK937" i="66" s="1"/>
  <c r="AE937" i="66" s="1"/>
  <c r="AI995" i="66"/>
  <c r="AJ995" i="66" s="1"/>
  <c r="AK995" i="66" s="1"/>
  <c r="AE995" i="66" s="1"/>
  <c r="AI943" i="66"/>
  <c r="AJ943" i="66" s="1"/>
  <c r="AK943" i="66" s="1"/>
  <c r="AE943" i="66" s="1"/>
  <c r="AI955" i="66"/>
  <c r="AJ955" i="66" s="1"/>
  <c r="AK955" i="66" s="1"/>
  <c r="AE955" i="66" s="1"/>
  <c r="AI971" i="66"/>
  <c r="AJ971" i="66" s="1"/>
  <c r="AK971" i="66" s="1"/>
  <c r="AE971" i="66" s="1"/>
  <c r="AI987" i="66"/>
  <c r="AJ987" i="66" s="1"/>
  <c r="AK987" i="66" s="1"/>
  <c r="AE987" i="66" s="1"/>
  <c r="AI947" i="66"/>
  <c r="AJ947" i="66" s="1"/>
  <c r="AK947" i="66" s="1"/>
  <c r="AE947" i="66" s="1"/>
  <c r="AI957" i="66"/>
  <c r="AJ957" i="66" s="1"/>
  <c r="AK957" i="66" s="1"/>
  <c r="AE957" i="66" s="1"/>
  <c r="AI973" i="66"/>
  <c r="AJ973" i="66" s="1"/>
  <c r="AK973" i="66" s="1"/>
  <c r="AE973" i="66" s="1"/>
  <c r="AI989" i="66"/>
  <c r="AJ989" i="66" s="1"/>
  <c r="AK989" i="66" s="1"/>
  <c r="AE989" i="66" s="1"/>
  <c r="AI992" i="66"/>
  <c r="AJ992" i="66" s="1"/>
  <c r="AK992" i="66" s="1"/>
  <c r="AE992" i="66" s="1"/>
  <c r="AI938" i="66"/>
  <c r="AJ938" i="66" s="1"/>
  <c r="AK938" i="66" s="1"/>
  <c r="AE938" i="66" s="1"/>
  <c r="AI959" i="66"/>
  <c r="AJ959" i="66" s="1"/>
  <c r="AK959" i="66" s="1"/>
  <c r="AE959" i="66" s="1"/>
  <c r="AI975" i="66"/>
  <c r="AJ975" i="66" s="1"/>
  <c r="AK975" i="66" s="1"/>
  <c r="AE975" i="66" s="1"/>
  <c r="AI991" i="66"/>
  <c r="AJ991" i="66" s="1"/>
  <c r="AK991" i="66" s="1"/>
  <c r="AE991" i="66" s="1"/>
  <c r="AI941" i="66"/>
  <c r="AJ941" i="66" s="1"/>
  <c r="AK941" i="66" s="1"/>
  <c r="AE941" i="66" s="1"/>
  <c r="AI961" i="66"/>
  <c r="AJ961" i="66" s="1"/>
  <c r="AK961" i="66" s="1"/>
  <c r="AE961" i="66" s="1"/>
  <c r="AI977" i="66"/>
  <c r="AJ977" i="66" s="1"/>
  <c r="AK977" i="66" s="1"/>
  <c r="AE977" i="66" s="1"/>
  <c r="AI948" i="66"/>
  <c r="AJ948" i="66" s="1"/>
  <c r="AK948" i="66" s="1"/>
  <c r="AE948" i="66" s="1"/>
  <c r="AI939" i="66"/>
  <c r="AJ939" i="66" s="1"/>
  <c r="AK939" i="66" s="1"/>
  <c r="AE939" i="66" s="1"/>
  <c r="AI963" i="66"/>
  <c r="AJ963" i="66" s="1"/>
  <c r="AK963" i="66" s="1"/>
  <c r="AE963" i="66" s="1"/>
  <c r="AI979" i="66"/>
  <c r="AJ979" i="66" s="1"/>
  <c r="AK979" i="66" s="1"/>
  <c r="AE979" i="66" s="1"/>
  <c r="AI940" i="66"/>
  <c r="AJ940" i="66" s="1"/>
  <c r="AK940" i="66" s="1"/>
  <c r="AE940" i="66" s="1"/>
  <c r="AI949" i="66"/>
  <c r="AJ949" i="66" s="1"/>
  <c r="AK949" i="66" s="1"/>
  <c r="AE949" i="66" s="1"/>
  <c r="AI946" i="66"/>
  <c r="AJ946" i="66" s="1"/>
  <c r="AK946" i="66" s="1"/>
  <c r="AE946" i="66" s="1"/>
  <c r="AI965" i="66"/>
  <c r="AJ965" i="66" s="1"/>
  <c r="AK965" i="66" s="1"/>
  <c r="AE965" i="66" s="1"/>
  <c r="AI981" i="66"/>
  <c r="AJ981" i="66" s="1"/>
  <c r="AK981" i="66" s="1"/>
  <c r="AE981" i="66" s="1"/>
  <c r="AI951" i="66"/>
  <c r="AJ951" i="66" s="1"/>
  <c r="AK951" i="66" s="1"/>
  <c r="AE951" i="66" s="1"/>
  <c r="AI967" i="66"/>
  <c r="AJ967" i="66" s="1"/>
  <c r="AK967" i="66" s="1"/>
  <c r="AE967" i="66" s="1"/>
  <c r="AI983" i="66"/>
  <c r="AJ983" i="66" s="1"/>
  <c r="AK983" i="66" s="1"/>
  <c r="AE983" i="66" s="1"/>
  <c r="AI953" i="66"/>
  <c r="AJ953" i="66" s="1"/>
  <c r="AK953" i="66" s="1"/>
  <c r="AE953" i="66" s="1"/>
  <c r="AI969" i="66"/>
  <c r="AJ969" i="66" s="1"/>
  <c r="AK969" i="66" s="1"/>
  <c r="AE969" i="66" s="1"/>
  <c r="AI985" i="66"/>
  <c r="AJ985" i="66" s="1"/>
  <c r="AK985" i="66" s="1"/>
  <c r="AE985" i="66" s="1"/>
  <c r="AI996" i="66"/>
  <c r="AJ996" i="66" s="1"/>
  <c r="AK996" i="66" s="1"/>
  <c r="AE996" i="66" s="1"/>
  <c r="AI530" i="65"/>
  <c r="AJ530" i="65" s="1"/>
  <c r="AK530" i="65" s="1"/>
  <c r="AE530" i="65" s="1"/>
  <c r="AI1836" i="66"/>
  <c r="AJ1836" i="66" s="1"/>
  <c r="AK1836" i="66" s="1"/>
  <c r="AE1836" i="66" s="1"/>
  <c r="AI318" i="66"/>
  <c r="AJ318" i="66" s="1"/>
  <c r="AK318" i="66" s="1"/>
  <c r="AE318" i="66" s="1"/>
  <c r="AI1809" i="66"/>
  <c r="AJ1809" i="66" s="1"/>
  <c r="AK1809" i="66" s="1"/>
  <c r="AE1809" i="66" s="1"/>
  <c r="AE663" i="66"/>
  <c r="AI235" i="66"/>
  <c r="AJ235" i="66" s="1"/>
  <c r="AK235" i="66" s="1"/>
  <c r="AE235" i="66" s="1"/>
  <c r="AI1203" i="66"/>
  <c r="AJ1203" i="66" s="1"/>
  <c r="AK1203" i="66" s="1"/>
  <c r="AE1203" i="66" s="1"/>
  <c r="AI263" i="66"/>
  <c r="AJ263" i="66" s="1"/>
  <c r="AK263" i="66" s="1"/>
  <c r="AE263" i="66" s="1"/>
  <c r="AI924" i="66"/>
  <c r="AJ924" i="66" s="1"/>
  <c r="AK924" i="66" s="1"/>
  <c r="AE924" i="66" s="1"/>
  <c r="AE929" i="66" s="1"/>
  <c r="AI1895" i="65"/>
  <c r="AJ1895" i="65" s="1"/>
  <c r="AK1895" i="65" s="1"/>
  <c r="AE1895" i="65" s="1"/>
  <c r="AI909" i="65"/>
  <c r="AJ909" i="65" s="1"/>
  <c r="AK909" i="65" s="1"/>
  <c r="AE909" i="65" s="1"/>
  <c r="AI818" i="65"/>
  <c r="AJ818" i="65" s="1"/>
  <c r="AK818" i="65" s="1"/>
  <c r="AE818" i="65" s="1"/>
  <c r="AI1875" i="65"/>
  <c r="AJ1875" i="65" s="1"/>
  <c r="AK1875" i="65" s="1"/>
  <c r="AE1875" i="65" s="1"/>
  <c r="AI315" i="66"/>
  <c r="AJ315" i="66" s="1"/>
  <c r="AK315" i="66" s="1"/>
  <c r="AE315" i="66" s="1"/>
  <c r="AI288" i="66"/>
  <c r="AJ288" i="66" s="1"/>
  <c r="AK288" i="66" s="1"/>
  <c r="AE288" i="66" s="1"/>
  <c r="AI384" i="65"/>
  <c r="AJ384" i="65" s="1"/>
  <c r="AK384" i="65" s="1"/>
  <c r="AE384" i="65" s="1"/>
  <c r="AI787" i="65"/>
  <c r="AJ787" i="65" s="1"/>
  <c r="AK787" i="65" s="1"/>
  <c r="AE787" i="65" s="1"/>
  <c r="AI1359" i="65"/>
  <c r="AJ1359" i="65" s="1"/>
  <c r="AK1359" i="65" s="1"/>
  <c r="AE1359" i="65" s="1"/>
  <c r="AE1369" i="65" s="1"/>
  <c r="AI705" i="65"/>
  <c r="AJ705" i="65" s="1"/>
  <c r="AK705" i="65" s="1"/>
  <c r="AE705" i="65" s="1"/>
  <c r="AI300" i="66"/>
  <c r="AJ300" i="66" s="1"/>
  <c r="AK300" i="66" s="1"/>
  <c r="AE300" i="66" s="1"/>
  <c r="AE443" i="66"/>
  <c r="B52" i="67"/>
  <c r="C52" i="67" s="1"/>
  <c r="AE1761" i="65"/>
  <c r="AI2149" i="66"/>
  <c r="AJ2149" i="66" s="1"/>
  <c r="AK2149" i="66" s="1"/>
  <c r="AE2149" i="66" s="1"/>
  <c r="E53" i="67"/>
  <c r="F53" i="67" s="1"/>
  <c r="AE1795" i="65"/>
  <c r="AE572" i="66"/>
  <c r="E55" i="68"/>
  <c r="F55" i="68" s="1"/>
  <c r="AE1879" i="66"/>
  <c r="AI220" i="66"/>
  <c r="AJ220" i="66" s="1"/>
  <c r="AK220" i="66" s="1"/>
  <c r="AE220" i="66" s="1"/>
  <c r="AI776" i="65"/>
  <c r="AJ776" i="65" s="1"/>
  <c r="AK776" i="65" s="1"/>
  <c r="AE776" i="65" s="1"/>
  <c r="AI1101" i="65"/>
  <c r="AJ1101" i="65" s="1"/>
  <c r="AK1101" i="65" s="1"/>
  <c r="AE1101" i="65" s="1"/>
  <c r="AI1107" i="65"/>
  <c r="AJ1107" i="65" s="1"/>
  <c r="AK1107" i="65" s="1"/>
  <c r="AE1107" i="65" s="1"/>
  <c r="AI1108" i="65"/>
  <c r="AJ1108" i="65" s="1"/>
  <c r="AK1108" i="65" s="1"/>
  <c r="AE1108" i="65" s="1"/>
  <c r="AI1102" i="65"/>
  <c r="AJ1102" i="65" s="1"/>
  <c r="AK1102" i="65" s="1"/>
  <c r="AE1102" i="65" s="1"/>
  <c r="AI1100" i="65"/>
  <c r="AJ1100" i="65" s="1"/>
  <c r="AK1100" i="65" s="1"/>
  <c r="AE1100" i="65" s="1"/>
  <c r="AI1104" i="65"/>
  <c r="AJ1104" i="65" s="1"/>
  <c r="AK1104" i="65" s="1"/>
  <c r="AE1104" i="65" s="1"/>
  <c r="AI1106" i="65"/>
  <c r="AJ1106" i="65" s="1"/>
  <c r="AK1106" i="65" s="1"/>
  <c r="AE1106" i="65" s="1"/>
  <c r="AI1103" i="65"/>
  <c r="AJ1103" i="65" s="1"/>
  <c r="AK1103" i="65" s="1"/>
  <c r="AE1103" i="65" s="1"/>
  <c r="AI1109" i="65"/>
  <c r="AJ1109" i="65" s="1"/>
  <c r="AK1109" i="65" s="1"/>
  <c r="AE1109" i="65" s="1"/>
  <c r="AI1105" i="65"/>
  <c r="AJ1105" i="65" s="1"/>
  <c r="AK1105" i="65" s="1"/>
  <c r="AE1105" i="65" s="1"/>
  <c r="AI1330" i="65"/>
  <c r="AJ1330" i="65" s="1"/>
  <c r="AK1330" i="65" s="1"/>
  <c r="AE1330" i="65" s="1"/>
  <c r="AI650" i="66"/>
  <c r="AJ650" i="66" s="1"/>
  <c r="AK650" i="66" s="1"/>
  <c r="AE650" i="66" s="1"/>
  <c r="AE2037" i="66"/>
  <c r="AI1140" i="66"/>
  <c r="AJ1140" i="66" s="1"/>
  <c r="AK1140" i="66" s="1"/>
  <c r="AE1140" i="66" s="1"/>
  <c r="AE452" i="66"/>
  <c r="AE65" i="66"/>
  <c r="AE500" i="65"/>
  <c r="AI1142" i="65"/>
  <c r="AJ1142" i="65" s="1"/>
  <c r="AK1142" i="65" s="1"/>
  <c r="AE1142" i="65" s="1"/>
  <c r="E24" i="67"/>
  <c r="F24" i="67" s="1"/>
  <c r="AE482" i="65"/>
  <c r="AE472" i="66"/>
  <c r="AE1081" i="66"/>
  <c r="AI1020" i="66"/>
  <c r="AJ1020" i="66" s="1"/>
  <c r="AK1020" i="66" s="1"/>
  <c r="AE1020" i="66" s="1"/>
  <c r="AI1823" i="66"/>
  <c r="AJ1823" i="66" s="1"/>
  <c r="AK1823" i="66" s="1"/>
  <c r="AE1823" i="66" s="1"/>
  <c r="AI382" i="65"/>
  <c r="AJ382" i="65" s="1"/>
  <c r="AK382" i="65" s="1"/>
  <c r="AE382" i="65" s="1"/>
  <c r="AE387" i="65" s="1"/>
  <c r="AI1145" i="66"/>
  <c r="AJ1145" i="66" s="1"/>
  <c r="AK1145" i="66" s="1"/>
  <c r="AE1145" i="66" s="1"/>
  <c r="AI508" i="66"/>
  <c r="AJ508" i="66" s="1"/>
  <c r="AK508" i="66" s="1"/>
  <c r="AE508" i="66" s="1"/>
  <c r="AI836" i="66"/>
  <c r="AJ836" i="66" s="1"/>
  <c r="AK836" i="66" s="1"/>
  <c r="AE836" i="66" s="1"/>
  <c r="AI1691" i="65"/>
  <c r="AJ1691" i="65" s="1"/>
  <c r="AK1691" i="65" s="1"/>
  <c r="AE1691" i="65" s="1"/>
  <c r="AI699" i="65"/>
  <c r="AJ699" i="65" s="1"/>
  <c r="AK699" i="65" s="1"/>
  <c r="AE699" i="65" s="1"/>
  <c r="AI593" i="66"/>
  <c r="AJ593" i="66" s="1"/>
  <c r="AK593" i="66" s="1"/>
  <c r="AE593" i="66" s="1"/>
  <c r="AI529" i="65"/>
  <c r="AJ529" i="65" s="1"/>
  <c r="AK529" i="65" s="1"/>
  <c r="AE529" i="65" s="1"/>
  <c r="AI805" i="65"/>
  <c r="AJ805" i="65" s="1"/>
  <c r="AK805" i="65" s="1"/>
  <c r="AE805" i="65" s="1"/>
  <c r="AI1026" i="66"/>
  <c r="AJ1026" i="66" s="1"/>
  <c r="AK1026" i="66" s="1"/>
  <c r="AE1026" i="66" s="1"/>
  <c r="AI807" i="65"/>
  <c r="AJ807" i="65" s="1"/>
  <c r="AK807" i="65" s="1"/>
  <c r="AE807" i="65" s="1"/>
  <c r="AI1938" i="66"/>
  <c r="AJ1938" i="66" s="1"/>
  <c r="AK1938" i="66" s="1"/>
  <c r="AE1938" i="66" s="1"/>
  <c r="AI1936" i="66"/>
  <c r="AJ1936" i="66" s="1"/>
  <c r="AK1936" i="66" s="1"/>
  <c r="AE1936" i="66" s="1"/>
  <c r="AI1937" i="66"/>
  <c r="AJ1937" i="66" s="1"/>
  <c r="AK1937" i="66" s="1"/>
  <c r="AE1937" i="66" s="1"/>
  <c r="AI1022" i="66"/>
  <c r="AJ1022" i="66" s="1"/>
  <c r="AK1022" i="66" s="1"/>
  <c r="AE1022" i="66" s="1"/>
  <c r="AI1096" i="65"/>
  <c r="AJ1096" i="65" s="1"/>
  <c r="AK1096" i="65" s="1"/>
  <c r="AE1096" i="65" s="1"/>
  <c r="AI2168" i="66"/>
  <c r="AJ2168" i="66" s="1"/>
  <c r="AK2168" i="66" s="1"/>
  <c r="AE2168" i="66" s="1"/>
  <c r="AI298" i="66"/>
  <c r="AJ298" i="66" s="1"/>
  <c r="AK298" i="66" s="1"/>
  <c r="AE298" i="66" s="1"/>
  <c r="AI1901" i="65"/>
  <c r="AJ1901" i="65" s="1"/>
  <c r="AK1901" i="65" s="1"/>
  <c r="AE1901" i="65" s="1"/>
  <c r="AI1910" i="66"/>
  <c r="AJ1910" i="66" s="1"/>
  <c r="AK1910" i="66" s="1"/>
  <c r="AE1910" i="66" s="1"/>
  <c r="AI1811" i="66"/>
  <c r="AJ1811" i="66" s="1"/>
  <c r="AK1811" i="66" s="1"/>
  <c r="AE1811" i="66" s="1"/>
  <c r="AI1271" i="66"/>
  <c r="AJ1271" i="66" s="1"/>
  <c r="AK1271" i="66" s="1"/>
  <c r="AE1271" i="66" s="1"/>
  <c r="AI1276" i="66"/>
  <c r="AJ1276" i="66" s="1"/>
  <c r="AK1276" i="66" s="1"/>
  <c r="AE1276" i="66" s="1"/>
  <c r="AI1268" i="66"/>
  <c r="AJ1268" i="66" s="1"/>
  <c r="AK1268" i="66" s="1"/>
  <c r="AE1268" i="66" s="1"/>
  <c r="AI1246" i="66"/>
  <c r="AJ1246" i="66" s="1"/>
  <c r="AK1246" i="66" s="1"/>
  <c r="AE1246" i="66" s="1"/>
  <c r="AI1278" i="66"/>
  <c r="AJ1278" i="66" s="1"/>
  <c r="AK1278" i="66" s="1"/>
  <c r="AE1278" i="66" s="1"/>
  <c r="AI1229" i="66"/>
  <c r="AJ1229" i="66" s="1"/>
  <c r="AK1229" i="66" s="1"/>
  <c r="AE1229" i="66" s="1"/>
  <c r="AI1261" i="66"/>
  <c r="AJ1261" i="66" s="1"/>
  <c r="AK1261" i="66" s="1"/>
  <c r="AE1261" i="66" s="1"/>
  <c r="AI1219" i="66"/>
  <c r="AJ1219" i="66" s="1"/>
  <c r="AK1219" i="66" s="1"/>
  <c r="AE1219" i="66" s="1"/>
  <c r="AI1279" i="66"/>
  <c r="AJ1279" i="66" s="1"/>
  <c r="AK1279" i="66" s="1"/>
  <c r="AE1279" i="66" s="1"/>
  <c r="AI1250" i="66"/>
  <c r="AJ1250" i="66" s="1"/>
  <c r="AK1250" i="66" s="1"/>
  <c r="AE1250" i="66" s="1"/>
  <c r="AI1233" i="66"/>
  <c r="AJ1233" i="66" s="1"/>
  <c r="AK1233" i="66" s="1"/>
  <c r="AE1233" i="66" s="1"/>
  <c r="AI1265" i="66"/>
  <c r="AJ1265" i="66" s="1"/>
  <c r="AK1265" i="66" s="1"/>
  <c r="AE1265" i="66" s="1"/>
  <c r="AI1228" i="66"/>
  <c r="AJ1228" i="66" s="1"/>
  <c r="AK1228" i="66" s="1"/>
  <c r="AE1228" i="66" s="1"/>
  <c r="AI1244" i="66"/>
  <c r="AJ1244" i="66" s="1"/>
  <c r="AK1244" i="66" s="1"/>
  <c r="AE1244" i="66" s="1"/>
  <c r="AI1232" i="66"/>
  <c r="AJ1232" i="66" s="1"/>
  <c r="AK1232" i="66" s="1"/>
  <c r="AE1232" i="66" s="1"/>
  <c r="AI1254" i="66"/>
  <c r="AJ1254" i="66" s="1"/>
  <c r="AK1254" i="66" s="1"/>
  <c r="AE1254" i="66" s="1"/>
  <c r="AI1237" i="66"/>
  <c r="AJ1237" i="66" s="1"/>
  <c r="AK1237" i="66" s="1"/>
  <c r="AE1237" i="66" s="1"/>
  <c r="AI1269" i="66"/>
  <c r="AJ1269" i="66" s="1"/>
  <c r="AK1269" i="66" s="1"/>
  <c r="AE1269" i="66" s="1"/>
  <c r="AI1218" i="66"/>
  <c r="AJ1218" i="66" s="1"/>
  <c r="AK1218" i="66" s="1"/>
  <c r="AE1218" i="66" s="1"/>
  <c r="AI1220" i="66"/>
  <c r="AJ1220" i="66" s="1"/>
  <c r="AK1220" i="66" s="1"/>
  <c r="AE1220" i="66" s="1"/>
  <c r="AI1252" i="66"/>
  <c r="AJ1252" i="66" s="1"/>
  <c r="AK1252" i="66" s="1"/>
  <c r="AE1252" i="66" s="1"/>
  <c r="AI1258" i="66"/>
  <c r="AJ1258" i="66" s="1"/>
  <c r="AK1258" i="66" s="1"/>
  <c r="AE1258" i="66" s="1"/>
  <c r="AI1241" i="66"/>
  <c r="AJ1241" i="66" s="1"/>
  <c r="AK1241" i="66" s="1"/>
  <c r="AE1241" i="66" s="1"/>
  <c r="AI1273" i="66"/>
  <c r="AJ1273" i="66" s="1"/>
  <c r="AK1273" i="66" s="1"/>
  <c r="AE1273" i="66" s="1"/>
  <c r="AI1272" i="66"/>
  <c r="AJ1272" i="66" s="1"/>
  <c r="AK1272" i="66" s="1"/>
  <c r="AE1272" i="66" s="1"/>
  <c r="AI1224" i="66"/>
  <c r="AJ1224" i="66" s="1"/>
  <c r="AK1224" i="66" s="1"/>
  <c r="AE1224" i="66" s="1"/>
  <c r="AI1230" i="66"/>
  <c r="AJ1230" i="66" s="1"/>
  <c r="AK1230" i="66" s="1"/>
  <c r="AE1230" i="66" s="1"/>
  <c r="AI1262" i="66"/>
  <c r="AJ1262" i="66" s="1"/>
  <c r="AK1262" i="66" s="1"/>
  <c r="AE1262" i="66" s="1"/>
  <c r="AI1245" i="66"/>
  <c r="AJ1245" i="66" s="1"/>
  <c r="AK1245" i="66" s="1"/>
  <c r="AE1245" i="66" s="1"/>
  <c r="AI1277" i="66"/>
  <c r="AJ1277" i="66" s="1"/>
  <c r="AK1277" i="66" s="1"/>
  <c r="AE1277" i="66" s="1"/>
  <c r="AI1263" i="66"/>
  <c r="AJ1263" i="66" s="1"/>
  <c r="AK1263" i="66" s="1"/>
  <c r="AE1263" i="66" s="1"/>
  <c r="AI1248" i="66"/>
  <c r="AJ1248" i="66" s="1"/>
  <c r="AK1248" i="66" s="1"/>
  <c r="AE1248" i="66" s="1"/>
  <c r="AI1267" i="66"/>
  <c r="AJ1267" i="66" s="1"/>
  <c r="AK1267" i="66" s="1"/>
  <c r="AE1267" i="66" s="1"/>
  <c r="AI1259" i="66"/>
  <c r="AJ1259" i="66" s="1"/>
  <c r="AK1259" i="66" s="1"/>
  <c r="AE1259" i="66" s="1"/>
  <c r="AI1234" i="66"/>
  <c r="AJ1234" i="66" s="1"/>
  <c r="AK1234" i="66" s="1"/>
  <c r="AE1234" i="66" s="1"/>
  <c r="AI1266" i="66"/>
  <c r="AJ1266" i="66" s="1"/>
  <c r="AK1266" i="66" s="1"/>
  <c r="AE1266" i="66" s="1"/>
  <c r="AI1249" i="66"/>
  <c r="AJ1249" i="66" s="1"/>
  <c r="AK1249" i="66" s="1"/>
  <c r="AE1249" i="66" s="1"/>
  <c r="AI1275" i="66"/>
  <c r="AJ1275" i="66" s="1"/>
  <c r="AK1275" i="66" s="1"/>
  <c r="AE1275" i="66" s="1"/>
  <c r="AI1264" i="66"/>
  <c r="AJ1264" i="66" s="1"/>
  <c r="AK1264" i="66" s="1"/>
  <c r="AE1264" i="66" s="1"/>
  <c r="AI1256" i="66"/>
  <c r="AJ1256" i="66" s="1"/>
  <c r="AK1256" i="66" s="1"/>
  <c r="AE1256" i="66" s="1"/>
  <c r="AI1238" i="66"/>
  <c r="AJ1238" i="66" s="1"/>
  <c r="AK1238" i="66" s="1"/>
  <c r="AE1238" i="66" s="1"/>
  <c r="AI1270" i="66"/>
  <c r="AJ1270" i="66" s="1"/>
  <c r="AK1270" i="66" s="1"/>
  <c r="AE1270" i="66" s="1"/>
  <c r="AI1221" i="66"/>
  <c r="AJ1221" i="66" s="1"/>
  <c r="AK1221" i="66" s="1"/>
  <c r="AE1221" i="66" s="1"/>
  <c r="AI1253" i="66"/>
  <c r="AJ1253" i="66" s="1"/>
  <c r="AK1253" i="66" s="1"/>
  <c r="AE1253" i="66" s="1"/>
  <c r="AI1236" i="66"/>
  <c r="AJ1236" i="66" s="1"/>
  <c r="AK1236" i="66" s="1"/>
  <c r="AE1236" i="66" s="1"/>
  <c r="AI1260" i="66"/>
  <c r="AJ1260" i="66" s="1"/>
  <c r="AK1260" i="66" s="1"/>
  <c r="AE1260" i="66" s="1"/>
  <c r="AI1242" i="66"/>
  <c r="AJ1242" i="66" s="1"/>
  <c r="AK1242" i="66" s="1"/>
  <c r="AE1242" i="66" s="1"/>
  <c r="AI1225" i="66"/>
  <c r="AJ1225" i="66" s="1"/>
  <c r="AK1225" i="66" s="1"/>
  <c r="AE1225" i="66" s="1"/>
  <c r="AI1274" i="66"/>
  <c r="AJ1274" i="66" s="1"/>
  <c r="AK1274" i="66" s="1"/>
  <c r="AE1274" i="66" s="1"/>
  <c r="AI1257" i="66"/>
  <c r="AJ1257" i="66" s="1"/>
  <c r="AK1257" i="66" s="1"/>
  <c r="AE1257" i="66" s="1"/>
  <c r="AI1217" i="66"/>
  <c r="AJ1217" i="66" s="1"/>
  <c r="AK1217" i="66" s="1"/>
  <c r="AE1217" i="66" s="1"/>
  <c r="AI1175" i="66"/>
  <c r="AJ1175" i="66" s="1"/>
  <c r="AK1175" i="66" s="1"/>
  <c r="AE1175" i="66" s="1"/>
  <c r="AI1176" i="66"/>
  <c r="AJ1176" i="66" s="1"/>
  <c r="AK1176" i="66" s="1"/>
  <c r="AE1176" i="66" s="1"/>
  <c r="AI1223" i="66"/>
  <c r="AJ1223" i="66" s="1"/>
  <c r="AK1223" i="66" s="1"/>
  <c r="AE1223" i="66" s="1"/>
  <c r="AI1243" i="66"/>
  <c r="AJ1243" i="66" s="1"/>
  <c r="AK1243" i="66" s="1"/>
  <c r="AE1243" i="66" s="1"/>
  <c r="AI1240" i="66"/>
  <c r="AJ1240" i="66" s="1"/>
  <c r="AK1240" i="66" s="1"/>
  <c r="AE1240" i="66" s="1"/>
  <c r="AI1167" i="66"/>
  <c r="AJ1167" i="66" s="1"/>
  <c r="AK1167" i="66" s="1"/>
  <c r="AE1167" i="66" s="1"/>
  <c r="AI1216" i="66"/>
  <c r="AJ1216" i="66" s="1"/>
  <c r="AK1216" i="66" s="1"/>
  <c r="AE1216" i="66" s="1"/>
  <c r="AI1166" i="66"/>
  <c r="AJ1166" i="66" s="1"/>
  <c r="AK1166" i="66" s="1"/>
  <c r="AE1166" i="66" s="1"/>
  <c r="AI1255" i="66"/>
  <c r="AJ1255" i="66" s="1"/>
  <c r="AK1255" i="66" s="1"/>
  <c r="AE1255" i="66" s="1"/>
  <c r="AI1168" i="66"/>
  <c r="AJ1168" i="66" s="1"/>
  <c r="AK1168" i="66" s="1"/>
  <c r="AE1168" i="66" s="1"/>
  <c r="AI1235" i="66"/>
  <c r="AJ1235" i="66" s="1"/>
  <c r="AK1235" i="66" s="1"/>
  <c r="AE1235" i="66" s="1"/>
  <c r="AI1247" i="66"/>
  <c r="AJ1247" i="66" s="1"/>
  <c r="AK1247" i="66" s="1"/>
  <c r="AE1247" i="66" s="1"/>
  <c r="AI1239" i="66"/>
  <c r="AJ1239" i="66" s="1"/>
  <c r="AK1239" i="66" s="1"/>
  <c r="AE1239" i="66" s="1"/>
  <c r="AI1174" i="66"/>
  <c r="AJ1174" i="66" s="1"/>
  <c r="AK1174" i="66" s="1"/>
  <c r="AE1174" i="66" s="1"/>
  <c r="AI1251" i="66"/>
  <c r="AJ1251" i="66" s="1"/>
  <c r="AK1251" i="66" s="1"/>
  <c r="AE1251" i="66" s="1"/>
  <c r="AI1231" i="66"/>
  <c r="AJ1231" i="66" s="1"/>
  <c r="AK1231" i="66" s="1"/>
  <c r="AE1231" i="66" s="1"/>
  <c r="AE2004" i="65"/>
  <c r="AE572" i="65"/>
  <c r="AI799" i="65"/>
  <c r="AJ799" i="65" s="1"/>
  <c r="AK799" i="65" s="1"/>
  <c r="AE799" i="65" s="1"/>
  <c r="AI706" i="65"/>
  <c r="AJ706" i="65" s="1"/>
  <c r="AK706" i="65" s="1"/>
  <c r="AE706" i="65" s="1"/>
  <c r="AI1025" i="66"/>
  <c r="AJ1025" i="66" s="1"/>
  <c r="AK1025" i="66" s="1"/>
  <c r="AE1025" i="66" s="1"/>
  <c r="AI687" i="65"/>
  <c r="AJ687" i="65" s="1"/>
  <c r="AK687" i="65" s="1"/>
  <c r="AE687" i="65" s="1"/>
  <c r="AI1387" i="66"/>
  <c r="AJ1387" i="66" s="1"/>
  <c r="AK1387" i="66" s="1"/>
  <c r="AE1387" i="66" s="1"/>
  <c r="AI910" i="65"/>
  <c r="AJ910" i="65" s="1"/>
  <c r="AK910" i="65" s="1"/>
  <c r="AE910" i="65" s="1"/>
  <c r="AI763" i="65"/>
  <c r="AJ763" i="65" s="1"/>
  <c r="AK763" i="65" s="1"/>
  <c r="AE763" i="65" s="1"/>
  <c r="AI767" i="65"/>
  <c r="AJ767" i="65" s="1"/>
  <c r="AK767" i="65" s="1"/>
  <c r="AE767" i="65" s="1"/>
  <c r="AI766" i="65"/>
  <c r="AJ766" i="65" s="1"/>
  <c r="AK766" i="65" s="1"/>
  <c r="AE766" i="65" s="1"/>
  <c r="AI837" i="66"/>
  <c r="AJ837" i="66" s="1"/>
  <c r="AK837" i="66" s="1"/>
  <c r="AE837" i="66" s="1"/>
  <c r="AI2200" i="66"/>
  <c r="AJ2200" i="66" s="1"/>
  <c r="AK2200" i="66" s="1"/>
  <c r="AE2200" i="66" s="1"/>
  <c r="AE378" i="66"/>
  <c r="AI301" i="66"/>
  <c r="AJ301" i="66" s="1"/>
  <c r="AK301" i="66" s="1"/>
  <c r="AE301" i="66" s="1"/>
  <c r="AI274" i="66"/>
  <c r="AJ274" i="66" s="1"/>
  <c r="AK274" i="66" s="1"/>
  <c r="AE274" i="66" s="1"/>
  <c r="AI765" i="66"/>
  <c r="AJ765" i="66" s="1"/>
  <c r="AK765" i="66" s="1"/>
  <c r="AE765" i="66" s="1"/>
  <c r="AI641" i="66"/>
  <c r="AJ641" i="66" s="1"/>
  <c r="AK641" i="66" s="1"/>
  <c r="AE641" i="66" s="1"/>
  <c r="AI1227" i="66"/>
  <c r="AJ1227" i="66" s="1"/>
  <c r="AK1227" i="66" s="1"/>
  <c r="AE1227" i="66" s="1"/>
  <c r="AE74" i="66"/>
  <c r="AI903" i="65"/>
  <c r="AJ903" i="65" s="1"/>
  <c r="AK903" i="65" s="1"/>
  <c r="AE903" i="65" s="1"/>
  <c r="AI1684" i="65"/>
  <c r="AJ1684" i="65" s="1"/>
  <c r="AK1684" i="65" s="1"/>
  <c r="AE1684" i="65" s="1"/>
  <c r="AI918" i="65"/>
  <c r="AJ918" i="65" s="1"/>
  <c r="AK918" i="65" s="1"/>
  <c r="AE918" i="65" s="1"/>
  <c r="AI1648" i="66"/>
  <c r="AJ1648" i="66" s="1"/>
  <c r="AK1648" i="66" s="1"/>
  <c r="AE1648" i="66" s="1"/>
  <c r="AI1471" i="65"/>
  <c r="AJ1471" i="65" s="1"/>
  <c r="AK1471" i="65" s="1"/>
  <c r="AE1471" i="65" s="1"/>
  <c r="AI767" i="66"/>
  <c r="AJ767" i="66" s="1"/>
  <c r="AK767" i="66" s="1"/>
  <c r="AE767" i="66" s="1"/>
  <c r="AI1491" i="65"/>
  <c r="AJ1491" i="65" s="1"/>
  <c r="AK1491" i="65" s="1"/>
  <c r="AE1491" i="65" s="1"/>
  <c r="AE2097" i="66"/>
  <c r="B38" i="67"/>
  <c r="C38" i="67" s="1"/>
  <c r="AE1073" i="65"/>
  <c r="C12" i="62"/>
  <c r="B15" i="62"/>
  <c r="B15" i="63"/>
  <c r="C12" i="63"/>
  <c r="AH136" i="11"/>
  <c r="AF112" i="11"/>
  <c r="AG112" i="11" s="1"/>
  <c r="AH112" i="11" s="1"/>
  <c r="AG21" i="11"/>
  <c r="AG29" i="11"/>
  <c r="AG37" i="11"/>
  <c r="AG64" i="11"/>
  <c r="AG27" i="11"/>
  <c r="AG35" i="11"/>
  <c r="AH59" i="11"/>
  <c r="AG25" i="11"/>
  <c r="AG33" i="11"/>
  <c r="AG23" i="11"/>
  <c r="AG31" i="11"/>
  <c r="AG39" i="11"/>
  <c r="AF73" i="11"/>
  <c r="AG83" i="11"/>
  <c r="AF144" i="11"/>
  <c r="AF146" i="11"/>
  <c r="AG161" i="11"/>
  <c r="AG44" i="11"/>
  <c r="AG46" i="11"/>
  <c r="AH46" i="11" s="1"/>
  <c r="AH48" i="11"/>
  <c r="AG62" i="11"/>
  <c r="AH62" i="11" s="1"/>
  <c r="AG63" i="11"/>
  <c r="AH70" i="11"/>
  <c r="AF85" i="11"/>
  <c r="AG89" i="11"/>
  <c r="AG99" i="11"/>
  <c r="AH99" i="11" s="1"/>
  <c r="AF111" i="11"/>
  <c r="AH114" i="11"/>
  <c r="AF116" i="11"/>
  <c r="AF122" i="11"/>
  <c r="AF131" i="11"/>
  <c r="AF153" i="11"/>
  <c r="AF130" i="11"/>
  <c r="AF118" i="11"/>
  <c r="AH64" i="11"/>
  <c r="AG91" i="11"/>
  <c r="AH150" i="11"/>
  <c r="AH22" i="11"/>
  <c r="AH24" i="11"/>
  <c r="AH26" i="11"/>
  <c r="AH28" i="11"/>
  <c r="AH30" i="11"/>
  <c r="AH32" i="11"/>
  <c r="AH34" i="11"/>
  <c r="AH36" i="11"/>
  <c r="AH38" i="11"/>
  <c r="AG47" i="11"/>
  <c r="AH47" i="11" s="1"/>
  <c r="AF58" i="11"/>
  <c r="AH63" i="11"/>
  <c r="AH72" i="11"/>
  <c r="AG74" i="11"/>
  <c r="AF86" i="11"/>
  <c r="AF87" i="11"/>
  <c r="AH89" i="11"/>
  <c r="AF120" i="11"/>
  <c r="AF129" i="11"/>
  <c r="AH134" i="11"/>
  <c r="AF139" i="11"/>
  <c r="AH57" i="11"/>
  <c r="AF60" i="11"/>
  <c r="AH65" i="11"/>
  <c r="AF71" i="11"/>
  <c r="AH84" i="11"/>
  <c r="AF88" i="11"/>
  <c r="AH92" i="11"/>
  <c r="AH100" i="11"/>
  <c r="AF110" i="11"/>
  <c r="AF117" i="11"/>
  <c r="AF121" i="11"/>
  <c r="AG132" i="11"/>
  <c r="AH161" i="11"/>
  <c r="AF163" i="11"/>
  <c r="AF113" i="11"/>
  <c r="AF125" i="11"/>
  <c r="AF137" i="11"/>
  <c r="AF138" i="11"/>
  <c r="AF145" i="11"/>
  <c r="AF152" i="11"/>
  <c r="AF162" i="11"/>
  <c r="AH98" i="11"/>
  <c r="AF115" i="11"/>
  <c r="AF123" i="11"/>
  <c r="AG124" i="11"/>
  <c r="AF133" i="11"/>
  <c r="AF147" i="11"/>
  <c r="AF154" i="11"/>
  <c r="AG159" i="11"/>
  <c r="AG160" i="11"/>
  <c r="AH160" i="11" s="1"/>
  <c r="AF141" i="11"/>
  <c r="AF149" i="11"/>
  <c r="AF119" i="11"/>
  <c r="AF127" i="11"/>
  <c r="AF135" i="11"/>
  <c r="AG140" i="11"/>
  <c r="AF143" i="11"/>
  <c r="AG148" i="11"/>
  <c r="AF151" i="11"/>
  <c r="AG95" i="46"/>
  <c r="AG111" i="46"/>
  <c r="AG96" i="46"/>
  <c r="AG100" i="46"/>
  <c r="AG104" i="46"/>
  <c r="AG108" i="46"/>
  <c r="AG112" i="46"/>
  <c r="AG116" i="46"/>
  <c r="AG103" i="46"/>
  <c r="AG107" i="46"/>
  <c r="AG97" i="46"/>
  <c r="AG101" i="46"/>
  <c r="AG105" i="46"/>
  <c r="AG109" i="46"/>
  <c r="AG113" i="46"/>
  <c r="AG117" i="46"/>
  <c r="AG99" i="46"/>
  <c r="AG115" i="46"/>
  <c r="AG94" i="46"/>
  <c r="AG98" i="46"/>
  <c r="AG102" i="46"/>
  <c r="AG106" i="46"/>
  <c r="AG110" i="46"/>
  <c r="AG114" i="46"/>
  <c r="AG118" i="46"/>
  <c r="AG137" i="46"/>
  <c r="AH137" i="46" s="1"/>
  <c r="AG139" i="46"/>
  <c r="AH139" i="46" s="1"/>
  <c r="AG141" i="46"/>
  <c r="AG143" i="46"/>
  <c r="AG145" i="46"/>
  <c r="AH145" i="46" s="1"/>
  <c r="AG147" i="46"/>
  <c r="AF166" i="46"/>
  <c r="AF170" i="46"/>
  <c r="AF174" i="46"/>
  <c r="AF195" i="46"/>
  <c r="AF199" i="46"/>
  <c r="AF203" i="46"/>
  <c r="AH82" i="46"/>
  <c r="AH84" i="46"/>
  <c r="AG86" i="46"/>
  <c r="AI85" i="46" s="1"/>
  <c r="AJ85" i="46" s="1"/>
  <c r="AH141" i="46"/>
  <c r="AH143" i="46"/>
  <c r="AH147" i="46"/>
  <c r="AF167" i="46"/>
  <c r="AF171" i="46"/>
  <c r="AF175" i="46"/>
  <c r="AF196" i="46"/>
  <c r="AF200" i="46"/>
  <c r="AF204" i="46"/>
  <c r="AG123" i="46"/>
  <c r="AG127" i="46"/>
  <c r="AG136" i="46"/>
  <c r="AH136" i="46" s="1"/>
  <c r="AG138" i="46"/>
  <c r="AG140" i="46"/>
  <c r="AH140" i="46" s="1"/>
  <c r="AG142" i="46"/>
  <c r="AG144" i="46"/>
  <c r="AG146" i="46"/>
  <c r="AH146" i="46" s="1"/>
  <c r="AG148" i="46"/>
  <c r="AH148" i="46" s="1"/>
  <c r="AF168" i="46"/>
  <c r="AF172" i="46"/>
  <c r="AF176" i="46"/>
  <c r="AG184" i="46"/>
  <c r="AF197" i="46"/>
  <c r="AF201" i="46"/>
  <c r="AG237" i="46"/>
  <c r="AH237" i="46" s="1"/>
  <c r="AF55" i="46"/>
  <c r="AH81" i="46"/>
  <c r="AH83" i="46"/>
  <c r="AH85" i="46"/>
  <c r="AG124" i="46"/>
  <c r="AH138" i="46"/>
  <c r="AH142" i="46"/>
  <c r="AH144" i="46"/>
  <c r="AF169" i="46"/>
  <c r="AF173" i="46"/>
  <c r="AF177" i="46"/>
  <c r="AF198" i="46"/>
  <c r="AF202" i="46"/>
  <c r="AG238" i="46"/>
  <c r="AH238" i="46" s="1"/>
  <c r="AH124" i="46"/>
  <c r="AH125" i="46"/>
  <c r="AH126" i="46"/>
  <c r="AH127" i="46"/>
  <c r="AG269" i="46"/>
  <c r="AG271" i="46"/>
  <c r="AG273" i="46"/>
  <c r="AF291" i="46"/>
  <c r="AF295" i="46"/>
  <c r="AF299" i="46"/>
  <c r="AF303" i="46"/>
  <c r="AG307" i="46"/>
  <c r="AG320" i="46"/>
  <c r="AG232" i="46"/>
  <c r="AI222" i="46" s="1"/>
  <c r="AJ222" i="46" s="1"/>
  <c r="AK222" i="46" s="1"/>
  <c r="AE222" i="46" s="1"/>
  <c r="AF311" i="46"/>
  <c r="AG185" i="46"/>
  <c r="AH185" i="46" s="1"/>
  <c r="AG240" i="46"/>
  <c r="AH240" i="46" s="1"/>
  <c r="AF250" i="46"/>
  <c r="AF252" i="46"/>
  <c r="AF254" i="46"/>
  <c r="AF256" i="46"/>
  <c r="AG270" i="46"/>
  <c r="AG272" i="46"/>
  <c r="AF289" i="46"/>
  <c r="AF293" i="46"/>
  <c r="AF297" i="46"/>
  <c r="AF301" i="46"/>
  <c r="AF305" i="46"/>
  <c r="AF153" i="46"/>
  <c r="AF154" i="46"/>
  <c r="AF155" i="46"/>
  <c r="AF156" i="46"/>
  <c r="AF157" i="46"/>
  <c r="AH182" i="46"/>
  <c r="AH183" i="46"/>
  <c r="AH184" i="46"/>
  <c r="AH186" i="46"/>
  <c r="AH236" i="46"/>
  <c r="AH239" i="46"/>
  <c r="AH249" i="46"/>
  <c r="AH251" i="46"/>
  <c r="AH253" i="46"/>
  <c r="AH255" i="46"/>
  <c r="AG316" i="46"/>
  <c r="AH316" i="46" s="1"/>
  <c r="AG378" i="46"/>
  <c r="AG382" i="46" s="1"/>
  <c r="AI380" i="46" s="1"/>
  <c r="AJ380" i="46" s="1"/>
  <c r="AG290" i="46"/>
  <c r="AH290" i="46" s="1"/>
  <c r="AG292" i="46"/>
  <c r="AG294" i="46"/>
  <c r="AG296" i="46"/>
  <c r="AG298" i="46"/>
  <c r="AH298" i="46" s="1"/>
  <c r="AG300" i="46"/>
  <c r="AG302" i="46"/>
  <c r="AH302" i="46" s="1"/>
  <c r="AG304" i="46"/>
  <c r="AG306" i="46"/>
  <c r="AH306" i="46" s="1"/>
  <c r="AG308" i="46"/>
  <c r="AG312" i="46"/>
  <c r="AH312" i="46" s="1"/>
  <c r="AF319" i="46"/>
  <c r="AF355" i="46"/>
  <c r="AH294" i="46"/>
  <c r="AF315" i="46"/>
  <c r="AF257" i="46"/>
  <c r="AF258" i="46"/>
  <c r="AF259" i="46"/>
  <c r="AF260" i="46"/>
  <c r="AF261" i="46"/>
  <c r="AF262" i="46"/>
  <c r="AF263" i="46"/>
  <c r="AF264" i="46"/>
  <c r="AF356" i="46"/>
  <c r="AG310" i="46"/>
  <c r="AG314" i="46"/>
  <c r="AH314" i="46" s="1"/>
  <c r="AG318" i="46"/>
  <c r="AG322" i="46"/>
  <c r="AH322" i="46" s="1"/>
  <c r="AG328" i="46"/>
  <c r="AH328" i="46" s="1"/>
  <c r="AF357" i="46"/>
  <c r="AF309" i="46"/>
  <c r="AF313" i="46"/>
  <c r="AF317" i="46"/>
  <c r="AF321" i="46"/>
  <c r="AG330" i="46"/>
  <c r="AH330" i="46" s="1"/>
  <c r="AG340" i="46"/>
  <c r="AG342" i="46"/>
  <c r="AG344" i="46"/>
  <c r="AH344" i="46" s="1"/>
  <c r="AG346" i="46"/>
  <c r="AG348" i="46"/>
  <c r="AH348" i="46" s="1"/>
  <c r="AF354" i="46"/>
  <c r="AF358" i="46"/>
  <c r="AH380" i="46"/>
  <c r="AH327" i="46"/>
  <c r="AH367" i="46"/>
  <c r="AH368" i="46"/>
  <c r="AH369" i="46"/>
  <c r="AH370" i="46"/>
  <c r="AH340" i="46"/>
  <c r="AH341" i="46"/>
  <c r="AH343" i="46"/>
  <c r="AH345" i="46"/>
  <c r="AH347" i="46"/>
  <c r="AH349" i="46"/>
  <c r="AI82" i="46" l="1"/>
  <c r="AJ82" i="46" s="1"/>
  <c r="AK82" i="46" s="1"/>
  <c r="AE82" i="46" s="1"/>
  <c r="AI231" i="46"/>
  <c r="AJ231" i="46" s="1"/>
  <c r="AK231" i="46" s="1"/>
  <c r="AE231" i="46" s="1"/>
  <c r="AK209" i="46"/>
  <c r="AE209" i="46" s="1"/>
  <c r="AH378" i="46"/>
  <c r="AE1761" i="66"/>
  <c r="AH372" i="46"/>
  <c r="AE1515" i="65"/>
  <c r="B47" i="67" s="1"/>
  <c r="C47" i="67" s="1"/>
  <c r="AE1939" i="66"/>
  <c r="AE2160" i="65"/>
  <c r="B64" i="67" s="1"/>
  <c r="C64" i="67" s="1"/>
  <c r="AE144" i="66"/>
  <c r="AE1156" i="66"/>
  <c r="E40" i="68" s="1"/>
  <c r="F40" i="68" s="1"/>
  <c r="AE2138" i="66"/>
  <c r="AE35" i="66"/>
  <c r="B12" i="68" s="1"/>
  <c r="AE112" i="66"/>
  <c r="AI372" i="46"/>
  <c r="AJ372" i="46" s="1"/>
  <c r="AK372" i="46" s="1"/>
  <c r="AE372" i="46" s="1"/>
  <c r="AI367" i="46"/>
  <c r="AJ367" i="46" s="1"/>
  <c r="AK367" i="46" s="1"/>
  <c r="AE367" i="46" s="1"/>
  <c r="AI371" i="46"/>
  <c r="AJ371" i="46" s="1"/>
  <c r="AK371" i="46" s="1"/>
  <c r="AE371" i="46" s="1"/>
  <c r="AI368" i="46"/>
  <c r="AJ368" i="46" s="1"/>
  <c r="AK368" i="46" s="1"/>
  <c r="AE368" i="46" s="1"/>
  <c r="AI369" i="46"/>
  <c r="AJ369" i="46" s="1"/>
  <c r="AK369" i="46" s="1"/>
  <c r="AE369" i="46" s="1"/>
  <c r="AI370" i="46"/>
  <c r="AJ370" i="46" s="1"/>
  <c r="AK370" i="46" s="1"/>
  <c r="AE370" i="46" s="1"/>
  <c r="AI379" i="46"/>
  <c r="AJ379" i="46" s="1"/>
  <c r="AK379" i="46" s="1"/>
  <c r="AE379" i="46" s="1"/>
  <c r="AI377" i="46"/>
  <c r="AJ377" i="46" s="1"/>
  <c r="AK377" i="46" s="1"/>
  <c r="AE377" i="46" s="1"/>
  <c r="AI227" i="46"/>
  <c r="AJ227" i="46" s="1"/>
  <c r="AK227" i="46" s="1"/>
  <c r="AE227" i="46" s="1"/>
  <c r="AI210" i="46"/>
  <c r="AJ210" i="46" s="1"/>
  <c r="AK210" i="46" s="1"/>
  <c r="AE210" i="46" s="1"/>
  <c r="AI211" i="46"/>
  <c r="AJ211" i="46" s="1"/>
  <c r="AK211" i="46" s="1"/>
  <c r="AE211" i="46" s="1"/>
  <c r="AE1911" i="65"/>
  <c r="AE887" i="66"/>
  <c r="AE1408" i="66"/>
  <c r="AE859" i="66"/>
  <c r="B33" i="68" s="1"/>
  <c r="C33" i="68" s="1"/>
  <c r="AE97" i="66"/>
  <c r="L15" i="1"/>
  <c r="AK85" i="46"/>
  <c r="AE85" i="46" s="1"/>
  <c r="AI213" i="46"/>
  <c r="AJ213" i="46" s="1"/>
  <c r="AK213" i="46" s="1"/>
  <c r="AE213" i="46" s="1"/>
  <c r="AE244" i="66"/>
  <c r="AE708" i="66"/>
  <c r="B30" i="68" s="1"/>
  <c r="C30" i="68" s="1"/>
  <c r="AE708" i="65"/>
  <c r="AE412" i="65"/>
  <c r="B22" i="67" s="1"/>
  <c r="C22" i="67" s="1"/>
  <c r="AE1119" i="66"/>
  <c r="AE1332" i="66"/>
  <c r="AE1333" i="66" s="1"/>
  <c r="AE1660" i="66"/>
  <c r="AE244" i="65"/>
  <c r="AE245" i="65" s="1"/>
  <c r="AE112" i="65"/>
  <c r="AE226" i="65"/>
  <c r="E18" i="67"/>
  <c r="F18" i="67" s="1"/>
  <c r="AI212" i="46"/>
  <c r="AJ212" i="46" s="1"/>
  <c r="AK212" i="46" s="1"/>
  <c r="AE212" i="46" s="1"/>
  <c r="AE1596" i="66"/>
  <c r="AK380" i="46"/>
  <c r="AE380" i="46" s="1"/>
  <c r="AI225" i="46"/>
  <c r="AJ225" i="46" s="1"/>
  <c r="AK225" i="46" s="1"/>
  <c r="AE225" i="46" s="1"/>
  <c r="AI223" i="46"/>
  <c r="AJ223" i="46" s="1"/>
  <c r="AK223" i="46" s="1"/>
  <c r="AE223" i="46" s="1"/>
  <c r="AE1785" i="66"/>
  <c r="B53" i="68" s="1"/>
  <c r="C53" i="68" s="1"/>
  <c r="AE1110" i="65"/>
  <c r="B39" i="67" s="1"/>
  <c r="C39" i="67" s="1"/>
  <c r="AE1039" i="66"/>
  <c r="B37" i="68" s="1"/>
  <c r="C37" i="68" s="1"/>
  <c r="AE663" i="65"/>
  <c r="E29" i="67" s="1"/>
  <c r="F29" i="67" s="1"/>
  <c r="AE1841" i="66"/>
  <c r="AH231" i="46"/>
  <c r="AE178" i="65"/>
  <c r="B17" i="67"/>
  <c r="C17" i="67" s="1"/>
  <c r="AI381" i="46"/>
  <c r="AJ381" i="46" s="1"/>
  <c r="AK381" i="46" s="1"/>
  <c r="AE381" i="46" s="1"/>
  <c r="AE920" i="65"/>
  <c r="B35" i="67" s="1"/>
  <c r="C35" i="67" s="1"/>
  <c r="AE481" i="66"/>
  <c r="AE387" i="66"/>
  <c r="E21" i="68" s="1"/>
  <c r="F21" i="68" s="1"/>
  <c r="AE2013" i="65"/>
  <c r="E59" i="67" s="1"/>
  <c r="F59" i="67" s="1"/>
  <c r="AE624" i="66"/>
  <c r="AE1119" i="65"/>
  <c r="E39" i="67" s="1"/>
  <c r="F39" i="67" s="1"/>
  <c r="B16" i="67"/>
  <c r="C16" i="67" s="1"/>
  <c r="AE145" i="65"/>
  <c r="E50" i="67"/>
  <c r="F50" i="67" s="1"/>
  <c r="AE1661" i="65"/>
  <c r="AI229" i="46"/>
  <c r="AJ229" i="46" s="1"/>
  <c r="AK229" i="46" s="1"/>
  <c r="AE229" i="46" s="1"/>
  <c r="AI81" i="46"/>
  <c r="AJ81" i="46" s="1"/>
  <c r="AK81" i="46" s="1"/>
  <c r="AE81" i="46" s="1"/>
  <c r="AE1651" i="66"/>
  <c r="B50" i="68" s="1"/>
  <c r="C50" i="68" s="1"/>
  <c r="AE1652" i="66"/>
  <c r="B44" i="67"/>
  <c r="C44" i="67" s="1"/>
  <c r="AE1370" i="65"/>
  <c r="B30" i="67"/>
  <c r="C30" i="67" s="1"/>
  <c r="AE709" i="65"/>
  <c r="E50" i="68"/>
  <c r="F50" i="68" s="1"/>
  <c r="AE1661" i="66"/>
  <c r="AE921" i="65"/>
  <c r="E52" i="67"/>
  <c r="F52" i="67" s="1"/>
  <c r="AE1770" i="65"/>
  <c r="AE2161" i="65"/>
  <c r="AE413" i="65"/>
  <c r="B19" i="68"/>
  <c r="C19" i="68" s="1"/>
  <c r="AE245" i="66"/>
  <c r="B16" i="68"/>
  <c r="C16" i="68" s="1"/>
  <c r="AE145" i="66"/>
  <c r="B19" i="67"/>
  <c r="C19" i="67" s="1"/>
  <c r="AE664" i="65"/>
  <c r="E44" i="67"/>
  <c r="F44" i="67" s="1"/>
  <c r="AE1379" i="65"/>
  <c r="AE1516" i="65"/>
  <c r="E57" i="68"/>
  <c r="F57" i="68" s="1"/>
  <c r="AE1940" i="66"/>
  <c r="B15" i="67"/>
  <c r="C15" i="67" s="1"/>
  <c r="AE113" i="65"/>
  <c r="AE36" i="66"/>
  <c r="E42" i="68"/>
  <c r="F42" i="68" s="1"/>
  <c r="AE1315" i="66"/>
  <c r="E56" i="67"/>
  <c r="F56" i="67" s="1"/>
  <c r="AE1912" i="65"/>
  <c r="AE1111" i="65"/>
  <c r="E24" i="68"/>
  <c r="F24" i="68" s="1"/>
  <c r="AE482" i="66"/>
  <c r="E36" i="67"/>
  <c r="F36" i="67" s="1"/>
  <c r="AE1008" i="65"/>
  <c r="B50" i="67"/>
  <c r="C50" i="67" s="1"/>
  <c r="AE1652" i="65"/>
  <c r="B54" i="68"/>
  <c r="C54" i="68" s="1"/>
  <c r="AE1842" i="66"/>
  <c r="AE1157" i="66"/>
  <c r="B24" i="68"/>
  <c r="C24" i="68" s="1"/>
  <c r="AE473" i="66"/>
  <c r="B23" i="68"/>
  <c r="C23" i="68" s="1"/>
  <c r="AE444" i="66"/>
  <c r="E29" i="68"/>
  <c r="F29" i="68" s="1"/>
  <c r="AE664" i="66"/>
  <c r="E62" i="68"/>
  <c r="F62" i="68" s="1"/>
  <c r="AE2107" i="66"/>
  <c r="B58" i="67"/>
  <c r="C58" i="67" s="1"/>
  <c r="AE1965" i="65"/>
  <c r="B56" i="68"/>
  <c r="C56" i="68" s="1"/>
  <c r="AE1903" i="66"/>
  <c r="B61" i="67"/>
  <c r="C61" i="67" s="1"/>
  <c r="AE2062" i="65"/>
  <c r="E37" i="68"/>
  <c r="F37" i="68" s="1"/>
  <c r="AE1049" i="66"/>
  <c r="E54" i="68"/>
  <c r="F54" i="68" s="1"/>
  <c r="AE1851" i="66"/>
  <c r="AE388" i="66"/>
  <c r="B59" i="68"/>
  <c r="C59" i="68" s="1"/>
  <c r="AE2005" i="66"/>
  <c r="AE1524" i="65"/>
  <c r="AE1332" i="65"/>
  <c r="E19" i="67"/>
  <c r="F19" i="67" s="1"/>
  <c r="AE254" i="65"/>
  <c r="E32" i="67"/>
  <c r="F32" i="67" s="1"/>
  <c r="AE842" i="65"/>
  <c r="B39" i="68"/>
  <c r="C39" i="68" s="1"/>
  <c r="AE1111" i="66"/>
  <c r="B18" i="67"/>
  <c r="C18" i="67" s="1"/>
  <c r="AE217" i="65"/>
  <c r="B45" i="68"/>
  <c r="C45" i="68" s="1"/>
  <c r="AE1409" i="66"/>
  <c r="E60" i="68"/>
  <c r="F60" i="68" s="1"/>
  <c r="AE2038" i="66"/>
  <c r="B62" i="68"/>
  <c r="C62" i="68" s="1"/>
  <c r="AE2098" i="66"/>
  <c r="E13" i="68"/>
  <c r="F13" i="68" s="1"/>
  <c r="AE75" i="66"/>
  <c r="AE841" i="66"/>
  <c r="B27" i="68"/>
  <c r="C27" i="68" s="1"/>
  <c r="AE573" i="66"/>
  <c r="B63" i="68"/>
  <c r="C63" i="68" s="1"/>
  <c r="AE2130" i="66"/>
  <c r="B36" i="67"/>
  <c r="C36" i="67" s="1"/>
  <c r="AE999" i="65"/>
  <c r="B47" i="68"/>
  <c r="C47" i="68" s="1"/>
  <c r="AE1516" i="66"/>
  <c r="E37" i="67"/>
  <c r="F37" i="67" s="1"/>
  <c r="AE1049" i="65"/>
  <c r="B14" i="68"/>
  <c r="C14" i="68" s="1"/>
  <c r="AK82" i="64" s="1"/>
  <c r="AE88" i="66"/>
  <c r="AE1841" i="65"/>
  <c r="AE1147" i="65"/>
  <c r="E12" i="67"/>
  <c r="AE45" i="65"/>
  <c r="E39" i="68"/>
  <c r="F39" i="68" s="1"/>
  <c r="AE1120" i="66"/>
  <c r="E20" i="68"/>
  <c r="F20" i="68" s="1"/>
  <c r="AE344" i="66"/>
  <c r="B28" i="67"/>
  <c r="C28" i="67" s="1"/>
  <c r="AE616" i="65"/>
  <c r="AE509" i="66"/>
  <c r="E53" i="68"/>
  <c r="F53" i="68" s="1"/>
  <c r="AE1795" i="66"/>
  <c r="AE412" i="66"/>
  <c r="AE2138" i="65"/>
  <c r="B35" i="68"/>
  <c r="C35" i="68" s="1"/>
  <c r="AE921" i="66"/>
  <c r="AE1305" i="66"/>
  <c r="B31" i="68"/>
  <c r="C31" i="68" s="1"/>
  <c r="AE760" i="66"/>
  <c r="E63" i="68"/>
  <c r="F63" i="68" s="1"/>
  <c r="AE2139" i="66"/>
  <c r="B49" i="68"/>
  <c r="C49" i="68" s="1"/>
  <c r="AE1625" i="66"/>
  <c r="B15" i="68"/>
  <c r="C15" i="68" s="1"/>
  <c r="AE113" i="66"/>
  <c r="B27" i="67"/>
  <c r="C27" i="67" s="1"/>
  <c r="AK527" i="64" s="1"/>
  <c r="AE573" i="65"/>
  <c r="AE768" i="65"/>
  <c r="B59" i="67"/>
  <c r="C59" i="67" s="1"/>
  <c r="AE2005" i="65"/>
  <c r="E21" i="67"/>
  <c r="F21" i="67" s="1"/>
  <c r="AE388" i="65"/>
  <c r="B25" i="67"/>
  <c r="C25" i="67" s="1"/>
  <c r="AE501" i="65"/>
  <c r="E35" i="68"/>
  <c r="F35" i="68" s="1"/>
  <c r="AE930" i="66"/>
  <c r="AE1280" i="66"/>
  <c r="E33" i="67"/>
  <c r="F33" i="67" s="1"/>
  <c r="AE869" i="65"/>
  <c r="AE1280" i="65"/>
  <c r="AE1147" i="66"/>
  <c r="AE2160" i="66"/>
  <c r="AE536" i="65"/>
  <c r="E17" i="68"/>
  <c r="F17" i="68" s="1"/>
  <c r="AE187" i="66"/>
  <c r="AE768" i="66"/>
  <c r="B60" i="67"/>
  <c r="C60" i="67" s="1"/>
  <c r="AE2029" i="65"/>
  <c r="B31" i="67"/>
  <c r="C31" i="67" s="1"/>
  <c r="AE760" i="65"/>
  <c r="AE1786" i="66"/>
  <c r="B13" i="68"/>
  <c r="C13" i="68" s="1"/>
  <c r="AE66" i="66"/>
  <c r="AE832" i="65"/>
  <c r="E52" i="68"/>
  <c r="F52" i="68" s="1"/>
  <c r="AE1770" i="66"/>
  <c r="B32" i="68"/>
  <c r="C32" i="68" s="1"/>
  <c r="AE833" i="66"/>
  <c r="E22" i="68"/>
  <c r="F22" i="68" s="1"/>
  <c r="AE422" i="66"/>
  <c r="B58" i="68"/>
  <c r="C58" i="68" s="1"/>
  <c r="AE1965" i="66"/>
  <c r="AE1902" i="65"/>
  <c r="AE1703" i="66"/>
  <c r="E26" i="68"/>
  <c r="F26" i="68" s="1"/>
  <c r="AE546" i="66"/>
  <c r="AE153" i="65"/>
  <c r="B45" i="67"/>
  <c r="C45" i="67" s="1"/>
  <c r="AE1409" i="65"/>
  <c r="B51" i="68"/>
  <c r="C51" i="68" s="1"/>
  <c r="AE1695" i="66"/>
  <c r="E12" i="68"/>
  <c r="AE45" i="66"/>
  <c r="E48" i="67"/>
  <c r="F48" i="67" s="1"/>
  <c r="AK1464" i="64" s="1"/>
  <c r="AE1605" i="65"/>
  <c r="E23" i="68"/>
  <c r="F23" i="68" s="1"/>
  <c r="AE453" i="66"/>
  <c r="AE225" i="66"/>
  <c r="AE998" i="66"/>
  <c r="AE1448" i="66"/>
  <c r="AE1417" i="66"/>
  <c r="B18" i="68"/>
  <c r="C18" i="68" s="1"/>
  <c r="AE217" i="66"/>
  <c r="B65" i="68"/>
  <c r="C65" i="68" s="1"/>
  <c r="AE2194" i="66"/>
  <c r="AE2202" i="66"/>
  <c r="B17" i="68"/>
  <c r="C17" i="68" s="1"/>
  <c r="AE178" i="66"/>
  <c r="E58" i="67"/>
  <c r="F58" i="67" s="1"/>
  <c r="AE1974" i="65"/>
  <c r="B23" i="67"/>
  <c r="C23" i="67" s="1"/>
  <c r="AE444" i="65"/>
  <c r="AE615" i="66"/>
  <c r="AE1911" i="66"/>
  <c r="B44" i="68"/>
  <c r="C44" i="68" s="1"/>
  <c r="AE1370" i="66"/>
  <c r="B46" i="68"/>
  <c r="C46" i="68" s="1"/>
  <c r="AE1440" i="66"/>
  <c r="E41" i="68"/>
  <c r="F41" i="68" s="1"/>
  <c r="AE1290" i="66"/>
  <c r="E25" i="67"/>
  <c r="F25" i="67" s="1"/>
  <c r="AE510" i="65"/>
  <c r="E15" i="68"/>
  <c r="F15" i="68" s="1"/>
  <c r="AE122" i="66"/>
  <c r="E28" i="68"/>
  <c r="F28" i="68" s="1"/>
  <c r="AE625" i="66"/>
  <c r="B21" i="68"/>
  <c r="C21" i="68" s="1"/>
  <c r="AE379" i="66"/>
  <c r="E38" i="68"/>
  <c r="F38" i="68" s="1"/>
  <c r="AE1082" i="66"/>
  <c r="AE334" i="66"/>
  <c r="AE2169" i="66"/>
  <c r="B49" i="67"/>
  <c r="C49" i="67" s="1"/>
  <c r="AE1625" i="65"/>
  <c r="AE334" i="65"/>
  <c r="AE654" i="66"/>
  <c r="E40" i="67"/>
  <c r="F40" i="67" s="1"/>
  <c r="AE1157" i="65"/>
  <c r="AE1072" i="66"/>
  <c r="AE1694" i="65"/>
  <c r="AE1930" i="66"/>
  <c r="B13" i="67"/>
  <c r="AE66" i="65"/>
  <c r="AE1878" i="65"/>
  <c r="B60" i="68"/>
  <c r="C60" i="68" s="1"/>
  <c r="AE2029" i="66"/>
  <c r="B61" i="68"/>
  <c r="C61" i="68" s="1"/>
  <c r="AE2062" i="66"/>
  <c r="B66" i="68"/>
  <c r="C66" i="68" s="1"/>
  <c r="AK2106" i="64" s="1"/>
  <c r="AE2215" i="66"/>
  <c r="AG127" i="11"/>
  <c r="AG162" i="11"/>
  <c r="AG117" i="11"/>
  <c r="AG88" i="11"/>
  <c r="AG130" i="11"/>
  <c r="AG144" i="11"/>
  <c r="AG73" i="11"/>
  <c r="AH31" i="11"/>
  <c r="AH25" i="11"/>
  <c r="AH29" i="11"/>
  <c r="AG151" i="11"/>
  <c r="AG143" i="11"/>
  <c r="AG135" i="11"/>
  <c r="AG149" i="11"/>
  <c r="AG141" i="11"/>
  <c r="AH159" i="11"/>
  <c r="AG147" i="11"/>
  <c r="AG123" i="11"/>
  <c r="AG145" i="11"/>
  <c r="AG137" i="11"/>
  <c r="AG71" i="11"/>
  <c r="AG60" i="11"/>
  <c r="AG120" i="11"/>
  <c r="AG87" i="11"/>
  <c r="AG58" i="11"/>
  <c r="AG122" i="11"/>
  <c r="AH39" i="11"/>
  <c r="AH33" i="11"/>
  <c r="AH37" i="11"/>
  <c r="AG125" i="11"/>
  <c r="AG139" i="11"/>
  <c r="AH91" i="11"/>
  <c r="AG85" i="11"/>
  <c r="AH35" i="11"/>
  <c r="AG133" i="11"/>
  <c r="AH124" i="11"/>
  <c r="AG113" i="11"/>
  <c r="AG163" i="11"/>
  <c r="AG121" i="11"/>
  <c r="AG110" i="11"/>
  <c r="AG86" i="11"/>
  <c r="AG118" i="11"/>
  <c r="AG111" i="11"/>
  <c r="AG49" i="11"/>
  <c r="AG146" i="11"/>
  <c r="AH83" i="11"/>
  <c r="AH148" i="11"/>
  <c r="AH140" i="11"/>
  <c r="AG119" i="11"/>
  <c r="AG154" i="11"/>
  <c r="AG115" i="11"/>
  <c r="AG102" i="11"/>
  <c r="AG152" i="11"/>
  <c r="AG138" i="11"/>
  <c r="AH132" i="11"/>
  <c r="AH74" i="11"/>
  <c r="AG129" i="11"/>
  <c r="AH44" i="11"/>
  <c r="AG153" i="11"/>
  <c r="AG131" i="11"/>
  <c r="AG116" i="11"/>
  <c r="AH23" i="11"/>
  <c r="AH27" i="11"/>
  <c r="AG40" i="11"/>
  <c r="AI39" i="11" s="1"/>
  <c r="AJ39" i="11" s="1"/>
  <c r="AK39" i="11" s="1"/>
  <c r="AE39" i="11" s="1"/>
  <c r="AH21" i="11"/>
  <c r="AE214" i="46"/>
  <c r="AE215" i="46" s="1"/>
  <c r="AG317" i="46"/>
  <c r="AG309" i="46"/>
  <c r="AH318" i="46"/>
  <c r="AG264" i="46"/>
  <c r="AG260" i="46"/>
  <c r="AG315" i="46"/>
  <c r="AH308" i="46"/>
  <c r="AG157" i="46"/>
  <c r="AG153" i="46"/>
  <c r="AG301" i="46"/>
  <c r="AG293" i="46"/>
  <c r="AH270" i="46"/>
  <c r="AG252" i="46"/>
  <c r="AG303" i="46"/>
  <c r="AG295" i="46"/>
  <c r="AH271" i="46"/>
  <c r="AG202" i="46"/>
  <c r="AG173" i="46"/>
  <c r="AG55" i="46"/>
  <c r="AG172" i="46"/>
  <c r="AG128" i="46"/>
  <c r="AI123" i="46" s="1"/>
  <c r="AJ123" i="46" s="1"/>
  <c r="AK123" i="46" s="1"/>
  <c r="AE123" i="46" s="1"/>
  <c r="AG203" i="46"/>
  <c r="AG195" i="46"/>
  <c r="AG170" i="46"/>
  <c r="AH118" i="46"/>
  <c r="AH110" i="46"/>
  <c r="AH102" i="46"/>
  <c r="AG119" i="46"/>
  <c r="AI110" i="46" s="1"/>
  <c r="AJ110" i="46" s="1"/>
  <c r="AK110" i="46" s="1"/>
  <c r="AE110" i="46" s="1"/>
  <c r="AH94" i="46"/>
  <c r="AH117" i="46"/>
  <c r="AH109" i="46"/>
  <c r="AH101" i="46"/>
  <c r="AH103" i="46"/>
  <c r="AG332" i="46"/>
  <c r="AG354" i="46"/>
  <c r="AG356" i="46"/>
  <c r="AG263" i="46"/>
  <c r="AG259" i="46"/>
  <c r="AH300" i="46"/>
  <c r="AH292" i="46"/>
  <c r="AI378" i="46"/>
  <c r="AJ378" i="46" s="1"/>
  <c r="AK378" i="46" s="1"/>
  <c r="AE378" i="46" s="1"/>
  <c r="AE382" i="46" s="1"/>
  <c r="AE383" i="46" s="1"/>
  <c r="AG156" i="46"/>
  <c r="AG311" i="46"/>
  <c r="AI230" i="46"/>
  <c r="AJ230" i="46" s="1"/>
  <c r="AK230" i="46" s="1"/>
  <c r="AE230" i="46" s="1"/>
  <c r="AI228" i="46"/>
  <c r="AJ228" i="46" s="1"/>
  <c r="AK228" i="46" s="1"/>
  <c r="AE228" i="46" s="1"/>
  <c r="AI226" i="46"/>
  <c r="AJ226" i="46" s="1"/>
  <c r="AK226" i="46" s="1"/>
  <c r="AE226" i="46" s="1"/>
  <c r="AI224" i="46"/>
  <c r="AJ224" i="46" s="1"/>
  <c r="AK224" i="46" s="1"/>
  <c r="AE224" i="46" s="1"/>
  <c r="AI124" i="46"/>
  <c r="AJ124" i="46" s="1"/>
  <c r="AK124" i="46" s="1"/>
  <c r="AE124" i="46" s="1"/>
  <c r="AG201" i="46"/>
  <c r="AG187" i="46"/>
  <c r="AI184" i="46" s="1"/>
  <c r="AJ184" i="46" s="1"/>
  <c r="AK184" i="46" s="1"/>
  <c r="AE184" i="46" s="1"/>
  <c r="AG149" i="46"/>
  <c r="AI144" i="46" s="1"/>
  <c r="AJ144" i="46" s="1"/>
  <c r="AK144" i="46" s="1"/>
  <c r="AE144" i="46" s="1"/>
  <c r="AG204" i="46"/>
  <c r="AG196" i="46"/>
  <c r="AG171" i="46"/>
  <c r="AI84" i="46"/>
  <c r="AJ84" i="46" s="1"/>
  <c r="AK84" i="46" s="1"/>
  <c r="AE84" i="46" s="1"/>
  <c r="AI143" i="46"/>
  <c r="AJ143" i="46" s="1"/>
  <c r="AK143" i="46" s="1"/>
  <c r="AE143" i="46" s="1"/>
  <c r="AH99" i="46"/>
  <c r="AH116" i="46"/>
  <c r="AH108" i="46"/>
  <c r="AI100" i="46"/>
  <c r="AJ100" i="46" s="1"/>
  <c r="AK100" i="46" s="1"/>
  <c r="AE100" i="46" s="1"/>
  <c r="AH100" i="46"/>
  <c r="AH95" i="46"/>
  <c r="AH346" i="46"/>
  <c r="AH342" i="46"/>
  <c r="AG350" i="46"/>
  <c r="AI340" i="46" s="1"/>
  <c r="AJ340" i="46" s="1"/>
  <c r="AK340" i="46" s="1"/>
  <c r="AE340" i="46" s="1"/>
  <c r="AG321" i="46"/>
  <c r="AG313" i="46"/>
  <c r="AH310" i="46"/>
  <c r="AG262" i="46"/>
  <c r="AG258" i="46"/>
  <c r="AG355" i="46"/>
  <c r="AG155" i="46"/>
  <c r="AG305" i="46"/>
  <c r="AG297" i="46"/>
  <c r="AG289" i="46"/>
  <c r="AI272" i="46"/>
  <c r="AJ272" i="46" s="1"/>
  <c r="AK272" i="46" s="1"/>
  <c r="AE272" i="46" s="1"/>
  <c r="AH272" i="46"/>
  <c r="AG254" i="46"/>
  <c r="AG250" i="46"/>
  <c r="AI185" i="46"/>
  <c r="AJ185" i="46" s="1"/>
  <c r="AK185" i="46" s="1"/>
  <c r="AE185" i="46" s="1"/>
  <c r="AH307" i="46"/>
  <c r="AG299" i="46"/>
  <c r="AG291" i="46"/>
  <c r="AI273" i="46"/>
  <c r="AJ273" i="46" s="1"/>
  <c r="AK273" i="46" s="1"/>
  <c r="AE273" i="46" s="1"/>
  <c r="AH273" i="46"/>
  <c r="AG274" i="46"/>
  <c r="AI270" i="46" s="1"/>
  <c r="AJ270" i="46" s="1"/>
  <c r="AK270" i="46" s="1"/>
  <c r="AE270" i="46" s="1"/>
  <c r="AH269" i="46"/>
  <c r="AH123" i="46"/>
  <c r="AG198" i="46"/>
  <c r="AG177" i="46"/>
  <c r="AG169" i="46"/>
  <c r="AG176" i="46"/>
  <c r="AG168" i="46"/>
  <c r="AG199" i="46"/>
  <c r="AG174" i="46"/>
  <c r="AG166" i="46"/>
  <c r="AI114" i="46"/>
  <c r="AJ114" i="46" s="1"/>
  <c r="AK114" i="46" s="1"/>
  <c r="AE114" i="46" s="1"/>
  <c r="AH114" i="46"/>
  <c r="AI106" i="46"/>
  <c r="AJ106" i="46" s="1"/>
  <c r="AK106" i="46" s="1"/>
  <c r="AE106" i="46" s="1"/>
  <c r="AH106" i="46"/>
  <c r="AI98" i="46"/>
  <c r="AJ98" i="46" s="1"/>
  <c r="AK98" i="46" s="1"/>
  <c r="AE98" i="46" s="1"/>
  <c r="AH98" i="46"/>
  <c r="AI113" i="46"/>
  <c r="AJ113" i="46" s="1"/>
  <c r="AK113" i="46" s="1"/>
  <c r="AE113" i="46" s="1"/>
  <c r="AH113" i="46"/>
  <c r="AI105" i="46"/>
  <c r="AJ105" i="46" s="1"/>
  <c r="AK105" i="46" s="1"/>
  <c r="AE105" i="46" s="1"/>
  <c r="AH105" i="46"/>
  <c r="AI97" i="46"/>
  <c r="AJ97" i="46" s="1"/>
  <c r="AK97" i="46" s="1"/>
  <c r="AE97" i="46" s="1"/>
  <c r="AH97" i="46"/>
  <c r="AI107" i="46"/>
  <c r="AJ107" i="46" s="1"/>
  <c r="AK107" i="46" s="1"/>
  <c r="AE107" i="46" s="1"/>
  <c r="AH107" i="46"/>
  <c r="AI83" i="46"/>
  <c r="AJ83" i="46" s="1"/>
  <c r="AK83" i="46" s="1"/>
  <c r="AE83" i="46" s="1"/>
  <c r="AG358" i="46"/>
  <c r="AH320" i="46"/>
  <c r="AG357" i="46"/>
  <c r="AI328" i="46"/>
  <c r="AJ328" i="46" s="1"/>
  <c r="AK328" i="46" s="1"/>
  <c r="AE328" i="46" s="1"/>
  <c r="AG261" i="46"/>
  <c r="AG257" i="46"/>
  <c r="AH304" i="46"/>
  <c r="AH296" i="46"/>
  <c r="AG319" i="46"/>
  <c r="AG154" i="46"/>
  <c r="AG256" i="46"/>
  <c r="AG241" i="46"/>
  <c r="AI238" i="46" s="1"/>
  <c r="AJ238" i="46" s="1"/>
  <c r="AK238" i="46" s="1"/>
  <c r="AE238" i="46" s="1"/>
  <c r="AG197" i="46"/>
  <c r="AI142" i="46"/>
  <c r="AJ142" i="46" s="1"/>
  <c r="AK142" i="46" s="1"/>
  <c r="AE142" i="46" s="1"/>
  <c r="AG200" i="46"/>
  <c r="AG175" i="46"/>
  <c r="AG167" i="46"/>
  <c r="AI141" i="46"/>
  <c r="AJ141" i="46" s="1"/>
  <c r="AK141" i="46" s="1"/>
  <c r="AE141" i="46" s="1"/>
  <c r="AI115" i="46"/>
  <c r="AJ115" i="46" s="1"/>
  <c r="AK115" i="46" s="1"/>
  <c r="AE115" i="46" s="1"/>
  <c r="AH115" i="46"/>
  <c r="AI112" i="46"/>
  <c r="AJ112" i="46" s="1"/>
  <c r="AK112" i="46" s="1"/>
  <c r="AE112" i="46" s="1"/>
  <c r="AH112" i="46"/>
  <c r="AI104" i="46"/>
  <c r="AJ104" i="46" s="1"/>
  <c r="AK104" i="46" s="1"/>
  <c r="AE104" i="46" s="1"/>
  <c r="AH104" i="46"/>
  <c r="AI96" i="46"/>
  <c r="AJ96" i="46" s="1"/>
  <c r="AK96" i="46" s="1"/>
  <c r="AE96" i="46" s="1"/>
  <c r="AH96" i="46"/>
  <c r="AI111" i="46"/>
  <c r="AJ111" i="46" s="1"/>
  <c r="AK111" i="46" s="1"/>
  <c r="AE111" i="46" s="1"/>
  <c r="AH111" i="46"/>
  <c r="AI101" i="46" l="1"/>
  <c r="AJ101" i="46" s="1"/>
  <c r="AK101" i="46" s="1"/>
  <c r="AE101" i="46" s="1"/>
  <c r="AI145" i="46"/>
  <c r="AJ145" i="46" s="1"/>
  <c r="AK145" i="46" s="1"/>
  <c r="AE145" i="46" s="1"/>
  <c r="AI146" i="46"/>
  <c r="AJ146" i="46" s="1"/>
  <c r="AK146" i="46" s="1"/>
  <c r="AE146" i="46" s="1"/>
  <c r="AI95" i="46"/>
  <c r="AJ95" i="46" s="1"/>
  <c r="AK95" i="46" s="1"/>
  <c r="AE95" i="46" s="1"/>
  <c r="AI116" i="46"/>
  <c r="AJ116" i="46" s="1"/>
  <c r="AK116" i="46" s="1"/>
  <c r="AE116" i="46" s="1"/>
  <c r="AK1542" i="64"/>
  <c r="AK337" i="64"/>
  <c r="AE373" i="46"/>
  <c r="AE374" i="46" s="1"/>
  <c r="AI139" i="46"/>
  <c r="AJ139" i="46" s="1"/>
  <c r="AK139" i="46" s="1"/>
  <c r="AE139" i="46" s="1"/>
  <c r="AK155" i="64"/>
  <c r="AI137" i="46"/>
  <c r="AJ137" i="46" s="1"/>
  <c r="AK137" i="46" s="1"/>
  <c r="AE137" i="46" s="1"/>
  <c r="AI138" i="46"/>
  <c r="AJ138" i="46" s="1"/>
  <c r="AK138" i="46" s="1"/>
  <c r="AE138" i="46" s="1"/>
  <c r="AI269" i="46"/>
  <c r="AJ269" i="46" s="1"/>
  <c r="AK269" i="46" s="1"/>
  <c r="AE269" i="46" s="1"/>
  <c r="AI108" i="46"/>
  <c r="AJ108" i="46" s="1"/>
  <c r="AK108" i="46" s="1"/>
  <c r="AE108" i="46" s="1"/>
  <c r="AI147" i="46"/>
  <c r="AJ147" i="46" s="1"/>
  <c r="AK147" i="46" s="1"/>
  <c r="AE147" i="46" s="1"/>
  <c r="AK411" i="64"/>
  <c r="AK440" i="64"/>
  <c r="B43" i="68"/>
  <c r="C43" i="68" s="1"/>
  <c r="AK1982" i="64"/>
  <c r="AK102" i="64"/>
  <c r="AK1635" i="64"/>
  <c r="AK969" i="64"/>
  <c r="AK1699" i="64"/>
  <c r="AI117" i="46"/>
  <c r="AJ117" i="46" s="1"/>
  <c r="AK117" i="46" s="1"/>
  <c r="AE117" i="46" s="1"/>
  <c r="AE2014" i="65"/>
  <c r="AE709" i="66"/>
  <c r="AE1040" i="66"/>
  <c r="AI127" i="46"/>
  <c r="AJ127" i="46" s="1"/>
  <c r="AK127" i="46" s="1"/>
  <c r="AE127" i="46" s="1"/>
  <c r="AE1120" i="65"/>
  <c r="AI37" i="11"/>
  <c r="AJ37" i="11" s="1"/>
  <c r="AK37" i="11" s="1"/>
  <c r="AE37" i="11" s="1"/>
  <c r="AE2228" i="66"/>
  <c r="AK811" i="64"/>
  <c r="AE86" i="46"/>
  <c r="AI99" i="46"/>
  <c r="AJ99" i="46" s="1"/>
  <c r="AK99" i="46" s="1"/>
  <c r="AE99" i="46" s="1"/>
  <c r="AE232" i="46"/>
  <c r="AE233" i="46" s="1"/>
  <c r="AE860" i="66"/>
  <c r="AI29" i="11"/>
  <c r="AJ29" i="11" s="1"/>
  <c r="AK29" i="11" s="1"/>
  <c r="AE29" i="11" s="1"/>
  <c r="AK1891" i="64"/>
  <c r="E25" i="68"/>
  <c r="F25" i="68" s="1"/>
  <c r="AK467" i="64" s="1"/>
  <c r="AE510" i="66"/>
  <c r="B57" i="68"/>
  <c r="C57" i="68" s="1"/>
  <c r="AK1833" i="64" s="1"/>
  <c r="AE1931" i="66"/>
  <c r="AK1929" i="64"/>
  <c r="B41" i="67"/>
  <c r="C41" i="67" s="1"/>
  <c r="AE1281" i="65"/>
  <c r="B42" i="68"/>
  <c r="C42" i="68" s="1"/>
  <c r="AK1241" i="64" s="1"/>
  <c r="AE1306" i="66"/>
  <c r="B43" i="67"/>
  <c r="C43" i="67" s="1"/>
  <c r="AK1264" i="64" s="1"/>
  <c r="AE1333" i="65"/>
  <c r="AK1569" i="64"/>
  <c r="AK639" i="64"/>
  <c r="B32" i="67"/>
  <c r="C32" i="67" s="1"/>
  <c r="AE833" i="65"/>
  <c r="AK223" i="64"/>
  <c r="E64" i="68"/>
  <c r="F64" i="68" s="1"/>
  <c r="AE2170" i="66"/>
  <c r="B38" i="68"/>
  <c r="C38" i="68" s="1"/>
  <c r="AK1008" i="64" s="1"/>
  <c r="AE1073" i="66"/>
  <c r="B20" i="68"/>
  <c r="C20" i="68" s="1"/>
  <c r="AE335" i="66"/>
  <c r="E16" i="67"/>
  <c r="F16" i="67" s="1"/>
  <c r="AK125" i="64" s="1"/>
  <c r="AE154" i="65"/>
  <c r="E31" i="68"/>
  <c r="F31" i="68" s="1"/>
  <c r="AE769" i="66"/>
  <c r="AK1859" i="64"/>
  <c r="B51" i="67"/>
  <c r="C51" i="67" s="1"/>
  <c r="AE1695" i="65"/>
  <c r="E47" i="67"/>
  <c r="F47" i="67" s="1"/>
  <c r="AE1525" i="65"/>
  <c r="E45" i="68"/>
  <c r="F45" i="68" s="1"/>
  <c r="AK1324" i="64" s="1"/>
  <c r="AE1418" i="66"/>
  <c r="B41" i="68"/>
  <c r="C41" i="68" s="1"/>
  <c r="AE1281" i="66"/>
  <c r="E63" i="67"/>
  <c r="F63" i="67" s="1"/>
  <c r="AK2016" i="64" s="1"/>
  <c r="AE2139" i="65"/>
  <c r="C13" i="67"/>
  <c r="AK54" i="64" s="1"/>
  <c r="B54" i="67"/>
  <c r="C54" i="67" s="1"/>
  <c r="AK1722" i="64" s="1"/>
  <c r="AE1842" i="65"/>
  <c r="E55" i="67"/>
  <c r="F55" i="67" s="1"/>
  <c r="AK1776" i="64" s="1"/>
  <c r="AE1879" i="65"/>
  <c r="E46" i="68"/>
  <c r="F46" i="68" s="1"/>
  <c r="AK1361" i="64" s="1"/>
  <c r="AE1449" i="66"/>
  <c r="F12" i="68"/>
  <c r="B22" i="68"/>
  <c r="C22" i="68" s="1"/>
  <c r="AK379" i="64" s="1"/>
  <c r="AE413" i="66"/>
  <c r="AE2228" i="65"/>
  <c r="C12" i="68"/>
  <c r="AK1289" i="64"/>
  <c r="AE2226" i="65"/>
  <c r="G11" i="2" s="1"/>
  <c r="B29" i="68"/>
  <c r="C29" i="68" s="1"/>
  <c r="AK602" i="64" s="1"/>
  <c r="AE655" i="66"/>
  <c r="B36" i="68"/>
  <c r="C36" i="68" s="1"/>
  <c r="AK893" i="64" s="1"/>
  <c r="AE999" i="66"/>
  <c r="E51" i="68"/>
  <c r="F51" i="68" s="1"/>
  <c r="AE1704" i="66"/>
  <c r="B26" i="67"/>
  <c r="C26" i="67" s="1"/>
  <c r="AK493" i="64" s="1"/>
  <c r="AE537" i="65"/>
  <c r="E31" i="67"/>
  <c r="F31" i="67" s="1"/>
  <c r="AE769" i="65"/>
  <c r="F12" i="67"/>
  <c r="AK29" i="64" s="1"/>
  <c r="E32" i="68"/>
  <c r="F32" i="68" s="1"/>
  <c r="AE842" i="66"/>
  <c r="AK1951" i="64"/>
  <c r="AE2226" i="66"/>
  <c r="H23" i="64" s="1"/>
  <c r="AK1390" i="64"/>
  <c r="AK852" i="64"/>
  <c r="B28" i="68"/>
  <c r="C28" i="68" s="1"/>
  <c r="AK561" i="64" s="1"/>
  <c r="AE616" i="66"/>
  <c r="B40" i="68"/>
  <c r="C40" i="68" s="1"/>
  <c r="AE1148" i="66"/>
  <c r="B20" i="67"/>
  <c r="C20" i="67" s="1"/>
  <c r="AE335" i="65"/>
  <c r="E56" i="68"/>
  <c r="F56" i="68" s="1"/>
  <c r="AE1912" i="66"/>
  <c r="E65" i="68"/>
  <c r="F65" i="68" s="1"/>
  <c r="AK2075" i="64" s="1"/>
  <c r="AE2203" i="66"/>
  <c r="E18" i="68"/>
  <c r="F18" i="68" s="1"/>
  <c r="AK186" i="64" s="1"/>
  <c r="AE226" i="66"/>
  <c r="B56" i="67"/>
  <c r="C56" i="67" s="1"/>
  <c r="AK1802" i="64" s="1"/>
  <c r="AE1903" i="65"/>
  <c r="B64" i="68"/>
  <c r="C64" i="68" s="1"/>
  <c r="AE2161" i="66"/>
  <c r="B40" i="67"/>
  <c r="C40" i="67" s="1"/>
  <c r="AE1148" i="65"/>
  <c r="AK1039" i="64"/>
  <c r="AI21" i="11"/>
  <c r="AJ21" i="11" s="1"/>
  <c r="AK21" i="11" s="1"/>
  <c r="AE21" i="11" s="1"/>
  <c r="AI23" i="11"/>
  <c r="AJ23" i="11" s="1"/>
  <c r="AK23" i="11" s="1"/>
  <c r="AE23" i="11" s="1"/>
  <c r="AI35" i="11"/>
  <c r="AJ35" i="11" s="1"/>
  <c r="AK35" i="11" s="1"/>
  <c r="AE35" i="11" s="1"/>
  <c r="AH131" i="11"/>
  <c r="AH163" i="11"/>
  <c r="AH129" i="11"/>
  <c r="AH152" i="11"/>
  <c r="AH118" i="11"/>
  <c r="AH121" i="11"/>
  <c r="AH113" i="11"/>
  <c r="AH122" i="11"/>
  <c r="AH60" i="11"/>
  <c r="AH137" i="11"/>
  <c r="AH123" i="11"/>
  <c r="AH141" i="11"/>
  <c r="AH135" i="11"/>
  <c r="AH151" i="11"/>
  <c r="AI31" i="11"/>
  <c r="AJ31" i="11" s="1"/>
  <c r="AK31" i="11" s="1"/>
  <c r="AE31" i="11" s="1"/>
  <c r="AH88" i="11"/>
  <c r="AH162" i="11"/>
  <c r="AH115" i="11"/>
  <c r="AI45" i="11"/>
  <c r="AJ45" i="11" s="1"/>
  <c r="AK45" i="11" s="1"/>
  <c r="AE45" i="11" s="1"/>
  <c r="AI48" i="11"/>
  <c r="AJ48" i="11" s="1"/>
  <c r="AK48" i="11" s="1"/>
  <c r="AE48" i="11" s="1"/>
  <c r="AH116" i="11"/>
  <c r="AH153" i="11"/>
  <c r="AH154" i="11"/>
  <c r="AH119" i="11"/>
  <c r="AI44" i="11"/>
  <c r="AJ44" i="11" s="1"/>
  <c r="AK44" i="11" s="1"/>
  <c r="AE44" i="11" s="1"/>
  <c r="AH86" i="11"/>
  <c r="AH133" i="11"/>
  <c r="AH85" i="11"/>
  <c r="AH125" i="11"/>
  <c r="AI46" i="11"/>
  <c r="AJ46" i="11" s="1"/>
  <c r="AK46" i="11" s="1"/>
  <c r="AE46" i="11" s="1"/>
  <c r="AH87" i="11"/>
  <c r="AH144" i="11"/>
  <c r="AH130" i="11"/>
  <c r="AH117" i="11"/>
  <c r="AH127" i="11"/>
  <c r="AH146" i="11"/>
  <c r="AH139" i="11"/>
  <c r="AG66" i="11"/>
  <c r="AI60" i="11" s="1"/>
  <c r="AJ60" i="11" s="1"/>
  <c r="AK60" i="11" s="1"/>
  <c r="AE60" i="11" s="1"/>
  <c r="AH58" i="11"/>
  <c r="AH73" i="11"/>
  <c r="AI38" i="11"/>
  <c r="AJ38" i="11" s="1"/>
  <c r="AK38" i="11" s="1"/>
  <c r="AE38" i="11" s="1"/>
  <c r="AI24" i="11"/>
  <c r="AJ24" i="11" s="1"/>
  <c r="AK24" i="11" s="1"/>
  <c r="AE24" i="11" s="1"/>
  <c r="AI34" i="11"/>
  <c r="AJ34" i="11" s="1"/>
  <c r="AK34" i="11" s="1"/>
  <c r="AE34" i="11" s="1"/>
  <c r="AI30" i="11"/>
  <c r="AJ30" i="11" s="1"/>
  <c r="AK30" i="11" s="1"/>
  <c r="AE30" i="11" s="1"/>
  <c r="AI36" i="11"/>
  <c r="AJ36" i="11" s="1"/>
  <c r="AK36" i="11" s="1"/>
  <c r="AE36" i="11" s="1"/>
  <c r="AI26" i="11"/>
  <c r="AJ26" i="11" s="1"/>
  <c r="AK26" i="11" s="1"/>
  <c r="AE26" i="11" s="1"/>
  <c r="AI32" i="11"/>
  <c r="AJ32" i="11" s="1"/>
  <c r="AK32" i="11" s="1"/>
  <c r="AE32" i="11" s="1"/>
  <c r="AI22" i="11"/>
  <c r="AJ22" i="11" s="1"/>
  <c r="AK22" i="11" s="1"/>
  <c r="AE22" i="11" s="1"/>
  <c r="AI28" i="11"/>
  <c r="AJ28" i="11" s="1"/>
  <c r="AK28" i="11" s="1"/>
  <c r="AE28" i="11" s="1"/>
  <c r="AI27" i="11"/>
  <c r="AJ27" i="11" s="1"/>
  <c r="AK27" i="11" s="1"/>
  <c r="AE27" i="11" s="1"/>
  <c r="AH138" i="11"/>
  <c r="AI97" i="11"/>
  <c r="AJ97" i="11" s="1"/>
  <c r="AK97" i="11" s="1"/>
  <c r="AE97" i="11" s="1"/>
  <c r="AI98" i="11"/>
  <c r="AJ98" i="11" s="1"/>
  <c r="AK98" i="11" s="1"/>
  <c r="AE98" i="11" s="1"/>
  <c r="AI101" i="11"/>
  <c r="AJ101" i="11" s="1"/>
  <c r="AK101" i="11" s="1"/>
  <c r="AE101" i="11" s="1"/>
  <c r="AI100" i="11"/>
  <c r="AJ100" i="11" s="1"/>
  <c r="AK100" i="11" s="1"/>
  <c r="AE100" i="11" s="1"/>
  <c r="AG93" i="11"/>
  <c r="AI85" i="11" s="1"/>
  <c r="AJ85" i="11" s="1"/>
  <c r="AK85" i="11" s="1"/>
  <c r="AE85" i="11" s="1"/>
  <c r="AH111" i="11"/>
  <c r="AI47" i="11"/>
  <c r="AJ47" i="11" s="1"/>
  <c r="AK47" i="11" s="1"/>
  <c r="AE47" i="11" s="1"/>
  <c r="AG155" i="11"/>
  <c r="AI145" i="11" s="1"/>
  <c r="AJ145" i="11" s="1"/>
  <c r="AK145" i="11" s="1"/>
  <c r="AE145" i="11" s="1"/>
  <c r="AH110" i="11"/>
  <c r="AI33" i="11"/>
  <c r="AJ33" i="11" s="1"/>
  <c r="AK33" i="11" s="1"/>
  <c r="AE33" i="11" s="1"/>
  <c r="AI99" i="11"/>
  <c r="AJ99" i="11" s="1"/>
  <c r="AK99" i="11" s="1"/>
  <c r="AE99" i="11" s="1"/>
  <c r="AH120" i="11"/>
  <c r="AG75" i="11"/>
  <c r="AH71" i="11"/>
  <c r="AH145" i="11"/>
  <c r="AI147" i="11"/>
  <c r="AJ147" i="11" s="1"/>
  <c r="AK147" i="11" s="1"/>
  <c r="AE147" i="11" s="1"/>
  <c r="AH147" i="11"/>
  <c r="AG164" i="11"/>
  <c r="AI162" i="11" s="1"/>
  <c r="AJ162" i="11" s="1"/>
  <c r="AK162" i="11" s="1"/>
  <c r="AE162" i="11" s="1"/>
  <c r="AH149" i="11"/>
  <c r="AH143" i="11"/>
  <c r="AI25" i="11"/>
  <c r="AJ25" i="11" s="1"/>
  <c r="AK25" i="11" s="1"/>
  <c r="AE25" i="11" s="1"/>
  <c r="AE87" i="46"/>
  <c r="AI240" i="46"/>
  <c r="AJ240" i="46" s="1"/>
  <c r="AK240" i="46" s="1"/>
  <c r="AE240" i="46" s="1"/>
  <c r="AH319" i="46"/>
  <c r="AH357" i="46"/>
  <c r="AH155" i="46"/>
  <c r="AH258" i="46"/>
  <c r="AH313" i="46"/>
  <c r="AH171" i="46"/>
  <c r="AH204" i="46"/>
  <c r="AG359" i="46"/>
  <c r="AI354" i="46" s="1"/>
  <c r="AJ354" i="46" s="1"/>
  <c r="AK354" i="46" s="1"/>
  <c r="AE354" i="46" s="1"/>
  <c r="AH354" i="46"/>
  <c r="AI103" i="46"/>
  <c r="AJ103" i="46" s="1"/>
  <c r="AK103" i="46" s="1"/>
  <c r="AE103" i="46" s="1"/>
  <c r="AI94" i="46"/>
  <c r="AJ94" i="46" s="1"/>
  <c r="AK94" i="46" s="1"/>
  <c r="AE94" i="46" s="1"/>
  <c r="AI102" i="46"/>
  <c r="AJ102" i="46" s="1"/>
  <c r="AK102" i="46" s="1"/>
  <c r="AE102" i="46" s="1"/>
  <c r="AH170" i="46"/>
  <c r="AH203" i="46"/>
  <c r="AI271" i="46"/>
  <c r="AJ271" i="46" s="1"/>
  <c r="AK271" i="46" s="1"/>
  <c r="AE271" i="46" s="1"/>
  <c r="AE274" i="46" s="1"/>
  <c r="AE275" i="46" s="1"/>
  <c r="AH303" i="46"/>
  <c r="AG158" i="46"/>
  <c r="AI155" i="46" s="1"/>
  <c r="AJ155" i="46" s="1"/>
  <c r="AK155" i="46" s="1"/>
  <c r="AE155" i="46" s="1"/>
  <c r="AH153" i="46"/>
  <c r="AH315" i="46"/>
  <c r="AH167" i="46"/>
  <c r="AH200" i="46"/>
  <c r="AH197" i="46"/>
  <c r="AH256" i="46"/>
  <c r="AH261" i="46"/>
  <c r="AH174" i="46"/>
  <c r="AH176" i="46"/>
  <c r="AH169" i="46"/>
  <c r="AH198" i="46"/>
  <c r="AH299" i="46"/>
  <c r="AH254" i="46"/>
  <c r="AH297" i="46"/>
  <c r="AI343" i="46"/>
  <c r="AJ343" i="46" s="1"/>
  <c r="AK343" i="46" s="1"/>
  <c r="AE343" i="46" s="1"/>
  <c r="AI347" i="46"/>
  <c r="AJ347" i="46" s="1"/>
  <c r="AK347" i="46" s="1"/>
  <c r="AE347" i="46" s="1"/>
  <c r="AI341" i="46"/>
  <c r="AJ341" i="46" s="1"/>
  <c r="AK341" i="46" s="1"/>
  <c r="AE341" i="46" s="1"/>
  <c r="AI345" i="46"/>
  <c r="AJ345" i="46" s="1"/>
  <c r="AK345" i="46" s="1"/>
  <c r="AE345" i="46" s="1"/>
  <c r="AI349" i="46"/>
  <c r="AJ349" i="46" s="1"/>
  <c r="AK349" i="46" s="1"/>
  <c r="AE349" i="46" s="1"/>
  <c r="AI348" i="46"/>
  <c r="AJ348" i="46" s="1"/>
  <c r="AK348" i="46" s="1"/>
  <c r="AE348" i="46" s="1"/>
  <c r="AI140" i="46"/>
  <c r="AJ140" i="46" s="1"/>
  <c r="AK140" i="46" s="1"/>
  <c r="AE140" i="46" s="1"/>
  <c r="AI148" i="46"/>
  <c r="AJ148" i="46" s="1"/>
  <c r="AK148" i="46" s="1"/>
  <c r="AE148" i="46" s="1"/>
  <c r="AH259" i="46"/>
  <c r="AI327" i="46"/>
  <c r="AJ327" i="46" s="1"/>
  <c r="AK327" i="46" s="1"/>
  <c r="AE327" i="46" s="1"/>
  <c r="AI329" i="46"/>
  <c r="AJ329" i="46" s="1"/>
  <c r="AK329" i="46" s="1"/>
  <c r="AE329" i="46" s="1"/>
  <c r="AI331" i="46"/>
  <c r="AJ331" i="46" s="1"/>
  <c r="AK331" i="46" s="1"/>
  <c r="AE331" i="46" s="1"/>
  <c r="AH172" i="46"/>
  <c r="AH173" i="46"/>
  <c r="AH293" i="46"/>
  <c r="AH260" i="46"/>
  <c r="AH309" i="46"/>
  <c r="AI342" i="46"/>
  <c r="AJ342" i="46" s="1"/>
  <c r="AK342" i="46" s="1"/>
  <c r="AE342" i="46" s="1"/>
  <c r="AI236" i="46"/>
  <c r="AJ236" i="46" s="1"/>
  <c r="AK236" i="46" s="1"/>
  <c r="AE236" i="46" s="1"/>
  <c r="AI239" i="46"/>
  <c r="AJ239" i="46" s="1"/>
  <c r="AK239" i="46" s="1"/>
  <c r="AE239" i="46" s="1"/>
  <c r="AH262" i="46"/>
  <c r="AH321" i="46"/>
  <c r="AH196" i="46"/>
  <c r="AI136" i="46"/>
  <c r="AJ136" i="46" s="1"/>
  <c r="AK136" i="46" s="1"/>
  <c r="AE136" i="46" s="1"/>
  <c r="AI183" i="46"/>
  <c r="AJ183" i="46" s="1"/>
  <c r="AK183" i="46" s="1"/>
  <c r="AE183" i="46" s="1"/>
  <c r="AI182" i="46"/>
  <c r="AJ182" i="46" s="1"/>
  <c r="AK182" i="46" s="1"/>
  <c r="AE182" i="46" s="1"/>
  <c r="AI186" i="46"/>
  <c r="AJ186" i="46" s="1"/>
  <c r="AK186" i="46" s="1"/>
  <c r="AE186" i="46" s="1"/>
  <c r="AH201" i="46"/>
  <c r="AH311" i="46"/>
  <c r="AH356" i="46"/>
  <c r="AI330" i="46"/>
  <c r="AJ330" i="46" s="1"/>
  <c r="AK330" i="46" s="1"/>
  <c r="AE330" i="46" s="1"/>
  <c r="AI109" i="46"/>
  <c r="AJ109" i="46" s="1"/>
  <c r="AK109" i="46" s="1"/>
  <c r="AE109" i="46" s="1"/>
  <c r="AI118" i="46"/>
  <c r="AJ118" i="46" s="1"/>
  <c r="AK118" i="46" s="1"/>
  <c r="AE118" i="46" s="1"/>
  <c r="AG205" i="46"/>
  <c r="AI204" i="46" s="1"/>
  <c r="AJ204" i="46" s="1"/>
  <c r="AK204" i="46" s="1"/>
  <c r="AE204" i="46" s="1"/>
  <c r="AH195" i="46"/>
  <c r="AI126" i="46"/>
  <c r="AJ126" i="46" s="1"/>
  <c r="AK126" i="46" s="1"/>
  <c r="AE126" i="46" s="1"/>
  <c r="AI125" i="46"/>
  <c r="AJ125" i="46" s="1"/>
  <c r="AK125" i="46" s="1"/>
  <c r="AE125" i="46" s="1"/>
  <c r="AH295" i="46"/>
  <c r="AI157" i="46"/>
  <c r="AJ157" i="46" s="1"/>
  <c r="AK157" i="46" s="1"/>
  <c r="AE157" i="46" s="1"/>
  <c r="AH157" i="46"/>
  <c r="AH175" i="46"/>
  <c r="AI154" i="46"/>
  <c r="AJ154" i="46" s="1"/>
  <c r="AK154" i="46" s="1"/>
  <c r="AE154" i="46" s="1"/>
  <c r="AH154" i="46"/>
  <c r="AH257" i="46"/>
  <c r="AI358" i="46"/>
  <c r="AJ358" i="46" s="1"/>
  <c r="AK358" i="46" s="1"/>
  <c r="AE358" i="46" s="1"/>
  <c r="AH358" i="46"/>
  <c r="AG178" i="46"/>
  <c r="AI169" i="46" s="1"/>
  <c r="AJ169" i="46" s="1"/>
  <c r="AK169" i="46" s="1"/>
  <c r="AE169" i="46" s="1"/>
  <c r="AH166" i="46"/>
  <c r="AH199" i="46"/>
  <c r="AH168" i="46"/>
  <c r="AI237" i="46"/>
  <c r="AJ237" i="46" s="1"/>
  <c r="AK237" i="46" s="1"/>
  <c r="AE237" i="46" s="1"/>
  <c r="AH177" i="46"/>
  <c r="AH291" i="46"/>
  <c r="AG265" i="46"/>
  <c r="AI250" i="46" s="1"/>
  <c r="AJ250" i="46" s="1"/>
  <c r="AK250" i="46" s="1"/>
  <c r="AE250" i="46" s="1"/>
  <c r="AH250" i="46"/>
  <c r="AH289" i="46"/>
  <c r="AG323" i="46"/>
  <c r="AI303" i="46" s="1"/>
  <c r="AJ303" i="46" s="1"/>
  <c r="AK303" i="46" s="1"/>
  <c r="AE303" i="46" s="1"/>
  <c r="AH305" i="46"/>
  <c r="AI355" i="46"/>
  <c r="AJ355" i="46" s="1"/>
  <c r="AK355" i="46" s="1"/>
  <c r="AE355" i="46" s="1"/>
  <c r="AH355" i="46"/>
  <c r="AI344" i="46"/>
  <c r="AJ344" i="46" s="1"/>
  <c r="AK344" i="46" s="1"/>
  <c r="AE344" i="46" s="1"/>
  <c r="AH156" i="46"/>
  <c r="AH263" i="46"/>
  <c r="AH55" i="46"/>
  <c r="AG77" i="46"/>
  <c r="AI55" i="46" s="1"/>
  <c r="AJ55" i="46" s="1"/>
  <c r="AK55" i="46" s="1"/>
  <c r="AE55" i="46" s="1"/>
  <c r="AH202" i="46"/>
  <c r="AH252" i="46"/>
  <c r="AI301" i="46"/>
  <c r="AJ301" i="46" s="1"/>
  <c r="AK301" i="46" s="1"/>
  <c r="AE301" i="46" s="1"/>
  <c r="AH301" i="46"/>
  <c r="AH264" i="46"/>
  <c r="AH317" i="46"/>
  <c r="AI346" i="46"/>
  <c r="AJ346" i="46" s="1"/>
  <c r="AK346" i="46" s="1"/>
  <c r="AE346" i="46" s="1"/>
  <c r="AI149" i="11" l="1"/>
  <c r="AJ149" i="11" s="1"/>
  <c r="AK149" i="11" s="1"/>
  <c r="AE149" i="11" s="1"/>
  <c r="AI143" i="11"/>
  <c r="AJ143" i="11" s="1"/>
  <c r="AK143" i="11" s="1"/>
  <c r="AE143" i="11" s="1"/>
  <c r="AK1075" i="64"/>
  <c r="AI317" i="46"/>
  <c r="AJ317" i="46" s="1"/>
  <c r="AK317" i="46" s="1"/>
  <c r="AE317" i="46" s="1"/>
  <c r="AK691" i="64"/>
  <c r="AI131" i="11"/>
  <c r="AJ131" i="11" s="1"/>
  <c r="AK131" i="11" s="1"/>
  <c r="AE131" i="11" s="1"/>
  <c r="AI129" i="11"/>
  <c r="AJ129" i="11" s="1"/>
  <c r="AK129" i="11" s="1"/>
  <c r="AE129" i="11" s="1"/>
  <c r="AI118" i="11"/>
  <c r="AJ118" i="11" s="1"/>
  <c r="AK118" i="11" s="1"/>
  <c r="AE118" i="11" s="1"/>
  <c r="AI122" i="11"/>
  <c r="AJ122" i="11" s="1"/>
  <c r="AK122" i="11" s="1"/>
  <c r="AE122" i="11" s="1"/>
  <c r="AI123" i="11"/>
  <c r="AJ123" i="11" s="1"/>
  <c r="AK123" i="11" s="1"/>
  <c r="AE123" i="11" s="1"/>
  <c r="AI153" i="11"/>
  <c r="AJ153" i="11" s="1"/>
  <c r="AK153" i="11" s="1"/>
  <c r="AE153" i="11" s="1"/>
  <c r="AI117" i="11"/>
  <c r="AJ117" i="11" s="1"/>
  <c r="AK117" i="11" s="1"/>
  <c r="AE117" i="11" s="1"/>
  <c r="I11" i="3"/>
  <c r="R23" i="64"/>
  <c r="AK1110" i="64"/>
  <c r="AI156" i="46"/>
  <c r="AJ156" i="46" s="1"/>
  <c r="AK156" i="46" s="1"/>
  <c r="AE156" i="46" s="1"/>
  <c r="AE128" i="46"/>
  <c r="AE129" i="46" s="1"/>
  <c r="AE187" i="46"/>
  <c r="AE188" i="46" s="1"/>
  <c r="AK249" i="64"/>
  <c r="AK740" i="64"/>
  <c r="AE2230" i="66"/>
  <c r="G11" i="3"/>
  <c r="R17" i="64"/>
  <c r="I11" i="2"/>
  <c r="AE350" i="46"/>
  <c r="AE351" i="46" s="1"/>
  <c r="AI252" i="46"/>
  <c r="AJ252" i="46" s="1"/>
  <c r="AK252" i="46" s="1"/>
  <c r="AE252" i="46" s="1"/>
  <c r="AI356" i="46"/>
  <c r="AJ356" i="46" s="1"/>
  <c r="AK356" i="46" s="1"/>
  <c r="AE356" i="46" s="1"/>
  <c r="AE149" i="46"/>
  <c r="AE150" i="46" s="1"/>
  <c r="AI120" i="11"/>
  <c r="AJ120" i="11" s="1"/>
  <c r="AK120" i="11" s="1"/>
  <c r="AE120" i="11" s="1"/>
  <c r="AI127" i="11"/>
  <c r="AJ127" i="11" s="1"/>
  <c r="AK127" i="11" s="1"/>
  <c r="AE127" i="11" s="1"/>
  <c r="AK2046" i="64"/>
  <c r="AI264" i="46"/>
  <c r="AJ264" i="46" s="1"/>
  <c r="AK264" i="46" s="1"/>
  <c r="AE264" i="46" s="1"/>
  <c r="AI202" i="46"/>
  <c r="AJ202" i="46" s="1"/>
  <c r="AK202" i="46" s="1"/>
  <c r="AE202" i="46" s="1"/>
  <c r="AI263" i="46"/>
  <c r="AJ263" i="46" s="1"/>
  <c r="AK263" i="46" s="1"/>
  <c r="AE263" i="46" s="1"/>
  <c r="AI199" i="46"/>
  <c r="AJ199" i="46" s="1"/>
  <c r="AK199" i="46" s="1"/>
  <c r="AE199" i="46" s="1"/>
  <c r="AI58" i="11"/>
  <c r="AJ58" i="11" s="1"/>
  <c r="AK58" i="11" s="1"/>
  <c r="AE58" i="11" s="1"/>
  <c r="AE2230" i="65"/>
  <c r="H17" i="64"/>
  <c r="B68" i="67"/>
  <c r="E68" i="68"/>
  <c r="AK1594" i="64"/>
  <c r="B68" i="68"/>
  <c r="E68" i="67"/>
  <c r="AE49" i="11"/>
  <c r="AI115" i="11"/>
  <c r="AJ115" i="11" s="1"/>
  <c r="AK115" i="11" s="1"/>
  <c r="AE115" i="11" s="1"/>
  <c r="AI141" i="11"/>
  <c r="AJ141" i="11" s="1"/>
  <c r="AK141" i="11" s="1"/>
  <c r="AE141" i="11" s="1"/>
  <c r="AI152" i="11"/>
  <c r="AJ152" i="11" s="1"/>
  <c r="AK152" i="11" s="1"/>
  <c r="AE152" i="11" s="1"/>
  <c r="AE40" i="11"/>
  <c r="AE41" i="11" s="1"/>
  <c r="AI125" i="11"/>
  <c r="AJ125" i="11" s="1"/>
  <c r="AK125" i="11" s="1"/>
  <c r="AE125" i="11" s="1"/>
  <c r="AI154" i="11"/>
  <c r="AJ154" i="11" s="1"/>
  <c r="AK154" i="11" s="1"/>
  <c r="AE154" i="11" s="1"/>
  <c r="AE50" i="11"/>
  <c r="AI161" i="11"/>
  <c r="AJ161" i="11" s="1"/>
  <c r="AK161" i="11" s="1"/>
  <c r="AE161" i="11" s="1"/>
  <c r="AI159" i="11"/>
  <c r="AJ159" i="11" s="1"/>
  <c r="AK159" i="11" s="1"/>
  <c r="AE159" i="11" s="1"/>
  <c r="AI160" i="11"/>
  <c r="AJ160" i="11" s="1"/>
  <c r="AK160" i="11" s="1"/>
  <c r="AE160" i="11" s="1"/>
  <c r="AI72" i="11"/>
  <c r="AJ72" i="11" s="1"/>
  <c r="AK72" i="11" s="1"/>
  <c r="AE72" i="11" s="1"/>
  <c r="AI70" i="11"/>
  <c r="AJ70" i="11" s="1"/>
  <c r="AK70" i="11" s="1"/>
  <c r="AE70" i="11" s="1"/>
  <c r="AI74" i="11"/>
  <c r="AJ74" i="11" s="1"/>
  <c r="AK74" i="11" s="1"/>
  <c r="AE74" i="11" s="1"/>
  <c r="AI92" i="11"/>
  <c r="AJ92" i="11" s="1"/>
  <c r="AK92" i="11" s="1"/>
  <c r="AE92" i="11" s="1"/>
  <c r="AI90" i="11"/>
  <c r="AJ90" i="11" s="1"/>
  <c r="AK90" i="11" s="1"/>
  <c r="AE90" i="11" s="1"/>
  <c r="AI84" i="11"/>
  <c r="AJ84" i="11" s="1"/>
  <c r="AK84" i="11" s="1"/>
  <c r="AE84" i="11" s="1"/>
  <c r="AI89" i="11"/>
  <c r="AJ89" i="11" s="1"/>
  <c r="AK89" i="11" s="1"/>
  <c r="AE89" i="11" s="1"/>
  <c r="AI83" i="11"/>
  <c r="AJ83" i="11" s="1"/>
  <c r="AK83" i="11" s="1"/>
  <c r="AE83" i="11" s="1"/>
  <c r="AI91" i="11"/>
  <c r="AJ91" i="11" s="1"/>
  <c r="AK91" i="11" s="1"/>
  <c r="AE91" i="11" s="1"/>
  <c r="AE102" i="11"/>
  <c r="AE103" i="11" s="1"/>
  <c r="AI73" i="11"/>
  <c r="AJ73" i="11" s="1"/>
  <c r="AK73" i="11" s="1"/>
  <c r="AE73" i="11" s="1"/>
  <c r="AI87" i="11"/>
  <c r="AJ87" i="11" s="1"/>
  <c r="AK87" i="11" s="1"/>
  <c r="AE87" i="11" s="1"/>
  <c r="AI110" i="11"/>
  <c r="AJ110" i="11" s="1"/>
  <c r="AK110" i="11" s="1"/>
  <c r="AE110" i="11" s="1"/>
  <c r="AI146" i="11"/>
  <c r="AJ146" i="11" s="1"/>
  <c r="AK146" i="11" s="1"/>
  <c r="AE146" i="11" s="1"/>
  <c r="AI144" i="11"/>
  <c r="AJ144" i="11" s="1"/>
  <c r="AK144" i="11" s="1"/>
  <c r="AE144" i="11" s="1"/>
  <c r="AI119" i="11"/>
  <c r="AJ119" i="11" s="1"/>
  <c r="AK119" i="11" s="1"/>
  <c r="AE119" i="11" s="1"/>
  <c r="AI135" i="11"/>
  <c r="AJ135" i="11" s="1"/>
  <c r="AK135" i="11" s="1"/>
  <c r="AE135" i="11" s="1"/>
  <c r="AI163" i="11"/>
  <c r="AJ163" i="11" s="1"/>
  <c r="AK163" i="11" s="1"/>
  <c r="AE163" i="11" s="1"/>
  <c r="AI71" i="11"/>
  <c r="AJ71" i="11" s="1"/>
  <c r="AK71" i="11" s="1"/>
  <c r="AE71" i="11" s="1"/>
  <c r="AI126" i="11"/>
  <c r="AJ126" i="11" s="1"/>
  <c r="AK126" i="11" s="1"/>
  <c r="AE126" i="11" s="1"/>
  <c r="AI112" i="11"/>
  <c r="AJ112" i="11" s="1"/>
  <c r="AK112" i="11" s="1"/>
  <c r="AE112" i="11" s="1"/>
  <c r="AI128" i="11"/>
  <c r="AJ128" i="11" s="1"/>
  <c r="AK128" i="11" s="1"/>
  <c r="AE128" i="11" s="1"/>
  <c r="AI150" i="11"/>
  <c r="AJ150" i="11" s="1"/>
  <c r="AK150" i="11" s="1"/>
  <c r="AE150" i="11" s="1"/>
  <c r="AI142" i="11"/>
  <c r="AJ142" i="11" s="1"/>
  <c r="AK142" i="11" s="1"/>
  <c r="AE142" i="11" s="1"/>
  <c r="AI134" i="11"/>
  <c r="AJ134" i="11" s="1"/>
  <c r="AK134" i="11" s="1"/>
  <c r="AE134" i="11" s="1"/>
  <c r="AI114" i="11"/>
  <c r="AJ114" i="11" s="1"/>
  <c r="AK114" i="11" s="1"/>
  <c r="AE114" i="11" s="1"/>
  <c r="AI136" i="11"/>
  <c r="AJ136" i="11" s="1"/>
  <c r="AK136" i="11" s="1"/>
  <c r="AE136" i="11" s="1"/>
  <c r="AI124" i="11"/>
  <c r="AJ124" i="11" s="1"/>
  <c r="AK124" i="11" s="1"/>
  <c r="AE124" i="11" s="1"/>
  <c r="AI148" i="11"/>
  <c r="AJ148" i="11" s="1"/>
  <c r="AK148" i="11" s="1"/>
  <c r="AE148" i="11" s="1"/>
  <c r="AI140" i="11"/>
  <c r="AJ140" i="11" s="1"/>
  <c r="AK140" i="11" s="1"/>
  <c r="AE140" i="11" s="1"/>
  <c r="AI132" i="11"/>
  <c r="AJ132" i="11" s="1"/>
  <c r="AK132" i="11" s="1"/>
  <c r="AE132" i="11" s="1"/>
  <c r="AI111" i="11"/>
  <c r="AJ111" i="11" s="1"/>
  <c r="AK111" i="11" s="1"/>
  <c r="AE111" i="11" s="1"/>
  <c r="AI138" i="11"/>
  <c r="AJ138" i="11" s="1"/>
  <c r="AK138" i="11" s="1"/>
  <c r="AE138" i="11" s="1"/>
  <c r="AI65" i="11"/>
  <c r="AJ65" i="11" s="1"/>
  <c r="AK65" i="11" s="1"/>
  <c r="AE65" i="11" s="1"/>
  <c r="AI57" i="11"/>
  <c r="AJ57" i="11" s="1"/>
  <c r="AK57" i="11" s="1"/>
  <c r="AE57" i="11" s="1"/>
  <c r="AI59" i="11"/>
  <c r="AJ59" i="11" s="1"/>
  <c r="AK59" i="11" s="1"/>
  <c r="AE59" i="11" s="1"/>
  <c r="AI61" i="11"/>
  <c r="AJ61" i="11" s="1"/>
  <c r="AK61" i="11" s="1"/>
  <c r="AE61" i="11" s="1"/>
  <c r="AI64" i="11"/>
  <c r="AJ64" i="11" s="1"/>
  <c r="AK64" i="11" s="1"/>
  <c r="AE64" i="11" s="1"/>
  <c r="AI62" i="11"/>
  <c r="AJ62" i="11" s="1"/>
  <c r="AK62" i="11" s="1"/>
  <c r="AE62" i="11" s="1"/>
  <c r="AI63" i="11"/>
  <c r="AJ63" i="11" s="1"/>
  <c r="AK63" i="11" s="1"/>
  <c r="AE63" i="11" s="1"/>
  <c r="AI139" i="11"/>
  <c r="AJ139" i="11" s="1"/>
  <c r="AK139" i="11" s="1"/>
  <c r="AE139" i="11" s="1"/>
  <c r="AI130" i="11"/>
  <c r="AJ130" i="11" s="1"/>
  <c r="AK130" i="11" s="1"/>
  <c r="AE130" i="11" s="1"/>
  <c r="AI133" i="11"/>
  <c r="AJ133" i="11" s="1"/>
  <c r="AK133" i="11" s="1"/>
  <c r="AE133" i="11" s="1"/>
  <c r="AI86" i="11"/>
  <c r="AJ86" i="11" s="1"/>
  <c r="AK86" i="11" s="1"/>
  <c r="AE86" i="11" s="1"/>
  <c r="AI116" i="11"/>
  <c r="AJ116" i="11" s="1"/>
  <c r="AK116" i="11" s="1"/>
  <c r="AE116" i="11" s="1"/>
  <c r="AI88" i="11"/>
  <c r="AJ88" i="11" s="1"/>
  <c r="AK88" i="11" s="1"/>
  <c r="AE88" i="11" s="1"/>
  <c r="AI151" i="11"/>
  <c r="AJ151" i="11" s="1"/>
  <c r="AK151" i="11" s="1"/>
  <c r="AE151" i="11" s="1"/>
  <c r="AI137" i="11"/>
  <c r="AJ137" i="11" s="1"/>
  <c r="AK137" i="11" s="1"/>
  <c r="AE137" i="11" s="1"/>
  <c r="AI113" i="11"/>
  <c r="AJ113" i="11" s="1"/>
  <c r="AK113" i="11" s="1"/>
  <c r="AE113" i="11" s="1"/>
  <c r="AI121" i="11"/>
  <c r="AJ121" i="11" s="1"/>
  <c r="AK121" i="11" s="1"/>
  <c r="AE121" i="11" s="1"/>
  <c r="AI249" i="46"/>
  <c r="AJ249" i="46" s="1"/>
  <c r="AK249" i="46" s="1"/>
  <c r="AE249" i="46" s="1"/>
  <c r="AI253" i="46"/>
  <c r="AJ253" i="46" s="1"/>
  <c r="AK253" i="46" s="1"/>
  <c r="AE253" i="46" s="1"/>
  <c r="AI251" i="46"/>
  <c r="AJ251" i="46" s="1"/>
  <c r="AK251" i="46" s="1"/>
  <c r="AE251" i="46" s="1"/>
  <c r="AI255" i="46"/>
  <c r="AJ255" i="46" s="1"/>
  <c r="AK255" i="46" s="1"/>
  <c r="AE255" i="46" s="1"/>
  <c r="AI177" i="46"/>
  <c r="AJ177" i="46" s="1"/>
  <c r="AK177" i="46" s="1"/>
  <c r="AE177" i="46" s="1"/>
  <c r="AI168" i="46"/>
  <c r="AJ168" i="46" s="1"/>
  <c r="AK168" i="46" s="1"/>
  <c r="AE168" i="46" s="1"/>
  <c r="AI257" i="46"/>
  <c r="AJ257" i="46" s="1"/>
  <c r="AK257" i="46" s="1"/>
  <c r="AE257" i="46" s="1"/>
  <c r="AI321" i="46"/>
  <c r="AJ321" i="46" s="1"/>
  <c r="AK321" i="46" s="1"/>
  <c r="AE321" i="46" s="1"/>
  <c r="AI293" i="46"/>
  <c r="AJ293" i="46" s="1"/>
  <c r="AK293" i="46" s="1"/>
  <c r="AE293" i="46" s="1"/>
  <c r="AI259" i="46"/>
  <c r="AJ259" i="46" s="1"/>
  <c r="AK259" i="46" s="1"/>
  <c r="AE259" i="46" s="1"/>
  <c r="AI198" i="46"/>
  <c r="AJ198" i="46" s="1"/>
  <c r="AK198" i="46" s="1"/>
  <c r="AE198" i="46" s="1"/>
  <c r="AI167" i="46"/>
  <c r="AJ167" i="46" s="1"/>
  <c r="AK167" i="46" s="1"/>
  <c r="AE167" i="46" s="1"/>
  <c r="AI313" i="46"/>
  <c r="AJ313" i="46" s="1"/>
  <c r="AK313" i="46" s="1"/>
  <c r="AE313" i="46" s="1"/>
  <c r="AI319" i="46"/>
  <c r="AJ319" i="46" s="1"/>
  <c r="AK319" i="46" s="1"/>
  <c r="AE319" i="46" s="1"/>
  <c r="AI291" i="46"/>
  <c r="AJ291" i="46" s="1"/>
  <c r="AK291" i="46" s="1"/>
  <c r="AE291" i="46" s="1"/>
  <c r="AI295" i="46"/>
  <c r="AJ295" i="46" s="1"/>
  <c r="AK295" i="46" s="1"/>
  <c r="AE295" i="46" s="1"/>
  <c r="AI309" i="46"/>
  <c r="AJ309" i="46" s="1"/>
  <c r="AK309" i="46" s="1"/>
  <c r="AE309" i="46" s="1"/>
  <c r="AI260" i="46"/>
  <c r="AJ260" i="46" s="1"/>
  <c r="AK260" i="46" s="1"/>
  <c r="AE260" i="46" s="1"/>
  <c r="AE332" i="46"/>
  <c r="AE333" i="46" s="1"/>
  <c r="AI254" i="46"/>
  <c r="AJ254" i="46" s="1"/>
  <c r="AK254" i="46" s="1"/>
  <c r="AE254" i="46" s="1"/>
  <c r="AI299" i="46"/>
  <c r="AJ299" i="46" s="1"/>
  <c r="AK299" i="46" s="1"/>
  <c r="AE299" i="46" s="1"/>
  <c r="AI174" i="46"/>
  <c r="AJ174" i="46" s="1"/>
  <c r="AK174" i="46" s="1"/>
  <c r="AE174" i="46" s="1"/>
  <c r="AI200" i="46"/>
  <c r="AJ200" i="46" s="1"/>
  <c r="AK200" i="46" s="1"/>
  <c r="AE200" i="46" s="1"/>
  <c r="AI153" i="46"/>
  <c r="AJ153" i="46" s="1"/>
  <c r="AK153" i="46" s="1"/>
  <c r="AE153" i="46" s="1"/>
  <c r="AE158" i="46" s="1"/>
  <c r="AE159" i="46" s="1"/>
  <c r="AI170" i="46"/>
  <c r="AJ170" i="46" s="1"/>
  <c r="AK170" i="46" s="1"/>
  <c r="AE170" i="46" s="1"/>
  <c r="AI49" i="46"/>
  <c r="AJ49" i="46" s="1"/>
  <c r="AK49" i="46" s="1"/>
  <c r="AE49" i="46" s="1"/>
  <c r="AI44" i="46"/>
  <c r="AJ44" i="46" s="1"/>
  <c r="AK44" i="46" s="1"/>
  <c r="AE44" i="46" s="1"/>
  <c r="AI43" i="46"/>
  <c r="AJ43" i="46" s="1"/>
  <c r="AK43" i="46" s="1"/>
  <c r="AE43" i="46" s="1"/>
  <c r="AI40" i="46"/>
  <c r="AJ40" i="46" s="1"/>
  <c r="AK40" i="46" s="1"/>
  <c r="AE40" i="46" s="1"/>
  <c r="AI37" i="46"/>
  <c r="AJ37" i="46" s="1"/>
  <c r="AK37" i="46" s="1"/>
  <c r="AE37" i="46" s="1"/>
  <c r="AI33" i="46"/>
  <c r="AJ33" i="46" s="1"/>
  <c r="AK33" i="46" s="1"/>
  <c r="AE33" i="46" s="1"/>
  <c r="AI30" i="46"/>
  <c r="AJ30" i="46" s="1"/>
  <c r="AK30" i="46" s="1"/>
  <c r="AE30" i="46" s="1"/>
  <c r="AI27" i="46"/>
  <c r="AJ27" i="46" s="1"/>
  <c r="AK27" i="46" s="1"/>
  <c r="AE27" i="46" s="1"/>
  <c r="AI26" i="46"/>
  <c r="AJ26" i="46" s="1"/>
  <c r="AK26" i="46" s="1"/>
  <c r="AE26" i="46" s="1"/>
  <c r="AI25" i="46"/>
  <c r="AJ25" i="46" s="1"/>
  <c r="AK25" i="46" s="1"/>
  <c r="AE25" i="46" s="1"/>
  <c r="AI24" i="46"/>
  <c r="AJ24" i="46" s="1"/>
  <c r="AK24" i="46" s="1"/>
  <c r="AE24" i="46" s="1"/>
  <c r="AI23" i="46"/>
  <c r="AJ23" i="46" s="1"/>
  <c r="AK23" i="46" s="1"/>
  <c r="AE23" i="46" s="1"/>
  <c r="AI22" i="46"/>
  <c r="AJ22" i="46" s="1"/>
  <c r="AK22" i="46" s="1"/>
  <c r="AE22" i="46" s="1"/>
  <c r="AI52" i="46"/>
  <c r="AJ52" i="46" s="1"/>
  <c r="AK52" i="46" s="1"/>
  <c r="AE52" i="46" s="1"/>
  <c r="AI50" i="46"/>
  <c r="AJ50" i="46" s="1"/>
  <c r="AK50" i="46" s="1"/>
  <c r="AE50" i="46" s="1"/>
  <c r="AI47" i="46"/>
  <c r="AJ47" i="46" s="1"/>
  <c r="AK47" i="46" s="1"/>
  <c r="AE47" i="46" s="1"/>
  <c r="AI46" i="46"/>
  <c r="AJ46" i="46" s="1"/>
  <c r="AK46" i="46" s="1"/>
  <c r="AE46" i="46" s="1"/>
  <c r="AI41" i="46"/>
  <c r="AJ41" i="46" s="1"/>
  <c r="AK41" i="46" s="1"/>
  <c r="AE41" i="46" s="1"/>
  <c r="AI38" i="46"/>
  <c r="AJ38" i="46" s="1"/>
  <c r="AK38" i="46" s="1"/>
  <c r="AE38" i="46" s="1"/>
  <c r="AI34" i="46"/>
  <c r="AJ34" i="46" s="1"/>
  <c r="AK34" i="46" s="1"/>
  <c r="AE34" i="46" s="1"/>
  <c r="AI31" i="46"/>
  <c r="AJ31" i="46" s="1"/>
  <c r="AK31" i="46" s="1"/>
  <c r="AE31" i="46" s="1"/>
  <c r="AI28" i="46"/>
  <c r="AJ28" i="46" s="1"/>
  <c r="AK28" i="46" s="1"/>
  <c r="AE28" i="46" s="1"/>
  <c r="AI53" i="46"/>
  <c r="AJ53" i="46" s="1"/>
  <c r="AK53" i="46" s="1"/>
  <c r="AE53" i="46" s="1"/>
  <c r="AI51" i="46"/>
  <c r="AJ51" i="46" s="1"/>
  <c r="AK51" i="46" s="1"/>
  <c r="AE51" i="46" s="1"/>
  <c r="AI48" i="46"/>
  <c r="AJ48" i="46" s="1"/>
  <c r="AK48" i="46" s="1"/>
  <c r="AE48" i="46" s="1"/>
  <c r="AI45" i="46"/>
  <c r="AJ45" i="46" s="1"/>
  <c r="AK45" i="46" s="1"/>
  <c r="AE45" i="46" s="1"/>
  <c r="AI42" i="46"/>
  <c r="AJ42" i="46" s="1"/>
  <c r="AK42" i="46" s="1"/>
  <c r="AE42" i="46" s="1"/>
  <c r="AI39" i="46"/>
  <c r="AJ39" i="46" s="1"/>
  <c r="AK39" i="46" s="1"/>
  <c r="AE39" i="46" s="1"/>
  <c r="AI36" i="46"/>
  <c r="AJ36" i="46" s="1"/>
  <c r="AK36" i="46" s="1"/>
  <c r="AE36" i="46" s="1"/>
  <c r="AI35" i="46"/>
  <c r="AJ35" i="46" s="1"/>
  <c r="AK35" i="46" s="1"/>
  <c r="AE35" i="46" s="1"/>
  <c r="AI32" i="46"/>
  <c r="AJ32" i="46" s="1"/>
  <c r="AK32" i="46" s="1"/>
  <c r="AE32" i="46" s="1"/>
  <c r="AI29" i="46"/>
  <c r="AJ29" i="46" s="1"/>
  <c r="AK29" i="46" s="1"/>
  <c r="AE29" i="46" s="1"/>
  <c r="AI54" i="46"/>
  <c r="AJ54" i="46" s="1"/>
  <c r="AK54" i="46" s="1"/>
  <c r="AE54" i="46" s="1"/>
  <c r="AI56" i="46"/>
  <c r="AJ56" i="46" s="1"/>
  <c r="AK56" i="46" s="1"/>
  <c r="AE56" i="46" s="1"/>
  <c r="AI60" i="46"/>
  <c r="AJ60" i="46" s="1"/>
  <c r="AK60" i="46" s="1"/>
  <c r="AE60" i="46" s="1"/>
  <c r="AI63" i="46"/>
  <c r="AJ63" i="46" s="1"/>
  <c r="AK63" i="46" s="1"/>
  <c r="AE63" i="46" s="1"/>
  <c r="AI66" i="46"/>
  <c r="AJ66" i="46" s="1"/>
  <c r="AK66" i="46" s="1"/>
  <c r="AE66" i="46" s="1"/>
  <c r="AI70" i="46"/>
  <c r="AJ70" i="46" s="1"/>
  <c r="AK70" i="46" s="1"/>
  <c r="AE70" i="46" s="1"/>
  <c r="AI57" i="46"/>
  <c r="AJ57" i="46" s="1"/>
  <c r="AK57" i="46" s="1"/>
  <c r="AE57" i="46" s="1"/>
  <c r="AI62" i="46"/>
  <c r="AJ62" i="46" s="1"/>
  <c r="AK62" i="46" s="1"/>
  <c r="AE62" i="46" s="1"/>
  <c r="AI67" i="46"/>
  <c r="AJ67" i="46" s="1"/>
  <c r="AK67" i="46" s="1"/>
  <c r="AE67" i="46" s="1"/>
  <c r="AI71" i="46"/>
  <c r="AJ71" i="46" s="1"/>
  <c r="AK71" i="46" s="1"/>
  <c r="AE71" i="46" s="1"/>
  <c r="AI74" i="46"/>
  <c r="AJ74" i="46" s="1"/>
  <c r="AK74" i="46" s="1"/>
  <c r="AE74" i="46" s="1"/>
  <c r="AI76" i="46"/>
  <c r="AJ76" i="46" s="1"/>
  <c r="AK76" i="46" s="1"/>
  <c r="AE76" i="46" s="1"/>
  <c r="AI58" i="46"/>
  <c r="AJ58" i="46" s="1"/>
  <c r="AK58" i="46" s="1"/>
  <c r="AE58" i="46" s="1"/>
  <c r="AI61" i="46"/>
  <c r="AJ61" i="46" s="1"/>
  <c r="AK61" i="46" s="1"/>
  <c r="AE61" i="46" s="1"/>
  <c r="AI65" i="46"/>
  <c r="AJ65" i="46" s="1"/>
  <c r="AK65" i="46" s="1"/>
  <c r="AE65" i="46" s="1"/>
  <c r="AI68" i="46"/>
  <c r="AJ68" i="46" s="1"/>
  <c r="AK68" i="46" s="1"/>
  <c r="AE68" i="46" s="1"/>
  <c r="AI73" i="46"/>
  <c r="AJ73" i="46" s="1"/>
  <c r="AK73" i="46" s="1"/>
  <c r="AE73" i="46" s="1"/>
  <c r="AI59" i="46"/>
  <c r="AJ59" i="46" s="1"/>
  <c r="AK59" i="46" s="1"/>
  <c r="AE59" i="46" s="1"/>
  <c r="AI64" i="46"/>
  <c r="AJ64" i="46" s="1"/>
  <c r="AK64" i="46" s="1"/>
  <c r="AE64" i="46" s="1"/>
  <c r="AI69" i="46"/>
  <c r="AJ69" i="46" s="1"/>
  <c r="AK69" i="46" s="1"/>
  <c r="AE69" i="46" s="1"/>
  <c r="AI72" i="46"/>
  <c r="AJ72" i="46" s="1"/>
  <c r="AK72" i="46" s="1"/>
  <c r="AE72" i="46" s="1"/>
  <c r="AI75" i="46"/>
  <c r="AJ75" i="46" s="1"/>
  <c r="AK75" i="46" s="1"/>
  <c r="AE75" i="46" s="1"/>
  <c r="AI305" i="46"/>
  <c r="AJ305" i="46" s="1"/>
  <c r="AK305" i="46" s="1"/>
  <c r="AE305" i="46" s="1"/>
  <c r="AI289" i="46"/>
  <c r="AJ289" i="46" s="1"/>
  <c r="AK289" i="46" s="1"/>
  <c r="AE289" i="46" s="1"/>
  <c r="AI166" i="46"/>
  <c r="AJ166" i="46" s="1"/>
  <c r="AK166" i="46" s="1"/>
  <c r="AE166" i="46" s="1"/>
  <c r="AI195" i="46"/>
  <c r="AJ195" i="46" s="1"/>
  <c r="AK195" i="46" s="1"/>
  <c r="AE195" i="46" s="1"/>
  <c r="AI196" i="46"/>
  <c r="AJ196" i="46" s="1"/>
  <c r="AK196" i="46" s="1"/>
  <c r="AE196" i="46" s="1"/>
  <c r="AE241" i="46"/>
  <c r="AE242" i="46" s="1"/>
  <c r="AI172" i="46"/>
  <c r="AJ172" i="46" s="1"/>
  <c r="AK172" i="46" s="1"/>
  <c r="AE172" i="46" s="1"/>
  <c r="AI176" i="46"/>
  <c r="AJ176" i="46" s="1"/>
  <c r="AK176" i="46" s="1"/>
  <c r="AE176" i="46" s="1"/>
  <c r="AI197" i="46"/>
  <c r="AJ197" i="46" s="1"/>
  <c r="AK197" i="46" s="1"/>
  <c r="AE197" i="46" s="1"/>
  <c r="AI315" i="46"/>
  <c r="AJ315" i="46" s="1"/>
  <c r="AK315" i="46" s="1"/>
  <c r="AE315" i="46" s="1"/>
  <c r="AI203" i="46"/>
  <c r="AJ203" i="46" s="1"/>
  <c r="AK203" i="46" s="1"/>
  <c r="AE203" i="46" s="1"/>
  <c r="AI171" i="46"/>
  <c r="AJ171" i="46" s="1"/>
  <c r="AK171" i="46" s="1"/>
  <c r="AE171" i="46" s="1"/>
  <c r="AI357" i="46"/>
  <c r="AJ357" i="46" s="1"/>
  <c r="AK357" i="46" s="1"/>
  <c r="AE357" i="46" s="1"/>
  <c r="AI287" i="46"/>
  <c r="AJ287" i="46" s="1"/>
  <c r="AK287" i="46" s="1"/>
  <c r="AE287" i="46" s="1"/>
  <c r="AI285" i="46"/>
  <c r="AJ285" i="46" s="1"/>
  <c r="AK285" i="46" s="1"/>
  <c r="AE285" i="46" s="1"/>
  <c r="AI283" i="46"/>
  <c r="AJ283" i="46" s="1"/>
  <c r="AK283" i="46" s="1"/>
  <c r="AE283" i="46" s="1"/>
  <c r="AI282" i="46"/>
  <c r="AJ282" i="46" s="1"/>
  <c r="AK282" i="46" s="1"/>
  <c r="AE282" i="46" s="1"/>
  <c r="AI284" i="46"/>
  <c r="AJ284" i="46" s="1"/>
  <c r="AK284" i="46" s="1"/>
  <c r="AE284" i="46" s="1"/>
  <c r="AI286" i="46"/>
  <c r="AJ286" i="46" s="1"/>
  <c r="AK286" i="46" s="1"/>
  <c r="AE286" i="46" s="1"/>
  <c r="AI288" i="46"/>
  <c r="AJ288" i="46" s="1"/>
  <c r="AK288" i="46" s="1"/>
  <c r="AE288" i="46" s="1"/>
  <c r="AI304" i="46"/>
  <c r="AJ304" i="46" s="1"/>
  <c r="AK304" i="46" s="1"/>
  <c r="AE304" i="46" s="1"/>
  <c r="AI296" i="46"/>
  <c r="AJ296" i="46" s="1"/>
  <c r="AK296" i="46" s="1"/>
  <c r="AE296" i="46" s="1"/>
  <c r="AI322" i="46"/>
  <c r="AJ322" i="46" s="1"/>
  <c r="AK322" i="46" s="1"/>
  <c r="AE322" i="46" s="1"/>
  <c r="AI306" i="46"/>
  <c r="AJ306" i="46" s="1"/>
  <c r="AK306" i="46" s="1"/>
  <c r="AE306" i="46" s="1"/>
  <c r="AI298" i="46"/>
  <c r="AJ298" i="46" s="1"/>
  <c r="AK298" i="46" s="1"/>
  <c r="AE298" i="46" s="1"/>
  <c r="AI290" i="46"/>
  <c r="AJ290" i="46" s="1"/>
  <c r="AK290" i="46" s="1"/>
  <c r="AE290" i="46" s="1"/>
  <c r="AI314" i="46"/>
  <c r="AJ314" i="46" s="1"/>
  <c r="AK314" i="46" s="1"/>
  <c r="AE314" i="46" s="1"/>
  <c r="AI318" i="46"/>
  <c r="AJ318" i="46" s="1"/>
  <c r="AK318" i="46" s="1"/>
  <c r="AE318" i="46" s="1"/>
  <c r="AI308" i="46"/>
  <c r="AJ308" i="46" s="1"/>
  <c r="AK308" i="46" s="1"/>
  <c r="AE308" i="46" s="1"/>
  <c r="AI300" i="46"/>
  <c r="AJ300" i="46" s="1"/>
  <c r="AK300" i="46" s="1"/>
  <c r="AE300" i="46" s="1"/>
  <c r="AI292" i="46"/>
  <c r="AJ292" i="46" s="1"/>
  <c r="AK292" i="46" s="1"/>
  <c r="AE292" i="46" s="1"/>
  <c r="AI320" i="46"/>
  <c r="AJ320" i="46" s="1"/>
  <c r="AK320" i="46" s="1"/>
  <c r="AE320" i="46" s="1"/>
  <c r="AI310" i="46"/>
  <c r="AJ310" i="46" s="1"/>
  <c r="AK310" i="46" s="1"/>
  <c r="AE310" i="46" s="1"/>
  <c r="AI302" i="46"/>
  <c r="AJ302" i="46" s="1"/>
  <c r="AK302" i="46" s="1"/>
  <c r="AE302" i="46" s="1"/>
  <c r="AI294" i="46"/>
  <c r="AJ294" i="46" s="1"/>
  <c r="AK294" i="46" s="1"/>
  <c r="AE294" i="46" s="1"/>
  <c r="AI316" i="46"/>
  <c r="AJ316" i="46" s="1"/>
  <c r="AK316" i="46" s="1"/>
  <c r="AE316" i="46" s="1"/>
  <c r="AI312" i="46"/>
  <c r="AJ312" i="46" s="1"/>
  <c r="AK312" i="46" s="1"/>
  <c r="AE312" i="46" s="1"/>
  <c r="AI307" i="46"/>
  <c r="AJ307" i="46" s="1"/>
  <c r="AK307" i="46" s="1"/>
  <c r="AE307" i="46" s="1"/>
  <c r="AI175" i="46"/>
  <c r="AJ175" i="46" s="1"/>
  <c r="AK175" i="46" s="1"/>
  <c r="AE175" i="46" s="1"/>
  <c r="AI311" i="46"/>
  <c r="AJ311" i="46" s="1"/>
  <c r="AK311" i="46" s="1"/>
  <c r="AE311" i="46" s="1"/>
  <c r="AI201" i="46"/>
  <c r="AJ201" i="46" s="1"/>
  <c r="AK201" i="46" s="1"/>
  <c r="AE201" i="46" s="1"/>
  <c r="AI262" i="46"/>
  <c r="AJ262" i="46" s="1"/>
  <c r="AK262" i="46" s="1"/>
  <c r="AE262" i="46" s="1"/>
  <c r="AI173" i="46"/>
  <c r="AJ173" i="46" s="1"/>
  <c r="AK173" i="46" s="1"/>
  <c r="AE173" i="46" s="1"/>
  <c r="AI297" i="46"/>
  <c r="AJ297" i="46" s="1"/>
  <c r="AK297" i="46" s="1"/>
  <c r="AE297" i="46" s="1"/>
  <c r="AI261" i="46"/>
  <c r="AJ261" i="46" s="1"/>
  <c r="AK261" i="46" s="1"/>
  <c r="AE261" i="46" s="1"/>
  <c r="AI256" i="46"/>
  <c r="AJ256" i="46" s="1"/>
  <c r="AK256" i="46" s="1"/>
  <c r="AE256" i="46" s="1"/>
  <c r="AE119" i="46"/>
  <c r="AE120" i="46" s="1"/>
  <c r="AI258" i="46"/>
  <c r="AJ258" i="46" s="1"/>
  <c r="AK258" i="46" s="1"/>
  <c r="AE258" i="46" s="1"/>
  <c r="AE359" i="46" l="1"/>
  <c r="AE360" i="46" s="1"/>
  <c r="B70" i="67"/>
  <c r="B70" i="68"/>
  <c r="AE155" i="11"/>
  <c r="AE156" i="11" s="1"/>
  <c r="AE93" i="11"/>
  <c r="AE94" i="11" s="1"/>
  <c r="AE66" i="11"/>
  <c r="AE164" i="11"/>
  <c r="AE165" i="11" s="1"/>
  <c r="AE75" i="11"/>
  <c r="AE265" i="46"/>
  <c r="AE266" i="46" s="1"/>
  <c r="AE323" i="46"/>
  <c r="AE324" i="46" s="1"/>
  <c r="AE205" i="46"/>
  <c r="AE206" i="46" s="1"/>
  <c r="AE178" i="46"/>
  <c r="AE179" i="46" s="1"/>
  <c r="AE77" i="46"/>
  <c r="AE387" i="46" l="1"/>
  <c r="AE67" i="11"/>
  <c r="AE167" i="11"/>
  <c r="AE76" i="11"/>
  <c r="AE169" i="11"/>
  <c r="AE385" i="46"/>
  <c r="AE389" i="46" s="1"/>
  <c r="AE78" i="46"/>
  <c r="AE171" i="11" l="1"/>
  <c r="A5" i="48" l="1"/>
  <c r="A5" i="47"/>
  <c r="H8" i="44"/>
  <c r="AD381" i="45"/>
  <c r="AF381" i="45" s="1"/>
  <c r="AG381" i="45" s="1"/>
  <c r="AD380" i="45"/>
  <c r="AF380" i="45" s="1"/>
  <c r="AG380" i="45" s="1"/>
  <c r="AD379" i="45"/>
  <c r="AF379" i="45" s="1"/>
  <c r="AD378" i="45"/>
  <c r="AF378" i="45" s="1"/>
  <c r="AD377" i="45"/>
  <c r="AF377" i="45" s="1"/>
  <c r="AG377" i="45" s="1"/>
  <c r="AD372" i="45"/>
  <c r="AF372" i="45" s="1"/>
  <c r="AD371" i="45"/>
  <c r="AF371" i="45" s="1"/>
  <c r="AD370" i="45"/>
  <c r="AF370" i="45" s="1"/>
  <c r="AD369" i="45"/>
  <c r="AF369" i="45" s="1"/>
  <c r="AD368" i="45"/>
  <c r="AF368" i="45" s="1"/>
  <c r="AD367" i="45"/>
  <c r="AF367" i="45" s="1"/>
  <c r="AD358" i="45"/>
  <c r="AF358" i="45" s="1"/>
  <c r="AD357" i="45"/>
  <c r="AD356" i="45"/>
  <c r="AF356" i="45" s="1"/>
  <c r="AD355" i="45"/>
  <c r="AF355" i="45" s="1"/>
  <c r="AG355" i="45" s="1"/>
  <c r="AH355" i="45" s="1"/>
  <c r="AD354" i="45"/>
  <c r="AD349" i="45"/>
  <c r="AD348" i="45"/>
  <c r="AF348" i="45" s="1"/>
  <c r="AG348" i="45" s="1"/>
  <c r="AD347" i="45"/>
  <c r="AF347" i="45" s="1"/>
  <c r="AG347" i="45" s="1"/>
  <c r="AD346" i="45"/>
  <c r="AF346" i="45" s="1"/>
  <c r="AG346" i="45" s="1"/>
  <c r="AD345" i="45"/>
  <c r="AD344" i="45"/>
  <c r="AF344" i="45" s="1"/>
  <c r="AG344" i="45" s="1"/>
  <c r="AD343" i="45"/>
  <c r="AF343" i="45" s="1"/>
  <c r="AG343" i="45" s="1"/>
  <c r="AD342" i="45"/>
  <c r="AF342" i="45" s="1"/>
  <c r="AG342" i="45" s="1"/>
  <c r="AD341" i="45"/>
  <c r="AD340" i="45"/>
  <c r="AF340" i="45" s="1"/>
  <c r="AG340" i="45" s="1"/>
  <c r="AF331" i="45"/>
  <c r="AD331" i="45"/>
  <c r="AD330" i="45"/>
  <c r="AD329" i="45"/>
  <c r="AF329" i="45" s="1"/>
  <c r="AD328" i="45"/>
  <c r="AD327" i="45"/>
  <c r="AF327" i="45" s="1"/>
  <c r="AD322" i="45"/>
  <c r="AF322" i="45" s="1"/>
  <c r="AG322" i="45" s="1"/>
  <c r="AD321" i="45"/>
  <c r="AD320" i="45"/>
  <c r="AF320" i="45" s="1"/>
  <c r="AG320" i="45" s="1"/>
  <c r="AD319" i="45"/>
  <c r="AD318" i="45"/>
  <c r="AD317" i="45"/>
  <c r="AD316" i="45"/>
  <c r="AF316" i="45" s="1"/>
  <c r="AG316" i="45" s="1"/>
  <c r="AD315" i="45"/>
  <c r="AD314" i="45"/>
  <c r="AF314" i="45" s="1"/>
  <c r="AG314" i="45" s="1"/>
  <c r="AD313" i="45"/>
  <c r="AD312" i="45"/>
  <c r="AF312" i="45" s="1"/>
  <c r="AG312" i="45" s="1"/>
  <c r="AD311" i="45"/>
  <c r="AD310" i="45"/>
  <c r="AD309" i="45"/>
  <c r="AD308" i="45"/>
  <c r="AF308" i="45" s="1"/>
  <c r="AG308" i="45" s="1"/>
  <c r="AD307" i="45"/>
  <c r="AD306" i="45"/>
  <c r="AF306" i="45" s="1"/>
  <c r="AG306" i="45" s="1"/>
  <c r="AD305" i="45"/>
  <c r="AD304" i="45"/>
  <c r="AF304" i="45" s="1"/>
  <c r="AG304" i="45" s="1"/>
  <c r="AD303" i="45"/>
  <c r="AD302" i="45"/>
  <c r="AF302" i="45" s="1"/>
  <c r="AG302" i="45" s="1"/>
  <c r="AD301" i="45"/>
  <c r="AD300" i="45"/>
  <c r="AF300" i="45" s="1"/>
  <c r="AG300" i="45" s="1"/>
  <c r="AD299" i="45"/>
  <c r="AD298" i="45"/>
  <c r="AF298" i="45" s="1"/>
  <c r="AG298" i="45" s="1"/>
  <c r="AD297" i="45"/>
  <c r="AD296" i="45"/>
  <c r="AF296" i="45" s="1"/>
  <c r="AG296" i="45" s="1"/>
  <c r="AD295" i="45"/>
  <c r="AD294" i="45"/>
  <c r="AF294" i="45" s="1"/>
  <c r="AG294" i="45" s="1"/>
  <c r="AH294" i="45" s="1"/>
  <c r="AD293" i="45"/>
  <c r="AD292" i="45"/>
  <c r="AF292" i="45" s="1"/>
  <c r="AG292" i="45" s="1"/>
  <c r="AD291" i="45"/>
  <c r="AD290" i="45"/>
  <c r="AF290" i="45" s="1"/>
  <c r="AG290" i="45" s="1"/>
  <c r="AD289" i="45"/>
  <c r="AD288" i="45"/>
  <c r="AF288" i="45" s="1"/>
  <c r="AG288" i="45" s="1"/>
  <c r="AD287" i="45"/>
  <c r="AD286" i="45"/>
  <c r="AF286" i="45" s="1"/>
  <c r="AG286" i="45" s="1"/>
  <c r="AD285" i="45"/>
  <c r="AD284" i="45"/>
  <c r="AF284" i="45" s="1"/>
  <c r="AG284" i="45" s="1"/>
  <c r="AD283" i="45"/>
  <c r="AD282" i="45"/>
  <c r="AF282" i="45" s="1"/>
  <c r="AG282" i="45" s="1"/>
  <c r="AD273" i="45"/>
  <c r="AF273" i="45" s="1"/>
  <c r="AG273" i="45" s="1"/>
  <c r="AD272" i="45"/>
  <c r="AD271" i="45"/>
  <c r="AF271" i="45" s="1"/>
  <c r="AG271" i="45" s="1"/>
  <c r="AD270" i="45"/>
  <c r="AD269" i="45"/>
  <c r="AD264" i="45"/>
  <c r="AD263" i="45"/>
  <c r="AF263" i="45" s="1"/>
  <c r="AD262" i="45"/>
  <c r="AF262" i="45" s="1"/>
  <c r="AD261" i="45"/>
  <c r="AF261" i="45" s="1"/>
  <c r="AG261" i="45" s="1"/>
  <c r="AD260" i="45"/>
  <c r="AF260" i="45" s="1"/>
  <c r="AG260" i="45" s="1"/>
  <c r="AD259" i="45"/>
  <c r="AF259" i="45" s="1"/>
  <c r="AD258" i="45"/>
  <c r="AF258" i="45" s="1"/>
  <c r="AG258" i="45" s="1"/>
  <c r="AD257" i="45"/>
  <c r="AD256" i="45"/>
  <c r="AF256" i="45" s="1"/>
  <c r="AG256" i="45" s="1"/>
  <c r="AD255" i="45"/>
  <c r="AF255" i="45" s="1"/>
  <c r="AG255" i="45" s="1"/>
  <c r="AD254" i="45"/>
  <c r="AF254" i="45" s="1"/>
  <c r="AG254" i="45" s="1"/>
  <c r="AD253" i="45"/>
  <c r="AF252" i="45"/>
  <c r="AG252" i="45" s="1"/>
  <c r="AD252" i="45"/>
  <c r="AF251" i="45"/>
  <c r="AG251" i="45" s="1"/>
  <c r="AD251" i="45"/>
  <c r="AD250" i="45"/>
  <c r="AF250" i="45" s="1"/>
  <c r="AG250" i="45" s="1"/>
  <c r="AF249" i="45"/>
  <c r="AG249" i="45" s="1"/>
  <c r="AD249" i="45"/>
  <c r="AD240" i="45"/>
  <c r="AF240" i="45" s="1"/>
  <c r="AD239" i="45"/>
  <c r="AF239" i="45" s="1"/>
  <c r="AD238" i="45"/>
  <c r="AF238" i="45" s="1"/>
  <c r="AG238" i="45" s="1"/>
  <c r="AD237" i="45"/>
  <c r="AF236" i="45"/>
  <c r="AG236" i="45" s="1"/>
  <c r="AD236" i="45"/>
  <c r="AD231" i="45"/>
  <c r="AF231" i="45" s="1"/>
  <c r="AG231" i="45" s="1"/>
  <c r="AD230" i="45"/>
  <c r="AD229" i="45"/>
  <c r="AF229" i="45" s="1"/>
  <c r="AG229" i="45" s="1"/>
  <c r="AD228" i="45"/>
  <c r="AF228" i="45" s="1"/>
  <c r="AG227" i="45"/>
  <c r="AD227" i="45"/>
  <c r="AF227" i="45" s="1"/>
  <c r="AD226" i="45"/>
  <c r="AF226" i="45" s="1"/>
  <c r="AD225" i="45"/>
  <c r="AF225" i="45" s="1"/>
  <c r="AG225" i="45" s="1"/>
  <c r="AD224" i="45"/>
  <c r="AF224" i="45" s="1"/>
  <c r="AD223" i="45"/>
  <c r="AF223" i="45" s="1"/>
  <c r="AG223" i="45" s="1"/>
  <c r="AD222" i="45"/>
  <c r="AD213" i="45"/>
  <c r="AD212" i="45"/>
  <c r="AF212" i="45" s="1"/>
  <c r="AD211" i="45"/>
  <c r="AF211" i="45" s="1"/>
  <c r="AG211" i="45" s="1"/>
  <c r="AD210" i="45"/>
  <c r="AF210" i="45" s="1"/>
  <c r="AD209" i="45"/>
  <c r="AF209" i="45" s="1"/>
  <c r="AD204" i="45"/>
  <c r="AF204" i="45" s="1"/>
  <c r="AD203" i="45"/>
  <c r="AF203" i="45" s="1"/>
  <c r="AF202" i="45"/>
  <c r="AG202" i="45" s="1"/>
  <c r="AD202" i="45"/>
  <c r="AD201" i="45"/>
  <c r="AF201" i="45" s="1"/>
  <c r="AG201" i="45" s="1"/>
  <c r="AD200" i="45"/>
  <c r="AF200" i="45" s="1"/>
  <c r="AD199" i="45"/>
  <c r="AF199" i="45" s="1"/>
  <c r="AG199" i="45" s="1"/>
  <c r="AD198" i="45"/>
  <c r="AF198" i="45" s="1"/>
  <c r="AG198" i="45" s="1"/>
  <c r="AD197" i="45"/>
  <c r="AF197" i="45" s="1"/>
  <c r="AG197" i="45" s="1"/>
  <c r="AD196" i="45"/>
  <c r="AF196" i="45" s="1"/>
  <c r="AG196" i="45" s="1"/>
  <c r="AD195" i="45"/>
  <c r="AF195" i="45" s="1"/>
  <c r="AG195" i="45" s="1"/>
  <c r="AF186" i="45"/>
  <c r="AG186" i="45" s="1"/>
  <c r="AD186" i="45"/>
  <c r="AD185" i="45"/>
  <c r="AF185" i="45" s="1"/>
  <c r="AD184" i="45"/>
  <c r="AF184" i="45" s="1"/>
  <c r="AG184" i="45" s="1"/>
  <c r="AD183" i="45"/>
  <c r="AD182" i="45"/>
  <c r="AF182" i="45" s="1"/>
  <c r="AG182" i="45" s="1"/>
  <c r="AD177" i="45"/>
  <c r="AF177" i="45" s="1"/>
  <c r="AD176" i="45"/>
  <c r="AF176" i="45" s="1"/>
  <c r="AD175" i="45"/>
  <c r="AF175" i="45" s="1"/>
  <c r="AD174" i="45"/>
  <c r="AF174" i="45" s="1"/>
  <c r="AD173" i="45"/>
  <c r="AF173" i="45" s="1"/>
  <c r="AD172" i="45"/>
  <c r="AF172" i="45" s="1"/>
  <c r="AD171" i="45"/>
  <c r="AF171" i="45" s="1"/>
  <c r="AD170" i="45"/>
  <c r="AF170" i="45" s="1"/>
  <c r="AD169" i="45"/>
  <c r="AF169" i="45" s="1"/>
  <c r="AD168" i="45"/>
  <c r="AF168" i="45" s="1"/>
  <c r="AD167" i="45"/>
  <c r="AF167" i="45" s="1"/>
  <c r="AD166" i="45"/>
  <c r="AF166" i="45" s="1"/>
  <c r="AD157" i="45"/>
  <c r="AD156" i="45"/>
  <c r="AD155" i="45"/>
  <c r="AD154" i="45"/>
  <c r="AD153" i="45"/>
  <c r="AF148" i="45"/>
  <c r="AG148" i="45" s="1"/>
  <c r="AD148" i="45"/>
  <c r="AD147" i="45"/>
  <c r="AD146" i="45"/>
  <c r="AF146" i="45" s="1"/>
  <c r="AG146" i="45" s="1"/>
  <c r="AD145" i="45"/>
  <c r="AF145" i="45" s="1"/>
  <c r="AD144" i="45"/>
  <c r="AF144" i="45" s="1"/>
  <c r="AD143" i="45"/>
  <c r="AF143" i="45" s="1"/>
  <c r="AG143" i="45" s="1"/>
  <c r="AD142" i="45"/>
  <c r="AF142" i="45" s="1"/>
  <c r="AG142" i="45" s="1"/>
  <c r="AD141" i="45"/>
  <c r="AF141" i="45" s="1"/>
  <c r="AD140" i="45"/>
  <c r="AF140" i="45" s="1"/>
  <c r="AD139" i="45"/>
  <c r="AF139" i="45" s="1"/>
  <c r="AG139" i="45" s="1"/>
  <c r="AD138" i="45"/>
  <c r="AD137" i="45"/>
  <c r="AF137" i="45" s="1"/>
  <c r="AG137" i="45" s="1"/>
  <c r="AD136" i="45"/>
  <c r="AF136" i="45" s="1"/>
  <c r="AG136" i="45" s="1"/>
  <c r="AD127" i="45"/>
  <c r="AD126" i="45"/>
  <c r="AF126" i="45" s="1"/>
  <c r="AD125" i="45"/>
  <c r="AF125" i="45" s="1"/>
  <c r="AG125" i="45" s="1"/>
  <c r="AD124" i="45"/>
  <c r="AF124" i="45" s="1"/>
  <c r="AG124" i="45" s="1"/>
  <c r="AD123" i="45"/>
  <c r="AF123" i="45" s="1"/>
  <c r="AG123" i="45" s="1"/>
  <c r="AD118" i="45"/>
  <c r="AF118" i="45" s="1"/>
  <c r="AD117" i="45"/>
  <c r="AF117" i="45" s="1"/>
  <c r="AD116" i="45"/>
  <c r="AF116" i="45" s="1"/>
  <c r="AD115" i="45"/>
  <c r="AF115" i="45" s="1"/>
  <c r="AD114" i="45"/>
  <c r="AF114" i="45" s="1"/>
  <c r="AD113" i="45"/>
  <c r="AF113" i="45" s="1"/>
  <c r="AD112" i="45"/>
  <c r="AF112" i="45" s="1"/>
  <c r="AD111" i="45"/>
  <c r="AF111" i="45" s="1"/>
  <c r="AD110" i="45"/>
  <c r="AF110" i="45" s="1"/>
  <c r="AD109" i="45"/>
  <c r="AF109" i="45" s="1"/>
  <c r="AD108" i="45"/>
  <c r="AF108" i="45" s="1"/>
  <c r="AG107" i="45"/>
  <c r="AD107" i="45"/>
  <c r="AF107" i="45" s="1"/>
  <c r="AD106" i="45"/>
  <c r="AF106" i="45" s="1"/>
  <c r="AD105" i="45"/>
  <c r="AF105" i="45" s="1"/>
  <c r="AG105" i="45" s="1"/>
  <c r="AH105" i="45" s="1"/>
  <c r="AD104" i="45"/>
  <c r="AF104" i="45" s="1"/>
  <c r="AD103" i="45"/>
  <c r="AF103" i="45" s="1"/>
  <c r="AG103" i="45" s="1"/>
  <c r="AD102" i="45"/>
  <c r="AF102" i="45" s="1"/>
  <c r="AD101" i="45"/>
  <c r="AF101" i="45" s="1"/>
  <c r="AG101" i="45" s="1"/>
  <c r="AD100" i="45"/>
  <c r="AF100" i="45" s="1"/>
  <c r="AD99" i="45"/>
  <c r="AF99" i="45" s="1"/>
  <c r="AG99" i="45" s="1"/>
  <c r="AD98" i="45"/>
  <c r="AF98" i="45" s="1"/>
  <c r="AD97" i="45"/>
  <c r="AF97" i="45" s="1"/>
  <c r="AG97" i="45" s="1"/>
  <c r="AD96" i="45"/>
  <c r="AF96" i="45" s="1"/>
  <c r="AD95" i="45"/>
  <c r="AF95" i="45" s="1"/>
  <c r="AG95" i="45" s="1"/>
  <c r="AD94" i="45"/>
  <c r="AF94" i="45" s="1"/>
  <c r="AD85" i="45"/>
  <c r="AD84" i="45"/>
  <c r="AF84" i="45" s="1"/>
  <c r="AD83" i="45"/>
  <c r="AF83" i="45" s="1"/>
  <c r="AD82" i="45"/>
  <c r="AF82" i="45" s="1"/>
  <c r="AD81" i="45"/>
  <c r="AD76" i="45"/>
  <c r="AD75" i="45"/>
  <c r="AF75" i="45" s="1"/>
  <c r="AG75" i="45" s="1"/>
  <c r="AD74" i="45"/>
  <c r="AF74" i="45" s="1"/>
  <c r="AG74" i="45" s="1"/>
  <c r="AD73" i="45"/>
  <c r="AF73" i="45" s="1"/>
  <c r="AG73" i="45" s="1"/>
  <c r="AF72" i="45"/>
  <c r="AG72" i="45" s="1"/>
  <c r="AD72" i="45"/>
  <c r="AD71" i="45"/>
  <c r="AF71" i="45" s="1"/>
  <c r="AG71" i="45" s="1"/>
  <c r="AD70" i="45"/>
  <c r="AF70" i="45" s="1"/>
  <c r="AD69" i="45"/>
  <c r="AF69" i="45" s="1"/>
  <c r="AG69" i="45" s="1"/>
  <c r="AD68" i="45"/>
  <c r="AF68" i="45" s="1"/>
  <c r="AG68" i="45" s="1"/>
  <c r="AD67" i="45"/>
  <c r="AF67" i="45" s="1"/>
  <c r="AG67" i="45" s="1"/>
  <c r="AD66" i="45"/>
  <c r="AF66" i="45" s="1"/>
  <c r="AD65" i="45"/>
  <c r="AF65" i="45" s="1"/>
  <c r="AD64" i="45"/>
  <c r="AF64" i="45" s="1"/>
  <c r="AG64" i="45" s="1"/>
  <c r="AD63" i="45"/>
  <c r="AF63" i="45" s="1"/>
  <c r="AG63" i="45" s="1"/>
  <c r="AD62" i="45"/>
  <c r="AF62" i="45" s="1"/>
  <c r="AD61" i="45"/>
  <c r="AF61" i="45" s="1"/>
  <c r="AD60" i="45"/>
  <c r="AF60" i="45" s="1"/>
  <c r="AG60" i="45" s="1"/>
  <c r="AD59" i="45"/>
  <c r="AF59" i="45" s="1"/>
  <c r="AG59" i="45" s="1"/>
  <c r="AD58" i="45"/>
  <c r="AF58" i="45" s="1"/>
  <c r="AG58" i="45" s="1"/>
  <c r="AF57" i="45"/>
  <c r="AG57" i="45" s="1"/>
  <c r="AD57" i="45"/>
  <c r="AD56" i="45"/>
  <c r="AF56" i="45" s="1"/>
  <c r="AG56" i="45" s="1"/>
  <c r="AD55" i="45"/>
  <c r="AD54" i="45"/>
  <c r="AF54" i="45" s="1"/>
  <c r="AD53" i="45"/>
  <c r="AF53" i="45" s="1"/>
  <c r="AG53" i="45" s="1"/>
  <c r="AD52" i="45"/>
  <c r="AF52" i="45" s="1"/>
  <c r="AG52" i="45" s="1"/>
  <c r="AD51" i="45"/>
  <c r="AF51" i="45" s="1"/>
  <c r="AG51" i="45" s="1"/>
  <c r="AD50" i="45"/>
  <c r="AF50" i="45" s="1"/>
  <c r="AD49" i="45"/>
  <c r="AF49" i="45" s="1"/>
  <c r="AD48" i="45"/>
  <c r="AF48" i="45" s="1"/>
  <c r="AG48" i="45" s="1"/>
  <c r="AD47" i="45"/>
  <c r="AF47" i="45" s="1"/>
  <c r="AG47" i="45" s="1"/>
  <c r="AD46" i="45"/>
  <c r="AF46" i="45" s="1"/>
  <c r="AD45" i="45"/>
  <c r="AF45" i="45" s="1"/>
  <c r="AD44" i="45"/>
  <c r="AF44" i="45" s="1"/>
  <c r="AG44" i="45" s="1"/>
  <c r="AD43" i="45"/>
  <c r="AF43" i="45" s="1"/>
  <c r="AG43" i="45" s="1"/>
  <c r="AD42" i="45"/>
  <c r="AF42" i="45" s="1"/>
  <c r="AG42" i="45" s="1"/>
  <c r="AD41" i="45"/>
  <c r="AF41" i="45" s="1"/>
  <c r="AG41" i="45" s="1"/>
  <c r="AD40" i="45"/>
  <c r="AF40" i="45" s="1"/>
  <c r="AG40" i="45" s="1"/>
  <c r="AD39" i="45"/>
  <c r="AF39" i="45" s="1"/>
  <c r="AG39" i="45" s="1"/>
  <c r="AD38" i="45"/>
  <c r="AF38" i="45" s="1"/>
  <c r="AD37" i="45"/>
  <c r="AF37" i="45" s="1"/>
  <c r="AG37" i="45" s="1"/>
  <c r="AD36" i="45"/>
  <c r="AF36" i="45" s="1"/>
  <c r="AG36" i="45" s="1"/>
  <c r="AD35" i="45"/>
  <c r="AF35" i="45" s="1"/>
  <c r="AG35" i="45" s="1"/>
  <c r="AD34" i="45"/>
  <c r="AF34" i="45" s="1"/>
  <c r="AD33" i="45"/>
  <c r="AF33" i="45" s="1"/>
  <c r="AD32" i="45"/>
  <c r="AF32" i="45" s="1"/>
  <c r="AG32" i="45" s="1"/>
  <c r="AD31" i="45"/>
  <c r="AF31" i="45" s="1"/>
  <c r="AG31" i="45" s="1"/>
  <c r="AD30" i="45"/>
  <c r="AD29" i="45"/>
  <c r="AF29" i="45" s="1"/>
  <c r="AD28" i="45"/>
  <c r="AF28" i="45" s="1"/>
  <c r="AD27" i="45"/>
  <c r="AF27" i="45" s="1"/>
  <c r="AD26" i="45"/>
  <c r="AF26" i="45" s="1"/>
  <c r="AD25" i="45"/>
  <c r="AF25" i="45" s="1"/>
  <c r="AD24" i="45"/>
  <c r="AF24" i="45" s="1"/>
  <c r="AD23" i="45"/>
  <c r="AF23" i="45" s="1"/>
  <c r="AD22" i="45"/>
  <c r="AF22" i="45" s="1"/>
  <c r="B5" i="43"/>
  <c r="B5" i="42"/>
  <c r="B5" i="41"/>
  <c r="B5" i="40"/>
  <c r="B5" i="38"/>
  <c r="B5" i="37"/>
  <c r="B5" i="36"/>
  <c r="B5" i="35"/>
  <c r="B5" i="33"/>
  <c r="B5" i="32"/>
  <c r="B5" i="31"/>
  <c r="B5" i="30"/>
  <c r="A5" i="28"/>
  <c r="A5" i="27"/>
  <c r="B5" i="26"/>
  <c r="B5" i="25"/>
  <c r="B5" i="18"/>
  <c r="B5" i="17"/>
  <c r="B5" i="16"/>
  <c r="B5" i="15"/>
  <c r="A5" i="13"/>
  <c r="A5" i="12"/>
  <c r="H8" i="39"/>
  <c r="H8" i="34"/>
  <c r="H8" i="29"/>
  <c r="H8" i="24"/>
  <c r="H8" i="14"/>
  <c r="AD29" i="41"/>
  <c r="AF29" i="41" s="1"/>
  <c r="AD28" i="41"/>
  <c r="AD27" i="41"/>
  <c r="AF27" i="41" s="1"/>
  <c r="AD26" i="41"/>
  <c r="AF26" i="41" s="1"/>
  <c r="AD25" i="41"/>
  <c r="AF25" i="41" s="1"/>
  <c r="AD20" i="41"/>
  <c r="AF20" i="41" s="1"/>
  <c r="AD19" i="41"/>
  <c r="AD18" i="41"/>
  <c r="AF18" i="41" s="1"/>
  <c r="AG18" i="41" s="1"/>
  <c r="K11" i="41"/>
  <c r="AE16" i="41" s="1"/>
  <c r="AD29" i="40"/>
  <c r="AD28" i="40"/>
  <c r="AD27" i="40"/>
  <c r="AD26" i="40"/>
  <c r="AD25" i="40"/>
  <c r="AD20" i="40"/>
  <c r="AD19" i="40"/>
  <c r="AF19" i="40" s="1"/>
  <c r="AD18" i="40"/>
  <c r="AF18" i="40" s="1"/>
  <c r="K11" i="40"/>
  <c r="AE16" i="40" s="1"/>
  <c r="Q25" i="36"/>
  <c r="S25" i="36" s="1"/>
  <c r="Q24" i="36"/>
  <c r="S24" i="36" s="1"/>
  <c r="Q23" i="36"/>
  <c r="Q22" i="36"/>
  <c r="S22" i="36" s="1"/>
  <c r="Q21" i="36"/>
  <c r="S21" i="36" s="1"/>
  <c r="Q17" i="36"/>
  <c r="S17" i="36" s="1"/>
  <c r="T17" i="36" s="1"/>
  <c r="Q16" i="36"/>
  <c r="S16" i="36" s="1"/>
  <c r="T16" i="36" s="1"/>
  <c r="Q15" i="36"/>
  <c r="Q14" i="36"/>
  <c r="S14" i="36" s="1"/>
  <c r="Q13" i="36"/>
  <c r="S13" i="36" s="1"/>
  <c r="T13" i="36" s="1"/>
  <c r="Q12" i="36"/>
  <c r="S12" i="36" s="1"/>
  <c r="T12" i="36" s="1"/>
  <c r="Q11" i="36"/>
  <c r="Q25" i="35"/>
  <c r="S25" i="35" s="1"/>
  <c r="T25" i="35" s="1"/>
  <c r="Q24" i="35"/>
  <c r="S24" i="35" s="1"/>
  <c r="T24" i="35" s="1"/>
  <c r="Q23" i="35"/>
  <c r="S23" i="35" s="1"/>
  <c r="T23" i="35" s="1"/>
  <c r="Q22" i="35"/>
  <c r="S22" i="35" s="1"/>
  <c r="T22" i="35" s="1"/>
  <c r="U22" i="35" s="1"/>
  <c r="Q21" i="35"/>
  <c r="S21" i="35" s="1"/>
  <c r="Q17" i="35"/>
  <c r="Q16" i="35"/>
  <c r="S16" i="35" s="1"/>
  <c r="Q15" i="35"/>
  <c r="S15" i="35" s="1"/>
  <c r="Q14" i="35"/>
  <c r="S14" i="35" s="1"/>
  <c r="Q13" i="35"/>
  <c r="Q12" i="35"/>
  <c r="S12" i="35" s="1"/>
  <c r="Q11" i="35"/>
  <c r="S11" i="35" s="1"/>
  <c r="Q29" i="31"/>
  <c r="S29" i="31" s="1"/>
  <c r="Q28" i="31"/>
  <c r="S28" i="31" s="1"/>
  <c r="T28" i="31" s="1"/>
  <c r="U28" i="31" s="1"/>
  <c r="Q27" i="31"/>
  <c r="S27" i="31" s="1"/>
  <c r="T27" i="31" s="1"/>
  <c r="Q26" i="31"/>
  <c r="S26" i="31" s="1"/>
  <c r="Q25" i="31"/>
  <c r="S25" i="31" s="1"/>
  <c r="Q21" i="31"/>
  <c r="S21" i="31" s="1"/>
  <c r="T21" i="31" s="1"/>
  <c r="Q20" i="31"/>
  <c r="S20" i="31" s="1"/>
  <c r="Q19" i="31"/>
  <c r="Q18" i="31"/>
  <c r="S18" i="31" s="1"/>
  <c r="T18" i="31" s="1"/>
  <c r="Q17" i="31"/>
  <c r="S17" i="31" s="1"/>
  <c r="Q16" i="31"/>
  <c r="S16" i="31" s="1"/>
  <c r="T16" i="31" s="1"/>
  <c r="Q15" i="31"/>
  <c r="S15" i="31" s="1"/>
  <c r="Q14" i="31"/>
  <c r="S14" i="31" s="1"/>
  <c r="T14" i="31" s="1"/>
  <c r="Q13" i="31"/>
  <c r="S13" i="31" s="1"/>
  <c r="Q12" i="31"/>
  <c r="S12" i="31" s="1"/>
  <c r="Q11" i="31"/>
  <c r="S11" i="31" s="1"/>
  <c r="Q29" i="30"/>
  <c r="S29" i="30" s="1"/>
  <c r="Q28" i="30"/>
  <c r="S28" i="30" s="1"/>
  <c r="Q27" i="30"/>
  <c r="S27" i="30" s="1"/>
  <c r="T27" i="30" s="1"/>
  <c r="Q26" i="30"/>
  <c r="Q25" i="30"/>
  <c r="S25" i="30" s="1"/>
  <c r="Q21" i="30"/>
  <c r="S21" i="30" s="1"/>
  <c r="T21" i="30" s="1"/>
  <c r="Q20" i="30"/>
  <c r="S20" i="30" s="1"/>
  <c r="Q19" i="30"/>
  <c r="S19" i="30" s="1"/>
  <c r="Q18" i="30"/>
  <c r="S18" i="30" s="1"/>
  <c r="Q17" i="30"/>
  <c r="S17" i="30" s="1"/>
  <c r="T17" i="30" s="1"/>
  <c r="Q16" i="30"/>
  <c r="S16" i="30" s="1"/>
  <c r="Q15" i="30"/>
  <c r="S15" i="30" s="1"/>
  <c r="T15" i="30" s="1"/>
  <c r="Q14" i="30"/>
  <c r="S14" i="30" s="1"/>
  <c r="Q13" i="30"/>
  <c r="S13" i="30" s="1"/>
  <c r="T13" i="30" s="1"/>
  <c r="Q12" i="30"/>
  <c r="S12" i="30" s="1"/>
  <c r="Q11" i="30"/>
  <c r="S11" i="30" s="1"/>
  <c r="T11" i="30" s="1"/>
  <c r="Q21" i="26"/>
  <c r="S21" i="26" s="1"/>
  <c r="T21" i="26" s="1"/>
  <c r="Q20" i="26"/>
  <c r="S20" i="26" s="1"/>
  <c r="T20" i="26" s="1"/>
  <c r="Q19" i="26"/>
  <c r="S19" i="26" s="1"/>
  <c r="Q18" i="26"/>
  <c r="S18" i="26" s="1"/>
  <c r="Q17" i="26"/>
  <c r="S17" i="26" s="1"/>
  <c r="T17" i="26" s="1"/>
  <c r="Q13" i="26"/>
  <c r="S13" i="26" s="1"/>
  <c r="Q12" i="26"/>
  <c r="S12" i="26" s="1"/>
  <c r="Q11" i="26"/>
  <c r="S11" i="26" s="1"/>
  <c r="T11" i="26" s="1"/>
  <c r="Q21" i="25"/>
  <c r="S21" i="25" s="1"/>
  <c r="Q20" i="25"/>
  <c r="S20" i="25" s="1"/>
  <c r="Q19" i="25"/>
  <c r="S19" i="25" s="1"/>
  <c r="T19" i="25" s="1"/>
  <c r="Q18" i="25"/>
  <c r="S18" i="25" s="1"/>
  <c r="Q17" i="25"/>
  <c r="S17" i="25" s="1"/>
  <c r="T17" i="25" s="1"/>
  <c r="Q13" i="25"/>
  <c r="S13" i="25" s="1"/>
  <c r="Q12" i="25"/>
  <c r="S12" i="25" s="1"/>
  <c r="Q11" i="25"/>
  <c r="S11" i="25" s="1"/>
  <c r="AD29" i="16"/>
  <c r="AD28" i="16"/>
  <c r="AF28" i="16" s="1"/>
  <c r="AG28" i="16" s="1"/>
  <c r="AD27" i="16"/>
  <c r="AD26" i="16"/>
  <c r="AD25" i="16"/>
  <c r="AF25" i="16" s="1"/>
  <c r="AG25" i="16" s="1"/>
  <c r="AD20" i="16"/>
  <c r="AD19" i="16"/>
  <c r="AD18" i="16"/>
  <c r="K11" i="16"/>
  <c r="AE16" i="16" s="1"/>
  <c r="AD29" i="15"/>
  <c r="AF29" i="15" s="1"/>
  <c r="AG29" i="15" s="1"/>
  <c r="AD28" i="15"/>
  <c r="AF28" i="15" s="1"/>
  <c r="AG28" i="15" s="1"/>
  <c r="AD27" i="15"/>
  <c r="AF27" i="15" s="1"/>
  <c r="AG27" i="15" s="1"/>
  <c r="AD26" i="15"/>
  <c r="AF26" i="15" s="1"/>
  <c r="AG26" i="15" s="1"/>
  <c r="AD25" i="15"/>
  <c r="AF25" i="15" s="1"/>
  <c r="AG25" i="15" s="1"/>
  <c r="AD20" i="15"/>
  <c r="AD19" i="15"/>
  <c r="AD18" i="15"/>
  <c r="K11" i="15"/>
  <c r="AE16" i="15" s="1"/>
  <c r="AD163" i="10"/>
  <c r="AF163" i="10" s="1"/>
  <c r="AD162" i="10"/>
  <c r="AF162" i="10" s="1"/>
  <c r="AG162" i="10" s="1"/>
  <c r="AD161" i="10"/>
  <c r="AF161" i="10" s="1"/>
  <c r="AG161" i="10" s="1"/>
  <c r="AD160" i="10"/>
  <c r="AF160" i="10" s="1"/>
  <c r="AD159" i="10"/>
  <c r="AF159" i="10" s="1"/>
  <c r="AD154" i="10"/>
  <c r="AF154" i="10" s="1"/>
  <c r="AD153" i="10"/>
  <c r="AF153" i="10" s="1"/>
  <c r="AD152" i="10"/>
  <c r="AF152" i="10" s="1"/>
  <c r="AD151" i="10"/>
  <c r="AF151" i="10" s="1"/>
  <c r="AD150" i="10"/>
  <c r="AF150" i="10" s="1"/>
  <c r="AD149" i="10"/>
  <c r="AF149" i="10" s="1"/>
  <c r="AD148" i="10"/>
  <c r="AF148" i="10" s="1"/>
  <c r="AD147" i="10"/>
  <c r="AF147" i="10" s="1"/>
  <c r="AD146" i="10"/>
  <c r="AF146" i="10" s="1"/>
  <c r="AD145" i="10"/>
  <c r="AF145" i="10" s="1"/>
  <c r="AD144" i="10"/>
  <c r="AF144" i="10" s="1"/>
  <c r="AD143" i="10"/>
  <c r="AF143" i="10" s="1"/>
  <c r="AD142" i="10"/>
  <c r="AF142" i="10" s="1"/>
  <c r="AD141" i="10"/>
  <c r="AF141" i="10" s="1"/>
  <c r="AD140" i="10"/>
  <c r="AF140" i="10" s="1"/>
  <c r="AD139" i="10"/>
  <c r="AF139" i="10" s="1"/>
  <c r="AD138" i="10"/>
  <c r="AF138" i="10" s="1"/>
  <c r="AD137" i="10"/>
  <c r="AF137" i="10" s="1"/>
  <c r="AD136" i="10"/>
  <c r="AF136" i="10" s="1"/>
  <c r="AD135" i="10"/>
  <c r="AF135" i="10" s="1"/>
  <c r="AD134" i="10"/>
  <c r="AF134" i="10" s="1"/>
  <c r="AD133" i="10"/>
  <c r="AF133" i="10" s="1"/>
  <c r="AD132" i="10"/>
  <c r="AF132" i="10" s="1"/>
  <c r="AD131" i="10"/>
  <c r="AF131" i="10" s="1"/>
  <c r="AD130" i="10"/>
  <c r="AF130" i="10" s="1"/>
  <c r="AD129" i="10"/>
  <c r="AF129" i="10" s="1"/>
  <c r="AD128" i="10"/>
  <c r="AF128" i="10" s="1"/>
  <c r="AD127" i="10"/>
  <c r="AF127" i="10" s="1"/>
  <c r="AD126" i="10"/>
  <c r="AF126" i="10" s="1"/>
  <c r="AD125" i="10"/>
  <c r="AF125" i="10" s="1"/>
  <c r="AD124" i="10"/>
  <c r="AF124" i="10" s="1"/>
  <c r="AD123" i="10"/>
  <c r="AF123" i="10" s="1"/>
  <c r="AD122" i="10"/>
  <c r="AF122" i="10" s="1"/>
  <c r="AD121" i="10"/>
  <c r="AF121" i="10" s="1"/>
  <c r="AD120" i="10"/>
  <c r="AF120" i="10" s="1"/>
  <c r="AD119" i="10"/>
  <c r="AF119" i="10" s="1"/>
  <c r="AD118" i="10"/>
  <c r="AF118" i="10" s="1"/>
  <c r="AD117" i="10"/>
  <c r="AF117" i="10" s="1"/>
  <c r="AD116" i="10"/>
  <c r="AF116" i="10" s="1"/>
  <c r="AD115" i="10"/>
  <c r="AF115" i="10" s="1"/>
  <c r="AD114" i="10"/>
  <c r="AF114" i="10" s="1"/>
  <c r="AD113" i="10"/>
  <c r="AF113" i="10" s="1"/>
  <c r="AG113" i="10" s="1"/>
  <c r="AD112" i="10"/>
  <c r="AD111" i="10"/>
  <c r="AD110" i="10"/>
  <c r="AF110" i="10" s="1"/>
  <c r="AG110" i="10" s="1"/>
  <c r="AD101" i="10"/>
  <c r="AF101" i="10" s="1"/>
  <c r="AD100" i="10"/>
  <c r="AF100" i="10" s="1"/>
  <c r="AD99" i="10"/>
  <c r="AF99" i="10" s="1"/>
  <c r="AD98" i="10"/>
  <c r="AF98" i="10" s="1"/>
  <c r="AD97" i="10"/>
  <c r="AF97" i="10" s="1"/>
  <c r="AD92" i="10"/>
  <c r="AF92" i="10" s="1"/>
  <c r="AG92" i="10" s="1"/>
  <c r="AD91" i="10"/>
  <c r="AF91" i="10" s="1"/>
  <c r="AG91" i="10" s="1"/>
  <c r="AD90" i="10"/>
  <c r="AF90" i="10" s="1"/>
  <c r="AD89" i="10"/>
  <c r="AF89" i="10" s="1"/>
  <c r="AG89" i="10" s="1"/>
  <c r="AD88" i="10"/>
  <c r="AF88" i="10" s="1"/>
  <c r="AG88" i="10" s="1"/>
  <c r="AD87" i="10"/>
  <c r="AF87" i="10" s="1"/>
  <c r="AG87" i="10" s="1"/>
  <c r="AD86" i="10"/>
  <c r="AF86" i="10" s="1"/>
  <c r="AD85" i="10"/>
  <c r="AF85" i="10" s="1"/>
  <c r="AG85" i="10" s="1"/>
  <c r="AD84" i="10"/>
  <c r="AF84" i="10" s="1"/>
  <c r="AG84" i="10" s="1"/>
  <c r="AD83" i="10"/>
  <c r="AF83" i="10" s="1"/>
  <c r="AG83" i="10" s="1"/>
  <c r="AD74" i="10"/>
  <c r="AF74" i="10" s="1"/>
  <c r="AG74" i="10" s="1"/>
  <c r="AD73" i="10"/>
  <c r="AF73" i="10" s="1"/>
  <c r="AG73" i="10" s="1"/>
  <c r="AD72" i="10"/>
  <c r="AF72" i="10" s="1"/>
  <c r="AG72" i="10" s="1"/>
  <c r="AD71" i="10"/>
  <c r="AF71" i="10" s="1"/>
  <c r="AG71" i="10" s="1"/>
  <c r="AD70" i="10"/>
  <c r="AF70" i="10" s="1"/>
  <c r="AG70" i="10" s="1"/>
  <c r="AD65" i="10"/>
  <c r="AD64" i="10"/>
  <c r="AF64" i="10" s="1"/>
  <c r="AG64" i="10" s="1"/>
  <c r="AD63" i="10"/>
  <c r="AF63" i="10" s="1"/>
  <c r="AG63" i="10" s="1"/>
  <c r="AD62" i="10"/>
  <c r="AF62" i="10" s="1"/>
  <c r="AG62" i="10" s="1"/>
  <c r="AD61" i="10"/>
  <c r="AD60" i="10"/>
  <c r="AD59" i="10"/>
  <c r="AD58" i="10"/>
  <c r="AD57" i="10"/>
  <c r="AD48" i="10"/>
  <c r="AF48" i="10" s="1"/>
  <c r="AD47" i="10"/>
  <c r="AF47" i="10" s="1"/>
  <c r="AD46" i="10"/>
  <c r="AF46" i="10" s="1"/>
  <c r="AD45" i="10"/>
  <c r="AF45" i="10" s="1"/>
  <c r="AD44" i="10"/>
  <c r="AF44" i="10" s="1"/>
  <c r="AD39" i="10"/>
  <c r="AF39" i="10" s="1"/>
  <c r="AG39" i="10" s="1"/>
  <c r="AD38" i="10"/>
  <c r="AF38" i="10" s="1"/>
  <c r="AG38" i="10" s="1"/>
  <c r="AD37" i="10"/>
  <c r="AF37" i="10" s="1"/>
  <c r="AG37" i="10" s="1"/>
  <c r="AD36" i="10"/>
  <c r="AF36" i="10" s="1"/>
  <c r="AG36" i="10" s="1"/>
  <c r="AD35" i="10"/>
  <c r="AF35" i="10" s="1"/>
  <c r="AG35" i="10" s="1"/>
  <c r="AD34" i="10"/>
  <c r="AF34" i="10" s="1"/>
  <c r="AG34" i="10" s="1"/>
  <c r="AD33" i="10"/>
  <c r="AF33" i="10" s="1"/>
  <c r="AG33" i="10" s="1"/>
  <c r="AD32" i="10"/>
  <c r="AF32" i="10" s="1"/>
  <c r="AG32" i="10" s="1"/>
  <c r="AD31" i="10"/>
  <c r="AF31" i="10" s="1"/>
  <c r="AG31" i="10" s="1"/>
  <c r="AD30" i="10"/>
  <c r="AF30" i="10" s="1"/>
  <c r="AG30" i="10" s="1"/>
  <c r="AD29" i="10"/>
  <c r="AF29" i="10" s="1"/>
  <c r="AG29" i="10" s="1"/>
  <c r="AD28" i="10"/>
  <c r="AF28" i="10" s="1"/>
  <c r="AG28" i="10" s="1"/>
  <c r="AD27" i="10"/>
  <c r="AF27" i="10" s="1"/>
  <c r="AG27" i="10" s="1"/>
  <c r="AD26" i="10"/>
  <c r="AF26" i="10" s="1"/>
  <c r="AG26" i="10" s="1"/>
  <c r="AD25" i="10"/>
  <c r="AF25" i="10" s="1"/>
  <c r="AG25" i="10" s="1"/>
  <c r="AD24" i="10"/>
  <c r="AF24" i="10" s="1"/>
  <c r="AG24" i="10" s="1"/>
  <c r="AD23" i="10"/>
  <c r="AF23" i="10" s="1"/>
  <c r="AG23" i="10" s="1"/>
  <c r="AD22" i="10"/>
  <c r="AF22" i="10" s="1"/>
  <c r="AG22" i="10" s="1"/>
  <c r="AD21" i="10"/>
  <c r="AF21" i="10" s="1"/>
  <c r="AG21" i="10" s="1"/>
  <c r="B7" i="3"/>
  <c r="D3" i="3"/>
  <c r="B7" i="2"/>
  <c r="D3" i="2"/>
  <c r="AH25" i="15" l="1"/>
  <c r="AH28" i="15"/>
  <c r="AF26" i="16"/>
  <c r="AG26" i="16" s="1"/>
  <c r="AH26" i="16" s="1"/>
  <c r="AF29" i="16"/>
  <c r="AG29" i="16" s="1"/>
  <c r="AH29" i="16" s="1"/>
  <c r="U12" i="36"/>
  <c r="AF19" i="41"/>
  <c r="AG19" i="41" s="1"/>
  <c r="AH19" i="41" s="1"/>
  <c r="AH286" i="45"/>
  <c r="S26" i="30"/>
  <c r="T26" i="30" s="1"/>
  <c r="U26" i="30" s="1"/>
  <c r="U16" i="36"/>
  <c r="AH26" i="15"/>
  <c r="AH29" i="15"/>
  <c r="AF27" i="16"/>
  <c r="AG27" i="16" s="1"/>
  <c r="AH27" i="16" s="1"/>
  <c r="AF20" i="40"/>
  <c r="AG20" i="40" s="1"/>
  <c r="AH20" i="40" s="1"/>
  <c r="AH27" i="15"/>
  <c r="AH25" i="16"/>
  <c r="AH28" i="16"/>
  <c r="U20" i="26"/>
  <c r="AH18" i="41"/>
  <c r="AF112" i="10"/>
  <c r="AG112" i="10" s="1"/>
  <c r="AH112" i="10" s="1"/>
  <c r="AF61" i="10"/>
  <c r="AG61" i="10" s="1"/>
  <c r="AH61" i="10" s="1"/>
  <c r="AH64" i="10"/>
  <c r="AF65" i="10"/>
  <c r="AG65" i="10" s="1"/>
  <c r="AH65" i="10" s="1"/>
  <c r="AH71" i="10"/>
  <c r="AH73" i="10"/>
  <c r="AH110" i="10"/>
  <c r="AF111" i="10"/>
  <c r="AG111" i="10" s="1"/>
  <c r="AH62" i="10"/>
  <c r="AH63" i="10"/>
  <c r="AH113" i="10"/>
  <c r="AF318" i="45"/>
  <c r="AG318" i="45" s="1"/>
  <c r="AH318" i="45" s="1"/>
  <c r="AF76" i="45"/>
  <c r="AG76" i="45" s="1"/>
  <c r="AH76" i="45" s="1"/>
  <c r="AF138" i="45"/>
  <c r="AG138" i="45" s="1"/>
  <c r="AH138" i="45" s="1"/>
  <c r="AF147" i="45"/>
  <c r="AG147" i="45" s="1"/>
  <c r="AH147" i="45" s="1"/>
  <c r="AF257" i="45"/>
  <c r="AG257" i="45" s="1"/>
  <c r="AH257" i="45" s="1"/>
  <c r="AF310" i="45"/>
  <c r="AG310" i="45" s="1"/>
  <c r="AH310" i="45" s="1"/>
  <c r="AF55" i="45"/>
  <c r="AG55" i="45" s="1"/>
  <c r="AH55" i="45" s="1"/>
  <c r="AH60" i="45"/>
  <c r="AH101" i="45"/>
  <c r="AH124" i="45"/>
  <c r="AH146" i="45"/>
  <c r="AH184" i="45"/>
  <c r="AH186" i="45"/>
  <c r="AH197" i="45"/>
  <c r="AH236" i="45"/>
  <c r="AH249" i="45"/>
  <c r="AF253" i="45"/>
  <c r="AG253" i="45" s="1"/>
  <c r="AH253" i="45" s="1"/>
  <c r="AH261" i="45"/>
  <c r="AF264" i="45"/>
  <c r="AG264" i="45" s="1"/>
  <c r="AH264" i="45" s="1"/>
  <c r="AH302" i="45"/>
  <c r="AF341" i="45"/>
  <c r="AG341" i="45" s="1"/>
  <c r="AH341" i="45" s="1"/>
  <c r="AH44" i="45"/>
  <c r="AH125" i="45"/>
  <c r="AH201" i="45"/>
  <c r="AH48" i="45"/>
  <c r="AF127" i="45"/>
  <c r="AG127" i="45" s="1"/>
  <c r="AH127" i="45" s="1"/>
  <c r="AF183" i="45"/>
  <c r="AG183" i="45" s="1"/>
  <c r="AH183" i="45" s="1"/>
  <c r="AH238" i="45"/>
  <c r="AF269" i="45"/>
  <c r="AG269" i="45" s="1"/>
  <c r="AH269" i="45" s="1"/>
  <c r="AF354" i="45"/>
  <c r="AG354" i="45" s="1"/>
  <c r="AH354" i="45" s="1"/>
  <c r="AH32" i="45"/>
  <c r="AH39" i="45"/>
  <c r="AH64" i="45"/>
  <c r="AH71" i="45"/>
  <c r="AH97" i="45"/>
  <c r="AH260" i="45"/>
  <c r="AH342" i="45"/>
  <c r="AF345" i="45"/>
  <c r="AG345" i="45" s="1"/>
  <c r="AH345" i="45" s="1"/>
  <c r="AF349" i="45"/>
  <c r="AG349" i="45" s="1"/>
  <c r="AH349" i="45" s="1"/>
  <c r="AH377" i="45"/>
  <c r="AH381" i="45"/>
  <c r="AH344" i="45"/>
  <c r="AH343" i="45"/>
  <c r="AH347" i="45"/>
  <c r="AG28" i="45"/>
  <c r="AG24" i="45"/>
  <c r="AG22" i="45"/>
  <c r="AG26" i="45"/>
  <c r="AG83" i="45"/>
  <c r="AG96" i="45"/>
  <c r="AG100" i="45"/>
  <c r="AG104" i="45"/>
  <c r="AH104" i="45" s="1"/>
  <c r="AG108" i="45"/>
  <c r="AG109" i="45"/>
  <c r="AH109" i="45" s="1"/>
  <c r="AG113" i="45"/>
  <c r="AG117" i="45"/>
  <c r="AH117" i="45" s="1"/>
  <c r="AF155" i="45"/>
  <c r="AG168" i="45"/>
  <c r="AG172" i="45"/>
  <c r="AH172" i="45" s="1"/>
  <c r="AG176" i="45"/>
  <c r="AG204" i="45"/>
  <c r="AF222" i="45"/>
  <c r="AG224" i="45"/>
  <c r="AH224" i="45" s="1"/>
  <c r="AF230" i="45"/>
  <c r="AF237" i="45"/>
  <c r="AG239" i="45"/>
  <c r="AH239" i="45" s="1"/>
  <c r="AG240" i="45"/>
  <c r="AH282" i="45"/>
  <c r="AH290" i="45"/>
  <c r="AH298" i="45"/>
  <c r="AH306" i="45"/>
  <c r="AH314" i="45"/>
  <c r="AH322" i="45"/>
  <c r="AF328" i="45"/>
  <c r="AG331" i="45"/>
  <c r="AG23" i="45"/>
  <c r="AG25" i="45"/>
  <c r="AG27" i="45"/>
  <c r="AG29" i="45"/>
  <c r="AG33" i="45"/>
  <c r="AH35" i="45"/>
  <c r="AG38" i="45"/>
  <c r="AG49" i="45"/>
  <c r="AH51" i="45"/>
  <c r="AG54" i="45"/>
  <c r="AG65" i="45"/>
  <c r="AH67" i="45"/>
  <c r="AG70" i="45"/>
  <c r="AF81" i="45"/>
  <c r="AG84" i="45"/>
  <c r="AF85" i="45"/>
  <c r="AG112" i="45"/>
  <c r="AH112" i="45" s="1"/>
  <c r="AG116" i="45"/>
  <c r="AH116" i="45" s="1"/>
  <c r="AG140" i="45"/>
  <c r="AG141" i="45"/>
  <c r="AF154" i="45"/>
  <c r="AG167" i="45"/>
  <c r="AH167" i="45" s="1"/>
  <c r="AG171" i="45"/>
  <c r="AG175" i="45"/>
  <c r="AH175" i="45" s="1"/>
  <c r="AG262" i="45"/>
  <c r="AF287" i="45"/>
  <c r="AF289" i="45"/>
  <c r="AF295" i="45"/>
  <c r="AF297" i="45"/>
  <c r="AF303" i="45"/>
  <c r="AF305" i="45"/>
  <c r="AF311" i="45"/>
  <c r="AF313" i="45"/>
  <c r="AF319" i="45"/>
  <c r="AF321" i="45"/>
  <c r="AF30" i="45"/>
  <c r="AH31" i="45"/>
  <c r="AG34" i="45"/>
  <c r="AH34" i="45" s="1"/>
  <c r="AH40" i="45"/>
  <c r="AH42" i="45"/>
  <c r="AG45" i="45"/>
  <c r="AH45" i="45" s="1"/>
  <c r="AH47" i="45"/>
  <c r="AG50" i="45"/>
  <c r="AH50" i="45" s="1"/>
  <c r="AH56" i="45"/>
  <c r="AH58" i="45"/>
  <c r="AG61" i="45"/>
  <c r="AH61" i="45" s="1"/>
  <c r="AH63" i="45"/>
  <c r="AG66" i="45"/>
  <c r="AH72" i="45"/>
  <c r="AH74" i="45"/>
  <c r="AG94" i="45"/>
  <c r="AH95" i="45"/>
  <c r="AH96" i="45"/>
  <c r="AG98" i="45"/>
  <c r="AH99" i="45"/>
  <c r="AG102" i="45"/>
  <c r="AH103" i="45"/>
  <c r="AG106" i="45"/>
  <c r="AH107" i="45"/>
  <c r="AG111" i="45"/>
  <c r="AH111" i="45" s="1"/>
  <c r="AG115" i="45"/>
  <c r="AG126" i="45"/>
  <c r="AH126" i="45" s="1"/>
  <c r="AH137" i="45"/>
  <c r="AH139" i="45"/>
  <c r="AG144" i="45"/>
  <c r="AH144" i="45" s="1"/>
  <c r="AG145" i="45"/>
  <c r="AF153" i="45"/>
  <c r="AF157" i="45"/>
  <c r="AG166" i="45"/>
  <c r="AG170" i="45"/>
  <c r="AH170" i="45" s="1"/>
  <c r="AG174" i="45"/>
  <c r="AH174" i="45" s="1"/>
  <c r="AG185" i="45"/>
  <c r="AH196" i="45"/>
  <c r="AG200" i="45"/>
  <c r="AG203" i="45"/>
  <c r="AF213" i="45"/>
  <c r="AH273" i="45"/>
  <c r="AH284" i="45"/>
  <c r="AH292" i="45"/>
  <c r="AH300" i="45"/>
  <c r="AH308" i="45"/>
  <c r="AH316" i="45"/>
  <c r="AF357" i="45"/>
  <c r="AG379" i="45"/>
  <c r="L13" i="45"/>
  <c r="AH36" i="45"/>
  <c r="AH43" i="45"/>
  <c r="AG46" i="45"/>
  <c r="AH52" i="45"/>
  <c r="AH59" i="45"/>
  <c r="AG62" i="45"/>
  <c r="AH62" i="45" s="1"/>
  <c r="AH68" i="45"/>
  <c r="AH75" i="45"/>
  <c r="AG82" i="45"/>
  <c r="AG110" i="45"/>
  <c r="AG114" i="45"/>
  <c r="AH115" i="45"/>
  <c r="AG118" i="45"/>
  <c r="AH123" i="45"/>
  <c r="AH142" i="45"/>
  <c r="AH143" i="45"/>
  <c r="AF156" i="45"/>
  <c r="AG169" i="45"/>
  <c r="AG173" i="45"/>
  <c r="AG177" i="45"/>
  <c r="AH182" i="45"/>
  <c r="AG263" i="45"/>
  <c r="AH263" i="45" s="1"/>
  <c r="AH271" i="45"/>
  <c r="AG329" i="45"/>
  <c r="AH198" i="45"/>
  <c r="AH202" i="45"/>
  <c r="AG228" i="45"/>
  <c r="AH228" i="45" s="1"/>
  <c r="AH256" i="45"/>
  <c r="AF285" i="45"/>
  <c r="AF293" i="45"/>
  <c r="AF301" i="45"/>
  <c r="AF309" i="45"/>
  <c r="AF317" i="45"/>
  <c r="AG327" i="45"/>
  <c r="AH346" i="45"/>
  <c r="AG368" i="45"/>
  <c r="AG372" i="45"/>
  <c r="AH37" i="45"/>
  <c r="AH41" i="45"/>
  <c r="AH53" i="45"/>
  <c r="AH57" i="45"/>
  <c r="AH69" i="45"/>
  <c r="AH73" i="45"/>
  <c r="AH136" i="45"/>
  <c r="AH140" i="45"/>
  <c r="AH148" i="45"/>
  <c r="AH195" i="45"/>
  <c r="AH199" i="45"/>
  <c r="AG209" i="45"/>
  <c r="AG210" i="45"/>
  <c r="AH211" i="45"/>
  <c r="AG212" i="45"/>
  <c r="AH212" i="45" s="1"/>
  <c r="AG226" i="45"/>
  <c r="AH252" i="45"/>
  <c r="AG259" i="45"/>
  <c r="AF270" i="45"/>
  <c r="AF272" i="45"/>
  <c r="AF283" i="45"/>
  <c r="AH288" i="45"/>
  <c r="AF291" i="45"/>
  <c r="AH296" i="45"/>
  <c r="AF299" i="45"/>
  <c r="AH304" i="45"/>
  <c r="AF307" i="45"/>
  <c r="AH312" i="45"/>
  <c r="AF315" i="45"/>
  <c r="AH320" i="45"/>
  <c r="AF330" i="45"/>
  <c r="AH340" i="45"/>
  <c r="AH348" i="45"/>
  <c r="AG369" i="45"/>
  <c r="AG378" i="45"/>
  <c r="AH378" i="45" s="1"/>
  <c r="AH223" i="45"/>
  <c r="AH225" i="45"/>
  <c r="AH227" i="45"/>
  <c r="AH229" i="45"/>
  <c r="AH231" i="45"/>
  <c r="AH251" i="45"/>
  <c r="AH255" i="45"/>
  <c r="AG367" i="45"/>
  <c r="AH367" i="45" s="1"/>
  <c r="AG371" i="45"/>
  <c r="AH380" i="45"/>
  <c r="AH250" i="45"/>
  <c r="AH254" i="45"/>
  <c r="AH258" i="45"/>
  <c r="AH262" i="45"/>
  <c r="AG356" i="45"/>
  <c r="AG358" i="45"/>
  <c r="AG370" i="45"/>
  <c r="AH370" i="45" s="1"/>
  <c r="AH368" i="45"/>
  <c r="AH371" i="45"/>
  <c r="T25" i="30"/>
  <c r="T29" i="30"/>
  <c r="U29" i="30" s="1"/>
  <c r="T12" i="35"/>
  <c r="T15" i="35"/>
  <c r="U15" i="35" s="1"/>
  <c r="T21" i="36"/>
  <c r="U21" i="36" s="1"/>
  <c r="T12" i="25"/>
  <c r="U12" i="25" s="1"/>
  <c r="T21" i="25"/>
  <c r="U21" i="26"/>
  <c r="T12" i="31"/>
  <c r="U12" i="31" s="1"/>
  <c r="T20" i="31"/>
  <c r="T26" i="31"/>
  <c r="U26" i="31" s="1"/>
  <c r="S13" i="35"/>
  <c r="T21" i="35"/>
  <c r="S15" i="36"/>
  <c r="T11" i="25"/>
  <c r="U11" i="25" s="1"/>
  <c r="U17" i="25"/>
  <c r="T20" i="25"/>
  <c r="T12" i="26"/>
  <c r="T18" i="26"/>
  <c r="U18" i="26" s="1"/>
  <c r="U11" i="30"/>
  <c r="T14" i="30"/>
  <c r="U15" i="30"/>
  <c r="T18" i="30"/>
  <c r="U18" i="30" s="1"/>
  <c r="U25" i="30"/>
  <c r="T28" i="30"/>
  <c r="U28" i="30" s="1"/>
  <c r="T11" i="31"/>
  <c r="T15" i="31"/>
  <c r="U16" i="31"/>
  <c r="S19" i="31"/>
  <c r="T11" i="35"/>
  <c r="U11" i="35" s="1"/>
  <c r="T16" i="35"/>
  <c r="U21" i="35"/>
  <c r="S11" i="36"/>
  <c r="U20" i="25"/>
  <c r="U12" i="26"/>
  <c r="T19" i="26"/>
  <c r="T13" i="26"/>
  <c r="U13" i="26" s="1"/>
  <c r="U17" i="26"/>
  <c r="T19" i="30"/>
  <c r="U27" i="30"/>
  <c r="AF28" i="41"/>
  <c r="T13" i="25"/>
  <c r="T18" i="25"/>
  <c r="T22" i="25" s="1"/>
  <c r="F8" i="27" s="1"/>
  <c r="U19" i="25"/>
  <c r="U11" i="26"/>
  <c r="T12" i="30"/>
  <c r="U13" i="30"/>
  <c r="T16" i="30"/>
  <c r="U17" i="30"/>
  <c r="T20" i="30"/>
  <c r="U21" i="30"/>
  <c r="T13" i="31"/>
  <c r="U14" i="31"/>
  <c r="T17" i="31"/>
  <c r="U18" i="31"/>
  <c r="U12" i="35"/>
  <c r="S17" i="35"/>
  <c r="U23" i="35"/>
  <c r="U25" i="35"/>
  <c r="AF25" i="40"/>
  <c r="AF29" i="40"/>
  <c r="T25" i="31"/>
  <c r="T29" i="31"/>
  <c r="U24" i="35"/>
  <c r="T22" i="36"/>
  <c r="T25" i="36"/>
  <c r="U25" i="36" s="1"/>
  <c r="AG18" i="40"/>
  <c r="AH18" i="40" s="1"/>
  <c r="AG19" i="40"/>
  <c r="AH19" i="40" s="1"/>
  <c r="AG20" i="41"/>
  <c r="AF27" i="40"/>
  <c r="U21" i="31"/>
  <c r="U27" i="31"/>
  <c r="T14" i="35"/>
  <c r="S23" i="36"/>
  <c r="AF26" i="40"/>
  <c r="AF28" i="40"/>
  <c r="U13" i="36"/>
  <c r="U17" i="36"/>
  <c r="T14" i="36"/>
  <c r="T24" i="36"/>
  <c r="AG25" i="41"/>
  <c r="AG26" i="41"/>
  <c r="AG27" i="41"/>
  <c r="AG29" i="41"/>
  <c r="AG30" i="15"/>
  <c r="F8" i="17" s="1"/>
  <c r="AG30" i="16"/>
  <c r="F8" i="18" s="1"/>
  <c r="AF18" i="15"/>
  <c r="AF19" i="15"/>
  <c r="AF20" i="15"/>
  <c r="AF18" i="16"/>
  <c r="AF19" i="16"/>
  <c r="AF20" i="16"/>
  <c r="AG44" i="10"/>
  <c r="AG48" i="10"/>
  <c r="AG45" i="10"/>
  <c r="AG46" i="10"/>
  <c r="AG47" i="10"/>
  <c r="AH22" i="10"/>
  <c r="AH24" i="10"/>
  <c r="AH26" i="10"/>
  <c r="AH28" i="10"/>
  <c r="AH30" i="10"/>
  <c r="AH32" i="10"/>
  <c r="AH34" i="10"/>
  <c r="AH36" i="10"/>
  <c r="AH38" i="10"/>
  <c r="AG40" i="10"/>
  <c r="AI33" i="10" s="1"/>
  <c r="AJ33" i="10" s="1"/>
  <c r="AH70" i="10"/>
  <c r="AH74" i="10"/>
  <c r="AG98" i="10"/>
  <c r="AG100" i="10"/>
  <c r="AG163" i="10"/>
  <c r="AH163" i="10" s="1"/>
  <c r="AG115" i="10"/>
  <c r="AG119" i="10"/>
  <c r="AG121" i="10"/>
  <c r="AG125" i="10"/>
  <c r="AG129" i="10"/>
  <c r="AG133" i="10"/>
  <c r="AG137" i="10"/>
  <c r="AG141" i="10"/>
  <c r="AG145" i="10"/>
  <c r="AG149" i="10"/>
  <c r="AG151" i="10"/>
  <c r="AG153" i="10"/>
  <c r="AG159" i="10"/>
  <c r="AG75" i="10"/>
  <c r="AI74" i="10" s="1"/>
  <c r="AJ74" i="10" s="1"/>
  <c r="AG114" i="10"/>
  <c r="AG116" i="10"/>
  <c r="AG118" i="10"/>
  <c r="AG120" i="10"/>
  <c r="AG122" i="10"/>
  <c r="AG124" i="10"/>
  <c r="AG126" i="10"/>
  <c r="AG128" i="10"/>
  <c r="AG130" i="10"/>
  <c r="AG132" i="10"/>
  <c r="AG134" i="10"/>
  <c r="AG136" i="10"/>
  <c r="AG138" i="10"/>
  <c r="AG140" i="10"/>
  <c r="AG142" i="10"/>
  <c r="AG144" i="10"/>
  <c r="AG146" i="10"/>
  <c r="AG148" i="10"/>
  <c r="AG150" i="10"/>
  <c r="AG152" i="10"/>
  <c r="AG154" i="10"/>
  <c r="AG117" i="10"/>
  <c r="AG123" i="10"/>
  <c r="AG127" i="10"/>
  <c r="AG131" i="10"/>
  <c r="AG135" i="10"/>
  <c r="AG139" i="10"/>
  <c r="AG143" i="10"/>
  <c r="AG147" i="10"/>
  <c r="AH21" i="10"/>
  <c r="AH23" i="10"/>
  <c r="AH25" i="10"/>
  <c r="AH27" i="10"/>
  <c r="AH29" i="10"/>
  <c r="AH31" i="10"/>
  <c r="AH33" i="10"/>
  <c r="AH35" i="10"/>
  <c r="AH37" i="10"/>
  <c r="AH39" i="10"/>
  <c r="AH72" i="10"/>
  <c r="AI73" i="10"/>
  <c r="AJ73" i="10" s="1"/>
  <c r="AG86" i="10"/>
  <c r="AG90" i="10"/>
  <c r="AH90" i="10" s="1"/>
  <c r="AG97" i="10"/>
  <c r="AG99" i="10"/>
  <c r="AG101" i="10"/>
  <c r="AF57" i="10"/>
  <c r="AF58" i="10"/>
  <c r="AF59" i="10"/>
  <c r="AF60" i="10"/>
  <c r="AH83" i="10"/>
  <c r="AH84" i="10"/>
  <c r="AH85" i="10"/>
  <c r="AH87" i="10"/>
  <c r="AH88" i="10"/>
  <c r="AH89" i="10"/>
  <c r="AH91" i="10"/>
  <c r="AH92" i="10"/>
  <c r="G13" i="10"/>
  <c r="AG160" i="10"/>
  <c r="AH160" i="10" s="1"/>
  <c r="AH161" i="10"/>
  <c r="AH162" i="10"/>
  <c r="AI29" i="15" l="1"/>
  <c r="AJ29" i="15" s="1"/>
  <c r="AK29" i="15" s="1"/>
  <c r="AE29" i="15" s="1"/>
  <c r="F16" i="17" s="1"/>
  <c r="G16" i="17" s="1"/>
  <c r="AG155" i="10"/>
  <c r="AI38" i="10"/>
  <c r="AJ38" i="10" s="1"/>
  <c r="AI28" i="15"/>
  <c r="AJ28" i="15" s="1"/>
  <c r="AK28" i="15" s="1"/>
  <c r="AE28" i="15" s="1"/>
  <c r="F15" i="17" s="1"/>
  <c r="G15" i="17" s="1"/>
  <c r="AI32" i="10"/>
  <c r="AJ32" i="10" s="1"/>
  <c r="AI25" i="15"/>
  <c r="AJ25" i="15" s="1"/>
  <c r="AK25" i="15" s="1"/>
  <c r="AE25" i="15" s="1"/>
  <c r="F12" i="17" s="1"/>
  <c r="AG350" i="45"/>
  <c r="AI342" i="45" s="1"/>
  <c r="AJ342" i="45" s="1"/>
  <c r="AG205" i="45"/>
  <c r="AI196" i="45" s="1"/>
  <c r="AJ196" i="45" s="1"/>
  <c r="AI71" i="10"/>
  <c r="AJ71" i="10" s="1"/>
  <c r="AI22" i="10"/>
  <c r="AJ22" i="10" s="1"/>
  <c r="AH111" i="10"/>
  <c r="AI70" i="10"/>
  <c r="AJ70" i="10" s="1"/>
  <c r="AI30" i="10"/>
  <c r="AJ30" i="10" s="1"/>
  <c r="AI35" i="10"/>
  <c r="AJ35" i="10" s="1"/>
  <c r="AI29" i="10"/>
  <c r="AJ29" i="10" s="1"/>
  <c r="AI24" i="10"/>
  <c r="AJ24" i="10" s="1"/>
  <c r="AI31" i="10"/>
  <c r="AJ31" i="10" s="1"/>
  <c r="AI25" i="10"/>
  <c r="AJ25" i="10" s="1"/>
  <c r="AI198" i="45"/>
  <c r="AJ198" i="45" s="1"/>
  <c r="AI197" i="45"/>
  <c r="AJ197" i="45" s="1"/>
  <c r="AH169" i="45"/>
  <c r="AH82" i="45"/>
  <c r="AG213" i="45"/>
  <c r="AG178" i="45"/>
  <c r="AI166" i="45" s="1"/>
  <c r="AJ166" i="45" s="1"/>
  <c r="AG297" i="45"/>
  <c r="AH84" i="45"/>
  <c r="AG237" i="45"/>
  <c r="AH66" i="45"/>
  <c r="AH83" i="45"/>
  <c r="AH24" i="45"/>
  <c r="AH379" i="45"/>
  <c r="AH210" i="45"/>
  <c r="AH33" i="45"/>
  <c r="AH327" i="45"/>
  <c r="AG309" i="45"/>
  <c r="AG293" i="45"/>
  <c r="AI349" i="45"/>
  <c r="AJ349" i="45" s="1"/>
  <c r="AI347" i="45"/>
  <c r="AJ347" i="45" s="1"/>
  <c r="AI345" i="45"/>
  <c r="AJ345" i="45" s="1"/>
  <c r="AI343" i="45"/>
  <c r="AJ343" i="45" s="1"/>
  <c r="AI341" i="45"/>
  <c r="AJ341" i="45" s="1"/>
  <c r="AI346" i="45"/>
  <c r="AJ346" i="45" s="1"/>
  <c r="AI344" i="45"/>
  <c r="AJ344" i="45" s="1"/>
  <c r="AH166" i="45"/>
  <c r="AH114" i="45"/>
  <c r="AG187" i="45"/>
  <c r="AI185" i="45" s="1"/>
  <c r="AJ185" i="45" s="1"/>
  <c r="AH106" i="45"/>
  <c r="AH98" i="45"/>
  <c r="AG30" i="45"/>
  <c r="AG77" i="45" s="1"/>
  <c r="AI54" i="45" s="1"/>
  <c r="AJ54" i="45" s="1"/>
  <c r="AH168" i="45"/>
  <c r="AG81" i="45"/>
  <c r="AH46" i="45"/>
  <c r="AH23" i="45"/>
  <c r="AG149" i="45"/>
  <c r="AH28" i="45"/>
  <c r="AH369" i="45"/>
  <c r="AG373" i="45"/>
  <c r="AI372" i="45" s="1"/>
  <c r="AJ372" i="45" s="1"/>
  <c r="AH259" i="45"/>
  <c r="AG307" i="45"/>
  <c r="AH209" i="45"/>
  <c r="AH185" i="45"/>
  <c r="AG265" i="45"/>
  <c r="AH177" i="45"/>
  <c r="AH141" i="45"/>
  <c r="AH118" i="45"/>
  <c r="C8" i="47"/>
  <c r="AE20" i="45"/>
  <c r="AK342" i="45" s="1"/>
  <c r="AE342" i="45" s="1"/>
  <c r="AG357" i="45"/>
  <c r="AI174" i="45"/>
  <c r="AJ174" i="45" s="1"/>
  <c r="AG157" i="45"/>
  <c r="AG128" i="45"/>
  <c r="AI126" i="45" s="1"/>
  <c r="AJ126" i="45" s="1"/>
  <c r="AG321" i="45"/>
  <c r="AG311" i="45"/>
  <c r="AG305" i="45"/>
  <c r="AG295" i="45"/>
  <c r="AG289" i="45"/>
  <c r="AH29" i="45"/>
  <c r="AH331" i="45"/>
  <c r="AG230" i="45"/>
  <c r="AG155" i="45"/>
  <c r="AG291" i="45"/>
  <c r="AH110" i="45"/>
  <c r="AI200" i="45"/>
  <c r="AJ200" i="45" s="1"/>
  <c r="AG153" i="45"/>
  <c r="C8" i="48"/>
  <c r="AG319" i="45"/>
  <c r="AG313" i="45"/>
  <c r="AG303" i="45"/>
  <c r="AG287" i="45"/>
  <c r="AH200" i="45"/>
  <c r="AH25" i="45"/>
  <c r="AH26" i="45"/>
  <c r="AH358" i="45"/>
  <c r="AG315" i="45"/>
  <c r="AG283" i="45"/>
  <c r="AG270" i="45"/>
  <c r="AH226" i="45"/>
  <c r="AH65" i="45"/>
  <c r="AH49" i="45"/>
  <c r="AG317" i="45"/>
  <c r="AG301" i="45"/>
  <c r="AG285" i="45"/>
  <c r="AH329" i="45"/>
  <c r="AH204" i="45"/>
  <c r="AH173" i="45"/>
  <c r="AH54" i="45"/>
  <c r="AI203" i="45"/>
  <c r="AJ203" i="45" s="1"/>
  <c r="AH102" i="45"/>
  <c r="AG119" i="45"/>
  <c r="AI116" i="45" s="1"/>
  <c r="AJ116" i="45" s="1"/>
  <c r="AH94" i="45"/>
  <c r="AG154" i="45"/>
  <c r="AI113" i="45"/>
  <c r="AJ113" i="45" s="1"/>
  <c r="AH372" i="45"/>
  <c r="AH356" i="45"/>
  <c r="AG382" i="45"/>
  <c r="AI379" i="45" s="1"/>
  <c r="AJ379" i="45" s="1"/>
  <c r="AG330" i="45"/>
  <c r="AG299" i="45"/>
  <c r="AG272" i="45"/>
  <c r="AH240" i="45"/>
  <c r="AH203" i="45"/>
  <c r="AG156" i="45"/>
  <c r="AH70" i="45"/>
  <c r="AH38" i="45"/>
  <c r="AI348" i="45"/>
  <c r="AJ348" i="45" s="1"/>
  <c r="AH171" i="45"/>
  <c r="AI115" i="45"/>
  <c r="AJ115" i="45" s="1"/>
  <c r="AH108" i="45"/>
  <c r="AH100" i="45"/>
  <c r="AH176" i="45"/>
  <c r="AH113" i="45"/>
  <c r="AG85" i="45"/>
  <c r="AH27" i="45"/>
  <c r="AI340" i="45"/>
  <c r="AJ340" i="45" s="1"/>
  <c r="AG328" i="45"/>
  <c r="AG222" i="45"/>
  <c r="AH145" i="45"/>
  <c r="AH22" i="45"/>
  <c r="AH27" i="41"/>
  <c r="AH25" i="41"/>
  <c r="U24" i="36"/>
  <c r="AG21" i="41"/>
  <c r="AI20" i="41" s="1"/>
  <c r="AJ20" i="41" s="1"/>
  <c r="AK20" i="41" s="1"/>
  <c r="AE20" i="41" s="1"/>
  <c r="B14" i="43" s="1"/>
  <c r="AG21" i="40"/>
  <c r="AI18" i="40" s="1"/>
  <c r="AJ18" i="40" s="1"/>
  <c r="AK18" i="40" s="1"/>
  <c r="AE18" i="40" s="1"/>
  <c r="AG29" i="40"/>
  <c r="U13" i="25"/>
  <c r="T11" i="36"/>
  <c r="T13" i="35"/>
  <c r="T30" i="30"/>
  <c r="V25" i="30" s="1"/>
  <c r="W25" i="30" s="1"/>
  <c r="R25" i="30" s="1"/>
  <c r="V19" i="25"/>
  <c r="W19" i="25" s="1"/>
  <c r="R19" i="25" s="1"/>
  <c r="F14" i="27" s="1"/>
  <c r="G14" i="27" s="1"/>
  <c r="T22" i="30"/>
  <c r="V19" i="30" s="1"/>
  <c r="W19" i="30" s="1"/>
  <c r="R19" i="30" s="1"/>
  <c r="B20" i="32" s="1"/>
  <c r="AG26" i="40"/>
  <c r="AG27" i="40"/>
  <c r="T19" i="31"/>
  <c r="T22" i="31" s="1"/>
  <c r="U19" i="30"/>
  <c r="T14" i="26"/>
  <c r="V12" i="26" s="1"/>
  <c r="W12" i="26" s="1"/>
  <c r="R12" i="26" s="1"/>
  <c r="B13" i="28" s="1"/>
  <c r="T26" i="35"/>
  <c r="V21" i="35" s="1"/>
  <c r="W21" i="35" s="1"/>
  <c r="R21" i="35" s="1"/>
  <c r="V21" i="25"/>
  <c r="W21" i="25" s="1"/>
  <c r="R21" i="25" s="1"/>
  <c r="F16" i="27" s="1"/>
  <c r="G16" i="27" s="1"/>
  <c r="AH29" i="41"/>
  <c r="AH26" i="41"/>
  <c r="U14" i="36"/>
  <c r="AI19" i="40"/>
  <c r="AJ19" i="40" s="1"/>
  <c r="AK19" i="40" s="1"/>
  <c r="AE19" i="40" s="1"/>
  <c r="B13" i="42" s="1"/>
  <c r="T30" i="31"/>
  <c r="V25" i="31"/>
  <c r="W25" i="31" s="1"/>
  <c r="R25" i="31" s="1"/>
  <c r="U25" i="31"/>
  <c r="AG25" i="40"/>
  <c r="U17" i="31"/>
  <c r="U13" i="31"/>
  <c r="V18" i="25"/>
  <c r="W18" i="25" s="1"/>
  <c r="R18" i="25" s="1"/>
  <c r="F13" i="27" s="1"/>
  <c r="G13" i="27" s="1"/>
  <c r="U18" i="25"/>
  <c r="U19" i="26"/>
  <c r="U21" i="25"/>
  <c r="T14" i="25"/>
  <c r="V11" i="25" s="1"/>
  <c r="W11" i="25" s="1"/>
  <c r="R11" i="25" s="1"/>
  <c r="U16" i="35"/>
  <c r="V26" i="31"/>
  <c r="W26" i="31" s="1"/>
  <c r="R26" i="31" s="1"/>
  <c r="F13" i="33" s="1"/>
  <c r="U14" i="30"/>
  <c r="V17" i="25"/>
  <c r="W17" i="25" s="1"/>
  <c r="R17" i="25" s="1"/>
  <c r="AH20" i="41"/>
  <c r="AG28" i="40"/>
  <c r="T23" i="36"/>
  <c r="T26" i="36" s="1"/>
  <c r="F8" i="38" s="1"/>
  <c r="U14" i="35"/>
  <c r="V29" i="31"/>
  <c r="W29" i="31" s="1"/>
  <c r="R29" i="31" s="1"/>
  <c r="F16" i="33" s="1"/>
  <c r="U29" i="31"/>
  <c r="T17" i="35"/>
  <c r="U20" i="30"/>
  <c r="U16" i="30"/>
  <c r="U12" i="30"/>
  <c r="AG28" i="41"/>
  <c r="V13" i="26"/>
  <c r="W13" i="26" s="1"/>
  <c r="R13" i="26" s="1"/>
  <c r="B14" i="28" s="1"/>
  <c r="U11" i="31"/>
  <c r="U20" i="31"/>
  <c r="V20" i="25"/>
  <c r="W20" i="25" s="1"/>
  <c r="R20" i="25" s="1"/>
  <c r="F15" i="27" s="1"/>
  <c r="G15" i="27" s="1"/>
  <c r="U22" i="36"/>
  <c r="T15" i="36"/>
  <c r="U15" i="31"/>
  <c r="T22" i="26"/>
  <c r="V18" i="26" s="1"/>
  <c r="W18" i="26" s="1"/>
  <c r="R18" i="26" s="1"/>
  <c r="F13" i="28" s="1"/>
  <c r="AG18" i="16"/>
  <c r="AG20" i="15"/>
  <c r="AI29" i="16"/>
  <c r="AJ29" i="16" s="1"/>
  <c r="AK29" i="16" s="1"/>
  <c r="AE29" i="16" s="1"/>
  <c r="F16" i="18" s="1"/>
  <c r="G16" i="18" s="1"/>
  <c r="AI25" i="16"/>
  <c r="AJ25" i="16" s="1"/>
  <c r="AK25" i="16" s="1"/>
  <c r="AE25" i="16" s="1"/>
  <c r="AI26" i="16"/>
  <c r="AJ26" i="16" s="1"/>
  <c r="AK26" i="16" s="1"/>
  <c r="AE26" i="16" s="1"/>
  <c r="F13" i="18" s="1"/>
  <c r="G13" i="18" s="1"/>
  <c r="AG20" i="16"/>
  <c r="AG19" i="15"/>
  <c r="AI26" i="15"/>
  <c r="AJ26" i="15" s="1"/>
  <c r="AK26" i="15" s="1"/>
  <c r="AE26" i="15" s="1"/>
  <c r="F13" i="17" s="1"/>
  <c r="G13" i="17" s="1"/>
  <c r="AG19" i="16"/>
  <c r="AG18" i="15"/>
  <c r="AI27" i="16"/>
  <c r="AJ27" i="16" s="1"/>
  <c r="AK27" i="16" s="1"/>
  <c r="AE27" i="16" s="1"/>
  <c r="F14" i="18" s="1"/>
  <c r="G14" i="18" s="1"/>
  <c r="AI27" i="15"/>
  <c r="AJ27" i="15" s="1"/>
  <c r="AK27" i="15" s="1"/>
  <c r="AE27" i="15" s="1"/>
  <c r="F14" i="17" s="1"/>
  <c r="G14" i="17" s="1"/>
  <c r="AI28" i="16"/>
  <c r="AJ28" i="16" s="1"/>
  <c r="AK28" i="16" s="1"/>
  <c r="AE28" i="16" s="1"/>
  <c r="F15" i="18" s="1"/>
  <c r="G15" i="18" s="1"/>
  <c r="AI111" i="10"/>
  <c r="AJ111" i="10" s="1"/>
  <c r="AI112" i="10"/>
  <c r="AJ112" i="10" s="1"/>
  <c r="AI110" i="10"/>
  <c r="AJ110" i="10" s="1"/>
  <c r="AI113" i="10"/>
  <c r="AJ113" i="10" s="1"/>
  <c r="AG58" i="10"/>
  <c r="AH99" i="10"/>
  <c r="AI143" i="10"/>
  <c r="AJ143" i="10" s="1"/>
  <c r="AH143" i="10"/>
  <c r="AI135" i="10"/>
  <c r="AJ135" i="10" s="1"/>
  <c r="AH135" i="10"/>
  <c r="AI127" i="10"/>
  <c r="AJ127" i="10" s="1"/>
  <c r="AH127" i="10"/>
  <c r="AI117" i="10"/>
  <c r="AJ117" i="10" s="1"/>
  <c r="AH117" i="10"/>
  <c r="AG164" i="10"/>
  <c r="AI159" i="10" s="1"/>
  <c r="AJ159" i="10" s="1"/>
  <c r="AH100" i="10"/>
  <c r="AH48" i="10"/>
  <c r="C8" i="13"/>
  <c r="AG57" i="10"/>
  <c r="AI152" i="10"/>
  <c r="AJ152" i="10" s="1"/>
  <c r="AH152" i="10"/>
  <c r="AI148" i="10"/>
  <c r="AJ148" i="10" s="1"/>
  <c r="AH148" i="10"/>
  <c r="AI144" i="10"/>
  <c r="AJ144" i="10" s="1"/>
  <c r="AH144" i="10"/>
  <c r="AI140" i="10"/>
  <c r="AJ140" i="10" s="1"/>
  <c r="AH140" i="10"/>
  <c r="AI136" i="10"/>
  <c r="AJ136" i="10" s="1"/>
  <c r="AH136" i="10"/>
  <c r="AI132" i="10"/>
  <c r="AJ132" i="10" s="1"/>
  <c r="AH132" i="10"/>
  <c r="AI128" i="10"/>
  <c r="AJ128" i="10" s="1"/>
  <c r="AH128" i="10"/>
  <c r="AI124" i="10"/>
  <c r="AJ124" i="10" s="1"/>
  <c r="AH124" i="10"/>
  <c r="AI120" i="10"/>
  <c r="AJ120" i="10" s="1"/>
  <c r="AH120" i="10"/>
  <c r="AI116" i="10"/>
  <c r="AJ116" i="10" s="1"/>
  <c r="AH116" i="10"/>
  <c r="AG93" i="10"/>
  <c r="AI90" i="10" s="1"/>
  <c r="AJ90" i="10" s="1"/>
  <c r="AI151" i="10"/>
  <c r="AJ151" i="10" s="1"/>
  <c r="AH151" i="10"/>
  <c r="AI145" i="10"/>
  <c r="AJ145" i="10" s="1"/>
  <c r="AH145" i="10"/>
  <c r="AI137" i="10"/>
  <c r="AJ137" i="10" s="1"/>
  <c r="AH137" i="10"/>
  <c r="AI129" i="10"/>
  <c r="AJ129" i="10" s="1"/>
  <c r="AH129" i="10"/>
  <c r="AI121" i="10"/>
  <c r="AJ121" i="10" s="1"/>
  <c r="AH121" i="10"/>
  <c r="AI115" i="10"/>
  <c r="AJ115" i="10" s="1"/>
  <c r="AH115" i="10"/>
  <c r="AH45" i="10"/>
  <c r="AH159" i="10"/>
  <c r="C8" i="12"/>
  <c r="AE19" i="10"/>
  <c r="AH86" i="10"/>
  <c r="AG60" i="10"/>
  <c r="AH101" i="10"/>
  <c r="AG102" i="10"/>
  <c r="AI99" i="10" s="1"/>
  <c r="AJ99" i="10" s="1"/>
  <c r="AH97" i="10"/>
  <c r="AI147" i="10"/>
  <c r="AJ147" i="10" s="1"/>
  <c r="AH147" i="10"/>
  <c r="AI139" i="10"/>
  <c r="AJ139" i="10" s="1"/>
  <c r="AH139" i="10"/>
  <c r="AI131" i="10"/>
  <c r="AJ131" i="10" s="1"/>
  <c r="AH131" i="10"/>
  <c r="AI123" i="10"/>
  <c r="AJ123" i="10" s="1"/>
  <c r="AH123" i="10"/>
  <c r="AI72" i="10"/>
  <c r="AJ72" i="10" s="1"/>
  <c r="AI163" i="10"/>
  <c r="AJ163" i="10" s="1"/>
  <c r="AI98" i="10"/>
  <c r="AJ98" i="10" s="1"/>
  <c r="AH98" i="10"/>
  <c r="AI34" i="10"/>
  <c r="AJ34" i="10" s="1"/>
  <c r="AI26" i="10"/>
  <c r="AJ26" i="10" s="1"/>
  <c r="AH47" i="10"/>
  <c r="AI27" i="10"/>
  <c r="AJ27" i="10" s="1"/>
  <c r="AI37" i="10"/>
  <c r="AJ37" i="10" s="1"/>
  <c r="AI21" i="10"/>
  <c r="AJ21" i="10" s="1"/>
  <c r="AG49" i="10"/>
  <c r="AI47" i="10" s="1"/>
  <c r="AJ47" i="10" s="1"/>
  <c r="AH44" i="10"/>
  <c r="AG59" i="10"/>
  <c r="AI154" i="10"/>
  <c r="AJ154" i="10" s="1"/>
  <c r="AH154" i="10"/>
  <c r="AI150" i="10"/>
  <c r="AJ150" i="10" s="1"/>
  <c r="AH150" i="10"/>
  <c r="AI146" i="10"/>
  <c r="AJ146" i="10" s="1"/>
  <c r="AH146" i="10"/>
  <c r="AI142" i="10"/>
  <c r="AJ142" i="10" s="1"/>
  <c r="AH142" i="10"/>
  <c r="AI138" i="10"/>
  <c r="AJ138" i="10" s="1"/>
  <c r="AH138" i="10"/>
  <c r="AI134" i="10"/>
  <c r="AJ134" i="10" s="1"/>
  <c r="AH134" i="10"/>
  <c r="AI130" i="10"/>
  <c r="AJ130" i="10" s="1"/>
  <c r="AH130" i="10"/>
  <c r="AI126" i="10"/>
  <c r="AJ126" i="10" s="1"/>
  <c r="AH126" i="10"/>
  <c r="AI122" i="10"/>
  <c r="AJ122" i="10" s="1"/>
  <c r="AH122" i="10"/>
  <c r="AI118" i="10"/>
  <c r="AJ118" i="10" s="1"/>
  <c r="AH118" i="10"/>
  <c r="AI114" i="10"/>
  <c r="AJ114" i="10" s="1"/>
  <c r="AH114" i="10"/>
  <c r="AI153" i="10"/>
  <c r="AJ153" i="10" s="1"/>
  <c r="AH153" i="10"/>
  <c r="AI149" i="10"/>
  <c r="AJ149" i="10" s="1"/>
  <c r="AH149" i="10"/>
  <c r="AI141" i="10"/>
  <c r="AJ141" i="10" s="1"/>
  <c r="AH141" i="10"/>
  <c r="AI133" i="10"/>
  <c r="AJ133" i="10" s="1"/>
  <c r="AH133" i="10"/>
  <c r="AI125" i="10"/>
  <c r="AJ125" i="10" s="1"/>
  <c r="AH125" i="10"/>
  <c r="AI119" i="10"/>
  <c r="AJ119" i="10" s="1"/>
  <c r="AH119" i="10"/>
  <c r="AI36" i="10"/>
  <c r="AJ36" i="10" s="1"/>
  <c r="AI28" i="10"/>
  <c r="AJ28" i="10" s="1"/>
  <c r="AI39" i="10"/>
  <c r="AJ39" i="10" s="1"/>
  <c r="AI23" i="10"/>
  <c r="AJ23" i="10" s="1"/>
  <c r="AH46" i="10"/>
  <c r="V28" i="30" l="1"/>
  <c r="W28" i="30" s="1"/>
  <c r="R28" i="30" s="1"/>
  <c r="F15" i="32" s="1"/>
  <c r="V12" i="30"/>
  <c r="W12" i="30" s="1"/>
  <c r="R12" i="30" s="1"/>
  <c r="B13" i="32" s="1"/>
  <c r="V29" i="30"/>
  <c r="W29" i="30" s="1"/>
  <c r="R29" i="30" s="1"/>
  <c r="F16" i="32" s="1"/>
  <c r="V18" i="30"/>
  <c r="W18" i="30" s="1"/>
  <c r="R18" i="30" s="1"/>
  <c r="B19" i="32" s="1"/>
  <c r="AI94" i="45"/>
  <c r="AJ94" i="45" s="1"/>
  <c r="AI160" i="10"/>
  <c r="AJ160" i="10" s="1"/>
  <c r="AI199" i="45"/>
  <c r="AJ199" i="45" s="1"/>
  <c r="AG332" i="45"/>
  <c r="AI327" i="45" s="1"/>
  <c r="AJ327" i="45" s="1"/>
  <c r="AK327" i="45" s="1"/>
  <c r="AE327" i="45" s="1"/>
  <c r="V16" i="30"/>
  <c r="W16" i="30" s="1"/>
  <c r="R16" i="30" s="1"/>
  <c r="B17" i="32" s="1"/>
  <c r="AI114" i="45"/>
  <c r="AJ114" i="45" s="1"/>
  <c r="AK114" i="45" s="1"/>
  <c r="AE114" i="45" s="1"/>
  <c r="AI168" i="45"/>
  <c r="AJ168" i="45" s="1"/>
  <c r="AI202" i="45"/>
  <c r="AJ202" i="45" s="1"/>
  <c r="AK202" i="45" s="1"/>
  <c r="AE202" i="45" s="1"/>
  <c r="AI109" i="45"/>
  <c r="AJ109" i="45" s="1"/>
  <c r="AK109" i="45" s="1"/>
  <c r="AE109" i="45" s="1"/>
  <c r="AI204" i="45"/>
  <c r="AJ204" i="45" s="1"/>
  <c r="AK204" i="45" s="1"/>
  <c r="AE204" i="45" s="1"/>
  <c r="AI201" i="45"/>
  <c r="AJ201" i="45" s="1"/>
  <c r="AK201" i="45" s="1"/>
  <c r="AE201" i="45" s="1"/>
  <c r="V20" i="30"/>
  <c r="W20" i="30" s="1"/>
  <c r="R20" i="30" s="1"/>
  <c r="B21" i="32" s="1"/>
  <c r="AI170" i="45"/>
  <c r="AJ170" i="45" s="1"/>
  <c r="AK70" i="10"/>
  <c r="AE70" i="10" s="1"/>
  <c r="AI195" i="45"/>
  <c r="AJ195" i="45" s="1"/>
  <c r="AK195" i="45" s="1"/>
  <c r="AE195" i="45" s="1"/>
  <c r="AK34" i="10"/>
  <c r="AE34" i="10" s="1"/>
  <c r="AK47" i="10"/>
  <c r="AE47" i="10" s="1"/>
  <c r="AK98" i="10"/>
  <c r="AE98" i="10" s="1"/>
  <c r="AK147" i="10"/>
  <c r="AE147" i="10" s="1"/>
  <c r="AK99" i="10"/>
  <c r="AE99" i="10" s="1"/>
  <c r="AK23" i="10"/>
  <c r="AE23" i="10" s="1"/>
  <c r="AK118" i="10"/>
  <c r="AE118" i="10" s="1"/>
  <c r="AK150" i="10"/>
  <c r="AE150" i="10" s="1"/>
  <c r="AK90" i="10"/>
  <c r="AE90" i="10" s="1"/>
  <c r="AK114" i="10"/>
  <c r="AE114" i="10" s="1"/>
  <c r="AK146" i="10"/>
  <c r="AE146" i="10" s="1"/>
  <c r="AK39" i="10"/>
  <c r="AE39" i="10" s="1"/>
  <c r="AK141" i="10"/>
  <c r="AE141" i="10" s="1"/>
  <c r="AK130" i="10"/>
  <c r="AE130" i="10" s="1"/>
  <c r="AI44" i="10"/>
  <c r="AJ44" i="10" s="1"/>
  <c r="AK44" i="10" s="1"/>
  <c r="AE44" i="10" s="1"/>
  <c r="AK27" i="10"/>
  <c r="AE27" i="10" s="1"/>
  <c r="AK133" i="10"/>
  <c r="AE133" i="10" s="1"/>
  <c r="AK134" i="10"/>
  <c r="AE134" i="10" s="1"/>
  <c r="AK26" i="10"/>
  <c r="AE26" i="10" s="1"/>
  <c r="AK126" i="45"/>
  <c r="AE126" i="45" s="1"/>
  <c r="AK94" i="45"/>
  <c r="AE94" i="45" s="1"/>
  <c r="AK203" i="45"/>
  <c r="AE203" i="45" s="1"/>
  <c r="AK166" i="45"/>
  <c r="AE166" i="45" s="1"/>
  <c r="AK115" i="45"/>
  <c r="AE115" i="45" s="1"/>
  <c r="AK379" i="45"/>
  <c r="AE379" i="45" s="1"/>
  <c r="AK113" i="45"/>
  <c r="AE113" i="45" s="1"/>
  <c r="AK116" i="45"/>
  <c r="AE116" i="45" s="1"/>
  <c r="AK174" i="45"/>
  <c r="AE174" i="45" s="1"/>
  <c r="AK54" i="45"/>
  <c r="AE54" i="45" s="1"/>
  <c r="AI23" i="45"/>
  <c r="AJ23" i="45" s="1"/>
  <c r="AK23" i="45" s="1"/>
  <c r="AE23" i="45" s="1"/>
  <c r="AI171" i="45"/>
  <c r="AJ171" i="45" s="1"/>
  <c r="AK171" i="45" s="1"/>
  <c r="AE171" i="45" s="1"/>
  <c r="AI169" i="45"/>
  <c r="AJ169" i="45" s="1"/>
  <c r="AK169" i="45" s="1"/>
  <c r="AE169" i="45" s="1"/>
  <c r="AI167" i="45"/>
  <c r="AJ167" i="45" s="1"/>
  <c r="AK167" i="45" s="1"/>
  <c r="AE167" i="45" s="1"/>
  <c r="AI173" i="45"/>
  <c r="AJ173" i="45" s="1"/>
  <c r="AK173" i="45" s="1"/>
  <c r="AE173" i="45" s="1"/>
  <c r="AI26" i="45"/>
  <c r="AJ26" i="45" s="1"/>
  <c r="AK26" i="45" s="1"/>
  <c r="AE26" i="45" s="1"/>
  <c r="AI172" i="45"/>
  <c r="AJ172" i="45" s="1"/>
  <c r="AI34" i="45"/>
  <c r="AJ34" i="45" s="1"/>
  <c r="AK34" i="45" s="1"/>
  <c r="AE34" i="45" s="1"/>
  <c r="AI24" i="45"/>
  <c r="AJ24" i="45" s="1"/>
  <c r="AK24" i="45" s="1"/>
  <c r="AE24" i="45" s="1"/>
  <c r="AI117" i="45"/>
  <c r="AJ117" i="45" s="1"/>
  <c r="AK117" i="45" s="1"/>
  <c r="AE117" i="45" s="1"/>
  <c r="AI175" i="45"/>
  <c r="AJ175" i="45" s="1"/>
  <c r="AK175" i="45" s="1"/>
  <c r="AE175" i="45" s="1"/>
  <c r="AI176" i="45"/>
  <c r="AJ176" i="45" s="1"/>
  <c r="AK176" i="45" s="1"/>
  <c r="AE176" i="45" s="1"/>
  <c r="AI98" i="45"/>
  <c r="AJ98" i="45" s="1"/>
  <c r="AK98" i="45" s="1"/>
  <c r="AE98" i="45" s="1"/>
  <c r="AI66" i="45"/>
  <c r="AJ66" i="45" s="1"/>
  <c r="AK66" i="45" s="1"/>
  <c r="AE66" i="45" s="1"/>
  <c r="E14" i="48"/>
  <c r="F14" i="48" s="1"/>
  <c r="AK198" i="45"/>
  <c r="AE198" i="45" s="1"/>
  <c r="AK196" i="45"/>
  <c r="AE196" i="45" s="1"/>
  <c r="AI70" i="45"/>
  <c r="AJ70" i="45" s="1"/>
  <c r="AK70" i="45" s="1"/>
  <c r="AE70" i="45" s="1"/>
  <c r="AI22" i="45"/>
  <c r="AJ22" i="45" s="1"/>
  <c r="AK22" i="45" s="1"/>
  <c r="AE22" i="45" s="1"/>
  <c r="AI102" i="45"/>
  <c r="AJ102" i="45" s="1"/>
  <c r="AK102" i="45" s="1"/>
  <c r="AE102" i="45" s="1"/>
  <c r="AI110" i="45"/>
  <c r="AJ110" i="45" s="1"/>
  <c r="AK110" i="45" s="1"/>
  <c r="AE110" i="45" s="1"/>
  <c r="AI96" i="45"/>
  <c r="AJ96" i="45" s="1"/>
  <c r="AK96" i="45" s="1"/>
  <c r="AE96" i="45" s="1"/>
  <c r="AI177" i="45"/>
  <c r="AJ177" i="45" s="1"/>
  <c r="AK372" i="45"/>
  <c r="AE372" i="45" s="1"/>
  <c r="AK346" i="45"/>
  <c r="AE346" i="45" s="1"/>
  <c r="AK347" i="45"/>
  <c r="AE347" i="45" s="1"/>
  <c r="E12" i="48"/>
  <c r="AI329" i="45"/>
  <c r="AJ329" i="45" s="1"/>
  <c r="AK329" i="45" s="1"/>
  <c r="AE329" i="45" s="1"/>
  <c r="AI331" i="45"/>
  <c r="AJ331" i="45" s="1"/>
  <c r="AK331" i="45" s="1"/>
  <c r="AE331" i="45" s="1"/>
  <c r="E20" i="48"/>
  <c r="F20" i="48" s="1"/>
  <c r="AH154" i="45"/>
  <c r="AH315" i="45"/>
  <c r="AI49" i="45"/>
  <c r="AJ49" i="45" s="1"/>
  <c r="AK49" i="45" s="1"/>
  <c r="AE49" i="45" s="1"/>
  <c r="AH303" i="45"/>
  <c r="AH319" i="45"/>
  <c r="B19" i="48"/>
  <c r="C19" i="48" s="1"/>
  <c r="AI146" i="45"/>
  <c r="AJ146" i="45" s="1"/>
  <c r="AK146" i="45" s="1"/>
  <c r="AE146" i="45" s="1"/>
  <c r="AI142" i="45"/>
  <c r="AJ142" i="45" s="1"/>
  <c r="AK142" i="45" s="1"/>
  <c r="AE142" i="45" s="1"/>
  <c r="AI136" i="45"/>
  <c r="AJ136" i="45" s="1"/>
  <c r="AK136" i="45" s="1"/>
  <c r="AE136" i="45" s="1"/>
  <c r="AI148" i="45"/>
  <c r="AJ148" i="45" s="1"/>
  <c r="AK148" i="45" s="1"/>
  <c r="AE148" i="45" s="1"/>
  <c r="AI137" i="45"/>
  <c r="AJ137" i="45" s="1"/>
  <c r="AK137" i="45" s="1"/>
  <c r="AE137" i="45" s="1"/>
  <c r="AI143" i="45"/>
  <c r="AJ143" i="45" s="1"/>
  <c r="AK143" i="45" s="1"/>
  <c r="AE143" i="45" s="1"/>
  <c r="AI147" i="45"/>
  <c r="AJ147" i="45" s="1"/>
  <c r="AK147" i="45" s="1"/>
  <c r="AE147" i="45" s="1"/>
  <c r="AI139" i="45"/>
  <c r="AJ139" i="45" s="1"/>
  <c r="AK139" i="45" s="1"/>
  <c r="AE139" i="45" s="1"/>
  <c r="AI138" i="45"/>
  <c r="AJ138" i="45" s="1"/>
  <c r="AK138" i="45" s="1"/>
  <c r="AE138" i="45" s="1"/>
  <c r="AI140" i="45"/>
  <c r="AJ140" i="45" s="1"/>
  <c r="AK140" i="45" s="1"/>
  <c r="AE140" i="45" s="1"/>
  <c r="AI50" i="45"/>
  <c r="AJ50" i="45" s="1"/>
  <c r="AK50" i="45" s="1"/>
  <c r="AE50" i="45" s="1"/>
  <c r="AK185" i="45"/>
  <c r="AE185" i="45" s="1"/>
  <c r="AK341" i="45"/>
  <c r="AE341" i="45" s="1"/>
  <c r="AK349" i="45"/>
  <c r="AE349" i="45" s="1"/>
  <c r="AI371" i="45"/>
  <c r="AJ371" i="45" s="1"/>
  <c r="AK371" i="45" s="1"/>
  <c r="AE371" i="45" s="1"/>
  <c r="AI330" i="45"/>
  <c r="AJ330" i="45" s="1"/>
  <c r="AK330" i="45" s="1"/>
  <c r="AE330" i="45" s="1"/>
  <c r="AH330" i="45"/>
  <c r="AH301" i="45"/>
  <c r="AH230" i="45"/>
  <c r="AH357" i="45"/>
  <c r="AG359" i="45"/>
  <c r="AI357" i="45" s="1"/>
  <c r="AJ357" i="45" s="1"/>
  <c r="AK357" i="45" s="1"/>
  <c r="AE357" i="45" s="1"/>
  <c r="AI253" i="45"/>
  <c r="AJ253" i="45" s="1"/>
  <c r="AK253" i="45" s="1"/>
  <c r="AE253" i="45" s="1"/>
  <c r="AI257" i="45"/>
  <c r="AJ257" i="45" s="1"/>
  <c r="AK257" i="45" s="1"/>
  <c r="AE257" i="45" s="1"/>
  <c r="AI261" i="45"/>
  <c r="AJ261" i="45" s="1"/>
  <c r="AK261" i="45" s="1"/>
  <c r="AE261" i="45" s="1"/>
  <c r="AI260" i="45"/>
  <c r="AJ260" i="45" s="1"/>
  <c r="AK260" i="45" s="1"/>
  <c r="AE260" i="45" s="1"/>
  <c r="AI249" i="45"/>
  <c r="AJ249" i="45" s="1"/>
  <c r="AK249" i="45" s="1"/>
  <c r="AE249" i="45" s="1"/>
  <c r="AI256" i="45"/>
  <c r="AJ256" i="45" s="1"/>
  <c r="AK256" i="45" s="1"/>
  <c r="AE256" i="45" s="1"/>
  <c r="AI251" i="45"/>
  <c r="AJ251" i="45" s="1"/>
  <c r="AK251" i="45" s="1"/>
  <c r="AE251" i="45" s="1"/>
  <c r="AI258" i="45"/>
  <c r="AJ258" i="45" s="1"/>
  <c r="AK258" i="45" s="1"/>
  <c r="AE258" i="45" s="1"/>
  <c r="AI264" i="45"/>
  <c r="AJ264" i="45" s="1"/>
  <c r="AK264" i="45" s="1"/>
  <c r="AE264" i="45" s="1"/>
  <c r="AI254" i="45"/>
  <c r="AJ254" i="45" s="1"/>
  <c r="AK254" i="45" s="1"/>
  <c r="AE254" i="45" s="1"/>
  <c r="AI252" i="45"/>
  <c r="AJ252" i="45" s="1"/>
  <c r="AK252" i="45" s="1"/>
  <c r="AE252" i="45" s="1"/>
  <c r="AI250" i="45"/>
  <c r="AJ250" i="45" s="1"/>
  <c r="AK250" i="45" s="1"/>
  <c r="AE250" i="45" s="1"/>
  <c r="AI255" i="45"/>
  <c r="AJ255" i="45" s="1"/>
  <c r="AK255" i="45" s="1"/>
  <c r="AE255" i="45" s="1"/>
  <c r="AH307" i="45"/>
  <c r="AH237" i="45"/>
  <c r="AG241" i="45"/>
  <c r="AH213" i="45"/>
  <c r="AI76" i="45"/>
  <c r="AJ76" i="45" s="1"/>
  <c r="AK76" i="45" s="1"/>
  <c r="AE76" i="45" s="1"/>
  <c r="AI71" i="45"/>
  <c r="AJ71" i="45" s="1"/>
  <c r="AK71" i="45" s="1"/>
  <c r="AE71" i="45" s="1"/>
  <c r="AI60" i="45"/>
  <c r="AJ60" i="45" s="1"/>
  <c r="AK60" i="45" s="1"/>
  <c r="AE60" i="45" s="1"/>
  <c r="AI55" i="45"/>
  <c r="AJ55" i="45" s="1"/>
  <c r="AK55" i="45" s="1"/>
  <c r="AE55" i="45" s="1"/>
  <c r="AI44" i="45"/>
  <c r="AJ44" i="45" s="1"/>
  <c r="AK44" i="45" s="1"/>
  <c r="AE44" i="45" s="1"/>
  <c r="AI39" i="45"/>
  <c r="AJ39" i="45" s="1"/>
  <c r="AK39" i="45" s="1"/>
  <c r="AE39" i="45" s="1"/>
  <c r="AI75" i="45"/>
  <c r="AJ75" i="45" s="1"/>
  <c r="AK75" i="45" s="1"/>
  <c r="AE75" i="45" s="1"/>
  <c r="AI32" i="45"/>
  <c r="AJ32" i="45" s="1"/>
  <c r="AK32" i="45" s="1"/>
  <c r="AE32" i="45" s="1"/>
  <c r="AI68" i="45"/>
  <c r="AJ68" i="45" s="1"/>
  <c r="AK68" i="45" s="1"/>
  <c r="AE68" i="45" s="1"/>
  <c r="AI37" i="45"/>
  <c r="AJ37" i="45" s="1"/>
  <c r="AK37" i="45" s="1"/>
  <c r="AE37" i="45" s="1"/>
  <c r="AI53" i="45"/>
  <c r="AJ53" i="45" s="1"/>
  <c r="AK53" i="45" s="1"/>
  <c r="AE53" i="45" s="1"/>
  <c r="AI69" i="45"/>
  <c r="AJ69" i="45" s="1"/>
  <c r="AK69" i="45" s="1"/>
  <c r="AE69" i="45" s="1"/>
  <c r="AI40" i="45"/>
  <c r="AJ40" i="45" s="1"/>
  <c r="AK40" i="45" s="1"/>
  <c r="AE40" i="45" s="1"/>
  <c r="AI56" i="45"/>
  <c r="AJ56" i="45" s="1"/>
  <c r="AK56" i="45" s="1"/>
  <c r="AE56" i="45" s="1"/>
  <c r="AI72" i="45"/>
  <c r="AJ72" i="45" s="1"/>
  <c r="AK72" i="45" s="1"/>
  <c r="AE72" i="45" s="1"/>
  <c r="AI31" i="45"/>
  <c r="AJ31" i="45" s="1"/>
  <c r="AK31" i="45" s="1"/>
  <c r="AE31" i="45" s="1"/>
  <c r="AI41" i="45"/>
  <c r="AJ41" i="45" s="1"/>
  <c r="AK41" i="45" s="1"/>
  <c r="AE41" i="45" s="1"/>
  <c r="AI35" i="45"/>
  <c r="AJ35" i="45" s="1"/>
  <c r="AK35" i="45" s="1"/>
  <c r="AE35" i="45" s="1"/>
  <c r="AI51" i="45"/>
  <c r="AJ51" i="45" s="1"/>
  <c r="AK51" i="45" s="1"/>
  <c r="AE51" i="45" s="1"/>
  <c r="AI67" i="45"/>
  <c r="AJ67" i="45" s="1"/>
  <c r="AK67" i="45" s="1"/>
  <c r="AE67" i="45" s="1"/>
  <c r="AI64" i="45"/>
  <c r="AJ64" i="45" s="1"/>
  <c r="AK64" i="45" s="1"/>
  <c r="AE64" i="45" s="1"/>
  <c r="AI57" i="45"/>
  <c r="AJ57" i="45" s="1"/>
  <c r="AK57" i="45" s="1"/>
  <c r="AE57" i="45" s="1"/>
  <c r="AI43" i="45"/>
  <c r="AJ43" i="45" s="1"/>
  <c r="AK43" i="45" s="1"/>
  <c r="AE43" i="45" s="1"/>
  <c r="AI36" i="45"/>
  <c r="AJ36" i="45" s="1"/>
  <c r="AK36" i="45" s="1"/>
  <c r="AE36" i="45" s="1"/>
  <c r="AI73" i="45"/>
  <c r="AJ73" i="45" s="1"/>
  <c r="AK73" i="45" s="1"/>
  <c r="AE73" i="45" s="1"/>
  <c r="AI42" i="45"/>
  <c r="AJ42" i="45" s="1"/>
  <c r="AK42" i="45" s="1"/>
  <c r="AE42" i="45" s="1"/>
  <c r="AI58" i="45"/>
  <c r="AJ58" i="45" s="1"/>
  <c r="AK58" i="45" s="1"/>
  <c r="AE58" i="45" s="1"/>
  <c r="AI74" i="45"/>
  <c r="AJ74" i="45" s="1"/>
  <c r="AK74" i="45" s="1"/>
  <c r="AE74" i="45" s="1"/>
  <c r="AI47" i="45"/>
  <c r="AJ47" i="45" s="1"/>
  <c r="AK47" i="45" s="1"/>
  <c r="AE47" i="45" s="1"/>
  <c r="AI48" i="45"/>
  <c r="AJ48" i="45" s="1"/>
  <c r="AK48" i="45" s="1"/>
  <c r="AE48" i="45" s="1"/>
  <c r="AI59" i="45"/>
  <c r="AJ59" i="45" s="1"/>
  <c r="AK59" i="45" s="1"/>
  <c r="AE59" i="45" s="1"/>
  <c r="AI63" i="45"/>
  <c r="AJ63" i="45" s="1"/>
  <c r="AK63" i="45" s="1"/>
  <c r="AE63" i="45" s="1"/>
  <c r="AI52" i="45"/>
  <c r="AJ52" i="45" s="1"/>
  <c r="AK52" i="45" s="1"/>
  <c r="AE52" i="45" s="1"/>
  <c r="AI263" i="45"/>
  <c r="AJ263" i="45" s="1"/>
  <c r="AK263" i="45" s="1"/>
  <c r="AE263" i="45" s="1"/>
  <c r="AH299" i="45"/>
  <c r="AI328" i="45"/>
  <c r="AJ328" i="45" s="1"/>
  <c r="AK328" i="45" s="1"/>
  <c r="AE328" i="45" s="1"/>
  <c r="AH328" i="45"/>
  <c r="AI368" i="45"/>
  <c r="AJ368" i="45" s="1"/>
  <c r="AK368" i="45" s="1"/>
  <c r="AE368" i="45" s="1"/>
  <c r="AI378" i="45"/>
  <c r="AJ378" i="45" s="1"/>
  <c r="AK378" i="45" s="1"/>
  <c r="AE378" i="45" s="1"/>
  <c r="AI45" i="45"/>
  <c r="AJ45" i="45" s="1"/>
  <c r="AK45" i="45" s="1"/>
  <c r="AE45" i="45" s="1"/>
  <c r="AI107" i="45"/>
  <c r="AJ107" i="45" s="1"/>
  <c r="AK107" i="45" s="1"/>
  <c r="AE107" i="45" s="1"/>
  <c r="AI97" i="45"/>
  <c r="AJ97" i="45" s="1"/>
  <c r="AK97" i="45" s="1"/>
  <c r="AE97" i="45" s="1"/>
  <c r="AI99" i="45"/>
  <c r="AJ99" i="45" s="1"/>
  <c r="AK99" i="45" s="1"/>
  <c r="AE99" i="45" s="1"/>
  <c r="AI105" i="45"/>
  <c r="AJ105" i="45" s="1"/>
  <c r="AK105" i="45" s="1"/>
  <c r="AE105" i="45" s="1"/>
  <c r="AI103" i="45"/>
  <c r="AJ103" i="45" s="1"/>
  <c r="AK103" i="45" s="1"/>
  <c r="AE103" i="45" s="1"/>
  <c r="AI95" i="45"/>
  <c r="AJ95" i="45" s="1"/>
  <c r="AK95" i="45" s="1"/>
  <c r="AE95" i="45" s="1"/>
  <c r="AI101" i="45"/>
  <c r="AJ101" i="45" s="1"/>
  <c r="AK101" i="45" s="1"/>
  <c r="AE101" i="45" s="1"/>
  <c r="AK170" i="45"/>
  <c r="AE170" i="45" s="1"/>
  <c r="AH285" i="45"/>
  <c r="AH317" i="45"/>
  <c r="AH270" i="45"/>
  <c r="AG274" i="45"/>
  <c r="AI270" i="45" s="1"/>
  <c r="AJ270" i="45" s="1"/>
  <c r="AK270" i="45" s="1"/>
  <c r="AE270" i="45" s="1"/>
  <c r="AI108" i="45"/>
  <c r="AJ108" i="45" s="1"/>
  <c r="AK108" i="45" s="1"/>
  <c r="AE108" i="45" s="1"/>
  <c r="AI61" i="45"/>
  <c r="AJ61" i="45" s="1"/>
  <c r="AK61" i="45" s="1"/>
  <c r="AE61" i="45" s="1"/>
  <c r="AK200" i="45"/>
  <c r="AE200" i="45" s="1"/>
  <c r="AH291" i="45"/>
  <c r="AK172" i="45"/>
  <c r="AE172" i="45" s="1"/>
  <c r="AH289" i="45"/>
  <c r="AH305" i="45"/>
  <c r="AI321" i="45"/>
  <c r="AJ321" i="45" s="1"/>
  <c r="AK321" i="45" s="1"/>
  <c r="AE321" i="45" s="1"/>
  <c r="AH321" i="45"/>
  <c r="AI111" i="45"/>
  <c r="AJ111" i="45" s="1"/>
  <c r="AK111" i="45" s="1"/>
  <c r="AE111" i="45" s="1"/>
  <c r="AI118" i="45"/>
  <c r="AJ118" i="45" s="1"/>
  <c r="AK118" i="45" s="1"/>
  <c r="AE118" i="45" s="1"/>
  <c r="AK177" i="45"/>
  <c r="AE177" i="45" s="1"/>
  <c r="AI144" i="45"/>
  <c r="AJ144" i="45" s="1"/>
  <c r="AK144" i="45" s="1"/>
  <c r="AE144" i="45" s="1"/>
  <c r="AK343" i="45"/>
  <c r="AE343" i="45" s="1"/>
  <c r="AH293" i="45"/>
  <c r="AI100" i="45"/>
  <c r="AJ100" i="45" s="1"/>
  <c r="AK100" i="45" s="1"/>
  <c r="AE100" i="45" s="1"/>
  <c r="AI33" i="45"/>
  <c r="AJ33" i="45" s="1"/>
  <c r="AK33" i="45" s="1"/>
  <c r="AE33" i="45" s="1"/>
  <c r="AH297" i="45"/>
  <c r="AH272" i="45"/>
  <c r="AH155" i="45"/>
  <c r="AH295" i="45"/>
  <c r="AH311" i="45"/>
  <c r="AI124" i="45"/>
  <c r="AJ124" i="45" s="1"/>
  <c r="AK124" i="45" s="1"/>
  <c r="AE124" i="45" s="1"/>
  <c r="AI123" i="45"/>
  <c r="AJ123" i="45" s="1"/>
  <c r="AK123" i="45" s="1"/>
  <c r="AE123" i="45" s="1"/>
  <c r="AI125" i="45"/>
  <c r="AJ125" i="45" s="1"/>
  <c r="AK125" i="45" s="1"/>
  <c r="AE125" i="45" s="1"/>
  <c r="AI127" i="45"/>
  <c r="AJ127" i="45" s="1"/>
  <c r="AK127" i="45" s="1"/>
  <c r="AE127" i="45" s="1"/>
  <c r="AH309" i="45"/>
  <c r="AI259" i="45"/>
  <c r="AJ259" i="45" s="1"/>
  <c r="AK259" i="45" s="1"/>
  <c r="AE259" i="45" s="1"/>
  <c r="AI369" i="45"/>
  <c r="AJ369" i="45" s="1"/>
  <c r="AK369" i="45" s="1"/>
  <c r="AE369" i="45" s="1"/>
  <c r="AI27" i="45"/>
  <c r="AJ27" i="45" s="1"/>
  <c r="AK27" i="45" s="1"/>
  <c r="AE27" i="45" s="1"/>
  <c r="AI262" i="45"/>
  <c r="AJ262" i="45" s="1"/>
  <c r="AK262" i="45" s="1"/>
  <c r="AE262" i="45" s="1"/>
  <c r="AG232" i="45"/>
  <c r="AI222" i="45" s="1"/>
  <c r="AJ222" i="45" s="1"/>
  <c r="AK222" i="45" s="1"/>
  <c r="AE222" i="45" s="1"/>
  <c r="AH222" i="45"/>
  <c r="AK340" i="45"/>
  <c r="AE340" i="45" s="1"/>
  <c r="AH85" i="45"/>
  <c r="AK348" i="45"/>
  <c r="AE348" i="45" s="1"/>
  <c r="AH156" i="45"/>
  <c r="AI381" i="45"/>
  <c r="AJ381" i="45" s="1"/>
  <c r="AK381" i="45" s="1"/>
  <c r="AE381" i="45" s="1"/>
  <c r="AI377" i="45"/>
  <c r="AJ377" i="45" s="1"/>
  <c r="AK377" i="45" s="1"/>
  <c r="AE377" i="45" s="1"/>
  <c r="AI380" i="45"/>
  <c r="AJ380" i="45" s="1"/>
  <c r="AK380" i="45" s="1"/>
  <c r="AE380" i="45" s="1"/>
  <c r="AI112" i="45"/>
  <c r="AJ112" i="45" s="1"/>
  <c r="AK112" i="45" s="1"/>
  <c r="AE112" i="45" s="1"/>
  <c r="AH283" i="45"/>
  <c r="AG323" i="45"/>
  <c r="AI303" i="45" s="1"/>
  <c r="AJ303" i="45" s="1"/>
  <c r="AK303" i="45" s="1"/>
  <c r="AE303" i="45" s="1"/>
  <c r="AI25" i="45"/>
  <c r="AJ25" i="45" s="1"/>
  <c r="AK25" i="45" s="1"/>
  <c r="AE25" i="45" s="1"/>
  <c r="AI65" i="45"/>
  <c r="AJ65" i="45" s="1"/>
  <c r="AK65" i="45" s="1"/>
  <c r="AE65" i="45" s="1"/>
  <c r="AI287" i="45"/>
  <c r="AJ287" i="45" s="1"/>
  <c r="AK287" i="45" s="1"/>
  <c r="AE287" i="45" s="1"/>
  <c r="AH287" i="45"/>
  <c r="AH313" i="45"/>
  <c r="AG158" i="45"/>
  <c r="AI154" i="45" s="1"/>
  <c r="AJ154" i="45" s="1"/>
  <c r="AK154" i="45" s="1"/>
  <c r="AE154" i="45" s="1"/>
  <c r="AH153" i="45"/>
  <c r="AI104" i="45"/>
  <c r="AJ104" i="45" s="1"/>
  <c r="AK104" i="45" s="1"/>
  <c r="AE104" i="45" s="1"/>
  <c r="AI29" i="45"/>
  <c r="AJ29" i="45" s="1"/>
  <c r="AK29" i="45" s="1"/>
  <c r="AE29" i="45" s="1"/>
  <c r="AH157" i="45"/>
  <c r="AI62" i="45"/>
  <c r="AJ62" i="45" s="1"/>
  <c r="AK62" i="45" s="1"/>
  <c r="AE62" i="45" s="1"/>
  <c r="AG214" i="45"/>
  <c r="AI367" i="45"/>
  <c r="AJ367" i="45" s="1"/>
  <c r="AK367" i="45" s="1"/>
  <c r="AE367" i="45" s="1"/>
  <c r="AI370" i="45"/>
  <c r="AJ370" i="45" s="1"/>
  <c r="AK370" i="45" s="1"/>
  <c r="AE370" i="45" s="1"/>
  <c r="AI28" i="45"/>
  <c r="AJ28" i="45" s="1"/>
  <c r="AK28" i="45" s="1"/>
  <c r="AE28" i="45" s="1"/>
  <c r="AG86" i="45"/>
  <c r="AI81" i="45" s="1"/>
  <c r="AJ81" i="45" s="1"/>
  <c r="AK81" i="45" s="1"/>
  <c r="AE81" i="45" s="1"/>
  <c r="AH81" i="45"/>
  <c r="AI30" i="45"/>
  <c r="AJ30" i="45" s="1"/>
  <c r="AK30" i="45" s="1"/>
  <c r="AE30" i="45" s="1"/>
  <c r="AH30" i="45"/>
  <c r="AI106" i="45"/>
  <c r="AJ106" i="45" s="1"/>
  <c r="AK106" i="45" s="1"/>
  <c r="AE106" i="45" s="1"/>
  <c r="AI183" i="45"/>
  <c r="AJ183" i="45" s="1"/>
  <c r="AK183" i="45" s="1"/>
  <c r="AE183" i="45" s="1"/>
  <c r="AI186" i="45"/>
  <c r="AJ186" i="45" s="1"/>
  <c r="AK186" i="45" s="1"/>
  <c r="AE186" i="45" s="1"/>
  <c r="AI182" i="45"/>
  <c r="AJ182" i="45" s="1"/>
  <c r="AK182" i="45" s="1"/>
  <c r="AE182" i="45" s="1"/>
  <c r="AI184" i="45"/>
  <c r="AJ184" i="45" s="1"/>
  <c r="AK184" i="45" s="1"/>
  <c r="AE184" i="45" s="1"/>
  <c r="AK344" i="45"/>
  <c r="AE344" i="45" s="1"/>
  <c r="AK345" i="45"/>
  <c r="AE345" i="45" s="1"/>
  <c r="AK168" i="45"/>
  <c r="AE168" i="45" s="1"/>
  <c r="AI38" i="45"/>
  <c r="AJ38" i="45" s="1"/>
  <c r="AK38" i="45" s="1"/>
  <c r="AE38" i="45" s="1"/>
  <c r="AI141" i="45"/>
  <c r="AJ141" i="45" s="1"/>
  <c r="AK141" i="45" s="1"/>
  <c r="AE141" i="45" s="1"/>
  <c r="AI145" i="45"/>
  <c r="AJ145" i="45" s="1"/>
  <c r="AK145" i="45" s="1"/>
  <c r="AE145" i="45" s="1"/>
  <c r="AI46" i="45"/>
  <c r="AJ46" i="45" s="1"/>
  <c r="AK46" i="45" s="1"/>
  <c r="AE46" i="45" s="1"/>
  <c r="AK197" i="45"/>
  <c r="AE197" i="45" s="1"/>
  <c r="AK199" i="45"/>
  <c r="AE199" i="45" s="1"/>
  <c r="F12" i="32"/>
  <c r="B12" i="27"/>
  <c r="F12" i="33"/>
  <c r="F12" i="37"/>
  <c r="B8" i="33"/>
  <c r="R9" i="31"/>
  <c r="V14" i="31"/>
  <c r="W14" i="31" s="1"/>
  <c r="R14" i="31" s="1"/>
  <c r="B15" i="33" s="1"/>
  <c r="V21" i="31"/>
  <c r="W21" i="31" s="1"/>
  <c r="R21" i="31" s="1"/>
  <c r="B22" i="33" s="1"/>
  <c r="V16" i="31"/>
  <c r="W16" i="31" s="1"/>
  <c r="R16" i="31" s="1"/>
  <c r="B17" i="33" s="1"/>
  <c r="C17" i="33" s="1"/>
  <c r="V18" i="31"/>
  <c r="W18" i="31" s="1"/>
  <c r="R18" i="31" s="1"/>
  <c r="B19" i="33" s="1"/>
  <c r="V17" i="31"/>
  <c r="W17" i="31" s="1"/>
  <c r="R17" i="31" s="1"/>
  <c r="B18" i="33" s="1"/>
  <c r="V15" i="31"/>
  <c r="W15" i="31" s="1"/>
  <c r="R15" i="31" s="1"/>
  <c r="B16" i="33" s="1"/>
  <c r="V20" i="31"/>
  <c r="W20" i="31" s="1"/>
  <c r="R20" i="31" s="1"/>
  <c r="B21" i="33" s="1"/>
  <c r="V11" i="31"/>
  <c r="W11" i="31" s="1"/>
  <c r="R11" i="31" s="1"/>
  <c r="V12" i="31"/>
  <c r="W12" i="31" s="1"/>
  <c r="R12" i="31" s="1"/>
  <c r="B13" i="33" s="1"/>
  <c r="V13" i="31"/>
  <c r="W13" i="31" s="1"/>
  <c r="R13" i="31" s="1"/>
  <c r="B14" i="33" s="1"/>
  <c r="B12" i="42"/>
  <c r="F8" i="28"/>
  <c r="G13" i="28" s="1"/>
  <c r="V21" i="26"/>
  <c r="W21" i="26" s="1"/>
  <c r="R21" i="26" s="1"/>
  <c r="F16" i="28" s="1"/>
  <c r="V20" i="26"/>
  <c r="W20" i="26" s="1"/>
  <c r="R20" i="26" s="1"/>
  <c r="F15" i="28" s="1"/>
  <c r="V17" i="26"/>
  <c r="W17" i="26" s="1"/>
  <c r="R17" i="26" s="1"/>
  <c r="AH28" i="41"/>
  <c r="V22" i="36"/>
  <c r="W22" i="36" s="1"/>
  <c r="R22" i="36" s="1"/>
  <c r="F13" i="38" s="1"/>
  <c r="G13" i="38" s="1"/>
  <c r="V23" i="36"/>
  <c r="W23" i="36" s="1"/>
  <c r="R23" i="36" s="1"/>
  <c r="F14" i="38" s="1"/>
  <c r="G14" i="38" s="1"/>
  <c r="U23" i="36"/>
  <c r="F8" i="33"/>
  <c r="G13" i="33" s="1"/>
  <c r="V27" i="31"/>
  <c r="W27" i="31" s="1"/>
  <c r="R27" i="31" s="1"/>
  <c r="F14" i="33" s="1"/>
  <c r="V28" i="31"/>
  <c r="W28" i="31" s="1"/>
  <c r="R28" i="31" s="1"/>
  <c r="F15" i="33" s="1"/>
  <c r="R9" i="26"/>
  <c r="B8" i="28"/>
  <c r="C13" i="28" s="1"/>
  <c r="V11" i="26"/>
  <c r="W11" i="26" s="1"/>
  <c r="R11" i="26" s="1"/>
  <c r="R9" i="30"/>
  <c r="B8" i="32"/>
  <c r="C17" i="32" s="1"/>
  <c r="V11" i="30"/>
  <c r="W11" i="30" s="1"/>
  <c r="R11" i="30" s="1"/>
  <c r="V21" i="30"/>
  <c r="W21" i="30" s="1"/>
  <c r="R21" i="30" s="1"/>
  <c r="B22" i="32" s="1"/>
  <c r="V15" i="30"/>
  <c r="W15" i="30" s="1"/>
  <c r="R15" i="30" s="1"/>
  <c r="B16" i="32" s="1"/>
  <c r="C16" i="32" s="1"/>
  <c r="V13" i="30"/>
  <c r="W13" i="30" s="1"/>
  <c r="R13" i="30" s="1"/>
  <c r="B14" i="32" s="1"/>
  <c r="V17" i="30"/>
  <c r="W17" i="30" s="1"/>
  <c r="R17" i="30" s="1"/>
  <c r="B18" i="32" s="1"/>
  <c r="V13" i="25"/>
  <c r="W13" i="25" s="1"/>
  <c r="R13" i="25" s="1"/>
  <c r="B14" i="27" s="1"/>
  <c r="V24" i="36"/>
  <c r="W24" i="36" s="1"/>
  <c r="R24" i="36" s="1"/>
  <c r="F15" i="38" s="1"/>
  <c r="G15" i="38" s="1"/>
  <c r="AG30" i="41"/>
  <c r="F12" i="27"/>
  <c r="R22" i="25"/>
  <c r="R26" i="25" s="1"/>
  <c r="V12" i="25"/>
  <c r="W12" i="25" s="1"/>
  <c r="R12" i="25" s="1"/>
  <c r="B13" i="27" s="1"/>
  <c r="AG30" i="40"/>
  <c r="AI25" i="40" s="1"/>
  <c r="AJ25" i="40" s="1"/>
  <c r="AK25" i="40" s="1"/>
  <c r="AE25" i="40" s="1"/>
  <c r="AH25" i="40"/>
  <c r="F8" i="37"/>
  <c r="V24" i="35"/>
  <c r="W24" i="35" s="1"/>
  <c r="R24" i="35" s="1"/>
  <c r="F15" i="37" s="1"/>
  <c r="V22" i="35"/>
  <c r="W22" i="35" s="1"/>
  <c r="R22" i="35" s="1"/>
  <c r="F13" i="37" s="1"/>
  <c r="V23" i="35"/>
  <c r="W23" i="35" s="1"/>
  <c r="R23" i="35" s="1"/>
  <c r="F14" i="37" s="1"/>
  <c r="G14" i="37" s="1"/>
  <c r="V25" i="35"/>
  <c r="W25" i="35" s="1"/>
  <c r="R25" i="35" s="1"/>
  <c r="F16" i="37" s="1"/>
  <c r="G16" i="37" s="1"/>
  <c r="AH27" i="40"/>
  <c r="V14" i="30"/>
  <c r="W14" i="30" s="1"/>
  <c r="R14" i="30" s="1"/>
  <c r="B15" i="32" s="1"/>
  <c r="U15" i="36"/>
  <c r="U17" i="35"/>
  <c r="G16" i="33"/>
  <c r="V21" i="36"/>
  <c r="W21" i="36" s="1"/>
  <c r="R21" i="36" s="1"/>
  <c r="B8" i="42"/>
  <c r="C13" i="42" s="1"/>
  <c r="AI20" i="40"/>
  <c r="AJ20" i="40" s="1"/>
  <c r="AK20" i="40" s="1"/>
  <c r="AE20" i="40" s="1"/>
  <c r="B14" i="42" s="1"/>
  <c r="C21" i="32"/>
  <c r="AH28" i="40"/>
  <c r="B8" i="27"/>
  <c r="R9" i="25"/>
  <c r="V25" i="36"/>
  <c r="W25" i="36" s="1"/>
  <c r="R25" i="36" s="1"/>
  <c r="F16" i="38" s="1"/>
  <c r="G16" i="38" s="1"/>
  <c r="V19" i="31"/>
  <c r="W19" i="31" s="1"/>
  <c r="R19" i="31" s="1"/>
  <c r="B20" i="33" s="1"/>
  <c r="C20" i="33" s="1"/>
  <c r="U19" i="31"/>
  <c r="T18" i="35"/>
  <c r="C20" i="32"/>
  <c r="AH26" i="40"/>
  <c r="F8" i="32"/>
  <c r="G15" i="32" s="1"/>
  <c r="V27" i="30"/>
  <c r="W27" i="30" s="1"/>
  <c r="R27" i="30" s="1"/>
  <c r="F14" i="32" s="1"/>
  <c r="V26" i="30"/>
  <c r="W26" i="30" s="1"/>
  <c r="R26" i="30" s="1"/>
  <c r="F13" i="32" s="1"/>
  <c r="V13" i="35"/>
  <c r="W13" i="35" s="1"/>
  <c r="R13" i="35" s="1"/>
  <c r="B14" i="37" s="1"/>
  <c r="U13" i="35"/>
  <c r="T18" i="36"/>
  <c r="V15" i="36" s="1"/>
  <c r="W15" i="36" s="1"/>
  <c r="R15" i="36" s="1"/>
  <c r="B16" i="38" s="1"/>
  <c r="U11" i="36"/>
  <c r="V19" i="26"/>
  <c r="W19" i="26" s="1"/>
  <c r="R19" i="26" s="1"/>
  <c r="F14" i="28" s="1"/>
  <c r="AI29" i="40"/>
  <c r="AJ29" i="40" s="1"/>
  <c r="AK29" i="40" s="1"/>
  <c r="AE29" i="40" s="1"/>
  <c r="F16" i="42" s="1"/>
  <c r="AH29" i="40"/>
  <c r="B8" i="43"/>
  <c r="C14" i="43" s="1"/>
  <c r="AI19" i="41"/>
  <c r="AJ19" i="41" s="1"/>
  <c r="AK19" i="41" s="1"/>
  <c r="AE19" i="41" s="1"/>
  <c r="B13" i="43" s="1"/>
  <c r="AI18" i="41"/>
  <c r="AJ18" i="41" s="1"/>
  <c r="AK18" i="41" s="1"/>
  <c r="AE18" i="41" s="1"/>
  <c r="AH19" i="15"/>
  <c r="F12" i="18"/>
  <c r="AE30" i="16"/>
  <c r="AE30" i="15"/>
  <c r="AH19" i="16"/>
  <c r="G12" i="17"/>
  <c r="F19" i="17"/>
  <c r="AH20" i="16"/>
  <c r="AG21" i="15"/>
  <c r="B8" i="17" s="1"/>
  <c r="AI18" i="15"/>
  <c r="AJ18" i="15" s="1"/>
  <c r="AK18" i="15" s="1"/>
  <c r="AE18" i="15" s="1"/>
  <c r="AH18" i="15"/>
  <c r="AI20" i="15"/>
  <c r="AJ20" i="15" s="1"/>
  <c r="AK20" i="15" s="1"/>
  <c r="AE20" i="15" s="1"/>
  <c r="B14" i="17" s="1"/>
  <c r="C14" i="17" s="1"/>
  <c r="AH20" i="15"/>
  <c r="AG21" i="16"/>
  <c r="AI18" i="16"/>
  <c r="AJ18" i="16" s="1"/>
  <c r="AK18" i="16" s="1"/>
  <c r="AE18" i="16" s="1"/>
  <c r="AH18" i="16"/>
  <c r="B13" i="13"/>
  <c r="C13" i="13" s="1"/>
  <c r="E12" i="13"/>
  <c r="AI45" i="10"/>
  <c r="AJ45" i="10" s="1"/>
  <c r="AK45" i="10" s="1"/>
  <c r="AE45" i="10" s="1"/>
  <c r="AK115" i="10"/>
  <c r="AE115" i="10" s="1"/>
  <c r="AK145" i="10"/>
  <c r="AE145" i="10" s="1"/>
  <c r="AI89" i="10"/>
  <c r="AJ89" i="10" s="1"/>
  <c r="AK89" i="10" s="1"/>
  <c r="AE89" i="10" s="1"/>
  <c r="AI84" i="10"/>
  <c r="AJ84" i="10" s="1"/>
  <c r="AK84" i="10" s="1"/>
  <c r="AE84" i="10" s="1"/>
  <c r="AI91" i="10"/>
  <c r="AJ91" i="10" s="1"/>
  <c r="AK91" i="10" s="1"/>
  <c r="AE91" i="10" s="1"/>
  <c r="AI88" i="10"/>
  <c r="AJ88" i="10" s="1"/>
  <c r="AK88" i="10" s="1"/>
  <c r="AE88" i="10" s="1"/>
  <c r="AI87" i="10"/>
  <c r="AJ87" i="10" s="1"/>
  <c r="AK87" i="10" s="1"/>
  <c r="AE87" i="10" s="1"/>
  <c r="AI85" i="10"/>
  <c r="AJ85" i="10" s="1"/>
  <c r="AK85" i="10" s="1"/>
  <c r="AE85" i="10" s="1"/>
  <c r="AI92" i="10"/>
  <c r="AJ92" i="10" s="1"/>
  <c r="AK92" i="10" s="1"/>
  <c r="AE92" i="10" s="1"/>
  <c r="AI83" i="10"/>
  <c r="AJ83" i="10" s="1"/>
  <c r="AK83" i="10" s="1"/>
  <c r="AE83" i="10" s="1"/>
  <c r="AK128" i="10"/>
  <c r="AE128" i="10" s="1"/>
  <c r="AK144" i="10"/>
  <c r="AE144" i="10" s="1"/>
  <c r="AK73" i="10"/>
  <c r="AE73" i="10" s="1"/>
  <c r="AG66" i="10"/>
  <c r="AI60" i="10" s="1"/>
  <c r="AJ60" i="10" s="1"/>
  <c r="AK60" i="10" s="1"/>
  <c r="AE60" i="10" s="1"/>
  <c r="AH57" i="10"/>
  <c r="AK117" i="10"/>
  <c r="AE117" i="10" s="1"/>
  <c r="AK112" i="10"/>
  <c r="AE112" i="10" s="1"/>
  <c r="E15" i="13"/>
  <c r="F15" i="13" s="1"/>
  <c r="AK31" i="10"/>
  <c r="AE31" i="10" s="1"/>
  <c r="AK29" i="10"/>
  <c r="AE29" i="10" s="1"/>
  <c r="AK139" i="10"/>
  <c r="AE139" i="10" s="1"/>
  <c r="AH60" i="10"/>
  <c r="AK71" i="10"/>
  <c r="AE71" i="10" s="1"/>
  <c r="AK137" i="10"/>
  <c r="AE137" i="10" s="1"/>
  <c r="AK124" i="10"/>
  <c r="AE124" i="10" s="1"/>
  <c r="AK140" i="10"/>
  <c r="AE140" i="10" s="1"/>
  <c r="AK143" i="10"/>
  <c r="AE143" i="10" s="1"/>
  <c r="AK111" i="10"/>
  <c r="AE111" i="10" s="1"/>
  <c r="AK22" i="10"/>
  <c r="AE22" i="10" s="1"/>
  <c r="AK33" i="10"/>
  <c r="AE33" i="10" s="1"/>
  <c r="AK35" i="10"/>
  <c r="AE35" i="10" s="1"/>
  <c r="AK28" i="10"/>
  <c r="AE28" i="10" s="1"/>
  <c r="AK125" i="10"/>
  <c r="AE125" i="10" s="1"/>
  <c r="AK153" i="10"/>
  <c r="AE153" i="10" s="1"/>
  <c r="AK126" i="10"/>
  <c r="AE126" i="10" s="1"/>
  <c r="AK142" i="10"/>
  <c r="AE142" i="10" s="1"/>
  <c r="AK21" i="10"/>
  <c r="AE21" i="10" s="1"/>
  <c r="AK163" i="10"/>
  <c r="AE163" i="10" s="1"/>
  <c r="AK131" i="10"/>
  <c r="AE131" i="10" s="1"/>
  <c r="AK129" i="10"/>
  <c r="AE129" i="10" s="1"/>
  <c r="AK120" i="10"/>
  <c r="AE120" i="10" s="1"/>
  <c r="AK136" i="10"/>
  <c r="AE136" i="10" s="1"/>
  <c r="AK152" i="10"/>
  <c r="AE152" i="10" s="1"/>
  <c r="AK24" i="10"/>
  <c r="AE24" i="10" s="1"/>
  <c r="AI86" i="10"/>
  <c r="AJ86" i="10" s="1"/>
  <c r="AK86" i="10" s="1"/>
  <c r="AE86" i="10" s="1"/>
  <c r="AI48" i="10"/>
  <c r="AJ48" i="10" s="1"/>
  <c r="AK48" i="10" s="1"/>
  <c r="AE48" i="10" s="1"/>
  <c r="AI100" i="10"/>
  <c r="AJ100" i="10" s="1"/>
  <c r="AK100" i="10" s="1"/>
  <c r="AE100" i="10" s="1"/>
  <c r="AI162" i="10"/>
  <c r="AJ162" i="10" s="1"/>
  <c r="AK162" i="10" s="1"/>
  <c r="AE162" i="10" s="1"/>
  <c r="AI161" i="10"/>
  <c r="AJ161" i="10" s="1"/>
  <c r="AK161" i="10" s="1"/>
  <c r="AE161" i="10" s="1"/>
  <c r="AK135" i="10"/>
  <c r="AE135" i="10" s="1"/>
  <c r="AK113" i="10"/>
  <c r="AE113" i="10" s="1"/>
  <c r="AK38" i="10"/>
  <c r="AE38" i="10" s="1"/>
  <c r="AK74" i="10"/>
  <c r="AE74" i="10" s="1"/>
  <c r="AK30" i="10"/>
  <c r="AE30" i="10" s="1"/>
  <c r="AI46" i="10"/>
  <c r="AJ46" i="10" s="1"/>
  <c r="AK46" i="10" s="1"/>
  <c r="AE46" i="10" s="1"/>
  <c r="AK36" i="10"/>
  <c r="AE36" i="10" s="1"/>
  <c r="AK119" i="10"/>
  <c r="AE119" i="10" s="1"/>
  <c r="AK149" i="10"/>
  <c r="AE149" i="10" s="1"/>
  <c r="AK122" i="10"/>
  <c r="AE122" i="10" s="1"/>
  <c r="AK138" i="10"/>
  <c r="AE138" i="10" s="1"/>
  <c r="AK154" i="10"/>
  <c r="AE154" i="10" s="1"/>
  <c r="AI59" i="10"/>
  <c r="AJ59" i="10" s="1"/>
  <c r="AK59" i="10" s="1"/>
  <c r="AE59" i="10" s="1"/>
  <c r="AH59" i="10"/>
  <c r="AK37" i="10"/>
  <c r="AE37" i="10" s="1"/>
  <c r="AK72" i="10"/>
  <c r="AE72" i="10" s="1"/>
  <c r="AK123" i="10"/>
  <c r="AE123" i="10" s="1"/>
  <c r="AI97" i="10"/>
  <c r="AJ97" i="10" s="1"/>
  <c r="AK97" i="10" s="1"/>
  <c r="AE97" i="10" s="1"/>
  <c r="AI101" i="10"/>
  <c r="AJ101" i="10" s="1"/>
  <c r="AK101" i="10" s="1"/>
  <c r="AE101" i="10" s="1"/>
  <c r="AK121" i="10"/>
  <c r="AE121" i="10" s="1"/>
  <c r="AK151" i="10"/>
  <c r="AE151" i="10" s="1"/>
  <c r="AK116" i="10"/>
  <c r="AE116" i="10" s="1"/>
  <c r="AK132" i="10"/>
  <c r="AE132" i="10" s="1"/>
  <c r="AK148" i="10"/>
  <c r="AE148" i="10" s="1"/>
  <c r="AK32" i="10"/>
  <c r="AE32" i="10" s="1"/>
  <c r="AK160" i="10"/>
  <c r="AE160" i="10" s="1"/>
  <c r="AK25" i="10"/>
  <c r="AE25" i="10" s="1"/>
  <c r="AK159" i="10"/>
  <c r="AE159" i="10" s="1"/>
  <c r="AK127" i="10"/>
  <c r="AE127" i="10" s="1"/>
  <c r="AH58" i="10"/>
  <c r="AK110" i="10"/>
  <c r="AE110" i="10" s="1"/>
  <c r="G14" i="33" l="1"/>
  <c r="AI283" i="45"/>
  <c r="AJ283" i="45" s="1"/>
  <c r="AK283" i="45" s="1"/>
  <c r="AE283" i="45" s="1"/>
  <c r="AI315" i="45"/>
  <c r="AJ315" i="45" s="1"/>
  <c r="AK315" i="45" s="1"/>
  <c r="AE315" i="45" s="1"/>
  <c r="C14" i="42"/>
  <c r="AE205" i="45"/>
  <c r="B8" i="18"/>
  <c r="AI20" i="16"/>
  <c r="AJ20" i="16" s="1"/>
  <c r="AK20" i="16" s="1"/>
  <c r="AE20" i="16" s="1"/>
  <c r="B14" i="18" s="1"/>
  <c r="AE75" i="10"/>
  <c r="E13" i="12" s="1"/>
  <c r="F13" i="12" s="1"/>
  <c r="C15" i="32"/>
  <c r="C22" i="32"/>
  <c r="AI26" i="40"/>
  <c r="AJ26" i="40" s="1"/>
  <c r="AK26" i="40" s="1"/>
  <c r="AE26" i="40" s="1"/>
  <c r="F13" i="42" s="1"/>
  <c r="C19" i="33"/>
  <c r="AE128" i="45"/>
  <c r="AE373" i="45"/>
  <c r="B21" i="47" s="1"/>
  <c r="C21" i="47" s="1"/>
  <c r="C18" i="32"/>
  <c r="G15" i="28"/>
  <c r="AE187" i="45"/>
  <c r="AE188" i="45" s="1"/>
  <c r="G14" i="28"/>
  <c r="C14" i="32"/>
  <c r="G16" i="28"/>
  <c r="C21" i="33"/>
  <c r="AI297" i="45"/>
  <c r="AJ297" i="45" s="1"/>
  <c r="AK297" i="45" s="1"/>
  <c r="AE297" i="45" s="1"/>
  <c r="F12" i="13"/>
  <c r="AE76" i="10"/>
  <c r="AE93" i="10"/>
  <c r="B14" i="12" s="1"/>
  <c r="C14" i="12" s="1"/>
  <c r="AE49" i="10"/>
  <c r="E12" i="12" s="1"/>
  <c r="AE164" i="10"/>
  <c r="AE102" i="10"/>
  <c r="AE40" i="10"/>
  <c r="B12" i="12" s="1"/>
  <c r="AE155" i="10"/>
  <c r="AE156" i="10" s="1"/>
  <c r="E14" i="13"/>
  <c r="F14" i="13" s="1"/>
  <c r="AE50" i="10"/>
  <c r="F12" i="48"/>
  <c r="AE382" i="45"/>
  <c r="E21" i="47" s="1"/>
  <c r="F21" i="47" s="1"/>
  <c r="AE350" i="45"/>
  <c r="B20" i="47" s="1"/>
  <c r="C20" i="47" s="1"/>
  <c r="AE77" i="45"/>
  <c r="AE78" i="45" s="1"/>
  <c r="AE119" i="45"/>
  <c r="B13" i="47" s="1"/>
  <c r="C13" i="47" s="1"/>
  <c r="AE265" i="45"/>
  <c r="AE266" i="45" s="1"/>
  <c r="AE149" i="45"/>
  <c r="B14" i="47" s="1"/>
  <c r="C14" i="47" s="1"/>
  <c r="AE332" i="45"/>
  <c r="AE178" i="45"/>
  <c r="B15" i="47" s="1"/>
  <c r="C15" i="47" s="1"/>
  <c r="B12" i="47"/>
  <c r="C12" i="47" s="1"/>
  <c r="AI307" i="45"/>
  <c r="AJ307" i="45" s="1"/>
  <c r="AK307" i="45" s="1"/>
  <c r="AE307" i="45" s="1"/>
  <c r="AI272" i="45"/>
  <c r="AJ272" i="45" s="1"/>
  <c r="AK272" i="45" s="1"/>
  <c r="AE272" i="45" s="1"/>
  <c r="AI157" i="45"/>
  <c r="AJ157" i="45" s="1"/>
  <c r="AK157" i="45" s="1"/>
  <c r="AE157" i="45" s="1"/>
  <c r="AI313" i="45"/>
  <c r="AJ313" i="45" s="1"/>
  <c r="AK313" i="45" s="1"/>
  <c r="AE313" i="45" s="1"/>
  <c r="AI309" i="45"/>
  <c r="AJ309" i="45" s="1"/>
  <c r="AK309" i="45" s="1"/>
  <c r="AE309" i="45" s="1"/>
  <c r="AI305" i="45"/>
  <c r="AJ305" i="45" s="1"/>
  <c r="AK305" i="45" s="1"/>
  <c r="AE305" i="45" s="1"/>
  <c r="E16" i="48"/>
  <c r="F16" i="48" s="1"/>
  <c r="B15" i="48"/>
  <c r="C15" i="48" s="1"/>
  <c r="AI82" i="45"/>
  <c r="AJ82" i="45" s="1"/>
  <c r="AK82" i="45" s="1"/>
  <c r="AE82" i="45" s="1"/>
  <c r="AI83" i="45"/>
  <c r="AJ83" i="45" s="1"/>
  <c r="AK83" i="45" s="1"/>
  <c r="AE83" i="45" s="1"/>
  <c r="AI84" i="45"/>
  <c r="AJ84" i="45" s="1"/>
  <c r="AK84" i="45" s="1"/>
  <c r="AE84" i="45" s="1"/>
  <c r="AE383" i="45"/>
  <c r="AI156" i="45"/>
  <c r="AJ156" i="45" s="1"/>
  <c r="AK156" i="45" s="1"/>
  <c r="AE156" i="45" s="1"/>
  <c r="AI85" i="45"/>
  <c r="AJ85" i="45" s="1"/>
  <c r="AK85" i="45" s="1"/>
  <c r="AE85" i="45" s="1"/>
  <c r="AI155" i="45"/>
  <c r="AJ155" i="45" s="1"/>
  <c r="AK155" i="45" s="1"/>
  <c r="AE155" i="45" s="1"/>
  <c r="B16" i="47"/>
  <c r="C16" i="47" s="1"/>
  <c r="AE206" i="45"/>
  <c r="AI291" i="45"/>
  <c r="AJ291" i="45" s="1"/>
  <c r="AK291" i="45" s="1"/>
  <c r="AE291" i="45" s="1"/>
  <c r="AI269" i="45"/>
  <c r="AJ269" i="45" s="1"/>
  <c r="AK269" i="45" s="1"/>
  <c r="AE269" i="45" s="1"/>
  <c r="AI271" i="45"/>
  <c r="AJ271" i="45" s="1"/>
  <c r="AK271" i="45" s="1"/>
  <c r="AE271" i="45" s="1"/>
  <c r="AI273" i="45"/>
  <c r="AJ273" i="45" s="1"/>
  <c r="AK273" i="45" s="1"/>
  <c r="AE273" i="45" s="1"/>
  <c r="AI285" i="45"/>
  <c r="AJ285" i="45" s="1"/>
  <c r="AK285" i="45" s="1"/>
  <c r="AE285" i="45" s="1"/>
  <c r="E21" i="48"/>
  <c r="F21" i="48" s="1"/>
  <c r="B21" i="48"/>
  <c r="C21" i="48" s="1"/>
  <c r="AI238" i="45"/>
  <c r="AJ238" i="45" s="1"/>
  <c r="AK238" i="45" s="1"/>
  <c r="AE238" i="45" s="1"/>
  <c r="AI236" i="45"/>
  <c r="AJ236" i="45" s="1"/>
  <c r="AK236" i="45" s="1"/>
  <c r="AE236" i="45" s="1"/>
  <c r="AI239" i="45"/>
  <c r="AJ239" i="45" s="1"/>
  <c r="AK239" i="45" s="1"/>
  <c r="AE239" i="45" s="1"/>
  <c r="AI240" i="45"/>
  <c r="AJ240" i="45" s="1"/>
  <c r="AK240" i="45" s="1"/>
  <c r="AE240" i="45" s="1"/>
  <c r="B12" i="48"/>
  <c r="AI298" i="45"/>
  <c r="AJ298" i="45" s="1"/>
  <c r="AK298" i="45" s="1"/>
  <c r="AE298" i="45" s="1"/>
  <c r="AI292" i="45"/>
  <c r="AJ292" i="45" s="1"/>
  <c r="AK292" i="45" s="1"/>
  <c r="AE292" i="45" s="1"/>
  <c r="AI308" i="45"/>
  <c r="AJ308" i="45" s="1"/>
  <c r="AK308" i="45" s="1"/>
  <c r="AE308" i="45" s="1"/>
  <c r="AI310" i="45"/>
  <c r="AJ310" i="45" s="1"/>
  <c r="AK310" i="45" s="1"/>
  <c r="AE310" i="45" s="1"/>
  <c r="AI314" i="45"/>
  <c r="AJ314" i="45" s="1"/>
  <c r="AK314" i="45" s="1"/>
  <c r="AE314" i="45" s="1"/>
  <c r="AI284" i="45"/>
  <c r="AJ284" i="45" s="1"/>
  <c r="AK284" i="45" s="1"/>
  <c r="AE284" i="45" s="1"/>
  <c r="AI300" i="45"/>
  <c r="AJ300" i="45" s="1"/>
  <c r="AK300" i="45" s="1"/>
  <c r="AE300" i="45" s="1"/>
  <c r="AI316" i="45"/>
  <c r="AJ316" i="45" s="1"/>
  <c r="AK316" i="45" s="1"/>
  <c r="AE316" i="45" s="1"/>
  <c r="AI294" i="45"/>
  <c r="AJ294" i="45" s="1"/>
  <c r="AK294" i="45" s="1"/>
  <c r="AE294" i="45" s="1"/>
  <c r="AI306" i="45"/>
  <c r="AJ306" i="45" s="1"/>
  <c r="AK306" i="45" s="1"/>
  <c r="AE306" i="45" s="1"/>
  <c r="AI302" i="45"/>
  <c r="AJ302" i="45" s="1"/>
  <c r="AK302" i="45" s="1"/>
  <c r="AE302" i="45" s="1"/>
  <c r="AI290" i="45"/>
  <c r="AJ290" i="45" s="1"/>
  <c r="AK290" i="45" s="1"/>
  <c r="AE290" i="45" s="1"/>
  <c r="AI322" i="45"/>
  <c r="AJ322" i="45" s="1"/>
  <c r="AK322" i="45" s="1"/>
  <c r="AE322" i="45" s="1"/>
  <c r="AI288" i="45"/>
  <c r="AJ288" i="45" s="1"/>
  <c r="AK288" i="45" s="1"/>
  <c r="AE288" i="45" s="1"/>
  <c r="AI296" i="45"/>
  <c r="AJ296" i="45" s="1"/>
  <c r="AK296" i="45" s="1"/>
  <c r="AE296" i="45" s="1"/>
  <c r="AI304" i="45"/>
  <c r="AJ304" i="45" s="1"/>
  <c r="AK304" i="45" s="1"/>
  <c r="AE304" i="45" s="1"/>
  <c r="AI312" i="45"/>
  <c r="AJ312" i="45" s="1"/>
  <c r="AK312" i="45" s="1"/>
  <c r="AE312" i="45" s="1"/>
  <c r="AI320" i="45"/>
  <c r="AJ320" i="45" s="1"/>
  <c r="AK320" i="45" s="1"/>
  <c r="AE320" i="45" s="1"/>
  <c r="AI286" i="45"/>
  <c r="AJ286" i="45" s="1"/>
  <c r="AK286" i="45" s="1"/>
  <c r="AE286" i="45" s="1"/>
  <c r="AI318" i="45"/>
  <c r="AJ318" i="45" s="1"/>
  <c r="AK318" i="45" s="1"/>
  <c r="AE318" i="45" s="1"/>
  <c r="AI282" i="45"/>
  <c r="AJ282" i="45" s="1"/>
  <c r="AK282" i="45" s="1"/>
  <c r="AE282" i="45" s="1"/>
  <c r="AE351" i="45"/>
  <c r="AI225" i="45"/>
  <c r="AJ225" i="45" s="1"/>
  <c r="AK225" i="45" s="1"/>
  <c r="AE225" i="45" s="1"/>
  <c r="AI227" i="45"/>
  <c r="AJ227" i="45" s="1"/>
  <c r="AK227" i="45" s="1"/>
  <c r="AE227" i="45" s="1"/>
  <c r="AI229" i="45"/>
  <c r="AJ229" i="45" s="1"/>
  <c r="AK229" i="45" s="1"/>
  <c r="AE229" i="45" s="1"/>
  <c r="AI231" i="45"/>
  <c r="AJ231" i="45" s="1"/>
  <c r="AK231" i="45" s="1"/>
  <c r="AE231" i="45" s="1"/>
  <c r="AI223" i="45"/>
  <c r="AJ223" i="45" s="1"/>
  <c r="AK223" i="45" s="1"/>
  <c r="AE223" i="45" s="1"/>
  <c r="AI226" i="45"/>
  <c r="AJ226" i="45" s="1"/>
  <c r="AK226" i="45" s="1"/>
  <c r="AE226" i="45" s="1"/>
  <c r="AI228" i="45"/>
  <c r="AJ228" i="45" s="1"/>
  <c r="AK228" i="45" s="1"/>
  <c r="AE228" i="45" s="1"/>
  <c r="AI224" i="45"/>
  <c r="AJ224" i="45" s="1"/>
  <c r="AK224" i="45" s="1"/>
  <c r="AE224" i="45" s="1"/>
  <c r="AI295" i="45"/>
  <c r="AJ295" i="45" s="1"/>
  <c r="AK295" i="45" s="1"/>
  <c r="AE295" i="45" s="1"/>
  <c r="AI317" i="45"/>
  <c r="AJ317" i="45" s="1"/>
  <c r="AK317" i="45" s="1"/>
  <c r="AE317" i="45" s="1"/>
  <c r="AI299" i="45"/>
  <c r="AJ299" i="45" s="1"/>
  <c r="AK299" i="45" s="1"/>
  <c r="AE299" i="45" s="1"/>
  <c r="AI237" i="45"/>
  <c r="AJ237" i="45" s="1"/>
  <c r="AK237" i="45" s="1"/>
  <c r="AE237" i="45" s="1"/>
  <c r="AI354" i="45"/>
  <c r="AJ354" i="45" s="1"/>
  <c r="AK354" i="45" s="1"/>
  <c r="AE354" i="45" s="1"/>
  <c r="AI355" i="45"/>
  <c r="AJ355" i="45" s="1"/>
  <c r="AK355" i="45" s="1"/>
  <c r="AE355" i="45" s="1"/>
  <c r="AI356" i="45"/>
  <c r="AJ356" i="45" s="1"/>
  <c r="AK356" i="45" s="1"/>
  <c r="AE356" i="45" s="1"/>
  <c r="AI358" i="45"/>
  <c r="AJ358" i="45" s="1"/>
  <c r="AK358" i="45" s="1"/>
  <c r="AE358" i="45" s="1"/>
  <c r="AI319" i="45"/>
  <c r="AJ319" i="45" s="1"/>
  <c r="AK319" i="45" s="1"/>
  <c r="AE319" i="45" s="1"/>
  <c r="E19" i="47"/>
  <c r="F19" i="47" s="1"/>
  <c r="AE333" i="45"/>
  <c r="B14" i="48"/>
  <c r="C14" i="48" s="1"/>
  <c r="AI211" i="45"/>
  <c r="AJ211" i="45" s="1"/>
  <c r="AK211" i="45" s="1"/>
  <c r="AE211" i="45" s="1"/>
  <c r="AI210" i="45"/>
  <c r="AJ210" i="45" s="1"/>
  <c r="AK210" i="45" s="1"/>
  <c r="AE210" i="45" s="1"/>
  <c r="AI212" i="45"/>
  <c r="AJ212" i="45" s="1"/>
  <c r="AK212" i="45" s="1"/>
  <c r="AE212" i="45" s="1"/>
  <c r="AI209" i="45"/>
  <c r="AJ209" i="45" s="1"/>
  <c r="AK209" i="45" s="1"/>
  <c r="AE209" i="45" s="1"/>
  <c r="E15" i="47"/>
  <c r="F15" i="47" s="1"/>
  <c r="AE374" i="45"/>
  <c r="AI153" i="45"/>
  <c r="AJ153" i="45" s="1"/>
  <c r="AK153" i="45" s="1"/>
  <c r="AE153" i="45" s="1"/>
  <c r="AE158" i="45" s="1"/>
  <c r="E19" i="48"/>
  <c r="F19" i="48" s="1"/>
  <c r="E13" i="47"/>
  <c r="F13" i="47" s="1"/>
  <c r="AE129" i="45"/>
  <c r="AI311" i="45"/>
  <c r="AJ311" i="45" s="1"/>
  <c r="AK311" i="45" s="1"/>
  <c r="AE311" i="45" s="1"/>
  <c r="E17" i="48"/>
  <c r="F17" i="48" s="1"/>
  <c r="AI293" i="45"/>
  <c r="AJ293" i="45" s="1"/>
  <c r="AK293" i="45" s="1"/>
  <c r="AE293" i="45" s="1"/>
  <c r="AI289" i="45"/>
  <c r="AJ289" i="45" s="1"/>
  <c r="AK289" i="45" s="1"/>
  <c r="AE289" i="45" s="1"/>
  <c r="AI213" i="45"/>
  <c r="AJ213" i="45" s="1"/>
  <c r="AK213" i="45" s="1"/>
  <c r="AE213" i="45" s="1"/>
  <c r="AI230" i="45"/>
  <c r="AJ230" i="45" s="1"/>
  <c r="AK230" i="45" s="1"/>
  <c r="AE230" i="45" s="1"/>
  <c r="AI301" i="45"/>
  <c r="AJ301" i="45" s="1"/>
  <c r="AK301" i="45" s="1"/>
  <c r="AE301" i="45" s="1"/>
  <c r="E18" i="48"/>
  <c r="F18" i="48" s="1"/>
  <c r="F12" i="42"/>
  <c r="G13" i="32"/>
  <c r="AI28" i="40"/>
  <c r="AJ28" i="40" s="1"/>
  <c r="AK28" i="40" s="1"/>
  <c r="AE28" i="40" s="1"/>
  <c r="F15" i="42" s="1"/>
  <c r="AI27" i="40"/>
  <c r="AJ27" i="40" s="1"/>
  <c r="AK27" i="40" s="1"/>
  <c r="AE27" i="40" s="1"/>
  <c r="F14" i="42" s="1"/>
  <c r="G13" i="37"/>
  <c r="C13" i="27"/>
  <c r="C14" i="33"/>
  <c r="C16" i="33"/>
  <c r="C22" i="33"/>
  <c r="R26" i="35"/>
  <c r="R30" i="35" s="1"/>
  <c r="B16" i="27"/>
  <c r="C12" i="27"/>
  <c r="C19" i="32"/>
  <c r="F18" i="32"/>
  <c r="G12" i="32"/>
  <c r="B12" i="43"/>
  <c r="AE21" i="41"/>
  <c r="V11" i="36"/>
  <c r="W11" i="36" s="1"/>
  <c r="R11" i="36" s="1"/>
  <c r="G14" i="32"/>
  <c r="G15" i="37"/>
  <c r="C14" i="27"/>
  <c r="G15" i="33"/>
  <c r="C13" i="33"/>
  <c r="C18" i="33"/>
  <c r="C15" i="33"/>
  <c r="F20" i="37"/>
  <c r="G12" i="37"/>
  <c r="R14" i="25"/>
  <c r="R24" i="25" s="1"/>
  <c r="R28" i="25" s="1"/>
  <c r="C13" i="32"/>
  <c r="C13" i="43"/>
  <c r="G16" i="32"/>
  <c r="F18" i="27"/>
  <c r="G12" i="27"/>
  <c r="B12" i="28"/>
  <c r="R14" i="26"/>
  <c r="R24" i="26" s="1"/>
  <c r="R22" i="26"/>
  <c r="R26" i="26" s="1"/>
  <c r="F12" i="28"/>
  <c r="AE21" i="40"/>
  <c r="B12" i="33"/>
  <c r="R22" i="31"/>
  <c r="R32" i="31" s="1"/>
  <c r="G21" i="3" s="1"/>
  <c r="R30" i="31"/>
  <c r="R34" i="31" s="1"/>
  <c r="R9" i="36"/>
  <c r="B8" i="38"/>
  <c r="C16" i="38" s="1"/>
  <c r="V12" i="36"/>
  <c r="W12" i="36" s="1"/>
  <c r="R12" i="36" s="1"/>
  <c r="B13" i="38" s="1"/>
  <c r="V16" i="36"/>
  <c r="W16" i="36" s="1"/>
  <c r="R16" i="36" s="1"/>
  <c r="B17" i="38" s="1"/>
  <c r="C17" i="38" s="1"/>
  <c r="V13" i="36"/>
  <c r="W13" i="36" s="1"/>
  <c r="R13" i="36" s="1"/>
  <c r="B14" i="38" s="1"/>
  <c r="C14" i="38" s="1"/>
  <c r="V17" i="36"/>
  <c r="W17" i="36" s="1"/>
  <c r="R17" i="36" s="1"/>
  <c r="B18" i="38" s="1"/>
  <c r="V14" i="36"/>
  <c r="W14" i="36" s="1"/>
  <c r="R14" i="36" s="1"/>
  <c r="B15" i="38" s="1"/>
  <c r="B8" i="37"/>
  <c r="C14" i="37" s="1"/>
  <c r="R9" i="35"/>
  <c r="V16" i="35"/>
  <c r="W16" i="35" s="1"/>
  <c r="R16" i="35" s="1"/>
  <c r="B17" i="37" s="1"/>
  <c r="V14" i="35"/>
  <c r="W14" i="35" s="1"/>
  <c r="R14" i="35" s="1"/>
  <c r="B15" i="37" s="1"/>
  <c r="C15" i="37" s="1"/>
  <c r="V15" i="35"/>
  <c r="W15" i="35" s="1"/>
  <c r="R15" i="35" s="1"/>
  <c r="B16" i="37" s="1"/>
  <c r="V11" i="35"/>
  <c r="W11" i="35" s="1"/>
  <c r="R11" i="35" s="1"/>
  <c r="V12" i="35"/>
  <c r="W12" i="35" s="1"/>
  <c r="R12" i="35" s="1"/>
  <c r="B13" i="37" s="1"/>
  <c r="F12" i="38"/>
  <c r="R26" i="36"/>
  <c r="R30" i="36" s="1"/>
  <c r="I23" i="3" s="1"/>
  <c r="V17" i="35"/>
  <c r="W17" i="35" s="1"/>
  <c r="R17" i="35" s="1"/>
  <c r="B18" i="37" s="1"/>
  <c r="F8" i="42"/>
  <c r="G16" i="42" s="1"/>
  <c r="F8" i="43"/>
  <c r="AI27" i="41"/>
  <c r="AJ27" i="41" s="1"/>
  <c r="AK27" i="41" s="1"/>
  <c r="AE27" i="41" s="1"/>
  <c r="F14" i="43" s="1"/>
  <c r="G14" i="43" s="1"/>
  <c r="AI25" i="41"/>
  <c r="AJ25" i="41" s="1"/>
  <c r="AK25" i="41" s="1"/>
  <c r="AE25" i="41" s="1"/>
  <c r="AI26" i="41"/>
  <c r="AJ26" i="41" s="1"/>
  <c r="AK26" i="41" s="1"/>
  <c r="AE26" i="41" s="1"/>
  <c r="F13" i="43" s="1"/>
  <c r="AI29" i="41"/>
  <c r="AJ29" i="41" s="1"/>
  <c r="AK29" i="41" s="1"/>
  <c r="AE29" i="41" s="1"/>
  <c r="F16" i="43" s="1"/>
  <c r="G16" i="43" s="1"/>
  <c r="B12" i="32"/>
  <c r="R22" i="30"/>
  <c r="R32" i="30" s="1"/>
  <c r="G21" i="2" s="1"/>
  <c r="AI28" i="41"/>
  <c r="AJ28" i="41" s="1"/>
  <c r="AK28" i="41" s="1"/>
  <c r="AE28" i="41" s="1"/>
  <c r="F15" i="43" s="1"/>
  <c r="B17" i="42"/>
  <c r="C12" i="42"/>
  <c r="G12" i="33"/>
  <c r="F18" i="33"/>
  <c r="C14" i="28"/>
  <c r="R30" i="30"/>
  <c r="R34" i="30" s="1"/>
  <c r="B12" i="17"/>
  <c r="B12" i="18"/>
  <c r="F19" i="18"/>
  <c r="G12" i="18"/>
  <c r="AI19" i="16"/>
  <c r="AJ19" i="16" s="1"/>
  <c r="AK19" i="16" s="1"/>
  <c r="AE19" i="16" s="1"/>
  <c r="AE37" i="15"/>
  <c r="AE31" i="15"/>
  <c r="AE37" i="16"/>
  <c r="AE31" i="16"/>
  <c r="AI19" i="15"/>
  <c r="AJ19" i="15" s="1"/>
  <c r="AK19" i="15" s="1"/>
  <c r="AE19" i="15" s="1"/>
  <c r="B13" i="17" s="1"/>
  <c r="C13" i="17" s="1"/>
  <c r="E13" i="13"/>
  <c r="F13" i="13" s="1"/>
  <c r="E15" i="12"/>
  <c r="F15" i="12" s="1"/>
  <c r="AE165" i="10"/>
  <c r="AI65" i="10"/>
  <c r="AJ65" i="10" s="1"/>
  <c r="AK65" i="10" s="1"/>
  <c r="AE65" i="10" s="1"/>
  <c r="AI61" i="10"/>
  <c r="AJ61" i="10" s="1"/>
  <c r="AK61" i="10" s="1"/>
  <c r="AE61" i="10" s="1"/>
  <c r="AI64" i="10"/>
  <c r="AJ64" i="10" s="1"/>
  <c r="AK64" i="10" s="1"/>
  <c r="AE64" i="10" s="1"/>
  <c r="AI62" i="10"/>
  <c r="AJ62" i="10" s="1"/>
  <c r="AK62" i="10" s="1"/>
  <c r="AE62" i="10" s="1"/>
  <c r="AI63" i="10"/>
  <c r="AJ63" i="10" s="1"/>
  <c r="AK63" i="10" s="1"/>
  <c r="AE63" i="10" s="1"/>
  <c r="AE94" i="10"/>
  <c r="AI58" i="10"/>
  <c r="AJ58" i="10" s="1"/>
  <c r="AK58" i="10" s="1"/>
  <c r="AE58" i="10" s="1"/>
  <c r="E14" i="12"/>
  <c r="F14" i="12" s="1"/>
  <c r="AE103" i="10"/>
  <c r="G13" i="3"/>
  <c r="B12" i="13"/>
  <c r="B15" i="13"/>
  <c r="C15" i="13" s="1"/>
  <c r="AI57" i="10"/>
  <c r="AJ57" i="10" s="1"/>
  <c r="AK57" i="10" s="1"/>
  <c r="AE57" i="10" s="1"/>
  <c r="AE41" i="10" l="1"/>
  <c r="AE179" i="45"/>
  <c r="C14" i="18"/>
  <c r="B13" i="18"/>
  <c r="C13" i="18" s="1"/>
  <c r="AE21" i="16"/>
  <c r="R22" i="14"/>
  <c r="I15" i="3"/>
  <c r="R17" i="29"/>
  <c r="I21" i="2"/>
  <c r="K21" i="2" s="1"/>
  <c r="H19" i="1" s="1"/>
  <c r="AE232" i="45"/>
  <c r="B17" i="47" s="1"/>
  <c r="C17" i="47" s="1"/>
  <c r="B18" i="47"/>
  <c r="C18" i="47" s="1"/>
  <c r="B15" i="12"/>
  <c r="C15" i="12" s="1"/>
  <c r="C15" i="38"/>
  <c r="C16" i="37"/>
  <c r="C18" i="38"/>
  <c r="R22" i="29"/>
  <c r="I21" i="3"/>
  <c r="K21" i="3" s="1"/>
  <c r="J19" i="1" s="1"/>
  <c r="R28" i="26"/>
  <c r="AE86" i="45"/>
  <c r="E12" i="47" s="1"/>
  <c r="F12" i="47" s="1"/>
  <c r="R17" i="34"/>
  <c r="I23" i="2"/>
  <c r="E17" i="12"/>
  <c r="J18" i="24"/>
  <c r="K19" i="2"/>
  <c r="H17" i="1" s="1"/>
  <c r="R17" i="14"/>
  <c r="I15" i="2"/>
  <c r="C13" i="38"/>
  <c r="C12" i="13"/>
  <c r="AK106" i="9"/>
  <c r="E17" i="13"/>
  <c r="AE169" i="10"/>
  <c r="F12" i="12"/>
  <c r="AE66" i="10"/>
  <c r="AE167" i="10" s="1"/>
  <c r="G13" i="2" s="1"/>
  <c r="C12" i="12"/>
  <c r="R22" i="9"/>
  <c r="I13" i="3"/>
  <c r="K13" i="3" s="1"/>
  <c r="J11" i="1" s="1"/>
  <c r="R17" i="9"/>
  <c r="I13" i="2"/>
  <c r="C12" i="48"/>
  <c r="AE233" i="45"/>
  <c r="AE214" i="45"/>
  <c r="E16" i="47" s="1"/>
  <c r="F16" i="47" s="1"/>
  <c r="AE274" i="45"/>
  <c r="AE120" i="45"/>
  <c r="AK347" i="44"/>
  <c r="AE241" i="45"/>
  <c r="AE242" i="45" s="1"/>
  <c r="AE150" i="45"/>
  <c r="AE359" i="45"/>
  <c r="AE360" i="45" s="1"/>
  <c r="AE323" i="45"/>
  <c r="E20" i="47"/>
  <c r="F20" i="47" s="1"/>
  <c r="E13" i="48"/>
  <c r="B16" i="48"/>
  <c r="C16" i="48" s="1"/>
  <c r="B19" i="47"/>
  <c r="C19" i="47" s="1"/>
  <c r="AK268" i="44" s="1"/>
  <c r="AE324" i="45"/>
  <c r="B17" i="48"/>
  <c r="C17" i="48" s="1"/>
  <c r="E18" i="47"/>
  <c r="F18" i="47" s="1"/>
  <c r="AK238" i="44" s="1"/>
  <c r="AE275" i="45"/>
  <c r="AE215" i="45"/>
  <c r="B13" i="48"/>
  <c r="C13" i="48" s="1"/>
  <c r="E14" i="47"/>
  <c r="F14" i="47" s="1"/>
  <c r="AK135" i="44" s="1"/>
  <c r="AE159" i="45"/>
  <c r="B20" i="48"/>
  <c r="C20" i="48" s="1"/>
  <c r="B18" i="48"/>
  <c r="C18" i="48" s="1"/>
  <c r="E15" i="48"/>
  <c r="F15" i="48" s="1"/>
  <c r="AK163" i="44" s="1"/>
  <c r="R36" i="30"/>
  <c r="H17" i="29"/>
  <c r="F12" i="43"/>
  <c r="AE30" i="41"/>
  <c r="C18" i="37"/>
  <c r="B12" i="37"/>
  <c r="R18" i="35"/>
  <c r="R28" i="35" s="1"/>
  <c r="G23" i="2" s="1"/>
  <c r="G12" i="28"/>
  <c r="F18" i="28"/>
  <c r="B12" i="38"/>
  <c r="R18" i="36"/>
  <c r="R28" i="36" s="1"/>
  <c r="G15" i="42"/>
  <c r="G12" i="42"/>
  <c r="F19" i="42"/>
  <c r="C19" i="42" s="1"/>
  <c r="B24" i="32"/>
  <c r="C26" i="32" s="1"/>
  <c r="C12" i="32"/>
  <c r="H22" i="34"/>
  <c r="R22" i="34"/>
  <c r="R36" i="31"/>
  <c r="H22" i="29"/>
  <c r="AE22" i="41"/>
  <c r="AE35" i="41"/>
  <c r="G25" i="3" s="1"/>
  <c r="C20" i="27"/>
  <c r="G13" i="42"/>
  <c r="G12" i="38"/>
  <c r="F20" i="38"/>
  <c r="B24" i="33"/>
  <c r="C26" i="33" s="1"/>
  <c r="C12" i="33"/>
  <c r="C12" i="43"/>
  <c r="B17" i="43"/>
  <c r="G14" i="42"/>
  <c r="G15" i="43"/>
  <c r="G13" i="43"/>
  <c r="C13" i="37"/>
  <c r="C17" i="37"/>
  <c r="AE22" i="40"/>
  <c r="AE35" i="40"/>
  <c r="G25" i="2" s="1"/>
  <c r="C12" i="28"/>
  <c r="B16" i="28"/>
  <c r="C20" i="28" s="1"/>
  <c r="AE30" i="40"/>
  <c r="C12" i="18"/>
  <c r="AE21" i="15"/>
  <c r="AE22" i="16"/>
  <c r="AE35" i="16"/>
  <c r="G15" i="3" s="1"/>
  <c r="K15" i="3" s="1"/>
  <c r="J13" i="1" s="1"/>
  <c r="B17" i="17"/>
  <c r="C19" i="17" s="1"/>
  <c r="C12" i="17"/>
  <c r="H22" i="9"/>
  <c r="B14" i="13"/>
  <c r="C14" i="13" s="1"/>
  <c r="AK81" i="9" s="1"/>
  <c r="H17" i="9"/>
  <c r="AE385" i="45" l="1"/>
  <c r="H17" i="44" s="1"/>
  <c r="K23" i="2"/>
  <c r="H21" i="1" s="1"/>
  <c r="E17" i="47"/>
  <c r="F17" i="47" s="1"/>
  <c r="AK214" i="44" s="1"/>
  <c r="B17" i="18"/>
  <c r="C19" i="18" s="1"/>
  <c r="AE67" i="10"/>
  <c r="AK323" i="44"/>
  <c r="AK190" i="44"/>
  <c r="AE387" i="45"/>
  <c r="R17" i="44" s="1"/>
  <c r="AE87" i="45"/>
  <c r="R32" i="36"/>
  <c r="G23" i="3"/>
  <c r="K23" i="3" s="1"/>
  <c r="J21" i="1" s="1"/>
  <c r="L21" i="1" s="1"/>
  <c r="L19" i="1"/>
  <c r="Z18" i="24"/>
  <c r="K19" i="3"/>
  <c r="J17" i="1" s="1"/>
  <c r="L17" i="1" s="1"/>
  <c r="B17" i="13"/>
  <c r="B19" i="13" s="1"/>
  <c r="AE171" i="10"/>
  <c r="B13" i="12"/>
  <c r="K13" i="2"/>
  <c r="H11" i="1" s="1"/>
  <c r="L11" i="1" s="1"/>
  <c r="AK25" i="9"/>
  <c r="F13" i="48"/>
  <c r="AK96" i="44" s="1"/>
  <c r="E23" i="48"/>
  <c r="B23" i="48"/>
  <c r="AK27" i="44"/>
  <c r="E23" i="47"/>
  <c r="B23" i="47"/>
  <c r="R22" i="44"/>
  <c r="H22" i="44"/>
  <c r="AE389" i="45"/>
  <c r="AE37" i="40"/>
  <c r="I25" i="2" s="1"/>
  <c r="K25" i="2" s="1"/>
  <c r="H23" i="1" s="1"/>
  <c r="AE31" i="40"/>
  <c r="B20" i="38"/>
  <c r="C22" i="38" s="1"/>
  <c r="C12" i="38"/>
  <c r="AE37" i="41"/>
  <c r="AE31" i="41"/>
  <c r="R32" i="35"/>
  <c r="H17" i="34"/>
  <c r="F19" i="43"/>
  <c r="C19" i="43" s="1"/>
  <c r="G12" i="43"/>
  <c r="AE39" i="41"/>
  <c r="H22" i="39"/>
  <c r="C12" i="37"/>
  <c r="B20" i="37"/>
  <c r="C22" i="37" s="1"/>
  <c r="H17" i="39"/>
  <c r="AE22" i="15"/>
  <c r="AE35" i="15"/>
  <c r="G15" i="2" s="1"/>
  <c r="K15" i="2" s="1"/>
  <c r="H13" i="1" s="1"/>
  <c r="L13" i="1" s="1"/>
  <c r="AE39" i="16"/>
  <c r="H22" i="14"/>
  <c r="K11" i="2"/>
  <c r="K27" i="2" l="1"/>
  <c r="AE39" i="40"/>
  <c r="R17" i="39" s="1"/>
  <c r="R22" i="39"/>
  <c r="I25" i="3"/>
  <c r="K25" i="3" s="1"/>
  <c r="J23" i="1" s="1"/>
  <c r="L23" i="1" s="1"/>
  <c r="C13" i="12"/>
  <c r="AK58" i="9" s="1"/>
  <c r="B17" i="12"/>
  <c r="B19" i="12" s="1"/>
  <c r="B25" i="48"/>
  <c r="B25" i="47"/>
  <c r="AE39" i="15"/>
  <c r="H17" i="14"/>
  <c r="K11" i="3"/>
  <c r="H25" i="1"/>
  <c r="H9" i="1"/>
  <c r="K27" i="3" l="1"/>
  <c r="J9" i="1"/>
  <c r="L9" i="1" s="1"/>
  <c r="J25" i="1"/>
  <c r="L25" i="1" s="1"/>
</calcChain>
</file>

<file path=xl/sharedStrings.xml><?xml version="1.0" encoding="utf-8"?>
<sst xmlns="http://schemas.openxmlformats.org/spreadsheetml/2006/main" count="30525" uniqueCount="3101">
  <si>
    <t>Instituto de Transparencia, Acceso a la Información Pública, Protección de Datos Personales y Rendición de Cuentas de la Ciudad de México</t>
  </si>
  <si>
    <t>Fecha :</t>
  </si>
  <si>
    <t>Dirección de Estado Abierto, Estudios y Evaluación</t>
  </si>
  <si>
    <t>Verificación de la solventación de la Evaluación Censal 2023</t>
  </si>
  <si>
    <t>DD / MM / AAAA</t>
  </si>
  <si>
    <t>Sindicato Único de Trabajadores Democráticos del Sistema de Transporte Colectivo.</t>
  </si>
  <si>
    <t>Índices de Cumplimiento</t>
  </si>
  <si>
    <t>Portal de Internet</t>
  </si>
  <si>
    <t>Plataforma Nacional de Transparencia</t>
  </si>
  <si>
    <t>Índice</t>
  </si>
  <si>
    <t>Artículo 121</t>
  </si>
  <si>
    <t>Artículo 138</t>
  </si>
  <si>
    <t>Artículo 142</t>
  </si>
  <si>
    <t>Artículo 144</t>
  </si>
  <si>
    <t>Artículo 145</t>
  </si>
  <si>
    <t>Artículo 146</t>
  </si>
  <si>
    <t>Artículo 147</t>
  </si>
  <si>
    <t>Artículo 172</t>
  </si>
  <si>
    <t xml:space="preserve">Índice Global de Obligaciones de Transparencia (IGOT) : </t>
  </si>
  <si>
    <t>Claudia Vázquez Pérez</t>
  </si>
  <si>
    <t>Sonia Quintana Martínez</t>
  </si>
  <si>
    <t>Nombre y firma del evaluador</t>
  </si>
  <si>
    <t>Nombre y firma del supervisor</t>
  </si>
  <si>
    <t>Seleccionar Sujeto Obligado</t>
  </si>
  <si>
    <t>Alianza de Tranviarios de México.</t>
  </si>
  <si>
    <t>Asociación Sindical de Trabajadores del Instituto de Vivienda del Distrito Federal.</t>
  </si>
  <si>
    <t>Asociación Sindical de Trabajadores del Metro.</t>
  </si>
  <si>
    <t>Sindicato Auténtico de Trabajadores de la Asamblea Legislativa del Distrito Federal.</t>
  </si>
  <si>
    <t>Sindicato de Empleados del Servicio de Anales de Jurisprudencia.</t>
  </si>
  <si>
    <t>Sindicato de la Unión de Trabajadores del Instituto de Educación Media Superior del Distrito Federal.</t>
  </si>
  <si>
    <t>Sindicato de Trabajadores de la Asamblea Legislativa del Distrito Federal.</t>
  </si>
  <si>
    <t>Sindicato de Trabajadores de Transporte de Pasajeros del Distrito Federal.</t>
  </si>
  <si>
    <t>Sindicato de Trabajadores del Tribunal de Justicia Administrativa de la Ciudad de México.</t>
  </si>
  <si>
    <t>Sindicato de Trabajadores del Tribunal Superior de Justicia del Distrito Federal.</t>
  </si>
  <si>
    <t>Sindicato del Heroico Cuerpo de Bomberos del Distrito Federal.</t>
  </si>
  <si>
    <t>Sindicato Democrático de los Trabajadores de la Procuraduría Social del Distrito Federal.</t>
  </si>
  <si>
    <t>Sindicato Democrático Independiente de Trabajadores del Sistema de Transporte Colectivo.</t>
  </si>
  <si>
    <t>Sindicato Independiente de Trabajadores del Instituto de Educación Media Superior del Distrito Federal.</t>
  </si>
  <si>
    <t>Sindicato de Trabajadores Unidos del Congreso de la Ciudad de México.</t>
  </si>
  <si>
    <t>Sindicato Nacional de Trabajadores del Sistema de Transporte Colectivo.</t>
  </si>
  <si>
    <t>Sindicato Único de Trabajadores de la Universidad Autónoma de la Ciudad de México.</t>
  </si>
  <si>
    <t>Sindicato Único de Trabajadores del Gobierno de la Ciudad de México.</t>
  </si>
  <si>
    <t>Sindicato Único de Trabajadores del Poder Judicial de la Ciudad de México</t>
  </si>
  <si>
    <t>Portal de Internet (PI)</t>
  </si>
  <si>
    <t>Criterios Sustantivos de Contenido</t>
  </si>
  <si>
    <t>Criterios Adjetivos de Actualización, Confiabilidad y Formato</t>
  </si>
  <si>
    <t>-</t>
  </si>
  <si>
    <r>
      <rPr>
        <b/>
        <sz val="12"/>
        <color indexed="9"/>
        <rFont val="Arial"/>
        <family val="2"/>
      </rPr>
      <t>Índice Global de Obligaciones de Transparencia de la información publicada en el portal de internet (IGOT</t>
    </r>
    <r>
      <rPr>
        <b/>
        <vertAlign val="subscript"/>
        <sz val="12"/>
        <color indexed="9"/>
        <rFont val="Arial"/>
        <family val="2"/>
      </rPr>
      <t>PI</t>
    </r>
    <r>
      <rPr>
        <b/>
        <sz val="12"/>
        <color indexed="9"/>
        <rFont val="Arial"/>
        <family val="2"/>
      </rPr>
      <t xml:space="preserve">) : </t>
    </r>
  </si>
  <si>
    <t>Plataforma Nacional De Transparencia (PNT)</t>
  </si>
  <si>
    <r>
      <t>Índice Global de Obligaciones de Transparencia de la información publicada en la Plataforma Nacional de Transparencia (IGOT</t>
    </r>
    <r>
      <rPr>
        <b/>
        <vertAlign val="subscript"/>
        <sz val="12"/>
        <color indexed="9"/>
        <rFont val="Arial"/>
        <family val="2"/>
      </rPr>
      <t>PNT</t>
    </r>
    <r>
      <rPr>
        <b/>
        <sz val="12"/>
        <color indexed="9"/>
        <rFont val="Arial"/>
        <family val="2"/>
      </rPr>
      <t xml:space="preserve">) : </t>
    </r>
  </si>
  <si>
    <t>Artículo 137 de la LTAIPRC</t>
  </si>
  <si>
    <t xml:space="preserve">Nombre del Sujeto Obligado : </t>
  </si>
  <si>
    <t xml:space="preserve">Inicio : </t>
  </si>
  <si>
    <t>/</t>
  </si>
  <si>
    <t xml:space="preserve">Conclusión : </t>
  </si>
  <si>
    <t>DD</t>
  </si>
  <si>
    <t>MM</t>
  </si>
  <si>
    <t>AAAA</t>
  </si>
  <si>
    <t>Índice de Criterios Sustantivos de Contenido del Artículo 137:</t>
  </si>
  <si>
    <t>Índice de Criterios Adjetivos de Actualización, Confiabilidad y Formato del Artículo 137:</t>
  </si>
  <si>
    <r>
      <rPr>
        <b/>
        <i/>
        <sz val="12"/>
        <rFont val="Arial"/>
        <family val="2"/>
      </rPr>
      <t xml:space="preserve">Artículo 137. </t>
    </r>
    <r>
      <rPr>
        <i/>
        <sz val="12"/>
        <rFont val="Arial"/>
        <family val="2"/>
      </rPr>
      <t>Además de lo señalado en las obligaciones de transparencia comunes, las autoridades administrativas y jurisdiccionales en materia laboral deberán poner a disposición del público de forma impresa para consulta directa y en los respectivos sitios de Internet, además de mantener actualizada y accesible, la siguiente información de los sindicatos:</t>
    </r>
  </si>
  <si>
    <r>
      <rPr>
        <b/>
        <i/>
        <sz val="10"/>
        <rFont val="Arial"/>
        <family val="2"/>
      </rPr>
      <t xml:space="preserve">Fracción I. </t>
    </r>
    <r>
      <rPr>
        <i/>
        <sz val="10"/>
        <rFont val="Arial"/>
        <family val="2"/>
      </rPr>
      <t>Publicar la relación de los contratos colectivos de trabajo que tenga registrados, los boletines laborales, el registro de asociaciones, así como los informes mensuales que deriven de sus funciones:
a) Las tesis y ejecutorias publicadas en la Gaceta respectiva, incluyendo tesis jurisprudenciales y aisladas; y
b) Las versiones públicas de las sentencias que sean de interés público;</t>
    </r>
  </si>
  <si>
    <t>Total por fracción:</t>
  </si>
  <si>
    <t>Códigos de evaluación : Cumplió totalmente = 2; Cumplió parcialmente = 1; No cumplió = 0; No aplica = 3</t>
  </si>
  <si>
    <r>
      <rPr>
        <b/>
        <sz val="10"/>
        <rFont val="Arial"/>
        <family val="2"/>
      </rPr>
      <t>Periodo de actualización:</t>
    </r>
    <r>
      <rPr>
        <sz val="10"/>
        <rFont val="Arial"/>
        <family val="2"/>
      </rPr>
      <t xml:space="preserve"> trimestral
</t>
    </r>
    <r>
      <rPr>
        <b/>
        <sz val="10"/>
        <rFont val="Arial"/>
        <family val="2"/>
      </rPr>
      <t>Conservar en el sitio de Internet:</t>
    </r>
    <r>
      <rPr>
        <sz val="10"/>
        <rFont val="Arial"/>
        <family val="2"/>
      </rPr>
      <t xml:space="preserve"> la información vigente y la correspondiente al menos a seis años anteriores.
</t>
    </r>
    <r>
      <rPr>
        <b/>
        <sz val="10"/>
        <rFont val="Arial"/>
        <family val="2"/>
      </rPr>
      <t xml:space="preserve">Aplica a: </t>
    </r>
    <r>
      <rPr>
        <sz val="10"/>
        <rFont val="Arial"/>
        <family val="2"/>
      </rPr>
      <t xml:space="preserve">Junta Local de Conciliación y Arbitraje de la Ciudad de México y sindicatos que reciban y ejerzan recursos públicos </t>
    </r>
  </si>
  <si>
    <t>Código</t>
  </si>
  <si>
    <t>Portal Institucional</t>
  </si>
  <si>
    <r>
      <rPr>
        <b/>
        <sz val="10"/>
        <rFont val="Arial"/>
        <family val="2"/>
      </rPr>
      <t xml:space="preserve">Respecto de los Contratos Colectivos de Trabajo, se deberán publicar los siguientes datos organizados en formato de tabla :
1. </t>
    </r>
    <r>
      <rPr>
        <sz val="10"/>
        <rFont val="Arial"/>
        <family val="2"/>
      </rPr>
      <t>Ejercicio.</t>
    </r>
  </si>
  <si>
    <r>
      <rPr>
        <b/>
        <sz val="10"/>
        <rFont val="Arial"/>
        <family val="2"/>
      </rPr>
      <t xml:space="preserve">2. </t>
    </r>
    <r>
      <rPr>
        <sz val="10"/>
        <rFont val="Arial"/>
        <family val="2"/>
      </rPr>
      <t>Periodo que se informa (fecha de inicio y fecha de término con el formato día/mes/año).</t>
    </r>
  </si>
  <si>
    <t xml:space="preserve">  </t>
  </si>
  <si>
    <r>
      <rPr>
        <b/>
        <sz val="10"/>
        <rFont val="Arial"/>
        <family val="2"/>
      </rPr>
      <t xml:space="preserve">3. </t>
    </r>
    <r>
      <rPr>
        <sz val="10"/>
        <rFont val="Arial"/>
        <family val="2"/>
      </rPr>
      <t>Número de expediente.</t>
    </r>
  </si>
  <si>
    <t xml:space="preserve">   </t>
  </si>
  <si>
    <r>
      <rPr>
        <b/>
        <sz val="10"/>
        <rFont val="Arial"/>
        <family val="2"/>
      </rPr>
      <t xml:space="preserve">4. </t>
    </r>
    <r>
      <rPr>
        <sz val="10"/>
        <rFont val="Arial"/>
        <family val="2"/>
      </rPr>
      <t>Empresa(s) y/o establecimientos/Patrón.</t>
    </r>
  </si>
  <si>
    <r>
      <rPr>
        <b/>
        <sz val="10"/>
        <rFont val="Arial"/>
        <family val="2"/>
      </rPr>
      <t>5.</t>
    </r>
    <r>
      <rPr>
        <sz val="10"/>
        <rFont val="Arial"/>
        <family val="2"/>
      </rPr>
      <t xml:space="preserve"> Denominación o nombre del Sindicato.</t>
    </r>
  </si>
  <si>
    <r>
      <rPr>
        <b/>
        <sz val="10"/>
        <rFont val="Arial"/>
        <family val="2"/>
      </rPr>
      <t>6.</t>
    </r>
    <r>
      <rPr>
        <sz val="10"/>
        <rFont val="Arial"/>
        <family val="2"/>
      </rPr>
      <t xml:space="preserve"> Nombre completo del Secretario General.</t>
    </r>
  </si>
  <si>
    <r>
      <rPr>
        <b/>
        <sz val="10"/>
        <rFont val="Arial"/>
        <family val="2"/>
      </rPr>
      <t xml:space="preserve">7. </t>
    </r>
    <r>
      <rPr>
        <sz val="10"/>
        <rFont val="Arial"/>
        <family val="2"/>
      </rPr>
      <t>Número de folio</t>
    </r>
  </si>
  <si>
    <r>
      <rPr>
        <b/>
        <sz val="10"/>
        <rFont val="Arial"/>
        <family val="2"/>
      </rPr>
      <t xml:space="preserve">8. </t>
    </r>
    <r>
      <rPr>
        <sz val="10"/>
        <rFont val="Arial"/>
        <family val="2"/>
      </rPr>
      <t>Número de trabajadores.</t>
    </r>
  </si>
  <si>
    <r>
      <rPr>
        <b/>
        <sz val="10"/>
        <rFont val="Arial"/>
        <family val="2"/>
      </rPr>
      <t xml:space="preserve">9. </t>
    </r>
    <r>
      <rPr>
        <sz val="10"/>
        <rFont val="Arial"/>
        <family val="2"/>
      </rPr>
      <t>Fecha de depósito, ante la Junta de Conciliación y Arbitraje, del contrato colectivo, con el formato día/mes/año.</t>
    </r>
  </si>
  <si>
    <r>
      <rPr>
        <b/>
        <sz val="10"/>
        <rFont val="Arial"/>
        <family val="2"/>
      </rPr>
      <t xml:space="preserve">10. </t>
    </r>
    <r>
      <rPr>
        <sz val="10"/>
        <rFont val="Arial"/>
        <family val="2"/>
      </rPr>
      <t>Fecha de próxima revisión expresada en el formato día/mes/año.</t>
    </r>
  </si>
  <si>
    <r>
      <rPr>
        <b/>
        <sz val="10"/>
        <rFont val="Arial"/>
        <family val="2"/>
      </rPr>
      <t xml:space="preserve">11. </t>
    </r>
    <r>
      <rPr>
        <sz val="10"/>
        <rFont val="Arial"/>
        <family val="2"/>
      </rPr>
      <t>Tipo de Contrato Colectivo de Trabajo: Indeterminado o por obra determinada.</t>
    </r>
  </si>
  <si>
    <r>
      <rPr>
        <b/>
        <sz val="10"/>
        <rFont val="Arial"/>
        <family val="2"/>
      </rPr>
      <t xml:space="preserve">12. </t>
    </r>
    <r>
      <rPr>
        <sz val="10"/>
        <rFont val="Arial"/>
        <family val="2"/>
      </rPr>
      <t>Jornada de trabajo.</t>
    </r>
  </si>
  <si>
    <r>
      <rPr>
        <b/>
        <sz val="10"/>
        <rFont val="Arial"/>
        <family val="2"/>
      </rPr>
      <t xml:space="preserve">13. </t>
    </r>
    <r>
      <rPr>
        <sz val="10"/>
        <rFont val="Arial"/>
        <family val="2"/>
      </rPr>
      <t>Prestaciones extra legales.</t>
    </r>
  </si>
  <si>
    <r>
      <rPr>
        <b/>
        <sz val="10"/>
        <rFont val="Arial"/>
        <family val="2"/>
      </rPr>
      <t xml:space="preserve">14. </t>
    </r>
    <r>
      <rPr>
        <sz val="10"/>
        <rFont val="Arial"/>
        <family val="2"/>
      </rPr>
      <t>Salario por categoría mínimo diario.</t>
    </r>
  </si>
  <si>
    <r>
      <rPr>
        <b/>
        <sz val="10"/>
        <rFont val="Arial"/>
        <family val="2"/>
      </rPr>
      <t xml:space="preserve">15. </t>
    </r>
    <r>
      <rPr>
        <sz val="10"/>
        <rFont val="Arial"/>
        <family val="2"/>
      </rPr>
      <t>Salario por categoría máximo diario.</t>
    </r>
  </si>
  <si>
    <r>
      <rPr>
        <b/>
        <sz val="10"/>
        <rFont val="Arial"/>
        <family val="2"/>
      </rPr>
      <t xml:space="preserve">En el rubro del Boletín Laboral, se deberá incluir la fecha de publicación y el vínculo al documento:
16. </t>
    </r>
    <r>
      <rPr>
        <sz val="10"/>
        <rFont val="Arial"/>
        <family val="2"/>
      </rPr>
      <t>Fecha de publicación expresada en el formato día/mes/año.</t>
    </r>
  </si>
  <si>
    <r>
      <rPr>
        <b/>
        <sz val="10"/>
        <rFont val="Arial"/>
        <family val="2"/>
      </rPr>
      <t xml:space="preserve">17. </t>
    </r>
    <r>
      <rPr>
        <sz val="10"/>
        <rFont val="Arial"/>
        <family val="2"/>
      </rPr>
      <t>Vínculo al Boletín Laboral.</t>
    </r>
  </si>
  <si>
    <r>
      <rPr>
        <b/>
        <sz val="10"/>
        <rFont val="Arial"/>
        <family val="2"/>
      </rPr>
      <t xml:space="preserve">Respecto al Registro de Asociaciones, se deberá publicar la información en formato de tabla con los siguientes datos: 
18. </t>
    </r>
    <r>
      <rPr>
        <sz val="10"/>
        <rFont val="Arial"/>
        <family val="2"/>
      </rPr>
      <t xml:space="preserve"> Ejercicio</t>
    </r>
  </si>
  <si>
    <r>
      <rPr>
        <b/>
        <sz val="10"/>
        <rFont val="Arial"/>
        <family val="2"/>
      </rPr>
      <t xml:space="preserve">19. </t>
    </r>
    <r>
      <rPr>
        <sz val="10"/>
        <rFont val="Arial"/>
        <family val="2"/>
      </rPr>
      <t>Número de registro.</t>
    </r>
  </si>
  <si>
    <r>
      <rPr>
        <b/>
        <sz val="10"/>
        <rFont val="Arial"/>
        <family val="2"/>
      </rPr>
      <t xml:space="preserve">20. </t>
    </r>
    <r>
      <rPr>
        <sz val="10"/>
        <rFont val="Arial"/>
        <family val="2"/>
      </rPr>
      <t>Nombre o denominación del Sindicato.</t>
    </r>
  </si>
  <si>
    <r>
      <rPr>
        <b/>
        <sz val="10"/>
        <rFont val="Arial"/>
        <family val="2"/>
      </rPr>
      <t xml:space="preserve">21. </t>
    </r>
    <r>
      <rPr>
        <sz val="10"/>
        <rFont val="Arial"/>
        <family val="2"/>
      </rPr>
      <t>Fecha en la que se otorgó el registro expresada con formato día/mes/año.</t>
    </r>
  </si>
  <si>
    <r>
      <rPr>
        <b/>
        <sz val="10"/>
        <rFont val="Arial"/>
        <family val="2"/>
      </rPr>
      <t xml:space="preserve">22. </t>
    </r>
    <r>
      <rPr>
        <sz val="10"/>
        <rFont val="Arial"/>
        <family val="2"/>
      </rPr>
      <t>Domicilio (colonia, calle, número, alcaldía política y código postal).</t>
    </r>
  </si>
  <si>
    <r>
      <rPr>
        <b/>
        <sz val="10"/>
        <rFont val="Arial"/>
        <family val="2"/>
      </rPr>
      <t xml:space="preserve">23. </t>
    </r>
    <r>
      <rPr>
        <sz val="10"/>
        <rFont val="Arial"/>
        <family val="2"/>
      </rPr>
      <t>Nombre completo (nombre[s], apellido paterno, apellido materno) de los Secretarios Generales, desde el registro del Sindicato y hasta el anterior del que está en funciones.</t>
    </r>
  </si>
  <si>
    <r>
      <rPr>
        <b/>
        <sz val="10"/>
        <rFont val="Arial"/>
        <family val="2"/>
      </rPr>
      <t xml:space="preserve">24. </t>
    </r>
    <r>
      <rPr>
        <sz val="10"/>
        <rFont val="Arial"/>
        <family val="2"/>
      </rPr>
      <t>Nombre completo (nombre[s], apellido paterno, apellido materno) del Secretario General en funciones.</t>
    </r>
  </si>
  <si>
    <r>
      <rPr>
        <b/>
        <sz val="10"/>
        <rFont val="Arial"/>
        <family val="2"/>
      </rPr>
      <t xml:space="preserve">25. </t>
    </r>
    <r>
      <rPr>
        <sz val="10"/>
        <rFont val="Arial"/>
        <family val="2"/>
      </rPr>
      <t>Fecha de la última toma de nota expresada con formato día/mes/año.</t>
    </r>
  </si>
  <si>
    <r>
      <rPr>
        <b/>
        <sz val="10"/>
        <rFont val="Arial"/>
        <family val="2"/>
      </rPr>
      <t xml:space="preserve">26. </t>
    </r>
    <r>
      <rPr>
        <sz val="10"/>
        <rFont val="Arial"/>
        <family val="2"/>
      </rPr>
      <t>Número actual de miembros.</t>
    </r>
  </si>
  <si>
    <r>
      <rPr>
        <b/>
        <sz val="10"/>
        <rFont val="Arial"/>
        <family val="2"/>
      </rPr>
      <t xml:space="preserve">27. </t>
    </r>
    <r>
      <rPr>
        <sz val="10"/>
        <rFont val="Arial"/>
        <family val="2"/>
      </rPr>
      <t>Fecha de última promoción expresada con formato día/mes/año.</t>
    </r>
  </si>
  <si>
    <r>
      <rPr>
        <b/>
        <sz val="10"/>
        <rFont val="Arial"/>
        <family val="2"/>
      </rPr>
      <t xml:space="preserve">28. </t>
    </r>
    <r>
      <rPr>
        <sz val="10"/>
        <rFont val="Arial"/>
        <family val="2"/>
      </rPr>
      <t>Contenido de la solicitud.</t>
    </r>
  </si>
  <si>
    <r>
      <rPr>
        <b/>
        <sz val="10"/>
        <rFont val="Arial"/>
        <family val="2"/>
      </rPr>
      <t xml:space="preserve">29. </t>
    </r>
    <r>
      <rPr>
        <sz val="10"/>
        <rFont val="Arial"/>
        <family val="2"/>
      </rPr>
      <t>Rama (alimenticia, construcción, manufactura, empresa, etcétera).</t>
    </r>
  </si>
  <si>
    <r>
      <rPr>
        <b/>
        <sz val="10"/>
        <rFont val="Arial"/>
        <family val="2"/>
      </rPr>
      <t xml:space="preserve">30. </t>
    </r>
    <r>
      <rPr>
        <sz val="10"/>
        <rFont val="Arial"/>
        <family val="2"/>
      </rPr>
      <t>Tipo de sindicato (trabajadores de la industria, manufactura, gremial, etcétera).</t>
    </r>
  </si>
  <si>
    <r>
      <rPr>
        <b/>
        <sz val="10"/>
        <rFont val="Arial"/>
        <family val="2"/>
      </rPr>
      <t xml:space="preserve">31. </t>
    </r>
    <r>
      <rPr>
        <sz val="10"/>
        <rFont val="Arial"/>
        <family val="2"/>
      </rPr>
      <t>Central (del Sindicato).</t>
    </r>
  </si>
  <si>
    <r>
      <rPr>
        <b/>
        <sz val="10"/>
        <rFont val="Arial"/>
        <family val="2"/>
      </rPr>
      <t xml:space="preserve">32. </t>
    </r>
    <r>
      <rPr>
        <sz val="10"/>
        <rFont val="Arial"/>
        <family val="2"/>
      </rPr>
      <t>Estatuto (Reglamento interior).</t>
    </r>
  </si>
  <si>
    <r>
      <rPr>
        <b/>
        <sz val="10"/>
        <rFont val="Arial"/>
        <family val="2"/>
      </rPr>
      <t xml:space="preserve">33. </t>
    </r>
    <r>
      <rPr>
        <sz val="10"/>
        <rFont val="Arial"/>
        <family val="2"/>
      </rPr>
      <t>Fecha del Último depósito (día/mes/año).</t>
    </r>
  </si>
  <si>
    <r>
      <rPr>
        <b/>
        <sz val="10"/>
        <rFont val="Arial"/>
        <family val="2"/>
      </rPr>
      <t xml:space="preserve">Respecto de los Informes mensuales, se deberá publicar lo siguiente: 
34. </t>
    </r>
    <r>
      <rPr>
        <sz val="10"/>
        <rFont val="Arial"/>
        <family val="2"/>
      </rPr>
      <t>Fecha de elaboración del informe expresada en el formato día/mes/año.</t>
    </r>
  </si>
  <si>
    <r>
      <rPr>
        <b/>
        <sz val="10"/>
        <rFont val="Arial"/>
        <family val="2"/>
      </rPr>
      <t xml:space="preserve">35. </t>
    </r>
    <r>
      <rPr>
        <sz val="10"/>
        <rFont val="Arial"/>
        <family val="2"/>
      </rPr>
      <t>Vínculo al documento del Informe mensual.</t>
    </r>
  </si>
  <si>
    <r>
      <rPr>
        <b/>
        <sz val="10"/>
        <rFont val="Arial"/>
        <family val="2"/>
      </rPr>
      <t xml:space="preserve">Respecto al Inciso a) de las Tesis publicadas, se deberá publicar:
36. </t>
    </r>
    <r>
      <rPr>
        <sz val="10"/>
        <rFont val="Arial"/>
        <family val="2"/>
      </rPr>
      <t>Ejercicio.</t>
    </r>
  </si>
  <si>
    <r>
      <rPr>
        <b/>
        <sz val="10"/>
        <rFont val="Arial"/>
        <family val="2"/>
      </rPr>
      <t xml:space="preserve">37. </t>
    </r>
    <r>
      <rPr>
        <sz val="10"/>
        <rFont val="Arial"/>
        <family val="2"/>
      </rPr>
      <t>Categoría: Tesis/Ejecutorias.</t>
    </r>
  </si>
  <si>
    <r>
      <rPr>
        <b/>
        <sz val="10"/>
        <rFont val="Arial"/>
        <family val="2"/>
      </rPr>
      <t xml:space="preserve">38. </t>
    </r>
    <r>
      <rPr>
        <sz val="10"/>
        <rFont val="Arial"/>
        <family val="2"/>
      </rPr>
      <t>Tipo de tesis: Jurisprudenciales/Aisladas.</t>
    </r>
  </si>
  <si>
    <r>
      <rPr>
        <b/>
        <sz val="10"/>
        <rFont val="Arial"/>
        <family val="2"/>
      </rPr>
      <t xml:space="preserve">39. </t>
    </r>
    <r>
      <rPr>
        <sz val="10"/>
        <rFont val="Arial"/>
        <family val="2"/>
      </rPr>
      <t>Denominación del sistema electrónico de búsqueda y consulta de tesis aisladas y jurisprudenciales o leyenda mediante la cual se informe que éstas son generadas por aquellos órganos jurisdiccionales del poder judicial de Federación que cuenta con atribuciones para sustentar tesis que sienten jurisprudencia.</t>
    </r>
  </si>
  <si>
    <r>
      <rPr>
        <b/>
        <sz val="10"/>
        <rFont val="Arial"/>
        <family val="2"/>
      </rPr>
      <t xml:space="preserve">40. </t>
    </r>
    <r>
      <rPr>
        <sz val="10"/>
        <rFont val="Arial"/>
        <family val="2"/>
      </rPr>
      <t>Hipervínculo al sistema electrónico de búsqueda y consulta de tesis  jurisprudenciales.</t>
    </r>
  </si>
  <si>
    <r>
      <rPr>
        <b/>
        <sz val="10"/>
        <rFont val="Arial"/>
        <family val="2"/>
      </rPr>
      <t xml:space="preserve">41. </t>
    </r>
    <r>
      <rPr>
        <sz val="10"/>
        <rFont val="Arial"/>
        <family val="2"/>
      </rPr>
      <t>Hipervínculo al sistema electrónico de búsqueda y consulta de tesis aisladas.</t>
    </r>
  </si>
  <si>
    <r>
      <rPr>
        <b/>
        <sz val="10"/>
        <rFont val="Arial"/>
        <family val="2"/>
      </rPr>
      <t xml:space="preserve">Respecto al Inciso a) de las ejecutorias publicarán:
42. </t>
    </r>
    <r>
      <rPr>
        <sz val="10"/>
        <rFont val="Arial"/>
        <family val="2"/>
      </rPr>
      <t>Denominación del sistema electrónico de búsqueda y consulta de ejecutorias.</t>
    </r>
  </si>
  <si>
    <r>
      <rPr>
        <b/>
        <sz val="10"/>
        <rFont val="Arial"/>
        <family val="2"/>
      </rPr>
      <t xml:space="preserve">42. </t>
    </r>
    <r>
      <rPr>
        <sz val="10"/>
        <rFont val="Arial"/>
        <family val="2"/>
      </rPr>
      <t>Hipervínculo al sistema electrónico de búsqueda y consulta de ejecutorias.</t>
    </r>
  </si>
  <si>
    <r>
      <rPr>
        <b/>
        <sz val="10"/>
        <rFont val="Arial"/>
        <family val="2"/>
      </rPr>
      <t xml:space="preserve">En caso de no contar con dicho sistema electrónico, la Junta Local de Conciliación y Arbitraje de la Ciudad de México publicará y actualizará el listado de las ejecutorias publicadas en el órgano oficial, según corresponda, con los siguientes datos de identificación:
44.  </t>
    </r>
    <r>
      <rPr>
        <sz val="10"/>
        <rFont val="Arial"/>
        <family val="2"/>
      </rPr>
      <t>Órgano jurisdiccional.</t>
    </r>
  </si>
  <si>
    <r>
      <rPr>
        <b/>
        <sz val="10"/>
        <rFont val="Arial"/>
        <family val="2"/>
      </rPr>
      <t xml:space="preserve">45. </t>
    </r>
    <r>
      <rPr>
        <sz val="10"/>
        <rFont val="Arial"/>
        <family val="2"/>
      </rPr>
      <t>Materia.</t>
    </r>
  </si>
  <si>
    <r>
      <rPr>
        <b/>
        <sz val="10"/>
        <rFont val="Arial"/>
        <family val="2"/>
      </rPr>
      <t xml:space="preserve">46. </t>
    </r>
    <r>
      <rPr>
        <sz val="10"/>
        <rFont val="Arial"/>
        <family val="2"/>
      </rPr>
      <t>Tema.</t>
    </r>
  </si>
  <si>
    <r>
      <rPr>
        <b/>
        <sz val="10"/>
        <rFont val="Arial"/>
        <family val="2"/>
      </rPr>
      <t xml:space="preserve">47. </t>
    </r>
    <r>
      <rPr>
        <sz val="10"/>
        <rFont val="Arial"/>
        <family val="2"/>
      </rPr>
      <t>Número expediente.</t>
    </r>
  </si>
  <si>
    <r>
      <rPr>
        <b/>
        <sz val="10"/>
        <rFont val="Arial"/>
        <family val="2"/>
      </rPr>
      <t xml:space="preserve">48. </t>
    </r>
    <r>
      <rPr>
        <sz val="10"/>
        <rFont val="Arial"/>
        <family val="2"/>
      </rPr>
      <t>Nombre completo de las partes o la denominación jurídica que corresponda (en caso de que se trate de información que no sea reservada).</t>
    </r>
  </si>
  <si>
    <r>
      <rPr>
        <b/>
        <sz val="10"/>
        <rFont val="Arial"/>
        <family val="2"/>
      </rPr>
      <t xml:space="preserve">49. </t>
    </r>
    <r>
      <rPr>
        <sz val="10"/>
        <rFont val="Arial"/>
        <family val="2"/>
      </rPr>
      <t>Fecha de ejecutoria.</t>
    </r>
  </si>
  <si>
    <r>
      <rPr>
        <b/>
        <sz val="10"/>
        <rFont val="Arial"/>
        <family val="2"/>
      </rPr>
      <t xml:space="preserve">50. </t>
    </r>
    <r>
      <rPr>
        <sz val="10"/>
        <rFont val="Arial"/>
        <family val="2"/>
      </rPr>
      <t>Hipervínculo al documento de la ejecutoria.</t>
    </r>
  </si>
  <si>
    <r>
      <rPr>
        <b/>
        <sz val="10"/>
        <rFont val="Arial"/>
        <family val="2"/>
      </rPr>
      <t xml:space="preserve">Respecto al Inciso b), de las versiones públicas de las sentencias que sean de interés público, se deberá publicar:
51.  </t>
    </r>
    <r>
      <rPr>
        <sz val="10"/>
        <rFont val="Arial"/>
        <family val="2"/>
      </rPr>
      <t>Ejercicio</t>
    </r>
  </si>
  <si>
    <r>
      <rPr>
        <b/>
        <sz val="10"/>
        <rFont val="Arial"/>
        <family val="2"/>
      </rPr>
      <t xml:space="preserve">52. </t>
    </r>
    <r>
      <rPr>
        <sz val="10"/>
        <rFont val="Arial"/>
        <family val="2"/>
      </rPr>
      <t>Trimestre que se reporta (enero-marzo, abril-junio, julio-septiembre, octubre-diciembre).</t>
    </r>
  </si>
  <si>
    <r>
      <rPr>
        <b/>
        <sz val="10"/>
        <rFont val="Arial"/>
        <family val="2"/>
      </rPr>
      <t xml:space="preserve">53. </t>
    </r>
    <r>
      <rPr>
        <sz val="10"/>
        <rFont val="Arial"/>
        <family val="2"/>
      </rPr>
      <t>Número de expediente.</t>
    </r>
  </si>
  <si>
    <r>
      <rPr>
        <b/>
        <sz val="10"/>
        <rFont val="Arial"/>
        <family val="2"/>
      </rPr>
      <t xml:space="preserve">54. </t>
    </r>
    <r>
      <rPr>
        <sz val="10"/>
        <rFont val="Arial"/>
        <family val="2"/>
      </rPr>
      <t>Denominación del órgano (Juzgado, Junta Especial o Sala que lo resolvió).</t>
    </r>
  </si>
  <si>
    <r>
      <rPr>
        <b/>
        <sz val="10"/>
        <rFont val="Arial"/>
        <family val="2"/>
      </rPr>
      <t xml:space="preserve">55. </t>
    </r>
    <r>
      <rPr>
        <sz val="10"/>
        <rFont val="Arial"/>
        <family val="2"/>
      </rPr>
      <t>Sentido de la resolución.</t>
    </r>
  </si>
  <si>
    <t>Criterios Adjetivos de actualización, confiabilidad y formato</t>
  </si>
  <si>
    <r>
      <rPr>
        <b/>
        <sz val="10"/>
        <rFont val="Arial"/>
        <family val="2"/>
      </rPr>
      <t xml:space="preserve">56. </t>
    </r>
    <r>
      <rPr>
        <sz val="10"/>
        <rFont val="Arial"/>
        <family val="2"/>
      </rPr>
      <t>Periodo de actualización de la información: trimestral.</t>
    </r>
  </si>
  <si>
    <r>
      <rPr>
        <b/>
        <sz val="10"/>
        <rFont val="Arial"/>
        <family val="2"/>
      </rPr>
      <t>57.</t>
    </r>
    <r>
      <rPr>
        <sz val="10"/>
        <rFont val="Arial"/>
        <family val="2"/>
      </rPr>
      <t xml:space="preserve"> Área(s) responsable(s) que genera(n), posee(n), publica(n) y/o actualiza(n)la información.</t>
    </r>
  </si>
  <si>
    <r>
      <rPr>
        <b/>
        <sz val="10"/>
        <rFont val="Arial"/>
        <family val="2"/>
      </rPr>
      <t xml:space="preserve">58. </t>
    </r>
    <r>
      <rPr>
        <sz val="10"/>
        <rFont val="Arial"/>
        <family val="2"/>
      </rPr>
      <t>La información publicada deberá estar actualizada, validada y conservada al periodo que corresponde, de acuerdo con la Tabla de actualización y conservación de la información con el formato día/mes/año.</t>
    </r>
  </si>
  <si>
    <r>
      <rPr>
        <b/>
        <sz val="10"/>
        <rFont val="Arial"/>
        <family val="2"/>
      </rPr>
      <t xml:space="preserve">59. </t>
    </r>
    <r>
      <rPr>
        <sz val="10"/>
        <rFont val="Arial"/>
        <family val="2"/>
      </rPr>
      <t>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</si>
  <si>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r>
      <rPr>
        <b/>
        <sz val="10"/>
        <rFont val="Arial"/>
        <family val="2"/>
      </rPr>
      <t xml:space="preserve">60. </t>
    </r>
    <r>
      <rPr>
        <sz val="10"/>
        <rFont val="Arial"/>
        <family val="2"/>
      </rPr>
      <t>La información publicada se organiza mediante los formatos 1a,  a 1g, en los que se incluyen todos los campos especificados en los criterios sustantivos de contenido, debiendo publicar la información en datos abiertos.</t>
    </r>
  </si>
  <si>
    <r>
      <rPr>
        <b/>
        <i/>
        <sz val="10"/>
        <rFont val="Arial"/>
        <family val="2"/>
      </rPr>
      <t xml:space="preserve">Fracción II. </t>
    </r>
    <r>
      <rPr>
        <i/>
        <sz val="10"/>
        <rFont val="Arial"/>
        <family val="2"/>
      </rPr>
      <t xml:space="preserve">Los documentos del registro de los sindicatos, que deberán contener, entre otros:
a) El domicilio;
b) Número de registro;
c) Nombre del sindicato;
d) Nombre de los integrantes del comité ejecutivo y comisiones que ejerzan funciones de vigilancia;
e) Fecha de vigencia del comité ejecutivo;
f) Número de socios;
g) Centro de trabajo al que pertenezcan, y
h) Central a la que pertenezcan, en su caso;
</t>
    </r>
  </si>
  <si>
    <r>
      <t xml:space="preserve">Periodo de actualización: </t>
    </r>
    <r>
      <rPr>
        <sz val="10"/>
        <rFont val="Arial"/>
        <family val="2"/>
      </rPr>
      <t xml:space="preserve">trimestral
</t>
    </r>
    <r>
      <rPr>
        <b/>
        <sz val="10"/>
        <rFont val="Arial"/>
        <family val="2"/>
      </rPr>
      <t xml:space="preserve">Conservar en el sitio de Internet: </t>
    </r>
    <r>
      <rPr>
        <sz val="10"/>
        <rFont val="Arial"/>
        <family val="2"/>
      </rPr>
      <t xml:space="preserve">la información vigente y la correspondiente al menos a seis años anteriores.
</t>
    </r>
    <r>
      <rPr>
        <b/>
        <sz val="10"/>
        <rFont val="Arial"/>
        <family val="2"/>
      </rPr>
      <t xml:space="preserve">Aplica a: </t>
    </r>
    <r>
      <rPr>
        <sz val="10"/>
        <rFont val="Arial"/>
        <family val="2"/>
      </rPr>
      <t>Junta Local de Conciliación y Arbitraje de la Ciudad de México y  sindicatos que reciban y ejerzan recursos públicos.</t>
    </r>
  </si>
  <si>
    <r>
      <rPr>
        <b/>
        <sz val="10"/>
        <rFont val="Arial"/>
        <family val="2"/>
      </rPr>
      <t xml:space="preserve">1. </t>
    </r>
    <r>
      <rPr>
        <sz val="10"/>
        <rFont val="Arial"/>
        <family val="2"/>
      </rPr>
      <t>Ejercicio.</t>
    </r>
  </si>
  <si>
    <r>
      <rPr>
        <b/>
        <sz val="10"/>
        <rFont val="Arial"/>
        <family val="2"/>
      </rPr>
      <t xml:space="preserve">3. </t>
    </r>
    <r>
      <rPr>
        <sz val="10"/>
        <rFont val="Arial"/>
        <family val="2"/>
      </rPr>
      <t>Ámbito de competencia (catálogo): Nacional/Estatal/Municipal/ Regional/ Internacional.</t>
    </r>
  </si>
  <si>
    <r>
      <rPr>
        <b/>
        <sz val="10"/>
        <rFont val="Arial"/>
        <family val="2"/>
      </rPr>
      <t xml:space="preserve">4. </t>
    </r>
    <r>
      <rPr>
        <sz val="10"/>
        <rFont val="Arial"/>
        <family val="2"/>
      </rPr>
      <t>Entidad federativa (catálogo), cuando así corresponda.</t>
    </r>
  </si>
  <si>
    <r>
      <rPr>
        <b/>
        <sz val="10"/>
        <rFont val="Arial"/>
        <family val="2"/>
      </rPr>
      <t xml:space="preserve">5. </t>
    </r>
    <r>
      <rPr>
        <sz val="10"/>
        <rFont val="Arial"/>
        <family val="2"/>
      </rPr>
      <t>Ámbito de relación laboral (catálogo): Público / Privado.</t>
    </r>
  </si>
  <si>
    <r>
      <rPr>
        <b/>
        <sz val="10"/>
        <rFont val="Arial"/>
        <family val="2"/>
      </rPr>
      <t xml:space="preserve">6. </t>
    </r>
    <r>
      <rPr>
        <sz val="10"/>
        <rFont val="Arial"/>
        <family val="2"/>
      </rPr>
      <t>Figura legal, por ejemplo: Sindicato, Federación, Confederación o figura legal análoga.</t>
    </r>
  </si>
  <si>
    <r>
      <rPr>
        <b/>
        <sz val="10"/>
        <rFont val="Arial"/>
        <family val="2"/>
      </rPr>
      <t xml:space="preserve">7. </t>
    </r>
    <r>
      <rPr>
        <sz val="10"/>
        <rFont val="Arial"/>
        <family val="2"/>
      </rPr>
      <t>Tipo de sindicato, federación, confederación (catálogo): Trabajadores/ Patrones.</t>
    </r>
  </si>
  <si>
    <r>
      <rPr>
        <b/>
        <sz val="10"/>
        <rFont val="Arial"/>
        <family val="2"/>
      </rPr>
      <t xml:space="preserve">8. </t>
    </r>
    <r>
      <rPr>
        <sz val="10"/>
        <rFont val="Arial"/>
        <family val="2"/>
      </rPr>
      <t>Clasificación de acuerdo con el tipo de sindicato, federación, confederación y la normatividad que corresponda, en caso de ser de trabajadores (catálogo): 
Gremiales/De empresa/Industriales/Nacionales de Industria/De oficios Varios.</t>
    </r>
  </si>
  <si>
    <r>
      <rPr>
        <b/>
        <sz val="10"/>
        <rFont val="Arial"/>
        <family val="2"/>
      </rPr>
      <t xml:space="preserve">9. </t>
    </r>
    <r>
      <rPr>
        <sz val="10"/>
        <rFont val="Arial"/>
        <family val="2"/>
      </rPr>
      <t>Clasificación de acuerdo con el tipo de sindicato, federación, confederación y la normatividad que corresponda, en caso de ser Patrones (catálogo): Público/Privado.</t>
    </r>
  </si>
  <si>
    <r>
      <rPr>
        <b/>
        <sz val="10"/>
        <rFont val="Arial"/>
        <family val="2"/>
      </rPr>
      <t xml:space="preserve">10. </t>
    </r>
    <r>
      <rPr>
        <sz val="10"/>
        <rFont val="Arial"/>
        <family val="2"/>
      </rPr>
      <t>Denominación del sindicato, federación, confederación o figura legal análoga.</t>
    </r>
  </si>
  <si>
    <r>
      <rPr>
        <b/>
        <sz val="10"/>
        <rFont val="Arial"/>
        <family val="2"/>
      </rPr>
      <t xml:space="preserve">11. </t>
    </r>
    <r>
      <rPr>
        <sz val="10"/>
        <rFont val="Arial"/>
        <family val="2"/>
      </rPr>
      <t>En el caso del sindicato deberá incluirse el nombre de la federación y/o confederación de los que forme parte.</t>
    </r>
  </si>
  <si>
    <r>
      <rPr>
        <b/>
        <sz val="10"/>
        <rFont val="Arial"/>
        <family val="2"/>
      </rPr>
      <t xml:space="preserve">12. </t>
    </r>
    <r>
      <rPr>
        <sz val="10"/>
        <rFont val="Arial"/>
        <family val="2"/>
      </rPr>
      <t>Fecha de registro ante la autoridad administrativa o jurisdiccional, con el formato día/mes/año.</t>
    </r>
  </si>
  <si>
    <r>
      <rPr>
        <b/>
        <sz val="10"/>
        <rFont val="Arial"/>
        <family val="2"/>
      </rPr>
      <t xml:space="preserve">13. </t>
    </r>
    <r>
      <rPr>
        <sz val="10"/>
        <rFont val="Arial"/>
        <family val="2"/>
      </rPr>
      <t>Número de registro ante la autoridad administrativa o jurisdiccional (requerido por el inciso b de la fracción II del artículo 137 de la LTAIPRC).</t>
    </r>
  </si>
  <si>
    <r>
      <rPr>
        <b/>
        <sz val="10"/>
        <rFont val="Arial"/>
        <family val="2"/>
      </rPr>
      <t xml:space="preserve">14. </t>
    </r>
    <r>
      <rPr>
        <sz val="10"/>
        <rFont val="Arial"/>
        <family val="2"/>
      </rPr>
      <t>Vigencia del registro (fecha con el formato día/mes/año).</t>
    </r>
  </si>
  <si>
    <r>
      <rPr>
        <b/>
        <sz val="10"/>
        <rFont val="Arial"/>
        <family val="2"/>
      </rPr>
      <t xml:space="preserve">15. </t>
    </r>
    <r>
      <rPr>
        <sz val="10"/>
        <rFont val="Arial"/>
        <family val="2"/>
      </rPr>
      <t>Nombre de los integrantes del Comité Ejecutivo y comisiones que ejerzan funciones de vigilancia (Nombre(s), primer apellido, segundo apellido).</t>
    </r>
  </si>
  <si>
    <r>
      <rPr>
        <b/>
        <sz val="10"/>
        <rFont val="Arial"/>
        <family val="2"/>
      </rPr>
      <t xml:space="preserve">16. </t>
    </r>
    <r>
      <rPr>
        <sz val="10"/>
        <rFont val="Arial"/>
        <family val="2"/>
      </rPr>
      <t>Cargo de los integrantes del Comité Ejecutivo y comisiones que ejerzan funciones de vigilancia.</t>
    </r>
  </si>
  <si>
    <r>
      <rPr>
        <b/>
        <sz val="10"/>
        <rFont val="Arial"/>
        <family val="2"/>
      </rPr>
      <t xml:space="preserve">17. </t>
    </r>
    <r>
      <rPr>
        <sz val="10"/>
        <rFont val="Arial"/>
        <family val="2"/>
      </rPr>
      <t>Fecha de inicio de vigencia del Comité Ejecutivo del sindicato, federación, confederación o figura legal análoga con el formato día/mes/año.</t>
    </r>
  </si>
  <si>
    <r>
      <rPr>
        <b/>
        <sz val="10"/>
        <rFont val="Arial"/>
        <family val="2"/>
      </rPr>
      <t xml:space="preserve">18. </t>
    </r>
    <r>
      <rPr>
        <sz val="10"/>
        <rFont val="Arial"/>
        <family val="2"/>
      </rPr>
      <t>Fecha de término de vigencia del Comité Ejecutivo del sindicato, federación, confederación o figura legal análoga con el formato día/mes/año.</t>
    </r>
  </si>
  <si>
    <r>
      <rPr>
        <b/>
        <sz val="10"/>
        <rFont val="Arial"/>
        <family val="2"/>
      </rPr>
      <t xml:space="preserve">19. </t>
    </r>
    <r>
      <rPr>
        <sz val="10"/>
        <rFont val="Arial"/>
        <family val="2"/>
      </rPr>
      <t>Nombre del represente legal.</t>
    </r>
  </si>
  <si>
    <r>
      <rPr>
        <b/>
        <sz val="10"/>
        <rFont val="Arial"/>
        <family val="2"/>
      </rPr>
      <t xml:space="preserve">20. </t>
    </r>
    <r>
      <rPr>
        <sz val="10"/>
        <rFont val="Arial"/>
        <family val="2"/>
      </rPr>
      <t>Número de socios y/o miembros del sindicato, federación, confederación o figura legal análoga.</t>
    </r>
  </si>
  <si>
    <r>
      <rPr>
        <b/>
        <sz val="10"/>
        <rFont val="Arial"/>
        <family val="2"/>
      </rPr>
      <t xml:space="preserve">Respecto al centro de trabajo al que pertenezcan, deberán especificar lo siguiente:
21. </t>
    </r>
    <r>
      <rPr>
        <sz val="10"/>
        <rFont val="Arial"/>
        <family val="2"/>
      </rPr>
      <t>Denominación del centro de trabajo.</t>
    </r>
  </si>
  <si>
    <r>
      <rPr>
        <b/>
        <sz val="10"/>
        <rFont val="Arial"/>
        <family val="2"/>
      </rPr>
      <t xml:space="preserve">22. </t>
    </r>
    <r>
      <rPr>
        <sz val="10"/>
        <rFont val="Arial"/>
        <family val="2"/>
      </rPr>
      <t>Domicilio (tipo de vialidad [catálogo], nombre de vialidad [calle], número exterior, número interior [en su caso], tipo de asentamiento humano [catálogo], nombre de asentamiento humano [colonia], clave de la localidad, nombre de la localidad, clave del municipio, nombre del municipio o alcaldía, clave de la entidad federativa, nombre de la entidad federativa [catálogo], código postal).</t>
    </r>
  </si>
  <si>
    <r>
      <rPr>
        <b/>
        <sz val="10"/>
        <rFont val="Arial"/>
        <family val="2"/>
      </rPr>
      <t xml:space="preserve">En cada registro de sindicato, federación, confederación o figura legal análoga, se deberá incluir:
23. </t>
    </r>
    <r>
      <rPr>
        <sz val="10"/>
        <rFont val="Arial"/>
        <family val="2"/>
      </rPr>
      <t>Rama de industria o actividad a que se dedica.</t>
    </r>
  </si>
  <si>
    <r>
      <rPr>
        <b/>
        <sz val="10"/>
        <rFont val="Arial"/>
        <family val="2"/>
      </rPr>
      <t xml:space="preserve">24. </t>
    </r>
    <r>
      <rPr>
        <sz val="10"/>
        <rFont val="Arial"/>
        <family val="2"/>
      </rPr>
      <t>Número de expediente.</t>
    </r>
  </si>
  <si>
    <r>
      <rPr>
        <b/>
        <sz val="10"/>
        <rFont val="Arial"/>
        <family val="2"/>
      </rPr>
      <t xml:space="preserve">25. </t>
    </r>
    <r>
      <rPr>
        <sz val="10"/>
        <rFont val="Arial"/>
        <family val="2"/>
      </rPr>
      <t>Hipervínculo al documento de registro.</t>
    </r>
  </si>
  <si>
    <r>
      <rPr>
        <b/>
        <sz val="10"/>
        <rFont val="Arial"/>
        <family val="2"/>
      </rPr>
      <t xml:space="preserve">26. </t>
    </r>
    <r>
      <rPr>
        <sz val="10"/>
        <rFont val="Arial"/>
        <family val="2"/>
      </rPr>
      <t>Periodo de actualización de la información: trimestral.</t>
    </r>
  </si>
  <si>
    <r>
      <rPr>
        <b/>
        <sz val="10"/>
        <rFont val="Arial"/>
        <family val="2"/>
      </rPr>
      <t xml:space="preserve">27. </t>
    </r>
    <r>
      <rPr>
        <sz val="10"/>
        <rFont val="Arial"/>
        <family val="2"/>
      </rPr>
      <t>Área(s) responsable(s) que genera(n), posee(n), publica(n) y/o actualiza(n) la información.</t>
    </r>
  </si>
  <si>
    <r>
      <rPr>
        <b/>
        <sz val="10"/>
        <rFont val="Arial"/>
        <family val="2"/>
      </rPr>
      <t>28.</t>
    </r>
    <r>
      <rPr>
        <sz val="10"/>
        <rFont val="Arial"/>
        <family val="2"/>
      </rPr>
      <t xml:space="preserve"> La información publicada deberá estar actualizada, validada y conservada al periodo que corresponde, de acuerdo con la Tabla de actualización y conservación de la información con el formato día/mes/año.</t>
    </r>
  </si>
  <si>
    <r>
      <rPr>
        <b/>
        <sz val="10"/>
        <rFont val="Arial"/>
        <family val="2"/>
      </rPr>
      <t xml:space="preserve">29. </t>
    </r>
    <r>
      <rPr>
        <sz val="10"/>
        <rFont val="Arial"/>
        <family val="2"/>
      </rPr>
      <t>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</si>
  <si>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r>
      <rPr>
        <b/>
        <sz val="10"/>
        <rFont val="Arial"/>
        <family val="2"/>
      </rPr>
      <t xml:space="preserve">30. </t>
    </r>
    <r>
      <rPr>
        <sz val="10"/>
        <rFont val="Arial"/>
        <family val="2"/>
      </rPr>
      <t>La información publicada se organiza mediante el formato 2, en el que se incluyen todos los campos especificados en los criterios sustantivos de contenido, debiendo publicar la información en datos abiertos.</t>
    </r>
  </si>
  <si>
    <r>
      <rPr>
        <b/>
        <i/>
        <sz val="10"/>
        <rFont val="Arial"/>
        <family val="2"/>
      </rPr>
      <t xml:space="preserve">Fracción III. </t>
    </r>
    <r>
      <rPr>
        <i/>
        <sz val="10"/>
        <rFont val="Arial"/>
        <family val="2"/>
      </rPr>
      <t>Las tomas de nota</t>
    </r>
  </si>
  <si>
    <r>
      <t xml:space="preserve">Periodo de actualización: </t>
    </r>
    <r>
      <rPr>
        <sz val="10"/>
        <rFont val="Arial"/>
        <family val="2"/>
      </rPr>
      <t xml:space="preserve">trimestral
</t>
    </r>
    <r>
      <rPr>
        <b/>
        <sz val="10"/>
        <rFont val="Arial"/>
        <family val="2"/>
      </rPr>
      <t xml:space="preserve">Conservar en el sitio de Internet: </t>
    </r>
    <r>
      <rPr>
        <sz val="10"/>
        <rFont val="Arial"/>
        <family val="2"/>
      </rPr>
      <t xml:space="preserve">la información vigente, es decir las tomas de nota
vigentes, aun cuando sean de ejercicios anteriores y la correspondiente al menos a los seis
años anteriores.
</t>
    </r>
    <r>
      <rPr>
        <b/>
        <sz val="10"/>
        <rFont val="Arial"/>
        <family val="2"/>
      </rPr>
      <t xml:space="preserve">Aplica a: </t>
    </r>
    <r>
      <rPr>
        <sz val="10"/>
        <rFont val="Arial"/>
        <family val="2"/>
      </rPr>
      <t>Junta Local de Conciliación y Arbitraje de la Ciudad de México y sindicatos que reciban y ejerzan recursos públicos.</t>
    </r>
  </si>
  <si>
    <r>
      <rPr>
        <b/>
        <sz val="10"/>
        <rFont val="Arial"/>
        <family val="2"/>
      </rPr>
      <t xml:space="preserve">Datos generales de la agrupación sindical
1.  </t>
    </r>
    <r>
      <rPr>
        <sz val="10"/>
        <rFont val="Arial"/>
        <family val="2"/>
      </rPr>
      <t>Ejercicio.</t>
    </r>
  </si>
  <si>
    <r>
      <rPr>
        <b/>
        <sz val="10"/>
        <rFont val="Arial"/>
        <family val="2"/>
      </rPr>
      <t>3.</t>
    </r>
    <r>
      <rPr>
        <sz val="10"/>
        <rFont val="Arial"/>
        <family val="2"/>
      </rPr>
      <t xml:space="preserve"> Denominación del sindicato, federación, confederación o figura legal análoga.</t>
    </r>
  </si>
  <si>
    <r>
      <rPr>
        <b/>
        <sz val="10"/>
        <rFont val="Arial"/>
        <family val="2"/>
      </rPr>
      <t xml:space="preserve">4. </t>
    </r>
    <r>
      <rPr>
        <sz val="10"/>
        <rFont val="Arial"/>
        <family val="2"/>
      </rPr>
      <t>Número de registro (otorgado por la autoridad laboral).</t>
    </r>
  </si>
  <si>
    <r>
      <rPr>
        <b/>
        <sz val="10"/>
        <rFont val="Arial"/>
        <family val="2"/>
      </rPr>
      <t xml:space="preserve">5. </t>
    </r>
    <r>
      <rPr>
        <sz val="10"/>
        <rFont val="Arial"/>
        <family val="2"/>
      </rPr>
      <t>Ámbito de competencia (catálogo): Nacional/Estatal/Municipal/Regional/Internacional.</t>
    </r>
  </si>
  <si>
    <r>
      <rPr>
        <b/>
        <sz val="10"/>
        <rFont val="Arial"/>
        <family val="2"/>
      </rPr>
      <t xml:space="preserve">6. </t>
    </r>
    <r>
      <rPr>
        <sz val="10"/>
        <rFont val="Arial"/>
        <family val="2"/>
      </rPr>
      <t>Entidad federativa (catálogo), cuando así corresponda.</t>
    </r>
  </si>
  <si>
    <r>
      <rPr>
        <b/>
        <sz val="10"/>
        <rFont val="Arial"/>
        <family val="2"/>
      </rPr>
      <t xml:space="preserve">7. </t>
    </r>
    <r>
      <rPr>
        <sz val="10"/>
        <rFont val="Arial"/>
        <family val="2"/>
      </rPr>
      <t>Ámbito de relación laboral (catálogo): Público / Privado.</t>
    </r>
  </si>
  <si>
    <r>
      <rPr>
        <b/>
        <sz val="10"/>
        <rFont val="Arial"/>
        <family val="2"/>
      </rPr>
      <t xml:space="preserve">8. </t>
    </r>
    <r>
      <rPr>
        <sz val="10"/>
        <rFont val="Arial"/>
        <family val="2"/>
      </rPr>
      <t>Fecha de registro ante la Autoridad laboral (con el formato día/mes/año).</t>
    </r>
  </si>
  <si>
    <r>
      <rPr>
        <b/>
        <sz val="10"/>
        <rFont val="Arial"/>
        <family val="2"/>
      </rPr>
      <t xml:space="preserve">9. </t>
    </r>
    <r>
      <rPr>
        <sz val="10"/>
        <rFont val="Arial"/>
        <family val="2"/>
      </rPr>
      <t>Nombre del Secretario General vigente.</t>
    </r>
  </si>
  <si>
    <r>
      <rPr>
        <b/>
        <sz val="10"/>
        <rFont val="Arial"/>
        <family val="2"/>
      </rPr>
      <t xml:space="preserve">10. </t>
    </r>
    <r>
      <rPr>
        <sz val="10"/>
        <rFont val="Arial"/>
        <family val="2"/>
      </rPr>
      <t>Nombre del Representante legal vigente.</t>
    </r>
  </si>
  <si>
    <r>
      <rPr>
        <b/>
        <sz val="10"/>
        <rFont val="Arial"/>
        <family val="2"/>
      </rPr>
      <t xml:space="preserve">Del contenido esencial de los oficios de toma de nota para registrar los cambios de directiva de los sindicatos, federaciones y confederaciones, las altas y bajas de sus agremiados y las modificaciones de sus estatutos.
11. </t>
    </r>
    <r>
      <rPr>
        <sz val="10"/>
        <rFont val="Arial"/>
        <family val="2"/>
      </rPr>
      <t>Fecha en la que se llevó a cabo la toma de nota (con el formato día/mes/año).</t>
    </r>
  </si>
  <si>
    <r>
      <rPr>
        <b/>
        <sz val="10"/>
        <rFont val="Arial"/>
        <family val="2"/>
      </rPr>
      <t xml:space="preserve">12. </t>
    </r>
    <r>
      <rPr>
        <sz val="10"/>
        <rFont val="Arial"/>
        <family val="2"/>
      </rPr>
      <t>Tipo de toma de nota (catálogo): Registro/ Constitución de subasociaciones/ Expedición de copias certificadas/ Cambios de comité ejecutivo/ Actualización del padrón de miembros (altas y bajas)/ Reformas estatutarias/ Visado de credenciales de los comités ejecutivos.</t>
    </r>
  </si>
  <si>
    <r>
      <rPr>
        <b/>
        <sz val="10"/>
        <rFont val="Arial"/>
        <family val="2"/>
      </rPr>
      <t xml:space="preserve">13. </t>
    </r>
    <r>
      <rPr>
        <sz val="10"/>
        <rFont val="Arial"/>
        <family val="2"/>
      </rPr>
      <t>Hipervínculo al oficio de toma de nota.</t>
    </r>
  </si>
  <si>
    <r>
      <rPr>
        <b/>
        <sz val="10"/>
        <rFont val="Arial"/>
        <family val="2"/>
      </rPr>
      <t xml:space="preserve">14. </t>
    </r>
    <r>
      <rPr>
        <sz val="10"/>
        <rFont val="Arial"/>
        <family val="2"/>
      </rPr>
      <t>Periodo de actualización de la información: trimestral.</t>
    </r>
  </si>
  <si>
    <r>
      <rPr>
        <b/>
        <sz val="10"/>
        <rFont val="Arial"/>
        <family val="2"/>
      </rPr>
      <t xml:space="preserve">15. </t>
    </r>
    <r>
      <rPr>
        <sz val="10"/>
        <rFont val="Arial"/>
        <family val="2"/>
      </rPr>
      <t>Área(s) responsable(s) que genera(n), posee(n), publica(n) y/o actualiza(n) la información.</t>
    </r>
  </si>
  <si>
    <r>
      <rPr>
        <b/>
        <sz val="10"/>
        <rFont val="Arial"/>
        <family val="2"/>
      </rPr>
      <t xml:space="preserve">16. </t>
    </r>
    <r>
      <rPr>
        <sz val="10"/>
        <rFont val="Arial"/>
        <family val="2"/>
      </rPr>
      <t>La información publicada deberá estar actualizada, validada y conservada al periodo que corresponde, de acuerdo con la Tabla de actualización y conservación de la información con el formato día/mes/año.</t>
    </r>
  </si>
  <si>
    <r>
      <rPr>
        <b/>
        <sz val="10"/>
        <rFont val="Arial"/>
        <family val="2"/>
      </rPr>
      <t xml:space="preserve">17. </t>
    </r>
    <r>
      <rPr>
        <sz val="10"/>
        <rFont val="Arial"/>
        <family val="2"/>
      </rPr>
      <t>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</si>
  <si>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r>
      <rPr>
        <b/>
        <sz val="10"/>
        <rFont val="Arial"/>
        <family val="2"/>
      </rPr>
      <t xml:space="preserve">18. </t>
    </r>
    <r>
      <rPr>
        <sz val="10"/>
        <rFont val="Arial"/>
        <family val="2"/>
      </rPr>
      <t>La información publicada se organiza mediante el formato 3, en el que se incluyen todos los campos especificados en los criterios sustantivos de contenido, debiendo publicar la información en datos abiertos.</t>
    </r>
  </si>
  <si>
    <r>
      <rPr>
        <b/>
        <i/>
        <sz val="10"/>
        <rFont val="Arial"/>
        <family val="2"/>
      </rPr>
      <t xml:space="preserve">Fracción IV. </t>
    </r>
    <r>
      <rPr>
        <i/>
        <sz val="10"/>
        <rFont val="Arial"/>
        <family val="2"/>
      </rPr>
      <t>El estatuto</t>
    </r>
  </si>
  <si>
    <r>
      <t xml:space="preserve">Periodo de actualización: </t>
    </r>
    <r>
      <rPr>
        <sz val="10"/>
        <rFont val="Arial"/>
        <family val="2"/>
      </rPr>
      <t xml:space="preserve">trimestral y cuando se decrete, reforme, adicione, derogue o abrogue cualquier documento aplicable, la información deberá publicarse y/o actualizarse en un plazo no mayor a 10 días hábiles a partir de la toma de nota.
</t>
    </r>
    <r>
      <rPr>
        <b/>
        <sz val="10"/>
        <rFont val="Arial"/>
        <family val="2"/>
      </rPr>
      <t>Conservar en el sitio de Internet:</t>
    </r>
    <r>
      <rPr>
        <sz val="10"/>
        <rFont val="Arial"/>
        <family val="2"/>
      </rPr>
      <t xml:space="preserve"> la información del ejercicio en curso y la correspondiente al menos a seis años anteriores.
</t>
    </r>
    <r>
      <rPr>
        <b/>
        <sz val="10"/>
        <rFont val="Arial"/>
        <family val="2"/>
      </rPr>
      <t xml:space="preserve">Aplica a: </t>
    </r>
    <r>
      <rPr>
        <sz val="10"/>
        <rFont val="Arial"/>
        <family val="2"/>
      </rPr>
      <t xml:space="preserve">Junta Local de Conciliación y Arbitraje y sindicatos que reciban y ejerzan recursos públicos. </t>
    </r>
  </si>
  <si>
    <r>
      <rPr>
        <b/>
        <sz val="10"/>
        <rFont val="Arial"/>
        <family val="2"/>
      </rPr>
      <t xml:space="preserve">3. </t>
    </r>
    <r>
      <rPr>
        <sz val="10"/>
        <rFont val="Arial"/>
        <family val="2"/>
      </rPr>
      <t>Denominación del sindicato, federación, confederación o figura legal análoga.</t>
    </r>
  </si>
  <si>
    <r>
      <rPr>
        <b/>
        <sz val="10"/>
        <rFont val="Arial"/>
        <family val="2"/>
      </rPr>
      <t xml:space="preserve">4. </t>
    </r>
    <r>
      <rPr>
        <sz val="10"/>
        <rFont val="Arial"/>
        <family val="2"/>
      </rPr>
      <t>Número de registro.</t>
    </r>
  </si>
  <si>
    <r>
      <rPr>
        <b/>
        <sz val="10"/>
        <rFont val="Arial"/>
        <family val="2"/>
      </rPr>
      <t xml:space="preserve">8. </t>
    </r>
    <r>
      <rPr>
        <sz val="10"/>
        <rFont val="Arial"/>
        <family val="2"/>
      </rPr>
      <t>Denominación del Estatuto, declaraciones de principios, códigos de conducta y/u otros documentos que los acompañen como partes integrantes de sus normas fundamentales correspondientes.</t>
    </r>
  </si>
  <si>
    <r>
      <rPr>
        <b/>
        <sz val="10"/>
        <rFont val="Arial"/>
        <family val="2"/>
      </rPr>
      <t xml:space="preserve">9. </t>
    </r>
    <r>
      <rPr>
        <sz val="10"/>
        <rFont val="Arial"/>
        <family val="2"/>
      </rPr>
      <t>Fecha de registro del documento con el formato día/mes/año.</t>
    </r>
  </si>
  <si>
    <r>
      <rPr>
        <b/>
        <sz val="10"/>
        <rFont val="Arial"/>
        <family val="2"/>
      </rPr>
      <t>10.</t>
    </r>
    <r>
      <rPr>
        <sz val="10"/>
        <rFont val="Arial"/>
        <family val="2"/>
      </rPr>
      <t xml:space="preserve"> Vigencia del documento con el formato día/mes/año.</t>
    </r>
  </si>
  <si>
    <r>
      <rPr>
        <b/>
        <sz val="10"/>
        <rFont val="Arial"/>
        <family val="2"/>
      </rPr>
      <t xml:space="preserve">11. </t>
    </r>
    <r>
      <rPr>
        <sz val="10"/>
        <rFont val="Arial"/>
        <family val="2"/>
      </rPr>
      <t>Breve explicación del oficio en el que la autoridad obligada toma nota de los estatutos o de sus modificaciones.</t>
    </r>
  </si>
  <si>
    <r>
      <rPr>
        <b/>
        <sz val="10"/>
        <rFont val="Arial"/>
        <family val="2"/>
      </rPr>
      <t xml:space="preserve">12. </t>
    </r>
    <r>
      <rPr>
        <sz val="10"/>
        <rFont val="Arial"/>
        <family val="2"/>
      </rPr>
      <t>Hipervínculo al documento del Estatuto vigente.</t>
    </r>
  </si>
  <si>
    <r>
      <rPr>
        <b/>
        <sz val="10"/>
        <rFont val="Arial"/>
        <family val="2"/>
      </rPr>
      <t xml:space="preserve">13. </t>
    </r>
    <r>
      <rPr>
        <sz val="10"/>
        <rFont val="Arial"/>
        <family val="2"/>
      </rPr>
      <t>Periodo de actualización de la información: trimestral.</t>
    </r>
  </si>
  <si>
    <r>
      <rPr>
        <b/>
        <sz val="10"/>
        <rFont val="Arial"/>
        <family val="2"/>
      </rPr>
      <t xml:space="preserve">14. </t>
    </r>
    <r>
      <rPr>
        <sz val="10"/>
        <rFont val="Arial"/>
        <family val="2"/>
      </rPr>
      <t>Área(s) responsable(s) que genera(n), posee(n), publica(n) y/o actualiza(n) la información.</t>
    </r>
  </si>
  <si>
    <r>
      <rPr>
        <b/>
        <sz val="10"/>
        <rFont val="Arial"/>
        <family val="2"/>
      </rPr>
      <t xml:space="preserve">15. </t>
    </r>
    <r>
      <rPr>
        <sz val="10"/>
        <rFont val="Arial"/>
        <family val="2"/>
      </rPr>
      <t>La información publicada deberá estar actualizada, validada y conservada al periodo que corresponde, de acuerdo con la Tabla de actualización y conservación de la información con el formato día/mes/año.</t>
    </r>
  </si>
  <si>
    <r>
      <rPr>
        <b/>
        <sz val="10"/>
        <rFont val="Arial"/>
        <family val="2"/>
      </rPr>
      <t xml:space="preserve">16. </t>
    </r>
    <r>
      <rPr>
        <sz val="10"/>
        <rFont val="Arial"/>
        <family val="2"/>
      </rPr>
      <t>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</si>
  <si>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r>
      <rPr>
        <b/>
        <sz val="10"/>
        <rFont val="Arial"/>
        <family val="2"/>
      </rPr>
      <t xml:space="preserve">17. </t>
    </r>
    <r>
      <rPr>
        <sz val="10"/>
        <rFont val="Arial"/>
        <family val="2"/>
      </rPr>
      <t>La información publicada se organiza mediante el formato 4, en el que se incluyen todos los campos especificados en los criterios sustantivos de contenido, debiendo publicar la información en datos abiertos.</t>
    </r>
  </si>
  <si>
    <r>
      <rPr>
        <b/>
        <i/>
        <sz val="10"/>
        <rFont val="Arial"/>
        <family val="2"/>
      </rPr>
      <t xml:space="preserve">Fracción V. </t>
    </r>
    <r>
      <rPr>
        <i/>
        <sz val="10"/>
        <rFont val="Arial"/>
        <family val="2"/>
      </rPr>
      <t>El padrón de socios</t>
    </r>
  </si>
  <si>
    <r>
      <t xml:space="preserve">Periodo de actualización: </t>
    </r>
    <r>
      <rPr>
        <sz val="10"/>
        <rFont val="Arial"/>
        <family val="2"/>
      </rPr>
      <t xml:space="preserve">trimestral
</t>
    </r>
    <r>
      <rPr>
        <b/>
        <sz val="10"/>
        <rFont val="Arial"/>
        <family val="2"/>
      </rPr>
      <t xml:space="preserve">Conservar en el sitio de Internet: </t>
    </r>
    <r>
      <rPr>
        <sz val="10"/>
        <rFont val="Arial"/>
        <family val="2"/>
      </rPr>
      <t xml:space="preserve">la información vigente y la de un año previo
</t>
    </r>
    <r>
      <rPr>
        <b/>
        <sz val="10"/>
        <rFont val="Arial"/>
        <family val="2"/>
      </rPr>
      <t xml:space="preserve">Aplica a: </t>
    </r>
    <r>
      <rPr>
        <sz val="10"/>
        <rFont val="Arial"/>
        <family val="2"/>
      </rPr>
      <t>Junta Local de Conciliación y Arbitraje de la Ciudad de México y sindicatos que reciban y ejerzan recursos públicos.</t>
    </r>
  </si>
  <si>
    <r>
      <rPr>
        <b/>
        <sz val="10"/>
        <rFont val="Arial"/>
        <family val="2"/>
      </rPr>
      <t xml:space="preserve">El padrón de socios y/o miembros deberá contener los siguientes datos:
1.  </t>
    </r>
    <r>
      <rPr>
        <sz val="10"/>
        <rFont val="Arial"/>
        <family val="2"/>
      </rPr>
      <t>Ejercicio</t>
    </r>
  </si>
  <si>
    <r>
      <rPr>
        <b/>
        <sz val="10"/>
        <rFont val="Arial"/>
        <family val="2"/>
      </rPr>
      <t xml:space="preserve">2. </t>
    </r>
    <r>
      <rPr>
        <sz val="10"/>
        <rFont val="Arial"/>
        <family val="2"/>
      </rPr>
      <t>Periodo que se informa (fecha de inicio y fecha de término con el formato día/mes/año)</t>
    </r>
  </si>
  <si>
    <r>
      <rPr>
        <b/>
        <sz val="10"/>
        <rFont val="Arial"/>
        <family val="2"/>
      </rPr>
      <t xml:space="preserve">5. </t>
    </r>
    <r>
      <rPr>
        <sz val="10"/>
        <rFont val="Arial"/>
        <family val="2"/>
      </rPr>
      <t>Nombre completo (nombre[s], primer apellido, segundo apellido) de los miembros del sindicato, federación, confederación o figura legal análoga.</t>
    </r>
  </si>
  <si>
    <r>
      <rPr>
        <b/>
        <sz val="10"/>
        <rFont val="Arial"/>
        <family val="2"/>
      </rPr>
      <t xml:space="preserve">6. </t>
    </r>
    <r>
      <rPr>
        <sz val="10"/>
        <rFont val="Arial"/>
        <family val="2"/>
      </rPr>
      <t>Nombres de los patrones, empresas o establecimientos en los que prestan sus servicios.</t>
    </r>
  </si>
  <si>
    <r>
      <rPr>
        <b/>
        <sz val="10"/>
        <rFont val="Arial"/>
        <family val="2"/>
      </rPr>
      <t xml:space="preserve">7. </t>
    </r>
    <r>
      <rPr>
        <sz val="10"/>
        <rFont val="Arial"/>
        <family val="2"/>
      </rPr>
      <t>Domicilio (tipo de vialidad [catálogo], nombre de vialidad [calle], número exterior, número interior [en su caso], tipo de asentamiento humano [catálogo], nombre de asentamiento humano [colonia], clave de la localidad, nombre de la localidad, clave del municipio, nombre del municipio o alcaldía, clave de la entidad federativa, nombre de la entidad federativa [catálogo], código postal) de los patrones, empresas o establecimientos en los que prestan sus servicios.</t>
    </r>
  </si>
  <si>
    <r>
      <rPr>
        <b/>
        <sz val="10"/>
        <rFont val="Arial"/>
        <family val="2"/>
      </rPr>
      <t xml:space="preserve">8. </t>
    </r>
    <r>
      <rPr>
        <sz val="10"/>
        <rFont val="Arial"/>
        <family val="2"/>
      </rPr>
      <t>Número total de los socios y/o miembros del sindicato, federación o confederación.</t>
    </r>
  </si>
  <si>
    <r>
      <rPr>
        <b/>
        <sz val="10"/>
        <rFont val="Arial"/>
        <family val="2"/>
      </rPr>
      <t xml:space="preserve">9. </t>
    </r>
    <r>
      <rPr>
        <sz val="10"/>
        <rFont val="Arial"/>
        <family val="2"/>
      </rPr>
      <t>Fecha en que se expidió el oficio en el que la autoridad tomó nota del padrón de socios y/o miembros actualizado, con el formato día/mes/año.</t>
    </r>
  </si>
  <si>
    <r>
      <rPr>
        <b/>
        <sz val="10"/>
        <rFont val="Arial"/>
        <family val="2"/>
      </rPr>
      <t>10.</t>
    </r>
    <r>
      <rPr>
        <sz val="10"/>
        <rFont val="Arial"/>
        <family val="2"/>
      </rPr>
      <t xml:space="preserve"> Hipervínculo al oficio de toma de nota del padrón de socios y/o miembros, o de su actualización.</t>
    </r>
  </si>
  <si>
    <r>
      <rPr>
        <b/>
        <sz val="10"/>
        <rFont val="Arial"/>
        <family val="2"/>
      </rPr>
      <t xml:space="preserve">11. </t>
    </r>
    <r>
      <rPr>
        <sz val="10"/>
        <rFont val="Arial"/>
        <family val="2"/>
      </rPr>
      <t>Periodo de actualización de la información: trimestral.</t>
    </r>
  </si>
  <si>
    <r>
      <rPr>
        <b/>
        <sz val="10"/>
        <rFont val="Arial"/>
        <family val="2"/>
      </rPr>
      <t xml:space="preserve">12. </t>
    </r>
    <r>
      <rPr>
        <sz val="10"/>
        <rFont val="Arial"/>
        <family val="2"/>
      </rPr>
      <t>Área(s) responsable(s) que genera(n), posee(n), publica(n) y/o actualiza(n) la información.</t>
    </r>
  </si>
  <si>
    <r>
      <rPr>
        <b/>
        <sz val="10"/>
        <rFont val="Arial"/>
        <family val="2"/>
      </rPr>
      <t xml:space="preserve">13. </t>
    </r>
    <r>
      <rPr>
        <sz val="10"/>
        <rFont val="Arial"/>
        <family val="2"/>
      </rPr>
      <t>La información publicada deberá estar actualizada, validada y conservada al periodo que corresponde, de acuerdo con la Tabla de actualización y conservación de la información con el formato día/mes/año.</t>
    </r>
  </si>
  <si>
    <r>
      <rPr>
        <b/>
        <sz val="10"/>
        <rFont val="Arial"/>
        <family val="2"/>
      </rPr>
      <t xml:space="preserve">14. </t>
    </r>
    <r>
      <rPr>
        <sz val="10"/>
        <rFont val="Arial"/>
        <family val="2"/>
      </rPr>
      <t>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</si>
  <si>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r>
      <rPr>
        <b/>
        <sz val="10"/>
        <rFont val="Arial"/>
        <family val="2"/>
      </rPr>
      <t xml:space="preserve">15. </t>
    </r>
    <r>
      <rPr>
        <sz val="10"/>
        <rFont val="Arial"/>
        <family val="2"/>
      </rPr>
      <t>La información publicada se organiza mediante el formato 5, en el que se incluyen todos los campos especificados en los criterios sustantivos de contenido, debiendo publicar la información en datos abiertos.</t>
    </r>
  </si>
  <si>
    <r>
      <rPr>
        <b/>
        <i/>
        <sz val="10"/>
        <rFont val="Arial"/>
        <family val="2"/>
      </rPr>
      <t xml:space="preserve">Fracción VI. </t>
    </r>
    <r>
      <rPr>
        <i/>
        <sz val="10"/>
        <rFont val="Arial"/>
        <family val="2"/>
      </rPr>
      <t>Las actas de asamblea</t>
    </r>
  </si>
  <si>
    <r>
      <t xml:space="preserve">Periodo de actualización: </t>
    </r>
    <r>
      <rPr>
        <sz val="10"/>
        <rFont val="Arial"/>
        <family val="2"/>
      </rPr>
      <t xml:space="preserve">trimestral y cuando se expida el correspondiente oficio de toma de nota deberá publicarse y/o actualizarse en un plazo no mayor a 3 días hábiles.
</t>
    </r>
    <r>
      <rPr>
        <b/>
        <sz val="10"/>
        <rFont val="Arial"/>
        <family val="2"/>
      </rPr>
      <t xml:space="preserve">Conservar en el sitio de Internet: </t>
    </r>
    <r>
      <rPr>
        <sz val="10"/>
        <rFont val="Arial"/>
        <family val="2"/>
      </rPr>
      <t xml:space="preserve">la información vigente y la correspondiente al menos a seis años anteriores.
</t>
    </r>
    <r>
      <rPr>
        <b/>
        <sz val="10"/>
        <rFont val="Arial"/>
        <family val="2"/>
      </rPr>
      <t xml:space="preserve">Aplica a: </t>
    </r>
    <r>
      <rPr>
        <sz val="10"/>
        <rFont val="Arial"/>
        <family val="2"/>
      </rPr>
      <t>Junta Local de Conciliación y Arbitraje de la Ciudad de México y sindicatos que reciban y ejerzan recursos públicos.</t>
    </r>
  </si>
  <si>
    <r>
      <rPr>
        <b/>
        <sz val="10"/>
        <rFont val="Arial"/>
        <family val="2"/>
      </rPr>
      <t xml:space="preserve">1.  </t>
    </r>
    <r>
      <rPr>
        <sz val="10"/>
        <rFont val="Arial"/>
        <family val="2"/>
      </rPr>
      <t>Ejercicio</t>
    </r>
  </si>
  <si>
    <r>
      <rPr>
        <b/>
        <sz val="10"/>
        <rFont val="Arial"/>
        <family val="2"/>
      </rPr>
      <t xml:space="preserve">2. </t>
    </r>
    <r>
      <rPr>
        <sz val="10"/>
        <rFont val="Arial"/>
        <family val="2"/>
      </rPr>
      <t>Periodo que informa (fecha de inicio y fecha de término con el formato día/mes/año).</t>
    </r>
  </si>
  <si>
    <r>
      <rPr>
        <b/>
        <sz val="10"/>
        <rFont val="Arial"/>
        <family val="2"/>
      </rPr>
      <t xml:space="preserve">4. </t>
    </r>
    <r>
      <rPr>
        <sz val="10"/>
        <rFont val="Arial"/>
        <family val="2"/>
      </rPr>
      <t>Número del registro del sindicato, federación, confederación o figura legal análoga.</t>
    </r>
  </si>
  <si>
    <r>
      <rPr>
        <b/>
        <sz val="10"/>
        <rFont val="Arial"/>
        <family val="2"/>
      </rPr>
      <t xml:space="preserve">5. </t>
    </r>
    <r>
      <rPr>
        <sz val="10"/>
        <rFont val="Arial"/>
        <family val="2"/>
      </rPr>
      <t>Tipo de Asamblea (catálogo): Constitutivas/En las que se aprueben los estatutos y sus modificaciones/En las que se elija a los directivos/En las que se elija a los miembros de los órganos de vigilancia.</t>
    </r>
  </si>
  <si>
    <r>
      <rPr>
        <b/>
        <sz val="10"/>
        <rFont val="Arial"/>
        <family val="2"/>
      </rPr>
      <t xml:space="preserve">6. </t>
    </r>
    <r>
      <rPr>
        <sz val="10"/>
        <rFont val="Arial"/>
        <family val="2"/>
      </rPr>
      <t>Número del acta de la Asamblea, en su caso.</t>
    </r>
  </si>
  <si>
    <r>
      <rPr>
        <b/>
        <sz val="10"/>
        <rFont val="Arial"/>
        <family val="2"/>
      </rPr>
      <t xml:space="preserve">7. </t>
    </r>
    <r>
      <rPr>
        <sz val="10"/>
        <rFont val="Arial"/>
        <family val="2"/>
      </rPr>
      <t>Fecha del acta de la Asamblea, con el formato (día/mes/año).</t>
    </r>
  </si>
  <si>
    <r>
      <rPr>
        <b/>
        <sz val="10"/>
        <rFont val="Arial"/>
        <family val="2"/>
      </rPr>
      <t xml:space="preserve">8. </t>
    </r>
    <r>
      <rPr>
        <sz val="10"/>
        <rFont val="Arial"/>
        <family val="2"/>
      </rPr>
      <t>Hipervínculo al Acta de cada Asamblea.</t>
    </r>
  </si>
  <si>
    <r>
      <rPr>
        <b/>
        <sz val="10"/>
        <rFont val="Arial"/>
        <family val="2"/>
      </rPr>
      <t xml:space="preserve">9. </t>
    </r>
    <r>
      <rPr>
        <sz val="10"/>
        <rFont val="Arial"/>
        <family val="2"/>
      </rPr>
      <t>Fecha en que se expidió el oficio en el que la autoridad tomó nota de los acuerdos adoptados en la asamblea, con el formato día/mes/año.</t>
    </r>
  </si>
  <si>
    <r>
      <rPr>
        <b/>
        <sz val="10"/>
        <rFont val="Arial"/>
        <family val="2"/>
      </rPr>
      <t>10.</t>
    </r>
    <r>
      <rPr>
        <sz val="10"/>
        <rFont val="Arial"/>
        <family val="2"/>
      </rPr>
      <t xml:space="preserve"> Hipervínculo al oficio de toma de nota de los acuerdos adoptados en la asamblea.</t>
    </r>
  </si>
  <si>
    <r>
      <t xml:space="preserve">12. </t>
    </r>
    <r>
      <rPr>
        <sz val="10"/>
        <rFont val="Arial"/>
        <family val="2"/>
      </rPr>
      <t>Área(s) responsable(s) que genera(n), posee(n), publica(n) y/o actualiza(n) la información.</t>
    </r>
  </si>
  <si>
    <r>
      <t xml:space="preserve">13. </t>
    </r>
    <r>
      <rPr>
        <sz val="10"/>
        <rFont val="Arial"/>
        <family val="2"/>
      </rPr>
      <t>La información publicada deberá estar actualizada, validada y conservada al periodo que corresponde, de acuerdo con la Tabla de actualización y conservación de la información con el formato día/mes/año.</t>
    </r>
  </si>
  <si>
    <r>
      <t xml:space="preserve">14. </t>
    </r>
    <r>
      <rPr>
        <sz val="10"/>
        <rFont val="Arial"/>
        <family val="2"/>
      </rPr>
      <t>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</si>
  <si>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r>
      <t xml:space="preserve">15. </t>
    </r>
    <r>
      <rPr>
        <sz val="10"/>
        <rFont val="Arial"/>
        <family val="2"/>
      </rPr>
      <t>La información publicada se organiza mediante el formato 6, en el que se incluyen todos los campos especificados en los criterios sustantivos de contenido, debiendo publicar la información en datos abiertos.</t>
    </r>
  </si>
  <si>
    <r>
      <rPr>
        <b/>
        <i/>
        <sz val="10"/>
        <rFont val="Arial"/>
        <family val="2"/>
      </rPr>
      <t xml:space="preserve">Fracción VII. </t>
    </r>
    <r>
      <rPr>
        <i/>
        <sz val="10"/>
        <rFont val="Arial"/>
        <family val="2"/>
      </rPr>
      <t>Los reglamentos interiores de trabajo</t>
    </r>
  </si>
  <si>
    <r>
      <t xml:space="preserve">Periodo de actualización: </t>
    </r>
    <r>
      <rPr>
        <sz val="10"/>
        <rFont val="Arial"/>
        <family val="2"/>
      </rPr>
      <t xml:space="preserve">trimestral
</t>
    </r>
    <r>
      <rPr>
        <b/>
        <sz val="10"/>
        <rFont val="Arial"/>
        <family val="2"/>
      </rPr>
      <t xml:space="preserve">Conservar en el sitio de Internet: </t>
    </r>
    <r>
      <rPr>
        <sz val="10"/>
        <rFont val="Arial"/>
        <family val="2"/>
      </rPr>
      <t xml:space="preserve">la información vigente y la correspondiente al menos a seis años anteriores
</t>
    </r>
    <r>
      <rPr>
        <b/>
        <sz val="10"/>
        <rFont val="Arial"/>
        <family val="2"/>
      </rPr>
      <t xml:space="preserve">Aplica a: </t>
    </r>
    <r>
      <rPr>
        <sz val="10"/>
        <rFont val="Arial"/>
        <family val="2"/>
      </rPr>
      <t>Junta Local de Conciliación y Arbitraje de la Ciudad de México y sindicatos que reciban y ejerzan recursos públicos.</t>
    </r>
  </si>
  <si>
    <r>
      <rPr>
        <b/>
        <sz val="10"/>
        <rFont val="Arial"/>
        <family val="2"/>
      </rPr>
      <t xml:space="preserve">Respecto a los reglamentos interiores de trabajo se publicarán los siguientes datos:
1.  </t>
    </r>
    <r>
      <rPr>
        <sz val="10"/>
        <rFont val="Arial"/>
        <family val="2"/>
      </rPr>
      <t>Ejercicio</t>
    </r>
  </si>
  <si>
    <r>
      <rPr>
        <b/>
        <sz val="10"/>
        <rFont val="Arial"/>
        <family val="2"/>
      </rPr>
      <t xml:space="preserve">5. </t>
    </r>
    <r>
      <rPr>
        <sz val="10"/>
        <rFont val="Arial"/>
        <family val="2"/>
      </rPr>
      <t>Denominación del reglamento interior de trabajo, en su caso.</t>
    </r>
  </si>
  <si>
    <r>
      <rPr>
        <b/>
        <sz val="10"/>
        <rFont val="Arial"/>
        <family val="2"/>
      </rPr>
      <t xml:space="preserve">6. </t>
    </r>
    <r>
      <rPr>
        <sz val="10"/>
        <rFont val="Arial"/>
        <family val="2"/>
      </rPr>
      <t>Fecha de aprobación del reglamento interior de trabajo, con el formato día/mes/año.</t>
    </r>
  </si>
  <si>
    <r>
      <rPr>
        <b/>
        <sz val="10"/>
        <rFont val="Arial"/>
        <family val="2"/>
      </rPr>
      <t xml:space="preserve">7. </t>
    </r>
    <r>
      <rPr>
        <sz val="10"/>
        <rFont val="Arial"/>
        <family val="2"/>
      </rPr>
      <t>Fecha de última modificación del reglamento, con el formato día/mes/año.</t>
    </r>
  </si>
  <si>
    <r>
      <rPr>
        <b/>
        <sz val="10"/>
        <rFont val="Arial"/>
        <family val="2"/>
      </rPr>
      <t xml:space="preserve">8. </t>
    </r>
    <r>
      <rPr>
        <sz val="10"/>
        <rFont val="Arial"/>
        <family val="2"/>
      </rPr>
      <t>Hipervínculo al documento completo del reglamento.</t>
    </r>
  </si>
  <si>
    <r>
      <rPr>
        <b/>
        <sz val="10"/>
        <rFont val="Arial"/>
        <family val="2"/>
      </rPr>
      <t xml:space="preserve">9. </t>
    </r>
    <r>
      <rPr>
        <sz val="10"/>
        <rFont val="Arial"/>
        <family val="2"/>
      </rPr>
      <t>Hipervínculo al acuerdo o laudo, que en su caso hubiera modificado el reglamento interior de trabajo.</t>
    </r>
  </si>
  <si>
    <r>
      <rPr>
        <b/>
        <sz val="10"/>
        <rFont val="Arial"/>
        <family val="2"/>
      </rPr>
      <t xml:space="preserve">10. </t>
    </r>
    <r>
      <rPr>
        <sz val="10"/>
        <rFont val="Arial"/>
        <family val="2"/>
      </rPr>
      <t>Fecha en la que se depositó el reglamento ante la autoridad laboral competente, con el formato día/mes/año (por ej. 31/Marzo/2016).</t>
    </r>
  </si>
  <si>
    <r>
      <rPr>
        <b/>
        <sz val="10"/>
        <rFont val="Arial"/>
        <family val="2"/>
      </rPr>
      <t xml:space="preserve">11. </t>
    </r>
    <r>
      <rPr>
        <sz val="10"/>
        <rFont val="Arial"/>
        <family val="2"/>
      </rPr>
      <t>Hipervínculo al acuerdo de depósito.</t>
    </r>
  </si>
  <si>
    <r>
      <rPr>
        <b/>
        <sz val="10"/>
        <rFont val="Arial"/>
        <family val="2"/>
      </rPr>
      <t xml:space="preserve">12. </t>
    </r>
    <r>
      <rPr>
        <sz val="10"/>
        <rFont val="Arial"/>
        <family val="2"/>
      </rPr>
      <t xml:space="preserve">Nombre de los integrantes de la comisión mixta que </t>
    </r>
    <r>
      <rPr>
        <b/>
        <sz val="10"/>
        <rFont val="Arial"/>
        <family val="2"/>
      </rPr>
      <t>aprobaron</t>
    </r>
    <r>
      <rPr>
        <sz val="10"/>
        <rFont val="Arial"/>
        <family val="2"/>
      </rPr>
      <t xml:space="preserve"> el reglamento interior de trabajo (nombre(s), primer apellido, segundo apellido), y, en su caso, del sindicato o sindicatos que hubieren participado en su </t>
    </r>
    <r>
      <rPr>
        <b/>
        <sz val="10"/>
        <rFont val="Arial"/>
        <family val="2"/>
      </rPr>
      <t>elaboración</t>
    </r>
    <r>
      <rPr>
        <sz val="10"/>
        <rFont val="Arial"/>
        <family val="2"/>
      </rPr>
      <t>.</t>
    </r>
  </si>
  <si>
    <r>
      <rPr>
        <b/>
        <sz val="10"/>
        <rFont val="Arial"/>
        <family val="2"/>
      </rPr>
      <t xml:space="preserve">13. </t>
    </r>
    <r>
      <rPr>
        <sz val="10"/>
        <rFont val="Arial"/>
        <family val="2"/>
      </rPr>
      <t xml:space="preserve">Nombre de los integrantes de la comisión mixta que aprobaron las </t>
    </r>
    <r>
      <rPr>
        <b/>
        <sz val="10"/>
        <rFont val="Arial"/>
        <family val="2"/>
      </rPr>
      <t>modificaciones</t>
    </r>
    <r>
      <rPr>
        <sz val="10"/>
        <rFont val="Arial"/>
        <family val="2"/>
      </rPr>
      <t xml:space="preserve"> del reglamento interior de trabajo (nombre[s], primer apellido, segundo apellido) y, en su caso, del sindicato o sindicatos que hubieren participado en su modificación o en la designación de los representantes de los trabajadores en la comisión mixta.</t>
    </r>
  </si>
  <si>
    <r>
      <rPr>
        <b/>
        <sz val="10"/>
        <rFont val="Arial"/>
        <family val="2"/>
      </rPr>
      <t xml:space="preserve">14. </t>
    </r>
    <r>
      <rPr>
        <sz val="10"/>
        <rFont val="Arial"/>
        <family val="2"/>
      </rPr>
      <t>Hipervínculo a las resoluciones administrativas o jurisdiccionales que hubieren modificado el reglamento, con expresión de los datos que identifiquen el juicio correspondiente.</t>
    </r>
  </si>
  <si>
    <r>
      <rPr>
        <b/>
        <sz val="10"/>
        <rFont val="Arial"/>
        <family val="2"/>
      </rPr>
      <t xml:space="preserve">15. </t>
    </r>
    <r>
      <rPr>
        <sz val="10"/>
        <rFont val="Arial"/>
        <family val="2"/>
      </rPr>
      <t>Nombre completo (nombre(s), primer apellido, segundo apellido) de los patrones, empresas o establecimientos en los que rige el reglamento interior de trabajo.</t>
    </r>
  </si>
  <si>
    <r>
      <rPr>
        <b/>
        <sz val="10"/>
        <rFont val="Arial"/>
        <family val="2"/>
      </rPr>
      <t xml:space="preserve">16. </t>
    </r>
    <r>
      <rPr>
        <sz val="10"/>
        <rFont val="Arial"/>
        <family val="2"/>
      </rPr>
      <t>Domicilios de los patrones, empresas o establecimientos en los que rige el reglamento interior de trabajo (tipo de vialidad [catálogo], nombre de vialidad [calle], número exterior, número interior [en su caso], tipo de asentamiento humano [catálogo], nombre de asentamiento humano [colonia], clave de la localidad, nombre de la localidad, clave del municipio, nombre del municipio o alcaldía, clave de la entidad federativa, nombre de la entidad federativa [catálogo], código postal).</t>
    </r>
  </si>
  <si>
    <r>
      <rPr>
        <b/>
        <sz val="10"/>
        <rFont val="Arial"/>
        <family val="2"/>
      </rPr>
      <t xml:space="preserve">17. </t>
    </r>
    <r>
      <rPr>
        <sz val="10"/>
        <rFont val="Arial"/>
        <family val="2"/>
      </rPr>
      <t>Periodo de actualización de la información: trimestral.</t>
    </r>
  </si>
  <si>
    <r>
      <rPr>
        <b/>
        <sz val="10"/>
        <rFont val="Arial"/>
        <family val="2"/>
      </rPr>
      <t xml:space="preserve">18. </t>
    </r>
    <r>
      <rPr>
        <sz val="10"/>
        <rFont val="Arial"/>
        <family val="2"/>
      </rPr>
      <t>Área(s) responsable(s) que genera(n), posee(n), publica(n) y/o actualiza(n) la información.</t>
    </r>
  </si>
  <si>
    <r>
      <rPr>
        <b/>
        <sz val="10"/>
        <rFont val="Arial"/>
        <family val="2"/>
      </rPr>
      <t xml:space="preserve">19. </t>
    </r>
    <r>
      <rPr>
        <sz val="10"/>
        <rFont val="Arial"/>
        <family val="2"/>
      </rPr>
      <t>La información publicada deberá estar actualizada, validada y conservada al periodo que corresponde, de acuerdo con la Tabla de actualización y conservación de la información con el formato día/mes/año.</t>
    </r>
  </si>
  <si>
    <r>
      <rPr>
        <b/>
        <sz val="10"/>
        <rFont val="Arial"/>
        <family val="2"/>
      </rPr>
      <t xml:space="preserve">20. </t>
    </r>
    <r>
      <rPr>
        <sz val="10"/>
        <rFont val="Arial"/>
        <family val="2"/>
      </rPr>
      <t>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</si>
  <si>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r>
      <rPr>
        <b/>
        <sz val="10"/>
        <rFont val="Arial"/>
        <family val="2"/>
      </rPr>
      <t xml:space="preserve">21. </t>
    </r>
    <r>
      <rPr>
        <sz val="10"/>
        <rFont val="Arial"/>
        <family val="2"/>
      </rPr>
      <t>La información publicada se organiza mediante el formato 7, en el que se incluyen todos los campos especificados en los criterios sustantivos de contenido, debiendo publicar la información en datos abiertos.</t>
    </r>
  </si>
  <si>
    <r>
      <rPr>
        <b/>
        <i/>
        <sz val="10"/>
        <rFont val="Arial"/>
        <family val="2"/>
      </rPr>
      <t xml:space="preserve">Fracción VIII. </t>
    </r>
    <r>
      <rPr>
        <i/>
        <sz val="10"/>
        <rFont val="Arial"/>
        <family val="2"/>
      </rPr>
      <t>Los contratos colectivos, incluyendo el tabulador, convenios y las condiciones generales de trabajo</t>
    </r>
  </si>
  <si>
    <r>
      <t>Periodo de actualización:</t>
    </r>
    <r>
      <rPr>
        <sz val="10"/>
        <rFont val="Arial"/>
        <family val="2"/>
      </rPr>
      <t xml:space="preserve"> trimestral y cuando se expida la resolución que tenga por depositado o modificado el instrumento que corresponda deberá publicarse y/o actualizarse en un plazo no mayor a 3 días hábiles.
</t>
    </r>
    <r>
      <rPr>
        <b/>
        <sz val="10"/>
        <rFont val="Arial"/>
        <family val="2"/>
      </rPr>
      <t>Conservar en el sitio de Internet:</t>
    </r>
    <r>
      <rPr>
        <sz val="10"/>
        <rFont val="Arial"/>
        <family val="2"/>
      </rPr>
      <t xml:space="preserve"> la información vigente y la correspondiente al menos a tres años anteriores.
</t>
    </r>
    <r>
      <rPr>
        <b/>
        <sz val="10"/>
        <rFont val="Arial"/>
        <family val="2"/>
      </rPr>
      <t xml:space="preserve">Aplica a: </t>
    </r>
    <r>
      <rPr>
        <sz val="10"/>
        <rFont val="Arial"/>
        <family val="2"/>
      </rPr>
      <t>a Junta Local de Conciliación y Arbitraje de la Ciudad de México y sindicatos que reciban y ejerzan recursos públicos.</t>
    </r>
  </si>
  <si>
    <r>
      <rPr>
        <b/>
        <sz val="10"/>
        <rFont val="Arial"/>
        <family val="2"/>
      </rPr>
      <t xml:space="preserve">Respecto del contrato colectivo, se publicará la siguiente información
1.  </t>
    </r>
    <r>
      <rPr>
        <sz val="10"/>
        <rFont val="Arial"/>
        <family val="2"/>
      </rPr>
      <t>Ejercicio</t>
    </r>
  </si>
  <si>
    <r>
      <rPr>
        <b/>
        <sz val="10"/>
        <rFont val="Arial"/>
        <family val="2"/>
      </rPr>
      <t xml:space="preserve">3. </t>
    </r>
    <r>
      <rPr>
        <sz val="10"/>
        <rFont val="Arial"/>
        <family val="2"/>
      </rPr>
      <t>Denominación del sindicato, federación, confederación o figura legal análoga que celebra contrato colectivo, condiciones generales o convenio.</t>
    </r>
  </si>
  <si>
    <r>
      <rPr>
        <b/>
        <sz val="10"/>
        <rFont val="Arial"/>
        <family val="2"/>
      </rPr>
      <t xml:space="preserve">4. </t>
    </r>
    <r>
      <rPr>
        <sz val="10"/>
        <rFont val="Arial"/>
        <family val="2"/>
      </rPr>
      <t>Domicilio del sindicato, federación, confederación o figura legal análoga que celebra el contrato colectivo (tipo de vialidad [catálogo], nombre de vialidad [calle], número exterior, número interior [en su caso], tipo de asentamiento humano [catálogo], nombre de asentamiento humano [colonia], clave de la localidad, nombre de la localidad, clave del municipio, nombre del municipio o alcaldía, clave de la entidad federativa, nombre de la entidad federativa [catálogo], código postal).</t>
    </r>
  </si>
  <si>
    <r>
      <rPr>
        <b/>
        <sz val="10"/>
        <rFont val="Arial"/>
        <family val="2"/>
      </rPr>
      <t xml:space="preserve">5. </t>
    </r>
    <r>
      <rPr>
        <sz val="10"/>
        <rFont val="Arial"/>
        <family val="2"/>
      </rPr>
      <t>Denominación del Contrato colectivo.</t>
    </r>
  </si>
  <si>
    <r>
      <rPr>
        <b/>
        <sz val="10"/>
        <rFont val="Arial"/>
        <family val="2"/>
      </rPr>
      <t xml:space="preserve">6. </t>
    </r>
    <r>
      <rPr>
        <sz val="10"/>
        <rFont val="Arial"/>
        <family val="2"/>
      </rPr>
      <t>Nombre (nombre(s), primer apellido, segundo apellido) del patrón o patrones, y/o razón social de empresas o establecimientos con quien se celebra el contrato colectivo.</t>
    </r>
  </si>
  <si>
    <r>
      <rPr>
        <b/>
        <sz val="10"/>
        <rFont val="Arial"/>
        <family val="2"/>
      </rPr>
      <t xml:space="preserve">7. </t>
    </r>
    <r>
      <rPr>
        <sz val="10"/>
        <rFont val="Arial"/>
        <family val="2"/>
      </rPr>
      <t>Denominación del sindicato, federación, confederación o patrón que revisó el contrato colectivo.</t>
    </r>
  </si>
  <si>
    <r>
      <rPr>
        <b/>
        <sz val="10"/>
        <rFont val="Arial"/>
        <family val="2"/>
      </rPr>
      <t xml:space="preserve">8. </t>
    </r>
    <r>
      <rPr>
        <sz val="10"/>
        <rFont val="Arial"/>
        <family val="2"/>
      </rPr>
      <t>Fecha de depósito, ante las Juntas de Conciliación y Arbitraje, del contrato colectivo, con el formato día/mes/año.</t>
    </r>
  </si>
  <si>
    <r>
      <rPr>
        <b/>
        <sz val="10"/>
        <rFont val="Arial"/>
        <family val="2"/>
      </rPr>
      <t xml:space="preserve">9. </t>
    </r>
    <r>
      <rPr>
        <sz val="10"/>
        <rFont val="Arial"/>
        <family val="2"/>
      </rPr>
      <t>Fecha de inicio de vigencia del contrato colectivo con el formato día/mes/año.</t>
    </r>
  </si>
  <si>
    <r>
      <rPr>
        <b/>
        <sz val="10"/>
        <rFont val="Arial"/>
        <family val="2"/>
      </rPr>
      <t xml:space="preserve">10. </t>
    </r>
    <r>
      <rPr>
        <sz val="10"/>
        <rFont val="Arial"/>
        <family val="2"/>
      </rPr>
      <t>Fecha de término vigencia del contrato colectivo, con el formato día/mes/año. En su caso, señalar que es indefinida la vigencia.</t>
    </r>
  </si>
  <si>
    <r>
      <rPr>
        <b/>
        <sz val="10"/>
        <rFont val="Arial"/>
        <family val="2"/>
      </rPr>
      <t xml:space="preserve">11. </t>
    </r>
    <r>
      <rPr>
        <sz val="10"/>
        <rFont val="Arial"/>
        <family val="2"/>
      </rPr>
      <t>Jornada de trabajo.</t>
    </r>
  </si>
  <si>
    <r>
      <rPr>
        <b/>
        <sz val="10"/>
        <rFont val="Arial"/>
        <family val="2"/>
      </rPr>
      <t xml:space="preserve">12. </t>
    </r>
    <r>
      <rPr>
        <sz val="10"/>
        <rFont val="Arial"/>
        <family val="2"/>
      </rPr>
      <t>Total de días de descanso y vacaciones.</t>
    </r>
  </si>
  <si>
    <r>
      <rPr>
        <b/>
        <sz val="10"/>
        <rFont val="Arial"/>
        <family val="2"/>
      </rPr>
      <t xml:space="preserve">13. </t>
    </r>
    <r>
      <rPr>
        <sz val="10"/>
        <rFont val="Arial"/>
        <family val="2"/>
      </rPr>
      <t>Monto de los salarios.</t>
    </r>
  </si>
  <si>
    <r>
      <rPr>
        <b/>
        <sz val="10"/>
        <rFont val="Arial"/>
        <family val="2"/>
      </rPr>
      <t xml:space="preserve">14. </t>
    </r>
    <r>
      <rPr>
        <sz val="10"/>
        <rFont val="Arial"/>
        <family val="2"/>
      </rPr>
      <t>Fecha de vigencia de los salarios expresada en el formato día/mes/año.</t>
    </r>
  </si>
  <si>
    <r>
      <rPr>
        <b/>
        <sz val="10"/>
        <rFont val="Arial"/>
        <family val="2"/>
      </rPr>
      <t xml:space="preserve">15. </t>
    </r>
    <r>
      <rPr>
        <sz val="10"/>
        <rFont val="Arial"/>
        <family val="2"/>
      </rPr>
      <t>Cláusulas relativas a la capacitación o adiestramiento de los trabajadores en la empresa o establecimientos que comprenda.</t>
    </r>
  </si>
  <si>
    <r>
      <rPr>
        <b/>
        <sz val="10"/>
        <rFont val="Arial"/>
        <family val="2"/>
      </rPr>
      <t xml:space="preserve">16. </t>
    </r>
    <r>
      <rPr>
        <sz val="10"/>
        <rFont val="Arial"/>
        <family val="2"/>
      </rPr>
      <t>Disposiciones sobre la capacitación o adiestramiento inicial que se deba impartir a quienes vayan a ingresar a laborar a la empresa o establecimiento.</t>
    </r>
  </si>
  <si>
    <r>
      <rPr>
        <b/>
        <sz val="10"/>
        <rFont val="Arial"/>
        <family val="2"/>
      </rPr>
      <t xml:space="preserve">17. </t>
    </r>
    <r>
      <rPr>
        <sz val="10"/>
        <rFont val="Arial"/>
        <family val="2"/>
      </rPr>
      <t>Las bases sobre la integración y funcionamiento de las Comisiones que deban conformarse.</t>
    </r>
  </si>
  <si>
    <r>
      <rPr>
        <b/>
        <sz val="10"/>
        <rFont val="Arial"/>
        <family val="2"/>
      </rPr>
      <t xml:space="preserve">18. </t>
    </r>
    <r>
      <rPr>
        <sz val="10"/>
        <rFont val="Arial"/>
        <family val="2"/>
      </rPr>
      <t>Hipervínculo al acuerdo de depósito del contrato colectivo de trabajo.</t>
    </r>
  </si>
  <si>
    <r>
      <rPr>
        <b/>
        <sz val="10"/>
        <rFont val="Arial"/>
        <family val="2"/>
      </rPr>
      <t xml:space="preserve">19. </t>
    </r>
    <r>
      <rPr>
        <sz val="10"/>
        <rFont val="Arial"/>
        <family val="2"/>
      </rPr>
      <t>Hipervínculo al convenio de revisión, en su caso.</t>
    </r>
  </si>
  <si>
    <r>
      <rPr>
        <b/>
        <sz val="10"/>
        <rFont val="Arial"/>
        <family val="2"/>
      </rPr>
      <t xml:space="preserve">20. </t>
    </r>
    <r>
      <rPr>
        <sz val="10"/>
        <rFont val="Arial"/>
        <family val="2"/>
      </rPr>
      <t>Hipervínculo al documento completo del contrato colectivo de trabajo y sus estipulaciones salariales.</t>
    </r>
  </si>
  <si>
    <r>
      <rPr>
        <b/>
        <sz val="10"/>
        <rFont val="Arial"/>
        <family val="2"/>
      </rPr>
      <t xml:space="preserve">21. </t>
    </r>
    <r>
      <rPr>
        <sz val="10"/>
        <rFont val="Arial"/>
        <family val="2"/>
      </rPr>
      <t>Hipervínculo al tabulador salarial.</t>
    </r>
  </si>
  <si>
    <r>
      <rPr>
        <b/>
        <sz val="10"/>
        <rFont val="Arial"/>
        <family val="2"/>
      </rPr>
      <t xml:space="preserve">Respecto de las condiciones generales de trabajo, se incluirá lo siguiente:
22.  </t>
    </r>
    <r>
      <rPr>
        <sz val="10"/>
        <rFont val="Arial"/>
        <family val="2"/>
      </rPr>
      <t>Ejercicio</t>
    </r>
  </si>
  <si>
    <r>
      <rPr>
        <b/>
        <sz val="10"/>
        <rFont val="Arial"/>
        <family val="2"/>
      </rPr>
      <t xml:space="preserve">23. </t>
    </r>
    <r>
      <rPr>
        <sz val="10"/>
        <rFont val="Arial"/>
        <family val="2"/>
      </rPr>
      <t>Periodo que se informa (fecha de inicio y fecha de término con el formato día/mes/año).</t>
    </r>
  </si>
  <si>
    <r>
      <rPr>
        <b/>
        <sz val="10"/>
        <rFont val="Arial"/>
        <family val="2"/>
      </rPr>
      <t xml:space="preserve">24. </t>
    </r>
    <r>
      <rPr>
        <sz val="10"/>
        <rFont val="Arial"/>
        <family val="2"/>
      </rPr>
      <t>Denominación del sindicato, federación, confederación o figura legal análoga que celebra contrato colectivo, condiciones generales o convenio.</t>
    </r>
  </si>
  <si>
    <r>
      <rPr>
        <b/>
        <sz val="10"/>
        <rFont val="Arial"/>
        <family val="2"/>
      </rPr>
      <t xml:space="preserve">25. </t>
    </r>
    <r>
      <rPr>
        <sz val="10"/>
        <rFont val="Arial"/>
        <family val="2"/>
      </rPr>
      <t>Denominación de las Condiciones Generales de Trabajo.</t>
    </r>
  </si>
  <si>
    <r>
      <rPr>
        <b/>
        <sz val="10"/>
        <rFont val="Arial"/>
        <family val="2"/>
      </rPr>
      <t xml:space="preserve">26. </t>
    </r>
    <r>
      <rPr>
        <sz val="10"/>
        <rFont val="Arial"/>
        <family val="2"/>
      </rPr>
      <t>Nombre de la dependencia o entidad en donde rigen las condiciones generales de trabajo.</t>
    </r>
  </si>
  <si>
    <r>
      <rPr>
        <b/>
        <sz val="10"/>
        <rFont val="Arial"/>
        <family val="2"/>
      </rPr>
      <t xml:space="preserve">27. </t>
    </r>
    <r>
      <rPr>
        <sz val="10"/>
        <rFont val="Arial"/>
        <family val="2"/>
      </rPr>
      <t>Hipervínculo al documento completo de las condiciones generales de trabajo.</t>
    </r>
  </si>
  <si>
    <r>
      <rPr>
        <b/>
        <sz val="10"/>
        <rFont val="Arial"/>
        <family val="2"/>
      </rPr>
      <t xml:space="preserve">28. </t>
    </r>
    <r>
      <rPr>
        <sz val="10"/>
        <rFont val="Arial"/>
        <family val="2"/>
      </rPr>
      <t>Fecha de depósito de las condiciones generales de trabajo ante el Tribunal Federal de Conciliación y Arbitraje y los Tribunales Estatales de Conciliación y arbitraje o dependencias estatales con el formato día/mes/año.</t>
    </r>
  </si>
  <si>
    <r>
      <rPr>
        <b/>
        <sz val="10"/>
        <rFont val="Arial"/>
        <family val="2"/>
      </rPr>
      <t xml:space="preserve">29. </t>
    </r>
    <r>
      <rPr>
        <sz val="10"/>
        <rFont val="Arial"/>
        <family val="2"/>
      </rPr>
      <t>Hipervínculo al acuerdo de depósito de las condiciones generales de trabajo.</t>
    </r>
  </si>
  <si>
    <r>
      <rPr>
        <b/>
        <sz val="10"/>
        <rFont val="Arial"/>
        <family val="2"/>
      </rPr>
      <t xml:space="preserve">30. </t>
    </r>
    <r>
      <rPr>
        <sz val="10"/>
        <rFont val="Arial"/>
        <family val="2"/>
      </rPr>
      <t>Hipervínculo a los convenios relacionados con las condiciones generales de trabajo.</t>
    </r>
  </si>
  <si>
    <r>
      <rPr>
        <b/>
        <sz val="10"/>
        <rFont val="Arial"/>
        <family val="2"/>
      </rPr>
      <t xml:space="preserve">En caso de que las condiciones generales de trabajo se modifiquen, se publicará lo             siguiente:
31. </t>
    </r>
    <r>
      <rPr>
        <sz val="10"/>
        <rFont val="Arial"/>
        <family val="2"/>
      </rPr>
      <t>Denominación del sindicato, federación o confederación que participó en la modificación de las condiciones generales de trabajo.</t>
    </r>
  </si>
  <si>
    <r>
      <rPr>
        <b/>
        <sz val="10"/>
        <rFont val="Arial"/>
        <family val="2"/>
      </rPr>
      <t xml:space="preserve">32. </t>
    </r>
    <r>
      <rPr>
        <sz val="10"/>
        <rFont val="Arial"/>
        <family val="2"/>
      </rPr>
      <t>Hipervínculo al acuerdo o laudo que en su caso hubiera modificado las condiciones generales de trabajo.</t>
    </r>
  </si>
  <si>
    <r>
      <rPr>
        <b/>
        <sz val="10"/>
        <rFont val="Arial"/>
        <family val="2"/>
      </rPr>
      <t xml:space="preserve">Además se publicarán el Reglamento de escalafón y los Reglamentos de las comisiones mixtas de seguridad e higiene de la siguiente manera:
33. </t>
    </r>
    <r>
      <rPr>
        <sz val="10"/>
        <rFont val="Arial"/>
        <family val="2"/>
      </rPr>
      <t>Ejercicio</t>
    </r>
  </si>
  <si>
    <r>
      <rPr>
        <b/>
        <sz val="10"/>
        <rFont val="Arial"/>
        <family val="2"/>
      </rPr>
      <t xml:space="preserve">34. </t>
    </r>
    <r>
      <rPr>
        <sz val="10"/>
        <rFont val="Arial"/>
        <family val="2"/>
      </rPr>
      <t>Periodo que se informa (fecha de inicio y fecha de término con el formato día/mes/año).</t>
    </r>
  </si>
  <si>
    <r>
      <rPr>
        <b/>
        <sz val="10"/>
        <rFont val="Arial"/>
        <family val="2"/>
      </rPr>
      <t xml:space="preserve">35. </t>
    </r>
    <r>
      <rPr>
        <sz val="10"/>
        <rFont val="Arial"/>
        <family val="2"/>
      </rPr>
      <t>Denominación del sindicato, federación, confederación o figura legal análoga que celebra contrato colectivo, condiciones generales o convenio.</t>
    </r>
  </si>
  <si>
    <r>
      <rPr>
        <b/>
        <sz val="10"/>
        <rFont val="Arial"/>
        <family val="2"/>
      </rPr>
      <t xml:space="preserve">36. </t>
    </r>
    <r>
      <rPr>
        <sz val="10"/>
        <rFont val="Arial"/>
        <family val="2"/>
      </rPr>
      <t>Denominación del Reglamento de escalafón y los Reglamentos de las comisiones mixtas de seguridad e higiene.</t>
    </r>
  </si>
  <si>
    <r>
      <rPr>
        <b/>
        <sz val="10"/>
        <rFont val="Arial"/>
        <family val="2"/>
      </rPr>
      <t xml:space="preserve">37. </t>
    </r>
    <r>
      <rPr>
        <sz val="10"/>
        <rFont val="Arial"/>
        <family val="2"/>
      </rPr>
      <t>Fecha de depósito del reglamento de escalafón ante el Tribunal Federal de Conciliación y Arbitraje y los Tribunales Estatales de Conciliación y arbitraje o dependencias estatales con el formato día/mes/año.</t>
    </r>
  </si>
  <si>
    <r>
      <rPr>
        <b/>
        <sz val="10"/>
        <rFont val="Arial"/>
        <family val="2"/>
      </rPr>
      <t xml:space="preserve">38. </t>
    </r>
    <r>
      <rPr>
        <sz val="10"/>
        <rFont val="Arial"/>
        <family val="2"/>
      </rPr>
      <t>Hipervínculo al Reglamento de escalafón.</t>
    </r>
  </si>
  <si>
    <r>
      <rPr>
        <b/>
        <sz val="10"/>
        <rFont val="Arial"/>
        <family val="2"/>
      </rPr>
      <t xml:space="preserve">39. </t>
    </r>
    <r>
      <rPr>
        <sz val="10"/>
        <rFont val="Arial"/>
        <family val="2"/>
      </rPr>
      <t>Fecha de depósito del reglamento de las comisiones mixtas de seguridad e higiene ante el Tribunal Federal de Conciliación y Arbitraje y los Tribunales Estatales de Conciliación y arbitraje o dependencias estatales con el formato día/mes/año.</t>
    </r>
  </si>
  <si>
    <r>
      <rPr>
        <b/>
        <sz val="10"/>
        <rFont val="Arial"/>
        <family val="2"/>
      </rPr>
      <t xml:space="preserve">40. </t>
    </r>
    <r>
      <rPr>
        <sz val="10"/>
        <rFont val="Arial"/>
        <family val="2"/>
      </rPr>
      <t>Hipervínculo al Reglamento de las comisiones mixtas de seguridad e higiene.</t>
    </r>
  </si>
  <si>
    <r>
      <rPr>
        <b/>
        <sz val="10"/>
        <rFont val="Arial"/>
        <family val="2"/>
      </rPr>
      <t xml:space="preserve">41. </t>
    </r>
    <r>
      <rPr>
        <sz val="10"/>
        <rFont val="Arial"/>
        <family val="2"/>
      </rPr>
      <t>Hipervínculo al tabulador salarial.</t>
    </r>
  </si>
  <si>
    <r>
      <rPr>
        <b/>
        <sz val="10"/>
        <rFont val="Arial"/>
        <family val="2"/>
      </rPr>
      <t xml:space="preserve">42. </t>
    </r>
    <r>
      <rPr>
        <sz val="10"/>
        <rFont val="Arial"/>
        <family val="2"/>
      </rPr>
      <t>Periodo de actualización de la información: trimestral.</t>
    </r>
  </si>
  <si>
    <r>
      <rPr>
        <b/>
        <sz val="10"/>
        <rFont val="Arial"/>
        <family val="2"/>
      </rPr>
      <t xml:space="preserve">43. </t>
    </r>
    <r>
      <rPr>
        <sz val="10"/>
        <rFont val="Arial"/>
        <family val="2"/>
      </rPr>
      <t>Área(s) responsable(s) que genera(n), posee(n), publica(n) y/o actualiza(n) la información.</t>
    </r>
  </si>
  <si>
    <r>
      <rPr>
        <b/>
        <sz val="10"/>
        <rFont val="Arial"/>
        <family val="2"/>
      </rPr>
      <t xml:space="preserve">44. </t>
    </r>
    <r>
      <rPr>
        <sz val="10"/>
        <rFont val="Arial"/>
        <family val="2"/>
      </rPr>
      <t>La información publicada deberá estar actualizada, validada y conservada al periodo que corresponde, de acuerdo con la Tabla de actualización y conservación de la información con el formato día/mes/año.</t>
    </r>
  </si>
  <si>
    <r>
      <rPr>
        <b/>
        <sz val="10"/>
        <rFont val="Arial"/>
        <family val="2"/>
      </rPr>
      <t xml:space="preserve">45. </t>
    </r>
    <r>
      <rPr>
        <sz val="10"/>
        <rFont val="Arial"/>
        <family val="2"/>
      </rPr>
      <t>Nota. Este criterio se cumple en caso de que sea necesario que el sujeto obligado incluya alguna aclaración relativa a la información publicada y/o explicación por la falta de información.</t>
    </r>
  </si>
  <si>
    <r>
      <rPr>
        <b/>
        <sz val="10"/>
        <rFont val="Arial"/>
        <family val="2"/>
      </rPr>
      <t xml:space="preserve">46. </t>
    </r>
    <r>
      <rPr>
        <sz val="10"/>
        <rFont val="Arial"/>
        <family val="2"/>
      </rPr>
      <t>La información publicada se organiza mediante los formatos 8a, 8b y 8c en los que se incluyen todos los campos especificados en los criterios sustantivos de contenido, debiendo publicar la información en datos abiertos.</t>
    </r>
  </si>
  <si>
    <r>
      <rPr>
        <b/>
        <i/>
        <sz val="10"/>
        <rFont val="Arial"/>
        <family val="2"/>
      </rPr>
      <t xml:space="preserve">Fracción IX. </t>
    </r>
    <r>
      <rPr>
        <i/>
        <sz val="10"/>
        <rFont val="Arial"/>
        <family val="2"/>
      </rPr>
      <t>Todos los documentos contenidos en el Expediente de registro sindical y de contratos colectivos de trabajo</t>
    </r>
  </si>
  <si>
    <r>
      <t xml:space="preserve">Periodo de actualización: </t>
    </r>
    <r>
      <rPr>
        <sz val="10"/>
        <rFont val="Arial"/>
        <family val="2"/>
      </rPr>
      <t xml:space="preserve">trimestral
</t>
    </r>
    <r>
      <rPr>
        <b/>
        <sz val="10"/>
        <rFont val="Arial"/>
        <family val="2"/>
      </rPr>
      <t xml:space="preserve">Conservar en el sitio de Internet: </t>
    </r>
    <r>
      <rPr>
        <sz val="10"/>
        <rFont val="Arial"/>
        <family val="2"/>
      </rPr>
      <t xml:space="preserve">la información vigente y la correspondiente al menos a seis años anteriores
</t>
    </r>
    <r>
      <rPr>
        <b/>
        <sz val="10"/>
        <rFont val="Arial"/>
        <family val="2"/>
      </rPr>
      <t xml:space="preserve">Aplica a: </t>
    </r>
    <r>
      <rPr>
        <sz val="10"/>
        <rFont val="Arial"/>
        <family val="2"/>
      </rPr>
      <t xml:space="preserve">Junta Local de Conciliación y Arbitraje de la Ciudad de México </t>
    </r>
  </si>
  <si>
    <r>
      <rPr>
        <b/>
        <sz val="10"/>
        <rFont val="Arial"/>
        <family val="2"/>
      </rPr>
      <t xml:space="preserve">4. </t>
    </r>
    <r>
      <rPr>
        <sz val="10"/>
        <rFont val="Arial"/>
        <family val="2"/>
      </rPr>
      <t>Número de registro del sindicato, federación, confederación o figura legal análoga.</t>
    </r>
  </si>
  <si>
    <r>
      <rPr>
        <b/>
        <sz val="10"/>
        <rFont val="Arial"/>
        <family val="2"/>
      </rPr>
      <t xml:space="preserve">5. </t>
    </r>
    <r>
      <rPr>
        <sz val="10"/>
        <rFont val="Arial"/>
        <family val="2"/>
      </rPr>
      <t>Fecha de registro del sindicato, federación, confederación o figura análoga, con el formato día/mes/año.</t>
    </r>
  </si>
  <si>
    <r>
      <rPr>
        <b/>
        <sz val="10"/>
        <rFont val="Arial"/>
        <family val="2"/>
      </rPr>
      <t xml:space="preserve">6. </t>
    </r>
    <r>
      <rPr>
        <sz val="10"/>
        <rFont val="Arial"/>
        <family val="2"/>
      </rPr>
      <t>Hipervínculo al expediente del registro del sindicato, federación, confederación o figura legal análoga.</t>
    </r>
  </si>
  <si>
    <r>
      <rPr>
        <b/>
        <sz val="10"/>
        <rFont val="Arial"/>
        <family val="2"/>
      </rPr>
      <t xml:space="preserve">7. </t>
    </r>
    <r>
      <rPr>
        <sz val="10"/>
        <rFont val="Arial"/>
        <family val="2"/>
      </rPr>
      <t>Nombre del sindicato o sindicatos de trabajadores y del patrón o patrones, sindicato o sindicatos de patrones que celebraron o revisaron el contrato colectivo de trabajo.</t>
    </r>
  </si>
  <si>
    <r>
      <rPr>
        <b/>
        <sz val="10"/>
        <rFont val="Arial"/>
        <family val="2"/>
      </rPr>
      <t xml:space="preserve">8. </t>
    </r>
    <r>
      <rPr>
        <sz val="10"/>
        <rFont val="Arial"/>
        <family val="2"/>
      </rPr>
      <t>Hipervínculo al expediente del contrato colectivo de trabajo.</t>
    </r>
  </si>
  <si>
    <r>
      <rPr>
        <b/>
        <sz val="10"/>
        <rFont val="Arial"/>
        <family val="2"/>
      </rPr>
      <t xml:space="preserve">9. </t>
    </r>
    <r>
      <rPr>
        <sz val="10"/>
        <rFont val="Arial"/>
        <family val="2"/>
      </rPr>
      <t>Fecha de inicio de vigencia del contrato con el formato día/mes/año.</t>
    </r>
  </si>
  <si>
    <r>
      <rPr>
        <b/>
        <sz val="10"/>
        <rFont val="Arial"/>
        <family val="2"/>
      </rPr>
      <t xml:space="preserve">10. </t>
    </r>
    <r>
      <rPr>
        <sz val="10"/>
        <rFont val="Arial"/>
        <family val="2"/>
      </rPr>
      <t>Fecha de término de vigencia del contrato con el formato día/mes/año.</t>
    </r>
  </si>
  <si>
    <r>
      <rPr>
        <b/>
        <sz val="10"/>
        <rFont val="Arial"/>
        <family val="2"/>
      </rPr>
      <t xml:space="preserve">15. </t>
    </r>
    <r>
      <rPr>
        <sz val="10"/>
        <rFont val="Arial"/>
        <family val="2"/>
      </rPr>
      <t>La información publicada se organiza mediante el formato 9, en el que se incluyen todos los campos especificados en los criterios sustantivos de contenido, debiendo publicar la información en datos abiertos.</t>
    </r>
  </si>
  <si>
    <r>
      <rPr>
        <b/>
        <i/>
        <sz val="10"/>
        <rFont val="Arial"/>
        <family val="2"/>
      </rPr>
      <t xml:space="preserve">Fracción X. </t>
    </r>
    <r>
      <rPr>
        <i/>
        <sz val="10"/>
        <rFont val="Arial"/>
        <family val="2"/>
      </rPr>
      <t>Una lista con el nombre de los patrones, empresas o establecimientos en los que se prestan los servicios.</t>
    </r>
  </si>
  <si>
    <r>
      <t xml:space="preserve">Periodo de actualización: </t>
    </r>
    <r>
      <rPr>
        <sz val="10"/>
        <rFont val="Arial"/>
        <family val="2"/>
      </rPr>
      <t xml:space="preserve">trimestral
</t>
    </r>
    <r>
      <rPr>
        <b/>
        <sz val="10"/>
        <rFont val="Arial"/>
        <family val="2"/>
      </rPr>
      <t xml:space="preserve">Conservar en el sitio de Internet: </t>
    </r>
    <r>
      <rPr>
        <sz val="10"/>
        <rFont val="Arial"/>
        <family val="2"/>
      </rPr>
      <t xml:space="preserve">la información vigente y la correspondiente al menos a tres años anteriores
</t>
    </r>
    <r>
      <rPr>
        <b/>
        <sz val="10"/>
        <rFont val="Arial"/>
        <family val="2"/>
      </rPr>
      <t xml:space="preserve">Aplica a: </t>
    </r>
    <r>
      <rPr>
        <sz val="10"/>
        <rFont val="Arial"/>
        <family val="2"/>
      </rPr>
      <t>Sindicatos que reciban y ejerzan recursos públicos.</t>
    </r>
  </si>
  <si>
    <r>
      <rPr>
        <b/>
        <sz val="10"/>
        <rFont val="Arial"/>
        <family val="2"/>
      </rPr>
      <t xml:space="preserve">3. </t>
    </r>
    <r>
      <rPr>
        <sz val="10"/>
        <rFont val="Arial"/>
        <family val="2"/>
      </rPr>
      <t>Nombre de los patrones, empresas o establecimientos en los que se prestan los servicios.</t>
    </r>
  </si>
  <si>
    <r>
      <rPr>
        <b/>
        <sz val="10"/>
        <rFont val="Arial"/>
        <family val="2"/>
      </rPr>
      <t xml:space="preserve">4. </t>
    </r>
    <r>
      <rPr>
        <sz val="10"/>
        <rFont val="Arial"/>
        <family val="2"/>
      </rPr>
      <t>Domicilio (tipo de vialidad [catálogo], nombre de vialidad [calle], número exterior, número interior [en su caso], tipo de asentamiento humano [catálogo], nombre de asentamiento humano [colonia], clave de la localidad [catálogo], nombre de la localidad [catálogo], clave del municipio [catálogo], nombre del municipio o alcaldía [catálogo], clave de la entidad federativa [catálogo], nombre de la entidad federativa [catálogo], código postal)20de los patrones, empresas o establecimientos en los que prestan sus servicios.</t>
    </r>
  </si>
  <si>
    <r>
      <rPr>
        <b/>
        <sz val="10"/>
        <rFont val="Arial"/>
        <family val="2"/>
      </rPr>
      <t xml:space="preserve">5. </t>
    </r>
    <r>
      <rPr>
        <sz val="10"/>
        <rFont val="Arial"/>
        <family val="2"/>
      </rPr>
      <t>Tipos de servicios que ofrecen a sus agremiados.</t>
    </r>
  </si>
  <si>
    <r>
      <rPr>
        <b/>
        <sz val="10"/>
        <rFont val="Arial"/>
        <family val="2"/>
      </rPr>
      <t xml:space="preserve">6. </t>
    </r>
    <r>
      <rPr>
        <sz val="10"/>
        <rFont val="Arial"/>
        <family val="2"/>
      </rPr>
      <t>Horario de atención al público.</t>
    </r>
  </si>
  <si>
    <r>
      <rPr>
        <b/>
        <sz val="10"/>
        <rFont val="Arial"/>
        <family val="2"/>
      </rPr>
      <t xml:space="preserve">7. </t>
    </r>
    <r>
      <rPr>
        <sz val="10"/>
        <rFont val="Arial"/>
        <family val="2"/>
      </rPr>
      <t>Periodo de actualización de la información: trimestral.</t>
    </r>
  </si>
  <si>
    <r>
      <rPr>
        <b/>
        <sz val="10"/>
        <rFont val="Arial"/>
        <family val="2"/>
      </rPr>
      <t xml:space="preserve">8. </t>
    </r>
    <r>
      <rPr>
        <sz val="10"/>
        <rFont val="Arial"/>
        <family val="2"/>
      </rPr>
      <t>Área(s) responsable(s) que genera(n), posee(n), publica(n) y/o actualiza(n) la información.</t>
    </r>
  </si>
  <si>
    <r>
      <rPr>
        <b/>
        <sz val="10"/>
        <rFont val="Arial"/>
        <family val="2"/>
      </rPr>
      <t xml:space="preserve">9. </t>
    </r>
    <r>
      <rPr>
        <sz val="10"/>
        <rFont val="Arial"/>
        <family val="2"/>
      </rPr>
      <t>La información publicada deberá estar actualizada, validada y conservada al periodo que corresponde, de acuerdo con la Tabla de actualización y conservación de la información con el formato día/mes/año.</t>
    </r>
  </si>
  <si>
    <r>
      <rPr>
        <b/>
        <sz val="10"/>
        <rFont val="Arial"/>
        <family val="2"/>
      </rPr>
      <t xml:space="preserve">10. </t>
    </r>
    <r>
      <rPr>
        <sz val="10"/>
        <rFont val="Arial"/>
        <family val="2"/>
      </rPr>
      <t>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</si>
  <si>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r>
      <rPr>
        <b/>
        <sz val="10"/>
        <rFont val="Arial"/>
        <family val="2"/>
      </rPr>
      <t xml:space="preserve">11. </t>
    </r>
    <r>
      <rPr>
        <sz val="10"/>
        <rFont val="Arial"/>
        <family val="2"/>
      </rPr>
      <t>La información publicada se organiza mediante el formato 10, en el que se incluyen todos los campos especificados en los criterios sustantivos de contenido, debiendo publicar la información en datos abiertos.</t>
    </r>
  </si>
  <si>
    <t>Hoja de cálculo del Artículo 137 de la LTAIPRC</t>
  </si>
  <si>
    <t>Nota: 1 significa que la fracción SÍ le aplica al Sujeto; y 0 que la fracción NO le aplica al Sujeto</t>
  </si>
  <si>
    <t>Artículo 137</t>
  </si>
  <si>
    <t>Fracción</t>
  </si>
  <si>
    <t>I</t>
  </si>
  <si>
    <t>II</t>
  </si>
  <si>
    <t>III</t>
  </si>
  <si>
    <t>IV</t>
  </si>
  <si>
    <t>V</t>
  </si>
  <si>
    <t>VI</t>
  </si>
  <si>
    <t>VII</t>
  </si>
  <si>
    <t>VIII</t>
  </si>
  <si>
    <t>IX</t>
  </si>
  <si>
    <t>X</t>
  </si>
  <si>
    <t>Aplica</t>
  </si>
  <si>
    <t>Total de fracciones que aplican al Sujeto :</t>
  </si>
  <si>
    <r>
      <rPr>
        <b/>
        <i/>
        <sz val="10"/>
        <rFont val="Arial"/>
        <family val="2"/>
      </rPr>
      <t xml:space="preserve">Artículo 137. </t>
    </r>
    <r>
      <rPr>
        <i/>
        <sz val="10"/>
        <rFont val="Arial"/>
        <family val="2"/>
      </rPr>
      <t>Además de lo señalado en las obligaciones de transparencia comunes, las autoridades administrativas y jurisdiccionales en materia laboral deberán poner a disposición del público de forma impresa para consulta directa y en los respectivos sitios de Internet, además de mantener actualizada y accesible, la siguiente información de los sindicatos:</t>
    </r>
  </si>
  <si>
    <r>
      <rPr>
        <b/>
        <i/>
        <sz val="10"/>
        <rFont val="Arial"/>
        <family val="2"/>
      </rPr>
      <t xml:space="preserve">Fracción I. </t>
    </r>
    <r>
      <rPr>
        <i/>
        <sz val="10"/>
        <rFont val="Arial"/>
        <family val="2"/>
      </rPr>
      <t>Publicar la relación de los contratos colectivos de trabajo que tenga registrados, los boletines laborales, el registro de asociaciones, así como los informes mensuales que deriven de sus funciones:
a) Las tesis y ejecutorias publicadas en la Gaceta respectiva, incluyendo tesis jurisprudenciales y aisladas; y
b) Las versiones públicas de las sentencias que sean de interés público;</t>
    </r>
  </si>
  <si>
    <t>Calif. real</t>
  </si>
  <si>
    <t>A / No A</t>
  </si>
  <si>
    <t>%</t>
  </si>
  <si>
    <t>Distrib. Ponde</t>
  </si>
  <si>
    <t>Calif. Ponderada</t>
  </si>
  <si>
    <t>Suma de los Criterios Sustantivos de Contenido de la fracción I</t>
  </si>
  <si>
    <t>Grado de cumplimiento de los Criterios Sustantivos de Contenido de la fracción I</t>
  </si>
  <si>
    <t>Suma de los Criterios Adjetivos de Actualización, Confiabilidad y Formato de la fracción I</t>
  </si>
  <si>
    <t>Grado de cumplimiento de los Criterios Adjetivos de Actualización, Confiabilidad y Formato de la fracción I</t>
  </si>
  <si>
    <t>Suma de los Criterios Sustantivos de Contenido de la fracción II</t>
  </si>
  <si>
    <t>Grado de cumplimiento de los Criterios Sustantivos de Contenido de la fracción II</t>
  </si>
  <si>
    <t>Suma de los Criterios Adjetivos de Actualización, Confiabilidad y Formato de la fracción II</t>
  </si>
  <si>
    <t>Grado de cumplimiento de los Criterios Adjetivos de Actualización, Confiabilidad y Formato de la fracción II</t>
  </si>
  <si>
    <t>Suma de los Criterios Sustantivos de Contenido de la fracción III</t>
  </si>
  <si>
    <t>Grado de cumplimiento de los Criterios Sustantivos de Contenido de la fracción III</t>
  </si>
  <si>
    <t>Suma de los Criterios Adjetivos de Actualización, Confiabilidad y Formato de la fracción III</t>
  </si>
  <si>
    <t>Grado de cumplimiento de los Criterios Adjetivos de Actualización, Confiabilidad y Formato de la fracción III</t>
  </si>
  <si>
    <t>Suma de los Criterios Sustantivos de Contenido de la fracción IV</t>
  </si>
  <si>
    <t>Grado de cumplimiento de los Criterios Sustantivos de Contenido de la fracción IV</t>
  </si>
  <si>
    <t>Suma de los Criterios Adjetivos de Actualización, Confiabilidad y Formato de la fracción IV</t>
  </si>
  <si>
    <t>Grado de cumplimiento de los Criterios Adjetivos de Actualización, Confiabilidad y Formato de la fracción IV</t>
  </si>
  <si>
    <t>Suma de los Criterios Sustantivos de Contenido de la fracción V</t>
  </si>
  <si>
    <t>Grado de cumplimiento de los Criterios Sustantivos de Contenido de la fracción V</t>
  </si>
  <si>
    <t>Suma de los Criterios Adjetivos de Actualización, Confiabilidad y Formato de la fracción V</t>
  </si>
  <si>
    <t>Grado de cumplimiento de los Criterios Adjetivos de Actualización, Confiabilidad y Formato de la fracción V</t>
  </si>
  <si>
    <t>Suma de los Criterios Sustantivos de Contenido de la fracción VI</t>
  </si>
  <si>
    <t>Grado de cumplimiento de los Criterios Sustantivos de Contenido de la fracción VI</t>
  </si>
  <si>
    <r>
      <rPr>
        <b/>
        <sz val="10"/>
        <rFont val="Arial"/>
        <family val="2"/>
      </rPr>
      <t xml:space="preserve">17. </t>
    </r>
    <r>
      <rPr>
        <sz val="10"/>
        <rFont val="Arial"/>
        <family val="2"/>
      </rPr>
      <t>La información publicada se organiza mediante el formato 6, en el que se incluyen todos los campos especificados en los criterios sustantivos de contenido, debiendo publicar la información en datos abiertos.</t>
    </r>
  </si>
  <si>
    <t>Suma de los Criterios Adjetivos de Actualización, Confiabilidad y Formato de la fracción VI</t>
  </si>
  <si>
    <t>Grado de cumplimiento de los Criterios Adjetivos de Actualización, Confiabilidad y Formato de la fracción VI</t>
  </si>
  <si>
    <t>Suma de los Criterios Sustantivos de Contenido de la fracción VII</t>
  </si>
  <si>
    <t>Grado de cumplimiento de los Criterios Sustantivos de Contenido de la fracción VII</t>
  </si>
  <si>
    <t>Suma de los Criterios Adjetivos de Actualización, Confiabilidad y Formato de la fracción VII</t>
  </si>
  <si>
    <t>Grado de cumplimiento de los Criterios Adjetivos de Actualización, Confiabilidad y Formato de la fracción VII</t>
  </si>
  <si>
    <t>Suma de los Criterios Sustantivos de Contenido de la fracción VIII</t>
  </si>
  <si>
    <t>Grado de cumplimiento de los Criterios Sustantivos de Contenido de la fracción VIII</t>
  </si>
  <si>
    <t>Suma de los Criterios Adjetivos de Actualización, Confiabilidad y Formato de la fracción VIII</t>
  </si>
  <si>
    <t>Grado de cumplimiento de los Criterios Adjetivos de Actualización, Confiabilidad y Formato de la fracción VIII</t>
  </si>
  <si>
    <t>Suma de los Criterios Sustantivos de Contenido de la fracción IX</t>
  </si>
  <si>
    <t>Grado de cumplimiento de los Criterios Sustantivos de Contenido de la fracción IX</t>
  </si>
  <si>
    <t>Suma de los Criterios Adjetivos de Actualización, Confiabilidad y Formato de la fracción IX</t>
  </si>
  <si>
    <t>Grado de cumplimiento de los Criterios Adjetivos de Actualización, Confiabilidad y Formato de la fracción IX</t>
  </si>
  <si>
    <t>Suma de los Criterios Sustantivos de Contenido de la fracción X</t>
  </si>
  <si>
    <t>Grado de cumplimiento de los Criterios Sustantivos de Contenido de la fracción X</t>
  </si>
  <si>
    <t>Suma de los Criterios Adjetivos de Actualización, Confiabilidad y Formato de la fracción X</t>
  </si>
  <si>
    <t>Grado de cumplimiento de los Criterios Adjetivos de Actualización, Confiabilidad y Formato de la fracción X</t>
  </si>
  <si>
    <t xml:space="preserve">Índice de Criterios Sustantivos de Contenido del Artículo 137 : </t>
  </si>
  <si>
    <t xml:space="preserve">Índice de Criterios Adjetivos de actualización, confiabilidad y formato del Artículo 137 : </t>
  </si>
  <si>
    <t xml:space="preserve">Índice de Cumplimiento del Artículo 137 : </t>
  </si>
  <si>
    <t>Índices para el Artículo 137</t>
  </si>
  <si>
    <t>Total</t>
  </si>
  <si>
    <t>Resultado ponderado por fracción</t>
  </si>
  <si>
    <t>Porcentaje alcanzado en la fracción</t>
  </si>
  <si>
    <t>Fracción I</t>
  </si>
  <si>
    <t>Fracción II</t>
  </si>
  <si>
    <t>Fracción III</t>
  </si>
  <si>
    <t>Fracción IV</t>
  </si>
  <si>
    <t>Fracción V</t>
  </si>
  <si>
    <t>Fracción VI</t>
  </si>
  <si>
    <t>Fracción VII</t>
  </si>
  <si>
    <t>Fracción VIII</t>
  </si>
  <si>
    <t>Fracción IX</t>
  </si>
  <si>
    <t>Fracción X</t>
  </si>
  <si>
    <t>I Artículo 137</t>
  </si>
  <si>
    <t>I C Art. 137</t>
  </si>
  <si>
    <t>Artículo 121 de la LTAIPRC</t>
  </si>
  <si>
    <t>06</t>
  </si>
  <si>
    <t>02</t>
  </si>
  <si>
    <t>Índice de Criterios Sustantivos de Contenido del Artículo 121:</t>
  </si>
  <si>
    <t>Índice de Criterios Adjetivos de Actualización, Confiabilidad y Formato del Artículo 121:</t>
  </si>
  <si>
    <r>
      <rPr>
        <b/>
        <i/>
        <sz val="12"/>
        <rFont val="Arial"/>
        <family val="2"/>
      </rPr>
      <t xml:space="preserve">Artículo 121. </t>
    </r>
    <r>
      <rPr>
        <i/>
        <sz val="12"/>
        <rFont val="Arial"/>
        <family val="2"/>
      </rPr>
      <t>Los sujetos obligados, deberán mantener impresa para consulta directa de los particulares, difundir y mantener actualizada a través de los respectivos medios electrónicos, de sus sitios de internet y de la Plataforma Nacional de Transparencia, la información, por lo menos, de los temas, documentos y políticas siguientes según les corresponda:</t>
    </r>
  </si>
  <si>
    <r>
      <t xml:space="preserve">Fracción I. </t>
    </r>
    <r>
      <rPr>
        <i/>
        <sz val="10"/>
        <rFont val="Arial"/>
        <family val="2"/>
      </rPr>
      <t xml:space="preserve">El marco normativo aplicable al sujeto obligado, en el que deberá incluirse la gaceta oficial, leyes, códigos, reglamentos, decretos de creación, reglas de procedimiento, manuales administrativos, reglas de operación, criterios, políticas emitidas aplicables al ámbito de su competencia, entre otros; </t>
    </r>
  </si>
  <si>
    <r>
      <t>Periodo de actualización:</t>
    </r>
    <r>
      <rPr>
        <sz val="10"/>
        <rFont val="Arial"/>
        <family val="2"/>
      </rPr>
      <t xml:space="preserve"> trimestral. 
</t>
    </r>
    <r>
      <rPr>
        <b/>
        <sz val="10"/>
        <rFont val="Arial"/>
        <family val="2"/>
      </rPr>
      <t xml:space="preserve">Únicamente cuando se expida alguna reforma, adición, derogación, abrogación o se realice cualquier tipo de modificación al marco normativo </t>
    </r>
    <r>
      <rPr>
        <sz val="10"/>
        <rFont val="Arial"/>
        <family val="2"/>
      </rPr>
      <t xml:space="preserve">aplicable al sujeto obligado, la información deberá publicarse y/o actualizarse en un plazo no mayor a 15 días hábiles a partir de su publicación en Diario Oficial de la Federación (DOF), Periódico o Gaceta Oficial de la Ciudad de México, o acuerdo de aprobación en el caso de normas publicadas por medios distintos, como el sitio de Internet.
</t>
    </r>
    <r>
      <rPr>
        <b/>
        <sz val="10"/>
        <rFont val="Arial"/>
        <family val="2"/>
      </rPr>
      <t>Conservar en el sitio de Internet:</t>
    </r>
    <r>
      <rPr>
        <sz val="10"/>
        <rFont val="Arial"/>
        <family val="2"/>
      </rPr>
      <t xml:space="preserve"> información vigente. 
</t>
    </r>
    <r>
      <rPr>
        <b/>
        <sz val="10"/>
        <rFont val="Arial"/>
        <family val="2"/>
      </rPr>
      <t xml:space="preserve">Aplica a: </t>
    </r>
    <r>
      <rPr>
        <sz val="10"/>
        <rFont val="Arial"/>
        <family val="2"/>
      </rPr>
      <t xml:space="preserve">todos los sujetos obligados. </t>
    </r>
  </si>
  <si>
    <r>
      <rPr>
        <b/>
        <sz val="10"/>
        <rFont val="Arial"/>
        <family val="2"/>
      </rPr>
      <t xml:space="preserve">1. </t>
    </r>
    <r>
      <rPr>
        <sz val="10"/>
        <rFont val="Arial"/>
        <family val="2"/>
      </rPr>
      <t>Ejercicio</t>
    </r>
  </si>
  <si>
    <t>El Sujeto Obligado no cuenta con página institucional, por lo que no se encuentran publicadas sus Obligaciones de Transparencia, por lo que  deberá publicar la información de conformidad con la tabla de aplicabilidad correspondiente a las obligaciones de transparencia.</t>
  </si>
  <si>
    <t xml:space="preserve">El Sujeto Obligado deberá publicar la información  de conformidad con los Lineamientos y la tabla de aplicabilidad correspondiente a las obligaciones de transparencia.													</t>
  </si>
  <si>
    <r>
      <t>2.</t>
    </r>
    <r>
      <rPr>
        <sz val="10"/>
        <rFont val="Arial"/>
        <family val="2"/>
      </rPr>
      <t xml:space="preserve"> Periodo que se informa (fecha de inicio y fecha de término con el formato día/mes/año. </t>
    </r>
  </si>
  <si>
    <r>
      <t xml:space="preserve">3. </t>
    </r>
    <r>
      <rPr>
        <sz val="10"/>
        <rFont val="Arial"/>
        <family val="2"/>
      </rPr>
      <t>Tipo de normatividad (catálogo): Constitución Política de los Estados Unidos Mexicanos/ Tratado internacional/ Constitución Política de la entidad federativa/ Estatuto/ Ley General/ Ley Federal/ Ley Orgánica/ Ley local/ Ley Reglamentaria/ Código/ Reglamento/ Decreto/ Manual/ Reglas de operación/ Criterios/ Política/ Condiciones/ Norma/ Bando/ Resolución/ Lineamientos/ Circular/ Acuerdo/ Convenio/ Contrato/ Estatuto sindical/ Estatuto Universitario/ Estatuto de personas morales/ Memorando de entendimiento/Otro.</t>
    </r>
  </si>
  <si>
    <r>
      <rPr>
        <b/>
        <sz val="10"/>
        <rFont val="Arial"/>
        <family val="2"/>
      </rPr>
      <t xml:space="preserve">4. </t>
    </r>
    <r>
      <rPr>
        <sz val="10"/>
        <rFont val="Arial"/>
        <family val="2"/>
      </rPr>
      <t>Denominación de la norma que se reporta</t>
    </r>
  </si>
  <si>
    <r>
      <rPr>
        <b/>
        <sz val="10"/>
        <rFont val="Arial"/>
        <family val="2"/>
      </rPr>
      <t xml:space="preserve">5. </t>
    </r>
    <r>
      <rPr>
        <sz val="10"/>
        <rFont val="Arial"/>
        <family val="2"/>
      </rPr>
      <t>Fecha de publicación en la Gaceta Oficial de la Ciudad de México, DOF u otro medio oficial o institucional expresada en el formato día/mes/año En su caso se incluirá la fecha de publicación y/o fecha de firma o aprobación y en el caso de Tratados Internacionales se registrará la fecha de publicación y/o fecha de ratificación con el formato día/mes/año</t>
    </r>
  </si>
  <si>
    <r>
      <rPr>
        <b/>
        <sz val="10"/>
        <rFont val="Arial"/>
        <family val="2"/>
      </rPr>
      <t xml:space="preserve">6. </t>
    </r>
    <r>
      <rPr>
        <sz val="10"/>
        <rFont val="Arial"/>
        <family val="2"/>
      </rPr>
      <t>Fecha de última modificación, en su caso, expresada en el formato día/mes/año De no existir modificación, se repetirá la fecha de publicación</t>
    </r>
  </si>
  <si>
    <r>
      <rPr>
        <b/>
        <sz val="10"/>
        <rFont val="Arial"/>
        <family val="2"/>
      </rPr>
      <t xml:space="preserve">7. </t>
    </r>
    <r>
      <rPr>
        <sz val="10"/>
        <rFont val="Arial"/>
        <family val="2"/>
      </rPr>
      <t>Hipervínculo al documento completo de cada norma</t>
    </r>
  </si>
  <si>
    <r>
      <t xml:space="preserve">Respecto del hipervínculo al portal de la Gaceta Oficial de la Ciudad de México, los sujetos obligados publicarán: 
8. </t>
    </r>
    <r>
      <rPr>
        <sz val="10"/>
        <rFont val="Arial"/>
        <family val="2"/>
      </rPr>
      <t xml:space="preserve">Ejercicio. </t>
    </r>
  </si>
  <si>
    <r>
      <t xml:space="preserve">9. </t>
    </r>
    <r>
      <rPr>
        <sz val="10"/>
        <rFont val="Arial"/>
        <family val="2"/>
      </rPr>
      <t xml:space="preserve">Periodo que se informa (fecha de inicio y fecha de término con el formato día/mes/año. </t>
    </r>
  </si>
  <si>
    <r>
      <t xml:space="preserve">10. </t>
    </r>
    <r>
      <rPr>
        <sz val="10"/>
        <rFont val="Arial"/>
        <family val="2"/>
      </rPr>
      <t xml:space="preserve">Hipervínculo al portal de la Gaceta Oficial de la Ciudad de México. </t>
    </r>
  </si>
  <si>
    <r>
      <t xml:space="preserve">11. </t>
    </r>
    <r>
      <rPr>
        <sz val="10"/>
        <rFont val="Arial"/>
        <family val="2"/>
      </rPr>
      <t>Periodo de actualización de la información: trimestral</t>
    </r>
  </si>
  <si>
    <r>
      <t xml:space="preserve">12. </t>
    </r>
    <r>
      <rPr>
        <sz val="10"/>
        <rFont val="Arial"/>
        <family val="2"/>
      </rPr>
      <t>Área(s) responsable(s) que genera(n), posee(n), publica(n) y/o actualiza(n)la información</t>
    </r>
  </si>
  <si>
    <r>
      <t xml:space="preserve">13. </t>
    </r>
    <r>
      <rPr>
        <sz val="10"/>
        <rFont val="Arial"/>
        <family val="2"/>
      </rPr>
      <t>La información publicada deberá estar actualizada, validada y conservada al periodo que corresponde, de acuerdo con la Tabla de actualización y conservación de la información con el formato día/mes/año</t>
    </r>
  </si>
  <si>
    <r>
      <t xml:space="preserve">14. </t>
    </r>
    <r>
      <rPr>
        <sz val="10"/>
        <rFont val="Arial"/>
        <family val="2"/>
      </rPr>
      <t>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</si>
  <si>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r>
      <t xml:space="preserve">15. </t>
    </r>
    <r>
      <rPr>
        <sz val="10"/>
        <rFont val="Arial"/>
        <family val="2"/>
      </rPr>
      <t>La información publicada se organiza mediante los formatos 1a y 1b en los que se incluyen todos los campos especificados en los criterios sustantivos de contenido, debiendo publicar la información en datos abiertos</t>
    </r>
  </si>
  <si>
    <r>
      <rPr>
        <b/>
        <i/>
        <sz val="10"/>
        <rFont val="Arial"/>
        <family val="2"/>
      </rPr>
      <t xml:space="preserve">Fracción II. </t>
    </r>
    <r>
      <rPr>
        <i/>
        <sz val="10"/>
        <rFont val="Arial"/>
        <family val="2"/>
      </rPr>
      <t>Su estructura orgánica completa, en un formato que permita vincular cada parte de la estructura, las atribuciones y responsabilidades que le corresponden a cada persona servidora pública, prestador de servicios profesionales o miembro de los sujetos obligados, de conformidad con las disposiciones aplicables;</t>
    </r>
  </si>
  <si>
    <r>
      <t xml:space="preserve">Periodo de actualización: </t>
    </r>
    <r>
      <rPr>
        <sz val="10"/>
        <rFont val="Arial"/>
        <family val="2"/>
      </rPr>
      <t>trimestral</t>
    </r>
    <r>
      <rPr>
        <b/>
        <sz val="10"/>
        <rFont val="Arial"/>
        <family val="2"/>
      </rPr>
      <t xml:space="preserve">
</t>
    </r>
    <r>
      <rPr>
        <sz val="10"/>
        <rFont val="Arial"/>
        <family val="2"/>
      </rPr>
      <t xml:space="preserve">En su caso, 15 días hábiles después de la aprobación de alguna modificación a la estructura orgánica; creación o cancelación de alguna plaza o por el alta o baja de alguna persona.
</t>
    </r>
    <r>
      <rPr>
        <b/>
        <sz val="10"/>
        <rFont val="Arial"/>
        <family val="2"/>
      </rPr>
      <t xml:space="preserve">Conservar en el sitio de Internet: </t>
    </r>
    <r>
      <rPr>
        <sz val="10"/>
        <rFont val="Arial"/>
        <family val="2"/>
      </rPr>
      <t xml:space="preserve">información vigente
</t>
    </r>
    <r>
      <rPr>
        <b/>
        <sz val="10"/>
        <rFont val="Arial"/>
        <family val="2"/>
      </rPr>
      <t xml:space="preserve">Aplica a: </t>
    </r>
    <r>
      <rPr>
        <sz val="10"/>
        <rFont val="Arial"/>
        <family val="2"/>
      </rPr>
      <t>todos los sujetos obligados</t>
    </r>
  </si>
  <si>
    <r>
      <t>2.</t>
    </r>
    <r>
      <rPr>
        <sz val="10"/>
        <rFont val="Arial"/>
        <family val="2"/>
      </rPr>
      <t xml:space="preserve"> Periodo que se informa (fecha de inicio y fecha de término con el formato día/mes/año</t>
    </r>
    <r>
      <rPr>
        <b/>
        <sz val="10"/>
        <rFont val="Arial"/>
        <family val="2"/>
      </rPr>
      <t>)</t>
    </r>
  </si>
  <si>
    <r>
      <rPr>
        <b/>
        <sz val="10"/>
        <rFont val="Arial"/>
        <family val="2"/>
      </rPr>
      <t xml:space="preserve">3. </t>
    </r>
    <r>
      <rPr>
        <sz val="10"/>
        <rFont val="Arial"/>
        <family val="2"/>
      </rPr>
      <t>Denominación del área (de acuerdo con el catálogo- el cual se encuentra contenido en el Dictamen de Estructura Orgánica- que en su caso regule la actividad del sujeto obligado).</t>
    </r>
  </si>
  <si>
    <r>
      <rPr>
        <b/>
        <sz val="10"/>
        <rFont val="Arial"/>
        <family val="2"/>
      </rPr>
      <t xml:space="preserve">4. </t>
    </r>
    <r>
      <rPr>
        <sz val="10"/>
        <rFont val="Arial"/>
        <family val="2"/>
      </rPr>
      <t>Denominación del puesto (de acuerdo con el catálogo- el cual se encuentra contenido en el Dictamen de Estructura Orgánica- que en su caso regule la actividad del sujeto obligado). La información deberá estar ordenada de tal forma que sea posible visualizar los niveles de jerarquía y sus relaciones de dependencia</t>
    </r>
  </si>
  <si>
    <r>
      <rPr>
        <b/>
        <sz val="10"/>
        <rFont val="Arial"/>
        <family val="2"/>
      </rPr>
      <t xml:space="preserve">5. </t>
    </r>
    <r>
      <rPr>
        <sz val="10"/>
        <rFont val="Arial"/>
        <family val="2"/>
      </rPr>
      <t>Denominación del cargo (de conformidad con nombramiento otorgado)</t>
    </r>
  </si>
  <si>
    <r>
      <rPr>
        <b/>
        <sz val="10"/>
        <rFont val="Arial"/>
        <family val="2"/>
      </rPr>
      <t xml:space="preserve">6. </t>
    </r>
    <r>
      <rPr>
        <sz val="10"/>
        <rFont val="Arial"/>
        <family val="2"/>
      </rPr>
      <t>Área de adscripción inmediata superior</t>
    </r>
  </si>
  <si>
    <r>
      <t xml:space="preserve">7. </t>
    </r>
    <r>
      <rPr>
        <sz val="10"/>
        <rFont val="Arial"/>
        <family val="2"/>
      </rPr>
      <t>Por cada puesto y/o cargo de la estructura se deberá especificar la denominación de la norma que establece sus atribuciones, responsabilidades y/o funciones, según sea el caso y el fundamento legal (artículo y/o fracción) que sustenta el puesto</t>
    </r>
  </si>
  <si>
    <r>
      <t xml:space="preserve">8. </t>
    </r>
    <r>
      <rPr>
        <sz val="10"/>
        <rFont val="Arial"/>
        <family val="2"/>
      </rPr>
      <t>Por cada puesto o cargo deben registrarse las atribuciones, responsabilidades y/o funciones, según sea el caso</t>
    </r>
  </si>
  <si>
    <r>
      <t xml:space="preserve">9. </t>
    </r>
    <r>
      <rPr>
        <sz val="10"/>
        <rFont val="Arial"/>
        <family val="2"/>
      </rPr>
      <t>Hipervínculo al perfil y/o requerimientos del puesto o cargo, en caso de existir de acuerdo con la normatividad que aplique</t>
    </r>
  </si>
  <si>
    <r>
      <t xml:space="preserve">10. </t>
    </r>
    <r>
      <rPr>
        <sz val="10"/>
        <rFont val="Arial"/>
        <family val="2"/>
      </rPr>
      <t>Por cada área del sujeto obligado se debe relacionar, en su caso, el número total de prestadores de servicios profesionales o miembros que integren el sujeto obligado de conformidad con las disposiciones aplicables (por ejemplo, en puestos honoríficos).</t>
    </r>
  </si>
  <si>
    <r>
      <t xml:space="preserve">Adicionalmente, el sujeto obligado publicará el organigrama completo del sujeto obligado:
11. </t>
    </r>
    <r>
      <rPr>
        <sz val="10"/>
        <rFont val="Arial"/>
        <family val="2"/>
      </rPr>
      <t>Ejercicio</t>
    </r>
  </si>
  <si>
    <r>
      <t xml:space="preserve">12. </t>
    </r>
    <r>
      <rPr>
        <sz val="10"/>
        <rFont val="Arial"/>
        <family val="2"/>
      </rPr>
      <t>Periodo que se informa (fecha de inicio y fecha de término con el formato día/mes/año)</t>
    </r>
  </si>
  <si>
    <r>
      <t xml:space="preserve">13. </t>
    </r>
    <r>
      <rPr>
        <sz val="10"/>
        <rFont val="Arial"/>
        <family val="2"/>
      </rPr>
      <t>Hipervínculo al organigrama completo del sujeto obligado (forma gráfica de la estructura orgánica), acorde a su normatividad, el cual deberá contener el número de dictamen o similar</t>
    </r>
  </si>
  <si>
    <r>
      <t xml:space="preserve">14. </t>
    </r>
    <r>
      <rPr>
        <sz val="10"/>
        <rFont val="Arial"/>
        <family val="2"/>
      </rPr>
      <t>Periodo de actualización de la información: trimestral</t>
    </r>
  </si>
  <si>
    <r>
      <t xml:space="preserve">15. </t>
    </r>
    <r>
      <rPr>
        <sz val="10"/>
        <rFont val="Arial"/>
        <family val="2"/>
      </rPr>
      <t>Área(s) responsable(s) que genera(n), posee(n), publica(n) y/o actualiza(n)la información</t>
    </r>
  </si>
  <si>
    <r>
      <t xml:space="preserve">16. </t>
    </r>
    <r>
      <rPr>
        <sz val="10"/>
        <rFont val="Arial"/>
        <family val="2"/>
      </rPr>
      <t>La información publicada deberá estar actualizada, validada y conservada al periodo que corresponde, de acuerdo con la Tabla de actualización y conservación de la información con el formato día/mes/año</t>
    </r>
  </si>
  <si>
    <r>
      <t xml:space="preserve">17. </t>
    </r>
    <r>
      <rPr>
        <sz val="10"/>
        <rFont val="Arial"/>
        <family val="2"/>
      </rPr>
      <t>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</si>
  <si>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r>
      <rPr>
        <b/>
        <sz val="10"/>
        <color rgb="FF000000"/>
        <rFont val="Arial"/>
      </rPr>
      <t xml:space="preserve">18. </t>
    </r>
    <r>
      <rPr>
        <sz val="10"/>
        <color rgb="FF000000"/>
        <rFont val="Arial"/>
      </rPr>
      <t>La información publicada se organiza mediante los formatos 2a y 2b en los que se incluyen todos los campos especificados en los criterios sustantivos de contenido, debiendo publicar la información en datos abiertos</t>
    </r>
  </si>
  <si>
    <r>
      <rPr>
        <b/>
        <i/>
        <sz val="10"/>
        <rFont val="Arial"/>
        <family val="2"/>
      </rPr>
      <t xml:space="preserve">Fracción III. </t>
    </r>
    <r>
      <rPr>
        <i/>
        <sz val="10"/>
        <rFont val="Arial"/>
        <family val="2"/>
      </rPr>
      <t>Las facultades de cada Área y las relativas a las funciones;</t>
    </r>
  </si>
  <si>
    <r>
      <t xml:space="preserve">Periodo de actualización: </t>
    </r>
    <r>
      <rPr>
        <sz val="10"/>
        <rFont val="Arial"/>
        <family val="2"/>
      </rPr>
      <t>trimestral</t>
    </r>
    <r>
      <rPr>
        <b/>
        <sz val="10"/>
        <rFont val="Arial"/>
        <family val="2"/>
      </rPr>
      <t xml:space="preserve">
</t>
    </r>
    <r>
      <rPr>
        <sz val="10"/>
        <rFont val="Arial"/>
        <family val="2"/>
      </rPr>
      <t xml:space="preserve">En su caso, 15 días hábiles después de alguna modificación.
</t>
    </r>
    <r>
      <rPr>
        <b/>
        <sz val="10"/>
        <rFont val="Arial"/>
        <family val="2"/>
      </rPr>
      <t xml:space="preserve">Conservar en el sitio de Internet: </t>
    </r>
    <r>
      <rPr>
        <sz val="10"/>
        <rFont val="Arial"/>
        <family val="2"/>
      </rPr>
      <t>información vigente</t>
    </r>
    <r>
      <rPr>
        <b/>
        <sz val="10"/>
        <rFont val="Arial"/>
        <family val="2"/>
      </rPr>
      <t xml:space="preserve">
Aplica a: </t>
    </r>
    <r>
      <rPr>
        <sz val="10"/>
        <rFont val="Arial"/>
        <family val="2"/>
      </rPr>
      <t>todos los sujetos obligados</t>
    </r>
  </si>
  <si>
    <r>
      <rPr>
        <b/>
        <sz val="10"/>
        <rFont val="Arial"/>
        <family val="2"/>
      </rPr>
      <t>2.</t>
    </r>
    <r>
      <rPr>
        <sz val="10"/>
        <rFont val="Arial"/>
        <family val="2"/>
      </rPr>
      <t xml:space="preserve"> Periodo que se informa (fecha de inicio y fecha de término con el formato día/mes/año</t>
    </r>
  </si>
  <si>
    <r>
      <t xml:space="preserve">Por cada Área se deberá especificar lo siguiente:
4. </t>
    </r>
    <r>
      <rPr>
        <sz val="10"/>
        <rFont val="Arial"/>
        <family val="2"/>
      </rPr>
      <t>Denominación de la norma en la que se establecen sus facultades5 y el fundamento legal (artículo y/o fracción)</t>
    </r>
  </si>
  <si>
    <r>
      <t xml:space="preserve">5. </t>
    </r>
    <r>
      <rPr>
        <sz val="10"/>
        <rFont val="Arial"/>
        <family val="2"/>
      </rPr>
      <t xml:space="preserve">Hipervínculo al fragmento del reglamento interior, estatuto orgánico o normatividad equivalente en el que se observen las </t>
    </r>
    <r>
      <rPr>
        <b/>
        <sz val="10"/>
        <rFont val="Arial"/>
        <family val="2"/>
      </rPr>
      <t>facultades y/o funciones</t>
    </r>
    <r>
      <rPr>
        <sz val="10"/>
        <rFont val="Arial"/>
        <family val="2"/>
      </rPr>
      <t xml:space="preserve"> que correspondan a cada área.</t>
    </r>
  </si>
  <si>
    <r>
      <t xml:space="preserve">6. </t>
    </r>
    <r>
      <rPr>
        <sz val="10"/>
        <rFont val="Arial"/>
        <family val="2"/>
      </rPr>
      <t>Periodo de actualización de la información: trimestral</t>
    </r>
  </si>
  <si>
    <r>
      <t xml:space="preserve">7. </t>
    </r>
    <r>
      <rPr>
        <sz val="10"/>
        <rFont val="Arial"/>
        <family val="2"/>
      </rPr>
      <t>Área(s) responsable(s) que genera(n), posee(n), publica(n) y/o actualiza(n)la información</t>
    </r>
  </si>
  <si>
    <r>
      <t xml:space="preserve">8. </t>
    </r>
    <r>
      <rPr>
        <sz val="10"/>
        <rFont val="Arial"/>
        <family val="2"/>
      </rPr>
      <t>La información publicada deberá estar actualizada, validada y conservada al periodo que corresponde, de acuerdo con la Tabla de actualización y conservación de la información con el formato día/mes/año</t>
    </r>
  </si>
  <si>
    <r>
      <t xml:space="preserve">9. </t>
    </r>
    <r>
      <rPr>
        <sz val="10"/>
        <rFont val="Arial"/>
        <family val="2"/>
      </rPr>
      <t>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</si>
  <si>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r>
      <t xml:space="preserve">10. </t>
    </r>
    <r>
      <rPr>
        <sz val="10"/>
        <rFont val="Arial"/>
        <family val="2"/>
      </rPr>
      <t>La información publicada se organiza mediante el formato 3 en el que se incluyen todos los campos especificados en los criterios sustantivos de contenido, debiendo publicar la información en datos abiertos</t>
    </r>
  </si>
  <si>
    <r>
      <rPr>
        <b/>
        <i/>
        <sz val="10"/>
        <rFont val="Arial"/>
        <family val="2"/>
      </rPr>
      <t xml:space="preserve">Fracción IV. </t>
    </r>
    <r>
      <rPr>
        <i/>
        <sz val="10"/>
        <rFont val="Arial"/>
        <family val="2"/>
      </rPr>
      <t>Las metas y objetivos de las Áreas de conformidad con sus programas operativos;</t>
    </r>
  </si>
  <si>
    <r>
      <t xml:space="preserve">Periodo de actualización: </t>
    </r>
    <r>
      <rPr>
        <sz val="10"/>
        <rFont val="Arial"/>
        <family val="2"/>
      </rPr>
      <t xml:space="preserve">anual, durante el primer trimestre del ejercicio en curso.
</t>
    </r>
    <r>
      <rPr>
        <b/>
        <sz val="10"/>
        <rFont val="Arial"/>
        <family val="2"/>
      </rPr>
      <t xml:space="preserve">Conservar en el sitio de Internet: </t>
    </r>
    <r>
      <rPr>
        <sz val="10"/>
        <rFont val="Arial"/>
        <family val="2"/>
      </rPr>
      <t>información del ejercicio en curso y la correspondiente a los seis ejercicios anteriores</t>
    </r>
    <r>
      <rPr>
        <b/>
        <sz val="10"/>
        <rFont val="Arial"/>
        <family val="2"/>
      </rPr>
      <t xml:space="preserve">
Aplica a: </t>
    </r>
    <r>
      <rPr>
        <sz val="10"/>
        <rFont val="Arial"/>
        <family val="2"/>
      </rPr>
      <t>todos los sujetos obligados</t>
    </r>
  </si>
  <si>
    <r>
      <rPr>
        <b/>
        <sz val="10"/>
        <rFont val="Arial"/>
        <family val="2"/>
      </rPr>
      <t xml:space="preserve">3. </t>
    </r>
    <r>
      <rPr>
        <sz val="10"/>
        <rFont val="Arial"/>
        <family val="2"/>
      </rPr>
      <t>Denominación del área</t>
    </r>
  </si>
  <si>
    <r>
      <rPr>
        <b/>
        <sz val="10"/>
        <rFont val="Arial"/>
        <family val="2"/>
      </rPr>
      <t xml:space="preserve">4. </t>
    </r>
    <r>
      <rPr>
        <sz val="10"/>
        <rFont val="Arial"/>
        <family val="2"/>
      </rPr>
      <t>Descripción breve y clara de cada objetivo; puede corresponder con la denominación de la Actividad Institucional</t>
    </r>
  </si>
  <si>
    <r>
      <rPr>
        <b/>
        <sz val="10"/>
        <rFont val="Arial"/>
        <family val="2"/>
      </rPr>
      <t xml:space="preserve">5. </t>
    </r>
    <r>
      <rPr>
        <sz val="10"/>
        <rFont val="Arial"/>
        <family val="2"/>
      </rPr>
      <t>Por cada objetivo, se publicarán los indicadores asociados</t>
    </r>
  </si>
  <si>
    <r>
      <rPr>
        <b/>
        <sz val="10"/>
        <rFont val="Arial"/>
        <family val="2"/>
      </rPr>
      <t xml:space="preserve">6. </t>
    </r>
    <r>
      <rPr>
        <sz val="10"/>
        <rFont val="Arial"/>
        <family val="2"/>
      </rPr>
      <t>Cada indicador deberá desplegar la(s) meta(s)</t>
    </r>
  </si>
  <si>
    <r>
      <rPr>
        <b/>
        <sz val="10"/>
        <rFont val="Arial"/>
        <family val="2"/>
      </rPr>
      <t xml:space="preserve">7. </t>
    </r>
    <r>
      <rPr>
        <sz val="10"/>
        <rFont val="Arial"/>
        <family val="2"/>
      </rPr>
      <t>Cada meta deberá especificar su unidad de medida</t>
    </r>
  </si>
  <si>
    <r>
      <rPr>
        <b/>
        <sz val="10"/>
        <rFont val="Arial"/>
        <family val="2"/>
      </rPr>
      <t xml:space="preserve">8. </t>
    </r>
    <r>
      <rPr>
        <sz val="10"/>
        <rFont val="Arial"/>
        <family val="2"/>
      </rPr>
      <t>Hipervínculo al documento del o los programas operativos, presupuestarios, sectoriales, regionales, institucionales, especiales, de trabajo y/o anuales; según corresponda, en un formato que permita la reutilización de la información</t>
    </r>
  </si>
  <si>
    <r>
      <rPr>
        <b/>
        <sz val="10"/>
        <rFont val="Arial"/>
        <family val="2"/>
      </rPr>
      <t xml:space="preserve">9. </t>
    </r>
    <r>
      <rPr>
        <sz val="10"/>
        <rFont val="Arial"/>
        <family val="2"/>
      </rPr>
      <t>Periodo de actualización de la información: trimestral</t>
    </r>
  </si>
  <si>
    <r>
      <rPr>
        <b/>
        <sz val="10"/>
        <rFont val="Arial"/>
        <family val="2"/>
      </rPr>
      <t xml:space="preserve">10. </t>
    </r>
    <r>
      <rPr>
        <sz val="10"/>
        <rFont val="Arial"/>
        <family val="2"/>
      </rPr>
      <t>Área(s) responsable(s) que genera(n), posee(n), publica(n) y/o actualiza(n)la información</t>
    </r>
  </si>
  <si>
    <r>
      <rPr>
        <b/>
        <sz val="10"/>
        <rFont val="Arial"/>
        <family val="2"/>
      </rPr>
      <t xml:space="preserve">11. </t>
    </r>
    <r>
      <rPr>
        <sz val="10"/>
        <rFont val="Arial"/>
        <family val="2"/>
      </rPr>
      <t>La información publicada deberá estar actualizada, validada y conservada al periodo que corresponde, de acuerdo con la Tabla de actualización y conservación de la información con el formato día/mes/año</t>
    </r>
  </si>
  <si>
    <r>
      <rPr>
        <b/>
        <sz val="10"/>
        <rFont val="Arial"/>
        <family val="2"/>
      </rPr>
      <t xml:space="preserve">12. </t>
    </r>
    <r>
      <rPr>
        <sz val="10"/>
        <rFont val="Arial"/>
        <family val="2"/>
      </rPr>
      <t>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</si>
  <si>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r>
      <rPr>
        <b/>
        <sz val="10"/>
        <rFont val="Arial"/>
        <family val="2"/>
      </rPr>
      <t xml:space="preserve">13. </t>
    </r>
    <r>
      <rPr>
        <sz val="10"/>
        <rFont val="Arial"/>
        <family val="2"/>
      </rPr>
      <t>La información publicada se organiza mediante el formato 4 en el que se incluyen todos los campos especificados en los criterios sustantivos de contenido, debiendo publicar la información en datos abiertos</t>
    </r>
  </si>
  <si>
    <r>
      <rPr>
        <b/>
        <i/>
        <sz val="10"/>
        <rFont val="Arial"/>
        <family val="2"/>
      </rPr>
      <t xml:space="preserve">Fracción V. </t>
    </r>
    <r>
      <rPr>
        <i/>
        <sz val="10"/>
        <rFont val="Arial"/>
        <family val="2"/>
      </rPr>
      <t>Los indicadores relacionados con temas de interés público o trascendencia social que conforme a sus funciones, deban establecer;</t>
    </r>
  </si>
  <si>
    <r>
      <t xml:space="preserve">Periodo de actualización: </t>
    </r>
    <r>
      <rPr>
        <sz val="10"/>
        <rFont val="Arial"/>
        <family val="2"/>
      </rPr>
      <t>trimestral (a más tardar 45 días naturales después de concluido el trimestre correspondiente); en el caso de los indicadores generados por instituciones externas, su actualización se realizará conforme a la periodicidad en la que la institución actualice el indicador.</t>
    </r>
    <r>
      <rPr>
        <b/>
        <sz val="10"/>
        <rFont val="Arial"/>
        <family val="2"/>
      </rPr>
      <t xml:space="preserve">
Conservar en el sitio de Internet: </t>
    </r>
    <r>
      <rPr>
        <sz val="10"/>
        <rFont val="Arial"/>
        <family val="2"/>
      </rPr>
      <t xml:space="preserve">información del ejercicio en curso y la correspondiente
a los seis ejercicios anteriores
</t>
    </r>
    <r>
      <rPr>
        <b/>
        <sz val="10"/>
        <rFont val="Arial"/>
        <family val="2"/>
      </rPr>
      <t>Aplica a:</t>
    </r>
    <r>
      <rPr>
        <sz val="10"/>
        <rFont val="Arial"/>
        <family val="2"/>
      </rPr>
      <t xml:space="preserve"> todos los sujetos obligados</t>
    </r>
  </si>
  <si>
    <r>
      <rPr>
        <b/>
        <sz val="10"/>
        <rFont val="Arial"/>
        <family val="2"/>
      </rPr>
      <t xml:space="preserve">3. </t>
    </r>
    <r>
      <rPr>
        <sz val="10"/>
        <rFont val="Arial"/>
        <family val="2"/>
      </rPr>
      <t>Descripción breve y clara de cada objetivo</t>
    </r>
  </si>
  <si>
    <r>
      <rPr>
        <b/>
        <sz val="10"/>
        <rFont val="Arial"/>
        <family val="2"/>
      </rPr>
      <t xml:space="preserve">4. </t>
    </r>
    <r>
      <rPr>
        <sz val="10"/>
        <rFont val="Arial"/>
        <family val="2"/>
      </rPr>
      <t>Nombre del (de los) indicador(es)</t>
    </r>
  </si>
  <si>
    <r>
      <rPr>
        <b/>
        <sz val="10"/>
        <rFont val="Arial"/>
        <family val="2"/>
      </rPr>
      <t xml:space="preserve">5. </t>
    </r>
    <r>
      <rPr>
        <sz val="10"/>
        <rFont val="Arial"/>
        <family val="2"/>
      </rPr>
      <t>Dimensión(es) a medir</t>
    </r>
  </si>
  <si>
    <r>
      <rPr>
        <b/>
        <sz val="10"/>
        <rFont val="Arial"/>
        <family val="2"/>
      </rPr>
      <t xml:space="preserve">6. </t>
    </r>
    <r>
      <rPr>
        <sz val="10"/>
        <rFont val="Arial"/>
        <family val="2"/>
      </rPr>
      <t>Definición del indicador, es decir, explicación breve y clara respecto de lo que debe medir el indicador</t>
    </r>
  </si>
  <si>
    <r>
      <rPr>
        <b/>
        <sz val="10"/>
        <rFont val="Arial"/>
        <family val="2"/>
      </rPr>
      <t xml:space="preserve">7. </t>
    </r>
    <r>
      <rPr>
        <sz val="10"/>
        <rFont val="Arial"/>
        <family val="2"/>
      </rPr>
      <t>Método de cálculo, es decir, las variables que intervienen en la fórmula. Se deberá especificar el significado de las siglas y/o abreviaturas</t>
    </r>
  </si>
  <si>
    <r>
      <rPr>
        <b/>
        <sz val="10"/>
        <rFont val="Arial"/>
        <family val="2"/>
      </rPr>
      <t xml:space="preserve">8. </t>
    </r>
    <r>
      <rPr>
        <sz val="10"/>
        <rFont val="Arial"/>
        <family val="2"/>
      </rPr>
      <t>Unidad de medida</t>
    </r>
  </si>
  <si>
    <r>
      <rPr>
        <b/>
        <sz val="10"/>
        <rFont val="Arial"/>
        <family val="2"/>
      </rPr>
      <t xml:space="preserve">9. </t>
    </r>
    <r>
      <rPr>
        <sz val="10"/>
        <rFont val="Arial"/>
        <family val="2"/>
      </rPr>
      <t>Frecuencia de medición</t>
    </r>
  </si>
  <si>
    <r>
      <rPr>
        <b/>
        <sz val="10"/>
        <rFont val="Arial"/>
        <family val="2"/>
      </rPr>
      <t xml:space="preserve">10. </t>
    </r>
    <r>
      <rPr>
        <sz val="10"/>
        <rFont val="Arial"/>
        <family val="2"/>
      </rPr>
      <t>Línea base  (Punto de partida para evaluar y dar seguimiento al indicador)</t>
    </r>
  </si>
  <si>
    <r>
      <rPr>
        <b/>
        <sz val="10"/>
        <rFont val="Arial"/>
        <family val="2"/>
      </rPr>
      <t xml:space="preserve">11. </t>
    </r>
    <r>
      <rPr>
        <sz val="10"/>
        <rFont val="Arial"/>
        <family val="2"/>
      </rPr>
      <t>Metas programadas</t>
    </r>
  </si>
  <si>
    <r>
      <rPr>
        <b/>
        <sz val="10"/>
        <rFont val="Arial"/>
        <family val="2"/>
      </rPr>
      <t xml:space="preserve">12. </t>
    </r>
    <r>
      <rPr>
        <sz val="10"/>
        <rFont val="Arial"/>
        <family val="2"/>
      </rPr>
      <t>Metas ajustadas, en su caso</t>
    </r>
  </si>
  <si>
    <r>
      <rPr>
        <b/>
        <sz val="10"/>
        <rFont val="Arial"/>
        <family val="2"/>
      </rPr>
      <t xml:space="preserve">13. </t>
    </r>
    <r>
      <rPr>
        <sz val="10"/>
        <rFont val="Arial"/>
        <family val="2"/>
      </rPr>
      <t>Avance de las metas al periodo que se informa</t>
    </r>
  </si>
  <si>
    <r>
      <rPr>
        <b/>
        <sz val="10"/>
        <rFont val="Arial"/>
        <family val="2"/>
      </rPr>
      <t xml:space="preserve">14. </t>
    </r>
    <r>
      <rPr>
        <sz val="10"/>
        <rFont val="Arial"/>
        <family val="2"/>
      </rPr>
      <t>Sentido del indicador  (catálogo): Ascendente/Descendente</t>
    </r>
  </si>
  <si>
    <r>
      <rPr>
        <b/>
        <sz val="10"/>
        <rFont val="Arial"/>
        <family val="2"/>
      </rPr>
      <t xml:space="preserve">15. </t>
    </r>
    <r>
      <rPr>
        <sz val="10"/>
        <rFont val="Arial"/>
        <family val="2"/>
      </rPr>
      <t>Fuente de información (especificar la fuente de información que alimenta al indicador, por lo menos integrando: nombre de ésta e institución responsable de su medición)</t>
    </r>
  </si>
  <si>
    <r>
      <rPr>
        <b/>
        <sz val="10"/>
        <rFont val="Arial"/>
        <family val="2"/>
      </rPr>
      <t xml:space="preserve">16. </t>
    </r>
    <r>
      <rPr>
        <sz val="10"/>
        <rFont val="Arial"/>
        <family val="2"/>
      </rPr>
      <t>Periodo de actualización de la información: trimestral</t>
    </r>
  </si>
  <si>
    <r>
      <rPr>
        <b/>
        <sz val="10"/>
        <rFont val="Arial"/>
        <family val="2"/>
      </rPr>
      <t xml:space="preserve">17. </t>
    </r>
    <r>
      <rPr>
        <sz val="10"/>
        <rFont val="Arial"/>
        <family val="2"/>
      </rPr>
      <t>Área(s) responsable(s) que genera(n), posee(n), publica(n) y/o actualiza(n)la información</t>
    </r>
  </si>
  <si>
    <r>
      <rPr>
        <b/>
        <sz val="10"/>
        <rFont val="Arial"/>
        <family val="2"/>
      </rPr>
      <t xml:space="preserve">18. </t>
    </r>
    <r>
      <rPr>
        <sz val="10"/>
        <rFont val="Arial"/>
        <family val="2"/>
      </rPr>
      <t>La información publicada deberá estar actualizada, validada y conservada al periodo que corresponde, de acuerdo con la Tabla de actualización y conservación de la información con el formato día/mes/año</t>
    </r>
  </si>
  <si>
    <r>
      <rPr>
        <b/>
        <sz val="10"/>
        <rFont val="Arial"/>
        <family val="2"/>
      </rPr>
      <t xml:space="preserve">19. </t>
    </r>
    <r>
      <rPr>
        <sz val="10"/>
        <rFont val="Arial"/>
        <family val="2"/>
      </rPr>
      <t>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</si>
  <si>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r>
      <rPr>
        <b/>
        <sz val="10"/>
        <rFont val="Arial"/>
        <family val="2"/>
      </rPr>
      <t xml:space="preserve">20. </t>
    </r>
    <r>
      <rPr>
        <sz val="10"/>
        <rFont val="Arial"/>
        <family val="2"/>
      </rPr>
      <t>La información publicada se organiza mediante el formato 5 en el que se incluyen todos los campos especificados en los criterios sustantivos de contenido, debiendo publicar la información en datos abiertos</t>
    </r>
  </si>
  <si>
    <r>
      <rPr>
        <b/>
        <i/>
        <sz val="10"/>
        <rFont val="Arial"/>
        <family val="2"/>
      </rPr>
      <t xml:space="preserve">Fracción VI. </t>
    </r>
    <r>
      <rPr>
        <i/>
        <sz val="10"/>
        <rFont val="Arial"/>
        <family val="2"/>
      </rPr>
      <t>Los indicadores que permitan rendir cuenta de sus objetivos, metas y resultados;</t>
    </r>
  </si>
  <si>
    <r>
      <t xml:space="preserve">Periodo de actualización: </t>
    </r>
    <r>
      <rPr>
        <sz val="10"/>
        <rFont val="Arial"/>
        <family val="2"/>
      </rPr>
      <t>trimestral</t>
    </r>
    <r>
      <rPr>
        <b/>
        <sz val="10"/>
        <rFont val="Arial"/>
        <family val="2"/>
      </rPr>
      <t xml:space="preserve">
Conservar en el sitio de Internet: </t>
    </r>
    <r>
      <rPr>
        <sz val="10"/>
        <rFont val="Arial"/>
        <family val="2"/>
      </rPr>
      <t>información del ejercicio en curso y la correspondiente a los seis ejercicios anteriores</t>
    </r>
    <r>
      <rPr>
        <b/>
        <sz val="10"/>
        <rFont val="Arial"/>
        <family val="2"/>
      </rPr>
      <t xml:space="preserve">
Aplica a: </t>
    </r>
    <r>
      <rPr>
        <sz val="10"/>
        <rFont val="Arial"/>
        <family val="2"/>
      </rPr>
      <t>todos los sujetos obligados</t>
    </r>
  </si>
  <si>
    <r>
      <rPr>
        <b/>
        <sz val="10"/>
        <rFont val="Arial"/>
        <family val="2"/>
      </rPr>
      <t xml:space="preserve">3. </t>
    </r>
    <r>
      <rPr>
        <sz val="10"/>
        <rFont val="Arial"/>
        <family val="2"/>
      </rPr>
      <t>Objetivo del PGDDF al que corresponde el Objetivo o Meta del Programa Institucional.</t>
    </r>
  </si>
  <si>
    <r>
      <rPr>
        <b/>
        <sz val="10"/>
        <rFont val="Arial"/>
        <family val="2"/>
      </rPr>
      <t xml:space="preserve">4. </t>
    </r>
    <r>
      <rPr>
        <sz val="10"/>
        <rFont val="Arial"/>
        <family val="2"/>
      </rPr>
      <t xml:space="preserve"> Objetivo o Meta del programa institucional</t>
    </r>
  </si>
  <si>
    <r>
      <rPr>
        <b/>
        <sz val="10"/>
        <rFont val="Arial"/>
        <family val="2"/>
      </rPr>
      <t xml:space="preserve">5. </t>
    </r>
    <r>
      <rPr>
        <sz val="10"/>
        <rFont val="Arial"/>
        <family val="2"/>
      </rPr>
      <t>Nombre del (de los) indicador(es)</t>
    </r>
  </si>
  <si>
    <r>
      <rPr>
        <b/>
        <sz val="10"/>
        <rFont val="Arial"/>
        <family val="2"/>
      </rPr>
      <t xml:space="preserve">6. </t>
    </r>
    <r>
      <rPr>
        <sz val="10"/>
        <rFont val="Arial"/>
        <family val="2"/>
      </rPr>
      <t xml:space="preserve"> Dimensión(es) a medir, Por ejemplo: eficacia, eficiencia, calidad y economía</t>
    </r>
  </si>
  <si>
    <r>
      <rPr>
        <b/>
        <sz val="10"/>
        <rFont val="Arial"/>
        <family val="2"/>
      </rPr>
      <t xml:space="preserve">7. </t>
    </r>
    <r>
      <rPr>
        <sz val="10"/>
        <rFont val="Arial"/>
        <family val="2"/>
      </rPr>
      <t>Definición del indicador, es decir, explicación breve y clara respecto de lo que éste debe medir</t>
    </r>
  </si>
  <si>
    <r>
      <rPr>
        <b/>
        <sz val="10"/>
        <rFont val="Arial"/>
        <family val="2"/>
      </rPr>
      <t xml:space="preserve">8. </t>
    </r>
    <r>
      <rPr>
        <sz val="10"/>
        <rFont val="Arial"/>
        <family val="2"/>
      </rPr>
      <t>Método de cálculo con las variables que intervienen en la fórmula, se deberá incluir el significado de las siglas y/o abreviaturas</t>
    </r>
  </si>
  <si>
    <r>
      <rPr>
        <b/>
        <sz val="10"/>
        <rFont val="Arial"/>
        <family val="2"/>
      </rPr>
      <t xml:space="preserve">9. </t>
    </r>
    <r>
      <rPr>
        <sz val="10"/>
        <rFont val="Arial"/>
        <family val="2"/>
      </rPr>
      <t>Unidad de medida</t>
    </r>
  </si>
  <si>
    <r>
      <rPr>
        <b/>
        <sz val="10"/>
        <rFont val="Arial"/>
        <family val="2"/>
      </rPr>
      <t xml:space="preserve">10. </t>
    </r>
    <r>
      <rPr>
        <sz val="10"/>
        <rFont val="Arial"/>
        <family val="2"/>
      </rPr>
      <t>Frecuencia de medición</t>
    </r>
  </si>
  <si>
    <r>
      <rPr>
        <b/>
        <sz val="10"/>
        <rFont val="Arial"/>
        <family val="2"/>
      </rPr>
      <t xml:space="preserve">11. </t>
    </r>
    <r>
      <rPr>
        <sz val="10"/>
        <rFont val="Arial"/>
        <family val="2"/>
      </rPr>
      <t>Línea base  (Punto de partida para evaluar y dar seguimiento al indicador)</t>
    </r>
  </si>
  <si>
    <r>
      <rPr>
        <b/>
        <sz val="10"/>
        <rFont val="Arial"/>
        <family val="2"/>
      </rPr>
      <t xml:space="preserve">12. </t>
    </r>
    <r>
      <rPr>
        <sz val="10"/>
        <rFont val="Arial"/>
        <family val="2"/>
      </rPr>
      <t>Metas programadas</t>
    </r>
  </si>
  <si>
    <r>
      <rPr>
        <b/>
        <sz val="10"/>
        <rFont val="Arial"/>
        <family val="2"/>
      </rPr>
      <t xml:space="preserve">13. </t>
    </r>
    <r>
      <rPr>
        <sz val="10"/>
        <rFont val="Arial"/>
        <family val="2"/>
      </rPr>
      <t>Metas ajustadas que existan, en su caso</t>
    </r>
  </si>
  <si>
    <r>
      <rPr>
        <b/>
        <sz val="10"/>
        <rFont val="Arial"/>
        <family val="2"/>
      </rPr>
      <t xml:space="preserve">14. </t>
    </r>
    <r>
      <rPr>
        <sz val="10"/>
        <rFont val="Arial"/>
        <family val="2"/>
      </rPr>
      <t>Avance de metas</t>
    </r>
  </si>
  <si>
    <r>
      <t xml:space="preserve">15. </t>
    </r>
    <r>
      <rPr>
        <sz val="10"/>
        <rFont val="Arial"/>
        <family val="2"/>
      </rPr>
      <t>Sentido del indicador (catálogo): Ascendente/Descendente</t>
    </r>
  </si>
  <si>
    <r>
      <rPr>
        <b/>
        <sz val="10"/>
        <rFont val="Arial"/>
        <family val="2"/>
      </rPr>
      <t xml:space="preserve">16. </t>
    </r>
    <r>
      <rPr>
        <sz val="10"/>
        <rFont val="Arial"/>
        <family val="2"/>
      </rPr>
      <t>Fuentes de información (especificar la fuente de información que alimenta al indicador, por lo menos integrando: nombre de ésta e institución responsable de la fuente)</t>
    </r>
  </si>
  <si>
    <r>
      <rPr>
        <b/>
        <sz val="10"/>
        <rFont val="Arial"/>
        <family val="2"/>
      </rPr>
      <t xml:space="preserve">17. </t>
    </r>
    <r>
      <rPr>
        <sz val="10"/>
        <rFont val="Arial"/>
        <family val="2"/>
      </rPr>
      <t>Periodo de actualización de la información: trimestral</t>
    </r>
  </si>
  <si>
    <t>El Sujeto Obligado deberá publicar la información  de conformidad con los Lineamientos y la tabla de aplicabilidad correspondiente a las obligaciones de transparencia.</t>
  </si>
  <si>
    <r>
      <rPr>
        <b/>
        <sz val="10"/>
        <rFont val="Arial"/>
        <family val="2"/>
      </rPr>
      <t xml:space="preserve">18. </t>
    </r>
    <r>
      <rPr>
        <sz val="10"/>
        <rFont val="Arial"/>
        <family val="2"/>
      </rPr>
      <t>Área(s) responsable(s) que genera(n), posee(n), publica(n) y/o actualiza(n)la información</t>
    </r>
  </si>
  <si>
    <r>
      <rPr>
        <b/>
        <sz val="10"/>
        <rFont val="Arial"/>
        <family val="2"/>
      </rPr>
      <t xml:space="preserve">19. </t>
    </r>
    <r>
      <rPr>
        <sz val="10"/>
        <rFont val="Arial"/>
        <family val="2"/>
      </rPr>
      <t>La información publicada deberá estar actualizada, validada y conservada al periodo que corresponde, de acuerdo con la Tabla de actualización y conservación de la información con el formato día/mes/año</t>
    </r>
  </si>
  <si>
    <r>
      <rPr>
        <b/>
        <sz val="10"/>
        <rFont val="Arial"/>
        <family val="2"/>
      </rPr>
      <t xml:space="preserve">20. </t>
    </r>
    <r>
      <rPr>
        <sz val="10"/>
        <rFont val="Arial"/>
        <family val="2"/>
      </rPr>
      <t>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</si>
  <si>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r>
      <rPr>
        <b/>
        <sz val="10"/>
        <rFont val="Arial"/>
        <family val="2"/>
      </rPr>
      <t xml:space="preserve">21. </t>
    </r>
    <r>
      <rPr>
        <sz val="10"/>
        <rFont val="Arial"/>
        <family val="2"/>
      </rPr>
      <t>La información publicada se organiza mediante el formato 6 en el que se incluyen todos los campos especificados en los criterios sustantivos de contenido, debiendo publicar la información en datos abiertos</t>
    </r>
  </si>
  <si>
    <r>
      <t xml:space="preserve">Fracción VII. </t>
    </r>
    <r>
      <rPr>
        <i/>
        <sz val="10"/>
        <rFont val="Arial"/>
        <family val="2"/>
      </rPr>
      <t>Los planes, programas o proyectos, con indicadores de gestión, de resultados y sus metas, que permitan evaluar su desempeño por área de conformidad con sus programas operativos;</t>
    </r>
  </si>
  <si>
    <r>
      <t xml:space="preserve">Periodo de actualización: </t>
    </r>
    <r>
      <rPr>
        <sz val="10"/>
        <rFont val="Arial"/>
        <family val="2"/>
      </rPr>
      <t xml:space="preserve">trimestral y anual, según corresponda (a más tardar 45 días
naturales después de concluido el trimestre correspondiente)
</t>
    </r>
    <r>
      <rPr>
        <b/>
        <sz val="10"/>
        <rFont val="Arial"/>
        <family val="2"/>
      </rPr>
      <t xml:space="preserve">Conservar en sitio de Internet: </t>
    </r>
    <r>
      <rPr>
        <sz val="10"/>
        <rFont val="Arial"/>
        <family val="2"/>
      </rPr>
      <t xml:space="preserve">La información correspondiente al periodo de vigencia del
Programa General de Desarrollo vigente o su equivalente.
</t>
    </r>
    <r>
      <rPr>
        <b/>
        <sz val="10"/>
        <rFont val="Arial"/>
        <family val="2"/>
      </rPr>
      <t xml:space="preserve">Aplica a: </t>
    </r>
    <r>
      <rPr>
        <sz val="10"/>
        <rFont val="Arial"/>
        <family val="2"/>
      </rPr>
      <t>todos los sujetos obligados</t>
    </r>
  </si>
  <si>
    <r>
      <rPr>
        <b/>
        <sz val="10"/>
        <rFont val="Arial"/>
        <family val="2"/>
      </rPr>
      <t xml:space="preserve">3. </t>
    </r>
    <r>
      <rPr>
        <sz val="10"/>
        <rFont val="Arial"/>
        <family val="2"/>
      </rPr>
      <t>Hipervínculo al Programa General de Desarrollo vigente o su equivalente</t>
    </r>
  </si>
  <si>
    <r>
      <rPr>
        <b/>
        <sz val="10"/>
        <rFont val="Arial"/>
        <family val="2"/>
      </rPr>
      <t xml:space="preserve">4. </t>
    </r>
    <r>
      <rPr>
        <sz val="10"/>
        <rFont val="Arial"/>
        <family val="2"/>
      </rPr>
      <t xml:space="preserve"> Hipervínculo al Programa Operativo Anual (POA), en el que se puede identificar el destino de los recursos a nivel de unidad ejecutora y por Actividad Institucional. 
Se deberá presentar la información relativa a los formatos que genera el Sistema Informático de Planeación de Recursos Gubernamentales de acuerdo con el Manual de Programación vigente en su momento  (anteproyecto): 1. Guión del Programa Operativo Anual,  2. Marco de Política Pública, 3. Proyecto del Programa Operativo Anual, 4. Resumen de Cartera, 5. Ficha Técnica, 6. Analítico de Claves, y 7. Flujo de Efectivo
En el caso de que el sujeto obligado no elabore su informe de conformidad con el Manual de Programación vigente, deberá indicarlo mediante una leyenda.</t>
    </r>
  </si>
  <si>
    <r>
      <rPr>
        <b/>
        <sz val="10"/>
        <rFont val="Arial"/>
        <family val="2"/>
      </rPr>
      <t xml:space="preserve">5. </t>
    </r>
    <r>
      <rPr>
        <sz val="10"/>
        <rFont val="Arial"/>
        <family val="2"/>
      </rPr>
      <t>Hipervínculo al (o los) Programa (s) Institucional (es) correspondiente (s) al sujeto obligado.</t>
    </r>
  </si>
  <si>
    <r>
      <rPr>
        <b/>
        <sz val="10"/>
        <rFont val="Arial"/>
        <family val="2"/>
      </rPr>
      <t xml:space="preserve">6. </t>
    </r>
    <r>
      <rPr>
        <sz val="10"/>
        <rFont val="Arial"/>
        <family val="2"/>
      </rPr>
      <t>Hipervínculo al Programa de Trabajo o Desarrollo según corresponda.
En el caso de que el sujeto obligado no elabore programa de trabajo, deberá indicarlo mediante una leyenda</t>
    </r>
  </si>
  <si>
    <r>
      <t xml:space="preserve">Publicar la información relacionada con los ejes, las estrategias y objetivos planteados en el PGD vigente o su equivalente y que corresponda a todo el periodo de vigencia de dicho programa:
7. </t>
    </r>
    <r>
      <rPr>
        <sz val="10"/>
        <rFont val="Arial"/>
        <family val="2"/>
      </rPr>
      <t>Ejercicio (debe coincidir con el periodo de vigencia del PGD vigente)</t>
    </r>
  </si>
  <si>
    <r>
      <rPr>
        <b/>
        <sz val="10"/>
        <rFont val="Arial"/>
        <family val="2"/>
      </rPr>
      <t xml:space="preserve">8. </t>
    </r>
    <r>
      <rPr>
        <sz val="10"/>
        <rFont val="Arial"/>
        <family val="2"/>
      </rPr>
      <t>Periodo que se informa (fecha de inicio y fecha de término con el formato día/mes/año)</t>
    </r>
  </si>
  <si>
    <r>
      <rPr>
        <b/>
        <sz val="10"/>
        <rFont val="Arial"/>
        <family val="2"/>
      </rPr>
      <t xml:space="preserve">9. </t>
    </r>
    <r>
      <rPr>
        <sz val="10"/>
        <rFont val="Arial"/>
        <family val="2"/>
      </rPr>
      <t>Alineación programática: Eje, Área de oportunidad y Objetivo del PGDDF al que se vincule la actividad Institucional</t>
    </r>
  </si>
  <si>
    <r>
      <t xml:space="preserve">10. </t>
    </r>
    <r>
      <rPr>
        <sz val="10"/>
        <rFont val="Arial"/>
        <family val="2"/>
      </rPr>
      <t xml:space="preserve">La </t>
    </r>
    <r>
      <rPr>
        <b/>
        <sz val="10"/>
        <rFont val="Arial"/>
        <family val="2"/>
      </rPr>
      <t xml:space="preserve">Actividad Institucional </t>
    </r>
    <r>
      <rPr>
        <sz val="10"/>
        <rFont val="Arial"/>
        <family val="2"/>
      </rPr>
      <t>deberá incluir la Denominación, Unidad de Medida y la Meta Física de la Actividad Institucional</t>
    </r>
  </si>
  <si>
    <r>
      <rPr>
        <b/>
        <sz val="10"/>
        <rFont val="Arial"/>
        <family val="2"/>
      </rPr>
      <t xml:space="preserve">11. </t>
    </r>
    <r>
      <rPr>
        <sz val="10"/>
        <rFont val="Arial"/>
        <family val="2"/>
      </rPr>
      <t>En aquellos casos en los que se publica el Programa de Trabajo se deberán especificar la Unidad de Medida y la Meta Física de las actividades institucionales a realizar</t>
    </r>
  </si>
  <si>
    <r>
      <rPr>
        <b/>
        <sz val="10"/>
        <rFont val="Arial"/>
        <family val="2"/>
      </rPr>
      <t>Respecto a los Indicadores de gestión, se deberá publicar:
12.</t>
    </r>
    <r>
      <rPr>
        <sz val="10"/>
        <rFont val="Arial"/>
        <family val="2"/>
      </rPr>
      <t xml:space="preserve"> Ejercicio</t>
    </r>
  </si>
  <si>
    <r>
      <rPr>
        <b/>
        <sz val="10"/>
        <rFont val="Arial"/>
        <family val="2"/>
      </rPr>
      <t xml:space="preserve">13. </t>
    </r>
    <r>
      <rPr>
        <sz val="10"/>
        <rFont val="Arial"/>
        <family val="2"/>
      </rPr>
      <t>Periodo que se informa (fecha de inicio y fecha de término con el formato día/mes/año)</t>
    </r>
  </si>
  <si>
    <r>
      <rPr>
        <b/>
        <sz val="10"/>
        <rFont val="Arial"/>
        <family val="2"/>
      </rPr>
      <t xml:space="preserve">14. </t>
    </r>
    <r>
      <rPr>
        <sz val="10"/>
        <rFont val="Arial"/>
        <family val="2"/>
      </rPr>
      <t>Denominación de cada indicador</t>
    </r>
  </si>
  <si>
    <r>
      <rPr>
        <b/>
        <sz val="10"/>
        <rFont val="Arial"/>
        <family val="2"/>
      </rPr>
      <t xml:space="preserve">15. </t>
    </r>
    <r>
      <rPr>
        <sz val="10"/>
        <rFont val="Arial"/>
        <family val="2"/>
      </rPr>
      <t>Tipo de indicador</t>
    </r>
  </si>
  <si>
    <r>
      <rPr>
        <b/>
        <sz val="10"/>
        <rFont val="Arial"/>
        <family val="2"/>
      </rPr>
      <t xml:space="preserve">16. </t>
    </r>
    <r>
      <rPr>
        <sz val="10"/>
        <rFont val="Arial"/>
        <family val="2"/>
      </rPr>
      <t>Unidad de medida</t>
    </r>
  </si>
  <si>
    <r>
      <rPr>
        <b/>
        <sz val="10"/>
        <rFont val="Arial"/>
        <family val="2"/>
      </rPr>
      <t xml:space="preserve">17. </t>
    </r>
    <r>
      <rPr>
        <sz val="10"/>
        <rFont val="Arial"/>
        <family val="2"/>
      </rPr>
      <t>Medios de verificación</t>
    </r>
  </si>
  <si>
    <r>
      <rPr>
        <b/>
        <sz val="10"/>
        <rFont val="Arial"/>
        <family val="2"/>
      </rPr>
      <t xml:space="preserve">18. </t>
    </r>
    <r>
      <rPr>
        <sz val="10"/>
        <rFont val="Arial"/>
        <family val="2"/>
      </rPr>
      <t>Resultados al periodo que se reporta</t>
    </r>
  </si>
  <si>
    <r>
      <rPr>
        <b/>
        <sz val="10"/>
        <rFont val="Arial"/>
        <family val="2"/>
      </rPr>
      <t xml:space="preserve">19. </t>
    </r>
    <r>
      <rPr>
        <sz val="10"/>
        <rFont val="Arial"/>
        <family val="2"/>
      </rPr>
      <t>Justificación de los resultados</t>
    </r>
  </si>
  <si>
    <r>
      <rPr>
        <b/>
        <sz val="10"/>
        <rFont val="Arial"/>
        <family val="2"/>
      </rPr>
      <t xml:space="preserve">20. </t>
    </r>
    <r>
      <rPr>
        <sz val="10"/>
        <rFont val="Arial"/>
        <family val="2"/>
      </rPr>
      <t>Unidad responsable de medición</t>
    </r>
  </si>
  <si>
    <r>
      <rPr>
        <b/>
        <sz val="10"/>
        <rFont val="Arial"/>
        <family val="2"/>
      </rPr>
      <t xml:space="preserve">Respecto a indicadores emitidos por la Plataforma de Monitoreo (MONITOREO CDMX), se deberán publicar lo siguiente:
21. </t>
    </r>
    <r>
      <rPr>
        <sz val="10"/>
        <rFont val="Arial"/>
        <family val="2"/>
      </rPr>
      <t>Hipervínculo a los Informes de Evaluación.</t>
    </r>
  </si>
  <si>
    <r>
      <rPr>
        <b/>
        <sz val="10"/>
        <rFont val="Arial"/>
        <family val="2"/>
      </rPr>
      <t xml:space="preserve">22. </t>
    </r>
    <r>
      <rPr>
        <sz val="10"/>
        <rFont val="Arial"/>
        <family val="2"/>
      </rPr>
      <t>Hipervínculo a los Reportes de Monitoreo</t>
    </r>
  </si>
  <si>
    <r>
      <rPr>
        <b/>
        <sz val="10"/>
        <rFont val="Arial"/>
        <family val="2"/>
      </rPr>
      <t xml:space="preserve">23. </t>
    </r>
    <r>
      <rPr>
        <sz val="10"/>
        <rFont val="Arial"/>
        <family val="2"/>
      </rPr>
      <t>Periodo de actualización de la información: trimestral</t>
    </r>
  </si>
  <si>
    <r>
      <rPr>
        <b/>
        <sz val="10"/>
        <rFont val="Arial"/>
        <family val="2"/>
      </rPr>
      <t xml:space="preserve">24. </t>
    </r>
    <r>
      <rPr>
        <sz val="10"/>
        <rFont val="Arial"/>
        <family val="2"/>
      </rPr>
      <t>Área(s) responsable(s) que genera(n), posee(n), publica(n) y/o actualiza(n)la información</t>
    </r>
  </si>
  <si>
    <r>
      <rPr>
        <b/>
        <sz val="10"/>
        <rFont val="Arial"/>
        <family val="2"/>
      </rPr>
      <t xml:space="preserve">25. </t>
    </r>
    <r>
      <rPr>
        <sz val="10"/>
        <rFont val="Arial"/>
        <family val="2"/>
      </rPr>
      <t>La información publicada deberá estar actualizada, validada y conservada al periodo que corresponde, de acuerdo con la Tabla de actualización y conservación de la información con el formato día/mes/año</t>
    </r>
  </si>
  <si>
    <r>
      <rPr>
        <b/>
        <sz val="10"/>
        <rFont val="Arial"/>
        <family val="2"/>
      </rPr>
      <t xml:space="preserve">26. </t>
    </r>
    <r>
      <rPr>
        <sz val="10"/>
        <rFont val="Arial"/>
        <family val="2"/>
      </rPr>
      <t>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</si>
  <si>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r>
      <rPr>
        <b/>
        <sz val="10"/>
        <rFont val="Arial"/>
        <family val="2"/>
      </rPr>
      <t xml:space="preserve">27. </t>
    </r>
    <r>
      <rPr>
        <sz val="10"/>
        <rFont val="Arial"/>
        <family val="2"/>
      </rPr>
      <t>La información publicada se organiza mediante los formatos 7a, 7b, 7c, 7d en los que se incluyen todos los campos especificados en los criterios sustantivos de contenido, debiendo publicar la información en datos abiertos</t>
    </r>
  </si>
  <si>
    <r>
      <rPr>
        <b/>
        <i/>
        <sz val="10"/>
        <rFont val="Arial"/>
        <family val="2"/>
      </rPr>
      <t xml:space="preserve">Fracción VIII. </t>
    </r>
    <r>
      <rPr>
        <i/>
        <sz val="10"/>
        <rFont val="Arial"/>
        <family val="2"/>
      </rPr>
      <t>El directorio de todas las personas servidoras públicas, desde el titular del sujeto obligado hasta jefe de departamento o su equivalente, o de menor nivel, cuando se brinde atención al público; manejen o apliquen recursos públicos; realicen actos de autoridad o presten servicios profesionales bajo el régimen de confianza u honorarios y personal de base. El directorio deberá incluir, al menos el nombre, fotografía, cargo o nombramiento asignado, nivel del puesto en la estructura orgánica, fecha de alta en el cargo, número telefónico, domicilio para recibir correspondencia y dirección de correo electrónico oficiales;</t>
    </r>
  </si>
  <si>
    <r>
      <t xml:space="preserve">Periodo de actualización: </t>
    </r>
    <r>
      <rPr>
        <sz val="10"/>
        <rFont val="Arial"/>
        <family val="2"/>
      </rPr>
      <t>Trimestral. En su caso, 15 días hábiles después de alguna
modificación</t>
    </r>
    <r>
      <rPr>
        <b/>
        <sz val="10"/>
        <rFont val="Arial"/>
        <family val="2"/>
      </rPr>
      <t xml:space="preserve">
Conservar en sitio de Internet: </t>
    </r>
    <r>
      <rPr>
        <sz val="10"/>
        <rFont val="Arial"/>
        <family val="2"/>
      </rPr>
      <t xml:space="preserve">información vigente
</t>
    </r>
    <r>
      <rPr>
        <b/>
        <sz val="10"/>
        <rFont val="Arial"/>
        <family val="2"/>
      </rPr>
      <t xml:space="preserve">Aplica a: </t>
    </r>
    <r>
      <rPr>
        <sz val="10"/>
        <rFont val="Arial"/>
        <family val="2"/>
      </rPr>
      <t>todos los sujetos obligados</t>
    </r>
  </si>
  <si>
    <r>
      <rPr>
        <b/>
        <sz val="10"/>
        <rFont val="Arial"/>
        <family val="2"/>
      </rPr>
      <t xml:space="preserve">3. </t>
    </r>
    <r>
      <rPr>
        <sz val="10"/>
        <rFont val="Arial"/>
        <family val="2"/>
      </rPr>
      <t>Clave o nivel del puesto (de acuerdo con el catálogo- el cual se encuentra contenido en el Dictamen de Estructura Orgánica- que en su caso regule la actividad del sujeto obligado)</t>
    </r>
  </si>
  <si>
    <r>
      <rPr>
        <b/>
        <sz val="10"/>
        <rFont val="Arial"/>
        <family val="2"/>
      </rPr>
      <t xml:space="preserve">4. </t>
    </r>
    <r>
      <rPr>
        <sz val="10"/>
        <rFont val="Arial"/>
        <family val="2"/>
      </rPr>
      <t>Denominación del cargo (de conformidad con nombramiento otorgado)</t>
    </r>
  </si>
  <si>
    <r>
      <rPr>
        <b/>
        <sz val="10"/>
        <rFont val="Arial"/>
        <family val="2"/>
      </rPr>
      <t xml:space="preserve">5. </t>
    </r>
    <r>
      <rPr>
        <sz val="10"/>
        <rFont val="Arial"/>
        <family val="2"/>
      </rPr>
      <t>Nombre del servidor(a) público(a): (nombre[s], primer apellido, segundo apellido), integrante y/o miembro del sujeto obligado, y/o persona que desempeñe un empleo, cargo o comisión y/o ejerza actos de autoridad . En su caso, incluir una nota que especifique el motivo por el cual no existe servidor público ocupando el cargo, por ejemplo: Vacante</t>
    </r>
  </si>
  <si>
    <r>
      <rPr>
        <b/>
        <sz val="10"/>
        <rFont val="Arial"/>
        <family val="2"/>
      </rPr>
      <t xml:space="preserve">6. </t>
    </r>
    <r>
      <rPr>
        <sz val="10"/>
        <rFont val="Arial"/>
        <family val="2"/>
      </rPr>
      <t>Área de adscripción (de acuerdo con el catálogo que, en su caso, regule la actividad del sujeto obligado)</t>
    </r>
  </si>
  <si>
    <r>
      <rPr>
        <b/>
        <sz val="10"/>
        <rFont val="Arial"/>
        <family val="2"/>
      </rPr>
      <t xml:space="preserve">7. </t>
    </r>
    <r>
      <rPr>
        <sz val="10"/>
        <rFont val="Arial"/>
        <family val="2"/>
      </rPr>
      <t xml:space="preserve">Fecha de alta en el cargo con el formato día/mes/año </t>
    </r>
  </si>
  <si>
    <r>
      <rPr>
        <b/>
        <sz val="10"/>
        <rFont val="Arial"/>
        <family val="2"/>
      </rPr>
      <t xml:space="preserve">8. </t>
    </r>
    <r>
      <rPr>
        <sz val="10"/>
        <rFont val="Arial"/>
        <family val="2"/>
      </rPr>
      <t xml:space="preserve">Domicilio para recibir correspondencia oficial (tipo de vialidad, nombre de vialidad [calle], número exterior, número interior [en su caso], tipo de asentamiento humano, nombre de asentamiento humano [colonia], clave de la localidad, nombre de la localidad, clave del municipio, nombre del municipio o delegación, clave de la entidad federativa, nombre de la entidad federativa, código postal) </t>
    </r>
  </si>
  <si>
    <r>
      <rPr>
        <b/>
        <sz val="10"/>
        <rFont val="Arial"/>
        <family val="2"/>
      </rPr>
      <t xml:space="preserve">9. </t>
    </r>
    <r>
      <rPr>
        <sz val="10"/>
        <rFont val="Arial"/>
        <family val="2"/>
      </rPr>
      <t>Número(s) de teléfono(s) oficial(es) y extensión (es)</t>
    </r>
  </si>
  <si>
    <r>
      <rPr>
        <b/>
        <sz val="10"/>
        <rFont val="Arial"/>
        <family val="2"/>
      </rPr>
      <t xml:space="preserve">10. </t>
    </r>
    <r>
      <rPr>
        <sz val="10"/>
        <rFont val="Arial"/>
        <family val="2"/>
      </rPr>
      <t>Correo electrónico oficial, en su caso</t>
    </r>
  </si>
  <si>
    <r>
      <rPr>
        <b/>
        <sz val="10"/>
        <rFont val="Arial"/>
        <family val="2"/>
      </rPr>
      <t xml:space="preserve">11. </t>
    </r>
    <r>
      <rPr>
        <sz val="10"/>
        <rFont val="Arial"/>
        <family val="2"/>
      </rPr>
      <t>Hipervínculo a la Fotografía (excepcionalmente y con base en lo establecido en el Artículo 183 fracción I de la LTAIPRC, podrá omitirse la publicación de la misma respecto de los servidores públicos que realicen actividades directamente relacionadas con labores de seguridad pública, procuración de justicia, así como prevención y readaptación social o que por sus funciones pudieran poner en riesgo su integridad personal. En estos casos se deberá incluir la leyenda respectiva)</t>
    </r>
  </si>
  <si>
    <r>
      <rPr>
        <b/>
        <sz val="10"/>
        <rFont val="Arial"/>
        <family val="2"/>
      </rPr>
      <t xml:space="preserve">12. </t>
    </r>
    <r>
      <rPr>
        <sz val="10"/>
        <rFont val="Arial"/>
        <family val="2"/>
      </rPr>
      <t>Periodo de actualización de la información: trimestral</t>
    </r>
  </si>
  <si>
    <r>
      <rPr>
        <b/>
        <sz val="10"/>
        <rFont val="Arial"/>
        <family val="2"/>
      </rPr>
      <t xml:space="preserve">13. </t>
    </r>
    <r>
      <rPr>
        <sz val="10"/>
        <rFont val="Arial"/>
        <family val="2"/>
      </rPr>
      <t>Área(s) responsable(s) que genera(n), posee(n), publica(n) y/o actualiza(n)la información</t>
    </r>
  </si>
  <si>
    <r>
      <rPr>
        <b/>
        <sz val="10"/>
        <rFont val="Arial"/>
        <family val="2"/>
      </rPr>
      <t xml:space="preserve">14. </t>
    </r>
    <r>
      <rPr>
        <sz val="10"/>
        <rFont val="Arial"/>
        <family val="2"/>
      </rPr>
      <t>La información publicada deberá estar actualizada, validada y conservada al periodo que corresponde, de acuerdo con la Tabla de actualización y conservación de la información con el formato día/mes/año</t>
    </r>
  </si>
  <si>
    <r>
      <rPr>
        <b/>
        <sz val="10"/>
        <rFont val="Arial"/>
        <family val="2"/>
      </rPr>
      <t xml:space="preserve">15. </t>
    </r>
    <r>
      <rPr>
        <sz val="10"/>
        <rFont val="Arial"/>
        <family val="2"/>
      </rPr>
      <t>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</si>
  <si>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r>
      <rPr>
        <b/>
        <sz val="10"/>
        <rFont val="Arial"/>
        <family val="2"/>
      </rPr>
      <t xml:space="preserve">16. </t>
    </r>
    <r>
      <rPr>
        <sz val="10"/>
        <rFont val="Arial"/>
        <family val="2"/>
      </rPr>
      <t>La información publicada se organiza mediante el formato 8 en el que se incluyen todos los campos especificados en los criterios sustantivos de contenido, debiendo publicar la información en datos abiertos</t>
    </r>
  </si>
  <si>
    <r>
      <rPr>
        <b/>
        <i/>
        <sz val="10"/>
        <rFont val="Arial"/>
        <family val="2"/>
      </rPr>
      <t xml:space="preserve">Fracción IX. </t>
    </r>
    <r>
      <rPr>
        <i/>
        <sz val="10"/>
        <rFont val="Arial"/>
        <family val="2"/>
      </rPr>
      <t>La remuneración mensual bruta y neta de todas las personas servidoras públicas de base o de confianza, de todas las percepciones, incluyendo sueldos, prestaciones, gratificaciones, primas, comisiones, dietas, bonos, estímulos, ingresos y sistemas de compensación, señalando la periodicidad de dicha remuneración, en un formato que permita vincular a cada persona servidora pública con su remuneración;</t>
    </r>
  </si>
  <si>
    <r>
      <t xml:space="preserve">Periodo de actualización: </t>
    </r>
    <r>
      <rPr>
        <sz val="10"/>
        <rFont val="Arial"/>
        <family val="2"/>
      </rPr>
      <t xml:space="preserve">Trimestral.
</t>
    </r>
    <r>
      <rPr>
        <b/>
        <sz val="10"/>
        <rFont val="Arial"/>
        <family val="2"/>
      </rPr>
      <t xml:space="preserve">Conservar en el sitio de Internet: </t>
    </r>
    <r>
      <rPr>
        <sz val="10"/>
        <rFont val="Arial"/>
        <family val="2"/>
      </rPr>
      <t>información del ejercicio en curso y la correspondiente
al ejercicio anterior.</t>
    </r>
    <r>
      <rPr>
        <b/>
        <sz val="10"/>
        <rFont val="Arial"/>
        <family val="2"/>
      </rPr>
      <t xml:space="preserve">
Aplica a: </t>
    </r>
    <r>
      <rPr>
        <sz val="10"/>
        <rFont val="Arial"/>
        <family val="2"/>
      </rPr>
      <t>todos los sujetos obligados</t>
    </r>
  </si>
  <si>
    <r>
      <rPr>
        <b/>
        <sz val="10"/>
        <rFont val="Arial"/>
        <family val="2"/>
      </rPr>
      <t xml:space="preserve">3. </t>
    </r>
    <r>
      <rPr>
        <sz val="10"/>
        <rFont val="Arial"/>
        <family val="2"/>
      </rPr>
      <t xml:space="preserve">Tipo de integrante del sujeto (catálogo): funcionario/ servidor[a] público[a]/  servidor[a] público[a]/ eventual/ integrante/ empleado/ representante popular/ miembro del poder judicial/ miembro de órgano autónomo/ personal de confianza/ prestador de servicios profesionales/ otro </t>
    </r>
  </si>
  <si>
    <r>
      <rPr>
        <b/>
        <sz val="10"/>
        <rFont val="Arial"/>
        <family val="2"/>
      </rPr>
      <t xml:space="preserve">4. </t>
    </r>
    <r>
      <rPr>
        <sz val="10"/>
        <rFont val="Arial"/>
        <family val="2"/>
      </rPr>
      <t>Clave o nivel del puesto (en su caso, de acuerdo con el catálogo que regule la actividad del sujeto obligado)</t>
    </r>
  </si>
  <si>
    <r>
      <rPr>
        <b/>
        <sz val="10"/>
        <rFont val="Arial"/>
        <family val="2"/>
      </rPr>
      <t xml:space="preserve">5. </t>
    </r>
    <r>
      <rPr>
        <sz val="10"/>
        <rFont val="Arial"/>
        <family val="2"/>
      </rPr>
      <t>Denominación o descripción del puesto (de acuerdo con el catálogo que en su caso regule la actividad del sujeto obligado)</t>
    </r>
  </si>
  <si>
    <r>
      <rPr>
        <b/>
        <sz val="10"/>
        <rFont val="Arial"/>
        <family val="2"/>
      </rPr>
      <t xml:space="preserve">6. </t>
    </r>
    <r>
      <rPr>
        <sz val="10"/>
        <rFont val="Arial"/>
        <family val="2"/>
      </rPr>
      <t>Denominación del cargo (de conformidad con nombramiento otorgado)</t>
    </r>
  </si>
  <si>
    <r>
      <rPr>
        <b/>
        <sz val="10"/>
        <rFont val="Arial"/>
        <family val="2"/>
      </rPr>
      <t xml:space="preserve">7. </t>
    </r>
    <r>
      <rPr>
        <sz val="10"/>
        <rFont val="Arial"/>
        <family val="2"/>
      </rPr>
      <t>Área de adscripción (de acuerdo con el catálogo de unidades administrativas o puestos, si así corresponde)</t>
    </r>
  </si>
  <si>
    <r>
      <rPr>
        <b/>
        <sz val="10"/>
        <rFont val="Arial"/>
        <family val="2"/>
      </rPr>
      <t xml:space="preserve">8. </t>
    </r>
    <r>
      <rPr>
        <sz val="10"/>
        <rFont val="Arial"/>
        <family val="2"/>
      </rPr>
      <t>Nombre completo del(a) servidor(a) público(a) y/o toda persona que desempeñe un empleo, cargo o comisión y/o ejerzan actos de autoridad (nombre [s], primer apellido, segundo apellido)</t>
    </r>
  </si>
  <si>
    <r>
      <rPr>
        <b/>
        <sz val="10"/>
        <rFont val="Arial"/>
        <family val="2"/>
      </rPr>
      <t xml:space="preserve">9. </t>
    </r>
    <r>
      <rPr>
        <sz val="10"/>
        <rFont val="Arial"/>
        <family val="2"/>
      </rPr>
      <t>Sexo (catálogo): Femenino/Masculino</t>
    </r>
  </si>
  <si>
    <r>
      <rPr>
        <b/>
        <sz val="10"/>
        <rFont val="Arial"/>
        <family val="2"/>
      </rPr>
      <t xml:space="preserve">10. </t>
    </r>
    <r>
      <rPr>
        <sz val="10"/>
        <rFont val="Arial"/>
        <family val="2"/>
      </rPr>
      <t>Monto de la remuneración mensual bruta, de conformidad al Tabulador de sueldos y salarios que corresponda (se refiere a las percepciones totales sin descuento alguno)</t>
    </r>
  </si>
  <si>
    <r>
      <rPr>
        <b/>
        <sz val="10"/>
        <rFont val="Arial"/>
        <family val="2"/>
      </rPr>
      <t xml:space="preserve">11. </t>
    </r>
    <r>
      <rPr>
        <sz val="10"/>
        <rFont val="Arial"/>
        <family val="2"/>
      </rPr>
      <t>Tipo de moneda de la remuneración bruta. Por ejemplo: Peso, Dólar, Euro, Libra, Yen</t>
    </r>
  </si>
  <si>
    <r>
      <rPr>
        <b/>
        <sz val="10"/>
        <rFont val="Arial"/>
        <family val="2"/>
      </rPr>
      <t xml:space="preserve">12. </t>
    </r>
    <r>
      <rPr>
        <sz val="10"/>
        <rFont val="Arial"/>
        <family val="2"/>
      </rPr>
      <t>Monto de la remuneración mensual neta, de conformidad al Tabulador de sueldos y salarios que corresponda (se refiere a la remuneración mensual bruta menos las deducciones genéricas previstas por ley: ISR, ISSSTE, otra</t>
    </r>
  </si>
  <si>
    <r>
      <rPr>
        <b/>
        <sz val="10"/>
        <rFont val="Arial"/>
        <family val="2"/>
      </rPr>
      <t xml:space="preserve">13. </t>
    </r>
    <r>
      <rPr>
        <sz val="10"/>
        <rFont val="Arial"/>
        <family val="2"/>
      </rPr>
      <t>Tipo de moneda de la remuneración neta. Por ejemplo: Peso, Dólar, Euro, Libra, Yen</t>
    </r>
  </si>
  <si>
    <r>
      <rPr>
        <b/>
        <sz val="10"/>
        <rFont val="Arial"/>
        <family val="2"/>
      </rPr>
      <t xml:space="preserve">14. </t>
    </r>
    <r>
      <rPr>
        <sz val="10"/>
        <rFont val="Arial"/>
        <family val="2"/>
      </rPr>
      <t>Denominación de las percepciones adicionales en dinero</t>
    </r>
  </si>
  <si>
    <r>
      <rPr>
        <b/>
        <sz val="10"/>
        <rFont val="Arial"/>
        <family val="2"/>
      </rPr>
      <t xml:space="preserve">15. </t>
    </r>
    <r>
      <rPr>
        <sz val="10"/>
        <rFont val="Arial"/>
        <family val="2"/>
      </rPr>
      <t>Monto bruto de las percepciones adicionales en dinero</t>
    </r>
  </si>
  <si>
    <r>
      <rPr>
        <b/>
        <sz val="10"/>
        <rFont val="Arial"/>
        <family val="2"/>
      </rPr>
      <t xml:space="preserve">16. </t>
    </r>
    <r>
      <rPr>
        <sz val="10"/>
        <rFont val="Arial"/>
        <family val="2"/>
      </rPr>
      <t>Monto neto de las percepciones adicionales en dinero</t>
    </r>
  </si>
  <si>
    <r>
      <rPr>
        <b/>
        <sz val="10"/>
        <rFont val="Arial"/>
        <family val="2"/>
      </rPr>
      <t xml:space="preserve">17. </t>
    </r>
    <r>
      <rPr>
        <sz val="10"/>
        <rFont val="Arial"/>
        <family val="2"/>
      </rPr>
      <t>Tipo de moneda de las percepciones adicionales en dinero. Por ejemplo: Peso, Dólar, Euro, Libra, Yen</t>
    </r>
  </si>
  <si>
    <r>
      <rPr>
        <b/>
        <sz val="10"/>
        <rFont val="Arial"/>
        <family val="2"/>
      </rPr>
      <t xml:space="preserve">18. </t>
    </r>
    <r>
      <rPr>
        <sz val="10"/>
        <rFont val="Arial"/>
        <family val="2"/>
      </rPr>
      <t>Periodicidad de las percepciones adicionales en dinero</t>
    </r>
  </si>
  <si>
    <r>
      <rPr>
        <b/>
        <sz val="10"/>
        <rFont val="Arial"/>
        <family val="2"/>
      </rPr>
      <t xml:space="preserve">19. </t>
    </r>
    <r>
      <rPr>
        <sz val="10"/>
        <rFont val="Arial"/>
        <family val="2"/>
      </rPr>
      <t>Descripción de las percepciones adicionales en especie</t>
    </r>
  </si>
  <si>
    <r>
      <rPr>
        <b/>
        <sz val="10"/>
        <rFont val="Arial"/>
        <family val="2"/>
      </rPr>
      <t xml:space="preserve">20. </t>
    </r>
    <r>
      <rPr>
        <sz val="10"/>
        <rFont val="Arial"/>
        <family val="2"/>
      </rPr>
      <t>Periodicidad de las percepciones adicionales en especie</t>
    </r>
  </si>
  <si>
    <r>
      <rPr>
        <b/>
        <sz val="10"/>
        <rFont val="Arial"/>
        <family val="2"/>
      </rPr>
      <t xml:space="preserve">21. </t>
    </r>
    <r>
      <rPr>
        <sz val="10"/>
        <rFont val="Arial"/>
        <family val="2"/>
      </rPr>
      <t>Denominación de los ingresos</t>
    </r>
  </si>
  <si>
    <r>
      <rPr>
        <b/>
        <sz val="10"/>
        <rFont val="Arial"/>
        <family val="2"/>
      </rPr>
      <t xml:space="preserve">22. </t>
    </r>
    <r>
      <rPr>
        <sz val="10"/>
        <rFont val="Arial"/>
        <family val="2"/>
      </rPr>
      <t>Monto bruto de los ingresos</t>
    </r>
  </si>
  <si>
    <r>
      <rPr>
        <b/>
        <sz val="10"/>
        <rFont val="Arial"/>
        <family val="2"/>
      </rPr>
      <t xml:space="preserve">23. </t>
    </r>
    <r>
      <rPr>
        <sz val="10"/>
        <rFont val="Arial"/>
        <family val="2"/>
      </rPr>
      <t>Monto neto de los ingresos</t>
    </r>
  </si>
  <si>
    <r>
      <rPr>
        <b/>
        <sz val="10"/>
        <rFont val="Arial"/>
        <family val="2"/>
      </rPr>
      <t xml:space="preserve">24. </t>
    </r>
    <r>
      <rPr>
        <sz val="10"/>
        <rFont val="Arial"/>
        <family val="2"/>
      </rPr>
      <t>Tipo de moneda de los ingresos. Por ejemplo: Peso, Dólar, Euro, Libra, Yen</t>
    </r>
  </si>
  <si>
    <r>
      <rPr>
        <b/>
        <sz val="10"/>
        <rFont val="Arial"/>
        <family val="2"/>
      </rPr>
      <t xml:space="preserve">25. </t>
    </r>
    <r>
      <rPr>
        <sz val="10"/>
        <rFont val="Arial"/>
        <family val="2"/>
      </rPr>
      <t>Periodicidad de los ingresos</t>
    </r>
  </si>
  <si>
    <r>
      <rPr>
        <b/>
        <sz val="10"/>
        <rFont val="Arial"/>
        <family val="2"/>
      </rPr>
      <t xml:space="preserve">26. </t>
    </r>
    <r>
      <rPr>
        <sz val="10"/>
        <rFont val="Arial"/>
        <family val="2"/>
      </rPr>
      <t>Denominación de los sistemas de compensación</t>
    </r>
  </si>
  <si>
    <r>
      <rPr>
        <b/>
        <sz val="10"/>
        <rFont val="Arial"/>
        <family val="2"/>
      </rPr>
      <t xml:space="preserve">27. </t>
    </r>
    <r>
      <rPr>
        <sz val="10"/>
        <rFont val="Arial"/>
        <family val="2"/>
      </rPr>
      <t>Monto bruto de los sistemas de compensación</t>
    </r>
  </si>
  <si>
    <r>
      <rPr>
        <b/>
        <sz val="10"/>
        <rFont val="Arial"/>
        <family val="2"/>
      </rPr>
      <t xml:space="preserve">28. </t>
    </r>
    <r>
      <rPr>
        <sz val="10"/>
        <rFont val="Arial"/>
        <family val="2"/>
      </rPr>
      <t>Monto neto de los sistemas de compensación</t>
    </r>
  </si>
  <si>
    <r>
      <rPr>
        <b/>
        <sz val="10"/>
        <rFont val="Arial"/>
        <family val="2"/>
      </rPr>
      <t xml:space="preserve">29. </t>
    </r>
    <r>
      <rPr>
        <sz val="10"/>
        <rFont val="Arial"/>
        <family val="2"/>
      </rPr>
      <t>Tipo de moneda de los sistemas de compensación. Por ejemplo: Peso, Dólar, Euro, Libra, Yen</t>
    </r>
  </si>
  <si>
    <r>
      <rPr>
        <b/>
        <sz val="10"/>
        <rFont val="Arial"/>
        <family val="2"/>
      </rPr>
      <t xml:space="preserve">30. </t>
    </r>
    <r>
      <rPr>
        <sz val="10"/>
        <rFont val="Arial"/>
        <family val="2"/>
      </rPr>
      <t>Periodicidad de los sistemas de compensación</t>
    </r>
  </si>
  <si>
    <r>
      <rPr>
        <b/>
        <sz val="10"/>
        <rFont val="Arial"/>
        <family val="2"/>
      </rPr>
      <t xml:space="preserve">31. </t>
    </r>
    <r>
      <rPr>
        <sz val="10"/>
        <rFont val="Arial"/>
        <family val="2"/>
      </rPr>
      <t>Denominación de las gratificaciones</t>
    </r>
  </si>
  <si>
    <r>
      <rPr>
        <b/>
        <sz val="10"/>
        <rFont val="Arial"/>
        <family val="2"/>
      </rPr>
      <t xml:space="preserve">32. </t>
    </r>
    <r>
      <rPr>
        <sz val="10"/>
        <rFont val="Arial"/>
        <family val="2"/>
      </rPr>
      <t>Monto bruto de las gratificaciones</t>
    </r>
  </si>
  <si>
    <r>
      <rPr>
        <b/>
        <sz val="10"/>
        <rFont val="Arial"/>
        <family val="2"/>
      </rPr>
      <t xml:space="preserve">33. </t>
    </r>
    <r>
      <rPr>
        <sz val="10"/>
        <rFont val="Arial"/>
        <family val="2"/>
      </rPr>
      <t>Monto neto de las gratificaciones</t>
    </r>
  </si>
  <si>
    <r>
      <rPr>
        <b/>
        <sz val="10"/>
        <rFont val="Arial"/>
        <family val="2"/>
      </rPr>
      <t xml:space="preserve">34. </t>
    </r>
    <r>
      <rPr>
        <sz val="10"/>
        <rFont val="Arial"/>
        <family val="2"/>
      </rPr>
      <t>Tipo de moneda de las gratificaciones. Por ejemplo: Peso, Dólar, Euro, Libra, Yen</t>
    </r>
  </si>
  <si>
    <r>
      <rPr>
        <b/>
        <sz val="10"/>
        <rFont val="Arial"/>
        <family val="2"/>
      </rPr>
      <t xml:space="preserve">35. </t>
    </r>
    <r>
      <rPr>
        <sz val="10"/>
        <rFont val="Arial"/>
        <family val="2"/>
      </rPr>
      <t>Periodicidad de las gratificaciones</t>
    </r>
  </si>
  <si>
    <r>
      <rPr>
        <b/>
        <sz val="10"/>
        <rFont val="Arial"/>
        <family val="2"/>
      </rPr>
      <t xml:space="preserve">36. </t>
    </r>
    <r>
      <rPr>
        <sz val="10"/>
        <rFont val="Arial"/>
        <family val="2"/>
      </rPr>
      <t>Denominación de las primas</t>
    </r>
  </si>
  <si>
    <r>
      <rPr>
        <b/>
        <sz val="10"/>
        <rFont val="Arial"/>
        <family val="2"/>
      </rPr>
      <t xml:space="preserve">37. </t>
    </r>
    <r>
      <rPr>
        <sz val="10"/>
        <rFont val="Arial"/>
        <family val="2"/>
      </rPr>
      <t>Monto bruto de las primas</t>
    </r>
  </si>
  <si>
    <r>
      <rPr>
        <b/>
        <sz val="10"/>
        <rFont val="Arial"/>
        <family val="2"/>
      </rPr>
      <t xml:space="preserve">38. </t>
    </r>
    <r>
      <rPr>
        <sz val="10"/>
        <rFont val="Arial"/>
        <family val="2"/>
      </rPr>
      <t>Monto neto de las primas</t>
    </r>
  </si>
  <si>
    <r>
      <rPr>
        <b/>
        <sz val="10"/>
        <rFont val="Arial"/>
        <family val="2"/>
      </rPr>
      <t xml:space="preserve">39. </t>
    </r>
    <r>
      <rPr>
        <sz val="10"/>
        <rFont val="Arial"/>
        <family val="2"/>
      </rPr>
      <t>Tipo de moneda de las primas. Por ejemplo: Peso, Dólar, Euro, Libra, Yen</t>
    </r>
  </si>
  <si>
    <r>
      <rPr>
        <b/>
        <sz val="10"/>
        <rFont val="Arial"/>
        <family val="2"/>
      </rPr>
      <t xml:space="preserve">40. </t>
    </r>
    <r>
      <rPr>
        <sz val="10"/>
        <rFont val="Arial"/>
        <family val="2"/>
      </rPr>
      <t>Periodicidad de las primas</t>
    </r>
  </si>
  <si>
    <r>
      <rPr>
        <b/>
        <sz val="10"/>
        <rFont val="Arial"/>
        <family val="2"/>
      </rPr>
      <t xml:space="preserve">41. </t>
    </r>
    <r>
      <rPr>
        <sz val="10"/>
        <rFont val="Arial"/>
        <family val="2"/>
      </rPr>
      <t>Denominación de las comisiones</t>
    </r>
  </si>
  <si>
    <r>
      <rPr>
        <b/>
        <sz val="10"/>
        <rFont val="Arial"/>
        <family val="2"/>
      </rPr>
      <t xml:space="preserve">42. </t>
    </r>
    <r>
      <rPr>
        <sz val="10"/>
        <rFont val="Arial"/>
        <family val="2"/>
      </rPr>
      <t>Monto bruto de las comisiones</t>
    </r>
  </si>
  <si>
    <r>
      <rPr>
        <b/>
        <sz val="10"/>
        <rFont val="Arial"/>
        <family val="2"/>
      </rPr>
      <t xml:space="preserve">43. </t>
    </r>
    <r>
      <rPr>
        <sz val="10"/>
        <rFont val="Arial"/>
        <family val="2"/>
      </rPr>
      <t>Monto neto de las comisiones</t>
    </r>
  </si>
  <si>
    <r>
      <rPr>
        <b/>
        <sz val="10"/>
        <rFont val="Arial"/>
        <family val="2"/>
      </rPr>
      <t xml:space="preserve">44. </t>
    </r>
    <r>
      <rPr>
        <sz val="10"/>
        <rFont val="Arial"/>
        <family val="2"/>
      </rPr>
      <t>Tipo de moneda de las comisiones. Por ejemplo: Peso, Dólar, Euro, Libra, Yen</t>
    </r>
  </si>
  <si>
    <r>
      <rPr>
        <b/>
        <sz val="10"/>
        <rFont val="Arial"/>
        <family val="2"/>
      </rPr>
      <t xml:space="preserve">45. </t>
    </r>
    <r>
      <rPr>
        <sz val="10"/>
        <rFont val="Arial"/>
        <family val="2"/>
      </rPr>
      <t>Periodicidad de las comisiones</t>
    </r>
  </si>
  <si>
    <r>
      <rPr>
        <b/>
        <sz val="10"/>
        <rFont val="Arial"/>
        <family val="2"/>
      </rPr>
      <t xml:space="preserve">46. </t>
    </r>
    <r>
      <rPr>
        <sz val="10"/>
        <rFont val="Arial"/>
        <family val="2"/>
      </rPr>
      <t>Denominación de las dietas</t>
    </r>
  </si>
  <si>
    <r>
      <rPr>
        <b/>
        <sz val="10"/>
        <rFont val="Arial"/>
        <family val="2"/>
      </rPr>
      <t xml:space="preserve">47. </t>
    </r>
    <r>
      <rPr>
        <sz val="10"/>
        <rFont val="Arial"/>
        <family val="2"/>
      </rPr>
      <t>Monto bruto de las dietas</t>
    </r>
  </si>
  <si>
    <r>
      <rPr>
        <b/>
        <sz val="10"/>
        <rFont val="Arial"/>
        <family val="2"/>
      </rPr>
      <t xml:space="preserve">48. </t>
    </r>
    <r>
      <rPr>
        <sz val="10"/>
        <rFont val="Arial"/>
        <family val="2"/>
      </rPr>
      <t>Monto neto de las dietas</t>
    </r>
  </si>
  <si>
    <r>
      <rPr>
        <b/>
        <sz val="10"/>
        <rFont val="Arial"/>
        <family val="2"/>
      </rPr>
      <t xml:space="preserve">49. </t>
    </r>
    <r>
      <rPr>
        <sz val="10"/>
        <rFont val="Arial"/>
        <family val="2"/>
      </rPr>
      <t>Tipo de moneda de las dietas. Por ejemplo: Peso, Dólar, Euro, Libra, Yen</t>
    </r>
  </si>
  <si>
    <r>
      <rPr>
        <b/>
        <sz val="10"/>
        <rFont val="Arial"/>
        <family val="2"/>
      </rPr>
      <t xml:space="preserve">50. </t>
    </r>
    <r>
      <rPr>
        <sz val="10"/>
        <rFont val="Arial"/>
        <family val="2"/>
      </rPr>
      <t>Periodicidad de las dietas</t>
    </r>
  </si>
  <si>
    <r>
      <rPr>
        <b/>
        <sz val="10"/>
        <rFont val="Arial"/>
        <family val="2"/>
      </rPr>
      <t xml:space="preserve">51. </t>
    </r>
    <r>
      <rPr>
        <sz val="10"/>
        <rFont val="Arial"/>
        <family val="2"/>
      </rPr>
      <t>Denominación de los bonos</t>
    </r>
  </si>
  <si>
    <r>
      <rPr>
        <b/>
        <sz val="10"/>
        <rFont val="Arial"/>
        <family val="2"/>
      </rPr>
      <t xml:space="preserve">52. </t>
    </r>
    <r>
      <rPr>
        <sz val="10"/>
        <rFont val="Arial"/>
        <family val="2"/>
      </rPr>
      <t>Monto bruto de los bonos</t>
    </r>
  </si>
  <si>
    <r>
      <rPr>
        <b/>
        <sz val="10"/>
        <rFont val="Arial"/>
        <family val="2"/>
      </rPr>
      <t xml:space="preserve">53. </t>
    </r>
    <r>
      <rPr>
        <sz val="10"/>
        <rFont val="Arial"/>
        <family val="2"/>
      </rPr>
      <t>Monto neto de los bonos</t>
    </r>
  </si>
  <si>
    <r>
      <rPr>
        <b/>
        <sz val="10"/>
        <rFont val="Arial"/>
        <family val="2"/>
      </rPr>
      <t xml:space="preserve">54. </t>
    </r>
    <r>
      <rPr>
        <sz val="10"/>
        <rFont val="Arial"/>
        <family val="2"/>
      </rPr>
      <t>Tipo de moneda de los bonos. Por ejemplo: Peso, Dólar, Euro, Libra, Yen</t>
    </r>
  </si>
  <si>
    <r>
      <rPr>
        <b/>
        <sz val="10"/>
        <rFont val="Arial"/>
        <family val="2"/>
      </rPr>
      <t xml:space="preserve">55. </t>
    </r>
    <r>
      <rPr>
        <sz val="10"/>
        <rFont val="Arial"/>
        <family val="2"/>
      </rPr>
      <t>Periodicidad de los bonos</t>
    </r>
  </si>
  <si>
    <r>
      <rPr>
        <b/>
        <sz val="10"/>
        <rFont val="Arial"/>
        <family val="2"/>
      </rPr>
      <t xml:space="preserve">56. </t>
    </r>
    <r>
      <rPr>
        <sz val="10"/>
        <rFont val="Arial"/>
        <family val="2"/>
      </rPr>
      <t>Denominación de los estímulos</t>
    </r>
  </si>
  <si>
    <r>
      <rPr>
        <b/>
        <sz val="10"/>
        <rFont val="Arial"/>
        <family val="2"/>
      </rPr>
      <t xml:space="preserve">57. </t>
    </r>
    <r>
      <rPr>
        <sz val="10"/>
        <rFont val="Arial"/>
        <family val="2"/>
      </rPr>
      <t>Monto bruto de los estímulos</t>
    </r>
  </si>
  <si>
    <r>
      <rPr>
        <b/>
        <sz val="10"/>
        <rFont val="Arial"/>
        <family val="2"/>
      </rPr>
      <t xml:space="preserve">58. </t>
    </r>
    <r>
      <rPr>
        <sz val="10"/>
        <rFont val="Arial"/>
        <family val="2"/>
      </rPr>
      <t>Monto neto de los estímulos</t>
    </r>
  </si>
  <si>
    <r>
      <rPr>
        <b/>
        <sz val="10"/>
        <rFont val="Arial"/>
        <family val="2"/>
      </rPr>
      <t xml:space="preserve">59. </t>
    </r>
    <r>
      <rPr>
        <sz val="10"/>
        <rFont val="Arial"/>
        <family val="2"/>
      </rPr>
      <t>Tipo de moneda de los estímulos. Por ejemplo: Peso, Dólar, Euro, Libra, Yen</t>
    </r>
  </si>
  <si>
    <r>
      <rPr>
        <b/>
        <sz val="10"/>
        <rFont val="Arial"/>
        <family val="2"/>
      </rPr>
      <t xml:space="preserve">60. </t>
    </r>
    <r>
      <rPr>
        <sz val="10"/>
        <rFont val="Arial"/>
        <family val="2"/>
      </rPr>
      <t>Periodicidad de los estímulos</t>
    </r>
  </si>
  <si>
    <r>
      <rPr>
        <b/>
        <sz val="10"/>
        <rFont val="Arial"/>
        <family val="2"/>
      </rPr>
      <t xml:space="preserve">61. </t>
    </r>
    <r>
      <rPr>
        <sz val="10"/>
        <rFont val="Arial"/>
        <family val="2"/>
      </rPr>
      <t>Denominación de los apoyos económicos</t>
    </r>
  </si>
  <si>
    <r>
      <rPr>
        <b/>
        <sz val="10"/>
        <rFont val="Arial"/>
        <family val="2"/>
      </rPr>
      <t xml:space="preserve">62. </t>
    </r>
    <r>
      <rPr>
        <sz val="10"/>
        <rFont val="Arial"/>
        <family val="2"/>
      </rPr>
      <t>Monto bruto de los apoyos económicos</t>
    </r>
  </si>
  <si>
    <r>
      <rPr>
        <b/>
        <sz val="10"/>
        <rFont val="Arial"/>
        <family val="2"/>
      </rPr>
      <t xml:space="preserve">63. </t>
    </r>
    <r>
      <rPr>
        <sz val="10"/>
        <rFont val="Arial"/>
        <family val="2"/>
      </rPr>
      <t>Monto neto de los apoyos económicos</t>
    </r>
  </si>
  <si>
    <r>
      <rPr>
        <b/>
        <sz val="10"/>
        <rFont val="Arial"/>
        <family val="2"/>
      </rPr>
      <t xml:space="preserve">64. </t>
    </r>
    <r>
      <rPr>
        <sz val="10"/>
        <rFont val="Arial"/>
        <family val="2"/>
      </rPr>
      <t>Tipo de moneda de los apoyos económicos. Por ejemplo: Peso, Dólar, Euro, Libra, Yen</t>
    </r>
  </si>
  <si>
    <r>
      <rPr>
        <b/>
        <sz val="10"/>
        <rFont val="Arial"/>
        <family val="2"/>
      </rPr>
      <t xml:space="preserve">65. </t>
    </r>
    <r>
      <rPr>
        <sz val="10"/>
        <rFont val="Arial"/>
        <family val="2"/>
      </rPr>
      <t>Periodicidad de los apoyos económicos</t>
    </r>
  </si>
  <si>
    <r>
      <rPr>
        <b/>
        <sz val="10"/>
        <rFont val="Arial"/>
        <family val="2"/>
      </rPr>
      <t xml:space="preserve">66. </t>
    </r>
    <r>
      <rPr>
        <sz val="10"/>
        <rFont val="Arial"/>
        <family val="2"/>
      </rPr>
      <t>Denominación de las prestaciones económicas. Por ejemplo, prestaciones de seguridad social, seguros y toda cantidad distinta del sueldo que el servidor público reciba en moneda circulante o en divisas, prevista en el nombramiento, en el contrato o en una disposición legal</t>
    </r>
  </si>
  <si>
    <r>
      <rPr>
        <b/>
        <sz val="10"/>
        <rFont val="Arial"/>
        <family val="2"/>
      </rPr>
      <t xml:space="preserve">67. </t>
    </r>
    <r>
      <rPr>
        <sz val="10"/>
        <rFont val="Arial"/>
        <family val="2"/>
      </rPr>
      <t>Monto bruto de las prestaciones económicas</t>
    </r>
  </si>
  <si>
    <r>
      <rPr>
        <b/>
        <sz val="10"/>
        <rFont val="Arial"/>
        <family val="2"/>
      </rPr>
      <t xml:space="preserve">68. </t>
    </r>
    <r>
      <rPr>
        <sz val="10"/>
        <rFont val="Arial"/>
        <family val="2"/>
      </rPr>
      <t>Monto neto de las prestaciones económicas</t>
    </r>
  </si>
  <si>
    <r>
      <rPr>
        <b/>
        <sz val="10"/>
        <rFont val="Arial"/>
        <family val="2"/>
      </rPr>
      <t xml:space="preserve">69. </t>
    </r>
    <r>
      <rPr>
        <sz val="10"/>
        <rFont val="Arial"/>
        <family val="2"/>
      </rPr>
      <t>Tipo de moneda de las prestaciones económicas. Por ejemplo: Peso, Dólar, Euro, Libra, Yen (especificar nombre)</t>
    </r>
  </si>
  <si>
    <r>
      <rPr>
        <b/>
        <sz val="10"/>
        <rFont val="Arial"/>
        <family val="2"/>
      </rPr>
      <t xml:space="preserve">70. </t>
    </r>
    <r>
      <rPr>
        <sz val="10"/>
        <rFont val="Arial"/>
        <family val="2"/>
      </rPr>
      <t>Periodicidad de las prestaciones económicas</t>
    </r>
  </si>
  <si>
    <r>
      <t xml:space="preserve">71. </t>
    </r>
    <r>
      <rPr>
        <sz val="10"/>
        <rFont val="Arial"/>
        <family val="2"/>
      </rPr>
      <t>Descripción de las prestaciones en especie. Éstas podrán ser, por ejemplo, todo beneficio que el servidor(a) público(a) reciba en bienes distintos de la moneda circulante.</t>
    </r>
  </si>
  <si>
    <r>
      <rPr>
        <b/>
        <sz val="10"/>
        <rFont val="Arial"/>
        <family val="2"/>
      </rPr>
      <t xml:space="preserve">72. </t>
    </r>
    <r>
      <rPr>
        <sz val="10"/>
        <rFont val="Arial"/>
        <family val="2"/>
      </rPr>
      <t>Periodicidad de las prestaciones en especie</t>
    </r>
  </si>
  <si>
    <r>
      <rPr>
        <sz val="10"/>
        <rFont val="Arial"/>
        <family val="2"/>
      </rPr>
      <t xml:space="preserve">Se publicará el tabulador de sueldos y salarios de cada sujeto obligado de conformidad con la normatividad aplicable. La clave o nivel y denominación o descripción del puesto registrados en el tabulador deben corresponder con lo solicitado en los criterios 4 y 5, asimismo el tabulador se deberá publicar en un formato con datos abiertos;
</t>
    </r>
    <r>
      <rPr>
        <b/>
        <sz val="10"/>
        <rFont val="Arial"/>
        <family val="2"/>
      </rPr>
      <t xml:space="preserve">73. </t>
    </r>
    <r>
      <rPr>
        <sz val="10"/>
        <rFont val="Arial"/>
        <family val="2"/>
      </rPr>
      <t>Hipervínculo a los tabuladores de sueldos y salarios del sujeto obligado de conformidad con la normatividad aplicable. EI tabulador deberá estar en un formato de datos abiertos.</t>
    </r>
  </si>
  <si>
    <r>
      <t xml:space="preserve">74. </t>
    </r>
    <r>
      <rPr>
        <sz val="10"/>
        <rFont val="Arial"/>
        <family val="2"/>
      </rPr>
      <t>Periodo de actualización de la información: trimestral</t>
    </r>
  </si>
  <si>
    <r>
      <t xml:space="preserve">75. </t>
    </r>
    <r>
      <rPr>
        <sz val="10"/>
        <rFont val="Arial"/>
        <family val="2"/>
      </rPr>
      <t>Área(s) responsable(s) que genera(n), posee(n), publica(n) y/o actualiza(n)la información</t>
    </r>
  </si>
  <si>
    <r>
      <t xml:space="preserve">76. </t>
    </r>
    <r>
      <rPr>
        <sz val="10"/>
        <rFont val="Arial"/>
        <family val="2"/>
      </rPr>
      <t>La información publicada deberá estar actualizada, validada y conservada al periodo que corresponde, de acuerdo con la Tabla de actualización y conservación de la información con el formato día/mes/año</t>
    </r>
  </si>
  <si>
    <r>
      <t xml:space="preserve">77. </t>
    </r>
    <r>
      <rPr>
        <sz val="10"/>
        <rFont val="Arial"/>
        <family val="2"/>
      </rPr>
      <t>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</si>
  <si>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r>
      <t xml:space="preserve">78. </t>
    </r>
    <r>
      <rPr>
        <sz val="10"/>
        <rFont val="Arial"/>
        <family val="2"/>
      </rPr>
      <t>La información publicada se organiza mediante el formato 9 en el que se incluyen todos los campos especificados en los criterios sustantivos de contenido, debiendo publicar la información en datos abiertos</t>
    </r>
  </si>
  <si>
    <r>
      <rPr>
        <b/>
        <i/>
        <sz val="10"/>
        <rFont val="Arial"/>
        <family val="2"/>
      </rPr>
      <t xml:space="preserve">Fracción X. </t>
    </r>
    <r>
      <rPr>
        <i/>
        <sz val="10"/>
        <rFont val="Arial"/>
        <family val="2"/>
      </rPr>
      <t>Una lista con el importe con el concepto de viáticos y gastos de representación que mensualmente las personas servidoras públicas hayan ejecutado por concepto de encargo o comisión, así como el objeto e informe de comisión correspondiente;</t>
    </r>
  </si>
  <si>
    <r>
      <t xml:space="preserve">Periodo de actualización: </t>
    </r>
    <r>
      <rPr>
        <sz val="10"/>
        <rFont val="Arial"/>
        <family val="2"/>
      </rPr>
      <t xml:space="preserve">trimestral
</t>
    </r>
    <r>
      <rPr>
        <b/>
        <sz val="10"/>
        <rFont val="Arial"/>
        <family val="2"/>
      </rPr>
      <t xml:space="preserve">Conservar en el sitio de Internet: </t>
    </r>
    <r>
      <rPr>
        <sz val="10"/>
        <rFont val="Arial"/>
        <family val="2"/>
      </rPr>
      <t xml:space="preserve">Información del ejercicio en curso y la correspondiente al ejercicio inmediato  anterior.
</t>
    </r>
    <r>
      <rPr>
        <b/>
        <sz val="10"/>
        <rFont val="Arial"/>
        <family val="2"/>
      </rPr>
      <t xml:space="preserve">Aplica a: </t>
    </r>
    <r>
      <rPr>
        <sz val="10"/>
        <rFont val="Arial"/>
        <family val="2"/>
      </rPr>
      <t>todos los Sujetos obligados</t>
    </r>
  </si>
  <si>
    <r>
      <t xml:space="preserve">Respecto a los gastos por concepto de viáticos y gastos de representación se publicará lo siguiente:
1. </t>
    </r>
    <r>
      <rPr>
        <sz val="10"/>
        <rFont val="Arial"/>
        <family val="2"/>
      </rPr>
      <t>Ejercicio</t>
    </r>
  </si>
  <si>
    <r>
      <rPr>
        <b/>
        <sz val="10"/>
        <rFont val="Arial"/>
        <family val="2"/>
      </rPr>
      <t xml:space="preserve">3. </t>
    </r>
    <r>
      <rPr>
        <sz val="10"/>
        <rFont val="Arial"/>
        <family val="2"/>
      </rPr>
      <t>Tipo de integrante del sujeto obligado (catálogo): (funcionario, servidor[a] público[a], integrantes, miembros y/o toda persona que desempeñe un empleo, cargo o comisión en los sujetos obligados y/o ejerza actos de autoridad en ellos, empleado, representante popular, miembro del poder judicial, miembro de órgano autónomo [especificar denominación], personal de confianza, prestador de servicios profesionales, otro [especificar denominación])</t>
    </r>
  </si>
  <si>
    <r>
      <rPr>
        <b/>
        <sz val="10"/>
        <rFont val="Arial"/>
        <family val="2"/>
      </rPr>
      <t xml:space="preserve">4. </t>
    </r>
    <r>
      <rPr>
        <sz val="10"/>
        <rFont val="Arial"/>
        <family val="2"/>
      </rPr>
      <t>Clave o nivel del puesto (de acuerdo con el catálogo que en su caso regule la actividad del sujeto obligado)</t>
    </r>
  </si>
  <si>
    <r>
      <rPr>
        <b/>
        <sz val="10"/>
        <rFont val="Arial"/>
        <family val="2"/>
      </rPr>
      <t xml:space="preserve">5. </t>
    </r>
    <r>
      <rPr>
        <sz val="10"/>
        <rFont val="Arial"/>
        <family val="2"/>
      </rPr>
      <t>Denominación del puesto (de acuerdo con el catálogo que en su caso regule la actividad del sujeto obligado, por ejemplo Subdirector[a] A)</t>
    </r>
  </si>
  <si>
    <r>
      <rPr>
        <b/>
        <sz val="10"/>
        <rFont val="Arial"/>
        <family val="2"/>
      </rPr>
      <t xml:space="preserve">6. </t>
    </r>
    <r>
      <rPr>
        <sz val="10"/>
        <rFont val="Arial"/>
        <family val="2"/>
      </rPr>
      <t>Denominación del cargo (de conformidad con el nombramiento otorgado, por ejemplo Subdirector[a] de recursos humanos)</t>
    </r>
  </si>
  <si>
    <r>
      <rPr>
        <b/>
        <sz val="10"/>
        <rFont val="Arial"/>
        <family val="2"/>
      </rPr>
      <t xml:space="preserve">7. </t>
    </r>
    <r>
      <rPr>
        <sz val="10"/>
        <rFont val="Arial"/>
        <family val="2"/>
      </rPr>
      <t>Área de adscripción (de acuerdo con el catálogo de unidades administrativas o puestos si así corresponde)</t>
    </r>
  </si>
  <si>
    <r>
      <rPr>
        <b/>
        <sz val="10"/>
        <rFont val="Arial"/>
        <family val="2"/>
      </rPr>
      <t xml:space="preserve">8. </t>
    </r>
    <r>
      <rPr>
        <sz val="10"/>
        <rFont val="Arial"/>
        <family val="2"/>
      </rPr>
      <t>Nombre completo del (la) servidor(a) público(a), trabajador, prestador de servicios, miembro y/o toda persona que desempeñe un empleo, cargo o comisión y/o ejerza actos de autoridad en el sujeto obligado (nombre[s], primer apellido, segundo apellido)</t>
    </r>
  </si>
  <si>
    <r>
      <rPr>
        <b/>
        <sz val="10"/>
        <rFont val="Arial"/>
        <family val="2"/>
      </rPr>
      <t xml:space="preserve">9. </t>
    </r>
    <r>
      <rPr>
        <sz val="10"/>
        <rFont val="Arial"/>
        <family val="2"/>
      </rPr>
      <t>Tipo de gasto (catálogo): Viáticos/Representación</t>
    </r>
  </si>
  <si>
    <r>
      <rPr>
        <b/>
        <sz val="10"/>
        <rFont val="Arial"/>
        <family val="2"/>
      </rPr>
      <t xml:space="preserve">10. </t>
    </r>
    <r>
      <rPr>
        <sz val="10"/>
        <rFont val="Arial"/>
        <family val="2"/>
      </rPr>
      <t xml:space="preserve">Denominación del encargo o comisión </t>
    </r>
  </si>
  <si>
    <r>
      <rPr>
        <b/>
        <sz val="10"/>
        <rFont val="Arial"/>
        <family val="2"/>
      </rPr>
      <t xml:space="preserve">11. </t>
    </r>
    <r>
      <rPr>
        <sz val="10"/>
        <rFont val="Arial"/>
        <family val="2"/>
      </rPr>
      <t>Tipo de viaje (catálogo): Nacional / Internacional</t>
    </r>
  </si>
  <si>
    <r>
      <rPr>
        <b/>
        <sz val="10"/>
        <rFont val="Arial"/>
        <family val="2"/>
      </rPr>
      <t xml:space="preserve">12. </t>
    </r>
    <r>
      <rPr>
        <sz val="10"/>
        <rFont val="Arial"/>
        <family val="2"/>
      </rPr>
      <t>Número de personas acompañantes en el encargo o comisión del trabajador, prestador de servicios, servidor(a) público(a), miembro y/o toda persona que desempeñe un empleo, cargo o comisión y/o ejerza actos de autoridad en el sujeto obligado</t>
    </r>
  </si>
  <si>
    <r>
      <rPr>
        <b/>
        <sz val="10"/>
        <rFont val="Arial"/>
        <family val="2"/>
      </rPr>
      <t xml:space="preserve">13. </t>
    </r>
    <r>
      <rPr>
        <sz val="10"/>
        <rFont val="Arial"/>
        <family val="2"/>
      </rPr>
      <t>Importe ejercido por el total de acompañantes</t>
    </r>
  </si>
  <si>
    <r>
      <rPr>
        <b/>
        <sz val="10"/>
        <rFont val="Arial"/>
        <family val="2"/>
      </rPr>
      <t xml:space="preserve">Respecto del destino y periodo del encargo o comisión:
14. </t>
    </r>
    <r>
      <rPr>
        <sz val="10"/>
        <rFont val="Arial"/>
        <family val="2"/>
      </rPr>
      <t>Origen del encargo o comisión (país, estado y ciudad)</t>
    </r>
  </si>
  <si>
    <r>
      <rPr>
        <b/>
        <sz val="10"/>
        <rFont val="Arial"/>
        <family val="2"/>
      </rPr>
      <t xml:space="preserve">15. </t>
    </r>
    <r>
      <rPr>
        <sz val="10"/>
        <rFont val="Arial"/>
        <family val="2"/>
      </rPr>
      <t>Destino del encargo o comisión (país, estado y ciudad)</t>
    </r>
  </si>
  <si>
    <r>
      <rPr>
        <b/>
        <sz val="10"/>
        <rFont val="Arial"/>
        <family val="2"/>
      </rPr>
      <t xml:space="preserve">16. </t>
    </r>
    <r>
      <rPr>
        <sz val="10"/>
        <rFont val="Arial"/>
        <family val="2"/>
      </rPr>
      <t xml:space="preserve">Motivo del encargo o comisión </t>
    </r>
  </si>
  <si>
    <r>
      <rPr>
        <b/>
        <sz val="10"/>
        <rFont val="Arial"/>
        <family val="2"/>
      </rPr>
      <t xml:space="preserve">17. </t>
    </r>
    <r>
      <rPr>
        <sz val="10"/>
        <rFont val="Arial"/>
        <family val="2"/>
      </rPr>
      <t xml:space="preserve">Fecha de salida: con el formato día/mes/año </t>
    </r>
  </si>
  <si>
    <r>
      <rPr>
        <b/>
        <sz val="10"/>
        <rFont val="Arial"/>
        <family val="2"/>
      </rPr>
      <t xml:space="preserve">18. </t>
    </r>
    <r>
      <rPr>
        <sz val="10"/>
        <rFont val="Arial"/>
        <family val="2"/>
      </rPr>
      <t xml:space="preserve">Fecha de regreso: con el formato día/mes/año </t>
    </r>
  </si>
  <si>
    <r>
      <rPr>
        <b/>
        <sz val="10"/>
        <rFont val="Arial"/>
        <family val="2"/>
      </rPr>
      <t xml:space="preserve">En relación con el importe ejercido se incluirá el total erogado para atender el encargo o comisión, desglosándolo por concepto y/o partida:
19. </t>
    </r>
    <r>
      <rPr>
        <sz val="10"/>
        <rFont val="Arial"/>
        <family val="2"/>
      </rPr>
      <t>Clave de la partida de cada uno de los conceptos correspondientes, con base en el Clasificador por Objeto del Gasto o Clasificador Contable que aplique</t>
    </r>
  </si>
  <si>
    <r>
      <rPr>
        <b/>
        <sz val="10"/>
        <rFont val="Arial"/>
        <family val="2"/>
      </rPr>
      <t xml:space="preserve">20. </t>
    </r>
    <r>
      <rPr>
        <sz val="10"/>
        <rFont val="Arial"/>
        <family val="2"/>
      </rPr>
      <t>Denominación de la partida de cada uno de los conceptos correspondientes, los cuales deberán ser armónicos con el Clasificador por Objeto del Gasto o Clasificador Contable que aplique. Por ejemplo: pasajes aéreos, terrestres, marítimos, lacustres y fluviales; autotransporte; viáticos en el país o en el extranjero; gastos de instalación y traslado de menaje; servicios integrales de traslado y viáticos; otros servicios de traslado y hospedaje; otra (especificar)</t>
    </r>
  </si>
  <si>
    <r>
      <rPr>
        <b/>
        <sz val="10"/>
        <rFont val="Arial"/>
        <family val="2"/>
      </rPr>
      <t xml:space="preserve">21. </t>
    </r>
    <r>
      <rPr>
        <sz val="10"/>
        <rFont val="Arial"/>
        <family val="2"/>
      </rPr>
      <t>Importe ejercido erogado por concepto de gastos de viáticos o gastos de representación</t>
    </r>
  </si>
  <si>
    <r>
      <rPr>
        <b/>
        <sz val="10"/>
        <rFont val="Arial"/>
        <family val="2"/>
      </rPr>
      <t xml:space="preserve">22. </t>
    </r>
    <r>
      <rPr>
        <sz val="10"/>
        <rFont val="Arial"/>
        <family val="2"/>
      </rPr>
      <t>Importe total ejercido erogado con motivo del encargo o comisión</t>
    </r>
  </si>
  <si>
    <r>
      <rPr>
        <b/>
        <sz val="10"/>
        <rFont val="Arial"/>
        <family val="2"/>
      </rPr>
      <t xml:space="preserve">23. </t>
    </r>
    <r>
      <rPr>
        <sz val="10"/>
        <rFont val="Arial"/>
        <family val="2"/>
      </rPr>
      <t>Importe total de gastos no erogados derivados del encargo o comisión</t>
    </r>
  </si>
  <si>
    <r>
      <rPr>
        <b/>
        <sz val="10"/>
        <rFont val="Arial"/>
        <family val="2"/>
      </rPr>
      <t xml:space="preserve">Respecto al informe sobre la comisión o encargo publicar lo siguiente:
24. </t>
    </r>
    <r>
      <rPr>
        <sz val="10"/>
        <rFont val="Arial"/>
        <family val="2"/>
      </rPr>
      <t xml:space="preserve">Fecha de entrega del informe de la comisión o encargo encomendado, con el formato día/mes/año </t>
    </r>
  </si>
  <si>
    <r>
      <rPr>
        <b/>
        <sz val="10"/>
        <rFont val="Arial"/>
        <family val="2"/>
      </rPr>
      <t xml:space="preserve">25. </t>
    </r>
    <r>
      <rPr>
        <sz val="10"/>
        <rFont val="Arial"/>
        <family val="2"/>
      </rPr>
      <t>Hipervínculo al informe de la comisión o encargo encomendado, donde se señalen las actividades realizadas, los resultados obtenidos, las contribuciones a la institución y las conclusiones; en su caso, se deberá incluir una leyenda explicando lo que corresponda</t>
    </r>
  </si>
  <si>
    <r>
      <rPr>
        <b/>
        <sz val="10"/>
        <rFont val="Arial"/>
        <family val="2"/>
      </rPr>
      <t xml:space="preserve">26. </t>
    </r>
    <r>
      <rPr>
        <sz val="10"/>
        <rFont val="Arial"/>
        <family val="2"/>
      </rPr>
      <t>Hipervínculo a las facturas o comprobantes que soporten las erogaciones realizadas</t>
    </r>
  </si>
  <si>
    <r>
      <rPr>
        <b/>
        <sz val="10"/>
        <rFont val="Arial"/>
        <family val="2"/>
      </rPr>
      <t xml:space="preserve">27. </t>
    </r>
    <r>
      <rPr>
        <sz val="10"/>
        <rFont val="Arial"/>
        <family val="2"/>
      </rPr>
      <t>Hipervínculo a la normatividad que regula los gastos por concepto de viáticos del sujeto obligado</t>
    </r>
  </si>
  <si>
    <r>
      <rPr>
        <b/>
        <sz val="10"/>
        <rFont val="Arial"/>
        <family val="2"/>
      </rPr>
      <t xml:space="preserve">28. </t>
    </r>
    <r>
      <rPr>
        <sz val="10"/>
        <rFont val="Arial"/>
        <family val="2"/>
      </rPr>
      <t>Periodo de actualización de la información: trimestral</t>
    </r>
  </si>
  <si>
    <r>
      <rPr>
        <b/>
        <sz val="10"/>
        <rFont val="Arial"/>
        <family val="2"/>
      </rPr>
      <t xml:space="preserve">29. </t>
    </r>
    <r>
      <rPr>
        <sz val="10"/>
        <rFont val="Arial"/>
        <family val="2"/>
      </rPr>
      <t>Área(s) responsable(s) que genera(n), posee(n), publica(n) y/o actualiza(n)la información</t>
    </r>
  </si>
  <si>
    <r>
      <rPr>
        <b/>
        <sz val="10"/>
        <rFont val="Arial"/>
        <family val="2"/>
      </rPr>
      <t xml:space="preserve">30. </t>
    </r>
    <r>
      <rPr>
        <sz val="10"/>
        <rFont val="Arial"/>
        <family val="2"/>
      </rPr>
      <t>La información publicada deberá estar actualizada, validada y conservada al periodo que corresponde, de acuerdo con la Tabla de actualización y conservación de la información con el formato día/mes/año</t>
    </r>
  </si>
  <si>
    <r>
      <rPr>
        <b/>
        <sz val="10"/>
        <rFont val="Arial"/>
        <family val="2"/>
      </rPr>
      <t xml:space="preserve">31. </t>
    </r>
    <r>
      <rPr>
        <sz val="10"/>
        <rFont val="Arial"/>
        <family val="2"/>
      </rPr>
      <t>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</si>
  <si>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r>
      <rPr>
        <b/>
        <sz val="10"/>
        <rFont val="Arial"/>
        <family val="2"/>
      </rPr>
      <t xml:space="preserve">32. </t>
    </r>
    <r>
      <rPr>
        <sz val="10"/>
        <rFont val="Arial"/>
        <family val="2"/>
      </rPr>
      <t>La información publicada se organiza mediante el formato 10 en el que se incluyen todos los campos especificados en los criterios sustantivos de contenido, debiendo publicar la información en datos abiertos</t>
    </r>
  </si>
  <si>
    <r>
      <rPr>
        <b/>
        <i/>
        <sz val="10"/>
        <rFont val="Arial"/>
        <family val="2"/>
      </rPr>
      <t xml:space="preserve">Fracción XI. </t>
    </r>
    <r>
      <rPr>
        <i/>
        <sz val="10"/>
        <rFont val="Arial"/>
        <family val="2"/>
      </rPr>
      <t>El número total de las plazas y del personal de base y confianza, especificando el total de las vacantes, por nivel de puesto, para cada unidad administrativa;</t>
    </r>
  </si>
  <si>
    <r>
      <rPr>
        <b/>
        <sz val="10"/>
        <rFont val="Arial"/>
        <family val="2"/>
      </rPr>
      <t xml:space="preserve">Periodo de actualización: </t>
    </r>
    <r>
      <rPr>
        <sz val="10"/>
        <rFont val="Arial"/>
        <family val="2"/>
      </rPr>
      <t xml:space="preserve">trimestral
</t>
    </r>
    <r>
      <rPr>
        <b/>
        <sz val="10"/>
        <rFont val="Arial"/>
        <family val="2"/>
      </rPr>
      <t xml:space="preserve">Conservar en el sitio de Internet: </t>
    </r>
    <r>
      <rPr>
        <sz val="10"/>
        <rFont val="Arial"/>
        <family val="2"/>
      </rPr>
      <t xml:space="preserve">información vigente
</t>
    </r>
    <r>
      <rPr>
        <b/>
        <sz val="10"/>
        <rFont val="Arial"/>
        <family val="2"/>
      </rPr>
      <t xml:space="preserve">Aplica a: </t>
    </r>
    <r>
      <rPr>
        <sz val="10"/>
        <rFont val="Arial"/>
        <family val="2"/>
      </rPr>
      <t>todos los Sujetos obligados</t>
    </r>
  </si>
  <si>
    <r>
      <t xml:space="preserve">En relación con las plazas vacantes y ocupadas se publicará lo siguiente:
1. </t>
    </r>
    <r>
      <rPr>
        <sz val="10"/>
        <rFont val="Arial"/>
        <family val="2"/>
      </rPr>
      <t>Ejercicio</t>
    </r>
  </si>
  <si>
    <r>
      <rPr>
        <b/>
        <sz val="10"/>
        <rFont val="Arial"/>
        <family val="2"/>
      </rPr>
      <t xml:space="preserve">3. </t>
    </r>
    <r>
      <rPr>
        <sz val="10"/>
        <rFont val="Arial"/>
        <family val="2"/>
      </rPr>
      <t>Denominación del área (de acuerdo con el catálogo que en su caso regule la actividad del sujeto obligado)</t>
    </r>
  </si>
  <si>
    <r>
      <rPr>
        <b/>
        <sz val="10"/>
        <rFont val="Arial"/>
        <family val="2"/>
      </rPr>
      <t xml:space="preserve">4. </t>
    </r>
    <r>
      <rPr>
        <sz val="10"/>
        <rFont val="Arial"/>
        <family val="2"/>
      </rPr>
      <t>Denominación del puesto (de acuerdo con el catálogo que en su caso regule la actividad del sujeto obligado). La información deberá estar ordenada de tal forma que sea posible visualizar los niveles de autoridad y sus relaciones de dependencia</t>
    </r>
  </si>
  <si>
    <r>
      <rPr>
        <b/>
        <sz val="10"/>
        <rFont val="Arial"/>
        <family val="2"/>
      </rPr>
      <t xml:space="preserve">5. </t>
    </r>
    <r>
      <rPr>
        <sz val="10"/>
        <rFont val="Arial"/>
        <family val="2"/>
      </rPr>
      <t>Clave o nivel del puesto (de acuerdo con el catálogo que en su caso regule la actividad del sujeto obligado)</t>
    </r>
  </si>
  <si>
    <r>
      <rPr>
        <b/>
        <sz val="10"/>
        <rFont val="Arial"/>
        <family val="2"/>
      </rPr>
      <t xml:space="preserve">6. </t>
    </r>
    <r>
      <rPr>
        <sz val="10"/>
        <rFont val="Arial"/>
        <family val="2"/>
      </rPr>
      <t>Tipo de plaza (catálogo): base/ confianza/ milicia permanente/ milicia auxiliar</t>
    </r>
  </si>
  <si>
    <r>
      <rPr>
        <b/>
        <sz val="10"/>
        <rFont val="Arial"/>
        <family val="2"/>
      </rPr>
      <t xml:space="preserve">7. </t>
    </r>
    <r>
      <rPr>
        <sz val="10"/>
        <rFont val="Arial"/>
        <family val="2"/>
      </rPr>
      <t>Área de adscripción inmediata superior</t>
    </r>
  </si>
  <si>
    <r>
      <rPr>
        <b/>
        <sz val="10"/>
        <rFont val="Arial"/>
        <family val="2"/>
      </rPr>
      <t xml:space="preserve">8. </t>
    </r>
    <r>
      <rPr>
        <sz val="10"/>
        <rFont val="Arial"/>
        <family val="2"/>
      </rPr>
      <t>Por cada puesto y/o cargo de la estructura especificar el estado (catálogo): vacante/ocupado.</t>
    </r>
  </si>
  <si>
    <r>
      <rPr>
        <b/>
        <sz val="10"/>
        <rFont val="Arial"/>
        <family val="2"/>
      </rPr>
      <t xml:space="preserve">9. </t>
    </r>
    <r>
      <rPr>
        <sz val="10"/>
        <rFont val="Arial"/>
        <family val="2"/>
      </rPr>
      <t>Por cada puesto y/o cargo de la estructura vacante se incluirá un hipervínculo a las convocatorias a concursos para ocupar cargos públicos abiertos a la sociedad en general o sólo abiertos a los(as) servidores(as) públicos(as) del sujeto obligado, difundidas en la fracción XV del artículo 121 de la LTAIPRC</t>
    </r>
  </si>
  <si>
    <r>
      <rPr>
        <b/>
        <sz val="10"/>
        <rFont val="Arial"/>
        <family val="2"/>
      </rPr>
      <t xml:space="preserve">Respecto al número total de las plazas del personal de base y confianza se especificará lo siguiente:
10. </t>
    </r>
    <r>
      <rPr>
        <sz val="10"/>
        <rFont val="Arial"/>
        <family val="2"/>
      </rPr>
      <t>Ejercicio</t>
    </r>
  </si>
  <si>
    <r>
      <rPr>
        <b/>
        <sz val="10"/>
        <rFont val="Arial"/>
        <family val="2"/>
      </rPr>
      <t xml:space="preserve">11. </t>
    </r>
    <r>
      <rPr>
        <sz val="10"/>
        <rFont val="Arial"/>
        <family val="2"/>
      </rPr>
      <t>Periodo que se informa (fecha de inicio y fecha de término con el formato día/mes/año)</t>
    </r>
  </si>
  <si>
    <r>
      <rPr>
        <b/>
        <sz val="10"/>
        <rFont val="Arial"/>
        <family val="2"/>
      </rPr>
      <t xml:space="preserve">12. </t>
    </r>
    <r>
      <rPr>
        <sz val="10"/>
        <rFont val="Arial"/>
        <family val="2"/>
      </rPr>
      <t>Total de plazas de base</t>
    </r>
  </si>
  <si>
    <r>
      <rPr>
        <b/>
        <sz val="10"/>
        <rFont val="Arial"/>
        <family val="2"/>
      </rPr>
      <t xml:space="preserve">13. </t>
    </r>
    <r>
      <rPr>
        <sz val="10"/>
        <rFont val="Arial"/>
        <family val="2"/>
      </rPr>
      <t>Total de plazas de base ocupadas</t>
    </r>
  </si>
  <si>
    <r>
      <rPr>
        <b/>
        <sz val="10"/>
        <rFont val="Arial"/>
        <family val="2"/>
      </rPr>
      <t xml:space="preserve">14. </t>
    </r>
    <r>
      <rPr>
        <sz val="10"/>
        <rFont val="Arial"/>
        <family val="2"/>
      </rPr>
      <t>Total de plazas de base vacantes</t>
    </r>
  </si>
  <si>
    <r>
      <rPr>
        <b/>
        <sz val="10"/>
        <rFont val="Arial"/>
        <family val="2"/>
      </rPr>
      <t xml:space="preserve">15. </t>
    </r>
    <r>
      <rPr>
        <sz val="10"/>
        <rFont val="Arial"/>
        <family val="2"/>
      </rPr>
      <t>Total de plazas de confianza</t>
    </r>
  </si>
  <si>
    <r>
      <rPr>
        <b/>
        <sz val="10"/>
        <rFont val="Arial"/>
        <family val="2"/>
      </rPr>
      <t xml:space="preserve">16. </t>
    </r>
    <r>
      <rPr>
        <sz val="10"/>
        <rFont val="Arial"/>
        <family val="2"/>
      </rPr>
      <t>Total de plazas de confianza ocupadas</t>
    </r>
  </si>
  <si>
    <r>
      <rPr>
        <b/>
        <sz val="10"/>
        <rFont val="Arial"/>
        <family val="2"/>
      </rPr>
      <t xml:space="preserve">17. </t>
    </r>
    <r>
      <rPr>
        <sz val="10"/>
        <rFont val="Arial"/>
        <family val="2"/>
      </rPr>
      <t>Total de plazas de confianza vacantes</t>
    </r>
  </si>
  <si>
    <r>
      <rPr>
        <b/>
        <sz val="10"/>
        <rFont val="Arial"/>
        <family val="2"/>
      </rPr>
      <t xml:space="preserve">18. </t>
    </r>
    <r>
      <rPr>
        <sz val="10"/>
        <rFont val="Arial"/>
        <family val="2"/>
      </rPr>
      <t>Periodo de actualización de la información: trimestral</t>
    </r>
  </si>
  <si>
    <r>
      <rPr>
        <b/>
        <sz val="10"/>
        <rFont val="Arial"/>
        <family val="2"/>
      </rPr>
      <t xml:space="preserve">19. </t>
    </r>
    <r>
      <rPr>
        <sz val="10"/>
        <rFont val="Arial"/>
        <family val="2"/>
      </rPr>
      <t>Área(s) responsable(s) que genera(n), posee(n), publica(n) y/o actualiza(n)la información</t>
    </r>
  </si>
  <si>
    <r>
      <rPr>
        <b/>
        <sz val="10"/>
        <rFont val="Arial"/>
        <family val="2"/>
      </rPr>
      <t xml:space="preserve">20. </t>
    </r>
    <r>
      <rPr>
        <sz val="10"/>
        <rFont val="Arial"/>
        <family val="2"/>
      </rPr>
      <t>La información publicada deberá estar actualizada, validada y conservada al periodo que corresponde, de acuerdo con la Tabla de actualización y conservación de la información con el formato día/mes/año</t>
    </r>
  </si>
  <si>
    <r>
      <rPr>
        <b/>
        <sz val="10"/>
        <rFont val="Arial"/>
        <family val="2"/>
      </rPr>
      <t xml:space="preserve">21. </t>
    </r>
    <r>
      <rPr>
        <sz val="10"/>
        <rFont val="Arial"/>
        <family val="2"/>
      </rPr>
      <t>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</si>
  <si>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r>
      <rPr>
        <b/>
        <sz val="10"/>
        <rFont val="Arial"/>
        <family val="2"/>
      </rPr>
      <t xml:space="preserve">22. </t>
    </r>
    <r>
      <rPr>
        <sz val="10"/>
        <rFont val="Arial"/>
        <family val="2"/>
      </rPr>
      <t>La información publicada se organiza mediante los formatos 11a y 11b en los que se incluyen todos los campos especificados en los criterios sustantivos de contenido, debiendo publicar la información en datos abiertos</t>
    </r>
  </si>
  <si>
    <r>
      <rPr>
        <b/>
        <i/>
        <sz val="10"/>
        <rFont val="Arial"/>
        <family val="2"/>
      </rPr>
      <t xml:space="preserve">Fracción XII. </t>
    </r>
    <r>
      <rPr>
        <i/>
        <sz val="10"/>
        <rFont val="Arial"/>
        <family val="2"/>
      </rPr>
      <t>Las contrataciones de servicios profesionales por honorarios, señalando los nombres de los prestadores de servicios, los servicios contratados, el monto de los honorarios y el periodo de contratación;</t>
    </r>
  </si>
  <si>
    <r>
      <rPr>
        <b/>
        <sz val="10"/>
        <rFont val="Arial"/>
        <family val="2"/>
      </rPr>
      <t xml:space="preserve">3. </t>
    </r>
    <r>
      <rPr>
        <sz val="10"/>
        <rFont val="Arial"/>
        <family val="2"/>
      </rPr>
      <t>Tipo de contratación (catálogo): servicios profesionales por honorarios/ servicios profesionales por honorarios asimilados a salarios</t>
    </r>
  </si>
  <si>
    <r>
      <rPr>
        <b/>
        <sz val="10"/>
        <rFont val="Arial"/>
        <family val="2"/>
      </rPr>
      <t xml:space="preserve">4. </t>
    </r>
    <r>
      <rPr>
        <sz val="10"/>
        <rFont val="Arial"/>
        <family val="2"/>
      </rPr>
      <t>Partida presupuestal de los recursos con que se cubran los honorarios pactados, con base en el Clasificador por Objeto del Gasto o Clasificador Contable que aplique</t>
    </r>
  </si>
  <si>
    <r>
      <rPr>
        <b/>
        <sz val="10"/>
        <rFont val="Arial"/>
        <family val="2"/>
      </rPr>
      <t xml:space="preserve">5. </t>
    </r>
    <r>
      <rPr>
        <sz val="10"/>
        <rFont val="Arial"/>
        <family val="2"/>
      </rPr>
      <t>Nombre completo de la persona contratada (nombre[s], primer apellido, segundo apellido)</t>
    </r>
  </si>
  <si>
    <r>
      <rPr>
        <b/>
        <sz val="10"/>
        <rFont val="Arial"/>
        <family val="2"/>
      </rPr>
      <t xml:space="preserve">6. </t>
    </r>
    <r>
      <rPr>
        <sz val="10"/>
        <rFont val="Arial"/>
        <family val="2"/>
      </rPr>
      <t>Número de contrato</t>
    </r>
  </si>
  <si>
    <r>
      <rPr>
        <b/>
        <sz val="10"/>
        <rFont val="Arial"/>
        <family val="2"/>
      </rPr>
      <t xml:space="preserve">7. </t>
    </r>
    <r>
      <rPr>
        <sz val="10"/>
        <rFont val="Arial"/>
        <family val="2"/>
      </rPr>
      <t xml:space="preserve">Hipervínculo al contrato correspondiente </t>
    </r>
  </si>
  <si>
    <r>
      <rPr>
        <b/>
        <sz val="10"/>
        <rFont val="Arial"/>
        <family val="2"/>
      </rPr>
      <t xml:space="preserve">8. </t>
    </r>
    <r>
      <rPr>
        <sz val="10"/>
        <rFont val="Arial"/>
        <family val="2"/>
      </rPr>
      <t xml:space="preserve">Fecha de inicio del contrato expresada con el formato día/mes/año </t>
    </r>
  </si>
  <si>
    <r>
      <rPr>
        <b/>
        <sz val="10"/>
        <rFont val="Arial"/>
        <family val="2"/>
      </rPr>
      <t xml:space="preserve">9. </t>
    </r>
    <r>
      <rPr>
        <sz val="10"/>
        <rFont val="Arial"/>
        <family val="2"/>
      </rPr>
      <t xml:space="preserve">Fecha de término del contrato expresada con el formato día/mes/año </t>
    </r>
  </si>
  <si>
    <r>
      <rPr>
        <b/>
        <sz val="10"/>
        <rFont val="Arial"/>
        <family val="2"/>
      </rPr>
      <t xml:space="preserve">10. </t>
    </r>
    <r>
      <rPr>
        <sz val="10"/>
        <rFont val="Arial"/>
        <family val="2"/>
      </rPr>
      <t>Servicios contratados (objeto del contrato)</t>
    </r>
  </si>
  <si>
    <r>
      <rPr>
        <b/>
        <sz val="10"/>
        <rFont val="Arial"/>
        <family val="2"/>
      </rPr>
      <t xml:space="preserve">11. </t>
    </r>
    <r>
      <rPr>
        <sz val="10"/>
        <rFont val="Arial"/>
        <family val="2"/>
      </rPr>
      <t>Remuneración mensual bruta o contraprestación</t>
    </r>
  </si>
  <si>
    <r>
      <rPr>
        <b/>
        <sz val="10"/>
        <rFont val="Arial"/>
        <family val="2"/>
      </rPr>
      <t xml:space="preserve">12. </t>
    </r>
    <r>
      <rPr>
        <sz val="10"/>
        <rFont val="Arial"/>
        <family val="2"/>
      </rPr>
      <t>Monto total a pagar</t>
    </r>
  </si>
  <si>
    <r>
      <rPr>
        <b/>
        <sz val="10"/>
        <rFont val="Arial"/>
        <family val="2"/>
      </rPr>
      <t xml:space="preserve">13. </t>
    </r>
    <r>
      <rPr>
        <sz val="10"/>
        <rFont val="Arial"/>
        <family val="2"/>
      </rPr>
      <t>Prestaciones, en su caso</t>
    </r>
  </si>
  <si>
    <r>
      <rPr>
        <b/>
        <sz val="10"/>
        <rFont val="Arial"/>
        <family val="2"/>
      </rPr>
      <t xml:space="preserve">14. </t>
    </r>
    <r>
      <rPr>
        <sz val="10"/>
        <rFont val="Arial"/>
        <family val="2"/>
      </rPr>
      <t>Hipervínculo a la normatividad que regula la celebración de contratos de servicios profesionales por honorarios</t>
    </r>
  </si>
  <si>
    <r>
      <rPr>
        <b/>
        <sz val="10"/>
        <rFont val="Arial"/>
        <family val="2"/>
      </rPr>
      <t xml:space="preserve">15. </t>
    </r>
    <r>
      <rPr>
        <sz val="10"/>
        <rFont val="Arial"/>
        <family val="2"/>
      </rPr>
      <t>Periodo de actualización de la información: trimestral</t>
    </r>
  </si>
  <si>
    <r>
      <rPr>
        <b/>
        <sz val="10"/>
        <rFont val="Arial"/>
        <family val="2"/>
      </rPr>
      <t xml:space="preserve">16. </t>
    </r>
    <r>
      <rPr>
        <sz val="10"/>
        <rFont val="Arial"/>
        <family val="2"/>
      </rPr>
      <t>Área(s) responsable(s) que genera(n), posee(n), publica(n) y/o actualiza(n)la información</t>
    </r>
  </si>
  <si>
    <r>
      <rPr>
        <b/>
        <sz val="10"/>
        <rFont val="Arial"/>
        <family val="2"/>
      </rPr>
      <t xml:space="preserve">17. </t>
    </r>
    <r>
      <rPr>
        <sz val="10"/>
        <rFont val="Arial"/>
        <family val="2"/>
      </rPr>
      <t>La información publicada deberá estar actualizada, validada y conservada al periodo que corresponde, de acuerdo con la Tabla de actualización y conservación de la información con el formato día/mes/año</t>
    </r>
  </si>
  <si>
    <r>
      <rPr>
        <b/>
        <sz val="10"/>
        <rFont val="Arial"/>
        <family val="2"/>
      </rPr>
      <t xml:space="preserve">18. </t>
    </r>
    <r>
      <rPr>
        <sz val="10"/>
        <rFont val="Arial"/>
        <family val="2"/>
      </rPr>
      <t>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</si>
  <si>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r>
      <rPr>
        <b/>
        <sz val="10"/>
        <rFont val="Arial"/>
        <family val="2"/>
      </rPr>
      <t xml:space="preserve">19. </t>
    </r>
    <r>
      <rPr>
        <sz val="10"/>
        <rFont val="Arial"/>
        <family val="2"/>
      </rPr>
      <t>La información publicada se organiza mediante el formato 12 en el que se incluyen todos los campos especificados en los criterios sustantivos de contenido, debiendo publicar la información en datos abiertos</t>
    </r>
  </si>
  <si>
    <r>
      <rPr>
        <b/>
        <i/>
        <sz val="10"/>
        <rFont val="Arial"/>
        <family val="2"/>
      </rPr>
      <t xml:space="preserve">Fracción XIII. </t>
    </r>
    <r>
      <rPr>
        <i/>
        <sz val="10"/>
        <rFont val="Arial"/>
        <family val="2"/>
      </rPr>
      <t>La Versión Pública en los sistemas habilitados para ello, de las Declaraciones Patrimoniales, de Intereses y Fiscal de las personas servidoras públicas y colaboradores de los sujetos obligados, que deban presentarlas de acuerdo a la normatividad aplicable</t>
    </r>
  </si>
  <si>
    <r>
      <t xml:space="preserve">Periodo de actualización: </t>
    </r>
    <r>
      <rPr>
        <sz val="10"/>
        <rFont val="Arial"/>
        <family val="2"/>
      </rPr>
      <t xml:space="preserve">trimestral
</t>
    </r>
    <r>
      <rPr>
        <b/>
        <sz val="10"/>
        <rFont val="Arial"/>
        <family val="2"/>
      </rPr>
      <t xml:space="preserve">Conservar en el sitio de Internet: </t>
    </r>
    <r>
      <rPr>
        <sz val="10"/>
        <rFont val="Arial"/>
        <family val="2"/>
      </rPr>
      <t xml:space="preserve">información del ejercicio en curso y la correspondiente al ejercicio anterior
</t>
    </r>
    <r>
      <rPr>
        <b/>
        <sz val="10"/>
        <rFont val="Arial"/>
        <family val="2"/>
      </rPr>
      <t xml:space="preserve">Aplica a: </t>
    </r>
    <r>
      <rPr>
        <sz val="10"/>
        <rFont val="Arial"/>
        <family val="2"/>
      </rPr>
      <t>todos los Sujetos obligados</t>
    </r>
  </si>
  <si>
    <r>
      <rPr>
        <b/>
        <sz val="10"/>
        <rFont val="Arial"/>
        <family val="2"/>
      </rPr>
      <t xml:space="preserve">3. </t>
    </r>
    <r>
      <rPr>
        <sz val="10"/>
        <rFont val="Arial"/>
        <family val="2"/>
      </rPr>
      <t xml:space="preserve">Tipo de integrante del sujeto obligado (catálogo):  funcionario/ servidor[a] público[a]/ servidor[a] público[a]/ eventual/ integrante/empleado/ representante popular/ miembro del poder judicial/ miembro de órgano autónomo/ personal de confianza/ prestador de servicios profesionales/ otro </t>
    </r>
  </si>
  <si>
    <r>
      <rPr>
        <b/>
        <sz val="10"/>
        <rFont val="Arial"/>
        <family val="2"/>
      </rPr>
      <t xml:space="preserve">4. </t>
    </r>
    <r>
      <rPr>
        <sz val="10"/>
        <rFont val="Arial"/>
        <family val="2"/>
      </rPr>
      <t>Clave o nivel del puesto [(en su caso] de acuerdo con el catálogo que regule la actividad del sujeto obligado)</t>
    </r>
  </si>
  <si>
    <r>
      <rPr>
        <b/>
        <sz val="10"/>
        <rFont val="Arial"/>
        <family val="2"/>
      </rPr>
      <t xml:space="preserve">5. </t>
    </r>
    <r>
      <rPr>
        <sz val="10"/>
        <rFont val="Arial"/>
        <family val="2"/>
      </rPr>
      <t>Denominación del puesto (de acuerdo con el catálogo que en su caso regule la actividad del sujeto obligado)</t>
    </r>
  </si>
  <si>
    <r>
      <rPr>
        <b/>
        <sz val="10"/>
        <rFont val="Arial"/>
        <family val="2"/>
      </rPr>
      <t xml:space="preserve">7. </t>
    </r>
    <r>
      <rPr>
        <sz val="10"/>
        <rFont val="Arial"/>
        <family val="2"/>
      </rPr>
      <t>Área de adscripción (de acuerdo con el catálogo que en su caso regule la actividad del sujeto obligado)</t>
    </r>
  </si>
  <si>
    <r>
      <rPr>
        <b/>
        <sz val="10"/>
        <rFont val="Arial"/>
        <family val="2"/>
      </rPr>
      <t xml:space="preserve">8. </t>
    </r>
    <r>
      <rPr>
        <sz val="10"/>
        <rFont val="Arial"/>
        <family val="2"/>
      </rPr>
      <t>Nombre completo de la perona servidora pública y/o toda persona que desempeñe un empleo, cargo o comisión y/o ejerza actos de autoridad (nombre [s], primer apellido, segundo apellido)</t>
    </r>
  </si>
  <si>
    <r>
      <rPr>
        <b/>
        <sz val="10"/>
        <rFont val="Arial"/>
        <family val="2"/>
      </rPr>
      <t xml:space="preserve">9. </t>
    </r>
    <r>
      <rPr>
        <sz val="10"/>
        <rFont val="Arial"/>
        <family val="2"/>
      </rPr>
      <t>Modalidad de la Declaración de Situación Patrimonial (catálogo): Inicio/ Modificación/ Conclusión</t>
    </r>
  </si>
  <si>
    <r>
      <rPr>
        <b/>
        <sz val="10"/>
        <rFont val="Arial"/>
        <family val="2"/>
      </rPr>
      <t xml:space="preserve">10. </t>
    </r>
    <r>
      <rPr>
        <sz val="10"/>
        <rFont val="Arial"/>
        <family val="2"/>
      </rPr>
      <t>Hipervínculo a la versión pública de la Declaración de Situación Patrimonial o a los sistemas habilitados que registren y resguarden las bases de datos correspondientes.
(Para el caso de los Sujetos Obligados del Ejecutivo, las versiones públicas de las declaraciones, se encuentran publicadas en la página de Internet de la Secretaría de la Contraloría General de la Ciudad de México en la dirección: http://www.contraloria.cdmx.gob.mx/combate/indexCombate.php)</t>
    </r>
  </si>
  <si>
    <r>
      <rPr>
        <b/>
        <sz val="10"/>
        <rFont val="Arial"/>
        <family val="2"/>
      </rPr>
      <t xml:space="preserve">11. </t>
    </r>
    <r>
      <rPr>
        <sz val="10"/>
        <rFont val="Arial"/>
        <family val="2"/>
      </rPr>
      <t>Hipervínculo a la versión pública de la Declaración de Intereses o a los sistemas habilitados que registren y resguarden las bases de datos correspondientes.
(Para el caso de los Sujetos Obligados del Ejecutivo, las versiones públicas de las declaraciones, se encuentran publicadas en la página de Internet de la Secretaría de la Contraloría General de la Ciudad de México en la dirección: http://www.contraloria.cdmx.gob.mx/combate/indexCombate.php)</t>
    </r>
  </si>
  <si>
    <r>
      <t xml:space="preserve">12. </t>
    </r>
    <r>
      <rPr>
        <sz val="10"/>
        <rFont val="Arial"/>
        <family val="2"/>
      </rPr>
      <t>Hipervínculo a la versión pública de la Declaración Fiscal o a los sistemas habilitados que registren y resguarden las bases de datos correspondientes.
(Para el caso de los Sujetos Obligados del Poder Ejecutivo, las versiones públicas de las declaraciones, se encuentran publicadas en la página de Internet de la Secretaría de la Contraloría General de la Ciudad de México en la dirección: http://www.contraloria.cdmx.gob.mx/combate/indexCombate.php)</t>
    </r>
  </si>
  <si>
    <r>
      <rPr>
        <b/>
        <sz val="10"/>
        <rFont val="Arial"/>
        <family val="2"/>
      </rPr>
      <t xml:space="preserve">13. </t>
    </r>
    <r>
      <rPr>
        <sz val="10"/>
        <rFont val="Arial"/>
        <family val="2"/>
      </rPr>
      <t>Periodo de actualización de la información: trimestral</t>
    </r>
  </si>
  <si>
    <r>
      <rPr>
        <b/>
        <sz val="10"/>
        <rFont val="Arial"/>
        <family val="2"/>
      </rPr>
      <t xml:space="preserve">14. </t>
    </r>
    <r>
      <rPr>
        <sz val="10"/>
        <rFont val="Arial"/>
        <family val="2"/>
      </rPr>
      <t>Área(s) responsable(s) que genera(n), posee(n), publica(n) y/o actualiza(n)la información</t>
    </r>
  </si>
  <si>
    <r>
      <rPr>
        <b/>
        <sz val="10"/>
        <rFont val="Arial"/>
        <family val="2"/>
      </rPr>
      <t xml:space="preserve">15. </t>
    </r>
    <r>
      <rPr>
        <sz val="10"/>
        <rFont val="Arial"/>
        <family val="2"/>
      </rPr>
      <t>La información publicada deberá estar actualizada, validada y conservada al periodo que corresponde, de acuerdo con la Tabla de actualización y conservación de la información con el formato día/mes/año</t>
    </r>
  </si>
  <si>
    <r>
      <rPr>
        <b/>
        <sz val="10"/>
        <rFont val="Arial"/>
        <family val="2"/>
      </rPr>
      <t xml:space="preserve">16. </t>
    </r>
    <r>
      <rPr>
        <sz val="10"/>
        <rFont val="Arial"/>
        <family val="2"/>
      </rPr>
      <t>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</si>
  <si>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r>
      <rPr>
        <b/>
        <sz val="10"/>
        <rFont val="Arial"/>
        <family val="2"/>
      </rPr>
      <t xml:space="preserve">17. </t>
    </r>
    <r>
      <rPr>
        <sz val="10"/>
        <rFont val="Arial"/>
        <family val="2"/>
      </rPr>
      <t>La información publicada se organiza mediante el formato 13 en el que se incluyen todos los campos especificados en los criterios sustantivos de contenido, debiendo publicar la información en datos abiertos</t>
    </r>
  </si>
  <si>
    <r>
      <rPr>
        <b/>
        <i/>
        <sz val="10"/>
        <rFont val="Arial"/>
        <family val="2"/>
      </rPr>
      <t xml:space="preserve">Fracción XIV. </t>
    </r>
    <r>
      <rPr>
        <i/>
        <sz val="10"/>
        <rFont val="Arial"/>
        <family val="2"/>
      </rPr>
      <t>El domicilio de la Unidad de Transparencia, además de la dirección electrónica donde podrán recibirse las solicitudes para obtener la información;</t>
    </r>
  </si>
  <si>
    <r>
      <t xml:space="preserve">Periodo de actualización: </t>
    </r>
    <r>
      <rPr>
        <sz val="10"/>
        <rFont val="Arial"/>
        <family val="2"/>
      </rPr>
      <t>trimestral</t>
    </r>
    <r>
      <rPr>
        <b/>
        <sz val="10"/>
        <rFont val="Arial"/>
        <family val="2"/>
      </rPr>
      <t xml:space="preserve">
</t>
    </r>
    <r>
      <rPr>
        <sz val="10"/>
        <rFont val="Arial"/>
        <family val="2"/>
      </rPr>
      <t xml:space="preserve">En su caso, 15 días hábiles después de una modificación.
</t>
    </r>
    <r>
      <rPr>
        <b/>
        <sz val="10"/>
        <rFont val="Arial"/>
        <family val="2"/>
      </rPr>
      <t xml:space="preserve">Conservar en el sitio de Internet: </t>
    </r>
    <r>
      <rPr>
        <sz val="10"/>
        <rFont val="Arial"/>
        <family val="2"/>
      </rPr>
      <t>información vigente</t>
    </r>
    <r>
      <rPr>
        <b/>
        <sz val="10"/>
        <rFont val="Arial"/>
        <family val="2"/>
      </rPr>
      <t xml:space="preserve">
Aplica a: </t>
    </r>
    <r>
      <rPr>
        <sz val="10"/>
        <rFont val="Arial"/>
        <family val="2"/>
      </rPr>
      <t>todos los sujetos obligados</t>
    </r>
  </si>
  <si>
    <r>
      <rPr>
        <b/>
        <sz val="10"/>
        <rFont val="Arial"/>
        <family val="2"/>
      </rPr>
      <t xml:space="preserve">3. </t>
    </r>
    <r>
      <rPr>
        <sz val="10"/>
        <rFont val="Arial"/>
        <family val="2"/>
      </rPr>
      <t>Domicilio  oficial de la Unidad de Transparencia (tipo de vialidad [catálogo], nombre de vialidad [calle], número exterior, número interior [en su caso], Tipo de asentamiento humano [catálogo], nombre de asentamiento humano [colonia], Clave de la localidad, nombre de la localidad, clave del municipio, nombre del municipio o delegación, clave de la entidad federativa, nombre de la entidad federativa [catálogo], código postal)</t>
    </r>
  </si>
  <si>
    <r>
      <rPr>
        <b/>
        <sz val="10"/>
        <rFont val="Arial"/>
        <family val="2"/>
      </rPr>
      <t xml:space="preserve">4. </t>
    </r>
    <r>
      <rPr>
        <sz val="10"/>
        <rFont val="Arial"/>
        <family val="2"/>
      </rPr>
      <t>Teléfono(s) oficial(es) y, en su caso, extensión(es)</t>
    </r>
  </si>
  <si>
    <r>
      <rPr>
        <b/>
        <sz val="10"/>
        <rFont val="Arial"/>
        <family val="2"/>
      </rPr>
      <t xml:space="preserve">5. </t>
    </r>
    <r>
      <rPr>
        <sz val="10"/>
        <rFont val="Arial"/>
        <family val="2"/>
      </rPr>
      <t>Horario de atención de la Unidad de Transparencia</t>
    </r>
  </si>
  <si>
    <r>
      <rPr>
        <b/>
        <sz val="10"/>
        <rFont val="Arial"/>
        <family val="2"/>
      </rPr>
      <t xml:space="preserve">6. </t>
    </r>
    <r>
      <rPr>
        <sz val="10"/>
        <rFont val="Arial"/>
        <family val="2"/>
      </rPr>
      <t>Correo electrónico oficial activo de la Unidad de Transparencia mediante el cual se recibirán las solicitudes de información</t>
    </r>
  </si>
  <si>
    <r>
      <rPr>
        <b/>
        <sz val="10"/>
        <rFont val="Arial"/>
        <family val="2"/>
      </rPr>
      <t xml:space="preserve">7. </t>
    </r>
    <r>
      <rPr>
        <sz val="10"/>
        <rFont val="Arial"/>
        <family val="2"/>
      </rPr>
      <t>Nota que indique que se reciben solicitudes de información pública. Ejemplo: “Se reciben solicitudes de información pública respecto a &lt;&lt;sujeto obligado&gt;&gt;, a través del correo electrónico oficial de la Unidad de Transparencia, en el domicilio oficial de ésta, vía telefónica, por correo postal, mensajería, telégrafo, verbalmente ante el personal habilitado que las capturará en el sistema electrónico de solicitudes; o cualquier medio aprobado por el Sistema Nacional”</t>
    </r>
  </si>
  <si>
    <r>
      <rPr>
        <b/>
        <sz val="10"/>
        <rFont val="Arial"/>
        <family val="2"/>
      </rPr>
      <t xml:space="preserve">8. </t>
    </r>
    <r>
      <rPr>
        <sz val="10"/>
        <rFont val="Arial"/>
        <family val="2"/>
      </rPr>
      <t>Hipervínculo a la dirección electrónica del Sistema de solicitudes de acceso a la información</t>
    </r>
  </si>
  <si>
    <r>
      <rPr>
        <b/>
        <sz val="10"/>
        <rFont val="Arial"/>
        <family val="2"/>
      </rPr>
      <t xml:space="preserve">9. </t>
    </r>
    <r>
      <rPr>
        <sz val="10"/>
        <rFont val="Arial"/>
        <family val="2"/>
      </rPr>
      <t>Nombres completos del(la) responsable de la Unidad de Transparencia y del personal habilitado para cumplir con las funciones establecidas en el artículo 92 y 93 de la LTAIPRC, independientemente de que su nivel sea menor al de jefe de departamento u homólogo (nombre[s], primer apellido, segundo apellido)</t>
    </r>
  </si>
  <si>
    <r>
      <rPr>
        <b/>
        <sz val="10"/>
        <rFont val="Arial"/>
        <family val="2"/>
      </rPr>
      <t xml:space="preserve">10. </t>
    </r>
    <r>
      <rPr>
        <sz val="10"/>
        <rFont val="Arial"/>
        <family val="2"/>
      </rPr>
      <t>Cargo o puesto que ocupan el(la) responsable de la Unidad de Transparencia y el personal habilitado para cumplir con las funciones establecidas en el artículo 92 de la LTAIPRC en el sujeto obligado</t>
    </r>
  </si>
  <si>
    <r>
      <rPr>
        <b/>
        <sz val="10"/>
        <rFont val="Arial"/>
        <family val="2"/>
      </rPr>
      <t xml:space="preserve">11. </t>
    </r>
    <r>
      <rPr>
        <sz val="10"/>
        <rFont val="Arial"/>
        <family val="2"/>
      </rPr>
      <t>Función que desempeña el personal asignado en la Unidad de Transparencia</t>
    </r>
  </si>
  <si>
    <r>
      <rPr>
        <b/>
        <sz val="10"/>
        <rFont val="Arial"/>
        <family val="2"/>
      </rPr>
      <t xml:space="preserve">16. </t>
    </r>
    <r>
      <rPr>
        <sz val="10"/>
        <rFont val="Arial"/>
        <family val="2"/>
      </rPr>
      <t>La información publicada se organiza mediante el formato 14 en el que se incluyen todos los campos especificados en los criterios sustantivos de contenido, debiendo publicar la información en datos abiertos</t>
    </r>
  </si>
  <si>
    <r>
      <rPr>
        <b/>
        <i/>
        <sz val="10"/>
        <rFont val="Arial"/>
        <family val="2"/>
      </rPr>
      <t xml:space="preserve">Fracción XV. </t>
    </r>
    <r>
      <rPr>
        <i/>
        <sz val="10"/>
        <rFont val="Arial"/>
        <family val="2"/>
      </rPr>
      <t>Las convocatorias a concursos para ocupar cargos públicos y los resultados de los mismos;</t>
    </r>
  </si>
  <si>
    <r>
      <t xml:space="preserve">Periodo de actualización: </t>
    </r>
    <r>
      <rPr>
        <sz val="10"/>
        <rFont val="Arial"/>
        <family val="2"/>
      </rPr>
      <t xml:space="preserve">trimestral. En su caso, se actualizará la información, previo a la
fecha de vencimiento de las convocatorias para ocupar cargos públicos; de conformidad
con la normativa aplicable al sujeto obligado.
</t>
    </r>
    <r>
      <rPr>
        <b/>
        <sz val="10"/>
        <rFont val="Arial"/>
        <family val="2"/>
      </rPr>
      <t xml:space="preserve">Conservar en el sitio de Internet: </t>
    </r>
    <r>
      <rPr>
        <sz val="10"/>
        <rFont val="Arial"/>
        <family val="2"/>
      </rPr>
      <t xml:space="preserve">información vigente y del ejercicio en curso
</t>
    </r>
    <r>
      <rPr>
        <b/>
        <sz val="10"/>
        <rFont val="Arial"/>
        <family val="2"/>
      </rPr>
      <t xml:space="preserve">Aplica a: </t>
    </r>
    <r>
      <rPr>
        <sz val="10"/>
        <rFont val="Arial"/>
        <family val="2"/>
      </rPr>
      <t>todos los sujetos obligados</t>
    </r>
  </si>
  <si>
    <r>
      <rPr>
        <b/>
        <sz val="10"/>
        <rFont val="Arial"/>
        <family val="2"/>
      </rPr>
      <t xml:space="preserve">3. </t>
    </r>
    <r>
      <rPr>
        <sz val="10"/>
        <rFont val="Arial"/>
        <family val="2"/>
      </rPr>
      <t>Tipo de evento (catálogo): concurso/convocatoria/invitación/aviso</t>
    </r>
  </si>
  <si>
    <r>
      <rPr>
        <b/>
        <sz val="10"/>
        <rFont val="Arial"/>
        <family val="2"/>
      </rPr>
      <t xml:space="preserve">4. </t>
    </r>
    <r>
      <rPr>
        <sz val="10"/>
        <rFont val="Arial"/>
        <family val="2"/>
      </rPr>
      <t>Alcance del concurso (catálogo): Abierto al público en general/Abierto al público en general /Abierto sólo a servidores(as) públicos(as) del sujeto obligado</t>
    </r>
  </si>
  <si>
    <r>
      <rPr>
        <b/>
        <sz val="10"/>
        <rFont val="Arial"/>
        <family val="2"/>
      </rPr>
      <t xml:space="preserve">5. </t>
    </r>
    <r>
      <rPr>
        <sz val="10"/>
        <rFont val="Arial"/>
        <family val="2"/>
      </rPr>
      <t>Tipo de cargo o puesto (catálogo): Confianza/Base/Otro</t>
    </r>
  </si>
  <si>
    <r>
      <rPr>
        <b/>
        <sz val="10"/>
        <rFont val="Arial"/>
        <family val="2"/>
      </rPr>
      <t xml:space="preserve">6. </t>
    </r>
    <r>
      <rPr>
        <sz val="10"/>
        <rFont val="Arial"/>
        <family val="2"/>
      </rPr>
      <t>Clave o nivel del puesto (de acuerdo con el catálogo de claves y niveles de puesto de cada sujeto obligado)</t>
    </r>
  </si>
  <si>
    <r>
      <rPr>
        <b/>
        <sz val="10"/>
        <rFont val="Arial"/>
        <family val="2"/>
      </rPr>
      <t xml:space="preserve">7. </t>
    </r>
    <r>
      <rPr>
        <sz val="10"/>
        <rFont val="Arial"/>
        <family val="2"/>
      </rPr>
      <t>Denominación del puesto (de acuerdo con el catálogo que en su caso regule la actividad del sujeto obligado)</t>
    </r>
  </si>
  <si>
    <r>
      <rPr>
        <b/>
        <sz val="10"/>
        <rFont val="Arial"/>
        <family val="2"/>
      </rPr>
      <t xml:space="preserve">8. </t>
    </r>
    <r>
      <rPr>
        <sz val="10"/>
        <rFont val="Arial"/>
        <family val="2"/>
      </rPr>
      <t>Denominación del cargo de conformidad con nombramiento otorgado</t>
    </r>
  </si>
  <si>
    <r>
      <rPr>
        <b/>
        <sz val="10"/>
        <rFont val="Arial"/>
        <family val="2"/>
      </rPr>
      <t xml:space="preserve">9. </t>
    </r>
    <r>
      <rPr>
        <sz val="10"/>
        <rFont val="Arial"/>
        <family val="2"/>
      </rPr>
      <t>Denominación del Área (de acuerdo con el catálogo que en su caso regule la actividad del sujeto obligado)</t>
    </r>
  </si>
  <si>
    <r>
      <rPr>
        <b/>
        <sz val="10"/>
        <rFont val="Arial"/>
        <family val="2"/>
      </rPr>
      <t xml:space="preserve">10. </t>
    </r>
    <r>
      <rPr>
        <sz val="10"/>
        <rFont val="Arial"/>
        <family val="2"/>
      </rPr>
      <t>Salario bruto mensual</t>
    </r>
  </si>
  <si>
    <r>
      <rPr>
        <b/>
        <sz val="10"/>
        <rFont val="Arial"/>
        <family val="2"/>
      </rPr>
      <t xml:space="preserve">11. </t>
    </r>
    <r>
      <rPr>
        <sz val="10"/>
        <rFont val="Arial"/>
        <family val="2"/>
      </rPr>
      <t>Salario neto mensual</t>
    </r>
  </si>
  <si>
    <r>
      <rPr>
        <b/>
        <sz val="10"/>
        <rFont val="Arial"/>
        <family val="2"/>
      </rPr>
      <t xml:space="preserve">12. </t>
    </r>
    <r>
      <rPr>
        <sz val="10"/>
        <rFont val="Arial"/>
        <family val="2"/>
      </rPr>
      <t xml:space="preserve">Fecha de publicación del concurso, convocatoria, invitación y/o aviso con el formato día/mes/año </t>
    </r>
  </si>
  <si>
    <r>
      <rPr>
        <b/>
        <sz val="10"/>
        <rFont val="Arial"/>
        <family val="2"/>
      </rPr>
      <t xml:space="preserve">13. </t>
    </r>
    <r>
      <rPr>
        <sz val="10"/>
        <rFont val="Arial"/>
        <family val="2"/>
      </rPr>
      <t>Número de la convocatoria</t>
    </r>
  </si>
  <si>
    <r>
      <rPr>
        <b/>
        <sz val="10"/>
        <rFont val="Arial"/>
        <family val="2"/>
      </rPr>
      <t xml:space="preserve">14. </t>
    </r>
    <r>
      <rPr>
        <sz val="10"/>
        <rFont val="Arial"/>
        <family val="2"/>
      </rPr>
      <t>Hipervínculo al documento de la convocatoria, invitación y/o aviso en el que se indique la información necesaria para participar, entre otra: funciones a realizar, perfil del puesto, requisitos para participar, documentación solicitada, cómo y dónde registrarse, fases y fechas del proceso de selección, guías para evaluaciones</t>
    </r>
  </si>
  <si>
    <r>
      <rPr>
        <b/>
        <sz val="10"/>
        <rFont val="Arial"/>
        <family val="2"/>
      </rPr>
      <t xml:space="preserve">Respecto al estado en el que se encuentra el proceso:
15. </t>
    </r>
    <r>
      <rPr>
        <sz val="10"/>
        <rFont val="Arial"/>
        <family val="2"/>
      </rPr>
      <t>Estado del proceso del concurso, convocatoria, invitación y/o aviso: en proceso / evaluación / finalizado</t>
    </r>
  </si>
  <si>
    <r>
      <rPr>
        <b/>
        <sz val="10"/>
        <rFont val="Arial"/>
        <family val="2"/>
      </rPr>
      <t xml:space="preserve">Si está finalizado se publicarán los resultados mediante los siguientes datos:
16. </t>
    </r>
    <r>
      <rPr>
        <sz val="10"/>
        <rFont val="Arial"/>
        <family val="2"/>
      </rPr>
      <t>Número total de candidatos registrados</t>
    </r>
  </si>
  <si>
    <r>
      <rPr>
        <b/>
        <sz val="10"/>
        <rFont val="Arial"/>
        <family val="2"/>
      </rPr>
      <t xml:space="preserve">17. </t>
    </r>
    <r>
      <rPr>
        <sz val="10"/>
        <rFont val="Arial"/>
        <family val="2"/>
      </rPr>
      <t>Nombre(s), primer apellido, segundo apellido de la persona aceptada/contratada para ocupar la plaza, cargo, puesto o función</t>
    </r>
  </si>
  <si>
    <r>
      <rPr>
        <b/>
        <sz val="10"/>
        <rFont val="Arial"/>
        <family val="2"/>
      </rPr>
      <t xml:space="preserve">18. </t>
    </r>
    <r>
      <rPr>
        <sz val="10"/>
        <rFont val="Arial"/>
        <family val="2"/>
      </rPr>
      <t>Hipervínculo a la versión pública del acta o documento que asigne al(a) ganador(a)</t>
    </r>
  </si>
  <si>
    <r>
      <rPr>
        <b/>
        <sz val="10"/>
        <rFont val="Arial"/>
        <family val="2"/>
      </rPr>
      <t xml:space="preserve">19. </t>
    </r>
    <r>
      <rPr>
        <sz val="10"/>
        <rFont val="Arial"/>
        <family val="2"/>
      </rPr>
      <t>En su caso, hipervínculo al sistema electrónico de convocatorias y/o concursos correspondiente al sujeto obligado y el hipervínculo al mismo</t>
    </r>
  </si>
  <si>
    <r>
      <rPr>
        <b/>
        <sz val="10"/>
        <rFont val="Arial"/>
        <family val="2"/>
      </rPr>
      <t xml:space="preserve">20. </t>
    </r>
    <r>
      <rPr>
        <sz val="10"/>
        <rFont val="Arial"/>
        <family val="2"/>
      </rPr>
      <t>Periodo de actualización de la información: trimestral</t>
    </r>
  </si>
  <si>
    <r>
      <rPr>
        <b/>
        <sz val="10"/>
        <rFont val="Arial"/>
        <family val="2"/>
      </rPr>
      <t xml:space="preserve">21. </t>
    </r>
    <r>
      <rPr>
        <sz val="10"/>
        <rFont val="Arial"/>
        <family val="2"/>
      </rPr>
      <t>Área(s) responsable(s) que genera(n), posee(n), publica(n) y/o actualiza(n)la información</t>
    </r>
  </si>
  <si>
    <r>
      <rPr>
        <b/>
        <sz val="10"/>
        <rFont val="Arial"/>
        <family val="2"/>
      </rPr>
      <t xml:space="preserve">22. </t>
    </r>
    <r>
      <rPr>
        <sz val="10"/>
        <rFont val="Arial"/>
        <family val="2"/>
      </rPr>
      <t>La información publicada deberá estar actualizada, validada y conservada al periodo que corresponde, de acuerdo con la Tabla de actualización y conservación de la información con el formato día/mes/año</t>
    </r>
  </si>
  <si>
    <r>
      <rPr>
        <b/>
        <sz val="10"/>
        <rFont val="Arial"/>
        <family val="2"/>
      </rPr>
      <t xml:space="preserve">23. </t>
    </r>
    <r>
      <rPr>
        <sz val="10"/>
        <rFont val="Arial"/>
        <family val="2"/>
      </rPr>
      <t>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</si>
  <si>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r>
      <rPr>
        <b/>
        <sz val="10"/>
        <rFont val="Arial"/>
        <family val="2"/>
      </rPr>
      <t xml:space="preserve">24. </t>
    </r>
    <r>
      <rPr>
        <sz val="10"/>
        <rFont val="Arial"/>
        <family val="2"/>
      </rPr>
      <t>La información publicada se organiza mediante el formato 15 en el que se incluyen todos los campos especificados en los criterios sustantivos de contenido, debiendo publicar la información en datos abiertos</t>
    </r>
  </si>
  <si>
    <r>
      <rPr>
        <b/>
        <i/>
        <sz val="10"/>
        <rFont val="Arial"/>
        <family val="2"/>
      </rPr>
      <t xml:space="preserve">Fracción XVI. </t>
    </r>
    <r>
      <rPr>
        <i/>
        <sz val="10"/>
        <rFont val="Arial"/>
        <family val="2"/>
      </rPr>
      <t>Las condiciones generales de trabajo, contratos o convenios que regulen las relaciones laborales del personal de base o de confianza, así como los recursos públicos económicos, en especie o donativos, que sean entregados a los sindicatos y ejerzan como recursos públicos;</t>
    </r>
  </si>
  <si>
    <r>
      <t xml:space="preserve">Periodo de actualización: </t>
    </r>
    <r>
      <rPr>
        <sz val="10"/>
        <rFont val="Arial"/>
        <family val="2"/>
      </rPr>
      <t>trimestral</t>
    </r>
    <r>
      <rPr>
        <b/>
        <sz val="10"/>
        <rFont val="Arial"/>
        <family val="2"/>
      </rPr>
      <t xml:space="preserve">
</t>
    </r>
    <r>
      <rPr>
        <sz val="10"/>
        <rFont val="Arial"/>
        <family val="2"/>
      </rPr>
      <t xml:space="preserve">Cuando se establezca, modifique o derogue cualquier norma laboral aplicable al sujeto obligado, la información normativa deberá actualizarse en un plazo no mayor a 15 días hábiles a partir de su publicación y/o aprobación
</t>
    </r>
    <r>
      <rPr>
        <b/>
        <sz val="10"/>
        <rFont val="Arial"/>
        <family val="2"/>
      </rPr>
      <t xml:space="preserve">Conservar en el sitio de Internet: </t>
    </r>
    <r>
      <rPr>
        <sz val="10"/>
        <rFont val="Arial"/>
        <family val="2"/>
      </rPr>
      <t xml:space="preserve">en cuanto a la normatividad, la información vigente; respecto a los recursos entregados a sindicatos, información del ejercicio en curso y la correspondiente a los dos ejercicios anteriores
</t>
    </r>
    <r>
      <rPr>
        <b/>
        <sz val="10"/>
        <rFont val="Arial"/>
        <family val="2"/>
      </rPr>
      <t xml:space="preserve">Aplica a: </t>
    </r>
    <r>
      <rPr>
        <sz val="10"/>
        <rFont val="Arial"/>
        <family val="2"/>
      </rPr>
      <t>todos los sujetos obligados</t>
    </r>
  </si>
  <si>
    <r>
      <t xml:space="preserve">Respecto a la normatividad laboral, el sujeto obligado organizará y publicará la
información de la siguiente manera:
1. </t>
    </r>
    <r>
      <rPr>
        <sz val="10"/>
        <rFont val="Arial"/>
        <family val="2"/>
      </rPr>
      <t>Ejercicio</t>
    </r>
  </si>
  <si>
    <r>
      <rPr>
        <b/>
        <sz val="10"/>
        <rFont val="Arial"/>
        <family val="2"/>
      </rPr>
      <t xml:space="preserve">3. </t>
    </r>
    <r>
      <rPr>
        <sz val="10"/>
        <rFont val="Arial"/>
        <family val="2"/>
      </rPr>
      <t>Tipo de personal (catálogo): Base / Confianza</t>
    </r>
  </si>
  <si>
    <r>
      <rPr>
        <b/>
        <sz val="10"/>
        <rFont val="Arial"/>
        <family val="2"/>
      </rPr>
      <t xml:space="preserve">4. </t>
    </r>
    <r>
      <rPr>
        <sz val="10"/>
        <rFont val="Arial"/>
        <family val="2"/>
      </rPr>
      <t>Tipo de normatividad. (catálogo): Constitución Política de los Estados Unidos Mexicanos/ Tratado internacional/ Constitución Política de la entidad federativa/ Estatuto/Ley General/ Ley Federal/ Ley Orgánica/ Ley local/ Ley Reglamentaria/ Código/ Reglamento/ Decreto/ Manual/ Reglas de operación/  Criterios/ Política/ Condiciones/ Norma/ Bando/ Resolución/ Lineamientos/ Circular/ Acuerdo/ Convenio/ Contrato/ Estatuto sindical/ Estatuto Universitario/ Estatuto de personas morales/ Memorando de entendimiento/ Otro</t>
    </r>
  </si>
  <si>
    <r>
      <rPr>
        <b/>
        <sz val="10"/>
        <rFont val="Arial"/>
        <family val="2"/>
      </rPr>
      <t xml:space="preserve">5. </t>
    </r>
    <r>
      <rPr>
        <sz val="10"/>
        <rFont val="Arial"/>
        <family val="2"/>
      </rPr>
      <t xml:space="preserve">Denominación de las condiciones generales de trabajo, contrato , convenio o documento que regule las relaciones laborales </t>
    </r>
  </si>
  <si>
    <r>
      <rPr>
        <b/>
        <sz val="10"/>
        <rFont val="Arial"/>
        <family val="2"/>
      </rPr>
      <t xml:space="preserve">6. </t>
    </r>
    <r>
      <rPr>
        <sz val="10"/>
        <rFont val="Arial"/>
        <family val="2"/>
      </rPr>
      <t xml:space="preserve">Fecha de aprobación, registro ante la autoridad correspondiente o la publicación oficial, por ejemplo Diario Oficial de la Federación y la Gaceta Oficial de la Ciudad de México; con el formato día/mes/año </t>
    </r>
  </si>
  <si>
    <r>
      <rPr>
        <b/>
        <sz val="10"/>
        <rFont val="Arial"/>
        <family val="2"/>
      </rPr>
      <t xml:space="preserve">7. </t>
    </r>
    <r>
      <rPr>
        <sz val="10"/>
        <rFont val="Arial"/>
        <family val="2"/>
      </rPr>
      <t>Fecha, en su caso, de la última modificación de las Condiciones Generales de Trabajo contrato, convenio o documento que regule las relaciones laborales con el formato día/mes/año</t>
    </r>
  </si>
  <si>
    <r>
      <rPr>
        <b/>
        <sz val="10"/>
        <rFont val="Arial"/>
        <family val="2"/>
      </rPr>
      <t xml:space="preserve">8. </t>
    </r>
    <r>
      <rPr>
        <sz val="10"/>
        <rFont val="Arial"/>
        <family val="2"/>
      </rPr>
      <t xml:space="preserve">Hipervínculo al documento de Condiciones Generales de Trabajo, contrato, convenio o documento que regule las relaciones laborales completo </t>
    </r>
  </si>
  <si>
    <r>
      <rPr>
        <b/>
        <sz val="10"/>
        <rFont val="Arial"/>
        <family val="2"/>
      </rPr>
      <t xml:space="preserve">La información relacionada con los recursos públicos económicos, en especie o donativos, que el sujeto obligado ha entregado a los sindicatos comprenderá los siguientes:
9. </t>
    </r>
    <r>
      <rPr>
        <sz val="10"/>
        <rFont val="Arial"/>
        <family val="2"/>
      </rPr>
      <t>Ejercicio</t>
    </r>
  </si>
  <si>
    <r>
      <rPr>
        <b/>
        <sz val="10"/>
        <rFont val="Arial"/>
        <family val="2"/>
      </rPr>
      <t xml:space="preserve">10. </t>
    </r>
    <r>
      <rPr>
        <sz val="10"/>
        <rFont val="Arial"/>
        <family val="2"/>
      </rPr>
      <t>Periodo que se informa (fecha de inicio y fecha de término)</t>
    </r>
  </si>
  <si>
    <r>
      <rPr>
        <b/>
        <sz val="10"/>
        <rFont val="Arial"/>
        <family val="2"/>
      </rPr>
      <t xml:space="preserve">11. </t>
    </r>
    <r>
      <rPr>
        <sz val="10"/>
        <rFont val="Arial"/>
        <family val="2"/>
      </rPr>
      <t>Tipo de recursos públicos (catálogo): efectivo / en especie (materiales) / donativos</t>
    </r>
  </si>
  <si>
    <r>
      <rPr>
        <b/>
        <sz val="10"/>
        <rFont val="Arial"/>
        <family val="2"/>
      </rPr>
      <t xml:space="preserve">12. </t>
    </r>
    <r>
      <rPr>
        <sz val="10"/>
        <rFont val="Arial"/>
        <family val="2"/>
      </rPr>
      <t>Descripción y/o monto de los recursos públicos entregados en efectivo, especie o donativos</t>
    </r>
  </si>
  <si>
    <r>
      <rPr>
        <b/>
        <sz val="10"/>
        <rFont val="Arial"/>
        <family val="2"/>
      </rPr>
      <t xml:space="preserve">13. </t>
    </r>
    <r>
      <rPr>
        <sz val="10"/>
        <rFont val="Arial"/>
        <family val="2"/>
      </rPr>
      <t>Motivos por los cuales se entrega el recurso en efectivo, especie o donativo</t>
    </r>
  </si>
  <si>
    <r>
      <rPr>
        <b/>
        <sz val="10"/>
        <rFont val="Arial"/>
        <family val="2"/>
      </rPr>
      <t xml:space="preserve">14. </t>
    </r>
    <r>
      <rPr>
        <sz val="10"/>
        <rFont val="Arial"/>
        <family val="2"/>
      </rPr>
      <t>Fecha de entrega de los recursos públicos, con el formato día/mes/año</t>
    </r>
  </si>
  <si>
    <r>
      <rPr>
        <b/>
        <sz val="10"/>
        <rFont val="Arial"/>
        <family val="2"/>
      </rPr>
      <t xml:space="preserve">15. </t>
    </r>
    <r>
      <rPr>
        <sz val="10"/>
        <rFont val="Arial"/>
        <family val="2"/>
      </rPr>
      <t>Denominación del(os) sindicato(s) al(os) cual(es) se les entregó el recurso público</t>
    </r>
  </si>
  <si>
    <r>
      <rPr>
        <b/>
        <sz val="10"/>
        <rFont val="Arial"/>
        <family val="2"/>
      </rPr>
      <t xml:space="preserve">16. </t>
    </r>
    <r>
      <rPr>
        <sz val="10"/>
        <rFont val="Arial"/>
        <family val="2"/>
      </rPr>
      <t>Hipervínculo al oficio, petición, carta o documento en el que conste la petición del donativo, en su caso</t>
    </r>
  </si>
  <si>
    <r>
      <rPr>
        <b/>
        <sz val="10"/>
        <rFont val="Arial"/>
        <family val="2"/>
      </rPr>
      <t xml:space="preserve">17. </t>
    </r>
    <r>
      <rPr>
        <sz val="10"/>
        <rFont val="Arial"/>
        <family val="2"/>
      </rPr>
      <t>Hipervínculo, en su caso, al informe de uso de recursos en efectivo, especie o donativos que entregue el sindicato al sujeto obligado</t>
    </r>
  </si>
  <si>
    <r>
      <rPr>
        <b/>
        <sz val="10"/>
        <rFont val="Arial"/>
        <family val="2"/>
      </rPr>
      <t xml:space="preserve">18. </t>
    </r>
    <r>
      <rPr>
        <sz val="10"/>
        <rFont val="Arial"/>
        <family val="2"/>
      </rPr>
      <t>Hipervínculo, en su caso, al(los) Programa(s) con objetivos y metas por los que se entregan los recursos para cubrir las prestaciones establecidas en las Condiciones Generales de Trabajo de los Contratos Colectivos de Trabajo</t>
    </r>
  </si>
  <si>
    <r>
      <rPr>
        <b/>
        <sz val="10"/>
        <rFont val="Arial"/>
        <family val="2"/>
      </rPr>
      <t xml:space="preserve">19. </t>
    </r>
    <r>
      <rPr>
        <sz val="10"/>
        <rFont val="Arial"/>
        <family val="2"/>
      </rPr>
      <t>Hipervínculo, en su caso, a los Programas con objetivos y metas por los que se entregan los donativos</t>
    </r>
  </si>
  <si>
    <r>
      <rPr>
        <b/>
        <sz val="10"/>
        <rFont val="Arial"/>
        <family val="2"/>
      </rPr>
      <t xml:space="preserve">24. </t>
    </r>
    <r>
      <rPr>
        <sz val="10"/>
        <rFont val="Arial"/>
        <family val="2"/>
      </rPr>
      <t>La información publicada se organiza mediante los formatos 16a y 16b en los que se incluyen todos los campos especificados en los criterios sustantivos de contenido, debiendo publicar la información en datos abiertos</t>
    </r>
  </si>
  <si>
    <r>
      <rPr>
        <b/>
        <i/>
        <sz val="10"/>
        <rFont val="Arial"/>
        <family val="2"/>
      </rPr>
      <t xml:space="preserve">Fracción XVII. </t>
    </r>
    <r>
      <rPr>
        <i/>
        <sz val="10"/>
        <rFont val="Arial"/>
        <family val="2"/>
      </rPr>
      <t>La información curricular y perfil de los puestos de las personas servidoras públicas, desde el nivel de jefe de departamento o equivalente, hasta el titular del sujeto obligado, así como, en su caso, las sanciones administrativas de que haya sido objeto;</t>
    </r>
  </si>
  <si>
    <r>
      <t xml:space="preserve">Periodo de actualización: </t>
    </r>
    <r>
      <rPr>
        <sz val="10"/>
        <rFont val="Arial"/>
        <family val="2"/>
      </rPr>
      <t>trimestral
En su caso, 15 días hábiles después de alguna modificación a la información de los
servidores públicos que integran el sujeto obligado, así como su información curricular</t>
    </r>
    <r>
      <rPr>
        <b/>
        <sz val="10"/>
        <rFont val="Arial"/>
        <family val="2"/>
      </rPr>
      <t xml:space="preserve">
Conservar en el sitio de Internet: </t>
    </r>
    <r>
      <rPr>
        <sz val="10"/>
        <rFont val="Arial"/>
        <family val="2"/>
      </rPr>
      <t>información vigente.</t>
    </r>
    <r>
      <rPr>
        <b/>
        <sz val="10"/>
        <rFont val="Arial"/>
        <family val="2"/>
      </rPr>
      <t xml:space="preserve">
Aplica a: </t>
    </r>
    <r>
      <rPr>
        <sz val="10"/>
        <rFont val="Arial"/>
        <family val="2"/>
      </rPr>
      <t>todos los sujetos obligados</t>
    </r>
  </si>
  <si>
    <r>
      <rPr>
        <b/>
        <sz val="10"/>
        <rFont val="Arial"/>
        <family val="2"/>
      </rPr>
      <t xml:space="preserve">3. </t>
    </r>
    <r>
      <rPr>
        <sz val="10"/>
        <rFont val="Arial"/>
        <family val="2"/>
      </rPr>
      <t>Denominación del puesto (de acuerdo con el catálogo que en su caso regule la actividad del sujeto obligado)</t>
    </r>
  </si>
  <si>
    <r>
      <rPr>
        <b/>
        <sz val="10"/>
        <rFont val="Arial"/>
        <family val="2"/>
      </rPr>
      <t xml:space="preserve">5. </t>
    </r>
    <r>
      <rPr>
        <sz val="10"/>
        <rFont val="Arial"/>
        <family val="2"/>
      </rPr>
      <t>Nombre del servidor(a) público(a), integrante y/o, miembro del sujeto obligado, y/o persona que desempeñe un empleo, cargo o comisión y/o ejerza actos de autoridad (nombre[s], primer apellido, segundo apellido)</t>
    </r>
  </si>
  <si>
    <r>
      <rPr>
        <b/>
        <sz val="10"/>
        <rFont val="Arial"/>
        <family val="2"/>
      </rPr>
      <t xml:space="preserve">6. </t>
    </r>
    <r>
      <rPr>
        <sz val="10"/>
        <rFont val="Arial"/>
        <family val="2"/>
      </rPr>
      <t xml:space="preserve">Área o de adscripción </t>
    </r>
  </si>
  <si>
    <r>
      <rPr>
        <b/>
        <sz val="10"/>
        <rFont val="Arial"/>
        <family val="2"/>
      </rPr>
      <t xml:space="preserve">Respecto a la información curricular del (la) servidor(a) público(a) y/o persona que desempeñe un empleo, cargo o comisión en el sujeto obligado, se deberá publicar:
7. </t>
    </r>
    <r>
      <rPr>
        <sz val="10"/>
        <rFont val="Arial"/>
        <family val="2"/>
      </rPr>
      <t>Escolaridad, nivel máximo de estudios concluido y comprobable (catálogo): Ninguno/ Primaria/ Secundaria/ Bachillerato/ Carrera técnica/ Licenciatura/ Maestría/ Doctorado/ Posdoctorado/ Especialización</t>
    </r>
  </si>
  <si>
    <r>
      <rPr>
        <b/>
        <sz val="10"/>
        <rFont val="Arial"/>
        <family val="2"/>
      </rPr>
      <t xml:space="preserve">8. </t>
    </r>
    <r>
      <rPr>
        <sz val="10"/>
        <rFont val="Arial"/>
        <family val="2"/>
      </rPr>
      <t>Carrera genérica o área de estudios, en su caso</t>
    </r>
  </si>
  <si>
    <r>
      <rPr>
        <b/>
        <sz val="10"/>
        <rFont val="Arial"/>
        <family val="2"/>
      </rPr>
      <t xml:space="preserve">Respecto de la experiencia laboral especificar, al menos, los tres últimos empleos, en donde se indique:
9. </t>
    </r>
    <r>
      <rPr>
        <sz val="10"/>
        <rFont val="Arial"/>
        <family val="2"/>
      </rPr>
      <t>Periodo (mes/año de inicio, mes/año de conclusión)</t>
    </r>
  </si>
  <si>
    <r>
      <rPr>
        <b/>
        <sz val="10"/>
        <rFont val="Arial"/>
        <family val="2"/>
      </rPr>
      <t xml:space="preserve">10. </t>
    </r>
    <r>
      <rPr>
        <sz val="10"/>
        <rFont val="Arial"/>
        <family val="2"/>
      </rPr>
      <t>Denominación de la institución o empresa</t>
    </r>
  </si>
  <si>
    <r>
      <rPr>
        <b/>
        <sz val="10"/>
        <rFont val="Arial"/>
        <family val="2"/>
      </rPr>
      <t xml:space="preserve">11. </t>
    </r>
    <r>
      <rPr>
        <sz val="10"/>
        <rFont val="Arial"/>
        <family val="2"/>
      </rPr>
      <t>Cargo o puesto desempeñado</t>
    </r>
  </si>
  <si>
    <r>
      <rPr>
        <b/>
        <sz val="10"/>
        <rFont val="Arial"/>
        <family val="2"/>
      </rPr>
      <t xml:space="preserve">12. </t>
    </r>
    <r>
      <rPr>
        <sz val="10"/>
        <rFont val="Arial"/>
        <family val="2"/>
      </rPr>
      <t>Campo de experiencia</t>
    </r>
  </si>
  <si>
    <r>
      <rPr>
        <b/>
        <sz val="10"/>
        <rFont val="Arial"/>
        <family val="2"/>
      </rPr>
      <t xml:space="preserve">13. </t>
    </r>
    <r>
      <rPr>
        <sz val="10"/>
        <rFont val="Arial"/>
        <family val="2"/>
      </rPr>
      <t>Hipervínculo al documento que contenga la información relativa a la trayectoria  del (la) servidor(a) público(a), que deberá contener, además de los datos mencionados en los criterios anteriores, información adicional a la trayectoria académica, profesional o laboral que acredite su capacidad y habilidades o pericia para ocupar el cargo público</t>
    </r>
  </si>
  <si>
    <r>
      <rPr>
        <b/>
        <sz val="10"/>
        <rFont val="Arial"/>
        <family val="2"/>
      </rPr>
      <t xml:space="preserve">14. </t>
    </r>
    <r>
      <rPr>
        <sz val="10"/>
        <rFont val="Arial"/>
        <family val="2"/>
      </rPr>
      <t>Cuenta con sanciones administrativas definitivas impuestas por la autoridad competente (catálogo): Sí/No</t>
    </r>
  </si>
  <si>
    <r>
      <rPr>
        <b/>
        <sz val="10"/>
        <rFont val="Arial"/>
        <family val="2"/>
      </rPr>
      <t xml:space="preserve">15. </t>
    </r>
    <r>
      <rPr>
        <sz val="10"/>
        <rFont val="Arial"/>
        <family val="2"/>
      </rPr>
      <t>Hipervínculo que dirija al perfil del puesto en cuestión</t>
    </r>
  </si>
  <si>
    <r>
      <rPr>
        <b/>
        <sz val="10"/>
        <rFont val="Arial"/>
        <family val="2"/>
      </rPr>
      <t xml:space="preserve">La información sobre el perfil del puesto en cuestión, a la cual se accede a través del hipervínculo anterior, contemplará los datos siguientes:
16. </t>
    </r>
    <r>
      <rPr>
        <sz val="10"/>
        <rFont val="Arial"/>
        <family val="2"/>
      </rPr>
      <t>Clave o nivel del puesto (de acuerdo con el catálogo que regule la actividad del sujeto obligado)</t>
    </r>
  </si>
  <si>
    <r>
      <rPr>
        <b/>
        <sz val="10"/>
        <rFont val="Arial"/>
        <family val="2"/>
      </rPr>
      <t xml:space="preserve">17. </t>
    </r>
    <r>
      <rPr>
        <sz val="10"/>
        <rFont val="Arial"/>
        <family val="2"/>
      </rPr>
      <t>Denominación del puesto en la estructura orgánica (de acuerdo con el catálogo de claves y niveles)</t>
    </r>
  </si>
  <si>
    <r>
      <rPr>
        <b/>
        <sz val="10"/>
        <rFont val="Arial"/>
        <family val="2"/>
      </rPr>
      <t xml:space="preserve">18. </t>
    </r>
    <r>
      <rPr>
        <sz val="10"/>
        <rFont val="Arial"/>
        <family val="2"/>
      </rPr>
      <t>Denominación del cargo, empleo, comisión o nombramiento otorgado</t>
    </r>
  </si>
  <si>
    <r>
      <rPr>
        <b/>
        <sz val="10"/>
        <rFont val="Arial"/>
        <family val="2"/>
      </rPr>
      <t xml:space="preserve">19. </t>
    </r>
    <r>
      <rPr>
        <sz val="10"/>
        <rFont val="Arial"/>
        <family val="2"/>
      </rPr>
      <t>Área o unidad administrativa de adscripción (de acuerdo con el catálogo de unidades administrativas o puestos del sujeto obligado)</t>
    </r>
  </si>
  <si>
    <r>
      <rPr>
        <b/>
        <sz val="10"/>
        <rFont val="Arial"/>
        <family val="2"/>
      </rPr>
      <t xml:space="preserve">20. </t>
    </r>
    <r>
      <rPr>
        <sz val="10"/>
        <rFont val="Arial"/>
        <family val="2"/>
      </rPr>
      <t>Funciones del puesto</t>
    </r>
  </si>
  <si>
    <r>
      <rPr>
        <b/>
        <sz val="10"/>
        <rFont val="Arial"/>
        <family val="2"/>
      </rPr>
      <t xml:space="preserve">21. </t>
    </r>
    <r>
      <rPr>
        <sz val="10"/>
        <rFont val="Arial"/>
        <family val="2"/>
      </rPr>
      <t>Tipo de plaza (estructura, confianza, base, otro [especificar])</t>
    </r>
  </si>
  <si>
    <r>
      <rPr>
        <b/>
        <sz val="10"/>
        <rFont val="Arial"/>
        <family val="2"/>
      </rPr>
      <t xml:space="preserve">22. </t>
    </r>
    <r>
      <rPr>
        <sz val="10"/>
        <rFont val="Arial"/>
        <family val="2"/>
      </rPr>
      <t>Escolaridad requerida (especificar el nivel de estudios requerido para ocupar el puesto): Ninguno / Primaria / Secundaria / Bachillerato / Carrera técnica / Licenciatura / Maestría / Doctorado / Post-doctorado)</t>
    </r>
  </si>
  <si>
    <r>
      <rPr>
        <b/>
        <sz val="10"/>
        <rFont val="Arial"/>
        <family val="2"/>
      </rPr>
      <t xml:space="preserve">23. </t>
    </r>
    <r>
      <rPr>
        <sz val="10"/>
        <rFont val="Arial"/>
        <family val="2"/>
      </rPr>
      <t>Área de conocimiento requerida (especificar el/las área(s) de conocimiento requerido(s) para ocupar el puesto; por ejemplo: Administración, Derecho, Informática, Medicina, Contabilidad, Comunicación, etc.)</t>
    </r>
  </si>
  <si>
    <r>
      <rPr>
        <b/>
        <sz val="10"/>
        <rFont val="Arial"/>
        <family val="2"/>
      </rPr>
      <t xml:space="preserve">24. </t>
    </r>
    <r>
      <rPr>
        <sz val="10"/>
        <rFont val="Arial"/>
        <family val="2"/>
      </rPr>
      <t xml:space="preserve">Tiempo de la experiencia laboral requerida (expresado en años) </t>
    </r>
  </si>
  <si>
    <r>
      <rPr>
        <b/>
        <sz val="10"/>
        <rFont val="Arial"/>
        <family val="2"/>
      </rPr>
      <t xml:space="preserve">25. </t>
    </r>
    <r>
      <rPr>
        <sz val="10"/>
        <rFont val="Arial"/>
        <family val="2"/>
      </rPr>
      <t>Áreas de la experiencia laboral que requiere el puesto</t>
    </r>
  </si>
  <si>
    <r>
      <t xml:space="preserve">En caso de que sí cuente con sanciones administrativas definitivas se deberá
publicar:
26. </t>
    </r>
    <r>
      <rPr>
        <sz val="10"/>
        <rFont val="Arial"/>
        <family val="2"/>
      </rPr>
      <t>Hipervínculo a la resolución donde se observe la aprobación de la sanción</t>
    </r>
  </si>
  <si>
    <r>
      <t>27.</t>
    </r>
    <r>
      <rPr>
        <sz val="10"/>
        <rFont val="Arial"/>
        <family val="2"/>
      </rPr>
      <t xml:space="preserve"> Periodo de actualización de la información: trimestral</t>
    </r>
  </si>
  <si>
    <r>
      <t xml:space="preserve">28. </t>
    </r>
    <r>
      <rPr>
        <sz val="10"/>
        <rFont val="Arial"/>
        <family val="2"/>
      </rPr>
      <t>Área(s) responsable(s) que genera(n), posee(n), publica(n) y/o actualiza(n)la información</t>
    </r>
  </si>
  <si>
    <r>
      <t xml:space="preserve">29. </t>
    </r>
    <r>
      <rPr>
        <sz val="10"/>
        <rFont val="Arial"/>
        <family val="2"/>
      </rPr>
      <t>La información publicada deberá estar actualizada, validada y conservada al periodo que corresponde, de acuerdo con la Tabla de actualización y conservación de la información con el formato día/mes/año</t>
    </r>
  </si>
  <si>
    <r>
      <t xml:space="preserve">30. </t>
    </r>
    <r>
      <rPr>
        <sz val="10"/>
        <rFont val="Arial"/>
        <family val="2"/>
      </rPr>
      <t>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</si>
  <si>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r>
      <t xml:space="preserve">31. </t>
    </r>
    <r>
      <rPr>
        <sz val="10"/>
        <rFont val="Arial"/>
        <family val="2"/>
      </rPr>
      <t>La información publicada se organiza mediante los formatos 17a y 17b en los que se incluyen todos los campos especificados en los criterios sustantivos de contenido, debiendo publicar la información en datos abiertos</t>
    </r>
  </si>
  <si>
    <r>
      <rPr>
        <b/>
        <i/>
        <sz val="10"/>
        <rFont val="Arial"/>
        <family val="2"/>
      </rPr>
      <t xml:space="preserve">Fracción XVIII. </t>
    </r>
    <r>
      <rPr>
        <i/>
        <sz val="10"/>
        <rFont val="Arial"/>
        <family val="2"/>
      </rPr>
      <t>El listado de personas servidoras públicas con sanciones administrativas definitivas, especificando la causa de sanción y la disposición;</t>
    </r>
  </si>
  <si>
    <r>
      <t xml:space="preserve">Periodo de actualización: </t>
    </r>
    <r>
      <rPr>
        <sz val="10"/>
        <rFont val="Arial"/>
        <family val="2"/>
      </rPr>
      <t xml:space="preserve">trimestral
</t>
    </r>
    <r>
      <rPr>
        <b/>
        <sz val="10"/>
        <rFont val="Arial"/>
        <family val="2"/>
      </rPr>
      <t xml:space="preserve">Conservar en el sitio de Internet: </t>
    </r>
    <r>
      <rPr>
        <sz val="10"/>
        <rFont val="Arial"/>
        <family val="2"/>
      </rPr>
      <t xml:space="preserve">información del ejercicio en curso. Respecto de las personas servidoras públicas que hayan sido sancionadas y permanezcan en el sujeto obligado al momento de la actualización de información, se conservará la información correspondiente a dos ejercicios anteriores.
</t>
    </r>
    <r>
      <rPr>
        <b/>
        <sz val="10"/>
        <rFont val="Arial"/>
        <family val="2"/>
      </rPr>
      <t xml:space="preserve">Aplica a: </t>
    </r>
    <r>
      <rPr>
        <sz val="10"/>
        <rFont val="Arial"/>
        <family val="2"/>
      </rPr>
      <t>todos los Sujetos obligados</t>
    </r>
  </si>
  <si>
    <r>
      <t xml:space="preserve">Información relativa a los(as) servidores(as) públicos(as) sancionados(as): 
1. </t>
    </r>
    <r>
      <rPr>
        <sz val="10"/>
        <rFont val="Arial"/>
        <family val="2"/>
      </rPr>
      <t>Ejercicio</t>
    </r>
  </si>
  <si>
    <r>
      <rPr>
        <b/>
        <sz val="10"/>
        <rFont val="Arial"/>
        <family val="2"/>
      </rPr>
      <t xml:space="preserve">3. </t>
    </r>
    <r>
      <rPr>
        <sz val="10"/>
        <rFont val="Arial"/>
        <family val="2"/>
      </rPr>
      <t>Nombre del (la) servidor(a) público(a) y/o persona que desempeñe un empleo, cargo o comisión y/o ejerzan actos de autoridad en el sujeto obligado (nombre[s], primer apellido, segundo apellido)</t>
    </r>
  </si>
  <si>
    <r>
      <rPr>
        <b/>
        <sz val="10"/>
        <rFont val="Arial"/>
        <family val="2"/>
      </rPr>
      <t xml:space="preserve">6. </t>
    </r>
    <r>
      <rPr>
        <sz val="10"/>
        <rFont val="Arial"/>
        <family val="2"/>
      </rPr>
      <t>Denominación del cargo (de conformidad con el nombramiento otorgado)</t>
    </r>
  </si>
  <si>
    <r>
      <rPr>
        <b/>
        <sz val="10"/>
        <rFont val="Arial"/>
        <family val="2"/>
      </rPr>
      <t xml:space="preserve">7. </t>
    </r>
    <r>
      <rPr>
        <sz val="10"/>
        <rFont val="Arial"/>
        <family val="2"/>
      </rPr>
      <t>Denominación del área de adscripción del servidor público (de acuerdo con el catálogo que en su caso regule la actividad del sujeto obligado</t>
    </r>
  </si>
  <si>
    <r>
      <rPr>
        <b/>
        <sz val="10"/>
        <rFont val="Arial"/>
        <family val="2"/>
      </rPr>
      <t xml:space="preserve">Información relativa a las sanciones administrativas aplicadas por la autoridad competente al servidor público:
8. </t>
    </r>
    <r>
      <rPr>
        <sz val="10"/>
        <rFont val="Arial"/>
        <family val="2"/>
      </rPr>
      <t xml:space="preserve">Tipo de sanción. Por ejemplo: Suspensión del empleo, cargo o comisión; Destitución del empleo, cargo o comisión; Sanción económica; Inhabilitación temporal para desempeñar empleos, cargos o comisiones en el servicio público y para participar en adquisiciones, arrendamientos, servicios u obras públicas </t>
    </r>
  </si>
  <si>
    <r>
      <t xml:space="preserve">9. </t>
    </r>
    <r>
      <rPr>
        <sz val="10"/>
        <rFont val="Arial"/>
        <family val="2"/>
      </rPr>
      <t>Temporalidad de la sanción</t>
    </r>
  </si>
  <si>
    <r>
      <t xml:space="preserve">10. </t>
    </r>
    <r>
      <rPr>
        <sz val="10"/>
        <rFont val="Arial"/>
        <family val="2"/>
      </rPr>
      <t>Orden jurisdiccional de la sanción (catálogo): Federal/Estatal</t>
    </r>
  </si>
  <si>
    <r>
      <t xml:space="preserve">11. </t>
    </r>
    <r>
      <rPr>
        <sz val="10"/>
        <rFont val="Arial"/>
        <family val="2"/>
      </rPr>
      <t>Autoridad sancionadora</t>
    </r>
  </si>
  <si>
    <r>
      <t xml:space="preserve">12. </t>
    </r>
    <r>
      <rPr>
        <sz val="10"/>
        <rFont val="Arial"/>
        <family val="2"/>
      </rPr>
      <t>Número de expediente</t>
    </r>
  </si>
  <si>
    <r>
      <t xml:space="preserve">13. </t>
    </r>
    <r>
      <rPr>
        <sz val="10"/>
        <rFont val="Arial"/>
        <family val="2"/>
      </rPr>
      <t xml:space="preserve">Fecha de la resolución en la que se aprobó la sanción, con el formato día/mes/año </t>
    </r>
  </si>
  <si>
    <r>
      <t xml:space="preserve">14. </t>
    </r>
    <r>
      <rPr>
        <sz val="10"/>
        <rFont val="Arial"/>
        <family val="2"/>
      </rPr>
      <t>Causa de la sanción (descripción breve de las causas que dieron origen a la irregularidad)</t>
    </r>
  </si>
  <si>
    <r>
      <t xml:space="preserve">15. </t>
    </r>
    <r>
      <rPr>
        <sz val="10"/>
        <rFont val="Arial"/>
        <family val="2"/>
      </rPr>
      <t>Denominación de la normatividad infringida, especificando su artículo, fracción e inciso.</t>
    </r>
  </si>
  <si>
    <r>
      <t xml:space="preserve">16. </t>
    </r>
    <r>
      <rPr>
        <sz val="10"/>
        <rFont val="Arial"/>
        <family val="2"/>
      </rPr>
      <t>Fecha de inicio del procedimiento administrativo con el formato día/mes/año.</t>
    </r>
  </si>
  <si>
    <r>
      <t xml:space="preserve">17. </t>
    </r>
    <r>
      <rPr>
        <sz val="10"/>
        <rFont val="Arial"/>
        <family val="2"/>
      </rPr>
      <t>Fecha de conclusión del procedimiento administrativo con el formato día/mes/año.</t>
    </r>
  </si>
  <si>
    <r>
      <t xml:space="preserve">18. </t>
    </r>
    <r>
      <rPr>
        <sz val="10"/>
        <rFont val="Arial"/>
        <family val="2"/>
      </rPr>
      <t xml:space="preserve">Hipervínculo a la resolución donde se observe la aprobación de la sanción </t>
    </r>
  </si>
  <si>
    <r>
      <t xml:space="preserve">19. </t>
    </r>
    <r>
      <rPr>
        <sz val="10"/>
        <rFont val="Arial"/>
        <family val="2"/>
      </rPr>
      <t>Hipervínculo al sistema del registro de servidores públicos sancionados correspondiente; que en el caso de la Administración Pública de la Ciudad de México se trata del sistema del Registro de Servidores Públicos Sancionados de la Secretaría de la Contraloría General de la Ciudad de México:
http://www.contraloria.cdmx.gob.mx/pservicios/registroServidores.ph</t>
    </r>
  </si>
  <si>
    <r>
      <t xml:space="preserve">20. </t>
    </r>
    <r>
      <rPr>
        <sz val="10"/>
        <rFont val="Arial"/>
        <family val="2"/>
      </rPr>
      <t>Monto de la indemnización establecida.</t>
    </r>
  </si>
  <si>
    <r>
      <t xml:space="preserve">21. </t>
    </r>
    <r>
      <rPr>
        <sz val="10"/>
        <rFont val="Arial"/>
        <family val="2"/>
      </rPr>
      <t>Monto de la indemnización efectivamente cobrada.</t>
    </r>
  </si>
  <si>
    <r>
      <t xml:space="preserve">22. </t>
    </r>
    <r>
      <rPr>
        <sz val="10"/>
        <rFont val="Arial"/>
        <family val="2"/>
      </rPr>
      <t>Fecha de cobro de la indemnización con el formato día/mes/año.</t>
    </r>
  </si>
  <si>
    <r>
      <t xml:space="preserve">23. </t>
    </r>
    <r>
      <rPr>
        <sz val="10"/>
        <rFont val="Arial"/>
        <family val="2"/>
      </rPr>
      <t>Periodo de actualización de la información: trimestral</t>
    </r>
  </si>
  <si>
    <t xml:space="preserve">El Sujeto Obligado deberá publicar la información  de conformidad con los Lineamientos y la tabla de aplicabilidad correspondiente a las obligaciones de transparencia.		</t>
  </si>
  <si>
    <r>
      <t xml:space="preserve">24. </t>
    </r>
    <r>
      <rPr>
        <sz val="10"/>
        <rFont val="Arial"/>
        <family val="2"/>
      </rPr>
      <t>Área(s) responsable(s) que genera(n), posee(n), publica(n) y/o actualiza(n)la información</t>
    </r>
  </si>
  <si>
    <r>
      <t xml:space="preserve">25. </t>
    </r>
    <r>
      <rPr>
        <sz val="10"/>
        <rFont val="Arial"/>
        <family val="2"/>
      </rPr>
      <t>La información publicada deberá estar actualizada, validada y conservada al periodo que corresponde, de acuerdo con la Tabla de actualización y conservación de la información con el formato día/mes/año</t>
    </r>
  </si>
  <si>
    <r>
      <t xml:space="preserve">26. </t>
    </r>
    <r>
      <rPr>
        <sz val="10"/>
        <rFont val="Arial"/>
        <family val="2"/>
      </rPr>
      <t>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</si>
  <si>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r>
      <t xml:space="preserve">27. </t>
    </r>
    <r>
      <rPr>
        <sz val="10"/>
        <rFont val="Arial"/>
        <family val="2"/>
      </rPr>
      <t>La información publicada se organiza mediante el formato 18 en el que se incluyen todos los campos especificados en los criterios sustantivos de contenido, debiendo publicar la información en datos abiertos</t>
    </r>
  </si>
  <si>
    <r>
      <rPr>
        <b/>
        <i/>
        <sz val="10"/>
        <rFont val="Arial"/>
        <family val="2"/>
      </rPr>
      <t xml:space="preserve">Fracción XIX. </t>
    </r>
    <r>
      <rPr>
        <i/>
        <sz val="10"/>
        <rFont val="Arial"/>
        <family val="2"/>
      </rPr>
      <t>Los servicios que ofrecen señalando los requisitos para acceder a ellos;</t>
    </r>
  </si>
  <si>
    <r>
      <t xml:space="preserve">3. </t>
    </r>
    <r>
      <rPr>
        <sz val="10"/>
        <rFont val="Arial"/>
        <family val="2"/>
      </rPr>
      <t xml:space="preserve">Nombre del servicio </t>
    </r>
  </si>
  <si>
    <r>
      <rPr>
        <b/>
        <sz val="10"/>
        <rFont val="Arial"/>
        <family val="2"/>
      </rPr>
      <t xml:space="preserve">4. </t>
    </r>
    <r>
      <rPr>
        <sz val="10"/>
        <rFont val="Arial"/>
        <family val="2"/>
      </rPr>
      <t>Tipo de servicio (catálogo): Directo/Indirecto</t>
    </r>
  </si>
  <si>
    <r>
      <rPr>
        <b/>
        <sz val="10"/>
        <rFont val="Arial"/>
        <family val="2"/>
      </rPr>
      <t xml:space="preserve">5. </t>
    </r>
    <r>
      <rPr>
        <sz val="10"/>
        <rFont val="Arial"/>
        <family val="2"/>
      </rPr>
      <t>Tipo de usuario y/o población objetivo. Especificar los casos en que se puede obtener el servicio</t>
    </r>
  </si>
  <si>
    <r>
      <t xml:space="preserve">6. </t>
    </r>
    <r>
      <rPr>
        <sz val="10"/>
        <rFont val="Arial"/>
        <family val="2"/>
      </rPr>
      <t>Descripción del objetivo del servicio. Por ejemplo, los beneficios que se pueden obtener al acceder al servicio</t>
    </r>
    <r>
      <rPr>
        <b/>
        <sz val="10"/>
        <rFont val="Arial"/>
        <family val="2"/>
      </rPr>
      <t xml:space="preserve">. </t>
    </r>
    <r>
      <rPr>
        <sz val="10"/>
        <rFont val="Arial"/>
        <family val="2"/>
      </rPr>
      <t>Utilizar un lenguaje claro, sencillo v conciso, así como los casos en que debe o puede realizarse el servicio, y los pasos que debe IIevar a cabo el particular para su realización.</t>
    </r>
  </si>
  <si>
    <r>
      <rPr>
        <b/>
        <sz val="10"/>
        <rFont val="Arial"/>
        <family val="2"/>
      </rPr>
      <t xml:space="preserve">7. </t>
    </r>
    <r>
      <rPr>
        <sz val="10"/>
        <rFont val="Arial"/>
        <family val="2"/>
      </rPr>
      <t>Modalidad del servicio (catálogo): presencial, en línea, correo, mensajería, telefónica, módulo itinerante, etcétera</t>
    </r>
  </si>
  <si>
    <r>
      <t xml:space="preserve">8. </t>
    </r>
    <r>
      <rPr>
        <sz val="10"/>
        <rFont val="Arial"/>
        <family val="2"/>
      </rPr>
      <t>Enumerar y detallar los requisitos para obtener el servicio. En caso de que existan requisitos que necesiten alguna firma, validación, certificación, autorización o visto bueno de un tercero se deberá señalar lapersona o empresa que lo emita. En caso de que el servicio que se este inscribiendo incluya como requisitos la realización de trámites o servicios adicionales, deberá de identificar plenamente los mismos, señalando ademas el sujeto obligado ante quien se realiza.</t>
    </r>
  </si>
  <si>
    <r>
      <t xml:space="preserve">9. </t>
    </r>
    <r>
      <rPr>
        <sz val="10"/>
        <rFont val="Arial"/>
        <family val="2"/>
      </rPr>
      <t>Documentos requeridos, en su caso; así como especificar si el servicio debe presentarse mediante formato, escrito libre, ambos o puede solicitarse por otros medios</t>
    </r>
  </si>
  <si>
    <r>
      <t xml:space="preserve">10. </t>
    </r>
    <r>
      <rPr>
        <sz val="10"/>
        <rFont val="Arial"/>
        <family val="2"/>
      </rPr>
      <t>Hipervínculo al/los formato(s) respectivo(s) publicado(s) en medio de difusión oficial</t>
    </r>
  </si>
  <si>
    <r>
      <t xml:space="preserve">11. </t>
    </r>
    <r>
      <rPr>
        <sz val="10"/>
        <rFont val="Arial"/>
        <family val="2"/>
      </rPr>
      <t>Última fecha de publicación del formato en el medio de difusión oficial.</t>
    </r>
  </si>
  <si>
    <r>
      <t xml:space="preserve">12. </t>
    </r>
    <r>
      <rPr>
        <sz val="10"/>
        <rFont val="Arial"/>
        <family val="2"/>
      </rPr>
      <t>Tiempo de respuesta. Por ejemplo, el número de horas, días hábiles o naturales. Especificar el plazo que tiene el sujeto obligado para resolver el servicio y, en su caso, indicar si aplica la afirmativa o la negativa ficta.</t>
    </r>
  </si>
  <si>
    <r>
      <t xml:space="preserve">13. </t>
    </r>
    <r>
      <rPr>
        <sz val="10"/>
        <rFont val="Arial"/>
        <family val="2"/>
      </rPr>
      <t>Plazo con elgue cuenta el sujeto obligado para prevenir a la persona solicitante</t>
    </r>
  </si>
  <si>
    <r>
      <t xml:space="preserve">14. </t>
    </r>
    <r>
      <rPr>
        <sz val="10"/>
        <rFont val="Arial"/>
        <family val="2"/>
      </rPr>
      <t>Plazo con el que cuenta la persona solicitante para cumplir con la prevención</t>
    </r>
  </si>
  <si>
    <r>
      <t xml:space="preserve">15. </t>
    </r>
    <r>
      <rPr>
        <sz val="10"/>
        <rFont val="Arial"/>
        <family val="2"/>
      </rPr>
      <t>Vigencia de los avisos, permisos, licencias, autorizaciones, registros y demás resoluciones que se emitan</t>
    </r>
  </si>
  <si>
    <r>
      <t xml:space="preserve">16. </t>
    </r>
    <r>
      <rPr>
        <sz val="10"/>
        <rFont val="Arial"/>
        <family val="2"/>
      </rPr>
      <t>Denominación del o las áreas y/o unidades administrativas del sujeto obligado en las que se proporciona el servicio, o en caso de ser un servicio indirecto, la denominación del permisionario, concesionario o empresa productiva del Estado</t>
    </r>
  </si>
  <si>
    <r>
      <t xml:space="preserve">17. </t>
    </r>
    <r>
      <rPr>
        <sz val="10"/>
        <rFont val="Arial"/>
        <family val="2"/>
      </rPr>
      <t>Domicilio de  las áreas y/o unidades administrativas del sujeto obligado en las que se proporciona el servicio (tipo de vialidad [catálogo], nombre de vialidad [calle], número exterior, número interior [en su caso], tipo de asentamiento humano [catálogo], nombre de asentamiento humano [colonia], clave de la localidad, nombre de la localidad, clave del municipio, nombre del municipio o delegación, clave de la entidad federativa, nombre de la entidad federativa [catálogo], código postal)</t>
    </r>
  </si>
  <si>
    <r>
      <t xml:space="preserve">18. </t>
    </r>
    <r>
      <rPr>
        <sz val="10"/>
        <rFont val="Arial"/>
        <family val="2"/>
      </rPr>
      <t>Domicilio en el extranjero. En caso de que el servicio se lleve a cabo en otro país, se deberá incluir el domicilio el cual deberá incluir por lo menos: país, ciudad, calle y número</t>
    </r>
  </si>
  <si>
    <r>
      <t xml:space="preserve">Respecto de los datos de contacto oficial de la oficina de atención del sujeto obligado
responsable de proporcionar el servicio, publicar:
19. </t>
    </r>
    <r>
      <rPr>
        <sz val="10"/>
        <rFont val="Arial"/>
        <family val="2"/>
      </rPr>
      <t>Teléfono, extensión en su caso, de contacto de la oficina de atención</t>
    </r>
    <r>
      <rPr>
        <b/>
        <sz val="10"/>
        <rFont val="Arial"/>
        <family val="2"/>
      </rPr>
      <t xml:space="preserve"> </t>
    </r>
    <r>
      <rPr>
        <sz val="10"/>
        <rFont val="Arial"/>
        <family val="2"/>
      </rPr>
      <t>y/o
del responsable del servicio.</t>
    </r>
  </si>
  <si>
    <r>
      <t xml:space="preserve">20. </t>
    </r>
    <r>
      <rPr>
        <sz val="10"/>
        <rFont val="Arial"/>
        <family val="2"/>
      </rPr>
      <t>Medios electrónicos de comunicación de la oficina de atención y/o del responsable del servicio</t>
    </r>
  </si>
  <si>
    <r>
      <t xml:space="preserve">21. </t>
    </r>
    <r>
      <rPr>
        <sz val="10"/>
        <rFont val="Arial"/>
        <family val="2"/>
      </rPr>
      <t>Horario de atención (días y horas)</t>
    </r>
  </si>
  <si>
    <r>
      <t xml:space="preserve">22. </t>
    </r>
    <r>
      <rPr>
        <sz val="10"/>
        <rFont val="Arial"/>
        <family val="2"/>
      </rPr>
      <t>Objetivo de la inspección o verificación, en caso de que se requiera para llevar a cabo el servicio</t>
    </r>
  </si>
  <si>
    <r>
      <t xml:space="preserve">23. </t>
    </r>
    <r>
      <rPr>
        <sz val="10"/>
        <rFont val="Arial"/>
        <family val="2"/>
      </rPr>
      <t>Monto de los derechos o aprovechamientos aplicables, en su caso, o la forma de determinar dicho monto, así como las alternativas para realizar el pago. En su caso, especificar que es gratuito.</t>
    </r>
  </si>
  <si>
    <r>
      <t xml:space="preserve">24. </t>
    </r>
    <r>
      <rPr>
        <sz val="10"/>
        <rFont val="Arial"/>
        <family val="2"/>
      </rPr>
      <t>Sustento legal para su cobro, en su caso</t>
    </r>
  </si>
  <si>
    <r>
      <t xml:space="preserve">25. </t>
    </r>
    <r>
      <rPr>
        <sz val="10"/>
        <rFont val="Arial"/>
        <family val="2"/>
      </rPr>
      <t>Lugares donde se efectúa el pago</t>
    </r>
  </si>
  <si>
    <r>
      <t xml:space="preserve">26. </t>
    </r>
    <r>
      <rPr>
        <sz val="10"/>
        <rFont val="Arial"/>
        <family val="2"/>
      </rPr>
      <t>Fundamento jurídico-administrativo del servicio</t>
    </r>
  </si>
  <si>
    <r>
      <t xml:space="preserve">27. </t>
    </r>
    <r>
      <rPr>
        <sz val="10"/>
        <rFont val="Arial"/>
        <family val="2"/>
      </rPr>
      <t>Derechos del usuario ante la negativa y/o falta en la prestación del servicio</t>
    </r>
  </si>
  <si>
    <r>
      <t xml:space="preserve">28. </t>
    </r>
    <r>
      <rPr>
        <sz val="10"/>
        <rFont val="Arial"/>
        <family val="2"/>
      </rPr>
      <t>Información que deberá conservar para fines de acreditación, inspección y verificación con motivo del servicio</t>
    </r>
  </si>
  <si>
    <r>
      <t xml:space="preserve">29. </t>
    </r>
    <r>
      <rPr>
        <sz val="10"/>
        <rFont val="Arial"/>
        <family val="2"/>
      </rPr>
      <t>Información adicional del servicio, en su caso</t>
    </r>
  </si>
  <si>
    <r>
      <t xml:space="preserve">En caso de que exista otro medio que permita el envío de consultas v documentos,
debera especificar:
30. </t>
    </r>
    <r>
      <rPr>
        <sz val="10"/>
        <rFont val="Arial"/>
        <family val="2"/>
      </rPr>
      <t>Teléfono(s) y, en su caso extensión(es)</t>
    </r>
  </si>
  <si>
    <r>
      <t xml:space="preserve">31. </t>
    </r>
    <r>
      <rPr>
        <sz val="10"/>
        <rFont val="Arial"/>
        <family val="2"/>
      </rPr>
      <t>Medios electrónicos de comunicación</t>
    </r>
  </si>
  <si>
    <r>
      <t xml:space="preserve">32. </t>
    </r>
    <r>
      <rPr>
        <sz val="10"/>
        <rFont val="Arial"/>
        <family val="2"/>
      </rPr>
      <t>Domicilio (tipo de vialidad [catálogo], nombre de vialidad [calle], número exterior, número interior [en su caso], tipo de asentamiento humano [catálogo], nombre de asentamiento humano [colonia], clave de la localidad, nombre de la localidad, clave del municipio, nombre del municipio o delegación, clave de la entidad federativa, nombre de la entidad federativa [catálogo], código postal)</t>
    </r>
  </si>
  <si>
    <r>
      <t>Respecto de lugares para reportar presuntas anomalías y/o quejas en la prestación del servicio:
33.</t>
    </r>
    <r>
      <rPr>
        <sz val="10"/>
        <rFont val="Arial"/>
        <family val="2"/>
      </rPr>
      <t xml:space="preserve"> Teléfono(s) y, en su caso, extensiones.</t>
    </r>
  </si>
  <si>
    <r>
      <t xml:space="preserve">34. </t>
    </r>
    <r>
      <rPr>
        <sz val="10"/>
        <rFont val="Arial"/>
        <family val="2"/>
      </rPr>
      <t>Medios electrónicos de comunicación</t>
    </r>
  </si>
  <si>
    <r>
      <t xml:space="preserve">35. </t>
    </r>
    <r>
      <rPr>
        <sz val="10"/>
        <rFont val="Arial"/>
        <family val="2"/>
      </rPr>
      <t>Domicilio   (tipo de vialidad [catálogo], nombre de vialidad [calle], número exterior, número interior [en su caso], tipo de asentamiento humano [catálogo], nombre de asentamiento humano [colonia], clave de la localidad, nombre de la localidad, clave del municipio, nombre del municipio o delegación, clave de la entidad federativa, nombre de la entidad federativa [catálogo], código postal)</t>
    </r>
  </si>
  <si>
    <r>
      <t xml:space="preserve">36. </t>
    </r>
    <r>
      <rPr>
        <sz val="10"/>
        <rFont val="Arial"/>
        <family val="2"/>
      </rPr>
      <t>Domicilio en el extranjero. En caso de que el servicio se lleve a cabo en otro país, se deberá incluir el domicilio el cual deberá incluir por lo menos: país, ciudad, calle y número</t>
    </r>
  </si>
  <si>
    <r>
      <t xml:space="preserve">Finalmente se deberá publicar el Catálogo Nacional de Regulaciones, Trámites y
Servicios o el sistema homólogo en la materia:
37. </t>
    </r>
    <r>
      <rPr>
        <sz val="10"/>
        <rFont val="Arial"/>
        <family val="2"/>
      </rPr>
      <t>Catálogo Nacional de Regulaciones, Trámites y Servicios o el sistema homólogo en la materia</t>
    </r>
  </si>
  <si>
    <r>
      <t xml:space="preserve">38. </t>
    </r>
    <r>
      <rPr>
        <sz val="10"/>
        <rFont val="Arial"/>
        <family val="2"/>
      </rPr>
      <t>Periodo de actualización de la información: trimestral</t>
    </r>
  </si>
  <si>
    <r>
      <t xml:space="preserve">39. </t>
    </r>
    <r>
      <rPr>
        <sz val="10"/>
        <rFont val="Arial"/>
        <family val="2"/>
      </rPr>
      <t>Área(s) responsable(s) que genera(n), posee(n), publica(n) y/o actualiza(n)la información</t>
    </r>
  </si>
  <si>
    <r>
      <t xml:space="preserve">40. </t>
    </r>
    <r>
      <rPr>
        <sz val="10"/>
        <rFont val="Arial"/>
        <family val="2"/>
      </rPr>
      <t>La información publicada deberá estar actualizada, validada y conservada al periodo que corresponde, de acuerdo con la Tabla de actualización y conservación de la información con el formato día/mes/año</t>
    </r>
  </si>
  <si>
    <r>
      <t xml:space="preserve">41. </t>
    </r>
    <r>
      <rPr>
        <sz val="10"/>
        <rFont val="Arial"/>
        <family val="2"/>
      </rPr>
      <t>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</si>
  <si>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r>
      <t xml:space="preserve">42. </t>
    </r>
    <r>
      <rPr>
        <sz val="10"/>
        <rFont val="Arial"/>
        <family val="2"/>
      </rPr>
      <t>La información publicada se organiza mediante el formato 19 en el que se incluyen todos los campos especificados en los criterios sustantivos de contenido, debiendo publicar la información en datos abiertos</t>
    </r>
  </si>
  <si>
    <r>
      <rPr>
        <b/>
        <i/>
        <sz val="10"/>
        <rFont val="Arial"/>
        <family val="2"/>
      </rPr>
      <t xml:space="preserve">Fracción XX. </t>
    </r>
    <r>
      <rPr>
        <i/>
        <sz val="10"/>
        <rFont val="Arial"/>
        <family val="2"/>
      </rPr>
      <t>Los trámites, requisitos y formatos que ofrecen</t>
    </r>
  </si>
  <si>
    <r>
      <t xml:space="preserve">3. </t>
    </r>
    <r>
      <rPr>
        <sz val="10"/>
        <rFont val="Arial"/>
        <family val="2"/>
      </rPr>
      <t xml:space="preserve">Nombre del trámite </t>
    </r>
  </si>
  <si>
    <r>
      <rPr>
        <b/>
        <sz val="10"/>
        <rFont val="Arial"/>
        <family val="2"/>
      </rPr>
      <t xml:space="preserve">4. </t>
    </r>
    <r>
      <rPr>
        <sz val="10"/>
        <rFont val="Arial"/>
        <family val="2"/>
      </rPr>
      <t>Tipo de usuario y/o población objetivo; especificar los casos en los que se debe o puede realizarse el trámite</t>
    </r>
  </si>
  <si>
    <r>
      <t xml:space="preserve">5. </t>
    </r>
    <r>
      <rPr>
        <sz val="10"/>
        <rFont val="Arial"/>
        <family val="2"/>
      </rPr>
      <t>Descripción del objetivo del trámite. Por ejemplo, los beneficios que se pueden obtener al realizar el trámite</t>
    </r>
    <r>
      <rPr>
        <b/>
        <sz val="10"/>
        <rFont val="Arial"/>
        <family val="2"/>
      </rPr>
      <t xml:space="preserve">. </t>
    </r>
    <r>
      <rPr>
        <sz val="10"/>
        <rFont val="Arial"/>
        <family val="2"/>
      </rPr>
      <t>Utilizar un lenguaje claro, sencillo v conciso, así como los casos en que debe o puede realizarse el trámite, y los pasos que debe IIevar a cabo el particular para su realización.</t>
    </r>
  </si>
  <si>
    <r>
      <rPr>
        <b/>
        <sz val="10"/>
        <rFont val="Arial"/>
        <family val="2"/>
      </rPr>
      <t xml:space="preserve">6. </t>
    </r>
    <r>
      <rPr>
        <sz val="10"/>
        <rFont val="Arial"/>
        <family val="2"/>
      </rPr>
      <t>Modalidad del trámite. Por ejemplo, presencial, en línea, correo, mensajería, Telefónica, módulo itinerante, etcétera</t>
    </r>
  </si>
  <si>
    <r>
      <t xml:space="preserve">7. </t>
    </r>
    <r>
      <rPr>
        <sz val="10"/>
        <rFont val="Arial"/>
        <family val="2"/>
      </rPr>
      <t>Hipervínculo a los requisitos para llevar a cabo el trámite</t>
    </r>
    <r>
      <rPr>
        <b/>
        <sz val="10"/>
        <rFont val="Arial"/>
        <family val="2"/>
      </rPr>
      <t xml:space="preserve">. </t>
    </r>
    <r>
      <rPr>
        <sz val="10"/>
        <rFont val="Arial"/>
        <family val="2"/>
      </rPr>
      <t>En caso de que existan requisitos que necesiten alguna firma, validación, certificación, autorización o visto bueno de un tercero se debera senalar la persona o empresa que lo emita. En caso de que el tramite incluya como requisitos la realización de trámites o servicios adicionales, deberá de identificar plenamente los mismos, señalando además el sujeto obligado ante quien se realiza.</t>
    </r>
  </si>
  <si>
    <r>
      <t xml:space="preserve">8. </t>
    </r>
    <r>
      <rPr>
        <sz val="10"/>
        <rFont val="Arial"/>
        <family val="2"/>
      </rPr>
      <t>Documentos requeridos, en su caso; así como especificar si el trámite debe presentarse mediante formato, escrito libre, ambos o puede solicitarse por otros medios</t>
    </r>
  </si>
  <si>
    <r>
      <rPr>
        <b/>
        <sz val="10"/>
        <rFont val="Arial"/>
        <family val="2"/>
      </rPr>
      <t xml:space="preserve">9. </t>
    </r>
    <r>
      <rPr>
        <sz val="10"/>
        <rFont val="Arial"/>
        <family val="2"/>
      </rPr>
      <t>Hipervínculo al/los formato(s) respectivo(s) publicado(s) en medio oficial</t>
    </r>
  </si>
  <si>
    <r>
      <t xml:space="preserve">10. </t>
    </r>
    <r>
      <rPr>
        <sz val="10"/>
        <rFont val="Arial"/>
        <family val="2"/>
      </rPr>
      <t>Última fecha de publicación en el medio de difusión oficial</t>
    </r>
  </si>
  <si>
    <r>
      <t xml:space="preserve">11. </t>
    </r>
    <r>
      <rPr>
        <sz val="10"/>
        <rFont val="Arial"/>
        <family val="2"/>
      </rPr>
      <t>Tiempo de respuesta por parte del sujeto obligado. Especificar el plazo que tiene el sujeto obligado para resolver el trámite y, en su caso, indicar si aplica la afirmativa o la negativa ficta.</t>
    </r>
  </si>
  <si>
    <r>
      <t xml:space="preserve">12. </t>
    </r>
    <r>
      <rPr>
        <sz val="10"/>
        <rFont val="Arial"/>
        <family val="2"/>
      </rPr>
      <t>Plazo con el que cuenta el sujeto obligado para prevenir a la persona solicitante</t>
    </r>
  </si>
  <si>
    <r>
      <t xml:space="preserve">13. </t>
    </r>
    <r>
      <rPr>
        <sz val="10"/>
        <rFont val="Arial"/>
        <family val="2"/>
      </rPr>
      <t>Plazo con el que cuenta la persona solicitante para cumplir con la prevención</t>
    </r>
  </si>
  <si>
    <r>
      <t xml:space="preserve">14. </t>
    </r>
    <r>
      <rPr>
        <sz val="10"/>
        <rFont val="Arial"/>
        <family val="2"/>
      </rPr>
      <t xml:space="preserve">Vigencia de los resultados del trámite </t>
    </r>
  </si>
  <si>
    <r>
      <t xml:space="preserve">15. </t>
    </r>
    <r>
      <rPr>
        <sz val="10"/>
        <rFont val="Arial"/>
        <family val="2"/>
      </rPr>
      <t>Denominación del/las área/s o unidades administrativas en donde se realiza el trámite</t>
    </r>
  </si>
  <si>
    <r>
      <t xml:space="preserve">16. </t>
    </r>
    <r>
      <rPr>
        <sz val="10"/>
        <rFont val="Arial"/>
        <family val="2"/>
      </rPr>
      <t>Domicilio  de la oficina de atención (tipo de vialidad [catálogo], nombre de vialidad [calle], número exterior, número interior [en su caso], tipo de asentamiento humano [catálogo], nombre de asentamiento humano [colonia], clave de la localidad, nombre de la localidad, clave del municipio, nombre del municipio o delegación, clave de la entidad federativa, nombre de la entidad federativa [catálogo], código postal)</t>
    </r>
  </si>
  <si>
    <r>
      <t xml:space="preserve">17. </t>
    </r>
    <r>
      <rPr>
        <sz val="10"/>
        <rFont val="Arial"/>
        <family val="2"/>
      </rPr>
      <t>Domicilio en el extranjero. En caso de que el trámite se lleve a cabo en otro país, se deberá incluir el domicilio el cual deberá incluir por lo menos: país, ciudad, calle y número</t>
    </r>
  </si>
  <si>
    <r>
      <t xml:space="preserve">Respecto de los datos de contacto oficial de la oficina de atención del sujeto obligado
responsable del trámite, publicar:
18. </t>
    </r>
    <r>
      <rPr>
        <sz val="10"/>
        <rFont val="Arial"/>
        <family val="2"/>
      </rPr>
      <t>Teléfono y extensión en su caso, de la oficina de atención</t>
    </r>
  </si>
  <si>
    <r>
      <t xml:space="preserve">19. </t>
    </r>
    <r>
      <rPr>
        <sz val="10"/>
        <rFont val="Arial"/>
        <family val="2"/>
      </rPr>
      <t>Medios electrónicos de comunicación</t>
    </r>
  </si>
  <si>
    <r>
      <t xml:space="preserve">20. </t>
    </r>
    <r>
      <rPr>
        <sz val="10"/>
        <rFont val="Arial"/>
        <family val="2"/>
      </rPr>
      <t>Horario de atención (días y horas)</t>
    </r>
  </si>
  <si>
    <r>
      <t xml:space="preserve">21. </t>
    </r>
    <r>
      <rPr>
        <sz val="10"/>
        <rFont val="Arial"/>
        <family val="2"/>
      </rPr>
      <t>Monto de los derechos o aprovechamientos aplicables, en su caso, o la forma de determinar dicho monto, así como las alternativas para realizar el pago. En su caso, especificar que es gratuito</t>
    </r>
  </si>
  <si>
    <r>
      <t xml:space="preserve">22. </t>
    </r>
    <r>
      <rPr>
        <sz val="10"/>
        <rFont val="Arial"/>
        <family val="2"/>
      </rPr>
      <t>Sustento legal para su cobro, en su caso</t>
    </r>
  </si>
  <si>
    <r>
      <t xml:space="preserve">23. </t>
    </r>
    <r>
      <rPr>
        <sz val="10"/>
        <rFont val="Arial"/>
        <family val="2"/>
      </rPr>
      <t>Lugares donde se efectúa el pago</t>
    </r>
  </si>
  <si>
    <r>
      <t xml:space="preserve">24. </t>
    </r>
    <r>
      <rPr>
        <sz val="10"/>
        <rFont val="Arial"/>
        <family val="2"/>
      </rPr>
      <t>Fundamento jurídico-administrativo de la existencia del trámite</t>
    </r>
  </si>
  <si>
    <r>
      <t xml:space="preserve">25. </t>
    </r>
    <r>
      <rPr>
        <sz val="10"/>
        <rFont val="Arial"/>
        <family val="2"/>
      </rPr>
      <t>Derechos del usuario ante la negativa o falta de respuesta (especificar si aplica la afirmativa o negativa ficta)</t>
    </r>
  </si>
  <si>
    <r>
      <t>26. I</t>
    </r>
    <r>
      <rPr>
        <sz val="10"/>
        <rFont val="Arial"/>
        <family val="2"/>
      </rPr>
      <t>nformación adicional del trámite, en su caso.</t>
    </r>
  </si>
  <si>
    <r>
      <t xml:space="preserve">En cas o de que exista otro medio que permita el envío de consultas y documentos, deberá especificar:
27. </t>
    </r>
    <r>
      <rPr>
        <sz val="10"/>
        <rFont val="Arial"/>
        <family val="2"/>
      </rPr>
      <t>Teléfono y extensión en su caso.</t>
    </r>
  </si>
  <si>
    <r>
      <t xml:space="preserve">28. </t>
    </r>
    <r>
      <rPr>
        <sz val="10"/>
        <rFont val="Arial"/>
        <family val="2"/>
      </rPr>
      <t>Medios electrónicos de comunicación.</t>
    </r>
  </si>
  <si>
    <r>
      <t xml:space="preserve">29. </t>
    </r>
    <r>
      <rPr>
        <sz val="10"/>
        <rFont val="Arial"/>
        <family val="2"/>
      </rPr>
      <t>Domicilio (tipo de vialidad [catálogo], nombre de vialidad [calle], número exterior, número interior [en su caso], tipo de asentamiento humano [catálogo], nombre de asentamiento humano [colonia], clave de la localidad, nombre de la localidad, clave del municipio, nombre del municipio o delegación, clave de la entidad federativa, nombre de la entidad federativa [catálogo], código postal)</t>
    </r>
  </si>
  <si>
    <r>
      <t xml:space="preserve">Respecto de los lugares para reportar presuntas anomalías y/o quejas en la gestión del trámite
30. </t>
    </r>
    <r>
      <rPr>
        <sz val="10"/>
        <rFont val="Arial"/>
        <family val="2"/>
      </rPr>
      <t>Teléfono y extensión en su caso</t>
    </r>
  </si>
  <si>
    <r>
      <t xml:space="preserve">32. </t>
    </r>
    <r>
      <rPr>
        <sz val="10"/>
        <rFont val="Arial"/>
        <family val="2"/>
      </rPr>
      <t>Domicilio  del lugar donde se reporten anomalías (tipo de vialidad [catálogo], nombre de vialidad [calle], número exterior, número interior [en su caso], tipo de asentamiento humano [catálogo], nombre de asentamiento humano [colonia], clave de la localidad, nombre de la localidad, clave del municipio, nombre del municipio o delegación, clave de la entidad federativa, nombre de la entidad federativa [catálogo], código postal)</t>
    </r>
  </si>
  <si>
    <r>
      <t xml:space="preserve">33. </t>
    </r>
    <r>
      <rPr>
        <sz val="10"/>
        <rFont val="Arial"/>
        <family val="2"/>
      </rPr>
      <t>Domicilio en el extranjero. En caso de que el trámite se lleve a cabo en otro país, se deberá incluir el domicilio el cual deberá incluir por lo menos: país, ciudad, calle y número</t>
    </r>
  </si>
  <si>
    <r>
      <t xml:space="preserve">Finalmente, se deberá publicar el Catálogo Nacional de Regulaciones, Trámites y
Servicios o sistema homólogo en la materia:
34. </t>
    </r>
    <r>
      <rPr>
        <sz val="10"/>
        <rFont val="Arial"/>
        <family val="2"/>
      </rPr>
      <t>Hipervínculo Catálogo Nacional de Regulaciones, Trámites y Servicios o sistema homólogo en la materia</t>
    </r>
  </si>
  <si>
    <r>
      <t xml:space="preserve">35. </t>
    </r>
    <r>
      <rPr>
        <sz val="10"/>
        <rFont val="Arial"/>
        <family val="2"/>
      </rPr>
      <t>Periodo de actualización de la información: trimestral</t>
    </r>
  </si>
  <si>
    <r>
      <t xml:space="preserve">36. </t>
    </r>
    <r>
      <rPr>
        <sz val="10"/>
        <rFont val="Arial"/>
        <family val="2"/>
      </rPr>
      <t>Área(s) responsable(s) que genera(n), posee(n), publica(n) y/o actualiza(n)la información</t>
    </r>
  </si>
  <si>
    <r>
      <t xml:space="preserve">37. </t>
    </r>
    <r>
      <rPr>
        <sz val="10"/>
        <rFont val="Arial"/>
        <family val="2"/>
      </rPr>
      <t>La información publicada deberá estar actualizada, validada y conservada al periodo que corresponde, de acuerdo con la Tabla de actualización y conservación de la información con el formato día/mes/año</t>
    </r>
  </si>
  <si>
    <r>
      <t xml:space="preserve">38. </t>
    </r>
    <r>
      <rPr>
        <sz val="10"/>
        <rFont val="Arial"/>
        <family val="2"/>
      </rPr>
      <t>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</si>
  <si>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r>
      <t xml:space="preserve">39. </t>
    </r>
    <r>
      <rPr>
        <sz val="10"/>
        <rFont val="Arial"/>
        <family val="2"/>
      </rPr>
      <t>La información publicada se organiza mediante el formato 20 en el que se incluyen todos los campos especificados en los criterios sustantivos de contenido, debiendo publicar la información en datos abiertos</t>
    </r>
  </si>
  <si>
    <r>
      <rPr>
        <b/>
        <i/>
        <sz val="10"/>
        <rFont val="Arial"/>
        <family val="2"/>
      </rPr>
      <t xml:space="preserve">Fracción XXI. </t>
    </r>
    <r>
      <rPr>
        <i/>
        <sz val="10"/>
        <rFont val="Arial"/>
        <family val="2"/>
      </rPr>
      <t>La información financiera sobre el presupuesto asignado, de los últimos tres ejercicios fiscales, la relativa al presupuesto asignado en lo general y por programas, así como los informes trimestrales sobre su ejecución. Esta información incluirá:
a) Los ingresos recibidos por cualquier concepto, incluidos los donativos, señalando el nombre de los responsables de recibirlos, administrarlos y ejercerlos, indicando el destino de cada uno de ellos:
b) El presupuesto de egresos y método para su estimación, incluida toda la información relativa a los tratamientos fiscales diferenciados o preferenciales;
c) Las bases de cálculo de los ingresos;
d) Los informes de cuenta pública;
e) Aplicación de fondos auxiliares especiales y el origen de los ingresos;
f) Estados financieros y presupuestales, cuando así proceda, y
g) Las cantidades recibidas de manera desglosada por concepto de recursos autogenerados, y en su caso, el uso o aplicación que se les da;
h) El presupuesto ejercido en programas de capacitación en materia de transparencia, desglosado por tema de la capacitación, sujeto obligado y beneficiarios.</t>
    </r>
  </si>
  <si>
    <r>
      <t xml:space="preserve">Periodo de actualización: </t>
    </r>
    <r>
      <rPr>
        <sz val="10"/>
        <rFont val="Arial"/>
        <family val="2"/>
      </rPr>
      <t xml:space="preserve">trimestral o anual según corresponda
A excepción de los informes y documentos de naturaleza anual y otros que por virtud de disposición legal aplicable tengan un plazo y periodicidad determinada.
</t>
    </r>
    <r>
      <rPr>
        <b/>
        <sz val="10"/>
        <rFont val="Arial"/>
        <family val="2"/>
      </rPr>
      <t xml:space="preserve">Conservar en el sitio de Internet: </t>
    </r>
    <r>
      <rPr>
        <sz val="10"/>
        <rFont val="Arial"/>
        <family val="2"/>
      </rPr>
      <t>Información correspondiente a los tres ejercicios anteriores.</t>
    </r>
    <r>
      <rPr>
        <b/>
        <sz val="10"/>
        <rFont val="Arial"/>
        <family val="2"/>
      </rPr>
      <t xml:space="preserve">
Aplica a: </t>
    </r>
    <r>
      <rPr>
        <sz val="10"/>
        <rFont val="Arial"/>
        <family val="2"/>
      </rPr>
      <t>todos los sujetos obligados</t>
    </r>
  </si>
  <si>
    <r>
      <t xml:space="preserve">Respecto al presupuesto anual asignado:
1. </t>
    </r>
    <r>
      <rPr>
        <sz val="10"/>
        <rFont val="Arial"/>
        <family val="2"/>
      </rPr>
      <t>Ejercicio</t>
    </r>
  </si>
  <si>
    <r>
      <rPr>
        <b/>
        <sz val="10"/>
        <rFont val="Arial"/>
        <family val="2"/>
      </rPr>
      <t xml:space="preserve">3. </t>
    </r>
    <r>
      <rPr>
        <sz val="10"/>
        <rFont val="Arial"/>
        <family val="2"/>
      </rPr>
      <t>Presupuesto anual asignado al sujeto obligado</t>
    </r>
  </si>
  <si>
    <r>
      <rPr>
        <b/>
        <sz val="10"/>
        <rFont val="Arial"/>
        <family val="2"/>
      </rPr>
      <t xml:space="preserve">4. </t>
    </r>
    <r>
      <rPr>
        <sz val="10"/>
        <rFont val="Arial"/>
        <family val="2"/>
      </rPr>
      <t>Clave del capítulo de gasto</t>
    </r>
  </si>
  <si>
    <r>
      <rPr>
        <b/>
        <sz val="10"/>
        <rFont val="Arial"/>
        <family val="2"/>
      </rPr>
      <t xml:space="preserve">5. </t>
    </r>
    <r>
      <rPr>
        <sz val="10"/>
        <rFont val="Arial"/>
        <family val="2"/>
      </rPr>
      <t>Denominación del capítulo de gasto</t>
    </r>
  </si>
  <si>
    <r>
      <rPr>
        <b/>
        <sz val="10"/>
        <rFont val="Arial"/>
        <family val="2"/>
      </rPr>
      <t xml:space="preserve">6. </t>
    </r>
    <r>
      <rPr>
        <sz val="10"/>
        <rFont val="Arial"/>
        <family val="2"/>
      </rPr>
      <t>Presupuesto anual asignado por capítulo de gasto. Con base en el Clasificador por Objeto del Gasto.</t>
    </r>
  </si>
  <si>
    <r>
      <rPr>
        <b/>
        <sz val="10"/>
        <rFont val="Arial"/>
        <family val="2"/>
      </rPr>
      <t xml:space="preserve">7. </t>
    </r>
    <r>
      <rPr>
        <sz val="10"/>
        <rFont val="Arial"/>
        <family val="2"/>
      </rPr>
      <t>Hipervínculo al Presupuesto de Egresos que le corresponda al sujeto obligado</t>
    </r>
  </si>
  <si>
    <r>
      <rPr>
        <b/>
        <sz val="10"/>
        <rFont val="Arial"/>
        <family val="2"/>
      </rPr>
      <t xml:space="preserve">8. </t>
    </r>
    <r>
      <rPr>
        <sz val="10"/>
        <rFont val="Arial"/>
        <family val="2"/>
      </rPr>
      <t>Hipervínculo a la página de internet denominada “Transparencia Presupuestaria observatorio del gasto”</t>
    </r>
  </si>
  <si>
    <r>
      <rPr>
        <b/>
        <sz val="10"/>
        <rFont val="Arial"/>
        <family val="2"/>
      </rPr>
      <t xml:space="preserve">Respecto al Ejercicio de los egresos presupuestarios se publicarán los siguientes datos de la Clasificación del estado analítico del ejercicio del presupuesto de egresos por objeto del gasto:
9. </t>
    </r>
    <r>
      <rPr>
        <sz val="10"/>
        <rFont val="Arial"/>
        <family val="2"/>
      </rPr>
      <t>Ejercicio</t>
    </r>
  </si>
  <si>
    <r>
      <rPr>
        <b/>
        <sz val="10"/>
        <rFont val="Arial"/>
        <family val="2"/>
      </rPr>
      <t xml:space="preserve">10. </t>
    </r>
    <r>
      <rPr>
        <sz val="10"/>
        <rFont val="Arial"/>
        <family val="2"/>
      </rPr>
      <t>Periodo que se informa (fecha de inicio y fecha de término con el formato día/mes/año)</t>
    </r>
  </si>
  <si>
    <r>
      <rPr>
        <b/>
        <sz val="10"/>
        <rFont val="Arial"/>
        <family val="2"/>
      </rPr>
      <t xml:space="preserve">11. </t>
    </r>
    <r>
      <rPr>
        <sz val="10"/>
        <rFont val="Arial"/>
        <family val="2"/>
      </rPr>
      <t>Clave del capítulo de gasto</t>
    </r>
  </si>
  <si>
    <r>
      <rPr>
        <b/>
        <sz val="10"/>
        <rFont val="Arial"/>
        <family val="2"/>
      </rPr>
      <t xml:space="preserve">12. </t>
    </r>
    <r>
      <rPr>
        <sz val="10"/>
        <rFont val="Arial"/>
        <family val="2"/>
      </rPr>
      <t>Denominación del Capítulo de gasto</t>
    </r>
  </si>
  <si>
    <r>
      <rPr>
        <b/>
        <sz val="10"/>
        <rFont val="Arial"/>
        <family val="2"/>
      </rPr>
      <t xml:space="preserve">13. </t>
    </r>
    <r>
      <rPr>
        <sz val="10"/>
        <rFont val="Arial"/>
        <family val="2"/>
      </rPr>
      <t>Presupuesto aprobado</t>
    </r>
  </si>
  <si>
    <r>
      <rPr>
        <b/>
        <sz val="10"/>
        <rFont val="Arial"/>
        <family val="2"/>
      </rPr>
      <t xml:space="preserve">14. </t>
    </r>
    <r>
      <rPr>
        <sz val="10"/>
        <rFont val="Arial"/>
        <family val="2"/>
      </rPr>
      <t>Ampliación / (Reducciones)</t>
    </r>
  </si>
  <si>
    <r>
      <rPr>
        <b/>
        <sz val="10"/>
        <rFont val="Arial"/>
        <family val="2"/>
      </rPr>
      <t xml:space="preserve">15. </t>
    </r>
    <r>
      <rPr>
        <sz val="10"/>
        <rFont val="Arial"/>
        <family val="2"/>
      </rPr>
      <t>Modificado</t>
    </r>
  </si>
  <si>
    <r>
      <rPr>
        <b/>
        <sz val="10"/>
        <rFont val="Arial"/>
        <family val="2"/>
      </rPr>
      <t xml:space="preserve">16. </t>
    </r>
    <r>
      <rPr>
        <sz val="10"/>
        <rFont val="Arial"/>
        <family val="2"/>
      </rPr>
      <t>Devengado</t>
    </r>
  </si>
  <si>
    <r>
      <rPr>
        <b/>
        <sz val="10"/>
        <rFont val="Arial"/>
        <family val="2"/>
      </rPr>
      <t xml:space="preserve">17. </t>
    </r>
    <r>
      <rPr>
        <sz val="10"/>
        <rFont val="Arial"/>
        <family val="2"/>
      </rPr>
      <t>Pagado</t>
    </r>
  </si>
  <si>
    <r>
      <rPr>
        <b/>
        <sz val="10"/>
        <rFont val="Arial"/>
        <family val="2"/>
      </rPr>
      <t xml:space="preserve">18. </t>
    </r>
    <r>
      <rPr>
        <sz val="10"/>
        <rFont val="Arial"/>
        <family val="2"/>
      </rPr>
      <t>Subejercicio</t>
    </r>
  </si>
  <si>
    <r>
      <rPr>
        <b/>
        <sz val="10"/>
        <rFont val="Arial"/>
        <family val="2"/>
      </rPr>
      <t xml:space="preserve">19. </t>
    </r>
    <r>
      <rPr>
        <sz val="10"/>
        <rFont val="Arial"/>
        <family val="2"/>
      </rPr>
      <t>Hipervínculo al Estado analítico del ejercicio del presupuesto de egresos por clasificación por objeto del gasto, clasificación económica, clasificación administrativa y clasificación funcional</t>
    </r>
  </si>
  <si>
    <r>
      <rPr>
        <b/>
        <sz val="10"/>
        <rFont val="Arial"/>
        <family val="2"/>
      </rPr>
      <t xml:space="preserve">Incluir para cada ejercicio fiscal concluido una tabla que contenga la relación de lo establecido en el inciso a), respecto a los ingresos recibidos por el Sujeto Obligado por cualquier concepto, incluidos los donativos, con base en lo establecido en la Ley de Ingresos de la Ciudad de México vigente:
20. </t>
    </r>
    <r>
      <rPr>
        <sz val="10"/>
        <rFont val="Arial"/>
        <family val="2"/>
      </rPr>
      <t>Ejercicio</t>
    </r>
  </si>
  <si>
    <r>
      <rPr>
        <b/>
        <sz val="10"/>
        <rFont val="Arial"/>
        <family val="2"/>
      </rPr>
      <t xml:space="preserve">21. </t>
    </r>
    <r>
      <rPr>
        <sz val="10"/>
        <rFont val="Arial"/>
        <family val="2"/>
      </rPr>
      <t>Periodo que se informa (fecha de inicio y fecha de término con el formato día/mes/año)</t>
    </r>
  </si>
  <si>
    <r>
      <rPr>
        <b/>
        <sz val="10"/>
        <rFont val="Arial"/>
        <family val="2"/>
      </rPr>
      <t xml:space="preserve">22. </t>
    </r>
    <r>
      <rPr>
        <sz val="10"/>
        <rFont val="Arial"/>
        <family val="2"/>
      </rPr>
      <t>Concepto de los ingresos</t>
    </r>
  </si>
  <si>
    <r>
      <rPr>
        <b/>
        <sz val="10"/>
        <rFont val="Arial"/>
        <family val="2"/>
      </rPr>
      <t xml:space="preserve">23. </t>
    </r>
    <r>
      <rPr>
        <sz val="10"/>
        <rFont val="Arial"/>
        <family val="2"/>
      </rPr>
      <t>Monto de los ingresos por cada concepto</t>
    </r>
  </si>
  <si>
    <r>
      <rPr>
        <b/>
        <sz val="10"/>
        <rFont val="Arial"/>
        <family val="2"/>
      </rPr>
      <t xml:space="preserve">24. </t>
    </r>
    <r>
      <rPr>
        <sz val="10"/>
        <rFont val="Arial"/>
        <family val="2"/>
      </rPr>
      <t>Monto de los donativos</t>
    </r>
  </si>
  <si>
    <r>
      <rPr>
        <b/>
        <sz val="10"/>
        <rFont val="Arial"/>
        <family val="2"/>
      </rPr>
      <t xml:space="preserve">25. </t>
    </r>
    <r>
      <rPr>
        <sz val="10"/>
        <rFont val="Arial"/>
        <family val="2"/>
      </rPr>
      <t>Destino del ingreso recibido</t>
    </r>
  </si>
  <si>
    <r>
      <rPr>
        <b/>
        <sz val="10"/>
        <rFont val="Arial"/>
        <family val="2"/>
      </rPr>
      <t xml:space="preserve">26. </t>
    </r>
    <r>
      <rPr>
        <sz val="10"/>
        <rFont val="Arial"/>
        <family val="2"/>
      </rPr>
      <t>Nombre(s), apellido paterno, apellido materno y puesto de los servidores públicos responsables de recibir, de administrar y de ejercer los ingresos</t>
    </r>
  </si>
  <si>
    <r>
      <rPr>
        <b/>
        <sz val="10"/>
        <rFont val="Arial"/>
        <family val="2"/>
      </rPr>
      <t xml:space="preserve">Respecto a lo solicitado por el inciso b), los Sujetos Obligados y la Secretaría de Administración y Finanzas publicarán lo siguiente para cada uno de los tres ejercicios fiscales concluidos:
27. </t>
    </r>
    <r>
      <rPr>
        <sz val="10"/>
        <rFont val="Arial"/>
        <family val="2"/>
      </rPr>
      <t>Ejercicio</t>
    </r>
  </si>
  <si>
    <r>
      <rPr>
        <b/>
        <sz val="10"/>
        <rFont val="Arial"/>
        <family val="2"/>
      </rPr>
      <t xml:space="preserve">28. </t>
    </r>
    <r>
      <rPr>
        <sz val="10"/>
        <rFont val="Arial"/>
        <family val="2"/>
      </rPr>
      <t>Periodo que se informa (fecha de inicio y fecha de término con el formato día/mes/año)</t>
    </r>
  </si>
  <si>
    <r>
      <rPr>
        <b/>
        <sz val="10"/>
        <rFont val="Arial"/>
        <family val="2"/>
      </rPr>
      <t xml:space="preserve">29. </t>
    </r>
    <r>
      <rPr>
        <sz val="10"/>
        <rFont val="Arial"/>
        <family val="2"/>
      </rPr>
      <t>Hipervínculo al Decreto de Presupuesto de Egresos de cada ejercicio, así como al Lineamiento Metodológico para su estimación.</t>
    </r>
  </si>
  <si>
    <r>
      <rPr>
        <b/>
        <sz val="10"/>
        <rFont val="Arial"/>
        <family val="2"/>
      </rPr>
      <t xml:space="preserve">30. </t>
    </r>
    <r>
      <rPr>
        <sz val="10"/>
        <rFont val="Arial"/>
        <family val="2"/>
      </rPr>
      <t>Con base en el Anteproyecto de Presupuesto de Egresos que cada Sujeto Obligado entrega a la Secretaría de Administración y Finanzas, estos deberán publicar un hipervínculo a su Lineamiento Metodológico para estimación. En su caso, incluir la información relativa a los tratamientos fiscales diferenciados o preferenciales a que hace referencia el Código Fiscal de la Ciudad México vigente</t>
    </r>
  </si>
  <si>
    <r>
      <rPr>
        <b/>
        <sz val="10"/>
        <rFont val="Arial"/>
        <family val="2"/>
      </rPr>
      <t xml:space="preserve">La Secretaría de Administración y Finanzas deberá publicar la información relativa al inciso c):
31. </t>
    </r>
    <r>
      <rPr>
        <sz val="10"/>
        <rFont val="Arial"/>
        <family val="2"/>
      </rPr>
      <t>Ejercicio</t>
    </r>
  </si>
  <si>
    <r>
      <rPr>
        <b/>
        <sz val="10"/>
        <rFont val="Arial"/>
        <family val="2"/>
      </rPr>
      <t xml:space="preserve">32. </t>
    </r>
    <r>
      <rPr>
        <sz val="10"/>
        <rFont val="Arial"/>
        <family val="2"/>
      </rPr>
      <t>Periodo que se informa (fecha de inicio y fecha de término con el formato día/mes/año)</t>
    </r>
  </si>
  <si>
    <r>
      <rPr>
        <b/>
        <sz val="10"/>
        <rFont val="Arial"/>
        <family val="2"/>
      </rPr>
      <t xml:space="preserve">33. </t>
    </r>
    <r>
      <rPr>
        <sz val="10"/>
        <rFont val="Arial"/>
        <family val="2"/>
      </rPr>
      <t>Hipervínculo al documento que presente la información y explicación relativa a las bases de cálculo de los ingresos, según los motivos incluidos en la Iniciativa de Ley de Ingresos de la Ciudad de México Federal (sólo Secretaría de Administración y Finanzas)</t>
    </r>
  </si>
  <si>
    <r>
      <rPr>
        <b/>
        <sz val="10"/>
        <rFont val="Arial"/>
        <family val="2"/>
      </rPr>
      <t>De acuerdo con lo señalado en el inciso d) los Sujetos Obligados deberán publicar para cada uno de los tres ejercicios fiscales concluidos: 
34.</t>
    </r>
    <r>
      <rPr>
        <sz val="10"/>
        <rFont val="Arial"/>
        <family val="2"/>
      </rPr>
      <t xml:space="preserve"> Ejercicio</t>
    </r>
  </si>
  <si>
    <r>
      <rPr>
        <b/>
        <sz val="10"/>
        <rFont val="Arial"/>
        <family val="2"/>
      </rPr>
      <t xml:space="preserve">35. </t>
    </r>
    <r>
      <rPr>
        <sz val="10"/>
        <rFont val="Arial"/>
        <family val="2"/>
      </rPr>
      <t>Periodo que se informa (fecha de inicio y fecha de término con el formato día/mes/año)</t>
    </r>
  </si>
  <si>
    <r>
      <rPr>
        <b/>
        <sz val="10"/>
        <rFont val="Arial"/>
        <family val="2"/>
      </rPr>
      <t xml:space="preserve">36. </t>
    </r>
    <r>
      <rPr>
        <sz val="10"/>
        <rFont val="Arial"/>
        <family val="2"/>
      </rPr>
      <t>Hipervínculo a los informes anuales que envía el Sujeto Obligado a la Secretaría de Administración y Finanzas para conformar la Cuenta Pública</t>
    </r>
  </si>
  <si>
    <r>
      <rPr>
        <b/>
        <sz val="10"/>
        <rFont val="Arial"/>
        <family val="2"/>
      </rPr>
      <t xml:space="preserve">37. </t>
    </r>
    <r>
      <rPr>
        <sz val="10"/>
        <rFont val="Arial"/>
        <family val="2"/>
      </rPr>
      <t>Hipervínculo a la Cuenta Pública consolidada por la Secretaría de Administración y Finanzas</t>
    </r>
  </si>
  <si>
    <r>
      <rPr>
        <b/>
        <sz val="10"/>
        <rFont val="Arial"/>
        <family val="2"/>
      </rPr>
      <t xml:space="preserve">Para cada uno de los tres ejercicios fiscales concluidos, todo Sujeto Obligado deberá publicar la información requerida por el inciso e) relativa a los fondos auxiliares especiales tanto locales como federales, tales como el Fondo de Aportaciones Federales para Entidades Federativas y Municipios (Ramo 33), Fondo de Aportaciones para el Fortalecimiento de las Entidades Federativas (FAFEF):
38. </t>
    </r>
    <r>
      <rPr>
        <sz val="10"/>
        <rFont val="Arial"/>
        <family val="2"/>
      </rPr>
      <t>Ejercicio</t>
    </r>
  </si>
  <si>
    <r>
      <rPr>
        <b/>
        <sz val="10"/>
        <rFont val="Arial"/>
        <family val="2"/>
      </rPr>
      <t xml:space="preserve">39. </t>
    </r>
    <r>
      <rPr>
        <sz val="10"/>
        <rFont val="Arial"/>
        <family val="2"/>
      </rPr>
      <t>Periodo que se informa (fecha de inicio y fecha de término con el formato día/mes/año)</t>
    </r>
  </si>
  <si>
    <r>
      <rPr>
        <b/>
        <sz val="10"/>
        <rFont val="Arial"/>
        <family val="2"/>
      </rPr>
      <t xml:space="preserve">40. </t>
    </r>
    <r>
      <rPr>
        <sz val="10"/>
        <rFont val="Arial"/>
        <family val="2"/>
      </rPr>
      <t>Relación de los fondos auxiliares especiales o, en su caso, señalar que no se cuenta con ellos</t>
    </r>
  </si>
  <si>
    <r>
      <rPr>
        <b/>
        <sz val="10"/>
        <rFont val="Arial"/>
        <family val="2"/>
      </rPr>
      <t xml:space="preserve">41. </t>
    </r>
    <r>
      <rPr>
        <sz val="10"/>
        <rFont val="Arial"/>
        <family val="2"/>
      </rPr>
      <t>Ingresos asignados a través de los fondos auxiliares especiales</t>
    </r>
  </si>
  <si>
    <r>
      <rPr>
        <b/>
        <sz val="10"/>
        <rFont val="Arial"/>
        <family val="2"/>
      </rPr>
      <t xml:space="preserve">42. </t>
    </r>
    <r>
      <rPr>
        <sz val="10"/>
        <rFont val="Arial"/>
        <family val="2"/>
      </rPr>
      <t>Origen de los ingresos</t>
    </r>
  </si>
  <si>
    <r>
      <rPr>
        <b/>
        <sz val="10"/>
        <rFont val="Arial"/>
        <family val="2"/>
      </rPr>
      <t xml:space="preserve">Respecto de la información solicitada en el inciso f) se deberá publicar para cada uno de los tres ejercicios fiscales concluidos:
43. </t>
    </r>
    <r>
      <rPr>
        <sz val="10"/>
        <rFont val="Arial"/>
        <family val="2"/>
      </rPr>
      <t>Ejercicio</t>
    </r>
  </si>
  <si>
    <r>
      <rPr>
        <b/>
        <sz val="10"/>
        <rFont val="Arial"/>
        <family val="2"/>
      </rPr>
      <t xml:space="preserve">44. </t>
    </r>
    <r>
      <rPr>
        <sz val="10"/>
        <rFont val="Arial"/>
        <family val="2"/>
      </rPr>
      <t>Periodo que se informa (fecha de inicio y fecha de término con el formato día/mes/año)</t>
    </r>
  </si>
  <si>
    <r>
      <rPr>
        <b/>
        <sz val="10"/>
        <rFont val="Arial"/>
        <family val="2"/>
      </rPr>
      <t xml:space="preserve">45. </t>
    </r>
    <r>
      <rPr>
        <sz val="10"/>
        <rFont val="Arial"/>
        <family val="2"/>
      </rPr>
      <t>Respecto de los estados financieros se deberá publicar un hipervínculo al: Estado de situación financiera, Estado de ingresos y egresos, y Estado de resultados. En su caso señalar la razón por la que no se generan</t>
    </r>
  </si>
  <si>
    <r>
      <rPr>
        <b/>
        <sz val="10"/>
        <rFont val="Arial"/>
        <family val="2"/>
      </rPr>
      <t>Publicar para cada uno de los tres ejercicios fiscales concluidos las cantidades recibidas de manera desglosada por concepto de recursos autogenerados, como lo requiere el inciso g) y, en su caso, el uso o aplicación que se les da:
46.</t>
    </r>
    <r>
      <rPr>
        <sz val="10"/>
        <rFont val="Arial"/>
        <family val="2"/>
      </rPr>
      <t xml:space="preserve"> Ejercicio</t>
    </r>
  </si>
  <si>
    <r>
      <rPr>
        <b/>
        <sz val="10"/>
        <rFont val="Arial"/>
        <family val="2"/>
      </rPr>
      <t xml:space="preserve">47. </t>
    </r>
    <r>
      <rPr>
        <sz val="10"/>
        <rFont val="Arial"/>
        <family val="2"/>
      </rPr>
      <t>Periodo que se informa (fecha de inicio y fecha de término con el formato día/mes/año)</t>
    </r>
  </si>
  <si>
    <r>
      <rPr>
        <b/>
        <sz val="10"/>
        <rFont val="Arial"/>
        <family val="2"/>
      </rPr>
      <t xml:space="preserve">48. </t>
    </r>
    <r>
      <rPr>
        <sz val="10"/>
        <rFont val="Arial"/>
        <family val="2"/>
      </rPr>
      <t>Concepto de ingreso autogenerado</t>
    </r>
  </si>
  <si>
    <r>
      <rPr>
        <b/>
        <sz val="10"/>
        <rFont val="Arial"/>
        <family val="2"/>
      </rPr>
      <t xml:space="preserve">49. </t>
    </r>
    <r>
      <rPr>
        <sz val="10"/>
        <rFont val="Arial"/>
        <family val="2"/>
      </rPr>
      <t>Monto recibido por cada concepto</t>
    </r>
  </si>
  <si>
    <r>
      <rPr>
        <b/>
        <sz val="10"/>
        <rFont val="Arial"/>
        <family val="2"/>
      </rPr>
      <t xml:space="preserve">50. </t>
    </r>
    <r>
      <rPr>
        <sz val="10"/>
        <rFont val="Arial"/>
        <family val="2"/>
      </rPr>
      <t>Uso o aplicación de los ingresos</t>
    </r>
  </si>
  <si>
    <r>
      <rPr>
        <b/>
        <sz val="10"/>
        <rFont val="Arial"/>
        <family val="2"/>
      </rPr>
      <t>Publicar para cada uno de los tres ejercicios fiscales concluidos, el presupuesto ejercido en programas de capacitación en materia de transparencia, como lo requiere el inciso h):
51.</t>
    </r>
    <r>
      <rPr>
        <sz val="10"/>
        <rFont val="Arial"/>
        <family val="2"/>
      </rPr>
      <t xml:space="preserve"> Ejercicio</t>
    </r>
  </si>
  <si>
    <r>
      <rPr>
        <b/>
        <sz val="10"/>
        <rFont val="Arial"/>
        <family val="2"/>
      </rPr>
      <t xml:space="preserve">52. </t>
    </r>
    <r>
      <rPr>
        <sz val="10"/>
        <rFont val="Arial"/>
        <family val="2"/>
      </rPr>
      <t>Periodo que se informa (fecha de inicio y fecha de término con el formato día/mes/año)</t>
    </r>
  </si>
  <si>
    <r>
      <rPr>
        <b/>
        <sz val="10"/>
        <rFont val="Arial"/>
        <family val="2"/>
      </rPr>
      <t xml:space="preserve">53. </t>
    </r>
    <r>
      <rPr>
        <sz val="10"/>
        <rFont val="Arial"/>
        <family val="2"/>
      </rPr>
      <t>Tema de la capacitación</t>
    </r>
  </si>
  <si>
    <r>
      <rPr>
        <b/>
        <sz val="10"/>
        <rFont val="Arial"/>
        <family val="2"/>
      </rPr>
      <t xml:space="preserve">54. </t>
    </r>
    <r>
      <rPr>
        <sz val="10"/>
        <rFont val="Arial"/>
        <family val="2"/>
      </rPr>
      <t>Presupuesto ejercido desglosado por cada tema</t>
    </r>
  </si>
  <si>
    <r>
      <rPr>
        <b/>
        <sz val="10"/>
        <rFont val="Arial"/>
        <family val="2"/>
      </rPr>
      <t xml:space="preserve">55. </t>
    </r>
    <r>
      <rPr>
        <sz val="10"/>
        <rFont val="Arial"/>
        <family val="2"/>
      </rPr>
      <t>Denominación de la institución a la que se impartió la capacitación, en su caso</t>
    </r>
  </si>
  <si>
    <r>
      <rPr>
        <b/>
        <sz val="10"/>
        <rFont val="Arial"/>
        <family val="2"/>
      </rPr>
      <t xml:space="preserve">56. </t>
    </r>
    <r>
      <rPr>
        <sz val="10"/>
        <rFont val="Arial"/>
        <family val="2"/>
      </rPr>
      <t>Nombre de los beneficiarios, con el formato nombre(s), apellido paterno y apellido materno</t>
    </r>
  </si>
  <si>
    <r>
      <rPr>
        <b/>
        <sz val="10"/>
        <rFont val="Arial"/>
        <family val="2"/>
      </rPr>
      <t xml:space="preserve">57. </t>
    </r>
    <r>
      <rPr>
        <sz val="10"/>
        <rFont val="Arial"/>
        <family val="2"/>
      </rPr>
      <t>Periodo de actualización de la información: trimestral</t>
    </r>
  </si>
  <si>
    <r>
      <rPr>
        <b/>
        <sz val="10"/>
        <rFont val="Arial"/>
        <family val="2"/>
      </rPr>
      <t xml:space="preserve">58. </t>
    </r>
    <r>
      <rPr>
        <sz val="10"/>
        <rFont val="Arial"/>
        <family val="2"/>
      </rPr>
      <t>Área(s) responsable(s) que genera(n), posee(n), publica(n) y/o actualiza(n)la información</t>
    </r>
  </si>
  <si>
    <r>
      <rPr>
        <b/>
        <sz val="10"/>
        <rFont val="Arial"/>
        <family val="2"/>
      </rPr>
      <t xml:space="preserve">59. </t>
    </r>
    <r>
      <rPr>
        <sz val="10"/>
        <rFont val="Arial"/>
        <family val="2"/>
      </rPr>
      <t>La información publicada deberá estar actualizada, validada y conservada al periodo que corresponde, de acuerdo con la Tabla de actualización y conservación de la información con el formato día/mes/año</t>
    </r>
  </si>
  <si>
    <r>
      <rPr>
        <b/>
        <sz val="10"/>
        <rFont val="Arial"/>
        <family val="2"/>
      </rPr>
      <t xml:space="preserve">60. </t>
    </r>
    <r>
      <rPr>
        <sz val="10"/>
        <rFont val="Arial"/>
        <family val="2"/>
      </rPr>
      <t>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</si>
  <si>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r>
      <rPr>
        <b/>
        <sz val="10"/>
        <rFont val="Arial"/>
        <family val="2"/>
      </rPr>
      <t xml:space="preserve">61. </t>
    </r>
    <r>
      <rPr>
        <sz val="10"/>
        <rFont val="Arial"/>
        <family val="2"/>
      </rPr>
      <t>La información publicada se organiza mediante los formatos 21a al 21j, en los que se incluyen todos los campos especificados en los criterios sustantivos de contenido, debiendo publicar la información en datos abiertos</t>
    </r>
  </si>
  <si>
    <r>
      <t xml:space="preserve">Fracción XXII. </t>
    </r>
    <r>
      <rPr>
        <i/>
        <sz val="10"/>
        <rFont val="Arial"/>
        <family val="2"/>
      </rPr>
      <t>Los programas operativos anuales y de trabajo en los que se refleje de forma desglosada la ejecución del presupuesto asignado por rubros y capítulos, para verificar el monto ejercido de forma parcial y total</t>
    </r>
  </si>
  <si>
    <r>
      <t xml:space="preserve">Periodo de actualización: </t>
    </r>
    <r>
      <rPr>
        <sz val="10"/>
        <rFont val="Arial"/>
        <family val="2"/>
      </rPr>
      <t xml:space="preserve">Trimestral y anual (a más tardar 45 días naturales después de concluido el trimestre correspondiente).
</t>
    </r>
    <r>
      <rPr>
        <b/>
        <sz val="10"/>
        <rFont val="Arial"/>
        <family val="2"/>
      </rPr>
      <t xml:space="preserve">Conservar en el sitio de Internet: </t>
    </r>
    <r>
      <rPr>
        <sz val="10"/>
        <rFont val="Arial"/>
        <family val="2"/>
      </rPr>
      <t xml:space="preserve">Se deberá conservar en el sitio de Internet la información del ejercicio en curso y la correspondiente a dos ejercicios anteriores.
</t>
    </r>
    <r>
      <rPr>
        <b/>
        <sz val="10"/>
        <rFont val="Arial"/>
        <family val="2"/>
      </rPr>
      <t xml:space="preserve">Aplica a: </t>
    </r>
    <r>
      <rPr>
        <sz val="10"/>
        <rFont val="Arial"/>
        <family val="2"/>
      </rPr>
      <t>todos los sujetos obligados</t>
    </r>
  </si>
  <si>
    <r>
      <rPr>
        <b/>
        <sz val="10"/>
        <rFont val="Arial"/>
        <family val="2"/>
      </rPr>
      <t xml:space="preserve">3. </t>
    </r>
    <r>
      <rPr>
        <sz val="10"/>
        <rFont val="Arial"/>
        <family val="2"/>
      </rPr>
      <t xml:space="preserve">Asignación Financiera Meta (la suma total de los recursos presupuestarios asignados al sujeto obligado en un ejercicio fiscal) </t>
    </r>
  </si>
  <si>
    <r>
      <rPr>
        <b/>
        <sz val="10"/>
        <rFont val="Arial"/>
        <family val="2"/>
      </rPr>
      <t xml:space="preserve">4. </t>
    </r>
    <r>
      <rPr>
        <sz val="10"/>
        <rFont val="Arial"/>
        <family val="2"/>
      </rPr>
      <t>Actividad(es) institucional(es) a realizar</t>
    </r>
  </si>
  <si>
    <r>
      <rPr>
        <b/>
        <sz val="10"/>
        <rFont val="Arial"/>
        <family val="2"/>
      </rPr>
      <t xml:space="preserve">5. </t>
    </r>
    <r>
      <rPr>
        <sz val="10"/>
        <rFont val="Arial"/>
        <family val="2"/>
      </rPr>
      <t>Especificar por capítulo de gasto la cuantificación financiera de la(s) actividad(es) institucional(es) a realizar</t>
    </r>
  </si>
  <si>
    <r>
      <rPr>
        <b/>
        <sz val="10"/>
        <rFont val="Arial"/>
        <family val="2"/>
      </rPr>
      <t>Aparte, se incluirán por ejercicio, los vínculos a los POA y/o Programas de Trabajo respectivos:
6.</t>
    </r>
    <r>
      <rPr>
        <sz val="10"/>
        <rFont val="Arial"/>
        <family val="2"/>
      </rPr>
      <t xml:space="preserve"> Ejercicio</t>
    </r>
  </si>
  <si>
    <r>
      <rPr>
        <b/>
        <sz val="10"/>
        <rFont val="Arial"/>
        <family val="2"/>
      </rPr>
      <t xml:space="preserve">7. </t>
    </r>
    <r>
      <rPr>
        <sz val="10"/>
        <rFont val="Arial"/>
        <family val="2"/>
      </rPr>
      <t>Periodo que se informa (fecha de inicio y fecha de término con el formato día/mes/año)</t>
    </r>
  </si>
  <si>
    <r>
      <rPr>
        <b/>
        <sz val="10"/>
        <rFont val="Arial"/>
        <family val="2"/>
      </rPr>
      <t xml:space="preserve">8. </t>
    </r>
    <r>
      <rPr>
        <sz val="10"/>
        <rFont val="Arial"/>
        <family val="2"/>
      </rPr>
      <t>Hipervínculo al Programa Operativo Anual (POA), en el que se pueda identificar el destino de los recursos presupuestarios a nivel de unidad ejecutora y por programa (o resultado)</t>
    </r>
  </si>
  <si>
    <r>
      <rPr>
        <b/>
        <sz val="10"/>
        <rFont val="Arial"/>
        <family val="2"/>
      </rPr>
      <t xml:space="preserve">9. </t>
    </r>
    <r>
      <rPr>
        <sz val="10"/>
        <rFont val="Arial"/>
        <family val="2"/>
      </rPr>
      <t>Hipervínculo al documento completo del Programa de Trabajo, en su caso</t>
    </r>
  </si>
  <si>
    <r>
      <rPr>
        <b/>
        <sz val="10"/>
        <rFont val="Arial"/>
        <family val="2"/>
      </rPr>
      <t xml:space="preserve">10. </t>
    </r>
    <r>
      <rPr>
        <sz val="10"/>
        <rFont val="Arial"/>
        <family val="2"/>
      </rPr>
      <t>Con base en el POA, incluir acerca del sujeto obligado su Misión, Visión, Diagnóstico general, Objetivos estratégicos, Líneas de acción, y la Vinculación con el Programa General de Desarrollo del DF vigente</t>
    </r>
  </si>
  <si>
    <r>
      <t xml:space="preserve">11. </t>
    </r>
    <r>
      <rPr>
        <sz val="10"/>
        <rFont val="Arial"/>
        <family val="2"/>
      </rPr>
      <t>Periodo de actualización de la información: trimestral y anual (a más
tardar 45 días naturales después de concluido el trimestre
correspondiente).</t>
    </r>
  </si>
  <si>
    <r>
      <rPr>
        <b/>
        <sz val="10"/>
        <rFont val="Arial"/>
        <family val="2"/>
      </rPr>
      <t xml:space="preserve">12. </t>
    </r>
    <r>
      <rPr>
        <sz val="10"/>
        <rFont val="Arial"/>
        <family val="2"/>
      </rPr>
      <t>Área(s) responsable(s) que genera(n), posee(n), publica(n) y/o actualiza(n)la información</t>
    </r>
  </si>
  <si>
    <r>
      <rPr>
        <b/>
        <sz val="10"/>
        <rFont val="Arial"/>
        <family val="2"/>
      </rPr>
      <t xml:space="preserve">13. </t>
    </r>
    <r>
      <rPr>
        <sz val="10"/>
        <rFont val="Arial"/>
        <family val="2"/>
      </rPr>
      <t>La información publicada deberá estar actualizada, validada y conservada al periodo que corresponde, de acuerdo con la Tabla de actualización y conservación de la información con el formato día/mes/año</t>
    </r>
  </si>
  <si>
    <r>
      <rPr>
        <b/>
        <sz val="10"/>
        <rFont val="Arial"/>
        <family val="2"/>
      </rPr>
      <t xml:space="preserve">14. </t>
    </r>
    <r>
      <rPr>
        <sz val="10"/>
        <rFont val="Arial"/>
        <family val="2"/>
      </rPr>
      <t>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</si>
  <si>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r>
      <rPr>
        <b/>
        <sz val="10"/>
        <rFont val="Arial"/>
        <family val="2"/>
      </rPr>
      <t xml:space="preserve">15. </t>
    </r>
    <r>
      <rPr>
        <sz val="10"/>
        <rFont val="Arial"/>
        <family val="2"/>
      </rPr>
      <t>La información publicada se organiza mediante los formatos 22a y 22b, en los que se incluyen todos los campos especificados en los criterios sustantivos de contenido, debiendo publicar la información en datos abiertos</t>
    </r>
  </si>
  <si>
    <r>
      <rPr>
        <b/>
        <i/>
        <sz val="10"/>
        <rFont val="Arial"/>
        <family val="2"/>
      </rPr>
      <t xml:space="preserve">Fracción XXIII. </t>
    </r>
    <r>
      <rPr>
        <i/>
        <sz val="10"/>
        <rFont val="Arial"/>
        <family val="2"/>
      </rPr>
      <t>Metas y objetivos de las unidades administrativas de conformidad con sus programas operativos;</t>
    </r>
  </si>
  <si>
    <r>
      <t xml:space="preserve">Periodo de actualización: </t>
    </r>
    <r>
      <rPr>
        <sz val="10"/>
        <rFont val="Arial"/>
        <family val="2"/>
      </rPr>
      <t xml:space="preserve">anual
</t>
    </r>
    <r>
      <rPr>
        <b/>
        <sz val="10"/>
        <rFont val="Arial"/>
        <family val="2"/>
      </rPr>
      <t xml:space="preserve">Conservar en el sitio de Internet: </t>
    </r>
    <r>
      <rPr>
        <sz val="10"/>
        <rFont val="Arial"/>
        <family val="2"/>
      </rPr>
      <t xml:space="preserve">Información del ejercicio en curso y la correspondiente a los últimos seis ejercicios anteriores
</t>
    </r>
    <r>
      <rPr>
        <b/>
        <sz val="10"/>
        <rFont val="Arial"/>
        <family val="2"/>
      </rPr>
      <t xml:space="preserve">Aplica a: </t>
    </r>
    <r>
      <rPr>
        <sz val="10"/>
        <rFont val="Arial"/>
        <family val="2"/>
      </rPr>
      <t>todos los Sujetos obligados</t>
    </r>
  </si>
  <si>
    <r>
      <rPr>
        <b/>
        <sz val="10"/>
        <rFont val="Arial"/>
        <family val="2"/>
      </rPr>
      <t xml:space="preserve">1. </t>
    </r>
    <r>
      <rPr>
        <sz val="10"/>
        <rFont val="Arial"/>
        <family val="2"/>
      </rPr>
      <t>Incluir un vínculo a la información publicada en la fracción IV del artículo 121</t>
    </r>
  </si>
  <si>
    <r>
      <rPr>
        <b/>
        <sz val="10"/>
        <rFont val="Arial"/>
        <family val="2"/>
      </rPr>
      <t xml:space="preserve">2. </t>
    </r>
    <r>
      <rPr>
        <sz val="10"/>
        <rFont val="Arial"/>
        <family val="2"/>
      </rPr>
      <t>Periodo de actualización de la información: anual</t>
    </r>
  </si>
  <si>
    <r>
      <rPr>
        <b/>
        <sz val="10"/>
        <rFont val="Arial"/>
        <family val="2"/>
      </rPr>
      <t xml:space="preserve">3. </t>
    </r>
    <r>
      <rPr>
        <sz val="10"/>
        <rFont val="Arial"/>
        <family val="2"/>
      </rPr>
      <t>La información publicada deberá estar actualizada al periodo que corresponde, de acuerdo con la Tabla de actualización y conservación de la información</t>
    </r>
  </si>
  <si>
    <r>
      <t xml:space="preserve">4. </t>
    </r>
    <r>
      <rPr>
        <sz val="10"/>
        <rFont val="Arial"/>
        <family val="2"/>
      </rPr>
      <t>La información publicada deberá estar actualizada, validada y conservada al periodo que corresponde, de acuerdo con la Tabla de actualización y conservación de la información con el formato día/mes/año</t>
    </r>
  </si>
  <si>
    <r>
      <t xml:space="preserve">5. </t>
    </r>
    <r>
      <rPr>
        <sz val="10"/>
        <rFont val="Arial"/>
        <family val="2"/>
      </rPr>
      <t>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</si>
  <si>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r>
      <t xml:space="preserve">6. </t>
    </r>
    <r>
      <rPr>
        <sz val="10"/>
        <rFont val="Arial"/>
        <family val="2"/>
      </rPr>
      <t>La información publicada se organiza mediante el formato 23, en el que se incluyen todos los campos especificados en los criterios sustantivos de contenido, debiendo publicar la información en datos abiertos</t>
    </r>
  </si>
  <si>
    <r>
      <rPr>
        <b/>
        <i/>
        <sz val="10"/>
        <rFont val="Arial"/>
        <family val="2"/>
      </rPr>
      <t xml:space="preserve">Fracción XXIV. </t>
    </r>
    <r>
      <rPr>
        <i/>
        <sz val="10"/>
        <rFont val="Arial"/>
        <family val="2"/>
      </rPr>
      <t>La información relativa a la Cuenta y Deuda públicas, en términos de la normatividad aplicable</t>
    </r>
  </si>
  <si>
    <r>
      <t xml:space="preserve">Periodo de actualización: </t>
    </r>
    <r>
      <rPr>
        <sz val="10"/>
        <rFont val="Arial"/>
        <family val="2"/>
      </rPr>
      <t>trimestral</t>
    </r>
    <r>
      <rPr>
        <b/>
        <sz val="10"/>
        <rFont val="Arial"/>
        <family val="2"/>
      </rPr>
      <t xml:space="preserve">
Conservar en el sitio de Internet: </t>
    </r>
    <r>
      <rPr>
        <sz val="10"/>
        <rFont val="Arial"/>
        <family val="2"/>
      </rPr>
      <t>información del ejercicio en curso y la correspondiente a seis ejercicios anteriores</t>
    </r>
    <r>
      <rPr>
        <b/>
        <sz val="10"/>
        <rFont val="Arial"/>
        <family val="2"/>
      </rPr>
      <t xml:space="preserve">
Aplica a: </t>
    </r>
    <r>
      <rPr>
        <sz val="10"/>
        <rFont val="Arial"/>
        <family val="2"/>
      </rPr>
      <t>todos los sujetos obligados</t>
    </r>
  </si>
  <si>
    <r>
      <rPr>
        <b/>
        <sz val="10"/>
        <rFont val="Arial"/>
        <family val="2"/>
      </rPr>
      <t xml:space="preserve">3. </t>
    </r>
    <r>
      <rPr>
        <sz val="10"/>
        <rFont val="Arial"/>
        <family val="2"/>
      </rPr>
      <t>Acreditado (sujeto obligado que contrae la obligación)</t>
    </r>
  </si>
  <si>
    <r>
      <rPr>
        <b/>
        <sz val="10"/>
        <rFont val="Arial"/>
        <family val="2"/>
      </rPr>
      <t xml:space="preserve">4. </t>
    </r>
    <r>
      <rPr>
        <sz val="10"/>
        <rFont val="Arial"/>
        <family val="2"/>
      </rPr>
      <t>Denominación de la instancia ejecutora del recurso público</t>
    </r>
  </si>
  <si>
    <r>
      <rPr>
        <b/>
        <sz val="10"/>
        <rFont val="Arial"/>
        <family val="2"/>
      </rPr>
      <t xml:space="preserve">5. </t>
    </r>
    <r>
      <rPr>
        <sz val="10"/>
        <rFont val="Arial"/>
        <family val="2"/>
      </rPr>
      <t xml:space="preserve">Tipo de obligación (Catálogo): Crédito simple / Crédito en cuenta corriente / Emisión bursátil / Garantía de pago oportuno (GPO) </t>
    </r>
  </si>
  <si>
    <r>
      <rPr>
        <b/>
        <sz val="10"/>
        <rFont val="Arial"/>
        <family val="2"/>
      </rPr>
      <t xml:space="preserve">6. </t>
    </r>
    <r>
      <rPr>
        <sz val="10"/>
        <rFont val="Arial"/>
        <family val="2"/>
      </rPr>
      <t>Acreedor (Institución que otorgó el crédito)</t>
    </r>
  </si>
  <si>
    <r>
      <rPr>
        <b/>
        <sz val="10"/>
        <rFont val="Arial"/>
        <family val="2"/>
      </rPr>
      <t xml:space="preserve">7. </t>
    </r>
    <r>
      <rPr>
        <sz val="10"/>
        <rFont val="Arial"/>
        <family val="2"/>
      </rPr>
      <t>Fecha de firma del contrato o instrumento jurídico en el cual se contrajo la obligación, con el formato día/mes/año</t>
    </r>
  </si>
  <si>
    <r>
      <rPr>
        <b/>
        <sz val="10"/>
        <rFont val="Arial"/>
        <family val="2"/>
      </rPr>
      <t xml:space="preserve">8. </t>
    </r>
    <r>
      <rPr>
        <sz val="10"/>
        <rFont val="Arial"/>
        <family val="2"/>
      </rPr>
      <t>Monto original contratado, el cual consta en el contrato o instrumento jurídico en el que se contrajo la obligación</t>
    </r>
  </si>
  <si>
    <r>
      <rPr>
        <b/>
        <sz val="10"/>
        <rFont val="Arial"/>
        <family val="2"/>
      </rPr>
      <t xml:space="preserve">9. </t>
    </r>
    <r>
      <rPr>
        <sz val="10"/>
        <rFont val="Arial"/>
        <family val="2"/>
      </rPr>
      <t>Plazo de tasa de interés pactado en el contrato o instrumento jurídico en el cual se contrajo la obligación. Por ejemplo (mensual, semestral, anual)</t>
    </r>
  </si>
  <si>
    <r>
      <rPr>
        <b/>
        <sz val="10"/>
        <rFont val="Arial"/>
        <family val="2"/>
      </rPr>
      <t xml:space="preserve">10. </t>
    </r>
    <r>
      <rPr>
        <sz val="10"/>
        <rFont val="Arial"/>
        <family val="2"/>
      </rPr>
      <t>Tasa de interés pactada en el contrato o instrumento jurídico en el cual se contrajo la obligación</t>
    </r>
  </si>
  <si>
    <r>
      <rPr>
        <b/>
        <sz val="10"/>
        <rFont val="Arial"/>
        <family val="2"/>
      </rPr>
      <t xml:space="preserve">11. </t>
    </r>
    <r>
      <rPr>
        <sz val="10"/>
        <rFont val="Arial"/>
        <family val="2"/>
      </rPr>
      <t>Plazo pactado para pagar la deuda, el cual consta en el contrato o instrumento jurídico en el que se contrajo la obligación (especificar el número de meses)</t>
    </r>
  </si>
  <si>
    <r>
      <rPr>
        <b/>
        <sz val="10"/>
        <rFont val="Arial"/>
        <family val="2"/>
      </rPr>
      <t xml:space="preserve">12. </t>
    </r>
    <r>
      <rPr>
        <sz val="10"/>
        <rFont val="Arial"/>
        <family val="2"/>
      </rPr>
      <t>Fecha de vencimiento de la deuda que conste en el contrato o instrumento jurídico en el que se contrajo la obligación, con el formato día/mes/año</t>
    </r>
  </si>
  <si>
    <r>
      <rPr>
        <b/>
        <sz val="10"/>
        <rFont val="Arial"/>
        <family val="2"/>
      </rPr>
      <t xml:space="preserve">13. </t>
    </r>
    <r>
      <rPr>
        <sz val="10"/>
        <rFont val="Arial"/>
        <family val="2"/>
      </rPr>
      <t>Recurso afectado como fuente o garantía de pago</t>
    </r>
  </si>
  <si>
    <r>
      <rPr>
        <b/>
        <sz val="10"/>
        <rFont val="Arial"/>
        <family val="2"/>
      </rPr>
      <t xml:space="preserve">14. </t>
    </r>
    <r>
      <rPr>
        <sz val="10"/>
        <rFont val="Arial"/>
        <family val="2"/>
      </rPr>
      <t xml:space="preserve">Destino para el cual fue contraída la obligación </t>
    </r>
  </si>
  <si>
    <r>
      <rPr>
        <b/>
        <sz val="10"/>
        <rFont val="Arial"/>
        <family val="2"/>
      </rPr>
      <t xml:space="preserve">15. </t>
    </r>
    <r>
      <rPr>
        <sz val="10"/>
        <rFont val="Arial"/>
        <family val="2"/>
      </rPr>
      <t xml:space="preserve">Saldo al periodo que se informa </t>
    </r>
  </si>
  <si>
    <r>
      <rPr>
        <b/>
        <sz val="10"/>
        <rFont val="Arial"/>
        <family val="2"/>
      </rPr>
      <t xml:space="preserve">16. </t>
    </r>
    <r>
      <rPr>
        <sz val="10"/>
        <rFont val="Arial"/>
        <family val="2"/>
      </rPr>
      <t>Hipervínculo a la autorización de la propuesta de endeudamiento que en su caso se haya presentado</t>
    </r>
  </si>
  <si>
    <r>
      <rPr>
        <b/>
        <sz val="10"/>
        <rFont val="Arial"/>
        <family val="2"/>
      </rPr>
      <t xml:space="preserve">17. </t>
    </r>
    <r>
      <rPr>
        <sz val="10"/>
        <rFont val="Arial"/>
        <family val="2"/>
      </rPr>
      <t>Hipervínculo al listado de resoluciones negativas a la contratación de financiamiento para las entidades distintas al gobierno federal</t>
    </r>
  </si>
  <si>
    <r>
      <rPr>
        <b/>
        <sz val="10"/>
        <rFont val="Arial"/>
        <family val="2"/>
      </rPr>
      <t xml:space="preserve">18. </t>
    </r>
    <r>
      <rPr>
        <sz val="10"/>
        <rFont val="Arial"/>
        <family val="2"/>
      </rPr>
      <t>Hipervínculo al contrato o instrumento jurídico en el cual se contrajo la obligación</t>
    </r>
  </si>
  <si>
    <r>
      <rPr>
        <b/>
        <sz val="10"/>
        <rFont val="Arial"/>
        <family val="2"/>
      </rPr>
      <t xml:space="preserve">19, </t>
    </r>
    <r>
      <rPr>
        <sz val="10"/>
        <rFont val="Arial"/>
        <family val="2"/>
      </rPr>
      <t>En su caso, hipervínculo al documento o instrumento en el cual se hayan especificado modificaciones</t>
    </r>
  </si>
  <si>
    <r>
      <rPr>
        <b/>
        <sz val="10"/>
        <rFont val="Arial"/>
        <family val="2"/>
      </rPr>
      <t xml:space="preserve">20. </t>
    </r>
    <r>
      <rPr>
        <sz val="10"/>
        <rFont val="Arial"/>
        <family val="2"/>
      </rPr>
      <t>Hipervínculo a la información estadística de finanzas públicas y deuda pública, publicada por la Secretaría de Administración y Finanzas</t>
    </r>
  </si>
  <si>
    <r>
      <rPr>
        <b/>
        <sz val="10"/>
        <rFont val="Arial"/>
        <family val="2"/>
      </rPr>
      <t xml:space="preserve">21. </t>
    </r>
    <r>
      <rPr>
        <sz val="10"/>
        <rFont val="Arial"/>
        <family val="2"/>
      </rPr>
      <t xml:space="preserve">Hipervínculo al Informe enviado a la Secretaría de Administración y  Finanzas que contenga el listado de todos los empréstitos y obligaciones de pago </t>
    </r>
  </si>
  <si>
    <r>
      <rPr>
        <b/>
        <sz val="10"/>
        <rFont val="Arial"/>
        <family val="2"/>
      </rPr>
      <t xml:space="preserve">22. </t>
    </r>
    <r>
      <rPr>
        <sz val="10"/>
        <rFont val="Arial"/>
        <family val="2"/>
      </rPr>
      <t>Hipervínculo al informe de Cuenta Pública  enviado a la Secretaría de Administración y Finanzas, en el cual se observe claramente el análisis correspondiente a la deuda pública que reportan</t>
    </r>
  </si>
  <si>
    <r>
      <rPr>
        <b/>
        <sz val="10"/>
        <rFont val="Arial"/>
        <family val="2"/>
      </rPr>
      <t xml:space="preserve">23. </t>
    </r>
    <r>
      <rPr>
        <sz val="10"/>
        <rFont val="Arial"/>
        <family val="2"/>
      </rPr>
      <t>Fecha de inscripción en el Registro de Obligaciones y Empréstitos vigentes de Entidades, Municipios y sus Organismos,  en su caso</t>
    </r>
  </si>
  <si>
    <r>
      <rPr>
        <b/>
        <sz val="10"/>
        <rFont val="Arial"/>
        <family val="2"/>
      </rPr>
      <t xml:space="preserve">Por su parte, la Secretaría de Administración y Finanzas publicará lo siguiente:
24. </t>
    </r>
    <r>
      <rPr>
        <sz val="10"/>
        <rFont val="Arial"/>
        <family val="2"/>
      </rPr>
      <t xml:space="preserve">Hipervínculo al informe consolidado de la deuda pública </t>
    </r>
  </si>
  <si>
    <r>
      <rPr>
        <b/>
        <sz val="10"/>
        <rFont val="Arial"/>
        <family val="2"/>
      </rPr>
      <t xml:space="preserve">25. </t>
    </r>
    <r>
      <rPr>
        <sz val="10"/>
        <rFont val="Arial"/>
        <family val="2"/>
      </rPr>
      <t>Hipervínculo al informe consolidado de Cuenta Pública</t>
    </r>
  </si>
  <si>
    <r>
      <rPr>
        <b/>
        <sz val="10"/>
        <rFont val="Arial"/>
        <family val="2"/>
      </rPr>
      <t xml:space="preserve">26. </t>
    </r>
    <r>
      <rPr>
        <sz val="10"/>
        <rFont val="Arial"/>
        <family val="2"/>
      </rPr>
      <t>Hipervínculo a la propuesta y reportes que genere la Secretaría de Administración y Finanzas en caso de deuda pública externa contraída con organismos financieros internacionales.
Nota: el hipervínculo debe ser a una página del gobierno mexicano, no de los organismos financieros internacionales</t>
    </r>
  </si>
  <si>
    <r>
      <rPr>
        <b/>
        <sz val="10"/>
        <rFont val="Arial"/>
        <family val="2"/>
      </rPr>
      <t xml:space="preserve">27. </t>
    </r>
    <r>
      <rPr>
        <sz val="10"/>
        <rFont val="Arial"/>
        <family val="2"/>
      </rPr>
      <t>Periodo de actualización de la información: trimestral</t>
    </r>
  </si>
  <si>
    <r>
      <rPr>
        <b/>
        <sz val="10"/>
        <rFont val="Arial"/>
        <family val="2"/>
      </rPr>
      <t xml:space="preserve">28. </t>
    </r>
    <r>
      <rPr>
        <sz val="10"/>
        <rFont val="Arial"/>
        <family val="2"/>
      </rPr>
      <t>Área(s) responsable(s) que genera(n), posee(n), publica(n) y/o actualiza(n)la información</t>
    </r>
  </si>
  <si>
    <r>
      <rPr>
        <b/>
        <sz val="10"/>
        <rFont val="Arial"/>
        <family val="2"/>
      </rPr>
      <t xml:space="preserve">29. </t>
    </r>
    <r>
      <rPr>
        <sz val="10"/>
        <rFont val="Arial"/>
        <family val="2"/>
      </rPr>
      <t>La información publicada deberá estar actualizada, validada y conservada al periodo que corresponde, de acuerdo con la Tabla de actualización y conservación de la información con el formato día/mes/año</t>
    </r>
  </si>
  <si>
    <r>
      <rPr>
        <b/>
        <sz val="10"/>
        <rFont val="Arial"/>
        <family val="2"/>
      </rPr>
      <t xml:space="preserve">30. </t>
    </r>
    <r>
      <rPr>
        <sz val="10"/>
        <rFont val="Arial"/>
        <family val="2"/>
      </rPr>
      <t>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</si>
  <si>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r>
      <rPr>
        <b/>
        <sz val="10"/>
        <rFont val="Arial"/>
        <family val="2"/>
      </rPr>
      <t xml:space="preserve">31. </t>
    </r>
    <r>
      <rPr>
        <sz val="10"/>
        <rFont val="Arial"/>
        <family val="2"/>
      </rPr>
      <t>La información publicada se organiza mediante el formato 24, en el que se incluyen todos los campos especificados en los criterios sustantivos de contenido, debiendo publicar la información en datos abiertos</t>
    </r>
  </si>
  <si>
    <r>
      <rPr>
        <b/>
        <i/>
        <sz val="10"/>
        <rFont val="Arial"/>
        <family val="2"/>
      </rPr>
      <t xml:space="preserve">Fracción XXV. </t>
    </r>
    <r>
      <rPr>
        <i/>
        <sz val="10"/>
        <rFont val="Arial"/>
        <family val="2"/>
      </rPr>
      <t>Los montos destinados a gastos relativos a comunicación social y publicidad oficial desglosada por tipo demedio, proveedores, número de contrato y concepto o campaña;</t>
    </r>
  </si>
  <si>
    <r>
      <t xml:space="preserve">Periodo de actualización: </t>
    </r>
    <r>
      <rPr>
        <sz val="10"/>
        <rFont val="Arial"/>
        <family val="2"/>
      </rPr>
      <t>trimestral</t>
    </r>
    <r>
      <rPr>
        <b/>
        <sz val="10"/>
        <rFont val="Arial"/>
        <family val="2"/>
      </rPr>
      <t xml:space="preserve">
</t>
    </r>
    <r>
      <rPr>
        <sz val="10"/>
        <rFont val="Arial"/>
        <family val="2"/>
      </rPr>
      <t>Anual, durante el primer trimestre, respecto del Programa Anual de Comunicación Social o equivalente.</t>
    </r>
    <r>
      <rPr>
        <b/>
        <sz val="10"/>
        <rFont val="Arial"/>
        <family val="2"/>
      </rPr>
      <t xml:space="preserve">
Conservar en el sitio de Internet: </t>
    </r>
    <r>
      <rPr>
        <sz val="10"/>
        <rFont val="Arial"/>
        <family val="2"/>
      </rPr>
      <t xml:space="preserve">Vigente respecto a los mensajes e hipervínculo.
Información del ejercicio en curso y la correspondiente a dos ejercicios anteriores, respecto del Programa Anual de Comunicación Social o equivalente y de las erogaciones por contratación de servicios de impresión, difusión y publicidad.
</t>
    </r>
    <r>
      <rPr>
        <b/>
        <sz val="10"/>
        <rFont val="Arial"/>
        <family val="2"/>
      </rPr>
      <t xml:space="preserve">Aplica a: </t>
    </r>
    <r>
      <rPr>
        <sz val="10"/>
        <rFont val="Arial"/>
        <family val="2"/>
      </rPr>
      <t>todos los sujetos obligados</t>
    </r>
  </si>
  <si>
    <r>
      <t xml:space="preserve">Respecto del Programa Anual de Comunicación Social o equivalente que en su caso sea aplicable al sujeto obligado, se publicará lo siguiente
1. </t>
    </r>
    <r>
      <rPr>
        <sz val="10"/>
        <rFont val="Arial"/>
        <family val="2"/>
      </rPr>
      <t>Ejercicio</t>
    </r>
  </si>
  <si>
    <r>
      <rPr>
        <b/>
        <sz val="10"/>
        <rFont val="Arial"/>
        <family val="2"/>
      </rPr>
      <t xml:space="preserve">3. </t>
    </r>
    <r>
      <rPr>
        <sz val="10"/>
        <rFont val="Arial"/>
        <family val="2"/>
      </rPr>
      <t>Denominación del documento del programa anual de Comunicación Social o equivalente</t>
    </r>
  </si>
  <si>
    <r>
      <rPr>
        <b/>
        <sz val="10"/>
        <rFont val="Arial"/>
        <family val="2"/>
      </rPr>
      <t xml:space="preserve">4. </t>
    </r>
    <r>
      <rPr>
        <sz val="10"/>
        <rFont val="Arial"/>
        <family val="2"/>
      </rPr>
      <t>Fecha en la que se aprobó el Programa Anual de Comunicación Social por la instancia correspondiente</t>
    </r>
  </si>
  <si>
    <r>
      <rPr>
        <b/>
        <sz val="10"/>
        <rFont val="Arial"/>
        <family val="2"/>
      </rPr>
      <t xml:space="preserve">5. </t>
    </r>
    <r>
      <rPr>
        <sz val="10"/>
        <rFont val="Arial"/>
        <family val="2"/>
      </rPr>
      <t>Hipervínculo al Programa Anual de Comunicación Social o equivalente, que sea vigente y aplicable al sujeto obligado</t>
    </r>
  </si>
  <si>
    <r>
      <t xml:space="preserve">La información correspondiente a Erogación de recursos por contratación de servicios de impresión, difusión y publicidad constará de los siguientes datos:
6. </t>
    </r>
    <r>
      <rPr>
        <sz val="10"/>
        <rFont val="Arial"/>
        <family val="2"/>
      </rPr>
      <t>Ejercicio</t>
    </r>
  </si>
  <si>
    <r>
      <rPr>
        <b/>
        <sz val="10"/>
        <rFont val="Arial"/>
        <family val="2"/>
      </rPr>
      <t xml:space="preserve">8. </t>
    </r>
    <r>
      <rPr>
        <sz val="10"/>
        <rFont val="Arial"/>
        <family val="2"/>
      </rPr>
      <t>Función del sujeto obligado (catálogo): Contratante/ Solicitante/ Contratante y solicitante</t>
    </r>
  </si>
  <si>
    <r>
      <rPr>
        <b/>
        <sz val="10"/>
        <rFont val="Arial"/>
        <family val="2"/>
      </rPr>
      <t xml:space="preserve">9. </t>
    </r>
    <r>
      <rPr>
        <sz val="10"/>
        <rFont val="Arial"/>
        <family val="2"/>
      </rPr>
      <t>Área administrativa encargada de solicitar el servicio o producto, en su caso</t>
    </r>
  </si>
  <si>
    <r>
      <rPr>
        <b/>
        <sz val="10"/>
        <rFont val="Arial"/>
        <family val="2"/>
      </rPr>
      <t xml:space="preserve">10. </t>
    </r>
    <r>
      <rPr>
        <sz val="10"/>
        <rFont val="Arial"/>
        <family val="2"/>
      </rPr>
      <t>Clasificación del(los) servicios (catálogo): Servicio de difusión en medios de comunicación / Otros servicios asociados a la comunicación / Erogación de recursos por contratación de servicios de impresión, difusión y publicidad / Utilización de los Tiempos Oficiales: tiempo de Estado y tiempo fiscal</t>
    </r>
  </si>
  <si>
    <r>
      <rPr>
        <b/>
        <sz val="10"/>
        <rFont val="Arial"/>
        <family val="2"/>
      </rPr>
      <t xml:space="preserve">Los datos que se deberán publicar con relación a la erogación de recursos por contratación de servicios de impresión, difusión y publicidad son los siguientes:
11. </t>
    </r>
    <r>
      <rPr>
        <sz val="10"/>
        <rFont val="Arial"/>
        <family val="2"/>
      </rPr>
      <t>Tipo de servicio</t>
    </r>
  </si>
  <si>
    <r>
      <rPr>
        <b/>
        <sz val="10"/>
        <rFont val="Arial"/>
        <family val="2"/>
      </rPr>
      <t xml:space="preserve">12. </t>
    </r>
    <r>
      <rPr>
        <sz val="10"/>
        <rFont val="Arial"/>
        <family val="2"/>
      </rPr>
      <t>Tipo de medio (catálogo): Internet/ Radio/ Televisión/ Cine/ Medios impresos/ Medios digitales/ Espectaculares/ Medios complementarios / Otros servicios asociados / Otro (especificar)</t>
    </r>
  </si>
  <si>
    <r>
      <rPr>
        <b/>
        <sz val="10"/>
        <rFont val="Arial"/>
        <family val="2"/>
      </rPr>
      <t xml:space="preserve">13. </t>
    </r>
    <r>
      <rPr>
        <sz val="10"/>
        <rFont val="Arial"/>
        <family val="2"/>
      </rPr>
      <t>Descripción de unidad, por ejemplo: spot de 30 segundos (radio); ½ plana (periódico); cine segundos, revistas, folletos</t>
    </r>
  </si>
  <si>
    <r>
      <rPr>
        <b/>
        <sz val="10"/>
        <rFont val="Arial"/>
        <family val="2"/>
      </rPr>
      <t xml:space="preserve">14. </t>
    </r>
    <r>
      <rPr>
        <sz val="10"/>
        <rFont val="Arial"/>
        <family val="2"/>
      </rPr>
      <t>Tipo (catálogo): Campaña/ Aviso institucional</t>
    </r>
  </si>
  <si>
    <r>
      <rPr>
        <b/>
        <sz val="10"/>
        <rFont val="Arial"/>
        <family val="2"/>
      </rPr>
      <t xml:space="preserve">15. </t>
    </r>
    <r>
      <rPr>
        <sz val="10"/>
        <rFont val="Arial"/>
        <family val="2"/>
      </rPr>
      <t>Nombre de la campaña o aviso Institucional, en su caso</t>
    </r>
  </si>
  <si>
    <r>
      <rPr>
        <b/>
        <sz val="10"/>
        <rFont val="Arial"/>
        <family val="2"/>
      </rPr>
      <t xml:space="preserve">16. </t>
    </r>
    <r>
      <rPr>
        <sz val="10"/>
        <rFont val="Arial"/>
        <family val="2"/>
      </rPr>
      <t>Año de la campaña</t>
    </r>
  </si>
  <si>
    <r>
      <rPr>
        <b/>
        <sz val="10"/>
        <rFont val="Arial"/>
        <family val="2"/>
      </rPr>
      <t xml:space="preserve">17. </t>
    </r>
    <r>
      <rPr>
        <sz val="10"/>
        <rFont val="Arial"/>
        <family val="2"/>
      </rPr>
      <t>Tema de la campaña o aviso institucional</t>
    </r>
  </si>
  <si>
    <r>
      <rPr>
        <b/>
        <sz val="10"/>
        <rFont val="Arial"/>
        <family val="2"/>
      </rPr>
      <t xml:space="preserve">18. </t>
    </r>
    <r>
      <rPr>
        <sz val="10"/>
        <rFont val="Arial"/>
        <family val="2"/>
      </rPr>
      <t>Objetivo institucional</t>
    </r>
  </si>
  <si>
    <r>
      <rPr>
        <b/>
        <sz val="10"/>
        <rFont val="Arial"/>
        <family val="2"/>
      </rPr>
      <t xml:space="preserve">19. </t>
    </r>
    <r>
      <rPr>
        <sz val="10"/>
        <rFont val="Arial"/>
        <family val="2"/>
      </rPr>
      <t>Objetivo de comunicación</t>
    </r>
  </si>
  <si>
    <r>
      <rPr>
        <b/>
        <sz val="10"/>
        <rFont val="Arial"/>
        <family val="2"/>
      </rPr>
      <t xml:space="preserve">20. </t>
    </r>
    <r>
      <rPr>
        <sz val="10"/>
        <rFont val="Arial"/>
        <family val="2"/>
      </rPr>
      <t>Costo por unidad</t>
    </r>
  </si>
  <si>
    <r>
      <rPr>
        <b/>
        <sz val="10"/>
        <rFont val="Arial"/>
        <family val="2"/>
      </rPr>
      <t xml:space="preserve">21. </t>
    </r>
    <r>
      <rPr>
        <sz val="10"/>
        <rFont val="Arial"/>
        <family val="2"/>
      </rPr>
      <t>Clave única o número de identificación de campaña, aviso institucional o análogo</t>
    </r>
  </si>
  <si>
    <r>
      <rPr>
        <b/>
        <sz val="10"/>
        <rFont val="Arial"/>
        <family val="2"/>
      </rPr>
      <t xml:space="preserve">22. </t>
    </r>
    <r>
      <rPr>
        <sz val="10"/>
        <rFont val="Arial"/>
        <family val="2"/>
      </rPr>
      <t>Autoridad que proporcionó la clave única de identificación de campaña publicitaria o aviso institucional, o el número análogo de identificación de la campaña</t>
    </r>
  </si>
  <si>
    <r>
      <rPr>
        <b/>
        <sz val="10"/>
        <rFont val="Arial"/>
        <family val="2"/>
      </rPr>
      <t xml:space="preserve">24. </t>
    </r>
    <r>
      <rPr>
        <sz val="10"/>
        <rFont val="Arial"/>
        <family val="2"/>
      </rPr>
      <t>Ámbito geográfico de cobertura, en su caso</t>
    </r>
  </si>
  <si>
    <r>
      <rPr>
        <b/>
        <sz val="10"/>
        <rFont val="Arial"/>
        <family val="2"/>
      </rPr>
      <t xml:space="preserve">25. </t>
    </r>
    <r>
      <rPr>
        <sz val="10"/>
        <rFont val="Arial"/>
        <family val="2"/>
      </rPr>
      <t xml:space="preserve">Fecha de inicio de la campaña o aviso institucional con el formato día/mes/año </t>
    </r>
  </si>
  <si>
    <r>
      <rPr>
        <b/>
        <sz val="10"/>
        <rFont val="Arial"/>
        <family val="2"/>
      </rPr>
      <t xml:space="preserve">26. </t>
    </r>
    <r>
      <rPr>
        <sz val="10"/>
        <rFont val="Arial"/>
        <family val="2"/>
      </rPr>
      <t xml:space="preserve">Fecha de término de la campaña o aviso institucional con el formato día/mes/año </t>
    </r>
  </si>
  <si>
    <r>
      <rPr>
        <b/>
        <sz val="10"/>
        <rFont val="Arial"/>
        <family val="2"/>
      </rPr>
      <t xml:space="preserve">Respecto a la población objetivo de la campaña o aviso institucional, se publicará:
27. </t>
    </r>
    <r>
      <rPr>
        <sz val="10"/>
        <rFont val="Arial"/>
        <family val="2"/>
      </rPr>
      <t>Sexo (catálogo): femenino/masculino/femenino y masculino</t>
    </r>
  </si>
  <si>
    <r>
      <rPr>
        <b/>
        <sz val="10"/>
        <rFont val="Arial"/>
        <family val="2"/>
      </rPr>
      <t xml:space="preserve">28. </t>
    </r>
    <r>
      <rPr>
        <sz val="10"/>
        <rFont val="Arial"/>
        <family val="2"/>
      </rPr>
      <t>Lugar de residencia</t>
    </r>
  </si>
  <si>
    <r>
      <rPr>
        <b/>
        <sz val="10"/>
        <rFont val="Arial"/>
        <family val="2"/>
      </rPr>
      <t xml:space="preserve">29. </t>
    </r>
    <r>
      <rPr>
        <sz val="10"/>
        <rFont val="Arial"/>
        <family val="2"/>
      </rPr>
      <t>Nivel educativo</t>
    </r>
  </si>
  <si>
    <r>
      <rPr>
        <b/>
        <sz val="10"/>
        <rFont val="Arial"/>
        <family val="2"/>
      </rPr>
      <t xml:space="preserve">30. </t>
    </r>
    <r>
      <rPr>
        <sz val="10"/>
        <rFont val="Arial"/>
        <family val="2"/>
      </rPr>
      <t>Grupo de edad</t>
    </r>
  </si>
  <si>
    <r>
      <rPr>
        <b/>
        <sz val="10"/>
        <rFont val="Arial"/>
        <family val="2"/>
      </rPr>
      <t xml:space="preserve">31. </t>
    </r>
    <r>
      <rPr>
        <sz val="10"/>
        <rFont val="Arial"/>
        <family val="2"/>
      </rPr>
      <t>Nivel socioeconómico</t>
    </r>
  </si>
  <si>
    <r>
      <rPr>
        <b/>
        <sz val="10"/>
        <rFont val="Arial"/>
        <family val="2"/>
      </rPr>
      <t xml:space="preserve">Respecto a los proveedores y su contratación se publicará:
32. </t>
    </r>
    <r>
      <rPr>
        <sz val="10"/>
        <rFont val="Arial"/>
        <family val="2"/>
      </rPr>
      <t>Razón social o nombre completo del (los) proveedor(es) y/o responsable(s) de publicar la campaña o la comunicación correspondiente (nombre[s], primer apellido y segundo apellido en caso de ser persona física)</t>
    </r>
  </si>
  <si>
    <r>
      <rPr>
        <b/>
        <sz val="10"/>
        <rFont val="Arial"/>
        <family val="2"/>
      </rPr>
      <t xml:space="preserve">33. </t>
    </r>
    <r>
      <rPr>
        <sz val="10"/>
        <rFont val="Arial"/>
        <family val="2"/>
      </rPr>
      <t>Nombre del (los) proveedor(es) y/o responsable(s)</t>
    </r>
  </si>
  <si>
    <r>
      <rPr>
        <b/>
        <sz val="10"/>
        <rFont val="Arial"/>
        <family val="2"/>
      </rPr>
      <t xml:space="preserve">34. </t>
    </r>
    <r>
      <rPr>
        <sz val="10"/>
        <rFont val="Arial"/>
        <family val="2"/>
      </rPr>
      <t>Registro Federal de Contribuyentes de la persona física o moral proveedora del producto o servicio publicitario</t>
    </r>
  </si>
  <si>
    <r>
      <rPr>
        <b/>
        <sz val="10"/>
        <rFont val="Arial"/>
        <family val="2"/>
      </rPr>
      <t xml:space="preserve">35. </t>
    </r>
    <r>
      <rPr>
        <sz val="10"/>
        <rFont val="Arial"/>
        <family val="2"/>
      </rPr>
      <t>Procedimiento de contratación (catálogo): Licitación pública/Adjudicación directa/Invitación restringida</t>
    </r>
  </si>
  <si>
    <r>
      <rPr>
        <b/>
        <sz val="10"/>
        <rFont val="Arial"/>
        <family val="2"/>
      </rPr>
      <t xml:space="preserve">36. </t>
    </r>
    <r>
      <rPr>
        <sz val="10"/>
        <rFont val="Arial"/>
        <family val="2"/>
      </rPr>
      <t>Fundamento jurídico del proceso de contratación</t>
    </r>
  </si>
  <si>
    <r>
      <rPr>
        <b/>
        <sz val="10"/>
        <rFont val="Arial"/>
        <family val="2"/>
      </rPr>
      <t xml:space="preserve">37. </t>
    </r>
    <r>
      <rPr>
        <sz val="10"/>
        <rFont val="Arial"/>
        <family val="2"/>
      </rPr>
      <t>Descripción breve de las razones que justifican la elección de tal proveedor</t>
    </r>
  </si>
  <si>
    <r>
      <rPr>
        <b/>
        <sz val="10"/>
        <rFont val="Arial"/>
        <family val="2"/>
      </rPr>
      <t xml:space="preserve">Respecto a los recursos y el presupuesto:
38. </t>
    </r>
    <r>
      <rPr>
        <sz val="10"/>
        <rFont val="Arial"/>
        <family val="2"/>
      </rPr>
      <t>Partida genérica</t>
    </r>
  </si>
  <si>
    <r>
      <rPr>
        <b/>
        <sz val="10"/>
        <rFont val="Arial"/>
        <family val="2"/>
      </rPr>
      <t xml:space="preserve">39. </t>
    </r>
    <r>
      <rPr>
        <sz val="10"/>
        <rFont val="Arial"/>
        <family val="2"/>
      </rPr>
      <t xml:space="preserve">Clave del concepto (conforme al clasificador por objeto del gasto) </t>
    </r>
  </si>
  <si>
    <r>
      <rPr>
        <b/>
        <sz val="10"/>
        <rFont val="Arial"/>
        <family val="2"/>
      </rPr>
      <t xml:space="preserve">40. </t>
    </r>
    <r>
      <rPr>
        <sz val="10"/>
        <rFont val="Arial"/>
        <family val="2"/>
      </rPr>
      <t xml:space="preserve">Nombre del concepto (conforme al clasificador por objeto del gasto) </t>
    </r>
  </si>
  <si>
    <r>
      <rPr>
        <b/>
        <sz val="10"/>
        <rFont val="Arial"/>
        <family val="2"/>
      </rPr>
      <t xml:space="preserve">41. </t>
    </r>
    <r>
      <rPr>
        <sz val="10"/>
        <rFont val="Arial"/>
        <family val="2"/>
      </rPr>
      <t>Presupuesto asignado por concepto</t>
    </r>
  </si>
  <si>
    <r>
      <rPr>
        <b/>
        <sz val="10"/>
        <rFont val="Arial"/>
        <family val="2"/>
      </rPr>
      <t xml:space="preserve">42. </t>
    </r>
    <r>
      <rPr>
        <sz val="10"/>
        <rFont val="Arial"/>
        <family val="2"/>
      </rPr>
      <t>Presupuesto modificado por concepto</t>
    </r>
  </si>
  <si>
    <r>
      <rPr>
        <b/>
        <sz val="10"/>
        <rFont val="Arial"/>
        <family val="2"/>
      </rPr>
      <t xml:space="preserve">43. </t>
    </r>
    <r>
      <rPr>
        <sz val="10"/>
        <rFont val="Arial"/>
        <family val="2"/>
      </rPr>
      <t>Presupuesto total ejercido por concepto al periodo reportado</t>
    </r>
  </si>
  <si>
    <r>
      <rPr>
        <b/>
        <sz val="10"/>
        <rFont val="Arial"/>
        <family val="2"/>
      </rPr>
      <t xml:space="preserve">44. </t>
    </r>
    <r>
      <rPr>
        <sz val="10"/>
        <rFont val="Arial"/>
        <family val="2"/>
      </rPr>
      <t>Denominación de cada partida</t>
    </r>
  </si>
  <si>
    <r>
      <rPr>
        <b/>
        <sz val="10"/>
        <rFont val="Arial"/>
        <family val="2"/>
      </rPr>
      <t xml:space="preserve">45. </t>
    </r>
    <r>
      <rPr>
        <sz val="10"/>
        <rFont val="Arial"/>
        <family val="2"/>
      </rPr>
      <t>Presupuesto total asignado a cada partida</t>
    </r>
  </si>
  <si>
    <r>
      <rPr>
        <b/>
        <sz val="10"/>
        <rFont val="Arial"/>
        <family val="2"/>
      </rPr>
      <t xml:space="preserve">46. </t>
    </r>
    <r>
      <rPr>
        <sz val="10"/>
        <rFont val="Arial"/>
        <family val="2"/>
      </rPr>
      <t>Presupuesto modificado por partida</t>
    </r>
  </si>
  <si>
    <r>
      <rPr>
        <b/>
        <sz val="10"/>
        <rFont val="Arial"/>
        <family val="2"/>
      </rPr>
      <t xml:space="preserve">47. </t>
    </r>
    <r>
      <rPr>
        <sz val="10"/>
        <rFont val="Arial"/>
        <family val="2"/>
      </rPr>
      <t>Presupuesto ejercido al periodo reportado de cada partida</t>
    </r>
  </si>
  <si>
    <r>
      <rPr>
        <b/>
        <sz val="10"/>
        <rFont val="Arial"/>
        <family val="2"/>
      </rPr>
      <t xml:space="preserve">48. </t>
    </r>
    <r>
      <rPr>
        <sz val="10"/>
        <rFont val="Arial"/>
        <family val="2"/>
      </rPr>
      <t xml:space="preserve">Fecha de firma de contrato con el formato día/mes/año </t>
    </r>
  </si>
  <si>
    <r>
      <rPr>
        <b/>
        <sz val="10"/>
        <rFont val="Arial"/>
        <family val="2"/>
      </rPr>
      <t xml:space="preserve">49. </t>
    </r>
    <r>
      <rPr>
        <sz val="10"/>
        <rFont val="Arial"/>
        <family val="2"/>
      </rPr>
      <t>Número o referencia de identificación del contrato</t>
    </r>
  </si>
  <si>
    <r>
      <rPr>
        <b/>
        <sz val="10"/>
        <rFont val="Arial"/>
        <family val="2"/>
      </rPr>
      <t xml:space="preserve">50. </t>
    </r>
    <r>
      <rPr>
        <sz val="10"/>
        <rFont val="Arial"/>
        <family val="2"/>
      </rPr>
      <t>Objeto del contrato</t>
    </r>
  </si>
  <si>
    <r>
      <rPr>
        <b/>
        <sz val="10"/>
        <rFont val="Arial"/>
        <family val="2"/>
      </rPr>
      <t xml:space="preserve">51. </t>
    </r>
    <r>
      <rPr>
        <sz val="10"/>
        <rFont val="Arial"/>
        <family val="2"/>
      </rPr>
      <t>Hipervínculo al contrato firmado</t>
    </r>
  </si>
  <si>
    <r>
      <rPr>
        <b/>
        <sz val="10"/>
        <rFont val="Arial"/>
        <family val="2"/>
      </rPr>
      <t xml:space="preserve">52. </t>
    </r>
    <r>
      <rPr>
        <sz val="10"/>
        <rFont val="Arial"/>
        <family val="2"/>
      </rPr>
      <t>Hipervínculo al convenio modificatorio, en su caso</t>
    </r>
  </si>
  <si>
    <r>
      <rPr>
        <b/>
        <sz val="10"/>
        <rFont val="Arial"/>
        <family val="2"/>
      </rPr>
      <t xml:space="preserve">53. </t>
    </r>
    <r>
      <rPr>
        <sz val="10"/>
        <rFont val="Arial"/>
        <family val="2"/>
      </rPr>
      <t>Monto total del contrato</t>
    </r>
  </si>
  <si>
    <r>
      <rPr>
        <b/>
        <sz val="10"/>
        <rFont val="Arial"/>
        <family val="2"/>
      </rPr>
      <t xml:space="preserve">54. </t>
    </r>
    <r>
      <rPr>
        <sz val="10"/>
        <rFont val="Arial"/>
        <family val="2"/>
      </rPr>
      <t>Monto pagado al periodo publicado</t>
    </r>
  </si>
  <si>
    <r>
      <rPr>
        <b/>
        <sz val="10"/>
        <rFont val="Arial"/>
        <family val="2"/>
      </rPr>
      <t xml:space="preserve">55. </t>
    </r>
    <r>
      <rPr>
        <sz val="10"/>
        <rFont val="Arial"/>
        <family val="2"/>
      </rPr>
      <t xml:space="preserve">Fecha de inicio de los servicios contratados con el formato día/mes/año </t>
    </r>
  </si>
  <si>
    <r>
      <rPr>
        <b/>
        <sz val="10"/>
        <rFont val="Arial"/>
        <family val="2"/>
      </rPr>
      <t xml:space="preserve">56. </t>
    </r>
    <r>
      <rPr>
        <sz val="10"/>
        <rFont val="Arial"/>
        <family val="2"/>
      </rPr>
      <t xml:space="preserve">Fecha de término de los servicios contratados con el formato día/mes/año </t>
    </r>
  </si>
  <si>
    <r>
      <rPr>
        <b/>
        <sz val="10"/>
        <rFont val="Arial"/>
        <family val="2"/>
      </rPr>
      <t xml:space="preserve">57. </t>
    </r>
    <r>
      <rPr>
        <sz val="10"/>
        <rFont val="Arial"/>
        <family val="2"/>
      </rPr>
      <t>Número de factura</t>
    </r>
  </si>
  <si>
    <r>
      <rPr>
        <b/>
        <sz val="10"/>
        <rFont val="Arial"/>
        <family val="2"/>
      </rPr>
      <t xml:space="preserve">58. </t>
    </r>
    <r>
      <rPr>
        <sz val="10"/>
        <rFont val="Arial"/>
        <family val="2"/>
      </rPr>
      <t>Hipervínculo a la factura</t>
    </r>
  </si>
  <si>
    <r>
      <rPr>
        <b/>
        <sz val="10"/>
        <rFont val="Arial"/>
        <family val="2"/>
      </rPr>
      <t xml:space="preserve">Respecto a los tiempos oficiales, los sujetos obligados que no generan o poseen la información deberán incluir los siguientes mensajes y un hipervínculo a la información referida:
59. </t>
    </r>
    <r>
      <rPr>
        <sz val="10"/>
        <rFont val="Arial"/>
        <family val="2"/>
      </rPr>
      <t>Ejercicio</t>
    </r>
  </si>
  <si>
    <r>
      <rPr>
        <b/>
        <sz val="10"/>
        <rFont val="Arial"/>
        <family val="2"/>
      </rPr>
      <t xml:space="preserve">60. </t>
    </r>
    <r>
      <rPr>
        <sz val="10"/>
        <rFont val="Arial"/>
        <family val="2"/>
      </rPr>
      <t>Periodo que se informa (fecha de inicio y fecha de término con el formato día/mes/año)</t>
    </r>
  </si>
  <si>
    <r>
      <rPr>
        <b/>
        <sz val="10"/>
        <rFont val="Arial"/>
        <family val="2"/>
      </rPr>
      <t xml:space="preserve">61. </t>
    </r>
    <r>
      <rPr>
        <sz val="10"/>
        <rFont val="Arial"/>
        <family val="2"/>
      </rPr>
      <t>Publicar mensaje 1: “La publicación y actualización de la información relativa a la utilización de los Tiempos oficiales está a cargo de Dirección General de Radio, Televisión y Cinematografía de la Secretaría de Gobernación.”
Publicar mensaje 2: “La publicación y actualización de la información relativa a la utilización de los Tiempos oficiales está a cargo del Instituto Nacional Electoral”</t>
    </r>
  </si>
  <si>
    <r>
      <t xml:space="preserve">62. </t>
    </r>
    <r>
      <rPr>
        <sz val="10"/>
        <rFont val="Arial"/>
        <family val="2"/>
      </rPr>
      <t>Hipervínculo que dirija a la información relativa a la utilización de los Tiempos oficiales que publica el sujeto obligado referido en su portal institucional y en la Plataforma Nacional de Transparencia, en el Sistema de Portales de Obligaciones de Transparencia (SIPOT).</t>
    </r>
  </si>
  <si>
    <r>
      <rPr>
        <b/>
        <sz val="10"/>
        <rFont val="Arial"/>
        <family val="2"/>
      </rPr>
      <t xml:space="preserve">63. </t>
    </r>
    <r>
      <rPr>
        <sz val="10"/>
        <rFont val="Arial"/>
        <family val="2"/>
      </rPr>
      <t>Periodo de actualización de la información: trimestral</t>
    </r>
  </si>
  <si>
    <r>
      <rPr>
        <b/>
        <sz val="10"/>
        <rFont val="Arial"/>
        <family val="2"/>
      </rPr>
      <t xml:space="preserve">64. </t>
    </r>
    <r>
      <rPr>
        <sz val="10"/>
        <rFont val="Arial"/>
        <family val="2"/>
      </rPr>
      <t>Área(s) responsable(s) que genera(n), posee(n), publica(n) y/o actualiza(n)la información</t>
    </r>
  </si>
  <si>
    <r>
      <rPr>
        <b/>
        <sz val="10"/>
        <rFont val="Arial"/>
        <family val="2"/>
      </rPr>
      <t xml:space="preserve">65. </t>
    </r>
    <r>
      <rPr>
        <sz val="10"/>
        <rFont val="Arial"/>
        <family val="2"/>
      </rPr>
      <t>La información publicada deberá estar actualizada, validada y conservada al periodo que corresponde, de acuerdo con la Tabla de actualización y conservación de la información con el formato día/mes/año</t>
    </r>
  </si>
  <si>
    <r>
      <rPr>
        <b/>
        <sz val="10"/>
        <rFont val="Arial"/>
        <family val="2"/>
      </rPr>
      <t xml:space="preserve">66. </t>
    </r>
    <r>
      <rPr>
        <sz val="10"/>
        <rFont val="Arial"/>
        <family val="2"/>
      </rPr>
      <t>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</si>
  <si>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r>
      <rPr>
        <b/>
        <sz val="10"/>
        <rFont val="Arial"/>
        <family val="2"/>
      </rPr>
      <t xml:space="preserve">67. </t>
    </r>
    <r>
      <rPr>
        <sz val="10"/>
        <rFont val="Arial"/>
        <family val="2"/>
      </rPr>
      <t>La información publicada se organiza mediante los formatos 25a, 25b y 25c, en los que se incluyen todos los campos especificados en los criterios sustantivos de contenido, debiendo publicar la información en datos abiertos</t>
    </r>
  </si>
  <si>
    <r>
      <rPr>
        <b/>
        <i/>
        <sz val="10"/>
        <rFont val="Arial"/>
        <family val="2"/>
      </rPr>
      <t xml:space="preserve">Fracción XXVI. </t>
    </r>
    <r>
      <rPr>
        <i/>
        <sz val="10"/>
        <rFont val="Arial"/>
        <family val="2"/>
      </rPr>
      <t>Los informes de resultados de las auditorías al ejercicio presupuestal y revisiones. Cada sujeto obligado deberá presentar un informe que contenga lo siguiente:
a) Los resultados de todo tipo de auditorías concluidas, hechas al ejercicio presupuestal de cada uno de los sujetos obligados;
b) El número y tipo de auditorías realizadas en el ejercicio presupuestario respectivo, así como el órgano que lo realizó;
c) Número total de observaciones determinadas en los resultados de auditoría por cada rubro sujeto a revisión y las sanciones o medidas correctivas impuestas; y
d) Respecto del seguimiento de los resultados de auditorías, el total de las aclaraciones efectuadas por el sujeto obligado;</t>
    </r>
  </si>
  <si>
    <r>
      <t xml:space="preserve">Periodo de actualización: </t>
    </r>
    <r>
      <rPr>
        <sz val="10"/>
        <rFont val="Arial"/>
        <family val="2"/>
      </rPr>
      <t xml:space="preserve">trimestral
</t>
    </r>
    <r>
      <rPr>
        <b/>
        <sz val="10"/>
        <rFont val="Arial"/>
        <family val="2"/>
      </rPr>
      <t xml:space="preserve">Conservar en el sitio de Internet: </t>
    </r>
    <r>
      <rPr>
        <sz val="10"/>
        <rFont val="Arial"/>
        <family val="2"/>
      </rPr>
      <t xml:space="preserve">información generada en el ejercicio en curso y la
correspondiente a los tres ejercicios anteriores
</t>
    </r>
    <r>
      <rPr>
        <b/>
        <sz val="10"/>
        <rFont val="Arial"/>
        <family val="2"/>
      </rPr>
      <t xml:space="preserve">Aplica a: </t>
    </r>
    <r>
      <rPr>
        <sz val="10"/>
        <rFont val="Arial"/>
        <family val="2"/>
      </rPr>
      <t>todos los Sujetos obligados</t>
    </r>
  </si>
  <si>
    <r>
      <rPr>
        <b/>
        <sz val="10"/>
        <rFont val="Arial"/>
        <family val="2"/>
      </rPr>
      <t xml:space="preserve">3. </t>
    </r>
    <r>
      <rPr>
        <sz val="10"/>
        <rFont val="Arial"/>
        <family val="2"/>
      </rPr>
      <t>Ejercicio(s) auditado(s)</t>
    </r>
  </si>
  <si>
    <r>
      <rPr>
        <b/>
        <sz val="10"/>
        <rFont val="Arial"/>
        <family val="2"/>
      </rPr>
      <t xml:space="preserve">4. </t>
    </r>
    <r>
      <rPr>
        <sz val="10"/>
        <rFont val="Arial"/>
        <family val="2"/>
      </rPr>
      <t>Periodo auditado</t>
    </r>
  </si>
  <si>
    <r>
      <rPr>
        <b/>
        <sz val="10"/>
        <rFont val="Arial"/>
        <family val="2"/>
      </rPr>
      <t xml:space="preserve">5. </t>
    </r>
    <r>
      <rPr>
        <sz val="10"/>
        <rFont val="Arial"/>
        <family val="2"/>
      </rPr>
      <t>Rubro: Auditoría interna / Auditoría externa</t>
    </r>
  </si>
  <si>
    <r>
      <rPr>
        <b/>
        <sz val="10"/>
        <rFont val="Arial"/>
        <family val="2"/>
      </rPr>
      <t xml:space="preserve">6. </t>
    </r>
    <r>
      <rPr>
        <sz val="10"/>
        <rFont val="Arial"/>
        <family val="2"/>
      </rPr>
      <t>Tipo de auditoría, con base en la clasificación hecha por el órgano fiscalizador correspondiente</t>
    </r>
  </si>
  <si>
    <r>
      <rPr>
        <b/>
        <sz val="10"/>
        <rFont val="Arial"/>
        <family val="2"/>
      </rPr>
      <t xml:space="preserve">7. </t>
    </r>
    <r>
      <rPr>
        <sz val="10"/>
        <rFont val="Arial"/>
        <family val="2"/>
      </rPr>
      <t>Número de auditoría o nomenclatura que la identifique</t>
    </r>
  </si>
  <si>
    <r>
      <rPr>
        <b/>
        <sz val="10"/>
        <rFont val="Arial"/>
        <family val="2"/>
      </rPr>
      <t xml:space="preserve">8. </t>
    </r>
    <r>
      <rPr>
        <sz val="10"/>
        <rFont val="Arial"/>
        <family val="2"/>
      </rPr>
      <t>Órgano que realizó la revisión o auditoría</t>
    </r>
  </si>
  <si>
    <r>
      <rPr>
        <b/>
        <sz val="10"/>
        <rFont val="Arial"/>
        <family val="2"/>
      </rPr>
      <t xml:space="preserve">9. </t>
    </r>
    <r>
      <rPr>
        <sz val="10"/>
        <rFont val="Arial"/>
        <family val="2"/>
      </rPr>
      <t>Nomenclatura, número o folio que identifique el oficio o documento de apertura en el que se haya notificado el inicio de trabajo de revisión</t>
    </r>
  </si>
  <si>
    <r>
      <rPr>
        <b/>
        <sz val="10"/>
        <rFont val="Arial"/>
        <family val="2"/>
      </rPr>
      <t xml:space="preserve">10. </t>
    </r>
    <r>
      <rPr>
        <sz val="10"/>
        <rFont val="Arial"/>
        <family val="2"/>
      </rPr>
      <t>Nomenclatura, número o folio que identifique el oficio o documento de solicitud de información que será revisada</t>
    </r>
  </si>
  <si>
    <r>
      <rPr>
        <b/>
        <sz val="10"/>
        <rFont val="Arial"/>
        <family val="2"/>
      </rPr>
      <t xml:space="preserve">11. </t>
    </r>
    <r>
      <rPr>
        <sz val="10"/>
        <rFont val="Arial"/>
        <family val="2"/>
      </rPr>
      <t>Objetivo(s) de la realización de la auditoría</t>
    </r>
  </si>
  <si>
    <r>
      <rPr>
        <b/>
        <sz val="10"/>
        <rFont val="Arial"/>
        <family val="2"/>
      </rPr>
      <t xml:space="preserve">12. </t>
    </r>
    <r>
      <rPr>
        <sz val="10"/>
        <rFont val="Arial"/>
        <family val="2"/>
      </rPr>
      <t>Rubros sujetos a revisión</t>
    </r>
  </si>
  <si>
    <r>
      <rPr>
        <b/>
        <sz val="10"/>
        <rFont val="Arial"/>
        <family val="2"/>
      </rPr>
      <t xml:space="preserve">13. </t>
    </r>
    <r>
      <rPr>
        <sz val="10"/>
        <rFont val="Arial"/>
        <family val="2"/>
      </rPr>
      <t>Fundamentos legales (normas y legislaciones aplicables a la auditoría)</t>
    </r>
  </si>
  <si>
    <r>
      <rPr>
        <b/>
        <sz val="10"/>
        <rFont val="Arial"/>
        <family val="2"/>
      </rPr>
      <t xml:space="preserve">La publicación de resultados, deberá contener:
14. </t>
    </r>
    <r>
      <rPr>
        <sz val="10"/>
        <rFont val="Arial"/>
        <family val="2"/>
      </rPr>
      <t>Número de oficio o documento de notificación de resultados</t>
    </r>
  </si>
  <si>
    <r>
      <rPr>
        <b/>
        <sz val="10"/>
        <rFont val="Arial"/>
        <family val="2"/>
      </rPr>
      <t xml:space="preserve">15. </t>
    </r>
    <r>
      <rPr>
        <sz val="10"/>
        <rFont val="Arial"/>
        <family val="2"/>
      </rPr>
      <t>Hipervínculo al oficio o documento de notificación de resultados</t>
    </r>
  </si>
  <si>
    <r>
      <rPr>
        <b/>
        <sz val="10"/>
        <rFont val="Arial"/>
        <family val="2"/>
      </rPr>
      <t xml:space="preserve">16. </t>
    </r>
    <r>
      <rPr>
        <sz val="10"/>
        <rFont val="Arial"/>
        <family val="2"/>
      </rPr>
      <t>Por rubro sujeto a revisión, especificar el número total de hallazgos, observaciones, conclusiones, recomendaciones, o lo que derive</t>
    </r>
  </si>
  <si>
    <r>
      <rPr>
        <b/>
        <sz val="10"/>
        <rFont val="Arial"/>
        <family val="2"/>
      </rPr>
      <t xml:space="preserve">17. </t>
    </r>
    <r>
      <rPr>
        <sz val="10"/>
        <rFont val="Arial"/>
        <family val="2"/>
      </rPr>
      <t>Hipervínculo a las recomendaciones y/u observaciones hechas al sujeto obligado, ordenadas por rubro sujeto a revisión</t>
    </r>
  </si>
  <si>
    <r>
      <rPr>
        <b/>
        <sz val="10"/>
        <rFont val="Arial"/>
        <family val="2"/>
      </rPr>
      <t xml:space="preserve">18. </t>
    </r>
    <r>
      <rPr>
        <sz val="10"/>
        <rFont val="Arial"/>
        <family val="2"/>
      </rPr>
      <t>Hipervínculo a los Informes finales, de revisión y/o dictamen (cuyo formato permita su reutilización)</t>
    </r>
  </si>
  <si>
    <r>
      <rPr>
        <b/>
        <sz val="10"/>
        <rFont val="Arial"/>
        <family val="2"/>
      </rPr>
      <t xml:space="preserve">19. </t>
    </r>
    <r>
      <rPr>
        <sz val="10"/>
        <rFont val="Arial"/>
        <family val="2"/>
      </rPr>
      <t xml:space="preserve">Tipo de acción determinada por el órgano fiscalizador, como pueden ser la emisión de una recomendación, pliego de observaciones, promoción del ejercicio de la facultad de comprobación fiscal, multa, responsabilidad administrativa sancionatoria, fincamiento de responsabilidad, denuncia de hechos, u otras de acuerdo con lo especificado por el órgano fiscalizador y la normatividad que corresponda </t>
    </r>
  </si>
  <si>
    <r>
      <rPr>
        <b/>
        <sz val="10"/>
        <rFont val="Arial"/>
        <family val="2"/>
      </rPr>
      <t xml:space="preserve">20. </t>
    </r>
    <r>
      <rPr>
        <sz val="10"/>
        <rFont val="Arial"/>
        <family val="2"/>
      </rPr>
      <t>Nombre del Servidor(a) público(a) y/o área del sujeto obligado responsable o encargada de recibir los resultados</t>
    </r>
  </si>
  <si>
    <r>
      <rPr>
        <b/>
        <sz val="10"/>
        <rFont val="Arial"/>
        <family val="2"/>
      </rPr>
      <t xml:space="preserve">Una vez concluida la etapa de comunicación de resultados, los sujetos obligados deberán publicar por cada una de las auditorías o revisiones realizadas:
21. </t>
    </r>
    <r>
      <rPr>
        <sz val="10"/>
        <rFont val="Arial"/>
        <family val="2"/>
      </rPr>
      <t>El total de solventaciones y/o aclaraciones realizadas</t>
    </r>
  </si>
  <si>
    <r>
      <rPr>
        <b/>
        <sz val="10"/>
        <rFont val="Arial"/>
        <family val="2"/>
      </rPr>
      <t xml:space="preserve">22. </t>
    </r>
    <r>
      <rPr>
        <sz val="10"/>
        <rFont val="Arial"/>
        <family val="2"/>
      </rPr>
      <t>En su caso, hipervínculo al informe sobre las aclaraciones realizadas por el sujeto obligado a las acciones promovidas por el órgano fiscalizador (cuyo formato debe permitir su reutilización)</t>
    </r>
  </si>
  <si>
    <r>
      <rPr>
        <b/>
        <sz val="10"/>
        <rFont val="Arial"/>
        <family val="2"/>
      </rPr>
      <t xml:space="preserve">23. </t>
    </r>
    <r>
      <rPr>
        <sz val="10"/>
        <rFont val="Arial"/>
        <family val="2"/>
      </rPr>
      <t>El total de acciones pendientes por solventar y/o aclarar ante el órgano fiscalizador</t>
    </r>
  </si>
  <si>
    <r>
      <rPr>
        <b/>
        <sz val="10"/>
        <rFont val="Arial"/>
        <family val="2"/>
      </rPr>
      <t xml:space="preserve">Todos los sujetos obligados deberán publicar:
24. </t>
    </r>
    <r>
      <rPr>
        <sz val="10"/>
        <rFont val="Arial"/>
        <family val="2"/>
      </rPr>
      <t>Hipervínculo al Programa Anual de Auditorías para la Fiscalización Superior de la Cuenta Pública  generado y publicado por la ASF, cuando se trate de auditorías practicadas al ejercicio de recursos públicos federales; o en su caso al Programa Anual de Auditoría generado y publicado por la Auditoría Superior de la Ciudad de México . Una vez que el Sistema Nacional de Fiscalización realice el Programa Anual de Auditorías derivado de dicho Sistema, se deberá publicar el hipervínculo al mismo. En el caso de los Partidos Políticos se vinculará al sistema homólogo del órgano fiscalizador que contenga la programación de las auditorías.
Para las auditorías internas se deberá vincular al Programa Interno de Auditorías que corresponda.</t>
    </r>
  </si>
  <si>
    <r>
      <rPr>
        <b/>
        <sz val="10"/>
        <rFont val="Arial"/>
        <family val="2"/>
      </rPr>
      <t xml:space="preserve">25. </t>
    </r>
    <r>
      <rPr>
        <sz val="10"/>
        <rFont val="Arial"/>
        <family val="2"/>
      </rPr>
      <t>Periodo de actualización de la información: trimestral</t>
    </r>
  </si>
  <si>
    <r>
      <rPr>
        <b/>
        <sz val="10"/>
        <rFont val="Arial"/>
        <family val="2"/>
      </rPr>
      <t xml:space="preserve">26. </t>
    </r>
    <r>
      <rPr>
        <sz val="10"/>
        <rFont val="Arial"/>
        <family val="2"/>
      </rPr>
      <t>Área(s) responsable(s) que genera(n), posee(n), publica(n) y/o actualiza(n)la información</t>
    </r>
  </si>
  <si>
    <r>
      <rPr>
        <b/>
        <sz val="10"/>
        <rFont val="Arial"/>
        <family val="2"/>
      </rPr>
      <t xml:space="preserve">27. </t>
    </r>
    <r>
      <rPr>
        <sz val="10"/>
        <rFont val="Arial"/>
        <family val="2"/>
      </rPr>
      <t>La información publicada deberá estar actualizada, validada y conservada al periodo que corresponde, de acuerdo con la Tabla de actualización y conservación de la información con el formato día/mes/año</t>
    </r>
  </si>
  <si>
    <r>
      <rPr>
        <b/>
        <sz val="10"/>
        <rFont val="Arial"/>
        <family val="2"/>
      </rPr>
      <t xml:space="preserve">28. </t>
    </r>
    <r>
      <rPr>
        <sz val="10"/>
        <rFont val="Arial"/>
        <family val="2"/>
      </rPr>
      <t>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</si>
  <si>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r>
      <rPr>
        <b/>
        <sz val="10"/>
        <rFont val="Arial"/>
        <family val="2"/>
      </rPr>
      <t xml:space="preserve">29. </t>
    </r>
    <r>
      <rPr>
        <sz val="10"/>
        <rFont val="Arial"/>
        <family val="2"/>
      </rPr>
      <t>La información publicada se organiza mediante el formato 26, en el que se incluyen todos los campos especificados en los criterios sustantivos de contenido, debiendo publicar la información en datos abiertos</t>
    </r>
  </si>
  <si>
    <r>
      <rPr>
        <b/>
        <i/>
        <sz val="10"/>
        <rFont val="Arial"/>
        <family val="2"/>
      </rPr>
      <t xml:space="preserve">Fracción XXVII. </t>
    </r>
    <r>
      <rPr>
        <i/>
        <sz val="10"/>
        <rFont val="Arial"/>
        <family val="2"/>
      </rPr>
      <t>Los dictámenes de cuenta pública así como los estados financieros y demás información que los órganos de fiscalización superior utilizan para emitir dichos dictámenes</t>
    </r>
  </si>
  <si>
    <r>
      <t xml:space="preserve">Periodo de actualización: </t>
    </r>
    <r>
      <rPr>
        <sz val="10"/>
        <rFont val="Arial"/>
        <family val="2"/>
      </rPr>
      <t>anual</t>
    </r>
    <r>
      <rPr>
        <b/>
        <sz val="10"/>
        <rFont val="Arial"/>
        <family val="2"/>
      </rPr>
      <t xml:space="preserve">
</t>
    </r>
    <r>
      <rPr>
        <sz val="10"/>
        <rFont val="Arial"/>
        <family val="2"/>
      </rPr>
      <t xml:space="preserve">En su caso, 15 días hábiles después de que el contador público independiente entregue una dictaminación especial.
</t>
    </r>
    <r>
      <rPr>
        <b/>
        <sz val="10"/>
        <rFont val="Arial"/>
        <family val="2"/>
      </rPr>
      <t xml:space="preserve">Conservar en el sitio de Internet: </t>
    </r>
    <r>
      <rPr>
        <sz val="10"/>
        <rFont val="Arial"/>
        <family val="2"/>
      </rPr>
      <t>información de seis ejercicios anteriores</t>
    </r>
    <r>
      <rPr>
        <b/>
        <sz val="10"/>
        <rFont val="Arial"/>
        <family val="2"/>
      </rPr>
      <t xml:space="preserve">
Aplica a: </t>
    </r>
    <r>
      <rPr>
        <sz val="10"/>
        <rFont val="Arial"/>
        <family val="2"/>
      </rPr>
      <t>todos los sujetos obligados</t>
    </r>
  </si>
  <si>
    <r>
      <rPr>
        <b/>
        <sz val="10"/>
        <rFont val="Arial"/>
        <family val="2"/>
      </rPr>
      <t xml:space="preserve">3. </t>
    </r>
    <r>
      <rPr>
        <sz val="10"/>
        <rFont val="Arial"/>
        <family val="2"/>
      </rPr>
      <t>Especificar el Ejercicio Fiscal que se revisó</t>
    </r>
  </si>
  <si>
    <r>
      <rPr>
        <b/>
        <sz val="10"/>
        <rFont val="Arial"/>
        <family val="2"/>
      </rPr>
      <t xml:space="preserve">4. </t>
    </r>
    <r>
      <rPr>
        <sz val="10"/>
        <rFont val="Arial"/>
        <family val="2"/>
      </rPr>
      <t>Hipervínculo al Informe Final de Resultados de la Revisión de la Cuenta Pública</t>
    </r>
  </si>
  <si>
    <r>
      <rPr>
        <b/>
        <sz val="10"/>
        <rFont val="Arial"/>
        <family val="2"/>
      </rPr>
      <t xml:space="preserve">5. </t>
    </r>
    <r>
      <rPr>
        <sz val="10"/>
        <rFont val="Arial"/>
        <family val="2"/>
      </rPr>
      <t>Hipervínculo a la fracción V del artículo 127 de la sección de transparencia de la Auditoría Superior de la Ciudad de México, donde está publicada la información</t>
    </r>
  </si>
  <si>
    <r>
      <rPr>
        <b/>
        <sz val="10"/>
        <rFont val="Arial"/>
        <family val="2"/>
      </rPr>
      <t xml:space="preserve">6. </t>
    </r>
    <r>
      <rPr>
        <sz val="10"/>
        <rFont val="Arial"/>
        <family val="2"/>
      </rPr>
      <t>Hipervínculo al Atlas de fiscalización</t>
    </r>
  </si>
  <si>
    <r>
      <rPr>
        <b/>
        <sz val="10"/>
        <rFont val="Arial"/>
        <family val="2"/>
      </rPr>
      <t xml:space="preserve">Respecto a los estados financieros dictaminados, los sujetos obligados que corresponda deberán publicar los siguientes datos:
7. </t>
    </r>
    <r>
      <rPr>
        <sz val="10"/>
        <rFont val="Arial"/>
        <family val="2"/>
      </rPr>
      <t>Ejercicio</t>
    </r>
  </si>
  <si>
    <r>
      <rPr>
        <b/>
        <sz val="10"/>
        <rFont val="Arial"/>
        <family val="2"/>
      </rPr>
      <t xml:space="preserve">9. </t>
    </r>
    <r>
      <rPr>
        <sz val="10"/>
        <rFont val="Arial"/>
        <family val="2"/>
      </rPr>
      <t>Ejercicio auditado</t>
    </r>
  </si>
  <si>
    <r>
      <rPr>
        <b/>
        <sz val="10"/>
        <rFont val="Arial"/>
        <family val="2"/>
      </rPr>
      <t xml:space="preserve">10. </t>
    </r>
    <r>
      <rPr>
        <sz val="10"/>
        <rFont val="Arial"/>
        <family val="2"/>
      </rPr>
      <t>Hipervínculo a los estados financieros dictaminados</t>
    </r>
  </si>
  <si>
    <r>
      <rPr>
        <b/>
        <sz val="10"/>
        <rFont val="Arial"/>
        <family val="2"/>
      </rPr>
      <t xml:space="preserve">11. </t>
    </r>
    <r>
      <rPr>
        <sz val="10"/>
        <rFont val="Arial"/>
        <family val="2"/>
      </rPr>
      <t xml:space="preserve">Fecha de emisión del dictamen, con el formato día/mes/año </t>
    </r>
  </si>
  <si>
    <r>
      <rPr>
        <b/>
        <sz val="10"/>
        <rFont val="Arial"/>
        <family val="2"/>
      </rPr>
      <t xml:space="preserve">12. </t>
    </r>
    <r>
      <rPr>
        <sz val="10"/>
        <rFont val="Arial"/>
        <family val="2"/>
      </rPr>
      <t>Hipervínculo al dictamen de los estados financieros entregado por el contador público independiente al sujeto obligado en el que se incluyan los anexos con las observaciones, recomendaciones y notas. En su caso, se deberán prever documentos en versión pública si contienen información reservada</t>
    </r>
  </si>
  <si>
    <r>
      <rPr>
        <b/>
        <sz val="10"/>
        <rFont val="Arial"/>
        <family val="2"/>
      </rPr>
      <t xml:space="preserve">13. </t>
    </r>
    <r>
      <rPr>
        <sz val="10"/>
        <rFont val="Arial"/>
        <family val="2"/>
      </rPr>
      <t>Total de observaciones resultantes</t>
    </r>
  </si>
  <si>
    <r>
      <rPr>
        <b/>
        <sz val="10"/>
        <rFont val="Arial"/>
        <family val="2"/>
      </rPr>
      <t xml:space="preserve">Respecto del seguimiento:
14. </t>
    </r>
    <r>
      <rPr>
        <sz val="10"/>
        <rFont val="Arial"/>
        <family val="2"/>
      </rPr>
      <t>Total de aclaraciones efectuadas</t>
    </r>
  </si>
  <si>
    <r>
      <rPr>
        <b/>
        <sz val="10"/>
        <rFont val="Arial"/>
        <family val="2"/>
      </rPr>
      <t xml:space="preserve">15. </t>
    </r>
    <r>
      <rPr>
        <sz val="10"/>
        <rFont val="Arial"/>
        <family val="2"/>
      </rPr>
      <t>Total de solventaciones</t>
    </r>
  </si>
  <si>
    <r>
      <rPr>
        <b/>
        <sz val="10"/>
        <rFont val="Arial"/>
        <family val="2"/>
      </rPr>
      <t xml:space="preserve">16. </t>
    </r>
    <r>
      <rPr>
        <sz val="10"/>
        <rFont val="Arial"/>
        <family val="2"/>
      </rPr>
      <t>Razón social, denominación o nombre del (la) contador(a) público(a) independiente que realizó el dictamen</t>
    </r>
  </si>
  <si>
    <r>
      <t xml:space="preserve">17. </t>
    </r>
    <r>
      <rPr>
        <sz val="10"/>
        <rFont val="Arial"/>
        <family val="2"/>
      </rPr>
      <t>Periodo de actualización de la información: anual</t>
    </r>
  </si>
  <si>
    <r>
      <rPr>
        <b/>
        <sz val="10"/>
        <rFont val="Arial"/>
        <family val="2"/>
      </rPr>
      <t xml:space="preserve">21. </t>
    </r>
    <r>
      <rPr>
        <sz val="10"/>
        <rFont val="Arial"/>
        <family val="2"/>
      </rPr>
      <t>La información publicada se organiza mediante los formatos 27a y 27b, en el que se incluyen todos los campos especificados en los criterios sustantivos de contenido, debiendo publicar la información en datos abiertos</t>
    </r>
  </si>
  <si>
    <r>
      <rPr>
        <b/>
        <i/>
        <sz val="10"/>
        <rFont val="Arial"/>
        <family val="2"/>
      </rPr>
      <t xml:space="preserve">Fracción XXVIII. </t>
    </r>
    <r>
      <rPr>
        <i/>
        <sz val="10"/>
        <rFont val="Arial"/>
        <family val="2"/>
      </rPr>
      <t>Los montos, criterios, convocatorias y listado de personas físicas o morales a quienes, por cualquier motivo, se les asigne o permita usar recursos públicos o, en los términos de las disposiciones aplicables, realicen actos de autoridad. Así mismo, los informes que dichas personas les entreguen sobre el uso y destino de dichos recursos</t>
    </r>
  </si>
  <si>
    <r>
      <t xml:space="preserve">Periodo de actualización: </t>
    </r>
    <r>
      <rPr>
        <sz val="10"/>
        <rFont val="Arial"/>
        <family val="2"/>
      </rPr>
      <t xml:space="preserve">trimestral
</t>
    </r>
    <r>
      <rPr>
        <b/>
        <sz val="10"/>
        <rFont val="Arial"/>
        <family val="2"/>
      </rPr>
      <t xml:space="preserve">Conservar en el sitio de Internet: </t>
    </r>
    <r>
      <rPr>
        <sz val="10"/>
        <rFont val="Arial"/>
        <family val="2"/>
      </rPr>
      <t xml:space="preserve">iInformación del ejercicio en curso y la correspondiente a dos ejercicios anteriores
</t>
    </r>
    <r>
      <rPr>
        <b/>
        <sz val="10"/>
        <rFont val="Arial"/>
        <family val="2"/>
      </rPr>
      <t xml:space="preserve">Aplica a: </t>
    </r>
    <r>
      <rPr>
        <sz val="10"/>
        <rFont val="Arial"/>
        <family val="2"/>
      </rPr>
      <t>todos los Sujetos obligados</t>
    </r>
  </si>
  <si>
    <r>
      <rPr>
        <b/>
        <sz val="10"/>
        <rFont val="Arial"/>
        <family val="2"/>
      </rPr>
      <t xml:space="preserve">3. </t>
    </r>
    <r>
      <rPr>
        <sz val="10"/>
        <rFont val="Arial"/>
        <family val="2"/>
      </rPr>
      <t>Nombre completo (nombre[s], primer apellido y segundo apellido) o razón social de la persona que recibió los recursos del beneficiario (persona física)</t>
    </r>
  </si>
  <si>
    <r>
      <rPr>
        <b/>
        <sz val="10"/>
        <rFont val="Arial"/>
        <family val="2"/>
      </rPr>
      <t xml:space="preserve">4. </t>
    </r>
    <r>
      <rPr>
        <sz val="10"/>
        <rFont val="Arial"/>
        <family val="2"/>
      </rPr>
      <t>Personería jurídica (catálogo): Persona física / Persona moral</t>
    </r>
  </si>
  <si>
    <r>
      <rPr>
        <b/>
        <sz val="10"/>
        <rFont val="Arial"/>
        <family val="2"/>
      </rPr>
      <t xml:space="preserve">5. </t>
    </r>
    <r>
      <rPr>
        <sz val="10"/>
        <rFont val="Arial"/>
        <family val="2"/>
      </rPr>
      <t>Clasificación de la persona moral. Por ejemplo: Sociedad civil/ sociedad mercantil/ Asociación civil/ asociación deportiva.</t>
    </r>
  </si>
  <si>
    <r>
      <rPr>
        <b/>
        <sz val="10"/>
        <rFont val="Arial"/>
        <family val="2"/>
      </rPr>
      <t xml:space="preserve">6. </t>
    </r>
    <r>
      <rPr>
        <sz val="10"/>
        <rFont val="Arial"/>
        <family val="2"/>
      </rPr>
      <t>Tipo de acción que realiza la persona física o moral (catálogo): Recibe recursos públicos/Realiza actos de autoridad</t>
    </r>
  </si>
  <si>
    <r>
      <rPr>
        <b/>
        <sz val="10"/>
        <rFont val="Arial"/>
        <family val="2"/>
      </rPr>
      <t xml:space="preserve">7. </t>
    </r>
    <r>
      <rPr>
        <sz val="10"/>
        <rFont val="Arial"/>
        <family val="2"/>
      </rPr>
      <t>Ámbito de aplicación, función o destino del recurso público (catalogo): Educación/Salud/Cultura/Desarrollo social/Economía/Protección del medio ambiente/Obligaciones labores/ Agricultura / Otro (especificar)</t>
    </r>
  </si>
  <si>
    <r>
      <rPr>
        <b/>
        <sz val="10"/>
        <rFont val="Arial"/>
        <family val="2"/>
      </rPr>
      <t xml:space="preserve">8. </t>
    </r>
    <r>
      <rPr>
        <sz val="10"/>
        <rFont val="Arial"/>
        <family val="2"/>
      </rPr>
      <t>Fundamento jurídico (artículo, fracción, lineamiento, o lo que corresponda) que sustenta la asignación o permiso para usar recursos públicos</t>
    </r>
  </si>
  <si>
    <r>
      <rPr>
        <b/>
        <sz val="10"/>
        <rFont val="Arial"/>
        <family val="2"/>
      </rPr>
      <t xml:space="preserve">9. </t>
    </r>
    <r>
      <rPr>
        <sz val="10"/>
        <rFont val="Arial"/>
        <family val="2"/>
      </rPr>
      <t>Tipo de recurso público. Por ejemplo: en dinero, especie u otro(especificar)</t>
    </r>
  </si>
  <si>
    <r>
      <rPr>
        <b/>
        <sz val="10"/>
        <rFont val="Arial"/>
        <family val="2"/>
      </rPr>
      <t xml:space="preserve">10. </t>
    </r>
    <r>
      <rPr>
        <sz val="10"/>
        <rFont val="Arial"/>
        <family val="2"/>
      </rPr>
      <t>Monto total y/o recurso público entregado en el ejercicio fiscal</t>
    </r>
  </si>
  <si>
    <r>
      <rPr>
        <b/>
        <sz val="10"/>
        <rFont val="Arial"/>
        <family val="2"/>
      </rPr>
      <t xml:space="preserve">11. </t>
    </r>
    <r>
      <rPr>
        <sz val="10"/>
        <rFont val="Arial"/>
        <family val="2"/>
      </rPr>
      <t>Monto por entregarse y/o recurso público que se permitió usar, en su caso</t>
    </r>
  </si>
  <si>
    <r>
      <rPr>
        <b/>
        <sz val="10"/>
        <rFont val="Arial"/>
        <family val="2"/>
      </rPr>
      <t xml:space="preserve">12. </t>
    </r>
    <r>
      <rPr>
        <sz val="10"/>
        <rFont val="Arial"/>
        <family val="2"/>
      </rPr>
      <t>Periodicidad de entrega de recursos. Por ejemplo: mensual, trimestral, anual, etcétera, o especificar si fue única</t>
    </r>
  </si>
  <si>
    <r>
      <rPr>
        <b/>
        <sz val="10"/>
        <rFont val="Arial"/>
        <family val="2"/>
      </rPr>
      <t xml:space="preserve">13. </t>
    </r>
    <r>
      <rPr>
        <sz val="10"/>
        <rFont val="Arial"/>
        <family val="2"/>
      </rPr>
      <t>Modalidad de entrega del recurso o, en su caso, del otorgamiento de facultades para realizar. Por ejemplo: Recursos públicos: asignación, aportación, aprovechamiento, financiamiento, mejora etcétera. Respecto de Actos de autoridad: permiso, concesión, nombramiento, entre otros</t>
    </r>
  </si>
  <si>
    <r>
      <rPr>
        <b/>
        <sz val="10"/>
        <rFont val="Arial"/>
        <family val="2"/>
      </rPr>
      <t xml:space="preserve">14. </t>
    </r>
    <r>
      <rPr>
        <sz val="10"/>
        <rFont val="Arial"/>
        <family val="2"/>
      </rPr>
      <t>Fecha en la que se entregaron o se entregarán los recursos, con el formato día/mes/año</t>
    </r>
  </si>
  <si>
    <r>
      <rPr>
        <b/>
        <sz val="10"/>
        <rFont val="Arial"/>
        <family val="2"/>
      </rPr>
      <t xml:space="preserve">15. </t>
    </r>
    <r>
      <rPr>
        <sz val="10"/>
        <rFont val="Arial"/>
        <family val="2"/>
      </rPr>
      <t>Hipervínculo a los informes sobre el uso y destino de los recursos que se asignaron o cuyo uso se permitió</t>
    </r>
  </si>
  <si>
    <r>
      <rPr>
        <b/>
        <sz val="10"/>
        <rFont val="Arial"/>
        <family val="2"/>
      </rPr>
      <t xml:space="preserve">16. </t>
    </r>
    <r>
      <rPr>
        <sz val="10"/>
        <rFont val="Arial"/>
        <family val="2"/>
      </rPr>
      <t>Fecha en la que el sujeto obligado firmó el documento que autoriza la asignación o permite la entrega de recursos al/los particulares, publicada con el formato día/mes/año</t>
    </r>
  </si>
  <si>
    <r>
      <rPr>
        <b/>
        <sz val="10"/>
        <rFont val="Arial"/>
        <family val="2"/>
      </rPr>
      <t xml:space="preserve">17. </t>
    </r>
    <r>
      <rPr>
        <sz val="10"/>
        <rFont val="Arial"/>
        <family val="2"/>
      </rPr>
      <t>Hipervínculo al convenio, acuerdo, decreto o convocatoria oficial. En su caso, señalar que no se emitió convocatoria alguna</t>
    </r>
  </si>
  <si>
    <r>
      <rPr>
        <b/>
        <sz val="10"/>
        <rFont val="Arial"/>
        <family val="2"/>
      </rPr>
      <t xml:space="preserve">Sólo en el caso de que las personas físicas o morales realicen actos de autoridad se deberán publicar los siguientes datos:
18. </t>
    </r>
    <r>
      <rPr>
        <sz val="10"/>
        <rFont val="Arial"/>
        <family val="2"/>
      </rPr>
      <t>Acto(s) de autoridad para los que se facultó a la persona física o moral</t>
    </r>
  </si>
  <si>
    <r>
      <rPr>
        <b/>
        <sz val="10"/>
        <rFont val="Arial"/>
        <family val="2"/>
      </rPr>
      <t xml:space="preserve">19. </t>
    </r>
    <r>
      <rPr>
        <sz val="10"/>
        <rFont val="Arial"/>
        <family val="2"/>
      </rPr>
      <t>Periodo para el que fue facultado para realizar el/los acto(s) de autoridad (fecha de inicio y fecha de término día/mes/año)</t>
    </r>
  </si>
  <si>
    <r>
      <rPr>
        <b/>
        <sz val="10"/>
        <rFont val="Arial"/>
        <family val="2"/>
      </rPr>
      <t xml:space="preserve">20. </t>
    </r>
    <r>
      <rPr>
        <sz val="10"/>
        <rFont val="Arial"/>
        <family val="2"/>
      </rPr>
      <t>El gobierno participó en la creación de la persona física o moral (catálogo): si/no</t>
    </r>
  </si>
  <si>
    <r>
      <rPr>
        <b/>
        <sz val="10"/>
        <rFont val="Arial"/>
        <family val="2"/>
      </rPr>
      <t xml:space="preserve">21. </t>
    </r>
    <r>
      <rPr>
        <sz val="10"/>
        <rFont val="Arial"/>
        <family val="2"/>
      </rPr>
      <t>La persona física o moral realiza una función gubernamental (catálogo): si/no</t>
    </r>
  </si>
  <si>
    <r>
      <rPr>
        <b/>
        <sz val="10"/>
        <rFont val="Arial"/>
        <family val="2"/>
      </rPr>
      <t xml:space="preserve">22. </t>
    </r>
    <r>
      <rPr>
        <sz val="10"/>
        <rFont val="Arial"/>
        <family val="2"/>
      </rPr>
      <t>Periodo de actualización de la información: trimestral</t>
    </r>
  </si>
  <si>
    <r>
      <rPr>
        <b/>
        <sz val="10"/>
        <rFont val="Arial"/>
        <family val="2"/>
      </rPr>
      <t xml:space="preserve">23. </t>
    </r>
    <r>
      <rPr>
        <sz val="10"/>
        <rFont val="Arial"/>
        <family val="2"/>
      </rPr>
      <t>Área(s) responsable(s) que genera(n), posee(n), publica(n) y/o actualiza(n)la información</t>
    </r>
  </si>
  <si>
    <r>
      <rPr>
        <b/>
        <sz val="10"/>
        <rFont val="Arial"/>
        <family val="2"/>
      </rPr>
      <t xml:space="preserve">24. </t>
    </r>
    <r>
      <rPr>
        <sz val="10"/>
        <rFont val="Arial"/>
        <family val="2"/>
      </rPr>
      <t>La información publicada deberá estar actualizada, validada y conservada al periodo que corresponde, de acuerdo con la Tabla de actualización y conservación de la información con el formato día/mes/año</t>
    </r>
  </si>
  <si>
    <r>
      <rPr>
        <b/>
        <sz val="10"/>
        <rFont val="Arial"/>
        <family val="2"/>
      </rPr>
      <t xml:space="preserve">25. </t>
    </r>
    <r>
      <rPr>
        <sz val="10"/>
        <rFont val="Arial"/>
        <family val="2"/>
      </rPr>
      <t>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</si>
  <si>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r>
      <rPr>
        <b/>
        <sz val="10"/>
        <rFont val="Arial"/>
        <family val="2"/>
      </rPr>
      <t xml:space="preserve">26. </t>
    </r>
    <r>
      <rPr>
        <sz val="10"/>
        <rFont val="Arial"/>
        <family val="2"/>
      </rPr>
      <t>La información publicada se organiza mediante el formato 28, en el que se incluyen todos los campos especificados en los criterios sustantivos de contenido, debiendo publicar la información en datos abiertos</t>
    </r>
  </si>
  <si>
    <r>
      <rPr>
        <b/>
        <i/>
        <sz val="10"/>
        <rFont val="Arial"/>
        <family val="2"/>
      </rPr>
      <t xml:space="preserve">Fracción XXIX. </t>
    </r>
    <r>
      <rPr>
        <i/>
        <sz val="10"/>
        <rFont val="Arial"/>
        <family val="2"/>
      </rPr>
      <t>Las concesiones, contratos, convenios, permisos, licencias o autorizaciones otorgados, especificando los titulares de aquéllos, debiendo publicarse su objeto, nombre o razón social del titular, vigencia, tipo, términos, condiciones, monto y modificaciones, así como si el procedimiento involucra el aprovechamiento de bienes, servicios y/o recursos públicos;</t>
    </r>
  </si>
  <si>
    <r>
      <t xml:space="preserve">Periodo de actualización: </t>
    </r>
    <r>
      <rPr>
        <sz val="10"/>
        <rFont val="Arial"/>
        <family val="2"/>
      </rPr>
      <t xml:space="preserve">trimestral
</t>
    </r>
    <r>
      <rPr>
        <b/>
        <sz val="10"/>
        <rFont val="Arial"/>
        <family val="2"/>
      </rPr>
      <t xml:space="preserve">Conservar en el sitio de Internet: </t>
    </r>
    <r>
      <rPr>
        <sz val="10"/>
        <rFont val="Arial"/>
        <family val="2"/>
      </rPr>
      <t xml:space="preserve">Información del ejercicio en curso y la correspondiente a dos ejercicios anteriores
</t>
    </r>
    <r>
      <rPr>
        <b/>
        <sz val="10"/>
        <rFont val="Arial"/>
        <family val="2"/>
      </rPr>
      <t xml:space="preserve">Aplica a: </t>
    </r>
    <r>
      <rPr>
        <sz val="10"/>
        <rFont val="Arial"/>
        <family val="2"/>
      </rPr>
      <t>todos los Sujetos obligados</t>
    </r>
  </si>
  <si>
    <r>
      <rPr>
        <b/>
        <sz val="10"/>
        <rFont val="Arial"/>
        <family val="2"/>
      </rPr>
      <t xml:space="preserve">3. </t>
    </r>
    <r>
      <rPr>
        <sz val="10"/>
        <rFont val="Arial"/>
        <family val="2"/>
      </rPr>
      <t>Tipo de acto jurídico: (catálogo) Concesión/ Contrato/ Convenio/ Permiso/ Licencia/ Autorización/ Asignación</t>
    </r>
  </si>
  <si>
    <r>
      <rPr>
        <b/>
        <sz val="10"/>
        <rFont val="Arial"/>
        <family val="2"/>
      </rPr>
      <t xml:space="preserve">4. </t>
    </r>
    <r>
      <rPr>
        <sz val="10"/>
        <rFont val="Arial"/>
        <family val="2"/>
      </rPr>
      <t>Número de control interno asignado, en su caso, al contrato, convenio, concesión, permiso, licencia, autorización o asignación</t>
    </r>
  </si>
  <si>
    <r>
      <rPr>
        <b/>
        <sz val="10"/>
        <rFont val="Arial"/>
        <family val="2"/>
      </rPr>
      <t xml:space="preserve">5. </t>
    </r>
    <r>
      <rPr>
        <sz val="10"/>
        <rFont val="Arial"/>
        <family val="2"/>
      </rPr>
      <t>Objeto (la finalidad con la que se realizó el acto jurídico)</t>
    </r>
  </si>
  <si>
    <r>
      <rPr>
        <b/>
        <sz val="10"/>
        <rFont val="Arial"/>
        <family val="2"/>
      </rPr>
      <t xml:space="preserve">6. </t>
    </r>
    <r>
      <rPr>
        <sz val="10"/>
        <rFont val="Arial"/>
        <family val="2"/>
      </rPr>
      <t>Fundamento jurídico por el cual se llevó a cabo el acto jurídico.</t>
    </r>
  </si>
  <si>
    <r>
      <rPr>
        <b/>
        <sz val="10"/>
        <rFont val="Arial"/>
        <family val="2"/>
      </rPr>
      <t xml:space="preserve">7. </t>
    </r>
    <r>
      <rPr>
        <sz val="10"/>
        <rFont val="Arial"/>
        <family val="2"/>
      </rPr>
      <t>Unidad(es) responsable(s) de instrumentación</t>
    </r>
  </si>
  <si>
    <r>
      <rPr>
        <b/>
        <sz val="10"/>
        <rFont val="Arial"/>
        <family val="2"/>
      </rPr>
      <t xml:space="preserve">8. </t>
    </r>
    <r>
      <rPr>
        <sz val="10"/>
        <rFont val="Arial"/>
        <family val="2"/>
      </rPr>
      <t>Sector al cual se otorgó el acto jurídico: (catálogo) Público / Privado</t>
    </r>
  </si>
  <si>
    <r>
      <rPr>
        <b/>
        <sz val="10"/>
        <rFont val="Arial"/>
        <family val="2"/>
      </rPr>
      <t xml:space="preserve">9. </t>
    </r>
    <r>
      <rPr>
        <sz val="10"/>
        <rFont val="Arial"/>
        <family val="2"/>
      </rPr>
      <t>Nombre completo (nombre[s], primer apellido y segundo apellido) o razón social del titular al cual se otorgó el acto jurídico</t>
    </r>
  </si>
  <si>
    <r>
      <rPr>
        <b/>
        <sz val="10"/>
        <rFont val="Arial"/>
        <family val="2"/>
      </rPr>
      <t xml:space="preserve">10. </t>
    </r>
    <r>
      <rPr>
        <sz val="10"/>
        <rFont val="Arial"/>
        <family val="2"/>
      </rPr>
      <t xml:space="preserve">Fecha de inicio de vigencia del acto jurídico expresado en el formato día/mes/año </t>
    </r>
  </si>
  <si>
    <r>
      <rPr>
        <b/>
        <sz val="10"/>
        <rFont val="Arial"/>
        <family val="2"/>
      </rPr>
      <t xml:space="preserve">11. </t>
    </r>
    <r>
      <rPr>
        <sz val="10"/>
        <rFont val="Arial"/>
        <family val="2"/>
      </rPr>
      <t xml:space="preserve">Fecha de término de vigencia del acto jurídico expresado en el formato día/mes/año </t>
    </r>
  </si>
  <si>
    <r>
      <rPr>
        <b/>
        <sz val="10"/>
        <rFont val="Arial"/>
        <family val="2"/>
      </rPr>
      <t xml:space="preserve">12. </t>
    </r>
    <r>
      <rPr>
        <sz val="10"/>
        <rFont val="Arial"/>
        <family val="2"/>
      </rPr>
      <t>Cláusula, punto, artículo o fracción en el que se especifican los términos y condiciones del acto jurídico</t>
    </r>
  </si>
  <si>
    <r>
      <rPr>
        <b/>
        <sz val="10"/>
        <rFont val="Arial"/>
        <family val="2"/>
      </rPr>
      <t xml:space="preserve">13. </t>
    </r>
    <r>
      <rPr>
        <sz val="10"/>
        <rFont val="Arial"/>
        <family val="2"/>
      </rPr>
      <t>Hipervínculo al contrato, convenio, permiso, licencia o concesión, donde se especifiquen los términos y condiciones, incluidos los anexos, en versión pública  cuando así corresponda</t>
    </r>
  </si>
  <si>
    <r>
      <rPr>
        <b/>
        <sz val="10"/>
        <rFont val="Arial"/>
        <family val="2"/>
      </rPr>
      <t xml:space="preserve">14. </t>
    </r>
    <r>
      <rPr>
        <sz val="10"/>
        <rFont val="Arial"/>
        <family val="2"/>
      </rPr>
      <t>Monto total o beneficio, servicio y/o recurso público aprovechado</t>
    </r>
  </si>
  <si>
    <r>
      <rPr>
        <b/>
        <sz val="10"/>
        <rFont val="Arial"/>
        <family val="2"/>
      </rPr>
      <t xml:space="preserve">15. </t>
    </r>
    <r>
      <rPr>
        <sz val="10"/>
        <rFont val="Arial"/>
        <family val="2"/>
      </rPr>
      <t>Monto entregado, bien, servicio y/o recurso público aprovechado al periodo que se informa</t>
    </r>
  </si>
  <si>
    <r>
      <rPr>
        <b/>
        <sz val="10"/>
        <rFont val="Arial"/>
        <family val="2"/>
      </rPr>
      <t xml:space="preserve">En caso de que el Sujeto Obligado celebre contratos plurianuales deberá incluir:
16. </t>
    </r>
    <r>
      <rPr>
        <sz val="10"/>
        <rFont val="Arial"/>
        <family val="2"/>
      </rPr>
      <t xml:space="preserve">Hipervínculo al documento donde se desglose el gasto a precios del año tanto para el ejercicio fiscal correspondiente como para los subsecuentes </t>
    </r>
  </si>
  <si>
    <r>
      <rPr>
        <b/>
        <sz val="10"/>
        <rFont val="Arial"/>
        <family val="2"/>
      </rPr>
      <t xml:space="preserve">17. </t>
    </r>
    <r>
      <rPr>
        <sz val="10"/>
        <rFont val="Arial"/>
        <family val="2"/>
      </rPr>
      <t>Hipervínculo al informe sobre el monto total erogado, que en su caso corresponda</t>
    </r>
  </si>
  <si>
    <r>
      <rPr>
        <b/>
        <sz val="10"/>
        <rFont val="Arial"/>
        <family val="2"/>
      </rPr>
      <t xml:space="preserve">18. </t>
    </r>
    <r>
      <rPr>
        <sz val="10"/>
        <rFont val="Arial"/>
        <family val="2"/>
      </rPr>
      <t>Hipervínculo al contrato plurianual modificado, en su caso</t>
    </r>
  </si>
  <si>
    <r>
      <rPr>
        <b/>
        <sz val="10"/>
        <rFont val="Arial"/>
        <family val="2"/>
      </rPr>
      <t xml:space="preserve">19. </t>
    </r>
    <r>
      <rPr>
        <sz val="10"/>
        <rFont val="Arial"/>
        <family val="2"/>
      </rPr>
      <t>Se realizaron convenios modificatorios (catálogo): Sí/No</t>
    </r>
  </si>
  <si>
    <r>
      <rPr>
        <b/>
        <sz val="10"/>
        <rFont val="Arial"/>
        <family val="2"/>
      </rPr>
      <t xml:space="preserve">20. </t>
    </r>
    <r>
      <rPr>
        <sz val="10"/>
        <rFont val="Arial"/>
        <family val="2"/>
      </rPr>
      <t>Hipervínculo al convenio modificatorio, si así corresponde</t>
    </r>
  </si>
  <si>
    <r>
      <rPr>
        <b/>
        <sz val="10"/>
        <rFont val="Arial"/>
        <family val="2"/>
      </rPr>
      <t xml:space="preserve">21. </t>
    </r>
    <r>
      <rPr>
        <sz val="10"/>
        <rFont val="Arial"/>
        <family val="2"/>
      </rPr>
      <t>Periodo de actualización de la información: trimestral</t>
    </r>
  </si>
  <si>
    <r>
      <rPr>
        <b/>
        <sz val="10"/>
        <rFont val="Arial"/>
        <family val="2"/>
      </rPr>
      <t xml:space="preserve">22. </t>
    </r>
    <r>
      <rPr>
        <sz val="10"/>
        <rFont val="Arial"/>
        <family val="2"/>
      </rPr>
      <t>Área(s) responsable(s) que genera(n), posee(n), publica(n) y/o actualiza(n)la información</t>
    </r>
  </si>
  <si>
    <r>
      <rPr>
        <b/>
        <sz val="10"/>
        <rFont val="Arial"/>
        <family val="2"/>
      </rPr>
      <t xml:space="preserve">23. </t>
    </r>
    <r>
      <rPr>
        <sz val="10"/>
        <rFont val="Arial"/>
        <family val="2"/>
      </rPr>
      <t>La información publicada deberá estar actualizada, validada y conservada al periodo que corresponde, de acuerdo con la Tabla de actualización y conservación de la información con el formato día/mes/año</t>
    </r>
  </si>
  <si>
    <r>
      <t xml:space="preserve">24. </t>
    </r>
    <r>
      <rPr>
        <sz val="10"/>
        <rFont val="Arial"/>
        <family val="2"/>
      </rPr>
      <t>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</si>
  <si>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r>
      <t xml:space="preserve">25. </t>
    </r>
    <r>
      <rPr>
        <sz val="10"/>
        <rFont val="Arial"/>
        <family val="2"/>
      </rPr>
      <t>La información publicada se organiza mediante los formatos 11a y 11b en los que se incluyen todos los campos especificados en los criterios sustantivos de contenido, debiendo publicar la información en datos abiertos</t>
    </r>
  </si>
  <si>
    <r>
      <rPr>
        <b/>
        <i/>
        <sz val="10"/>
        <rFont val="Arial"/>
        <family val="2"/>
      </rPr>
      <t xml:space="preserve">Fracción XXX. </t>
    </r>
    <r>
      <rPr>
        <i/>
        <sz val="10"/>
        <rFont val="Arial"/>
        <family val="2"/>
      </rPr>
      <t>La información sobre los resultados sobre procedimientos de adjudicación directa, invitación restringida y licitación de cualquier naturaleza, incluyendo la Versión Pública del Expediente respectivo y de los contratos celebrados, que deberá contener, por lo menos, lo siguiente:
a) De licitaciones públicas o procedimientos de invitación restringida:
1. La convocatoria o invitación emitida, así como los fundamentos legales aplicados para llevarla a cabo;
2. Los nombres de los participantes o invitados;
3. El nombre del ganador y las razones que lo justifican;
4. El Área solicitante y la responsable de su ejecución;
5. Las convocatorias e invitaciones emitidas;
6. Los dictámenes y fallo de adjudicación;
7. El contrato, y, en su caso sus anexos;
8. Los mecanismos de vigilancia y supervisión, incluyendo, en su caso, los estudios de impacto urbano y ambiental, según corresponda;
9. La partida presupuestal, de conformidad con el clasificador por objeto del gasto, en el caso de ser aplicable;
10. Origen de los recursos especificando si son federales, estatales o municipales, así como el tipo de fondo de participación o aportación respectiva;
11. Los convenios modificatorios que, en su caso, sean firmados, precisando el objeto y la fecha de celebración;
12. Los informes de avance físico y financiero sobre las obras o servicios contratados;
13. El convenio de terminación, y
14. El finiquito;
b) De las Adjudicaciones Directas:
1. La propuesta enviada por el participante;
2. Los motivos y fundamentos legales aplicados para llevarla a cabo;
3. La autorización del ejercicio de la opción;
4. En su caso, las cotizaciones consideradas, especificando los nombres de los proveedores y los montos;
5. El nombre de la persona física o moral adjudicada;
6. La unidad administrativa solicitante y la responsable de su ejecución;
7. El número, fecha, el monto del contrato y el plazo de entrega o de ejecución de los servicios u obra;
8. Los mecanismos de vigilancia y supervisión, incluyendo, en su caso, los estudios de impacto urbano y ambiental, según corresponda;
9. Los informes de avance sobre las obras o servicios contratados;
10. El convenio de terminación, y
11. El finiquito;</t>
    </r>
  </si>
  <si>
    <r>
      <t xml:space="preserve">Periodo de actualización: </t>
    </r>
    <r>
      <rPr>
        <sz val="10"/>
        <rFont val="Arial"/>
        <family val="2"/>
      </rPr>
      <t>trimestral</t>
    </r>
    <r>
      <rPr>
        <b/>
        <sz val="10"/>
        <rFont val="Arial"/>
        <family val="2"/>
      </rPr>
      <t xml:space="preserve">
Conservar en el sitio de Internet: </t>
    </r>
    <r>
      <rPr>
        <sz val="10"/>
        <rFont val="Arial"/>
        <family val="2"/>
      </rPr>
      <t xml:space="preserve">información vigente, es decir, los instrumentos juridicos vigentes, contratos y convenios, aun cuando éstos sean de ejercicios anteriores; la generada en el ejercicio en curso y la correspondiente a dos ejercicios anteriores
</t>
    </r>
    <r>
      <rPr>
        <b/>
        <sz val="10"/>
        <rFont val="Arial"/>
        <family val="2"/>
      </rPr>
      <t xml:space="preserve">Aplica a: </t>
    </r>
    <r>
      <rPr>
        <sz val="10"/>
        <rFont val="Arial"/>
        <family val="2"/>
      </rPr>
      <t>todos los sujetos obligados</t>
    </r>
  </si>
  <si>
    <r>
      <t xml:space="preserve">Respecto de cada uno de los eventos de licitación pública y de invitación a cuando menos
tres personas se publicarán los siguientes datos:
1. </t>
    </r>
    <r>
      <rPr>
        <sz val="10"/>
        <rFont val="Arial"/>
        <family val="2"/>
      </rPr>
      <t>Ejercicio</t>
    </r>
  </si>
  <si>
    <t>No aplica</t>
  </si>
  <si>
    <r>
      <rPr>
        <b/>
        <sz val="10"/>
        <rFont val="Arial"/>
        <family val="2"/>
      </rPr>
      <t xml:space="preserve">3. </t>
    </r>
    <r>
      <rPr>
        <sz val="10"/>
        <rFont val="Arial"/>
        <family val="2"/>
      </rPr>
      <t>Tipo de procedimiento: Licitación pública/Invitación a cuando menos tres personas/Adjudicación directa/Otra (especificar)
En caso de que no se haya llevado a cabo alguno de los tres procedimientos en el periodo que se informa, se deberá incluir un registro con el periodo respectivo, el procedimiento y señalar mediante una leyenda fundamentada, motivada y actualizada al periodo correspondiente, que no se llevó a cabo ningún procedimiento de ese tipo.</t>
    </r>
  </si>
  <si>
    <r>
      <t xml:space="preserve">4. </t>
    </r>
    <r>
      <rPr>
        <sz val="10"/>
        <rFont val="Arial"/>
        <family val="2"/>
      </rPr>
      <t>Materia o tipo de contratación: Obra pública/Servicios relacionados con obra pública/ Adquisiciones/Arrendamientos/Servicios</t>
    </r>
  </si>
  <si>
    <r>
      <t xml:space="preserve">5. </t>
    </r>
    <r>
      <rPr>
        <sz val="10"/>
        <rFont val="Arial"/>
        <family val="2"/>
      </rPr>
      <t>Carácter del procedimiento (catálogo).</t>
    </r>
  </si>
  <si>
    <r>
      <t xml:space="preserve">Relación con los nombres de las personas físicas o morales de los posibles contratantes:
6. </t>
    </r>
    <r>
      <rPr>
        <sz val="10"/>
        <rFont val="Arial"/>
        <family val="2"/>
      </rPr>
      <t>En el caso de personas físicas: nombre[s], primer apellido, segundo apellido. En el caso de persona moral, razón social. En su caso, incluir una leyenda señalando que no se realizaron cotizaciones</t>
    </r>
  </si>
  <si>
    <r>
      <t xml:space="preserve">7. </t>
    </r>
    <r>
      <rPr>
        <sz val="10"/>
        <rFont val="Arial"/>
        <family val="2"/>
      </rPr>
      <t>Registro Federal de Contribuyentes (RFC) de las personas físicas o morales de los posibles contratantes</t>
    </r>
  </si>
  <si>
    <r>
      <t xml:space="preserve">8. </t>
    </r>
    <r>
      <rPr>
        <sz val="10"/>
        <rFont val="Arial"/>
        <family val="2"/>
      </rPr>
      <t>Número de expediente, folio o nomenclatura que identifique a cada procedimiento</t>
    </r>
  </si>
  <si>
    <r>
      <t xml:space="preserve">9. </t>
    </r>
    <r>
      <rPr>
        <sz val="10"/>
        <rFont val="Arial"/>
        <family val="2"/>
      </rPr>
      <t>Hipervínculo a la convocatoria o invitaciones emitidas</t>
    </r>
  </si>
  <si>
    <r>
      <t xml:space="preserve">10. </t>
    </r>
    <r>
      <rPr>
        <sz val="10"/>
        <rFont val="Arial"/>
        <family val="2"/>
      </rPr>
      <t>Fecha de la convocatoria o invitación, expresada con el formato día/mes/año</t>
    </r>
  </si>
  <si>
    <r>
      <t xml:space="preserve">11. </t>
    </r>
    <r>
      <rPr>
        <sz val="10"/>
        <rFont val="Arial"/>
        <family val="2"/>
      </rPr>
      <t>Descripción de las obras públicas, los bienes o los servicios contratados</t>
    </r>
  </si>
  <si>
    <r>
      <t xml:space="preserve">Relación con los nombres de las personas físicas o morales que presentaron una
proposición u oferta:
12. </t>
    </r>
    <r>
      <rPr>
        <sz val="10"/>
        <rFont val="Arial"/>
        <family val="2"/>
      </rPr>
      <t>En el caso de personas físicas: nombre[s], primer apellido, segundo apellido. En el caso de persona moral, razón social.</t>
    </r>
  </si>
  <si>
    <r>
      <t xml:space="preserve">13. </t>
    </r>
    <r>
      <rPr>
        <sz val="10"/>
        <rFont val="Arial"/>
        <family val="2"/>
      </rPr>
      <t>Registro Federal de Contribuyentes (RFC) de las personas físicas o morales que presentaron una proposición u oferta</t>
    </r>
  </si>
  <si>
    <r>
      <t xml:space="preserve">14. </t>
    </r>
    <r>
      <rPr>
        <sz val="10"/>
        <rFont val="Arial"/>
        <family val="2"/>
      </rPr>
      <t>Fecha en la que se celebró la junta de aclaraciones108 , expresada con el formato día/mes/año</t>
    </r>
  </si>
  <si>
    <r>
      <t xml:space="preserve">Relación con los nombres de los asistentes a la junta de aclaraciones:
15. </t>
    </r>
    <r>
      <rPr>
        <sz val="10"/>
        <rFont val="Arial"/>
        <family val="2"/>
      </rPr>
      <t>Nombre[s], apellido paterno, apellido materno. En el caso de personas morales especificar su denominación o razón social.</t>
    </r>
  </si>
  <si>
    <r>
      <t xml:space="preserve">16. </t>
    </r>
    <r>
      <rPr>
        <sz val="10"/>
        <rFont val="Arial"/>
        <family val="2"/>
      </rPr>
      <t>Registro Federal de Contribuyentes (RFC) de las personas físicas o morales asistentes a la junta de aclaraciones</t>
    </r>
  </si>
  <si>
    <r>
      <t xml:space="preserve">Relación con los nombres de las personas servidoras públicas asistentes a la junta
de aclaraciones:
17. </t>
    </r>
    <r>
      <rPr>
        <sz val="10"/>
        <rFont val="Arial"/>
        <family val="2"/>
      </rPr>
      <t>Nombre[s], primer apellido, segundo apellido</t>
    </r>
  </si>
  <si>
    <r>
      <t xml:space="preserve">18. </t>
    </r>
    <r>
      <rPr>
        <sz val="10"/>
        <rFont val="Arial"/>
        <family val="2"/>
      </rPr>
      <t>Registro Federal de Contribuyentes (RFC) de los servidores públicos asistentes a la junta de aclaraciones</t>
    </r>
  </si>
  <si>
    <r>
      <t xml:space="preserve">19. </t>
    </r>
    <r>
      <rPr>
        <sz val="10"/>
        <rFont val="Arial"/>
        <family val="2"/>
      </rPr>
      <t>Cargo que ocupan en el sujeto obligado los servidores públicos asistentes a la junta de aclaraciones</t>
    </r>
  </si>
  <si>
    <r>
      <t xml:space="preserve">20. </t>
    </r>
    <r>
      <rPr>
        <sz val="10"/>
        <rFont val="Arial"/>
        <family val="2"/>
      </rPr>
      <t>Hipervínculo al fallo de la junta de aclaraciones o al documento correspondiente+</t>
    </r>
  </si>
  <si>
    <r>
      <t xml:space="preserve">21. </t>
    </r>
    <r>
      <rPr>
        <sz val="10"/>
        <rFont val="Arial"/>
        <family val="2"/>
      </rPr>
      <t>Hipervínculo al documento donde conste la presentación las propuestas</t>
    </r>
  </si>
  <si>
    <r>
      <t xml:space="preserve">22. </t>
    </r>
    <r>
      <rPr>
        <sz val="10"/>
        <rFont val="Arial"/>
        <family val="2"/>
      </rPr>
      <t>Hipervínculo, en su caso, al (los) dictamen(es)</t>
    </r>
  </si>
  <si>
    <r>
      <t xml:space="preserve">23. </t>
    </r>
    <r>
      <rPr>
        <sz val="10"/>
        <rFont val="Arial"/>
        <family val="2"/>
      </rPr>
      <t>Nombre completo o razón social del contratista o proveedor (en el caso de personas físicas: nombre[s], primer apellido, segundo apellido)</t>
    </r>
  </si>
  <si>
    <r>
      <t xml:space="preserve">24. </t>
    </r>
    <r>
      <rPr>
        <sz val="10"/>
        <rFont val="Arial"/>
        <family val="2"/>
      </rPr>
      <t>RFC de la persona física o moral contratista o proveedor</t>
    </r>
  </si>
  <si>
    <r>
      <t xml:space="preserve">25. </t>
    </r>
    <r>
      <rPr>
        <sz val="10"/>
        <rFont val="Arial"/>
        <family val="2"/>
      </rPr>
      <t>Domicilio fiscal de la empresa, contratista o proveedor (tipo de vialidad [catálogo], nombre de vialidad [calle], número exterior, número interior [en su caso], tipo de asentamiento humano [catálogo], nombre de asentamiento humano [colonia], clave de la localidad, nombre de la localidad, clave del municipio, nombre del municipio o delegación, clave de la entidad federativa, nombre de la entidad federativa [catálogo], código postal), es decir, el proporcionado por el SAT</t>
    </r>
  </si>
  <si>
    <r>
      <t xml:space="preserve">26. </t>
    </r>
    <r>
      <rPr>
        <sz val="10"/>
        <rFont val="Arial"/>
        <family val="2"/>
      </rPr>
      <t>Domicilio en el extranjero. En caso de que la empresa. proveedor o contratista sea de otro país. se deberá especificar. por lo menos: país, ciudad, calle y número.</t>
    </r>
  </si>
  <si>
    <r>
      <t xml:space="preserve">27. </t>
    </r>
    <r>
      <rPr>
        <sz val="10"/>
        <rFont val="Arial"/>
        <family val="2"/>
      </rPr>
      <t>Descripción breve de las razones que justifican la elección del/los proveedor/es o contratista/s</t>
    </r>
  </si>
  <si>
    <r>
      <t xml:space="preserve">28. </t>
    </r>
    <r>
      <rPr>
        <sz val="10"/>
        <rFont val="Arial"/>
        <family val="2"/>
      </rPr>
      <t>Área(s) solicitante(s) de las obras públicas, el arrendamiento, la adquisición de bienes y/o la prestación de servicios</t>
    </r>
  </si>
  <si>
    <r>
      <t xml:space="preserve">29. </t>
    </r>
    <r>
      <rPr>
        <sz val="10"/>
        <rFont val="Arial"/>
        <family val="2"/>
      </rPr>
      <t>Área(s) contratante(s)</t>
    </r>
  </si>
  <si>
    <r>
      <t xml:space="preserve">30. </t>
    </r>
    <r>
      <rPr>
        <sz val="10"/>
        <rFont val="Arial"/>
        <family val="2"/>
      </rPr>
      <t>Área(s) responsable de la ejecución</t>
    </r>
  </si>
  <si>
    <r>
      <t xml:space="preserve">31. </t>
    </r>
    <r>
      <rPr>
        <sz val="10"/>
        <rFont val="Arial"/>
        <family val="2"/>
      </rPr>
      <t>Número que identifique al contrato</t>
    </r>
  </si>
  <si>
    <r>
      <t xml:space="preserve">32. </t>
    </r>
    <r>
      <rPr>
        <sz val="10"/>
        <rFont val="Arial"/>
        <family val="2"/>
      </rPr>
      <t>Fecha del contrato, expresada con el formato día/mes/año</t>
    </r>
  </si>
  <si>
    <r>
      <t xml:space="preserve">33. </t>
    </r>
    <r>
      <rPr>
        <sz val="10"/>
        <rFont val="Arial"/>
        <family val="2"/>
      </rPr>
      <t>Fecha de inicio de la vigencia del contrato, expresada con el formato día/mes/año</t>
    </r>
  </si>
  <si>
    <r>
      <t xml:space="preserve">34. </t>
    </r>
    <r>
      <rPr>
        <sz val="10"/>
        <rFont val="Arial"/>
        <family val="2"/>
      </rPr>
      <t>Fecha de término de la vigencia del contrato, expresada con el formato
día/mes/año</t>
    </r>
  </si>
  <si>
    <r>
      <t xml:space="preserve">35. </t>
    </r>
    <r>
      <rPr>
        <sz val="10"/>
        <rFont val="Arial"/>
        <family val="2"/>
      </rPr>
      <t>Monto del contrato sin impuestos incluidos (expresados en pesos mexicanos)</t>
    </r>
  </si>
  <si>
    <r>
      <t xml:space="preserve">36. </t>
    </r>
    <r>
      <rPr>
        <sz val="10"/>
        <rFont val="Arial"/>
        <family val="2"/>
      </rPr>
      <t>Monto total del contrato con impuestos incluidos (expresados en pesos mexicanos)</t>
    </r>
  </si>
  <si>
    <r>
      <t xml:space="preserve">37. </t>
    </r>
    <r>
      <rPr>
        <sz val="10"/>
        <rFont val="Arial"/>
        <family val="2"/>
      </rPr>
      <t>Monto mínimo con impuestos incluidos, en su caso</t>
    </r>
  </si>
  <si>
    <r>
      <t xml:space="preserve">38. </t>
    </r>
    <r>
      <rPr>
        <sz val="10"/>
        <rFont val="Arial"/>
        <family val="2"/>
      </rPr>
      <t>Monto máximo con impuestos incluidos, en su caso</t>
    </r>
  </si>
  <si>
    <r>
      <t xml:space="preserve">39. </t>
    </r>
    <r>
      <rPr>
        <sz val="10"/>
        <rFont val="Arial"/>
        <family val="2"/>
      </rPr>
      <t>Tipo de moneda. Por ejemplo: Peso, Dólar, Euro, Libra, Yen</t>
    </r>
  </si>
  <si>
    <r>
      <t xml:space="preserve">40. </t>
    </r>
    <r>
      <rPr>
        <sz val="10"/>
        <rFont val="Arial"/>
        <family val="2"/>
      </rPr>
      <t>Tipo de cambio de referencia, en su caso</t>
    </r>
  </si>
  <si>
    <r>
      <t xml:space="preserve">41. </t>
    </r>
    <r>
      <rPr>
        <sz val="10"/>
        <rFont val="Arial"/>
        <family val="2"/>
      </rPr>
      <t>Forma de pago. Por ejemplo: efectivo, cheque o transacción bancaria</t>
    </r>
  </si>
  <si>
    <r>
      <t xml:space="preserve">42. </t>
    </r>
    <r>
      <rPr>
        <sz val="10"/>
        <rFont val="Arial"/>
        <family val="2"/>
      </rPr>
      <t>Objeto del contrato</t>
    </r>
  </si>
  <si>
    <r>
      <t xml:space="preserve">Señalar el plazo de entrega o de ejecución de los servicios contratados u obra pública a realizar:
43. </t>
    </r>
    <r>
      <rPr>
        <sz val="10"/>
        <rFont val="Arial"/>
        <family val="2"/>
      </rPr>
      <t>Fecha de inicio expresada con el formato día/mes/año</t>
    </r>
  </si>
  <si>
    <r>
      <t xml:space="preserve">44. </t>
    </r>
    <r>
      <rPr>
        <sz val="10"/>
        <rFont val="Arial"/>
        <family val="2"/>
      </rPr>
      <t>Fecha de término expresada con el formato día/mes/año</t>
    </r>
  </si>
  <si>
    <r>
      <t xml:space="preserve">45. </t>
    </r>
    <r>
      <rPr>
        <sz val="10"/>
        <rFont val="Arial"/>
        <family val="2"/>
      </rPr>
      <t>Hipervínculo al documento del contrato y sus anexos, en versión pública si así corresponde</t>
    </r>
  </si>
  <si>
    <r>
      <t xml:space="preserve">46. </t>
    </r>
    <r>
      <rPr>
        <sz val="10"/>
        <rFont val="Arial"/>
        <family val="2"/>
      </rPr>
      <t>Hipervínculo, en su caso al comunicado de suspensión, rescisión o terminación anticipada del contrato</t>
    </r>
  </si>
  <si>
    <r>
      <t xml:space="preserve">47. </t>
    </r>
    <r>
      <rPr>
        <sz val="10"/>
        <rFont val="Arial"/>
        <family val="2"/>
      </rPr>
      <t>Partida presupuestal. Catálogo de acuerdo con el Clasificador por Objeto del Gasto en el caso de ser aplicable</t>
    </r>
  </si>
  <si>
    <r>
      <t xml:space="preserve">48. </t>
    </r>
    <r>
      <rPr>
        <sz val="10"/>
        <rFont val="Arial"/>
        <family val="2"/>
      </rPr>
      <t>Origen de los recursos públicos (catálogo): Federales / Estatales / Municipales</t>
    </r>
    <r>
      <rPr>
        <b/>
        <sz val="10"/>
        <rFont val="Arial"/>
        <family val="2"/>
      </rPr>
      <t>+A1154</t>
    </r>
  </si>
  <si>
    <r>
      <t xml:space="preserve">49. </t>
    </r>
    <r>
      <rPr>
        <sz val="10"/>
        <rFont val="Arial"/>
        <family val="2"/>
      </rPr>
      <t>Fuente de financiamiento. Por ejemplo: Recursos fiscales, financiamientos internos, financiamientos externos, ingresos propios, recursos federales, recursos estatales,</t>
    </r>
  </si>
  <si>
    <r>
      <t xml:space="preserve">50. </t>
    </r>
    <r>
      <rPr>
        <sz val="10"/>
        <rFont val="Arial"/>
        <family val="2"/>
      </rPr>
      <t>Tipo de fondo de participación o aportación respectiva (en caso de que se haya elegido en el criterio 37 la opción "recursos federales", "recursos estatales" u "otros recursos")</t>
    </r>
  </si>
  <si>
    <r>
      <t xml:space="preserve">Si se trata de obra pública y/o servicios relacionados con la misma se deberán incluir los siguientes datos, de acuerdo con lo solicitado en la fracción LIII del artículo 121 de la LTAIPRC:
51. </t>
    </r>
    <r>
      <rPr>
        <sz val="10"/>
        <rFont val="Arial"/>
        <family val="2"/>
      </rPr>
      <t>Lugar donde se realizará la obra pública y/o servicio relacionado con la misma</t>
    </r>
  </si>
  <si>
    <r>
      <t xml:space="preserve">52. </t>
    </r>
    <r>
      <rPr>
        <sz val="10"/>
        <rFont val="Arial"/>
        <family val="2"/>
      </rPr>
      <t>Breve descripción de la obra pública</t>
    </r>
  </si>
  <si>
    <r>
      <t xml:space="preserve">53. </t>
    </r>
    <r>
      <rPr>
        <sz val="10"/>
        <rFont val="Arial"/>
        <family val="2"/>
      </rPr>
      <t>Hipervínculo a los estudios de impacto urbano y ambiental. En su caso, señalar que no se realizaron</t>
    </r>
  </si>
  <si>
    <r>
      <t xml:space="preserve">54. </t>
    </r>
    <r>
      <rPr>
        <sz val="10"/>
        <rFont val="Arial"/>
        <family val="2"/>
      </rPr>
      <t>Incluir, en su caso, observaciones dirigidas a la población relativas a la realización de las obras públicas, tales como: cierre de calles, cambio de circulación, impedimentos de paso, etcétera</t>
    </r>
  </si>
  <si>
    <r>
      <t xml:space="preserve">55. </t>
    </r>
    <r>
      <rPr>
        <sz val="10"/>
        <rFont val="Arial"/>
        <family val="2"/>
      </rPr>
      <t>Etapa de la obra pública y/o servicio de la misma: en planeación, en ejecución; o en finiquito.</t>
    </r>
  </si>
  <si>
    <r>
      <t>En el registro de cada uno de los contratos ya sea de obra pública, servicios relacionados con la misma; adquisiciones; arrendamientos y servicios de orden administrativo se deberá incluir:
56.</t>
    </r>
    <r>
      <rPr>
        <sz val="10"/>
        <rFont val="Arial"/>
        <family val="2"/>
      </rPr>
      <t xml:space="preserve"> Se realizaron convenios modificatorios (catálogo): Sí/No</t>
    </r>
  </si>
  <si>
    <r>
      <t xml:space="preserve">57. </t>
    </r>
    <r>
      <rPr>
        <sz val="10"/>
        <rFont val="Arial"/>
        <family val="2"/>
      </rPr>
      <t>Número de convenio modificatorio que recaiga a la contratación; en su caso, señalar que no se realizó</t>
    </r>
  </si>
  <si>
    <r>
      <t xml:space="preserve">58. </t>
    </r>
    <r>
      <rPr>
        <sz val="10"/>
        <rFont val="Arial"/>
        <family val="2"/>
      </rPr>
      <t>Objeto del convenio modificatorio</t>
    </r>
  </si>
  <si>
    <r>
      <t xml:space="preserve">59. </t>
    </r>
    <r>
      <rPr>
        <sz val="10"/>
        <rFont val="Arial"/>
        <family val="2"/>
      </rPr>
      <t>Fecha de firma del convenio modificatorio, expresada con el formato día/mes/año.</t>
    </r>
    <r>
      <rPr>
        <b/>
        <sz val="10"/>
        <rFont val="Arial"/>
        <family val="2"/>
      </rPr>
      <t>A1162</t>
    </r>
  </si>
  <si>
    <r>
      <t xml:space="preserve">60. </t>
    </r>
    <r>
      <rPr>
        <sz val="10"/>
        <rFont val="Arial"/>
        <family val="2"/>
      </rPr>
      <t>Hipervínculo al documento del convenio, en versión pública si así corresponde</t>
    </r>
  </si>
  <si>
    <r>
      <t xml:space="preserve">61. </t>
    </r>
    <r>
      <rPr>
        <sz val="10"/>
        <rFont val="Arial"/>
        <family val="2"/>
      </rPr>
      <t>Mecanismos de vigilancia y supervisión de la ejecución, especificados en los contratos y/o convenios</t>
    </r>
  </si>
  <si>
    <r>
      <t xml:space="preserve">Asimismo, se deberán publicar los siguientes documentos:
62. </t>
    </r>
    <r>
      <rPr>
        <sz val="10"/>
        <rFont val="Arial"/>
        <family val="2"/>
      </rPr>
      <t xml:space="preserve">Hipervínculo, en su caso, al (los) informe(s) de </t>
    </r>
    <r>
      <rPr>
        <b/>
        <sz val="10"/>
        <rFont val="Arial"/>
        <family val="2"/>
      </rPr>
      <t xml:space="preserve">avance físicos </t>
    </r>
    <r>
      <rPr>
        <sz val="10"/>
        <rFont val="Arial"/>
        <family val="2"/>
      </rPr>
      <t>en versión pública si así corresponde</t>
    </r>
  </si>
  <si>
    <r>
      <t xml:space="preserve">63. </t>
    </r>
    <r>
      <rPr>
        <sz val="10"/>
        <rFont val="Arial"/>
        <family val="2"/>
      </rPr>
      <t xml:space="preserve">Hipervínculo, en su caso, al (los) informe(s) de </t>
    </r>
    <r>
      <rPr>
        <b/>
        <sz val="10"/>
        <rFont val="Arial"/>
        <family val="2"/>
      </rPr>
      <t>avance financieros</t>
    </r>
    <r>
      <rPr>
        <sz val="10"/>
        <rFont val="Arial"/>
        <family val="2"/>
      </rPr>
      <t>, en versión pública si así corresponde</t>
    </r>
  </si>
  <si>
    <r>
      <t xml:space="preserve">64. </t>
    </r>
    <r>
      <rPr>
        <sz val="10"/>
        <rFont val="Arial"/>
        <family val="2"/>
      </rPr>
      <t>Hipervínculo al acta de recepción física de los trabajos ejecutados u homóloga</t>
    </r>
  </si>
  <si>
    <r>
      <t xml:space="preserve">65. </t>
    </r>
    <r>
      <rPr>
        <sz val="10"/>
        <rFont val="Arial"/>
        <family val="2"/>
      </rPr>
      <t>Hipervínculo al finiquito</t>
    </r>
  </si>
  <si>
    <r>
      <t xml:space="preserve">Respecto a los resultados de procedimientos de adjudicaciones directas se deberán publicar y actualizar los siguientes datos:
66. </t>
    </r>
    <r>
      <rPr>
        <sz val="10"/>
        <rFont val="Arial"/>
        <family val="2"/>
      </rPr>
      <t>Ejercicio</t>
    </r>
  </si>
  <si>
    <r>
      <t xml:space="preserve">67. </t>
    </r>
    <r>
      <rPr>
        <sz val="10"/>
        <rFont val="Arial"/>
        <family val="2"/>
      </rPr>
      <t>Periodo que se informa (fecha de inicio y fecha de término con el formato día/mes/año)</t>
    </r>
  </si>
  <si>
    <r>
      <t xml:space="preserve">68. </t>
    </r>
    <r>
      <rPr>
        <sz val="10"/>
        <rFont val="Arial"/>
        <family val="2"/>
      </rPr>
      <t>Tipo de procedimiento: (catálogo): Adjudicación directa/ Otra (especificar)</t>
    </r>
  </si>
  <si>
    <r>
      <t xml:space="preserve">69. </t>
    </r>
    <r>
      <rPr>
        <sz val="10"/>
        <rFont val="Arial"/>
        <family val="2"/>
      </rPr>
      <t xml:space="preserve">Materia (catálogo): Obra pública/ Servicios relacionados con obra pública/ Adquisiciones/ Arrendamientos/ Servicios </t>
    </r>
  </si>
  <si>
    <r>
      <t xml:space="preserve">70. </t>
    </r>
    <r>
      <rPr>
        <sz val="10"/>
        <rFont val="Arial"/>
        <family val="2"/>
      </rPr>
      <t>Carácter del procedimiento (catálogo).</t>
    </r>
  </si>
  <si>
    <r>
      <t xml:space="preserve">71. </t>
    </r>
    <r>
      <rPr>
        <sz val="10"/>
        <rFont val="Arial"/>
        <family val="2"/>
      </rPr>
      <t>Número de expediente, folio o nomenclatura que lo identifique</t>
    </r>
  </si>
  <si>
    <r>
      <t xml:space="preserve">72. </t>
    </r>
    <r>
      <rPr>
        <sz val="10"/>
        <rFont val="Arial"/>
        <family val="2"/>
      </rPr>
      <t>Los motivos y fundamentos legales aplicados para realizar la adjudicación directa</t>
    </r>
  </si>
  <si>
    <r>
      <t xml:space="preserve">73. </t>
    </r>
    <r>
      <rPr>
        <sz val="10"/>
        <rFont val="Arial"/>
        <family val="2"/>
      </rPr>
      <t>Hipervínculo a la autorización del ejercicio de la opción o documento que dé cuenta de la suficiencia de recursos para efectuar el procedimiento</t>
    </r>
  </si>
  <si>
    <r>
      <t xml:space="preserve">74. </t>
    </r>
    <r>
      <rPr>
        <sz val="10"/>
        <rFont val="Arial"/>
        <family val="2"/>
      </rPr>
      <t>Descripción de las obras, los bienes, servicios, requisiciones u orden de servicio contratados y/o adquiridos</t>
    </r>
  </si>
  <si>
    <r>
      <t xml:space="preserve">Sobre las cotizaciones consideradas publicar:
75. </t>
    </r>
    <r>
      <rPr>
        <sz val="10"/>
        <rFont val="Arial"/>
        <family val="2"/>
      </rPr>
      <t>Nombre completo o razón social de los posibles contratantes (personas físicas: nombre[s], primer apellido, segundo apellido). En su caso, incluir una nota señalando que no se realizaron cotizaciones</t>
    </r>
  </si>
  <si>
    <r>
      <t xml:space="preserve">76. </t>
    </r>
    <r>
      <rPr>
        <sz val="10"/>
        <rFont val="Arial"/>
        <family val="2"/>
      </rPr>
      <t>Registro Federal de Contribuyentes (RFC) de las personas físicas o morales posibles contratantes</t>
    </r>
  </si>
  <si>
    <r>
      <t xml:space="preserve">77. </t>
    </r>
    <r>
      <rPr>
        <sz val="10"/>
        <rFont val="Arial"/>
        <family val="2"/>
      </rPr>
      <t>Monto total de la cotización con impuestos incluidos</t>
    </r>
  </si>
  <si>
    <r>
      <t xml:space="preserve">78. </t>
    </r>
    <r>
      <rPr>
        <sz val="10"/>
        <rFont val="Arial"/>
        <family val="2"/>
      </rPr>
      <t>Nombre o razón social del adjudicado (en el caso de personas físicas: nombre[s], primer apellido, segundo apellido)</t>
    </r>
  </si>
  <si>
    <r>
      <t xml:space="preserve">79. </t>
    </r>
    <r>
      <rPr>
        <sz val="10"/>
        <rFont val="Arial"/>
        <family val="2"/>
      </rPr>
      <t>Registro Federal de Contribuyentes (RFC) de la persona física o moral adjudicada</t>
    </r>
  </si>
  <si>
    <r>
      <t xml:space="preserve">80. </t>
    </r>
    <r>
      <rPr>
        <sz val="10"/>
        <rFont val="Arial"/>
        <family val="2"/>
      </rPr>
      <t>Domicilio fiscal de la empresa, contratista o proveedor (tipo de vialidad [catálogo], nombre de vialidad [calle], número exterior, número interior [en su caso], tipo de asentamiento humano [catálogo], nombre de asentamiento humano [colonia], clave de la localidad, nombre de la localidad, clave del municipio, nombre del municipio o delegación, clave de la entidad federativa, nombre de la entidad federativa [catálogo], código postal), es decir, el proporcionado por el SAT</t>
    </r>
  </si>
  <si>
    <r>
      <t xml:space="preserve">81. </t>
    </r>
    <r>
      <rPr>
        <sz val="10"/>
        <rFont val="Arial"/>
        <family val="2"/>
      </rPr>
      <t>Domicilio en el extranjero. En caso de que la empresa. proveedor o contratista sea de otro país. se deberá especificar. por lo menos: país, ciudad, calle y número.</t>
    </r>
  </si>
  <si>
    <r>
      <t xml:space="preserve">82. </t>
    </r>
    <r>
      <rPr>
        <sz val="10"/>
        <rFont val="Arial"/>
        <family val="2"/>
      </rPr>
      <t>Área(s) solicitante(s)</t>
    </r>
  </si>
  <si>
    <r>
      <t xml:space="preserve">83. </t>
    </r>
    <r>
      <rPr>
        <sz val="10"/>
        <rFont val="Arial"/>
        <family val="2"/>
      </rPr>
      <t>Área(s) responsable(s) de la ejecución del contrato</t>
    </r>
  </si>
  <si>
    <r>
      <t xml:space="preserve">84. </t>
    </r>
    <r>
      <rPr>
        <sz val="10"/>
        <rFont val="Arial"/>
        <family val="2"/>
      </rPr>
      <t>Número que identifique al contrato</t>
    </r>
  </si>
  <si>
    <r>
      <t xml:space="preserve">85. </t>
    </r>
    <r>
      <rPr>
        <sz val="10"/>
        <rFont val="Arial"/>
        <family val="2"/>
      </rPr>
      <t>Fecha del contrato, expresada con el formato día/mes/año</t>
    </r>
  </si>
  <si>
    <r>
      <t xml:space="preserve">86. </t>
    </r>
    <r>
      <rPr>
        <sz val="10"/>
        <rFont val="Arial"/>
        <family val="2"/>
      </rPr>
      <t>Fecha de inicio de la vigencia del contrato, expresada con el formato día/mes/año</t>
    </r>
  </si>
  <si>
    <r>
      <t xml:space="preserve">87. </t>
    </r>
    <r>
      <rPr>
        <sz val="10"/>
        <rFont val="Arial"/>
        <family val="2"/>
      </rPr>
      <t>Fecha de término de la vigencia del contrato, expresada con el formato día/mes/año</t>
    </r>
  </si>
  <si>
    <r>
      <t xml:space="preserve">88. </t>
    </r>
    <r>
      <rPr>
        <sz val="10"/>
        <rFont val="Arial"/>
        <family val="2"/>
      </rPr>
      <t>Monto del contrato sin impuestos incluidos (expresados en pesos mexicanos)</t>
    </r>
  </si>
  <si>
    <r>
      <t xml:space="preserve">89. </t>
    </r>
    <r>
      <rPr>
        <sz val="10"/>
        <rFont val="Arial"/>
        <family val="2"/>
      </rPr>
      <t>Monto total del contrato con impuestos incluidos (expresado en pesos mexicanos)</t>
    </r>
  </si>
  <si>
    <r>
      <t xml:space="preserve">90. </t>
    </r>
    <r>
      <rPr>
        <sz val="10"/>
        <rFont val="Arial"/>
        <family val="2"/>
      </rPr>
      <t xml:space="preserve">Monto mínimo, con impuestos incluidos en su caso </t>
    </r>
  </si>
  <si>
    <r>
      <t xml:space="preserve">91. </t>
    </r>
    <r>
      <rPr>
        <sz val="10"/>
        <rFont val="Arial"/>
        <family val="2"/>
      </rPr>
      <t>Monto máximo, con impuestos incluidos, en su caso</t>
    </r>
  </si>
  <si>
    <r>
      <t xml:space="preserve">92. </t>
    </r>
    <r>
      <rPr>
        <sz val="10"/>
        <rFont val="Arial"/>
        <family val="2"/>
      </rPr>
      <t>Tipo de moneda, por ejemplo: Peso, Dólar, Euro, Libra, Yen</t>
    </r>
  </si>
  <si>
    <r>
      <t xml:space="preserve">93. </t>
    </r>
    <r>
      <rPr>
        <sz val="10"/>
        <rFont val="Arial"/>
        <family val="2"/>
      </rPr>
      <t>Tipo de cambio de referencia, en su caso</t>
    </r>
  </si>
  <si>
    <r>
      <t xml:space="preserve">94. </t>
    </r>
    <r>
      <rPr>
        <sz val="10"/>
        <rFont val="Arial"/>
        <family val="2"/>
      </rPr>
      <t>Forma de pago (efectivo, cheque o transacción bancaria)</t>
    </r>
  </si>
  <si>
    <r>
      <t xml:space="preserve">95. </t>
    </r>
    <r>
      <rPr>
        <sz val="10"/>
        <rFont val="Arial"/>
        <family val="2"/>
      </rPr>
      <t>Objeto del contrato</t>
    </r>
  </si>
  <si>
    <r>
      <t xml:space="preserve">96. </t>
    </r>
    <r>
      <rPr>
        <sz val="10"/>
        <rFont val="Arial"/>
        <family val="2"/>
      </rPr>
      <t>Monto total de las garantías y/o contragarantías  que, en su caso, se hubieren otorgado durante el procedimiento respectivo</t>
    </r>
  </si>
  <si>
    <r>
      <t xml:space="preserve">Respecto del plazo de entrega o de ejecución de los servicios contratados u obra pública a realizar:
97. </t>
    </r>
    <r>
      <rPr>
        <sz val="10"/>
        <rFont val="Arial"/>
        <family val="2"/>
      </rPr>
      <t>Fecha de inicio expresada con el formato día/mes/año del plazo de entrega o de ejecución de los servicios contratados u obra pública a realizar</t>
    </r>
  </si>
  <si>
    <r>
      <t xml:space="preserve">98. </t>
    </r>
    <r>
      <rPr>
        <sz val="10"/>
        <rFont val="Arial"/>
        <family val="2"/>
      </rPr>
      <t>Fecha de término expresada con el formato día/mes/año del plazo de entrega o de ejecución de los servicios contratados u obra pública a realizar</t>
    </r>
  </si>
  <si>
    <r>
      <t xml:space="preserve">99. </t>
    </r>
    <r>
      <rPr>
        <sz val="10"/>
        <rFont val="Arial"/>
        <family val="2"/>
      </rPr>
      <t>Hipervínculo al documento del contrato y sus anexos, en versión pública si así corresponde</t>
    </r>
  </si>
  <si>
    <r>
      <t xml:space="preserve">100. </t>
    </r>
    <r>
      <rPr>
        <sz val="10"/>
        <rFont val="Arial"/>
        <family val="2"/>
      </rPr>
      <t>Hipervínculo, en su caso al comunicado de suspensión, rescisión o terminación anticipada del contrato</t>
    </r>
  </si>
  <si>
    <r>
      <t xml:space="preserve">101. </t>
    </r>
    <r>
      <rPr>
        <sz val="10"/>
        <rFont val="Arial"/>
        <family val="2"/>
      </rPr>
      <t>Origen de los recursos públicos: Federales, estatales, delegacionales, municipales.</t>
    </r>
  </si>
  <si>
    <r>
      <t xml:space="preserve">102. </t>
    </r>
    <r>
      <rPr>
        <sz val="10"/>
        <rFont val="Arial"/>
        <family val="2"/>
      </rPr>
      <t>Fuentes de financiamiento por ejemplo: Recursos Fiscales, Financiamientos internos, Financiamientos externos, Ingresos propios, Recursos Federales, Recursos Estatales .</t>
    </r>
  </si>
  <si>
    <r>
      <t xml:space="preserve">Si se trata de obra pública y/o servicios relacionados con la misma se deberán incluir los siguientes datos:
103. </t>
    </r>
    <r>
      <rPr>
        <sz val="10"/>
        <rFont val="Arial"/>
        <family val="2"/>
      </rPr>
      <t>Lugar donde se realizará la obra pública y/o servicio relacionado con la misma</t>
    </r>
  </si>
  <si>
    <r>
      <t xml:space="preserve">104. </t>
    </r>
    <r>
      <rPr>
        <sz val="10"/>
        <rFont val="Arial"/>
        <family val="2"/>
      </rPr>
      <t>Hipervínculo a los estudios de impacto urbano y ambiental. En su caso, señalar que no se realizaron</t>
    </r>
  </si>
  <si>
    <r>
      <t xml:space="preserve">105. </t>
    </r>
    <r>
      <rPr>
        <sz val="10"/>
        <rFont val="Arial"/>
        <family val="2"/>
      </rPr>
      <t>Incluir, en su caso, observaciones dirigidas a la población relativas a la realización de las obras públicas, tales como: cierre de calles, cambio de circulación, impedimentos de paso, etcétera</t>
    </r>
  </si>
  <si>
    <r>
      <t xml:space="preserve">106. </t>
    </r>
    <r>
      <rPr>
        <sz val="10"/>
        <rFont val="Arial"/>
        <family val="2"/>
      </rPr>
      <t>Etapa de la obra pública y/o servicio de la misma: en planeación, en ejecución; o en finiquito</t>
    </r>
  </si>
  <si>
    <r>
      <t xml:space="preserve">En el registro de cada uno de los contratos ya sea de obra pública, servicios relacionados con la misma; adquisiciones; arrendamientos o servicios de orden administrativo se deberá incluir:
107. </t>
    </r>
    <r>
      <rPr>
        <sz val="10"/>
        <rFont val="Arial"/>
        <family val="2"/>
      </rPr>
      <t>Se realizaron convenios modificatorios: Sí/No</t>
    </r>
  </si>
  <si>
    <r>
      <t xml:space="preserve">108. </t>
    </r>
    <r>
      <rPr>
        <sz val="10"/>
        <rFont val="Arial"/>
        <family val="2"/>
      </rPr>
      <t>Número que le corresponde al(los) convenio(s) modificatorio(s) que recaiga(n) a la contratación</t>
    </r>
  </si>
  <si>
    <r>
      <t xml:space="preserve">109. </t>
    </r>
    <r>
      <rPr>
        <sz val="10"/>
        <rFont val="Arial"/>
        <family val="2"/>
      </rPr>
      <t>Objeto del convenio</t>
    </r>
  </si>
  <si>
    <r>
      <t xml:space="preserve">110. </t>
    </r>
    <r>
      <rPr>
        <sz val="10"/>
        <rFont val="Arial"/>
        <family val="2"/>
      </rPr>
      <t xml:space="preserve">Fecha de firma del convenio, expresada con el formato día/mes/año </t>
    </r>
  </si>
  <si>
    <r>
      <t xml:space="preserve">111. </t>
    </r>
    <r>
      <rPr>
        <sz val="10"/>
        <rFont val="Arial"/>
        <family val="2"/>
      </rPr>
      <t>Hipervínculo al documento del convenio, en versión pública si así corresponde</t>
    </r>
  </si>
  <si>
    <r>
      <t xml:space="preserve">112. </t>
    </r>
    <r>
      <rPr>
        <sz val="10"/>
        <rFont val="Arial"/>
        <family val="2"/>
      </rPr>
      <t>Mecanismos de vigilancia y supervisión.</t>
    </r>
  </si>
  <si>
    <r>
      <t xml:space="preserve">Asimismo, se deberán publicar los siguientes documentos:
113. </t>
    </r>
    <r>
      <rPr>
        <sz val="10"/>
        <rFont val="Arial"/>
        <family val="2"/>
      </rPr>
      <t>Hipervínculo en su caso, al (los) Informe(s) de avance físicos en versión pública si así corresponde</t>
    </r>
  </si>
  <si>
    <r>
      <t xml:space="preserve">114. </t>
    </r>
    <r>
      <rPr>
        <sz val="10"/>
        <rFont val="Arial"/>
        <family val="2"/>
      </rPr>
      <t>Hipervínculo, en su caso, al (los) Informe(s) de avance financieros, en versión pública si así corresponde</t>
    </r>
  </si>
  <si>
    <r>
      <t xml:space="preserve">115. </t>
    </r>
    <r>
      <rPr>
        <sz val="10"/>
        <rFont val="Arial"/>
        <family val="2"/>
      </rPr>
      <t>Hipervínculo al acta de recepción física de los trabajos ejecutados u homóloga</t>
    </r>
  </si>
  <si>
    <r>
      <t xml:space="preserve">116. </t>
    </r>
    <r>
      <rPr>
        <sz val="10"/>
        <rFont val="Arial"/>
        <family val="2"/>
      </rPr>
      <t>Hipervínculo al finiquito correspondiente, contrato sin efectos,
concluido con anticipación o informe de resultados, en su caso</t>
    </r>
  </si>
  <si>
    <r>
      <t xml:space="preserve">117. </t>
    </r>
    <r>
      <rPr>
        <sz val="10"/>
        <rFont val="Arial"/>
        <family val="2"/>
      </rPr>
      <t>Periodo de actualización de la información: trimestral</t>
    </r>
  </si>
  <si>
    <r>
      <t xml:space="preserve">118. </t>
    </r>
    <r>
      <rPr>
        <sz val="10"/>
        <rFont val="Arial"/>
        <family val="2"/>
      </rPr>
      <t>Área(s) responsable(s) que genera(n), posee(n), publica(n) y/o actualiza(n)la información</t>
    </r>
  </si>
  <si>
    <r>
      <t xml:space="preserve">119. </t>
    </r>
    <r>
      <rPr>
        <sz val="10"/>
        <rFont val="Arial"/>
        <family val="2"/>
      </rPr>
      <t>La información publicada deberá estar actualizada, validada y conservada al periodo que corresponde, de acuerdo con la Tabla de actualización y conservación de la información con el formato día/mes/año</t>
    </r>
  </si>
  <si>
    <r>
      <t xml:space="preserve">120. </t>
    </r>
    <r>
      <rPr>
        <sz val="10"/>
        <rFont val="Arial"/>
        <family val="2"/>
      </rPr>
      <t>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</si>
  <si>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r>
      <t xml:space="preserve">121. </t>
    </r>
    <r>
      <rPr>
        <sz val="10"/>
        <rFont val="Arial"/>
        <family val="2"/>
      </rPr>
      <t>La información publicada se organiza mediante los formatos 30a y 30b, en los que se incluyen todos los campos especificados en los criterios sustantivos de contenido, debiendo publicar la información en datos abiertos</t>
    </r>
  </si>
  <si>
    <r>
      <rPr>
        <b/>
        <i/>
        <sz val="10"/>
        <rFont val="Arial"/>
        <family val="2"/>
      </rPr>
      <t xml:space="preserve">Fracción XXXI. </t>
    </r>
    <r>
      <rPr>
        <i/>
        <sz val="10"/>
        <rFont val="Arial"/>
        <family val="2"/>
      </rPr>
      <t xml:space="preserve">Los informes que por disposición legal generen los sujeto obligados </t>
    </r>
  </si>
  <si>
    <r>
      <t xml:space="preserve">Periodo de actualización: </t>
    </r>
    <r>
      <rPr>
        <sz val="10"/>
        <rFont val="Arial"/>
        <family val="2"/>
      </rPr>
      <t>trimestral</t>
    </r>
    <r>
      <rPr>
        <b/>
        <sz val="10"/>
        <rFont val="Arial"/>
        <family val="2"/>
      </rPr>
      <t xml:space="preserve">
</t>
    </r>
    <r>
      <rPr>
        <sz val="10"/>
        <rFont val="Arial"/>
        <family val="2"/>
      </rPr>
      <t xml:space="preserve">Conservar en el sitio de Internet: información del ejercicio en curso y la correspondiente a dos ejercicios anteriores
</t>
    </r>
    <r>
      <rPr>
        <b/>
        <sz val="10"/>
        <rFont val="Arial"/>
        <family val="2"/>
      </rPr>
      <t>Aplica a:</t>
    </r>
    <r>
      <rPr>
        <sz val="10"/>
        <rFont val="Arial"/>
        <family val="2"/>
      </rPr>
      <t xml:space="preserve"> todos los sujetos obligados</t>
    </r>
  </si>
  <si>
    <r>
      <t xml:space="preserve">1. </t>
    </r>
    <r>
      <rPr>
        <sz val="12"/>
        <rFont val="Arial"/>
        <family val="2"/>
      </rPr>
      <t xml:space="preserve">Ejercicio  </t>
    </r>
  </si>
  <si>
    <r>
      <t xml:space="preserve">2. </t>
    </r>
    <r>
      <rPr>
        <sz val="12"/>
        <rFont val="Arial"/>
        <family val="2"/>
      </rPr>
      <t xml:space="preserve">Periodo que se informa (fecha de inicio y fecha de término con el formato día/mes/año)  </t>
    </r>
  </si>
  <si>
    <r>
      <t xml:space="preserve">3. </t>
    </r>
    <r>
      <rPr>
        <sz val="12"/>
        <rFont val="Arial"/>
        <family val="2"/>
      </rPr>
      <t xml:space="preserve">Denominación de cada uno de los informes, que por ley debe emitir el Sujeto Obligado.  </t>
    </r>
  </si>
  <si>
    <r>
      <t xml:space="preserve">Para cada uno de los informes se deberá desplegar la siguiente información:
4. </t>
    </r>
    <r>
      <rPr>
        <sz val="12"/>
        <rFont val="Arial"/>
        <family val="2"/>
      </rPr>
      <t xml:space="preserve">Denominación del área responsable de la elaboración y/o presentación del informe  </t>
    </r>
  </si>
  <si>
    <r>
      <t xml:space="preserve">5. </t>
    </r>
    <r>
      <rPr>
        <sz val="12"/>
        <rFont val="Arial"/>
        <family val="2"/>
      </rPr>
      <t xml:space="preserve">Fundamento legal para la elaboración y/o presentación del informe (normatividad, artículo, fracción)  </t>
    </r>
  </si>
  <si>
    <r>
      <t xml:space="preserve">6. </t>
    </r>
    <r>
      <rPr>
        <sz val="12"/>
        <rFont val="Arial"/>
        <family val="2"/>
      </rPr>
      <t xml:space="preserve">Periodicidad para elaborar y/o presentar el informe (mensual, bimestral, trimestral, cuatrimestral, semestral, anual, bienal, sexenal, otro)  </t>
    </r>
  </si>
  <si>
    <r>
      <t xml:space="preserve">7. </t>
    </r>
    <r>
      <rPr>
        <sz val="12"/>
        <rFont val="Arial"/>
        <family val="2"/>
      </rPr>
      <t xml:space="preserve">Fecha en la que se presentó y/o entregó con el formato día/mes/año  </t>
    </r>
  </si>
  <si>
    <r>
      <t xml:space="preserve">8. </t>
    </r>
    <r>
      <rPr>
        <sz val="12"/>
        <rFont val="Arial"/>
        <family val="2"/>
      </rPr>
      <t xml:space="preserve">Hipervínculo al documento del informe que corresponda  </t>
    </r>
  </si>
  <si>
    <r>
      <t xml:space="preserve">9. </t>
    </r>
    <r>
      <rPr>
        <sz val="10"/>
        <rFont val="Arial"/>
        <family val="2"/>
      </rPr>
      <t xml:space="preserve">Periodo de actualización de la información: trimestral  </t>
    </r>
  </si>
  <si>
    <t xml:space="preserve">9. Periodo de actualización de la información: trimestral  </t>
  </si>
  <si>
    <r>
      <t xml:space="preserve">10. </t>
    </r>
    <r>
      <rPr>
        <sz val="10"/>
        <rFont val="Arial"/>
        <family val="2"/>
      </rPr>
      <t xml:space="preserve">Área(s) responsable(s) que genera(n), posee(n), publica(n) y/o actualiza(n)la información  </t>
    </r>
  </si>
  <si>
    <t xml:space="preserve">10. Área(s) responsable(s) que genera(n), posee(n), publica(n) y/o actualiza(n)la información  </t>
  </si>
  <si>
    <r>
      <t xml:space="preserve">11. </t>
    </r>
    <r>
      <rPr>
        <sz val="10"/>
        <rFont val="Arial"/>
        <family val="2"/>
      </rPr>
      <t xml:space="preserve">La información publicada deberá estar actualizada, validada y conservada al periodo que corresponde, de acuerdo con la Tabla de actualización y conservación de la información con el formato día/mes/año  </t>
    </r>
  </si>
  <si>
    <t xml:space="preserve">11. La información publicada deberá estar actualizada, validada y conservada al periodo que corresponde, de acuerdo con la Tabla de actualización y conservación de la información con el formato día/mes/año  </t>
  </si>
  <si>
    <r>
      <t xml:space="preserve">12. </t>
    </r>
    <r>
      <rPr>
        <sz val="10"/>
        <rFont val="Arial"/>
        <family val="2"/>
      </rPr>
      <t xml:space="preserve">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  </t>
    </r>
  </si>
  <si>
    <t xml:space="preserve">12. 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  </t>
  </si>
  <si>
    <r>
      <t xml:space="preserve">13. </t>
    </r>
    <r>
      <rPr>
        <sz val="10"/>
        <rFont val="Arial"/>
        <family val="2"/>
      </rPr>
      <t xml:space="preserve">La información publicada se organiza mediante el formato 31, en el que se incluyen todos los campos especificados en los criterios sustantivos de contenido, debiendo publicar la información en datos abiertos  </t>
    </r>
  </si>
  <si>
    <t xml:space="preserve">13. La información publicada se organiza mediante el formato 31, en el que se incluyen todos los campos especificados en los criterios sustantivos de contenido, debiendo publicar la información en datos abiertos  </t>
  </si>
  <si>
    <r>
      <rPr>
        <b/>
        <i/>
        <sz val="10"/>
        <rFont val="Arial"/>
        <family val="2"/>
      </rPr>
      <t xml:space="preserve">Fracción XXXII. </t>
    </r>
    <r>
      <rPr>
        <i/>
        <sz val="10"/>
        <rFont val="Arial"/>
        <family val="2"/>
      </rPr>
      <t>Las estadísticas que generen en cumplimiento de sus facultades, competencias o funciones con la mayor desagregación posible;</t>
    </r>
  </si>
  <si>
    <r>
      <t xml:space="preserve">Periodo de actualización: </t>
    </r>
    <r>
      <rPr>
        <sz val="10"/>
        <rFont val="Arial"/>
        <family val="2"/>
      </rPr>
      <t>trimestral</t>
    </r>
    <r>
      <rPr>
        <b/>
        <sz val="10"/>
        <rFont val="Arial"/>
        <family val="2"/>
      </rPr>
      <t xml:space="preserve">
Conservar en el sitio de Internet: </t>
    </r>
    <r>
      <rPr>
        <sz val="10"/>
        <rFont val="Arial"/>
        <family val="2"/>
      </rPr>
      <t>información generada en el ejercicio en curso y la correspondiente a los últimos seis ejercicios</t>
    </r>
    <r>
      <rPr>
        <b/>
        <sz val="10"/>
        <rFont val="Arial"/>
        <family val="2"/>
      </rPr>
      <t xml:space="preserve">
Aplica a: </t>
    </r>
    <r>
      <rPr>
        <sz val="10"/>
        <rFont val="Arial"/>
        <family val="2"/>
      </rPr>
      <t>todos los sujetos obligados</t>
    </r>
  </si>
  <si>
    <r>
      <t xml:space="preserve">1. </t>
    </r>
    <r>
      <rPr>
        <sz val="10"/>
        <rFont val="Arial"/>
        <family val="2"/>
      </rPr>
      <t xml:space="preserve">Ejercicio  </t>
    </r>
  </si>
  <si>
    <t xml:space="preserve">1. Ejercicio  </t>
  </si>
  <si>
    <r>
      <t xml:space="preserve">2. </t>
    </r>
    <r>
      <rPr>
        <sz val="10"/>
        <rFont val="Arial"/>
        <family val="2"/>
      </rPr>
      <t xml:space="preserve">Periodo que se informa (fecha de inicio y fecha de término con el formato día/mes/año)  </t>
    </r>
  </si>
  <si>
    <t xml:space="preserve">2. Periodo que se informa (fecha de inicio y fecha de término con el formato día/mes/año)  </t>
  </si>
  <si>
    <r>
      <t xml:space="preserve">3. </t>
    </r>
    <r>
      <rPr>
        <sz val="10"/>
        <rFont val="Arial"/>
        <family val="2"/>
      </rPr>
      <t xml:space="preserve">Tema  </t>
    </r>
  </si>
  <si>
    <t xml:space="preserve">3. Tema  </t>
  </si>
  <si>
    <r>
      <t xml:space="preserve">4. </t>
    </r>
    <r>
      <rPr>
        <sz val="10"/>
        <rFont val="Arial"/>
        <family val="2"/>
      </rPr>
      <t xml:space="preserve">Periodo de actualización de datos. Por ejemplo Quincenal, Mensual, Bimestral, Trimestral, Anual, Bienal, Sexenal.  </t>
    </r>
  </si>
  <si>
    <t xml:space="preserve">4. Periodo de actualización de datos. Por ejemplo Quincenal, Mensual, Bimestral, Trimestral, Anual, Bienal, Sexenal.  </t>
  </si>
  <si>
    <r>
      <t xml:space="preserve">5. </t>
    </r>
    <r>
      <rPr>
        <sz val="10"/>
        <rFont val="Arial"/>
        <family val="2"/>
      </rPr>
      <t xml:space="preserve">Denominación del proyecto  </t>
    </r>
  </si>
  <si>
    <t xml:space="preserve">5. Denominación del proyecto  </t>
  </si>
  <si>
    <r>
      <t xml:space="preserve">6. </t>
    </r>
    <r>
      <rPr>
        <sz val="10"/>
        <rFont val="Arial"/>
        <family val="2"/>
      </rPr>
      <t xml:space="preserve">Hipervínculo al documento en el cual se describan las variables  </t>
    </r>
  </si>
  <si>
    <t xml:space="preserve">6. Hipervínculo al documento en el cual se describan las variables  </t>
  </si>
  <si>
    <r>
      <t xml:space="preserve">7. </t>
    </r>
    <r>
      <rPr>
        <sz val="10"/>
        <rFont val="Arial"/>
        <family val="2"/>
      </rPr>
      <t xml:space="preserve">Hipervínculo a los documentos técnicos, metodológicos y normativos relacionados con la generación de estadísticas y el manejo de las bases de datos  </t>
    </r>
  </si>
  <si>
    <t xml:space="preserve">7. Hipervínculo a los documentos técnicos, metodológicos y normativos relacionados con la generación de estadísticas y el manejo de las bases de datos  </t>
  </si>
  <si>
    <r>
      <t xml:space="preserve">8. </t>
    </r>
    <r>
      <rPr>
        <sz val="10"/>
        <rFont val="Arial"/>
        <family val="2"/>
      </rPr>
      <t xml:space="preserve">Tipos de archivo de las bases de datos: HTML, XL, IQY, CSV, XML, SAV.  </t>
    </r>
  </si>
  <si>
    <t xml:space="preserve">8. Tipos de archivo de las bases de datos: HTML, XL, IQY, CSV, XML, SAV.  </t>
  </si>
  <si>
    <r>
      <t xml:space="preserve">9. </t>
    </r>
    <r>
      <rPr>
        <sz val="10"/>
        <rFont val="Arial"/>
        <family val="2"/>
      </rPr>
      <t xml:space="preserve">Hipervínculo a las bases de datos respectivas. Las bases de datos deberán corresponder directamente con el proyecto que se está informando  </t>
    </r>
  </si>
  <si>
    <t xml:space="preserve">9. Hipervínculo a las bases de datos respectivas. Las bases de datos deberán corresponder directamente con el proyecto que se está informando  </t>
  </si>
  <si>
    <r>
      <t xml:space="preserve">10. </t>
    </r>
    <r>
      <rPr>
        <sz val="10"/>
        <rFont val="Arial"/>
        <family val="2"/>
      </rPr>
      <t xml:space="preserve">Hipervínculo a las series o bancos de datos existentes. Las series o banco de datos deberán corresponder directamente con el tema estadístico que se está informando  </t>
    </r>
  </si>
  <si>
    <t xml:space="preserve">10. Hipervínculo a las series o bancos de datos existentes. Las series o banco de datos deberán corresponder directamente con el tema estadístico que se está informando  </t>
  </si>
  <si>
    <r>
      <t xml:space="preserve">11. </t>
    </r>
    <r>
      <rPr>
        <sz val="10"/>
        <rFont val="Arial"/>
        <family val="2"/>
      </rPr>
      <t xml:space="preserve">Periodo de actualización de la información: trimestral  </t>
    </r>
  </si>
  <si>
    <t xml:space="preserve">11. Periodo de actualización de la información: trimestral  </t>
  </si>
  <si>
    <r>
      <t xml:space="preserve">12. </t>
    </r>
    <r>
      <rPr>
        <sz val="10"/>
        <rFont val="Arial"/>
        <family val="2"/>
      </rPr>
      <t xml:space="preserve">Área(s) responsable(s) que genera(n), posee(n), publica(n) y/o actualiza(n)la información  </t>
    </r>
  </si>
  <si>
    <t xml:space="preserve">12. Área(s) responsable(s) que genera(n), posee(n), publica(n) y/o actualiza(n)la información  </t>
  </si>
  <si>
    <r>
      <t xml:space="preserve">13. </t>
    </r>
    <r>
      <rPr>
        <sz val="10"/>
        <rFont val="Arial"/>
        <family val="2"/>
      </rPr>
      <t xml:space="preserve">La información publicada deberá estar actualizada, validada y conservada al periodo que corresponde, de acuerdo con la Tabla de actualización y conservación de la información con el formato día/mes/año  </t>
    </r>
  </si>
  <si>
    <t xml:space="preserve">13. La información publicada deberá estar actualizada, validada y conservada al periodo que corresponde, de acuerdo con la Tabla de actualización y conservación de la información con el formato día/mes/año  </t>
  </si>
  <si>
    <r>
      <t xml:space="preserve">14. </t>
    </r>
    <r>
      <rPr>
        <sz val="10"/>
        <rFont val="Arial"/>
        <family val="2"/>
      </rPr>
      <t xml:space="preserve">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  </t>
    </r>
  </si>
  <si>
    <t xml:space="preserve">14. 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  </t>
  </si>
  <si>
    <r>
      <t xml:space="preserve">15. </t>
    </r>
    <r>
      <rPr>
        <sz val="10"/>
        <rFont val="Arial"/>
        <family val="2"/>
      </rPr>
      <t xml:space="preserve">La información publicada se organiza mediante el formato 32, en el que se incluyen todos los campos especificados en los criterios sustantivos de contenido, debiendo publicar la información en datos abiertos  </t>
    </r>
  </si>
  <si>
    <t xml:space="preserve">15. La información publicada se organiza mediante el formato 32, en el que se incluyen todos los campos especificados en los criterios sustantivos de contenido, debiendo publicar la información en datos abiertos  </t>
  </si>
  <si>
    <r>
      <rPr>
        <b/>
        <i/>
        <sz val="10"/>
        <rFont val="Arial"/>
        <family val="2"/>
      </rPr>
      <t xml:space="preserve">Fracción XXXIII. </t>
    </r>
    <r>
      <rPr>
        <i/>
        <sz val="10"/>
        <rFont val="Arial"/>
        <family val="2"/>
      </rPr>
      <t>Informe de avances programáticos o presupuestales, balances generales y su estado financiero;</t>
    </r>
  </si>
  <si>
    <r>
      <t xml:space="preserve">Periodo de actualización: </t>
    </r>
    <r>
      <rPr>
        <sz val="10"/>
        <rFont val="Arial"/>
        <family val="2"/>
      </rPr>
      <t xml:space="preserve">trimestral; a más tardar 30 o 45 días naturales después del cierre del período que corresponda
</t>
    </r>
    <r>
      <rPr>
        <b/>
        <sz val="10"/>
        <rFont val="Arial"/>
        <family val="2"/>
      </rPr>
      <t xml:space="preserve">Conservar en el sitio de Internet: </t>
    </r>
    <r>
      <rPr>
        <sz val="10"/>
        <rFont val="Arial"/>
        <family val="2"/>
      </rPr>
      <t>información del ejercicio en curso y la correspondiente a los últimos seis ejercicios</t>
    </r>
    <r>
      <rPr>
        <b/>
        <sz val="10"/>
        <rFont val="Arial"/>
        <family val="2"/>
      </rPr>
      <t xml:space="preserve">
Aplica a: </t>
    </r>
    <r>
      <rPr>
        <sz val="10"/>
        <rFont val="Arial"/>
        <family val="2"/>
      </rPr>
      <t>todos los sujetos obligados del poder ejecutivo, entidades paraestatales, órganos de gobierno y autónomos</t>
    </r>
  </si>
  <si>
    <r>
      <t xml:space="preserve">2. </t>
    </r>
    <r>
      <rPr>
        <sz val="10"/>
        <rFont val="Arial"/>
        <family val="2"/>
      </rPr>
      <t xml:space="preserve">Periodo que se reporta (fecha de inicio y fecha de término con el formato día/mes/año)  </t>
    </r>
  </si>
  <si>
    <t xml:space="preserve">2. Periodo que se reporta (fecha de inicio y fecha de término con el formato día/mes/año)  </t>
  </si>
  <si>
    <r>
      <t xml:space="preserve">3. </t>
    </r>
    <r>
      <rPr>
        <sz val="10"/>
        <rFont val="Arial"/>
        <family val="2"/>
      </rPr>
      <t xml:space="preserve">Clave y denominación del capítulo, con base en la clasificación por objeto del gasto  </t>
    </r>
  </si>
  <si>
    <t xml:space="preserve">3. Clave y denominación del capítulo, con base en la clasificación económica del gasto  </t>
  </si>
  <si>
    <r>
      <t xml:space="preserve">4. </t>
    </r>
    <r>
      <rPr>
        <sz val="10"/>
        <rFont val="Arial"/>
        <family val="2"/>
      </rPr>
      <t xml:space="preserve">Clave del concepto, con base en la clasificación por objeto del gasto  </t>
    </r>
  </si>
  <si>
    <t xml:space="preserve">4. Clave del concepto, con base en la clasificación económica del gasto  </t>
  </si>
  <si>
    <r>
      <t xml:space="preserve">5. </t>
    </r>
    <r>
      <rPr>
        <sz val="10"/>
        <rFont val="Arial"/>
        <family val="2"/>
      </rPr>
      <t xml:space="preserve">Clave de la partida, con base en la clasificación por objeto del gasto  </t>
    </r>
  </si>
  <si>
    <t xml:space="preserve">5. Clave de la partida, con base en la clasificación económica del gasto  </t>
  </si>
  <si>
    <r>
      <t xml:space="preserve">6. </t>
    </r>
    <r>
      <rPr>
        <sz val="10"/>
        <rFont val="Arial"/>
        <family val="2"/>
      </rPr>
      <t xml:space="preserve">Denominación del capítulo, concepto o partida con base en la clasificación por objeto del gasto  </t>
    </r>
  </si>
  <si>
    <t xml:space="preserve">6. Denominación del capítulo, concepto o partida con base en la clasificación económica del gasto  </t>
  </si>
  <si>
    <r>
      <t xml:space="preserve">7. </t>
    </r>
    <r>
      <rPr>
        <sz val="10"/>
        <rFont val="Arial"/>
        <family val="2"/>
      </rPr>
      <t xml:space="preserve">Gasto aprobado por capítulo, concepto o partida, con base en la clasificación por objeto del gasto  </t>
    </r>
  </si>
  <si>
    <t xml:space="preserve">7. Gasto aprobado por capítulo, concepto o partida, con base en la clasificación económica del gasto  </t>
  </si>
  <si>
    <r>
      <t xml:space="preserve">8. </t>
    </r>
    <r>
      <rPr>
        <sz val="10"/>
        <rFont val="Arial"/>
        <family val="2"/>
      </rPr>
      <t xml:space="preserve">Gasto modificado por capítulo, concepto o- partidas, con base en la clasificación por objeto del gasto  </t>
    </r>
  </si>
  <si>
    <t xml:space="preserve">8. Gasto modificado por capítulo, concepto o- partidas, con base en la clasificación económica del gasto  </t>
  </si>
  <si>
    <r>
      <t xml:space="preserve">9. </t>
    </r>
    <r>
      <rPr>
        <sz val="10"/>
        <rFont val="Arial"/>
        <family val="2"/>
      </rPr>
      <t xml:space="preserve">Gasto comprometido por capítulo, concepto o- partidas, con base en la clasificación por objeto del gasto  </t>
    </r>
  </si>
  <si>
    <t xml:space="preserve">9. Gasto comprometido por capítulo, concepto o- partidas, con base en la clasificación económica del gasto  </t>
  </si>
  <si>
    <r>
      <t xml:space="preserve">10. </t>
    </r>
    <r>
      <rPr>
        <sz val="10"/>
        <rFont val="Arial"/>
        <family val="2"/>
      </rPr>
      <t xml:space="preserve">Gasto devengado por capítulo, concepto o- partidas, con base en la clasificación por objeto del gasto  </t>
    </r>
  </si>
  <si>
    <t xml:space="preserve">10. Gasto devengado por capítulo, concepto o- partidas, con base en la clasificación económica del gasto  </t>
  </si>
  <si>
    <r>
      <t xml:space="preserve">11. </t>
    </r>
    <r>
      <rPr>
        <sz val="10"/>
        <rFont val="Arial"/>
        <family val="2"/>
      </rPr>
      <t xml:space="preserve">Gasto ejercido por capítulo, concepto o- partidas, con base en la clasificación por objeto del gasto  </t>
    </r>
  </si>
  <si>
    <t xml:space="preserve">11. Gasto ejercido por capítulo, concepto o- partidas, con base en la clasificación económica del gasto  </t>
  </si>
  <si>
    <r>
      <t xml:space="preserve">12. </t>
    </r>
    <r>
      <rPr>
        <sz val="10"/>
        <rFont val="Arial"/>
        <family val="2"/>
      </rPr>
      <t xml:space="preserve">Gasto pagado por capítulo, concepto o- partidas, con base en la clasificación por objeto del gasto  </t>
    </r>
  </si>
  <si>
    <t xml:space="preserve">12. Gasto pagado por capítulo, concepto o- partidas, con base en la clasificación económica del gasto  </t>
  </si>
  <si>
    <r>
      <t xml:space="preserve">13. </t>
    </r>
    <r>
      <rPr>
        <sz val="10"/>
        <rFont val="Arial"/>
        <family val="2"/>
      </rPr>
      <t xml:space="preserve">Justificación de la modificación del presupuesto, en su caso  </t>
    </r>
  </si>
  <si>
    <t xml:space="preserve">13. Justificación de la modificación del presupuesto, en su caso  </t>
  </si>
  <si>
    <r>
      <t xml:space="preserve">Además, se incluirá el Estado Analítico del ejercicio del Presupuesto de Egresos que incluirá las clasificaciones por objeto del gasto, económico, administrativa y funcional mediante el siguiente:
14. </t>
    </r>
    <r>
      <rPr>
        <sz val="10"/>
        <rFont val="Arial"/>
        <family val="2"/>
      </rPr>
      <t xml:space="preserve">Hipervínculo al Estado analítico del ejercicio del Presupuesto de Egresos Respecto de los informes trimestrales de avance programático y presupuestal del sujeto obligado, se publicará:  </t>
    </r>
  </si>
  <si>
    <t xml:space="preserve">Además, se incluirá el Estado Analítico del ejercicio del Presupuesto de Egresos que incluirá las clasificaciones por objeto del gasto, económico, administrativa y funcional mediante el siguiente:. NA  </t>
  </si>
  <si>
    <r>
      <t xml:space="preserve">15. </t>
    </r>
    <r>
      <rPr>
        <sz val="10"/>
        <rFont val="Arial"/>
        <family val="2"/>
      </rPr>
      <t xml:space="preserve">Ejercicio  </t>
    </r>
  </si>
  <si>
    <t xml:space="preserve">15. Ejercicio  </t>
  </si>
  <si>
    <r>
      <t xml:space="preserve">16. </t>
    </r>
    <r>
      <rPr>
        <sz val="10"/>
        <rFont val="Arial"/>
        <family val="2"/>
      </rPr>
      <t xml:space="preserve">Periodo que se informa (fecha de inicio y fecha de término con el formato día/mes/año)  </t>
    </r>
  </si>
  <si>
    <t xml:space="preserve">16. Periodo que se informa (fecha de inicio y fecha de término con el formato día/mes/año)  </t>
  </si>
  <si>
    <r>
      <t xml:space="preserve">17. </t>
    </r>
    <r>
      <rPr>
        <sz val="10"/>
        <rFont val="Arial"/>
        <family val="2"/>
      </rPr>
      <t xml:space="preserve">Tipo de documento financiero (catálogo): Contable/Presupuestal/Programático  </t>
    </r>
  </si>
  <si>
    <t xml:space="preserve">criterio 17. Tipo de documento financiero (catálogo): : Contable/Presupuestal/Programático  </t>
  </si>
  <si>
    <r>
      <t xml:space="preserve">18. </t>
    </r>
    <r>
      <rPr>
        <sz val="10"/>
        <rFont val="Arial"/>
        <family val="2"/>
      </rPr>
      <t xml:space="preserve">Denominación del documento financiero contable, presupuestal y programático, aplicable al sujeto obligado  </t>
    </r>
  </si>
  <si>
    <t xml:space="preserve">18. Denominación del documento financiero contable, presupuestal y programático, aplicable al sujeto obligado  </t>
  </si>
  <si>
    <r>
      <t xml:space="preserve">19. </t>
    </r>
    <r>
      <rPr>
        <sz val="10"/>
        <rFont val="Arial"/>
        <family val="2"/>
      </rPr>
      <t xml:space="preserve">Hipervínculo al documento financiero contable, presupuestal y programático, aplicable al sujeto obligado  </t>
    </r>
  </si>
  <si>
    <t xml:space="preserve">19. Hipervínculo al documento financiero contable, presupuestal y programático, aplicable al sujeto obligado  </t>
  </si>
  <si>
    <r>
      <t xml:space="preserve">20. </t>
    </r>
    <r>
      <rPr>
        <sz val="10"/>
        <rFont val="Arial"/>
        <family val="2"/>
      </rPr>
      <t xml:space="preserve">Hipervínculo al sitio de Internet de la Secretaría de Hacienda, la Secretaría de Administración y Finanzas, o a las tesorerías de los municipios y sus equivalentes en la Ciudad de México, en el apartado donde se publica la información sobre el avance programático presupuestal trimestral y acumulado consolidado  </t>
    </r>
  </si>
  <si>
    <t xml:space="preserve">20. Hipervínculo al sitio de Internet de la Secretaría de Hacienda, la Secretaría de Administración y Finanzas, o a las tesorerías de los municipios y sus equivalentes en la Ciudad de México, en el apartado donde se publica la información sobre el avance programático presupuestal trimestral y acumulado consolidado  </t>
  </si>
  <si>
    <r>
      <t xml:space="preserve">21. </t>
    </r>
    <r>
      <rPr>
        <sz val="10"/>
        <rFont val="Arial"/>
        <family val="2"/>
      </rPr>
      <t xml:space="preserve">Periodo de actualización de la información: trimestral  </t>
    </r>
  </si>
  <si>
    <t xml:space="preserve">21. Periodo de actualización de la información: trimestral  </t>
  </si>
  <si>
    <r>
      <t xml:space="preserve">22. </t>
    </r>
    <r>
      <rPr>
        <sz val="10"/>
        <rFont val="Arial"/>
        <family val="2"/>
      </rPr>
      <t xml:space="preserve">Área(s) responsable(s) que genera(n), posee(n), publica(n) y/o actualiza(n)la información  </t>
    </r>
  </si>
  <si>
    <t xml:space="preserve">22. Área(s) responsable(s) que genera(n), posee(n), publica(n) y/o actualiza(n)la información  </t>
  </si>
  <si>
    <r>
      <t xml:space="preserve">23. </t>
    </r>
    <r>
      <rPr>
        <sz val="10"/>
        <rFont val="Arial"/>
        <family val="2"/>
      </rPr>
      <t xml:space="preserve">La información publicada deberá estar actualizada, validada y conservada al periodo que corresponde, de acuerdo con la Tabla de actualización y conservación de la información con el formato día/mes/año  </t>
    </r>
  </si>
  <si>
    <t xml:space="preserve">23. La información publicada deberá estar actualizada, validada y conservada al periodo que corresponde, de acuerdo con la Tabla de actualización y conservación de la información con el formato día/mes/año  </t>
  </si>
  <si>
    <r>
      <t xml:space="preserve">24. </t>
    </r>
    <r>
      <rPr>
        <sz val="10"/>
        <rFont val="Arial"/>
        <family val="2"/>
      </rPr>
      <t xml:space="preserve">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  </t>
    </r>
  </si>
  <si>
    <t xml:space="preserve">24. 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  </t>
  </si>
  <si>
    <r>
      <t xml:space="preserve">25. </t>
    </r>
    <r>
      <rPr>
        <sz val="10"/>
        <rFont val="Arial"/>
        <family val="2"/>
      </rPr>
      <t xml:space="preserve">La información publicada se organiza mediante los formatos 33a y 33b, en los que se incluyen todos los campos especificados en los criterios sustantivos de contenido, debiendo publicar la información en datos abiertos  </t>
    </r>
  </si>
  <si>
    <t xml:space="preserve">25. La información publicada se organiza mediante los formatos 33a y 33b, en los que se incluyen todos los campos especificados en los criterios sustantivos de contenido, debiendo publicar la información en datos abiertos  </t>
  </si>
  <si>
    <r>
      <rPr>
        <b/>
        <i/>
        <sz val="10"/>
        <rFont val="Arial"/>
        <family val="2"/>
      </rPr>
      <t xml:space="preserve">Fracción XXXIV. </t>
    </r>
    <r>
      <rPr>
        <i/>
        <sz val="10"/>
        <rFont val="Arial"/>
        <family val="2"/>
      </rPr>
      <t>Padrón de proveedores y contratistas</t>
    </r>
  </si>
  <si>
    <r>
      <t xml:space="preserve">Periodo de actualización: </t>
    </r>
    <r>
      <rPr>
        <sz val="10"/>
        <rFont val="Arial"/>
        <family val="2"/>
      </rPr>
      <t>trimestral</t>
    </r>
    <r>
      <rPr>
        <b/>
        <sz val="10"/>
        <rFont val="Arial"/>
        <family val="2"/>
      </rPr>
      <t xml:space="preserve">
Conservar en el sitio de Internet: </t>
    </r>
    <r>
      <rPr>
        <sz val="10"/>
        <rFont val="Arial"/>
        <family val="2"/>
      </rPr>
      <t>información del ejercicio en curso y la correspondiente a dos ejercicios anteriores</t>
    </r>
    <r>
      <rPr>
        <b/>
        <sz val="10"/>
        <rFont val="Arial"/>
        <family val="2"/>
      </rPr>
      <t xml:space="preserve">
Aplica a: </t>
    </r>
    <r>
      <rPr>
        <sz val="10"/>
        <rFont val="Arial"/>
        <family val="2"/>
      </rPr>
      <t>todos los sujetos obligados</t>
    </r>
  </si>
  <si>
    <r>
      <t xml:space="preserve">3. </t>
    </r>
    <r>
      <rPr>
        <sz val="10"/>
        <rFont val="Arial"/>
        <family val="2"/>
      </rPr>
      <t xml:space="preserve">Personería jurídica del proveedor o contratista (catalogo): Persona física/Persona moral  </t>
    </r>
  </si>
  <si>
    <t xml:space="preserve">3. Personería jurídica del proveedor o contratista (catalogo): Persona física/Persona moral  </t>
  </si>
  <si>
    <r>
      <t xml:space="preserve">4. </t>
    </r>
    <r>
      <rPr>
        <sz val="10"/>
        <rFont val="Arial"/>
        <family val="2"/>
      </rPr>
      <t xml:space="preserve">Nombre (nombre[s], primer apellido, segundo apellido), denominación o razón social del proveedor o contratista  </t>
    </r>
  </si>
  <si>
    <t xml:space="preserve">4. Nombre (nombre[s], primer apellido, segundo apellido), denominación o razón social del proveedor o contratista  </t>
  </si>
  <si>
    <r>
      <t xml:space="preserve">5. </t>
    </r>
    <r>
      <rPr>
        <sz val="10"/>
        <rFont val="Arial"/>
        <family val="2"/>
      </rPr>
      <t xml:space="preserve">Estratificación: Micro empresa/Pequeña empresa/Mediana empresa.  </t>
    </r>
  </si>
  <si>
    <t xml:space="preserve">5. Estratificación: Micro empresa/Pequeña empresa/Mediana empresa.  </t>
  </si>
  <si>
    <r>
      <t xml:space="preserve">6. </t>
    </r>
    <r>
      <rPr>
        <sz val="10"/>
        <rFont val="Arial"/>
        <family val="2"/>
      </rPr>
      <t xml:space="preserve">Origen del proveedor o contratista (catálogo) Nacional/Extranjero  </t>
    </r>
  </si>
  <si>
    <t xml:space="preserve">6. Origen del proveedor o contratista (catálogo) Nacional/Extranjero  </t>
  </si>
  <si>
    <r>
      <t xml:space="preserve">7. </t>
    </r>
    <r>
      <rPr>
        <sz val="10"/>
        <rFont val="Arial"/>
        <family val="2"/>
      </rPr>
      <t>País de origen si la empresa es una filial internacional</t>
    </r>
  </si>
  <si>
    <t xml:space="preserve">7. Entidad federativa (catálogo de entidades federativas) si la empresa es nacional  </t>
  </si>
  <si>
    <r>
      <t xml:space="preserve">8. </t>
    </r>
    <r>
      <rPr>
        <sz val="10"/>
        <rFont val="Arial"/>
        <family val="2"/>
      </rPr>
      <t>Registro Federal de Contribuyentes (RFC) de la persona física o moral con homoclave incluida, emitido por el Servicio de Administración Tributaria (SAT). En el caso de personas morales son 12 caracteres y en el de personas físicas 13.</t>
    </r>
    <r>
      <rPr>
        <b/>
        <sz val="10"/>
        <rFont val="Arial"/>
        <family val="2"/>
      </rPr>
      <t xml:space="preserve">  </t>
    </r>
  </si>
  <si>
    <t xml:space="preserve">9. Registro Federal de Contribuyentes (RFC) de la persona física o moral con homoclave incluida, emitido por el Servicio de Administración Tributaria (SAT). En el caso de personas morales son 12 caracteres y en el de personas físicas 13.  </t>
  </si>
  <si>
    <r>
      <t xml:space="preserve">9. </t>
    </r>
    <r>
      <rPr>
        <sz val="10"/>
        <rFont val="Arial"/>
        <family val="2"/>
      </rPr>
      <t xml:space="preserve">Entidad federativa de la persona física o moral (catálogo)  </t>
    </r>
  </si>
  <si>
    <t xml:space="preserve">10. Entidad federativa de la persona física o moral (catálogo)  </t>
  </si>
  <si>
    <r>
      <t xml:space="preserve">10. </t>
    </r>
    <r>
      <rPr>
        <sz val="10"/>
        <rFont val="Arial"/>
        <family val="2"/>
      </rPr>
      <t xml:space="preserve">El proveedor o contratista realiza subcontrataciones: Sí/No  </t>
    </r>
  </si>
  <si>
    <t xml:space="preserve">11. El proveedor o contratista realiza subcontrataciones: Sí/No  </t>
  </si>
  <si>
    <r>
      <t xml:space="preserve">11. </t>
    </r>
    <r>
      <rPr>
        <sz val="10"/>
        <rFont val="Arial"/>
        <family val="2"/>
      </rPr>
      <t xml:space="preserve">Actividad económica de la empresa. Especificar la actividad económica de la empresa usando como referencia la clasificación que se maneja en el Directorio Estadístico Nacional de Unidades Económicas. Por ejemplo: Servicios Inmobiliarios y de alquiler de bienes muebles e intangibles, Servicios inmobiliarios, Alquiler de automóviles, camiones y otros trasportes terrestres; Alquiler de automóviles sin chofer.  </t>
    </r>
  </si>
  <si>
    <t xml:space="preserve">12. Actividad económica de la empresa. Especificar la actividad económica de la empresa usando como referencia la clasificación que se maneja en el Directorio Estadístico Nacional de Unidades Económicas. Por ejemplo: Servicios Inmobiliarios y de alquiler de bienes muebles e intangibles, Servicios inmobiliarios, Alquiler de automóviles, camiones y otros trasportes terrestres; Alquiler de automóviles sin chofer.  </t>
  </si>
  <si>
    <r>
      <t xml:space="preserve">12. </t>
    </r>
    <r>
      <rPr>
        <sz val="10"/>
        <rFont val="Arial"/>
        <family val="2"/>
      </rPr>
      <t xml:space="preserve">Domicilio fiscal de la empresa (tipo de vialidad [catálogo], nombre de vialidad [calle], número exterior, número interior [en su caso], Tipo de asentamiento humano [catálogo], nombre de asentamiento humano [colonia], clave de la localidad [catálogo], nombre de la localidad [catálogo], Clave de la demarcación territorial [catálogo], Nombre de la demarcación territorial [catálogo], clave de la entidad federativa [catálogo], nombre de la entidad federativa [catálogo], código postal), es decir, el proporcionado ante el SATNota: El sistema validará que se llenen todos los campos (calle, número exterior, código postal, colonia, municipio o delegación, ciudad y estado). El único dato que no es obligatorio es el campo de número interior  </t>
    </r>
  </si>
  <si>
    <t xml:space="preserve">13. Domicilio fiscal de la empresa (tipo de vialidad [catálogo], nombre de vialidad [calle], número exterior, número interior [en su caso], Tipo de asentamiento humano [catálogo], nombre de asentamiento humano [colonia], clave de la localidad [catálogo], nombre de la localidad [catálogo], Clave de la demarcación territorial [catálogo], Nombre de la demarcación territorial [catálogo], clave de la entidad federativa [catálogo], nombre de la entidad federativa [catálogo], código postal), es decir, el proporcionado ante el SATNota: El sistema validará que se llenen todos los campos (calle, número exterior, código postal, colonia, municipio o delegación, ciudad y estado). El único dato que no es obligatorio es el campo de número interior  </t>
  </si>
  <si>
    <r>
      <t xml:space="preserve">13. </t>
    </r>
    <r>
      <rPr>
        <sz val="10"/>
        <rFont val="Arial"/>
        <family val="2"/>
      </rPr>
      <t xml:space="preserve">Domicilio en el extranjero. En caso de que el proveedor o contratista sea de otro país, se deberá incluir el domicilio el cual deberá incluir por lo menos: país, ciudad, calle y número.  </t>
    </r>
  </si>
  <si>
    <t xml:space="preserve">14. Domicilio en el extranjero. En caso de que el proveedor o contratista sea de otro país, se deberá incluir el domicilio el cual deberá incluir por lo menos: país, ciudad, calle y número.  </t>
  </si>
  <si>
    <r>
      <t xml:space="preserve">14. </t>
    </r>
    <r>
      <rPr>
        <sz val="10"/>
        <rFont val="Arial"/>
        <family val="2"/>
      </rPr>
      <t xml:space="preserve">Nombre del representante legal de la empresa, es decir, la persona que posee facultades legales para representarla.  </t>
    </r>
  </si>
  <si>
    <t xml:space="preserve">15. Nombre del representante legal de la empresa, es decir, la persona que posee facultades legales para representarla.  </t>
  </si>
  <si>
    <r>
      <t xml:space="preserve">15. </t>
    </r>
    <r>
      <rPr>
        <sz val="10"/>
        <rFont val="Arial"/>
        <family val="2"/>
      </rPr>
      <t xml:space="preserve">Datos de contacto: teléfono, en su caso extensión.  </t>
    </r>
  </si>
  <si>
    <t xml:space="preserve">16. Datos de contacto: teléfono, en su caso extensión.  </t>
  </si>
  <si>
    <r>
      <t xml:space="preserve">16. </t>
    </r>
    <r>
      <rPr>
        <sz val="10"/>
        <rFont val="Arial"/>
        <family val="2"/>
      </rPr>
      <t xml:space="preserve">Correo electrónico, siempre y cuando éstos hayan sido proporcionados por la empresa.  </t>
    </r>
  </si>
  <si>
    <t xml:space="preserve">17. Correo electrónico, siempre y cuando éstos hayan sido proporcionados por la empresa.  </t>
  </si>
  <si>
    <r>
      <t xml:space="preserve">17. </t>
    </r>
    <r>
      <rPr>
        <sz val="10"/>
        <rFont val="Arial"/>
        <family val="2"/>
      </rPr>
      <t xml:space="preserve">Tipo de acreditación legal que posee o, en su caso, señalar que no se cuenta con uno  </t>
    </r>
  </si>
  <si>
    <t xml:space="preserve">18. Tipo de acreditación legal que posee o, en su caso, señalar que no se cuenta con uno  </t>
  </si>
  <si>
    <r>
      <t xml:space="preserve">18. </t>
    </r>
    <r>
      <rPr>
        <sz val="10"/>
        <rFont val="Arial"/>
        <family val="2"/>
      </rPr>
      <t xml:space="preserve">Dirección electrónica que corresponda a la página web del proveedor o contratista  </t>
    </r>
  </si>
  <si>
    <t xml:space="preserve">19. Dirección electrónica que corresponda a la página web del proveedor o contratista  </t>
  </si>
  <si>
    <r>
      <t xml:space="preserve">19. </t>
    </r>
    <r>
      <rPr>
        <sz val="10"/>
        <rFont val="Arial"/>
        <family val="2"/>
      </rPr>
      <t xml:space="preserve">Teléfono oficial del proveedor o contratista  </t>
    </r>
  </si>
  <si>
    <t xml:space="preserve">20. Teléfono oficial del proveedor o contratista  </t>
  </si>
  <si>
    <r>
      <t xml:space="preserve">20. </t>
    </r>
    <r>
      <rPr>
        <sz val="10"/>
        <rFont val="Arial"/>
        <family val="2"/>
      </rPr>
      <t xml:space="preserve">Correo electrónico comercial del proveedor o contratista  </t>
    </r>
  </si>
  <si>
    <t xml:space="preserve">21. Correo electrónico comercial del proveedor o contratista  </t>
  </si>
  <si>
    <r>
      <t xml:space="preserve">21. </t>
    </r>
    <r>
      <rPr>
        <sz val="10"/>
        <rFont val="Arial"/>
        <family val="2"/>
      </rPr>
      <t xml:space="preserve">Hipervínculo al registro electrónico de proveedores y contratistas que, en su caso, corresponda  </t>
    </r>
  </si>
  <si>
    <t xml:space="preserve">22. Hipervínculo al registro electrónico de proveedores y contratistas que, en su caso, corresponda  </t>
  </si>
  <si>
    <r>
      <t xml:space="preserve">22. </t>
    </r>
    <r>
      <rPr>
        <sz val="10"/>
        <rFont val="Arial"/>
        <family val="2"/>
      </rPr>
      <t xml:space="preserve">Hipervínculo al Directorio de Proveedores y Contratistas Sancionados  </t>
    </r>
  </si>
  <si>
    <t xml:space="preserve">23. Hipervínculo al Directorio de Proveedores y Contratistas Sancionados  </t>
  </si>
  <si>
    <r>
      <t xml:space="preserve">23. </t>
    </r>
    <r>
      <rPr>
        <sz val="10"/>
        <rFont val="Arial"/>
        <family val="2"/>
      </rPr>
      <t xml:space="preserve">Periodo de actualización de la información: trimestral  </t>
    </r>
  </si>
  <si>
    <t xml:space="preserve">24. Periodo de actualización de la información: trimestral  </t>
  </si>
  <si>
    <r>
      <t xml:space="preserve">24. </t>
    </r>
    <r>
      <rPr>
        <sz val="10"/>
        <rFont val="Arial"/>
        <family val="2"/>
      </rPr>
      <t xml:space="preserve">Área(s) responsable(s) que genera(n), posee(n), publica(n) y/o actualiza(n)la información  </t>
    </r>
  </si>
  <si>
    <t xml:space="preserve">25. Área(s) responsable(s) que genera(n), posee(n), publica(n) y/o actualiza(n)la información  </t>
  </si>
  <si>
    <r>
      <t xml:space="preserve">25. </t>
    </r>
    <r>
      <rPr>
        <sz val="10"/>
        <rFont val="Arial"/>
        <family val="2"/>
      </rPr>
      <t xml:space="preserve">La información publicada deberá estar actualizada, validada y conservada al periodo que corresponde, de acuerdo con la Tabla de actualización y conservación de la información con el formato día/mes/año  </t>
    </r>
  </si>
  <si>
    <t xml:space="preserve">26. La información publicada deberá estar actualizada, validada y conservada al periodo que corresponde, de acuerdo con la Tabla de actualización y conservación de la información con el formato día/mes/año  </t>
  </si>
  <si>
    <r>
      <t xml:space="preserve">26. </t>
    </r>
    <r>
      <rPr>
        <sz val="10"/>
        <rFont val="Arial"/>
        <family val="2"/>
      </rPr>
      <t xml:space="preserve">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  </t>
    </r>
  </si>
  <si>
    <t xml:space="preserve">27. 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  </t>
  </si>
  <si>
    <r>
      <t xml:space="preserve">27. </t>
    </r>
    <r>
      <rPr>
        <sz val="10"/>
        <rFont val="Arial"/>
        <family val="2"/>
      </rPr>
      <t xml:space="preserve">La información publicada se organiza mediante el formato 34, en el que se incluyen todos los campos especificados en los criterios sustantivos de contenido, debiendo publicar la información en datos abiertos  </t>
    </r>
  </si>
  <si>
    <t xml:space="preserve">28. La información publicada se organiza mediante el formato 34, en el que se incluyen todos los campos especificados en los criterios sustantivos de contenido, debiendo publicar la información en datos abiertos  </t>
  </si>
  <si>
    <r>
      <rPr>
        <b/>
        <i/>
        <sz val="10"/>
        <rFont val="Arial"/>
        <family val="2"/>
      </rPr>
      <t xml:space="preserve">Fracción XXXV. </t>
    </r>
    <r>
      <rPr>
        <i/>
        <sz val="10"/>
        <rFont val="Arial"/>
        <family val="2"/>
      </rPr>
      <t>Los convenios de coordinación de concertación con los sectores social y privado; así como los convenios institucionales celebrados por el Sujeto Obligado, especificando el tipo de convenio, con quién se celebra, objetivo, fecha de celebración y vigencia;</t>
    </r>
  </si>
  <si>
    <r>
      <t xml:space="preserve">Periodo de actualización: </t>
    </r>
    <r>
      <rPr>
        <sz val="10"/>
        <rFont val="Arial"/>
        <family val="2"/>
      </rPr>
      <t xml:space="preserve">trimestral
</t>
    </r>
    <r>
      <rPr>
        <b/>
        <sz val="10"/>
        <rFont val="Arial"/>
        <family val="2"/>
      </rPr>
      <t xml:space="preserve">Conservar en el sitio de Internet: </t>
    </r>
    <r>
      <rPr>
        <sz val="10"/>
        <rFont val="Arial"/>
        <family val="2"/>
      </rPr>
      <t xml:space="preserve">Información del ejercicio en curso y la correspondiente al ejercicio inmediato anterior y los instrumentos jurídicos vigentes aun cuando éstos sean de ejercicios anteriores
</t>
    </r>
    <r>
      <rPr>
        <b/>
        <sz val="10"/>
        <rFont val="Arial"/>
        <family val="2"/>
      </rPr>
      <t xml:space="preserve">Aplica a: </t>
    </r>
    <r>
      <rPr>
        <sz val="10"/>
        <rFont val="Arial"/>
        <family val="2"/>
      </rPr>
      <t>todos los Sujetos obligados</t>
    </r>
  </si>
  <si>
    <r>
      <t xml:space="preserve">3. </t>
    </r>
    <r>
      <rPr>
        <sz val="10"/>
        <rFont val="Arial"/>
        <family val="2"/>
      </rPr>
      <t xml:space="preserve">Tipo de convenio (catálogo): de coordinación con el sector social/ de coordinación con el sector privado/ de concertación con el sector social/ de concertación con el sector privado/ institucional  </t>
    </r>
  </si>
  <si>
    <t xml:space="preserve">3. Tipo de convenio (catálogo): de coordinación con el sector social/ de coordinación con el sector privado/ de concertación con el sector social/ de concertación con el sector privado/ institucional  </t>
  </si>
  <si>
    <r>
      <t xml:space="preserve">4. </t>
    </r>
    <r>
      <rPr>
        <sz val="10"/>
        <rFont val="Arial"/>
        <family val="2"/>
      </rPr>
      <t xml:space="preserve">Denominación del convenio  </t>
    </r>
  </si>
  <si>
    <t xml:space="preserve">4. Denominación del convenio  </t>
  </si>
  <si>
    <r>
      <t xml:space="preserve">5. </t>
    </r>
    <r>
      <rPr>
        <sz val="10"/>
        <rFont val="Arial"/>
        <family val="2"/>
      </rPr>
      <t xml:space="preserve">Fecha de firma del convenio con el formato día/mes/año  </t>
    </r>
  </si>
  <si>
    <t xml:space="preserve">5. Fecha de firma del convenio con el formato día/mes/año  </t>
  </si>
  <si>
    <r>
      <t xml:space="preserve">6. </t>
    </r>
    <r>
      <rPr>
        <sz val="10"/>
        <rFont val="Arial"/>
        <family val="2"/>
      </rPr>
      <t xml:space="preserve">Nombre del área(s) responsable(s) de dar seguimiento al convenio  </t>
    </r>
  </si>
  <si>
    <t xml:space="preserve">6. Nombre del área(s) responsable(s) de dar seguimiento al convenio  </t>
  </si>
  <si>
    <r>
      <t xml:space="preserve">7. </t>
    </r>
    <r>
      <rPr>
        <sz val="10"/>
        <rFont val="Arial"/>
        <family val="2"/>
      </rPr>
      <t xml:space="preserve">Con quién se celebra el convenio nombre(s), primer apellido, segundo apellido en caso de persona física; razón social si es persona moral  </t>
    </r>
  </si>
  <si>
    <t xml:space="preserve">7. Con quién se celebra el convenio nombre(s), primer apellido, segundo apellido en caso de persona física; razón social si es persona moral  </t>
  </si>
  <si>
    <r>
      <t xml:space="preserve">8. </t>
    </r>
    <r>
      <rPr>
        <sz val="10"/>
        <rFont val="Arial"/>
        <family val="2"/>
      </rPr>
      <t xml:space="preserve">Objetivo(s) del convenio  </t>
    </r>
  </si>
  <si>
    <t xml:space="preserve">8. Objetivo(s) del convenio  </t>
  </si>
  <si>
    <r>
      <t xml:space="preserve">9. </t>
    </r>
    <r>
      <rPr>
        <sz val="10"/>
        <rFont val="Arial"/>
        <family val="2"/>
      </rPr>
      <t xml:space="preserve">Fuente de los recursos que se emplearán  </t>
    </r>
  </si>
  <si>
    <t xml:space="preserve">9. Fuente de los recursos que se emplearán  </t>
  </si>
  <si>
    <r>
      <t xml:space="preserve">10. </t>
    </r>
    <r>
      <rPr>
        <sz val="10"/>
        <rFont val="Arial"/>
        <family val="2"/>
      </rPr>
      <t xml:space="preserve">Descripción y/o monto de los recursos públicos entregados en efectivo, especie o donativos, en su caso  </t>
    </r>
  </si>
  <si>
    <t xml:space="preserve">10. Descripción y/o monto de los recursos públicos entregados en efectivo, especie o donativos, en su caso  </t>
  </si>
  <si>
    <r>
      <t xml:space="preserve">11. </t>
    </r>
    <r>
      <rPr>
        <sz val="10"/>
        <rFont val="Arial"/>
        <family val="2"/>
      </rPr>
      <t xml:space="preserve">Vigencia del convenio: Inicio y término, ambos datos expresados en el formato día/mes/año. En el caso de la fecha de término se considerará también la opción de registrar la palabra “abierta”, para aquellos casos en que la vigencia de un convenio no se especifique en su texto y, por ende, tenga esta característica  </t>
    </r>
  </si>
  <si>
    <t xml:space="preserve">11. Vigencia del convenio: Inicio y término, ambos datos expresados en el formato día/mes/año. En el caso de la fecha de término se considerará también la opción de registrar la palabra “abierta”, para aquellos casos en que la vigencia de un convenio no se especifique en su texto y, por ende, tenga esta característica  </t>
  </si>
  <si>
    <r>
      <t xml:space="preserve">12. </t>
    </r>
    <r>
      <rPr>
        <sz val="10"/>
        <rFont val="Arial"/>
        <family val="2"/>
      </rPr>
      <t>Fecha de publicación en el Diario Oficial de la Federación, Gaceta Oficial de la Ciudad de México u otro medio homólogo, con el formato día/mes/año. En el caso de la fecha de término se considerará también la opción de registrar la palabra “abierta”, para aquellos casos en que la vigencia de un convenio no se especifique en su texto y, por ende, tenga esta característica. Así mismo en los casos en que el convenio no hubiere sido publicado por un medio oficial, se deberá registrar la leyenda “no publicado en medio oficial</t>
    </r>
  </si>
  <si>
    <t xml:space="preserve">12. Fecha de publicación en el Diario Oficial de la Federación, Gaceta Oficial de la Ciudad de México u otro medio homólogo, con el formato día/mes/año. En el caso de la fecha de término se considerará también la opción de registrar la palabra “abierta”, para aquellos casos en que la vigencia de un convenio no se especifique en su texto y, por ende, tenga esta característica. Así mismo en los casos en que el convenio no hubiere sido publicado por un medio oficial, se deberá registrar la leyenda “no publicado en medio oficial”  </t>
  </si>
  <si>
    <r>
      <t xml:space="preserve">13. </t>
    </r>
    <r>
      <rPr>
        <sz val="10"/>
        <rFont val="Arial"/>
        <family val="2"/>
      </rPr>
      <t xml:space="preserve">Hipervínculo al documento, en su caso a la versión pública o al documento signado, si es que no existe la publicación en periódico oficial  </t>
    </r>
  </si>
  <si>
    <t xml:space="preserve">13. Hipervínculo al documento, en su caso a la versión pública o al documento signado, si es que no existe la publicación en periódico oficial  </t>
  </si>
  <si>
    <r>
      <t xml:space="preserve">Respecto de los convenios que hayan tenido modificaciones:
14. </t>
    </r>
    <r>
      <rPr>
        <sz val="10"/>
        <rFont val="Arial"/>
        <family val="2"/>
      </rPr>
      <t xml:space="preserve">Hipervínculo al documento con las modificaciones realizadas, en su caso  </t>
    </r>
  </si>
  <si>
    <t xml:space="preserve">14. Hipervínculo al documento con las modificaciones realizadas, en su caso  </t>
  </si>
  <si>
    <r>
      <t xml:space="preserve">15. </t>
    </r>
    <r>
      <rPr>
        <sz val="10"/>
        <rFont val="Arial"/>
        <family val="2"/>
      </rPr>
      <t xml:space="preserve">Periodo de actualización de la información: trimestral  </t>
    </r>
  </si>
  <si>
    <t xml:space="preserve">15. Periodo de actualización de la información: trimestral  </t>
  </si>
  <si>
    <r>
      <t xml:space="preserve">16. </t>
    </r>
    <r>
      <rPr>
        <sz val="10"/>
        <rFont val="Arial"/>
        <family val="2"/>
      </rPr>
      <t xml:space="preserve">Área(s) responsable(s) que genera(n), posee(n), publica(n) y/o actualiza(n)la información  </t>
    </r>
  </si>
  <si>
    <t xml:space="preserve">16. Área(s) responsable(s) que genera(n), posee(n), publica(n) y/o actualiza(n)la información  </t>
  </si>
  <si>
    <r>
      <t xml:space="preserve">17. </t>
    </r>
    <r>
      <rPr>
        <sz val="10"/>
        <rFont val="Arial"/>
        <family val="2"/>
      </rPr>
      <t xml:space="preserve">La información publicada deberá estar actualizada, validada y conservada al periodo que corresponde, de acuerdo con la Tabla de actualización y conservación de la información con el formato día/mes/año  </t>
    </r>
  </si>
  <si>
    <t xml:space="preserve">17. La información publicada deberá estar actualizada, validada y conservada al periodo que corresponde, de acuerdo con la Tabla de actualización y conservación de la información con el formato día/mes/año  </t>
  </si>
  <si>
    <r>
      <t xml:space="preserve">18. </t>
    </r>
    <r>
      <rPr>
        <sz val="10"/>
        <rFont val="Arial"/>
        <family val="2"/>
      </rPr>
      <t xml:space="preserve">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  </t>
    </r>
  </si>
  <si>
    <t xml:space="preserve">18. 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  </t>
  </si>
  <si>
    <r>
      <t xml:space="preserve">19. </t>
    </r>
    <r>
      <rPr>
        <sz val="10"/>
        <rFont val="Arial"/>
        <family val="2"/>
      </rPr>
      <t xml:space="preserve">La información publicada se organiza mediante el formato 35, en el que se incluyen todos los campos especificados en los criterios sustantivos de contenido, debiendo publicar la información en datos abiertos  </t>
    </r>
  </si>
  <si>
    <t xml:space="preserve">19. La información publicada se organiza mediante el formato 35, en el que se incluyen todos los campos especificados en los criterios sustantivos de contenido, debiendo publicar la información en datos abiertos  </t>
  </si>
  <si>
    <r>
      <rPr>
        <b/>
        <i/>
        <sz val="10"/>
        <rFont val="Arial"/>
        <family val="2"/>
      </rPr>
      <t xml:space="preserve">Fracción XXXVI. </t>
    </r>
    <r>
      <rPr>
        <i/>
        <sz val="10"/>
        <rFont val="Arial"/>
        <family val="2"/>
      </rPr>
      <t>El inventario de bienes muebles e inmuebles en posesión y propiedad; así como el monto a que ascienden los mismos, siempre que su valor sea superior a 350 veces la unidad de medida vigente en la Ciudad de México, así como el catálogo o informe de altas y bajas;</t>
    </r>
  </si>
  <si>
    <r>
      <t xml:space="preserve">Periodo de actualización: </t>
    </r>
    <r>
      <rPr>
        <sz val="10"/>
        <rFont val="Arial"/>
        <family val="2"/>
      </rPr>
      <t xml:space="preserve">Semestral
En su caso, 30 días hábiles después de adquirir o dar de baja algún bien
</t>
    </r>
    <r>
      <rPr>
        <b/>
        <sz val="10"/>
        <rFont val="Arial"/>
        <family val="2"/>
      </rPr>
      <t xml:space="preserve">Conservar en el sitio de Internet: </t>
    </r>
    <r>
      <rPr>
        <sz val="10"/>
        <rFont val="Arial"/>
        <family val="2"/>
      </rPr>
      <t xml:space="preserve">información vigente respecto al inventario de bienes muebles e inmuebles. En cuanto al inventario de altas y bajas, así como los bienes muebles e inmuebles donados, se conservará la información vigente y la correspondiente al semestre anterior concluido.
</t>
    </r>
    <r>
      <rPr>
        <b/>
        <sz val="10"/>
        <rFont val="Arial"/>
        <family val="2"/>
      </rPr>
      <t xml:space="preserve">Aplica a: </t>
    </r>
    <r>
      <rPr>
        <sz val="10"/>
        <rFont val="Arial"/>
        <family val="2"/>
      </rPr>
      <t>todos los Sujetos obligados</t>
    </r>
  </si>
  <si>
    <r>
      <t xml:space="preserve">Respecto de los bienes muebles se publicará:
1. </t>
    </r>
    <r>
      <rPr>
        <sz val="10"/>
        <rFont val="Arial"/>
        <family val="2"/>
      </rPr>
      <t xml:space="preserve">Ejercicio  </t>
    </r>
  </si>
  <si>
    <r>
      <t xml:space="preserve">3. </t>
    </r>
    <r>
      <rPr>
        <sz val="10"/>
        <rFont val="Arial"/>
        <family val="2"/>
      </rPr>
      <t xml:space="preserve">Descripción del bien (incluir marca y modelo o, en su caso, señalar si corresponde a una pieza arqueológica, artística, histórica o de otra naturaleza)  </t>
    </r>
  </si>
  <si>
    <t xml:space="preserve">3. Descripción del bien (incluir marca y modelo o, en su caso, señalar si corresponde a una pieza arqueológica, artística, histórica o de otra naturaleza)  </t>
  </si>
  <si>
    <r>
      <t xml:space="preserve">4. </t>
    </r>
    <r>
      <rPr>
        <sz val="10"/>
        <rFont val="Arial"/>
        <family val="2"/>
      </rPr>
      <t xml:space="preserve">Código de identificación, en su caso  </t>
    </r>
  </si>
  <si>
    <t xml:space="preserve">4. Código de identificación, en su caso  </t>
  </si>
  <si>
    <r>
      <t xml:space="preserve">5. </t>
    </r>
    <r>
      <rPr>
        <sz val="10"/>
        <rFont val="Arial"/>
        <family val="2"/>
      </rPr>
      <t xml:space="preserve">Institución a cargo del bien mueble, en su caso  </t>
    </r>
  </si>
  <si>
    <t xml:space="preserve">5. Institución a cargo del bien mueble, en su caso  </t>
  </si>
  <si>
    <r>
      <t xml:space="preserve">6. </t>
    </r>
    <r>
      <rPr>
        <sz val="10"/>
        <rFont val="Arial"/>
        <family val="2"/>
      </rPr>
      <t xml:space="preserve">Numero de inventario  </t>
    </r>
  </si>
  <si>
    <t xml:space="preserve">6. Numero de inventario  </t>
  </si>
  <si>
    <r>
      <t xml:space="preserve">7. </t>
    </r>
    <r>
      <rPr>
        <sz val="10"/>
        <rFont val="Arial"/>
        <family val="2"/>
      </rPr>
      <t xml:space="preserve">Monto unitario del bien (precio de adquisición o valor contable)  </t>
    </r>
  </si>
  <si>
    <r>
      <t xml:space="preserve">Inventario semestral de altas practicadas a los bienes muebles especificando
8. </t>
    </r>
    <r>
      <rPr>
        <sz val="10"/>
        <rFont val="Arial"/>
        <family val="2"/>
      </rPr>
      <t xml:space="preserve">Ejercicio  </t>
    </r>
  </si>
  <si>
    <t xml:space="preserve">7. Monto unitario del bien (precio de adquisición o valor contable)  </t>
  </si>
  <si>
    <r>
      <t xml:space="preserve">9. </t>
    </r>
    <r>
      <rPr>
        <sz val="10"/>
        <rFont val="Arial"/>
        <family val="2"/>
      </rPr>
      <t xml:space="preserve">Periodo que se informa (fecha de inicio y fecha de término con el formato día/mes/año)  </t>
    </r>
  </si>
  <si>
    <t xml:space="preserve">9. Periodo que se informa (fecha de inicio y fecha de término con el formato día/mes/año)  </t>
  </si>
  <si>
    <r>
      <t xml:space="preserve"> 10. </t>
    </r>
    <r>
      <rPr>
        <sz val="10"/>
        <rFont val="Arial"/>
        <family val="2"/>
      </rPr>
      <t xml:space="preserve">Denominación del inmueble, en su caso  </t>
    </r>
  </si>
  <si>
    <t xml:space="preserve"> 10. Denominación del inmueble, en su caso  </t>
  </si>
  <si>
    <r>
      <t xml:space="preserve"> 11. </t>
    </r>
    <r>
      <rPr>
        <sz val="10"/>
        <rFont val="Arial"/>
        <family val="2"/>
      </rPr>
      <t xml:space="preserve">Número de inventario  </t>
    </r>
  </si>
  <si>
    <t xml:space="preserve"> 11. Número de inventario  </t>
  </si>
  <si>
    <r>
      <t xml:space="preserve"> 12. </t>
    </r>
    <r>
      <rPr>
        <sz val="10"/>
        <rFont val="Arial"/>
        <family val="2"/>
      </rPr>
      <t xml:space="preserve">Causa de la alta  </t>
    </r>
  </si>
  <si>
    <t xml:space="preserve"> 12. Causa de la alta  </t>
  </si>
  <si>
    <r>
      <t xml:space="preserve"> 13. </t>
    </r>
    <r>
      <rPr>
        <sz val="10"/>
        <rFont val="Arial"/>
        <family val="2"/>
      </rPr>
      <t xml:space="preserve">Fecha con el formato día/mes/año  </t>
    </r>
  </si>
  <si>
    <t xml:space="preserve"> 13. Fecha con el formato día/mes/año  </t>
  </si>
  <si>
    <r>
      <t xml:space="preserve"> 14. </t>
    </r>
    <r>
      <rPr>
        <sz val="10"/>
        <rFont val="Arial"/>
        <family val="2"/>
      </rPr>
      <t xml:space="preserve">Valor del bien a la fecha del alta  </t>
    </r>
  </si>
  <si>
    <t xml:space="preserve"> 14. Valor del bien a la fecha del alta  </t>
  </si>
  <si>
    <r>
      <t xml:space="preserve">Inventario semestral de bajas practicadas a los bienes muebles especificando:
15. </t>
    </r>
    <r>
      <rPr>
        <sz val="10"/>
        <rFont val="Arial"/>
        <family val="2"/>
      </rPr>
      <t xml:space="preserve">Ejercicio  </t>
    </r>
  </si>
  <si>
    <r>
      <t xml:space="preserve">17. </t>
    </r>
    <r>
      <rPr>
        <sz val="10"/>
        <rFont val="Arial"/>
        <family val="2"/>
      </rPr>
      <t xml:space="preserve">Descripción del bien  </t>
    </r>
  </si>
  <si>
    <t xml:space="preserve">17. Descripción del bien  </t>
  </si>
  <si>
    <r>
      <t xml:space="preserve">18. </t>
    </r>
    <r>
      <rPr>
        <sz val="10"/>
        <rFont val="Arial"/>
        <family val="2"/>
      </rPr>
      <t xml:space="preserve">Número de inventario  </t>
    </r>
  </si>
  <si>
    <t xml:space="preserve">18. Número de inventario  </t>
  </si>
  <si>
    <r>
      <t xml:space="preserve">19. </t>
    </r>
    <r>
      <rPr>
        <sz val="10"/>
        <rFont val="Arial"/>
        <family val="2"/>
      </rPr>
      <t xml:space="preserve">Causa de baja  </t>
    </r>
  </si>
  <si>
    <t xml:space="preserve">19. Causa de baja  </t>
  </si>
  <si>
    <r>
      <t xml:space="preserve">20. </t>
    </r>
    <r>
      <rPr>
        <sz val="10"/>
        <rFont val="Arial"/>
        <family val="2"/>
      </rPr>
      <t xml:space="preserve">Fecha de baja con el formato día/mes/año  </t>
    </r>
  </si>
  <si>
    <t xml:space="preserve">20. Fecha de baja con el formato día/mes/año  </t>
  </si>
  <si>
    <r>
      <t xml:space="preserve">21. </t>
    </r>
    <r>
      <rPr>
        <sz val="10"/>
        <rFont val="Arial"/>
        <family val="2"/>
      </rPr>
      <t xml:space="preserve">Valor del bien a la fecha de la baja  </t>
    </r>
  </si>
  <si>
    <t xml:space="preserve">21. Valor del bien a la fecha de la baja  </t>
  </si>
  <si>
    <r>
      <t xml:space="preserve">Los datos correspondientes a los bienes inmuebles son:
22. </t>
    </r>
    <r>
      <rPr>
        <sz val="10"/>
        <rFont val="Arial"/>
        <family val="2"/>
      </rPr>
      <t>Ejercicio</t>
    </r>
  </si>
  <si>
    <r>
      <t xml:space="preserve">23. </t>
    </r>
    <r>
      <rPr>
        <sz val="10"/>
        <rFont val="Arial"/>
        <family val="2"/>
      </rPr>
      <t xml:space="preserve">Periodo que se informa (fecha de inicio y fecha de término con el formato día/mes/año)  </t>
    </r>
  </si>
  <si>
    <r>
      <t xml:space="preserve">24. </t>
    </r>
    <r>
      <rPr>
        <sz val="10"/>
        <rFont val="Arial"/>
        <family val="2"/>
      </rPr>
      <t xml:space="preserve">Denominación del inmueble, en su caso  </t>
    </r>
  </si>
  <si>
    <r>
      <t xml:space="preserve">25. </t>
    </r>
    <r>
      <rPr>
        <sz val="10"/>
        <rFont val="Arial"/>
        <family val="2"/>
      </rPr>
      <t xml:space="preserve">Institución a cargo del inmueble  </t>
    </r>
  </si>
  <si>
    <r>
      <t xml:space="preserve">26. </t>
    </r>
    <r>
      <rPr>
        <sz val="10"/>
        <rFont val="Arial"/>
        <family val="2"/>
      </rPr>
      <t xml:space="preserve">Domicilio del inmueble (tipo de vialidad [catálogo], nombre de vialidad [calle], número exterior, número interior [en su caso], tipo de asentamiento humano [catálogo], nombre de asentamiento humano [colonia], clave de la localidad, nombre de la localidad, clave del municipio, nombre del municipio o delegación, clave de la entidad federativa, nombre de la entidad federativa [catálogo], código postal)  </t>
    </r>
  </si>
  <si>
    <r>
      <t xml:space="preserve">27. </t>
    </r>
    <r>
      <rPr>
        <sz val="10"/>
        <rFont val="Arial"/>
        <family val="2"/>
      </rPr>
      <t xml:space="preserve">Naturaleza del inmueble (catálogo): Urbana/Rústica (de conformidad con los artículos 58 y 59, del Reglamento del Registro Público de la Propiedad de la Ciudad de México)  </t>
    </r>
  </si>
  <si>
    <r>
      <t xml:space="preserve">28. </t>
    </r>
    <r>
      <rPr>
        <sz val="10"/>
        <rFont val="Arial"/>
        <family val="2"/>
      </rPr>
      <t xml:space="preserve">Domicilio en el extranjero. En caso de que el inmueble se ubique en otro país, se deberá incluir el domicilio el cual deberá incluir por lo menos: país, ciudad, calle y número  </t>
    </r>
  </si>
  <si>
    <t xml:space="preserve">28. Domicilio en el extranjero. En caso de que el inmueble se ubique en otro país, se deberá incluir el domicilio el cual deberá incluir por lo menos: país, ciudad, calle y número  </t>
  </si>
  <si>
    <r>
      <t xml:space="preserve">29. </t>
    </r>
    <r>
      <rPr>
        <sz val="10"/>
        <rFont val="Arial"/>
        <family val="2"/>
      </rPr>
      <t xml:space="preserve">Carácter del monumento (catálogo): Arqueológico/Histórico/Artístico (para el caso de inmuebles que hayan sido declarados monumentos arqueológicos, históricos o artísticos  </t>
    </r>
  </si>
  <si>
    <r>
      <t xml:space="preserve">30. </t>
    </r>
    <r>
      <rPr>
        <sz val="10"/>
        <rFont val="Arial"/>
        <family val="2"/>
      </rPr>
      <t xml:space="preserve">Tipo de inmueble (catálogo): edificación/terreno/mixto  </t>
    </r>
  </si>
  <si>
    <r>
      <t xml:space="preserve">31. </t>
    </r>
    <r>
      <rPr>
        <sz val="10"/>
        <rFont val="Arial"/>
        <family val="2"/>
      </rPr>
      <t xml:space="preserve">Uso del inmueble  </t>
    </r>
  </si>
  <si>
    <r>
      <t xml:space="preserve">32. </t>
    </r>
    <r>
      <rPr>
        <sz val="10"/>
        <rFont val="Arial"/>
        <family val="2"/>
      </rPr>
      <t xml:space="preserve">Operación que da origen a la propiedad o posesión del inmueble  </t>
    </r>
  </si>
  <si>
    <r>
      <t xml:space="preserve">33. </t>
    </r>
    <r>
      <rPr>
        <sz val="10"/>
        <rFont val="Arial"/>
        <family val="2"/>
      </rPr>
      <t xml:space="preserve">Valor catastral o último avalúo del inmueble  </t>
    </r>
  </si>
  <si>
    <r>
      <t xml:space="preserve">34. </t>
    </r>
    <r>
      <rPr>
        <sz val="10"/>
        <rFont val="Arial"/>
        <family val="2"/>
      </rPr>
      <t xml:space="preserve">Título por el cual se acredite la propiedad o posesión del inmueble por parte del Gobierno Federal, las entidades federativas o los municipios, a la fecha de actualización de la información  </t>
    </r>
  </si>
  <si>
    <r>
      <t xml:space="preserve">35. </t>
    </r>
    <r>
      <rPr>
        <sz val="10"/>
        <rFont val="Arial"/>
        <family val="2"/>
      </rPr>
      <t xml:space="preserve">Hipervínculo al Sistema de Información Inmobiliaria Federal y Paraestatal u homólogo de cada entidad federativa  </t>
    </r>
  </si>
  <si>
    <r>
      <t xml:space="preserve">36. </t>
    </r>
    <r>
      <rPr>
        <sz val="10"/>
        <rFont val="Arial"/>
        <family val="2"/>
      </rPr>
      <t xml:space="preserve">Área de adscripción del servidor público /o toda persona que desempeñe un empleo, cargo o comisión y/o ejerza actos de autoridad (de acuerdo con el catálogo de áreas o puestos que funge como responsable inmobiliario)  </t>
    </r>
  </si>
  <si>
    <r>
      <t xml:space="preserve">Inventario semestral de altas practicadas a los bienes inmuebles especificando:
37. </t>
    </r>
    <r>
      <rPr>
        <sz val="10"/>
        <rFont val="Arial"/>
        <family val="2"/>
      </rPr>
      <t xml:space="preserve">Ejercicio  </t>
    </r>
  </si>
  <si>
    <r>
      <t xml:space="preserve">38. </t>
    </r>
    <r>
      <rPr>
        <sz val="10"/>
        <rFont val="Arial"/>
        <family val="2"/>
      </rPr>
      <t xml:space="preserve">Periodo que se informa (fecha de inicio y fecha de término con el formato día/mes/año)  </t>
    </r>
  </si>
  <si>
    <t xml:space="preserve">38. Periodo que se informa (fecha de inicio y fecha de término con el formato día/mes/año)  </t>
  </si>
  <si>
    <r>
      <t xml:space="preserve">39. </t>
    </r>
    <r>
      <rPr>
        <sz val="10"/>
        <rFont val="Arial"/>
        <family val="2"/>
      </rPr>
      <t xml:space="preserve">Descripción del bien  </t>
    </r>
  </si>
  <si>
    <t xml:space="preserve">39. Descripción del bien  </t>
  </si>
  <si>
    <r>
      <t xml:space="preserve">40. </t>
    </r>
    <r>
      <rPr>
        <sz val="10"/>
        <rFont val="Arial"/>
        <family val="2"/>
      </rPr>
      <t xml:space="preserve">Causa de la alta  </t>
    </r>
  </si>
  <si>
    <t xml:space="preserve">40. Causa de la alta  </t>
  </si>
  <si>
    <r>
      <t xml:space="preserve">41. </t>
    </r>
    <r>
      <rPr>
        <sz val="10"/>
        <rFont val="Arial"/>
        <family val="2"/>
      </rPr>
      <t xml:space="preserve">Fecha de alta con el formato día/mes/año  </t>
    </r>
  </si>
  <si>
    <t xml:space="preserve">41. Fecha de alta con el formato día/mes/año  </t>
  </si>
  <si>
    <r>
      <t xml:space="preserve">42. </t>
    </r>
    <r>
      <rPr>
        <sz val="10"/>
        <rFont val="Arial"/>
        <family val="2"/>
      </rPr>
      <t xml:space="preserve">Valor del bien a la fecha de la alta  </t>
    </r>
  </si>
  <si>
    <t xml:space="preserve">42. Valor del bien a la fecha de la alta  </t>
  </si>
  <si>
    <r>
      <t xml:space="preserve">Inventario semestral de bajas practicadas a los bienes inmuebles especificando:
43. </t>
    </r>
    <r>
      <rPr>
        <sz val="10"/>
        <rFont val="Arial"/>
        <family val="2"/>
      </rPr>
      <t xml:space="preserve">Ejercicio  </t>
    </r>
  </si>
  <si>
    <r>
      <t xml:space="preserve">44. </t>
    </r>
    <r>
      <rPr>
        <sz val="10"/>
        <rFont val="Arial"/>
        <family val="2"/>
      </rPr>
      <t xml:space="preserve">Periodo que se informa (fecha de inicio y fecha de término con el formato día/mes/año  </t>
    </r>
  </si>
  <si>
    <t xml:space="preserve">44. Periodo que se informa (fecha de inicio y fecha de término con el formato día/mes/año  </t>
  </si>
  <si>
    <r>
      <t xml:space="preserve">45. </t>
    </r>
    <r>
      <rPr>
        <sz val="10"/>
        <rFont val="Arial"/>
        <family val="2"/>
      </rPr>
      <t xml:space="preserve">Descripción del bien  </t>
    </r>
  </si>
  <si>
    <t xml:space="preserve">45. Descripción del bien  </t>
  </si>
  <si>
    <r>
      <t xml:space="preserve">46. </t>
    </r>
    <r>
      <rPr>
        <sz val="10"/>
        <rFont val="Arial"/>
        <family val="2"/>
      </rPr>
      <t xml:space="preserve">Causa de la alta  </t>
    </r>
  </si>
  <si>
    <t xml:space="preserve">46. Causa de la alta  </t>
  </si>
  <si>
    <r>
      <t xml:space="preserve">47. </t>
    </r>
    <r>
      <rPr>
        <sz val="10"/>
        <rFont val="Arial"/>
        <family val="2"/>
      </rPr>
      <t xml:space="preserve">Fecha de alta con el formato día/mes/año  </t>
    </r>
  </si>
  <si>
    <t xml:space="preserve">47. Fecha de alta con el formato día/mes/año  </t>
  </si>
  <si>
    <r>
      <t xml:space="preserve">48. </t>
    </r>
    <r>
      <rPr>
        <sz val="10"/>
        <rFont val="Arial"/>
        <family val="2"/>
      </rPr>
      <t xml:space="preserve">Valor del bien a la fecha de la alta  </t>
    </r>
  </si>
  <si>
    <t xml:space="preserve">48. Valor del bien a la fecha de la alta  </t>
  </si>
  <si>
    <r>
      <t xml:space="preserve">La información respecto de los bienes muebles e inmuebles donados al sujeto obligado es la siguiente:
49. </t>
    </r>
    <r>
      <rPr>
        <sz val="10"/>
        <rFont val="Arial"/>
        <family val="2"/>
      </rPr>
      <t xml:space="preserve">Ejercicio  </t>
    </r>
  </si>
  <si>
    <r>
      <t xml:space="preserve">50. </t>
    </r>
    <r>
      <rPr>
        <sz val="10"/>
        <rFont val="Arial"/>
        <family val="2"/>
      </rPr>
      <t xml:space="preserve">Periodo que se informa (fecha de inicio y fecha de término con el formato día/mes/año  </t>
    </r>
  </si>
  <si>
    <t xml:space="preserve">50. Periodo que se informa (fecha de inicio y fecha de término con el formato día/mes/año  </t>
  </si>
  <si>
    <r>
      <t xml:space="preserve">51. </t>
    </r>
    <r>
      <rPr>
        <sz val="10"/>
        <rFont val="Arial"/>
        <family val="2"/>
      </rPr>
      <t xml:space="preserve">Descripción del bien  </t>
    </r>
  </si>
  <si>
    <t xml:space="preserve">51. Descripción del bien  </t>
  </si>
  <si>
    <r>
      <t xml:space="preserve">52. </t>
    </r>
    <r>
      <rPr>
        <sz val="10"/>
        <rFont val="Arial"/>
        <family val="2"/>
      </rPr>
      <t xml:space="preserve">Actividades a las que se destinará el bien donado: educativas, culturales, de salud, de investigación científica, de aplicación de nuevas tecnologías, de beneficencia, prestación de servicios sociales, ayuda humanitaria, otra (especificar)  </t>
    </r>
  </si>
  <si>
    <t xml:space="preserve">52. Actividades a las que se destinará el bien donado: educativas, culturales, de salud, de investigación científica, de aplicación de nuevas tecnologías, de beneficencia, prestación de servicios sociales, ayuda humanitaria, otra (especificar)  </t>
  </si>
  <si>
    <r>
      <t xml:space="preserve">53. </t>
    </r>
    <r>
      <rPr>
        <sz val="10"/>
        <rFont val="Arial"/>
        <family val="2"/>
      </rPr>
      <t xml:space="preserve">Personería jurídica del donante (catálogo): Persona física/Persona moral  </t>
    </r>
  </si>
  <si>
    <t xml:space="preserve">53. Personería jurídica del donatario: Persona física/Persona moral  </t>
  </si>
  <si>
    <r>
      <t xml:space="preserve">54. </t>
    </r>
    <r>
      <rPr>
        <sz val="10"/>
        <rFont val="Arial"/>
        <family val="2"/>
      </rPr>
      <t xml:space="preserve">En caso de persona física: Nombre (nombre[s], primer apellido, segundo apellido)  </t>
    </r>
  </si>
  <si>
    <t xml:space="preserve">54. En caso de persona física: Nombre (nombre[s], primer apellido, segundo apellido)  </t>
  </si>
  <si>
    <r>
      <t xml:space="preserve">55. </t>
    </r>
    <r>
      <rPr>
        <sz val="10"/>
        <rFont val="Arial"/>
        <family val="2"/>
      </rPr>
      <t xml:space="preserve">Tipo de persona moral, en su caso. Por ejemplo: Entidad federativa/Municipio/Institución de salud/Beneficencia o asistencia/Educativa/Cultural/Prestadores de servicios sociales por encargo/Beneficiarios de algún servicio asistencial público/Comunidad agraria y ejido/Entidad que lo necesite para sus fines/Gobierno o institución extranjera/Organización internacional/Otro (especificar)  </t>
    </r>
  </si>
  <si>
    <t xml:space="preserve">55. Tipo de persona moral, en su caso. Por ejemplo: Entidad federativa/Municipio/Institución de salud/Beneficencia o asistencia/Educativa/Cultural/Prestadores de servicios sociales por encargo/Beneficiarios de algún servicio asistencial público/Comunidad agraria y ejido/Entidad que lo necesite para sus fines/Gobierno o institución extranjera/Organización internacional/Otro (especificar)  </t>
  </si>
  <si>
    <r>
      <t xml:space="preserve">56. </t>
    </r>
    <r>
      <rPr>
        <sz val="10"/>
        <rFont val="Arial"/>
        <family val="2"/>
      </rPr>
      <t>Denominación o razón social del donante</t>
    </r>
  </si>
  <si>
    <t xml:space="preserve">56. Denominación o razón social del donatario  </t>
  </si>
  <si>
    <r>
      <t xml:space="preserve">57. </t>
    </r>
    <r>
      <rPr>
        <sz val="10"/>
        <rFont val="Arial"/>
        <family val="2"/>
      </rPr>
      <t xml:space="preserve">Valor de adquisición o valor de inventario del bien donado  </t>
    </r>
  </si>
  <si>
    <t xml:space="preserve">57. Valor de adquisición o valor de inventario del bien donado  </t>
  </si>
  <si>
    <r>
      <t xml:space="preserve">58. </t>
    </r>
    <r>
      <rPr>
        <sz val="10"/>
        <rFont val="Arial"/>
        <family val="2"/>
      </rPr>
      <t xml:space="preserve">Fecha de firma del contrato de donación, signado por la autoridad pública o representante legal de la institución donante, así como por el donatario. En su caso, la fecha de publicación del Acuerdo presidencial en el DOF o la GOCDMX, con el formato día/mes/año.  </t>
    </r>
  </si>
  <si>
    <t xml:space="preserve">58. Fecha de firma del contrato de donación, signado por la autoridad pública o representante legal de la institución donante, así como por el donatario. En su caso, la fecha de publicación del Acuerdo presidencial en el DOF o la GOCDMX, con el formato día/mes/año.  </t>
  </si>
  <si>
    <r>
      <t xml:space="preserve">59. </t>
    </r>
    <r>
      <rPr>
        <sz val="10"/>
        <rFont val="Arial"/>
        <family val="2"/>
      </rPr>
      <t xml:space="preserve">Hipervínculo al Acuerdo presidencial respectivo, en el caso de donaciones a gobiernos e instituciones extranjeros o a organizaciones internacionales para ayuda humanitaria o investigación científica. En su caso, señalar que no hubo Acuerdo  </t>
    </r>
  </si>
  <si>
    <t xml:space="preserve">59. Hipervínculo al Acuerdo presidencial respectivo, en el caso de donaciones a gobiernos e instituciones extranjeros o a organizaciones internacionales para ayuda humanitaria o investigación científica. En su caso, señalar que no hubo Acuerdo  </t>
  </si>
  <si>
    <r>
      <t xml:space="preserve">60. </t>
    </r>
    <r>
      <rPr>
        <sz val="10"/>
        <rFont val="Arial"/>
        <family val="2"/>
      </rPr>
      <t xml:space="preserve">Periodo de actualización de la información: trimestral  </t>
    </r>
  </si>
  <si>
    <t xml:space="preserve">60. Periodo de actualización de la información: trimestral  </t>
  </si>
  <si>
    <r>
      <t xml:space="preserve">61. </t>
    </r>
    <r>
      <rPr>
        <sz val="10"/>
        <rFont val="Arial"/>
        <family val="2"/>
      </rPr>
      <t xml:space="preserve">Área(s) responsable(s) que genera(n), posee(n), publica(n) y/o actualiza(n)la información  </t>
    </r>
  </si>
  <si>
    <t xml:space="preserve">61. Área(s) responsable(s) que genera(n), posee(n), publica(n) y/o actualiza(n)la información  </t>
  </si>
  <si>
    <r>
      <t xml:space="preserve">62. </t>
    </r>
    <r>
      <rPr>
        <sz val="10"/>
        <rFont val="Arial"/>
        <family val="2"/>
      </rPr>
      <t xml:space="preserve">La información publicada deberá estar actualizada, validada y conservada al periodo que corresponde, de acuerdo con la Tabla de actualización y conservación de la información con el formato día/mes/año  </t>
    </r>
  </si>
  <si>
    <t xml:space="preserve">62. La información publicada deberá estar actualizada, validada y conservada al periodo que corresponde, de acuerdo con la Tabla de actualización y conservación de la información con el formato día/mes/año  </t>
  </si>
  <si>
    <r>
      <t xml:space="preserve">63. </t>
    </r>
    <r>
      <rPr>
        <sz val="10"/>
        <rFont val="Arial"/>
        <family val="2"/>
      </rPr>
      <t xml:space="preserve">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  </t>
    </r>
  </si>
  <si>
    <t xml:space="preserve">63. 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  </t>
  </si>
  <si>
    <r>
      <t xml:space="preserve">64. </t>
    </r>
    <r>
      <rPr>
        <sz val="10"/>
        <rFont val="Arial"/>
        <family val="2"/>
      </rPr>
      <t xml:space="preserve">La información publicada se organiza mediante los formatos 36a al 36g, en los que se incluyen todos los campos especificados en los criterios sustantivos de contenido, debiendo publicar la información en datos abiertos  </t>
    </r>
  </si>
  <si>
    <t xml:space="preserve">64. La información publicada se organiza mediante los formatos 36a al 36g, en los que se incluyen todos los campos especificados en los criterios sustantivos de contenido, debiendo publicar la información en datos abiertos  </t>
  </si>
  <si>
    <r>
      <rPr>
        <b/>
        <i/>
        <sz val="10"/>
        <rFont val="Arial"/>
        <family val="2"/>
      </rPr>
      <t xml:space="preserve">Fracción XXXVII. </t>
    </r>
    <r>
      <rPr>
        <i/>
        <sz val="10"/>
        <rFont val="Arial"/>
        <family val="2"/>
      </rPr>
      <t>La relación del número de recomendaciones emitidas al Sujeto Obligado por la Comisión de Derechos Humanos de la Ciudad de México, las acciones que han llevado a cabo para su atención; y el seguimiento a cada una de ellas, así como el avance e implementación de las líneas de acción del Programa de Derechos Humanos que le corresponda;</t>
    </r>
  </si>
  <si>
    <r>
      <t xml:space="preserve">Periodo de actualización: </t>
    </r>
    <r>
      <rPr>
        <sz val="10"/>
        <rFont val="Arial"/>
        <family val="2"/>
      </rPr>
      <t xml:space="preserve">trimestral y semestral, según corresponda
</t>
    </r>
    <r>
      <rPr>
        <b/>
        <sz val="10"/>
        <rFont val="Arial"/>
        <family val="2"/>
      </rPr>
      <t xml:space="preserve">Conservar en el sitio de Internet: </t>
    </r>
    <r>
      <rPr>
        <sz val="10"/>
        <rFont val="Arial"/>
        <family val="2"/>
      </rPr>
      <t xml:space="preserve">información del ejercicio en curso. En caso de que el sujeto obligado haya recibido recomendación y/o sentencia, conservará la información generada en el ejercicio en curso a partir de que le haya sido notificada. Una vez concluido el seguimiento de la recomendación y/o sentencia, conservar la información durante dos ejercicios.
Respecto a las estrategias establecidas en el Programa de Derechos Humanos de la Ciudad de México asignadas al Sujeto Obligado, conservar dos ejercicios anteriores y el correspondiente al ejercicio en curso.
Los informes de seguimiento de las estrategias y sus indicadores deberán reportarse trimestralmente, en tanto que el Reporte del Cuestionario SIMSE deberá corresponder al semestre inmediato anterior.
</t>
    </r>
    <r>
      <rPr>
        <b/>
        <sz val="10"/>
        <rFont val="Arial"/>
        <family val="2"/>
      </rPr>
      <t xml:space="preserve">
Aplica a: </t>
    </r>
    <r>
      <rPr>
        <sz val="10"/>
        <rFont val="Arial"/>
        <family val="2"/>
      </rPr>
      <t xml:space="preserve">todos los sujetos obligados </t>
    </r>
    <r>
      <rPr>
        <b/>
        <sz val="10"/>
        <rFont val="Arial"/>
        <family val="2"/>
      </rPr>
      <t xml:space="preserve">responsables o corresponsables </t>
    </r>
    <r>
      <rPr>
        <sz val="10"/>
        <rFont val="Arial"/>
        <family val="2"/>
      </rPr>
      <t>involucrados y que posean información al respecto.</t>
    </r>
  </si>
  <si>
    <r>
      <t xml:space="preserve">Respecto de las recomendaciones emitidas por la CNDH o CDHDF, se informará lo siguiente:
1. </t>
    </r>
    <r>
      <rPr>
        <sz val="10"/>
        <rFont val="Arial"/>
        <family val="2"/>
      </rPr>
      <t xml:space="preserve">Ejercicio  </t>
    </r>
  </si>
  <si>
    <r>
      <t xml:space="preserve">3. </t>
    </r>
    <r>
      <rPr>
        <sz val="10"/>
        <rFont val="Arial"/>
        <family val="2"/>
      </rPr>
      <t xml:space="preserve">Fecha en la que se recibió la notificación de la recomendación con el formato día/mes/año  </t>
    </r>
  </si>
  <si>
    <t xml:space="preserve">3. Fecha en la que se recibió la notificación de la recomendación con el formato día/mes/año  </t>
  </si>
  <si>
    <r>
      <t xml:space="preserve">4. </t>
    </r>
    <r>
      <rPr>
        <sz val="10"/>
        <rFont val="Arial"/>
        <family val="2"/>
      </rPr>
      <t xml:space="preserve">Número de recomendación  </t>
    </r>
  </si>
  <si>
    <t xml:space="preserve">4. Número de recomendación  </t>
  </si>
  <si>
    <r>
      <t xml:space="preserve">5. </t>
    </r>
    <r>
      <rPr>
        <sz val="10"/>
        <rFont val="Arial"/>
        <family val="2"/>
      </rPr>
      <t xml:space="preserve">Hecho violatorio (motivo de la recomendación)  </t>
    </r>
  </si>
  <si>
    <t xml:space="preserve">5. Hecho violatorio (motivo de la recomendación)  </t>
  </si>
  <si>
    <r>
      <t xml:space="preserve">6. </t>
    </r>
    <r>
      <rPr>
        <sz val="10"/>
        <rFont val="Arial"/>
        <family val="2"/>
      </rPr>
      <t xml:space="preserve">Tipo de recomendación: Recomendación específica/Recomendación general/Recomendación por violaciones graves/Otro tipo (especificar)  </t>
    </r>
  </si>
  <si>
    <t xml:space="preserve">6. Tipo de recomendación: Recomendación específica/Recomendación general/Recomendación por violaciones graves/Otro tipo (especificar)  </t>
  </si>
  <si>
    <r>
      <t xml:space="preserve">7. </t>
    </r>
    <r>
      <rPr>
        <sz val="10"/>
        <rFont val="Arial"/>
        <family val="2"/>
      </rPr>
      <t xml:space="preserve">Número(s) de expediente(s) y/o quejas cuando así aplique  </t>
    </r>
  </si>
  <si>
    <t xml:space="preserve">7. Número(s) de expediente(s) y/o quejas cuando así aplique  </t>
  </si>
  <si>
    <r>
      <t xml:space="preserve">8. </t>
    </r>
    <r>
      <rPr>
        <sz val="10"/>
        <rFont val="Arial"/>
        <family val="2"/>
      </rPr>
      <t xml:space="preserve">Fecha de solicitud, en su caso, de la opinión no vinculatoria por parte del Sujeto Obligado a la Unidad responsable para determinar la aceptación o no de la recomendación. La fecha se registrará con el formato día/mes/año  </t>
    </r>
  </si>
  <si>
    <t xml:space="preserve">8. Fecha de solicitud, en su caso, de la opinión no vinculatoria por parte del Sujeto Obligado a la Unidad responsable para determinar la aceptación o no de la recomendación. La fecha se registrará con el formato día/mes/año  </t>
  </si>
  <si>
    <r>
      <t xml:space="preserve">9. </t>
    </r>
    <r>
      <rPr>
        <sz val="10"/>
        <rFont val="Arial"/>
        <family val="2"/>
      </rPr>
      <t xml:space="preserve">Fecha en la que se recibe la opinión emitida por la Unidad responsable con el formato día/mes/año  </t>
    </r>
  </si>
  <si>
    <t xml:space="preserve">9. Fecha en la que se recibe la opinión emitida por la Unidad responsable con el formato día/mes/año  </t>
  </si>
  <si>
    <r>
      <t xml:space="preserve">10. </t>
    </r>
    <r>
      <rPr>
        <sz val="10"/>
        <rFont val="Arial"/>
        <family val="2"/>
      </rPr>
      <t xml:space="preserve">Estatus de la recomendación: Aceptada/Rechazada  </t>
    </r>
  </si>
  <si>
    <t xml:space="preserve">10. Estatus de la recomendación: Aceptada/Rechazada  </t>
  </si>
  <si>
    <r>
      <t xml:space="preserve">11. </t>
    </r>
    <r>
      <rPr>
        <sz val="10"/>
        <rFont val="Arial"/>
        <family val="2"/>
      </rPr>
      <t xml:space="preserve">Número de oficio, documento o medio oficial mediante el cual se notifica la aceptación o no de la recomendación  </t>
    </r>
  </si>
  <si>
    <t xml:space="preserve">11. Número de oficio, documento o medio oficial mediante el cual se notifica la aceptación o no de la recomendación  </t>
  </si>
  <si>
    <r>
      <t xml:space="preserve">12. </t>
    </r>
    <r>
      <rPr>
        <sz val="10"/>
        <rFont val="Arial"/>
        <family val="2"/>
      </rPr>
      <t xml:space="preserve">Hipervínculo al documento (versión pública) de la recomendación  </t>
    </r>
  </si>
  <si>
    <t xml:space="preserve">12. Hipervínculo al documento (versión pública) de la recomendación  </t>
  </si>
  <si>
    <r>
      <t xml:space="preserve">Respecto de las recomendaciones aceptadas, incluir la siguiente información:
13. </t>
    </r>
    <r>
      <rPr>
        <sz val="10"/>
        <rFont val="Arial"/>
        <family val="2"/>
      </rPr>
      <t xml:space="preserve">Cuando así corresponda, se incluirá la fecha en la cual se solicitó la opinión de la Unidad responsable sobre las acciones y forma de reparar el daño con el formato día/mes/año  </t>
    </r>
  </si>
  <si>
    <r>
      <t xml:space="preserve">14. </t>
    </r>
    <r>
      <rPr>
        <sz val="10"/>
        <rFont val="Arial"/>
        <family val="2"/>
      </rPr>
      <t xml:space="preserve">Fecha de respuesta de la Unidad responsable con el formato día/mes/año  </t>
    </r>
  </si>
  <si>
    <t xml:space="preserve">14. Fecha de respuesta de la Unidad responsable con el formato día/mes/año  </t>
  </si>
  <si>
    <r>
      <t xml:space="preserve">15. </t>
    </r>
    <r>
      <rPr>
        <sz val="10"/>
        <rFont val="Arial"/>
        <family val="2"/>
      </rPr>
      <t xml:space="preserve">Acciones realizadas por el Sujeto Obligado para dar cumplimiento a cada uno de los puntos recomendatorios  </t>
    </r>
  </si>
  <si>
    <t xml:space="preserve">15. Acciones realizadas por el Sujeto Obligado para dar cumplimiento a cada uno de los puntos recomendatorios  </t>
  </si>
  <si>
    <r>
      <t xml:space="preserve">16. </t>
    </r>
    <r>
      <rPr>
        <sz val="10"/>
        <rFont val="Arial"/>
        <family val="2"/>
      </rPr>
      <t xml:space="preserve">Dependencias y Entidades Federativas que hayan colaborado para dar cumplimiento a la Recomendación, en su caso  </t>
    </r>
  </si>
  <si>
    <t xml:space="preserve">16. Dependencias y Entidades Federativas que hayan colaborado para dar cumplimiento a la Recomendación, en su caso  </t>
  </si>
  <si>
    <r>
      <t xml:space="preserve">17. </t>
    </r>
    <r>
      <rPr>
        <sz val="10"/>
        <rFont val="Arial"/>
        <family val="2"/>
      </rPr>
      <t xml:space="preserve">Fecha de notificación a la CNDH o a la CDHCM respecto del cumplimiento dado a cada punto recomendatorio, con el formato día/mes/año  </t>
    </r>
  </si>
  <si>
    <t xml:space="preserve">17. Fecha de notificación a la CNDH o a la CDHCM respecto del cumplimiento dado a cada punto recomendatorio, con el formato día/mes/año  </t>
  </si>
  <si>
    <r>
      <t xml:space="preserve">18. </t>
    </r>
    <r>
      <rPr>
        <sz val="10"/>
        <rFont val="Arial"/>
        <family val="2"/>
      </rPr>
      <t xml:space="preserve">Hipervínculo a la sección del sitio de Internet de la CNDH o de la CDHCM, en donde se publique la información de las Recomendaciones  </t>
    </r>
  </si>
  <si>
    <t xml:space="preserve">18. Hipervínculo a la sección del sitio de Internet de la CNDH o de la CDHCM, en donde se publique la información de las Recomendaciones  </t>
  </si>
  <si>
    <r>
      <t xml:space="preserve">Cuando la recomendación no sea aceptada por el Sujeto Obligado, se especificará lo siguiente:
19. </t>
    </r>
    <r>
      <rPr>
        <sz val="10"/>
        <rFont val="Arial"/>
        <family val="2"/>
      </rPr>
      <t xml:space="preserve">Razón de la negativa (motivos y fundamentos)  </t>
    </r>
  </si>
  <si>
    <t xml:space="preserve">20. De ser el caso, fecha de comparecencia ante el Congreso de la Ciudad de México, con el formato día/mes/año  </t>
  </si>
  <si>
    <r>
      <t xml:space="preserve">21. </t>
    </r>
    <r>
      <rPr>
        <sz val="10"/>
        <rFont val="Arial"/>
        <family val="2"/>
      </rPr>
      <t xml:space="preserve">Nombre(s) de los (las) servidores(as) públicos(as), integrantes, miembros del Sujeto Obligado y/o toda persona que desempeñe un empleo, cargo o comisión y/o ejerza actos de autoridad encargado de comparecer para explicar el motivo de la negativa a las recomendaciones (nombre[s], primer apellido, segundo apellido)  </t>
    </r>
  </si>
  <si>
    <t xml:space="preserve">21. Nombre(s) de los (las) servidores(as) públicos(as), integrantes, miembros del Sujeto Obligado y/o toda persona que desempeñe un empleo, cargo o comisión y/o ejerza actos de autoridad encargado de comparecer para explicar el motivo de la negativa a las recomendaciones (nombre[s], primer apellido, segundo apellido)  </t>
  </si>
  <si>
    <r>
      <t xml:space="preserve">22. </t>
    </r>
    <r>
      <rPr>
        <sz val="10"/>
        <rFont val="Arial"/>
        <family val="2"/>
      </rPr>
      <t xml:space="preserve">Hipervínculo a la minuta de la comparecencia, en su caso  </t>
    </r>
  </si>
  <si>
    <t xml:space="preserve">22. Hipervínculo a la minuta de la comparecencia, en su caso  </t>
  </si>
  <si>
    <r>
      <t xml:space="preserve">23. </t>
    </r>
    <r>
      <rPr>
        <sz val="10"/>
        <rFont val="Arial"/>
        <family val="2"/>
      </rPr>
      <t xml:space="preserve">Determinación o respuesta de la CNDH o CDHCM, previa consulta con los órganos legislativos, ante la negativa de la autoridad responsable  </t>
    </r>
  </si>
  <si>
    <t xml:space="preserve">23. Determinación o respuesta de la CNDH o CDHCM, previa consulta con los órganos legislativos, ante la negativa de la autoridad responsable  </t>
  </si>
  <si>
    <r>
      <t xml:space="preserve">24. </t>
    </r>
    <r>
      <rPr>
        <sz val="10"/>
        <rFont val="Arial"/>
        <family val="2"/>
      </rPr>
      <t xml:space="preserve">Fecha de notificación, al Sujeto Obligado, de la determinación de la CNDH o CDHCM, con el formato día/mes/año  </t>
    </r>
  </si>
  <si>
    <t xml:space="preserve">24. Fecha de notificación, al Sujeto Obligado, de la determinación de la CNDH o CDHCM, con el formato día/mes/año  </t>
  </si>
  <si>
    <r>
      <t xml:space="preserve">25. </t>
    </r>
    <r>
      <rPr>
        <sz val="10"/>
        <rFont val="Arial"/>
        <family val="2"/>
      </rPr>
      <t xml:space="preserve">Hipervínculo al oficio, documento oficial o medio por el cual se notifica la determinación de la CNDH o CDHCM.  </t>
    </r>
  </si>
  <si>
    <t xml:space="preserve">25. Hipervínculo al oficio, documento oficial o medio por el cual se notifica la determinación de la CNDH o CDHCM.  </t>
  </si>
  <si>
    <r>
      <t xml:space="preserve">Cuando la CNDH o la CDHDF consideren y notifiquen a la autoridad responsable la insuficiencia de la fundamentación y motivación de la negativa, el Sujeto Obligado informará:
26. </t>
    </r>
    <r>
      <rPr>
        <sz val="10"/>
        <rFont val="Arial"/>
        <family val="2"/>
      </rPr>
      <t xml:space="preserve">Respuesta notificada a la CNDH o a la CDHCM (persistencia en la negativa de la recomendación o determinación de cumplir con ella)  </t>
    </r>
  </si>
  <si>
    <r>
      <t xml:space="preserve">27. </t>
    </r>
    <r>
      <rPr>
        <sz val="10"/>
        <rFont val="Arial"/>
        <family val="2"/>
      </rPr>
      <t xml:space="preserve">Fecha en la que se notifica la respuesta (criterio que antecede), con el formato día/mes/año (por ej. 31/Marzo/2016)  </t>
    </r>
  </si>
  <si>
    <t xml:space="preserve">27. Fecha en la que se notifica la respuesta (criterio que antecede), con el formato día/mes/año (por ej. 31/Marzo/2016)  </t>
  </si>
  <si>
    <r>
      <t xml:space="preserve">28. </t>
    </r>
    <r>
      <rPr>
        <sz val="10"/>
        <rFont val="Arial"/>
        <family val="2"/>
      </rPr>
      <t xml:space="preserve">Número de oficio, documento oficial o medio por el cual se notifica la respuesta a la CNDH o a la CDHCM.  </t>
    </r>
  </si>
  <si>
    <t xml:space="preserve">28. Número de oficio, documento oficial o medio por el cual se notifica la respuesta a la CNDH o a la CDHCM.  </t>
  </si>
  <si>
    <r>
      <t xml:space="preserve">Si persiste la negativa, la CNDH o la CDHCM podrán denunciar ante el Ministerio Público o la autoridad administrativa que corresponda a los (as) servidores(as) públicos(as), integrantes, miembros del Sujeto Obligado y/o toda persona que desempeñe un empleo, cargo o comisión y/o ejerza actos de autoridad señalados en la recomendación como responsables. Se incluirá el dato siguiente:
29. </t>
    </r>
    <r>
      <rPr>
        <sz val="10"/>
        <rFont val="Arial"/>
        <family val="2"/>
      </rPr>
      <t xml:space="preserve">Número de denuncia ante el Ministerio Público o la autoridad administrativa competente  </t>
    </r>
  </si>
  <si>
    <r>
      <t xml:space="preserve">En cuanto al seguimiento dado a cada Recomendación, incluir:
30. </t>
    </r>
    <r>
      <rPr>
        <sz val="10"/>
        <rFont val="Arial"/>
        <family val="2"/>
      </rPr>
      <t xml:space="preserve">Estado de las recomendaciones aceptadas: con pruebas de cumplimiento total/con pruebas de cumplimiento parcial/sin pruebas de cumplimiento/con cumplimiento insatisfactorio/en tiempo para presentar pruebas de cumplimiento/en tiempo de ser contestadas/cuyo cumplimiento reviste características peculiares  </t>
    </r>
  </si>
  <si>
    <r>
      <t xml:space="preserve">31. </t>
    </r>
    <r>
      <rPr>
        <sz val="10"/>
        <rFont val="Arial"/>
        <family val="2"/>
      </rPr>
      <t xml:space="preserve">Si la Recomendación se encuentra concluida, se publicará la fecha de conclusión del expediente con el formato día/mes/año (por ej. 31/Marzo/2016)  </t>
    </r>
  </si>
  <si>
    <t xml:space="preserve">31. Si la Recomendación se encuentra concluida, se publicará la fecha de conclusión del expediente con el formato día/mes/año (por ej. 31/Marzo/2016)  </t>
  </si>
  <si>
    <r>
      <t xml:space="preserve">32. </t>
    </r>
    <r>
      <rPr>
        <sz val="10"/>
        <rFont val="Arial"/>
        <family val="2"/>
      </rPr>
      <t xml:space="preserve">Fecha de notificación de la conclusión con el formato día/mes/  </t>
    </r>
  </si>
  <si>
    <t xml:space="preserve">32. Fecha de notificación de la conclusión con el formato día/mes/  </t>
  </si>
  <si>
    <r>
      <t xml:space="preserve">33. </t>
    </r>
    <r>
      <rPr>
        <sz val="10"/>
        <rFont val="Arial"/>
        <family val="2"/>
      </rPr>
      <t xml:space="preserve">Hipervínculo a la versión publica del Sistema de Seguimiento a Recomendaciones emitidas por la CNDH (SISER) y/o sistemas homólogos  </t>
    </r>
  </si>
  <si>
    <t xml:space="preserve">33. Hipervínculo a la versión publica del Sistema de Seguimiento a Recomendaciones emitidas por la CNDH (SISER) y/o sistemas homólogos  </t>
  </si>
  <si>
    <r>
      <t xml:space="preserve">Respecto de lo sujetos obligados involucrados en Casos especiales emitidos por la CNDH u otros organismos de protección de derechos humanos, se informará lo siguiente:
34. </t>
    </r>
    <r>
      <rPr>
        <sz val="10"/>
        <rFont val="Arial"/>
        <family val="2"/>
      </rPr>
      <t>Ejercicio</t>
    </r>
  </si>
  <si>
    <r>
      <t xml:space="preserve">35. </t>
    </r>
    <r>
      <rPr>
        <sz val="10"/>
        <rFont val="Arial"/>
        <family val="2"/>
      </rPr>
      <t xml:space="preserve">Periodo que se informa (fecha de inicio y fecha de término con el formato día/mes/año)  </t>
    </r>
  </si>
  <si>
    <t xml:space="preserve">35. Periodo que se informa (fecha de inicio y fecha de término con el formato día/mes/año)  </t>
  </si>
  <si>
    <r>
      <t xml:space="preserve">36. </t>
    </r>
    <r>
      <rPr>
        <sz val="10"/>
        <rFont val="Arial"/>
        <family val="2"/>
      </rPr>
      <t xml:space="preserve">Fecha en la que se recibió la notificación de la recomendación con el formato día/mes/año  </t>
    </r>
  </si>
  <si>
    <t xml:space="preserve">36. Fecha en la que se recibió la notificación de la recomendación con el formato día/mes/año  </t>
  </si>
  <si>
    <r>
      <t xml:space="preserve">37. </t>
    </r>
    <r>
      <rPr>
        <sz val="10"/>
        <rFont val="Arial"/>
        <family val="2"/>
      </rPr>
      <t xml:space="preserve">Número de recomendación  </t>
    </r>
  </si>
  <si>
    <t xml:space="preserve">37. Número de recomendación  </t>
  </si>
  <si>
    <r>
      <t xml:space="preserve">38. </t>
    </r>
    <r>
      <rPr>
        <sz val="10"/>
        <rFont val="Arial"/>
        <family val="2"/>
      </rPr>
      <t xml:space="preserve">Hipervínculo al sitio de Internet de la CNDH, concretamente, a la sección en la que se publican los Casos especiales. En su caso, al sitio de Internet de la CDHCM en donde se publique la información en comento  </t>
    </r>
  </si>
  <si>
    <t xml:space="preserve">38. Hipervínculo al sitio de Internet de la CNDH, concretamente, a la sección en la que se publican los Casos especiales. En su caso, al sitio de Internet de la CDHCM en donde se publique la información en comento  </t>
  </si>
  <si>
    <r>
      <t xml:space="preserve">Todo Sujeto Obligado publicará:
39. </t>
    </r>
    <r>
      <rPr>
        <sz val="10"/>
        <rFont val="Arial"/>
        <family val="2"/>
      </rPr>
      <t xml:space="preserve">Hipervínculo al buscador de recomendaciones internacionales a México en materia de derechos humanos (http://recomendacionesdh.mx/inicio/buscador)  </t>
    </r>
  </si>
  <si>
    <r>
      <t xml:space="preserve">Respecto de la información emitida por organismos internacionales se incluirán los siguientes datos:
40. </t>
    </r>
    <r>
      <rPr>
        <sz val="10"/>
        <rFont val="Arial"/>
        <family val="2"/>
      </rPr>
      <t>Ejercicio</t>
    </r>
  </si>
  <si>
    <r>
      <t xml:space="preserve">41. </t>
    </r>
    <r>
      <rPr>
        <sz val="10"/>
        <rFont val="Arial"/>
        <family val="2"/>
      </rPr>
      <t xml:space="preserve">Periodo que se informa (fecha de inicio y fecha de término con el formato día/mes/año)  </t>
    </r>
  </si>
  <si>
    <t xml:space="preserve">41. Periodo que se informa (fecha de inicio y fecha de término con el formato día/mes/año)  </t>
  </si>
  <si>
    <r>
      <t xml:space="preserve">42. </t>
    </r>
    <r>
      <rPr>
        <sz val="10"/>
        <rFont val="Arial"/>
        <family val="2"/>
      </rPr>
      <t xml:space="preserve">Fecha de emisión de la recomendación con el formato día/mes/año  </t>
    </r>
  </si>
  <si>
    <t xml:space="preserve">42. Fecha de emisión de la recomendación con el formato día/mes/año  </t>
  </si>
  <si>
    <r>
      <t xml:space="preserve">43. </t>
    </r>
    <r>
      <rPr>
        <sz val="10"/>
        <rFont val="Arial"/>
        <family val="2"/>
      </rPr>
      <t xml:space="preserve">Nombre con el que el sujeto obligado identifica el caso  </t>
    </r>
  </si>
  <si>
    <t xml:space="preserve">43. Nombre con el que el sujeto obligado identifica el caso  </t>
  </si>
  <si>
    <r>
      <t xml:space="preserve">44. </t>
    </r>
    <r>
      <rPr>
        <sz val="10"/>
        <rFont val="Arial"/>
        <family val="2"/>
      </rPr>
      <t xml:space="preserve">Derecho(s) humano(s) violado(s)  </t>
    </r>
  </si>
  <si>
    <t xml:space="preserve">44. Derecho(s) humano(s) violado(s)  </t>
  </si>
  <si>
    <r>
      <t xml:space="preserve">45. </t>
    </r>
    <r>
      <rPr>
        <sz val="10"/>
        <rFont val="Arial"/>
        <family val="2"/>
      </rPr>
      <t xml:space="preserve">Víctima(s)  </t>
    </r>
  </si>
  <si>
    <t xml:space="preserve">45. Víctima(s)  </t>
  </si>
  <si>
    <r>
      <t xml:space="preserve">46. </t>
    </r>
    <r>
      <rPr>
        <sz val="10"/>
        <rFont val="Arial"/>
        <family val="2"/>
      </rPr>
      <t xml:space="preserve">Órgano emisor de conformidad con el siguiente (catálogo):
</t>
    </r>
    <r>
      <rPr>
        <b/>
        <sz val="10"/>
        <rFont val="Arial"/>
        <family val="2"/>
      </rPr>
      <t>Sistema Universal de Derechos Humanos</t>
    </r>
    <r>
      <rPr>
        <sz val="10"/>
        <rFont val="Arial"/>
        <family val="2"/>
      </rPr>
      <t xml:space="preserve"> 
</t>
    </r>
    <r>
      <rPr>
        <b/>
        <sz val="10"/>
        <rFont val="Arial"/>
        <family val="2"/>
      </rPr>
      <t>Órganos creados en virtud de tratados</t>
    </r>
    <r>
      <rPr>
        <sz val="10"/>
        <rFont val="Arial"/>
        <family val="2"/>
      </rPr>
      <t xml:space="preserve">: Comité contra las Desapariciones Forzadas/Comité de los Derechos Económicos, Sociales y Culturales/Comité de los Derechos del Niño/Comité de los Derechos Humanos/Comité para la Eliminación de la Discriminación Racial/Comité contra la Tortura/Comité para la Eliminación de la Discriminación contra la Mujer/Comité de la Protección de los Derechos de Todos los Trabajadores Migratorios y de sus Familiares/Subcomité para la Prevención de la Tortura.
</t>
    </r>
    <r>
      <rPr>
        <b/>
        <sz val="10"/>
        <rFont val="Arial"/>
        <family val="2"/>
      </rPr>
      <t>Procedimientos especiales</t>
    </r>
    <r>
      <rPr>
        <sz val="10"/>
        <rFont val="Arial"/>
        <family val="2"/>
      </rPr>
      <t xml:space="preserve">: Grupo de Trabajo sobre Desapariciones Forzadas/Grupo de Trabajo sobre la Detención Arbitraria/Relator Especial contra la Tortura/Relator Especial sobre la Venta de Niños, la Prostitución Infantil y la Utilización de Niños en la pornografía/Relator Especial sobre los Efectos Nocivos para el Goce de los Derechos Humanos del traslado y Vertimiento ilícitos de Productos y Desechos tóxicos y peligrosos/Relator Especial sobre Ejecuciones Extrajudiciales, Sumarias o Arbitrarias/Relator Especial sobre la Independencia de los Magistrados y Abogados/Relator Especial sobre los Derechos Humanos de los Migrantes/Relator Especial sobre una Vivienda Adecuada como parte del Derecho a un Nivel de Vida Adecuado, y sobre el Derecho a la no Discriminación/Representante del Secretario General sobre los Desplazados Internos/Relator Especial sobre la situación de los Derechos Humanos y las Libertades Fundamentales de los indígenas/Relator Especial sobre la Violencia contra la Mujer, sus causas y consecuencias/Relator Especial sobre el Derecho a la Educación/Relator Especial sobre el Derecho a la Libertad de Expresión/Relator Especial sobre el Derecho a la Alimentación u otros órganos
</t>
    </r>
    <r>
      <rPr>
        <b/>
        <sz val="10"/>
        <rFont val="Arial"/>
        <family val="2"/>
      </rPr>
      <t>Sistema Interamericano de Derechos Humanos
Sistema de casos y peticiones</t>
    </r>
    <r>
      <rPr>
        <sz val="10"/>
        <rFont val="Arial"/>
        <family val="2"/>
      </rPr>
      <t xml:space="preserve">: Comisión Interamericana de Derechos Humanos/Corte Interamericana de Derechos Humanos
</t>
    </r>
    <r>
      <rPr>
        <b/>
        <sz val="10"/>
        <rFont val="Arial"/>
        <family val="2"/>
      </rPr>
      <t xml:space="preserve">Otros mecanismos </t>
    </r>
    <r>
      <rPr>
        <sz val="10"/>
        <rFont val="Arial"/>
        <family val="2"/>
      </rPr>
      <t xml:space="preserve">Relatoría Especial sobre los Derechos de los Trabajadores Migratorios y Miembros de sus Familias/Relatoría Especial sobre la Libertad de Expresión/Relatoría Especial sobre Asuntos de la Mujer/Relatoría sobre los Derechos de las Personas Privadas de Libertad/Relatoría sobre los Derechos de las Personas Lesbianas, Gays, Bisexuales, Trans e Intersex/Relatoría sobre los Derechos de las Personas Afrodescendientes/Relatoría sobre los Derechos de los Pueblos Indígenas/Relatoría sobre Defensores y Defensoras de Derechos Humanos/Relatoría sobre los Derechos de la Niñez/Otro (especificar)  </t>
    </r>
  </si>
  <si>
    <t xml:space="preserve">46. Órgano emisor de conformidad con el siguiente (catálogo):Sistema Universal de Derechos HumanosÓrganos creados en virtud de tratados: Comité contra las Desapariciones Forzadas/Comité de los Derechos Económicos, Sociales y Culturales/Comité de los Derechos del Niño/Comité de los Derechos Humanos/Comité para la Eliminación de la Discriminación Racial/Comité contra la Tortura/Comité para la Eliminación de la Discriminación contra la Mujer/Comité de la Protección de los Derechos de Todos los Trabajadores Migratorios y de sus Familiares/Subcomité para la Prevención de la TorturaProcedimientos especiales: Grupo de Trabajo sobre Desapariciones Forzadas/Grupo de Trabajo sobre la Detención Arbitraria/Relator Especial contra la Tortura/Relator Especial sobre la Venta de Niños, la Prostitución Infantil y la Utilización de Niños en la pornografía/Relator Especial sobre los Efectos Nocivos para el Goce de los Derechos Humanos del traslado y Vertimiento ilícitos de Productos y Desechos tóxicos y peligrosos/Relator Especial sobre Ejecuciones Extrajudiciales, Sumarias o Arbitrarias/Relator Especial sobre la Independencia de los Magistrados y Abogados/Relator Especial sobre los Derechos Humanos de los Migrantes/Relator Especial sobre una Vivienda Adecuada como parte del Derecho a un Nivel de Vida Adecuado, y sobre el Derecho a la no Discriminación/Representante del Secretario General sobre los Desplazados Internos/Relator Especial sobre la situación de los Derechos Humanos y las Libertades Fundamentales de los indígenas/Relator Especial sobre la Violencia contra la Mujer, sus causas y consecuencias/Relator Especial sobre el Derecho a la Educación/Relator Especial sobre el Derecho a la Libertad de Expresión/Relator Especial sobre el Derecho a la Alimentación u otros órganosSistema Interamericano de Derechos HumanosSistema de casos y peticiones: Comisión Interamericana de Derechos Humanos/Corte Interamericana de Derechos HumanosOtros mecanismosRelatoría Especial sobre los Derechos de los Trabajadores Migratorios y Miembros de sus Familias/Relatoría Especial sobre la Libertad de Expresión/Relatoría Especial sobre Asuntos de la Mujer/Relatoría sobre los Derechos de las Personas Privadas de Libertad/Relatoría sobre los Derechos de las Personas Lesbianas, Gays, Bisexuales, Trans e Intersex/Relatoría sobre los Derechos de las Personas Afrodescendientes/Relatoría sobre los Derechos de los Pueblos Indígenas/Relatoría sobre Defensores y Defensoras de Derechos Humanos/Relatoría sobre los Derechos de la Niñez/Otro (especificar)  </t>
  </si>
  <si>
    <r>
      <t xml:space="preserve">47. </t>
    </r>
    <r>
      <rPr>
        <sz val="10"/>
        <rFont val="Arial"/>
        <family val="2"/>
      </rPr>
      <t xml:space="preserve">Fundamentos del caso  </t>
    </r>
  </si>
  <si>
    <t xml:space="preserve">47. Fundamentos del caso  </t>
  </si>
  <si>
    <r>
      <t xml:space="preserve">48. </t>
    </r>
    <r>
      <rPr>
        <sz val="10"/>
        <rFont val="Arial"/>
        <family val="2"/>
      </rPr>
      <t xml:space="preserve">Etapa en la que se encuentra  </t>
    </r>
  </si>
  <si>
    <t xml:space="preserve">48. Etapa en la que se encuentra  </t>
  </si>
  <si>
    <r>
      <t xml:space="preserve">49. </t>
    </r>
    <r>
      <rPr>
        <sz val="10"/>
        <rFont val="Arial"/>
        <family val="2"/>
      </rPr>
      <t xml:space="preserve">Hipervínculo al informe, sentencia, resolución y/ o recomendación  </t>
    </r>
  </si>
  <si>
    <t xml:space="preserve">49. Hipervínculo al informe, sentencia, resolución y/ o recomendación  </t>
  </si>
  <si>
    <r>
      <t xml:space="preserve">50. </t>
    </r>
    <r>
      <rPr>
        <sz val="10"/>
        <rFont val="Arial"/>
        <family val="2"/>
      </rPr>
      <t xml:space="preserve">Hipervínculo a la Ficha técnica completa  </t>
    </r>
  </si>
  <si>
    <t xml:space="preserve">50. Hipervínculo a la Ficha técnica completa  </t>
  </si>
  <si>
    <r>
      <t xml:space="preserve">Respecto al avance e implementación del Programa de Derechos Humanos, se publicará lo siguiente:
51. </t>
    </r>
    <r>
      <rPr>
        <sz val="10"/>
        <rFont val="Arial"/>
        <family val="2"/>
      </rPr>
      <t>Ejercicio</t>
    </r>
  </si>
  <si>
    <r>
      <t xml:space="preserve">52. </t>
    </r>
    <r>
      <rPr>
        <sz val="10"/>
        <rFont val="Arial"/>
        <family val="2"/>
      </rPr>
      <t xml:space="preserve">Hipervínculo a las estrategias establecidas en el Programa de Derechos Humanos de la Ciudad de México que le corresponden al sujeto obligado en el Programa vigente, señalando si es el único sujeto obligado en la estrategia o corresponsable con otros.  </t>
    </r>
  </si>
  <si>
    <t xml:space="preserve">52. Hipervínculo a las estrategias establecidas en el Programa de Derechos Humanos de la Ciudad de México que le corresponden al sujeto obligado en el Programa vigente, señalando si es el único sujeto obligado en la estrategia o corresponsable con otros.  </t>
  </si>
  <si>
    <r>
      <t xml:space="preserve">Respecto al seguimiento de las Estrategias, se publicará lo siguiente:
53. </t>
    </r>
    <r>
      <rPr>
        <sz val="10"/>
        <rFont val="Arial"/>
        <family val="2"/>
      </rPr>
      <t xml:space="preserve">Ejercicio(En caso de que el Sujeto no cuente con la información de los ejercicios requeridos, deberá publicar una leyenda especificando las causas y motivos por los que no se cuenta con la información, así como señalar la fecha de inicio en la cual implementan líneas de acción del PDH).  </t>
    </r>
  </si>
  <si>
    <r>
      <t xml:space="preserve">54. </t>
    </r>
    <r>
      <rPr>
        <sz val="10"/>
        <rFont val="Arial"/>
        <family val="2"/>
      </rPr>
      <t xml:space="preserve">Periodo que se informa (fecha de inicio y fecha de término con el formato día/mes/año)  </t>
    </r>
  </si>
  <si>
    <t xml:space="preserve">54. Periodo que se informa (fecha de inicio y fecha de término con el formato día/mes/año)  </t>
  </si>
  <si>
    <r>
      <t xml:space="preserve">55. </t>
    </r>
    <r>
      <rPr>
        <sz val="10"/>
        <rFont val="Arial"/>
        <family val="2"/>
      </rPr>
      <t>Listado de los informes correspondientes al avance e implementación
del Programa de Derechos Humanos de la Ciudad de México.
a) Seguimiento de las estrategias asignadas a la unidad responsable
b) Diseño de indicadores del programa por cada estrategia.
c) Hipervínculo a los Reportes del Cuestionario SIIMPLE</t>
    </r>
  </si>
  <si>
    <t xml:space="preserve">55. Listado de los informes correspondientes al avance e implementación del Programa de Derechos Humanos de la Ciudad de México.Seguimiento de las estrategias asignadas a la unidad responsableDiseño de indicadores del programa por cada estrategia.Hipervínculo a los Reportes del Cuestionario SIIMPLE  </t>
  </si>
  <si>
    <r>
      <t xml:space="preserve">56. </t>
    </r>
    <r>
      <rPr>
        <sz val="10"/>
        <rFont val="Arial"/>
        <family val="2"/>
      </rPr>
      <t xml:space="preserve">Hipervínculo a cada uno de los informes.  </t>
    </r>
  </si>
  <si>
    <t xml:space="preserve">56. Hipervínculo a cada uno de los informes.  </t>
  </si>
  <si>
    <r>
      <t xml:space="preserve">El Sujeto Obligado deberá publicar el directorio de los servidores públicos que fungen como enlaces para la implementación del Programa de Derechos Humanos de la Ciudad de México, con los siguientes datos:
57. </t>
    </r>
    <r>
      <rPr>
        <sz val="10"/>
        <rFont val="Arial"/>
        <family val="2"/>
      </rPr>
      <t xml:space="preserve">Tipo de enlace (enlace de derechos humanos, de espacios de participación)  </t>
    </r>
  </si>
  <si>
    <r>
      <t xml:space="preserve">58. </t>
    </r>
    <r>
      <rPr>
        <sz val="10"/>
        <rFont val="Arial"/>
        <family val="2"/>
      </rPr>
      <t xml:space="preserve">Nombre completo del servidor público  </t>
    </r>
  </si>
  <si>
    <t xml:space="preserve">58. Nombre completo del servidor público  </t>
  </si>
  <si>
    <r>
      <t xml:space="preserve">59. </t>
    </r>
    <r>
      <rPr>
        <sz val="10"/>
        <rFont val="Arial"/>
        <family val="2"/>
      </rPr>
      <t xml:space="preserve">Cargo que desempeña en el Sujeto Obligado  </t>
    </r>
  </si>
  <si>
    <t xml:space="preserve">59. Cargo que desempeña en el Sujeto Obligado  </t>
  </si>
  <si>
    <r>
      <t xml:space="preserve">60. </t>
    </r>
    <r>
      <rPr>
        <sz val="10"/>
        <rFont val="Arial"/>
        <family val="2"/>
      </rPr>
      <t xml:space="preserve">Área de adscripción del servidor público  </t>
    </r>
  </si>
  <si>
    <t xml:space="preserve">60. Área de adscripción del servidor público  </t>
  </si>
  <si>
    <r>
      <t xml:space="preserve">61. </t>
    </r>
    <r>
      <rPr>
        <sz val="10"/>
        <rFont val="Arial"/>
        <family val="2"/>
      </rPr>
      <t xml:space="preserve">Domicilio (tipo de vialidad [catálogo], nombre de vialidad [calle], número exterior, número interior [en su caso], tipo de asentamiento humano [catálogo], nombre de asentamiento humano [colonia], clave de la localidad [catálogo], nombre de la localidad [catálogo], Clave de la demarcación territorial [catálogo], Nombre de la demarcación territorial [catálogo], clave de la entidad federativa [catálogo], nombre de la entidad federativa [catálogo], código postal)  </t>
    </r>
  </si>
  <si>
    <t xml:space="preserve">61. Domicilio (tipo de vialidad [catálogo], nombre de vialidad [calle], número exterior, número interior [en su caso], tipo de asentamiento humano [catálogo], nombre de asentamiento humano [colonia], clave de la localidad [catálogo], nombre de la localidad [catálogo], Clave de la demarcación territorial [catálogo], Nombre de la demarcación territorial [catálogo], clave de la entidad federativa [catálogo], nombre de la entidad federativa [catálogo], código postal)  </t>
  </si>
  <si>
    <r>
      <t xml:space="preserve">62. </t>
    </r>
    <r>
      <rPr>
        <sz val="10"/>
        <rFont val="Arial"/>
        <family val="2"/>
      </rPr>
      <t xml:space="preserve">Teléfono(s) oficial(es) y extensión(es), en su caso  </t>
    </r>
  </si>
  <si>
    <t xml:space="preserve">62. Teléfono(s) oficial(es) y extensión(es), en su caso  </t>
  </si>
  <si>
    <r>
      <t xml:space="preserve">63. </t>
    </r>
    <r>
      <rPr>
        <sz val="10"/>
        <rFont val="Arial"/>
        <family val="2"/>
      </rPr>
      <t xml:space="preserve">Correo electrónico oficial  </t>
    </r>
  </si>
  <si>
    <t xml:space="preserve">63. Correo electrónico oficial  </t>
  </si>
  <si>
    <r>
      <t xml:space="preserve">64. </t>
    </r>
    <r>
      <rPr>
        <sz val="10"/>
        <rFont val="Arial"/>
        <family val="2"/>
      </rPr>
      <t>Periodo de actualización de la información: trimestral y semestral</t>
    </r>
  </si>
  <si>
    <t xml:space="preserve">64. Periodo de actualización de la información: trimestral  </t>
  </si>
  <si>
    <r>
      <t xml:space="preserve">65. </t>
    </r>
    <r>
      <rPr>
        <sz val="10"/>
        <rFont val="Arial"/>
        <family val="2"/>
      </rPr>
      <t xml:space="preserve">Área(s) responsable(s) que genera(n), posee(n), publica(n) y/o actualiza(n)la información  </t>
    </r>
  </si>
  <si>
    <t xml:space="preserve">65. Área(s) responsable(s) que genera(n), posee(n), publica(n) y/o actualiza(n)la información  </t>
  </si>
  <si>
    <r>
      <t xml:space="preserve">66. </t>
    </r>
    <r>
      <rPr>
        <sz val="10"/>
        <rFont val="Arial"/>
        <family val="2"/>
      </rPr>
      <t xml:space="preserve">La información publicada deberá estar actualizada, validada y conservada al periodo que corresponde, de acuerdo con la Tabla de actualización y conservación de la información con el formato día/mes/año  </t>
    </r>
  </si>
  <si>
    <t xml:space="preserve">66. La información publicada deberá estar actualizada, validada y conservada al periodo que corresponde, de acuerdo con la Tabla de actualización y conservación de la información con el formato día/mes/año  </t>
  </si>
  <si>
    <r>
      <t xml:space="preserve">67. </t>
    </r>
    <r>
      <rPr>
        <sz val="10"/>
        <rFont val="Arial"/>
        <family val="2"/>
      </rPr>
      <t xml:space="preserve">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  </t>
    </r>
  </si>
  <si>
    <t xml:space="preserve">67. 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  </t>
  </si>
  <si>
    <r>
      <t xml:space="preserve">68. </t>
    </r>
    <r>
      <rPr>
        <sz val="10"/>
        <rFont val="Arial"/>
        <family val="2"/>
      </rPr>
      <t xml:space="preserve">La información publicada se organiza mediante los formatos 37a al 37g, en los que se incluyen todos los campos especificados en los criterios sustantivos de contenido, debiendo publicar la información en datos abiertos  </t>
    </r>
  </si>
  <si>
    <t xml:space="preserve">68. La información publicada se organiza mediante los formatos 37a al 37g, en los que se incluyen todos los campos especificados en los criterios sustantivos de contenido, debiendo publicar la información en datos abiertos  </t>
  </si>
  <si>
    <r>
      <rPr>
        <b/>
        <i/>
        <sz val="10"/>
        <rFont val="Arial"/>
        <family val="2"/>
      </rPr>
      <t xml:space="preserve">Fracción XXXVIII. </t>
    </r>
    <r>
      <rPr>
        <i/>
        <sz val="10"/>
        <rFont val="Arial"/>
        <family val="2"/>
      </rPr>
      <t>La relación del número de recomendaciones emitidas por el Instituto al Sujeto Obligado, y el seguimiento a cada una de ellas;</t>
    </r>
  </si>
  <si>
    <r>
      <t xml:space="preserve">Periodo de actualización: </t>
    </r>
    <r>
      <rPr>
        <sz val="10"/>
        <rFont val="Arial"/>
        <family val="2"/>
      </rPr>
      <t>semestral</t>
    </r>
    <r>
      <rPr>
        <b/>
        <sz val="10"/>
        <rFont val="Arial"/>
        <family val="2"/>
      </rPr>
      <t xml:space="preserve">
Conservar en el sitio de Internet: </t>
    </r>
    <r>
      <rPr>
        <sz val="10"/>
        <rFont val="Arial"/>
        <family val="2"/>
      </rPr>
      <t xml:space="preserve">la información generada en el ejercicio en curso a partir de la notificación de la recomendación y/o sentencia. Una vez concluido el seguimiento de la recomendación y/o sentencia, conservar la información durante un ejercicio.
</t>
    </r>
    <r>
      <rPr>
        <b/>
        <sz val="10"/>
        <rFont val="Arial"/>
        <family val="2"/>
      </rPr>
      <t xml:space="preserve">Aplica a: </t>
    </r>
    <r>
      <rPr>
        <sz val="10"/>
        <rFont val="Arial"/>
        <family val="2"/>
      </rPr>
      <t>todos los sujetos obligados</t>
    </r>
  </si>
  <si>
    <r>
      <t xml:space="preserve">3. </t>
    </r>
    <r>
      <rPr>
        <sz val="10"/>
        <rFont val="Arial"/>
        <family val="2"/>
      </rPr>
      <t xml:space="preserve">Número de oficio mediante el cual el INFO emitió la notificación de la recomendación al Sujeto Obligado  </t>
    </r>
  </si>
  <si>
    <r>
      <t xml:space="preserve">4. </t>
    </r>
    <r>
      <rPr>
        <sz val="10"/>
        <rFont val="Arial"/>
        <family val="2"/>
      </rPr>
      <t xml:space="preserve">Fecha del oficio mediante el cual el INFO emitió la notificación de la recomendación al Sujeto Obligado expresada con el formato día/mes/año  </t>
    </r>
  </si>
  <si>
    <t xml:space="preserve">4. Fecha del oficio mediante el cual el INFO emitió la notificación de la recomendación al Sujeto Obligado expresada con el formato día/mes/año  </t>
  </si>
  <si>
    <t xml:space="preserve">5. Número de Acuerdo del Pleno del INFO mediante el cual se aprobó la recomendación  </t>
  </si>
  <si>
    <t xml:space="preserve">6. Motivo de la recomendación y fundamento legal  </t>
  </si>
  <si>
    <r>
      <t xml:space="preserve">7. </t>
    </r>
    <r>
      <rPr>
        <sz val="10"/>
        <rFont val="Arial"/>
        <family val="2"/>
      </rPr>
      <t xml:space="preserve">Plazo otorgado por el INFO para solventar la recomendación  </t>
    </r>
  </si>
  <si>
    <t xml:space="preserve">7. Plazo otorgado por el INFO para solventar la recomendación  </t>
  </si>
  <si>
    <r>
      <t xml:space="preserve">8. </t>
    </r>
    <r>
      <rPr>
        <sz val="10"/>
        <rFont val="Arial"/>
        <family val="2"/>
      </rPr>
      <t xml:space="preserve">Fecha en la que el Sujeto Obligado recibió la notificación de la recomendación expresada con el formato día/mes/año (por ej. 31/Marzo/2016)  </t>
    </r>
  </si>
  <si>
    <t xml:space="preserve">8. Fecha en la que el Sujeto Obligado recibió la notificación de la recomendación expresada con el formato día/mes/año (por ej. 31/Marzo/2016)  </t>
  </si>
  <si>
    <r>
      <t xml:space="preserve">En la misma tabla se deberá incluir respecto del seguimiento que el Sujeto Obligado ha dado a cada una de las recomendaciones y/o resoluciones los siguientes datos. NA  
9. </t>
    </r>
    <r>
      <rPr>
        <sz val="10"/>
        <rFont val="Arial"/>
        <family val="2"/>
      </rPr>
      <t xml:space="preserve">Número de expediente o folio asignado por el Sujeto Obligado  </t>
    </r>
  </si>
  <si>
    <r>
      <t xml:space="preserve">10. </t>
    </r>
    <r>
      <rPr>
        <sz val="10"/>
        <rFont val="Arial"/>
        <family val="2"/>
      </rPr>
      <t xml:space="preserve">Estado: En proceso, Atendida totalmente, Atendida parcialmente  </t>
    </r>
  </si>
  <si>
    <t xml:space="preserve">10. Estado: En proceso, Atendida totalmente, Atendida parcialmente  </t>
  </si>
  <si>
    <r>
      <t xml:space="preserve">11. </t>
    </r>
    <r>
      <rPr>
        <sz val="10"/>
        <rFont val="Arial"/>
        <family val="2"/>
      </rPr>
      <t xml:space="preserve">Fecha en la que se informó al INFO expresada con el formato día/mes/año (por ej. 31/Marzo/2022)  </t>
    </r>
  </si>
  <si>
    <t xml:space="preserve">11. Fecha en la que se informó al INFO expresada con el formato día/mes/año (por ej. 31/Marzo/2016)  </t>
  </si>
  <si>
    <t xml:space="preserve">12. Número de oficio mediante el cual se informó al INFO  </t>
  </si>
  <si>
    <r>
      <t xml:space="preserve">13. </t>
    </r>
    <r>
      <rPr>
        <sz val="10"/>
        <rFont val="Arial"/>
        <family val="2"/>
      </rPr>
      <t>Periodo de actualización de la información: semestral</t>
    </r>
  </si>
  <si>
    <t xml:space="preserve">13. Periodo de actualización de la información: trimestral  </t>
  </si>
  <si>
    <t>El Sujeto Obligado deberá publicar la información de conformidad con los Lineamientos y la tabla de aplicabilidad correspondiente a las obligaciones de transparencia.</t>
  </si>
  <si>
    <r>
      <t xml:space="preserve">14. </t>
    </r>
    <r>
      <rPr>
        <sz val="10"/>
        <rFont val="Arial"/>
        <family val="2"/>
      </rPr>
      <t xml:space="preserve">Área(s) responsable(s) que genera(n), posee(n), publica(n) y/o actualiza(n)la información  </t>
    </r>
  </si>
  <si>
    <t xml:space="preserve">14. Área(s) responsable(s) que genera(n), posee(n), publica(n) y/o actualiza(n)la información  </t>
  </si>
  <si>
    <r>
      <t xml:space="preserve">15. </t>
    </r>
    <r>
      <rPr>
        <sz val="10"/>
        <rFont val="Arial"/>
        <family val="2"/>
      </rPr>
      <t xml:space="preserve">La información publicada deberá estar actualizada, validada y conservada al periodo que corresponde, de acuerdo con la Tabla de actualización y conservación de la información con el formato día/mes/año  </t>
    </r>
  </si>
  <si>
    <t xml:space="preserve">15. La información publicada deberá estar actualizada, validada y conservada al periodo que corresponde, de acuerdo con la Tabla de actualización y conservación de la información con el formato día/mes/año  </t>
  </si>
  <si>
    <r>
      <t xml:space="preserve">16. </t>
    </r>
    <r>
      <rPr>
        <sz val="10"/>
        <rFont val="Arial"/>
        <family val="2"/>
      </rPr>
      <t xml:space="preserve">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  </t>
    </r>
  </si>
  <si>
    <t xml:space="preserve">16. 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  </t>
  </si>
  <si>
    <r>
      <t xml:space="preserve">17. </t>
    </r>
    <r>
      <rPr>
        <sz val="10"/>
        <rFont val="Arial"/>
        <family val="2"/>
      </rPr>
      <t xml:space="preserve">La información publicada se organiza mediante el formato 38, en el que se incluyen todos los campos especificados en los criterios sustantivos de contenido, debiendo publicar la información en datos abiertos  </t>
    </r>
  </si>
  <si>
    <t xml:space="preserve">17. La información publicada se organiza mediante el formato 38, en el que se incluyen todos los campos especificados en los criterios sustantivos de contenido, debiendo publicar la información en datos abiertos  </t>
  </si>
  <si>
    <r>
      <rPr>
        <b/>
        <i/>
        <sz val="10"/>
        <rFont val="Arial"/>
        <family val="2"/>
      </rPr>
      <t xml:space="preserve">Fracción XXXIX. </t>
    </r>
    <r>
      <rPr>
        <i/>
        <sz val="10"/>
        <rFont val="Arial"/>
        <family val="2"/>
      </rPr>
      <t>Las resoluciones y laudos que se emitan en procesos o procedimientos seguidos en forma de juicio;</t>
    </r>
  </si>
  <si>
    <r>
      <t xml:space="preserve">Periodo de actualización: </t>
    </r>
    <r>
      <rPr>
        <sz val="10"/>
        <rFont val="Arial"/>
        <family val="2"/>
      </rPr>
      <t xml:space="preserve">trimestral
</t>
    </r>
    <r>
      <rPr>
        <b/>
        <sz val="10"/>
        <rFont val="Arial"/>
        <family val="2"/>
      </rPr>
      <t xml:space="preserve">Conservar en el sitio de Internet: </t>
    </r>
    <r>
      <rPr>
        <sz val="10"/>
        <rFont val="Arial"/>
        <family val="2"/>
      </rPr>
      <t xml:space="preserve">Información del ejercicio en curso y la correspondiente al ejercicio inmediato anterior
</t>
    </r>
    <r>
      <rPr>
        <b/>
        <sz val="10"/>
        <rFont val="Arial"/>
        <family val="2"/>
      </rPr>
      <t xml:space="preserve">Aplica a: </t>
    </r>
    <r>
      <rPr>
        <sz val="10"/>
        <rFont val="Arial"/>
        <family val="2"/>
      </rPr>
      <t>Los sujetos obligados que, derivado de sus atribuciones emitan sentencias o resoluciones de tipo judicial, jurisdiccional o arbitral.</t>
    </r>
  </si>
  <si>
    <r>
      <t xml:space="preserve">3. </t>
    </r>
    <r>
      <rPr>
        <sz val="10"/>
        <rFont val="Arial"/>
        <family val="2"/>
      </rPr>
      <t xml:space="preserve">Número de expediente y/o resolución. Especificar ambos en caso de ser distintos  </t>
    </r>
  </si>
  <si>
    <t xml:space="preserve">3. Número de expediente y/o resolución. Especificar ambos en caso de ser distintos  </t>
  </si>
  <si>
    <r>
      <t xml:space="preserve">4. </t>
    </r>
    <r>
      <rPr>
        <sz val="10"/>
        <rFont val="Arial"/>
        <family val="2"/>
      </rPr>
      <t xml:space="preserve">Materia de la resolución (catálogo): Administrativa/Judicial/Laudo  </t>
    </r>
  </si>
  <si>
    <t xml:space="preserve">4. Materia de la resolución (catálogo): Administrativa/Judicial/Laudo  </t>
  </si>
  <si>
    <r>
      <rPr>
        <b/>
        <sz val="10"/>
        <rFont val="Arial"/>
        <family val="2"/>
      </rPr>
      <t xml:space="preserve">5. </t>
    </r>
    <r>
      <rPr>
        <sz val="10"/>
        <rFont val="Arial"/>
        <family val="2"/>
      </rPr>
      <t xml:space="preserve">Tipo de la resolución: Definitiva (que haya causado estado o ejecutoria)  </t>
    </r>
  </si>
  <si>
    <t xml:space="preserve">5. Tipo de la resolución: Definitiva (que haya causado estado o ejecutoria)  </t>
  </si>
  <si>
    <r>
      <rPr>
        <b/>
        <sz val="10"/>
        <rFont val="Arial"/>
        <family val="2"/>
      </rPr>
      <t>6.</t>
    </r>
    <r>
      <rPr>
        <sz val="10"/>
        <rFont val="Arial"/>
        <family val="2"/>
      </rPr>
      <t xml:space="preserve"> Fecha de la resolución con el formato día/mes/año  </t>
    </r>
  </si>
  <si>
    <t xml:space="preserve">6. Fecha de la resolución con el formato día/mes/año  </t>
  </si>
  <si>
    <r>
      <t xml:space="preserve">7. </t>
    </r>
    <r>
      <rPr>
        <sz val="10"/>
        <rFont val="Arial"/>
        <family val="2"/>
      </rPr>
      <t xml:space="preserve">Órgano que emite la resolución  </t>
    </r>
  </si>
  <si>
    <t xml:space="preserve">7. Órgano que emite la resolución  </t>
  </si>
  <si>
    <r>
      <t xml:space="preserve">8. </t>
    </r>
    <r>
      <rPr>
        <sz val="10"/>
        <rFont val="Arial"/>
        <family val="2"/>
      </rPr>
      <t xml:space="preserve">Sentido de la resolución  </t>
    </r>
  </si>
  <si>
    <t xml:space="preserve">8. Sentido de la resolución  </t>
  </si>
  <si>
    <r>
      <t xml:space="preserve">9. </t>
    </r>
    <r>
      <rPr>
        <sz val="10"/>
        <rFont val="Arial"/>
        <family val="2"/>
      </rPr>
      <t xml:space="preserve">Hipervínculo a la resolución (versión pública)  </t>
    </r>
  </si>
  <si>
    <t xml:space="preserve">9. Hipervínculo a la resolución (versión pública)  </t>
  </si>
  <si>
    <r>
      <t xml:space="preserve">10. </t>
    </r>
    <r>
      <rPr>
        <sz val="10"/>
        <rFont val="Arial"/>
        <family val="2"/>
      </rPr>
      <t xml:space="preserve">Hipervínculo al Boletín oficial o medios de difusión homólogos para emitir resoluciones jurisdiccionales  </t>
    </r>
  </si>
  <si>
    <t xml:space="preserve">10. Hipervínculo al Boletín oficial o medios de difusión homólogos para emitir resoluciones jurisdiccionales  </t>
  </si>
  <si>
    <r>
      <t xml:space="preserve">15. </t>
    </r>
    <r>
      <rPr>
        <sz val="10"/>
        <rFont val="Arial"/>
        <family val="2"/>
      </rPr>
      <t xml:space="preserve">La información publicada se organiza mediante el formato 39, en el que se incluyen todos los campos especificados en los criterios sustantivos de contenido, debiendo publicar la información en datos abiertos  </t>
    </r>
  </si>
  <si>
    <t xml:space="preserve">15. La información publicada se organiza mediante el formato 39, en el que se incluyen todos los campos especificados en los criterios sustantivos de contenido, debiendo publicar la información en datos abiertos  </t>
  </si>
  <si>
    <r>
      <rPr>
        <b/>
        <i/>
        <sz val="10"/>
        <rFont val="Arial"/>
        <family val="2"/>
      </rPr>
      <t xml:space="preserve">Fracción XL. </t>
    </r>
    <r>
      <rPr>
        <i/>
        <sz val="10"/>
        <rFont val="Arial"/>
        <family val="2"/>
      </rPr>
      <t>Los mecanismos de participación ciudadana;</t>
    </r>
  </si>
  <si>
    <r>
      <t xml:space="preserve">Periodo de actualización: </t>
    </r>
    <r>
      <rPr>
        <sz val="10"/>
        <rFont val="Arial"/>
        <family val="2"/>
      </rPr>
      <t xml:space="preserve">trimestral
</t>
    </r>
    <r>
      <rPr>
        <b/>
        <sz val="10"/>
        <rFont val="Arial"/>
        <family val="2"/>
      </rPr>
      <t xml:space="preserve">Conservar en el sitio de Internet: </t>
    </r>
    <r>
      <rPr>
        <sz val="10"/>
        <rFont val="Arial"/>
        <family val="2"/>
      </rPr>
      <t xml:space="preserve">Información del ejercicio en curso y la correspondiente al ejercicio inmediato anterior
</t>
    </r>
    <r>
      <rPr>
        <b/>
        <sz val="10"/>
        <rFont val="Arial"/>
        <family val="2"/>
      </rPr>
      <t xml:space="preserve">Aplica a: </t>
    </r>
    <r>
      <rPr>
        <sz val="10"/>
        <rFont val="Arial"/>
        <family val="2"/>
      </rPr>
      <t>todos los Sujetos obligados</t>
    </r>
  </si>
  <si>
    <r>
      <t xml:space="preserve">3. </t>
    </r>
    <r>
      <rPr>
        <sz val="10"/>
        <rFont val="Arial"/>
        <family val="2"/>
      </rPr>
      <t xml:space="preserve">Denominación del mecanismo de participación ciudadana  </t>
    </r>
  </si>
  <si>
    <t xml:space="preserve">3. Denominación del mecanismo de participación ciudadana  </t>
  </si>
  <si>
    <r>
      <t xml:space="preserve">4. </t>
    </r>
    <r>
      <rPr>
        <sz val="10"/>
        <rFont val="Arial"/>
        <family val="2"/>
      </rPr>
      <t xml:space="preserve">Fundamento jurídico, en su caso  </t>
    </r>
  </si>
  <si>
    <t xml:space="preserve">4. Fundamento jurídico, en su caso  </t>
  </si>
  <si>
    <r>
      <rPr>
        <b/>
        <sz val="10"/>
        <rFont val="Arial"/>
        <family val="2"/>
      </rPr>
      <t>5.</t>
    </r>
    <r>
      <rPr>
        <sz val="10"/>
        <rFont val="Arial"/>
        <family val="2"/>
      </rPr>
      <t xml:space="preserve"> Objetivo(s) del mecanismo de participación ciudadana  </t>
    </r>
  </si>
  <si>
    <t xml:space="preserve">5. Objetivo(s) del mecanismo de participación ciudadana  </t>
  </si>
  <si>
    <r>
      <rPr>
        <b/>
        <sz val="10"/>
        <rFont val="Arial"/>
        <family val="2"/>
      </rPr>
      <t>6.</t>
    </r>
    <r>
      <rPr>
        <sz val="10"/>
        <rFont val="Arial"/>
        <family val="2"/>
      </rPr>
      <t xml:space="preserve"> Alcances del mecanismo de participación ciudadana: Local/Delegacional/Unidad territorial/Unidad habitacional/Otro (especificar)  </t>
    </r>
  </si>
  <si>
    <t xml:space="preserve">6. Alcances del mecanismo de participación ciudadana: Local/Delegacional/Unidad territorial/Unidad habitacional/Otro (especificar)  </t>
  </si>
  <si>
    <r>
      <t xml:space="preserve">7. </t>
    </r>
    <r>
      <rPr>
        <sz val="10"/>
        <rFont val="Arial"/>
        <family val="2"/>
      </rPr>
      <t xml:space="preserve">Hipervínculo a la convocatoria, en su caso  </t>
    </r>
  </si>
  <si>
    <t xml:space="preserve">7. Hipervínculo a la convocatoria, en su caso  </t>
  </si>
  <si>
    <r>
      <t xml:space="preserve">8. </t>
    </r>
    <r>
      <rPr>
        <sz val="10"/>
        <rFont val="Arial"/>
        <family val="2"/>
      </rPr>
      <t xml:space="preserve">Temas sujetos a revisión y consideración a través de los diferentes mecanismos de participación ciudadana  </t>
    </r>
  </si>
  <si>
    <t xml:space="preserve">8. Temas sujetos a revisión y consideración a través de los diferentes mecanismos de participación ciudadana  </t>
  </si>
  <si>
    <r>
      <t xml:space="preserve">9. </t>
    </r>
    <r>
      <rPr>
        <sz val="10"/>
        <rFont val="Arial"/>
        <family val="2"/>
      </rPr>
      <t xml:space="preserve">Requisitos de participación  </t>
    </r>
  </si>
  <si>
    <t xml:space="preserve">9. Requisitos de participación  </t>
  </si>
  <si>
    <r>
      <t xml:space="preserve">El Sujeto Obligado indicará el método, medio y periodo de recepción de las propuestas:
10. </t>
    </r>
    <r>
      <rPr>
        <sz val="10"/>
        <rFont val="Arial"/>
        <family val="2"/>
      </rPr>
      <t xml:space="preserve">Cómo recibirá el Sujeto Obligado las propuestas ciudadanas  </t>
    </r>
  </si>
  <si>
    <r>
      <t xml:space="preserve">11. </t>
    </r>
    <r>
      <rPr>
        <sz val="10"/>
        <rFont val="Arial"/>
        <family val="2"/>
      </rPr>
      <t xml:space="preserve">Medio de recepción de las propuestas  </t>
    </r>
  </si>
  <si>
    <t xml:space="preserve">11. Medio de recepción de las propuestas  </t>
  </si>
  <si>
    <r>
      <rPr>
        <b/>
        <sz val="10"/>
        <rFont val="Arial"/>
        <family val="2"/>
      </rPr>
      <t xml:space="preserve">12. </t>
    </r>
    <r>
      <rPr>
        <sz val="10"/>
        <rFont val="Arial"/>
        <family val="2"/>
      </rPr>
      <t xml:space="preserve">Fecha de inicio de recepción de las propuestas ciudadanas  </t>
    </r>
  </si>
  <si>
    <t xml:space="preserve">12. Fecha de inicio de recepción de las propuestas ciudadanas  </t>
  </si>
  <si>
    <r>
      <rPr>
        <b/>
        <sz val="10"/>
        <rFont val="Arial"/>
        <family val="2"/>
      </rPr>
      <t xml:space="preserve">13. </t>
    </r>
    <r>
      <rPr>
        <sz val="10"/>
        <rFont val="Arial"/>
        <family val="2"/>
      </rPr>
      <t xml:space="preserve">Fecha de término de recepción de las respuestas ciudadanas  </t>
    </r>
  </si>
  <si>
    <t xml:space="preserve">13. Fecha de término de recepción de las respuestas ciudadanas  </t>
  </si>
  <si>
    <r>
      <t xml:space="preserve">Respecto de la unidad administrativa y servidores públicos con los que se podrá establecer contacto, se incluirán los datos siguientes:
14. </t>
    </r>
    <r>
      <rPr>
        <sz val="10"/>
        <rFont val="Arial"/>
        <family val="2"/>
      </rPr>
      <t xml:space="preserve">Nombre de la(s) unidad(es) administrativa(s) que gestiona el mecanismo de participación  </t>
    </r>
  </si>
  <si>
    <r>
      <t xml:space="preserve">15. </t>
    </r>
    <r>
      <rPr>
        <sz val="10"/>
        <rFont val="Arial"/>
        <family val="2"/>
      </rPr>
      <t xml:space="preserve">Nombre(s), primer apellido, segundo apellido del(a) servidor(a) público(a) y/o de toda persona que desempeñe un empleo, cargo o comisión y/o ejerza actos de autoridad, y que sea la señalada para establecer contacto  </t>
    </r>
  </si>
  <si>
    <t xml:space="preserve">15. Nombre(s), primer apellido, segundo apellido del(a) servidor(a) público(a) y/o de toda persona que desempeñe un empleo, cargo o comisión y/o ejerza actos de autoridad, y que sea la señalada para establecer contacto  </t>
  </si>
  <si>
    <r>
      <t xml:space="preserve">16. </t>
    </r>
    <r>
      <rPr>
        <sz val="10"/>
        <rFont val="Arial"/>
        <family val="2"/>
      </rPr>
      <t xml:space="preserve">Correo electrónico oficial  </t>
    </r>
  </si>
  <si>
    <t xml:space="preserve">16. Correo electrónico oficial  </t>
  </si>
  <si>
    <r>
      <rPr>
        <b/>
        <sz val="10"/>
        <rFont val="Arial"/>
        <family val="2"/>
      </rPr>
      <t xml:space="preserve">Respecto del domicilio de la unidad administrativa que gestiona el mecanismo de participación, se deberá especificar:
17. </t>
    </r>
    <r>
      <rPr>
        <sz val="10"/>
        <rFont val="Arial"/>
        <family val="2"/>
      </rPr>
      <t xml:space="preserve">Domicilio de la oficina de atención (tipo de vialidad [catálogo], nombre de vialidad [calle], número exterior, número interior [en su caso], tipo de asentamiento humano [catálogo], nombre de asentamiento humano [colonia], clave de la localidad [catálogo], nombre de la localidad [catálogo], Clave de la demarcación territorial [catálogo], Nombre de la demarcación territorial [catálogo], clave de la entidad federativa [catálogo], nombre de la entidad federativa [catálogo], código postal)  </t>
    </r>
  </si>
  <si>
    <r>
      <t xml:space="preserve">18. </t>
    </r>
    <r>
      <rPr>
        <sz val="10"/>
        <rFont val="Arial"/>
        <family val="2"/>
      </rPr>
      <t xml:space="preserve">Domicilio en el extranjero. En caso de que la oficina de atención se lleve a cabo en otro país, se deberá incluir el domicilio el cual deberá incluir por lo menos: país, ciudad, calle y número  </t>
    </r>
  </si>
  <si>
    <t xml:space="preserve">18. Domicilio en el extranjero. En caso de que la oficina de atención se lleve a cabo en otro país, se deberá incluir el domicilio el cual deberá incluir por lo menos: país, ciudad, calle y número  </t>
  </si>
  <si>
    <r>
      <t xml:space="preserve">19. </t>
    </r>
    <r>
      <rPr>
        <sz val="10"/>
        <rFont val="Arial"/>
        <family val="2"/>
      </rPr>
      <t xml:space="preserve">Teléfono(s) y extensión(es)  </t>
    </r>
  </si>
  <si>
    <t xml:space="preserve">19. Teléfono(s) y extensión(es)  </t>
  </si>
  <si>
    <r>
      <t xml:space="preserve">20. </t>
    </r>
    <r>
      <rPr>
        <sz val="10"/>
        <rFont val="Arial"/>
        <family val="2"/>
      </rPr>
      <t xml:space="preserve">Horario y días de atención  </t>
    </r>
  </si>
  <si>
    <t xml:space="preserve">20. Horario y días de atención  </t>
  </si>
  <si>
    <r>
      <t xml:space="preserve">Respecto de los resultados obtenidos de todos los mecanismos de participación, se publicará:
21. </t>
    </r>
    <r>
      <rPr>
        <sz val="10"/>
        <rFont val="Arial"/>
        <family val="2"/>
      </rPr>
      <t>Ejercicio</t>
    </r>
  </si>
  <si>
    <r>
      <rPr>
        <b/>
        <sz val="10"/>
        <rFont val="Arial"/>
        <family val="2"/>
      </rPr>
      <t xml:space="preserve">22. </t>
    </r>
    <r>
      <rPr>
        <sz val="10"/>
        <rFont val="Arial"/>
        <family val="2"/>
      </rPr>
      <t xml:space="preserve">Periodo que se informa (fecha de inicio y fecha de término con el formato día/mes/año)  </t>
    </r>
  </si>
  <si>
    <t xml:space="preserve">22. Periodo que se informa (fecha de inicio y fecha de término con el formato día/mes/año)  </t>
  </si>
  <si>
    <r>
      <rPr>
        <b/>
        <sz val="10"/>
        <rFont val="Arial"/>
        <family val="2"/>
      </rPr>
      <t xml:space="preserve">23. </t>
    </r>
    <r>
      <rPr>
        <sz val="10"/>
        <rFont val="Arial"/>
        <family val="2"/>
      </rPr>
      <t xml:space="preserve">Denominación del mecanismo de participación ciudadana  </t>
    </r>
  </si>
  <si>
    <t xml:space="preserve">23. Denominación del mecanismo de participación ciudadana  </t>
  </si>
  <si>
    <r>
      <t xml:space="preserve">24. </t>
    </r>
    <r>
      <rPr>
        <sz val="10"/>
        <rFont val="Arial"/>
        <family val="2"/>
      </rPr>
      <t xml:space="preserve">Resultados  </t>
    </r>
  </si>
  <si>
    <t xml:space="preserve">24. Resultados  </t>
  </si>
  <si>
    <r>
      <t xml:space="preserve">25. </t>
    </r>
    <r>
      <rPr>
        <sz val="10"/>
        <rFont val="Arial"/>
        <family val="2"/>
      </rPr>
      <t xml:space="preserve">Número total de participantes  </t>
    </r>
  </si>
  <si>
    <t xml:space="preserve">25. Número total de participantes  </t>
  </si>
  <si>
    <r>
      <t xml:space="preserve">26. </t>
    </r>
    <r>
      <rPr>
        <sz val="10"/>
        <rFont val="Arial"/>
        <family val="2"/>
      </rPr>
      <t xml:space="preserve">Respuesta de la dependencia a los resultados de la participación, descripción sintética de lo que se tomó en cuenta y los criterios utilizados para retomar determinados elementos  </t>
    </r>
  </si>
  <si>
    <t xml:space="preserve">26. Respuesta de la dependencia a los resultados de la participación, descripción sintética de lo que se tomó en cuenta y los criterios utilizados para retomar determinados elementos  </t>
  </si>
  <si>
    <r>
      <t xml:space="preserve">27. </t>
    </r>
    <r>
      <rPr>
        <sz val="10"/>
        <rFont val="Arial"/>
        <family val="2"/>
      </rPr>
      <t xml:space="preserve">Periodo de actualización de la información: trimestral  </t>
    </r>
  </si>
  <si>
    <t xml:space="preserve">27. Periodo de actualización de la información: trimestral  </t>
  </si>
  <si>
    <r>
      <t xml:space="preserve">28. </t>
    </r>
    <r>
      <rPr>
        <sz val="10"/>
        <rFont val="Arial"/>
        <family val="2"/>
      </rPr>
      <t xml:space="preserve">Área(s) responsable(s) que genera(n), posee(n), publica(n) y/o actualiza(n)la información  </t>
    </r>
  </si>
  <si>
    <t xml:space="preserve">28. Área(s) responsable(s) que genera(n), posee(n), publica(n) y/o actualiza(n)la información  </t>
  </si>
  <si>
    <r>
      <t xml:space="preserve">29. </t>
    </r>
    <r>
      <rPr>
        <sz val="10"/>
        <rFont val="Arial"/>
        <family val="2"/>
      </rPr>
      <t xml:space="preserve">La información publicada deberá estar actualizada, validada y conservada al periodo que corresponde, de acuerdo con la Tabla de actualización y conservación de la información con el formato día/mes/año  </t>
    </r>
  </si>
  <si>
    <t xml:space="preserve">29. La información publicada deberá estar actualizada, validada y conservada al periodo que corresponde, de acuerdo con la Tabla de actualización y conservación de la información con el formato día/mes/año  </t>
  </si>
  <si>
    <r>
      <t xml:space="preserve">30. </t>
    </r>
    <r>
      <rPr>
        <sz val="10"/>
        <rFont val="Arial"/>
        <family val="2"/>
      </rPr>
      <t xml:space="preserve">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  </t>
    </r>
  </si>
  <si>
    <t xml:space="preserve">30. 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  </t>
  </si>
  <si>
    <r>
      <t xml:space="preserve">31. </t>
    </r>
    <r>
      <rPr>
        <sz val="10"/>
        <rFont val="Arial"/>
        <family val="2"/>
      </rPr>
      <t xml:space="preserve">La información publicada se organiza mediante los formatos 40a y 40b, en los que se incluyen todos los campos especificados en los criterios sustantivos de contenido, debiendo publicar la información en datos abiertos  </t>
    </r>
  </si>
  <si>
    <t xml:space="preserve">31. La información publicada se organiza mediante los formatos 40a y 40b, en los que se incluyen todos los campos especificados en los criterios sustantivos de contenido, debiendo publicar la información en datos abiertos  </t>
  </si>
  <si>
    <r>
      <rPr>
        <b/>
        <i/>
        <sz val="10"/>
        <rFont val="Arial"/>
        <family val="2"/>
      </rPr>
      <t xml:space="preserve">Fracción XLI. </t>
    </r>
    <r>
      <rPr>
        <i/>
        <sz val="10"/>
        <rFont val="Arial"/>
        <family val="2"/>
      </rPr>
      <t>Los programas que ofrecen, incluyendo información sobre la población, objetivo y destino, así como los trámites, tiempos de respuesta, requisitos y formatos para acceder a los mismos;</t>
    </r>
  </si>
  <si>
    <r>
      <t xml:space="preserve">Periodo de actualización: </t>
    </r>
    <r>
      <rPr>
        <sz val="10"/>
        <rFont val="Arial"/>
        <family val="2"/>
      </rPr>
      <t>trimestral</t>
    </r>
    <r>
      <rPr>
        <b/>
        <sz val="10"/>
        <rFont val="Arial"/>
        <family val="2"/>
      </rPr>
      <t xml:space="preserve">
</t>
    </r>
    <r>
      <rPr>
        <sz val="10"/>
        <rFont val="Arial"/>
        <family val="2"/>
      </rPr>
      <t xml:space="preserve">La información de los programas que se desarrollarán a lo largo del ejercicio deberá publicarse durante el primer mes del año.
</t>
    </r>
    <r>
      <rPr>
        <b/>
        <sz val="10"/>
        <rFont val="Arial"/>
        <family val="2"/>
      </rPr>
      <t xml:space="preserve">Conservar en el sitio de Internet: </t>
    </r>
    <r>
      <rPr>
        <sz val="10"/>
        <rFont val="Arial"/>
        <family val="2"/>
      </rPr>
      <t>información del ejercicio en curso y la correspondiente a los dos ejercicios anteriores</t>
    </r>
    <r>
      <rPr>
        <b/>
        <sz val="10"/>
        <rFont val="Arial"/>
        <family val="2"/>
      </rPr>
      <t xml:space="preserve">
Aplica a:</t>
    </r>
    <r>
      <rPr>
        <sz val="10"/>
        <rFont val="Arial"/>
        <family val="2"/>
      </rPr>
      <t xml:space="preserve"> todos los sujetos obligados</t>
    </r>
  </si>
  <si>
    <r>
      <t xml:space="preserve">3. </t>
    </r>
    <r>
      <rPr>
        <sz val="10"/>
        <rFont val="Arial"/>
        <family val="2"/>
      </rPr>
      <t xml:space="preserve">Nombre del Programa  </t>
    </r>
  </si>
  <si>
    <t xml:space="preserve">3. Nombre del Programa  </t>
  </si>
  <si>
    <r>
      <t xml:space="preserve">4. </t>
    </r>
    <r>
      <rPr>
        <sz val="10"/>
        <rFont val="Arial"/>
        <family val="2"/>
      </rPr>
      <t xml:space="preserve">Clave de la partida presupuestal  </t>
    </r>
  </si>
  <si>
    <t xml:space="preserve">4. Clave de la partida presupuestal  </t>
  </si>
  <si>
    <r>
      <rPr>
        <b/>
        <sz val="10"/>
        <rFont val="Arial"/>
        <family val="2"/>
      </rPr>
      <t xml:space="preserve">5. </t>
    </r>
    <r>
      <rPr>
        <sz val="10"/>
        <rFont val="Arial"/>
        <family val="2"/>
      </rPr>
      <t xml:space="preserve">Denominación de la partida presupuestal  </t>
    </r>
  </si>
  <si>
    <t xml:space="preserve">5. Denominación de la partida presupuestal  </t>
  </si>
  <si>
    <r>
      <rPr>
        <b/>
        <sz val="10"/>
        <rFont val="Arial"/>
        <family val="2"/>
      </rPr>
      <t xml:space="preserve">6. </t>
    </r>
    <r>
      <rPr>
        <sz val="10"/>
        <rFont val="Arial"/>
        <family val="2"/>
      </rPr>
      <t xml:space="preserve">Presupuesto asignado al programa, en su caso  </t>
    </r>
  </si>
  <si>
    <t xml:space="preserve">6. Presupuesto asignado al programa, en su caso  </t>
  </si>
  <si>
    <r>
      <t xml:space="preserve">7. </t>
    </r>
    <r>
      <rPr>
        <sz val="10"/>
        <rFont val="Arial"/>
        <family val="2"/>
      </rPr>
      <t xml:space="preserve">Origen de los recursos  </t>
    </r>
  </si>
  <si>
    <t xml:space="preserve">7. Origen de los recursos  </t>
  </si>
  <si>
    <r>
      <t xml:space="preserve">8. </t>
    </r>
    <r>
      <rPr>
        <sz val="10"/>
        <rFont val="Arial"/>
        <family val="2"/>
      </rPr>
      <t xml:space="preserve">Tipo de participación del gobierno Federal o local (directa o indirecta) y en consiste ésta, en su caso  </t>
    </r>
  </si>
  <si>
    <t xml:space="preserve">8. Tipo de participación del gobierno Federal o local (directa o indirecta) y en consiste ésta, en su caso  </t>
  </si>
  <si>
    <r>
      <t xml:space="preserve">9. </t>
    </r>
    <r>
      <rPr>
        <sz val="10"/>
        <rFont val="Arial"/>
        <family val="2"/>
      </rPr>
      <t xml:space="preserve">Ámbitos de intervención  </t>
    </r>
  </si>
  <si>
    <t xml:space="preserve">9. Ámbitos de intervención  </t>
  </si>
  <si>
    <r>
      <t xml:space="preserve">10. </t>
    </r>
    <r>
      <rPr>
        <sz val="10"/>
        <rFont val="Arial"/>
        <family val="2"/>
      </rPr>
      <t xml:space="preserve">Cobertura territorial  </t>
    </r>
  </si>
  <si>
    <t xml:space="preserve">10. Cobertura territorial  </t>
  </si>
  <si>
    <r>
      <t xml:space="preserve">11. </t>
    </r>
    <r>
      <rPr>
        <sz val="10"/>
        <rFont val="Arial"/>
        <family val="2"/>
      </rPr>
      <t xml:space="preserve">Diagnóstico (los datos, hechos o circunstancias de la situación actual recabados por el sujeto obligado que le permitieron identificar problemas que requieren el desarrollo del programa que se trate)  </t>
    </r>
  </si>
  <si>
    <t xml:space="preserve">11. Diagnóstico (los datos, hechos o circunstancias de la situación actual recabados por el sujeto obligado que le permitieron identificar problemas que requieren el desarrollo del programa que se trate)  </t>
  </si>
  <si>
    <r>
      <rPr>
        <b/>
        <sz val="10"/>
        <rFont val="Arial"/>
        <family val="2"/>
      </rPr>
      <t xml:space="preserve">12. </t>
    </r>
    <r>
      <rPr>
        <sz val="10"/>
        <rFont val="Arial"/>
        <family val="2"/>
      </rPr>
      <t xml:space="preserve">Resumen (describir brevemente en qué consiste el programa)  </t>
    </r>
  </si>
  <si>
    <t xml:space="preserve">12. Resumen (describir brevemente en qué consiste el programa)  </t>
  </si>
  <si>
    <r>
      <rPr>
        <b/>
        <sz val="10"/>
        <rFont val="Arial"/>
        <family val="2"/>
      </rPr>
      <t xml:space="preserve">13. </t>
    </r>
    <r>
      <rPr>
        <sz val="10"/>
        <rFont val="Arial"/>
        <family val="2"/>
      </rPr>
      <t xml:space="preserve">Fecha de inicio de vigencia del programa, con el formato día/mes/año  </t>
    </r>
  </si>
  <si>
    <t xml:space="preserve">13. Fecha de inicio de vigencia del programa, con el formato día/mes/año  </t>
  </si>
  <si>
    <r>
      <t xml:space="preserve">14. </t>
    </r>
    <r>
      <rPr>
        <sz val="10"/>
        <rFont val="Arial"/>
        <family val="2"/>
      </rPr>
      <t xml:space="preserve">Fecha de término de vigencia del programa, con el formato día/mes/año  </t>
    </r>
  </si>
  <si>
    <t xml:space="preserve">14. Fecha de término de vigencia del programa, con el formato día/mes/año  </t>
  </si>
  <si>
    <r>
      <t xml:space="preserve">15. </t>
    </r>
    <r>
      <rPr>
        <sz val="10"/>
        <rFont val="Arial"/>
        <family val="2"/>
      </rPr>
      <t xml:space="preserve">Objetivo(s) del programa (fin que pretende alcanzar)  </t>
    </r>
  </si>
  <si>
    <t xml:space="preserve">15. Objetivo(s) del programa (fin que pretende alcanzar)  </t>
  </si>
  <si>
    <r>
      <t xml:space="preserve">16. </t>
    </r>
    <r>
      <rPr>
        <sz val="10"/>
        <rFont val="Arial"/>
        <family val="2"/>
      </rPr>
      <t xml:space="preserve">Acciones que se emprenderán  </t>
    </r>
  </si>
  <si>
    <t xml:space="preserve">16. Acciones que se emprenderán  </t>
  </si>
  <si>
    <r>
      <rPr>
        <b/>
        <sz val="10"/>
        <rFont val="Arial"/>
        <family val="2"/>
      </rPr>
      <t xml:space="preserve">17. </t>
    </r>
    <r>
      <rPr>
        <sz val="10"/>
        <rFont val="Arial"/>
        <family val="2"/>
      </rPr>
      <t xml:space="preserve">Participantes/beneficiarios (descripción de la población objetivo)  </t>
    </r>
  </si>
  <si>
    <t xml:space="preserve">17. Participantes/beneficiarios (descripción de la población objetivo)  </t>
  </si>
  <si>
    <r>
      <t xml:space="preserve">18. </t>
    </r>
    <r>
      <rPr>
        <sz val="10"/>
        <rFont val="Arial"/>
        <family val="2"/>
      </rPr>
      <t xml:space="preserve">Hipervínculo al proceso básico del programa (fases, pasos a seguir, hipervínculo al diagrama)  </t>
    </r>
  </si>
  <si>
    <t xml:space="preserve">18. Hipervínculo al proceso básico del programa (fases, pasos a seguir, hipervínculo al diagrama)  </t>
  </si>
  <si>
    <r>
      <t xml:space="preserve">19. </t>
    </r>
    <r>
      <rPr>
        <sz val="10"/>
        <rFont val="Arial"/>
        <family val="2"/>
      </rPr>
      <t xml:space="preserve">Tipo de apoyo (catálogo) económico/ en especie/ otros, especificar  </t>
    </r>
  </si>
  <si>
    <t xml:space="preserve">19. Tipo de apoyo (catálogo) económico/ en especie/ otros, especificar  </t>
  </si>
  <si>
    <r>
      <t xml:space="preserve">20. </t>
    </r>
    <r>
      <rPr>
        <sz val="10"/>
        <rFont val="Arial"/>
        <family val="2"/>
      </rPr>
      <t xml:space="preserve">Monto que otorga el programa, en su caso  </t>
    </r>
  </si>
  <si>
    <t xml:space="preserve">20. Monto que otorga el programa, en su caso  </t>
  </si>
  <si>
    <r>
      <t xml:space="preserve">21. </t>
    </r>
    <r>
      <rPr>
        <sz val="10"/>
        <rFont val="Arial"/>
        <family val="2"/>
      </rPr>
      <t xml:space="preserve">Convocatoria, en su caso, especificar que opera todo el año  </t>
    </r>
  </si>
  <si>
    <t xml:space="preserve">21. Convocatoria, en su caso, especificar que opera todo el año  </t>
  </si>
  <si>
    <r>
      <rPr>
        <b/>
        <sz val="10"/>
        <rFont val="Arial"/>
        <family val="2"/>
      </rPr>
      <t xml:space="preserve">22. </t>
    </r>
    <r>
      <rPr>
        <sz val="10"/>
        <rFont val="Arial"/>
        <family val="2"/>
      </rPr>
      <t xml:space="preserve">Sujeto(s) obligado(s) que opera(n) cada programa  </t>
    </r>
  </si>
  <si>
    <t xml:space="preserve">22. Sujeto(s) obligado(s) que opera(n) cada programa  </t>
  </si>
  <si>
    <r>
      <rPr>
        <b/>
        <sz val="10"/>
        <rFont val="Arial"/>
        <family val="2"/>
      </rPr>
      <t>Con la finalidad de que el ciudadano pueda establecer comunicación con el/los responsable(s) de gestionar cada programa, se publicarán datos de contacto
23.</t>
    </r>
    <r>
      <rPr>
        <sz val="10"/>
        <rFont val="Arial"/>
        <family val="2"/>
      </rPr>
      <t xml:space="preserve"> Nombre(s), primer apellido, segundo apellido del responsable de la gestión del programa para establecer contacto  </t>
    </r>
  </si>
  <si>
    <r>
      <t xml:space="preserve">24. </t>
    </r>
    <r>
      <rPr>
        <sz val="10"/>
        <rFont val="Arial"/>
        <family val="2"/>
      </rPr>
      <t xml:space="preserve">Correo electrónico oficial  </t>
    </r>
  </si>
  <si>
    <t xml:space="preserve">24. Correo electrónico oficial  </t>
  </si>
  <si>
    <r>
      <t xml:space="preserve">25. </t>
    </r>
    <r>
      <rPr>
        <sz val="10"/>
        <rFont val="Arial"/>
        <family val="2"/>
      </rPr>
      <t xml:space="preserve">Nombre de la(s) área(s) responsable(s)  </t>
    </r>
  </si>
  <si>
    <t xml:space="preserve">25. Nombre de la(s) área(s) responsable(s)  </t>
  </si>
  <si>
    <r>
      <t xml:space="preserve">26. </t>
    </r>
    <r>
      <rPr>
        <sz val="10"/>
        <rFont val="Arial"/>
        <family val="2"/>
      </rPr>
      <t xml:space="preserve">Domicilio de la oficina de atención (tipo de vialidad [catálogo], nombre de vialidad [calle], número exterior, número interior [en su caso], tipo de asentamiento humano [catálogo], nombre de asentamiento humano [colonia], clave de la localidad [catálogo], nombre de la localidad [catálogo], Clave de la demarcación territorial [catálogo], Nombre de la demarcación territorial [catálogo], clave de la entidad federativa [catálogo], nombre de la entidad federativa [catálogo], código postal)  </t>
    </r>
  </si>
  <si>
    <t xml:space="preserve">26. Domicilio de la oficina de atención (tipo de vialidad [catálogo], nombre de vialidad [calle], número exterior, número interior [en su caso], tipo de asentamiento humano [catálogo], nombre de asentamiento humano [colonia], clave de la localidad [catálogo], nombre de la localidad [catálogo], Clave de la demarcación territorial [catálogo], Nombre de la demarcación territorial [catálogo], clave de la entidad federativa [catálogo], nombre de la entidad federativa [catálogo], código postal)  </t>
  </si>
  <si>
    <r>
      <t xml:space="preserve">27. </t>
    </r>
    <r>
      <rPr>
        <sz val="10"/>
        <rFont val="Arial"/>
        <family val="2"/>
      </rPr>
      <t xml:space="preserve">Teléfono(s) y extensión(es)  </t>
    </r>
  </si>
  <si>
    <t xml:space="preserve">27. Teléfono(s) y extensión(es)  </t>
  </si>
  <si>
    <r>
      <t xml:space="preserve">28. </t>
    </r>
    <r>
      <rPr>
        <sz val="10"/>
        <rFont val="Arial"/>
        <family val="2"/>
      </rPr>
      <t xml:space="preserve">Horario y días de atención  </t>
    </r>
  </si>
  <si>
    <t xml:space="preserve">28. Horario y días de atención  </t>
  </si>
  <si>
    <r>
      <rPr>
        <b/>
        <sz val="10"/>
        <rFont val="Arial"/>
        <family val="2"/>
      </rPr>
      <t xml:space="preserve">En cuanto a los trámites que se podrán realizar para acceder a los programas registrados por cada Sujeto Obligado, se publicará lo siguiente:
29. </t>
    </r>
    <r>
      <rPr>
        <sz val="10"/>
        <rFont val="Arial"/>
        <family val="2"/>
      </rPr>
      <t>Ejercicio</t>
    </r>
  </si>
  <si>
    <r>
      <rPr>
        <b/>
        <sz val="10"/>
        <rFont val="Arial"/>
        <family val="2"/>
      </rPr>
      <t xml:space="preserve">30. </t>
    </r>
    <r>
      <rPr>
        <sz val="10"/>
        <rFont val="Arial"/>
        <family val="2"/>
      </rPr>
      <t xml:space="preserve">Periodo que informa (fecha de inicio y fecha de término con el formato día/mes/año  </t>
    </r>
  </si>
  <si>
    <t xml:space="preserve">30. Periodo que informa (fecha de inicio y fecha de término con el formato día/mes/año  </t>
  </si>
  <si>
    <r>
      <t xml:space="preserve">31. </t>
    </r>
    <r>
      <rPr>
        <sz val="10"/>
        <rFont val="Arial"/>
        <family val="2"/>
      </rPr>
      <t xml:space="preserve">Nombre del programa para el cual se realiza el trámite  </t>
    </r>
  </si>
  <si>
    <t xml:space="preserve">31. Nombre del programa para el cual se realiza el trámite  </t>
  </si>
  <si>
    <r>
      <t xml:space="preserve">32. </t>
    </r>
    <r>
      <rPr>
        <sz val="10"/>
        <rFont val="Arial"/>
        <family val="2"/>
      </rPr>
      <t xml:space="preserve">Nombre del trámite  </t>
    </r>
  </si>
  <si>
    <t xml:space="preserve">32. Nombre del trámite  </t>
  </si>
  <si>
    <r>
      <t xml:space="preserve">33. </t>
    </r>
    <r>
      <rPr>
        <sz val="10"/>
        <rFont val="Arial"/>
        <family val="2"/>
      </rPr>
      <t xml:space="preserve">Fundamento jurídico  </t>
    </r>
  </si>
  <si>
    <t xml:space="preserve">33. Fundamento jurídico  </t>
  </si>
  <si>
    <r>
      <rPr>
        <b/>
        <sz val="10"/>
        <rFont val="Arial"/>
        <family val="2"/>
      </rPr>
      <t xml:space="preserve">34. </t>
    </r>
    <r>
      <rPr>
        <sz val="10"/>
        <rFont val="Arial"/>
        <family val="2"/>
      </rPr>
      <t xml:space="preserve">Casos en los que se debe o puede presentar el trámite  </t>
    </r>
  </si>
  <si>
    <t xml:space="preserve">34. Casos en los que se debe o puede presentar el trámite  </t>
  </si>
  <si>
    <r>
      <t xml:space="preserve">35. </t>
    </r>
    <r>
      <rPr>
        <sz val="10"/>
        <rFont val="Arial"/>
        <family val="2"/>
      </rPr>
      <t xml:space="preserve">Forma de presentación (escrito libre o formato específico)  </t>
    </r>
  </si>
  <si>
    <t xml:space="preserve">35. Forma de presentación (escrito libre o formato específico)  </t>
  </si>
  <si>
    <r>
      <t xml:space="preserve">36. </t>
    </r>
    <r>
      <rPr>
        <sz val="10"/>
        <rFont val="Arial"/>
        <family val="2"/>
      </rPr>
      <t xml:space="preserve">Tiempo de respuesta (plazo máximo de respuesta y si se aplica la afirmativa o negativa ficta)  </t>
    </r>
  </si>
  <si>
    <t xml:space="preserve">36. Tiempo de respuesta (plazo máximo de respuesta y si se aplica la afirmativa o negativa ficta)  </t>
  </si>
  <si>
    <r>
      <rPr>
        <b/>
        <sz val="10"/>
        <rFont val="Arial"/>
        <family val="2"/>
      </rPr>
      <t xml:space="preserve">37. </t>
    </r>
    <r>
      <rPr>
        <sz val="10"/>
        <rFont val="Arial"/>
        <family val="2"/>
      </rPr>
      <t xml:space="preserve">Hipervínculo al formato (s) específico (s) para acceder al programa. En su caso, especificar que no se requiere  </t>
    </r>
  </si>
  <si>
    <t xml:space="preserve">37. Hipervínculo al formato (s) específico (s) para acceder al programa. En su caso, especificar que no se requiere  </t>
  </si>
  <si>
    <r>
      <rPr>
        <b/>
        <sz val="10"/>
        <rFont val="Arial"/>
        <family val="2"/>
      </rPr>
      <t xml:space="preserve">38. </t>
    </r>
    <r>
      <rPr>
        <sz val="10"/>
        <rFont val="Arial"/>
        <family val="2"/>
      </rPr>
      <t xml:space="preserve">Datos y documentos que debe contener o se deben adjuntar al trámite  </t>
    </r>
  </si>
  <si>
    <t xml:space="preserve">38. Datos y documentos que debe contener o se deben adjuntar al trámite  </t>
  </si>
  <si>
    <r>
      <t xml:space="preserve">39. </t>
    </r>
    <r>
      <rPr>
        <sz val="10"/>
        <rFont val="Arial"/>
        <family val="2"/>
      </rPr>
      <t xml:space="preserve">Monto de los derechos o aprovechamientos  </t>
    </r>
  </si>
  <si>
    <t xml:space="preserve">39. Monto de los derechos o aprovechamientos  </t>
  </si>
  <si>
    <r>
      <t xml:space="preserve">40. </t>
    </r>
    <r>
      <rPr>
        <sz val="10"/>
        <rFont val="Arial"/>
        <family val="2"/>
      </rPr>
      <t xml:space="preserve">Descripción de la forma en que se determina el monto, en su caso, fundamento jurídico  </t>
    </r>
  </si>
  <si>
    <t xml:space="preserve">40. Descripción de la forma en que se determina el monto, en su caso, fundamento jurídico  </t>
  </si>
  <si>
    <r>
      <t xml:space="preserve">Se publicarán datos de contacto de quién gestione el trámite
41. </t>
    </r>
    <r>
      <rPr>
        <sz val="10"/>
        <rFont val="Arial"/>
        <family val="2"/>
      </rPr>
      <t xml:space="preserve">Nombre(s), primer apellido, segundo apellido del responsable de la gestión del trámite para establecer contacto  </t>
    </r>
  </si>
  <si>
    <r>
      <rPr>
        <b/>
        <sz val="10"/>
        <rFont val="Arial"/>
        <family val="2"/>
      </rPr>
      <t xml:space="preserve">42. </t>
    </r>
    <r>
      <rPr>
        <sz val="10"/>
        <rFont val="Arial"/>
        <family val="2"/>
      </rPr>
      <t xml:space="preserve">Correo electrónico oficial  </t>
    </r>
  </si>
  <si>
    <t xml:space="preserve">42. Correo electrónico oficial  </t>
  </si>
  <si>
    <r>
      <t xml:space="preserve">43. </t>
    </r>
    <r>
      <rPr>
        <sz val="10"/>
        <rFont val="Arial"/>
        <family val="2"/>
      </rPr>
      <t xml:space="preserve">Nombre del área (s) responsable(s)  </t>
    </r>
  </si>
  <si>
    <t xml:space="preserve">43. Nombre del área (s) responsable(s)  </t>
  </si>
  <si>
    <r>
      <rPr>
        <b/>
        <sz val="10"/>
        <rFont val="Arial"/>
        <family val="2"/>
      </rPr>
      <t xml:space="preserve">44. </t>
    </r>
    <r>
      <rPr>
        <sz val="10"/>
        <rFont val="Arial"/>
        <family val="2"/>
      </rPr>
      <t xml:space="preserve">Domicilio de la oficina de atención (tipo de vialidad [catálogo], nombre de vialidad [calle], número exterior, número interior [en su caso], tipo de asentamiento humano [catálogo], nombre de asentamiento humano [colonia], clave de la localidad [catálogo], nombre de la localidad [catálogo], Clave de la demarcación territorial [catálogo], Nombre de la demarcación territorial [catálogo], clave de la entidad federativa [catálogo], nombre de la entidad federativa [catálogo], código postal)  </t>
    </r>
  </si>
  <si>
    <t xml:space="preserve">44. Domicilio de la oficina de atención (tipo de vialidad [catálogo], nombre de vialidad [calle], número exterior, número interior [en su caso], tipo de asentamiento humano [catálogo], nombre de asentamiento humano [colonia], clave de la localidad [catálogo], nombre de la localidad [catálogo], Clave de la demarcación territorial [catálogo], Nombre de la demarcación territorial [catálogo], clave de la entidad federativa [catálogo], nombre de la entidad federativa [catálogo], código postal)  </t>
  </si>
  <si>
    <r>
      <t xml:space="preserve">45. </t>
    </r>
    <r>
      <rPr>
        <sz val="10"/>
        <rFont val="Arial"/>
        <family val="2"/>
      </rPr>
      <t xml:space="preserve">Teléfono(s) y extensión(es)  </t>
    </r>
  </si>
  <si>
    <t xml:space="preserve">45. Teléfono(s) y extensión(es)  </t>
  </si>
  <si>
    <r>
      <t xml:space="preserve">46. </t>
    </r>
    <r>
      <rPr>
        <sz val="10"/>
        <rFont val="Arial"/>
        <family val="2"/>
      </rPr>
      <t xml:space="preserve">Horario y días de atención  </t>
    </r>
  </si>
  <si>
    <t xml:space="preserve">46. Horario y días de atención  </t>
  </si>
  <si>
    <r>
      <rPr>
        <b/>
        <sz val="10"/>
        <rFont val="Arial"/>
        <family val="2"/>
      </rPr>
      <t xml:space="preserve">47. </t>
    </r>
    <r>
      <rPr>
        <sz val="10"/>
        <rFont val="Arial"/>
        <family val="2"/>
      </rPr>
      <t xml:space="preserve">Dirección electrónica alterna u otro medio para el envío de consultas o documentos  </t>
    </r>
  </si>
  <si>
    <t xml:space="preserve">47. Dirección electrónica alterna u otro medio para el envío de consultas o documentos  </t>
  </si>
  <si>
    <r>
      <t xml:space="preserve">48. </t>
    </r>
    <r>
      <rPr>
        <sz val="10"/>
        <rFont val="Arial"/>
        <family val="2"/>
      </rPr>
      <t xml:space="preserve">Derechos del usuario(a) ante la negativa o falta de respuesta  </t>
    </r>
  </si>
  <si>
    <t xml:space="preserve">48. Derechos del usuario(a) ante la negativa o falta de respuesta  </t>
  </si>
  <si>
    <r>
      <rPr>
        <b/>
        <sz val="10"/>
        <rFont val="Arial"/>
        <family val="2"/>
      </rPr>
      <t xml:space="preserve">49. </t>
    </r>
    <r>
      <rPr>
        <sz val="10"/>
        <rFont val="Arial"/>
        <family val="2"/>
      </rPr>
      <t xml:space="preserve">Lugares para reportar presuntas anomalías en la prestación del servicio  </t>
    </r>
  </si>
  <si>
    <t xml:space="preserve">49. Lugares para reportar presuntas anomalías en la prestación del servicio  </t>
  </si>
  <si>
    <r>
      <t xml:space="preserve">50. </t>
    </r>
    <r>
      <rPr>
        <sz val="10"/>
        <rFont val="Arial"/>
        <family val="2"/>
      </rPr>
      <t xml:space="preserve">Periodo de actualización de la información: trimestral  </t>
    </r>
  </si>
  <si>
    <t xml:space="preserve">50. Periodo de actualización de la información: trimestral  </t>
  </si>
  <si>
    <r>
      <t xml:space="preserve">51. </t>
    </r>
    <r>
      <rPr>
        <sz val="10"/>
        <rFont val="Arial"/>
        <family val="2"/>
      </rPr>
      <t xml:space="preserve">Área(s) responsable(s) que genera(n), posee(n), publica(n) y/o actualiza(n)la información  </t>
    </r>
  </si>
  <si>
    <t xml:space="preserve">51. Área(s) responsable(s) que genera(n), posee(n), publica(n) y/o actualiza(n)la información  </t>
  </si>
  <si>
    <r>
      <t xml:space="preserve">52. </t>
    </r>
    <r>
      <rPr>
        <sz val="10"/>
        <rFont val="Arial"/>
        <family val="2"/>
      </rPr>
      <t xml:space="preserve">La información publicada deberá estar actualizada, validada y conservada al periodo que corresponde, de acuerdo con la Tabla de actualización y conservación de la información con el formato día/mes/año  </t>
    </r>
  </si>
  <si>
    <t xml:space="preserve">52. La información publicada deberá estar actualizada, validada y conservada al periodo que corresponde, de acuerdo con la Tabla de actualización y conservación de la información con el formato día/mes/año  </t>
  </si>
  <si>
    <r>
      <t xml:space="preserve">53. </t>
    </r>
    <r>
      <rPr>
        <sz val="10"/>
        <rFont val="Arial"/>
        <family val="2"/>
      </rPr>
      <t xml:space="preserve">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  </t>
    </r>
  </si>
  <si>
    <t xml:space="preserve">53. 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  </t>
  </si>
  <si>
    <r>
      <t xml:space="preserve">54. </t>
    </r>
    <r>
      <rPr>
        <sz val="10"/>
        <rFont val="Arial"/>
        <family val="2"/>
      </rPr>
      <t xml:space="preserve">La información publicada se organiza mediante los formatos 41a y 41b, en los que se incluyen todos los campos especificados en los criterios sustantivos de contenido, debiendo publicar la información en datos abiertos  </t>
    </r>
  </si>
  <si>
    <t xml:space="preserve">54. La información publicada se organiza mediante los formatos 41a y 41b, en los que se incluyen todos los campos especificados en los criterios sustantivos de contenido, debiendo publicar la información en datos abiertos  </t>
  </si>
  <si>
    <r>
      <rPr>
        <b/>
        <i/>
        <sz val="10"/>
        <rFont val="Arial"/>
        <family val="2"/>
      </rPr>
      <t xml:space="preserve">Fracción XLII. </t>
    </r>
    <r>
      <rPr>
        <i/>
        <sz val="10"/>
        <rFont val="Arial"/>
        <family val="2"/>
      </rPr>
      <t>La relacionada con los programas y centros destinados a la práctica de actividad física, el ejercicio y el deporte, incluyendo sus direcciones, horarios y modalidades;</t>
    </r>
  </si>
  <si>
    <r>
      <t xml:space="preserve">Periodo de actualización: </t>
    </r>
    <r>
      <rPr>
        <sz val="10"/>
        <rFont val="Arial"/>
        <family val="2"/>
      </rPr>
      <t xml:space="preserve">mensual
</t>
    </r>
    <r>
      <rPr>
        <b/>
        <sz val="10"/>
        <rFont val="Arial"/>
        <family val="2"/>
      </rPr>
      <t xml:space="preserve">Conservar en el sitio de Internet: </t>
    </r>
    <r>
      <rPr>
        <sz val="10"/>
        <rFont val="Arial"/>
        <family val="2"/>
      </rPr>
      <t xml:space="preserve">Información vigente; la generada en el ejercicio en curso
Publicar información actualizada al menos, un mes antes de su celebración)
</t>
    </r>
    <r>
      <rPr>
        <b/>
        <sz val="10"/>
        <rFont val="Arial"/>
        <family val="2"/>
      </rPr>
      <t xml:space="preserve">Aplica a: </t>
    </r>
    <r>
      <rPr>
        <sz val="10"/>
        <rFont val="Arial"/>
        <family val="2"/>
      </rPr>
      <t>todos los Sujetos obligados</t>
    </r>
  </si>
  <si>
    <r>
      <t xml:space="preserve">3. </t>
    </r>
    <r>
      <rPr>
        <sz val="10"/>
        <rFont val="Arial"/>
        <family val="2"/>
      </rPr>
      <t xml:space="preserve">Nombre del centro deportivo (relación)  </t>
    </r>
  </si>
  <si>
    <t xml:space="preserve">3. Nombre del centro deportivo (relación)  </t>
  </si>
  <si>
    <r>
      <t xml:space="preserve">4. </t>
    </r>
    <r>
      <rPr>
        <sz val="10"/>
        <rFont val="Arial"/>
        <family val="2"/>
      </rPr>
      <t xml:space="preserve">Actividades que se realizan  </t>
    </r>
  </si>
  <si>
    <t xml:space="preserve">4. Actividades que se realizan  </t>
  </si>
  <si>
    <r>
      <rPr>
        <b/>
        <sz val="10"/>
        <rFont val="Arial"/>
        <family val="2"/>
      </rPr>
      <t xml:space="preserve">5. </t>
    </r>
    <r>
      <rPr>
        <sz val="10"/>
        <rFont val="Arial"/>
        <family val="2"/>
      </rPr>
      <t xml:space="preserve">Requisitos para participar en las actividades  </t>
    </r>
  </si>
  <si>
    <t xml:space="preserve">5. Requisitos para participar en las actividades  </t>
  </si>
  <si>
    <r>
      <rPr>
        <b/>
        <sz val="10"/>
        <rFont val="Arial"/>
        <family val="2"/>
      </rPr>
      <t xml:space="preserve">6. </t>
    </r>
    <r>
      <rPr>
        <sz val="10"/>
        <rFont val="Arial"/>
        <family val="2"/>
      </rPr>
      <t xml:space="preserve">Domicilio (tipo de vialidad [catálogo], nombre de vialidad [calle], número exterior, número interior [en su caso], Tipo de asentamiento humano [catálogo], nombre de asentamiento humano [colonia], clave de la localidad [catálogo], nombre de la localidad [catálogo], Clave de la demarcación territorial [catálogo], Nombre de la demarcación territorial [catálogo], clave de la entidad federativa [catálogo], nombre de la entidad federativa [catálogo], código postal)  </t>
    </r>
  </si>
  <si>
    <t xml:space="preserve">6. Domicilio (tipo de vialidad [catálogo], nombre de vialidad [calle], número exterior, número interior [en su caso], Tipo de asentamiento humano [catálogo], nombre de asentamiento humano [colonia], clave de la localidad [catálogo], nombre de la localidad [catálogo], Clave de la demarcación territorial [catálogo], Nombre de la demarcación territorial [catálogo], clave de la entidad federativa [catálogo], nombre de la entidad federativa [catálogo], código postal)  </t>
  </si>
  <si>
    <r>
      <t xml:space="preserve">7. </t>
    </r>
    <r>
      <rPr>
        <sz val="10"/>
        <rFont val="Arial"/>
        <family val="2"/>
      </rPr>
      <t xml:space="preserve">Números telefónicos para solicitud de informes  </t>
    </r>
  </si>
  <si>
    <t xml:space="preserve">7. Números telefónicos para solicitud de informes  </t>
  </si>
  <si>
    <r>
      <t xml:space="preserve">8. </t>
    </r>
    <r>
      <rPr>
        <sz val="10"/>
        <rFont val="Arial"/>
        <family val="2"/>
      </rPr>
      <t xml:space="preserve">Días y horarios por actividad deportiva  </t>
    </r>
  </si>
  <si>
    <t xml:space="preserve">8. Días y horarios por actividad deportiva  </t>
  </si>
  <si>
    <r>
      <t xml:space="preserve">9. </t>
    </r>
    <r>
      <rPr>
        <sz val="10"/>
        <rFont val="Arial"/>
        <family val="2"/>
      </rPr>
      <t>Periodo de actualización de la información: mensual</t>
    </r>
  </si>
  <si>
    <r>
      <t xml:space="preserve">13. </t>
    </r>
    <r>
      <rPr>
        <sz val="10"/>
        <rFont val="Arial"/>
        <family val="2"/>
      </rPr>
      <t xml:space="preserve">La información publicada se organiza mediante el formato 42, en el que se incluyen todos los campos especificados en los criterios sustantivos de contenido, debiendo publicar la información en datos abiertos  </t>
    </r>
  </si>
  <si>
    <t xml:space="preserve">13. La información publicada se organiza mediante el formato 42, en el que se incluyen todos los campos especificados en los criterios sustantivos de contenido, debiendo publicar la información en datos abiertos  </t>
  </si>
  <si>
    <r>
      <rPr>
        <b/>
        <i/>
        <sz val="10"/>
        <rFont val="Arial"/>
        <family val="2"/>
      </rPr>
      <t xml:space="preserve">Fracción XLIII. </t>
    </r>
    <r>
      <rPr>
        <i/>
        <sz val="10"/>
        <rFont val="Arial"/>
        <family val="2"/>
      </rPr>
      <t>Las actas y resoluciones del Comité de Transparencia de los sujetos obligados;</t>
    </r>
  </si>
  <si>
    <r>
      <t xml:space="preserve">Periodo de actualización: </t>
    </r>
    <r>
      <rPr>
        <sz val="10"/>
        <rFont val="Arial"/>
        <family val="2"/>
      </rPr>
      <t xml:space="preserve">semestral, respecto de las sesiones y resoluciones.
El calendario de las sesiones a celebrar, se publicará en el primer trimestre de cada año y se actualizará trimestralmente con los hipervínculos a las actas de las sesiones y la información de las sesiones extraordinarias que, en su caso, se celebren.
Respecto a los integrantes del Comité de transparencia, se actualizará trimestralmente la información correspondiente.
</t>
    </r>
    <r>
      <rPr>
        <b/>
        <sz val="10"/>
        <rFont val="Arial"/>
        <family val="2"/>
      </rPr>
      <t xml:space="preserve">Conservar en el sitio de Internet: </t>
    </r>
    <r>
      <rPr>
        <sz val="10"/>
        <rFont val="Arial"/>
        <family val="2"/>
      </rPr>
      <t xml:space="preserve">información del ejercicio en curso y la correspondiente al ejercicio anterior respecto a las sesiones y resoluciones. Información vigente respecto del calendario de sesiones a celebrar e integrantes del Comité de transparencia.
</t>
    </r>
    <r>
      <rPr>
        <b/>
        <sz val="10"/>
        <rFont val="Arial"/>
        <family val="2"/>
      </rPr>
      <t xml:space="preserve">Aplica a: </t>
    </r>
    <r>
      <rPr>
        <sz val="10"/>
        <rFont val="Arial"/>
        <family val="2"/>
      </rPr>
      <t>todos los sujetos obligados</t>
    </r>
  </si>
  <si>
    <r>
      <t xml:space="preserve">3. </t>
    </r>
    <r>
      <rPr>
        <sz val="10"/>
        <rFont val="Arial"/>
        <family val="2"/>
      </rPr>
      <t xml:space="preserve">Número de sesión (por ej. Primera sesión ordinaria/Primera sesión extraordinaria)  </t>
    </r>
  </si>
  <si>
    <t xml:space="preserve">3. Número de sesión (por ej. Primera sesión ordinaria/Primera sesión extraordinaria)  </t>
  </si>
  <si>
    <r>
      <t xml:space="preserve">4. </t>
    </r>
    <r>
      <rPr>
        <sz val="10"/>
        <rFont val="Arial"/>
        <family val="2"/>
      </rPr>
      <t xml:space="preserve">Fecha de la sesión con el formato día/mes/año (por ej. 30/Junio/2016)  </t>
    </r>
  </si>
  <si>
    <t xml:space="preserve">4. Fecha de la sesión con el formato día/mes/año (por ej. 30/Junio/2016)  </t>
  </si>
  <si>
    <r>
      <rPr>
        <b/>
        <sz val="10"/>
        <rFont val="Arial"/>
        <family val="2"/>
      </rPr>
      <t xml:space="preserve">5. </t>
    </r>
    <r>
      <rPr>
        <sz val="10"/>
        <rFont val="Arial"/>
        <family val="2"/>
      </rPr>
      <t xml:space="preserve">Folio de la solicitud de acceso a la información  </t>
    </r>
  </si>
  <si>
    <t xml:space="preserve">5. Folio de la solicitud de acceso a la información  </t>
  </si>
  <si>
    <r>
      <rPr>
        <b/>
        <sz val="10"/>
        <rFont val="Arial"/>
        <family val="2"/>
      </rPr>
      <t xml:space="preserve">6. </t>
    </r>
    <r>
      <rPr>
        <sz val="10"/>
        <rFont val="Arial"/>
        <family val="2"/>
      </rPr>
      <t xml:space="preserve">Número o clave de acuerdo del Comité (por ej. 001/SCT-29-01/2016)  </t>
    </r>
  </si>
  <si>
    <t xml:space="preserve">6. Número o clave de acuerdo del Comité (por ej. 001/SCT-29-01/2016)  </t>
  </si>
  <si>
    <r>
      <t xml:space="preserve">7. </t>
    </r>
    <r>
      <rPr>
        <sz val="10"/>
        <rFont val="Arial"/>
        <family val="2"/>
      </rPr>
      <t xml:space="preserve">Área(s) que presenta(n) la propuesta  </t>
    </r>
  </si>
  <si>
    <t xml:space="preserve">7. Área(s) que presenta(n) la propuesta  </t>
  </si>
  <si>
    <r>
      <t xml:space="preserve">8. </t>
    </r>
    <r>
      <rPr>
        <sz val="10"/>
        <rFont val="Arial"/>
        <family val="2"/>
      </rPr>
      <t xml:space="preserve">Propuesta (catalogo): Ampliación de plazo/Acceso restringido reservada/Acceso restringido confidencial/Inexistencia de información/Incompetencia/ Ampliación de plazo reserva  </t>
    </r>
  </si>
  <si>
    <t xml:space="preserve">8. Propuesta (catalogo): Ampliación de plazo/Acceso restringido reservada/Acceso restringido confidencial/Inexistencia de información/Incompetencia/ Ampliación de plazo reserva  </t>
  </si>
  <si>
    <r>
      <t xml:space="preserve">9. </t>
    </r>
    <r>
      <rPr>
        <sz val="10"/>
        <rFont val="Arial"/>
        <family val="2"/>
      </rPr>
      <t xml:space="preserve">Sentido de la resolución del Comité: Confirma/Modifica/Revoca  </t>
    </r>
  </si>
  <si>
    <t xml:space="preserve">9. Sentido de la resolución del Comité: Confirma/Modifica/Revoca  </t>
  </si>
  <si>
    <r>
      <t xml:space="preserve">10. </t>
    </r>
    <r>
      <rPr>
        <sz val="10"/>
        <rFont val="Arial"/>
        <family val="2"/>
      </rPr>
      <t xml:space="preserve">Votación (por unanimidad o mayoría de votos)  </t>
    </r>
  </si>
  <si>
    <t xml:space="preserve">10. Votación (por unanimidad o mayoría de votos)  </t>
  </si>
  <si>
    <r>
      <t xml:space="preserve">11. </t>
    </r>
    <r>
      <rPr>
        <sz val="10"/>
        <rFont val="Arial"/>
        <family val="2"/>
      </rPr>
      <t xml:space="preserve">Hipervínculo a la resolución del Comité de Transparencia  </t>
    </r>
  </si>
  <si>
    <t xml:space="preserve">11. Hipervínculo a la resolución del Comité de Transparencia  </t>
  </si>
  <si>
    <r>
      <rPr>
        <b/>
        <sz val="10"/>
        <rFont val="Arial"/>
        <family val="2"/>
      </rPr>
      <t xml:space="preserve">Respecto al Índice de la información clasificada como reservada se publicará lo siguiente:
12. </t>
    </r>
    <r>
      <rPr>
        <sz val="10"/>
        <rFont val="Arial"/>
        <family val="2"/>
      </rPr>
      <t>Ejercicio</t>
    </r>
  </si>
  <si>
    <r>
      <rPr>
        <b/>
        <sz val="10"/>
        <rFont val="Arial"/>
        <family val="2"/>
      </rPr>
      <t xml:space="preserve">13. </t>
    </r>
    <r>
      <rPr>
        <sz val="10"/>
        <rFont val="Arial"/>
        <family val="2"/>
      </rPr>
      <t xml:space="preserve">Periodo que se informa (fecha de inicio y fecha de término con el formato día/mes/año)  </t>
    </r>
  </si>
  <si>
    <t xml:space="preserve">13. Periodo que se informa (fecha de inicio y fecha de término con el formato día/mes/año)  </t>
  </si>
  <si>
    <r>
      <t xml:space="preserve">14. </t>
    </r>
    <r>
      <rPr>
        <sz val="10"/>
        <rFont val="Arial"/>
        <family val="2"/>
      </rPr>
      <t xml:space="preserve">Número de sesión en la que se realizó la reserva  </t>
    </r>
  </si>
  <si>
    <t xml:space="preserve">14. Número de sesión en la que se realizó la reserva  </t>
  </si>
  <si>
    <r>
      <t xml:space="preserve">15. </t>
    </r>
    <r>
      <rPr>
        <sz val="10"/>
        <rFont val="Arial"/>
        <family val="2"/>
      </rPr>
      <t xml:space="preserve">Tipo de reserva(Completa/Parcial)  </t>
    </r>
  </si>
  <si>
    <t xml:space="preserve">15. Tipo de reserva(Completa/Parcial)  </t>
  </si>
  <si>
    <r>
      <t xml:space="preserve">16. </t>
    </r>
    <r>
      <rPr>
        <sz val="10"/>
        <rFont val="Arial"/>
        <family val="2"/>
      </rPr>
      <t xml:space="preserve">Características de la información  </t>
    </r>
  </si>
  <si>
    <t xml:space="preserve">16. Características de la información  </t>
  </si>
  <si>
    <r>
      <rPr>
        <b/>
        <sz val="10"/>
        <rFont val="Arial"/>
        <family val="2"/>
      </rPr>
      <t xml:space="preserve">17. </t>
    </r>
    <r>
      <rPr>
        <sz val="10"/>
        <rFont val="Arial"/>
        <family val="2"/>
      </rPr>
      <t xml:space="preserve">Justificación de la reserva  </t>
    </r>
  </si>
  <si>
    <t xml:space="preserve">17. Justificación de la reserva  </t>
  </si>
  <si>
    <r>
      <rPr>
        <b/>
        <sz val="10"/>
        <rFont val="Arial"/>
        <family val="2"/>
      </rPr>
      <t xml:space="preserve">18. </t>
    </r>
    <r>
      <rPr>
        <sz val="10"/>
        <rFont val="Arial"/>
        <family val="2"/>
      </rPr>
      <t xml:space="preserve">Fecha de inicio de la reserva  </t>
    </r>
  </si>
  <si>
    <t xml:space="preserve">18. Fecha de inicio de la reserva  </t>
  </si>
  <si>
    <r>
      <t xml:space="preserve">19. </t>
    </r>
    <r>
      <rPr>
        <sz val="10"/>
        <rFont val="Arial"/>
        <family val="2"/>
      </rPr>
      <t xml:space="preserve">Fecha de término de la reserva  </t>
    </r>
  </si>
  <si>
    <t xml:space="preserve">19. Fecha de término de la reserva  </t>
  </si>
  <si>
    <r>
      <t xml:space="preserve">20. </t>
    </r>
    <r>
      <rPr>
        <sz val="10"/>
        <rFont val="Arial"/>
        <family val="2"/>
      </rPr>
      <t xml:space="preserve">Plazo de reserva  </t>
    </r>
  </si>
  <si>
    <t xml:space="preserve">20. Plazo de reserva  </t>
  </si>
  <si>
    <r>
      <t xml:space="preserve">21. </t>
    </r>
    <r>
      <rPr>
        <sz val="10"/>
        <rFont val="Arial"/>
        <family val="2"/>
      </rPr>
      <t xml:space="preserve">Partes que se reservan  </t>
    </r>
  </si>
  <si>
    <t xml:space="preserve">21. Partes que se reservan  </t>
  </si>
  <si>
    <r>
      <rPr>
        <b/>
        <sz val="10"/>
        <rFont val="Arial"/>
        <family val="2"/>
      </rPr>
      <t xml:space="preserve">22. </t>
    </r>
    <r>
      <rPr>
        <sz val="10"/>
        <rFont val="Arial"/>
        <family val="2"/>
      </rPr>
      <t xml:space="preserve">Si se encuentra en Prórroga  </t>
    </r>
  </si>
  <si>
    <t xml:space="preserve">22. Si se encuentra en Prórroga  </t>
  </si>
  <si>
    <r>
      <rPr>
        <b/>
        <sz val="10"/>
        <rFont val="Arial"/>
        <family val="2"/>
      </rPr>
      <t xml:space="preserve">23. </t>
    </r>
    <r>
      <rPr>
        <sz val="10"/>
        <rFont val="Arial"/>
        <family val="2"/>
      </rPr>
      <t xml:space="preserve">Área que generó la información  </t>
    </r>
  </si>
  <si>
    <t xml:space="preserve">23. Área que generó la información  </t>
  </si>
  <si>
    <r>
      <t xml:space="preserve">Respecto del Comité de Transparencia sobre las acciones, procedimientos, políticas, programas de capacitación y actualización, según corresponda, se publicará lo siguiente:
24. </t>
    </r>
    <r>
      <rPr>
        <sz val="10"/>
        <rFont val="Arial"/>
        <family val="2"/>
      </rPr>
      <t>Ejercicio</t>
    </r>
  </si>
  <si>
    <r>
      <t xml:space="preserve">25. </t>
    </r>
    <r>
      <rPr>
        <sz val="10"/>
        <rFont val="Arial"/>
        <family val="2"/>
      </rPr>
      <t xml:space="preserve">Periodo que se informa (fecha de inicio y fecha de término con el formato día/mes/año)  </t>
    </r>
  </si>
  <si>
    <t xml:space="preserve">25. Periodo que se informa (fecha de inicio y fecha de término con el formato día/mes/año)  </t>
  </si>
  <si>
    <r>
      <t xml:space="preserve">26. </t>
    </r>
    <r>
      <rPr>
        <sz val="10"/>
        <rFont val="Arial"/>
        <family val="2"/>
      </rPr>
      <t xml:space="preserve">Fecha de la resolución y/o acta con el formato día/mes/año  </t>
    </r>
  </si>
  <si>
    <t xml:space="preserve">26. Fecha de la resolución y/o acta con el formato día/mes/año  </t>
  </si>
  <si>
    <r>
      <rPr>
        <b/>
        <sz val="10"/>
        <rFont val="Arial"/>
        <family val="2"/>
      </rPr>
      <t xml:space="preserve">27. </t>
    </r>
    <r>
      <rPr>
        <sz val="10"/>
        <rFont val="Arial"/>
        <family val="2"/>
      </rPr>
      <t xml:space="preserve">Hipervínculo al documento de la resolución y/o acta  </t>
    </r>
  </si>
  <si>
    <t xml:space="preserve">27. Hipervínculo al documento de la resolución y/o acta  </t>
  </si>
  <si>
    <r>
      <t xml:space="preserve">Integrantes del Comité de Transparencia
28. </t>
    </r>
    <r>
      <rPr>
        <sz val="10"/>
        <rFont val="Arial"/>
        <family val="2"/>
      </rPr>
      <t>Ejercicio</t>
    </r>
  </si>
  <si>
    <r>
      <t xml:space="preserve">29. </t>
    </r>
    <r>
      <rPr>
        <sz val="10"/>
        <rFont val="Arial"/>
        <family val="2"/>
      </rPr>
      <t xml:space="preserve">Periodo que se informa (fecha de inicio y fecha de término con el formato día/mes/año)  </t>
    </r>
  </si>
  <si>
    <t xml:space="preserve">29. Periodo que se informa (fecha de inicio y fecha de término con el formato día/mes/año)  </t>
  </si>
  <si>
    <r>
      <t xml:space="preserve">30. </t>
    </r>
    <r>
      <rPr>
        <sz val="10"/>
        <rFont val="Arial"/>
        <family val="2"/>
      </rPr>
      <t xml:space="preserve">Nombre completo del Presidente y de los integrantes del Comité de Transparencia del Sujeto Obligado para cumplir con las funciones establecidas en el Capítulo III, Título Segundo de la LTAIPRC, independientemente de que su nivel sea menor al de jefe de departamento u homólogo (nombre[s], primer apellido, segundo apellido), los cuales deberán guardar correspondencia con los publicados en la fracción VIII (directorio)  </t>
    </r>
  </si>
  <si>
    <t xml:space="preserve">30. Nombre completo del Presidente y de los integrantes del Comité de Transparencia del Sujeto Obligado para cumplir con las funciones establecidas en el Capítulo III, Título Segundo de la LTAIPRC, independientemente de que su nivel sea menor al de jefe de departamento u homólogo (nombre[s], primer apellido, segundo apellido), los cuales deberán guardar correspondencia con los publicados en la fracción VIII (directorio)  </t>
  </si>
  <si>
    <r>
      <rPr>
        <b/>
        <sz val="10"/>
        <rFont val="Arial"/>
        <family val="2"/>
      </rPr>
      <t xml:space="preserve">31. </t>
    </r>
    <r>
      <rPr>
        <sz val="10"/>
        <rFont val="Arial"/>
        <family val="2"/>
      </rPr>
      <t xml:space="preserve">Cargo o puesto que ocupa en el Sujeto Obligado  </t>
    </r>
  </si>
  <si>
    <t xml:space="preserve">31. Cargo o puesto que ocupa en el Sujeto Obligado  </t>
  </si>
  <si>
    <r>
      <t xml:space="preserve">32. </t>
    </r>
    <r>
      <rPr>
        <sz val="10"/>
        <rFont val="Arial"/>
        <family val="2"/>
      </rPr>
      <t xml:space="preserve">Cargo y/o función que desempeña en el Comité de Transparencia  </t>
    </r>
  </si>
  <si>
    <t xml:space="preserve">32. Cargo y/o función que desempeña en el Comité de Transparencia  </t>
  </si>
  <si>
    <r>
      <t xml:space="preserve">33. </t>
    </r>
    <r>
      <rPr>
        <sz val="10"/>
        <rFont val="Arial"/>
        <family val="2"/>
      </rPr>
      <t xml:space="preserve">Correo electrónico oficial activo del Presidente y de los demás integrantes del Comité de Transparencia  </t>
    </r>
  </si>
  <si>
    <t xml:space="preserve">33. Correo electrónico oficial activo del Presidente y de los demás integrantes del Comité de Transparencia  </t>
  </si>
  <si>
    <r>
      <t xml:space="preserve">Calendario de sesiones ordinarias del Comité de Transparencia y actas de las sesiones ordinarias y, en su caso, extraordinarias
34. </t>
    </r>
    <r>
      <rPr>
        <sz val="10"/>
        <rFont val="Arial"/>
        <family val="2"/>
      </rPr>
      <t>Ejercicio</t>
    </r>
  </si>
  <si>
    <r>
      <rPr>
        <b/>
        <sz val="10"/>
        <rFont val="Arial"/>
        <family val="2"/>
      </rPr>
      <t xml:space="preserve">35. </t>
    </r>
    <r>
      <rPr>
        <sz val="10"/>
        <rFont val="Arial"/>
        <family val="2"/>
      </rPr>
      <t xml:space="preserve">Periodo que se informa (fecha de inicio y fecha de término con el formato día/mes/año)  </t>
    </r>
  </si>
  <si>
    <r>
      <t xml:space="preserve">36. </t>
    </r>
    <r>
      <rPr>
        <sz val="10"/>
        <rFont val="Arial"/>
        <family val="2"/>
      </rPr>
      <t xml:space="preserve">Número de sesión  </t>
    </r>
  </si>
  <si>
    <t xml:space="preserve">36. Número de sesión  </t>
  </si>
  <si>
    <r>
      <t xml:space="preserve">37. </t>
    </r>
    <r>
      <rPr>
        <sz val="10"/>
        <rFont val="Arial"/>
        <family val="2"/>
      </rPr>
      <t xml:space="preserve">Mes  </t>
    </r>
  </si>
  <si>
    <t xml:space="preserve">37. Mes  </t>
  </si>
  <si>
    <r>
      <t xml:space="preserve">38. </t>
    </r>
    <r>
      <rPr>
        <sz val="10"/>
        <rFont val="Arial"/>
        <family val="2"/>
      </rPr>
      <t xml:space="preserve">Día  </t>
    </r>
  </si>
  <si>
    <t xml:space="preserve">38. Día  </t>
  </si>
  <si>
    <r>
      <rPr>
        <b/>
        <sz val="10"/>
        <rFont val="Arial"/>
        <family val="2"/>
      </rPr>
      <t xml:space="preserve">39. </t>
    </r>
    <r>
      <rPr>
        <sz val="10"/>
        <rFont val="Arial"/>
        <family val="2"/>
      </rPr>
      <t xml:space="preserve">Hipervínculo al acta de la sesión  </t>
    </r>
  </si>
  <si>
    <t xml:space="preserve">39. Hipervínculo al acta de la sesión  </t>
  </si>
  <si>
    <r>
      <t xml:space="preserve">40. </t>
    </r>
    <r>
      <rPr>
        <sz val="10"/>
        <rFont val="Arial"/>
        <family val="2"/>
      </rPr>
      <t>Periodo de actualización de la información: trimestral y semestral</t>
    </r>
  </si>
  <si>
    <t xml:space="preserve">40. Periodo de actualización de la información: trimestral  </t>
  </si>
  <si>
    <r>
      <t xml:space="preserve">41. </t>
    </r>
    <r>
      <rPr>
        <sz val="10"/>
        <rFont val="Arial"/>
        <family val="2"/>
      </rPr>
      <t xml:space="preserve">Área(s) responsable(s) que genera(n), posee(n), publica(n) y/o actualiza(n)la información  </t>
    </r>
  </si>
  <si>
    <t xml:space="preserve">41. Área(s) responsable(s) que genera(n), posee(n), publica(n) y/o actualiza(n)la información  </t>
  </si>
  <si>
    <r>
      <t xml:space="preserve">42. </t>
    </r>
    <r>
      <rPr>
        <sz val="10"/>
        <rFont val="Arial"/>
        <family val="2"/>
      </rPr>
      <t xml:space="preserve">La información publicada deberá estar actualizada, validada y conservada al periodo que corresponde, de acuerdo con la Tabla de actualización y conservación de la información con el formato día/mes/año  </t>
    </r>
  </si>
  <si>
    <t xml:space="preserve">42. La información publicada deberá estar actualizada, validada y conservada al periodo que corresponde, de acuerdo con la Tabla de actualización y conservación de la información con el formato día/mes/año  </t>
  </si>
  <si>
    <r>
      <t xml:space="preserve">43. </t>
    </r>
    <r>
      <rPr>
        <sz val="10"/>
        <rFont val="Arial"/>
        <family val="2"/>
      </rPr>
      <t xml:space="preserve">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  </t>
    </r>
  </si>
  <si>
    <t xml:space="preserve">43. 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  </t>
  </si>
  <si>
    <r>
      <t xml:space="preserve">44. </t>
    </r>
    <r>
      <rPr>
        <sz val="10"/>
        <rFont val="Arial"/>
        <family val="2"/>
      </rPr>
      <t xml:space="preserve">La información publicada se organiza mediante los formatos 43a al 43e en los que se incluyen todos los campos especificados en los criterios sustantivos de contenido, debiendo publicar la información en datos abiertos  </t>
    </r>
  </si>
  <si>
    <t xml:space="preserve">44. La información publicada se organiza mediante los formatos 43a al 43e en los que se incluyen todos los campos especificados en los criterios sustantivos de contenido, debiendo publicar la información en datos abiertos  </t>
  </si>
  <si>
    <r>
      <rPr>
        <b/>
        <i/>
        <sz val="10"/>
        <rFont val="Arial"/>
        <family val="2"/>
      </rPr>
      <t xml:space="preserve">Fracción XLIV. </t>
    </r>
    <r>
      <rPr>
        <i/>
        <sz val="10"/>
        <rFont val="Arial"/>
        <family val="2"/>
      </rPr>
      <t>Todas las evaluaciones, y encuestas que hagan los sujetos obligados a programas financiados con recursos públicos;</t>
    </r>
  </si>
  <si>
    <r>
      <t xml:space="preserve">Periodo de actualización: </t>
    </r>
    <r>
      <rPr>
        <sz val="10"/>
        <rFont val="Arial"/>
        <family val="2"/>
      </rPr>
      <t>anual</t>
    </r>
    <r>
      <rPr>
        <b/>
        <sz val="10"/>
        <rFont val="Arial"/>
        <family val="2"/>
      </rPr>
      <t xml:space="preserve">
Conservar en el sitio de Internet: </t>
    </r>
    <r>
      <rPr>
        <sz val="10"/>
        <rFont val="Arial"/>
        <family val="2"/>
      </rPr>
      <t xml:space="preserve">información generada en el ejercicio en curso y la correspondiente a los dos ejercicios anteriores concluidos
</t>
    </r>
    <r>
      <rPr>
        <b/>
        <sz val="10"/>
        <rFont val="Arial"/>
        <family val="2"/>
      </rPr>
      <t>Aplica a:</t>
    </r>
    <r>
      <rPr>
        <sz val="10"/>
        <rFont val="Arial"/>
        <family val="2"/>
      </rPr>
      <t xml:space="preserve"> todos los sujetos obligados</t>
    </r>
  </si>
  <si>
    <r>
      <t xml:space="preserve">Respecto de las evaluaciones realizadas a programas financiados con recursos públicos, se publicará lo siguiente:
1. </t>
    </r>
    <r>
      <rPr>
        <sz val="10"/>
        <rFont val="Arial"/>
        <family val="2"/>
      </rPr>
      <t xml:space="preserve">Ejercicio  </t>
    </r>
  </si>
  <si>
    <r>
      <t xml:space="preserve">3. </t>
    </r>
    <r>
      <rPr>
        <sz val="10"/>
        <rFont val="Arial"/>
        <family val="2"/>
      </rPr>
      <t xml:space="preserve">Denominación del programa evaluado  </t>
    </r>
  </si>
  <si>
    <t xml:space="preserve">3. Denominación del programa evaluado  </t>
  </si>
  <si>
    <r>
      <t xml:space="preserve">4. </t>
    </r>
    <r>
      <rPr>
        <sz val="10"/>
        <rFont val="Arial"/>
        <family val="2"/>
      </rPr>
      <t xml:space="preserve">Denominación de la evaluación  </t>
    </r>
  </si>
  <si>
    <t xml:space="preserve">4. Denominación de la evaluación  </t>
  </si>
  <si>
    <r>
      <rPr>
        <b/>
        <sz val="10"/>
        <rFont val="Arial"/>
        <family val="2"/>
      </rPr>
      <t xml:space="preserve">5. </t>
    </r>
    <r>
      <rPr>
        <sz val="10"/>
        <rFont val="Arial"/>
        <family val="2"/>
      </rPr>
      <t xml:space="preserve">Hipervínculo a los resultados de la evaluación (registrados en el Formato para la difusión de los resultados de la evaluaciones)  </t>
    </r>
  </si>
  <si>
    <t xml:space="preserve">5. Hipervínculo a los resultados de la evaluación (registrados en el Formato para la difusión de los resultados de la evaluaciones)  </t>
  </si>
  <si>
    <r>
      <rPr>
        <b/>
        <sz val="10"/>
        <rFont val="Arial"/>
        <family val="2"/>
      </rPr>
      <t xml:space="preserve">En relación con las encuestas realizadas por el Sujeto Obligado sobre programas financiados con recursos públicos, se publicará lo siguiente:
</t>
    </r>
    <r>
      <rPr>
        <sz val="10"/>
        <rFont val="Arial"/>
        <family val="2"/>
      </rPr>
      <t xml:space="preserve">
</t>
    </r>
    <r>
      <rPr>
        <b/>
        <sz val="10"/>
        <rFont val="Arial"/>
        <family val="2"/>
      </rPr>
      <t xml:space="preserve">6. </t>
    </r>
    <r>
      <rPr>
        <sz val="10"/>
        <rFont val="Arial"/>
        <family val="2"/>
      </rPr>
      <t>Ejercicio</t>
    </r>
  </si>
  <si>
    <r>
      <t xml:space="preserve">7. </t>
    </r>
    <r>
      <rPr>
        <sz val="10"/>
        <rFont val="Arial"/>
        <family val="2"/>
      </rPr>
      <t xml:space="preserve">Periodo que se informa (fecha de inicio y fecha de término con el formato día/mes/año)  </t>
    </r>
  </si>
  <si>
    <t xml:space="preserve">7. Periodo que se informa (fecha de inicio y fecha de término con el formato día/mes/año)  </t>
  </si>
  <si>
    <r>
      <t xml:space="preserve">8. </t>
    </r>
    <r>
      <rPr>
        <sz val="10"/>
        <rFont val="Arial"/>
        <family val="2"/>
      </rPr>
      <t xml:space="preserve">Tipo de encuesta  </t>
    </r>
  </si>
  <si>
    <t xml:space="preserve">8. Tipo de encuesta  </t>
  </si>
  <si>
    <r>
      <t xml:space="preserve">9. </t>
    </r>
    <r>
      <rPr>
        <sz val="10"/>
        <rFont val="Arial"/>
        <family val="2"/>
      </rPr>
      <t xml:space="preserve">Denominación de la encuesta  </t>
    </r>
  </si>
  <si>
    <t xml:space="preserve">9. Denominación de la encuesta  </t>
  </si>
  <si>
    <r>
      <t xml:space="preserve">10. </t>
    </r>
    <r>
      <rPr>
        <sz val="10"/>
        <rFont val="Arial"/>
        <family val="2"/>
      </rPr>
      <t xml:space="preserve">Objetivo de la encuesta  </t>
    </r>
  </si>
  <si>
    <t xml:space="preserve">10. Objetivo de la encuesta  </t>
  </si>
  <si>
    <r>
      <t xml:space="preserve">11. </t>
    </r>
    <r>
      <rPr>
        <sz val="10"/>
        <rFont val="Arial"/>
        <family val="2"/>
      </rPr>
      <t xml:space="preserve">Hipervínculo a los resultados de las encuestas. En su caso, se incluirá la versión pública  </t>
    </r>
  </si>
  <si>
    <t xml:space="preserve">11. Hipervínculo a los resultados de las encuestas. En su caso, se incluirá la versión pública  </t>
  </si>
  <si>
    <r>
      <t xml:space="preserve">12. </t>
    </r>
    <r>
      <rPr>
        <sz val="10"/>
        <rFont val="Arial"/>
        <family val="2"/>
      </rPr>
      <t>Periodo de actualización de la información: anual</t>
    </r>
  </si>
  <si>
    <t xml:space="preserve">12. Periodo de actualización de la información: trimestral  </t>
  </si>
  <si>
    <r>
      <t xml:space="preserve">13. </t>
    </r>
    <r>
      <rPr>
        <sz val="10"/>
        <rFont val="Arial"/>
        <family val="2"/>
      </rPr>
      <t xml:space="preserve">Área(s) responsable(s) que genera(n), posee(n), publica(n) y/o actualiza(n)la información  </t>
    </r>
  </si>
  <si>
    <t xml:space="preserve">13. Área(s) responsable(s) que genera(n), posee(n), publica(n) y/o actualiza(n)la información  </t>
  </si>
  <si>
    <r>
      <t xml:space="preserve">14. </t>
    </r>
    <r>
      <rPr>
        <sz val="10"/>
        <rFont val="Arial"/>
        <family val="2"/>
      </rPr>
      <t xml:space="preserve">La información publicada deberá estar actualizada, validada y conservada al periodo que corresponde, de acuerdo con la Tabla de actualización y conservación de la información con el formato día/mes/año  </t>
    </r>
  </si>
  <si>
    <t xml:space="preserve">14. La información publicada deberá estar actualizada, validada y conservada al periodo que corresponde, de acuerdo con la Tabla de actualización y conservación de la información con el formato día/mes/año  </t>
  </si>
  <si>
    <r>
      <t xml:space="preserve">15. </t>
    </r>
    <r>
      <rPr>
        <sz val="10"/>
        <rFont val="Arial"/>
        <family val="2"/>
      </rPr>
      <t xml:space="preserve">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  </t>
    </r>
  </si>
  <si>
    <t xml:space="preserve">15. 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  </t>
  </si>
  <si>
    <r>
      <t xml:space="preserve">16. </t>
    </r>
    <r>
      <rPr>
        <sz val="10"/>
        <rFont val="Arial"/>
        <family val="2"/>
      </rPr>
      <t xml:space="preserve">La información publicada se organiza mediante los formatos 44a y 44b, en los que se incluyen todos los campos especificados en los criterios sustantivos de contenido, debiendo publicar la información en datos abiertos  </t>
    </r>
  </si>
  <si>
    <t xml:space="preserve">16. La información publicada se organiza mediante los formatos 44a y 44b, en los que se incluyen todos los campos especificados en los criterios sustantivos de contenido, debiendo publicar la información en datos abiertos  </t>
  </si>
  <si>
    <r>
      <rPr>
        <b/>
        <i/>
        <sz val="10"/>
        <rFont val="Arial"/>
        <family val="2"/>
      </rPr>
      <t xml:space="preserve">Fracción XLV. </t>
    </r>
    <r>
      <rPr>
        <i/>
        <sz val="10"/>
        <rFont val="Arial"/>
        <family val="2"/>
      </rPr>
      <t>Los estudios financiados con recursos públicos;</t>
    </r>
  </si>
  <si>
    <r>
      <t xml:space="preserve">Periodo de actualización: </t>
    </r>
    <r>
      <rPr>
        <sz val="10"/>
        <rFont val="Arial"/>
        <family val="2"/>
      </rPr>
      <t>trimestral</t>
    </r>
    <r>
      <rPr>
        <b/>
        <sz val="10"/>
        <rFont val="Arial"/>
        <family val="2"/>
      </rPr>
      <t xml:space="preserve">
</t>
    </r>
    <r>
      <rPr>
        <sz val="10"/>
        <rFont val="Arial"/>
        <family val="2"/>
      </rPr>
      <t xml:space="preserve">En su caso, 30 días hábiles después de publicar los resultados del estudio.
</t>
    </r>
    <r>
      <rPr>
        <b/>
        <sz val="10"/>
        <rFont val="Arial"/>
        <family val="2"/>
      </rPr>
      <t xml:space="preserve">Conservar en el sitio de Internet: </t>
    </r>
    <r>
      <rPr>
        <sz val="10"/>
        <rFont val="Arial"/>
        <family val="2"/>
      </rPr>
      <t>información del ejercicio en curso y la correspondiente a dos ejercicios anteriores</t>
    </r>
    <r>
      <rPr>
        <b/>
        <sz val="10"/>
        <rFont val="Arial"/>
        <family val="2"/>
      </rPr>
      <t xml:space="preserve">
Aplica a: </t>
    </r>
    <r>
      <rPr>
        <sz val="10"/>
        <rFont val="Arial"/>
        <family val="2"/>
      </rPr>
      <t>todos los sujetos obligados</t>
    </r>
  </si>
  <si>
    <r>
      <t xml:space="preserve"> 1. </t>
    </r>
    <r>
      <rPr>
        <sz val="10"/>
        <rFont val="Arial"/>
        <family val="2"/>
      </rPr>
      <t xml:space="preserve">Ejercicio  </t>
    </r>
  </si>
  <si>
    <t xml:space="preserve"> 1. Ejercicio  </t>
  </si>
  <si>
    <r>
      <t xml:space="preserve"> 2. </t>
    </r>
    <r>
      <rPr>
        <sz val="10"/>
        <rFont val="Arial"/>
        <family val="2"/>
      </rPr>
      <t xml:space="preserve">Periodo que se informa (fecha de inicio y fecha de término con el formato día/mes/año)  </t>
    </r>
  </si>
  <si>
    <t xml:space="preserve"> 2. Periodo que se informa (fecha de inicio y fecha de término con el formato día/mes/año)  </t>
  </si>
  <si>
    <r>
      <t xml:space="preserve"> 3. </t>
    </r>
    <r>
      <rPr>
        <sz val="10"/>
        <rFont val="Arial"/>
        <family val="2"/>
      </rPr>
      <t xml:space="preserve">Forma y actores participantes en la elaboración del estudio (catálogo): Realizado por el sujeto obligado/Realizado en colaboración con instituciones u organismos públicos/Realizado en colaboración con organizaciones del sector social y privado y/o personas físicas/Realizado a solicitud del sujeto obligado a organizaciones del sector público, social, privado o personas físicas  </t>
    </r>
  </si>
  <si>
    <t xml:space="preserve"> 3. Forma y actores participantes en la elaboración del estudio (catálogo): Realizado por el sujeto obligado/Realizado en colaboración con instituciones u organismos públicos/Realizado en colaboración con organizaciones del sector social y privado y/o personas físicas/Realizado a solicitud del sujeto obligado a organizaciones del sector público, social, privado o personas físicas  </t>
  </si>
  <si>
    <r>
      <t xml:space="preserve"> 4. </t>
    </r>
    <r>
      <rPr>
        <sz val="10"/>
        <rFont val="Arial"/>
        <family val="2"/>
      </rPr>
      <t xml:space="preserve">Título del estudio  </t>
    </r>
  </si>
  <si>
    <t xml:space="preserve"> 4. Título del estudio  </t>
  </si>
  <si>
    <r>
      <rPr>
        <b/>
        <sz val="10"/>
        <rFont val="Arial"/>
        <family val="2"/>
      </rPr>
      <t>5.</t>
    </r>
    <r>
      <rPr>
        <sz val="10"/>
        <rFont val="Arial"/>
        <family val="2"/>
      </rPr>
      <t xml:space="preserve"> Área(s) al interior del sujeto obligado que fue responsable de la elaboración o coordinación del estudio  </t>
    </r>
  </si>
  <si>
    <t xml:space="preserve"> 5. Área(s) al interior del sujeto obligado que fue responsable de la elaboración o coordinación del estudio  </t>
  </si>
  <si>
    <r>
      <rPr>
        <b/>
        <sz val="10"/>
        <rFont val="Arial"/>
        <family val="2"/>
      </rPr>
      <t>6.</t>
    </r>
    <r>
      <rPr>
        <sz val="10"/>
        <rFont val="Arial"/>
        <family val="2"/>
      </rPr>
      <t xml:space="preserve"> Denominación de la institución u organismo público o privado, que en su caso, colaboró en la elaboración del estudio  </t>
    </r>
  </si>
  <si>
    <t xml:space="preserve"> 6. Denominación de la institución u organismo público o privado, que en su caso, colaboró en la elaboración del estudio  </t>
  </si>
  <si>
    <r>
      <t xml:space="preserve"> 7. </t>
    </r>
    <r>
      <rPr>
        <sz val="10"/>
        <rFont val="Arial"/>
        <family val="2"/>
      </rPr>
      <t xml:space="preserve">ISBN (Número Internacional Normalizado del Libro, por su traducción al español); ISSN (Número Internacional Normalizado de Publicaciones Seriadas, por su traducción al español) en su caso  </t>
    </r>
  </si>
  <si>
    <t xml:space="preserve"> 7. ISBN (Número Internacional Normalizado del Libro, por su traducción al español); ISSN (Número Internacional Normalizado de Publicaciones Seriadas, por su traducción al español) en su caso  </t>
  </si>
  <si>
    <r>
      <t xml:space="preserve"> 8. </t>
    </r>
    <r>
      <rPr>
        <sz val="10"/>
        <rFont val="Arial"/>
        <family val="2"/>
      </rPr>
      <t xml:space="preserve">Objeto del estudio  </t>
    </r>
  </si>
  <si>
    <t xml:space="preserve"> 8. Objeto del estudio  </t>
  </si>
  <si>
    <r>
      <t xml:space="preserve"> 9. </t>
    </r>
    <r>
      <rPr>
        <sz val="10"/>
        <rFont val="Arial"/>
        <family val="2"/>
      </rPr>
      <t xml:space="preserve">Autor(es) intelectual(es) del estudio (nombre[s], primer apellido, segundo apellido)  </t>
    </r>
  </si>
  <si>
    <t xml:space="preserve"> 9. Autor(es) intelectual(es) del estudio (nombre[s], primer apellido, segundo apellido)  </t>
  </si>
  <si>
    <r>
      <t xml:space="preserve">10. </t>
    </r>
    <r>
      <rPr>
        <sz val="10"/>
        <rFont val="Arial"/>
        <family val="2"/>
      </rPr>
      <t xml:space="preserve">Fecha de publicación del estudio, con el formato mes/año  </t>
    </r>
  </si>
  <si>
    <t xml:space="preserve">10. Fecha de publicación del estudio, con el formato mes/año  </t>
  </si>
  <si>
    <r>
      <t xml:space="preserve">11. </t>
    </r>
    <r>
      <rPr>
        <sz val="10"/>
        <rFont val="Arial"/>
        <family val="2"/>
      </rPr>
      <t xml:space="preserve">Número de edición para aquellos estudios, publicados en libro  </t>
    </r>
  </si>
  <si>
    <t xml:space="preserve">11. Número de edición para aquellos estudios, publicados en libro  </t>
  </si>
  <si>
    <r>
      <rPr>
        <b/>
        <sz val="10"/>
        <rFont val="Arial"/>
        <family val="2"/>
      </rPr>
      <t xml:space="preserve">12. </t>
    </r>
    <r>
      <rPr>
        <sz val="10"/>
        <rFont val="Arial"/>
        <family val="2"/>
      </rPr>
      <t xml:space="preserve">Lugar de publicación (indicar el nombre de la ciudad)  </t>
    </r>
  </si>
  <si>
    <t xml:space="preserve">12. Lugar de publicación (indicar el nombre de la ciudad)  </t>
  </si>
  <si>
    <r>
      <rPr>
        <b/>
        <sz val="10"/>
        <rFont val="Arial"/>
        <family val="2"/>
      </rPr>
      <t xml:space="preserve">13. </t>
    </r>
    <r>
      <rPr>
        <sz val="10"/>
        <rFont val="Arial"/>
        <family val="2"/>
      </rPr>
      <t xml:space="preserve">Hipervínculo a los contratos convenios de colaboración, coordinación o figuras análogas celebrados por el Sujeto Obligado con el fin de elaborar los estudios. En caso de que no se haya celebrado alguno, deberá especificarlo.  </t>
    </r>
  </si>
  <si>
    <t xml:space="preserve">13. Hipervínculo a los contratos convenios de colaboración, coordinación o figuras análogas celebrados por el Sujeto Obligado con el fin de elaborar los estudios. En caso de que no se haya celebrado alguno, deberá especificarlo.  </t>
  </si>
  <si>
    <r>
      <t xml:space="preserve">14. </t>
    </r>
    <r>
      <rPr>
        <sz val="10"/>
        <rFont val="Arial"/>
        <family val="2"/>
      </rPr>
      <t xml:space="preserve">Monto total de los recursos públicos y recursos privados destinados a la elaboración del estudio (en pesos mexicanos)  </t>
    </r>
  </si>
  <si>
    <t xml:space="preserve">14. Monto total de los recursos públicos y recursos privados destinados a la elaboración del estudio (en pesos mexicanos)  </t>
  </si>
  <si>
    <r>
      <t xml:space="preserve">15. </t>
    </r>
    <r>
      <rPr>
        <sz val="10"/>
        <rFont val="Arial"/>
        <family val="2"/>
      </rPr>
      <t xml:space="preserve">Monto total de los recursos privados destinados a la elaboración del estudio (en pesos mexicanos)  </t>
    </r>
  </si>
  <si>
    <t xml:space="preserve">15. Monto total de los recursos privados destinados a la elaboración del estudio (en pesos mexicanos)  </t>
  </si>
  <si>
    <r>
      <t xml:space="preserve">16. </t>
    </r>
    <r>
      <rPr>
        <sz val="10"/>
        <rFont val="Arial"/>
        <family val="2"/>
      </rPr>
      <t xml:space="preserve">Hipervínculo a los documentos que conforman el estudio  </t>
    </r>
  </si>
  <si>
    <t xml:space="preserve">16. Hipervínculo a los documentos que conforman el estudio  </t>
  </si>
  <si>
    <r>
      <t xml:space="preserve">17. </t>
    </r>
    <r>
      <rPr>
        <sz val="10"/>
        <rFont val="Arial"/>
        <family val="2"/>
      </rPr>
      <t xml:space="preserve">Periodo de actualización de la información: trimestral  </t>
    </r>
  </si>
  <si>
    <t xml:space="preserve">17. Periodo de actualización de la información: trimestral  </t>
  </si>
  <si>
    <r>
      <t xml:space="preserve">18. </t>
    </r>
    <r>
      <rPr>
        <sz val="10"/>
        <rFont val="Arial"/>
        <family val="2"/>
      </rPr>
      <t xml:space="preserve">Área(s) responsable(s) que genera(n), posee(n), publica(n) y/o actualiza(n)la información  </t>
    </r>
  </si>
  <si>
    <t xml:space="preserve">18. Área(s) responsable(s) que genera(n), posee(n), publica(n) y/o actualiza(n)la información  </t>
  </si>
  <si>
    <r>
      <t xml:space="preserve">19. </t>
    </r>
    <r>
      <rPr>
        <sz val="10"/>
        <rFont val="Arial"/>
        <family val="2"/>
      </rPr>
      <t xml:space="preserve">La información publicada deberá estar actualizada, validada y conservada al periodo que corresponde, de acuerdo con la Tabla de actualización y conservación de la información con el formato día/mes/año  </t>
    </r>
  </si>
  <si>
    <t xml:space="preserve">19. La información publicada deberá estar actualizada, validada y conservada al periodo que corresponde, de acuerdo con la Tabla de actualización y conservación de la información con el formato día/mes/año  </t>
  </si>
  <si>
    <r>
      <t xml:space="preserve">20. </t>
    </r>
    <r>
      <rPr>
        <sz val="10"/>
        <rFont val="Arial"/>
        <family val="2"/>
      </rPr>
      <t xml:space="preserve">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  </t>
    </r>
  </si>
  <si>
    <t xml:space="preserve">20. 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  </t>
  </si>
  <si>
    <r>
      <t xml:space="preserve">21. </t>
    </r>
    <r>
      <rPr>
        <sz val="10"/>
        <rFont val="Arial"/>
        <family val="2"/>
      </rPr>
      <t xml:space="preserve">La información publicada se organiza mediante el formato 45, en el que se incluyen todos los campos especificados en los criterios sustantivos de contenido, debiendo publicar la información en datos abiertos  </t>
    </r>
  </si>
  <si>
    <t xml:space="preserve">21. La información publicada se organiza mediante el formato 45, en el que se incluyen todos los campos especificados en los criterios sustantivos de contenido, debiendo publicar la información en datos abiertos  </t>
  </si>
  <si>
    <r>
      <rPr>
        <b/>
        <i/>
        <sz val="10"/>
        <rFont val="Arial"/>
        <family val="2"/>
      </rPr>
      <t xml:space="preserve">Fracción XLVI. </t>
    </r>
    <r>
      <rPr>
        <i/>
        <sz val="10"/>
        <rFont val="Arial"/>
        <family val="2"/>
      </rPr>
      <t>El listado de jubilados y pensionados y el monto que reciben</t>
    </r>
  </si>
  <si>
    <r>
      <t xml:space="preserve">Periodo de actualización: </t>
    </r>
    <r>
      <rPr>
        <sz val="10"/>
        <rFont val="Arial"/>
        <family val="2"/>
      </rPr>
      <t>trimestral</t>
    </r>
    <r>
      <rPr>
        <b/>
        <sz val="10"/>
        <rFont val="Arial"/>
        <family val="2"/>
      </rPr>
      <t xml:space="preserve">
Conservar en el sitio de Internet: </t>
    </r>
    <r>
      <rPr>
        <sz val="10"/>
        <rFont val="Arial"/>
        <family val="2"/>
      </rPr>
      <t>Respecto a los sujetos obligados que no son instituciones de seguridad social, se conservará la información vigente.
En cuanto a las instituciones de seguridad social o que pagan jubilaciones o pensiones de forma directa a sus trabajadores, información del ejercicio en curso y la correspondiente al ejercicio anterior</t>
    </r>
    <r>
      <rPr>
        <b/>
        <sz val="10"/>
        <rFont val="Arial"/>
        <family val="2"/>
      </rPr>
      <t xml:space="preserve">
Aplica a: </t>
    </r>
    <r>
      <rPr>
        <sz val="10"/>
        <rFont val="Arial"/>
        <family val="2"/>
      </rPr>
      <t>todos los sujetos obligados</t>
    </r>
  </si>
  <si>
    <r>
      <t xml:space="preserve">Los sujetos obligados que no son instituciones de seguridad social ni cuenten con planes privados de pensiones y jubilaciones deberán publicar:
1. </t>
    </r>
    <r>
      <rPr>
        <sz val="10"/>
        <rFont val="Arial"/>
        <family val="2"/>
      </rPr>
      <t>Ejercicio</t>
    </r>
  </si>
  <si>
    <r>
      <t xml:space="preserve">2. </t>
    </r>
    <r>
      <rPr>
        <sz val="10"/>
        <rFont val="Arial"/>
        <family val="2"/>
      </rPr>
      <t xml:space="preserve">Periodo que se informa (fecha de inicio y fecha de término con el formato día/mes/año  </t>
    </r>
  </si>
  <si>
    <t xml:space="preserve">2. Periodo que se informa (fecha de inicio y fecha de término con el formato día/mes/año  </t>
  </si>
  <si>
    <r>
      <t xml:space="preserve">3. </t>
    </r>
    <r>
      <rPr>
        <sz val="10"/>
        <rFont val="Arial"/>
        <family val="2"/>
      </rPr>
      <t xml:space="preserve">Mensaje: El listado de jubilados y pensionados es generado y publicado por el [indicar el nombre del Instituto de seguridad social] como parte de las prestaciones de Ley que derivan del esquema de Seguridad Social previsto en la Ley [especificar la normatividad que regula al Instituto], toda vez que el (la) [especificar nombre de sujeto obligado] no tiene un esquema propio de jubilaciones y pensiones  </t>
    </r>
  </si>
  <si>
    <t xml:space="preserve">3. Mensaje: El listado de jubilados y pensionados es generado y publicado por el [indicar el nombre del Instituto de seguridad social] como parte de las prestaciones de Ley que derivan del esquema de Seguridad Social previsto en la Ley [especificar la normatividad que regula al Instituto], toda vez que el (la) [especificar nombre de sujeto obligado] no tiene un esquema propio de jubilaciones y pensiones  </t>
  </si>
  <si>
    <r>
      <t xml:space="preserve">4. </t>
    </r>
    <r>
      <rPr>
        <sz val="10"/>
        <rFont val="Arial"/>
        <family val="2"/>
      </rPr>
      <t xml:space="preserve">Hipervínculo a la sección del Sistema de Portales de obligaciones de Transparencia en donde los institutos de seguridad social publiquen los listados de jubilados y pensionados, así como el monto de su pensión  </t>
    </r>
  </si>
  <si>
    <t xml:space="preserve">4. Hipervínculo a la sección del Sistema de Portales de Transparencia en donde los institutos de seguridad social publiquen los listados de jubilados y pensionados, así como el monto de su pensión  </t>
  </si>
  <si>
    <r>
      <rPr>
        <b/>
        <sz val="10"/>
        <rFont val="Arial"/>
        <family val="2"/>
      </rPr>
      <t xml:space="preserve">Los sujetos obligados que sean instituciones de seguridad social o que pagan jubilaciones o pensiones de forma directa a sus trabajadores publicarán:
5. </t>
    </r>
    <r>
      <rPr>
        <sz val="10"/>
        <rFont val="Arial"/>
        <family val="2"/>
      </rPr>
      <t>Ejercicio</t>
    </r>
  </si>
  <si>
    <r>
      <rPr>
        <b/>
        <sz val="10"/>
        <rFont val="Arial"/>
        <family val="2"/>
      </rPr>
      <t xml:space="preserve">6. </t>
    </r>
    <r>
      <rPr>
        <sz val="10"/>
        <rFont val="Arial"/>
        <family val="2"/>
      </rPr>
      <t xml:space="preserve">Periodo que se informa (fecha de inicio y fecha de término con el formato día/mes/año  </t>
    </r>
  </si>
  <si>
    <t xml:space="preserve">6. Periodo que se informa (fecha de inicio y fecha de término con el formato día/mes/año  </t>
  </si>
  <si>
    <r>
      <t xml:space="preserve">7. </t>
    </r>
    <r>
      <rPr>
        <sz val="10"/>
        <rFont val="Arial"/>
        <family val="2"/>
      </rPr>
      <t xml:space="preserve">Estatus (catálogo): Jubilado(a)/ Pensionado(a)/ Haber de retiro/ Otro  </t>
    </r>
  </si>
  <si>
    <t xml:space="preserve">7. Estatus (catálogo): Jubilado(a)/ Pensionado(a)/ Haber de retiro/ Otro  </t>
  </si>
  <si>
    <r>
      <t xml:space="preserve">8. </t>
    </r>
    <r>
      <rPr>
        <sz val="10"/>
        <rFont val="Arial"/>
        <family val="2"/>
      </rPr>
      <t xml:space="preserve">Tipo de jubilación o pensión. Por ejemplo: años de servicio, vejez, cesantía en edad avanzada, invalidez, incapacidad permanente total, incapacidad permanente parcial, viudez, orfandad, viudez y orfandad, ascendientes.  </t>
    </r>
  </si>
  <si>
    <t xml:space="preserve">8. Tipo de jubilación o pensión. Por ejemplo: años de servicio, vejez, cesantía en edad avanzada, invalidez, incapacidad permanente total, incapacidad permanente parcial, viudez, orfandad, viudez y orfandad, ascendientes.  </t>
  </si>
  <si>
    <r>
      <t xml:space="preserve">9. </t>
    </r>
    <r>
      <rPr>
        <sz val="10"/>
        <rFont val="Arial"/>
        <family val="2"/>
      </rPr>
      <t xml:space="preserve">Nombre completo del jubilado(a) o pensionado(a) (nombre[s], primer apellido, segundo apellido)  </t>
    </r>
  </si>
  <si>
    <t xml:space="preserve">9. Nombre completo del jubilado(a) o pensionado(a) (nombre[s], primer apellido, segundo apellido)  </t>
  </si>
  <si>
    <r>
      <t xml:space="preserve">10. </t>
    </r>
    <r>
      <rPr>
        <sz val="10"/>
        <rFont val="Arial"/>
        <family val="2"/>
      </rPr>
      <t xml:space="preserve">Monto de la porción de su pensión que recibe directamente del Estado Mexicano  </t>
    </r>
  </si>
  <si>
    <t xml:space="preserve">10. Monto de la porción de su pensión que recibe directamente del Estado Mexicano  </t>
  </si>
  <si>
    <r>
      <t xml:space="preserve">11. </t>
    </r>
    <r>
      <rPr>
        <sz val="10"/>
        <rFont val="Arial"/>
        <family val="2"/>
      </rPr>
      <t xml:space="preserve">Periodicidad de la pensión (quincenal, mensual, bimestral, trimestral, semestral, anual)  </t>
    </r>
  </si>
  <si>
    <t xml:space="preserve">11. Periodicidad de la pensión (quincenal, mensual, bimestral, trimestral, semestral, anual)  </t>
  </si>
  <si>
    <r>
      <t xml:space="preserve">12. </t>
    </r>
    <r>
      <rPr>
        <sz val="10"/>
        <rFont val="Arial"/>
        <family val="2"/>
      </rPr>
      <t xml:space="preserve">Periodo de actualización de la información: trimestral  </t>
    </r>
  </si>
  <si>
    <r>
      <t xml:space="preserve">16. </t>
    </r>
    <r>
      <rPr>
        <sz val="10"/>
        <rFont val="Arial"/>
        <family val="2"/>
      </rPr>
      <t xml:space="preserve">La información publicada se organiza mediante los formatos 46a y 46b, en los que se incluyen todos los campos especificados en los criterios sustantivos de contenido, debiendo publicar la información en datos abiertos  </t>
    </r>
  </si>
  <si>
    <t xml:space="preserve">16. La información publicada se organiza mediante los formatos 46a y 46b, en los que se incluyen todos los campos especificados en los criterios sustantivos de contenido, debiendo publicar la información en datos abiertos  </t>
  </si>
  <si>
    <r>
      <rPr>
        <b/>
        <i/>
        <sz val="10"/>
        <rFont val="Arial"/>
        <family val="2"/>
      </rPr>
      <t xml:space="preserve">Fracción XLVII. </t>
    </r>
    <r>
      <rPr>
        <i/>
        <sz val="10"/>
        <rFont val="Arial"/>
        <family val="2"/>
      </rPr>
      <t>Los ingresos recibidos por cualquier concepto señalando el nombre de los responsables de recibirlos, administrarlos y ejercerlos, así como su destino, indicando el destino de cada uno de ellos;</t>
    </r>
  </si>
  <si>
    <r>
      <t xml:space="preserve">Periodo de actualización: </t>
    </r>
    <r>
      <rPr>
        <sz val="10"/>
        <rFont val="Arial"/>
        <family val="2"/>
      </rPr>
      <t xml:space="preserve">trimestral, con datos mensuales
</t>
    </r>
    <r>
      <rPr>
        <b/>
        <sz val="10"/>
        <rFont val="Arial"/>
        <family val="2"/>
      </rPr>
      <t xml:space="preserve">Conservar en el sitio de Internet: </t>
    </r>
    <r>
      <rPr>
        <sz val="10"/>
        <rFont val="Arial"/>
        <family val="2"/>
      </rPr>
      <t xml:space="preserve">Información del ejercicio en curso y la correspondiente a dos ejercicios anteriores
</t>
    </r>
    <r>
      <rPr>
        <b/>
        <sz val="10"/>
        <rFont val="Arial"/>
        <family val="2"/>
      </rPr>
      <t xml:space="preserve">Aplica a: </t>
    </r>
    <r>
      <rPr>
        <sz val="10"/>
        <rFont val="Arial"/>
        <family val="2"/>
      </rPr>
      <t>todos los Sujetos obligados</t>
    </r>
  </si>
  <si>
    <r>
      <t xml:space="preserve">3. </t>
    </r>
    <r>
      <rPr>
        <sz val="10"/>
        <rFont val="Arial"/>
        <family val="2"/>
      </rPr>
      <t xml:space="preserve">Rubro de los ingresos con base en las disposiciones aplicables en la materia  </t>
    </r>
  </si>
  <si>
    <t xml:space="preserve">3. Rubro de los ingresos con base en las disposiciones aplicables en la materia  </t>
  </si>
  <si>
    <r>
      <t xml:space="preserve">4. </t>
    </r>
    <r>
      <rPr>
        <sz val="10"/>
        <rFont val="Arial"/>
        <family val="2"/>
      </rPr>
      <t xml:space="preserve">Tipo de ingresos con base en las disposiciones aplicables en la materia  </t>
    </r>
  </si>
  <si>
    <t xml:space="preserve">4. Tipo de ingresos con base en las disposiciones aplicables en la materia  </t>
  </si>
  <si>
    <r>
      <rPr>
        <b/>
        <sz val="10"/>
        <rFont val="Arial"/>
        <family val="2"/>
      </rPr>
      <t xml:space="preserve">5. </t>
    </r>
    <r>
      <rPr>
        <sz val="10"/>
        <rFont val="Arial"/>
        <family val="2"/>
      </rPr>
      <t xml:space="preserve">Monto de los ingresos por concepto  </t>
    </r>
  </si>
  <si>
    <t xml:space="preserve">5. Monto de los ingresos por concepto  </t>
  </si>
  <si>
    <r>
      <rPr>
        <b/>
        <sz val="10"/>
        <rFont val="Arial"/>
        <family val="2"/>
      </rPr>
      <t xml:space="preserve">6. </t>
    </r>
    <r>
      <rPr>
        <sz val="10"/>
        <rFont val="Arial"/>
        <family val="2"/>
      </rPr>
      <t xml:space="preserve">Fuente de los ingresos: por ejemplo Gobierno Federal, Organismos y Empresas,  Derivados de financiamientos.  </t>
    </r>
  </si>
  <si>
    <t xml:space="preserve">6. Fuente de los ingresos: por ejemplo Gobierno Federal, Organismos y Empresas,  Derivados de financiamientos.  </t>
  </si>
  <si>
    <r>
      <t xml:space="preserve">7. </t>
    </r>
    <r>
      <rPr>
        <sz val="10"/>
        <rFont val="Arial"/>
        <family val="2"/>
      </rPr>
      <t xml:space="preserve">Denominación de la entidad o dependencia que entregó los ingresos  </t>
    </r>
  </si>
  <si>
    <t xml:space="preserve">7. Denominación de la entidad o dependencia que entregó los ingresos  </t>
  </si>
  <si>
    <r>
      <t xml:space="preserve">8. </t>
    </r>
    <r>
      <rPr>
        <sz val="10"/>
        <rFont val="Arial"/>
        <family val="2"/>
      </rPr>
      <t xml:space="preserve">Fecha de los ingresos recibidos con el formato día, mes, año.  </t>
    </r>
  </si>
  <si>
    <t xml:space="preserve">8. Fecha de los ingresos recibidos con el formato día, mes, año.  </t>
  </si>
  <si>
    <r>
      <t xml:space="preserve">9. </t>
    </r>
    <r>
      <rPr>
        <sz val="10"/>
        <rFont val="Arial"/>
        <family val="2"/>
      </rPr>
      <t xml:space="preserve">Hipervínculo al informe de los destino de los ingresos recibidos (informes de avance mensual, trimestral u homólogos)  </t>
    </r>
  </si>
  <si>
    <t xml:space="preserve">9. Hipervínculo al informe de los destino de los ingresos recibidos (informes de avance mensual, trimestral u homólogos)  </t>
  </si>
  <si>
    <r>
      <t xml:space="preserve">Sobre la administración de los recursos se deberán especificar los siguientes datos:
10. </t>
    </r>
    <r>
      <rPr>
        <sz val="10"/>
        <rFont val="Arial"/>
        <family val="2"/>
      </rPr>
      <t>Ejercicio</t>
    </r>
  </si>
  <si>
    <r>
      <t xml:space="preserve">11. </t>
    </r>
    <r>
      <rPr>
        <sz val="10"/>
        <rFont val="Arial"/>
        <family val="2"/>
      </rPr>
      <t xml:space="preserve">Periodo que se informa (fecha de inicio y fecha de término con el formato día/mes/año)  </t>
    </r>
  </si>
  <si>
    <t xml:space="preserve">11. Periodo que se informa (fecha de inicio y fecha de término con el formato día/mes/año)  </t>
  </si>
  <si>
    <r>
      <rPr>
        <b/>
        <sz val="10"/>
        <rFont val="Arial"/>
        <family val="2"/>
      </rPr>
      <t xml:space="preserve">12. </t>
    </r>
    <r>
      <rPr>
        <sz val="10"/>
        <rFont val="Arial"/>
        <family val="2"/>
      </rPr>
      <t xml:space="preserve">Nombre(s), primer apellido, segundo apellido de los responsables de recibir los ingresos  </t>
    </r>
  </si>
  <si>
    <t xml:space="preserve">12. Nombre(s), primer apellido, segundo apellido de los responsables de recibir los ingresos  </t>
  </si>
  <si>
    <r>
      <rPr>
        <b/>
        <sz val="10"/>
        <rFont val="Arial"/>
        <family val="2"/>
      </rPr>
      <t xml:space="preserve">13. </t>
    </r>
    <r>
      <rPr>
        <sz val="10"/>
        <rFont val="Arial"/>
        <family val="2"/>
      </rPr>
      <t xml:space="preserve">Cargo de los(as) servidores(as) públicos(as) y/o toda persona que desempeñe un cargo o comisión y/o ejerza actos de autoridad y sea responsables de recibir los ingresos  </t>
    </r>
  </si>
  <si>
    <t xml:space="preserve">13. Cargo de los(as) servidores(as) públicos(as) y/o toda persona que desempeñe un cargo o comisión y/o ejerza actos de autoridad y sea responsables de recibir los ingresos  </t>
  </si>
  <si>
    <r>
      <t xml:space="preserve">14. </t>
    </r>
    <r>
      <rPr>
        <sz val="10"/>
        <rFont val="Arial"/>
        <family val="2"/>
      </rPr>
      <t xml:space="preserve">Nombre(s), primer apellido, segundo apellido de los responsables de administrar los ingresos  </t>
    </r>
  </si>
  <si>
    <t xml:space="preserve">14. Nombre(s), primer apellido, segundo apellido de los responsables de administrar los ingresos  </t>
  </si>
  <si>
    <r>
      <t xml:space="preserve">15. </t>
    </r>
    <r>
      <rPr>
        <sz val="10"/>
        <rFont val="Arial"/>
        <family val="2"/>
      </rPr>
      <t xml:space="preserve">Cargo de los(as) servidores(as) públicos(as) y/o toda persona que desempeñe un cargo o comisión y/o ejerza actos de autoridad y sea responsable de administrar los recursos  </t>
    </r>
  </si>
  <si>
    <t xml:space="preserve">15. Cargo de los(as) servidores(as) públicos(as) y/o toda persona que desempeñe un cargo o comisión y/o ejerza actos de autoridad y sea responsable de administrar los recursos  </t>
  </si>
  <si>
    <r>
      <t xml:space="preserve">16. </t>
    </r>
    <r>
      <rPr>
        <sz val="10"/>
        <rFont val="Arial"/>
        <family val="2"/>
      </rPr>
      <t xml:space="preserve">Nombre(s), primer apellido, segundo apellido de los(as) servidores(as) públicos(as) y/o toda persona que desempeñe un cargo o comisión y/o ejerza actos de autoridad y sea responsable de ejercer los ingresos  </t>
    </r>
  </si>
  <si>
    <t xml:space="preserve">16. Nombre(s), primer apellido, segundo apellido de los(as) servidores(as) públicos(as) y/o toda persona que desempeñe un cargo o comisión y/o ejerza actos de autoridad y sea responsable de ejercer los ingresos  </t>
  </si>
  <si>
    <r>
      <t xml:space="preserve">17. </t>
    </r>
    <r>
      <rPr>
        <sz val="10"/>
        <rFont val="Arial"/>
        <family val="2"/>
      </rPr>
      <t xml:space="preserve">Cargo de los(as) servidores(as) públicos(as) y/o toda persona que desempeñe un cargo o comisión y/o ejerza actos de autoridad y sea responsables de ejercerlos  </t>
    </r>
  </si>
  <si>
    <t xml:space="preserve">17. Cargo de los(as) servidores(as) públicos(as) y/o toda persona que desempeñe un cargo o comisión y/o ejerza actos de autoridad y sea responsables de ejercerlos  </t>
  </si>
  <si>
    <r>
      <t xml:space="preserve">18. </t>
    </r>
    <r>
      <rPr>
        <sz val="10"/>
        <rFont val="Arial"/>
        <family val="2"/>
      </rPr>
      <t xml:space="preserve">Periodo de actualización de la información: trimestral  </t>
    </r>
  </si>
  <si>
    <t xml:space="preserve">18. Periodo de actualización de la información: trimestral  </t>
  </si>
  <si>
    <r>
      <t xml:space="preserve">19. </t>
    </r>
    <r>
      <rPr>
        <sz val="10"/>
        <rFont val="Arial"/>
        <family val="2"/>
      </rPr>
      <t xml:space="preserve">Área(s) responsable(s) que genera(n), posee(n), publica(n) y/o actualiza(n)la información  </t>
    </r>
  </si>
  <si>
    <t xml:space="preserve">19. Área(s) responsable(s) que genera(n), posee(n), publica(n) y/o actualiza(n)la información  </t>
  </si>
  <si>
    <r>
      <t xml:space="preserve">20. </t>
    </r>
    <r>
      <rPr>
        <sz val="10"/>
        <rFont val="Arial"/>
        <family val="2"/>
      </rPr>
      <t xml:space="preserve">La información publicada deberá estar actualizada, validada y conservada al periodo que corresponde, de acuerdo con la Tabla de actualización y conservación de la información con el formato día/mes/año  </t>
    </r>
  </si>
  <si>
    <t xml:space="preserve">20. La información publicada deberá estar actualizada, validada y conservada al periodo que corresponde, de acuerdo con la Tabla de actualización y conservación de la información con el formato día/mes/año  </t>
  </si>
  <si>
    <r>
      <t xml:space="preserve">21. </t>
    </r>
    <r>
      <rPr>
        <sz val="10"/>
        <rFont val="Arial"/>
        <family val="2"/>
      </rPr>
      <t xml:space="preserve">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  </t>
    </r>
  </si>
  <si>
    <t xml:space="preserve">21. 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  </t>
  </si>
  <si>
    <r>
      <t xml:space="preserve">22. </t>
    </r>
    <r>
      <rPr>
        <sz val="10"/>
        <rFont val="Arial"/>
        <family val="2"/>
      </rPr>
      <t xml:space="preserve">La información publicada se organiza mediante los formatos 47a y 47b, en los que se incluyen todos los campos especificados en los criterios sustantivos de contenido, debiendo publicar la información en datos abiertos  </t>
    </r>
  </si>
  <si>
    <t xml:space="preserve">22. La información publicada se organiza mediante los formatos 47a y 47b, en los que se incluyen todos los campos especificados en los criterios sustantivos de contenido, debiendo publicar la información en datos abiertos  </t>
  </si>
  <si>
    <r>
      <t xml:space="preserve">Fracción XLVIII. </t>
    </r>
    <r>
      <rPr>
        <i/>
        <sz val="10"/>
        <rFont val="Arial"/>
        <family val="2"/>
      </rPr>
      <t>Donaciones hechas a terceros en dinero o en especie;</t>
    </r>
  </si>
  <si>
    <r>
      <t xml:space="preserve">Periodo de actualización: </t>
    </r>
    <r>
      <rPr>
        <sz val="10"/>
        <rFont val="Arial"/>
        <family val="2"/>
      </rPr>
      <t xml:space="preserve">Semestral
</t>
    </r>
    <r>
      <rPr>
        <b/>
        <sz val="10"/>
        <rFont val="Arial"/>
        <family val="2"/>
      </rPr>
      <t xml:space="preserve">Conservar en el sitio de Internet: </t>
    </r>
    <r>
      <rPr>
        <sz val="10"/>
        <rFont val="Arial"/>
        <family val="2"/>
      </rPr>
      <t xml:space="preserve">Información que se genere en el ejercicio en curso y la correspondiente al  ejercicio anterior
</t>
    </r>
    <r>
      <rPr>
        <b/>
        <sz val="10"/>
        <rFont val="Arial"/>
        <family val="2"/>
      </rPr>
      <t xml:space="preserve">Aplica a: </t>
    </r>
    <r>
      <rPr>
        <sz val="10"/>
        <rFont val="Arial"/>
        <family val="2"/>
      </rPr>
      <t>todos los Sujetos obligados</t>
    </r>
  </si>
  <si>
    <r>
      <t xml:space="preserve">3. </t>
    </r>
    <r>
      <rPr>
        <sz val="10"/>
        <rFont val="Arial"/>
        <family val="2"/>
      </rPr>
      <t xml:space="preserve">Personería jurídica de la parte donataria (catalogo): Persona física/Persona moral (asociaciones no lucrativas, fideicomisos constituidos por las entidades federativas, fideicomisos constituidos por particulares, entidades federativas, municipios, organismos territoriales de la Ciudad de México, organismos e instituciones internacionales, otro)  </t>
    </r>
  </si>
  <si>
    <t xml:space="preserve">3. Personería jurídica de la parte donataria (catalogo): Persona física/Persona moral (asociaciones no lucrativas, fideicomisos constituidos por las entidades federativas, fideicomisos constituidos por particulares, entidades federativas, municipios, organismos territoriales de la Ciudad de México, organismos e instituciones internacionales, otro)  </t>
  </si>
  <si>
    <r>
      <t xml:space="preserve">4. </t>
    </r>
    <r>
      <rPr>
        <sz val="10"/>
        <rFont val="Arial"/>
        <family val="2"/>
      </rPr>
      <t xml:space="preserve">Nombre(s), primer apellido, segundo apellido del beneficiario de la donación (persona física) o razón social (persona moral)  </t>
    </r>
  </si>
  <si>
    <t xml:space="preserve">4. Nombre(s), primer apellido, segundo apellido del beneficiario de la donación (persona física) o razón social (persona moral)  </t>
  </si>
  <si>
    <r>
      <rPr>
        <b/>
        <sz val="10"/>
        <rFont val="Arial"/>
        <family val="2"/>
      </rPr>
      <t xml:space="preserve">5. </t>
    </r>
    <r>
      <rPr>
        <sz val="10"/>
        <rFont val="Arial"/>
        <family val="2"/>
      </rPr>
      <t xml:space="preserve">Nombre de la persona física facultada por el beneficiario para suscribir el contrato de donación  </t>
    </r>
  </si>
  <si>
    <t xml:space="preserve">5. Nombre de la persona física facultada por el beneficiario para suscribir el contrato de donación  </t>
  </si>
  <si>
    <r>
      <rPr>
        <b/>
        <sz val="10"/>
        <rFont val="Arial"/>
        <family val="2"/>
      </rPr>
      <t xml:space="preserve">6. </t>
    </r>
    <r>
      <rPr>
        <sz val="10"/>
        <rFont val="Arial"/>
        <family val="2"/>
      </rPr>
      <t xml:space="preserve">Cargo que ocupa  </t>
    </r>
  </si>
  <si>
    <t xml:space="preserve">6. Cargo que ocupa  </t>
  </si>
  <si>
    <r>
      <t xml:space="preserve">7. </t>
    </r>
    <r>
      <rPr>
        <sz val="10"/>
        <rFont val="Arial"/>
        <family val="2"/>
      </rPr>
      <t xml:space="preserve">Nombre del(a) servidor(a) público(a) y/o toda persona que desempeñe un cargo o comisión y/o ejerza actos de autoridad, facultada por el Sujeto Obligado donante para suscribir el contrato de donación  </t>
    </r>
  </si>
  <si>
    <t xml:space="preserve">7. Nombre del(a) servidor(a) público(a) y/o toda persona que desempeñe un cargo o comisión y/o ejerza actos de autoridad, facultada por el Sujeto Obligado donante para suscribir el contrato de donación  </t>
  </si>
  <si>
    <r>
      <t xml:space="preserve">8. </t>
    </r>
    <r>
      <rPr>
        <sz val="10"/>
        <rFont val="Arial"/>
        <family val="2"/>
      </rPr>
      <t xml:space="preserve">Cargo o nombramiento del servidor público  </t>
    </r>
  </si>
  <si>
    <t xml:space="preserve">8. Cargo o nombramiento del servidor público  </t>
  </si>
  <si>
    <r>
      <t xml:space="preserve">9. </t>
    </r>
    <r>
      <rPr>
        <sz val="10"/>
        <rFont val="Arial"/>
        <family val="2"/>
      </rPr>
      <t xml:space="preserve">Monto otorgado  </t>
    </r>
  </si>
  <si>
    <t xml:space="preserve">9. Monto otorgado  </t>
  </si>
  <si>
    <r>
      <t xml:space="preserve">10. </t>
    </r>
    <r>
      <rPr>
        <sz val="10"/>
        <rFont val="Arial"/>
        <family val="2"/>
      </rPr>
      <t xml:space="preserve">Actividades a las que se destinará (catalogo): Educativas/Culturales/De salud/De investigación científica/De aplicación de nuevas tecnologías/De beneficencia, prestación de servicios sociales, ayuda humanitaria /Otras (especificar)  </t>
    </r>
  </si>
  <si>
    <t xml:space="preserve">10. Actividades a las que se destinará (catalogo): Educativas/Culturales/De salud/De investigación científica/De aplicación de nuevas tecnologías/De beneficencia, prestación de servicios sociales, ayuda humanitaria /Otras (especificar)  </t>
  </si>
  <si>
    <r>
      <t xml:space="preserve">11. </t>
    </r>
    <r>
      <rPr>
        <sz val="10"/>
        <rFont val="Arial"/>
        <family val="2"/>
      </rPr>
      <t xml:space="preserve">Hipervínculo al contrato de donación, protegiendo datos personales del beneficiario, mediante resolución del Comité de Transparencia  </t>
    </r>
  </si>
  <si>
    <t xml:space="preserve">11. Hipervínculo al contrato de donación, protegiendo datos personales del beneficiario, mediante resolución del Comité de Transparencia  </t>
  </si>
  <si>
    <r>
      <rPr>
        <b/>
        <sz val="10"/>
        <rFont val="Arial"/>
        <family val="2"/>
      </rPr>
      <t xml:space="preserve">Respecto a las donaciones en especie se publicará lo siguiente:
12. </t>
    </r>
    <r>
      <rPr>
        <sz val="10"/>
        <rFont val="Arial"/>
        <family val="2"/>
      </rPr>
      <t>Ejercicio</t>
    </r>
  </si>
  <si>
    <r>
      <rPr>
        <b/>
        <sz val="10"/>
        <rFont val="Arial"/>
        <family val="2"/>
      </rPr>
      <t xml:space="preserve">13. </t>
    </r>
    <r>
      <rPr>
        <sz val="10"/>
        <rFont val="Arial"/>
        <family val="2"/>
      </rPr>
      <t xml:space="preserve">Periodo que se reporta (fecha de inicio y fecha de término con el formato día/mes/año)  </t>
    </r>
  </si>
  <si>
    <t xml:space="preserve">13. Periodo que se reporta (fecha de inicio y fecha de término con el formato día/mes/año)  </t>
  </si>
  <si>
    <r>
      <t xml:space="preserve">14. </t>
    </r>
    <r>
      <rPr>
        <sz val="10"/>
        <rFont val="Arial"/>
        <family val="2"/>
      </rPr>
      <t xml:space="preserve">Descripción del bien donado  </t>
    </r>
  </si>
  <si>
    <t xml:space="preserve">14. Descripción del bien donado  </t>
  </si>
  <si>
    <r>
      <t xml:space="preserve">15. </t>
    </r>
    <r>
      <rPr>
        <sz val="10"/>
        <rFont val="Arial"/>
        <family val="2"/>
      </rPr>
      <t xml:space="preserve">Actividades a las que se destinará la donación(catalogo): Educativas/Culturales/De salud/De investigación científica/De aplicación de nuevas tecnologías/ De beneficencia, prestación de servicios sociales, ayuda humanitaria/Otra (especificar)  </t>
    </r>
  </si>
  <si>
    <t xml:space="preserve">15. Actividades a las que se destinará la donación(catalogo): Educativas/Culturales/De salud/De investigación científica/De aplicación de nuevas tecnologías/ De beneficencia, prestación de servicios sociales, ayuda humanitaria/Otra (especificar)  </t>
  </si>
  <si>
    <r>
      <t xml:space="preserve">16. </t>
    </r>
    <r>
      <rPr>
        <sz val="10"/>
        <rFont val="Arial"/>
        <family val="2"/>
      </rPr>
      <t xml:space="preserve">Personería jurídica del beneficiario (catalogo): Persona física /Persona moral a la cual se le entregó el donativo  </t>
    </r>
  </si>
  <si>
    <t xml:space="preserve">16. Personería jurídica del beneficiario (catalogo): Persona física /Persona moral a la cual se le entregó el donativo  </t>
  </si>
  <si>
    <r>
      <rPr>
        <b/>
        <sz val="10"/>
        <rFont val="Arial"/>
        <family val="2"/>
      </rPr>
      <t xml:space="preserve">17. </t>
    </r>
    <r>
      <rPr>
        <sz val="10"/>
        <rFont val="Arial"/>
        <family val="2"/>
      </rPr>
      <t xml:space="preserve">En caso de persona física: Nombre(s), primer apellido, segundo apellido del beneficiario de la donación (persona física)  </t>
    </r>
  </si>
  <si>
    <t xml:space="preserve">17. En caso de persona física: Nombre(s), primer apellido, segundo apellido del beneficiario de la donación (persona física)  </t>
  </si>
  <si>
    <r>
      <rPr>
        <b/>
        <sz val="10"/>
        <rFont val="Arial"/>
        <family val="2"/>
      </rPr>
      <t xml:space="preserve">18. </t>
    </r>
    <r>
      <rPr>
        <sz val="10"/>
        <rFont val="Arial"/>
        <family val="2"/>
      </rPr>
      <t xml:space="preserve">Tipo de persona moral, por ejemplo: Institución de salud,beneficencia o asistencia, educativa o cultural, Prestadores de servicios sociales por encargo, Beneficiarios de algún servicio asistencial público, comunidad agraria y ejido, entidad que lo necesite para sus fines, Gobierno o institución extranjera, organización internacional  </t>
    </r>
  </si>
  <si>
    <t xml:space="preserve">18. Tipo de persona moral, por ejemplo: Institución de salud,beneficencia o asistencia, educativa o cultural, Prestadores de servicios sociales por encargo, Beneficiarios de algún servicio asistencial público, comunidad agraria y ejido, entidad que lo necesite para sus fines, Gobierno o institución extranjera, organización internacional  </t>
  </si>
  <si>
    <r>
      <t xml:space="preserve">19. </t>
    </r>
    <r>
      <rPr>
        <sz val="10"/>
        <rFont val="Arial"/>
        <family val="2"/>
      </rPr>
      <t xml:space="preserve">Nombre(s), primer apellido, segundo apellido de la persona física facultada por el beneficiario para suscribir el contrato  </t>
    </r>
  </si>
  <si>
    <t xml:space="preserve">19. Nombre(s), primer apellido, segundo apellido de la persona física facultada por el beneficiario para suscribir el contrato  </t>
  </si>
  <si>
    <r>
      <t xml:space="preserve">20. </t>
    </r>
    <r>
      <rPr>
        <sz val="10"/>
        <rFont val="Arial"/>
        <family val="2"/>
      </rPr>
      <t xml:space="preserve">Cargo que ocupa  </t>
    </r>
  </si>
  <si>
    <t xml:space="preserve">20. Cargo que ocupa  </t>
  </si>
  <si>
    <r>
      <t xml:space="preserve">21. </t>
    </r>
    <r>
      <rPr>
        <sz val="10"/>
        <rFont val="Arial"/>
        <family val="2"/>
      </rPr>
      <t xml:space="preserve">Nombre del(a) servidor(a) público(a) y/o toda persona que desempeñe un cargo o comisión y/o ejerza actos de autoridad, facultada por el Sujeto Obligado para suscribir el contrato  </t>
    </r>
  </si>
  <si>
    <t xml:space="preserve">21. Nombre del(a) servidor(a) público(a) y/o toda persona que desempeñe un cargo o comisión y/o ejerza actos de autoridad, facultada por el Sujeto Obligado para suscribir el contrato  </t>
  </si>
  <si>
    <r>
      <t xml:space="preserve">22. </t>
    </r>
    <r>
      <rPr>
        <sz val="10"/>
        <rFont val="Arial"/>
        <family val="2"/>
      </rPr>
      <t xml:space="preserve">Cargo o nombramiento del(a) servidor(a) público(a) y/o toda persona que desempeñe un cargo o comisión y/o ejerza actos de autoridad, facultada por el Sujeto Obligado para suscribir el contrato  </t>
    </r>
  </si>
  <si>
    <t xml:space="preserve">22. Cargo o nombramiento del(a) servidor(a) público(a) y/o toda persona que desempeñe un cargo o comisión y/o ejerza actos de autoridad, facultada por el Sujeto Obligado para suscribir el contrato  </t>
  </si>
  <si>
    <r>
      <t xml:space="preserve">23. </t>
    </r>
    <r>
      <rPr>
        <sz val="10"/>
        <rFont val="Arial"/>
        <family val="2"/>
      </rPr>
      <t xml:space="preserve">Hipervínculo al contrato de donación, protegiendo datos personales del beneficiario tratándose de personas físicas  </t>
    </r>
  </si>
  <si>
    <t xml:space="preserve">23. Hipervínculo al contrato de donación, protegiendo datos personales del beneficiario tratándose de personas físicas  </t>
  </si>
  <si>
    <r>
      <t xml:space="preserve">24. </t>
    </r>
    <r>
      <rPr>
        <sz val="10"/>
        <rFont val="Arial"/>
        <family val="2"/>
      </rPr>
      <t>Periodo de actualización de la información: semestral</t>
    </r>
  </si>
  <si>
    <r>
      <t xml:space="preserve">25. </t>
    </r>
    <r>
      <rPr>
        <sz val="10"/>
        <rFont val="Arial"/>
        <family val="2"/>
      </rPr>
      <t xml:space="preserve">Área(s) responsable(s) que genera(n), posee(n), publica(n) y/o actualiza(n)la información  </t>
    </r>
  </si>
  <si>
    <r>
      <t xml:space="preserve">26. </t>
    </r>
    <r>
      <rPr>
        <sz val="10"/>
        <rFont val="Arial"/>
        <family val="2"/>
      </rPr>
      <t xml:space="preserve">La información publicada deberá estar actualizada, validada y conservada al periodo que corresponde, de acuerdo con la Tabla de actualización y conservación de la información con el formato día/mes/año  </t>
    </r>
  </si>
  <si>
    <r>
      <t xml:space="preserve">27. </t>
    </r>
    <r>
      <rPr>
        <sz val="10"/>
        <rFont val="Arial"/>
        <family val="2"/>
      </rPr>
      <t xml:space="preserve">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  </t>
    </r>
  </si>
  <si>
    <r>
      <t xml:space="preserve">28. </t>
    </r>
    <r>
      <rPr>
        <sz val="10"/>
        <rFont val="Arial"/>
        <family val="2"/>
      </rPr>
      <t xml:space="preserve">La información publicada se organiza mediante los formatos 48a y 48b, en los que se incluyen todos los campos especificados en los criterios sustantivos de contenido, debiendo publicar la información en datos abiertos  </t>
    </r>
  </si>
  <si>
    <t xml:space="preserve">28. La información publicada se organiza mediante los formatos 48a y 48b, en los que se incluyen todos los campos especificados en los criterios sustantivos de contenido, debiendo publicar la información en datos abiertos  </t>
  </si>
  <si>
    <r>
      <t xml:space="preserve">Fracción XLIX. </t>
    </r>
    <r>
      <rPr>
        <i/>
        <sz val="10"/>
        <rFont val="Arial"/>
        <family val="2"/>
      </rPr>
      <t>El catálogo de disposición y guía de archivo documental;</t>
    </r>
  </si>
  <si>
    <r>
      <t xml:space="preserve">Periodo de actualización: </t>
    </r>
    <r>
      <rPr>
        <sz val="10"/>
        <rFont val="Arial"/>
        <family val="2"/>
      </rPr>
      <t>anual</t>
    </r>
    <r>
      <rPr>
        <b/>
        <sz val="10"/>
        <rFont val="Arial"/>
        <family val="2"/>
      </rPr>
      <t xml:space="preserve">
</t>
    </r>
    <r>
      <rPr>
        <sz val="10"/>
        <rFont val="Arial"/>
        <family val="2"/>
      </rPr>
      <t xml:space="preserve">El Cuadro general de clasificación archivística, el Catálogo de disposición documental, los Inventarios documentales y la Guía de archivo documental deberán publicarse durante los treinta días posteriores de que concluya el primer trimestre del ejercicio en curso.
El Programa Anual de Desarrollo Archivístico deberá publicarse en los primeros treinta días naturales del ejercicio en curso.
El Informe Anual de cumplimiento y los dictámenes y actas de baja documental y transferencia secundaria deberán publicarse a más tardar el último día del mes de enero del siguiente año.
El Índice de expedientes clasificados como reservados se actualizará semestralmente.
</t>
    </r>
    <r>
      <rPr>
        <b/>
        <sz val="10"/>
        <rFont val="Arial"/>
        <family val="2"/>
      </rPr>
      <t xml:space="preserve">Conservar en el sitio de Internet: </t>
    </r>
    <r>
      <rPr>
        <sz val="10"/>
        <rFont val="Arial"/>
        <family val="2"/>
      </rPr>
      <t xml:space="preserve">información vigente respecto del Cuadro general de clasificación archivística, el Catálogo de disposición documental, los Inventarios documentales y la Guía de archivo documental.
Información del ejercicio en curso y ejercicio anterior respecto del Programa Anual de Desarrollo Archivístico y el Índice de expedientes clasificados como reservados. 
Información del ejercicio anterior respecto del Informe Anual de cumplimiento y de los dictámenes y actas de baja documental y transferencia secundaria.
</t>
    </r>
    <r>
      <rPr>
        <b/>
        <sz val="10"/>
        <rFont val="Arial"/>
        <family val="2"/>
      </rPr>
      <t xml:space="preserve">Aplica a: </t>
    </r>
    <r>
      <rPr>
        <sz val="10"/>
        <rFont val="Arial"/>
        <family val="2"/>
      </rPr>
      <t>todos los sujetos obligados</t>
    </r>
  </si>
  <si>
    <r>
      <t xml:space="preserve">3. </t>
    </r>
    <r>
      <rPr>
        <sz val="10"/>
        <rFont val="Arial"/>
        <family val="2"/>
      </rPr>
      <t>Instrumento archivístico: Cuadro general de clasificación archivística/Catálogo de disposición documental/ Inventarios documentales/ Guía de archivo documental/ Índice de expedientes clasificados como reservados/ Programa Anual de Desarrollo Archivístico/ Informe Anual de cumplimiento/ Dictamen y acta de baja documental y transferencia secundaria/ Otro</t>
    </r>
  </si>
  <si>
    <t xml:space="preserve">3. Instrumento archivístico: Catálogo de disposición documental/ Guía simple de archivos/ Otro  </t>
  </si>
  <si>
    <r>
      <t xml:space="preserve">4. </t>
    </r>
    <r>
      <rPr>
        <sz val="10"/>
        <rFont val="Arial"/>
        <family val="2"/>
      </rPr>
      <t>Hipervínculo a los documentos: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r>
  </si>
  <si>
    <t xml:space="preserve">4. Hipervínculo a los documentos: Catálogo de disposición documental y Guía simple de archivos, o en su caso, otros instrumentos adicionales  </t>
  </si>
  <si>
    <r>
      <rPr>
        <b/>
        <sz val="10"/>
        <rFont val="Arial"/>
        <family val="2"/>
      </rPr>
      <t xml:space="preserve">5. </t>
    </r>
    <r>
      <rPr>
        <sz val="10"/>
        <rFont val="Arial"/>
        <family val="2"/>
      </rPr>
      <t xml:space="preserve">Nombre completo del (la) responsable e integrantes del área o unidad coordinadora de archivos  </t>
    </r>
  </si>
  <si>
    <t xml:space="preserve">5. Nombre completo del (la) responsable e integrantes del área o unidad coordinadora de archivos  </t>
  </si>
  <si>
    <r>
      <rPr>
        <b/>
        <sz val="10"/>
        <rFont val="Arial"/>
        <family val="2"/>
      </rPr>
      <t>6.</t>
    </r>
    <r>
      <rPr>
        <sz val="10"/>
        <rFont val="Arial"/>
        <family val="2"/>
      </rPr>
      <t xml:space="preserve"> Puesto del (la) responsable e integrantes del área o unidad coordinadora de archivo  </t>
    </r>
  </si>
  <si>
    <t xml:space="preserve">6. Puesto del (la) responsable e integrantes del área o unidad coordinadora de archivo  </t>
  </si>
  <si>
    <r>
      <t xml:space="preserve">7. </t>
    </r>
    <r>
      <rPr>
        <sz val="10"/>
        <rFont val="Arial"/>
        <family val="2"/>
      </rPr>
      <t xml:space="preserve">Cargo del (la) responsable e integrantes del área o unidad coordinadora de archivo  </t>
    </r>
  </si>
  <si>
    <t xml:space="preserve">7. Cargo del (la) responsable e integrantes del área o unidad coordinadora de archivo  </t>
  </si>
  <si>
    <r>
      <t xml:space="preserve">8. </t>
    </r>
    <r>
      <rPr>
        <sz val="10"/>
        <rFont val="Arial"/>
        <family val="2"/>
      </rPr>
      <t>Periodo de actualización de la información: anual y semestral</t>
    </r>
  </si>
  <si>
    <t xml:space="preserve">8. Periodo de actualización de la información: trimestral  </t>
  </si>
  <si>
    <r>
      <t xml:space="preserve">9. </t>
    </r>
    <r>
      <rPr>
        <sz val="10"/>
        <rFont val="Arial"/>
        <family val="2"/>
      </rPr>
      <t xml:space="preserve">Área(s) responsable(s) que genera(n), posee(n), publica(n) y/o actualiza(n)la información  </t>
    </r>
  </si>
  <si>
    <t xml:space="preserve">9. Área(s) responsable(s) que genera(n), posee(n), publica(n) y/o actualiza(n)la información  </t>
  </si>
  <si>
    <r>
      <t xml:space="preserve">10. </t>
    </r>
    <r>
      <rPr>
        <sz val="10"/>
        <rFont val="Arial"/>
        <family val="2"/>
      </rPr>
      <t xml:space="preserve">La información publicada deberá estar actualizada, validada y conservada al periodo que corresponde, de acuerdo con la Tabla de actualización y conservación de la información con el formato día/mes/año  </t>
    </r>
  </si>
  <si>
    <t xml:space="preserve">10. La información publicada deberá estar actualizada, validada y conservada al periodo que corresponde, de acuerdo con la Tabla de actualización y conservación de la información con el formato día/mes/año  </t>
  </si>
  <si>
    <r>
      <t xml:space="preserve">11. </t>
    </r>
    <r>
      <rPr>
        <sz val="10"/>
        <rFont val="Arial"/>
        <family val="2"/>
      </rPr>
      <t xml:space="preserve">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  </t>
    </r>
  </si>
  <si>
    <t xml:space="preserve">11. 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  </t>
  </si>
  <si>
    <r>
      <t xml:space="preserve">12. </t>
    </r>
    <r>
      <rPr>
        <sz val="10"/>
        <rFont val="Arial"/>
        <family val="2"/>
      </rPr>
      <t xml:space="preserve">La información publicada se organiza mediante el formato 49, en el que se incluyen todos los campos especificados en los criterios sustantivos de contenido, debiendo publicar la información en datos abiertos  </t>
    </r>
  </si>
  <si>
    <t xml:space="preserve">12. La información publicada se organiza mediante el formato 49, en el que se incluyen todos los campos especificados en los criterios sustantivos de contenido, debiendo publicar la información en datos abiertos  </t>
  </si>
  <si>
    <r>
      <rPr>
        <b/>
        <i/>
        <sz val="10"/>
        <rFont val="Arial"/>
        <family val="2"/>
      </rPr>
      <t xml:space="preserve">Fracción L. </t>
    </r>
    <r>
      <rPr>
        <i/>
        <sz val="10"/>
        <rFont val="Arial"/>
        <family val="2"/>
      </rPr>
      <t>La calendarización, las minutas y las actas de las reuniones públicas, ordinarias y extraordinarias de los diversos consejos, órganos colegiados, gabinetes, sesiones plenarias, comités, comisiones y sesiones de trabajo que convoquen los sujetos obligados en el ámbito de su competencia, así como las opiniones y recomendaciones que emitan, en su caso los consejos consultivos. Se deberán difundir las minutas o las actas de las reuniones y sesiones, así como la lista de los integrantes de cada uno de los órganos colegiados;</t>
    </r>
  </si>
  <si>
    <r>
      <t xml:space="preserve">Periodo de actualización: </t>
    </r>
    <r>
      <rPr>
        <sz val="10"/>
        <rFont val="Arial"/>
        <family val="2"/>
      </rPr>
      <t xml:space="preserve">trimestral
</t>
    </r>
    <r>
      <rPr>
        <b/>
        <sz val="10"/>
        <rFont val="Arial"/>
        <family val="2"/>
      </rPr>
      <t xml:space="preserve">Conservar en el sitio de Internet: </t>
    </r>
    <r>
      <rPr>
        <sz val="10"/>
        <rFont val="Arial"/>
        <family val="2"/>
      </rPr>
      <t xml:space="preserve">Información que se genere en el ejercicio en curso y la que se genere en el ejercicio anterior
</t>
    </r>
    <r>
      <rPr>
        <b/>
        <sz val="10"/>
        <rFont val="Arial"/>
        <family val="2"/>
      </rPr>
      <t xml:space="preserve">Aplica a: </t>
    </r>
    <r>
      <rPr>
        <sz val="10"/>
        <rFont val="Arial"/>
        <family val="2"/>
      </rPr>
      <t>todos los sujetos obligados</t>
    </r>
  </si>
  <si>
    <r>
      <t xml:space="preserve">3. </t>
    </r>
    <r>
      <rPr>
        <sz val="10"/>
        <rFont val="Arial"/>
        <family val="2"/>
      </rPr>
      <t xml:space="preserve">Fecha en que se realizaron las sesiones expresada con el formato día/mes/año  </t>
    </r>
  </si>
  <si>
    <t xml:space="preserve">3. Fecha en que se realizaron las sesiones expresada con el formato día/mes/año  </t>
  </si>
  <si>
    <r>
      <t xml:space="preserve">4. </t>
    </r>
    <r>
      <rPr>
        <sz val="10"/>
        <rFont val="Arial"/>
        <family val="2"/>
      </rPr>
      <t xml:space="preserve">Denominación del Órgano Colegiado que realiza la Sesión  </t>
    </r>
  </si>
  <si>
    <t xml:space="preserve">4. Denominación del Órgano Colegiado que realiza la Sesión  </t>
  </si>
  <si>
    <r>
      <rPr>
        <b/>
        <sz val="10"/>
        <rFont val="Arial"/>
        <family val="2"/>
      </rPr>
      <t xml:space="preserve">5. </t>
    </r>
    <r>
      <rPr>
        <sz val="10"/>
        <rFont val="Arial"/>
        <family val="2"/>
      </rPr>
      <t xml:space="preserve">Tipo de acta (catálogo): ordinaria/extraordinaria  </t>
    </r>
  </si>
  <si>
    <t xml:space="preserve">5. Tipo de acta (catálogo): ordinaria/extraordinaria  </t>
  </si>
  <si>
    <r>
      <rPr>
        <b/>
        <sz val="10"/>
        <rFont val="Arial"/>
        <family val="2"/>
      </rPr>
      <t>6.</t>
    </r>
    <r>
      <rPr>
        <sz val="10"/>
        <rFont val="Arial"/>
        <family val="2"/>
      </rPr>
      <t xml:space="preserve"> Número de la sesión  </t>
    </r>
  </si>
  <si>
    <t xml:space="preserve">6. Número de la sesión  </t>
  </si>
  <si>
    <r>
      <t xml:space="preserve">7. </t>
    </r>
    <r>
      <rPr>
        <sz val="10"/>
        <rFont val="Arial"/>
        <family val="2"/>
      </rPr>
      <t xml:space="preserve">Número del acta (en su caso)  </t>
    </r>
  </si>
  <si>
    <t xml:space="preserve">7. Número del acta (en su caso)  </t>
  </si>
  <si>
    <r>
      <t xml:space="preserve">8. </t>
    </r>
    <r>
      <rPr>
        <sz val="10"/>
        <rFont val="Arial"/>
        <family val="2"/>
      </rPr>
      <t xml:space="preserve">Orden del día; en su caso, incluir un hipervínculo al documento  </t>
    </r>
  </si>
  <si>
    <t xml:space="preserve">8. Orden del día; en su caso, incluir un hipervínculo al documento  </t>
  </si>
  <si>
    <r>
      <t xml:space="preserve">9. </t>
    </r>
    <r>
      <rPr>
        <sz val="10"/>
        <rFont val="Arial"/>
        <family val="2"/>
      </rPr>
      <t>Hipervínculo a los documentos completos de las actas o minutas (versiones públicas)</t>
    </r>
  </si>
  <si>
    <t>9. Hipervínculo a los documentos completos de las actas o minutas (versiones públicas)</t>
  </si>
  <si>
    <r>
      <t xml:space="preserve">10. </t>
    </r>
    <r>
      <rPr>
        <sz val="10"/>
        <rFont val="Arial"/>
        <family val="2"/>
      </rPr>
      <t xml:space="preserve">Nombre(s), primer apellido, segundo apellido de los integrantes de cada uno de los órganos que celebran la sesión, o en su caso, los suplentes  </t>
    </r>
  </si>
  <si>
    <t xml:space="preserve">10. Nombre(s), primer apellido, segundo apellido de los integrantes de cada uno de los órganos que celebran la sesión, o en su caso, los suplentes  </t>
  </si>
  <si>
    <r>
      <t xml:space="preserve">Respecto a las opiniones y recomendaciones se publicarán los siguientes datos:
11. </t>
    </r>
    <r>
      <rPr>
        <sz val="10"/>
        <rFont val="Arial"/>
        <family val="2"/>
      </rPr>
      <t>Ejercicio</t>
    </r>
  </si>
  <si>
    <r>
      <rPr>
        <b/>
        <sz val="10"/>
        <rFont val="Arial"/>
        <family val="2"/>
      </rPr>
      <t xml:space="preserve">12. </t>
    </r>
    <r>
      <rPr>
        <sz val="10"/>
        <rFont val="Arial"/>
        <family val="2"/>
      </rPr>
      <t xml:space="preserve">Periodo que se informa (fecha de inicio y fecha de término con el formato día/mes/año)  </t>
    </r>
  </si>
  <si>
    <t xml:space="preserve">12. Periodo que se informa (fecha de inicio y fecha de término con el formato día/mes/año)  </t>
  </si>
  <si>
    <r>
      <rPr>
        <b/>
        <sz val="10"/>
        <rFont val="Arial"/>
        <family val="2"/>
      </rPr>
      <t xml:space="preserve">13. </t>
    </r>
    <r>
      <rPr>
        <sz val="10"/>
        <rFont val="Arial"/>
        <family val="2"/>
      </rPr>
      <t xml:space="preserve">Tipo de documento (catalogo): opinión/ recomendación/acuerdo  </t>
    </r>
  </si>
  <si>
    <t xml:space="preserve">13. Tipo de documento (catalogo): opinión/ recomendación/acuerdo  </t>
  </si>
  <si>
    <r>
      <t xml:space="preserve">14. </t>
    </r>
    <r>
      <rPr>
        <sz val="10"/>
        <rFont val="Arial"/>
        <family val="2"/>
      </rPr>
      <t xml:space="preserve">Fecha en que se emitieron, expresada con el formato día/mes/año  </t>
    </r>
  </si>
  <si>
    <t xml:space="preserve">14. Fecha en que se emitieron, expresada con el formato día/mes/año  </t>
  </si>
  <si>
    <r>
      <t xml:space="preserve">15. </t>
    </r>
    <r>
      <rPr>
        <sz val="10"/>
        <rFont val="Arial"/>
        <family val="2"/>
      </rPr>
      <t xml:space="preserve">Asunto o tema de las opiniones, recomendaciones o acuerdos (breve explicación)  </t>
    </r>
  </si>
  <si>
    <t xml:space="preserve">15. Asunto o tema de las opiniones, recomendaciones o acuerdos (breve explicación)  </t>
  </si>
  <si>
    <r>
      <t xml:space="preserve">16. </t>
    </r>
    <r>
      <rPr>
        <sz val="10"/>
        <rFont val="Arial"/>
        <family val="2"/>
      </rPr>
      <t xml:space="preserve">Hipervínculo a los documentos completos de las opiniones y/o recomendaciones  </t>
    </r>
  </si>
  <si>
    <t xml:space="preserve">16. Hipervínculo a los documentos completos de las opiniones y/o recomendaciones  </t>
  </si>
  <si>
    <r>
      <t xml:space="preserve">21. </t>
    </r>
    <r>
      <rPr>
        <sz val="10"/>
        <rFont val="Arial"/>
        <family val="2"/>
      </rPr>
      <t xml:space="preserve">La información publicada se organiza mediante los formatos 50a y 50b, en los que se incluyen todos los campos especificados en los criterios sustantivos de contenido, debiendo publicar la información en datos abiertos  </t>
    </r>
  </si>
  <si>
    <t xml:space="preserve">21. La información publicada se organiza mediante los formatos 50a y 50b, en los que se incluyen todos los campos especificados en los criterios sustantivos de contenido, debiendo publicar la información en datos abiertos  </t>
  </si>
  <si>
    <r>
      <rPr>
        <b/>
        <i/>
        <sz val="10"/>
        <rFont val="Arial"/>
        <family val="2"/>
      </rPr>
      <t xml:space="preserve">Fracción LI. </t>
    </r>
    <r>
      <rPr>
        <i/>
        <sz val="10"/>
        <rFont val="Arial"/>
        <family val="2"/>
      </rPr>
      <t>Para efectos estadísticos, el listado de solicitudes a las empresas concesionarias de telecomunicaciones y proveedores de servicios o aplicaciones de Internet para la intervención de comunicaciones privadas, el acceso al registro de comunicaciones y la localización geográfica en tiempo real de equipos de comunicación, que contenga exclusivamente el objeto, el alcance temporal y los fundamentos legales del requerimiento, así como, en su caso, la mención de que cuenta con la autorización judicial correspondiente;</t>
    </r>
  </si>
  <si>
    <r>
      <t xml:space="preserve">Periodo de actualización: </t>
    </r>
    <r>
      <rPr>
        <sz val="10"/>
        <rFont val="Arial"/>
        <family val="2"/>
      </rPr>
      <t xml:space="preserve">trimestral
</t>
    </r>
    <r>
      <rPr>
        <b/>
        <sz val="10"/>
        <rFont val="Arial"/>
        <family val="2"/>
      </rPr>
      <t xml:space="preserve">Conservar en el sitio de Internet: </t>
    </r>
    <r>
      <rPr>
        <sz val="10"/>
        <rFont val="Arial"/>
        <family val="2"/>
      </rPr>
      <t xml:space="preserve">Información que se genere en el ejercicio en curso y la correspondiente a dos ejercicios anteriores
</t>
    </r>
    <r>
      <rPr>
        <b/>
        <sz val="10"/>
        <rFont val="Arial"/>
        <family val="2"/>
      </rPr>
      <t xml:space="preserve">Aplica a: </t>
    </r>
    <r>
      <rPr>
        <sz val="10"/>
        <rFont val="Arial"/>
        <family val="2"/>
      </rPr>
      <t>todos los sujetos obligados</t>
    </r>
  </si>
  <si>
    <r>
      <t xml:space="preserve">Respecto a las solicitudes de intervención de comunicaciones, los sujetos obligados que tengan las atribuciones, la seguridad, procuración, impartición y administración de justicia publicarán lo siguiente:
1. </t>
    </r>
    <r>
      <rPr>
        <sz val="10"/>
        <rFont val="Arial"/>
        <family val="2"/>
      </rPr>
      <t>Ejercicio</t>
    </r>
  </si>
  <si>
    <r>
      <t xml:space="preserve">Por solicitud de intervención se especificarán los siguientes datos:
3. </t>
    </r>
    <r>
      <rPr>
        <sz val="10"/>
        <rFont val="Arial"/>
        <family val="2"/>
      </rPr>
      <t xml:space="preserve">Objeto de la intervención  </t>
    </r>
  </si>
  <si>
    <r>
      <t xml:space="preserve">4. </t>
    </r>
    <r>
      <rPr>
        <sz val="10"/>
        <rFont val="Arial"/>
        <family val="2"/>
      </rPr>
      <t xml:space="preserve">Fundamento legal del requerimiento: artículo, fracción, inciso  </t>
    </r>
  </si>
  <si>
    <t xml:space="preserve">4. Fundamento legal del requerimiento: artículo, fracción, inciso  </t>
  </si>
  <si>
    <r>
      <rPr>
        <b/>
        <sz val="10"/>
        <rFont val="Arial"/>
        <family val="2"/>
      </rPr>
      <t xml:space="preserve">5. </t>
    </r>
    <r>
      <rPr>
        <sz val="10"/>
        <rFont val="Arial"/>
        <family val="2"/>
      </rPr>
      <t xml:space="preserve">Alcance temporal  </t>
    </r>
  </si>
  <si>
    <t xml:space="preserve">5. Alcance temporal  </t>
  </si>
  <si>
    <r>
      <rPr>
        <b/>
        <sz val="10"/>
        <rFont val="Arial"/>
        <family val="2"/>
      </rPr>
      <t xml:space="preserve">6. </t>
    </r>
    <r>
      <rPr>
        <sz val="10"/>
        <rFont val="Arial"/>
        <family val="2"/>
      </rPr>
      <t xml:space="preserve">Por cada solicitud, indicar si hubo autorización judicial: Sí/No  </t>
    </r>
  </si>
  <si>
    <t xml:space="preserve">6. Por cada solicitud, indicar si hubo autorización judicial: Sí/No  </t>
  </si>
  <si>
    <r>
      <t xml:space="preserve">7. </t>
    </r>
    <r>
      <rPr>
        <sz val="10"/>
        <rFont val="Arial"/>
        <family val="2"/>
      </rPr>
      <t xml:space="preserve">Denominación de la empresa concesionaria de los servicios de comunicación vía satélite o telecomunicaciones que colaboraron en el proceso de intervención  </t>
    </r>
  </si>
  <si>
    <t xml:space="preserve">7. Denominación de la empresa concesionaria de los servicios de comunicación vía satélite o telecomunicaciones que colaboraron en el proceso de intervención  </t>
  </si>
  <si>
    <r>
      <t xml:space="preserve">8. </t>
    </r>
    <r>
      <rPr>
        <sz val="10"/>
        <rFont val="Arial"/>
        <family val="2"/>
      </rPr>
      <t xml:space="preserve">Número total de solicitudes de intervención realizadas  </t>
    </r>
  </si>
  <si>
    <t xml:space="preserve">8. Número total de solicitudes de intervención realizadas  </t>
  </si>
  <si>
    <r>
      <t xml:space="preserve">Por solicitud de acceso al registro de comunicaciones y de registro de localización geográfica, los sujetos obligados que tengan la capacidad de solicitar directamente sin orden judicial mediante, y los que estén relacionados con materias de seguridad, procuración, impartición y administración de justicia, deberán especificar los siguientes datos:
9. </t>
    </r>
    <r>
      <rPr>
        <sz val="10"/>
        <rFont val="Arial"/>
        <family val="2"/>
      </rPr>
      <t>Ejercicio</t>
    </r>
  </si>
  <si>
    <r>
      <t xml:space="preserve">10. </t>
    </r>
    <r>
      <rPr>
        <sz val="10"/>
        <rFont val="Arial"/>
        <family val="2"/>
      </rPr>
      <t xml:space="preserve">Periodo que se informa (fecha de inicio y fecha de término con el formato día/mes/año)  </t>
    </r>
  </si>
  <si>
    <t xml:space="preserve">10. Periodo que se informa (fecha de inicio y fecha de término con el formato día/mes/año)  </t>
  </si>
  <si>
    <r>
      <t xml:space="preserve">11. </t>
    </r>
    <r>
      <rPr>
        <sz val="10"/>
        <rFont val="Arial"/>
        <family val="2"/>
      </rPr>
      <t xml:space="preserve">Denominación de la instancia que solicita el acceso a los registros  </t>
    </r>
  </si>
  <si>
    <t xml:space="preserve">11. Denominación de la instancia que solicita el acceso a los registros  </t>
  </si>
  <si>
    <r>
      <rPr>
        <b/>
        <sz val="10"/>
        <rFont val="Arial"/>
        <family val="2"/>
      </rPr>
      <t xml:space="preserve">12. </t>
    </r>
    <r>
      <rPr>
        <sz val="10"/>
        <rFont val="Arial"/>
        <family val="2"/>
      </rPr>
      <t xml:space="preserve">Fecha en la que se realizó la solicitud con el formato día/mes/año  </t>
    </r>
  </si>
  <si>
    <t xml:space="preserve">12. Fecha en la que se realizó la solicitud con el formato día/mes/año  </t>
  </si>
  <si>
    <r>
      <rPr>
        <b/>
        <sz val="10"/>
        <rFont val="Arial"/>
        <family val="2"/>
      </rPr>
      <t xml:space="preserve">13. </t>
    </r>
    <r>
      <rPr>
        <sz val="10"/>
        <rFont val="Arial"/>
        <family val="2"/>
      </rPr>
      <t xml:space="preserve">Causa que motivó la solicitud  </t>
    </r>
  </si>
  <si>
    <t xml:space="preserve">13. Causa que motivó la solicitud  </t>
  </si>
  <si>
    <r>
      <t xml:space="preserve">14. </t>
    </r>
    <r>
      <rPr>
        <sz val="10"/>
        <rFont val="Arial"/>
        <family val="2"/>
      </rPr>
      <t xml:space="preserve">Fundamento legal para realizar la solicitud artículo, fracción, inciso  </t>
    </r>
  </si>
  <si>
    <t xml:space="preserve">14. Fundamento legal para realizar la solicitud artículo, fracción, inciso  </t>
  </si>
  <si>
    <r>
      <t xml:space="preserve">15. </t>
    </r>
    <r>
      <rPr>
        <sz val="10"/>
        <rFont val="Arial"/>
        <family val="2"/>
      </rPr>
      <t xml:space="preserve">Número total de solicitudes al registro de comunicaciones  </t>
    </r>
  </si>
  <si>
    <t xml:space="preserve">15. Número total de solicitudes al registro de comunicaciones  </t>
  </si>
  <si>
    <r>
      <t xml:space="preserve">16. </t>
    </r>
    <r>
      <rPr>
        <sz val="10"/>
        <rFont val="Arial"/>
        <family val="2"/>
      </rPr>
      <t xml:space="preserve">Número total de solicitudes al registro de localización geográfica  </t>
    </r>
  </si>
  <si>
    <t xml:space="preserve">16. Número total de solicitudes al registro de localización geográfica  </t>
  </si>
  <si>
    <r>
      <rPr>
        <b/>
        <sz val="10"/>
        <rFont val="Arial"/>
        <family val="2"/>
      </rPr>
      <t xml:space="preserve">Respecto a los sujetos obligados que no generan la información a que se refiere esta fracción, publicarán la siguiente nota:
17. </t>
    </r>
    <r>
      <rPr>
        <sz val="10"/>
        <rFont val="Arial"/>
        <family val="2"/>
      </rPr>
      <t>Ejercicio</t>
    </r>
  </si>
  <si>
    <r>
      <t xml:space="preserve">18. </t>
    </r>
    <r>
      <rPr>
        <sz val="10"/>
        <rFont val="Arial"/>
        <family val="2"/>
      </rPr>
      <t xml:space="preserve">Periodo que se informa (fecha de inicio y fecha de término con el formato día/mes/año)  </t>
    </r>
  </si>
  <si>
    <t xml:space="preserve">18. Periodo que se informa (fecha de inicio y fecha de término con el formato día/mes/año)  </t>
  </si>
  <si>
    <r>
      <t xml:space="preserve">19. </t>
    </r>
    <r>
      <rPr>
        <sz val="10"/>
        <rFont val="Arial"/>
        <family val="2"/>
      </rPr>
      <t xml:space="preserve">Mensaje &lt;&lt; Sujeto Obligado&gt;&gt; no genera ni detenta la información relativa al listado de solicitudes a las empresas concesionarias de telecomunicaciones y proveedores de servicios o aplicaciones de Internet para la intervención de comunicaciones privadas, el acceso al registro de comunicaciones y la localización geográfica en tiempo real de equipos de comunicación.  </t>
    </r>
  </si>
  <si>
    <t xml:space="preserve">19. Mensaje &lt;&lt; Sujeto Obligado&gt;&gt; no genera ni detenta la información relativa al listado de solicitudes a las empresas concesionarias de telecomunicaciones y proveedores de servicios o aplicaciones de Internet para la intervención de comunicaciones privadas, el acceso al registro de comunicaciones y la localización geográfica en tiempo real de equipos de comunicación.  </t>
  </si>
  <si>
    <r>
      <t xml:space="preserve">20. </t>
    </r>
    <r>
      <rPr>
        <sz val="10"/>
        <rFont val="Arial"/>
        <family val="2"/>
      </rPr>
      <t xml:space="preserve">Periodo de actualización de la información: trimestral  </t>
    </r>
  </si>
  <si>
    <t xml:space="preserve">20. Periodo de actualización de la información: trimestral  </t>
  </si>
  <si>
    <r>
      <t xml:space="preserve">21. </t>
    </r>
    <r>
      <rPr>
        <sz val="10"/>
        <rFont val="Arial"/>
        <family val="2"/>
      </rPr>
      <t xml:space="preserve">Área(s) responsable(s) que genera(n), posee(n), publica(n) y/o actualiza(n)la información  </t>
    </r>
  </si>
  <si>
    <t xml:space="preserve">21. Área(s) responsable(s) que genera(n), posee(n), publica(n) y/o actualiza(n)la información  </t>
  </si>
  <si>
    <r>
      <t xml:space="preserve">22. </t>
    </r>
    <r>
      <rPr>
        <sz val="10"/>
        <rFont val="Arial"/>
        <family val="2"/>
      </rPr>
      <t xml:space="preserve">La información publicada deberá estar actualizada, validada y conservada al periodo que corresponde, de acuerdo con la Tabla de actualización y conservación de la información con el formato día/mes/año  </t>
    </r>
  </si>
  <si>
    <t xml:space="preserve">22. La información publicada deberá estar actualizada, validada y conservada al periodo que corresponde, de acuerdo con la Tabla de actualización y conservación de la información con el formato día/mes/año  </t>
  </si>
  <si>
    <r>
      <t xml:space="preserve">23. </t>
    </r>
    <r>
      <rPr>
        <sz val="10"/>
        <rFont val="Arial"/>
        <family val="2"/>
      </rPr>
      <t xml:space="preserve">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  </t>
    </r>
  </si>
  <si>
    <t xml:space="preserve">23. 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  </t>
  </si>
  <si>
    <r>
      <t xml:space="preserve">24. </t>
    </r>
    <r>
      <rPr>
        <sz val="10"/>
        <rFont val="Arial"/>
        <family val="2"/>
      </rPr>
      <t xml:space="preserve">La información publicada se organiza mediante los formatos 51a al 51c, en los que se incluyen todos los campos especificados en los criterios sustantivos de contenido, debiendo publicar la información en datos abiertos  </t>
    </r>
  </si>
  <si>
    <t xml:space="preserve">24. La información publicada se organiza mediante los formatos 51a al 51c, en los que se incluyen todos los campos especificados en los criterios sustantivos de contenido, debiendo publicar la información en datos abiertos  </t>
  </si>
  <si>
    <r>
      <rPr>
        <b/>
        <i/>
        <sz val="10"/>
        <rFont val="Arial"/>
        <family val="2"/>
      </rPr>
      <t xml:space="preserve">Fracción LII. </t>
    </r>
    <r>
      <rPr>
        <i/>
        <sz val="10"/>
        <rFont val="Arial"/>
        <family val="2"/>
      </rPr>
      <t>Cualquier otra información que sea de utilidad o se considere relevante, para el conocimiento y evaluación de las funciones y políticas públicas responsabilidad del Sujeto Obligado además de la que, con base en la información estadística, responda a las preguntas hechas con más frecuencia por el público;</t>
    </r>
  </si>
  <si>
    <r>
      <t xml:space="preserve">Periodo de actualización: </t>
    </r>
    <r>
      <rPr>
        <sz val="10"/>
        <rFont val="Arial"/>
        <family val="2"/>
      </rPr>
      <t xml:space="preserve">trimestral
</t>
    </r>
    <r>
      <rPr>
        <b/>
        <sz val="10"/>
        <rFont val="Arial"/>
        <family val="2"/>
      </rPr>
      <t xml:space="preserve">Conservar en el sitio de Internet: </t>
    </r>
    <r>
      <rPr>
        <sz val="10"/>
        <rFont val="Arial"/>
        <family val="2"/>
      </rPr>
      <t xml:space="preserve">información vigente
</t>
    </r>
    <r>
      <rPr>
        <b/>
        <sz val="10"/>
        <rFont val="Arial"/>
        <family val="2"/>
      </rPr>
      <t xml:space="preserve">Aplica a: </t>
    </r>
    <r>
      <rPr>
        <sz val="10"/>
        <rFont val="Arial"/>
        <family val="2"/>
      </rPr>
      <t>todos los sujetos obligados</t>
    </r>
  </si>
  <si>
    <r>
      <t xml:space="preserve">Respecto de la Información de interés público se publicará:
1. </t>
    </r>
    <r>
      <rPr>
        <sz val="10"/>
        <rFont val="Arial"/>
        <family val="2"/>
      </rPr>
      <t>Ejercicio</t>
    </r>
  </si>
  <si>
    <r>
      <t xml:space="preserve">3. </t>
    </r>
    <r>
      <rPr>
        <sz val="10"/>
        <rFont val="Arial"/>
        <family val="2"/>
      </rPr>
      <t xml:space="preserve">Descripción breve, clara y precisa que dé cuenta del contenido de la información  </t>
    </r>
  </si>
  <si>
    <t xml:space="preserve">3. Descripción breve, clara y precisa que dé cuenta del contenido de la información  </t>
  </si>
  <si>
    <r>
      <t xml:space="preserve">4. </t>
    </r>
    <r>
      <rPr>
        <sz val="10"/>
        <rFont val="Arial"/>
        <family val="2"/>
      </rPr>
      <t xml:space="preserve">Fecha de elaboración con el formato día/mes/año  </t>
    </r>
  </si>
  <si>
    <t xml:space="preserve">4. Fecha de elaboración con el formato día/mes/año  </t>
  </si>
  <si>
    <r>
      <rPr>
        <b/>
        <sz val="10"/>
        <rFont val="Arial"/>
        <family val="2"/>
      </rPr>
      <t xml:space="preserve">5. </t>
    </r>
    <r>
      <rPr>
        <sz val="10"/>
        <rFont val="Arial"/>
        <family val="2"/>
      </rPr>
      <t>Hipervínculo a la información, documentos o datos respectivos, y a la determinada por el Organismo garante en el catálogo de interés público</t>
    </r>
  </si>
  <si>
    <t xml:space="preserve">5. Hipervínculo a la información, documentos o datos respectivos  </t>
  </si>
  <si>
    <r>
      <rPr>
        <b/>
        <sz val="10"/>
        <rFont val="Arial"/>
        <family val="2"/>
      </rPr>
      <t xml:space="preserve">Respecto a la información estadística que responde “Preguntas frecuentes”, deberá reportar la siguiente información:
6. </t>
    </r>
    <r>
      <rPr>
        <sz val="10"/>
        <rFont val="Arial"/>
        <family val="2"/>
      </rPr>
      <t>Ejercicio</t>
    </r>
  </si>
  <si>
    <r>
      <t xml:space="preserve">8. </t>
    </r>
    <r>
      <rPr>
        <sz val="10"/>
        <rFont val="Arial"/>
        <family val="2"/>
      </rPr>
      <t xml:space="preserve">Temática de las preguntas frecuentes, por ejemplo: ejercicio de recursos públicos; regulatorio, actos de gobierno, relación con la sociedad, organización interna, programático, informes, programas, atención a la ciudadanía; evaluaciones, estudios  </t>
    </r>
  </si>
  <si>
    <t xml:space="preserve">8. Temática de las preguntas frecuentes, por ejemplo: ejercicio de recursos públicos; regulatorio, actos de gobierno, relación con la sociedad, organización interna, programático, informes, programas, atención a la ciudadanía; evaluaciones, estudios  </t>
  </si>
  <si>
    <r>
      <t xml:space="preserve">9. </t>
    </r>
    <r>
      <rPr>
        <sz val="10"/>
        <rFont val="Arial"/>
        <family val="2"/>
      </rPr>
      <t xml:space="preserve">Planteamiento de las preguntas frecuentes  </t>
    </r>
  </si>
  <si>
    <t xml:space="preserve">9. Planteamiento de las preguntas frecuentes  </t>
  </si>
  <si>
    <r>
      <t xml:space="preserve">10. </t>
    </r>
    <r>
      <rPr>
        <sz val="10"/>
        <rFont val="Arial"/>
        <family val="2"/>
      </rPr>
      <t xml:space="preserve">Respuesta a cada una de las preguntas frecuentes planteadas  </t>
    </r>
  </si>
  <si>
    <t xml:space="preserve">10. Respuesta a cada una de las preguntas frecuentes planteadas  </t>
  </si>
  <si>
    <r>
      <t xml:space="preserve">11. </t>
    </r>
    <r>
      <rPr>
        <sz val="10"/>
        <rFont val="Arial"/>
        <family val="2"/>
      </rPr>
      <t xml:space="preserve">Hipervínculo al Informe estadístico (en su caso)  </t>
    </r>
  </si>
  <si>
    <t xml:space="preserve">11. Hipervínculo al Informe estadístico (en su caso)  </t>
  </si>
  <si>
    <r>
      <rPr>
        <b/>
        <sz val="10"/>
        <rFont val="Arial"/>
        <family val="2"/>
      </rPr>
      <t xml:space="preserve">12. </t>
    </r>
    <r>
      <rPr>
        <sz val="10"/>
        <rFont val="Arial"/>
        <family val="2"/>
      </rPr>
      <t xml:space="preserve">Número total de preguntas realizadas por las personas al Sujeto Obligado  </t>
    </r>
  </si>
  <si>
    <t xml:space="preserve">12. Número total de preguntas realizadas por las personas al Sujeto Obligado  </t>
  </si>
  <si>
    <r>
      <rPr>
        <b/>
        <sz val="10"/>
        <rFont val="Arial"/>
        <family val="2"/>
      </rPr>
      <t xml:space="preserve">Respecto a la información publicada en cumplimiento al Capítulo Segundo del Título Cuarto de la LTAIPRC, deberá incluir un subtítulo denominado “De la Transparencia Proactiva” y reportar la siguiente información:
13. </t>
    </r>
    <r>
      <rPr>
        <sz val="10"/>
        <rFont val="Arial"/>
        <family val="2"/>
      </rPr>
      <t>Ejercicio</t>
    </r>
  </si>
  <si>
    <r>
      <t xml:space="preserve">14. </t>
    </r>
    <r>
      <rPr>
        <sz val="10"/>
        <rFont val="Arial"/>
        <family val="2"/>
      </rPr>
      <t xml:space="preserve">Periodo que se informa (fecha de inicio y fecha de término con el formato día/mes/año)  </t>
    </r>
  </si>
  <si>
    <t xml:space="preserve">14. Periodo que se informa (fecha de inicio y fecha de término con el formato día/mes/año)  </t>
  </si>
  <si>
    <r>
      <t xml:space="preserve">15. </t>
    </r>
    <r>
      <rPr>
        <sz val="10"/>
        <rFont val="Arial"/>
        <family val="2"/>
      </rPr>
      <t xml:space="preserve">Hipervínculo a la información publicada de manera proactiva (en su caso)  </t>
    </r>
  </si>
  <si>
    <t xml:space="preserve">15. Hipervínculo a la información publicada de manera proactiva (en su caso)  </t>
  </si>
  <si>
    <r>
      <t xml:space="preserve">16. </t>
    </r>
    <r>
      <rPr>
        <sz val="10"/>
        <rFont val="Arial"/>
        <family val="2"/>
      </rPr>
      <t xml:space="preserve">Periodo de actualización de la información: trimestral  </t>
    </r>
  </si>
  <si>
    <t xml:space="preserve">16. Periodo de actualización de la información: trimestral  </t>
  </si>
  <si>
    <r>
      <t xml:space="preserve">17. </t>
    </r>
    <r>
      <rPr>
        <sz val="10"/>
        <rFont val="Arial"/>
        <family val="2"/>
      </rPr>
      <t xml:space="preserve">Área(s) responsable(s) que genera(n), posee(n), publica(n) y/o actualiza(n)la información  </t>
    </r>
  </si>
  <si>
    <t xml:space="preserve">17. Área(s) responsable(s) que genera(n), posee(n), publica(n) y/o actualiza(n)la información  </t>
  </si>
  <si>
    <r>
      <t xml:space="preserve">18. </t>
    </r>
    <r>
      <rPr>
        <sz val="10"/>
        <rFont val="Arial"/>
        <family val="2"/>
      </rPr>
      <t xml:space="preserve">La información publicada deberá estar actualizada, validada y conservada al periodo que corresponde, de acuerdo con la Tabla de actualización y conservación de la información con el formato día/mes/año  </t>
    </r>
  </si>
  <si>
    <t xml:space="preserve">18. La información publicada deberá estar actualizada, validada y conservada al periodo que corresponde, de acuerdo con la Tabla de actualización y conservación de la información con el formato día/mes/año  </t>
  </si>
  <si>
    <r>
      <t xml:space="preserve">19. </t>
    </r>
    <r>
      <rPr>
        <sz val="10"/>
        <rFont val="Arial"/>
        <family val="2"/>
      </rPr>
      <t xml:space="preserve">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  </t>
    </r>
  </si>
  <si>
    <t xml:space="preserve">19. 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  </t>
  </si>
  <si>
    <r>
      <t xml:space="preserve">20. </t>
    </r>
    <r>
      <rPr>
        <sz val="10"/>
        <rFont val="Arial"/>
        <family val="2"/>
      </rPr>
      <t xml:space="preserve">La información publicada se organiza mediante los formatos 52a al 52c, en los que se incluyen todos los campos especificados en los criterios sustantivos de contenido, debiendo publicar la información en datos abiertos  </t>
    </r>
  </si>
  <si>
    <t xml:space="preserve">20. La información publicada se organiza mediante los formatos 52a al 52c, en los que se incluyen todos los campos especificados en los criterios sustantivos de contenido, debiendo publicar la información en datos abiertos  </t>
  </si>
  <si>
    <r>
      <rPr>
        <b/>
        <i/>
        <sz val="10"/>
        <rFont val="Arial"/>
        <family val="2"/>
      </rPr>
      <t xml:space="preserve">Fracción LIII. </t>
    </r>
    <r>
      <rPr>
        <i/>
        <sz val="10"/>
        <rFont val="Arial"/>
        <family val="2"/>
      </rPr>
      <t xml:space="preserve">La ubicación de todas las obras públicas, señalando: sector al que pertenece, ubicación, monto asignado y ejercicio; </t>
    </r>
  </si>
  <si>
    <r>
      <t xml:space="preserve">Periodo de actualización: </t>
    </r>
    <r>
      <rPr>
        <sz val="10"/>
        <rFont val="Arial"/>
        <family val="2"/>
      </rPr>
      <t xml:space="preserve">trimestral
</t>
    </r>
    <r>
      <rPr>
        <b/>
        <sz val="10"/>
        <rFont val="Arial"/>
        <family val="2"/>
      </rPr>
      <t xml:space="preserve">Conservar en el sitio de Internet: </t>
    </r>
    <r>
      <rPr>
        <sz val="10"/>
        <rFont val="Arial"/>
        <family val="2"/>
      </rPr>
      <t xml:space="preserve">información vigente y la generada en dos ejercicios anteriores
</t>
    </r>
    <r>
      <rPr>
        <b/>
        <sz val="10"/>
        <rFont val="Arial"/>
        <family val="2"/>
      </rPr>
      <t xml:space="preserve">Aplica a: </t>
    </r>
    <r>
      <rPr>
        <sz val="10"/>
        <rFont val="Arial"/>
        <family val="2"/>
      </rPr>
      <t>todos los Sujetos obligados</t>
    </r>
  </si>
  <si>
    <r>
      <t xml:space="preserve">3. </t>
    </r>
    <r>
      <rPr>
        <sz val="10"/>
        <rFont val="Arial"/>
        <family val="2"/>
      </rPr>
      <t xml:space="preserve">Denominación de la obra (en caso de no haber realizado obra pública o servicios relacionados con ella deberán especificarlo mediante una leyenda fundamentada, motivada y actualizada al periodo que corresponda)  </t>
    </r>
  </si>
  <si>
    <t xml:space="preserve">3. Denominación de la obra (en caso de no haber realizado obra pública o servicios relacionados con ella deberán especificarlo mediante una leyenda fundamentada, motivada y actualizada al periodo que corresponda)  </t>
  </si>
  <si>
    <r>
      <t xml:space="preserve">4. </t>
    </r>
    <r>
      <rPr>
        <sz val="10"/>
        <rFont val="Arial"/>
        <family val="2"/>
      </rPr>
      <t xml:space="preserve">Número de contrato  </t>
    </r>
  </si>
  <si>
    <t xml:space="preserve">4. Número de contrato  </t>
  </si>
  <si>
    <r>
      <rPr>
        <b/>
        <sz val="10"/>
        <rFont val="Arial"/>
        <family val="2"/>
      </rPr>
      <t>5.</t>
    </r>
    <r>
      <rPr>
        <sz val="10"/>
        <rFont val="Arial"/>
        <family val="2"/>
      </rPr>
      <t xml:space="preserve"> Fecha del contrato expresada con el formato día/mes/año (por ej. 31/Marzo/2016)  </t>
    </r>
  </si>
  <si>
    <t xml:space="preserve">5. Fecha del contrato expresada con el formato día/mes/año (por ej. 31/Marzo/2016)  </t>
  </si>
  <si>
    <r>
      <rPr>
        <b/>
        <sz val="10"/>
        <rFont val="Arial"/>
        <family val="2"/>
      </rPr>
      <t xml:space="preserve">6. </t>
    </r>
    <r>
      <rPr>
        <sz val="10"/>
        <rFont val="Arial"/>
        <family val="2"/>
      </rPr>
      <t xml:space="preserve">Monto total de la obra o de los servicios relacionados con la misma  </t>
    </r>
  </si>
  <si>
    <t xml:space="preserve">6. Monto total de la obra o de los servicios relacionados con la misma  </t>
  </si>
  <si>
    <r>
      <t xml:space="preserve">Especificaciones sobre el lugar donde se realizará o realizó la obra o los servicios relacionados con ella:
7. </t>
    </r>
    <r>
      <rPr>
        <sz val="10"/>
        <rFont val="Arial"/>
        <family val="2"/>
      </rPr>
      <t xml:space="preserve">Domicilio (tipo de vialidad [catálogo], nombre de vialidad [calle], número exterior, número interior [en su caso], Tipo de asentamiento humano [catálogo], nombre de asentamiento humano [colonia], clave de la localidad [catálogo], nombre de la localidad [catálogo], Clave de la demarcación territorial [catálogo], Nombre de la demarcación territorial [catálogo], clave de la entidad federativa [catálogo], nombre de la entidad federativa [catálogo], código postal)  </t>
    </r>
  </si>
  <si>
    <r>
      <t xml:space="preserve">8. </t>
    </r>
    <r>
      <rPr>
        <sz val="10"/>
        <rFont val="Arial"/>
        <family val="2"/>
      </rPr>
      <t xml:space="preserve">Plazo en el que se ejecutará la obra o servicios relacionados con ella: fecha de inicio con el formato día/mes/año  </t>
    </r>
  </si>
  <si>
    <t xml:space="preserve">8. Plazo en el que se ejecutará la obra o servicios relacionados con ella: fecha de inicio con el formato día/mes/año  </t>
  </si>
  <si>
    <r>
      <t xml:space="preserve">9. </t>
    </r>
    <r>
      <rPr>
        <sz val="10"/>
        <rFont val="Arial"/>
        <family val="2"/>
      </rPr>
      <t xml:space="preserve">Fecha de término expresada con el formato día/mes/año  </t>
    </r>
  </si>
  <si>
    <t xml:space="preserve">9. Fecha de término expresada con el formato día/mes/año  </t>
  </si>
  <si>
    <r>
      <t xml:space="preserve">10. </t>
    </r>
    <r>
      <rPr>
        <sz val="10"/>
        <rFont val="Arial"/>
        <family val="2"/>
      </rPr>
      <t xml:space="preserve">Sujeto Obligado ordenador de la obra o de los servicios relacionados con ella  </t>
    </r>
  </si>
  <si>
    <t xml:space="preserve">10. Sujeto Obligado ordenador de la obra o de los servicios relacionados con ella  </t>
  </si>
  <si>
    <r>
      <t xml:space="preserve">11. </t>
    </r>
    <r>
      <rPr>
        <sz val="10"/>
        <rFont val="Arial"/>
        <family val="2"/>
      </rPr>
      <t xml:space="preserve">Sujeto Obligado responsable de la obra o de los servicios relacionados con ella  </t>
    </r>
  </si>
  <si>
    <t xml:space="preserve">11. Sujeto Obligado responsable de la obra o de los servicios relacionados con ella  </t>
  </si>
  <si>
    <r>
      <rPr>
        <b/>
        <sz val="10"/>
        <rFont val="Arial"/>
        <family val="2"/>
      </rPr>
      <t xml:space="preserve">12. </t>
    </r>
    <r>
      <rPr>
        <sz val="10"/>
        <rFont val="Arial"/>
        <family val="2"/>
      </rPr>
      <t xml:space="preserve">Nombre del proveedor, contratista o de la persona física o moral con quienes se haya celebrado el contrato de la obra o de los servicios relacionados con ella  </t>
    </r>
  </si>
  <si>
    <t xml:space="preserve">12. Nombre del proveedor, contratista o de la persona física o moral con quienes se haya celebrado el contrato de la obra o de los servicios relacionados con ella  </t>
  </si>
  <si>
    <r>
      <rPr>
        <b/>
        <sz val="10"/>
        <rFont val="Arial"/>
        <family val="2"/>
      </rPr>
      <t xml:space="preserve">13. </t>
    </r>
    <r>
      <rPr>
        <sz val="10"/>
        <rFont val="Arial"/>
        <family val="2"/>
      </rPr>
      <t xml:space="preserve">Hipervínculo a los Mecanismos de vigilancia y supervisión de la obra o de los servicios relacionados con ella  </t>
    </r>
  </si>
  <si>
    <t xml:space="preserve">13. Hipervínculo a los Mecanismos de vigilancia y supervisión de la obra o de los servicios relacionados con ella  </t>
  </si>
  <si>
    <r>
      <t xml:space="preserve">14. </t>
    </r>
    <r>
      <rPr>
        <sz val="10"/>
        <rFont val="Arial"/>
        <family val="2"/>
      </rPr>
      <t xml:space="preserve">Hipervínculo a los documentos de los estudios de impacto ambiental y sísmicos o, en su caso, señalar que no se requieren  </t>
    </r>
  </si>
  <si>
    <t xml:space="preserve">14. Hipervínculo a los documentos de los estudios de impacto ambiental y sísmicos o, en su caso, señalar que no se requieren  </t>
  </si>
  <si>
    <r>
      <t xml:space="preserve">19. </t>
    </r>
    <r>
      <rPr>
        <sz val="10"/>
        <rFont val="Arial"/>
        <family val="2"/>
      </rPr>
      <t xml:space="preserve">La información publicada se organiza mediante el formato 53, en el que se incluyen todos los campos especificados en los criterios sustantivos de contenido, debiendo publicar la información en datos abiertos  </t>
    </r>
  </si>
  <si>
    <t xml:space="preserve">19. La información publicada se organiza mediante el formato 53, en el que se incluyen todos los campos especificados en los criterios sustantivos de contenido, debiendo publicar la información en datos abiertos  </t>
  </si>
  <si>
    <r>
      <t xml:space="preserve">Fracción LIV. </t>
    </r>
    <r>
      <rPr>
        <i/>
        <sz val="10"/>
        <rFont val="Arial"/>
        <family val="2"/>
      </rPr>
      <t>Los sujetos obligados que otorguen incentivos, condonaciones o reducciones fiscales; concesiones, permisos o licencias por virtud de las cuales se usen, gocen, disfruten o exploten bienes públicos, se ejerzan actos o se desarrolle cualquier actividad de interés público o se opere en auxilio y colaboración de la autoridad, se perciban ingresos de ellas, se reciban o permitan el ejercicio de gasto público, deberán señalar las personas beneficiadas, la temporalidad, los montos y todo aquello relacionado con el acto administrativo, así como lo que para tal efecto le determine el Instituto.</t>
    </r>
  </si>
  <si>
    <r>
      <t xml:space="preserve">3. </t>
    </r>
    <r>
      <rPr>
        <sz val="10"/>
        <rFont val="Arial"/>
        <family val="2"/>
      </rPr>
      <t xml:space="preserve">Tipo de beneficio o acto administrativo: Incentivo/ Condonación/Reducción fiscal/ Concesión/Permiso/Licencia  </t>
    </r>
  </si>
  <si>
    <t xml:space="preserve">3. Tipo de beneficio o acto administrativo: Incentivo/ Condonación/Reducción fiscal/ Concesión/Permiso/Licencia  </t>
  </si>
  <si>
    <r>
      <t xml:space="preserve">4. </t>
    </r>
    <r>
      <rPr>
        <sz val="10"/>
        <rFont val="Arial"/>
        <family val="2"/>
      </rPr>
      <t xml:space="preserve">Objeto: Uso, gozo, disfrute o explotación de bienes públicos/Ejercicio de actos o desarrollo de cualquier actividad de interés público/Operación en auxilio y colaboración de determinada autoridad/Percepción de ingresos derivada del acto administrativo/ Ejercicio de gasto público/Otro (especificar)  </t>
    </r>
  </si>
  <si>
    <t xml:space="preserve">4. Objeto: Uso, gozo, disfrute o explotación de bienes públicos/Ejercicio de actos o desarrollo de cualquier actividad de interés público/Operación en auxilio y colaboración de determinada autoridad/Percepción de ingresos derivada del acto administrativo/ Ejercicio de gasto público/Otro (especificar)  </t>
  </si>
  <si>
    <r>
      <rPr>
        <b/>
        <sz val="10"/>
        <rFont val="Arial"/>
        <family val="2"/>
      </rPr>
      <t xml:space="preserve">5. </t>
    </r>
    <r>
      <rPr>
        <sz val="10"/>
        <rFont val="Arial"/>
        <family val="2"/>
      </rPr>
      <t xml:space="preserve">Fundamento jurídico por el cual se llevó a cabo dicho beneficio fiscal o acto administrativo  </t>
    </r>
  </si>
  <si>
    <t xml:space="preserve">5. Fundamento jurídico por el cual se llevó a cabo dicho beneficio fiscal o acto administrativo  </t>
  </si>
  <si>
    <r>
      <rPr>
        <b/>
        <sz val="10"/>
        <rFont val="Arial"/>
        <family val="2"/>
      </rPr>
      <t xml:space="preserve">6. </t>
    </r>
    <r>
      <rPr>
        <sz val="10"/>
        <rFont val="Arial"/>
        <family val="2"/>
      </rPr>
      <t xml:space="preserve">Unidad(es) responsable(s) de instrumentación  </t>
    </r>
  </si>
  <si>
    <t xml:space="preserve">6. Unidad(es) responsable(s) de instrumentación  </t>
  </si>
  <si>
    <r>
      <t xml:space="preserve">7. </t>
    </r>
    <r>
      <rPr>
        <sz val="10"/>
        <rFont val="Arial"/>
        <family val="2"/>
      </rPr>
      <t xml:space="preserve">Sector al cual se otorgó el beneficio fiscal o acto administrativo: Público/Privado/Social  </t>
    </r>
  </si>
  <si>
    <t xml:space="preserve">7. Sector al cual se otorgó el beneficio fiscal o acto administrativo: Público/Privado/Social  </t>
  </si>
  <si>
    <r>
      <t xml:space="preserve">Personas beneficiadas, la temporalidad, los montos y todo aquello relacionado con el beneficio fiscal o acto administrativo correspondiente
8. </t>
    </r>
    <r>
      <rPr>
        <sz val="10"/>
        <rFont val="Arial"/>
        <family val="2"/>
      </rPr>
      <t xml:space="preserve">Nombre completo (nombre[s], apellido paterno y segundo apellido) o razón social del beneficiado al cual se otorgó el acto administrativo  </t>
    </r>
  </si>
  <si>
    <r>
      <t xml:space="preserve">9. </t>
    </r>
    <r>
      <rPr>
        <sz val="10"/>
        <rFont val="Arial"/>
        <family val="2"/>
      </rPr>
      <t xml:space="preserve">Bienes, servicios, recursos públicos u otro concepto (señalarlo) que aprovechará el beneficiario  </t>
    </r>
  </si>
  <si>
    <t xml:space="preserve">9. Bienes, servicios, recursos públicos u otro concepto (señalarlo) que aprovechará el beneficiario  </t>
  </si>
  <si>
    <r>
      <t xml:space="preserve">10. </t>
    </r>
    <r>
      <rPr>
        <sz val="10"/>
        <rFont val="Arial"/>
        <family val="2"/>
      </rPr>
      <t xml:space="preserve">Fecha de inicio de vigencia del acto administrativo expresado en el formato día/mes/año  </t>
    </r>
  </si>
  <si>
    <t xml:space="preserve">10. Fecha de inicio de vigencia del acto administrativo expresado en el formato día/mes/año  </t>
  </si>
  <si>
    <r>
      <t xml:space="preserve">11. </t>
    </r>
    <r>
      <rPr>
        <sz val="10"/>
        <rFont val="Arial"/>
        <family val="2"/>
      </rPr>
      <t xml:space="preserve">Fecha de término de vigencia del acto administrativo expresado en el formato día/mes/año  </t>
    </r>
  </si>
  <si>
    <t xml:space="preserve">11. Fecha de término de vigencia del acto administrativo expresado en el formato día/mes/año  </t>
  </si>
  <si>
    <r>
      <rPr>
        <b/>
        <sz val="10"/>
        <rFont val="Arial"/>
        <family val="2"/>
      </rPr>
      <t xml:space="preserve">12. </t>
    </r>
    <r>
      <rPr>
        <sz val="10"/>
        <rFont val="Arial"/>
        <family val="2"/>
      </rPr>
      <t xml:space="preserve">Cláusula, punto, artículo o fracción en el que se especifican los términos y condiciones del acto administrativo  </t>
    </r>
  </si>
  <si>
    <t xml:space="preserve">12. Cláusula, punto, artículo o fracción en el que se especifican los términos y condiciones del acto administrativo  </t>
  </si>
  <si>
    <r>
      <rPr>
        <b/>
        <sz val="10"/>
        <rFont val="Arial"/>
        <family val="2"/>
      </rPr>
      <t xml:space="preserve">13. </t>
    </r>
    <r>
      <rPr>
        <sz val="10"/>
        <rFont val="Arial"/>
        <family val="2"/>
      </rPr>
      <t xml:space="preserve">Hipervínculo al documento oficial en el que se justifica el incentivo, condonación o reducción fiscal.  </t>
    </r>
  </si>
  <si>
    <t xml:space="preserve">13. Hipervínculo al documento oficial en el que se justifica el incentivo, condonación o reducción fiscal.  </t>
  </si>
  <si>
    <r>
      <t xml:space="preserve">14. </t>
    </r>
    <r>
      <rPr>
        <sz val="10"/>
        <rFont val="Arial"/>
        <family val="2"/>
      </rPr>
      <t xml:space="preserve">Para el caso de permiso, licencia o concesión, hipervínculo al documento donde se especifiquen los términos y condiciones incluidos los anexos, en versión pública cuando así corresponda; en caso contrario, señalar mediante leyenda fundamentada y motivada que no se requiere  </t>
    </r>
  </si>
  <si>
    <t xml:space="preserve">14. Para el caso de permiso, licencia o concesión, hipervínculo al documento donde se especifiquen los términos y condiciones incluidos los anexos, en versión pública cuando así corresponda; en caso contrario, señalar mediante leyenda fundamentada y motivada que no se requiere  </t>
  </si>
  <si>
    <r>
      <t xml:space="preserve">15. </t>
    </r>
    <r>
      <rPr>
        <sz val="10"/>
        <rFont val="Arial"/>
        <family val="2"/>
      </rPr>
      <t xml:space="preserve">Monto total del beneficio, servicio y/o recurso público aprovechado  </t>
    </r>
  </si>
  <si>
    <t xml:space="preserve">15. Monto total del beneficio, servicio y/o recurso público aprovechado  </t>
  </si>
  <si>
    <r>
      <t xml:space="preserve">16. </t>
    </r>
    <r>
      <rPr>
        <sz val="10"/>
        <rFont val="Arial"/>
        <family val="2"/>
      </rPr>
      <t xml:space="preserve">Monto entregado, bien, servicio y/o recurso público aprovechado al periodo que se informa  </t>
    </r>
  </si>
  <si>
    <t xml:space="preserve">16. Monto entregado, bien, servicio y/o recurso público aprovechado al periodo que se informa  </t>
  </si>
  <si>
    <r>
      <t xml:space="preserve">21. </t>
    </r>
    <r>
      <rPr>
        <sz val="10"/>
        <rFont val="Arial"/>
        <family val="2"/>
      </rPr>
      <t xml:space="preserve">La información publicada se organiza mediante el formato 54, en el que se incluyen todos los campos especificados en los criterios sustantivos de contenido, debiendo publicar la información en datos abiertos  </t>
    </r>
  </si>
  <si>
    <t xml:space="preserve">21. La información publicada se organiza mediante el formato 54, en el que se incluyen todos los campos especificados en los criterios sustantivos de contenido, debiendo publicar la información en datos abiertos  </t>
  </si>
  <si>
    <r>
      <t xml:space="preserve">Último párrafo del artículo 70. </t>
    </r>
    <r>
      <rPr>
        <i/>
        <sz val="10"/>
        <rFont val="Arial"/>
        <family val="2"/>
      </rPr>
      <t xml:space="preserve">Los sujetos obligados deberán informar al Instituto, cuáles son los rubros del presente artículo que son aplicables a sus páginas de Internet, con el objeto de que el Instituto verifique y apruebe de forma fundada y motivada la relación de fracciones aplicables a cada sujeto obligado. </t>
    </r>
  </si>
  <si>
    <r>
      <t xml:space="preserve">Periodo de actualización: </t>
    </r>
    <r>
      <rPr>
        <sz val="10"/>
        <rFont val="Arial"/>
        <family val="2"/>
      </rPr>
      <t xml:space="preserve">anual. En su caso, 15 días hábiles después de alguna modificación.
</t>
    </r>
    <r>
      <rPr>
        <b/>
        <sz val="10"/>
        <rFont val="Arial"/>
        <family val="2"/>
      </rPr>
      <t xml:space="preserve">Conservar en el sitio de Internet: </t>
    </r>
    <r>
      <rPr>
        <sz val="10"/>
        <rFont val="Arial"/>
        <family val="2"/>
      </rPr>
      <t xml:space="preserve">información vigente y la generada en el ejercicio en curso.
</t>
    </r>
    <r>
      <rPr>
        <b/>
        <sz val="10"/>
        <rFont val="Arial"/>
        <family val="2"/>
      </rPr>
      <t xml:space="preserve">Aplica a: </t>
    </r>
    <r>
      <rPr>
        <sz val="10"/>
        <rFont val="Arial"/>
        <family val="2"/>
      </rPr>
      <t>todos los sujetos obligados</t>
    </r>
  </si>
  <si>
    <r>
      <t xml:space="preserve">3. </t>
    </r>
    <r>
      <rPr>
        <sz val="10"/>
        <rFont val="Arial"/>
        <family val="2"/>
      </rPr>
      <t>Hipervínculo a la Tabla de Aplicabilidad de las Obligaciones de Transparencia
Comunes</t>
    </r>
  </si>
  <si>
    <r>
      <t xml:space="preserve">4. </t>
    </r>
    <r>
      <rPr>
        <sz val="10"/>
        <rFont val="Arial"/>
        <family val="2"/>
      </rPr>
      <t>Hipervínculo a la Tabla de actualización y conservación de la información</t>
    </r>
  </si>
  <si>
    <r>
      <t xml:space="preserve">5. </t>
    </r>
    <r>
      <rPr>
        <sz val="10"/>
        <rFont val="Arial"/>
        <family val="2"/>
      </rPr>
      <t>Periodo de actualización de la información: anual</t>
    </r>
  </si>
  <si>
    <r>
      <t xml:space="preserve">6. </t>
    </r>
    <r>
      <rPr>
        <sz val="10"/>
        <rFont val="Arial"/>
        <family val="2"/>
      </rPr>
      <t xml:space="preserve">Área(s) responsable(s) que genera(n), posee(n), publica(n) y/o actualiza(n)la información  </t>
    </r>
  </si>
  <si>
    <r>
      <t xml:space="preserve">7. </t>
    </r>
    <r>
      <rPr>
        <sz val="10"/>
        <rFont val="Arial"/>
        <family val="2"/>
      </rPr>
      <t xml:space="preserve">La información publicada deberá estar actualizada, validada y conservada al periodo que corresponde, de acuerdo con la Tabla de actualización y conservación de la información con el formato día/mes/año  </t>
    </r>
  </si>
  <si>
    <r>
      <t xml:space="preserve">8. </t>
    </r>
    <r>
      <rPr>
        <sz val="10"/>
        <rFont val="Arial"/>
        <family val="2"/>
      </rPr>
      <t xml:space="preserve">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  </t>
    </r>
  </si>
  <si>
    <r>
      <t xml:space="preserve">9. </t>
    </r>
    <r>
      <rPr>
        <sz val="10"/>
        <rFont val="Arial"/>
        <family val="2"/>
      </rPr>
      <t>La información publicada se organiza mediante el formato 121_00, en el que se incluyen todos los campos especificados en los criterios sustantivos de contenido, debiendo publicar la información en datos
abiertos</t>
    </r>
  </si>
  <si>
    <t>Hoja de cálculo del Artículo 121 de la LTAIPRC</t>
  </si>
  <si>
    <t>Nota: 1 significa que la fracción SÍ le aplica al Sujeto; y 2 que la fracción NO le aplica al Sujeto</t>
  </si>
  <si>
    <t>XI</t>
  </si>
  <si>
    <t>XII</t>
  </si>
  <si>
    <t>XIII</t>
  </si>
  <si>
    <t>XIV</t>
  </si>
  <si>
    <t>XV</t>
  </si>
  <si>
    <t>XVI</t>
  </si>
  <si>
    <t>XVII</t>
  </si>
  <si>
    <t>XVIII</t>
  </si>
  <si>
    <t>XIX</t>
  </si>
  <si>
    <t>XX</t>
  </si>
  <si>
    <t>XXI</t>
  </si>
  <si>
    <t>XXII</t>
  </si>
  <si>
    <t>XXIII</t>
  </si>
  <si>
    <t>XXIV</t>
  </si>
  <si>
    <t>XXV</t>
  </si>
  <si>
    <t>XXVI</t>
  </si>
  <si>
    <t>XXVII</t>
  </si>
  <si>
    <t>XXVIII</t>
  </si>
  <si>
    <t>XXIX</t>
  </si>
  <si>
    <t>XXX</t>
  </si>
  <si>
    <t>XXXI</t>
  </si>
  <si>
    <t>XXXII</t>
  </si>
  <si>
    <t>XXXIII</t>
  </si>
  <si>
    <t>XXXIV</t>
  </si>
  <si>
    <t>XXXV</t>
  </si>
  <si>
    <t>XXXVI</t>
  </si>
  <si>
    <t>XXXVII</t>
  </si>
  <si>
    <t>XXXVIII</t>
  </si>
  <si>
    <t>XXXIX</t>
  </si>
  <si>
    <t>XL</t>
  </si>
  <si>
    <t>XLI</t>
  </si>
  <si>
    <t>XLII</t>
  </si>
  <si>
    <t>XLIII</t>
  </si>
  <si>
    <t>XLIV</t>
  </si>
  <si>
    <t>XLV</t>
  </si>
  <si>
    <t>XLVI</t>
  </si>
  <si>
    <t>XLVII</t>
  </si>
  <si>
    <t>XLVIII</t>
  </si>
  <si>
    <t>XLIX</t>
  </si>
  <si>
    <t>L</t>
  </si>
  <si>
    <t>LI</t>
  </si>
  <si>
    <t>LII</t>
  </si>
  <si>
    <t>LIII</t>
  </si>
  <si>
    <t>LIV</t>
  </si>
  <si>
    <r>
      <rPr>
        <b/>
        <i/>
        <sz val="10"/>
        <rFont val="Arial"/>
        <family val="2"/>
      </rPr>
      <t xml:space="preserve">Artículo 121. </t>
    </r>
    <r>
      <rPr>
        <i/>
        <sz val="10"/>
        <rFont val="Arial"/>
        <family val="2"/>
      </rPr>
      <t>Los sujetos obligados, deberán mantener impresa para consulta directa de los particulares, difundir y mantener actualizada a través de los respectivos medios electrónicos, de sus sitios de internet y de la Plataforma Nacional de Transparencia, la información, por lo menos, de los temas, documentos y políticas siguientes según les corresponda:</t>
    </r>
  </si>
  <si>
    <r>
      <rPr>
        <b/>
        <i/>
        <sz val="10"/>
        <rFont val="Arial"/>
        <family val="2"/>
      </rPr>
      <t xml:space="preserve">Fracción I. </t>
    </r>
    <r>
      <rPr>
        <i/>
        <sz val="10"/>
        <rFont val="Arial"/>
        <family val="2"/>
      </rPr>
      <t>El marco normativo aplicable al sujeto obligado, en el que deberá incluirse la gaceta oficial, leyes, códigos, reglamentos, decretos de creación, reglas de procedimiento, manuales administrativos, reglas de operación, criterios, políticas emitidas aplicables al ámbito de su competencia, entre otros;</t>
    </r>
  </si>
  <si>
    <r>
      <rPr>
        <b/>
        <sz val="10"/>
        <rFont val="Arial"/>
        <family val="2"/>
      </rPr>
      <t xml:space="preserve">3. </t>
    </r>
    <r>
      <rPr>
        <sz val="10"/>
        <rFont val="Arial"/>
        <family val="2"/>
      </rPr>
      <t>Tipo de normatividad (catálogo): Constitución Política de los Estados Unidos Mexicanos/ Tratado internacional/ Constitución Política de la entidad federativa/ Estatuto/ Ley General/ Ley Federal/ Ley Orgánica/ Ley local/ Ley Reglamentaria/ Código/ Reglamento/ Decreto/ Manual/ Reglas de operación/ Criterios/ Política/ Condiciones/ Norma/ Bando/ Resolución/ Lineamientos/ Circular/ Acuerdo/ Convenio/ Contrato/ Estatuto sindical/ Estatuto Universitario/ Estatuto de personas morales/ Memorando de entendimiento/Otro</t>
    </r>
  </si>
  <si>
    <r>
      <rPr>
        <b/>
        <sz val="10"/>
        <rFont val="Arial"/>
        <family val="2"/>
      </rPr>
      <t xml:space="preserve">8. </t>
    </r>
    <r>
      <rPr>
        <sz val="10"/>
        <rFont val="Arial"/>
        <family val="2"/>
      </rPr>
      <t>Periodo de actualización de la información: trimestral</t>
    </r>
  </si>
  <si>
    <r>
      <rPr>
        <b/>
        <sz val="10"/>
        <rFont val="Arial"/>
        <family val="2"/>
      </rPr>
      <t xml:space="preserve">9. </t>
    </r>
    <r>
      <rPr>
        <sz val="10"/>
        <rFont val="Arial"/>
        <family val="2"/>
      </rPr>
      <t>Área(s) responsable(s) que genera(n), posee(n), publica(n) y/o actualiza(n)la información</t>
    </r>
  </si>
  <si>
    <r>
      <rPr>
        <b/>
        <sz val="10"/>
        <rFont val="Arial"/>
        <family val="2"/>
      </rPr>
      <t xml:space="preserve">10. </t>
    </r>
    <r>
      <rPr>
        <sz val="10"/>
        <rFont val="Arial"/>
        <family val="2"/>
      </rPr>
      <t>La información publicada deberá estar actualizada, validada y conservada al periodo que corresponde, de acuerdo con la Tabla de actualización y conservación de la información con el formato día/mes/año</t>
    </r>
  </si>
  <si>
    <r>
      <rPr>
        <b/>
        <sz val="10"/>
        <rFont val="Arial"/>
        <family val="2"/>
      </rPr>
      <t xml:space="preserve">11. </t>
    </r>
    <r>
      <rPr>
        <sz val="10"/>
        <rFont val="Arial"/>
        <family val="2"/>
      </rPr>
      <t>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</si>
  <si>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r>
      <rPr>
        <b/>
        <sz val="10"/>
        <rFont val="Arial"/>
        <family val="2"/>
      </rPr>
      <t xml:space="preserve">12. </t>
    </r>
    <r>
      <rPr>
        <sz val="10"/>
        <rFont val="Arial"/>
        <family val="2"/>
      </rPr>
      <t>La información publicada se organiza mediante los formatos 1a y 1b en los que se incluyen todos los campos especificados en los criterios sustantivos de contenido, debiendo publicar la información en datos abiertos</t>
    </r>
  </si>
  <si>
    <r>
      <t xml:space="preserve">Fracción II. </t>
    </r>
    <r>
      <rPr>
        <i/>
        <sz val="10"/>
        <rFont val="Arial"/>
        <family val="2"/>
      </rPr>
      <t>Su estructura orgánica completa, en un formato que permita vincular cada parte de la estructura, las atribuciones y responsabilidades que le corresponden a cada persona servidora pública, prestador de servicios profesionales o miembro de los sujetos obligados, de conformidad con las disposiciones aplicables;</t>
    </r>
  </si>
  <si>
    <r>
      <rPr>
        <b/>
        <sz val="10"/>
        <rFont val="Arial"/>
        <family val="2"/>
      </rPr>
      <t xml:space="preserve">7. </t>
    </r>
    <r>
      <rPr>
        <sz val="10"/>
        <rFont val="Arial"/>
        <family val="2"/>
      </rPr>
      <t>Por cada puesto y/o cargo de la estructura se deberá especificar la denominación de la norma que establece sus atribuciones, responsabilidades y/o funciones, según sea el caso</t>
    </r>
  </si>
  <si>
    <r>
      <rPr>
        <b/>
        <sz val="10"/>
        <rFont val="Arial"/>
        <family val="2"/>
      </rPr>
      <t xml:space="preserve">8. </t>
    </r>
    <r>
      <rPr>
        <sz val="10"/>
        <rFont val="Arial"/>
        <family val="2"/>
      </rPr>
      <t>Fundamento legal (artículo y/o fracción) que sustenta el puesto</t>
    </r>
  </si>
  <si>
    <r>
      <rPr>
        <b/>
        <sz val="10"/>
        <rFont val="Arial"/>
        <family val="2"/>
      </rPr>
      <t xml:space="preserve">9. </t>
    </r>
    <r>
      <rPr>
        <sz val="10"/>
        <rFont val="Arial"/>
        <family val="2"/>
      </rPr>
      <t>Por cada puesto o cargo deben registrarse las atribuciones, responsabilidades y/o funciones, según sea el caso</t>
    </r>
  </si>
  <si>
    <r>
      <rPr>
        <b/>
        <sz val="10"/>
        <rFont val="Arial"/>
        <family val="2"/>
      </rPr>
      <t xml:space="preserve">10. </t>
    </r>
    <r>
      <rPr>
        <sz val="10"/>
        <rFont val="Arial"/>
        <family val="2"/>
      </rPr>
      <t>Hipervínculo al perfil y/o requerimientos del puesto o cargo, en caso de existir de acuerdo con la normatividad que aplique</t>
    </r>
  </si>
  <si>
    <r>
      <rPr>
        <b/>
        <sz val="10"/>
        <rFont val="Arial"/>
        <family val="2"/>
      </rPr>
      <t xml:space="preserve">11. </t>
    </r>
    <r>
      <rPr>
        <sz val="10"/>
        <rFont val="Arial"/>
        <family val="2"/>
      </rPr>
      <t>Por cada área del sujeto obligado se debe relacionar, en su caso, el número total de prestadores de servicios profesionales o miembros que integren el sujeto obligado de conformidad con las disposiciones aplicables (por ejemplo, en puestos honoríficos)
Adicionalmente, el sujeto obligado publicará el organigrama completo del sujeto obligado:</t>
    </r>
  </si>
  <si>
    <r>
      <rPr>
        <b/>
        <sz val="10"/>
        <rFont val="Arial"/>
        <family val="2"/>
      </rPr>
      <t xml:space="preserve">12. </t>
    </r>
    <r>
      <rPr>
        <sz val="10"/>
        <rFont val="Arial"/>
        <family val="2"/>
      </rPr>
      <t>Ejercicio</t>
    </r>
  </si>
  <si>
    <r>
      <t xml:space="preserve">18. </t>
    </r>
    <r>
      <rPr>
        <sz val="10"/>
        <rFont val="Arial"/>
        <family val="2"/>
      </rPr>
      <t>La información publicada se organiza mediante los formatos 1a y 1b en los que se incluyen todos los campos especificados en los criterios sustantivos de contenido, debiendo publicar la información en datos abiertos</t>
    </r>
  </si>
  <si>
    <r>
      <t xml:space="preserve">Fracción III. </t>
    </r>
    <r>
      <rPr>
        <i/>
        <sz val="10"/>
        <rFont val="Arial"/>
        <family val="2"/>
      </rPr>
      <t>Las facultades de cada Área y las relativas a las funciones;</t>
    </r>
  </si>
  <si>
    <r>
      <rPr>
        <b/>
        <sz val="10"/>
        <rFont val="Arial"/>
        <family val="2"/>
      </rPr>
      <t xml:space="preserve">Por cada Área se deberá especificar lo siguiente:
4. </t>
    </r>
    <r>
      <rPr>
        <sz val="10"/>
        <rFont val="Arial"/>
        <family val="2"/>
      </rPr>
      <t xml:space="preserve">Denominación de la norma en la que se establecen sus facultades </t>
    </r>
  </si>
  <si>
    <r>
      <rPr>
        <b/>
        <sz val="10"/>
        <rFont val="Arial"/>
        <family val="2"/>
      </rPr>
      <t xml:space="preserve">5. </t>
    </r>
    <r>
      <rPr>
        <sz val="10"/>
        <rFont val="Arial"/>
        <family val="2"/>
      </rPr>
      <t>Fundamento legal (artículo y/o fracción)</t>
    </r>
  </si>
  <si>
    <r>
      <t xml:space="preserve">Fracción IV. </t>
    </r>
    <r>
      <rPr>
        <i/>
        <sz val="10"/>
        <rFont val="Arial"/>
        <family val="2"/>
      </rPr>
      <t>Las metas y objetivos de las Áreas de conformidad con sus programas operativos;</t>
    </r>
  </si>
  <si>
    <r>
      <rPr>
        <b/>
        <sz val="10"/>
        <rFont val="Arial"/>
        <family val="2"/>
      </rPr>
      <t xml:space="preserve">15. </t>
    </r>
    <r>
      <rPr>
        <sz val="10"/>
        <rFont val="Arial"/>
        <family val="2"/>
      </rPr>
      <t>Sentido del indicador (catálogo):   Ascendente/Descendente</t>
    </r>
  </si>
  <si>
    <r>
      <rPr>
        <b/>
        <i/>
        <sz val="10"/>
        <rFont val="Arial"/>
        <family val="2"/>
      </rPr>
      <t xml:space="preserve">Fracción VII. </t>
    </r>
    <r>
      <rPr>
        <i/>
        <sz val="10"/>
        <rFont val="Arial"/>
        <family val="2"/>
      </rPr>
      <t>Los planes, programas o proyectos, con indicadores de gestión, de resultados y sus metas, que permitan evaluar su desempeño por área de conformidad con sus programas operativos;</t>
    </r>
  </si>
  <si>
    <t>Publicar la información relacionada con los ejes, las estrategias y objetivos planteados en el PGD vigente o su equivalente y que corresponda a todo el periodo de vigencia de dicho programa:
7. Ejercicio (debe coincidir con el periodo de vigencia del PGD vigente)</t>
  </si>
  <si>
    <r>
      <rPr>
        <b/>
        <sz val="10"/>
        <rFont val="Arial"/>
        <family val="2"/>
      </rPr>
      <t xml:space="preserve">10. </t>
    </r>
    <r>
      <rPr>
        <sz val="10"/>
        <rFont val="Arial"/>
        <family val="2"/>
      </rPr>
      <t>La Actividad Institucional deberá incluir la Denominación, Unidad de Medida y la Meta Física de la Actividad Institucional</t>
    </r>
  </si>
  <si>
    <r>
      <rPr>
        <b/>
        <sz val="10"/>
        <rFont val="Arial"/>
        <family val="2"/>
      </rPr>
      <t xml:space="preserve">71. </t>
    </r>
    <r>
      <rPr>
        <sz val="10"/>
        <rFont val="Arial"/>
        <family val="2"/>
      </rPr>
      <t>Descripción de las prestaciones en especie. Éstas podrán ser por ejemplo, todo beneficio que el servidor(a) público(a) reciba en bienes distintos de la moneda circulante.</t>
    </r>
  </si>
  <si>
    <r>
      <t xml:space="preserve">73. </t>
    </r>
    <r>
      <rPr>
        <sz val="10"/>
        <rFont val="Arial"/>
        <family val="2"/>
      </rPr>
      <t>Hipervínculo a los tabuladores de sueldos y salarios del sujeto obligado de conformidad con la normatividad aplicable. EI tabulador deberá estar en un formato de datos abiertos.</t>
    </r>
  </si>
  <si>
    <t>Suma de los Criterios Sustantivos de Contenido de la fracción XI</t>
  </si>
  <si>
    <t>Grado de cumplimiento de los Criterios Sustantivos de Contenido de la fracción XI</t>
  </si>
  <si>
    <t>Suma de los Criterios Adjetivos de Actualización, Confiabilidad y Formato de la fracción XI</t>
  </si>
  <si>
    <t>Grado de cumplimiento de los Criterios Adjetivos de Actualización, Confiabilidad y Formato de la fracción XI</t>
  </si>
  <si>
    <t>Suma de los Criterios Sustantivos de Contenido de la fracción XII</t>
  </si>
  <si>
    <t>Grado de cumplimiento de los Criterios Sustantivos de Contenido de la fracción XII</t>
  </si>
  <si>
    <t>Suma de los Criterios Adjetivos de Actualización, Confiabilidad y Formato de la fracción XII</t>
  </si>
  <si>
    <t>Grado de cumplimiento de los Criterios Adjetivos de Actualización, Confiabilidad y Formato de la fracción XII</t>
  </si>
  <si>
    <r>
      <rPr>
        <b/>
        <sz val="10"/>
        <rFont val="Arial"/>
        <family val="2"/>
      </rPr>
      <t xml:space="preserve">12. </t>
    </r>
    <r>
      <rPr>
        <sz val="10"/>
        <rFont val="Arial"/>
        <family val="2"/>
      </rPr>
      <t>Hipervínculo a la versión pública de la Declaración Fiscal o a los sistemas habilitados que registren y resguarden las bases de datos correspondientes.
(Para el caso de los Sujetos Obligados del Ejecutivo, las versiones públicas de las declaraciones, se encuentran publicadas en la página de Internet de la Secretaría de la Contraloría General de la Ciudad de México en la dirección: http://www.contraloria.cdmx.gob.mx/combate/indexCombate.php)</t>
    </r>
  </si>
  <si>
    <t>Suma de los Criterios Sustantivos de Contenido de la fracción XIII</t>
  </si>
  <si>
    <t>Grado de cumplimiento de los Criterios Sustantivos de Contenido de la fracción XIII</t>
  </si>
  <si>
    <t>Suma de los Criterios Adjetivos de Actualización, Confiabilidad y Formato de la fracción XIII</t>
  </si>
  <si>
    <t>Grado de cumplimiento de los Criterios Adjetivos de Actualización, Confiabilidad y Formato de la fracción XIII</t>
  </si>
  <si>
    <t>Suma de los Criterios Sustantivos de Contenido de la fracción XIV</t>
  </si>
  <si>
    <t>Grado de cumplimiento de los Criterios Sustantivos de Contenido de la fracción XIV</t>
  </si>
  <si>
    <t>Suma de los Criterios Adjetivos de Actualización, Confiabilidad y Formato de la fracción XIV</t>
  </si>
  <si>
    <t>Grado de cumplimiento de los Criterios Adjetivos de Actualización, Confiabilidad y Formato de la fracción XIV</t>
  </si>
  <si>
    <t>Suma de los Criterios Sustantivos de Contenido de la fracción XV</t>
  </si>
  <si>
    <t>Grado de cumplimiento de los Criterios Sustantivos de Contenido de la fracción XV</t>
  </si>
  <si>
    <t>Suma de los Criterios Adjetivos de Actualización, Confiabilidad y Formato de la fracción XV</t>
  </si>
  <si>
    <t>Grado de cumplimiento de los Criterios Adjetivos de Actualización, Confiabilidad y Formato de la fracción XV</t>
  </si>
  <si>
    <t>Suma de los Criterios Sustantivos de Contenido de la fracción XVI</t>
  </si>
  <si>
    <t>Grado de cumplimiento de los Criterios Sustantivos de Contenido de la fracción XVI</t>
  </si>
  <si>
    <t>Suma de los Criterios Adjetivos de Actualización, Confiabilidad y Formato de la fracción XVI</t>
  </si>
  <si>
    <t>Grado de cumplimiento de los Criterios Adjetivos de Actualización, Confiabilidad y Formato de la fracción XVI</t>
  </si>
  <si>
    <t>En caso de que sí cuente con sanciones administrativas definitivas se deberá
publicar:
26. Hipervínculo a la resolución donde se observe la aprobación de la sanción</t>
  </si>
  <si>
    <t>Suma de los Criterios Sustantivos de Contenido de la fracción XVII</t>
  </si>
  <si>
    <t>Grado de cumplimiento de los Criterios Sustantivos de Contenido de la fracción XVII</t>
  </si>
  <si>
    <r>
      <rPr>
        <b/>
        <sz val="10"/>
        <rFont val="Arial"/>
        <family val="2"/>
      </rPr>
      <t>26.</t>
    </r>
    <r>
      <rPr>
        <sz val="10"/>
        <rFont val="Arial"/>
        <family val="2"/>
      </rPr>
      <t xml:space="preserve"> Periodo de actualización de la información: trimestral</t>
    </r>
  </si>
  <si>
    <r>
      <rPr>
        <b/>
        <sz val="10"/>
        <rFont val="Arial"/>
        <family val="2"/>
      </rPr>
      <t xml:space="preserve">27. </t>
    </r>
    <r>
      <rPr>
        <sz val="10"/>
        <rFont val="Arial"/>
        <family val="2"/>
      </rPr>
      <t>Área(s) responsable(s) que genera(n), posee(n), publica(n) y/o actualiza(n)la información</t>
    </r>
  </si>
  <si>
    <r>
      <rPr>
        <b/>
        <sz val="10"/>
        <rFont val="Arial"/>
        <family val="2"/>
      </rPr>
      <t xml:space="preserve">28. </t>
    </r>
    <r>
      <rPr>
        <sz val="10"/>
        <rFont val="Arial"/>
        <family val="2"/>
      </rPr>
      <t>La información publicada deberá estar actualizada, validada y conservada al periodo que corresponde, de acuerdo con la Tabla de actualización y conservación de la información con el formato día/mes/año</t>
    </r>
  </si>
  <si>
    <r>
      <rPr>
        <b/>
        <sz val="10"/>
        <rFont val="Arial"/>
        <family val="2"/>
      </rPr>
      <t xml:space="preserve">29. </t>
    </r>
    <r>
      <rPr>
        <sz val="10"/>
        <rFont val="Arial"/>
        <family val="2"/>
      </rPr>
      <t>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</si>
  <si>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r>
      <rPr>
        <b/>
        <sz val="10"/>
        <rFont val="Arial"/>
        <family val="2"/>
      </rPr>
      <t xml:space="preserve">30. </t>
    </r>
    <r>
      <rPr>
        <sz val="10"/>
        <rFont val="Arial"/>
        <family val="2"/>
      </rPr>
      <t>La información publicada se organiza mediante los formatos 17a y 17b en los que se incluyen todos los campos especificados en los criterios sustantivos de contenido, debiendo publicar la información en datos abiertos</t>
    </r>
  </si>
  <si>
    <t>Suma de los Criterios Adjetivos de Actualización, Confiabilidad y Formato de la fracción XVII</t>
  </si>
  <si>
    <t>Grado de cumplimiento de los Criterios Adjetivos de Actualización, Confiabilidad y Formato de la fracción XVII</t>
  </si>
  <si>
    <r>
      <rPr>
        <b/>
        <sz val="10"/>
        <rFont val="Arial"/>
        <family val="2"/>
      </rPr>
      <t xml:space="preserve">9. </t>
    </r>
    <r>
      <rPr>
        <sz val="10"/>
        <rFont val="Arial"/>
        <family val="2"/>
      </rPr>
      <t>Orden jurisdiccional de la sanción (catálogo): Federal/Estatal</t>
    </r>
  </si>
  <si>
    <r>
      <rPr>
        <b/>
        <sz val="10"/>
        <rFont val="Arial"/>
        <family val="2"/>
      </rPr>
      <t xml:space="preserve">10. </t>
    </r>
    <r>
      <rPr>
        <sz val="10"/>
        <rFont val="Arial"/>
        <family val="2"/>
      </rPr>
      <t>Autoridad sancionadora</t>
    </r>
  </si>
  <si>
    <r>
      <rPr>
        <b/>
        <sz val="10"/>
        <rFont val="Arial"/>
        <family val="2"/>
      </rPr>
      <t xml:space="preserve">11. </t>
    </r>
    <r>
      <rPr>
        <sz val="10"/>
        <rFont val="Arial"/>
        <family val="2"/>
      </rPr>
      <t>Número de expediente</t>
    </r>
  </si>
  <si>
    <r>
      <rPr>
        <b/>
        <sz val="10"/>
        <rFont val="Arial"/>
        <family val="2"/>
      </rPr>
      <t xml:space="preserve">12. </t>
    </r>
    <r>
      <rPr>
        <sz val="10"/>
        <rFont val="Arial"/>
        <family val="2"/>
      </rPr>
      <t xml:space="preserve">Fecha de la resolución en la que se aprobó la sanción, con el formato día/mes/año </t>
    </r>
  </si>
  <si>
    <r>
      <rPr>
        <b/>
        <sz val="10"/>
        <rFont val="Arial"/>
        <family val="2"/>
      </rPr>
      <t xml:space="preserve">13. </t>
    </r>
    <r>
      <rPr>
        <sz val="10"/>
        <rFont val="Arial"/>
        <family val="2"/>
      </rPr>
      <t>Causa de la sanción (descripción breve de las causas que dieron origen a la irregularidad)</t>
    </r>
  </si>
  <si>
    <r>
      <rPr>
        <b/>
        <sz val="10"/>
        <rFont val="Arial"/>
        <family val="2"/>
      </rPr>
      <t xml:space="preserve">14. </t>
    </r>
    <r>
      <rPr>
        <sz val="10"/>
        <rFont val="Arial"/>
        <family val="2"/>
      </rPr>
      <t>Denominación de la normatividad infringida, especificando su artículo, fracción e inciso.</t>
    </r>
  </si>
  <si>
    <r>
      <rPr>
        <b/>
        <sz val="10"/>
        <rFont val="Arial"/>
        <family val="2"/>
      </rPr>
      <t xml:space="preserve">15. </t>
    </r>
    <r>
      <rPr>
        <sz val="10"/>
        <rFont val="Arial"/>
        <family val="2"/>
      </rPr>
      <t xml:space="preserve">Hipervínculo a la resolución donde se observe la aprobación de la sanción </t>
    </r>
  </si>
  <si>
    <r>
      <rPr>
        <b/>
        <sz val="10"/>
        <rFont val="Arial"/>
        <family val="2"/>
      </rPr>
      <t xml:space="preserve">16. </t>
    </r>
    <r>
      <rPr>
        <sz val="10"/>
        <rFont val="Arial"/>
        <family val="2"/>
      </rPr>
      <t>Hipervínculo al sistema del registro de servidores públicos sancionados correspondiente; que en el caso de la Administración Pública de la Ciudad de México se trata del sistema del Registro de Servidores Públicos Sancionados de la Secretaría de la Contraloría General de la Ciudad de México:
http://www.contraloria.cdmx.gob.mx/pservicios/registroServidores.ph</t>
    </r>
  </si>
  <si>
    <t>17. Fecha de conclusión del procedimiento administrativo con el formato día/mes/año.</t>
  </si>
  <si>
    <t xml:space="preserve">18. Hipervínculo a la resolución donde se observe la aprobación de la sanción </t>
  </si>
  <si>
    <t>19. Hipervínculo al sistema del registro de servidores públicos sancionados correspondiente; que en el caso de la Administración Pública de la Ciudad de México se trata del sistema del Registro de Servidores Públicos Sancionados de la Secretaría de la Contraloría General de la Ciudad de México:
http://www.contraloria.cdmx.gob.mx/pservicios/registroServidores.ph</t>
  </si>
  <si>
    <t>20. Monto de la indemnización establecida.</t>
  </si>
  <si>
    <t>21. Monto de la indemnización efectivamente cobrada.</t>
  </si>
  <si>
    <t>22. Fecha de cobro de la indemnización con el formato día/mes/año.</t>
  </si>
  <si>
    <t>Suma de los Criterios Sustantivos de Contenido de la fracción XVIII</t>
  </si>
  <si>
    <t>Grado de cumplimiento de los Criterios Sustantivos de Contenido de la fracción XVIII</t>
  </si>
  <si>
    <r>
      <rPr>
        <b/>
        <sz val="10"/>
        <rFont val="Arial"/>
        <family val="2"/>
      </rPr>
      <t xml:space="preserve">21. </t>
    </r>
    <r>
      <rPr>
        <sz val="10"/>
        <rFont val="Arial"/>
        <family val="2"/>
      </rPr>
      <t>La información publicada se organiza mediante el formato 18 en el que se incluyen todos los campos especificados en los criterios sustantivos de contenido, debiendo publicar la información en datos abiertos</t>
    </r>
  </si>
  <si>
    <t>Suma de los Criterios Adjetivos de Actualización, Confiabilidad y Formato de la fracción XVIII</t>
  </si>
  <si>
    <t>Grado de cumplimiento de los Criterios Adjetivos de Actualización, Confiabilidad y Formato de la fracción XVIII</t>
  </si>
  <si>
    <t>Suma de los Criterios Sustantivos de Contenido de la fracción XIX</t>
  </si>
  <si>
    <t>Grado de cumplimiento de los Criterios Sustantivos de Contenido de la fracción XIX</t>
  </si>
  <si>
    <r>
      <rPr>
        <b/>
        <sz val="10"/>
        <rFont val="Arial"/>
        <family val="2"/>
      </rPr>
      <t xml:space="preserve">29. </t>
    </r>
    <r>
      <rPr>
        <sz val="10"/>
        <rFont val="Arial"/>
        <family val="2"/>
      </rPr>
      <t>Periodo de actualización de la información: trimestral</t>
    </r>
  </si>
  <si>
    <r>
      <rPr>
        <b/>
        <sz val="10"/>
        <rFont val="Arial"/>
        <family val="2"/>
      </rPr>
      <t xml:space="preserve">30. </t>
    </r>
    <r>
      <rPr>
        <sz val="10"/>
        <rFont val="Arial"/>
        <family val="2"/>
      </rPr>
      <t>Área(s) responsable(s) que genera(n), posee(n), publica(n) y/o actualiza(n)la información</t>
    </r>
  </si>
  <si>
    <r>
      <rPr>
        <b/>
        <sz val="10"/>
        <rFont val="Arial"/>
        <family val="2"/>
      </rPr>
      <t xml:space="preserve">31. </t>
    </r>
    <r>
      <rPr>
        <sz val="10"/>
        <rFont val="Arial"/>
        <family val="2"/>
      </rPr>
      <t>La información publicada deberá estar actualizada, validada y conservada al periodo que corresponde, de acuerdo con la Tabla de actualización y conservación de la información con el formato día/mes/año</t>
    </r>
  </si>
  <si>
    <r>
      <rPr>
        <b/>
        <sz val="10"/>
        <rFont val="Arial"/>
        <family val="2"/>
      </rPr>
      <t xml:space="preserve">32. </t>
    </r>
    <r>
      <rPr>
        <sz val="10"/>
        <rFont val="Arial"/>
        <family val="2"/>
      </rPr>
      <t>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</si>
  <si>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r>
      <rPr>
        <b/>
        <sz val="10"/>
        <rFont val="Arial"/>
        <family val="2"/>
      </rPr>
      <t xml:space="preserve">33. </t>
    </r>
    <r>
      <rPr>
        <sz val="10"/>
        <rFont val="Arial"/>
        <family val="2"/>
      </rPr>
      <t>La información publicada se organiza mediante el formato 19 en el que se incluyen todos los campos especificados en los criterios sustantivos de contenido, debiendo publicar la información en datos abiertos</t>
    </r>
  </si>
  <si>
    <t>Suma de los Criterios Adjetivos de Actualización, Confiabilidad y Formato de la fracción XIX</t>
  </si>
  <si>
    <t>Grado de cumplimiento de los Criterios Adjetivos de Actualización, Confiabilidad y Formato de la fracción XIX</t>
  </si>
  <si>
    <t>Suma de los Criterios Sustantivos de Contenido de la fracción XX</t>
  </si>
  <si>
    <t>Grado de cumplimiento de los Criterios Sustantivos de Contenido de la fracción XX</t>
  </si>
  <si>
    <t>Suma de los Criterios Adjetivos de Actualización, Confiabilidad y Formato de la fracción XX</t>
  </si>
  <si>
    <t>Grado de cumplimiento de los Criterios Adjetivos de Actualización, Confiabilidad y Formato de la fracción XX</t>
  </si>
  <si>
    <t>Suma de los Criterios Sustantivos de Contenido de la fracción XXI</t>
  </si>
  <si>
    <t>Grado de cumplimiento de los Criterios Sustantivos de Contenido de la fracción XXI</t>
  </si>
  <si>
    <t>Suma de los Criterios Adjetivos de Actualización, Confiabilidad y Formato de la fracción XXI</t>
  </si>
  <si>
    <t>Grado de cumplimiento de los Criterios Adjetivos de Actualización, Confiabilidad y Formato de la fracción XXI</t>
  </si>
  <si>
    <r>
      <rPr>
        <b/>
        <i/>
        <sz val="10"/>
        <rFont val="Arial"/>
        <family val="2"/>
      </rPr>
      <t xml:space="preserve">Fracción XXII. </t>
    </r>
    <r>
      <rPr>
        <i/>
        <sz val="10"/>
        <rFont val="Arial"/>
        <family val="2"/>
      </rPr>
      <t>Los programas operativos anuales y de trabajo en los que se refleje de forma desglosada la ejecución del presupuesto asignado por rubros y capítulos, para verificar el monto ejercido de forma parcial y total</t>
    </r>
  </si>
  <si>
    <t>Suma de los Criterios Sustantivos de Contenido de la fracción XXII</t>
  </si>
  <si>
    <t>Grado de cumplimiento de los Criterios Sustantivos de Contenido de la fracción XXII</t>
  </si>
  <si>
    <r>
      <rPr>
        <b/>
        <sz val="10"/>
        <rFont val="Arial"/>
        <family val="2"/>
      </rPr>
      <t xml:space="preserve">11. </t>
    </r>
    <r>
      <rPr>
        <sz val="10"/>
        <rFont val="Arial"/>
        <family val="2"/>
      </rPr>
      <t>Periodo de actualización de la información: trimestral</t>
    </r>
  </si>
  <si>
    <t>Suma de los Criterios Adjetivos de Actualización, Confiabilidad y Formato de la fracción XXII</t>
  </si>
  <si>
    <t>Grado de cumplimiento de los Criterios Adjetivos de Actualización, Confiabilidad y Formato de la fracción XXII</t>
  </si>
  <si>
    <r>
      <rPr>
        <b/>
        <sz val="10"/>
        <rFont val="Arial"/>
        <family val="2"/>
      </rPr>
      <t xml:space="preserve">6. </t>
    </r>
    <r>
      <rPr>
        <sz val="10"/>
        <rFont val="Arial"/>
        <family val="2"/>
      </rPr>
      <t>La información publicada deberá estar actualizada, validada y conservada al periodo que corresponde, de acuerdo con la Tabla de actualización y conservación de la información con el formato día/mes/año</t>
    </r>
  </si>
  <si>
    <r>
      <rPr>
        <b/>
        <sz val="10"/>
        <rFont val="Arial"/>
        <family val="2"/>
      </rPr>
      <t xml:space="preserve">7. </t>
    </r>
    <r>
      <rPr>
        <sz val="10"/>
        <rFont val="Arial"/>
        <family val="2"/>
      </rPr>
      <t>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</si>
  <si>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r>
      <rPr>
        <b/>
        <sz val="10"/>
        <rFont val="Arial"/>
        <family val="2"/>
      </rPr>
      <t xml:space="preserve">8. </t>
    </r>
    <r>
      <rPr>
        <sz val="10"/>
        <rFont val="Arial"/>
        <family val="2"/>
      </rPr>
      <t>La información publicada se organiza mediante el formato 23, en el que se incluyen todos los campos especificados en los criterios sustantivos de contenido, debiendo publicar la información en datos abiertos</t>
    </r>
  </si>
  <si>
    <t>Suma de los Criterios Adjetivos de Actualización, Confiabilidad y Formato de la fracción XXIII</t>
  </si>
  <si>
    <t>Grado de cumplimiento de los Criterios Adjetivos de Actualización, Confiabilidad y Formato de la fracción XXIII</t>
  </si>
  <si>
    <t>Suma de los Criterios Sustantivos de Contenido de la fracción XXIV</t>
  </si>
  <si>
    <t>Grado de cumplimiento de los Criterios Sustantivos de Contenido de la fracción XXIV</t>
  </si>
  <si>
    <t>Suma de los Criterios Adjetivos de Actualización, Confiabilidad y Formato de la fracción XXIV</t>
  </si>
  <si>
    <t>Grado de cumplimiento de los Criterios Adjetivos de Actualización, Confiabilidad y Formato de la fracción XXIV</t>
  </si>
  <si>
    <r>
      <rPr>
        <b/>
        <sz val="10"/>
        <rFont val="Arial"/>
        <family val="2"/>
      </rPr>
      <t xml:space="preserve">1La información correspondiente a Erogación de recursos por contratación de servicios de impresión, difusión y publicidad constará de los siguientes datos:
6. </t>
    </r>
    <r>
      <rPr>
        <sz val="10"/>
        <rFont val="Arial"/>
        <family val="2"/>
      </rPr>
      <t>Ejercicio</t>
    </r>
  </si>
  <si>
    <r>
      <rPr>
        <b/>
        <sz val="10"/>
        <rFont val="Arial"/>
        <family val="2"/>
      </rPr>
      <t xml:space="preserve">62. </t>
    </r>
    <r>
      <rPr>
        <sz val="10"/>
        <rFont val="Arial"/>
        <family val="2"/>
      </rPr>
      <t>Hipervínculo que dirija a la información relativa a la utilización de los Tiempos oficiales que publica el sujeto obligado referido</t>
    </r>
  </si>
  <si>
    <t>Suma de los Criterios Sustantivos de Contenido de la fracción XXV</t>
  </si>
  <si>
    <t>Grado de cumplimiento de los Criterios Sustantivos de Contenido de la fracción XXV</t>
  </si>
  <si>
    <t>Suma de los Criterios Adjetivos de Actualización, Confiabilidad y Formato de la fracción XXV</t>
  </si>
  <si>
    <t>Grado de cumplimiento de los Criterios Adjetivos de Actualización, Confiabilidad y Formato de la fracción XXV</t>
  </si>
  <si>
    <t>Suma de los Criterios Sustantivos de Contenido de la fracción XXVI</t>
  </si>
  <si>
    <t>Grado de cumplimiento de los Criterios Sustantivos de Contenido de la fracción XXVI</t>
  </si>
  <si>
    <t>Suma de los Criterios Adjetivos de Actualización, Confiabilidad y Formato de la fracción XXVI</t>
  </si>
  <si>
    <t>Grado de cumplimiento de los Criterios Adjetivos de Actualización, Confiabilidad y Formato de la fracción XXVI</t>
  </si>
  <si>
    <t>Suma de los Criterios Sustantivos de Contenido de la fracción XXVII</t>
  </si>
  <si>
    <t>Grado de cumplimiento de los Criterios Sustantivos de Contenido de la fracción XXVII</t>
  </si>
  <si>
    <t>Suma de los Criterios Adjetivos de Actualización, Confiabilidad y Formato de la fracción XXVII</t>
  </si>
  <si>
    <t>Grado de cumplimiento de los Criterios Adjetivos de Actualización, Confiabilidad y Formato de la fracción XXVII</t>
  </si>
  <si>
    <t>Suma de los Criterios Sustantivos de Contenido de la fracción XXVIII</t>
  </si>
  <si>
    <t>Grado de cumplimiento de los Criterios Sustantivos de Contenido de la fracción XXVIII</t>
  </si>
  <si>
    <t>Suma de los Criterios Adjetivos de Actualización, Confiabilidad y Formato de la fracción XXVIIII</t>
  </si>
  <si>
    <t>Grado de cumplimiento de los Criterios Adjetivos de Actualización, Confiabilidad y Formato de la fracción XXVIII</t>
  </si>
  <si>
    <t>Suma de los Criterios Sustantivos de Contenido de la fracción XXIX</t>
  </si>
  <si>
    <t>Grado de cumplimiento de los Criterios Sustantivos de Contenido de la fracción XXIX</t>
  </si>
  <si>
    <t>Suma de los Criterios Adjetivos de Actualización, Confiabilidad y Formato de la fracción XXIX</t>
  </si>
  <si>
    <t>Grado de cumplimiento de los Criterios Adjetivos de Actualización, Confiabilidad y Formato de la fracción XXIX</t>
  </si>
  <si>
    <t>Suma de los Criterios Sustantivos de Contenido de la fracción XXX</t>
  </si>
  <si>
    <t>Grado de cumplimiento de los Criterios Sustantivos de Contenido de la fracción XXX</t>
  </si>
  <si>
    <r>
      <rPr>
        <b/>
        <sz val="10"/>
        <rFont val="Arial"/>
        <family val="2"/>
      </rPr>
      <t xml:space="preserve">107. </t>
    </r>
    <r>
      <rPr>
        <sz val="10"/>
        <rFont val="Arial"/>
        <family val="2"/>
      </rPr>
      <t>Periodo de actualización de la información: trimestral</t>
    </r>
  </si>
  <si>
    <r>
      <rPr>
        <b/>
        <sz val="10"/>
        <rFont val="Arial"/>
        <family val="2"/>
      </rPr>
      <t xml:space="preserve">108. </t>
    </r>
    <r>
      <rPr>
        <sz val="10"/>
        <rFont val="Arial"/>
        <family val="2"/>
      </rPr>
      <t>Área(s) responsable(s) que genera(n), posee(n), publica(n) y/o actualiza(n)la información</t>
    </r>
  </si>
  <si>
    <r>
      <rPr>
        <b/>
        <sz val="10"/>
        <rFont val="Arial"/>
        <family val="2"/>
      </rPr>
      <t xml:space="preserve">109. </t>
    </r>
    <r>
      <rPr>
        <sz val="10"/>
        <rFont val="Arial"/>
        <family val="2"/>
      </rPr>
      <t>La información publicada deberá estar actualizada, validada y conservada al periodo que corresponde, de acuerdo con la Tabla de actualización y conservación de la información con el formato día/mes/año</t>
    </r>
  </si>
  <si>
    <r>
      <rPr>
        <b/>
        <sz val="10"/>
        <rFont val="Arial"/>
        <family val="2"/>
      </rPr>
      <t xml:space="preserve">110. </t>
    </r>
    <r>
      <rPr>
        <sz val="10"/>
        <rFont val="Arial"/>
        <family val="2"/>
      </rPr>
      <t>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</si>
  <si>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r>
      <rPr>
        <b/>
        <sz val="10"/>
        <rFont val="Arial"/>
        <family val="2"/>
      </rPr>
      <t xml:space="preserve">111. </t>
    </r>
    <r>
      <rPr>
        <sz val="10"/>
        <rFont val="Arial"/>
        <family val="2"/>
      </rPr>
      <t>La información publicada se organiza mediante los formatos 30a y 30b, en los que se incluyen todos los campos especificados en los criterios sustantivos de contenido, debiendo publicar la información en datos abiertos</t>
    </r>
  </si>
  <si>
    <t>Suma de los Criterios Adjetivos de Actualización, Confiabilidad y Formato de la fracción XXX</t>
  </si>
  <si>
    <t>Grado de cumplimiento de los Criterios Adjetivos de Actualización, Confiabilidad y Formato de la fracción XXX</t>
  </si>
  <si>
    <t xml:space="preserve">3. Denominación de cada uno de los informes, que por ley debe emitir el Sujeto Obligado.  </t>
  </si>
  <si>
    <t xml:space="preserve">4. Denominación del área responsable de la elaboración y/o presentación del informe  </t>
  </si>
  <si>
    <t xml:space="preserve">5. Fundamento legal para la elaboración y/o presentación del informe (normatividad, artículo, fracción)  </t>
  </si>
  <si>
    <t xml:space="preserve">6. Periodicidad para elaborar y/o presentar el informe (mensual, bimestral, trimestral, cuatrimestral, semestral, anual, bienal, sexenal, otro)  </t>
  </si>
  <si>
    <t xml:space="preserve">7. Fecha en la que se presentó y/o entregó con el formato día/mes/año  </t>
  </si>
  <si>
    <t xml:space="preserve">8. Hipervínculo al documento del informe que corresponda  </t>
  </si>
  <si>
    <t>Suma de los Criterios Sustantivos de Contenido de la fracción XXXI</t>
  </si>
  <si>
    <t>Grado de cumplimiento de los Criterios Sustantivos de Contenido de la fracción XXXI</t>
  </si>
  <si>
    <t>Suma de los Criterios Adjetivos de Actualización, Confiabilidad y Formato de la fracción XXXI</t>
  </si>
  <si>
    <t>Grado de cumplimiento de los Criterios Adjetivos de Actualización, Confiabilidad y Formato de la fracción XXXI</t>
  </si>
  <si>
    <t>Suma de los Criterios Sustantivos de Contenido de la fracción XXXII</t>
  </si>
  <si>
    <t>Grado de cumplimiento de los Criterios Sustantivos de Contenido de la fracción XXXII</t>
  </si>
  <si>
    <t>Suma de los Criterios Adjetivos de Actualización, Confiabilidad y Formato de la fracción XXXII</t>
  </si>
  <si>
    <t>Grado de cumplimiento de los Criterios Adjetivos de Actualización, Confiabilidad y Formato de la fracción XXXII</t>
  </si>
  <si>
    <t>Suma de los Criterios Sustantivos de Contenido de la fracción XXXIII</t>
  </si>
  <si>
    <t>Grado de cumplimiento de los Criterios Sustantivos de Contenido de la fracción XXXIII</t>
  </si>
  <si>
    <t>Suma de los Criterios Adjetivos de Actualización, Confiabilidad y Formato de la fracción XXXIII</t>
  </si>
  <si>
    <t>Grado de cumplimiento de los Criterios Adjetivos de Actualización, Confiabilidad y Formato de la fracción XXXIII</t>
  </si>
  <si>
    <t xml:space="preserve">8. País de origen si la empresa es una filial internacional  </t>
  </si>
  <si>
    <t>Suma de los Criterios Sustantivos de Contenido de la fracción XXXIV</t>
  </si>
  <si>
    <t>Grado de cumplimiento de los Criterios Sustantivos de Contenido de la fracción XXXIV</t>
  </si>
  <si>
    <t>Suma de los Criterios Adjetivos de Actualización, Confiabilidad y Formato de la fracción XXXIV</t>
  </si>
  <si>
    <t>Grado de cumplimiento de los Criterios Adjetivos de Actualización, Confiabilidad y Formato de la fracción XXXIV</t>
  </si>
  <si>
    <t>Suma de los Criterios Sustantivos de Contenido de la fracción XXXV</t>
  </si>
  <si>
    <t>Grado de cumplimiento de los Criterios Sustantivos de Contenido de la fracción XXXV</t>
  </si>
  <si>
    <t>Suma de los Criterios Adjetivos de Actualización, Confiabilidad y Formato de la fracción XXXV</t>
  </si>
  <si>
    <t>Grado de cumplimiento de los Criterios Adjetivos de Actualización, Confiabilidad y Formato de la fracción XXXV</t>
  </si>
  <si>
    <t xml:space="preserve">Inventario semestral de altas practicadas a los bienes muebles especificando
8. Ejercicio  </t>
  </si>
  <si>
    <t xml:space="preserve">Inventario semestral de bajas practicadas a los bienes muebles especificando:
15. Ejercicio  </t>
  </si>
  <si>
    <t>Los datos correspondientes a los bienes inmuebles son:
22. Ejercicio</t>
  </si>
  <si>
    <t xml:space="preserve">23. Periodo que se informa (fecha de inicio y fecha de término con el formato día/mes/año)  </t>
  </si>
  <si>
    <t xml:space="preserve">24. Denominación del inmueble, en su caso  </t>
  </si>
  <si>
    <t xml:space="preserve">25. Institución a cargo del inmueble  </t>
  </si>
  <si>
    <t xml:space="preserve">26. Domicilio del inmueble (tipo de vialidad [catálogo], nombre de vialidad [calle], número exterior, número interior [en su caso], tipo de asentamiento humano [catálogo], nombre de asentamiento humano [colonia], clave de la localidad, nombre de la localidad, clave del municipio, nombre del municipio o delegación, clave de la entidad federativa, nombre de la entidad federativa [catálogo], código postal)  </t>
  </si>
  <si>
    <t xml:space="preserve">27. Naturaleza del inmueble (catálogo): Urbana/Rústica (de conformidad con los artículos 58 y 59, del Reglamento del Registro Público de la Propiedad de la Ciudad de México)  </t>
  </si>
  <si>
    <t xml:space="preserve">29. Carácter del monumento (catálogo): Arqueológico/Histórico/Artístico (para el caso de inmuebles que hayan sido declarados monumentos arqueológicos, históricos o artísticos  </t>
  </si>
  <si>
    <t xml:space="preserve">30. Tipo de inmueble (catálogo): edificación/terreno/mixto  </t>
  </si>
  <si>
    <t xml:space="preserve">31. Uso del inmueble  </t>
  </si>
  <si>
    <t xml:space="preserve">32. Operación que da origen a la propiedad o posesión del inmueble  </t>
  </si>
  <si>
    <t xml:space="preserve">33. Valor catastral o último avalúo del inmueble  </t>
  </si>
  <si>
    <t xml:space="preserve">34. Título por el cual se acredite la propiedad o posesión del inmueble por parte del Gobierno Federal, las entidades federativas o los municipios, a la fecha de actualización de la información  </t>
  </si>
  <si>
    <t xml:space="preserve">35. Hipervínculo al Sistema de Información Inmobiliaria Federal y Paraestatal u homólogo de cada entidad federativa  </t>
  </si>
  <si>
    <t xml:space="preserve">36. Área de adscripción del servidor público /o toda persona que desempeñe un empleo, cargo o comisión y/o ejerza actos de autoridad (de acuerdo con el catálogo de áreas o puestos que funge como responsable inmobiliario)  </t>
  </si>
  <si>
    <t xml:space="preserve">Inventario semestral de altas practicadas a los bienes inmuebles especificando:
37. Ejercicio  </t>
  </si>
  <si>
    <t xml:space="preserve">Inventario semestral de bajas practicadas a los bienes inmuebles especificando:
43. Ejercicio  </t>
  </si>
  <si>
    <t xml:space="preserve">La información respecto de los bienes muebles e inmuebles donados es la siguiente:
49. Ejercicio  </t>
  </si>
  <si>
    <t>Grado de cumplimiento de los Criterios Sustantivos de Contenido de la fracción XXXVI</t>
  </si>
  <si>
    <t>Suma de los Criterios Adjetivos de Actualización, Confiabilidad y Formato de la fracción XXXVI</t>
  </si>
  <si>
    <t>Grado de cumplimiento de los Criterios Adjetivos de Actualización, Confiabilidad y Formato de la fracción XXXVI</t>
  </si>
  <si>
    <t xml:space="preserve">Respecto de las recomendaciones emitidas por la CNDH o CDHDF, se informará lo siguiente:
1. Ejercicio  </t>
  </si>
  <si>
    <t xml:space="preserve">Respecto de las recomendaciones aceptadas, incluir la siguiente información:
13. Cuando así corresponda, se incluirá la fecha en la cual se solicitó la opinión de la Unidad responsable sobre las acciones y forma de reparar el daño con el formato día/mes/año  </t>
  </si>
  <si>
    <t xml:space="preserve">Cuando la recomendación no sea aceptada por el Sujeto Obligado, se especificará lo siguiente:
19. Razón de la negativa (motivos y fundamentos)  </t>
  </si>
  <si>
    <t xml:space="preserve">Cuando la CNDH o la CDHDF consideren y notifiquen a la autoridad responsable la insuficiencia de la fundamentación y motivación de la negativa, el Sujeto Obligado informará:
26. Respuesta notificada a la CNDH o a la CDHCM (persistencia en la negativa de la recomendación o determinación de cumplir con ella)  </t>
  </si>
  <si>
    <t xml:space="preserve">Si persiste la negativa, la CNDH o la CDHCM podrán denunciar ante el Ministerio Público o la autoridad administrativa que corresponda a los (as) servidores(as) públicos(as), integrantes, miembros del Sujeto Obligado y/o toda persona que desempeñe un empleo, cargo o comisión y/o ejerza actos de autoridad señalados en la recomendación como responsables. Se incluirá el dato siguiente:
29. Número de denuncia ante el Ministerio Público o la autoridad administrativa competente  </t>
  </si>
  <si>
    <t xml:space="preserve">En cuanto al seguimiento dado a cada Recomendación, incluir:
30. Estado de las recomendaciones aceptadas: con pruebas de cumplimiento total/con pruebas de cumplimiento parcial/sin pruebas de cumplimiento/con cumplimiento insatisfactorio/en tiempo para presentar pruebas de cumplimiento/en tiempo de ser contestadas/cuyo cumplimiento reviste características peculiares  </t>
  </si>
  <si>
    <t>Respecto de lo sujetos obligados involucrados en Casos especiales emitidos por la CNDH u otros organismos de protección de derechos humanos, se informará lo siguiente:
34. Ejercicio</t>
  </si>
  <si>
    <t xml:space="preserve">Todo Sujeto Obligado publicará:
39. Hipervínculo al buscador de recomendaciones internacionales a México en materia de derechos humanos (http://recomendacionesdh.mx/inicio/buscador)  </t>
  </si>
  <si>
    <t>Respecto de la información emitida por organismos internacionales se incluirán los siguientes datos:
40. Ejercicio</t>
  </si>
  <si>
    <t>Respecto al avance e implementación del Programa de Derechos Humanos, se publicará lo siguiente:
51. Ejercicio</t>
  </si>
  <si>
    <t xml:space="preserve">Respecto al seguimiento de las Estrategias, se publicará lo siguiente:
53. Ejercicio(En caso de que el Sujeto no cuente con la información de los ejercicios requeridos, deberá publicar una leyenda especificando las causas y motivos por los que no se cuenta con la información, así como señalar la fecha de inicio en la cual implementan líneas de acción del PDH).  </t>
  </si>
  <si>
    <t xml:space="preserve">El Sujeto Obligado deberá publicar el directorio de los servidores públicos que fungen como enlaces para la implementación del Programa de Derechos Humanos de la Ciudad de México, con los siguientes datos:
57. Tipo de enlace (enlace de derechos humanos, de espacios de participación)  </t>
  </si>
  <si>
    <t>Suma de los Criterios Sustantivos de Contenido de la fracción XXXVII</t>
  </si>
  <si>
    <t>Grado de cumplimiento de los Criterios Sustantivos de Contenido de la fracción XXXVII</t>
  </si>
  <si>
    <t>Suma de los Criterios Adjetivos de Actualización, Confiabilidad y Formato de la fracción XXXVII</t>
  </si>
  <si>
    <t>Grado de cumplimiento de los Criterios Adjetivos de Actualización, Confiabilidad y Formato de la fracción XXXVII</t>
  </si>
  <si>
    <t xml:space="preserve">3. Número de oficio mediante el cual el INFO emitió la notificación de la recomendación al Sujeto Obligado  </t>
  </si>
  <si>
    <t xml:space="preserve">En la misma tabla se deberá incluir respecto del seguimiento que el Sujeto Obligado ha dado a cada una de las recomendaciones y/o resoluciones los siguientes datos. NA  
9. Número de expediente o folio asignado por el Sujeto Obligado  </t>
  </si>
  <si>
    <t>Suma de los Criterios Sustantivos de Contenido de la fracción XXXVIII</t>
  </si>
  <si>
    <t>Grado de cumplimiento de los Criterios Sustantivos de Contenido de la fracción XXXVIII</t>
  </si>
  <si>
    <t>Suma de los Criterios Adjetivos de Actualización, Confiabilidad y Formato de la fracción XXXVIII</t>
  </si>
  <si>
    <t>Grado de cumplimiento de los Criterios Adjetivos de Actualización, Confiabilidad y Formato de la fracción XXXVIII</t>
  </si>
  <si>
    <t>Suma de los Criterios Sustantivos de Contenido de la fracción XXXIX</t>
  </si>
  <si>
    <t>Grado de cumplimiento de los Criterios Sustantivos de Contenido de la fracción XXXIX</t>
  </si>
  <si>
    <t>Suma de los Criterios Adjetivos de Actualización, Confiabilidad y Formato de la fracción XXXIX</t>
  </si>
  <si>
    <t>Grado de cumplimiento de los Criterios Adjetivos de Actualización, Confiabilidad y Formato de la fracción XXXIX</t>
  </si>
  <si>
    <t xml:space="preserve">El Sujeto Obligado indicará el método, medio y periodo de recepción de las propuestas:
10. Cómo recibirá el Sujeto Obligado las propuestas ciudadanas  </t>
  </si>
  <si>
    <t xml:space="preserve">Respecto de la unidad administrativa y servidores públicos con los que se podrá establecer contacto, se incluirán los datos siguientes:
14. Nombre de la(s) unidad(es) administrativa(s) que gestiona el mecanismo de participación  </t>
  </si>
  <si>
    <t xml:space="preserve">Respecto del domicilio de la unidad administrativa que gestiona el mecanismo de participación, se deberá especificar:
17. Domicilio de la oficina de atención (tipo de vialidad [catálogo], nombre de vialidad [calle], número exterior, número interior [en su caso], tipo de asentamiento humano [catálogo], nombre de asentamiento humano [colonia], clave de la localidad [catálogo], nombre de la localidad [catálogo], Clave de la demarcación territorial [catálogo], Nombre de la demarcación territorial [catálogo], clave de la entidad federativa [catálogo], nombre de la entidad federativa [catálogo], código postal)  </t>
  </si>
  <si>
    <t>Respecto de los resultados obtenidos de todos los mecanismos de participación, se publicará:
21. Ejercicio</t>
  </si>
  <si>
    <t>Suma de los Criterios Sustantivos de Contenido de la fracción XL</t>
  </si>
  <si>
    <t>Grado de cumplimiento de los Criterios Sustantivos de Contenido de la fracción XL</t>
  </si>
  <si>
    <t>Suma de los Criterios Adjetivos de Actualización, Confiabilidad y Formato de la fracción XL</t>
  </si>
  <si>
    <t>Grado de cumplimiento de los Criterios Adjetivos de Actualización, Confiabilidad y Formato de la fracción XL</t>
  </si>
  <si>
    <t xml:space="preserve">Con la finalidad de que el ciudadano pueda establecer comunicación con el/los responsable(s) de gestionar cada programa, se publicarán datos de contacto
23. Nombre(s), primer apellido, segundo apellido del responsable de la gestión del programa para establecer contacto  </t>
  </si>
  <si>
    <t>En cuanto a los trámites que se podrán realizar para acceder a los programas registrados por cada Sujeto Obligado, se publicará lo siguiente:
29. Ejercicio</t>
  </si>
  <si>
    <t xml:space="preserve">Se publicarán datos de contacto de quién gestione el trámite
41. Nombre(s), primer apellido, segundo apellido del responsable de la gestión del trámite para establecer contacto  </t>
  </si>
  <si>
    <t>Suma de los Criterios Sustantivos de Contenido de la fracción XLI</t>
  </si>
  <si>
    <t>Grado de cumplimiento de los Criterios Sustantivos de Contenido de la fracción XLI</t>
  </si>
  <si>
    <t>Suma de los Criterios Adjetivos de Actualización, Confiabilidad y Formato de la fracción XLI</t>
  </si>
  <si>
    <t>Grado de cumplimiento de los Criterios Adjetivos de Actualización, Confiabilidad y Formato de la fracción XLI</t>
  </si>
  <si>
    <t>Suma de los Criterios Sustantivos de Contenido de la fracción XLII</t>
  </si>
  <si>
    <t>Grado de cumplimiento de los Criterios Sustantivos de Contenido de la fracción XLII</t>
  </si>
  <si>
    <t>Suma de los Criterios Adjetivos de Actualización, Confiabilidad y Formato de la fracción XLII</t>
  </si>
  <si>
    <t>Grado de cumplimiento de los Criterios Adjetivos de Actualización, Confiabilidad y Formato de la fracción XLII</t>
  </si>
  <si>
    <t>Respecto al Índice de la información clasificada como reservada se publicará lo siguiente:
12. Ejercicio</t>
  </si>
  <si>
    <t>Respecto del Comité de Transparencia sobre las acciones, procedimientos, políticas, programas de capacitación y actualización, según corresponda, se publicará lo siguiente:
24. Ejercicio</t>
  </si>
  <si>
    <t>Integrantes del Comité de Transparencia
28. Ejercicio</t>
  </si>
  <si>
    <t>Calendario de sesiones ordinarias del Comité de Transparencia
34. Ejercicio</t>
  </si>
  <si>
    <t>En relación con las encuestas realizadas por el Sujeto Obligado sobre programas financiados con recursos públicos, se publicará lo siguiente:
6. Ejercicio</t>
  </si>
  <si>
    <t>Suma de los Criterios Sustantivos de Contenido de la fracción XLIV</t>
  </si>
  <si>
    <t>Grado de cumplimiento de los Criterios Sustantivos de Contenido de la fracción XLIV</t>
  </si>
  <si>
    <t>Suma de los Criterios Adjetivos de Actualización, Confiabilidad y Formato de la fracción XLIV</t>
  </si>
  <si>
    <t>Grado de cumplimiento de los Criterios Adjetivos de Actualización, Confiabilidad y Formato de la fracción XLIV</t>
  </si>
  <si>
    <t>Suma de los Criterios Sustantivos de Contenido de la fracción XLV</t>
  </si>
  <si>
    <t>Grado de cumplimiento de los Criterios Sustantivos de Contenido de la fracción XLV</t>
  </si>
  <si>
    <t>Suma de los Criterios Adjetivos de Actualización, Confiabilidad y Formato de la fracción XLV</t>
  </si>
  <si>
    <t>Grado de cumplimiento de los Criterios Adjetivos de Actualización, Confiabilidad y Formato de la fracción XLV</t>
  </si>
  <si>
    <t>Los sujetos obligados que no son instituciones de seguridad social ni cuenten con planes privados de pensiones y jubilaciones deberán publicar:
1. Ejercicio</t>
  </si>
  <si>
    <t>Los sujetos obligados que sean instituciones de seguridad social o que pagan jubilaciones o pensiones de forma directa a sus trabajadores publicarán:
5. Ejercicio</t>
  </si>
  <si>
    <t>Suma de los Criterios Sustantivos de Contenido de la fracción XLVI</t>
  </si>
  <si>
    <t>Grado de cumplimiento de los Criterios Sustantivos de Contenido de la fracción XLVI</t>
  </si>
  <si>
    <t>Suma de los Criterios Adjetivos de Actualización, Confiabilidad y Formato de la fracción XLVI</t>
  </si>
  <si>
    <t>Grado de cumplimiento de los Criterios Adjetivos de Actualización, Confiabilidad y Formato de la fracción XLVI</t>
  </si>
  <si>
    <t>Sobre la administración de los recursos se deberán especificar los siguientes datos:
10. Ejercicio</t>
  </si>
  <si>
    <t>Suma de los Criterios Sustantivos de Contenido de la fracción XLVII</t>
  </si>
  <si>
    <t>Grado de cumplimiento de los Criterios Sustantivos de Contenido de la fracción XLVII</t>
  </si>
  <si>
    <t>Suma de los Criterios Adjetivos de Actualización, Confiabilidad y Formato de la fracción XLVII</t>
  </si>
  <si>
    <t>Grado de cumplimiento de los Criterios Adjetivos de Actualización, Confiabilidad y Formato de la fracción XLVII</t>
  </si>
  <si>
    <t>Fracción XLVIII. Donaciones hechas a terceros en dinero o en especie;</t>
  </si>
  <si>
    <t>Respecto a las donaciones en especie se publicará lo siguiente:
12. Ejercicio</t>
  </si>
  <si>
    <t>Suma de los Criterios Sustantivos de Contenido de la fracción XLVIII</t>
  </si>
  <si>
    <t>Grado de cumplimiento de los Criterios Sustantivos de Contenido de la fracción XLVIII</t>
  </si>
  <si>
    <t>Suma de los Criterios Adjetivos de Actualización, Confiabilidad y Formato de la fracción XLVIII</t>
  </si>
  <si>
    <t>Grado de cumplimiento de los Criterios Adjetivos de Actualización, Confiabilidad y Formato de la fracción XLVIII</t>
  </si>
  <si>
    <t>Fracción XLIX. El catálogo de disposición y guía de archivo documental;</t>
  </si>
  <si>
    <t>Suma de los Criterios Sustantivos de Contenido de la fracción XLIX</t>
  </si>
  <si>
    <t>Grado de cumplimiento de los Criterios Sustantivos de Contenido de la fracción XLIX</t>
  </si>
  <si>
    <t>Suma de los Criterios Adjetivos de Actualización, Confiabilidad y Formato de la fracción XLIX</t>
  </si>
  <si>
    <t>Grado de cumplimiento de los Criterios Adjetivos de Actualización, Confiabilidad y Formato de la fracción XLIX</t>
  </si>
  <si>
    <t>Respecto a las opiniones y recomendaciones se publicarán los siguientes datos:
11. Ejercicio</t>
  </si>
  <si>
    <t>Suma de los Criterios Sustantivos de Contenido de la fracción L</t>
  </si>
  <si>
    <t>Grado de cumplimiento de los Criterios Sustantivos de Contenido de la fracción L</t>
  </si>
  <si>
    <t>Suma de los Criterios Adjetivos de Actualización, Confiabilidad y Formato de la fracción L</t>
  </si>
  <si>
    <t>Grado de cumplimiento de los Criterios Adjetivos de Actualización, Confiabilidad y Formato de la fracción L</t>
  </si>
  <si>
    <t>Respecto a las solicitudes de intervención de comunicaciones, los sujetos obligados que tengan las atribuciones, la seguridad, procuración, impartición y administración de justicia publicarán lo siguiente:
1. Ejercicio</t>
  </si>
  <si>
    <t xml:space="preserve">Por solicitud de intervención se especificarán los siguientes datos:
3. Objeto de la intervención  </t>
  </si>
  <si>
    <t>Por solicitud de acceso al registro de comunicaciones y de registro de localización geográfica, los sujetos obligados que tengan la capacidad de solicitar directamente sin orden judicial mediante, y los que estén relacionados con materias de seguridad, procuración, impartición y administración de justicia, deberán especificar los siguientes datos:
9. Ejercicio</t>
  </si>
  <si>
    <t>Respecto a los sujetos obligados que no generan la información a que se refiere esta fracción, publicarán la siguiente nota:
17. Ejercicio</t>
  </si>
  <si>
    <t>Suma de los Criterios Sustantivos de Contenido de la fracción LI</t>
  </si>
  <si>
    <t>Grado de cumplimiento de los Criterios Sustantivos de Contenido de la fracción LI</t>
  </si>
  <si>
    <t>Suma de los Criterios Adjetivos de Actualización, Confiabilidad y Formato de la fracción LI</t>
  </si>
  <si>
    <t>Grado de cumplimiento de los Criterios Adjetivos de Actualización, Confiabilidad y Formato de la fracción LI</t>
  </si>
  <si>
    <t>Respecto de la Información de interés público se publicará:
1. Ejercicio</t>
  </si>
  <si>
    <t>Respecto a la información estadística que responde “Preguntas frecuentes”, deberá reportar la siguiente información:
6. Ejercicio</t>
  </si>
  <si>
    <t>Respecto a la información publicada en cumplimiento al Capítulo Segundo del Título Cuarto de la LTAIPRC, deberá incluir un subtítulo denominado “De la Transparencia Proactiva” y reportar la siguiente información:
13. Ejercicio</t>
  </si>
  <si>
    <t>Suma de los Criterios Sustantivos de Contenido de la fracción LII</t>
  </si>
  <si>
    <t>Grado de cumplimiento de los Criterios Sustantivos de Contenido de la fracción LII</t>
  </si>
  <si>
    <t>Suma de los Criterios Adjetivos de Actualización, Confiabilidad y Formato de la fracción LII</t>
  </si>
  <si>
    <t>Grado de cumplimiento de los Criterios Adjetivos de Actualización, Confiabilidad y Formato de la fracción LII</t>
  </si>
  <si>
    <t xml:space="preserve">Especificaciones sobre el lugar donde se realizará o realizó la obra o los servicios relacionados con ella:
7. Domicilio (tipo de vialidad [catálogo], nombre de vialidad [calle], número exterior, número interior [en su caso], Tipo de asentamiento humano [catálogo], nombre de asentamiento humano [colonia], clave de la localidad [catálogo], nombre de la localidad [catálogo], Clave de la demarcación territorial [catálogo], Nombre de la demarcación territorial [catálogo], clave de la entidad federativa [catálogo], nombre de la entidad federativa [catálogo], código postal)  </t>
  </si>
  <si>
    <t>Suma de los Criterios Sustantivos de Contenido de la fracción LIII</t>
  </si>
  <si>
    <t>Grado de cumplimiento de los Criterios Sustantivos de Contenido de la fracción LIII</t>
  </si>
  <si>
    <t>Suma de los Criterios Adjetivos de Actualización, Confiabilidad y Formato de la fracción LIII</t>
  </si>
  <si>
    <t>Grado de cumplimiento de los Criterios Adjetivos de Actualización, Confiabilidad y Formato de la fracción LIII</t>
  </si>
  <si>
    <t>Fracción LIV. Los sujetos obligados que otorguen incentivos, condonaciones o reducciones fiscales; concesiones, permisos o licencias por virtud de las cuales se usen, gocen, disfruten o exploten bienes públicos, se ejerzan actos o se desarrolle cualquier actividad de interés público o se opere en auxilio y colaboración de la autoridad, se perciban ingresos de ellas, se reciban o permitan el ejercicio de gasto público, deberán señalar las personas beneficiadas, la temporalidad, los montos y todo aquello relacionado con el acto administrativo, así como lo que para tal efecto le determine el Instituto.</t>
  </si>
  <si>
    <t xml:space="preserve">Personas beneficiadas, la temporalidad, los montos y todo aquello relacionado con el beneficio fiscal o acto administrativo correspondiente
8. Nombre completo (nombre[s], apellido paterno y segundo apellido) o razón social del beneficiado al cual se otorgó el acto administrativo  </t>
  </si>
  <si>
    <t>Suma de los Criterios Sustantivos de Contenido de la fracción LIV</t>
  </si>
  <si>
    <t>Grado de cumplimiento de los Criterios Sustantivos de Contenido de la fracción LIV</t>
  </si>
  <si>
    <t>Suma de los Criterios Adjetivos de Actualización, Confiabilidad y Formato de la fracción LIV</t>
  </si>
  <si>
    <t>Grado de cumplimiento de los Criterios Adjetivos de Actualización, Confiabilidad y Formato de la fracción LIV</t>
  </si>
  <si>
    <r>
      <t xml:space="preserve">Último párrafo del artículo 70. </t>
    </r>
    <r>
      <rPr>
        <i/>
        <sz val="10"/>
        <rFont val="Arial"/>
        <family val="2"/>
      </rPr>
      <t>Los sujetos obligados deberán informar al Instituto, cuáles son los rubros del presente artículo que son aplicables a sus páginas de Internet, con el objeto de que el Instituto
verifique y apruebe de forma fundada y motivada la relación de fracciones aplicables a cada sujeto obligado.
En cumplimiento de este último párrafo del artículo 121, y con base en lo señalado en las Políticas Generales de estos Lineamientos, numeral XIII, en la Tabla de aplicabilidad de las Obligaciones de Transparencia Comunes genérica incluida en estos Lineamientos, las 48 fracciones del artículo 70 se refieren a información que todos los sujetos obligados generan, obtienen, adquieren, transforman o poseen ellos.
Los sujetos obligados deberán informar a los Organismos garantes, con base en el procedimiento especificado en los documentos normativos que genere el organismo garante correspondiente, la relación de fracciones que le aplican y, en su caso, de forma fundamentada y motivada, las que no le son aplicables. Únicamente puede aseverarse que una fracción no aplica a un sujeto obligado cuando éste no posee ni ha poseído ni poseerá dicha información por no estar especificado en sus facultades, competencias y funciones otorgadas por los ordenamientos jurídicos aplicables. Por el contrario, si el sujeto obligado no detenta la información requerida por alguna fracción en un periodo determinado, no debe considerarse que no le aplica; en ese caso deberá señalar las razones por las que en un periodo específico no publicó la información referida.
Por su parte, los Organismos garantes revisarán que todos los sujetos obligados informen puntualmente los rubros que son aplicables a publicarse en sus respectivos portales de Internet y en la Plataforma Nacional.
Tanto los organismos garantes como los sujetos obligados incluirán un hipervínculo a la Tabla de Aplicabilidad de las Obligaciones de Transparencia Comunes que corresponda, la cual deberá incluir el título antes señalado y el año de actualización, así como el nombre del sujeto obligado. Asimismo, publicarán la Tabla de Actualización y Conservación de la Información, en la que se informa sobre los periodos en los que se actualizará la información y en su ca so, el tiempo mínimo que permanecerá́ disponible en sus portales de Internet y en la Plataforma Nacional.</t>
    </r>
  </si>
  <si>
    <t>3. Hipervínculo a la Tabla de Aplicabilidad de las Obligaciones de Transparencia
Comunes</t>
  </si>
  <si>
    <t xml:space="preserve">5. Periodo de actualización de la información: trimestral  </t>
  </si>
  <si>
    <t xml:space="preserve">6. Área(s) responsable(s) que genera(n), posee(n), publica(n) y/o actualiza(n)la información  </t>
  </si>
  <si>
    <t xml:space="preserve">7. La información publicada deberá estar actualizada, validada y conservada al periodo que corresponde, de acuerdo con la Tabla de actualización y conservación de la información con el formato día/mes/año  </t>
  </si>
  <si>
    <t xml:space="preserve">8. 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  </t>
  </si>
  <si>
    <t>9. La información publicada se organiza mediante el formato 121_00, en el que se incluyen todos los campos especificados en los criterios sustantivos de contenido, debiendo publicar la información en datos
abiertos</t>
  </si>
  <si>
    <t xml:space="preserve">Índice de Criterios Sustantivos de Contenido del Artículo 121 : </t>
  </si>
  <si>
    <t xml:space="preserve">Índice de Criterios Adjetivos de actualización, confiabilidad y formato del Artículo 121 : </t>
  </si>
  <si>
    <t xml:space="preserve">Índice de Cumplimiento del Artículo 121 : </t>
  </si>
  <si>
    <t>Índices para el Artículo 121</t>
  </si>
  <si>
    <t>Fracción XI</t>
  </si>
  <si>
    <t>Fracción XII</t>
  </si>
  <si>
    <t>Fracción XIII</t>
  </si>
  <si>
    <t>Fracción XIV</t>
  </si>
  <si>
    <t>Fracción XV</t>
  </si>
  <si>
    <t>Fracción XVI</t>
  </si>
  <si>
    <t>Fracción XVII</t>
  </si>
  <si>
    <t>Fracción XVIII</t>
  </si>
  <si>
    <t>Fracción XIX</t>
  </si>
  <si>
    <t>Fracción XX</t>
  </si>
  <si>
    <t>Fracción XXI</t>
  </si>
  <si>
    <t>Fracción XXII</t>
  </si>
  <si>
    <t>Fracción XXIII</t>
  </si>
  <si>
    <t>Fracción XXIV</t>
  </si>
  <si>
    <t>Fracción XXV</t>
  </si>
  <si>
    <t>Fracción XXVI</t>
  </si>
  <si>
    <t>Fracción XXVII</t>
  </si>
  <si>
    <t>Fracción XXVIII</t>
  </si>
  <si>
    <t>Fracción XXIX</t>
  </si>
  <si>
    <t>Fracción XXX</t>
  </si>
  <si>
    <t>Fracción XXXI</t>
  </si>
  <si>
    <t>Fracción XXXII</t>
  </si>
  <si>
    <t>Fracción XXXIII</t>
  </si>
  <si>
    <t>Fracción XXXIV</t>
  </si>
  <si>
    <t>Fracción XXXV</t>
  </si>
  <si>
    <t>Fracción XXXVI</t>
  </si>
  <si>
    <t>Fracción XXXVII</t>
  </si>
  <si>
    <t>Fracción XXXVIII</t>
  </si>
  <si>
    <t>Fracción XXXIX</t>
  </si>
  <si>
    <t>Fracción XL</t>
  </si>
  <si>
    <t>Fracción XLI</t>
  </si>
  <si>
    <t>Fracción XLII</t>
  </si>
  <si>
    <t>Fracción XLIII</t>
  </si>
  <si>
    <t>Fracción XLIV</t>
  </si>
  <si>
    <t>Fracción XLV</t>
  </si>
  <si>
    <t>Fracción XLVI</t>
  </si>
  <si>
    <t>Fracción XLVII</t>
  </si>
  <si>
    <t>Fracción XLVIII</t>
  </si>
  <si>
    <t>Fracción XLIX</t>
  </si>
  <si>
    <t>Fracción L</t>
  </si>
  <si>
    <t>Fracción LI</t>
  </si>
  <si>
    <t>Fracción LII</t>
  </si>
  <si>
    <t>Fracción LIII</t>
  </si>
  <si>
    <t>Fracción LIV</t>
  </si>
  <si>
    <t>Último párrafo del artículo 70</t>
  </si>
  <si>
    <t>I Artículo 121</t>
  </si>
  <si>
    <t>I C Art. 121</t>
  </si>
  <si>
    <t>Artículo 138 de la LTAIPRC</t>
  </si>
  <si>
    <t>Índice de Criterios Sustantivos de Contenido del Artículo 138:</t>
  </si>
  <si>
    <t>Índice de Criterios Adjetivos de Actualización, Confiabilidad y Formato del Artículo 138:</t>
  </si>
  <si>
    <r>
      <rPr>
        <b/>
        <i/>
        <sz val="12"/>
        <rFont val="Arial"/>
        <family val="2"/>
      </rPr>
      <t xml:space="preserve">Artículo 138. </t>
    </r>
    <r>
      <rPr>
        <i/>
        <sz val="12"/>
        <rFont val="Arial"/>
        <family val="2"/>
      </rPr>
      <t>Además de cumplir con lo señalado en las obligaciones de transparencia comunes y en el Artículo anterior, los Sindicatos deberán poner a disposición de forma impresa para consulta directa y en los respectivos sitios de Internet, además de mantener actualizada y accesible, la siguiente información:</t>
    </r>
  </si>
  <si>
    <r>
      <rPr>
        <b/>
        <i/>
        <sz val="10"/>
        <rFont val="Arial"/>
        <family val="2"/>
      </rPr>
      <t xml:space="preserve">Fracción I. </t>
    </r>
    <r>
      <rPr>
        <i/>
        <sz val="10"/>
        <rFont val="Arial"/>
        <family val="2"/>
      </rPr>
      <t>Contratos y convenios entre sindicatos y autoridades;</t>
    </r>
  </si>
  <si>
    <r>
      <t xml:space="preserve">Periodo de actualización: </t>
    </r>
    <r>
      <rPr>
        <sz val="10"/>
        <rFont val="Arial"/>
        <family val="2"/>
      </rPr>
      <t>trimestral</t>
    </r>
    <r>
      <rPr>
        <b/>
        <sz val="10"/>
        <rFont val="Arial"/>
        <family val="2"/>
      </rPr>
      <t xml:space="preserve">
Conservar en el sitio de Internet: </t>
    </r>
    <r>
      <rPr>
        <sz val="10"/>
        <rFont val="Arial"/>
        <family val="2"/>
      </rPr>
      <t>la información vigente y la correspondiente al menos a seis años anteriores</t>
    </r>
    <r>
      <rPr>
        <b/>
        <sz val="10"/>
        <rFont val="Arial"/>
        <family val="2"/>
      </rPr>
      <t xml:space="preserve">
Aplica a: </t>
    </r>
    <r>
      <rPr>
        <sz val="10"/>
        <rFont val="Arial"/>
        <family val="2"/>
      </rPr>
      <t>sindicatos, federaciones, confederaciones, asociaciones, uniones o figura legal análoga, sean de trabajadores o de patrones, que reciban y ejerzan recursos públicos</t>
    </r>
  </si>
  <si>
    <r>
      <rPr>
        <b/>
        <sz val="10"/>
        <rFont val="Arial"/>
        <family val="2"/>
      </rPr>
      <t xml:space="preserve">3. </t>
    </r>
    <r>
      <rPr>
        <sz val="10"/>
        <rFont val="Arial"/>
        <family val="2"/>
      </rPr>
      <t>Tipo de convenio o contrato (catálogo): Concertación/Coordinación.</t>
    </r>
  </si>
  <si>
    <r>
      <rPr>
        <b/>
        <sz val="10"/>
        <rFont val="Arial"/>
        <family val="2"/>
      </rPr>
      <t xml:space="preserve">4. </t>
    </r>
    <r>
      <rPr>
        <sz val="10"/>
        <rFont val="Arial"/>
        <family val="2"/>
      </rPr>
      <t>Número o nomenclatura que identifique al convenio o contrato.</t>
    </r>
  </si>
  <si>
    <r>
      <rPr>
        <b/>
        <sz val="10"/>
        <rFont val="Arial"/>
        <family val="2"/>
      </rPr>
      <t>5.</t>
    </r>
    <r>
      <rPr>
        <sz val="10"/>
        <rFont val="Arial"/>
        <family val="2"/>
      </rPr>
      <t xml:space="preserve"> Objeto, es decir, la finalidad con la que se firmó el documento.</t>
    </r>
  </si>
  <si>
    <r>
      <rPr>
        <b/>
        <sz val="10"/>
        <rFont val="Arial"/>
        <family val="2"/>
      </rPr>
      <t>6.</t>
    </r>
    <r>
      <rPr>
        <sz val="10"/>
        <rFont val="Arial"/>
        <family val="2"/>
      </rPr>
      <t xml:space="preserve"> Fecha de firma del convenio con el formato día/mes/año.</t>
    </r>
  </si>
  <si>
    <r>
      <rPr>
        <b/>
        <sz val="10"/>
        <rFont val="Arial"/>
        <family val="2"/>
      </rPr>
      <t xml:space="preserve">7. </t>
    </r>
    <r>
      <rPr>
        <sz val="10"/>
        <rFont val="Arial"/>
        <family val="2"/>
      </rPr>
      <t>Nombre de quién o quienes representen al sindicato (Nombre[s], Primer apellido, segundo apellido).</t>
    </r>
  </si>
  <si>
    <r>
      <rPr>
        <b/>
        <sz val="10"/>
        <rFont val="Arial"/>
        <family val="2"/>
      </rPr>
      <t xml:space="preserve">8. </t>
    </r>
    <r>
      <rPr>
        <sz val="10"/>
        <rFont val="Arial"/>
        <family val="2"/>
      </rPr>
      <t>Cargo.</t>
    </r>
  </si>
  <si>
    <r>
      <rPr>
        <b/>
        <sz val="10"/>
        <rFont val="Arial"/>
        <family val="2"/>
      </rPr>
      <t xml:space="preserve">9. </t>
    </r>
    <r>
      <rPr>
        <sz val="10"/>
        <rFont val="Arial"/>
        <family val="2"/>
      </rPr>
      <t>Con quién se celebra el convenio o contrato (catálogo): Sindicato/Autoridad.</t>
    </r>
  </si>
  <si>
    <r>
      <rPr>
        <b/>
        <sz val="10"/>
        <rFont val="Arial"/>
        <family val="2"/>
      </rPr>
      <t xml:space="preserve">10. </t>
    </r>
    <r>
      <rPr>
        <sz val="10"/>
        <rFont val="Arial"/>
        <family val="2"/>
      </rPr>
      <t>Denominación con quién se celebra el convenio o contrato (Nombre[s], primer apellido, segundo apellido o razón social).</t>
    </r>
  </si>
  <si>
    <r>
      <rPr>
        <b/>
        <sz val="10"/>
        <rFont val="Arial"/>
        <family val="2"/>
      </rPr>
      <t xml:space="preserve">11. </t>
    </r>
    <r>
      <rPr>
        <sz val="10"/>
        <rFont val="Arial"/>
        <family val="2"/>
      </rPr>
      <t>Inicio de vigencia del convenio o contrato con el formato día/mes/año.</t>
    </r>
  </si>
  <si>
    <r>
      <rPr>
        <b/>
        <sz val="10"/>
        <rFont val="Arial"/>
        <family val="2"/>
      </rPr>
      <t xml:space="preserve">12. </t>
    </r>
    <r>
      <rPr>
        <sz val="10"/>
        <rFont val="Arial"/>
        <family val="2"/>
      </rPr>
      <t>Término de vigencia del convenio o contrato con el formato día/mes/año.</t>
    </r>
  </si>
  <si>
    <r>
      <rPr>
        <b/>
        <sz val="10"/>
        <rFont val="Arial"/>
        <family val="2"/>
      </rPr>
      <t xml:space="preserve">13. </t>
    </r>
    <r>
      <rPr>
        <sz val="10"/>
        <rFont val="Arial"/>
        <family val="2"/>
      </rPr>
      <t>Mecanismos de vigilancia y supervisión para el cumplimiento del contrato o convenio.</t>
    </r>
  </si>
  <si>
    <r>
      <rPr>
        <b/>
        <sz val="10"/>
        <rFont val="Arial"/>
        <family val="2"/>
      </rPr>
      <t xml:space="preserve">14. </t>
    </r>
    <r>
      <rPr>
        <sz val="10"/>
        <rFont val="Arial"/>
        <family val="2"/>
      </rPr>
      <t>Hipervínculo al contrato o convenio, incluyendo anexos.</t>
    </r>
  </si>
  <si>
    <r>
      <rPr>
        <b/>
        <sz val="10"/>
        <rFont val="Arial"/>
        <family val="2"/>
      </rPr>
      <t xml:space="preserve">15. </t>
    </r>
    <r>
      <rPr>
        <sz val="10"/>
        <rFont val="Arial"/>
        <family val="2"/>
      </rPr>
      <t>Hipervínculo al documento modificado, en su caso.</t>
    </r>
  </si>
  <si>
    <r>
      <rPr>
        <b/>
        <sz val="10"/>
        <rFont val="Arial"/>
        <family val="2"/>
      </rPr>
      <t xml:space="preserve">En caso de que el objeto de la firma del contrato o convenio sea cumplir o llevar a cabo
acciones públicas, se deberá especificar lo siguiente:
16. </t>
    </r>
    <r>
      <rPr>
        <sz val="10"/>
        <rFont val="Arial"/>
        <family val="2"/>
      </rPr>
      <t>Denominación del programa, acciones o proyectos públicos en los que se inscriben las acciones materia del contrato o convenio.</t>
    </r>
  </si>
  <si>
    <r>
      <rPr>
        <b/>
        <sz val="10"/>
        <rFont val="Arial"/>
        <family val="2"/>
      </rPr>
      <t xml:space="preserve">17. </t>
    </r>
    <r>
      <rPr>
        <sz val="10"/>
        <rFont val="Arial"/>
        <family val="2"/>
      </rPr>
      <t xml:space="preserve">Monto o descripción de los recursos aprovechados o utilizados.  </t>
    </r>
  </si>
  <si>
    <r>
      <rPr>
        <b/>
        <sz val="10"/>
        <rFont val="Arial"/>
        <family val="2"/>
      </rPr>
      <t xml:space="preserve">18. </t>
    </r>
    <r>
      <rPr>
        <sz val="10"/>
        <rFont val="Arial"/>
        <family val="2"/>
      </rPr>
      <t>Población beneficiaria.</t>
    </r>
  </si>
  <si>
    <r>
      <rPr>
        <b/>
        <sz val="10"/>
        <rFont val="Arial"/>
        <family val="2"/>
      </rPr>
      <t xml:space="preserve">19. </t>
    </r>
    <r>
      <rPr>
        <sz val="10"/>
        <rFont val="Arial"/>
        <family val="2"/>
      </rPr>
      <t>Requisitos o procedimientos de acceso a los beneficios.</t>
    </r>
  </si>
  <si>
    <r>
      <rPr>
        <b/>
        <sz val="10"/>
        <rFont val="Arial"/>
        <family val="2"/>
      </rPr>
      <t xml:space="preserve">21. </t>
    </r>
    <r>
      <rPr>
        <sz val="10"/>
        <rFont val="Arial"/>
        <family val="2"/>
      </rPr>
      <t>Área(s) responsable(s) que genera(n), posee(n), publica(n) y/o actualiza(n)la información.</t>
    </r>
  </si>
  <si>
    <r>
      <rPr>
        <b/>
        <sz val="10"/>
        <rFont val="Arial"/>
        <family val="2"/>
      </rPr>
      <t xml:space="preserve">22. </t>
    </r>
    <r>
      <rPr>
        <sz val="10"/>
        <rFont val="Arial"/>
        <family val="2"/>
      </rPr>
      <t>La información publicada deberá estar actualizada, validada y conservada al periodo que corresponde, de acuerdo con la Tabla de actualización y conservación de la información con el formato día/mes/año.</t>
    </r>
  </si>
  <si>
    <r>
      <rPr>
        <b/>
        <sz val="10"/>
        <rFont val="Arial"/>
        <family val="2"/>
      </rPr>
      <t xml:space="preserve">23. </t>
    </r>
    <r>
      <rPr>
        <sz val="10"/>
        <rFont val="Arial"/>
        <family val="2"/>
      </rPr>
      <t>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</si>
  <si>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r>
      <rPr>
        <b/>
        <sz val="10"/>
        <rFont val="Arial"/>
        <family val="2"/>
      </rPr>
      <t xml:space="preserve">24. </t>
    </r>
    <r>
      <rPr>
        <sz val="10"/>
        <rFont val="Arial"/>
        <family val="2"/>
      </rPr>
      <t>La información publicada se organiza mediante el formato 1, en el que se incluyen todos los campos especificados en los criterios sustantivos de contenido, debiendo publicar la información en datos abiertos.</t>
    </r>
  </si>
  <si>
    <r>
      <rPr>
        <b/>
        <i/>
        <sz val="10"/>
        <rFont val="Arial"/>
        <family val="2"/>
      </rPr>
      <t xml:space="preserve">Fracción II. </t>
    </r>
    <r>
      <rPr>
        <i/>
        <sz val="10"/>
        <rFont val="Arial"/>
        <family val="2"/>
      </rPr>
      <t>El directorio del Comité Ejecutivo; estatal, seccional o local;</t>
    </r>
  </si>
  <si>
    <r>
      <t xml:space="preserve">Periodo de actualización: </t>
    </r>
    <r>
      <rPr>
        <sz val="10"/>
        <rFont val="Arial"/>
        <family val="2"/>
      </rPr>
      <t xml:space="preserve">anual y cuando se actualice la información de los integrantes del Comité Ejecutivo o los órganos que desempeñen las funciones propias de las directivas sindicales deberá publicarse y/o actualizarse en un plazo no mayor a diez días hábiles
</t>
    </r>
    <r>
      <rPr>
        <b/>
        <sz val="10"/>
        <rFont val="Arial"/>
        <family val="2"/>
      </rPr>
      <t xml:space="preserve">Conservar en el sitio de Internet: </t>
    </r>
    <r>
      <rPr>
        <sz val="10"/>
        <rFont val="Arial"/>
        <family val="2"/>
      </rPr>
      <t xml:space="preserve">la información vigente y la correspondiente al menos a los seis años anteriores
</t>
    </r>
    <r>
      <rPr>
        <b/>
        <sz val="10"/>
        <rFont val="Arial"/>
        <family val="2"/>
      </rPr>
      <t>Aplica a:</t>
    </r>
    <r>
      <rPr>
        <sz val="10"/>
        <rFont val="Arial"/>
        <family val="2"/>
      </rPr>
      <t xml:space="preserve"> sindicatos, federaciones y confederaciones, sean de trabajadores o de patrones, que reciban y ejerzan recursos públicos</t>
    </r>
  </si>
  <si>
    <r>
      <rPr>
        <b/>
        <sz val="10"/>
        <rFont val="Arial"/>
        <family val="2"/>
      </rPr>
      <t xml:space="preserve">3. </t>
    </r>
    <r>
      <rPr>
        <sz val="10"/>
        <rFont val="Arial"/>
        <family val="2"/>
      </rPr>
      <t>Denominación del comité ejecutivo o del órgano directivo correspondiente estatal, seccional o local.</t>
    </r>
  </si>
  <si>
    <r>
      <rPr>
        <b/>
        <sz val="10"/>
        <rFont val="Arial"/>
        <family val="2"/>
      </rPr>
      <t xml:space="preserve">4. </t>
    </r>
    <r>
      <rPr>
        <sz val="10"/>
        <rFont val="Arial"/>
        <family val="2"/>
      </rPr>
      <t>Nombre de los integrantes del comité ejecutivo o del órgano directivo correspondiente estatal, seccional o local (nombre(s), Primer apellido, segundo apellido).</t>
    </r>
  </si>
  <si>
    <r>
      <rPr>
        <b/>
        <sz val="10"/>
        <rFont val="Arial"/>
        <family val="2"/>
      </rPr>
      <t xml:space="preserve">5. </t>
    </r>
    <r>
      <rPr>
        <sz val="10"/>
        <rFont val="Arial"/>
        <family val="2"/>
      </rPr>
      <t>Cargo de cada integrante del comité ejecutivo o del órgano directivo correspondiente.</t>
    </r>
  </si>
  <si>
    <r>
      <rPr>
        <b/>
        <sz val="10"/>
        <rFont val="Arial"/>
        <family val="2"/>
      </rPr>
      <t xml:space="preserve">6. </t>
    </r>
    <r>
      <rPr>
        <sz val="10"/>
        <rFont val="Arial"/>
        <family val="2"/>
      </rPr>
      <t>Domicilio  para recibir correspondencia oficial (tipo de vialidad [catálogo], nombre de vialidad [calle], número exterior, número interior [en su caso], tipo de asentamiento humano [catálogo], nombre de asentamiento humano [colonia], clave de la localidad [catálogo], nombre de la localidad [catálogo], clave del municipio [catálogo], nombre del municipio o alcaldía [catálogo], clave de la entidad federativa [catálogo], nombre de la entidad federativa [catálogo], código postal).</t>
    </r>
  </si>
  <si>
    <r>
      <rPr>
        <b/>
        <sz val="10"/>
        <rFont val="Arial"/>
        <family val="2"/>
      </rPr>
      <t xml:space="preserve">7. </t>
    </r>
    <r>
      <rPr>
        <sz val="10"/>
        <rFont val="Arial"/>
        <family val="2"/>
      </rPr>
      <t>Número(s) de teléfono(s) oficial(es) y extensión (es).</t>
    </r>
  </si>
  <si>
    <r>
      <rPr>
        <b/>
        <sz val="10"/>
        <rFont val="Arial"/>
        <family val="2"/>
      </rPr>
      <t xml:space="preserve">8. </t>
    </r>
    <r>
      <rPr>
        <sz val="10"/>
        <rFont val="Arial"/>
        <family val="2"/>
      </rPr>
      <t>Dirección de correo electrónico oficial.</t>
    </r>
  </si>
  <si>
    <r>
      <rPr>
        <b/>
        <sz val="10"/>
        <rFont val="Arial"/>
        <family val="2"/>
      </rPr>
      <t xml:space="preserve">9. </t>
    </r>
    <r>
      <rPr>
        <sz val="10"/>
        <rFont val="Arial"/>
        <family val="2"/>
      </rPr>
      <t>Hipervínculo al oficio u oficios de toma de nota del comité ejecutivo o del  órgano correspondiente estatal, seccional o local.</t>
    </r>
  </si>
  <si>
    <r>
      <rPr>
        <b/>
        <sz val="10"/>
        <rFont val="Arial"/>
        <family val="2"/>
      </rPr>
      <t xml:space="preserve">10. </t>
    </r>
    <r>
      <rPr>
        <sz val="10"/>
        <rFont val="Arial"/>
        <family val="2"/>
      </rPr>
      <t>Periodo de actualización de la información: trimestral.</t>
    </r>
  </si>
  <si>
    <r>
      <rPr>
        <b/>
        <sz val="10"/>
        <rFont val="Arial"/>
        <family val="2"/>
      </rPr>
      <t xml:space="preserve">11. </t>
    </r>
    <r>
      <rPr>
        <sz val="10"/>
        <rFont val="Arial"/>
        <family val="2"/>
      </rPr>
      <t>Área(s) responsable(s) que genera(n), posee(n), publica(n) y/o actualiza(n)la información.</t>
    </r>
  </si>
  <si>
    <r>
      <rPr>
        <b/>
        <sz val="10"/>
        <rFont val="Arial"/>
        <family val="2"/>
      </rPr>
      <t>12.</t>
    </r>
    <r>
      <rPr>
        <sz val="10"/>
        <rFont val="Arial"/>
        <family val="2"/>
      </rPr>
      <t xml:space="preserve"> La información publicada deberá estar actualizada, validada y conservada al periodo que corresponde, de acuerdo con la Tabla de actualización y conservación de la información con el formato día/mes/año.</t>
    </r>
  </si>
  <si>
    <r>
      <rPr>
        <b/>
        <sz val="10"/>
        <rFont val="Arial"/>
        <family val="2"/>
      </rPr>
      <t xml:space="preserve">13. </t>
    </r>
    <r>
      <rPr>
        <sz val="10"/>
        <rFont val="Arial"/>
        <family val="2"/>
      </rPr>
      <t>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</si>
  <si>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r>
      <rPr>
        <b/>
        <sz val="10"/>
        <rFont val="Arial"/>
        <family val="2"/>
      </rPr>
      <t xml:space="preserve">14. </t>
    </r>
    <r>
      <rPr>
        <sz val="10"/>
        <rFont val="Arial"/>
        <family val="2"/>
      </rPr>
      <t>La información publicada se organiza mediante el formato 2, en el que se incluyen todos los campos especificados en los criterios sustantivos de contenido, debiendo publicar la información en datos abiertos.</t>
    </r>
  </si>
  <si>
    <r>
      <rPr>
        <b/>
        <i/>
        <sz val="10"/>
        <rFont val="Arial"/>
        <family val="2"/>
      </rPr>
      <t xml:space="preserve">Fracción III. </t>
    </r>
    <r>
      <rPr>
        <i/>
        <sz val="10"/>
        <rFont val="Arial"/>
        <family val="2"/>
      </rPr>
      <t>El padrón de socios, o agremiados; y</t>
    </r>
  </si>
  <si>
    <r>
      <t xml:space="preserve">Periodo de actualización: </t>
    </r>
    <r>
      <rPr>
        <sz val="10"/>
        <rFont val="Arial"/>
        <family val="2"/>
      </rPr>
      <t xml:space="preserve">trimestral y cuando se expida el oficio en el que la autoridad tome nota del padrón de socios actualizado deberá publicarse y/o actualizarse en un plazo no mayor a tres días hábiles
</t>
    </r>
    <r>
      <rPr>
        <b/>
        <sz val="10"/>
        <rFont val="Arial"/>
        <family val="2"/>
      </rPr>
      <t xml:space="preserve">Conservar en el sitio de Internet: </t>
    </r>
    <r>
      <rPr>
        <sz val="10"/>
        <rFont val="Arial"/>
        <family val="2"/>
      </rPr>
      <t xml:space="preserve">la información vigente y al menos la de un año previo
</t>
    </r>
    <r>
      <rPr>
        <b/>
        <sz val="10"/>
        <rFont val="Arial"/>
        <family val="2"/>
      </rPr>
      <t xml:space="preserve">Aplica a: </t>
    </r>
    <r>
      <rPr>
        <sz val="10"/>
        <rFont val="Arial"/>
        <family val="2"/>
      </rPr>
      <t>sindicatos, federaciones y confederaciones, sean de trabajadores o de patrones, que reciban y ejerzan recursos públicos</t>
    </r>
  </si>
  <si>
    <r>
      <rPr>
        <b/>
        <sz val="10"/>
        <rFont val="Arial"/>
        <family val="2"/>
      </rPr>
      <t xml:space="preserve">4. </t>
    </r>
    <r>
      <rPr>
        <sz val="10"/>
        <rFont val="Arial"/>
        <family val="2"/>
      </rPr>
      <t>Número del registro.</t>
    </r>
  </si>
  <si>
    <r>
      <rPr>
        <b/>
        <sz val="10"/>
        <rFont val="Arial"/>
        <family val="2"/>
      </rPr>
      <t xml:space="preserve">5. </t>
    </r>
    <r>
      <rPr>
        <sz val="10"/>
        <rFont val="Arial"/>
        <family val="2"/>
      </rPr>
      <t>Nombre completo de los (las) miembros y/o socios del sindicato, federación o confederación (Nombre(s), Primer apellido, segundo apellido).</t>
    </r>
  </si>
  <si>
    <r>
      <rPr>
        <b/>
        <sz val="10"/>
        <rFont val="Arial"/>
        <family val="2"/>
      </rPr>
      <t xml:space="preserve">6. </t>
    </r>
    <r>
      <rPr>
        <sz val="10"/>
        <rFont val="Arial"/>
        <family val="2"/>
      </rPr>
      <t>Nombre(s), primer apellido, segundo apellido de los patrones, empresas o establecimientos en los que prestan sus servicios.</t>
    </r>
  </si>
  <si>
    <r>
      <rPr>
        <b/>
        <sz val="10"/>
        <rFont val="Arial"/>
        <family val="2"/>
      </rPr>
      <t xml:space="preserve">7. </t>
    </r>
    <r>
      <rPr>
        <sz val="10"/>
        <rFont val="Arial"/>
        <family val="2"/>
      </rPr>
      <t xml:space="preserve">Domicilio de los patrones, empresas o establecimientos en los que prestan sus servicios (tipo de vialidad [catálogo], nombre de vialidad [calle], número exterior, número interior [en su caso], tipo de asentamiento humano [catálogo], nombre de asentamiento humano [colonia], clave de la localidad, nombre de la localidad, clave del municipio, nombre del municipio o alcaldía, clave de la entidad federativa, nombre de la entidad federativa [catálogo], código postal) </t>
    </r>
  </si>
  <si>
    <r>
      <rPr>
        <b/>
        <sz val="10"/>
        <rFont val="Arial"/>
        <family val="2"/>
      </rPr>
      <t xml:space="preserve">8. </t>
    </r>
    <r>
      <rPr>
        <sz val="10"/>
        <rFont val="Arial"/>
        <family val="2"/>
      </rPr>
      <t>Número total de los miembros del sindicato, federación o confederación.</t>
    </r>
  </si>
  <si>
    <r>
      <rPr>
        <b/>
        <sz val="10"/>
        <rFont val="Arial"/>
        <family val="2"/>
      </rPr>
      <t xml:space="preserve">10. </t>
    </r>
    <r>
      <rPr>
        <sz val="10"/>
        <rFont val="Arial"/>
        <family val="2"/>
      </rPr>
      <t>Hipervínculo al oficio de toma de nota del padrón de socios y/o miembros o de su actualización.</t>
    </r>
  </si>
  <si>
    <r>
      <rPr>
        <b/>
        <sz val="10"/>
        <rFont val="Arial"/>
        <family val="2"/>
      </rPr>
      <t xml:space="preserve">12. </t>
    </r>
    <r>
      <rPr>
        <sz val="10"/>
        <rFont val="Arial"/>
        <family val="2"/>
      </rPr>
      <t>Área(s) responsable(s) que genera(n), posee(n), publica(n) y/o actualiza(n)la información.</t>
    </r>
  </si>
  <si>
    <r>
      <rPr>
        <b/>
        <sz val="10"/>
        <rFont val="Arial"/>
        <family val="2"/>
      </rPr>
      <t xml:space="preserve">15. </t>
    </r>
    <r>
      <rPr>
        <sz val="10"/>
        <rFont val="Arial"/>
        <family val="2"/>
      </rPr>
      <t>La información publicada se organiza mediante el formato 3, en el que se incluyen todos los campos especificados en los criterios sustantivos de contenido, debiendo publicar la información en datos abiertos.</t>
    </r>
  </si>
  <si>
    <r>
      <rPr>
        <b/>
        <i/>
        <sz val="10"/>
        <rFont val="Arial"/>
        <family val="2"/>
      </rPr>
      <t xml:space="preserve">Fracción IV. </t>
    </r>
    <r>
      <rPr>
        <i/>
        <sz val="10"/>
        <rFont val="Arial"/>
        <family val="2"/>
      </rPr>
      <t>La relación detallada de los recursos públicos económicos, en especie, bienes o donativos que reciban y el informe detallado del ejercicio y destino final de los recursos públicos que ejerzan;</t>
    </r>
  </si>
  <si>
    <r>
      <t>Periodo de actualización:</t>
    </r>
    <r>
      <rPr>
        <sz val="10"/>
        <rFont val="Arial"/>
        <family val="2"/>
      </rPr>
      <t xml:space="preserve"> trimestral
</t>
    </r>
    <r>
      <rPr>
        <b/>
        <sz val="10"/>
        <rFont val="Arial"/>
        <family val="2"/>
      </rPr>
      <t xml:space="preserve">Conservar en el sitio de Internet: </t>
    </r>
    <r>
      <rPr>
        <sz val="10"/>
        <rFont val="Arial"/>
        <family val="2"/>
      </rPr>
      <t xml:space="preserve">la información vigente y la correspondiente al menos a seis años anteriores.
</t>
    </r>
    <r>
      <rPr>
        <b/>
        <sz val="10"/>
        <rFont val="Arial"/>
        <family val="2"/>
      </rPr>
      <t xml:space="preserve">Aplica a: </t>
    </r>
    <r>
      <rPr>
        <sz val="10"/>
        <rFont val="Arial"/>
        <family val="2"/>
      </rPr>
      <t>Sindicatos, federaciones, confederaciones, asociaciones, uniones o figura legal análoga sean de trabajadores o de patrones, que reciban y ejerzan recursos públicos.</t>
    </r>
  </si>
  <si>
    <r>
      <rPr>
        <b/>
        <sz val="10"/>
        <rFont val="Arial"/>
        <family val="2"/>
      </rPr>
      <t xml:space="preserve">Respecto de los bienes recibidos, se incluirá lo siguiente:
1. </t>
    </r>
    <r>
      <rPr>
        <sz val="10"/>
        <rFont val="Arial"/>
        <family val="2"/>
      </rPr>
      <t>Ejercicio</t>
    </r>
  </si>
  <si>
    <r>
      <rPr>
        <b/>
        <sz val="10"/>
        <rFont val="Arial"/>
        <family val="2"/>
      </rPr>
      <t xml:space="preserve">3. </t>
    </r>
    <r>
      <rPr>
        <sz val="10"/>
        <rFont val="Arial"/>
        <family val="2"/>
      </rPr>
      <t>Tipo de recursos públicos recibidos (catálogo): Recursos económicos/Bienes muebles/Bienes inmuebles/Otras donaciones en especie/Donaciones en dinero/Recursos económicos en especie.</t>
    </r>
  </si>
  <si>
    <r>
      <rPr>
        <b/>
        <sz val="10"/>
        <rFont val="Arial"/>
        <family val="2"/>
      </rPr>
      <t xml:space="preserve">4. </t>
    </r>
    <r>
      <rPr>
        <sz val="10"/>
        <rFont val="Arial"/>
        <family val="2"/>
      </rPr>
      <t>Naturaleza de los recursos recibidos (catálogo): Contrato/ Convenio/ Donación/Condiciones Generales de Trabajo.</t>
    </r>
  </si>
  <si>
    <r>
      <rPr>
        <b/>
        <sz val="10"/>
        <rFont val="Arial"/>
        <family val="2"/>
      </rPr>
      <t xml:space="preserve">5. </t>
    </r>
    <r>
      <rPr>
        <sz val="10"/>
        <rFont val="Arial"/>
        <family val="2"/>
      </rPr>
      <t>Origen: nombre de la entidad, dependencia u organismo público que entregó.</t>
    </r>
  </si>
  <si>
    <r>
      <rPr>
        <b/>
        <sz val="10"/>
        <rFont val="Arial"/>
        <family val="2"/>
      </rPr>
      <t xml:space="preserve">6. </t>
    </r>
    <r>
      <rPr>
        <sz val="10"/>
        <rFont val="Arial"/>
        <family val="2"/>
      </rPr>
      <t>Descripción de los bienes muebles e inmuebles, de la donación en especie o dinero recibida.</t>
    </r>
  </si>
  <si>
    <r>
      <rPr>
        <b/>
        <sz val="10"/>
        <rFont val="Arial"/>
        <family val="2"/>
      </rPr>
      <t xml:space="preserve">7. </t>
    </r>
    <r>
      <rPr>
        <sz val="10"/>
        <rFont val="Arial"/>
        <family val="2"/>
      </rPr>
      <t>Monto de los recursos recibidos o valor comercial, según corresponda.</t>
    </r>
  </si>
  <si>
    <r>
      <rPr>
        <b/>
        <sz val="10"/>
        <rFont val="Arial"/>
        <family val="2"/>
      </rPr>
      <t xml:space="preserve">8. </t>
    </r>
    <r>
      <rPr>
        <sz val="10"/>
        <rFont val="Arial"/>
        <family val="2"/>
      </rPr>
      <t>Fecha(s) de recepción de los recursos, con el formato día/mes/año.</t>
    </r>
  </si>
  <si>
    <r>
      <rPr>
        <b/>
        <sz val="10"/>
        <rFont val="Arial"/>
        <family val="2"/>
      </rPr>
      <t xml:space="preserve">9. </t>
    </r>
    <r>
      <rPr>
        <sz val="10"/>
        <rFont val="Arial"/>
        <family val="2"/>
      </rPr>
      <t>Actividades a las que se destinará.</t>
    </r>
  </si>
  <si>
    <r>
      <rPr>
        <b/>
        <sz val="10"/>
        <rFont val="Arial"/>
        <family val="2"/>
      </rPr>
      <t>10.</t>
    </r>
    <r>
      <rPr>
        <sz val="10"/>
        <rFont val="Arial"/>
        <family val="2"/>
      </rPr>
      <t xml:space="preserve"> Hipervínculo al contrato o convenio.</t>
    </r>
  </si>
  <si>
    <t>Respecto de los miembros que reciben, administran y ejercen los recursos:
11.  Nombre(s), Primer apellido, segundo apellido de quien(es) recibe(n) los recursos.</t>
  </si>
  <si>
    <r>
      <rPr>
        <b/>
        <sz val="10"/>
        <rFont val="Arial"/>
        <family val="2"/>
      </rPr>
      <t xml:space="preserve">12. </t>
    </r>
    <r>
      <rPr>
        <sz val="10"/>
        <rFont val="Arial"/>
        <family val="2"/>
      </rPr>
      <t>Puesto o cargo de quien(es) recibe(n) los recursos de acuerdo con el catálogo de puestos del sindicato, federación, confederación o figura legal análoga.</t>
    </r>
  </si>
  <si>
    <r>
      <rPr>
        <b/>
        <sz val="10"/>
        <rFont val="Arial"/>
        <family val="2"/>
      </rPr>
      <t>13.</t>
    </r>
    <r>
      <rPr>
        <sz val="10"/>
        <rFont val="Arial"/>
        <family val="2"/>
      </rPr>
      <t xml:space="preserve"> Nombre(s), Primer apellido, segundo apellido de los responsables de administrar los recursos.</t>
    </r>
  </si>
  <si>
    <r>
      <rPr>
        <b/>
        <sz val="10"/>
        <rFont val="Arial"/>
        <family val="2"/>
      </rPr>
      <t xml:space="preserve">14. </t>
    </r>
    <r>
      <rPr>
        <sz val="10"/>
        <rFont val="Arial"/>
        <family val="2"/>
      </rPr>
      <t>Puesto o cargo de los responsables de administrar los recursos de acuerdo con el catálogo de puestos del sindicato, federación, confederación, asociación o figura legal análoga.</t>
    </r>
  </si>
  <si>
    <r>
      <rPr>
        <b/>
        <sz val="10"/>
        <rFont val="Arial"/>
        <family val="2"/>
      </rPr>
      <t xml:space="preserve">15. </t>
    </r>
    <r>
      <rPr>
        <sz val="10"/>
        <rFont val="Arial"/>
        <family val="2"/>
      </rPr>
      <t>Nombre(s), Primer apellido, segundo apellido de los responsables de ejercer los recursos.</t>
    </r>
  </si>
  <si>
    <r>
      <rPr>
        <b/>
        <sz val="10"/>
        <rFont val="Arial"/>
        <family val="2"/>
      </rPr>
      <t xml:space="preserve">16. </t>
    </r>
    <r>
      <rPr>
        <sz val="10"/>
        <rFont val="Arial"/>
        <family val="2"/>
      </rPr>
      <t>Puesto o cargo de los responsables que ejercen los recursos de acuerdo con el catálogo de puestos del sindicato, federación, confederación, asociación o figura legal análoga.</t>
    </r>
  </si>
  <si>
    <r>
      <rPr>
        <b/>
        <sz val="10"/>
        <rFont val="Arial"/>
        <family val="2"/>
      </rPr>
      <t xml:space="preserve">Respecto de los recursos ejercidos, señalar: 
17.  </t>
    </r>
    <r>
      <rPr>
        <sz val="10"/>
        <rFont val="Arial"/>
        <family val="2"/>
      </rPr>
      <t>Fecha(s) o periodo(s) en que se ejercen los recursos, con el formato día/mes/año.</t>
    </r>
  </si>
  <si>
    <r>
      <rPr>
        <b/>
        <sz val="10"/>
        <rFont val="Arial"/>
        <family val="2"/>
      </rPr>
      <t xml:space="preserve">18. </t>
    </r>
    <r>
      <rPr>
        <sz val="10"/>
        <rFont val="Arial"/>
        <family val="2"/>
      </rPr>
      <t>Hipervínculo a los Informes sobre el avance en el ejercicio de los recursos públicos.</t>
    </r>
  </si>
  <si>
    <r>
      <rPr>
        <b/>
        <sz val="10"/>
        <rFont val="Arial"/>
        <family val="2"/>
      </rPr>
      <t xml:space="preserve">19. </t>
    </r>
    <r>
      <rPr>
        <sz val="10"/>
        <rFont val="Arial"/>
        <family val="2"/>
      </rPr>
      <t>Destino final de los recursos.</t>
    </r>
  </si>
  <si>
    <r>
      <rPr>
        <b/>
        <sz val="10"/>
        <rFont val="Arial"/>
        <family val="2"/>
      </rPr>
      <t xml:space="preserve">20. </t>
    </r>
    <r>
      <rPr>
        <sz val="10"/>
        <rFont val="Arial"/>
        <family val="2"/>
      </rPr>
      <t>Hipervínculo al documento del finiquito correspondiente.</t>
    </r>
  </si>
  <si>
    <r>
      <rPr>
        <b/>
        <sz val="10"/>
        <rFont val="Arial"/>
        <family val="2"/>
      </rPr>
      <t xml:space="preserve">Respecto a la Población beneficiaria del ejercicio de los recursos, especificando el monto, el recurso, beneficio o apoyo otorgado a cada beneficiario y aportando, en su caso, la información necesaria para su inclusión en los padrones de beneficiarios del programa correspondiente, deberá publicar:
21.  </t>
    </r>
    <r>
      <rPr>
        <sz val="10"/>
        <rFont val="Arial"/>
        <family val="2"/>
      </rPr>
      <t>Nombre completo (Nombre(s), primer apellido, segundo apellido).</t>
    </r>
  </si>
  <si>
    <r>
      <rPr>
        <b/>
        <sz val="10"/>
        <rFont val="Arial"/>
        <family val="2"/>
      </rPr>
      <t xml:space="preserve">22. </t>
    </r>
    <r>
      <rPr>
        <sz val="10"/>
        <rFont val="Arial"/>
        <family val="2"/>
      </rPr>
      <t>Monto (en pesos), recurso, beneficio o apoyo otorgado (en dinero o en especie).</t>
    </r>
  </si>
  <si>
    <r>
      <rPr>
        <b/>
        <sz val="10"/>
        <rFont val="Arial"/>
        <family val="2"/>
      </rPr>
      <t xml:space="preserve">23. </t>
    </r>
    <r>
      <rPr>
        <sz val="10"/>
        <rFont val="Arial"/>
        <family val="2"/>
      </rPr>
      <t>Unidad territorial.</t>
    </r>
  </si>
  <si>
    <r>
      <rPr>
        <b/>
        <sz val="10"/>
        <rFont val="Arial"/>
        <family val="2"/>
      </rPr>
      <t xml:space="preserve">24. </t>
    </r>
    <r>
      <rPr>
        <sz val="10"/>
        <rFont val="Arial"/>
        <family val="2"/>
      </rPr>
      <t>Edad, en su caso.</t>
    </r>
  </si>
  <si>
    <r>
      <rPr>
        <b/>
        <sz val="10"/>
        <rFont val="Arial"/>
        <family val="2"/>
      </rPr>
      <t xml:space="preserve">25. </t>
    </r>
    <r>
      <rPr>
        <sz val="10"/>
        <rFont val="Arial"/>
        <family val="2"/>
      </rPr>
      <t>Sexo, en su caso (catálogo): Femenino/Masculino.</t>
    </r>
  </si>
  <si>
    <r>
      <rPr>
        <b/>
        <sz val="10"/>
        <rFont val="Arial"/>
        <family val="2"/>
      </rPr>
      <t xml:space="preserve">26. </t>
    </r>
    <r>
      <rPr>
        <sz val="10"/>
        <rFont val="Arial"/>
        <family val="2"/>
      </rPr>
      <t>Hipervínculo a la información estadística, en su caso.</t>
    </r>
  </si>
  <si>
    <r>
      <rPr>
        <b/>
        <sz val="10"/>
        <rFont val="Arial"/>
        <family val="2"/>
      </rPr>
      <t xml:space="preserve">Respecto de los bienes muebles, se publicará:
27. </t>
    </r>
    <r>
      <rPr>
        <sz val="10"/>
        <rFont val="Arial"/>
        <family val="2"/>
      </rPr>
      <t>Ejercicio.</t>
    </r>
  </si>
  <si>
    <r>
      <rPr>
        <b/>
        <sz val="10"/>
        <rFont val="Arial"/>
        <family val="2"/>
      </rPr>
      <t xml:space="preserve">28. </t>
    </r>
    <r>
      <rPr>
        <sz val="10"/>
        <rFont val="Arial"/>
        <family val="2"/>
      </rPr>
      <t>Periodo que se informa (fecha de inicio y fecha de término con el formato día/mes/año).</t>
    </r>
  </si>
  <si>
    <r>
      <rPr>
        <b/>
        <sz val="10"/>
        <rFont val="Arial"/>
        <family val="2"/>
      </rPr>
      <t xml:space="preserve">29. </t>
    </r>
    <r>
      <rPr>
        <sz val="10"/>
        <rFont val="Arial"/>
        <family val="2"/>
      </rPr>
      <t>Descripción del bien (incluir marca y modelo o, en su caso, señalar si corresponde a una pieza arqueológica, artística, histórica u otra).</t>
    </r>
  </si>
  <si>
    <r>
      <rPr>
        <b/>
        <sz val="10"/>
        <rFont val="Arial"/>
        <family val="2"/>
      </rPr>
      <t xml:space="preserve">30. </t>
    </r>
    <r>
      <rPr>
        <sz val="10"/>
        <rFont val="Arial"/>
        <family val="2"/>
      </rPr>
      <t>Código de identificación, en su caso.</t>
    </r>
  </si>
  <si>
    <r>
      <rPr>
        <b/>
        <sz val="10"/>
        <rFont val="Arial"/>
        <family val="2"/>
      </rPr>
      <t xml:space="preserve">31. </t>
    </r>
    <r>
      <rPr>
        <sz val="10"/>
        <rFont val="Arial"/>
        <family val="2"/>
      </rPr>
      <t>Institución a cargo del bien mueble, en su caso.</t>
    </r>
  </si>
  <si>
    <r>
      <rPr>
        <b/>
        <sz val="10"/>
        <rFont val="Arial"/>
        <family val="2"/>
      </rPr>
      <t xml:space="preserve">32. </t>
    </r>
    <r>
      <rPr>
        <sz val="10"/>
        <rFont val="Arial"/>
        <family val="2"/>
      </rPr>
      <t>Número de inventario.</t>
    </r>
  </si>
  <si>
    <r>
      <rPr>
        <b/>
        <sz val="10"/>
        <rFont val="Arial"/>
        <family val="2"/>
      </rPr>
      <t xml:space="preserve">33. </t>
    </r>
    <r>
      <rPr>
        <sz val="10"/>
        <rFont val="Arial"/>
        <family val="2"/>
      </rPr>
      <t>Monto unitario del bien (precio de adquisición o valor contable).</t>
    </r>
  </si>
  <si>
    <r>
      <rPr>
        <b/>
        <sz val="10"/>
        <rFont val="Arial"/>
        <family val="2"/>
      </rPr>
      <t xml:space="preserve">Respecto de los bienes inmuebles, se publicará:
34. </t>
    </r>
    <r>
      <rPr>
        <sz val="10"/>
        <rFont val="Arial"/>
        <family val="2"/>
      </rPr>
      <t>Ejercicio</t>
    </r>
  </si>
  <si>
    <r>
      <rPr>
        <b/>
        <sz val="10"/>
        <rFont val="Arial"/>
        <family val="2"/>
      </rPr>
      <t xml:space="preserve">35. </t>
    </r>
    <r>
      <rPr>
        <sz val="10"/>
        <rFont val="Arial"/>
        <family val="2"/>
      </rPr>
      <t>Periodo que se informa (fecha de inicio y fecha de término con el formato día/mes/año).</t>
    </r>
  </si>
  <si>
    <r>
      <rPr>
        <b/>
        <sz val="10"/>
        <rFont val="Arial"/>
        <family val="2"/>
      </rPr>
      <t xml:space="preserve">36. </t>
    </r>
    <r>
      <rPr>
        <sz val="10"/>
        <rFont val="Arial"/>
        <family val="2"/>
      </rPr>
      <t>Denominación del inmueble, en su caso.</t>
    </r>
  </si>
  <si>
    <r>
      <rPr>
        <b/>
        <sz val="10"/>
        <rFont val="Arial"/>
        <family val="2"/>
      </rPr>
      <t xml:space="preserve">37. </t>
    </r>
    <r>
      <rPr>
        <sz val="10"/>
        <rFont val="Arial"/>
        <family val="2"/>
      </rPr>
      <t>Institución a cargo del bien inmueble, en su caso.</t>
    </r>
  </si>
  <si>
    <r>
      <rPr>
        <b/>
        <sz val="10"/>
        <rFont val="Arial"/>
        <family val="2"/>
      </rPr>
      <t xml:space="preserve">38. </t>
    </r>
    <r>
      <rPr>
        <sz val="10"/>
        <rFont val="Arial"/>
        <family val="2"/>
      </rPr>
      <t xml:space="preserve">Domicilio del inmueble (tipo de vialidad [catálogo], nombre de vialidad [calle], número exterior, número interior [en su caso], tipo de asentamiento humano [catálogo], nombre de asentamiento humano [colonia], clave de la localidad, nombre de la localidad, clave del municipio, nombre del municipio o alcaldía, clave de la entidad federativa, nombre de la entidad federativa [catálogo], código postal </t>
    </r>
  </si>
  <si>
    <r>
      <rPr>
        <b/>
        <sz val="10"/>
        <rFont val="Arial"/>
        <family val="2"/>
      </rPr>
      <t xml:space="preserve">39. </t>
    </r>
    <r>
      <rPr>
        <sz val="10"/>
        <rFont val="Arial"/>
        <family val="2"/>
      </rPr>
      <t>Domicilio en el extranjero. En caso de que el inmueble se ubique en otro país, se deberá incluir el domicilio el cual deberá incluir por lo menos: país, ciudad, calle y número.</t>
    </r>
  </si>
  <si>
    <r>
      <rPr>
        <b/>
        <sz val="10"/>
        <rFont val="Arial"/>
        <family val="2"/>
      </rPr>
      <t xml:space="preserve">40. </t>
    </r>
    <r>
      <rPr>
        <sz val="10"/>
        <rFont val="Arial"/>
        <family val="2"/>
      </rPr>
      <t>Naturaleza del inmueble (catálogo): Urbana/]Rústica (de conformidad con el artículo 6, fracción IV, del Reglamento del Registro Público de la Propiedad Federal).</t>
    </r>
  </si>
  <si>
    <r>
      <rPr>
        <b/>
        <sz val="10"/>
        <rFont val="Arial"/>
        <family val="2"/>
      </rPr>
      <t xml:space="preserve">41. </t>
    </r>
    <r>
      <rPr>
        <sz val="10"/>
        <rFont val="Arial"/>
        <family val="2"/>
      </rPr>
      <t>Carácter del monumento (catálogo): Arqueológico/Histórico/Artístico (para el caso de inmuebles que hayan sido declarados monumentos arqueológicos, históricos o artísticos.</t>
    </r>
  </si>
  <si>
    <r>
      <rPr>
        <b/>
        <sz val="10"/>
        <rFont val="Arial"/>
        <family val="2"/>
      </rPr>
      <t xml:space="preserve">42. </t>
    </r>
    <r>
      <rPr>
        <sz val="10"/>
        <rFont val="Arial"/>
        <family val="2"/>
      </rPr>
      <t>Tipo de inmueble. Por ejemplo: edificio, iglesia, monumento arqueológico, artístico, histórico.</t>
    </r>
  </si>
  <si>
    <r>
      <rPr>
        <b/>
        <sz val="10"/>
        <rFont val="Arial"/>
        <family val="2"/>
      </rPr>
      <t xml:space="preserve">43. </t>
    </r>
    <r>
      <rPr>
        <sz val="10"/>
        <rFont val="Arial"/>
        <family val="2"/>
      </rPr>
      <t>Uso del inmueble.</t>
    </r>
  </si>
  <si>
    <r>
      <rPr>
        <b/>
        <sz val="10"/>
        <rFont val="Arial"/>
        <family val="2"/>
      </rPr>
      <t xml:space="preserve">44. </t>
    </r>
    <r>
      <rPr>
        <sz val="10"/>
        <rFont val="Arial"/>
        <family val="2"/>
      </rPr>
      <t>Operación que da origen a la posesión o propiedad del inmueble. Por ejemplo: donación, adquisición, expropiación.</t>
    </r>
  </si>
  <si>
    <r>
      <rPr>
        <b/>
        <sz val="10"/>
        <rFont val="Arial"/>
        <family val="2"/>
      </rPr>
      <t xml:space="preserve">45. </t>
    </r>
    <r>
      <rPr>
        <sz val="10"/>
        <rFont val="Arial"/>
        <family val="2"/>
      </rPr>
      <t>Valor catastral o último avalúo del inmueble.</t>
    </r>
  </si>
  <si>
    <r>
      <rPr>
        <b/>
        <sz val="10"/>
        <rFont val="Arial"/>
        <family val="2"/>
      </rPr>
      <t xml:space="preserve">46. </t>
    </r>
    <r>
      <rPr>
        <sz val="10"/>
        <rFont val="Arial"/>
        <family val="2"/>
      </rPr>
      <t>Periodo de actualización de la información: trimestral.</t>
    </r>
  </si>
  <si>
    <r>
      <rPr>
        <b/>
        <sz val="10"/>
        <rFont val="Arial"/>
        <family val="2"/>
      </rPr>
      <t xml:space="preserve">47. </t>
    </r>
    <r>
      <rPr>
        <sz val="10"/>
        <rFont val="Arial"/>
        <family val="2"/>
      </rPr>
      <t>Área(s) responsable(s) que genera(n), posee(n), publica(n) y/o actualiza(n)la información.</t>
    </r>
  </si>
  <si>
    <r>
      <rPr>
        <b/>
        <sz val="10"/>
        <rFont val="Arial"/>
        <family val="2"/>
      </rPr>
      <t xml:space="preserve">48. </t>
    </r>
    <r>
      <rPr>
        <sz val="10"/>
        <rFont val="Arial"/>
        <family val="2"/>
      </rPr>
      <t>La información publicada deberá estar actualizada, validada y conservada al periodo que corresponde, de acuerdo con la Tabla de actualización y conservación de la información con el formato día/mes/año.</t>
    </r>
  </si>
  <si>
    <r>
      <rPr>
        <b/>
        <sz val="10"/>
        <rFont val="Arial"/>
        <family val="2"/>
      </rPr>
      <t xml:space="preserve">49. </t>
    </r>
    <r>
      <rPr>
        <sz val="10"/>
        <rFont val="Arial"/>
        <family val="2"/>
      </rPr>
      <t>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</si>
  <si>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r>
      <rPr>
        <b/>
        <sz val="10"/>
        <rFont val="Arial"/>
        <family val="2"/>
      </rPr>
      <t xml:space="preserve">50. </t>
    </r>
    <r>
      <rPr>
        <sz val="10"/>
        <rFont val="Arial"/>
        <family val="2"/>
      </rPr>
      <t>La información publicada se organiza mediante los formatos 4a, 4b y 4c, en los que se incluyen todos los campos especificados en los criterios sustantivos de contenido, debiendo publicar la información en datos abiertos.</t>
    </r>
  </si>
  <si>
    <t>Hoja de cálculo del Artículo 138 de la LTAIPRC</t>
  </si>
  <si>
    <t>Sindicato Independiente de Trabajadores del Instituto de Educación Media Superior del Distrito Federal</t>
  </si>
  <si>
    <r>
      <rPr>
        <b/>
        <i/>
        <sz val="10"/>
        <rFont val="Arial"/>
        <family val="2"/>
      </rPr>
      <t xml:space="preserve">Artículo 138. </t>
    </r>
    <r>
      <rPr>
        <i/>
        <sz val="10"/>
        <rFont val="Arial"/>
        <family val="2"/>
      </rPr>
      <t>Además de cumplir con lo señalado en las obligaciones de transparencia comunes y en el Artículo anterior, los Sindicatos deberán poner a disposición de forma impresa para consulta directa y en los respectivos sitios de Internet, además de mantener actualizada y accesible, la siguiente información:</t>
    </r>
  </si>
  <si>
    <t xml:space="preserve">Índice de Criterios Sustantivos de Contenido del Artículo 138 : </t>
  </si>
  <si>
    <t xml:space="preserve">Índice de Criterios Adjetivos de actualización, confiabilidad y formato del Artículo 138 : </t>
  </si>
  <si>
    <t xml:space="preserve">Índice de Cumplimiento del Artículo 138 : </t>
  </si>
  <si>
    <t>Índices para el Artículo 138</t>
  </si>
  <si>
    <t>I Artículo 138</t>
  </si>
  <si>
    <t>I C Art. 138</t>
  </si>
  <si>
    <t>Artículo 142 de la LTAIPRC</t>
  </si>
  <si>
    <t>Índice de Criterios Sustantivos de Contenido del Artículo 142:</t>
  </si>
  <si>
    <t>Índice de Criterios Adjetivos de Actualización, Confiabilidad y Formato del Artículo 142:</t>
  </si>
  <si>
    <r>
      <rPr>
        <b/>
        <i/>
        <sz val="12"/>
        <rFont val="Arial"/>
        <family val="2"/>
      </rPr>
      <t xml:space="preserve">Artículo 142. </t>
    </r>
    <r>
      <rPr>
        <i/>
        <sz val="12"/>
        <rFont val="Arial"/>
        <family val="2"/>
      </rPr>
      <t xml:space="preserve">Tratándose de concesiones, permisos, licencias o autorizaciones a particulares, la información deberá precisar:
I. Nombre o razón social del titular;
II. Concepto de la concesión, autorización o permiso; y
III. Vigencia.
</t>
    </r>
  </si>
  <si>
    <r>
      <rPr>
        <b/>
        <sz val="10"/>
        <rFont val="Arial"/>
        <family val="2"/>
      </rPr>
      <t xml:space="preserve">Periodo de actualización: </t>
    </r>
    <r>
      <rPr>
        <sz val="10"/>
        <rFont val="Arial"/>
        <family val="2"/>
      </rPr>
      <t xml:space="preserve">trimestral.
</t>
    </r>
    <r>
      <rPr>
        <b/>
        <sz val="10"/>
        <rFont val="Arial"/>
        <family val="2"/>
      </rPr>
      <t xml:space="preserve">Conservar en el sitio de Internet: </t>
    </r>
    <r>
      <rPr>
        <sz val="10"/>
        <rFont val="Arial"/>
        <family val="2"/>
      </rPr>
      <t xml:space="preserve">información del ejercicio en curso y la correspondiente a dos ejercicios anteriores.
</t>
    </r>
    <r>
      <rPr>
        <b/>
        <sz val="10"/>
        <rFont val="Arial"/>
        <family val="2"/>
      </rPr>
      <t xml:space="preserve">Aplica a: </t>
    </r>
    <r>
      <rPr>
        <sz val="10"/>
        <rFont val="Arial"/>
        <family val="2"/>
      </rPr>
      <t xml:space="preserve">los sujetos obligados de acuerdo con su tabla de aplicabilidad.
</t>
    </r>
    <r>
      <rPr>
        <b/>
        <sz val="10"/>
        <rFont val="Arial"/>
        <family val="2"/>
      </rPr>
      <t/>
    </r>
  </si>
  <si>
    <r>
      <rPr>
        <b/>
        <sz val="10"/>
        <rFont val="Arial"/>
        <family val="2"/>
      </rPr>
      <t xml:space="preserve">1. </t>
    </r>
    <r>
      <rPr>
        <sz val="10"/>
        <rFont val="Arial"/>
        <family val="2"/>
      </rPr>
      <t xml:space="preserve">Ejercicio.  </t>
    </r>
  </si>
  <si>
    <r>
      <rPr>
        <b/>
        <sz val="10"/>
        <rFont val="Arial"/>
        <family val="2"/>
      </rPr>
      <t xml:space="preserve">2. </t>
    </r>
    <r>
      <rPr>
        <sz val="10"/>
        <rFont val="Arial"/>
        <family val="2"/>
      </rPr>
      <t xml:space="preserve">Periodo (fecha de inicio y fecha de término con el formato día/mes/año).  </t>
    </r>
  </si>
  <si>
    <r>
      <rPr>
        <b/>
        <sz val="10"/>
        <rFont val="Arial"/>
        <family val="2"/>
      </rPr>
      <t xml:space="preserve">3. </t>
    </r>
    <r>
      <rPr>
        <sz val="10"/>
        <rFont val="Arial"/>
        <family val="2"/>
      </rPr>
      <t>Incluir un vínculo a la información publicada en la fracción XXIX del artículo 121.</t>
    </r>
  </si>
  <si>
    <r>
      <rPr>
        <b/>
        <sz val="10"/>
        <rFont val="Arial"/>
        <family val="2"/>
      </rPr>
      <t xml:space="preserve">4. </t>
    </r>
    <r>
      <rPr>
        <sz val="10"/>
        <rFont val="Arial"/>
        <family val="2"/>
      </rPr>
      <t xml:space="preserve">Periodo de actualización de la información: trimestral.  </t>
    </r>
  </si>
  <si>
    <r>
      <rPr>
        <b/>
        <sz val="10"/>
        <rFont val="Arial"/>
        <family val="2"/>
      </rPr>
      <t xml:space="preserve">5. </t>
    </r>
    <r>
      <rPr>
        <sz val="10"/>
        <rFont val="Arial"/>
        <family val="2"/>
      </rPr>
      <t xml:space="preserve">Área(s) responsable(s) que genera(n), posee(n), publica(n) y/o actualiza(n)la información. </t>
    </r>
    <r>
      <rPr>
        <b/>
        <sz val="10"/>
        <rFont val="Arial"/>
        <family val="2"/>
      </rPr>
      <t xml:space="preserve"> </t>
    </r>
  </si>
  <si>
    <r>
      <rPr>
        <b/>
        <sz val="10"/>
        <rFont val="Arial"/>
        <family val="2"/>
      </rPr>
      <t xml:space="preserve">6. </t>
    </r>
    <r>
      <rPr>
        <sz val="10"/>
        <rFont val="Arial"/>
        <family val="2"/>
      </rPr>
      <t>La información publicada deberá estar actualizada, validada y conservada al periodo que corresponde, de acuerdo con la Tabla de actualización y conservación de la información con el formato día/mes/año.</t>
    </r>
  </si>
  <si>
    <r>
      <rPr>
        <b/>
        <sz val="10"/>
        <rFont val="Arial"/>
        <family val="2"/>
      </rPr>
      <t xml:space="preserve">7. </t>
    </r>
    <r>
      <rPr>
        <sz val="10"/>
        <rFont val="Arial"/>
        <family val="2"/>
      </rPr>
      <t>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</si>
  <si>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r>
      <rPr>
        <b/>
        <sz val="10"/>
        <rFont val="Arial"/>
        <family val="2"/>
      </rPr>
      <t xml:space="preserve">8. </t>
    </r>
    <r>
      <rPr>
        <sz val="10"/>
        <rFont val="Arial"/>
        <family val="2"/>
      </rPr>
      <t xml:space="preserve">La información publicada se organiza mediante el formato 1, en el que se incluyen todos los campos especificados en los criterios sustantivos de contenido, debiendo publicar la información en </t>
    </r>
    <r>
      <rPr>
        <b/>
        <sz val="10"/>
        <rFont val="Arial"/>
        <family val="2"/>
      </rPr>
      <t>datos abiertos.</t>
    </r>
  </si>
  <si>
    <t>Hoja de cálculo del Artículo 142 de la LTAIPRC</t>
  </si>
  <si>
    <r>
      <t xml:space="preserve">Artículo 142. </t>
    </r>
    <r>
      <rPr>
        <i/>
        <sz val="12"/>
        <rFont val="Arial"/>
        <family val="2"/>
      </rPr>
      <t>El Instituto determinará dentro de sus competencias, los casos en que se deban cumplir con las obligaciones de transparencia y acceso a la información señaladas en la legislación de la materia, directamente o a través de los sujetos obligados a las personas físicas o morales que:
I. Reciban o ejerzan recursos públicos;
II. Reciban un ingreso local que sea preponderante dentro de su presupuesto, o bien, subsidios, condonaciones o reducciones fiscales;
III. Actúen como un ente de autoridad o realicen una actividad de interés público;
IV. Sean sujetos a permisos, concesiones o licencias; y
V. Cuenten con algún permiso de uso o explotación de bienes públicos, ya sea directamente o de forma subordinada.
Los sujetos obligados correspondientes deberán enviar al Instituto un listado de las personas físicas o morales que se encuentre en los supuestos mencionados.
El Instituto tomará en cuenta si realizan una función gubernamental, el nivel de financiamiento o beneficio público, el nivel de regulación e involucramiento gubernamental y si el gobierno participó en su creación para resolver sobre el cumplimiento de lo señalado en el primer párrafo de este artículo.</t>
    </r>
  </si>
  <si>
    <t>Suma de los Criterios Sustantivos de Contenido del Artículo 142</t>
  </si>
  <si>
    <t>Grado de cumplimiento de los Criterios Sustantivos de Contenido del Artículo 142</t>
  </si>
  <si>
    <t>Criterios Adjetivos de Actualización</t>
  </si>
  <si>
    <t>Suma de los Criterios Adjetivos de Actualización del Artículo 142</t>
  </si>
  <si>
    <t>Grado de cumplimiento de los Criterios Adjetivos de Actualización del Artículo 142</t>
  </si>
  <si>
    <t xml:space="preserve">Índice de Criterios Sustantivos de Contenido del Artículo 142 : </t>
  </si>
  <si>
    <t xml:space="preserve">Índice de Criterios Adjetivos de Actualización del Artículo 142 : </t>
  </si>
  <si>
    <t xml:space="preserve">Índice de Cumplimiento del Artículo 142 : </t>
  </si>
  <si>
    <t>Índices para el Artículo 142</t>
  </si>
  <si>
    <t>Resultado por criterio</t>
  </si>
  <si>
    <t>Porcentaje alcanzado en el criterio</t>
  </si>
  <si>
    <t>Criterio 1</t>
  </si>
  <si>
    <t>Criterio 4</t>
  </si>
  <si>
    <t>Criterio 2</t>
  </si>
  <si>
    <t>Criterio 5</t>
  </si>
  <si>
    <t>Criterio 3</t>
  </si>
  <si>
    <t>Criterio 6</t>
  </si>
  <si>
    <t>Criterio 7</t>
  </si>
  <si>
    <t>Criterio 8</t>
  </si>
  <si>
    <t>I.C.S.C. Artículo 142</t>
  </si>
  <si>
    <t>Índice de Cumplimiento del Artículo 142</t>
  </si>
  <si>
    <t>I.C.A.A. Artículo 142</t>
  </si>
  <si>
    <t>1a. Evaluación Vinculante 2022, que verifica el cumplimiento, por parte de Sujeto Obligados, de las recomendaciones y observaciones derivadas de la 2a. Evaluación Vinculante 2021</t>
  </si>
  <si>
    <t>Artículo 144 de la LTAIPRC</t>
  </si>
  <si>
    <t>Índice de Criterios Sustantivos de Contenido del Artículo 144:</t>
  </si>
  <si>
    <r>
      <t xml:space="preserve">Artículo 144. </t>
    </r>
    <r>
      <rPr>
        <i/>
        <sz val="12"/>
        <rFont val="Arial"/>
        <family val="2"/>
      </rPr>
      <t>Los sujetos obligados deberán dar acceso a la información a que se refiere este capítulo mediante bases de datos que permitan la búsqueda y extracción de información. Ésta además estará en formatos para la fácil comprensión de las personas, procurando que la información se encuentre disponible en lenguas indígenas. Además las páginas contarán con buscadores temáticos y disponer de un respaldo con todos los registros electrónicos para cualquier persona que lo solicite.</t>
    </r>
  </si>
  <si>
    <r>
      <t>Periodo de actualización:</t>
    </r>
    <r>
      <rPr>
        <sz val="10"/>
        <rFont val="Arial"/>
        <family val="2"/>
      </rPr>
      <t xml:space="preserve"> De conformidad con cada rubro.
</t>
    </r>
    <r>
      <rPr>
        <b/>
        <sz val="10"/>
        <rFont val="Arial"/>
        <family val="2"/>
      </rPr>
      <t>Conservar en el sitio de Internet:</t>
    </r>
    <r>
      <rPr>
        <sz val="10"/>
        <rFont val="Arial"/>
        <family val="2"/>
      </rPr>
      <t xml:space="preserve"> De conformidad con cada rubro.
</t>
    </r>
    <r>
      <rPr>
        <b/>
        <sz val="10"/>
        <rFont val="Arial"/>
        <family val="2"/>
      </rPr>
      <t xml:space="preserve">Aplica a: </t>
    </r>
    <r>
      <rPr>
        <sz val="10"/>
        <rFont val="Arial"/>
        <family val="2"/>
      </rPr>
      <t xml:space="preserve">todos </t>
    </r>
    <r>
      <rPr>
        <sz val="10"/>
        <rFont val="Arial"/>
        <family val="2"/>
      </rPr>
      <t xml:space="preserve">los sujetos obligados de acuerdo con su tabla de aplicabilidad.
</t>
    </r>
  </si>
  <si>
    <r>
      <t xml:space="preserve">1. </t>
    </r>
    <r>
      <rPr>
        <sz val="10"/>
        <rFont val="Arial"/>
        <family val="2"/>
      </rPr>
      <t>El sujeto obligado publica la información del Título Quinto de la
LTAIPRC para disponer de la información en datos abiertos y lenguas
indígenas.</t>
    </r>
  </si>
  <si>
    <r>
      <t xml:space="preserve">2. </t>
    </r>
    <r>
      <rPr>
        <sz val="10"/>
        <rFont val="Arial"/>
        <family val="2"/>
      </rPr>
      <t>El portal de transparencia cuenta con buscadores temáticos</t>
    </r>
  </si>
  <si>
    <t>Hoja de cálculo del Artículo 144 de la LTAIPRC</t>
  </si>
  <si>
    <r>
      <rPr>
        <b/>
        <i/>
        <sz val="12"/>
        <rFont val="Arial"/>
        <family val="2"/>
      </rPr>
      <t xml:space="preserve">Artículo 144. </t>
    </r>
    <r>
      <rPr>
        <i/>
        <sz val="12"/>
        <rFont val="Arial"/>
        <family val="2"/>
      </rPr>
      <t>Los sujetos obligados deberán dar acceso a la información a que se refiere este capítulo mediante bases de datos que permitan la búsqueda y extracción de información. Ésta además estará en formatos para la fácil comprensión de las personas, procurando que la información se encuentre disponible en lenguas indígenas. Además las páginas contarán con buscadores temáticos y disponer de un respaldo con todos los registros electrónicos para cualquier persona que lo solicite.</t>
    </r>
  </si>
  <si>
    <r>
      <rPr>
        <b/>
        <sz val="10"/>
        <rFont val="Arial"/>
        <family val="2"/>
      </rPr>
      <t xml:space="preserve">2. </t>
    </r>
    <r>
      <rPr>
        <sz val="10"/>
        <rFont val="Arial"/>
        <family val="2"/>
      </rPr>
      <t>Periodo (fecha de inicio y fecha de término con el formato día/mes/año).</t>
    </r>
  </si>
  <si>
    <t>Suma de los Criterios Sustantivos de Contenido del Artículo 144</t>
  </si>
  <si>
    <t xml:space="preserve">Índice de Criterios Sustantivos de Contenido del Artículo 144 : </t>
  </si>
  <si>
    <r>
      <t xml:space="preserve">Artículo 144. </t>
    </r>
    <r>
      <rPr>
        <i/>
        <sz val="10"/>
        <rFont val="Arial"/>
        <family val="2"/>
      </rPr>
      <t>Los sujetos obligados contarán en la página de inicio de sus portales de Internet con una señalización fácilmente identificable y accesible que cumpla con los requerimientos de sistematización, comprensión y organización de la información a que se refiere este capítulo.</t>
    </r>
  </si>
  <si>
    <t>Índices para el Artículo 144</t>
  </si>
  <si>
    <t>I.C.S.C. Artículo 144</t>
  </si>
  <si>
    <t>Artículo 145 de la LTAIPRC</t>
  </si>
  <si>
    <t>Índice de Cumplimiento del Artículo 145:</t>
  </si>
  <si>
    <r>
      <rPr>
        <b/>
        <i/>
        <sz val="12"/>
        <rFont val="Arial"/>
        <family val="2"/>
      </rPr>
      <t xml:space="preserve">Artículo 145. </t>
    </r>
    <r>
      <rPr>
        <i/>
        <sz val="12"/>
        <rFont val="Arial"/>
        <family val="2"/>
      </rPr>
      <t>Los sujetos obligados contarán en la página de inicio de sus portales de Internet con una señalización fácilmente identificable y accesible que cumpla con los requerimientos de sistematización, comprensión y organización de la información a que se refiere este capítulo.</t>
    </r>
  </si>
  <si>
    <r>
      <t xml:space="preserve">Periodo de actualización: </t>
    </r>
    <r>
      <rPr>
        <sz val="10"/>
        <rFont val="Arial"/>
        <family val="2"/>
      </rPr>
      <t xml:space="preserve">trimestral.
</t>
    </r>
    <r>
      <rPr>
        <b/>
        <sz val="10"/>
        <rFont val="Arial"/>
        <family val="2"/>
      </rPr>
      <t xml:space="preserve">Conservar en el sitio de Internet: </t>
    </r>
    <r>
      <rPr>
        <sz val="10"/>
        <rFont val="Arial"/>
        <family val="2"/>
      </rPr>
      <t xml:space="preserve">información vigente.
</t>
    </r>
    <r>
      <rPr>
        <b/>
        <sz val="10"/>
        <rFont val="Arial"/>
        <family val="2"/>
      </rPr>
      <t xml:space="preserve">Aplica a: </t>
    </r>
    <r>
      <rPr>
        <sz val="10"/>
        <rFont val="Arial"/>
        <family val="2"/>
      </rPr>
      <t>los sujetos obligados de acuerdo con su tabla de aplicabilidad.</t>
    </r>
  </si>
  <si>
    <r>
      <rPr>
        <b/>
        <sz val="10"/>
        <rFont val="Arial"/>
        <family val="2"/>
      </rPr>
      <t xml:space="preserve">2. </t>
    </r>
    <r>
      <rPr>
        <sz val="10"/>
        <rFont val="Arial"/>
        <family val="2"/>
      </rPr>
      <t>Periodo (fecha de inicio y fecha de término con el formato día/mes/año)</t>
    </r>
  </si>
  <si>
    <r>
      <rPr>
        <b/>
        <sz val="10"/>
        <rFont val="Arial"/>
        <family val="2"/>
      </rPr>
      <t xml:space="preserve">3. </t>
    </r>
    <r>
      <rPr>
        <sz val="10"/>
        <rFont val="Arial"/>
        <family val="2"/>
      </rPr>
      <t>Hipervínculo que dirija a su portal de internet específicamente su sección de transparencia.</t>
    </r>
  </si>
  <si>
    <r>
      <rPr>
        <b/>
        <sz val="10"/>
        <rFont val="Arial"/>
        <family val="2"/>
      </rPr>
      <t xml:space="preserve">4. </t>
    </r>
    <r>
      <rPr>
        <sz val="10"/>
        <rFont val="Arial"/>
        <family val="2"/>
      </rPr>
      <t>Periodo de actualización de la información: trimestral.</t>
    </r>
  </si>
  <si>
    <r>
      <rPr>
        <b/>
        <sz val="10"/>
        <rFont val="Arial"/>
        <family val="2"/>
      </rPr>
      <t xml:space="preserve">5. </t>
    </r>
    <r>
      <rPr>
        <sz val="10"/>
        <rFont val="Arial"/>
        <family val="2"/>
      </rPr>
      <t>Área(s) responsable(s) que genera(n), posee(n), publica(n) y/o actualiza(n)la información.</t>
    </r>
  </si>
  <si>
    <r>
      <t xml:space="preserve">7. </t>
    </r>
    <r>
      <rPr>
        <sz val="10"/>
        <rFont val="Arial"/>
        <family val="2"/>
      </rPr>
      <t>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</si>
  <si>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r>
      <t xml:space="preserve">8. </t>
    </r>
    <r>
      <rPr>
        <sz val="10"/>
        <rFont val="Arial"/>
        <family val="2"/>
      </rPr>
      <t>La información publicada se organiza mediante el formato 3 en el que se incluyen todos los campos especificados en los criterios sustantivos de contenido, debiendo publicar la información en datos abiertos</t>
    </r>
  </si>
  <si>
    <t>Hoja de cálculo del Artículo 145 de la LTAIPRC</t>
  </si>
  <si>
    <r>
      <rPr>
        <b/>
        <i/>
        <sz val="10"/>
        <rFont val="Arial"/>
        <family val="2"/>
      </rPr>
      <t xml:space="preserve">Artículo 145. </t>
    </r>
    <r>
      <rPr>
        <i/>
        <sz val="10"/>
        <rFont val="Arial"/>
        <family val="2"/>
      </rPr>
      <t>Los sujetos obligados contarán en la página de inicio de sus portales de Internet con una señalización fácilmente identificable y accesible que cumpla con los requerimientos de sistematización, comprensión y organización de la información a que se refiere este capítulo.</t>
    </r>
  </si>
  <si>
    <t>Suma de los Criterios Sustantivos de Contenido del Artículo 145</t>
  </si>
  <si>
    <r>
      <rPr>
        <b/>
        <sz val="10"/>
        <rFont val="Arial"/>
        <family val="2"/>
      </rPr>
      <t xml:space="preserve">11. </t>
    </r>
    <r>
      <rPr>
        <sz val="10"/>
        <rFont val="Arial"/>
        <family val="2"/>
      </rPr>
      <t>La información publicada se organiza mediante el formato 3 en el que se incluyen todos los campos especificados en los criterios sustantivos de contenido, debiendo publicar la información en datos abiertos</t>
    </r>
  </si>
  <si>
    <t>Suma de los Criterios Adjetivos de Actualización del Artículo 145</t>
  </si>
  <si>
    <t xml:space="preserve">Índice de Criterios Sustantivos de Contenido del Artículo 145 : </t>
  </si>
  <si>
    <t xml:space="preserve">Índice de Criterios Adjetivos de Actualización del Artículo 145 : </t>
  </si>
  <si>
    <t xml:space="preserve">Índice de Cumplimiento del Artículo 145 : </t>
  </si>
  <si>
    <t>Índices para el Artículo 145</t>
  </si>
  <si>
    <t>I.C.S.C. Artículo 145</t>
  </si>
  <si>
    <t>I.C.A.A. Artículo 145</t>
  </si>
  <si>
    <t>Índice de Cumplimiento del Artículo 145</t>
  </si>
  <si>
    <t>Artículo 146 de la LTAIPRC</t>
  </si>
  <si>
    <t>Índice de Criterios Sustantivos de Contenido del Artículo 146:</t>
  </si>
  <si>
    <t>Índice de Criterios Adjetivos de Actualización, Confiabilidad y Formato del Artículo 146:</t>
  </si>
  <si>
    <r>
      <rPr>
        <b/>
        <i/>
        <sz val="12"/>
        <rFont val="Arial"/>
        <family val="2"/>
      </rPr>
      <t xml:space="preserve">Artículo 146. </t>
    </r>
    <r>
      <rPr>
        <i/>
        <sz val="12"/>
        <rFont val="Arial"/>
        <family val="2"/>
      </rPr>
      <t>Con el objeto de verificar que la información pública que recibe cualquier persona es la versión más actualizada, el sujeto obligado deberá difundir, dentro del primer mes de cada año, un calendario de actualización, por cada contenido de información y el área responsable. En caso de que no exista una norma que ya instruya la actualización de algún contenido, éste deberá actualizarse al menos cada tres meses. En todos los casos se deberá indicar la última actualización por cada rubro. El Instituto realizará, de forma trimestral revisiones a los portales de transparencia de los sujetos obligados a fin de verificar el cumplimiento de las obligaciones contenidas en este Título.</t>
    </r>
  </si>
  <si>
    <r>
      <t xml:space="preserve">Periodo de actualización: </t>
    </r>
    <r>
      <rPr>
        <sz val="10"/>
        <rFont val="Arial"/>
        <family val="2"/>
      </rPr>
      <t xml:space="preserve">Anual
</t>
    </r>
    <r>
      <rPr>
        <b/>
        <sz val="10"/>
        <rFont val="Arial"/>
        <family val="2"/>
      </rPr>
      <t>Conservar en el sitio de Internet:</t>
    </r>
    <r>
      <rPr>
        <sz val="10"/>
        <rFont val="Arial"/>
        <family val="2"/>
      </rPr>
      <t xml:space="preserve"> información del ejercicio en curso
</t>
    </r>
    <r>
      <rPr>
        <b/>
        <sz val="10"/>
        <rFont val="Arial"/>
        <family val="2"/>
      </rPr>
      <t xml:space="preserve">Aplica a: </t>
    </r>
    <r>
      <rPr>
        <sz val="10"/>
        <rFont val="Arial"/>
        <family val="2"/>
      </rPr>
      <t>los sujetos obligados de acuerdo con su tabla de aplicabilidad</t>
    </r>
  </si>
  <si>
    <r>
      <rPr>
        <b/>
        <sz val="10"/>
        <rFont val="Arial"/>
        <family val="2"/>
      </rPr>
      <t xml:space="preserve">Se deberá incluir el siguiente título: 
1. </t>
    </r>
    <r>
      <rPr>
        <sz val="10"/>
        <rFont val="Arial"/>
        <family val="2"/>
      </rPr>
      <t xml:space="preserve">Calendario de Actualización de las Obligaciones de Transparencia publicadas en el portal de Internet de </t>
    </r>
    <r>
      <rPr>
        <i/>
        <sz val="10"/>
        <rFont val="Arial"/>
        <family val="2"/>
      </rPr>
      <t>[Denominación del Sujeto Obligado]</t>
    </r>
    <r>
      <rPr>
        <sz val="10"/>
        <rFont val="Arial"/>
        <family val="2"/>
      </rPr>
      <t xml:space="preserve">, correspondiente al ejercicio </t>
    </r>
    <r>
      <rPr>
        <i/>
        <sz val="10"/>
        <rFont val="Arial"/>
        <family val="2"/>
      </rPr>
      <t>[####]</t>
    </r>
  </si>
  <si>
    <r>
      <rPr>
        <b/>
        <sz val="10"/>
        <rFont val="Arial"/>
        <family val="2"/>
      </rPr>
      <t>2.</t>
    </r>
    <r>
      <rPr>
        <sz val="10"/>
        <rFont val="Arial"/>
        <family val="2"/>
      </rPr>
      <t xml:space="preserve"> Ejercicio</t>
    </r>
  </si>
  <si>
    <r>
      <rPr>
        <b/>
        <sz val="10"/>
        <rFont val="Arial"/>
        <family val="2"/>
      </rPr>
      <t xml:space="preserve">3. </t>
    </r>
    <r>
      <rPr>
        <sz val="10"/>
        <rFont val="Arial"/>
        <family val="2"/>
      </rPr>
      <t>Número de cada artículo de la LTAIPRC</t>
    </r>
  </si>
  <si>
    <r>
      <rPr>
        <b/>
        <sz val="10"/>
        <rFont val="Arial"/>
        <family val="2"/>
      </rPr>
      <t xml:space="preserve">4. </t>
    </r>
    <r>
      <rPr>
        <sz val="10"/>
        <rFont val="Arial"/>
        <family val="2"/>
      </rPr>
      <t>Texto de cada artículo de la LTAIPRC</t>
    </r>
  </si>
  <si>
    <r>
      <rPr>
        <b/>
        <sz val="10"/>
        <rFont val="Arial"/>
        <family val="2"/>
      </rPr>
      <t xml:space="preserve">5. </t>
    </r>
    <r>
      <rPr>
        <sz val="10"/>
        <rFont val="Arial"/>
        <family val="2"/>
      </rPr>
      <t>Número de cada una de las fracciones</t>
    </r>
  </si>
  <si>
    <r>
      <rPr>
        <b/>
        <sz val="10"/>
        <rFont val="Arial"/>
        <family val="2"/>
      </rPr>
      <t>6.</t>
    </r>
    <r>
      <rPr>
        <sz val="10"/>
        <rFont val="Arial"/>
        <family val="2"/>
      </rPr>
      <t xml:space="preserve"> Texto de cada una de las fracciones</t>
    </r>
  </si>
  <si>
    <r>
      <rPr>
        <b/>
        <sz val="10"/>
        <rFont val="Arial"/>
        <family val="2"/>
      </rPr>
      <t>7.</t>
    </r>
    <r>
      <rPr>
        <sz val="10"/>
        <rFont val="Arial"/>
        <family val="2"/>
      </rPr>
      <t xml:space="preserve"> Aplicabilidad del artículo o fracción. En caso de que el Sujeto Obligado señale que “No aplica”, deberá incluir la motivación y fundamentación correspondiente en lenguaje sencillo</t>
    </r>
  </si>
  <si>
    <r>
      <rPr>
        <b/>
        <sz val="10"/>
        <rFont val="Arial"/>
        <family val="2"/>
      </rPr>
      <t xml:space="preserve">8. </t>
    </r>
    <r>
      <rPr>
        <sz val="10"/>
        <rFont val="Arial"/>
        <family val="2"/>
      </rPr>
      <t xml:space="preserve">Periodo de actualización de cada artículo y/o fracción </t>
    </r>
  </si>
  <si>
    <r>
      <rPr>
        <b/>
        <sz val="10"/>
        <rFont val="Arial"/>
        <family val="2"/>
      </rPr>
      <t xml:space="preserve">9. </t>
    </r>
    <r>
      <rPr>
        <sz val="10"/>
        <rFont val="Arial"/>
        <family val="2"/>
      </rPr>
      <t>Especificar la referencia normativa donde se instruye la actualización</t>
    </r>
  </si>
  <si>
    <r>
      <rPr>
        <b/>
        <sz val="10"/>
        <rFont val="Arial"/>
        <family val="2"/>
      </rPr>
      <t xml:space="preserve">10. </t>
    </r>
    <r>
      <rPr>
        <sz val="10"/>
        <rFont val="Arial"/>
        <family val="2"/>
      </rPr>
      <t>Fecha de publicación de la información en el portal de Internet con el formato día/mes/año.</t>
    </r>
  </si>
  <si>
    <r>
      <rPr>
        <b/>
        <sz val="10"/>
        <rFont val="Arial"/>
        <family val="2"/>
      </rPr>
      <t xml:space="preserve">11. </t>
    </r>
    <r>
      <rPr>
        <sz val="10"/>
        <rFont val="Arial"/>
        <family val="2"/>
      </rPr>
      <t xml:space="preserve">Área(s) o unidad(es) administrativa(s) que genera(n) o detenta(n) la información respectiva y responsables de publicar y actualizar la información en el portal de Internet. </t>
    </r>
  </si>
  <si>
    <r>
      <rPr>
        <b/>
        <sz val="10"/>
        <rFont val="Arial"/>
        <family val="2"/>
      </rPr>
      <t xml:space="preserve">12. </t>
    </r>
    <r>
      <rPr>
        <sz val="10"/>
        <rFont val="Arial"/>
        <family val="2"/>
      </rPr>
      <t>Periodo de actualización de la información: anual.</t>
    </r>
  </si>
  <si>
    <r>
      <rPr>
        <b/>
        <sz val="10"/>
        <rFont val="Arial"/>
        <family val="2"/>
      </rPr>
      <t xml:space="preserve">13. </t>
    </r>
    <r>
      <rPr>
        <sz val="10"/>
        <rFont val="Arial"/>
        <family val="2"/>
      </rPr>
      <t>Área(s) responsable(s) que genera(n), posee(n), publica(n) y/o actualiza(n) la información.</t>
    </r>
  </si>
  <si>
    <r>
      <rPr>
        <b/>
        <sz val="10"/>
        <rFont val="Arial"/>
        <family val="2"/>
      </rPr>
      <t xml:space="preserve">14. </t>
    </r>
    <r>
      <rPr>
        <sz val="10"/>
        <rFont val="Arial"/>
        <family val="2"/>
      </rPr>
      <t>La información publicada deberá estar actualizada, validada y conservada al periodo que corresponde, de acuerdo con la Tabla de actualización y conservación de la información con el formato día/mes/año.</t>
    </r>
  </si>
  <si>
    <r>
      <rPr>
        <b/>
        <sz val="10"/>
        <rFont val="Arial"/>
        <family val="2"/>
      </rPr>
      <t xml:space="preserve">15. </t>
    </r>
    <r>
      <rPr>
        <sz val="10"/>
        <rFont val="Arial"/>
        <family val="2"/>
      </rPr>
      <t>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</si>
  <si>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r>
      <rPr>
        <b/>
        <sz val="10"/>
        <rFont val="Arial"/>
        <family val="2"/>
      </rPr>
      <t xml:space="preserve">16. </t>
    </r>
    <r>
      <rPr>
        <sz val="10"/>
        <rFont val="Arial"/>
        <family val="2"/>
      </rPr>
      <t>La información publicada se organiza mediante el formato 1, en el que se incluyen todos los campos especificados en los criterios sustantivos de contenido, debiendo publicar la información en datos abiertos.</t>
    </r>
  </si>
  <si>
    <t>Hoja de cálculo del Artículo 146 de la LTAIPRC</t>
  </si>
  <si>
    <r>
      <rPr>
        <b/>
        <i/>
        <sz val="10"/>
        <rFont val="Arial"/>
        <family val="2"/>
      </rPr>
      <t xml:space="preserve">Artículo 146. </t>
    </r>
    <r>
      <rPr>
        <i/>
        <sz val="10"/>
        <rFont val="Arial"/>
        <family val="2"/>
      </rPr>
      <t>Con el objeto de verificar que la información pública que recibe cualquier persona es la versión más actualizada, el sujeto obligado deberá difundir, dentro del primer mes de cada año, un calendario de actualización, por cada contenido de información y el área responsable. En caso de que no exista una norma que ya instruya la actualización de algún contenido, éste deberá actualizarse al menos cada tres meses. En todos los casos se deberá indicar la última actualización por cada rubro. El Instituto realizará, de forma trimestral revisiones a los portales de transparencia de los sujetos obligados a fin de verificar el cumplimiento de las obligaciones contenidas en este Título.</t>
    </r>
  </si>
  <si>
    <t>Suma de los Criterios Sustantivos de Contenido del Artículo 146</t>
  </si>
  <si>
    <t>Suma de los Criterios Adjetivos de Actualización del Artículo 146</t>
  </si>
  <si>
    <t xml:space="preserve">Índice de Criterios Sustantivos de Contenido del Artículo 146 : </t>
  </si>
  <si>
    <t xml:space="preserve">Índice de Criterios Adjetivos de Actualización del Artículo 146 : </t>
  </si>
  <si>
    <t xml:space="preserve">Índice de Cumplimiento del Artículo 146 : </t>
  </si>
  <si>
    <t>Índices para el Artículo 146</t>
  </si>
  <si>
    <t>Criterio 12</t>
  </si>
  <si>
    <t>Criterio 13</t>
  </si>
  <si>
    <t>Criterio 14</t>
  </si>
  <si>
    <t>Criterio 15</t>
  </si>
  <si>
    <t>Criterio 16</t>
  </si>
  <si>
    <t>I.C.A.A. Artículo 146</t>
  </si>
  <si>
    <t>Criterio 9</t>
  </si>
  <si>
    <t>Criterio 10</t>
  </si>
  <si>
    <t>Criterio 11</t>
  </si>
  <si>
    <t>I.C.S.C. Artículo 146</t>
  </si>
  <si>
    <t>Índice de Cumplimiento del Artículo 146</t>
  </si>
  <si>
    <t>Artículo 147 de la LTAIPRC</t>
  </si>
  <si>
    <t>Índice de Criterios Sustantivos de Contenido del Artículo 147:</t>
  </si>
  <si>
    <t>Índice de Criterios Adjetivos de Actualización, Confiabilidad y Formato del Artículo 147:</t>
  </si>
  <si>
    <r>
      <rPr>
        <b/>
        <i/>
        <sz val="12"/>
        <rFont val="Arial"/>
        <family val="2"/>
      </rPr>
      <t xml:space="preserve">Artículo 147. </t>
    </r>
    <r>
      <rPr>
        <i/>
        <sz val="12"/>
        <rFont val="Arial"/>
        <family val="2"/>
      </rPr>
      <t>Toda persona moral, organizaciones de la sociedad civil, sindicatos o cualquier otra análoga que reciban recursos públicos por cualquier concepto, exceptuando las cuotas sindicales, deberán proporcionar a los sujetos obligados de los que los reciban la información relativa al uso, destino y actividades que realicen con tales recursos.</t>
    </r>
  </si>
  <si>
    <r>
      <t>Periodo de actualización:</t>
    </r>
    <r>
      <rPr>
        <sz val="10"/>
        <rFont val="Arial"/>
        <family val="2"/>
      </rPr>
      <t xml:space="preserve"> trimestral
</t>
    </r>
    <r>
      <rPr>
        <b/>
        <sz val="10"/>
        <rFont val="Arial"/>
        <family val="2"/>
      </rPr>
      <t>Conservar en el sitio de Internet:</t>
    </r>
    <r>
      <rPr>
        <sz val="10"/>
        <rFont val="Arial"/>
        <family val="2"/>
      </rPr>
      <t xml:space="preserve"> información del ejercicio en curso y la correspondiente al ejercicio anterior
</t>
    </r>
    <r>
      <rPr>
        <b/>
        <sz val="10"/>
        <rFont val="Arial"/>
        <family val="2"/>
      </rPr>
      <t xml:space="preserve">Aplica a: </t>
    </r>
    <r>
      <rPr>
        <sz val="10"/>
        <rFont val="Arial"/>
        <family val="2"/>
      </rPr>
      <t>los sujetos obligados de acuerdo con su tabla de aplicabilidad.</t>
    </r>
  </si>
  <si>
    <r>
      <rPr>
        <b/>
        <sz val="10"/>
        <rFont val="Arial"/>
        <family val="2"/>
      </rPr>
      <t xml:space="preserve">1. </t>
    </r>
    <r>
      <rPr>
        <sz val="10"/>
        <rFont val="Arial"/>
        <family val="2"/>
      </rPr>
      <t xml:space="preserve">Ejercicio </t>
    </r>
  </si>
  <si>
    <r>
      <rPr>
        <b/>
        <sz val="10"/>
        <rFont val="Arial"/>
        <family val="2"/>
      </rPr>
      <t xml:space="preserve">2. </t>
    </r>
    <r>
      <rPr>
        <sz val="10"/>
        <rFont val="Arial"/>
        <family val="2"/>
      </rPr>
      <t>Periodo que se reporta (trimestre) (fecha de inicio y fecha de término con el formato día/mes/año).</t>
    </r>
  </si>
  <si>
    <r>
      <rPr>
        <b/>
        <sz val="10"/>
        <rFont val="Arial"/>
        <family val="2"/>
      </rPr>
      <t xml:space="preserve">3. </t>
    </r>
    <r>
      <rPr>
        <sz val="10"/>
        <rFont val="Arial"/>
        <family val="2"/>
      </rPr>
      <t>Tipo de persona (persona moral, organización civil, sindicato)</t>
    </r>
  </si>
  <si>
    <r>
      <rPr>
        <b/>
        <sz val="10"/>
        <rFont val="Arial"/>
        <family val="2"/>
      </rPr>
      <t xml:space="preserve">4. </t>
    </r>
    <r>
      <rPr>
        <sz val="10"/>
        <rFont val="Arial"/>
        <family val="2"/>
      </rPr>
      <t>Denominación de la(s) persona(s) moral(es), organización(es) de la sociedad civil, sindicato(s) o cualquier otra análoga a la que se han entregado recursos públicos por cualquier concepto, ya sea en efectivo o en especie, con excepción de las cuotas sindicales</t>
    </r>
  </si>
  <si>
    <r>
      <rPr>
        <b/>
        <sz val="10"/>
        <rFont val="Arial"/>
        <family val="2"/>
      </rPr>
      <t>5.</t>
    </r>
    <r>
      <rPr>
        <sz val="10"/>
        <rFont val="Arial"/>
        <family val="2"/>
      </rPr>
      <t xml:space="preserve"> Monto entregado por el Sujeto Obligado a la persona moral, organización de la sociedad civil, sindicato o cualquier otra análoga </t>
    </r>
  </si>
  <si>
    <r>
      <rPr>
        <b/>
        <sz val="10"/>
        <rFont val="Arial"/>
        <family val="2"/>
      </rPr>
      <t>6.</t>
    </r>
    <r>
      <rPr>
        <sz val="10"/>
        <rFont val="Arial"/>
        <family val="2"/>
      </rPr>
      <t xml:space="preserve"> Descripción del recurso otorgado; en su caso</t>
    </r>
  </si>
  <si>
    <r>
      <rPr>
        <b/>
        <sz val="10"/>
        <rFont val="Arial"/>
        <family val="2"/>
      </rPr>
      <t xml:space="preserve">7. </t>
    </r>
    <r>
      <rPr>
        <sz val="10"/>
        <rFont val="Arial"/>
        <family val="2"/>
      </rPr>
      <t xml:space="preserve">Hipervínculo a cada informe entregado al Sujeto Obligado por la persona moral, organización de la sociedad civil, sindicato o cualquier otra análoga donde se especifique: uso, destino y actividades realizadas con los recursos entregados. </t>
    </r>
  </si>
  <si>
    <r>
      <rPr>
        <b/>
        <sz val="10"/>
        <rFont val="Arial"/>
        <family val="2"/>
      </rPr>
      <t xml:space="preserve">8. </t>
    </r>
    <r>
      <rPr>
        <sz val="10"/>
        <rFont val="Arial"/>
        <family val="2"/>
      </rPr>
      <t>Periodo de actualización de la información: trimestral.</t>
    </r>
  </si>
  <si>
    <r>
      <rPr>
        <b/>
        <sz val="10"/>
        <rFont val="Arial"/>
        <family val="2"/>
      </rPr>
      <t xml:space="preserve">9. </t>
    </r>
    <r>
      <rPr>
        <sz val="10"/>
        <rFont val="Arial"/>
        <family val="2"/>
      </rPr>
      <t>Área(s) responsable(s) que genera(n), posee(n), publica(n) y/o actualiza(n)la información.</t>
    </r>
  </si>
  <si>
    <r>
      <rPr>
        <b/>
        <sz val="10"/>
        <rFont val="Arial"/>
        <family val="2"/>
      </rPr>
      <t xml:space="preserve">10. </t>
    </r>
    <r>
      <rPr>
        <sz val="10"/>
        <rFont val="Arial"/>
        <family val="2"/>
      </rPr>
      <t>La información publicada deberá estar actualizada, validada y conservada al periodo que corresponde, de acuerdo con la Tabla de actualización y conservación de la información con el formato día/mes/año.</t>
    </r>
  </si>
  <si>
    <r>
      <rPr>
        <b/>
        <sz val="10"/>
        <rFont val="Arial"/>
        <family val="2"/>
      </rPr>
      <t xml:space="preserve">11. </t>
    </r>
    <r>
      <rPr>
        <sz val="10"/>
        <rFont val="Arial"/>
        <family val="2"/>
      </rPr>
      <t>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</si>
  <si>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r>
      <rPr>
        <b/>
        <sz val="10"/>
        <rFont val="Arial"/>
        <family val="2"/>
      </rPr>
      <t xml:space="preserve">12. </t>
    </r>
    <r>
      <rPr>
        <sz val="10"/>
        <rFont val="Arial"/>
        <family val="2"/>
      </rPr>
      <t>La información publicada se organiza mediante el formato 1, en el que se incluyen todos los campos especificados en los criterios sustantivos de contenido, debiendo publicar la información en datos abiertos.</t>
    </r>
  </si>
  <si>
    <t>Hoja de cálculo del Artículo 147 de la LTAIPRC</t>
  </si>
  <si>
    <r>
      <rPr>
        <b/>
        <i/>
        <sz val="10"/>
        <rFont val="Arial"/>
        <family val="2"/>
      </rPr>
      <t xml:space="preserve">Artículo 147. </t>
    </r>
    <r>
      <rPr>
        <i/>
        <sz val="10"/>
        <rFont val="Arial"/>
        <family val="2"/>
      </rPr>
      <t>Toda persona moral, organizaciones de la sociedad civil, sindicatos o cualquier otra análoga que reciban recursos públicos por cualquier concepto, exceptuando las cuotas sindicales, deberán proporcionar a los sujetos obligados de los que los reciban la información relativa al uso, destino y actividades que realicen con tales recursos.</t>
    </r>
  </si>
  <si>
    <r>
      <rPr>
        <b/>
        <sz val="10"/>
        <rFont val="Arial"/>
        <family val="2"/>
      </rPr>
      <t xml:space="preserve">2. </t>
    </r>
    <r>
      <rPr>
        <sz val="10"/>
        <rFont val="Arial"/>
        <family val="2"/>
      </rPr>
      <t>Periodo que se reporta (trimestre)</t>
    </r>
  </si>
  <si>
    <t>Suma de los Criterios Sustantivos de Contenido del Artículo 147</t>
  </si>
  <si>
    <t>Suma de los Criterios Adjetivos de Actualización del Artículo 147</t>
  </si>
  <si>
    <t xml:space="preserve">Índice de Criterios Sustantivos de Contenido del Artículo 147 : </t>
  </si>
  <si>
    <t xml:space="preserve">Índice de Criterios Adjetivos de actualización, confiabilidad y formato del Artículo 147 : </t>
  </si>
  <si>
    <t xml:space="preserve">Índice de Cumplimiento del Artículo 147 : </t>
  </si>
  <si>
    <t>Índices para el Artículo 147</t>
  </si>
  <si>
    <t>I.C.S.C. Artículo 147</t>
  </si>
  <si>
    <t>I.C.A.A. Artículo 147</t>
  </si>
  <si>
    <t>Índice de Cumplimiento del Artículo 147</t>
  </si>
  <si>
    <t>Artículo 172 de la LTAIPRC</t>
  </si>
  <si>
    <t>Índice de Criterios Sustantivos de Contenido del Artículo 172:</t>
  </si>
  <si>
    <t>Índice de Criterios Adjetivos de Actualización, Confiabilidad y Formato del Artículo 172:</t>
  </si>
  <si>
    <r>
      <t xml:space="preserve">Artículo 172. </t>
    </r>
    <r>
      <rPr>
        <i/>
        <sz val="12"/>
        <rFont val="Arial"/>
        <family val="2"/>
      </rPr>
      <t>Cada Área del sujeto obligado elaborará un índice de la información que previamente haya sido clasificada como reservada, por Área responsable de la información y tema</t>
    </r>
  </si>
  <si>
    <r>
      <t>Periodo de actualización:</t>
    </r>
    <r>
      <rPr>
        <sz val="10"/>
        <rFont val="Arial"/>
        <family val="2"/>
      </rPr>
      <t xml:space="preserve"> semestral
</t>
    </r>
    <r>
      <rPr>
        <b/>
        <sz val="10"/>
        <rFont val="Arial"/>
        <family val="2"/>
      </rPr>
      <t>Conservar en el sitio de Internet:</t>
    </r>
    <r>
      <rPr>
        <sz val="10"/>
        <rFont val="Arial"/>
        <family val="2"/>
      </rPr>
      <t xml:space="preserve"> información del ejercicio en curso y la correspondiente al ejercicio anterior
</t>
    </r>
    <r>
      <rPr>
        <b/>
        <sz val="10"/>
        <rFont val="Arial"/>
        <family val="2"/>
      </rPr>
      <t xml:space="preserve">Aplica a: </t>
    </r>
    <r>
      <rPr>
        <sz val="10"/>
        <rFont val="Arial"/>
        <family val="2"/>
      </rPr>
      <t>los sujetos obligados de acuerdo con su tabla de aplicabilidad.</t>
    </r>
  </si>
  <si>
    <r>
      <rPr>
        <b/>
        <sz val="10"/>
        <rFont val="Arial"/>
        <family val="2"/>
      </rPr>
      <t xml:space="preserve">3. </t>
    </r>
    <r>
      <rPr>
        <sz val="10"/>
        <rFont val="Arial"/>
        <family val="2"/>
      </rPr>
      <t>Incluir un vínculo a la información publicada en la fracción XLIII, formato 43b, del artículo 121.</t>
    </r>
  </si>
  <si>
    <r>
      <rPr>
        <b/>
        <sz val="10"/>
        <rFont val="Arial"/>
        <family val="2"/>
      </rPr>
      <t xml:space="preserve">8. </t>
    </r>
    <r>
      <rPr>
        <sz val="10"/>
        <rFont val="Arial"/>
        <family val="2"/>
      </rPr>
      <t>La información publicada se organiza mediante el formato 1, en el que se incluyen todos los campos especificados en los criterios sustantivos de contenido, debiendo publicar la información en datos abiertos.</t>
    </r>
  </si>
  <si>
    <t>Hoja de cálculo del Artículo 172 de la LTAIPRC</t>
  </si>
  <si>
    <r>
      <rPr>
        <b/>
        <i/>
        <sz val="12"/>
        <rFont val="Arial"/>
        <family val="2"/>
      </rPr>
      <t xml:space="preserve">Artículo 172. Cada Área del sujeto obligado elaborará un índice de la información que previamente haya sido clasificada como reservada, por Área responsable de la información y tema. </t>
    </r>
    <r>
      <rPr>
        <i/>
        <sz val="12"/>
        <rFont val="Arial"/>
        <family val="2"/>
      </rPr>
      <t>los sujetos obligados de los que los reciban la información relativa al uso, destino y actividades que realicen con tales recursos.</t>
    </r>
  </si>
  <si>
    <t>Suma de los Criterios Sustantivos de Contenido del Artículo 172</t>
  </si>
  <si>
    <t>Grado de cumplimiento de los Criterios Sustantivos de Contenido del Artículo 172</t>
  </si>
  <si>
    <t>Suma de los Criterios Adjetivos de Actualización del Artículo 172</t>
  </si>
  <si>
    <t>Grado de cumplimiento de los Criterios Adjetivos de Actualización del Artículo 172</t>
  </si>
  <si>
    <t xml:space="preserve">Índice de Criterios Sustantivos de Contenido del Artículo 172 : </t>
  </si>
  <si>
    <t xml:space="preserve">Índice de Criterios Adjetivos de Actualización del Artículo 172 : </t>
  </si>
  <si>
    <t xml:space="preserve">Índice de Cumplimiento del Artículo 172 : </t>
  </si>
  <si>
    <t>Índices para el Artículo 172</t>
  </si>
  <si>
    <t>I.C.S.C. Artículo 172</t>
  </si>
  <si>
    <t>Índice de Cumplimiento del Artículo 172</t>
  </si>
  <si>
    <t>I.C.A.A. Artículo 172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</si>
</sst>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5" x14ac:knownFonts="1">
    <font>
      <sz val="10"/>
      <name val="Arial"/>
      <family val="2"/>
    </font>
    <font>
      <sz val="10"/>
      <name val="Arial"/>
      <family val="2"/>
    </font>
    <font>
      <b/>
      <sz val="12"/>
      <name val="Arial"/>
      <family val="2"/>
    </font>
    <font>
      <b/>
      <sz val="8"/>
      <name val="Arial"/>
      <family val="2"/>
    </font>
    <font>
      <b/>
      <u/>
      <sz val="12"/>
      <name val="Arial"/>
      <family val="2"/>
    </font>
    <font>
      <b/>
      <sz val="12"/>
      <color indexed="9"/>
      <name val="Arial"/>
      <family val="2"/>
    </font>
    <font>
      <b/>
      <sz val="10"/>
      <name val="Arial"/>
      <family val="2"/>
    </font>
    <font>
      <sz val="10"/>
      <color indexed="9"/>
      <name val="Arial"/>
      <family val="2"/>
    </font>
    <font>
      <sz val="10"/>
      <color theme="0"/>
      <name val="Arial"/>
      <family val="2"/>
    </font>
    <font>
      <b/>
      <vertAlign val="subscript"/>
      <sz val="12"/>
      <color indexed="9"/>
      <name val="Arial"/>
      <family val="2"/>
    </font>
    <font>
      <b/>
      <sz val="14"/>
      <name val="Arial"/>
      <family val="2"/>
    </font>
    <font>
      <sz val="12"/>
      <name val="Arial"/>
      <family val="2"/>
    </font>
    <font>
      <b/>
      <sz val="6"/>
      <name val="Arial"/>
      <family val="2"/>
    </font>
    <font>
      <b/>
      <i/>
      <sz val="12"/>
      <name val="Arial"/>
      <family val="2"/>
    </font>
    <font>
      <i/>
      <sz val="12"/>
      <name val="Arial"/>
      <family val="2"/>
    </font>
    <font>
      <b/>
      <i/>
      <sz val="10"/>
      <name val="Arial"/>
      <family val="2"/>
    </font>
    <font>
      <i/>
      <sz val="10"/>
      <name val="Arial"/>
      <family val="2"/>
    </font>
    <font>
      <b/>
      <sz val="10"/>
      <color indexed="9"/>
      <name val="Arial"/>
      <family val="2"/>
    </font>
    <font>
      <sz val="11"/>
      <name val="Calibri"/>
      <family val="2"/>
    </font>
    <font>
      <b/>
      <u/>
      <sz val="10"/>
      <name val="Arial"/>
      <family val="2"/>
    </font>
    <font>
      <b/>
      <sz val="10"/>
      <color indexed="42"/>
      <name val="Arial"/>
      <family val="2"/>
    </font>
    <font>
      <b/>
      <sz val="12"/>
      <color theme="0"/>
      <name val="Arial"/>
      <family val="2"/>
    </font>
    <font>
      <b/>
      <sz val="10"/>
      <color rgb="FF000000"/>
      <name val="Arial"/>
    </font>
    <font>
      <sz val="10"/>
      <color rgb="FF000000"/>
      <name val="Arial"/>
    </font>
    <font>
      <sz val="10"/>
      <color rgb="FF000000"/>
      <name val="Arial"/>
      <charset val="1"/>
    </font>
  </fonts>
  <fills count="7">
    <fill>
      <patternFill patternType="none"/>
    </fill>
    <fill>
      <patternFill patternType="gray125"/>
    </fill>
    <fill>
      <patternFill patternType="solid">
        <fgColor indexed="21"/>
        <bgColor indexed="38"/>
      </patternFill>
    </fill>
    <fill>
      <patternFill patternType="solid">
        <fgColor indexed="49"/>
        <bgColor indexed="40"/>
      </patternFill>
    </fill>
    <fill>
      <patternFill patternType="solid">
        <fgColor indexed="20"/>
        <bgColor indexed="36"/>
      </patternFill>
    </fill>
    <fill>
      <patternFill patternType="solid">
        <fgColor indexed="28"/>
        <bgColor indexed="20"/>
      </patternFill>
    </fill>
    <fill>
      <patternFill patternType="solid">
        <fgColor indexed="17"/>
        <bgColor indexed="21"/>
      </patternFill>
    </fill>
  </fills>
  <borders count="45">
    <border>
      <left/>
      <right/>
      <top/>
      <bottom/>
      <diagonal/>
    </border>
    <border>
      <left style="thin">
        <color indexed="63"/>
      </left>
      <right style="thin">
        <color indexed="63"/>
      </right>
      <top style="thin">
        <color indexed="63"/>
      </top>
      <bottom style="thin">
        <color indexed="63"/>
      </bottom>
      <diagonal/>
    </border>
    <border>
      <left style="medium">
        <color indexed="21"/>
      </left>
      <right style="medium">
        <color indexed="21"/>
      </right>
      <top style="medium">
        <color indexed="21"/>
      </top>
      <bottom style="medium">
        <color indexed="21"/>
      </bottom>
      <diagonal/>
    </border>
    <border>
      <left style="medium">
        <color indexed="28"/>
      </left>
      <right style="medium">
        <color indexed="28"/>
      </right>
      <top style="medium">
        <color indexed="28"/>
      </top>
      <bottom style="medium">
        <color indexed="28"/>
      </bottom>
      <diagonal/>
    </border>
    <border>
      <left style="medium">
        <color indexed="21"/>
      </left>
      <right/>
      <top style="medium">
        <color indexed="21"/>
      </top>
      <bottom style="medium">
        <color indexed="21"/>
      </bottom>
      <diagonal/>
    </border>
    <border>
      <left/>
      <right/>
      <top/>
      <bottom style="medium">
        <color indexed="63"/>
      </bottom>
      <diagonal/>
    </border>
    <border>
      <left style="medium">
        <color indexed="28"/>
      </left>
      <right/>
      <top style="medium">
        <color indexed="28"/>
      </top>
      <bottom style="medium">
        <color indexed="28"/>
      </bottom>
      <diagonal/>
    </border>
    <border>
      <left/>
      <right/>
      <top style="medium">
        <color indexed="63"/>
      </top>
      <bottom/>
      <diagonal/>
    </border>
    <border>
      <left/>
      <right/>
      <top/>
      <bottom style="double">
        <color indexed="21"/>
      </bottom>
      <diagonal/>
    </border>
    <border>
      <left style="double">
        <color indexed="21"/>
      </left>
      <right style="double">
        <color indexed="9"/>
      </right>
      <top style="double">
        <color indexed="21"/>
      </top>
      <bottom style="double">
        <color indexed="21"/>
      </bottom>
      <diagonal/>
    </border>
    <border>
      <left style="double">
        <color indexed="9"/>
      </left>
      <right style="double">
        <color indexed="9"/>
      </right>
      <top style="double">
        <color indexed="21"/>
      </top>
      <bottom style="double">
        <color indexed="21"/>
      </bottom>
      <diagonal/>
    </border>
    <border>
      <left style="double">
        <color indexed="9"/>
      </left>
      <right style="double">
        <color indexed="21"/>
      </right>
      <top style="double">
        <color indexed="21"/>
      </top>
      <bottom style="double">
        <color indexed="21"/>
      </bottom>
      <diagonal/>
    </border>
    <border>
      <left style="double">
        <color indexed="21"/>
      </left>
      <right style="double">
        <color indexed="21"/>
      </right>
      <top style="double">
        <color indexed="21"/>
      </top>
      <bottom style="double">
        <color indexed="21"/>
      </bottom>
      <diagonal/>
    </border>
    <border>
      <left style="double">
        <color indexed="9"/>
      </left>
      <right/>
      <top/>
      <bottom/>
      <diagonal/>
    </border>
    <border>
      <left style="thin">
        <color indexed="21"/>
      </left>
      <right style="thin">
        <color indexed="21"/>
      </right>
      <top style="thin">
        <color indexed="21"/>
      </top>
      <bottom style="thin">
        <color indexed="21"/>
      </bottom>
      <diagonal/>
    </border>
    <border>
      <left style="thin">
        <color indexed="21"/>
      </left>
      <right style="thin">
        <color indexed="21"/>
      </right>
      <top style="double">
        <color indexed="21"/>
      </top>
      <bottom style="thin">
        <color indexed="21"/>
      </bottom>
      <diagonal/>
    </border>
    <border>
      <left style="double">
        <color indexed="21"/>
      </left>
      <right/>
      <top style="double">
        <color indexed="21"/>
      </top>
      <bottom style="double">
        <color indexed="21"/>
      </bottom>
      <diagonal/>
    </border>
    <border>
      <left/>
      <right/>
      <top style="double">
        <color indexed="21"/>
      </top>
      <bottom style="double">
        <color indexed="21"/>
      </bottom>
      <diagonal/>
    </border>
    <border>
      <left/>
      <right style="double">
        <color indexed="21"/>
      </right>
      <top style="double">
        <color indexed="21"/>
      </top>
      <bottom style="double">
        <color indexed="21"/>
      </bottom>
      <diagonal/>
    </border>
    <border>
      <left style="medium">
        <color indexed="21"/>
      </left>
      <right style="medium">
        <color indexed="9"/>
      </right>
      <top style="medium">
        <color indexed="21"/>
      </top>
      <bottom style="medium">
        <color indexed="21"/>
      </bottom>
      <diagonal/>
    </border>
    <border>
      <left style="medium">
        <color indexed="9"/>
      </left>
      <right style="medium">
        <color indexed="21"/>
      </right>
      <top style="medium">
        <color indexed="21"/>
      </top>
      <bottom style="medium">
        <color indexed="9"/>
      </bottom>
      <diagonal/>
    </border>
    <border>
      <left style="medium">
        <color indexed="21"/>
      </left>
      <right style="medium">
        <color indexed="21"/>
      </right>
      <top style="medium">
        <color indexed="21"/>
      </top>
      <bottom style="medium">
        <color indexed="9"/>
      </bottom>
      <diagonal/>
    </border>
    <border>
      <left style="medium">
        <color indexed="9"/>
      </left>
      <right style="medium">
        <color indexed="9"/>
      </right>
      <top style="medium">
        <color indexed="9"/>
      </top>
      <bottom style="medium">
        <color indexed="21"/>
      </bottom>
      <diagonal/>
    </border>
    <border>
      <left style="medium">
        <color indexed="9"/>
      </left>
      <right style="medium">
        <color indexed="21"/>
      </right>
      <top style="medium">
        <color indexed="9"/>
      </top>
      <bottom style="medium">
        <color indexed="21"/>
      </bottom>
      <diagonal/>
    </border>
    <border>
      <left style="medium">
        <color indexed="21"/>
      </left>
      <right style="medium">
        <color indexed="9"/>
      </right>
      <top style="medium">
        <color indexed="9"/>
      </top>
      <bottom style="medium">
        <color indexed="21"/>
      </bottom>
      <diagonal/>
    </border>
    <border>
      <left style="medium">
        <color indexed="21"/>
      </left>
      <right style="medium">
        <color indexed="21"/>
      </right>
      <top/>
      <bottom style="medium">
        <color indexed="21"/>
      </bottom>
      <diagonal/>
    </border>
    <border>
      <left style="medium">
        <color indexed="21"/>
      </left>
      <right/>
      <top/>
      <bottom/>
      <diagonal/>
    </border>
    <border>
      <left style="thin">
        <color indexed="63"/>
      </left>
      <right/>
      <top style="thin">
        <color indexed="63"/>
      </top>
      <bottom style="thin">
        <color indexed="63"/>
      </bottom>
      <diagonal/>
    </border>
    <border>
      <left/>
      <right/>
      <top/>
      <bottom style="thin">
        <color indexed="21"/>
      </bottom>
      <diagonal/>
    </border>
    <border>
      <left style="thin">
        <color indexed="21"/>
      </left>
      <right style="thin">
        <color indexed="9"/>
      </right>
      <top style="thin">
        <color indexed="21"/>
      </top>
      <bottom/>
      <diagonal/>
    </border>
    <border>
      <left style="thin">
        <color indexed="9"/>
      </left>
      <right style="thin">
        <color indexed="9"/>
      </right>
      <top style="thin">
        <color indexed="21"/>
      </top>
      <bottom/>
      <diagonal/>
    </border>
    <border>
      <left style="thin">
        <color indexed="9"/>
      </left>
      <right style="thin">
        <color indexed="21"/>
      </right>
      <top style="thin">
        <color indexed="21"/>
      </top>
      <bottom/>
      <diagonal/>
    </border>
    <border>
      <left/>
      <right style="thin">
        <color indexed="21"/>
      </right>
      <top/>
      <bottom/>
      <diagonal/>
    </border>
    <border>
      <left style="thin">
        <color indexed="21"/>
      </left>
      <right style="thin">
        <color indexed="9"/>
      </right>
      <top style="thin">
        <color indexed="21"/>
      </top>
      <bottom style="thin">
        <color indexed="21"/>
      </bottom>
      <diagonal/>
    </border>
    <border>
      <left style="thin">
        <color indexed="9"/>
      </left>
      <right style="thin">
        <color indexed="9"/>
      </right>
      <top style="thin">
        <color indexed="21"/>
      </top>
      <bottom style="thin">
        <color indexed="21"/>
      </bottom>
      <diagonal/>
    </border>
    <border>
      <left style="thin">
        <color indexed="9"/>
      </left>
      <right style="thin">
        <color indexed="21"/>
      </right>
      <top style="thin">
        <color indexed="21"/>
      </top>
      <bottom style="thin">
        <color indexed="21"/>
      </bottom>
      <diagonal/>
    </border>
    <border>
      <left/>
      <right/>
      <top style="thick">
        <color indexed="49"/>
      </top>
      <bottom/>
      <diagonal/>
    </border>
    <border>
      <left/>
      <right/>
      <top style="medium">
        <color indexed="21"/>
      </top>
      <bottom style="medium">
        <color indexed="21"/>
      </bottom>
      <diagonal/>
    </border>
    <border>
      <left/>
      <right style="thin">
        <color indexed="21"/>
      </right>
      <top style="thin">
        <color indexed="21"/>
      </top>
      <bottom style="thin">
        <color indexed="21"/>
      </bottom>
      <diagonal/>
    </border>
    <border>
      <left style="thin">
        <color indexed="21"/>
      </left>
      <right style="thin">
        <color indexed="21"/>
      </right>
      <top/>
      <bottom style="thin">
        <color indexed="21"/>
      </bottom>
      <diagonal/>
    </border>
    <border>
      <left style="thin">
        <color indexed="64"/>
      </left>
      <right style="thin">
        <color indexed="64"/>
      </right>
      <top style="thin">
        <color indexed="64"/>
      </top>
      <bottom style="thin">
        <color indexed="64"/>
      </bottom>
      <diagonal/>
    </border>
    <border>
      <left style="thin">
        <color indexed="63"/>
      </left>
      <right style="thin">
        <color indexed="63"/>
      </right>
      <top/>
      <bottom style="thin">
        <color indexed="63"/>
      </bottom>
      <diagonal/>
    </border>
    <border>
      <left style="double">
        <color rgb="FF008080"/>
      </left>
      <right/>
      <top style="double">
        <color rgb="FF008080"/>
      </top>
      <bottom style="double">
        <color rgb="FF008080"/>
      </bottom>
      <diagonal/>
    </border>
    <border>
      <left/>
      <right/>
      <top style="double">
        <color rgb="FF008080"/>
      </top>
      <bottom style="double">
        <color rgb="FF008080"/>
      </bottom>
      <diagonal/>
    </border>
    <border>
      <left/>
      <right style="double">
        <color rgb="FF008080"/>
      </right>
      <top style="double">
        <color rgb="FF008080"/>
      </top>
      <bottom style="double">
        <color rgb="FF008080"/>
      </bottom>
      <diagonal/>
    </border>
  </borders>
  <cellStyleXfs count="4">
    <xf numFmtId="0" fontId="0" fillId="0" borderId="0"/>
    <xf numFmtId="0" fontId="1" fillId="0" borderId="0"/>
    <xf numFmtId="0" fontId="1" fillId="0" borderId="0"/>
    <xf numFmtId="0" fontId="1" fillId="0" borderId="0"/>
  </cellStyleXfs>
  <cellXfs count="366">
    <xf numFmtId="0" fontId="0" fillId="0" borderId="0" xfId="0"/>
    <xf numFmtId="0" fontId="2" fillId="0" borderId="0" xfId="0" applyFont="1" applyAlignment="1">
      <alignment vertical="center"/>
    </xf>
    <xf numFmtId="0" fontId="2" fillId="0" borderId="0" xfId="0" applyFont="1" applyAlignment="1">
      <alignment horizontal="center"/>
    </xf>
    <xf numFmtId="14" fontId="2" fillId="0" borderId="1" xfId="0" applyNumberFormat="1" applyFont="1" applyBorder="1" applyAlignment="1">
      <alignment horizontal="center" vertical="center"/>
    </xf>
    <xf numFmtId="0" fontId="2" fillId="0" borderId="0" xfId="0" applyFont="1" applyAlignment="1">
      <alignment vertical="center" wrapText="1"/>
    </xf>
    <xf numFmtId="0" fontId="3" fillId="0" borderId="0" xfId="0" applyFont="1" applyAlignment="1">
      <alignment horizontal="center" vertical="top"/>
    </xf>
    <xf numFmtId="0" fontId="5" fillId="3" borderId="2" xfId="0" applyFont="1" applyFill="1" applyBorder="1" applyAlignment="1">
      <alignment horizontal="center" vertical="center" wrapText="1"/>
    </xf>
    <xf numFmtId="0" fontId="5" fillId="4" borderId="3" xfId="0" applyFont="1" applyFill="1" applyBorder="1" applyAlignment="1">
      <alignment horizontal="center" vertical="center" wrapText="1"/>
    </xf>
    <xf numFmtId="0" fontId="5" fillId="2" borderId="2" xfId="0" applyFont="1" applyFill="1" applyBorder="1" applyAlignment="1">
      <alignment horizontal="center" vertical="center" wrapText="1"/>
    </xf>
    <xf numFmtId="2" fontId="2" fillId="0" borderId="2" xfId="0" applyNumberFormat="1" applyFont="1" applyBorder="1" applyAlignment="1">
      <alignment horizontal="center" vertical="center"/>
    </xf>
    <xf numFmtId="2" fontId="2" fillId="0" borderId="0" xfId="0" applyNumberFormat="1" applyFont="1" applyAlignment="1">
      <alignment vertical="center"/>
    </xf>
    <xf numFmtId="2" fontId="2" fillId="0" borderId="3" xfId="0" applyNumberFormat="1" applyFont="1" applyBorder="1" applyAlignment="1">
      <alignment horizontal="center" vertical="center"/>
    </xf>
    <xf numFmtId="2" fontId="2" fillId="0" borderId="0" xfId="0" applyNumberFormat="1" applyFont="1" applyAlignment="1">
      <alignment horizontal="center" vertical="center" wrapText="1"/>
    </xf>
    <xf numFmtId="2" fontId="5" fillId="3" borderId="2" xfId="0" applyNumberFormat="1" applyFont="1" applyFill="1" applyBorder="1" applyAlignment="1">
      <alignment horizontal="center" vertical="center" wrapText="1"/>
    </xf>
    <xf numFmtId="2" fontId="5" fillId="4" borderId="3" xfId="0" applyNumberFormat="1" applyFont="1" applyFill="1" applyBorder="1" applyAlignment="1">
      <alignment horizontal="center" vertical="center" wrapText="1"/>
    </xf>
    <xf numFmtId="2" fontId="5" fillId="2" borderId="2" xfId="0" applyNumberFormat="1" applyFont="1" applyFill="1" applyBorder="1" applyAlignment="1">
      <alignment horizontal="center" vertical="center"/>
    </xf>
    <xf numFmtId="0" fontId="6" fillId="0" borderId="0" xfId="0" applyFont="1" applyAlignment="1">
      <alignment vertical="center"/>
    </xf>
    <xf numFmtId="0" fontId="7" fillId="0" borderId="0" xfId="0" applyFont="1" applyAlignment="1">
      <alignment horizontal="left" vertical="center"/>
    </xf>
    <xf numFmtId="0" fontId="8" fillId="0" borderId="0" xfId="0" applyFont="1"/>
    <xf numFmtId="2" fontId="5" fillId="3" borderId="2" xfId="0" applyNumberFormat="1" applyFont="1" applyFill="1" applyBorder="1" applyAlignment="1">
      <alignment horizontal="center" vertical="center"/>
    </xf>
    <xf numFmtId="164" fontId="2" fillId="0" borderId="0" xfId="0" applyNumberFormat="1" applyFont="1" applyAlignment="1">
      <alignment horizontal="center" vertical="center" wrapText="1"/>
    </xf>
    <xf numFmtId="2" fontId="5" fillId="4" borderId="3" xfId="0" applyNumberFormat="1" applyFont="1" applyFill="1" applyBorder="1" applyAlignment="1">
      <alignment horizontal="center" vertical="center"/>
    </xf>
    <xf numFmtId="0" fontId="1" fillId="0" borderId="0" xfId="2" applyAlignment="1">
      <alignment vertical="center" wrapText="1"/>
    </xf>
    <xf numFmtId="0" fontId="2" fillId="0" borderId="0" xfId="3" applyFont="1" applyAlignment="1">
      <alignment vertical="center"/>
    </xf>
    <xf numFmtId="0" fontId="2" fillId="0" borderId="0" xfId="3" applyFont="1" applyAlignment="1">
      <alignment vertical="center" wrapText="1"/>
    </xf>
    <xf numFmtId="0" fontId="2" fillId="0" borderId="0" xfId="1" applyFont="1" applyAlignment="1">
      <alignment vertical="center"/>
    </xf>
    <xf numFmtId="0" fontId="2" fillId="0" borderId="0" xfId="2" applyFont="1" applyAlignment="1">
      <alignment vertical="center"/>
    </xf>
    <xf numFmtId="0" fontId="2" fillId="0" borderId="0" xfId="1" applyFont="1" applyAlignment="1">
      <alignment horizontal="right" vertical="center"/>
    </xf>
    <xf numFmtId="0" fontId="1" fillId="0" borderId="0" xfId="2" applyAlignment="1">
      <alignment wrapText="1"/>
    </xf>
    <xf numFmtId="0" fontId="2" fillId="0" borderId="0" xfId="2" applyFont="1" applyAlignment="1">
      <alignment horizontal="right" vertical="center" wrapText="1"/>
    </xf>
    <xf numFmtId="0" fontId="2" fillId="0" borderId="0" xfId="2" applyFont="1" applyAlignment="1">
      <alignment vertical="center" wrapText="1"/>
    </xf>
    <xf numFmtId="0" fontId="2" fillId="0" borderId="0" xfId="0" applyFont="1" applyAlignment="1">
      <alignment horizontal="right" vertical="center"/>
    </xf>
    <xf numFmtId="0" fontId="10" fillId="0" borderId="0" xfId="0" applyFont="1" applyAlignment="1">
      <alignment horizontal="center" vertical="center" wrapText="1"/>
    </xf>
    <xf numFmtId="0" fontId="0" fillId="0" borderId="0" xfId="0" applyAlignment="1">
      <alignment wrapText="1"/>
    </xf>
    <xf numFmtId="0" fontId="11" fillId="0" borderId="0" xfId="0" applyFont="1"/>
    <xf numFmtId="0" fontId="2" fillId="0" borderId="0" xfId="0" applyFont="1" applyAlignment="1">
      <alignment horizontal="right" vertical="center" wrapText="1"/>
    </xf>
    <xf numFmtId="0" fontId="12" fillId="0" borderId="0" xfId="0" applyFont="1" applyAlignment="1">
      <alignment vertical="top" wrapText="1"/>
    </xf>
    <xf numFmtId="0" fontId="12" fillId="0" borderId="0" xfId="0" applyFont="1" applyAlignment="1">
      <alignment horizontal="center" vertical="top" wrapText="1"/>
    </xf>
    <xf numFmtId="0" fontId="2" fillId="0" borderId="0" xfId="0" applyFont="1"/>
    <xf numFmtId="2" fontId="2" fillId="0" borderId="0" xfId="3" applyNumberFormat="1" applyFont="1" applyAlignment="1">
      <alignment vertical="center" wrapText="1"/>
    </xf>
    <xf numFmtId="2" fontId="10" fillId="0" borderId="0" xfId="3" applyNumberFormat="1" applyFont="1" applyAlignment="1">
      <alignment horizontal="center" vertical="center" wrapText="1"/>
    </xf>
    <xf numFmtId="2" fontId="1" fillId="0" borderId="0" xfId="3" applyNumberFormat="1" applyAlignment="1">
      <alignment wrapText="1"/>
    </xf>
    <xf numFmtId="0" fontId="1" fillId="0" borderId="0" xfId="3" applyAlignment="1">
      <alignment wrapText="1"/>
    </xf>
    <xf numFmtId="2" fontId="2" fillId="0" borderId="0" xfId="3" applyNumberFormat="1" applyFont="1" applyAlignment="1">
      <alignment horizontal="center" vertical="center"/>
    </xf>
    <xf numFmtId="2" fontId="2" fillId="0" borderId="0" xfId="3" applyNumberFormat="1" applyFont="1" applyAlignment="1">
      <alignment vertical="center"/>
    </xf>
    <xf numFmtId="2" fontId="0" fillId="0" borderId="0" xfId="0" applyNumberFormat="1"/>
    <xf numFmtId="2" fontId="2" fillId="0" borderId="0" xfId="0" applyNumberFormat="1" applyFont="1" applyAlignment="1">
      <alignment horizontal="right" vertical="center" wrapText="1"/>
    </xf>
    <xf numFmtId="2" fontId="12" fillId="0" borderId="0" xfId="0" applyNumberFormat="1" applyFont="1" applyAlignment="1">
      <alignment horizontal="center" vertical="top" wrapText="1"/>
    </xf>
    <xf numFmtId="2" fontId="12" fillId="0" borderId="0" xfId="0" applyNumberFormat="1" applyFont="1" applyAlignment="1">
      <alignment vertical="top" wrapText="1"/>
    </xf>
    <xf numFmtId="2" fontId="0" fillId="0" borderId="0" xfId="0" applyNumberFormat="1" applyAlignment="1">
      <alignment wrapText="1"/>
    </xf>
    <xf numFmtId="2" fontId="11" fillId="0" borderId="0" xfId="0" applyNumberFormat="1" applyFont="1"/>
    <xf numFmtId="164" fontId="2" fillId="0" borderId="0" xfId="3" applyNumberFormat="1" applyFont="1" applyAlignment="1">
      <alignment horizontal="center" vertical="center"/>
    </xf>
    <xf numFmtId="49" fontId="2" fillId="0" borderId="0" xfId="3" applyNumberFormat="1" applyFont="1" applyAlignment="1">
      <alignment vertical="center" wrapText="1"/>
    </xf>
    <xf numFmtId="0" fontId="10" fillId="0" borderId="0" xfId="3" applyFont="1" applyAlignment="1">
      <alignment horizontal="center" vertical="center" wrapText="1"/>
    </xf>
    <xf numFmtId="164" fontId="2" fillId="0" borderId="0" xfId="3" applyNumberFormat="1" applyFont="1" applyAlignment="1">
      <alignment vertical="center"/>
    </xf>
    <xf numFmtId="0" fontId="12" fillId="0" borderId="0" xfId="2" applyFont="1" applyAlignment="1">
      <alignment horizontal="center" vertical="top" wrapText="1"/>
    </xf>
    <xf numFmtId="0" fontId="12" fillId="0" borderId="0" xfId="2" applyFont="1" applyAlignment="1">
      <alignment vertical="top" wrapText="1"/>
    </xf>
    <xf numFmtId="0" fontId="0" fillId="0" borderId="0" xfId="2" applyFont="1" applyAlignment="1">
      <alignment vertical="center" wrapText="1"/>
    </xf>
    <xf numFmtId="0" fontId="11" fillId="0" borderId="0" xfId="2" applyFont="1" applyAlignment="1">
      <alignment vertical="center" wrapText="1"/>
    </xf>
    <xf numFmtId="0" fontId="0" fillId="0" borderId="0" xfId="3" applyFont="1" applyAlignment="1">
      <alignment vertical="center" wrapText="1"/>
    </xf>
    <xf numFmtId="0" fontId="6" fillId="0" borderId="0" xfId="1" applyFont="1" applyAlignment="1">
      <alignment vertical="center"/>
    </xf>
    <xf numFmtId="0" fontId="6" fillId="0" borderId="0" xfId="2" applyFont="1" applyAlignment="1">
      <alignment vertical="center"/>
    </xf>
    <xf numFmtId="0" fontId="2" fillId="0" borderId="0" xfId="2" applyFont="1" applyAlignment="1">
      <alignment horizontal="center" vertical="center" wrapText="1"/>
    </xf>
    <xf numFmtId="0" fontId="17" fillId="2" borderId="10" xfId="2" applyFont="1" applyFill="1" applyBorder="1" applyAlignment="1">
      <alignment horizontal="center" vertical="center" wrapText="1"/>
    </xf>
    <xf numFmtId="0" fontId="17" fillId="5" borderId="10" xfId="2" applyFont="1" applyFill="1" applyBorder="1" applyAlignment="1">
      <alignment horizontal="center" vertical="center" wrapText="1"/>
    </xf>
    <xf numFmtId="0" fontId="2" fillId="0" borderId="12" xfId="2" applyFont="1" applyBorder="1" applyAlignment="1">
      <alignment horizontal="center" vertical="center" wrapText="1"/>
    </xf>
    <xf numFmtId="0" fontId="11" fillId="0" borderId="0" xfId="2" applyFont="1" applyAlignment="1">
      <alignment horizontal="center" vertical="center" wrapText="1"/>
    </xf>
    <xf numFmtId="0" fontId="17" fillId="3" borderId="10" xfId="2" applyFont="1" applyFill="1" applyBorder="1" applyAlignment="1">
      <alignment horizontal="center" vertical="center" wrapText="1"/>
    </xf>
    <xf numFmtId="0" fontId="17" fillId="4" borderId="10" xfId="2" applyFont="1" applyFill="1" applyBorder="1" applyAlignment="1">
      <alignment horizontal="center" vertical="center" wrapText="1"/>
    </xf>
    <xf numFmtId="0" fontId="18" fillId="0" borderId="0" xfId="0" applyFont="1" applyAlignment="1">
      <alignment vertical="center"/>
    </xf>
    <xf numFmtId="0" fontId="0" fillId="0" borderId="0" xfId="2" applyFont="1" applyAlignment="1">
      <alignment horizontal="left" vertical="center" wrapText="1"/>
    </xf>
    <xf numFmtId="0" fontId="1" fillId="0" borderId="0" xfId="3" applyAlignment="1">
      <alignment vertical="center" wrapText="1"/>
    </xf>
    <xf numFmtId="0" fontId="6" fillId="0" borderId="0" xfId="3" applyFont="1" applyAlignment="1">
      <alignment horizontal="center" vertical="center" wrapText="1"/>
    </xf>
    <xf numFmtId="0" fontId="19" fillId="0" borderId="0" xfId="3" applyFont="1" applyAlignment="1">
      <alignment vertical="center" wrapText="1"/>
    </xf>
    <xf numFmtId="0" fontId="6" fillId="0" borderId="0" xfId="2" applyFont="1" applyAlignment="1">
      <alignment horizontal="justify" vertical="center" wrapText="1"/>
    </xf>
    <xf numFmtId="0" fontId="0" fillId="0" borderId="0" xfId="2" applyFont="1" applyAlignment="1">
      <alignment horizontal="center" vertical="center" wrapText="1"/>
    </xf>
    <xf numFmtId="0" fontId="6" fillId="0" borderId="0" xfId="3" applyFont="1" applyAlignment="1">
      <alignment vertical="center"/>
    </xf>
    <xf numFmtId="0" fontId="6" fillId="0" borderId="0" xfId="3" applyFont="1" applyAlignment="1">
      <alignment horizontal="center" vertical="center"/>
    </xf>
    <xf numFmtId="4" fontId="6" fillId="0" borderId="0" xfId="3" applyNumberFormat="1" applyFont="1" applyAlignment="1">
      <alignment horizontal="center" vertical="center"/>
    </xf>
    <xf numFmtId="4" fontId="6" fillId="0" borderId="0" xfId="1" applyNumberFormat="1" applyFont="1" applyAlignment="1">
      <alignment horizontal="center" vertical="center"/>
    </xf>
    <xf numFmtId="0" fontId="6" fillId="0" borderId="0" xfId="0" applyFont="1" applyAlignment="1">
      <alignment horizontal="center"/>
    </xf>
    <xf numFmtId="4" fontId="6" fillId="0" borderId="0" xfId="0" applyNumberFormat="1" applyFont="1" applyAlignment="1">
      <alignment horizontal="center"/>
    </xf>
    <xf numFmtId="0" fontId="15" fillId="0" borderId="0" xfId="1" applyFont="1" applyAlignment="1">
      <alignment horizontal="center" vertical="center" wrapText="1"/>
    </xf>
    <xf numFmtId="0" fontId="6" fillId="0" borderId="0" xfId="2" applyFont="1" applyAlignment="1">
      <alignment horizontal="center" vertical="center"/>
    </xf>
    <xf numFmtId="0" fontId="17" fillId="2" borderId="13" xfId="2" applyFont="1" applyFill="1" applyBorder="1" applyAlignment="1">
      <alignment horizontal="center" vertical="center" wrapText="1"/>
    </xf>
    <xf numFmtId="0" fontId="17" fillId="2" borderId="0" xfId="2" applyFont="1" applyFill="1" applyAlignment="1">
      <alignment horizontal="center" vertical="center" wrapText="1"/>
    </xf>
    <xf numFmtId="0" fontId="0" fillId="0" borderId="0" xfId="1" applyFont="1" applyAlignment="1">
      <alignment horizontal="center" vertical="center" wrapText="1"/>
    </xf>
    <xf numFmtId="0" fontId="0" fillId="0" borderId="0" xfId="1" applyFont="1" applyAlignment="1">
      <alignment vertical="center"/>
    </xf>
    <xf numFmtId="0" fontId="6" fillId="0" borderId="12" xfId="2" applyFont="1" applyBorder="1" applyAlignment="1">
      <alignment horizontal="center" vertical="center" wrapText="1"/>
    </xf>
    <xf numFmtId="4" fontId="6" fillId="0" borderId="14" xfId="1" applyNumberFormat="1" applyFont="1" applyBorder="1" applyAlignment="1">
      <alignment horizontal="center" vertical="center" wrapText="1"/>
    </xf>
    <xf numFmtId="164" fontId="1" fillId="0" borderId="0" xfId="1" applyNumberFormat="1" applyAlignment="1">
      <alignment horizontal="center" vertical="center" wrapText="1"/>
    </xf>
    <xf numFmtId="2" fontId="1" fillId="0" borderId="0" xfId="1" applyNumberFormat="1" applyAlignment="1">
      <alignment horizontal="center" vertical="center" wrapText="1"/>
    </xf>
    <xf numFmtId="0" fontId="0" fillId="0" borderId="0" xfId="3" applyFont="1" applyAlignment="1">
      <alignment horizontal="center" vertical="center" wrapText="1"/>
    </xf>
    <xf numFmtId="164" fontId="0" fillId="0" borderId="0" xfId="3" applyNumberFormat="1" applyFont="1" applyAlignment="1">
      <alignment vertical="center" wrapText="1"/>
    </xf>
    <xf numFmtId="2" fontId="0" fillId="0" borderId="0" xfId="3" applyNumberFormat="1" applyFont="1" applyAlignment="1">
      <alignment vertical="center" wrapText="1"/>
    </xf>
    <xf numFmtId="0" fontId="11" fillId="0" borderId="0" xfId="2" applyFont="1" applyAlignment="1">
      <alignment horizontal="left" vertical="center" wrapText="1"/>
    </xf>
    <xf numFmtId="0" fontId="6" fillId="0" borderId="0" xfId="2" applyFont="1" applyAlignment="1">
      <alignment horizontal="center" vertical="center" wrapText="1"/>
    </xf>
    <xf numFmtId="0" fontId="17" fillId="3" borderId="0" xfId="2" applyFont="1" applyFill="1" applyAlignment="1">
      <alignment horizontal="center" vertical="center" wrapText="1"/>
    </xf>
    <xf numFmtId="0" fontId="6" fillId="0" borderId="0" xfId="2" applyFont="1" applyAlignment="1">
      <alignment horizontal="left" vertical="center" wrapText="1"/>
    </xf>
    <xf numFmtId="0" fontId="2" fillId="0" borderId="0" xfId="2" applyFont="1" applyAlignment="1">
      <alignment horizontal="left" vertical="center" wrapText="1"/>
    </xf>
    <xf numFmtId="0" fontId="1" fillId="0" borderId="0" xfId="2" applyAlignment="1">
      <alignment horizontal="left" vertical="center" wrapText="1"/>
    </xf>
    <xf numFmtId="0" fontId="6" fillId="0" borderId="0" xfId="1" applyFont="1" applyAlignment="1">
      <alignment horizontal="left" vertical="center"/>
    </xf>
    <xf numFmtId="0" fontId="6" fillId="0" borderId="0" xfId="2" applyFont="1" applyAlignment="1">
      <alignment horizontal="left" vertical="center"/>
    </xf>
    <xf numFmtId="0" fontId="2" fillId="0" borderId="0" xfId="2" applyFont="1" applyAlignment="1">
      <alignment horizontal="left" vertical="center"/>
    </xf>
    <xf numFmtId="0" fontId="17" fillId="3" borderId="17" xfId="2" applyFont="1" applyFill="1" applyBorder="1" applyAlignment="1">
      <alignment horizontal="center" vertical="center" wrapText="1"/>
    </xf>
    <xf numFmtId="0" fontId="17" fillId="3" borderId="18" xfId="2" applyFont="1" applyFill="1" applyBorder="1" applyAlignment="1">
      <alignment horizontal="center" vertical="center" wrapText="1"/>
    </xf>
    <xf numFmtId="0" fontId="6" fillId="0" borderId="0" xfId="0" applyFont="1" applyAlignment="1">
      <alignment horizontal="right" vertical="center"/>
    </xf>
    <xf numFmtId="4" fontId="6" fillId="0" borderId="12" xfId="0" applyNumberFormat="1" applyFont="1" applyBorder="1" applyAlignment="1">
      <alignment horizontal="center" vertical="center" wrapText="1"/>
    </xf>
    <xf numFmtId="2" fontId="6" fillId="0" borderId="0" xfId="3" applyNumberFormat="1" applyFont="1" applyAlignment="1">
      <alignment horizontal="center" vertical="center" wrapText="1"/>
    </xf>
    <xf numFmtId="0" fontId="0" fillId="0" borderId="0" xfId="0" applyAlignment="1">
      <alignment vertical="center"/>
    </xf>
    <xf numFmtId="4" fontId="0" fillId="0" borderId="0" xfId="0" applyNumberFormat="1" applyAlignment="1">
      <alignment vertical="center" wrapText="1"/>
    </xf>
    <xf numFmtId="0" fontId="1" fillId="0" borderId="0" xfId="1" applyAlignment="1">
      <alignment vertical="center" wrapText="1"/>
    </xf>
    <xf numFmtId="4" fontId="1" fillId="0" borderId="0" xfId="1" applyNumberFormat="1" applyAlignment="1">
      <alignment vertical="center" wrapText="1"/>
    </xf>
    <xf numFmtId="0" fontId="1" fillId="0" borderId="0" xfId="3" applyAlignment="1">
      <alignment horizontal="center" vertical="center" wrapText="1"/>
    </xf>
    <xf numFmtId="0" fontId="20" fillId="2" borderId="0" xfId="1" applyFont="1" applyFill="1" applyAlignment="1">
      <alignment horizontal="center" vertical="center"/>
    </xf>
    <xf numFmtId="0" fontId="20" fillId="0" borderId="0" xfId="1" applyFont="1" applyAlignment="1">
      <alignment horizontal="center" vertical="center"/>
    </xf>
    <xf numFmtId="0" fontId="20" fillId="2" borderId="0" xfId="1" applyFont="1" applyFill="1" applyAlignment="1">
      <alignment vertical="center"/>
    </xf>
    <xf numFmtId="0" fontId="6" fillId="0" borderId="2" xfId="1" applyFont="1" applyBorder="1" applyAlignment="1">
      <alignment horizontal="center" vertical="center"/>
    </xf>
    <xf numFmtId="2" fontId="6" fillId="0" borderId="0" xfId="1" applyNumberFormat="1" applyFont="1" applyAlignment="1">
      <alignment horizontal="center" vertical="center"/>
    </xf>
    <xf numFmtId="0" fontId="20" fillId="2" borderId="22" xfId="1" applyFont="1" applyFill="1" applyBorder="1" applyAlignment="1">
      <alignment horizontal="center" vertical="center" wrapText="1"/>
    </xf>
    <xf numFmtId="0" fontId="20" fillId="2" borderId="23" xfId="1" applyFont="1" applyFill="1" applyBorder="1" applyAlignment="1">
      <alignment horizontal="center" vertical="center" wrapText="1"/>
    </xf>
    <xf numFmtId="0" fontId="20" fillId="0" borderId="0" xfId="1" applyFont="1" applyAlignment="1">
      <alignment horizontal="center" vertical="center" wrapText="1"/>
    </xf>
    <xf numFmtId="0" fontId="20" fillId="3" borderId="24" xfId="1" applyFont="1" applyFill="1" applyBorder="1" applyAlignment="1">
      <alignment horizontal="center" vertical="center" wrapText="1"/>
    </xf>
    <xf numFmtId="0" fontId="20" fillId="3" borderId="23" xfId="1" applyFont="1" applyFill="1" applyBorder="1" applyAlignment="1">
      <alignment horizontal="center" vertical="center" wrapText="1"/>
    </xf>
    <xf numFmtId="0" fontId="6" fillId="0" borderId="25" xfId="1" applyFont="1" applyBorder="1" applyAlignment="1">
      <alignment vertical="center"/>
    </xf>
    <xf numFmtId="2" fontId="6" fillId="0" borderId="25" xfId="1" applyNumberFormat="1" applyFont="1" applyBorder="1" applyAlignment="1">
      <alignment horizontal="center" vertical="center"/>
    </xf>
    <xf numFmtId="2" fontId="6" fillId="0" borderId="26" xfId="1" applyNumberFormat="1" applyFont="1" applyBorder="1" applyAlignment="1">
      <alignment horizontal="center" vertical="center"/>
    </xf>
    <xf numFmtId="0" fontId="6" fillId="0" borderId="2" xfId="1" applyFont="1" applyBorder="1" applyAlignment="1">
      <alignment vertical="center"/>
    </xf>
    <xf numFmtId="2" fontId="6" fillId="0" borderId="2" xfId="1" applyNumberFormat="1" applyFont="1" applyBorder="1" applyAlignment="1">
      <alignment horizontal="center" vertical="center"/>
    </xf>
    <xf numFmtId="2" fontId="6" fillId="0" borderId="2" xfId="1" quotePrefix="1" applyNumberFormat="1" applyFont="1" applyBorder="1" applyAlignment="1">
      <alignment horizontal="center" vertical="center"/>
    </xf>
    <xf numFmtId="0" fontId="6" fillId="3" borderId="2" xfId="1" applyFont="1" applyFill="1" applyBorder="1" applyAlignment="1">
      <alignment vertical="center"/>
    </xf>
    <xf numFmtId="0" fontId="11" fillId="0" borderId="0" xfId="0" applyFont="1" applyAlignment="1">
      <alignment vertical="center" wrapText="1"/>
    </xf>
    <xf numFmtId="2" fontId="2" fillId="0" borderId="0" xfId="3" applyNumberFormat="1" applyFont="1" applyAlignment="1">
      <alignment horizontal="right" vertical="center"/>
    </xf>
    <xf numFmtId="0" fontId="11" fillId="0" borderId="0" xfId="3" applyFont="1" applyAlignment="1">
      <alignment vertical="center" wrapText="1"/>
    </xf>
    <xf numFmtId="0" fontId="17" fillId="2" borderId="10" xfId="3" applyFont="1" applyFill="1" applyBorder="1" applyAlignment="1">
      <alignment horizontal="center" vertical="center" wrapText="1"/>
    </xf>
    <xf numFmtId="0" fontId="17" fillId="5" borderId="10" xfId="3" applyFont="1" applyFill="1" applyBorder="1" applyAlignment="1">
      <alignment horizontal="center" vertical="center" wrapText="1"/>
    </xf>
    <xf numFmtId="0" fontId="2" fillId="0" borderId="12" xfId="3" applyFont="1" applyBorder="1" applyAlignment="1">
      <alignment horizontal="center" vertical="center" wrapText="1"/>
    </xf>
    <xf numFmtId="0" fontId="11" fillId="0" borderId="0" xfId="3" applyFont="1" applyAlignment="1">
      <alignment horizontal="center" vertical="center" wrapText="1"/>
    </xf>
    <xf numFmtId="0" fontId="17" fillId="3" borderId="10" xfId="3" applyFont="1" applyFill="1" applyBorder="1" applyAlignment="1">
      <alignment horizontal="center" vertical="center" wrapText="1"/>
    </xf>
    <xf numFmtId="0" fontId="17" fillId="4" borderId="10" xfId="3" applyFont="1" applyFill="1" applyBorder="1" applyAlignment="1">
      <alignment horizontal="center" vertical="center" wrapText="1"/>
    </xf>
    <xf numFmtId="1" fontId="6" fillId="0" borderId="0" xfId="3" applyNumberFormat="1" applyFont="1" applyAlignment="1">
      <alignment vertical="center"/>
    </xf>
    <xf numFmtId="1" fontId="1" fillId="0" borderId="0" xfId="3" applyNumberFormat="1" applyAlignment="1">
      <alignment vertical="center" wrapText="1"/>
    </xf>
    <xf numFmtId="1" fontId="6" fillId="0" borderId="0" xfId="1" applyNumberFormat="1" applyFont="1" applyAlignment="1">
      <alignment vertical="center" wrapText="1"/>
    </xf>
    <xf numFmtId="0" fontId="1" fillId="0" borderId="0" xfId="3" applyAlignment="1">
      <alignment horizontal="center" wrapText="1"/>
    </xf>
    <xf numFmtId="0" fontId="6" fillId="0" borderId="0" xfId="3" applyFont="1" applyAlignment="1">
      <alignment horizontal="right" vertical="center" wrapText="1"/>
    </xf>
    <xf numFmtId="1" fontId="6" fillId="0" borderId="0" xfId="3" applyNumberFormat="1" applyFont="1" applyAlignment="1">
      <alignment vertical="center" wrapText="1"/>
    </xf>
    <xf numFmtId="0" fontId="6" fillId="0" borderId="0" xfId="1" applyFont="1" applyAlignment="1">
      <alignment vertical="center" wrapText="1"/>
    </xf>
    <xf numFmtId="1" fontId="0" fillId="0" borderId="0" xfId="0" applyNumberFormat="1"/>
    <xf numFmtId="0" fontId="6" fillId="0" borderId="0" xfId="3" applyFont="1" applyAlignment="1">
      <alignment horizontal="center" vertical="top" wrapText="1"/>
    </xf>
    <xf numFmtId="0" fontId="6" fillId="0" borderId="0" xfId="3" applyFont="1" applyAlignment="1">
      <alignment vertical="top" wrapText="1"/>
    </xf>
    <xf numFmtId="0" fontId="6" fillId="0" borderId="17" xfId="2" applyFont="1" applyBorder="1" applyAlignment="1">
      <alignment vertical="center" wrapText="1"/>
    </xf>
    <xf numFmtId="0" fontId="6" fillId="0" borderId="18" xfId="2" applyFont="1" applyBorder="1" applyAlignment="1">
      <alignment vertical="center" wrapText="1"/>
    </xf>
    <xf numFmtId="0" fontId="0" fillId="0" borderId="17" xfId="2" applyFont="1" applyBorder="1" applyAlignment="1">
      <alignment vertical="center" wrapText="1"/>
    </xf>
    <xf numFmtId="0" fontId="0" fillId="0" borderId="18" xfId="2" applyFont="1" applyBorder="1" applyAlignment="1">
      <alignment vertical="center" wrapText="1"/>
    </xf>
    <xf numFmtId="0" fontId="12" fillId="0" borderId="0" xfId="3" applyFont="1" applyAlignment="1">
      <alignment horizontal="center" vertical="top" wrapText="1"/>
    </xf>
    <xf numFmtId="0" fontId="12" fillId="0" borderId="0" xfId="3" applyFont="1" applyAlignment="1">
      <alignment vertical="top" wrapText="1"/>
    </xf>
    <xf numFmtId="2" fontId="6" fillId="0" borderId="0" xfId="3" applyNumberFormat="1" applyFont="1" applyAlignment="1">
      <alignment vertical="center"/>
    </xf>
    <xf numFmtId="2" fontId="6" fillId="0" borderId="0" xfId="1" applyNumberFormat="1" applyFont="1" applyAlignment="1">
      <alignment vertical="center"/>
    </xf>
    <xf numFmtId="0" fontId="6" fillId="0" borderId="27" xfId="3" applyFont="1" applyBorder="1" applyAlignment="1">
      <alignment vertical="center"/>
    </xf>
    <xf numFmtId="0" fontId="6" fillId="0" borderId="28" xfId="3" applyFont="1" applyBorder="1" applyAlignment="1">
      <alignment vertical="center" wrapText="1"/>
    </xf>
    <xf numFmtId="0" fontId="17" fillId="2" borderId="30" xfId="3" applyFont="1" applyFill="1" applyBorder="1" applyAlignment="1">
      <alignment horizontal="center" vertical="center" wrapText="1"/>
    </xf>
    <xf numFmtId="2" fontId="17" fillId="2" borderId="31" xfId="1" applyNumberFormat="1" applyFont="1" applyFill="1" applyBorder="1" applyAlignment="1">
      <alignment horizontal="center" vertical="center" wrapText="1"/>
    </xf>
    <xf numFmtId="0" fontId="6" fillId="0" borderId="32" xfId="3" applyFont="1" applyBorder="1" applyAlignment="1">
      <alignment horizontal="center" vertical="center" wrapText="1"/>
    </xf>
    <xf numFmtId="0" fontId="6" fillId="0" borderId="14" xfId="3" applyFont="1" applyBorder="1" applyAlignment="1">
      <alignment horizontal="center" vertical="center" wrapText="1"/>
    </xf>
    <xf numFmtId="2" fontId="6" fillId="0" borderId="14" xfId="1" applyNumberFormat="1" applyFont="1" applyBorder="1" applyAlignment="1">
      <alignment horizontal="center" vertical="center" wrapText="1"/>
    </xf>
    <xf numFmtId="0" fontId="6" fillId="0" borderId="14" xfId="3" applyFont="1" applyBorder="1" applyAlignment="1">
      <alignment vertical="center" wrapText="1"/>
    </xf>
    <xf numFmtId="164" fontId="1" fillId="0" borderId="0" xfId="3" applyNumberFormat="1" applyAlignment="1">
      <alignment vertical="center" wrapText="1"/>
    </xf>
    <xf numFmtId="164" fontId="0" fillId="0" borderId="0" xfId="0" applyNumberFormat="1"/>
    <xf numFmtId="0" fontId="17" fillId="3" borderId="34" xfId="3" applyFont="1" applyFill="1" applyBorder="1" applyAlignment="1">
      <alignment horizontal="center" vertical="center" wrapText="1"/>
    </xf>
    <xf numFmtId="2" fontId="17" fillId="3" borderId="35" xfId="1" applyNumberFormat="1" applyFont="1" applyFill="1" applyBorder="1" applyAlignment="1">
      <alignment horizontal="center" vertical="center" wrapText="1"/>
    </xf>
    <xf numFmtId="0" fontId="1" fillId="0" borderId="0" xfId="1" applyAlignment="1">
      <alignment horizontal="center" vertical="center" wrapText="1"/>
    </xf>
    <xf numFmtId="2" fontId="1" fillId="0" borderId="0" xfId="3" applyNumberFormat="1" applyAlignment="1">
      <alignment vertical="center" wrapText="1"/>
    </xf>
    <xf numFmtId="0" fontId="1" fillId="0" borderId="36" xfId="3" applyBorder="1" applyAlignment="1">
      <alignment vertical="center" wrapText="1"/>
    </xf>
    <xf numFmtId="2" fontId="1" fillId="0" borderId="36" xfId="3" applyNumberFormat="1" applyBorder="1" applyAlignment="1">
      <alignment vertical="center" wrapText="1"/>
    </xf>
    <xf numFmtId="2" fontId="6" fillId="0" borderId="12" xfId="0" applyNumberFormat="1" applyFont="1" applyBorder="1" applyAlignment="1">
      <alignment horizontal="center" vertical="center" wrapText="1"/>
    </xf>
    <xf numFmtId="2" fontId="0" fillId="0" borderId="0" xfId="0" applyNumberFormat="1" applyAlignment="1">
      <alignment vertical="center" wrapText="1"/>
    </xf>
    <xf numFmtId="2" fontId="1" fillId="0" borderId="0" xfId="1" applyNumberFormat="1" applyAlignment="1">
      <alignment vertical="center" wrapText="1"/>
    </xf>
    <xf numFmtId="0" fontId="6" fillId="0" borderId="0" xfId="0" applyFont="1" applyAlignment="1">
      <alignment horizontal="center" vertical="center"/>
    </xf>
    <xf numFmtId="0" fontId="20" fillId="2" borderId="4" xfId="0" applyFont="1" applyFill="1" applyBorder="1" applyAlignment="1">
      <alignment horizontal="center" vertical="center"/>
    </xf>
    <xf numFmtId="0" fontId="6" fillId="0" borderId="2" xfId="0" applyFont="1" applyBorder="1" applyAlignment="1">
      <alignment horizontal="center" vertical="center"/>
    </xf>
    <xf numFmtId="0" fontId="20" fillId="3" borderId="4" xfId="0" applyFont="1" applyFill="1" applyBorder="1" applyAlignment="1">
      <alignment horizontal="center" vertical="center"/>
    </xf>
    <xf numFmtId="0" fontId="20" fillId="2" borderId="22" xfId="0" applyFont="1" applyFill="1" applyBorder="1" applyAlignment="1">
      <alignment horizontal="center" vertical="center" wrapText="1"/>
    </xf>
    <xf numFmtId="0" fontId="20" fillId="2" borderId="23" xfId="0" applyFont="1" applyFill="1" applyBorder="1" applyAlignment="1">
      <alignment horizontal="center" vertical="center" wrapText="1"/>
    </xf>
    <xf numFmtId="0" fontId="20" fillId="3" borderId="22" xfId="0" applyFont="1" applyFill="1" applyBorder="1" applyAlignment="1">
      <alignment horizontal="center" vertical="center" wrapText="1"/>
    </xf>
    <xf numFmtId="0" fontId="20" fillId="3" borderId="23" xfId="0" applyFont="1" applyFill="1" applyBorder="1" applyAlignment="1">
      <alignment horizontal="center" vertical="center" wrapText="1"/>
    </xf>
    <xf numFmtId="0" fontId="6" fillId="0" borderId="2" xfId="0" applyFont="1" applyBorder="1" applyAlignment="1">
      <alignment vertical="center"/>
    </xf>
    <xf numFmtId="2" fontId="6" fillId="0" borderId="2" xfId="0" applyNumberFormat="1" applyFont="1" applyBorder="1" applyAlignment="1">
      <alignment horizontal="center" vertical="center"/>
    </xf>
    <xf numFmtId="0" fontId="20" fillId="2" borderId="2" xfId="0" applyFont="1" applyFill="1" applyBorder="1" applyAlignment="1">
      <alignment vertical="center"/>
    </xf>
    <xf numFmtId="2" fontId="6" fillId="0" borderId="0" xfId="0" applyNumberFormat="1" applyFont="1" applyAlignment="1">
      <alignment horizontal="center" vertical="center"/>
    </xf>
    <xf numFmtId="0" fontId="20" fillId="6" borderId="4" xfId="0" applyFont="1" applyFill="1" applyBorder="1" applyAlignment="1">
      <alignment vertical="center"/>
    </xf>
    <xf numFmtId="0" fontId="20" fillId="6" borderId="37" xfId="0" applyFont="1" applyFill="1" applyBorder="1" applyAlignment="1">
      <alignment vertical="center"/>
    </xf>
    <xf numFmtId="0" fontId="20" fillId="3" borderId="2" xfId="0" applyFont="1" applyFill="1" applyBorder="1" applyAlignment="1">
      <alignment vertical="center"/>
    </xf>
    <xf numFmtId="0" fontId="0" fillId="0" borderId="0" xfId="3" applyFont="1" applyAlignment="1">
      <alignment wrapText="1"/>
    </xf>
    <xf numFmtId="0" fontId="0" fillId="0" borderId="0" xfId="3" applyFont="1" applyAlignment="1">
      <alignment horizontal="center" wrapText="1"/>
    </xf>
    <xf numFmtId="1" fontId="6" fillId="0" borderId="0" xfId="3" applyNumberFormat="1" applyFont="1" applyAlignment="1">
      <alignment horizontal="center" vertical="center" wrapText="1"/>
    </xf>
    <xf numFmtId="0" fontId="0" fillId="0" borderId="0" xfId="1" applyFont="1" applyAlignment="1">
      <alignment vertical="center" wrapText="1"/>
    </xf>
    <xf numFmtId="0" fontId="17" fillId="2" borderId="31" xfId="1" applyFont="1" applyFill="1" applyBorder="1" applyAlignment="1">
      <alignment horizontal="center" vertical="center" wrapText="1"/>
    </xf>
    <xf numFmtId="164" fontId="0" fillId="0" borderId="0" xfId="1" applyNumberFormat="1" applyFont="1" applyAlignment="1">
      <alignment horizontal="center" vertical="center" wrapText="1"/>
    </xf>
    <xf numFmtId="2" fontId="0" fillId="0" borderId="0" xfId="1" applyNumberFormat="1" applyFont="1" applyAlignment="1">
      <alignment horizontal="center" vertical="center" wrapText="1"/>
    </xf>
    <xf numFmtId="0" fontId="17" fillId="3" borderId="35" xfId="1" applyFont="1" applyFill="1" applyBorder="1" applyAlignment="1">
      <alignment horizontal="center" vertical="center" wrapText="1"/>
    </xf>
    <xf numFmtId="0" fontId="6" fillId="0" borderId="38" xfId="3" applyFont="1" applyBorder="1" applyAlignment="1">
      <alignment horizontal="center" vertical="center" wrapText="1"/>
    </xf>
    <xf numFmtId="0" fontId="6" fillId="0" borderId="0" xfId="1" applyFont="1" applyAlignment="1">
      <alignment horizontal="center" vertical="center" wrapText="1"/>
    </xf>
    <xf numFmtId="2" fontId="6" fillId="0" borderId="0" xfId="1" applyNumberFormat="1" applyFont="1" applyAlignment="1">
      <alignment horizontal="center" vertical="center" wrapText="1"/>
    </xf>
    <xf numFmtId="0" fontId="0" fillId="0" borderId="0" xfId="0" applyAlignment="1">
      <alignment vertical="center" wrapText="1"/>
    </xf>
    <xf numFmtId="0" fontId="13" fillId="0" borderId="0" xfId="3" applyFont="1" applyAlignment="1">
      <alignment vertical="center" wrapText="1"/>
    </xf>
    <xf numFmtId="0" fontId="4" fillId="0" borderId="0" xfId="0" applyFont="1" applyAlignment="1">
      <alignment vertical="center"/>
    </xf>
    <xf numFmtId="0" fontId="0" fillId="0" borderId="36" xfId="3" applyFont="1" applyBorder="1" applyAlignment="1">
      <alignment vertical="center" wrapText="1"/>
    </xf>
    <xf numFmtId="0" fontId="2" fillId="0" borderId="0" xfId="0" applyFont="1" applyAlignment="1">
      <alignment horizontal="center" vertical="center" wrapText="1"/>
    </xf>
    <xf numFmtId="0" fontId="2" fillId="0" borderId="0" xfId="0" applyFont="1" applyAlignment="1">
      <alignment horizontal="center" vertical="center"/>
    </xf>
    <xf numFmtId="2" fontId="2" fillId="0" borderId="0" xfId="3" applyNumberFormat="1" applyFont="1" applyAlignment="1">
      <alignment horizontal="right" vertical="center" wrapText="1"/>
    </xf>
    <xf numFmtId="0" fontId="2" fillId="0" borderId="0" xfId="3" applyFont="1" applyAlignment="1">
      <alignment horizontal="center" vertical="center" wrapText="1"/>
    </xf>
    <xf numFmtId="0" fontId="17" fillId="2" borderId="11" xfId="2" applyFont="1" applyFill="1" applyBorder="1" applyAlignment="1">
      <alignment horizontal="center" vertical="center" wrapText="1"/>
    </xf>
    <xf numFmtId="0" fontId="15" fillId="0" borderId="0" xfId="1" applyFont="1" applyAlignment="1">
      <alignment horizontal="justify" vertical="center" wrapText="1"/>
    </xf>
    <xf numFmtId="0" fontId="6" fillId="0" borderId="0" xfId="3" applyFont="1" applyAlignment="1">
      <alignment vertical="center" wrapText="1"/>
    </xf>
    <xf numFmtId="0" fontId="6" fillId="0" borderId="0" xfId="1" applyFont="1" applyAlignment="1">
      <alignment horizontal="center" vertical="center"/>
    </xf>
    <xf numFmtId="0" fontId="6" fillId="0" borderId="1" xfId="3" applyFont="1" applyBorder="1" applyAlignment="1">
      <alignment horizontal="center" vertical="center" wrapText="1"/>
    </xf>
    <xf numFmtId="0" fontId="15" fillId="0" borderId="0" xfId="3" applyFont="1" applyAlignment="1">
      <alignment horizontal="justify" vertical="center" wrapText="1"/>
    </xf>
    <xf numFmtId="0" fontId="15" fillId="0" borderId="0" xfId="1" applyFont="1" applyAlignment="1">
      <alignment horizontal="left" vertical="center" wrapText="1"/>
    </xf>
    <xf numFmtId="0" fontId="2" fillId="0" borderId="0" xfId="1" applyFont="1" applyAlignment="1">
      <alignment horizontal="center" vertical="center"/>
    </xf>
    <xf numFmtId="0" fontId="13" fillId="0" borderId="0" xfId="3" applyFont="1" applyAlignment="1">
      <alignment horizontal="justify" vertical="center" wrapText="1"/>
    </xf>
    <xf numFmtId="2" fontId="6" fillId="0" borderId="8" xfId="3" applyNumberFormat="1" applyFont="1" applyBorder="1" applyAlignment="1">
      <alignment horizontal="left" vertical="center" wrapText="1"/>
    </xf>
    <xf numFmtId="0" fontId="6" fillId="0" borderId="8" xfId="3" applyFont="1" applyBorder="1" applyAlignment="1">
      <alignment vertical="center" wrapText="1"/>
    </xf>
    <xf numFmtId="0" fontId="15" fillId="0" borderId="0" xfId="1" applyFont="1" applyAlignment="1">
      <alignment vertical="center" wrapText="1"/>
    </xf>
    <xf numFmtId="2" fontId="2" fillId="0" borderId="0" xfId="0" applyNumberFormat="1" applyFont="1" applyAlignment="1">
      <alignment horizontal="center" vertical="center"/>
    </xf>
    <xf numFmtId="0" fontId="2" fillId="0" borderId="0" xfId="3" applyFont="1" applyAlignment="1">
      <alignment horizontal="right" vertical="center" wrapText="1"/>
    </xf>
    <xf numFmtId="2" fontId="6" fillId="0" borderId="2" xfId="1" applyNumberFormat="1" applyFont="1" applyBorder="1" applyAlignment="1">
      <alignment horizontal="left" vertical="center"/>
    </xf>
    <xf numFmtId="0" fontId="0" fillId="0" borderId="0" xfId="2" applyFont="1" applyAlignment="1">
      <alignment horizontal="justify" vertical="center" wrapText="1"/>
    </xf>
    <xf numFmtId="0" fontId="18" fillId="0" borderId="0" xfId="0" applyFont="1" applyAlignment="1">
      <alignment horizontal="center" vertical="center"/>
    </xf>
    <xf numFmtId="0" fontId="0" fillId="0" borderId="0" xfId="0" applyAlignment="1">
      <alignment horizontal="center" vertical="center"/>
    </xf>
    <xf numFmtId="0" fontId="21" fillId="0" borderId="0" xfId="0" applyFont="1" applyAlignment="1">
      <alignment vertical="center"/>
    </xf>
    <xf numFmtId="0" fontId="6" fillId="0" borderId="41" xfId="3" applyFont="1" applyBorder="1" applyAlignment="1">
      <alignment horizontal="center" vertical="center" wrapText="1"/>
    </xf>
    <xf numFmtId="0" fontId="1" fillId="0" borderId="0" xfId="3"/>
    <xf numFmtId="0" fontId="11" fillId="0" borderId="0" xfId="3" applyFont="1"/>
    <xf numFmtId="0" fontId="2" fillId="0" borderId="0" xfId="3" applyFont="1" applyAlignment="1">
      <alignment horizontal="right" vertical="center"/>
    </xf>
    <xf numFmtId="0" fontId="2" fillId="0" borderId="0" xfId="3" applyFont="1"/>
    <xf numFmtId="2" fontId="12" fillId="0" borderId="0" xfId="3" applyNumberFormat="1" applyFont="1" applyAlignment="1">
      <alignment horizontal="center" vertical="top" wrapText="1"/>
    </xf>
    <xf numFmtId="2" fontId="1" fillId="0" borderId="0" xfId="3" applyNumberFormat="1"/>
    <xf numFmtId="2" fontId="12" fillId="0" borderId="0" xfId="3" applyNumberFormat="1" applyFont="1" applyAlignment="1">
      <alignment vertical="top" wrapText="1"/>
    </xf>
    <xf numFmtId="2" fontId="11" fillId="0" borderId="0" xfId="3" applyNumberFormat="1" applyFont="1"/>
    <xf numFmtId="0" fontId="1" fillId="0" borderId="0" xfId="1"/>
    <xf numFmtId="0" fontId="6" fillId="0" borderId="0" xfId="1" applyFont="1" applyAlignment="1">
      <alignment horizontal="right" vertical="center"/>
    </xf>
    <xf numFmtId="2" fontId="6" fillId="0" borderId="12" xfId="1" applyNumberFormat="1" applyFont="1" applyBorder="1" applyAlignment="1">
      <alignment horizontal="center" vertical="center" wrapText="1"/>
    </xf>
    <xf numFmtId="0" fontId="1" fillId="0" borderId="0" xfId="1" applyAlignment="1">
      <alignment vertical="center"/>
    </xf>
    <xf numFmtId="0" fontId="20" fillId="2" borderId="4" xfId="1" applyFont="1" applyFill="1" applyBorder="1" applyAlignment="1">
      <alignment horizontal="center" vertical="center"/>
    </xf>
    <xf numFmtId="0" fontId="20" fillId="2" borderId="2" xfId="1" applyFont="1" applyFill="1" applyBorder="1" applyAlignment="1">
      <alignment vertical="center"/>
    </xf>
    <xf numFmtId="0" fontId="6" fillId="0" borderId="0" xfId="0" applyFont="1" applyAlignment="1">
      <alignment horizontal="center" vertical="center"/>
    </xf>
    <xf numFmtId="0" fontId="2" fillId="0" borderId="2" xfId="0" applyFont="1" applyBorder="1" applyAlignment="1">
      <alignment horizontal="center" vertical="center"/>
    </xf>
    <xf numFmtId="0" fontId="5" fillId="2" borderId="4" xfId="0" applyFont="1" applyFill="1" applyBorder="1" applyAlignment="1">
      <alignment horizontal="center" vertical="center" wrapText="1"/>
    </xf>
    <xf numFmtId="0" fontId="2" fillId="0" borderId="5" xfId="0" applyFont="1" applyBorder="1" applyAlignment="1">
      <alignment horizontal="center" vertical="center"/>
    </xf>
    <xf numFmtId="0" fontId="2" fillId="0" borderId="0" xfId="0" applyFont="1" applyAlignment="1">
      <alignment horizontal="center" vertical="center"/>
    </xf>
    <xf numFmtId="0" fontId="2" fillId="0" borderId="0" xfId="0" applyFont="1" applyAlignment="1">
      <alignment horizontal="center" vertical="center" wrapText="1"/>
    </xf>
    <xf numFmtId="0" fontId="4" fillId="0" borderId="0" xfId="0" applyFont="1" applyAlignment="1">
      <alignment horizontal="center" vertical="center"/>
    </xf>
    <xf numFmtId="0" fontId="5" fillId="2" borderId="2" xfId="0" applyFont="1" applyFill="1" applyBorder="1" applyAlignment="1">
      <alignment horizontal="center" vertical="center"/>
    </xf>
    <xf numFmtId="0" fontId="5" fillId="3" borderId="4" xfId="0" applyFont="1" applyFill="1" applyBorder="1" applyAlignment="1">
      <alignment horizontal="center" vertical="center" wrapText="1"/>
    </xf>
    <xf numFmtId="0" fontId="5" fillId="3" borderId="2" xfId="0" applyFont="1" applyFill="1" applyBorder="1" applyAlignment="1">
      <alignment horizontal="center" vertical="center"/>
    </xf>
    <xf numFmtId="0" fontId="4" fillId="0" borderId="0" xfId="1" applyFont="1" applyAlignment="1">
      <alignment horizontal="center" vertical="center"/>
    </xf>
    <xf numFmtId="0" fontId="2" fillId="0" borderId="3" xfId="0" applyFont="1" applyBorder="1" applyAlignment="1">
      <alignment horizontal="center" vertical="center"/>
    </xf>
    <xf numFmtId="0" fontId="5" fillId="4" borderId="6" xfId="0" applyFont="1" applyFill="1" applyBorder="1" applyAlignment="1">
      <alignment horizontal="center" vertical="center" wrapText="1"/>
    </xf>
    <xf numFmtId="0" fontId="5" fillId="4" borderId="3" xfId="0" applyFont="1" applyFill="1" applyBorder="1" applyAlignment="1">
      <alignment horizontal="center" vertical="center"/>
    </xf>
    <xf numFmtId="0" fontId="6" fillId="0" borderId="12" xfId="3" applyFont="1" applyBorder="1" applyAlignment="1">
      <alignment horizontal="justify" vertical="center" wrapText="1"/>
    </xf>
    <xf numFmtId="0" fontId="1" fillId="0" borderId="12" xfId="3" applyBorder="1" applyAlignment="1">
      <alignment horizontal="justify" vertical="center" wrapText="1"/>
    </xf>
    <xf numFmtId="0" fontId="0" fillId="0" borderId="12" xfId="3" applyFont="1" applyBorder="1" applyAlignment="1">
      <alignment horizontal="justify" vertical="center" wrapText="1"/>
    </xf>
    <xf numFmtId="0" fontId="0" fillId="0" borderId="12" xfId="3" applyFont="1" applyBorder="1" applyAlignment="1">
      <alignment horizontal="center" vertical="center" wrapText="1"/>
    </xf>
    <xf numFmtId="0" fontId="17" fillId="3" borderId="9" xfId="3" applyFont="1" applyFill="1" applyBorder="1" applyAlignment="1">
      <alignment horizontal="center" vertical="center" wrapText="1"/>
    </xf>
    <xf numFmtId="0" fontId="17" fillId="3" borderId="11" xfId="3" applyFont="1" applyFill="1" applyBorder="1" applyAlignment="1">
      <alignment horizontal="center" vertical="center" wrapText="1"/>
    </xf>
    <xf numFmtId="0" fontId="17" fillId="4" borderId="11" xfId="3" applyFont="1" applyFill="1" applyBorder="1" applyAlignment="1">
      <alignment horizontal="center" vertical="center" wrapText="1"/>
    </xf>
    <xf numFmtId="0" fontId="17" fillId="2" borderId="9" xfId="3" applyFont="1" applyFill="1" applyBorder="1" applyAlignment="1">
      <alignment horizontal="center" vertical="center" wrapText="1"/>
    </xf>
    <xf numFmtId="0" fontId="17" fillId="2" borderId="11" xfId="3" applyFont="1" applyFill="1" applyBorder="1" applyAlignment="1">
      <alignment horizontal="center" vertical="center" wrapText="1"/>
    </xf>
    <xf numFmtId="0" fontId="17" fillId="5" borderId="11" xfId="3" applyFont="1" applyFill="1" applyBorder="1" applyAlignment="1">
      <alignment horizontal="center" vertical="center" wrapText="1"/>
    </xf>
    <xf numFmtId="0" fontId="15" fillId="0" borderId="0" xfId="1" applyFont="1" applyAlignment="1">
      <alignment horizontal="justify" vertical="center" wrapText="1"/>
    </xf>
    <xf numFmtId="0" fontId="6" fillId="0" borderId="0" xfId="0" applyFont="1" applyAlignment="1">
      <alignment horizontal="center"/>
    </xf>
    <xf numFmtId="0" fontId="6" fillId="0" borderId="8" xfId="3" applyFont="1" applyBorder="1" applyAlignment="1">
      <alignment vertical="center" wrapText="1"/>
    </xf>
    <xf numFmtId="2" fontId="6" fillId="0" borderId="8" xfId="3" applyNumberFormat="1" applyFont="1" applyBorder="1" applyAlignment="1">
      <alignment horizontal="left" vertical="center" wrapText="1"/>
    </xf>
    <xf numFmtId="0" fontId="6" fillId="0" borderId="0" xfId="3" applyFont="1" applyAlignment="1">
      <alignment vertical="center" wrapText="1"/>
    </xf>
    <xf numFmtId="0" fontId="6" fillId="0" borderId="12" xfId="3" applyFont="1" applyBorder="1" applyAlignment="1">
      <alignment horizontal="left" vertical="center" wrapText="1"/>
    </xf>
    <xf numFmtId="0" fontId="1" fillId="0" borderId="12" xfId="3" applyBorder="1" applyAlignment="1">
      <alignment horizontal="center" vertical="center" wrapText="1"/>
    </xf>
    <xf numFmtId="0" fontId="6" fillId="0" borderId="8" xfId="3" applyFont="1" applyBorder="1" applyAlignment="1">
      <alignment horizontal="left" vertical="center" wrapText="1"/>
    </xf>
    <xf numFmtId="0" fontId="13" fillId="0" borderId="0" xfId="3" applyFont="1" applyAlignment="1">
      <alignment horizontal="justify" vertical="center" wrapText="1"/>
    </xf>
    <xf numFmtId="2" fontId="6" fillId="0" borderId="0" xfId="3" applyNumberFormat="1" applyFont="1" applyAlignment="1">
      <alignment horizontal="left" vertical="center" wrapText="1"/>
    </xf>
    <xf numFmtId="2" fontId="4" fillId="0" borderId="0" xfId="0" applyNumberFormat="1" applyFont="1" applyAlignment="1">
      <alignment horizontal="center" vertical="center"/>
    </xf>
    <xf numFmtId="2" fontId="2" fillId="0" borderId="0" xfId="3" applyNumberFormat="1" applyFont="1" applyAlignment="1">
      <alignment horizontal="right" vertical="center" wrapText="1"/>
    </xf>
    <xf numFmtId="2" fontId="2" fillId="0" borderId="5" xfId="3" applyNumberFormat="1" applyFont="1" applyBorder="1" applyAlignment="1">
      <alignment horizontal="center" vertical="center"/>
    </xf>
    <xf numFmtId="0" fontId="12" fillId="0" borderId="7" xfId="0" applyFont="1" applyBorder="1" applyAlignment="1">
      <alignment horizontal="center" vertical="top" wrapText="1"/>
    </xf>
    <xf numFmtId="0" fontId="2" fillId="0" borderId="0" xfId="3" applyFont="1" applyAlignment="1">
      <alignment horizontal="center" vertical="center"/>
    </xf>
    <xf numFmtId="0" fontId="2" fillId="0" borderId="0" xfId="3" applyFont="1" applyAlignment="1">
      <alignment horizontal="center" vertical="center" wrapText="1"/>
    </xf>
    <xf numFmtId="0" fontId="10" fillId="0" borderId="0" xfId="1" applyFont="1" applyAlignment="1">
      <alignment horizontal="center" vertical="center"/>
    </xf>
    <xf numFmtId="0" fontId="2" fillId="0" borderId="5" xfId="1" applyFont="1" applyBorder="1" applyAlignment="1">
      <alignment horizontal="center" vertical="center"/>
    </xf>
    <xf numFmtId="49" fontId="2" fillId="0" borderId="5" xfId="0" applyNumberFormat="1" applyFont="1" applyBorder="1" applyAlignment="1">
      <alignment horizontal="center" vertical="center"/>
    </xf>
    <xf numFmtId="49" fontId="2" fillId="0" borderId="5" xfId="0" applyNumberFormat="1" applyFont="1" applyBorder="1" applyAlignment="1">
      <alignment horizontal="center" vertical="center" wrapText="1"/>
    </xf>
    <xf numFmtId="0" fontId="6" fillId="0" borderId="15" xfId="1" applyFont="1" applyBorder="1" applyAlignment="1">
      <alignment horizontal="left" vertical="center" wrapText="1"/>
    </xf>
    <xf numFmtId="0" fontId="6" fillId="0" borderId="14" xfId="1" applyFont="1" applyBorder="1" applyAlignment="1">
      <alignment horizontal="left" vertical="center" wrapText="1"/>
    </xf>
    <xf numFmtId="0" fontId="17" fillId="3" borderId="16" xfId="2" applyFont="1" applyFill="1" applyBorder="1" applyAlignment="1">
      <alignment horizontal="left" vertical="center" wrapText="1"/>
    </xf>
    <xf numFmtId="0" fontId="17" fillId="2" borderId="9" xfId="2" applyFont="1" applyFill="1" applyBorder="1" applyAlignment="1">
      <alignment horizontal="left" vertical="center" wrapText="1"/>
    </xf>
    <xf numFmtId="0" fontId="6" fillId="0" borderId="1" xfId="3" applyFont="1" applyBorder="1" applyAlignment="1">
      <alignment horizontal="center" vertical="center" wrapText="1"/>
    </xf>
    <xf numFmtId="0" fontId="6" fillId="0" borderId="1" xfId="3" applyFont="1" applyBorder="1" applyAlignment="1">
      <alignment horizontal="center" vertical="center"/>
    </xf>
    <xf numFmtId="0" fontId="15" fillId="0" borderId="0" xfId="3" applyFont="1" applyAlignment="1">
      <alignment horizontal="justify" vertical="center" wrapText="1"/>
    </xf>
    <xf numFmtId="0" fontId="15" fillId="0" borderId="0" xfId="1" applyFont="1" applyAlignment="1">
      <alignment vertical="center" wrapText="1"/>
    </xf>
    <xf numFmtId="0" fontId="6" fillId="0" borderId="0" xfId="1" applyFont="1" applyAlignment="1">
      <alignment horizontal="center" vertical="center"/>
    </xf>
    <xf numFmtId="0" fontId="19" fillId="0" borderId="0" xfId="1" applyFont="1" applyAlignment="1">
      <alignment horizontal="center" vertical="center" wrapText="1"/>
    </xf>
    <xf numFmtId="0" fontId="6" fillId="0" borderId="1" xfId="1" applyFont="1" applyBorder="1" applyAlignment="1">
      <alignment horizontal="center" vertical="center" wrapText="1"/>
    </xf>
    <xf numFmtId="0" fontId="2" fillId="0" borderId="0" xfId="1" applyFont="1" applyAlignment="1">
      <alignment horizontal="center" vertical="center"/>
    </xf>
    <xf numFmtId="0" fontId="4" fillId="0" borderId="0" xfId="1" applyFont="1" applyAlignment="1">
      <alignment horizontal="center" vertical="center" wrapText="1"/>
    </xf>
    <xf numFmtId="0" fontId="20" fillId="2" borderId="19" xfId="1" applyFont="1" applyFill="1" applyBorder="1" applyAlignment="1">
      <alignment horizontal="center" vertical="center"/>
    </xf>
    <xf numFmtId="0" fontId="20" fillId="2" borderId="20" xfId="1" applyFont="1" applyFill="1" applyBorder="1" applyAlignment="1">
      <alignment horizontal="center" vertical="center"/>
    </xf>
    <xf numFmtId="0" fontId="20" fillId="3" borderId="21" xfId="1" applyFont="1" applyFill="1" applyBorder="1" applyAlignment="1">
      <alignment horizontal="center" vertical="center"/>
    </xf>
    <xf numFmtId="0" fontId="17" fillId="2" borderId="9" xfId="2" applyFont="1" applyFill="1" applyBorder="1" applyAlignment="1">
      <alignment horizontal="center" vertical="center" wrapText="1"/>
    </xf>
    <xf numFmtId="0" fontId="17" fillId="2" borderId="11" xfId="2" applyFont="1" applyFill="1" applyBorder="1" applyAlignment="1">
      <alignment horizontal="center" vertical="center" wrapText="1"/>
    </xf>
    <xf numFmtId="0" fontId="17" fillId="5" borderId="11" xfId="2" applyFont="1" applyFill="1" applyBorder="1" applyAlignment="1">
      <alignment horizontal="center" vertical="center" wrapText="1"/>
    </xf>
    <xf numFmtId="0" fontId="6" fillId="0" borderId="12" xfId="2" applyFont="1" applyBorder="1" applyAlignment="1">
      <alignment horizontal="justify" vertical="center" wrapText="1"/>
    </xf>
    <xf numFmtId="0" fontId="0" fillId="0" borderId="12" xfId="2" applyFont="1" applyBorder="1" applyAlignment="1">
      <alignment horizontal="justify" vertical="center" wrapText="1"/>
    </xf>
    <xf numFmtId="0" fontId="13" fillId="0" borderId="0" xfId="2" applyFont="1" applyAlignment="1">
      <alignment horizontal="justify" vertical="center" wrapText="1"/>
    </xf>
    <xf numFmtId="2" fontId="6" fillId="0" borderId="8" xfId="2" applyNumberFormat="1" applyFont="1" applyBorder="1" applyAlignment="1">
      <alignment horizontal="left" vertical="center" wrapText="1"/>
    </xf>
    <xf numFmtId="0" fontId="0" fillId="0" borderId="12" xfId="2" applyFont="1" applyBorder="1" applyAlignment="1">
      <alignment horizontal="center" vertical="center" wrapText="1"/>
    </xf>
    <xf numFmtId="0" fontId="17" fillId="3" borderId="9" xfId="2" applyFont="1" applyFill="1" applyBorder="1" applyAlignment="1">
      <alignment horizontal="center" vertical="center" wrapText="1"/>
    </xf>
    <xf numFmtId="0" fontId="17" fillId="3" borderId="11" xfId="2" applyFont="1" applyFill="1" applyBorder="1" applyAlignment="1">
      <alignment horizontal="center" vertical="center" wrapText="1"/>
    </xf>
    <xf numFmtId="0" fontId="17" fillId="4" borderId="11" xfId="2" applyFont="1" applyFill="1" applyBorder="1" applyAlignment="1">
      <alignment horizontal="center" vertical="center" wrapText="1"/>
    </xf>
    <xf numFmtId="0" fontId="6" fillId="0" borderId="16" xfId="2" applyFont="1" applyBorder="1" applyAlignment="1">
      <alignment horizontal="justify" vertical="center" wrapText="1"/>
    </xf>
    <xf numFmtId="0" fontId="6" fillId="0" borderId="17" xfId="2" applyFont="1" applyBorder="1" applyAlignment="1">
      <alignment horizontal="justify" vertical="center" wrapText="1"/>
    </xf>
    <xf numFmtId="0" fontId="6" fillId="0" borderId="18" xfId="2" applyFont="1" applyBorder="1" applyAlignment="1">
      <alignment horizontal="justify" vertical="center" wrapText="1"/>
    </xf>
    <xf numFmtId="0" fontId="22" fillId="0" borderId="12" xfId="2" applyFont="1" applyBorder="1" applyAlignment="1">
      <alignment horizontal="justify" vertical="center" wrapText="1"/>
    </xf>
    <xf numFmtId="0" fontId="6" fillId="0" borderId="12" xfId="2" applyFont="1" applyBorder="1" applyAlignment="1">
      <alignment horizontal="left" vertical="center" wrapText="1"/>
    </xf>
    <xf numFmtId="0" fontId="0" fillId="0" borderId="12" xfId="2" applyFont="1" applyBorder="1" applyAlignment="1">
      <alignment horizontal="left" vertical="center" wrapText="1"/>
    </xf>
    <xf numFmtId="0" fontId="6" fillId="0" borderId="0" xfId="0" applyFont="1" applyAlignment="1">
      <alignment vertical="center"/>
    </xf>
    <xf numFmtId="0" fontId="17" fillId="0" borderId="0" xfId="3" applyFont="1" applyAlignment="1">
      <alignment horizontal="center" vertical="center" wrapText="1"/>
    </xf>
    <xf numFmtId="0" fontId="0" fillId="0" borderId="16" xfId="2" applyFont="1" applyBorder="1" applyAlignment="1">
      <alignment horizontal="center" vertical="center" wrapText="1"/>
    </xf>
    <xf numFmtId="0" fontId="0" fillId="0" borderId="17" xfId="2" applyFont="1" applyBorder="1" applyAlignment="1">
      <alignment horizontal="center" vertical="center" wrapText="1"/>
    </xf>
    <xf numFmtId="0" fontId="0" fillId="0" borderId="18" xfId="2" applyFont="1" applyBorder="1" applyAlignment="1">
      <alignment horizontal="center" vertical="center" wrapText="1"/>
    </xf>
    <xf numFmtId="0" fontId="0" fillId="0" borderId="16" xfId="2" applyFont="1" applyBorder="1" applyAlignment="1">
      <alignment horizontal="justify" vertical="center" wrapText="1"/>
    </xf>
    <xf numFmtId="0" fontId="0" fillId="0" borderId="17" xfId="2" applyFont="1" applyBorder="1" applyAlignment="1">
      <alignment horizontal="justify" vertical="center" wrapText="1"/>
    </xf>
    <xf numFmtId="0" fontId="0" fillId="0" borderId="18" xfId="2" applyFont="1" applyBorder="1" applyAlignment="1">
      <alignment horizontal="justify" vertical="center" wrapText="1"/>
    </xf>
    <xf numFmtId="0" fontId="0" fillId="0" borderId="42" xfId="0" applyBorder="1" applyAlignment="1">
      <alignment wrapText="1"/>
    </xf>
    <xf numFmtId="0" fontId="0" fillId="0" borderId="43" xfId="0" applyBorder="1" applyAlignment="1">
      <alignment wrapText="1"/>
    </xf>
    <xf numFmtId="0" fontId="0" fillId="0" borderId="44" xfId="0" applyBorder="1" applyAlignment="1">
      <alignment wrapText="1"/>
    </xf>
    <xf numFmtId="0" fontId="2" fillId="0" borderId="12" xfId="2" applyFont="1" applyBorder="1" applyAlignment="1">
      <alignment horizontal="left" vertical="center" wrapText="1"/>
    </xf>
    <xf numFmtId="0" fontId="24" fillId="0" borderId="12" xfId="2" applyFont="1" applyBorder="1" applyAlignment="1">
      <alignment horizontal="justify" vertical="center" wrapText="1"/>
    </xf>
    <xf numFmtId="0" fontId="6" fillId="0" borderId="27" xfId="1" applyFont="1" applyBorder="1" applyAlignment="1">
      <alignment horizontal="center" vertical="center" wrapText="1"/>
    </xf>
    <xf numFmtId="0" fontId="6" fillId="0" borderId="40" xfId="3" applyFont="1" applyBorder="1" applyAlignment="1">
      <alignment horizontal="center" vertical="center" wrapText="1"/>
    </xf>
    <xf numFmtId="0" fontId="15" fillId="0" borderId="0" xfId="1" applyFont="1" applyAlignment="1">
      <alignment horizontal="left" vertical="center" wrapText="1"/>
    </xf>
    <xf numFmtId="0" fontId="6" fillId="0" borderId="12" xfId="2" applyFont="1" applyBorder="1" applyAlignment="1">
      <alignment horizontal="left" vertical="center"/>
    </xf>
    <xf numFmtId="0" fontId="6" fillId="0" borderId="17" xfId="2" applyFont="1" applyBorder="1" applyAlignment="1">
      <alignment horizontal="left" vertical="center"/>
    </xf>
    <xf numFmtId="0" fontId="6" fillId="0" borderId="18" xfId="2" applyFont="1" applyBorder="1" applyAlignment="1">
      <alignment horizontal="left" vertical="center"/>
    </xf>
    <xf numFmtId="0" fontId="6" fillId="0" borderId="16" xfId="2" applyFont="1" applyBorder="1" applyAlignment="1">
      <alignment horizontal="left" vertical="center" wrapText="1"/>
    </xf>
    <xf numFmtId="0" fontId="6" fillId="0" borderId="17" xfId="2" applyFont="1" applyBorder="1" applyAlignment="1">
      <alignment horizontal="left" vertical="center" wrapText="1"/>
    </xf>
    <xf numFmtId="0" fontId="6" fillId="0" borderId="18" xfId="2" applyFont="1" applyBorder="1" applyAlignment="1">
      <alignment horizontal="left" vertical="center" wrapText="1"/>
    </xf>
    <xf numFmtId="0" fontId="6" fillId="0" borderId="16" xfId="2" applyFont="1" applyBorder="1" applyAlignment="1">
      <alignment horizontal="left" vertical="center"/>
    </xf>
    <xf numFmtId="2" fontId="2" fillId="0" borderId="0" xfId="0" applyNumberFormat="1" applyFont="1" applyAlignment="1">
      <alignment horizontal="center" vertical="center"/>
    </xf>
    <xf numFmtId="0" fontId="6" fillId="0" borderId="14" xfId="1" applyFont="1" applyBorder="1" applyAlignment="1">
      <alignment horizontal="center" vertical="center" wrapText="1"/>
    </xf>
    <xf numFmtId="0" fontId="17" fillId="3" borderId="33" xfId="3" applyFont="1" applyFill="1" applyBorder="1" applyAlignment="1">
      <alignment horizontal="center" vertical="center" wrapText="1"/>
    </xf>
    <xf numFmtId="0" fontId="17" fillId="2" borderId="29" xfId="3" applyFont="1" applyFill="1" applyBorder="1" applyAlignment="1">
      <alignment horizontal="center" vertical="center" wrapText="1"/>
    </xf>
    <xf numFmtId="0" fontId="19" fillId="0" borderId="0" xfId="0" applyFont="1" applyAlignment="1">
      <alignment horizontal="center" vertical="center" wrapText="1"/>
    </xf>
    <xf numFmtId="0" fontId="20" fillId="2" borderId="19" xfId="0" applyFont="1" applyFill="1" applyBorder="1" applyAlignment="1">
      <alignment horizontal="center" vertical="center"/>
    </xf>
    <xf numFmtId="0" fontId="20" fillId="2" borderId="20" xfId="0" applyFont="1" applyFill="1" applyBorder="1" applyAlignment="1">
      <alignment horizontal="center" vertical="center" wrapText="1"/>
    </xf>
    <xf numFmtId="0" fontId="20" fillId="3" borderId="19" xfId="0" applyFont="1" applyFill="1" applyBorder="1" applyAlignment="1">
      <alignment horizontal="center" vertical="center"/>
    </xf>
    <xf numFmtId="0" fontId="20" fillId="3" borderId="20" xfId="0" applyFont="1" applyFill="1" applyBorder="1" applyAlignment="1">
      <alignment horizontal="center" vertical="center" wrapText="1"/>
    </xf>
    <xf numFmtId="2" fontId="4" fillId="0" borderId="0" xfId="3" applyNumberFormat="1" applyFont="1" applyAlignment="1">
      <alignment horizontal="center" vertical="center"/>
    </xf>
    <xf numFmtId="49" fontId="2" fillId="0" borderId="5" xfId="3" applyNumberFormat="1" applyFont="1" applyBorder="1" applyAlignment="1">
      <alignment horizontal="center" vertical="center"/>
    </xf>
    <xf numFmtId="49" fontId="2" fillId="0" borderId="5" xfId="3" applyNumberFormat="1" applyFont="1" applyBorder="1" applyAlignment="1">
      <alignment horizontal="center" vertical="center" wrapText="1"/>
    </xf>
    <xf numFmtId="0" fontId="4" fillId="0" borderId="0" xfId="3" applyFont="1" applyAlignment="1">
      <alignment horizontal="center" vertical="center"/>
    </xf>
    <xf numFmtId="0" fontId="2" fillId="0" borderId="5" xfId="3" applyFont="1" applyBorder="1" applyAlignment="1">
      <alignment horizontal="center" vertical="center"/>
    </xf>
    <xf numFmtId="0" fontId="12" fillId="0" borderId="7" xfId="3" applyFont="1" applyBorder="1" applyAlignment="1">
      <alignment horizontal="center" vertical="top" wrapText="1"/>
    </xf>
    <xf numFmtId="0" fontId="15" fillId="0" borderId="0" xfId="3" applyFont="1" applyAlignment="1">
      <alignment vertical="center" wrapText="1"/>
    </xf>
    <xf numFmtId="0" fontId="20" fillId="2" borderId="20" xfId="1" applyFont="1" applyFill="1" applyBorder="1" applyAlignment="1">
      <alignment horizontal="center" vertical="center" wrapText="1"/>
    </xf>
    <xf numFmtId="0" fontId="2" fillId="0" borderId="0" xfId="3" applyFont="1" applyAlignment="1">
      <alignment horizontal="right" vertical="center" wrapText="1"/>
    </xf>
    <xf numFmtId="0" fontId="6" fillId="0" borderId="39" xfId="1" applyFont="1" applyBorder="1" applyAlignment="1">
      <alignment horizontal="center" vertical="center" wrapText="1"/>
    </xf>
    <xf numFmtId="0" fontId="17" fillId="3" borderId="29" xfId="3" applyFont="1" applyFill="1" applyBorder="1" applyAlignment="1">
      <alignment horizontal="center" vertical="center" wrapText="1"/>
    </xf>
    <xf numFmtId="0" fontId="6" fillId="0" borderId="14" xfId="3" applyFont="1" applyBorder="1" applyAlignment="1">
      <alignment horizontal="justify" vertical="center" wrapText="1"/>
    </xf>
  </cellXfs>
  <cellStyles count="4">
    <cellStyle name="Normal" xfId="0" builtinId="0"/>
    <cellStyle name="Normal 2" xfId="1" xr:uid="{2AA2419F-B372-4217-ABF1-D4FD8CFD46AC}"/>
    <cellStyle name="Normal 3" xfId="2" xr:uid="{04A63FFB-64C5-4407-909B-4C079D6E1822}"/>
    <cellStyle name="Normal 3 2" xfId="3" xr:uid="{03763546-BDD1-4FFC-B490-699B3C4DBBF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styles" Target="styles.xml"/><Relationship Id="rId55" Type="http://schemas.openxmlformats.org/officeDocument/2006/relationships/customXml" Target="../customXml/item3.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8" Type="http://schemas.openxmlformats.org/officeDocument/2006/relationships/worksheet" Target="worksheets/sheet8.xml"/><Relationship Id="rId51"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file:///C:\Users\dhjs\Pictures\Imagen1.png" TargetMode="External"/><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file:///C:\Users\dhjs\Pictures\Imagen1.png" TargetMode="External"/><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2" Type="http://schemas.openxmlformats.org/officeDocument/2006/relationships/image" Target="file:///C:\Users\dhjs\Pictures\Imagen1.png" TargetMode="External"/><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2" Type="http://schemas.openxmlformats.org/officeDocument/2006/relationships/image" Target="file:///C:\Users\dhjs\Pictures\Imagen1.png" TargetMode="External"/><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2" Type="http://schemas.openxmlformats.org/officeDocument/2006/relationships/image" Target="file:///C:\Users\dhjs\Pictures\Imagen1.png" TargetMode="External"/><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2" Type="http://schemas.openxmlformats.org/officeDocument/2006/relationships/image" Target="file:///C:\Users\dhjs\Pictures\Imagen1.png" TargetMode="External"/><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2" Type="http://schemas.openxmlformats.org/officeDocument/2006/relationships/image" Target="file:///C:\Users\dhjs\Pictures\Imagen1.png" TargetMode="External"/><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2" Type="http://schemas.openxmlformats.org/officeDocument/2006/relationships/image" Target="file:///C:\Users\dhjs\Pictures\Imagen1.png" TargetMode="External"/><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2" Type="http://schemas.openxmlformats.org/officeDocument/2006/relationships/image" Target="file:///C:\Users\dhjs\Pictures\Imagen1.png" TargetMode="External"/><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2" Type="http://schemas.openxmlformats.org/officeDocument/2006/relationships/image" Target="file:///C:\Users\dhjs\Pictures\Imagen1.png" TargetMode="External"/><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2" Type="http://schemas.openxmlformats.org/officeDocument/2006/relationships/image" Target="file:///C:\Users\dhjs\Pictures\Imagen1.png" TargetMode="External"/><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file:///C:\Users\dhjs\Pictures\Imagen1.png" TargetMode="External"/><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2" Type="http://schemas.openxmlformats.org/officeDocument/2006/relationships/image" Target="file:///C:\Users\dhjs\Pictures\Imagen1.png" TargetMode="External"/><Relationship Id="rId1" Type="http://schemas.openxmlformats.org/officeDocument/2006/relationships/image" Target="../media/image1.png"/></Relationships>
</file>

<file path=xl/drawings/_rels/drawing21.xml.rels><?xml version="1.0" encoding="UTF-8" standalone="yes"?>
<Relationships xmlns="http://schemas.openxmlformats.org/package/2006/relationships"><Relationship Id="rId2" Type="http://schemas.openxmlformats.org/officeDocument/2006/relationships/image" Target="file:///C:\Users\dhjs\Pictures\Imagen1.png" TargetMode="External"/><Relationship Id="rId1" Type="http://schemas.openxmlformats.org/officeDocument/2006/relationships/image" Target="../media/image1.png"/></Relationships>
</file>

<file path=xl/drawings/_rels/drawing22.xml.rels><?xml version="1.0" encoding="UTF-8" standalone="yes"?>
<Relationships xmlns="http://schemas.openxmlformats.org/package/2006/relationships"><Relationship Id="rId2" Type="http://schemas.openxmlformats.org/officeDocument/2006/relationships/image" Target="file:///C:\Users\dhjs\Pictures\Imagen1.png" TargetMode="External"/><Relationship Id="rId1" Type="http://schemas.openxmlformats.org/officeDocument/2006/relationships/image" Target="../media/image1.png"/></Relationships>
</file>

<file path=xl/drawings/_rels/drawing23.xml.rels><?xml version="1.0" encoding="UTF-8" standalone="yes"?>
<Relationships xmlns="http://schemas.openxmlformats.org/package/2006/relationships"><Relationship Id="rId2" Type="http://schemas.openxmlformats.org/officeDocument/2006/relationships/image" Target="file:///C:\Users\dhjs\Pictures\Imagen1.png" TargetMode="External"/><Relationship Id="rId1" Type="http://schemas.openxmlformats.org/officeDocument/2006/relationships/image" Target="../media/image1.png"/></Relationships>
</file>

<file path=xl/drawings/_rels/drawing24.xml.rels><?xml version="1.0" encoding="UTF-8" standalone="yes"?>
<Relationships xmlns="http://schemas.openxmlformats.org/package/2006/relationships"><Relationship Id="rId2" Type="http://schemas.openxmlformats.org/officeDocument/2006/relationships/image" Target="file:///C:\Users\dhjs\Pictures\Imagen1.png" TargetMode="External"/><Relationship Id="rId1" Type="http://schemas.openxmlformats.org/officeDocument/2006/relationships/image" Target="../media/image1.png"/></Relationships>
</file>

<file path=xl/drawings/_rels/drawing25.xml.rels><?xml version="1.0" encoding="UTF-8" standalone="yes"?>
<Relationships xmlns="http://schemas.openxmlformats.org/package/2006/relationships"><Relationship Id="rId2" Type="http://schemas.openxmlformats.org/officeDocument/2006/relationships/image" Target="file:///C:\Users\dhjs\Pictures\Imagen1.png" TargetMode="External"/><Relationship Id="rId1" Type="http://schemas.openxmlformats.org/officeDocument/2006/relationships/image" Target="../media/image1.png"/></Relationships>
</file>

<file path=xl/drawings/_rels/drawing26.xml.rels><?xml version="1.0" encoding="UTF-8" standalone="yes"?>
<Relationships xmlns="http://schemas.openxmlformats.org/package/2006/relationships"><Relationship Id="rId2" Type="http://schemas.openxmlformats.org/officeDocument/2006/relationships/image" Target="file:///C:\Users\dhjs\Pictures\Imagen1.png" TargetMode="External"/><Relationship Id="rId1" Type="http://schemas.openxmlformats.org/officeDocument/2006/relationships/image" Target="../media/image1.png"/></Relationships>
</file>

<file path=xl/drawings/_rels/drawing27.xml.rels><?xml version="1.0" encoding="UTF-8" standalone="yes"?>
<Relationships xmlns="http://schemas.openxmlformats.org/package/2006/relationships"><Relationship Id="rId2" Type="http://schemas.openxmlformats.org/officeDocument/2006/relationships/image" Target="file:///C:\Users\dhjs\Pictures\Imagen1.png" TargetMode="External"/><Relationship Id="rId1" Type="http://schemas.openxmlformats.org/officeDocument/2006/relationships/image" Target="../media/image1.png"/></Relationships>
</file>

<file path=xl/drawings/_rels/drawing28.xml.rels><?xml version="1.0" encoding="UTF-8" standalone="yes"?>
<Relationships xmlns="http://schemas.openxmlformats.org/package/2006/relationships"><Relationship Id="rId2" Type="http://schemas.openxmlformats.org/officeDocument/2006/relationships/image" Target="file:///C:\Users\dhjs\Pictures\Imagen1.png" TargetMode="External"/><Relationship Id="rId1" Type="http://schemas.openxmlformats.org/officeDocument/2006/relationships/image" Target="../media/image1.png"/></Relationships>
</file>

<file path=xl/drawings/_rels/drawing29.xml.rels><?xml version="1.0" encoding="UTF-8" standalone="yes"?>
<Relationships xmlns="http://schemas.openxmlformats.org/package/2006/relationships"><Relationship Id="rId2" Type="http://schemas.openxmlformats.org/officeDocument/2006/relationships/image" Target="file:///C:\Users\dhjs\Pictures\Imagen1.png" TargetMode="External"/><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file:///C:\Users\dhjs\Pictures\Imagen1.png" TargetMode="External"/><Relationship Id="rId1" Type="http://schemas.openxmlformats.org/officeDocument/2006/relationships/image" Target="../media/image1.png"/></Relationships>
</file>

<file path=xl/drawings/_rels/drawing30.xml.rels><?xml version="1.0" encoding="UTF-8" standalone="yes"?>
<Relationships xmlns="http://schemas.openxmlformats.org/package/2006/relationships"><Relationship Id="rId2" Type="http://schemas.openxmlformats.org/officeDocument/2006/relationships/image" Target="file:///C:\Users\dhjs\Pictures\Imagen1.png" TargetMode="External"/><Relationship Id="rId1" Type="http://schemas.openxmlformats.org/officeDocument/2006/relationships/image" Target="../media/image1.png"/></Relationships>
</file>

<file path=xl/drawings/_rels/drawing31.xml.rels><?xml version="1.0" encoding="UTF-8" standalone="yes"?>
<Relationships xmlns="http://schemas.openxmlformats.org/package/2006/relationships"><Relationship Id="rId2" Type="http://schemas.openxmlformats.org/officeDocument/2006/relationships/image" Target="file:///C:\Users\dhjs\Pictures\Imagen1.png" TargetMode="External"/><Relationship Id="rId1" Type="http://schemas.openxmlformats.org/officeDocument/2006/relationships/image" Target="../media/image1.png"/></Relationships>
</file>

<file path=xl/drawings/_rels/drawing32.xml.rels><?xml version="1.0" encoding="UTF-8" standalone="yes"?>
<Relationships xmlns="http://schemas.openxmlformats.org/package/2006/relationships"><Relationship Id="rId2" Type="http://schemas.openxmlformats.org/officeDocument/2006/relationships/image" Target="file:///C:\Users\dhjs\Pictures\Imagen1.png" TargetMode="External"/><Relationship Id="rId1" Type="http://schemas.openxmlformats.org/officeDocument/2006/relationships/image" Target="../media/image1.png"/></Relationships>
</file>

<file path=xl/drawings/_rels/drawing33.xml.rels><?xml version="1.0" encoding="UTF-8" standalone="yes"?>
<Relationships xmlns="http://schemas.openxmlformats.org/package/2006/relationships"><Relationship Id="rId2" Type="http://schemas.openxmlformats.org/officeDocument/2006/relationships/image" Target="file:///C:\Users\dhjs\Pictures\Imagen1.png" TargetMode="External"/><Relationship Id="rId1" Type="http://schemas.openxmlformats.org/officeDocument/2006/relationships/image" Target="../media/image1.png"/></Relationships>
</file>

<file path=xl/drawings/_rels/drawing34.xml.rels><?xml version="1.0" encoding="UTF-8" standalone="yes"?>
<Relationships xmlns="http://schemas.openxmlformats.org/package/2006/relationships"><Relationship Id="rId2" Type="http://schemas.openxmlformats.org/officeDocument/2006/relationships/image" Target="file:///C:\Users\dhjs\Pictures\Imagen1.png" TargetMode="External"/><Relationship Id="rId1" Type="http://schemas.openxmlformats.org/officeDocument/2006/relationships/image" Target="../media/image1.png"/></Relationships>
</file>

<file path=xl/drawings/_rels/drawing35.xml.rels><?xml version="1.0" encoding="UTF-8" standalone="yes"?>
<Relationships xmlns="http://schemas.openxmlformats.org/package/2006/relationships"><Relationship Id="rId2" Type="http://schemas.openxmlformats.org/officeDocument/2006/relationships/image" Target="file:///C:\Users\dhjs\Pictures\Imagen1.png" TargetMode="External"/><Relationship Id="rId1" Type="http://schemas.openxmlformats.org/officeDocument/2006/relationships/image" Target="../media/image1.png"/></Relationships>
</file>

<file path=xl/drawings/_rels/drawing36.xml.rels><?xml version="1.0" encoding="UTF-8" standalone="yes"?>
<Relationships xmlns="http://schemas.openxmlformats.org/package/2006/relationships"><Relationship Id="rId2" Type="http://schemas.openxmlformats.org/officeDocument/2006/relationships/image" Target="file:///C:\Users\dhjs\Pictures\Imagen1.png" TargetMode="External"/><Relationship Id="rId1" Type="http://schemas.openxmlformats.org/officeDocument/2006/relationships/image" Target="../media/image1.png"/></Relationships>
</file>

<file path=xl/drawings/_rels/drawing37.xml.rels><?xml version="1.0" encoding="UTF-8" standalone="yes"?>
<Relationships xmlns="http://schemas.openxmlformats.org/package/2006/relationships"><Relationship Id="rId2" Type="http://schemas.openxmlformats.org/officeDocument/2006/relationships/image" Target="file:///C:\Users\dhjs\Pictures\Imagen1.png" TargetMode="External"/><Relationship Id="rId1" Type="http://schemas.openxmlformats.org/officeDocument/2006/relationships/image" Target="../media/image1.png"/></Relationships>
</file>

<file path=xl/drawings/_rels/drawing38.xml.rels><?xml version="1.0" encoding="UTF-8" standalone="yes"?>
<Relationships xmlns="http://schemas.openxmlformats.org/package/2006/relationships"><Relationship Id="rId2" Type="http://schemas.openxmlformats.org/officeDocument/2006/relationships/image" Target="file:///C:\Users\dhjs\Pictures\Imagen1.png" TargetMode="External"/><Relationship Id="rId1" Type="http://schemas.openxmlformats.org/officeDocument/2006/relationships/image" Target="../media/image1.png"/></Relationships>
</file>

<file path=xl/drawings/_rels/drawing39.xml.rels><?xml version="1.0" encoding="UTF-8" standalone="yes"?>
<Relationships xmlns="http://schemas.openxmlformats.org/package/2006/relationships"><Relationship Id="rId2" Type="http://schemas.openxmlformats.org/officeDocument/2006/relationships/image" Target="file:///C:\Users\dhjs\Pictures\Imagen1.png" TargetMode="External"/><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file:///C:\Users\dhjs\Pictures\Imagen1.png" TargetMode="External"/><Relationship Id="rId1" Type="http://schemas.openxmlformats.org/officeDocument/2006/relationships/image" Target="../media/image1.png"/></Relationships>
</file>

<file path=xl/drawings/_rels/drawing40.xml.rels><?xml version="1.0" encoding="UTF-8" standalone="yes"?>
<Relationships xmlns="http://schemas.openxmlformats.org/package/2006/relationships"><Relationship Id="rId2" Type="http://schemas.openxmlformats.org/officeDocument/2006/relationships/image" Target="file:///C:\Users\dhjs\Pictures\Imagen1.png" TargetMode="External"/><Relationship Id="rId1" Type="http://schemas.openxmlformats.org/officeDocument/2006/relationships/image" Target="../media/image1.png"/></Relationships>
</file>

<file path=xl/drawings/_rels/drawing41.xml.rels><?xml version="1.0" encoding="UTF-8" standalone="yes"?>
<Relationships xmlns="http://schemas.openxmlformats.org/package/2006/relationships"><Relationship Id="rId2" Type="http://schemas.openxmlformats.org/officeDocument/2006/relationships/image" Target="file:///C:\Users\dhjs\Pictures\Imagen1.png" TargetMode="External"/><Relationship Id="rId1" Type="http://schemas.openxmlformats.org/officeDocument/2006/relationships/image" Target="../media/image1.png"/></Relationships>
</file>

<file path=xl/drawings/_rels/drawing42.xml.rels><?xml version="1.0" encoding="UTF-8" standalone="yes"?>
<Relationships xmlns="http://schemas.openxmlformats.org/package/2006/relationships"><Relationship Id="rId2" Type="http://schemas.openxmlformats.org/officeDocument/2006/relationships/image" Target="file:///C:\Users\dhjs\Pictures\Imagen1.png" TargetMode="External"/><Relationship Id="rId1" Type="http://schemas.openxmlformats.org/officeDocument/2006/relationships/image" Target="../media/image1.png"/></Relationships>
</file>

<file path=xl/drawings/_rels/drawing43.xml.rels><?xml version="1.0" encoding="UTF-8" standalone="yes"?>
<Relationships xmlns="http://schemas.openxmlformats.org/package/2006/relationships"><Relationship Id="rId2" Type="http://schemas.openxmlformats.org/officeDocument/2006/relationships/image" Target="file:///C:\Users\dhjs\Pictures\Imagen1.png" TargetMode="External"/><Relationship Id="rId1" Type="http://schemas.openxmlformats.org/officeDocument/2006/relationships/image" Target="../media/image1.png"/></Relationships>
</file>

<file path=xl/drawings/_rels/drawing44.xml.rels><?xml version="1.0" encoding="UTF-8" standalone="yes"?>
<Relationships xmlns="http://schemas.openxmlformats.org/package/2006/relationships"><Relationship Id="rId2" Type="http://schemas.openxmlformats.org/officeDocument/2006/relationships/image" Target="file:///C:\Users\dhjs\Pictures\Imagen1.png" TargetMode="External"/><Relationship Id="rId1" Type="http://schemas.openxmlformats.org/officeDocument/2006/relationships/image" Target="../media/image1.png"/></Relationships>
</file>

<file path=xl/drawings/_rels/drawing45.xml.rels><?xml version="1.0" encoding="UTF-8" standalone="yes"?>
<Relationships xmlns="http://schemas.openxmlformats.org/package/2006/relationships"><Relationship Id="rId2" Type="http://schemas.openxmlformats.org/officeDocument/2006/relationships/image" Target="file:///C:\Users\dhjs\Pictures\Imagen1.png" TargetMode="External"/><Relationship Id="rId1" Type="http://schemas.openxmlformats.org/officeDocument/2006/relationships/image" Target="../media/image1.png"/></Relationships>
</file>

<file path=xl/drawings/_rels/drawing46.xml.rels><?xml version="1.0" encoding="UTF-8" standalone="yes"?>
<Relationships xmlns="http://schemas.openxmlformats.org/package/2006/relationships"><Relationship Id="rId2" Type="http://schemas.openxmlformats.org/officeDocument/2006/relationships/image" Target="file:///C:\Users\dhjs\Pictures\Imagen1.png" TargetMode="External"/><Relationship Id="rId1" Type="http://schemas.openxmlformats.org/officeDocument/2006/relationships/image" Target="../media/image1.png"/></Relationships>
</file>

<file path=xl/drawings/_rels/drawing47.xml.rels><?xml version="1.0" encoding="UTF-8" standalone="yes"?>
<Relationships xmlns="http://schemas.openxmlformats.org/package/2006/relationships"><Relationship Id="rId2" Type="http://schemas.openxmlformats.org/officeDocument/2006/relationships/image" Target="file:///C:\Users\dhjs\Pictures\Imagen1.png" TargetMode="External"/><Relationship Id="rId1" Type="http://schemas.openxmlformats.org/officeDocument/2006/relationships/image" Target="../media/image1.png"/></Relationships>
</file>

<file path=xl/drawings/_rels/drawing48.xml.rels><?xml version="1.0" encoding="UTF-8" standalone="yes"?>
<Relationships xmlns="http://schemas.openxmlformats.org/package/2006/relationships"><Relationship Id="rId2" Type="http://schemas.openxmlformats.org/officeDocument/2006/relationships/image" Target="file:///C:\Users\dhjs\Pictures\Imagen1.png" TargetMode="External"/><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file:///C:\Users\dhjs\Pictures\Imagen1.png" TargetMode="External"/><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image" Target="file:///C:\Users\dhjs\Pictures\Imagen1.png" TargetMode="External"/><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2" Type="http://schemas.openxmlformats.org/officeDocument/2006/relationships/image" Target="file:///C:\Users\dhjs\Pictures\Imagen1.png" TargetMode="External"/><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2" Type="http://schemas.openxmlformats.org/officeDocument/2006/relationships/image" Target="file:///C:\Users\dhjs\Pictures\Imagen1.png" TargetMode="External"/><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2" Type="http://schemas.openxmlformats.org/officeDocument/2006/relationships/image" Target="file:///C:\Users\dhjs\Pictures\Imagen1.png" TargetMode="External"/><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990600</xdr:colOff>
      <xdr:row>2</xdr:row>
      <xdr:rowOff>25400</xdr:rowOff>
    </xdr:to>
    <xdr:pic>
      <xdr:nvPicPr>
        <xdr:cNvPr id="3" name="Imagen 2">
          <a:extLst>
            <a:ext uri="{FF2B5EF4-FFF2-40B4-BE49-F238E27FC236}">
              <a16:creationId xmlns:a16="http://schemas.microsoft.com/office/drawing/2014/main" id="{89D03F6F-507E-E448-8960-B23FC7E2336E}"/>
            </a:ext>
          </a:extLst>
        </xdr:cNvPr>
        <xdr:cNvPicPr>
          <a:picLocks/>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tretch>
          <a:fillRect/>
        </a:stretch>
      </xdr:blipFill>
      <xdr:spPr>
        <a:xfrm>
          <a:off x="0" y="0"/>
          <a:ext cx="1905000" cy="93980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320040</xdr:colOff>
      <xdr:row>4</xdr:row>
      <xdr:rowOff>167640</xdr:rowOff>
    </xdr:to>
    <xdr:pic>
      <xdr:nvPicPr>
        <xdr:cNvPr id="2" name="Imagen 1">
          <a:extLst>
            <a:ext uri="{FF2B5EF4-FFF2-40B4-BE49-F238E27FC236}">
              <a16:creationId xmlns:a16="http://schemas.microsoft.com/office/drawing/2014/main" id="{A4161152-BB67-4F6F-9B71-28AFC3D96CB5}"/>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1834515" cy="92964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320040</xdr:colOff>
      <xdr:row>4</xdr:row>
      <xdr:rowOff>167640</xdr:rowOff>
    </xdr:to>
    <xdr:pic>
      <xdr:nvPicPr>
        <xdr:cNvPr id="2" name="Imagen 1">
          <a:extLst>
            <a:ext uri="{FF2B5EF4-FFF2-40B4-BE49-F238E27FC236}">
              <a16:creationId xmlns:a16="http://schemas.microsoft.com/office/drawing/2014/main" id="{FAA0D493-D083-471B-A314-A7248F2050D6}"/>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1834515" cy="929640"/>
        </a:xfrm>
        <a:prstGeom prst="rect">
          <a:avLst/>
        </a:prstGeom>
      </xdr:spPr>
    </xdr:pic>
    <xdr:clientData/>
  </xdr:twoCellAnchor>
  <xdr:twoCellAnchor editAs="oneCell">
    <xdr:from>
      <xdr:col>0</xdr:col>
      <xdr:colOff>0</xdr:colOff>
      <xdr:row>0</xdr:row>
      <xdr:rowOff>0</xdr:rowOff>
    </xdr:from>
    <xdr:to>
      <xdr:col>3</xdr:col>
      <xdr:colOff>320040</xdr:colOff>
      <xdr:row>4</xdr:row>
      <xdr:rowOff>167640</xdr:rowOff>
    </xdr:to>
    <xdr:pic>
      <xdr:nvPicPr>
        <xdr:cNvPr id="3" name="Imagen 2">
          <a:extLst>
            <a:ext uri="{FF2B5EF4-FFF2-40B4-BE49-F238E27FC236}">
              <a16:creationId xmlns:a16="http://schemas.microsoft.com/office/drawing/2014/main" id="{4AF08DE6-2FCC-4E33-B74C-A0E7E769FB62}"/>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1834515" cy="92964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553720</xdr:colOff>
      <xdr:row>4</xdr:row>
      <xdr:rowOff>5080</xdr:rowOff>
    </xdr:to>
    <xdr:pic>
      <xdr:nvPicPr>
        <xdr:cNvPr id="2" name="Imagen 1">
          <a:extLst>
            <a:ext uri="{FF2B5EF4-FFF2-40B4-BE49-F238E27FC236}">
              <a16:creationId xmlns:a16="http://schemas.microsoft.com/office/drawing/2014/main" id="{C4F50408-3A6F-48C7-9165-14EBFDDE8414}"/>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1858645" cy="919480"/>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553720</xdr:colOff>
      <xdr:row>4</xdr:row>
      <xdr:rowOff>5080</xdr:rowOff>
    </xdr:to>
    <xdr:pic>
      <xdr:nvPicPr>
        <xdr:cNvPr id="2" name="Imagen 1">
          <a:extLst>
            <a:ext uri="{FF2B5EF4-FFF2-40B4-BE49-F238E27FC236}">
              <a16:creationId xmlns:a16="http://schemas.microsoft.com/office/drawing/2014/main" id="{C29B87E5-F93A-4216-9E32-EA8BF789CA81}"/>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1858645" cy="919480"/>
        </a:xfrm>
        <a:prstGeom prst="rect">
          <a:avLst/>
        </a:prstGeom>
      </xdr:spPr>
    </xdr:pic>
    <xdr:clientData/>
  </xdr:twoCellAnchor>
  <xdr:twoCellAnchor editAs="oneCell">
    <xdr:from>
      <xdr:col>0</xdr:col>
      <xdr:colOff>0</xdr:colOff>
      <xdr:row>0</xdr:row>
      <xdr:rowOff>0</xdr:rowOff>
    </xdr:from>
    <xdr:to>
      <xdr:col>1</xdr:col>
      <xdr:colOff>553720</xdr:colOff>
      <xdr:row>4</xdr:row>
      <xdr:rowOff>5080</xdr:rowOff>
    </xdr:to>
    <xdr:pic>
      <xdr:nvPicPr>
        <xdr:cNvPr id="3" name="Imagen 2">
          <a:extLst>
            <a:ext uri="{FF2B5EF4-FFF2-40B4-BE49-F238E27FC236}">
              <a16:creationId xmlns:a16="http://schemas.microsoft.com/office/drawing/2014/main" id="{592691E3-CC14-4259-9E01-E7A0DAD8102C}"/>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1858645" cy="919480"/>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360680</xdr:colOff>
      <xdr:row>2</xdr:row>
      <xdr:rowOff>411480</xdr:rowOff>
    </xdr:to>
    <xdr:pic>
      <xdr:nvPicPr>
        <xdr:cNvPr id="3" name="Imagen 2">
          <a:extLst>
            <a:ext uri="{FF2B5EF4-FFF2-40B4-BE49-F238E27FC236}">
              <a16:creationId xmlns:a16="http://schemas.microsoft.com/office/drawing/2014/main" id="{40B4E146-5980-C438-EC14-5E220D7A584C}"/>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1905000" cy="939800"/>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320040</xdr:colOff>
      <xdr:row>4</xdr:row>
      <xdr:rowOff>167640</xdr:rowOff>
    </xdr:to>
    <xdr:pic>
      <xdr:nvPicPr>
        <xdr:cNvPr id="3" name="Imagen 2">
          <a:extLst>
            <a:ext uri="{FF2B5EF4-FFF2-40B4-BE49-F238E27FC236}">
              <a16:creationId xmlns:a16="http://schemas.microsoft.com/office/drawing/2014/main" id="{1BD0EFD6-4789-83E9-11A2-A311F6631AEC}"/>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1905000" cy="939800"/>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320040</xdr:colOff>
      <xdr:row>4</xdr:row>
      <xdr:rowOff>167640</xdr:rowOff>
    </xdr:to>
    <xdr:pic>
      <xdr:nvPicPr>
        <xdr:cNvPr id="5" name="Imagen 4">
          <a:extLst>
            <a:ext uri="{FF2B5EF4-FFF2-40B4-BE49-F238E27FC236}">
              <a16:creationId xmlns:a16="http://schemas.microsoft.com/office/drawing/2014/main" id="{481009F2-2265-F195-25AF-D14EDC37BA76}"/>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1905000" cy="939800"/>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553720</xdr:colOff>
      <xdr:row>4</xdr:row>
      <xdr:rowOff>5080</xdr:rowOff>
    </xdr:to>
    <xdr:pic>
      <xdr:nvPicPr>
        <xdr:cNvPr id="3" name="Imagen 2">
          <a:extLst>
            <a:ext uri="{FF2B5EF4-FFF2-40B4-BE49-F238E27FC236}">
              <a16:creationId xmlns:a16="http://schemas.microsoft.com/office/drawing/2014/main" id="{E79E14CF-3495-015E-970B-AAD92BF7E6B7}"/>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1905000" cy="939800"/>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553720</xdr:colOff>
      <xdr:row>4</xdr:row>
      <xdr:rowOff>5080</xdr:rowOff>
    </xdr:to>
    <xdr:pic>
      <xdr:nvPicPr>
        <xdr:cNvPr id="3" name="Imagen 2">
          <a:extLst>
            <a:ext uri="{FF2B5EF4-FFF2-40B4-BE49-F238E27FC236}">
              <a16:creationId xmlns:a16="http://schemas.microsoft.com/office/drawing/2014/main" id="{D60C762E-80A7-3084-A4E9-99A47E07A7E9}"/>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1905000" cy="939800"/>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360680</xdr:colOff>
      <xdr:row>2</xdr:row>
      <xdr:rowOff>411480</xdr:rowOff>
    </xdr:to>
    <xdr:pic>
      <xdr:nvPicPr>
        <xdr:cNvPr id="3" name="Imagen 2">
          <a:extLst>
            <a:ext uri="{FF2B5EF4-FFF2-40B4-BE49-F238E27FC236}">
              <a16:creationId xmlns:a16="http://schemas.microsoft.com/office/drawing/2014/main" id="{3D788F3A-8488-D937-C457-0C4B691626F7}"/>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1905000" cy="9398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716280</xdr:colOff>
      <xdr:row>2</xdr:row>
      <xdr:rowOff>25400</xdr:rowOff>
    </xdr:to>
    <xdr:pic>
      <xdr:nvPicPr>
        <xdr:cNvPr id="3" name="Imagen 2">
          <a:extLst>
            <a:ext uri="{FF2B5EF4-FFF2-40B4-BE49-F238E27FC236}">
              <a16:creationId xmlns:a16="http://schemas.microsoft.com/office/drawing/2014/main" id="{987A145C-9F6D-0D9A-A349-4B2441C3ED26}"/>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1905000" cy="939800"/>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320040</xdr:colOff>
      <xdr:row>4</xdr:row>
      <xdr:rowOff>167640</xdr:rowOff>
    </xdr:to>
    <xdr:pic>
      <xdr:nvPicPr>
        <xdr:cNvPr id="3" name="Imagen 2">
          <a:extLst>
            <a:ext uri="{FF2B5EF4-FFF2-40B4-BE49-F238E27FC236}">
              <a16:creationId xmlns:a16="http://schemas.microsoft.com/office/drawing/2014/main" id="{885CFBFB-7AE5-8582-5D06-200C679E818F}"/>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1905000" cy="939800"/>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320040</xdr:colOff>
      <xdr:row>4</xdr:row>
      <xdr:rowOff>167640</xdr:rowOff>
    </xdr:to>
    <xdr:pic>
      <xdr:nvPicPr>
        <xdr:cNvPr id="3" name="Imagen 2">
          <a:extLst>
            <a:ext uri="{FF2B5EF4-FFF2-40B4-BE49-F238E27FC236}">
              <a16:creationId xmlns:a16="http://schemas.microsoft.com/office/drawing/2014/main" id="{6C5D7F5C-ED89-6551-419B-54B0E70FEC4B}"/>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1905000" cy="939800"/>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421640</xdr:colOff>
      <xdr:row>4</xdr:row>
      <xdr:rowOff>5080</xdr:rowOff>
    </xdr:to>
    <xdr:pic>
      <xdr:nvPicPr>
        <xdr:cNvPr id="3" name="Imagen 2">
          <a:extLst>
            <a:ext uri="{FF2B5EF4-FFF2-40B4-BE49-F238E27FC236}">
              <a16:creationId xmlns:a16="http://schemas.microsoft.com/office/drawing/2014/main" id="{6570EA4E-FDAA-D0DE-0EF8-D7B2D6999C76}"/>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1905000" cy="939800"/>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421640</xdr:colOff>
      <xdr:row>4</xdr:row>
      <xdr:rowOff>5080</xdr:rowOff>
    </xdr:to>
    <xdr:pic>
      <xdr:nvPicPr>
        <xdr:cNvPr id="3" name="Imagen 2">
          <a:extLst>
            <a:ext uri="{FF2B5EF4-FFF2-40B4-BE49-F238E27FC236}">
              <a16:creationId xmlns:a16="http://schemas.microsoft.com/office/drawing/2014/main" id="{5FDE9D05-8853-D4A5-1BA3-CEB4CB92927F}"/>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1905000" cy="939800"/>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360680</xdr:colOff>
      <xdr:row>2</xdr:row>
      <xdr:rowOff>411480</xdr:rowOff>
    </xdr:to>
    <xdr:pic>
      <xdr:nvPicPr>
        <xdr:cNvPr id="2" name="Imagen 1">
          <a:extLst>
            <a:ext uri="{FF2B5EF4-FFF2-40B4-BE49-F238E27FC236}">
              <a16:creationId xmlns:a16="http://schemas.microsoft.com/office/drawing/2014/main" id="{671F933A-1566-4738-84CA-D7D74103B947}"/>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1915160" cy="944880"/>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320040</xdr:colOff>
      <xdr:row>4</xdr:row>
      <xdr:rowOff>167640</xdr:rowOff>
    </xdr:to>
    <xdr:pic>
      <xdr:nvPicPr>
        <xdr:cNvPr id="2" name="Imagen 1">
          <a:extLst>
            <a:ext uri="{FF2B5EF4-FFF2-40B4-BE49-F238E27FC236}">
              <a16:creationId xmlns:a16="http://schemas.microsoft.com/office/drawing/2014/main" id="{79C8AAAA-C663-4497-8BF0-4FA38EDD3FED}"/>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1897380" cy="929640"/>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320040</xdr:colOff>
      <xdr:row>4</xdr:row>
      <xdr:rowOff>167640</xdr:rowOff>
    </xdr:to>
    <xdr:pic>
      <xdr:nvPicPr>
        <xdr:cNvPr id="2" name="Imagen 1">
          <a:extLst>
            <a:ext uri="{FF2B5EF4-FFF2-40B4-BE49-F238E27FC236}">
              <a16:creationId xmlns:a16="http://schemas.microsoft.com/office/drawing/2014/main" id="{BC78D10E-46E7-4954-9686-8EB8C1D02560}"/>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1897380" cy="929640"/>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421640</xdr:colOff>
      <xdr:row>4</xdr:row>
      <xdr:rowOff>5080</xdr:rowOff>
    </xdr:to>
    <xdr:pic>
      <xdr:nvPicPr>
        <xdr:cNvPr id="2" name="Imagen 1">
          <a:extLst>
            <a:ext uri="{FF2B5EF4-FFF2-40B4-BE49-F238E27FC236}">
              <a16:creationId xmlns:a16="http://schemas.microsoft.com/office/drawing/2014/main" id="{02DFA142-6535-4732-B240-87F28C73FFEB}"/>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1907540" cy="919480"/>
        </a:xfrm>
        <a:prstGeom prst="rect">
          <a:avLst/>
        </a:prstGeom>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421640</xdr:colOff>
      <xdr:row>4</xdr:row>
      <xdr:rowOff>5080</xdr:rowOff>
    </xdr:to>
    <xdr:pic>
      <xdr:nvPicPr>
        <xdr:cNvPr id="2" name="Imagen 1">
          <a:extLst>
            <a:ext uri="{FF2B5EF4-FFF2-40B4-BE49-F238E27FC236}">
              <a16:creationId xmlns:a16="http://schemas.microsoft.com/office/drawing/2014/main" id="{A1589279-B331-405A-9A68-5D50D31EC5BD}"/>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1907540" cy="919480"/>
        </a:xfrm>
        <a:prstGeom prst="rect">
          <a:avLst/>
        </a:prstGeom>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360680</xdr:colOff>
      <xdr:row>2</xdr:row>
      <xdr:rowOff>411480</xdr:rowOff>
    </xdr:to>
    <xdr:pic>
      <xdr:nvPicPr>
        <xdr:cNvPr id="3" name="Imagen 2">
          <a:extLst>
            <a:ext uri="{FF2B5EF4-FFF2-40B4-BE49-F238E27FC236}">
              <a16:creationId xmlns:a16="http://schemas.microsoft.com/office/drawing/2014/main" id="{F7E0054F-9512-F902-DB81-61CC82616DF8}"/>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1905000" cy="9398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716280</xdr:colOff>
      <xdr:row>2</xdr:row>
      <xdr:rowOff>25400</xdr:rowOff>
    </xdr:to>
    <xdr:pic>
      <xdr:nvPicPr>
        <xdr:cNvPr id="3" name="Imagen 2">
          <a:extLst>
            <a:ext uri="{FF2B5EF4-FFF2-40B4-BE49-F238E27FC236}">
              <a16:creationId xmlns:a16="http://schemas.microsoft.com/office/drawing/2014/main" id="{C2F4EF53-4F29-81D1-1E47-30EEDF762016}"/>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1905000" cy="939800"/>
        </a:xfrm>
        <a:prstGeom prst="rect">
          <a:avLst/>
        </a:prstGeom>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320040</xdr:colOff>
      <xdr:row>4</xdr:row>
      <xdr:rowOff>167640</xdr:rowOff>
    </xdr:to>
    <xdr:pic>
      <xdr:nvPicPr>
        <xdr:cNvPr id="3" name="Imagen 2">
          <a:extLst>
            <a:ext uri="{FF2B5EF4-FFF2-40B4-BE49-F238E27FC236}">
              <a16:creationId xmlns:a16="http://schemas.microsoft.com/office/drawing/2014/main" id="{39AFE542-8272-3CD9-DF0E-31E5F396E1BF}"/>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1905000" cy="939800"/>
        </a:xfrm>
        <a:prstGeom prst="rect">
          <a:avLst/>
        </a:prstGeom>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320040</xdr:colOff>
      <xdr:row>4</xdr:row>
      <xdr:rowOff>167640</xdr:rowOff>
    </xdr:to>
    <xdr:pic>
      <xdr:nvPicPr>
        <xdr:cNvPr id="3" name="Imagen 2">
          <a:extLst>
            <a:ext uri="{FF2B5EF4-FFF2-40B4-BE49-F238E27FC236}">
              <a16:creationId xmlns:a16="http://schemas.microsoft.com/office/drawing/2014/main" id="{48D155CA-AED7-12C9-0B49-F1C4979474A9}"/>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1905000" cy="939800"/>
        </a:xfrm>
        <a:prstGeom prst="rect">
          <a:avLst/>
        </a:prstGeom>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421640</xdr:colOff>
      <xdr:row>4</xdr:row>
      <xdr:rowOff>5080</xdr:rowOff>
    </xdr:to>
    <xdr:pic>
      <xdr:nvPicPr>
        <xdr:cNvPr id="3" name="Imagen 2">
          <a:extLst>
            <a:ext uri="{FF2B5EF4-FFF2-40B4-BE49-F238E27FC236}">
              <a16:creationId xmlns:a16="http://schemas.microsoft.com/office/drawing/2014/main" id="{2D41869C-F4DF-FA87-3439-7C3E7C69C025}"/>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1905000" cy="939800"/>
        </a:xfrm>
        <a:prstGeom prst="rect">
          <a:avLst/>
        </a:prstGeom>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421640</xdr:colOff>
      <xdr:row>4</xdr:row>
      <xdr:rowOff>5080</xdr:rowOff>
    </xdr:to>
    <xdr:pic>
      <xdr:nvPicPr>
        <xdr:cNvPr id="3" name="Imagen 2">
          <a:extLst>
            <a:ext uri="{FF2B5EF4-FFF2-40B4-BE49-F238E27FC236}">
              <a16:creationId xmlns:a16="http://schemas.microsoft.com/office/drawing/2014/main" id="{7521546D-CBA3-DFDA-A0AF-6E937C2E3622}"/>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1905000" cy="939800"/>
        </a:xfrm>
        <a:prstGeom prst="rect">
          <a:avLst/>
        </a:prstGeom>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360680</xdr:colOff>
      <xdr:row>2</xdr:row>
      <xdr:rowOff>411480</xdr:rowOff>
    </xdr:to>
    <xdr:pic>
      <xdr:nvPicPr>
        <xdr:cNvPr id="3" name="Imagen 2">
          <a:extLst>
            <a:ext uri="{FF2B5EF4-FFF2-40B4-BE49-F238E27FC236}">
              <a16:creationId xmlns:a16="http://schemas.microsoft.com/office/drawing/2014/main" id="{FCB63822-B6F0-2297-B514-E1A1BD775106}"/>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1905000" cy="939800"/>
        </a:xfrm>
        <a:prstGeom prst="rect">
          <a:avLst/>
        </a:prstGeom>
      </xdr:spPr>
    </xdr:pic>
    <xdr:clientData/>
  </xdr:twoCellAnchor>
</xdr:wsDr>
</file>

<file path=xl/drawings/drawing3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320040</xdr:colOff>
      <xdr:row>4</xdr:row>
      <xdr:rowOff>167640</xdr:rowOff>
    </xdr:to>
    <xdr:pic>
      <xdr:nvPicPr>
        <xdr:cNvPr id="3" name="Imagen 2">
          <a:extLst>
            <a:ext uri="{FF2B5EF4-FFF2-40B4-BE49-F238E27FC236}">
              <a16:creationId xmlns:a16="http://schemas.microsoft.com/office/drawing/2014/main" id="{E7D26EB6-7226-972A-7F5D-7512EB4F2D5F}"/>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1905000" cy="939800"/>
        </a:xfrm>
        <a:prstGeom prst="rect">
          <a:avLst/>
        </a:prstGeom>
      </xdr:spPr>
    </xdr:pic>
    <xdr:clientData/>
  </xdr:twoCellAnchor>
</xdr:wsDr>
</file>

<file path=xl/drawings/drawing3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320040</xdr:colOff>
      <xdr:row>4</xdr:row>
      <xdr:rowOff>167640</xdr:rowOff>
    </xdr:to>
    <xdr:pic>
      <xdr:nvPicPr>
        <xdr:cNvPr id="3" name="Imagen 2">
          <a:extLst>
            <a:ext uri="{FF2B5EF4-FFF2-40B4-BE49-F238E27FC236}">
              <a16:creationId xmlns:a16="http://schemas.microsoft.com/office/drawing/2014/main" id="{9F1D4FBE-B265-3F02-9130-4E50197EC9CE}"/>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1905000" cy="939800"/>
        </a:xfrm>
        <a:prstGeom prst="rect">
          <a:avLst/>
        </a:prstGeom>
      </xdr:spPr>
    </xdr:pic>
    <xdr:clientData/>
  </xdr:twoCellAnchor>
</xdr:wsDr>
</file>

<file path=xl/drawings/drawing3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421640</xdr:colOff>
      <xdr:row>4</xdr:row>
      <xdr:rowOff>5080</xdr:rowOff>
    </xdr:to>
    <xdr:pic>
      <xdr:nvPicPr>
        <xdr:cNvPr id="3" name="Imagen 2">
          <a:extLst>
            <a:ext uri="{FF2B5EF4-FFF2-40B4-BE49-F238E27FC236}">
              <a16:creationId xmlns:a16="http://schemas.microsoft.com/office/drawing/2014/main" id="{6FF58469-0CEC-8FF0-8C38-01583847376B}"/>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1905000" cy="939800"/>
        </a:xfrm>
        <a:prstGeom prst="rect">
          <a:avLst/>
        </a:prstGeom>
      </xdr:spPr>
    </xdr:pic>
    <xdr:clientData/>
  </xdr:twoCellAnchor>
</xdr:wsDr>
</file>

<file path=xl/drawings/drawing3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421640</xdr:colOff>
      <xdr:row>4</xdr:row>
      <xdr:rowOff>5080</xdr:rowOff>
    </xdr:to>
    <xdr:pic>
      <xdr:nvPicPr>
        <xdr:cNvPr id="3" name="Imagen 2">
          <a:extLst>
            <a:ext uri="{FF2B5EF4-FFF2-40B4-BE49-F238E27FC236}">
              <a16:creationId xmlns:a16="http://schemas.microsoft.com/office/drawing/2014/main" id="{A02D56F5-4939-5902-6B73-20115EF177A1}"/>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1905000" cy="939800"/>
        </a:xfrm>
        <a:prstGeom prst="rect">
          <a:avLst/>
        </a:prstGeom>
      </xdr:spPr>
    </xdr:pic>
    <xdr:clientData/>
  </xdr:twoCellAnchor>
</xdr:wsDr>
</file>

<file path=xl/drawings/drawing3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360680</xdr:colOff>
      <xdr:row>2</xdr:row>
      <xdr:rowOff>411480</xdr:rowOff>
    </xdr:to>
    <xdr:pic>
      <xdr:nvPicPr>
        <xdr:cNvPr id="3" name="Imagen 2">
          <a:extLst>
            <a:ext uri="{FF2B5EF4-FFF2-40B4-BE49-F238E27FC236}">
              <a16:creationId xmlns:a16="http://schemas.microsoft.com/office/drawing/2014/main" id="{684566B6-1414-0D78-9453-BEEC5B30AA88}"/>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1905000" cy="9398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360680</xdr:colOff>
      <xdr:row>2</xdr:row>
      <xdr:rowOff>411480</xdr:rowOff>
    </xdr:to>
    <xdr:pic>
      <xdr:nvPicPr>
        <xdr:cNvPr id="3" name="Imagen 2">
          <a:extLst>
            <a:ext uri="{FF2B5EF4-FFF2-40B4-BE49-F238E27FC236}">
              <a16:creationId xmlns:a16="http://schemas.microsoft.com/office/drawing/2014/main" id="{6E5F9D07-806C-8A45-6DAD-5399D6770049}"/>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1905000" cy="939800"/>
        </a:xfrm>
        <a:prstGeom prst="rect">
          <a:avLst/>
        </a:prstGeom>
      </xdr:spPr>
    </xdr:pic>
    <xdr:clientData/>
  </xdr:twoCellAnchor>
</xdr:wsDr>
</file>

<file path=xl/drawings/drawing4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320040</xdr:colOff>
      <xdr:row>4</xdr:row>
      <xdr:rowOff>167640</xdr:rowOff>
    </xdr:to>
    <xdr:pic>
      <xdr:nvPicPr>
        <xdr:cNvPr id="3" name="Imagen 2">
          <a:extLst>
            <a:ext uri="{FF2B5EF4-FFF2-40B4-BE49-F238E27FC236}">
              <a16:creationId xmlns:a16="http://schemas.microsoft.com/office/drawing/2014/main" id="{DD5DBDA1-FFD1-7F08-2093-BC23F5EF50D7}"/>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1905000" cy="939800"/>
        </a:xfrm>
        <a:prstGeom prst="rect">
          <a:avLst/>
        </a:prstGeom>
      </xdr:spPr>
    </xdr:pic>
    <xdr:clientData/>
  </xdr:twoCellAnchor>
</xdr:wsDr>
</file>

<file path=xl/drawings/drawing4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320040</xdr:colOff>
      <xdr:row>4</xdr:row>
      <xdr:rowOff>167640</xdr:rowOff>
    </xdr:to>
    <xdr:pic>
      <xdr:nvPicPr>
        <xdr:cNvPr id="3" name="Imagen 2">
          <a:extLst>
            <a:ext uri="{FF2B5EF4-FFF2-40B4-BE49-F238E27FC236}">
              <a16:creationId xmlns:a16="http://schemas.microsoft.com/office/drawing/2014/main" id="{6D219ED8-8340-D314-095B-61DFAF499216}"/>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1905000" cy="939800"/>
        </a:xfrm>
        <a:prstGeom prst="rect">
          <a:avLst/>
        </a:prstGeom>
      </xdr:spPr>
    </xdr:pic>
    <xdr:clientData/>
  </xdr:twoCellAnchor>
</xdr:wsDr>
</file>

<file path=xl/drawings/drawing4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421640</xdr:colOff>
      <xdr:row>4</xdr:row>
      <xdr:rowOff>5080</xdr:rowOff>
    </xdr:to>
    <xdr:pic>
      <xdr:nvPicPr>
        <xdr:cNvPr id="3" name="Imagen 2">
          <a:extLst>
            <a:ext uri="{FF2B5EF4-FFF2-40B4-BE49-F238E27FC236}">
              <a16:creationId xmlns:a16="http://schemas.microsoft.com/office/drawing/2014/main" id="{ECBC23A6-FE8E-84C1-29C6-988C794C8C83}"/>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1905000" cy="939800"/>
        </a:xfrm>
        <a:prstGeom prst="rect">
          <a:avLst/>
        </a:prstGeom>
      </xdr:spPr>
    </xdr:pic>
    <xdr:clientData/>
  </xdr:twoCellAnchor>
</xdr:wsDr>
</file>

<file path=xl/drawings/drawing4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421640</xdr:colOff>
      <xdr:row>4</xdr:row>
      <xdr:rowOff>5080</xdr:rowOff>
    </xdr:to>
    <xdr:pic>
      <xdr:nvPicPr>
        <xdr:cNvPr id="3" name="Imagen 2">
          <a:extLst>
            <a:ext uri="{FF2B5EF4-FFF2-40B4-BE49-F238E27FC236}">
              <a16:creationId xmlns:a16="http://schemas.microsoft.com/office/drawing/2014/main" id="{810B7372-F2FB-999D-D4FD-44F8A8AFA6C0}"/>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1905000" cy="939800"/>
        </a:xfrm>
        <a:prstGeom prst="rect">
          <a:avLst/>
        </a:prstGeom>
      </xdr:spPr>
    </xdr:pic>
    <xdr:clientData/>
  </xdr:twoCellAnchor>
</xdr:wsDr>
</file>

<file path=xl/drawings/drawing4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350520</xdr:colOff>
      <xdr:row>2</xdr:row>
      <xdr:rowOff>406400</xdr:rowOff>
    </xdr:to>
    <xdr:pic>
      <xdr:nvPicPr>
        <xdr:cNvPr id="3" name="Imagen 2">
          <a:extLst>
            <a:ext uri="{FF2B5EF4-FFF2-40B4-BE49-F238E27FC236}">
              <a16:creationId xmlns:a16="http://schemas.microsoft.com/office/drawing/2014/main" id="{D5C153E2-C09D-DA53-8B27-4C01AD976131}"/>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1905000" cy="939800"/>
        </a:xfrm>
        <a:prstGeom prst="rect">
          <a:avLst/>
        </a:prstGeom>
      </xdr:spPr>
    </xdr:pic>
    <xdr:clientData/>
  </xdr:twoCellAnchor>
</xdr:wsDr>
</file>

<file path=xl/drawings/drawing4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320040</xdr:colOff>
      <xdr:row>4</xdr:row>
      <xdr:rowOff>167640</xdr:rowOff>
    </xdr:to>
    <xdr:pic>
      <xdr:nvPicPr>
        <xdr:cNvPr id="3" name="Imagen 2">
          <a:extLst>
            <a:ext uri="{FF2B5EF4-FFF2-40B4-BE49-F238E27FC236}">
              <a16:creationId xmlns:a16="http://schemas.microsoft.com/office/drawing/2014/main" id="{D267C19B-B57B-ED8C-2C2C-4688093D7409}"/>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1905000" cy="939800"/>
        </a:xfrm>
        <a:prstGeom prst="rect">
          <a:avLst/>
        </a:prstGeom>
      </xdr:spPr>
    </xdr:pic>
    <xdr:clientData/>
  </xdr:twoCellAnchor>
</xdr:wsDr>
</file>

<file path=xl/drawings/drawing4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320040</xdr:colOff>
      <xdr:row>4</xdr:row>
      <xdr:rowOff>167640</xdr:rowOff>
    </xdr:to>
    <xdr:pic>
      <xdr:nvPicPr>
        <xdr:cNvPr id="3" name="Imagen 2">
          <a:extLst>
            <a:ext uri="{FF2B5EF4-FFF2-40B4-BE49-F238E27FC236}">
              <a16:creationId xmlns:a16="http://schemas.microsoft.com/office/drawing/2014/main" id="{621200E4-106D-8BED-836A-1160ED37D02E}"/>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1905000" cy="939800"/>
        </a:xfrm>
        <a:prstGeom prst="rect">
          <a:avLst/>
        </a:prstGeom>
      </xdr:spPr>
    </xdr:pic>
    <xdr:clientData/>
  </xdr:twoCellAnchor>
</xdr:wsDr>
</file>

<file path=xl/drawings/drawing4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421640</xdr:colOff>
      <xdr:row>4</xdr:row>
      <xdr:rowOff>5080</xdr:rowOff>
    </xdr:to>
    <xdr:pic>
      <xdr:nvPicPr>
        <xdr:cNvPr id="3" name="Imagen 2">
          <a:extLst>
            <a:ext uri="{FF2B5EF4-FFF2-40B4-BE49-F238E27FC236}">
              <a16:creationId xmlns:a16="http://schemas.microsoft.com/office/drawing/2014/main" id="{AAFD6E4C-E4D9-70A8-4CAF-0F37BA3BA119}"/>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1905000" cy="939800"/>
        </a:xfrm>
        <a:prstGeom prst="rect">
          <a:avLst/>
        </a:prstGeom>
      </xdr:spPr>
    </xdr:pic>
    <xdr:clientData/>
  </xdr:twoCellAnchor>
</xdr:wsDr>
</file>

<file path=xl/drawings/drawing4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421640</xdr:colOff>
      <xdr:row>4</xdr:row>
      <xdr:rowOff>5080</xdr:rowOff>
    </xdr:to>
    <xdr:pic>
      <xdr:nvPicPr>
        <xdr:cNvPr id="3" name="Imagen 2">
          <a:extLst>
            <a:ext uri="{FF2B5EF4-FFF2-40B4-BE49-F238E27FC236}">
              <a16:creationId xmlns:a16="http://schemas.microsoft.com/office/drawing/2014/main" id="{0E42B500-AF67-BFBD-A514-DC5C4B8D292F}"/>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1905000" cy="9398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320040</xdr:colOff>
      <xdr:row>4</xdr:row>
      <xdr:rowOff>167640</xdr:rowOff>
    </xdr:to>
    <xdr:pic>
      <xdr:nvPicPr>
        <xdr:cNvPr id="3" name="Imagen 2">
          <a:extLst>
            <a:ext uri="{FF2B5EF4-FFF2-40B4-BE49-F238E27FC236}">
              <a16:creationId xmlns:a16="http://schemas.microsoft.com/office/drawing/2014/main" id="{3A5FA6F0-A038-2A5D-1453-472180B881EF}"/>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1905000" cy="93980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320040</xdr:colOff>
      <xdr:row>4</xdr:row>
      <xdr:rowOff>167640</xdr:rowOff>
    </xdr:to>
    <xdr:pic>
      <xdr:nvPicPr>
        <xdr:cNvPr id="5" name="Imagen 4">
          <a:extLst>
            <a:ext uri="{FF2B5EF4-FFF2-40B4-BE49-F238E27FC236}">
              <a16:creationId xmlns:a16="http://schemas.microsoft.com/office/drawing/2014/main" id="{AA63CECE-4850-54D7-42E1-BCD606DF6B6F}"/>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1905000" cy="93980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553720</xdr:colOff>
      <xdr:row>4</xdr:row>
      <xdr:rowOff>5080</xdr:rowOff>
    </xdr:to>
    <xdr:pic>
      <xdr:nvPicPr>
        <xdr:cNvPr id="3" name="Imagen 2">
          <a:extLst>
            <a:ext uri="{FF2B5EF4-FFF2-40B4-BE49-F238E27FC236}">
              <a16:creationId xmlns:a16="http://schemas.microsoft.com/office/drawing/2014/main" id="{0D84D9FB-AE15-8575-3927-E3D2E50F8CC0}"/>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1905000" cy="93980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553720</xdr:colOff>
      <xdr:row>4</xdr:row>
      <xdr:rowOff>5080</xdr:rowOff>
    </xdr:to>
    <xdr:pic>
      <xdr:nvPicPr>
        <xdr:cNvPr id="3" name="Imagen 2">
          <a:extLst>
            <a:ext uri="{FF2B5EF4-FFF2-40B4-BE49-F238E27FC236}">
              <a16:creationId xmlns:a16="http://schemas.microsoft.com/office/drawing/2014/main" id="{30C7112D-83CA-3CEC-418D-9470F1C18D60}"/>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1905000" cy="93980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360680</xdr:colOff>
      <xdr:row>2</xdr:row>
      <xdr:rowOff>411480</xdr:rowOff>
    </xdr:to>
    <xdr:pic>
      <xdr:nvPicPr>
        <xdr:cNvPr id="2" name="Imagen 1">
          <a:extLst>
            <a:ext uri="{FF2B5EF4-FFF2-40B4-BE49-F238E27FC236}">
              <a16:creationId xmlns:a16="http://schemas.microsoft.com/office/drawing/2014/main" id="{A01C1E6E-F34E-457A-9EB5-6B1F56929EF8}"/>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1846580" cy="944880"/>
        </a:xfrm>
        <a:prstGeom prst="rect">
          <a:avLst/>
        </a:prstGeom>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sntstcmetro.org/" TargetMode="External"/><Relationship Id="rId3" Type="http://schemas.openxmlformats.org/officeDocument/2006/relationships/hyperlink" Target="https://sutiems.org/" TargetMode="External"/><Relationship Id="rId7" Type="http://schemas.openxmlformats.org/officeDocument/2006/relationships/hyperlink" Target="https://www.sutgcdmx.org/" TargetMode="External"/><Relationship Id="rId2" Type="http://schemas.openxmlformats.org/officeDocument/2006/relationships/hyperlink" Target="https://www.invi.cdmx.gob.mx/instituto/sindicato-astinvi" TargetMode="External"/><Relationship Id="rId1" Type="http://schemas.openxmlformats.org/officeDocument/2006/relationships/hyperlink" Target="https://alianzadetranviarios.org.mx/" TargetMode="External"/><Relationship Id="rId6" Type="http://schemas.openxmlformats.org/officeDocument/2006/relationships/hyperlink" Target="http://www.sntstcmetro.org/" TargetMode="External"/><Relationship Id="rId11" Type="http://schemas.openxmlformats.org/officeDocument/2006/relationships/drawing" Target="../drawings/drawing1.xml"/><Relationship Id="rId5" Type="http://schemas.openxmlformats.org/officeDocument/2006/relationships/hyperlink" Target="http://sitiems.org/" TargetMode="External"/><Relationship Id="rId10" Type="http://schemas.openxmlformats.org/officeDocument/2006/relationships/hyperlink" Target="http://sindicatottsjdf.org.mx/" TargetMode="External"/><Relationship Id="rId4" Type="http://schemas.openxmlformats.org/officeDocument/2006/relationships/hyperlink" Target="https://www.sttpdf.com/about.html" TargetMode="External"/><Relationship Id="rId9" Type="http://schemas.openxmlformats.org/officeDocument/2006/relationships/hyperlink" Target="http://asociacionsindical.org/" TargetMode="Externa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2.bin"/></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3.bin"/></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26.xml"/></Relationships>
</file>

<file path=xl/worksheets/_rels/sheet27.xml.rels><?xml version="1.0" encoding="UTF-8" standalone="yes"?>
<Relationships xmlns="http://schemas.openxmlformats.org/package/2006/relationships"><Relationship Id="rId1" Type="http://schemas.openxmlformats.org/officeDocument/2006/relationships/drawing" Target="../drawings/drawing27.xml"/></Relationships>
</file>

<file path=xl/worksheets/_rels/sheet28.xml.rels><?xml version="1.0" encoding="UTF-8" standalone="yes"?>
<Relationships xmlns="http://schemas.openxmlformats.org/package/2006/relationships"><Relationship Id="rId1" Type="http://schemas.openxmlformats.org/officeDocument/2006/relationships/drawing" Target="../drawings/drawing28.xml"/></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30.xml.rels><?xml version="1.0" encoding="UTF-8" standalone="yes"?>
<Relationships xmlns="http://schemas.openxmlformats.org/package/2006/relationships"><Relationship Id="rId1" Type="http://schemas.openxmlformats.org/officeDocument/2006/relationships/drawing" Target="../drawings/drawing30.xml"/></Relationships>
</file>

<file path=xl/worksheets/_rels/sheet31.xml.rels><?xml version="1.0" encoding="UTF-8" standalone="yes"?>
<Relationships xmlns="http://schemas.openxmlformats.org/package/2006/relationships"><Relationship Id="rId1" Type="http://schemas.openxmlformats.org/officeDocument/2006/relationships/drawing" Target="../drawings/drawing31.xml"/></Relationships>
</file>

<file path=xl/worksheets/_rels/sheet32.xml.rels><?xml version="1.0" encoding="UTF-8" standalone="yes"?>
<Relationships xmlns="http://schemas.openxmlformats.org/package/2006/relationships"><Relationship Id="rId1" Type="http://schemas.openxmlformats.org/officeDocument/2006/relationships/drawing" Target="../drawings/drawing32.xml"/></Relationships>
</file>

<file path=xl/worksheets/_rels/sheet33.xml.rels><?xml version="1.0" encoding="UTF-8" standalone="yes"?>
<Relationships xmlns="http://schemas.openxmlformats.org/package/2006/relationships"><Relationship Id="rId1" Type="http://schemas.openxmlformats.org/officeDocument/2006/relationships/drawing" Target="../drawings/drawing33.xml"/></Relationships>
</file>

<file path=xl/worksheets/_rels/sheet34.xml.rels><?xml version="1.0" encoding="UTF-8" standalone="yes"?>
<Relationships xmlns="http://schemas.openxmlformats.org/package/2006/relationships"><Relationship Id="rId1" Type="http://schemas.openxmlformats.org/officeDocument/2006/relationships/drawing" Target="../drawings/drawing34.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35.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36.xml"/></Relationships>
</file>

<file path=xl/worksheets/_rels/sheet37.xml.rels><?xml version="1.0" encoding="UTF-8" standalone="yes"?>
<Relationships xmlns="http://schemas.openxmlformats.org/package/2006/relationships"><Relationship Id="rId1" Type="http://schemas.openxmlformats.org/officeDocument/2006/relationships/drawing" Target="../drawings/drawing37.xml"/></Relationships>
</file>

<file path=xl/worksheets/_rels/sheet38.xml.rels><?xml version="1.0" encoding="UTF-8" standalone="yes"?>
<Relationships xmlns="http://schemas.openxmlformats.org/package/2006/relationships"><Relationship Id="rId1" Type="http://schemas.openxmlformats.org/officeDocument/2006/relationships/drawing" Target="../drawings/drawing38.xml"/></Relationships>
</file>

<file path=xl/worksheets/_rels/sheet39.xml.rels><?xml version="1.0" encoding="UTF-8" standalone="yes"?>
<Relationships xmlns="http://schemas.openxmlformats.org/package/2006/relationships"><Relationship Id="rId1" Type="http://schemas.openxmlformats.org/officeDocument/2006/relationships/drawing" Target="../drawings/drawing39.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40.xml.rels><?xml version="1.0" encoding="UTF-8" standalone="yes"?>
<Relationships xmlns="http://schemas.openxmlformats.org/package/2006/relationships"><Relationship Id="rId1" Type="http://schemas.openxmlformats.org/officeDocument/2006/relationships/drawing" Target="../drawings/drawing40.xml"/></Relationships>
</file>

<file path=xl/worksheets/_rels/sheet41.xml.rels><?xml version="1.0" encoding="UTF-8" standalone="yes"?>
<Relationships xmlns="http://schemas.openxmlformats.org/package/2006/relationships"><Relationship Id="rId1" Type="http://schemas.openxmlformats.org/officeDocument/2006/relationships/drawing" Target="../drawings/drawing41.xml"/></Relationships>
</file>

<file path=xl/worksheets/_rels/sheet42.xml.rels><?xml version="1.0" encoding="UTF-8" standalone="yes"?>
<Relationships xmlns="http://schemas.openxmlformats.org/package/2006/relationships"><Relationship Id="rId1" Type="http://schemas.openxmlformats.org/officeDocument/2006/relationships/drawing" Target="../drawings/drawing42.xml"/></Relationships>
</file>

<file path=xl/worksheets/_rels/sheet43.xml.rels><?xml version="1.0" encoding="UTF-8" standalone="yes"?>
<Relationships xmlns="http://schemas.openxmlformats.org/package/2006/relationships"><Relationship Id="rId1" Type="http://schemas.openxmlformats.org/officeDocument/2006/relationships/drawing" Target="../drawings/drawing43.xml"/></Relationships>
</file>

<file path=xl/worksheets/_rels/sheet44.xml.rels><?xml version="1.0" encoding="UTF-8" standalone="yes"?>
<Relationships xmlns="http://schemas.openxmlformats.org/package/2006/relationships"><Relationship Id="rId1" Type="http://schemas.openxmlformats.org/officeDocument/2006/relationships/drawing" Target="../drawings/drawing44.xml"/></Relationships>
</file>

<file path=xl/worksheets/_rels/sheet45.xml.rels><?xml version="1.0" encoding="UTF-8" standalone="yes"?>
<Relationships xmlns="http://schemas.openxmlformats.org/package/2006/relationships"><Relationship Id="rId1" Type="http://schemas.openxmlformats.org/officeDocument/2006/relationships/drawing" Target="../drawings/drawing45.xml"/></Relationships>
</file>

<file path=xl/worksheets/_rels/sheet46.xml.rels><?xml version="1.0" encoding="UTF-8" standalone="yes"?>
<Relationships xmlns="http://schemas.openxmlformats.org/package/2006/relationships"><Relationship Id="rId1" Type="http://schemas.openxmlformats.org/officeDocument/2006/relationships/drawing" Target="../drawings/drawing46.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47.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48.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0FA09B-C553-4B55-A3D3-788D3E3AABE1}">
  <sheetPr codeName="Hoja1"/>
  <dimension ref="C1:N244"/>
  <sheetViews>
    <sheetView showGridLines="0" tabSelected="1" topLeftCell="A3" zoomScale="75" zoomScaleNormal="75" workbookViewId="0">
      <selection activeCell="N2" sqref="N2"/>
    </sheetView>
  </sheetViews>
  <sheetFormatPr baseColWidth="10" defaultColWidth="11.453125" defaultRowHeight="15.5" x14ac:dyDescent="0.25"/>
  <cols>
    <col min="1" max="1" width="9.54296875" style="1" customWidth="1"/>
    <col min="2" max="2" width="3.54296875" style="1" customWidth="1"/>
    <col min="3" max="6" width="15.54296875" style="1" customWidth="1"/>
    <col min="7" max="7" width="2.54296875" style="1" customWidth="1"/>
    <col min="8" max="8" width="18.54296875" style="1" customWidth="1"/>
    <col min="9" max="9" width="2.54296875" style="1" customWidth="1"/>
    <col min="10" max="10" width="18.54296875" style="1" customWidth="1"/>
    <col min="11" max="11" width="2.54296875" style="1" customWidth="1"/>
    <col min="12" max="12" width="18.54296875" style="1" customWidth="1"/>
    <col min="13" max="13" width="3.54296875" style="1" customWidth="1"/>
    <col min="14" max="14" width="18.54296875" style="1" customWidth="1"/>
    <col min="15" max="16384" width="11.453125" style="1"/>
  </cols>
  <sheetData>
    <row r="1" spans="3:14" ht="48" customHeight="1" x14ac:dyDescent="0.35">
      <c r="D1" s="250" t="s">
        <v>0</v>
      </c>
      <c r="E1" s="250"/>
      <c r="F1" s="250"/>
      <c r="G1" s="250"/>
      <c r="H1" s="250"/>
      <c r="I1" s="250"/>
      <c r="J1" s="250"/>
      <c r="K1" s="250"/>
      <c r="L1" s="250"/>
      <c r="N1" s="2" t="s">
        <v>1</v>
      </c>
    </row>
    <row r="2" spans="3:14" ht="24" customHeight="1" x14ac:dyDescent="0.25">
      <c r="D2" s="249" t="s">
        <v>2</v>
      </c>
      <c r="E2" s="249"/>
      <c r="F2" s="249"/>
      <c r="G2" s="249"/>
      <c r="H2" s="249"/>
      <c r="I2" s="249"/>
      <c r="J2" s="249"/>
      <c r="K2" s="249"/>
      <c r="L2" s="249"/>
      <c r="N2" s="3">
        <v>45328</v>
      </c>
    </row>
    <row r="3" spans="3:14" ht="75" customHeight="1" x14ac:dyDescent="0.25">
      <c r="C3" s="4"/>
      <c r="D3" s="250" t="s">
        <v>3</v>
      </c>
      <c r="E3" s="250"/>
      <c r="F3" s="250"/>
      <c r="G3" s="250"/>
      <c r="H3" s="250"/>
      <c r="I3" s="250"/>
      <c r="J3" s="250"/>
      <c r="K3" s="250"/>
      <c r="L3" s="250"/>
      <c r="N3" s="5" t="s">
        <v>4</v>
      </c>
    </row>
    <row r="4" spans="3:14" ht="24" customHeight="1" x14ac:dyDescent="0.25"/>
    <row r="5" spans="3:14" ht="24" customHeight="1" x14ac:dyDescent="0.25">
      <c r="C5" s="251" t="s">
        <v>5</v>
      </c>
      <c r="D5" s="251"/>
      <c r="E5" s="251"/>
      <c r="F5" s="251"/>
      <c r="G5" s="251"/>
      <c r="H5" s="251"/>
      <c r="I5" s="251"/>
      <c r="J5" s="251"/>
      <c r="K5" s="251"/>
      <c r="L5" s="251"/>
    </row>
    <row r="6" spans="3:14" ht="24" customHeight="1" thickBot="1" x14ac:dyDescent="0.3">
      <c r="C6" s="208"/>
      <c r="K6" s="208"/>
      <c r="L6" s="208"/>
    </row>
    <row r="7" spans="3:14" ht="63" customHeight="1" thickBot="1" x14ac:dyDescent="0.3">
      <c r="C7" s="252" t="s">
        <v>6</v>
      </c>
      <c r="D7" s="252"/>
      <c r="E7" s="252"/>
      <c r="F7" s="252"/>
      <c r="H7" s="6" t="s">
        <v>7</v>
      </c>
      <c r="J7" s="7" t="s">
        <v>8</v>
      </c>
      <c r="L7" s="8" t="s">
        <v>9</v>
      </c>
    </row>
    <row r="8" spans="3:14" ht="6" customHeight="1" thickBot="1" x14ac:dyDescent="0.3">
      <c r="H8" s="207"/>
      <c r="J8" s="207"/>
      <c r="L8" s="207"/>
    </row>
    <row r="9" spans="3:14" ht="24" customHeight="1" thickBot="1" x14ac:dyDescent="0.3">
      <c r="C9" s="246" t="s">
        <v>10</v>
      </c>
      <c r="D9" s="246"/>
      <c r="E9" s="246"/>
      <c r="F9" s="246"/>
      <c r="H9" s="9">
        <f>'IGOT (PI)'!K11</f>
        <v>0</v>
      </c>
      <c r="I9" s="10"/>
      <c r="J9" s="11">
        <f>'IGOT (PNT)'!K11</f>
        <v>0</v>
      </c>
      <c r="K9" s="10"/>
      <c r="L9" s="9">
        <f>(H9+J9)/2</f>
        <v>0</v>
      </c>
    </row>
    <row r="10" spans="3:14" ht="6" customHeight="1" thickBot="1" x14ac:dyDescent="0.3">
      <c r="H10" s="12"/>
      <c r="I10" s="10"/>
      <c r="J10" s="12"/>
      <c r="K10" s="10"/>
      <c r="L10" s="12"/>
    </row>
    <row r="11" spans="3:14" ht="24" customHeight="1" thickBot="1" x14ac:dyDescent="0.3">
      <c r="C11" s="246" t="s">
        <v>11</v>
      </c>
      <c r="D11" s="246"/>
      <c r="E11" s="246"/>
      <c r="F11" s="246"/>
      <c r="H11" s="9">
        <f>'IGOT (PI)'!K13</f>
        <v>0</v>
      </c>
      <c r="I11" s="10"/>
      <c r="J11" s="11">
        <f>'IGOT (PNT)'!K13</f>
        <v>0</v>
      </c>
      <c r="K11" s="10"/>
      <c r="L11" s="9">
        <f>(H11+J11)/2</f>
        <v>0</v>
      </c>
    </row>
    <row r="12" spans="3:14" ht="6" customHeight="1" thickBot="1" x14ac:dyDescent="0.3">
      <c r="H12" s="12"/>
      <c r="I12" s="10"/>
      <c r="J12" s="12"/>
      <c r="K12" s="10"/>
      <c r="L12" s="12"/>
    </row>
    <row r="13" spans="3:14" ht="24" customHeight="1" thickBot="1" x14ac:dyDescent="0.3">
      <c r="C13" s="246" t="s">
        <v>12</v>
      </c>
      <c r="D13" s="246"/>
      <c r="E13" s="246"/>
      <c r="F13" s="246"/>
      <c r="H13" s="9">
        <f>'IGOT (PI)'!K15</f>
        <v>0</v>
      </c>
      <c r="I13" s="10"/>
      <c r="J13" s="11">
        <f>'IGOT (PNT)'!K15</f>
        <v>0</v>
      </c>
      <c r="K13" s="10"/>
      <c r="L13" s="9">
        <f>(H13+J13)/2</f>
        <v>0</v>
      </c>
    </row>
    <row r="14" spans="3:14" ht="6" customHeight="1" thickBot="1" x14ac:dyDescent="0.3">
      <c r="H14" s="12"/>
      <c r="I14" s="10"/>
      <c r="J14" s="12"/>
      <c r="K14" s="10"/>
      <c r="L14" s="12"/>
    </row>
    <row r="15" spans="3:14" ht="24" customHeight="1" thickBot="1" x14ac:dyDescent="0.3">
      <c r="C15" s="246" t="s">
        <v>13</v>
      </c>
      <c r="D15" s="246"/>
      <c r="E15" s="246"/>
      <c r="F15" s="246"/>
      <c r="H15" s="9">
        <f>'IGOT (PI)'!K17</f>
        <v>0</v>
      </c>
      <c r="I15" s="10"/>
      <c r="J15" s="11">
        <f>'IGOT (PNT)'!K17</f>
        <v>0</v>
      </c>
      <c r="K15" s="10"/>
      <c r="L15" s="9">
        <f>(H15+J15)/2</f>
        <v>0</v>
      </c>
    </row>
    <row r="16" spans="3:14" ht="6" customHeight="1" thickBot="1" x14ac:dyDescent="0.3">
      <c r="H16" s="12"/>
      <c r="I16" s="10"/>
      <c r="J16" s="12"/>
      <c r="K16" s="10"/>
      <c r="L16" s="12"/>
    </row>
    <row r="17" spans="3:12" ht="24" customHeight="1" thickBot="1" x14ac:dyDescent="0.3">
      <c r="C17" s="246" t="s">
        <v>14</v>
      </c>
      <c r="D17" s="246"/>
      <c r="E17" s="246"/>
      <c r="F17" s="246"/>
      <c r="H17" s="9">
        <f>'IGOT (PI)'!K19</f>
        <v>0</v>
      </c>
      <c r="I17" s="10"/>
      <c r="J17" s="11">
        <f>'IGOT (PNT)'!K19</f>
        <v>0</v>
      </c>
      <c r="K17" s="10"/>
      <c r="L17" s="9">
        <f>(H17+J17)/2</f>
        <v>0</v>
      </c>
    </row>
    <row r="18" spans="3:12" ht="6" customHeight="1" thickBot="1" x14ac:dyDescent="0.3">
      <c r="H18" s="12"/>
      <c r="I18" s="10"/>
      <c r="J18" s="12"/>
      <c r="K18" s="10"/>
      <c r="L18" s="12"/>
    </row>
    <row r="19" spans="3:12" ht="24" customHeight="1" thickBot="1" x14ac:dyDescent="0.3">
      <c r="C19" s="246" t="s">
        <v>15</v>
      </c>
      <c r="D19" s="246"/>
      <c r="E19" s="246"/>
      <c r="F19" s="246"/>
      <c r="H19" s="9">
        <f>'IGOT (PI)'!K21</f>
        <v>0</v>
      </c>
      <c r="I19" s="10"/>
      <c r="J19" s="11">
        <f>'IGOT (PNT)'!K21</f>
        <v>0</v>
      </c>
      <c r="K19" s="10"/>
      <c r="L19" s="9">
        <f>(H19+J19)/2</f>
        <v>0</v>
      </c>
    </row>
    <row r="20" spans="3:12" ht="6" customHeight="1" thickBot="1" x14ac:dyDescent="0.3">
      <c r="H20" s="12"/>
      <c r="I20" s="10"/>
      <c r="J20" s="12"/>
      <c r="K20" s="10"/>
      <c r="L20" s="12"/>
    </row>
    <row r="21" spans="3:12" ht="24" customHeight="1" thickBot="1" x14ac:dyDescent="0.3">
      <c r="C21" s="246" t="s">
        <v>16</v>
      </c>
      <c r="D21" s="246"/>
      <c r="E21" s="246"/>
      <c r="F21" s="246"/>
      <c r="H21" s="9">
        <f>'IGOT (PI)'!K23</f>
        <v>0</v>
      </c>
      <c r="I21" s="10"/>
      <c r="J21" s="11">
        <f>'IGOT (PNT)'!K23</f>
        <v>0</v>
      </c>
      <c r="K21" s="10"/>
      <c r="L21" s="9">
        <f>(H21+J21)/2</f>
        <v>0</v>
      </c>
    </row>
    <row r="22" spans="3:12" ht="6" customHeight="1" thickBot="1" x14ac:dyDescent="0.3">
      <c r="H22" s="12"/>
      <c r="I22" s="10"/>
      <c r="J22" s="12"/>
      <c r="K22" s="10"/>
      <c r="L22" s="12"/>
    </row>
    <row r="23" spans="3:12" ht="24" customHeight="1" thickBot="1" x14ac:dyDescent="0.3">
      <c r="C23" s="246" t="s">
        <v>17</v>
      </c>
      <c r="D23" s="246"/>
      <c r="E23" s="246"/>
      <c r="F23" s="246"/>
      <c r="H23" s="9">
        <f>'IGOT (PI)'!K25</f>
        <v>0</v>
      </c>
      <c r="I23" s="10"/>
      <c r="J23" s="11">
        <f>'IGOT (PNT)'!K25</f>
        <v>0</v>
      </c>
      <c r="K23" s="10"/>
      <c r="L23" s="9">
        <f>(H23+J23)/2</f>
        <v>0</v>
      </c>
    </row>
    <row r="24" spans="3:12" ht="6" customHeight="1" thickBot="1" x14ac:dyDescent="0.3">
      <c r="H24" s="12"/>
      <c r="I24" s="10"/>
      <c r="J24" s="12"/>
      <c r="K24" s="10"/>
      <c r="L24" s="12"/>
    </row>
    <row r="25" spans="3:12" ht="42" customHeight="1" thickBot="1" x14ac:dyDescent="0.3">
      <c r="C25" s="247" t="s">
        <v>18</v>
      </c>
      <c r="D25" s="247"/>
      <c r="E25" s="247"/>
      <c r="F25" s="247"/>
      <c r="H25" s="13">
        <f>'IGOT (PI)'!K27</f>
        <v>0</v>
      </c>
      <c r="I25" s="10"/>
      <c r="J25" s="14">
        <f>'IGOT (PNT)'!K27</f>
        <v>0</v>
      </c>
      <c r="K25" s="10"/>
      <c r="L25" s="15">
        <f>(H25+J25)/2</f>
        <v>0</v>
      </c>
    </row>
    <row r="26" spans="3:12" ht="15" customHeight="1" x14ac:dyDescent="0.25"/>
    <row r="27" spans="3:12" ht="15" customHeight="1" x14ac:dyDescent="0.25"/>
    <row r="28" spans="3:12" ht="15" customHeight="1" x14ac:dyDescent="0.25"/>
    <row r="29" spans="3:12" ht="15" customHeight="1" x14ac:dyDescent="0.25"/>
    <row r="30" spans="3:12" ht="15" customHeight="1" thickBot="1" x14ac:dyDescent="0.3">
      <c r="C30" s="248"/>
      <c r="D30" s="248"/>
      <c r="E30" s="248"/>
      <c r="H30"/>
      <c r="I30"/>
      <c r="J30" s="248"/>
      <c r="K30" s="248"/>
      <c r="L30" s="248"/>
    </row>
    <row r="31" spans="3:12" ht="24" customHeight="1" x14ac:dyDescent="0.25">
      <c r="C31" s="249" t="s">
        <v>19</v>
      </c>
      <c r="D31" s="249"/>
      <c r="E31" s="249"/>
      <c r="H31"/>
      <c r="I31"/>
      <c r="J31" s="249" t="s">
        <v>20</v>
      </c>
      <c r="K31" s="249"/>
      <c r="L31" s="249"/>
    </row>
    <row r="32" spans="3:12" ht="24" customHeight="1" x14ac:dyDescent="0.25">
      <c r="C32" s="245" t="s">
        <v>21</v>
      </c>
      <c r="D32" s="245"/>
      <c r="E32" s="245"/>
      <c r="H32" s="16"/>
      <c r="I32" s="16"/>
      <c r="J32" s="245" t="s">
        <v>22</v>
      </c>
      <c r="K32" s="245"/>
      <c r="L32" s="245"/>
    </row>
    <row r="97" spans="3:3" x14ac:dyDescent="0.25">
      <c r="C97" s="17" t="s">
        <v>23</v>
      </c>
    </row>
    <row r="98" spans="3:3" x14ac:dyDescent="0.25">
      <c r="C98" s="17" t="s">
        <v>24</v>
      </c>
    </row>
    <row r="99" spans="3:3" x14ac:dyDescent="0.25">
      <c r="C99" s="17" t="s">
        <v>25</v>
      </c>
    </row>
    <row r="100" spans="3:3" x14ac:dyDescent="0.25">
      <c r="C100" s="17" t="s">
        <v>26</v>
      </c>
    </row>
    <row r="101" spans="3:3" x14ac:dyDescent="0.25">
      <c r="C101" s="17" t="s">
        <v>27</v>
      </c>
    </row>
    <row r="102" spans="3:3" x14ac:dyDescent="0.25">
      <c r="C102" s="17" t="s">
        <v>28</v>
      </c>
    </row>
    <row r="103" spans="3:3" x14ac:dyDescent="0.25">
      <c r="C103" s="17" t="s">
        <v>29</v>
      </c>
    </row>
    <row r="104" spans="3:3" x14ac:dyDescent="0.25">
      <c r="C104" s="17" t="s">
        <v>30</v>
      </c>
    </row>
    <row r="105" spans="3:3" x14ac:dyDescent="0.25">
      <c r="C105" s="17" t="s">
        <v>31</v>
      </c>
    </row>
    <row r="106" spans="3:3" x14ac:dyDescent="0.25">
      <c r="C106" s="17" t="s">
        <v>32</v>
      </c>
    </row>
    <row r="107" spans="3:3" x14ac:dyDescent="0.25">
      <c r="C107" s="17" t="s">
        <v>33</v>
      </c>
    </row>
    <row r="108" spans="3:3" x14ac:dyDescent="0.25">
      <c r="C108" s="17" t="s">
        <v>34</v>
      </c>
    </row>
    <row r="109" spans="3:3" x14ac:dyDescent="0.25">
      <c r="C109" s="17" t="s">
        <v>35</v>
      </c>
    </row>
    <row r="110" spans="3:3" x14ac:dyDescent="0.25">
      <c r="C110" s="17" t="s">
        <v>36</v>
      </c>
    </row>
    <row r="111" spans="3:3" x14ac:dyDescent="0.25">
      <c r="C111" s="17" t="s">
        <v>37</v>
      </c>
    </row>
    <row r="112" spans="3:3" x14ac:dyDescent="0.25">
      <c r="C112" s="17" t="s">
        <v>38</v>
      </c>
    </row>
    <row r="113" spans="3:3" x14ac:dyDescent="0.25">
      <c r="C113" s="17" t="s">
        <v>39</v>
      </c>
    </row>
    <row r="114" spans="3:3" x14ac:dyDescent="0.25">
      <c r="C114" s="17" t="s">
        <v>40</v>
      </c>
    </row>
    <row r="115" spans="3:3" x14ac:dyDescent="0.25">
      <c r="C115" s="17" t="s">
        <v>41</v>
      </c>
    </row>
    <row r="116" spans="3:3" x14ac:dyDescent="0.25">
      <c r="C116" s="17" t="s">
        <v>42</v>
      </c>
    </row>
    <row r="117" spans="3:3" x14ac:dyDescent="0.25">
      <c r="C117" s="17" t="s">
        <v>5</v>
      </c>
    </row>
    <row r="118" spans="3:3" x14ac:dyDescent="0.25">
      <c r="C118" s="18"/>
    </row>
    <row r="119" spans="3:3" x14ac:dyDescent="0.25">
      <c r="C119" s="18"/>
    </row>
    <row r="120" spans="3:3" x14ac:dyDescent="0.25">
      <c r="C120" s="18"/>
    </row>
    <row r="121" spans="3:3" x14ac:dyDescent="0.25">
      <c r="C121" s="18"/>
    </row>
    <row r="122" spans="3:3" x14ac:dyDescent="0.25">
      <c r="C122" s="18"/>
    </row>
    <row r="123" spans="3:3" x14ac:dyDescent="0.25">
      <c r="C123" s="18"/>
    </row>
    <row r="124" spans="3:3" x14ac:dyDescent="0.25">
      <c r="C124" s="18"/>
    </row>
    <row r="125" spans="3:3" x14ac:dyDescent="0.25">
      <c r="C125" s="18"/>
    </row>
    <row r="126" spans="3:3" x14ac:dyDescent="0.25">
      <c r="C126" s="18"/>
    </row>
    <row r="127" spans="3:3" x14ac:dyDescent="0.25">
      <c r="C127" s="18"/>
    </row>
    <row r="128" spans="3:3" x14ac:dyDescent="0.25">
      <c r="C128" s="18"/>
    </row>
    <row r="129" spans="3:3" x14ac:dyDescent="0.25">
      <c r="C129" s="18"/>
    </row>
    <row r="130" spans="3:3" x14ac:dyDescent="0.25">
      <c r="C130" s="18"/>
    </row>
    <row r="131" spans="3:3" x14ac:dyDescent="0.25">
      <c r="C131" s="18"/>
    </row>
    <row r="132" spans="3:3" x14ac:dyDescent="0.25">
      <c r="C132" s="18"/>
    </row>
    <row r="133" spans="3:3" x14ac:dyDescent="0.25">
      <c r="C133" s="18"/>
    </row>
    <row r="134" spans="3:3" x14ac:dyDescent="0.25">
      <c r="C134" s="18"/>
    </row>
    <row r="135" spans="3:3" x14ac:dyDescent="0.25">
      <c r="C135" s="18"/>
    </row>
    <row r="136" spans="3:3" x14ac:dyDescent="0.25">
      <c r="C136" s="18"/>
    </row>
    <row r="137" spans="3:3" x14ac:dyDescent="0.25">
      <c r="C137" s="18"/>
    </row>
    <row r="138" spans="3:3" x14ac:dyDescent="0.25">
      <c r="C138" s="18"/>
    </row>
    <row r="139" spans="3:3" x14ac:dyDescent="0.25">
      <c r="C139" s="18"/>
    </row>
    <row r="140" spans="3:3" x14ac:dyDescent="0.25">
      <c r="C140" s="18"/>
    </row>
    <row r="141" spans="3:3" x14ac:dyDescent="0.25">
      <c r="C141" s="18"/>
    </row>
    <row r="142" spans="3:3" x14ac:dyDescent="0.25">
      <c r="C142" s="18"/>
    </row>
    <row r="143" spans="3:3" x14ac:dyDescent="0.25">
      <c r="C143" s="18"/>
    </row>
    <row r="144" spans="3:3" x14ac:dyDescent="0.25">
      <c r="C144" s="18"/>
    </row>
    <row r="145" spans="3:3" x14ac:dyDescent="0.25">
      <c r="C145" s="18"/>
    </row>
    <row r="146" spans="3:3" x14ac:dyDescent="0.25">
      <c r="C146" s="18"/>
    </row>
    <row r="147" spans="3:3" x14ac:dyDescent="0.25">
      <c r="C147" s="18"/>
    </row>
    <row r="148" spans="3:3" x14ac:dyDescent="0.25">
      <c r="C148" s="18"/>
    </row>
    <row r="149" spans="3:3" x14ac:dyDescent="0.25">
      <c r="C149" s="18"/>
    </row>
    <row r="150" spans="3:3" x14ac:dyDescent="0.25">
      <c r="C150" s="18"/>
    </row>
    <row r="151" spans="3:3" x14ac:dyDescent="0.25">
      <c r="C151" s="18"/>
    </row>
    <row r="152" spans="3:3" x14ac:dyDescent="0.25">
      <c r="C152" s="18"/>
    </row>
    <row r="153" spans="3:3" x14ac:dyDescent="0.25">
      <c r="C153" s="18"/>
    </row>
    <row r="154" spans="3:3" x14ac:dyDescent="0.25">
      <c r="C154" s="18"/>
    </row>
    <row r="155" spans="3:3" x14ac:dyDescent="0.25">
      <c r="C155" s="18"/>
    </row>
    <row r="156" spans="3:3" x14ac:dyDescent="0.25">
      <c r="C156" s="18"/>
    </row>
    <row r="157" spans="3:3" x14ac:dyDescent="0.25">
      <c r="C157" s="18"/>
    </row>
    <row r="158" spans="3:3" x14ac:dyDescent="0.25">
      <c r="C158" s="18"/>
    </row>
    <row r="159" spans="3:3" x14ac:dyDescent="0.25">
      <c r="C159" s="18"/>
    </row>
    <row r="160" spans="3:3" x14ac:dyDescent="0.25">
      <c r="C160" s="18"/>
    </row>
    <row r="161" spans="3:3" x14ac:dyDescent="0.25">
      <c r="C161" s="18"/>
    </row>
    <row r="162" spans="3:3" x14ac:dyDescent="0.25">
      <c r="C162" s="18"/>
    </row>
    <row r="163" spans="3:3" x14ac:dyDescent="0.25">
      <c r="C163" s="18"/>
    </row>
    <row r="164" spans="3:3" x14ac:dyDescent="0.25">
      <c r="C164" s="18"/>
    </row>
    <row r="165" spans="3:3" x14ac:dyDescent="0.25">
      <c r="C165" s="18"/>
    </row>
    <row r="166" spans="3:3" x14ac:dyDescent="0.25">
      <c r="C166" s="18"/>
    </row>
    <row r="167" spans="3:3" x14ac:dyDescent="0.25">
      <c r="C167" s="18"/>
    </row>
    <row r="168" spans="3:3" x14ac:dyDescent="0.25">
      <c r="C168" s="18"/>
    </row>
    <row r="169" spans="3:3" x14ac:dyDescent="0.25">
      <c r="C169" s="18"/>
    </row>
    <row r="170" spans="3:3" x14ac:dyDescent="0.25">
      <c r="C170" s="18"/>
    </row>
    <row r="171" spans="3:3" x14ac:dyDescent="0.25">
      <c r="C171" s="18"/>
    </row>
    <row r="172" spans="3:3" x14ac:dyDescent="0.25">
      <c r="C172" s="18"/>
    </row>
    <row r="173" spans="3:3" x14ac:dyDescent="0.25">
      <c r="C173" s="18"/>
    </row>
    <row r="174" spans="3:3" x14ac:dyDescent="0.25">
      <c r="C174" s="18"/>
    </row>
    <row r="175" spans="3:3" x14ac:dyDescent="0.25">
      <c r="C175" s="18"/>
    </row>
    <row r="176" spans="3:3" x14ac:dyDescent="0.25">
      <c r="C176" s="18"/>
    </row>
    <row r="177" spans="3:3" x14ac:dyDescent="0.25">
      <c r="C177" s="18"/>
    </row>
    <row r="178" spans="3:3" x14ac:dyDescent="0.25">
      <c r="C178" s="18"/>
    </row>
    <row r="179" spans="3:3" x14ac:dyDescent="0.25">
      <c r="C179" s="18"/>
    </row>
    <row r="180" spans="3:3" x14ac:dyDescent="0.25">
      <c r="C180" s="18"/>
    </row>
    <row r="181" spans="3:3" x14ac:dyDescent="0.25">
      <c r="C181" s="18"/>
    </row>
    <row r="182" spans="3:3" x14ac:dyDescent="0.25">
      <c r="C182" s="18"/>
    </row>
    <row r="183" spans="3:3" x14ac:dyDescent="0.25">
      <c r="C183" s="18"/>
    </row>
    <row r="184" spans="3:3" x14ac:dyDescent="0.25">
      <c r="C184" s="18"/>
    </row>
    <row r="185" spans="3:3" x14ac:dyDescent="0.25">
      <c r="C185" s="18"/>
    </row>
    <row r="186" spans="3:3" x14ac:dyDescent="0.25">
      <c r="C186" s="18"/>
    </row>
    <row r="187" spans="3:3" x14ac:dyDescent="0.25">
      <c r="C187" s="18"/>
    </row>
    <row r="188" spans="3:3" x14ac:dyDescent="0.25">
      <c r="C188" s="18"/>
    </row>
    <row r="189" spans="3:3" x14ac:dyDescent="0.25">
      <c r="C189" s="18"/>
    </row>
    <row r="190" spans="3:3" x14ac:dyDescent="0.25">
      <c r="C190" s="18"/>
    </row>
    <row r="191" spans="3:3" x14ac:dyDescent="0.25">
      <c r="C191" s="18"/>
    </row>
    <row r="192" spans="3:3" x14ac:dyDescent="0.25">
      <c r="C192" s="18"/>
    </row>
    <row r="193" spans="3:3" x14ac:dyDescent="0.25">
      <c r="C193" s="18"/>
    </row>
    <row r="194" spans="3:3" x14ac:dyDescent="0.25">
      <c r="C194" s="18"/>
    </row>
    <row r="195" spans="3:3" x14ac:dyDescent="0.25">
      <c r="C195" s="18"/>
    </row>
    <row r="196" spans="3:3" x14ac:dyDescent="0.25">
      <c r="C196" s="18"/>
    </row>
    <row r="197" spans="3:3" x14ac:dyDescent="0.25">
      <c r="C197" s="18"/>
    </row>
    <row r="198" spans="3:3" x14ac:dyDescent="0.25">
      <c r="C198" s="18"/>
    </row>
    <row r="199" spans="3:3" x14ac:dyDescent="0.25">
      <c r="C199" s="18"/>
    </row>
    <row r="200" spans="3:3" x14ac:dyDescent="0.25">
      <c r="C200" s="18"/>
    </row>
    <row r="201" spans="3:3" x14ac:dyDescent="0.25">
      <c r="C201" s="18"/>
    </row>
    <row r="202" spans="3:3" x14ac:dyDescent="0.25">
      <c r="C202" s="18"/>
    </row>
    <row r="203" spans="3:3" x14ac:dyDescent="0.25">
      <c r="C203" s="18"/>
    </row>
    <row r="204" spans="3:3" x14ac:dyDescent="0.25">
      <c r="C204" s="18"/>
    </row>
    <row r="205" spans="3:3" x14ac:dyDescent="0.25">
      <c r="C205" s="18"/>
    </row>
    <row r="206" spans="3:3" x14ac:dyDescent="0.25">
      <c r="C206" s="18"/>
    </row>
    <row r="207" spans="3:3" x14ac:dyDescent="0.25">
      <c r="C207" s="18"/>
    </row>
    <row r="208" spans="3:3" x14ac:dyDescent="0.25">
      <c r="C208" s="18"/>
    </row>
    <row r="209" spans="3:3" x14ac:dyDescent="0.25">
      <c r="C209" s="18"/>
    </row>
    <row r="210" spans="3:3" x14ac:dyDescent="0.25">
      <c r="C210" s="18"/>
    </row>
    <row r="211" spans="3:3" x14ac:dyDescent="0.25">
      <c r="C211" s="18"/>
    </row>
    <row r="212" spans="3:3" x14ac:dyDescent="0.25">
      <c r="C212" s="18"/>
    </row>
    <row r="213" spans="3:3" x14ac:dyDescent="0.25">
      <c r="C213" s="18"/>
    </row>
    <row r="214" spans="3:3" x14ac:dyDescent="0.25">
      <c r="C214" s="18"/>
    </row>
    <row r="215" spans="3:3" x14ac:dyDescent="0.25">
      <c r="C215" s="18"/>
    </row>
    <row r="216" spans="3:3" x14ac:dyDescent="0.25">
      <c r="C216" s="18"/>
    </row>
    <row r="217" spans="3:3" x14ac:dyDescent="0.25">
      <c r="C217" s="18"/>
    </row>
    <row r="218" spans="3:3" x14ac:dyDescent="0.25">
      <c r="C218" s="18"/>
    </row>
    <row r="219" spans="3:3" x14ac:dyDescent="0.25">
      <c r="C219" s="18"/>
    </row>
    <row r="220" spans="3:3" x14ac:dyDescent="0.25">
      <c r="C220" s="18"/>
    </row>
    <row r="221" spans="3:3" x14ac:dyDescent="0.25">
      <c r="C221" s="18"/>
    </row>
    <row r="222" spans="3:3" x14ac:dyDescent="0.25">
      <c r="C222" s="18"/>
    </row>
    <row r="223" spans="3:3" x14ac:dyDescent="0.25">
      <c r="C223" s="18"/>
    </row>
    <row r="224" spans="3:3" x14ac:dyDescent="0.25">
      <c r="C224" s="18"/>
    </row>
    <row r="225" spans="3:3" x14ac:dyDescent="0.25">
      <c r="C225" s="18"/>
    </row>
    <row r="226" spans="3:3" x14ac:dyDescent="0.25">
      <c r="C226" s="18"/>
    </row>
    <row r="227" spans="3:3" x14ac:dyDescent="0.25">
      <c r="C227" s="18"/>
    </row>
    <row r="228" spans="3:3" x14ac:dyDescent="0.25">
      <c r="C228" s="18"/>
    </row>
    <row r="229" spans="3:3" x14ac:dyDescent="0.25">
      <c r="C229" s="18"/>
    </row>
    <row r="230" spans="3:3" x14ac:dyDescent="0.25">
      <c r="C230" s="18"/>
    </row>
    <row r="231" spans="3:3" x14ac:dyDescent="0.25">
      <c r="C231" s="18"/>
    </row>
    <row r="232" spans="3:3" x14ac:dyDescent="0.25">
      <c r="C232" s="18"/>
    </row>
    <row r="233" spans="3:3" x14ac:dyDescent="0.25">
      <c r="C233" s="18"/>
    </row>
    <row r="234" spans="3:3" x14ac:dyDescent="0.25">
      <c r="C234" s="18"/>
    </row>
    <row r="235" spans="3:3" x14ac:dyDescent="0.25">
      <c r="C235" s="18"/>
    </row>
    <row r="236" spans="3:3" x14ac:dyDescent="0.25">
      <c r="C236" s="18"/>
    </row>
    <row r="237" spans="3:3" x14ac:dyDescent="0.25">
      <c r="C237" s="18"/>
    </row>
    <row r="238" spans="3:3" x14ac:dyDescent="0.25">
      <c r="C238" s="18"/>
    </row>
    <row r="239" spans="3:3" x14ac:dyDescent="0.25">
      <c r="C239" s="18"/>
    </row>
    <row r="240" spans="3:3" x14ac:dyDescent="0.25">
      <c r="C240" s="18"/>
    </row>
    <row r="241" spans="3:3" x14ac:dyDescent="0.25">
      <c r="C241" s="18"/>
    </row>
    <row r="242" spans="3:3" x14ac:dyDescent="0.25">
      <c r="C242" s="18"/>
    </row>
    <row r="243" spans="3:3" x14ac:dyDescent="0.25">
      <c r="C243" s="18"/>
    </row>
    <row r="244" spans="3:3" x14ac:dyDescent="0.25">
      <c r="C244" s="18"/>
    </row>
  </sheetData>
  <sheetProtection algorithmName="SHA-512" hashValue="U8QDsIopiquuoCL0cHdjL1/GzSQlXrkJDy2BbFnjvv1czmLj1MRvDwId/trWXKmNOngFZ0UKrF15OzCVBuVelg==" saltValue="FwCndx+LBGYR1QpzeUizmw==" spinCount="100000" sheet="1" selectLockedCells="1" selectUnlockedCells="1"/>
  <mergeCells count="20">
    <mergeCell ref="C9:F9"/>
    <mergeCell ref="D1:L1"/>
    <mergeCell ref="D2:L2"/>
    <mergeCell ref="D3:L3"/>
    <mergeCell ref="C5:L5"/>
    <mergeCell ref="C7:F7"/>
    <mergeCell ref="C32:E32"/>
    <mergeCell ref="J32:L32"/>
    <mergeCell ref="C11:F11"/>
    <mergeCell ref="C13:F13"/>
    <mergeCell ref="C17:F17"/>
    <mergeCell ref="C19:F19"/>
    <mergeCell ref="C21:F21"/>
    <mergeCell ref="C23:F23"/>
    <mergeCell ref="C25:F25"/>
    <mergeCell ref="C30:E30"/>
    <mergeCell ref="J30:L30"/>
    <mergeCell ref="C31:E31"/>
    <mergeCell ref="J31:L31"/>
    <mergeCell ref="C15:F15"/>
  </mergeCells>
  <dataValidations count="1">
    <dataValidation type="list" allowBlank="1" showErrorMessage="1" sqref="C5:L5" xr:uid="{D99B9D90-9548-4B8A-B6FC-F39FCA3FE1EC}">
      <formula1>$C$97:$C$117</formula1>
    </dataValidation>
  </dataValidations>
  <hyperlinks>
    <hyperlink ref="C98" r:id="rId1" display="https://alianzadetranviarios.org.mx/" xr:uid="{C9E3244F-41E7-4A5D-97ED-196A27496404}"/>
    <hyperlink ref="C99" r:id="rId2" display="https://www.invi.cdmx.gob.mx/instituto/sindicato-astinvi" xr:uid="{C5BA9921-0766-4442-B3C7-80830D226054}"/>
    <hyperlink ref="C103" r:id="rId3" display="https://sutiems.org/" xr:uid="{F1CD1858-3E63-4267-A93B-44CC260152A1}"/>
    <hyperlink ref="C105" r:id="rId4" display="https://www.sttpdf.com/about.html" xr:uid="{41F253BD-E801-441E-93C6-F693CECFB527}"/>
    <hyperlink ref="C111" r:id="rId5" display="http://sitiems.org/" xr:uid="{24521001-CA61-408C-B933-3E5DD5E90A5B}"/>
    <hyperlink ref="C113" r:id="rId6" display="http://www.sntstcmetro.org/" xr:uid="{3B79B391-B755-47C4-9B16-EBAD2E6D0BA4}"/>
    <hyperlink ref="C115" r:id="rId7" display="https://www.sutgcdmx.org/" xr:uid="{52C0D16D-80CC-4616-9C1C-6355DB6DAFAA}"/>
    <hyperlink ref="C117" r:id="rId8" display="http://www.sntstcmetro.org/" xr:uid="{F19B4509-CF96-439F-A5AC-B7BCE1F06C9A}"/>
    <hyperlink ref="C100" r:id="rId9" xr:uid="{90793518-4E53-4A2B-84C5-9EF3E4CCCFCB}"/>
    <hyperlink ref="C107" r:id="rId10" xr:uid="{68C507C2-9197-42C1-9101-4D7A6EABD278}"/>
  </hyperlinks>
  <printOptions horizontalCentered="1"/>
  <pageMargins left="0.19652777777777777" right="0.19652777777777777" top="0.39374999999999999" bottom="0.39374999999999999" header="0.51180555555555551" footer="0"/>
  <pageSetup scale="80" firstPageNumber="0" orientation="landscape" horizontalDpi="300" verticalDpi="300"/>
  <headerFooter alignWithMargins="0">
    <oddFooter>&amp;L2a. Evaluación Vinculante de Obligaciones de Transparencia 2018_IGOT_SECITI&amp;R&amp;P de &amp;N</oddFooter>
  </headerFooter>
  <drawing r:id="rId1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FC020C-D54A-4861-B479-DA2D2BAC42BC}">
  <dimension ref="A1:AL2231"/>
  <sheetViews>
    <sheetView showGridLines="0" zoomScale="75" zoomScaleNormal="75" workbookViewId="0">
      <selection activeCell="AE35" sqref="AE35"/>
    </sheetView>
  </sheetViews>
  <sheetFormatPr baseColWidth="10" defaultColWidth="11" defaultRowHeight="13" x14ac:dyDescent="0.3"/>
  <cols>
    <col min="1" max="12" width="7.54296875" customWidth="1"/>
    <col min="13" max="13" width="8.54296875" customWidth="1"/>
    <col min="14" max="29" width="7.54296875" customWidth="1"/>
    <col min="30" max="30" width="11.453125" style="80" customWidth="1"/>
    <col min="31" max="31" width="11.453125" style="81" customWidth="1"/>
    <col min="32" max="38" width="11.453125" customWidth="1"/>
  </cols>
  <sheetData>
    <row r="1" spans="1:38" ht="15" customHeight="1" x14ac:dyDescent="0.25">
      <c r="A1" s="76"/>
      <c r="B1" s="76"/>
      <c r="C1" s="76"/>
      <c r="D1" s="76"/>
      <c r="E1" s="76"/>
      <c r="F1" s="76"/>
      <c r="G1" s="76"/>
      <c r="H1" s="76"/>
      <c r="I1" s="76"/>
      <c r="J1" s="76"/>
      <c r="K1" s="76"/>
      <c r="L1" s="76"/>
      <c r="M1" s="76"/>
      <c r="N1" s="76"/>
      <c r="O1" s="76"/>
      <c r="P1" s="76"/>
      <c r="Q1" s="76"/>
      <c r="R1" s="76"/>
      <c r="S1" s="76"/>
      <c r="T1" s="76"/>
      <c r="U1" s="76"/>
      <c r="V1" s="76"/>
      <c r="W1" s="76"/>
      <c r="X1" s="76"/>
      <c r="Y1" s="76"/>
      <c r="Z1" s="76"/>
      <c r="AA1" s="76"/>
      <c r="AB1" s="76"/>
      <c r="AC1" s="76"/>
      <c r="AD1" s="77"/>
      <c r="AE1" s="78"/>
      <c r="AF1" s="76"/>
      <c r="AG1" s="76"/>
      <c r="AH1" s="76"/>
      <c r="AI1" s="76"/>
      <c r="AJ1" s="76"/>
      <c r="AK1" s="76"/>
      <c r="AL1" s="76"/>
    </row>
    <row r="2" spans="1:38" ht="15" customHeight="1" x14ac:dyDescent="0.25">
      <c r="A2" s="297" t="s">
        <v>2420</v>
      </c>
      <c r="B2" s="297"/>
      <c r="C2" s="297"/>
      <c r="D2" s="297"/>
      <c r="E2" s="297"/>
      <c r="F2" s="297"/>
      <c r="G2" s="297"/>
      <c r="H2" s="297"/>
      <c r="I2" s="297"/>
      <c r="J2" s="297"/>
      <c r="K2" s="297"/>
      <c r="L2" s="297"/>
      <c r="M2" s="297"/>
      <c r="N2" s="297"/>
      <c r="O2" s="297"/>
      <c r="P2" s="297"/>
      <c r="Q2" s="297"/>
      <c r="R2" s="297"/>
      <c r="S2" s="297"/>
      <c r="T2" s="297"/>
      <c r="U2" s="297"/>
      <c r="V2" s="297"/>
      <c r="W2" s="297"/>
      <c r="X2" s="297"/>
      <c r="Y2" s="297"/>
      <c r="Z2" s="297"/>
      <c r="AA2" s="297"/>
      <c r="AB2" s="297"/>
      <c r="AC2" s="297"/>
      <c r="AD2" s="297"/>
      <c r="AE2" s="79"/>
      <c r="AF2" s="60"/>
      <c r="AG2" s="60"/>
      <c r="AH2" s="60"/>
      <c r="AI2" s="60"/>
      <c r="AJ2" s="60"/>
      <c r="AK2" s="60"/>
    </row>
    <row r="3" spans="1:38" ht="15" customHeight="1" x14ac:dyDescent="0.25">
      <c r="A3" s="297" t="s">
        <v>66</v>
      </c>
      <c r="B3" s="297"/>
      <c r="C3" s="297"/>
      <c r="D3" s="297"/>
      <c r="E3" s="297"/>
      <c r="F3" s="297"/>
      <c r="G3" s="297"/>
      <c r="H3" s="297"/>
      <c r="I3" s="297"/>
      <c r="J3" s="297"/>
      <c r="K3" s="297"/>
      <c r="L3" s="297"/>
      <c r="M3" s="297"/>
      <c r="N3" s="297"/>
      <c r="O3" s="297"/>
      <c r="P3" s="297"/>
      <c r="Q3" s="297"/>
      <c r="R3" s="297"/>
      <c r="S3" s="297"/>
      <c r="T3" s="297"/>
      <c r="U3" s="297"/>
      <c r="V3" s="297"/>
      <c r="W3" s="297"/>
      <c r="X3" s="297"/>
      <c r="Y3" s="297"/>
      <c r="Z3" s="297"/>
      <c r="AA3" s="297"/>
      <c r="AB3" s="297"/>
      <c r="AC3" s="297"/>
      <c r="AD3" s="297"/>
      <c r="AE3" s="79"/>
      <c r="AF3" s="60"/>
      <c r="AG3" s="60"/>
      <c r="AH3" s="60"/>
      <c r="AI3" s="60"/>
      <c r="AJ3" s="60"/>
      <c r="AK3" s="60"/>
    </row>
    <row r="4" spans="1:38" ht="15" customHeight="1" x14ac:dyDescent="0.3"/>
    <row r="5" spans="1:38" ht="15" customHeight="1" x14ac:dyDescent="0.3">
      <c r="B5" s="298" t="str">
        <f>IGOT!C5</f>
        <v>Sindicato Único de Trabajadores Democráticos del Sistema de Transporte Colectivo.</v>
      </c>
      <c r="C5" s="298"/>
      <c r="D5" s="298"/>
      <c r="E5" s="298"/>
      <c r="F5" s="298"/>
      <c r="G5" s="298"/>
      <c r="H5" s="298"/>
      <c r="I5" s="298"/>
      <c r="J5" s="298"/>
      <c r="K5" s="298"/>
      <c r="L5" s="298"/>
      <c r="M5" s="298"/>
      <c r="N5" s="298"/>
      <c r="O5" s="298"/>
      <c r="P5" s="298"/>
      <c r="Q5" s="298"/>
      <c r="R5" s="298"/>
      <c r="S5" s="298"/>
      <c r="T5" s="298"/>
      <c r="U5" s="298"/>
      <c r="V5" s="298"/>
      <c r="W5" s="298"/>
      <c r="X5" s="298"/>
      <c r="Y5" s="298"/>
      <c r="Z5" s="298"/>
      <c r="AA5" s="298"/>
      <c r="AB5" s="298"/>
      <c r="AC5" s="298"/>
    </row>
    <row r="6" spans="1:38" ht="15" customHeight="1" x14ac:dyDescent="0.3"/>
    <row r="7" spans="1:38" ht="15" customHeight="1" x14ac:dyDescent="0.3"/>
    <row r="8" spans="1:38" ht="15" customHeight="1" x14ac:dyDescent="0.3">
      <c r="A8" s="76" t="s">
        <v>2421</v>
      </c>
    </row>
    <row r="9" spans="1:38" ht="15" customHeight="1" x14ac:dyDescent="0.3">
      <c r="A9" s="299"/>
      <c r="B9" s="299"/>
      <c r="C9" s="293" t="s">
        <v>10</v>
      </c>
      <c r="D9" s="293"/>
      <c r="E9" s="293"/>
      <c r="F9" s="293"/>
      <c r="G9" s="293"/>
      <c r="H9" s="293"/>
      <c r="I9" s="293"/>
      <c r="J9" s="293"/>
      <c r="K9" s="293"/>
      <c r="L9" s="293"/>
      <c r="M9" s="293"/>
      <c r="N9" s="293"/>
      <c r="O9" s="293"/>
      <c r="P9" s="293"/>
      <c r="Q9" s="293"/>
      <c r="R9" s="293"/>
      <c r="S9" s="293"/>
      <c r="T9" s="293"/>
      <c r="U9" s="293"/>
      <c r="V9" s="293"/>
      <c r="W9" s="293"/>
      <c r="X9" s="293"/>
      <c r="Y9" s="293"/>
      <c r="Z9" s="293"/>
      <c r="AA9" s="293"/>
      <c r="AB9" s="293"/>
      <c r="AC9" s="293"/>
    </row>
    <row r="10" spans="1:38" ht="15" customHeight="1" x14ac:dyDescent="0.3">
      <c r="A10" s="293" t="s">
        <v>315</v>
      </c>
      <c r="B10" s="293"/>
      <c r="C10" s="215" t="s">
        <v>316</v>
      </c>
      <c r="D10" s="215" t="s">
        <v>317</v>
      </c>
      <c r="E10" s="215" t="s">
        <v>318</v>
      </c>
      <c r="F10" s="215" t="s">
        <v>319</v>
      </c>
      <c r="G10" s="215" t="s">
        <v>320</v>
      </c>
      <c r="H10" s="215" t="s">
        <v>321</v>
      </c>
      <c r="I10" s="215" t="s">
        <v>322</v>
      </c>
      <c r="J10" s="215" t="s">
        <v>323</v>
      </c>
      <c r="K10" s="215" t="s">
        <v>324</v>
      </c>
      <c r="L10" s="215" t="s">
        <v>325</v>
      </c>
      <c r="M10" s="215" t="s">
        <v>2422</v>
      </c>
      <c r="N10" s="215" t="s">
        <v>2423</v>
      </c>
      <c r="O10" s="215" t="s">
        <v>2424</v>
      </c>
      <c r="P10" s="215" t="s">
        <v>2425</v>
      </c>
      <c r="Q10" s="215" t="s">
        <v>2426</v>
      </c>
      <c r="R10" s="215" t="s">
        <v>2427</v>
      </c>
      <c r="S10" s="215" t="s">
        <v>2428</v>
      </c>
      <c r="T10" s="215" t="s">
        <v>2429</v>
      </c>
      <c r="U10" s="215" t="s">
        <v>2430</v>
      </c>
      <c r="V10" s="215" t="s">
        <v>2431</v>
      </c>
      <c r="W10" s="215" t="s">
        <v>2432</v>
      </c>
      <c r="X10" s="215" t="s">
        <v>2433</v>
      </c>
      <c r="Y10" s="215" t="s">
        <v>2434</v>
      </c>
      <c r="Z10" s="215" t="s">
        <v>2435</v>
      </c>
      <c r="AA10" s="215" t="s">
        <v>2436</v>
      </c>
      <c r="AB10" s="215" t="s">
        <v>2437</v>
      </c>
      <c r="AC10" s="215" t="s">
        <v>2438</v>
      </c>
    </row>
    <row r="11" spans="1:38" ht="15" customHeight="1" x14ac:dyDescent="0.3">
      <c r="A11" s="293" t="s">
        <v>326</v>
      </c>
      <c r="B11" s="293"/>
      <c r="C11" s="215">
        <f>IF('Art. 121'!Q35="",1,IF(AVERAGE('Art. 121'!Q35:Q44)=3,0,1))</f>
        <v>1</v>
      </c>
      <c r="D11" s="215">
        <f>IF('Art. 121'!Q60="",1,IF(AVERAGE('Art. 121'!Q60:Q72)=3,0,1))</f>
        <v>1</v>
      </c>
      <c r="E11" s="215">
        <f>IF('Art. 121'!Q88="",1,IF(AVERAGE('Art. 121'!Q88:Q92)=3,0,1))</f>
        <v>1</v>
      </c>
      <c r="F11" s="215">
        <f>IF('Art. 121'!Q108="",1,IF(AVERAGE('Art. 121'!Q108:Q115)=3,0,1))</f>
        <v>1</v>
      </c>
      <c r="G11" s="215">
        <f>IF('Art. 121'!Q131="",1,IF(AVERAGE('Art. 121'!Q131:Q145)=3,0,1))</f>
        <v>1</v>
      </c>
      <c r="H11" s="215">
        <f>IF('Art. 121'!Q161="",1,IF(AVERAGE('Art. 121'!Q161:Q176)=3,0,1))</f>
        <v>1</v>
      </c>
      <c r="I11" s="215">
        <f>IF('Art. 121'!Q192="",1,IF(AVERAGE('Art. 121'!Q192:Q213)=3,0,1))</f>
        <v>1</v>
      </c>
      <c r="J11" s="215">
        <f>IF('Art. 121'!Q229="",1,IF(AVERAGE('Art. 121'!Q229:Q239)=3,0,1))</f>
        <v>1</v>
      </c>
      <c r="K11" s="215">
        <f>IF('Art. 121'!Q255="",1,IF(AVERAGE('Art. 121'!Q255:Q327)=3,0,1))</f>
        <v>1</v>
      </c>
      <c r="L11" s="215">
        <f>IF('Art. 121'!Q343="",1,IF(AVERAGE('Art. 121'!Q343:Q369)=3,0,1))</f>
        <v>1</v>
      </c>
      <c r="M11" s="215">
        <f>IF('Art. 121'!Q385="",1,IF(AVERAGE('Art. 121'!Q385:Q401)=3,0,1))</f>
        <v>1</v>
      </c>
      <c r="N11" s="215">
        <f>IF('Art. 121'!Q417="",1,IF(AVERAGE('Art. 121'!Q417:Q430)=3,0,1))</f>
        <v>1</v>
      </c>
      <c r="O11" s="215">
        <f>IF('Art. 121'!Q446="",1,IF(AVERAGE('Art. 121'!Q446:Q457)=3,0,1))</f>
        <v>1</v>
      </c>
      <c r="P11" s="215">
        <f>IF('Art. 121'!Q473="",1,IF(AVERAGE('Art. 121'!Q473:Q483)=3,0,1))</f>
        <v>1</v>
      </c>
      <c r="Q11" s="215">
        <f>IF('Art. 121'!Q499="",1,IF(AVERAGE('Art. 121'!Q499:Q517)=3,0,1))</f>
        <v>1</v>
      </c>
      <c r="R11" s="215">
        <f>IF('Art. 121'!Q533="",1,IF(AVERAGE('Art. 121'!Q533:Q551)=3,0,1))</f>
        <v>1</v>
      </c>
      <c r="S11" s="215">
        <f>IF('Art. 121'!Q567="",1,IF(AVERAGE('Art. 121'!Q567:Q591)=3,0,1))</f>
        <v>1</v>
      </c>
      <c r="T11" s="215">
        <f>IF('Art. 121'!Q608="",1,IF(AVERAGE('Art. 121'!Q608:Q626)=3,0,1))</f>
        <v>1</v>
      </c>
      <c r="U11" s="215">
        <f>IF('Art. 121'!Q645="",1,IF(AVERAGE('Art. 121'!Q645:Q681)=3,0,1))</f>
        <v>1</v>
      </c>
      <c r="V11" s="215">
        <f>IF('Art. 121'!Q697="",1,IF(AVERAGE('Art. 121'!Q697:Q730)=3,0,1))</f>
        <v>1</v>
      </c>
      <c r="W11" s="215">
        <f>IF('Art. 121'!Q746="",1,IF(AVERAGE('Art. 121'!Q746:Q801)=3,0,1))</f>
        <v>1</v>
      </c>
      <c r="X11" s="215">
        <f>IF('Art. 121'!Q817="",1,IF(AVERAGE('Art. 121'!Q817:Q826)=3,0,1))</f>
        <v>1</v>
      </c>
      <c r="Y11" s="215">
        <f>IF('Art. 121'!Q842="",1,IF('Art. 121'!Q842=3,0,1))</f>
        <v>1</v>
      </c>
      <c r="Z11" s="215">
        <f>IF('Art. 121'!Q858="",1,IF(AVERAGE('Art. 121'!Q858:Q883)=3,0,1))</f>
        <v>1</v>
      </c>
      <c r="AA11" s="215">
        <f>IF('Art. 121'!Q899="",1,IF(AVERAGE('Art. 121'!Q899:Q959)=3,0,1))</f>
        <v>1</v>
      </c>
      <c r="AB11" s="215">
        <f>IF('Art. 121'!Q975="",1,IF(AVERAGE('Art. 121'!Q975:Q998)=3,0,1))</f>
        <v>1</v>
      </c>
      <c r="AC11" s="215">
        <f>IF('Art. 121'!Q1014="",1,IF(AVERAGE('Art. 121'!Q1014:Q1029)=3,0,1))</f>
        <v>1</v>
      </c>
    </row>
    <row r="12" spans="1:38" ht="15" customHeight="1" x14ac:dyDescent="0.3"/>
    <row r="13" spans="1:38" ht="15" customHeight="1" x14ac:dyDescent="0.3">
      <c r="A13" s="299"/>
      <c r="B13" s="335"/>
      <c r="C13" s="336" t="s">
        <v>10</v>
      </c>
      <c r="D13" s="336"/>
      <c r="E13" s="336"/>
      <c r="F13" s="336"/>
      <c r="G13" s="336"/>
      <c r="H13" s="336"/>
      <c r="I13" s="336"/>
      <c r="J13" s="336"/>
      <c r="K13" s="336"/>
      <c r="L13" s="336"/>
      <c r="M13" s="336"/>
      <c r="N13" s="336"/>
      <c r="O13" s="336"/>
      <c r="P13" s="336"/>
      <c r="Q13" s="336"/>
      <c r="R13" s="336"/>
      <c r="S13" s="336"/>
      <c r="T13" s="336"/>
      <c r="U13" s="336"/>
      <c r="V13" s="336"/>
      <c r="W13" s="336"/>
      <c r="X13" s="336"/>
      <c r="Y13" s="336"/>
      <c r="Z13" s="336"/>
      <c r="AA13" s="336"/>
      <c r="AB13" s="336"/>
      <c r="AC13" s="336"/>
      <c r="AD13" s="336"/>
    </row>
    <row r="14" spans="1:38" ht="15" customHeight="1" x14ac:dyDescent="0.3">
      <c r="A14" s="293" t="s">
        <v>315</v>
      </c>
      <c r="B14" s="293"/>
      <c r="C14" s="230" t="s">
        <v>2439</v>
      </c>
      <c r="D14" s="230" t="s">
        <v>2440</v>
      </c>
      <c r="E14" s="230" t="s">
        <v>2441</v>
      </c>
      <c r="F14" s="230" t="s">
        <v>2442</v>
      </c>
      <c r="G14" s="230" t="s">
        <v>2443</v>
      </c>
      <c r="H14" s="230" t="s">
        <v>2444</v>
      </c>
      <c r="I14" s="230" t="s">
        <v>2445</v>
      </c>
      <c r="J14" s="230" t="s">
        <v>2446</v>
      </c>
      <c r="K14" s="230" t="s">
        <v>2447</v>
      </c>
      <c r="L14" s="230" t="s">
        <v>2448</v>
      </c>
      <c r="M14" s="230" t="s">
        <v>2449</v>
      </c>
      <c r="N14" s="230" t="s">
        <v>2450</v>
      </c>
      <c r="O14" s="230" t="s">
        <v>2451</v>
      </c>
      <c r="P14" s="230" t="s">
        <v>2452</v>
      </c>
      <c r="Q14" s="230" t="s">
        <v>2453</v>
      </c>
      <c r="R14" s="230" t="s">
        <v>2454</v>
      </c>
      <c r="S14" s="230" t="s">
        <v>2455</v>
      </c>
      <c r="T14" s="230" t="s">
        <v>2456</v>
      </c>
      <c r="U14" s="230" t="s">
        <v>2457</v>
      </c>
      <c r="V14" s="230" t="s">
        <v>2458</v>
      </c>
      <c r="W14" s="230" t="s">
        <v>2459</v>
      </c>
      <c r="X14" s="230" t="s">
        <v>2460</v>
      </c>
      <c r="Y14" s="230" t="s">
        <v>2461</v>
      </c>
      <c r="Z14" s="230" t="s">
        <v>2462</v>
      </c>
      <c r="AA14" s="230" t="s">
        <v>2463</v>
      </c>
      <c r="AB14" s="230" t="s">
        <v>2464</v>
      </c>
      <c r="AC14" s="230" t="s">
        <v>2465</v>
      </c>
      <c r="AD14" s="230">
        <v>70</v>
      </c>
    </row>
    <row r="15" spans="1:38" ht="15" customHeight="1" x14ac:dyDescent="0.3">
      <c r="A15" s="293" t="s">
        <v>326</v>
      </c>
      <c r="B15" s="293"/>
      <c r="C15" s="215">
        <f>IF('Art. 121'!Q1045="",1,IF(AVERAGE('Art. 121'!Q1045:Q1065)=3,0,1))</f>
        <v>1</v>
      </c>
      <c r="D15" s="215">
        <f>IF('Art. 121'!Q1081="",1,IF(AVERAGE('Art. 121'!Q1081:Q1100)=3,0,1))</f>
        <v>1</v>
      </c>
      <c r="E15" s="215">
        <f>IF('Art. 121'!Q1116="",1,IF(AVERAGE('Art. 121'!Q1116:Q1231)=3,0,1))</f>
        <v>0</v>
      </c>
      <c r="F15" s="215">
        <f>IF('Art. 121'!Q1247="",1,IF(AVERAGE('Art. 121'!Q1247:Q1254)=3,0,1))</f>
        <v>1</v>
      </c>
      <c r="G15" s="215">
        <f>IF('Art. 121'!Q1270="",1,IF(AVERAGE('Art. 121'!Q1270:Q1279)=3,0,1))</f>
        <v>1</v>
      </c>
      <c r="H15" s="215">
        <f>IF('Art. 121'!Q1295="",1,IF(AVERAGE('Art. 121'!Q1295:Q1314)=3,0,1))</f>
        <v>1</v>
      </c>
      <c r="I15" s="215">
        <f>IF('Art. 121'!Q1330="",1,IF(AVERAGE('Art. 121'!Q1330:Q1351)=3,0,1))</f>
        <v>1</v>
      </c>
      <c r="J15" s="215">
        <f>IF('Art. 121'!Q1367="",1,IF(AVERAGE('Art. 121'!Q1367:Q1380)=3,0,1))</f>
        <v>1</v>
      </c>
      <c r="K15" s="215">
        <f>IF('Art. 121'!Q1396="",1,IF(AVERAGE('Art. 121'!Q1396:Q1454)=3, 0,1))</f>
        <v>1</v>
      </c>
      <c r="L15" s="215">
        <f>IF('Art. 121'!Q1470="",1,IF(AVERAGE('Art. 121'!Q1470:Q1532)=3,0,1))</f>
        <v>1</v>
      </c>
      <c r="M15" s="215">
        <f>IF('Art. 121'!Q1548="",1,IF(AVERAGE('Art. 121'!Q1548:Q1559)=3,0,1))</f>
        <v>1</v>
      </c>
      <c r="N15" s="215">
        <f>IF('Art. 121'!Q1575="",1,IF(AVERAGE('Art. 121'!Q1575:Q1584)=3,0,1))</f>
        <v>1</v>
      </c>
      <c r="O15" s="215">
        <f>IF('Art. 121'!Q1600="",1,IF(AVERAGE('Art. 121'!Q1600:Q1625)=3,0,1))</f>
        <v>1</v>
      </c>
      <c r="P15" s="215">
        <f>IF('Art. 121'!Q1641="",1,IF(AVERAGE('Art. 121'!Q1641:Q1689)=3,0,1))</f>
        <v>1</v>
      </c>
      <c r="Q15" s="215">
        <f>IF('Art. 121'!Q1705="",1,IF(AVERAGE('Art. 121'!Q1705:Q1712)=3,0,1))</f>
        <v>1</v>
      </c>
      <c r="R15" s="215">
        <f>IF('Art. 121'!Q1728="",1,IF(AVERAGE('Art. 121'!Q1728:Q1766)=3,0,1))</f>
        <v>1</v>
      </c>
      <c r="S15" s="215">
        <f>IF('Art. 121'!Q1782="",1,IF(AVERAGE('Art. 121'!Q1782:Q1792)=3,0,1))</f>
        <v>1</v>
      </c>
      <c r="T15" s="215">
        <f>IF('Art. 121'!Q1808="",1,IF(AVERAGE('Art. 121'!Q1808:Q1823)=3,0,1))</f>
        <v>1</v>
      </c>
      <c r="U15" s="215">
        <f>IF('Art. 121'!Q1839="",1,IF(AVERAGE('Art. 121'!Q1839:Q1849)=3,0,1))</f>
        <v>1</v>
      </c>
      <c r="V15" s="215">
        <f>IF('Art. 121'!Q1865="",1,IF(AVERAGE('Art. 121'!Q1865:Q1881)=3,0,1))</f>
        <v>1</v>
      </c>
      <c r="W15" s="215">
        <f>IF('Art. 121'!Q1897="",1,IF(AVERAGE('Art. 121'!Q1897:Q1919)=3,0,1))</f>
        <v>1</v>
      </c>
      <c r="X15" s="215">
        <f>IF('Art. 121'!Q1935="",1,IF(AVERAGE('Art. 121'!Q1935:Q1941)=3,0,1))</f>
        <v>1</v>
      </c>
      <c r="Y15" s="215">
        <f>IF('Art. 121'!Q1957="",1,IF(AVERAGE('Art. 121'!Q1957:Q1972)=3,0,1))</f>
        <v>1</v>
      </c>
      <c r="Z15" s="215">
        <f>IF('Art. 121'!Q1988="",1,IF(AVERAGE('Art. 121'!Q1988:Q2006)=3,0,1))</f>
        <v>1</v>
      </c>
      <c r="AA15" s="215">
        <f>IF('Art. 121'!Q2022="",1,IF(AVERAGE('Art. 121'!Q2022:Q2036)=3,0,1))</f>
        <v>1</v>
      </c>
      <c r="AB15" s="215">
        <f>IF('Art. 121'!Q2052="",1,IF(AVERAGE('Art. 121'!Q2052:Q2065)=3,0,1))</f>
        <v>1</v>
      </c>
      <c r="AC15" s="215">
        <f>IF('Art. 121'!Q2081="",1,IF(AVERAGE('Art. 121'!Q2081:Q2096)=3,0,1))</f>
        <v>1</v>
      </c>
      <c r="AD15" s="215">
        <v>1</v>
      </c>
    </row>
    <row r="16" spans="1:38" ht="15" customHeight="1" x14ac:dyDescent="0.3"/>
    <row r="17" spans="1:37" ht="15" customHeight="1" x14ac:dyDescent="0.3">
      <c r="W17" s="294" t="s">
        <v>327</v>
      </c>
      <c r="X17" s="294"/>
      <c r="Y17" s="294"/>
      <c r="Z17" s="294"/>
      <c r="AA17" s="294"/>
      <c r="AB17" s="294"/>
      <c r="AC17" s="215">
        <f>SUM(C11:AC11,C15:AD15)</f>
        <v>54</v>
      </c>
    </row>
    <row r="18" spans="1:37" ht="15" customHeight="1" x14ac:dyDescent="0.3"/>
    <row r="19" spans="1:37" ht="30" customHeight="1" x14ac:dyDescent="0.25">
      <c r="A19" s="295" t="s">
        <v>2466</v>
      </c>
      <c r="B19" s="295"/>
      <c r="C19" s="295"/>
      <c r="D19" s="295"/>
      <c r="E19" s="295"/>
      <c r="F19" s="295"/>
      <c r="G19" s="295"/>
      <c r="H19" s="295"/>
      <c r="I19" s="295"/>
      <c r="J19" s="295"/>
      <c r="K19" s="295"/>
      <c r="L19" s="295"/>
      <c r="M19" s="295"/>
      <c r="N19" s="295"/>
      <c r="O19" s="295"/>
      <c r="P19" s="295"/>
      <c r="Q19" s="295"/>
      <c r="R19" s="295"/>
      <c r="S19" s="295"/>
      <c r="T19" s="295"/>
      <c r="U19" s="295"/>
      <c r="V19" s="295"/>
      <c r="W19" s="295"/>
      <c r="X19" s="295"/>
      <c r="Y19" s="295"/>
      <c r="Z19" s="295"/>
      <c r="AA19" s="295"/>
      <c r="AB19" s="295"/>
      <c r="AC19" s="295"/>
      <c r="AD19" s="295"/>
      <c r="AE19" s="295"/>
    </row>
    <row r="20" spans="1:37" ht="15" customHeight="1" x14ac:dyDescent="0.3"/>
    <row r="21" spans="1:37" ht="12.75" customHeight="1" x14ac:dyDescent="0.25">
      <c r="A21" s="269" t="s">
        <v>2467</v>
      </c>
      <c r="B21" s="269"/>
      <c r="C21" s="269"/>
      <c r="D21" s="269"/>
      <c r="E21" s="269"/>
      <c r="F21" s="269"/>
      <c r="G21" s="269"/>
      <c r="H21" s="269"/>
      <c r="I21" s="269"/>
      <c r="J21" s="269"/>
      <c r="K21" s="269"/>
      <c r="L21" s="269"/>
      <c r="M21" s="269"/>
      <c r="N21" s="269"/>
      <c r="O21" s="269"/>
      <c r="P21" s="269"/>
      <c r="Q21" s="269"/>
      <c r="R21" s="269"/>
      <c r="S21" s="269"/>
      <c r="T21" s="269"/>
      <c r="U21" s="269"/>
      <c r="V21" s="269"/>
      <c r="W21" s="269"/>
      <c r="X21" s="269"/>
      <c r="Y21" s="269"/>
      <c r="Z21" s="269"/>
      <c r="AA21" s="269"/>
      <c r="AB21" s="269"/>
      <c r="AC21" s="269"/>
      <c r="AD21" s="269"/>
      <c r="AE21" s="269"/>
    </row>
    <row r="22" spans="1:37" x14ac:dyDescent="0.25">
      <c r="A22" s="212"/>
      <c r="B22" s="212"/>
      <c r="C22" s="212"/>
      <c r="D22" s="212"/>
      <c r="E22" s="212"/>
      <c r="F22" s="212"/>
      <c r="G22" s="212"/>
      <c r="H22" s="212"/>
      <c r="I22" s="212"/>
      <c r="J22" s="212"/>
      <c r="K22" s="212"/>
      <c r="L22" s="212"/>
      <c r="M22" s="212"/>
      <c r="N22" s="212"/>
      <c r="O22" s="212"/>
      <c r="P22" s="212"/>
      <c r="Q22" s="212"/>
      <c r="R22" s="212"/>
      <c r="S22" s="212"/>
      <c r="T22" s="212"/>
      <c r="U22" s="212"/>
      <c r="V22" s="212"/>
      <c r="W22" s="212"/>
      <c r="X22" s="212"/>
      <c r="Y22" s="212"/>
      <c r="Z22" s="212"/>
      <c r="AA22" s="212"/>
      <c r="AB22" s="212"/>
      <c r="AC22" s="212"/>
      <c r="AD22" s="82"/>
      <c r="AE22" s="82"/>
    </row>
    <row r="23" spans="1:37" ht="13.5" thickBot="1" x14ac:dyDescent="0.35">
      <c r="A23" s="61"/>
      <c r="B23" s="61"/>
      <c r="C23" s="61"/>
      <c r="D23" s="61"/>
      <c r="E23" s="61"/>
      <c r="F23" s="61"/>
      <c r="G23" s="61"/>
      <c r="H23" s="61"/>
      <c r="I23" s="61"/>
      <c r="J23" s="61"/>
      <c r="K23" s="61"/>
      <c r="L23" s="61"/>
      <c r="M23" s="61"/>
      <c r="N23" s="61"/>
      <c r="O23" s="61"/>
      <c r="P23" s="61"/>
      <c r="Q23" s="61"/>
      <c r="R23" s="61"/>
      <c r="S23" s="61"/>
      <c r="T23" s="61"/>
      <c r="U23" s="61"/>
      <c r="V23" s="61"/>
      <c r="W23" s="61"/>
      <c r="X23" s="61"/>
      <c r="Y23" s="61"/>
      <c r="Z23" s="61"/>
      <c r="AA23" s="61"/>
      <c r="AB23" s="61"/>
      <c r="AC23" s="61"/>
      <c r="AD23" s="83"/>
      <c r="AE23" s="81">
        <f>1/AC17*100</f>
        <v>1.8518518518518516</v>
      </c>
    </row>
    <row r="24" spans="1:37" ht="25.4" customHeight="1" thickTop="1" thickBot="1" x14ac:dyDescent="0.3">
      <c r="A24" s="292" t="s">
        <v>44</v>
      </c>
      <c r="B24" s="292"/>
      <c r="C24" s="292"/>
      <c r="D24" s="292"/>
      <c r="E24" s="292"/>
      <c r="F24" s="292"/>
      <c r="G24" s="292"/>
      <c r="H24" s="292"/>
      <c r="I24" s="292"/>
      <c r="J24" s="292"/>
      <c r="K24" s="292"/>
      <c r="L24" s="292"/>
      <c r="M24" s="292"/>
      <c r="N24" s="292"/>
      <c r="O24" s="292"/>
      <c r="P24" s="292"/>
      <c r="Q24" s="292"/>
      <c r="R24" s="292"/>
      <c r="S24" s="292"/>
      <c r="T24" s="292"/>
      <c r="U24" s="292"/>
      <c r="V24" s="292"/>
      <c r="W24" s="292"/>
      <c r="X24" s="292"/>
      <c r="Y24" s="292"/>
      <c r="Z24" s="292"/>
      <c r="AA24" s="292"/>
      <c r="AB24" s="292"/>
      <c r="AC24" s="292"/>
      <c r="AD24" s="84" t="s">
        <v>65</v>
      </c>
      <c r="AE24" s="85" t="s">
        <v>9</v>
      </c>
      <c r="AF24" s="86" t="s">
        <v>330</v>
      </c>
      <c r="AG24" s="86" t="s">
        <v>331</v>
      </c>
      <c r="AH24" s="86" t="s">
        <v>332</v>
      </c>
      <c r="AI24" s="87" t="s">
        <v>333</v>
      </c>
      <c r="AJ24" s="86"/>
      <c r="AK24" s="87" t="s">
        <v>334</v>
      </c>
    </row>
    <row r="25" spans="1:37" ht="25.4" customHeight="1" thickTop="1" thickBot="1" x14ac:dyDescent="0.3">
      <c r="A25" s="320" t="s">
        <v>403</v>
      </c>
      <c r="B25" s="320"/>
      <c r="C25" s="320"/>
      <c r="D25" s="320"/>
      <c r="E25" s="320"/>
      <c r="F25" s="320"/>
      <c r="G25" s="320"/>
      <c r="H25" s="320"/>
      <c r="I25" s="320"/>
      <c r="J25" s="320"/>
      <c r="K25" s="320"/>
      <c r="L25" s="320"/>
      <c r="M25" s="320"/>
      <c r="N25" s="320"/>
      <c r="O25" s="320"/>
      <c r="P25" s="320"/>
      <c r="Q25" s="320"/>
      <c r="R25" s="320"/>
      <c r="S25" s="320"/>
      <c r="T25" s="320"/>
      <c r="U25" s="320"/>
      <c r="V25" s="320"/>
      <c r="W25" s="320"/>
      <c r="X25" s="320"/>
      <c r="Y25" s="320"/>
      <c r="Z25" s="320"/>
      <c r="AA25" s="320"/>
      <c r="AB25" s="320"/>
      <c r="AC25" s="320"/>
      <c r="AD25" s="88">
        <f>'Art. 121'!Q35</f>
        <v>0</v>
      </c>
      <c r="AE25" s="89">
        <f t="shared" ref="AE25:AE34" si="0">IF(AG25=1,AK25,AG25)</f>
        <v>0</v>
      </c>
      <c r="AF25">
        <f t="shared" ref="AF25:AF34" si="1">AD25/2</f>
        <v>0</v>
      </c>
      <c r="AG25" s="86">
        <f t="shared" ref="AG25:AG34" si="2">IF(AND(AF25&gt;=0,AF25&lt;=1),1,"No aplica")</f>
        <v>1</v>
      </c>
      <c r="AH25" s="90">
        <f t="shared" ref="AH25:AH34" si="3">AD25/(AG25*2)</f>
        <v>0</v>
      </c>
      <c r="AI25" s="91">
        <f t="shared" ref="AI25:AI34" si="4">IF(AG25=1,AG25/$AG$35,"No aplica")</f>
        <v>0.1</v>
      </c>
      <c r="AJ25" s="91">
        <f t="shared" ref="AJ25:AJ34" si="5">AF25*AI25</f>
        <v>0</v>
      </c>
      <c r="AK25" s="91">
        <f t="shared" ref="AK25:AK34" si="6">AJ25*$AE$23</f>
        <v>0</v>
      </c>
    </row>
    <row r="26" spans="1:37" ht="25.4" customHeight="1" thickTop="1" thickBot="1" x14ac:dyDescent="0.3">
      <c r="A26" s="320" t="s">
        <v>441</v>
      </c>
      <c r="B26" s="320"/>
      <c r="C26" s="320"/>
      <c r="D26" s="320"/>
      <c r="E26" s="320"/>
      <c r="F26" s="320"/>
      <c r="G26" s="320"/>
      <c r="H26" s="320"/>
      <c r="I26" s="320"/>
      <c r="J26" s="320"/>
      <c r="K26" s="320"/>
      <c r="L26" s="320"/>
      <c r="M26" s="320"/>
      <c r="N26" s="320"/>
      <c r="O26" s="320"/>
      <c r="P26" s="320"/>
      <c r="Q26" s="320"/>
      <c r="R26" s="320"/>
      <c r="S26" s="320"/>
      <c r="T26" s="320"/>
      <c r="U26" s="320"/>
      <c r="V26" s="320"/>
      <c r="W26" s="320"/>
      <c r="X26" s="320"/>
      <c r="Y26" s="320"/>
      <c r="Z26" s="320"/>
      <c r="AA26" s="320"/>
      <c r="AB26" s="320"/>
      <c r="AC26" s="320"/>
      <c r="AD26" s="88">
        <f>'Art. 121'!Q36</f>
        <v>0</v>
      </c>
      <c r="AE26" s="89">
        <f t="shared" si="0"/>
        <v>0</v>
      </c>
      <c r="AF26">
        <f t="shared" si="1"/>
        <v>0</v>
      </c>
      <c r="AG26" s="86">
        <f t="shared" si="2"/>
        <v>1</v>
      </c>
      <c r="AH26" s="90">
        <f t="shared" si="3"/>
        <v>0</v>
      </c>
      <c r="AI26" s="91">
        <f t="shared" si="4"/>
        <v>0.1</v>
      </c>
      <c r="AJ26" s="91">
        <f t="shared" si="5"/>
        <v>0</v>
      </c>
      <c r="AK26" s="91">
        <f t="shared" si="6"/>
        <v>0</v>
      </c>
    </row>
    <row r="27" spans="1:37" ht="25.4" customHeight="1" thickTop="1" thickBot="1" x14ac:dyDescent="0.3">
      <c r="A27" s="320" t="s">
        <v>2468</v>
      </c>
      <c r="B27" s="320"/>
      <c r="C27" s="320"/>
      <c r="D27" s="320"/>
      <c r="E27" s="320"/>
      <c r="F27" s="320"/>
      <c r="G27" s="320"/>
      <c r="H27" s="320"/>
      <c r="I27" s="320"/>
      <c r="J27" s="320"/>
      <c r="K27" s="320"/>
      <c r="L27" s="320"/>
      <c r="M27" s="320"/>
      <c r="N27" s="320"/>
      <c r="O27" s="320"/>
      <c r="P27" s="320"/>
      <c r="Q27" s="320"/>
      <c r="R27" s="320"/>
      <c r="S27" s="320"/>
      <c r="T27" s="320"/>
      <c r="U27" s="320"/>
      <c r="V27" s="320"/>
      <c r="W27" s="320"/>
      <c r="X27" s="320"/>
      <c r="Y27" s="320"/>
      <c r="Z27" s="320"/>
      <c r="AA27" s="320"/>
      <c r="AB27" s="320"/>
      <c r="AC27" s="320"/>
      <c r="AD27" s="88">
        <f>'Art. 121'!Q37</f>
        <v>0</v>
      </c>
      <c r="AE27" s="89">
        <f t="shared" si="0"/>
        <v>0</v>
      </c>
      <c r="AF27">
        <f t="shared" si="1"/>
        <v>0</v>
      </c>
      <c r="AG27" s="86">
        <f t="shared" si="2"/>
        <v>1</v>
      </c>
      <c r="AH27" s="90">
        <f t="shared" si="3"/>
        <v>0</v>
      </c>
      <c r="AI27" s="91">
        <f t="shared" si="4"/>
        <v>0.1</v>
      </c>
      <c r="AJ27" s="91">
        <f t="shared" si="5"/>
        <v>0</v>
      </c>
      <c r="AK27" s="91">
        <f t="shared" si="6"/>
        <v>0</v>
      </c>
    </row>
    <row r="28" spans="1:37" ht="25.4" customHeight="1" thickTop="1" thickBot="1" x14ac:dyDescent="0.3">
      <c r="A28" s="320" t="s">
        <v>408</v>
      </c>
      <c r="B28" s="320"/>
      <c r="C28" s="320"/>
      <c r="D28" s="320"/>
      <c r="E28" s="320"/>
      <c r="F28" s="320"/>
      <c r="G28" s="320"/>
      <c r="H28" s="320"/>
      <c r="I28" s="320"/>
      <c r="J28" s="320"/>
      <c r="K28" s="320"/>
      <c r="L28" s="320"/>
      <c r="M28" s="320"/>
      <c r="N28" s="320"/>
      <c r="O28" s="320"/>
      <c r="P28" s="320"/>
      <c r="Q28" s="320"/>
      <c r="R28" s="320"/>
      <c r="S28" s="320"/>
      <c r="T28" s="320"/>
      <c r="U28" s="320"/>
      <c r="V28" s="320"/>
      <c r="W28" s="320"/>
      <c r="X28" s="320"/>
      <c r="Y28" s="320"/>
      <c r="Z28" s="320"/>
      <c r="AA28" s="320"/>
      <c r="AB28" s="320"/>
      <c r="AC28" s="320"/>
      <c r="AD28" s="88">
        <f>'Art. 121'!Q38</f>
        <v>0</v>
      </c>
      <c r="AE28" s="89">
        <f t="shared" si="0"/>
        <v>0</v>
      </c>
      <c r="AF28">
        <f t="shared" si="1"/>
        <v>0</v>
      </c>
      <c r="AG28" s="86">
        <f t="shared" si="2"/>
        <v>1</v>
      </c>
      <c r="AH28" s="90">
        <f t="shared" si="3"/>
        <v>0</v>
      </c>
      <c r="AI28" s="91">
        <f t="shared" si="4"/>
        <v>0.1</v>
      </c>
      <c r="AJ28" s="91">
        <f t="shared" si="5"/>
        <v>0</v>
      </c>
      <c r="AK28" s="91">
        <f t="shared" si="6"/>
        <v>0</v>
      </c>
    </row>
    <row r="29" spans="1:37" ht="25.4" customHeight="1" thickTop="1" thickBot="1" x14ac:dyDescent="0.3">
      <c r="A29" s="320" t="s">
        <v>409</v>
      </c>
      <c r="B29" s="320"/>
      <c r="C29" s="320"/>
      <c r="D29" s="320"/>
      <c r="E29" s="320"/>
      <c r="F29" s="320"/>
      <c r="G29" s="320"/>
      <c r="H29" s="320"/>
      <c r="I29" s="320"/>
      <c r="J29" s="320"/>
      <c r="K29" s="320"/>
      <c r="L29" s="320"/>
      <c r="M29" s="320"/>
      <c r="N29" s="320"/>
      <c r="O29" s="320"/>
      <c r="P29" s="320"/>
      <c r="Q29" s="320"/>
      <c r="R29" s="320"/>
      <c r="S29" s="320"/>
      <c r="T29" s="320"/>
      <c r="U29" s="320"/>
      <c r="V29" s="320"/>
      <c r="W29" s="320"/>
      <c r="X29" s="320"/>
      <c r="Y29" s="320"/>
      <c r="Z29" s="320"/>
      <c r="AA29" s="320"/>
      <c r="AB29" s="320"/>
      <c r="AC29" s="320"/>
      <c r="AD29" s="88">
        <f>'Art. 121'!Q39</f>
        <v>0</v>
      </c>
      <c r="AE29" s="89">
        <f t="shared" si="0"/>
        <v>0</v>
      </c>
      <c r="AF29">
        <f t="shared" si="1"/>
        <v>0</v>
      </c>
      <c r="AG29" s="86">
        <f t="shared" si="2"/>
        <v>1</v>
      </c>
      <c r="AH29" s="90">
        <f t="shared" si="3"/>
        <v>0</v>
      </c>
      <c r="AI29" s="91">
        <f t="shared" si="4"/>
        <v>0.1</v>
      </c>
      <c r="AJ29" s="91">
        <f t="shared" si="5"/>
        <v>0</v>
      </c>
      <c r="AK29" s="91">
        <f t="shared" si="6"/>
        <v>0</v>
      </c>
    </row>
    <row r="30" spans="1:37" ht="25.4" customHeight="1" thickTop="1" thickBot="1" x14ac:dyDescent="0.3">
      <c r="A30" s="320" t="s">
        <v>410</v>
      </c>
      <c r="B30" s="320"/>
      <c r="C30" s="320"/>
      <c r="D30" s="320"/>
      <c r="E30" s="320"/>
      <c r="F30" s="320"/>
      <c r="G30" s="320"/>
      <c r="H30" s="320"/>
      <c r="I30" s="320"/>
      <c r="J30" s="320"/>
      <c r="K30" s="320"/>
      <c r="L30" s="320"/>
      <c r="M30" s="320"/>
      <c r="N30" s="320"/>
      <c r="O30" s="320"/>
      <c r="P30" s="320"/>
      <c r="Q30" s="320"/>
      <c r="R30" s="320"/>
      <c r="S30" s="320"/>
      <c r="T30" s="320"/>
      <c r="U30" s="320"/>
      <c r="V30" s="320"/>
      <c r="W30" s="320"/>
      <c r="X30" s="320"/>
      <c r="Y30" s="320"/>
      <c r="Z30" s="320"/>
      <c r="AA30" s="320"/>
      <c r="AB30" s="320"/>
      <c r="AC30" s="320"/>
      <c r="AD30" s="88">
        <f>'Art. 121'!Q40</f>
        <v>0</v>
      </c>
      <c r="AE30" s="89">
        <f t="shared" si="0"/>
        <v>0</v>
      </c>
      <c r="AF30">
        <f t="shared" si="1"/>
        <v>0</v>
      </c>
      <c r="AG30" s="86">
        <f t="shared" si="2"/>
        <v>1</v>
      </c>
      <c r="AH30" s="90">
        <f t="shared" si="3"/>
        <v>0</v>
      </c>
      <c r="AI30" s="91">
        <f t="shared" si="4"/>
        <v>0.1</v>
      </c>
      <c r="AJ30" s="91">
        <f t="shared" si="5"/>
        <v>0</v>
      </c>
      <c r="AK30" s="91">
        <f t="shared" si="6"/>
        <v>0</v>
      </c>
    </row>
    <row r="31" spans="1:37" ht="25.4" customHeight="1" thickTop="1" thickBot="1" x14ac:dyDescent="0.3">
      <c r="A31" s="320" t="s">
        <v>411</v>
      </c>
      <c r="B31" s="320"/>
      <c r="C31" s="320"/>
      <c r="D31" s="320"/>
      <c r="E31" s="320"/>
      <c r="F31" s="320"/>
      <c r="G31" s="320"/>
      <c r="H31" s="320"/>
      <c r="I31" s="320"/>
      <c r="J31" s="320"/>
      <c r="K31" s="320"/>
      <c r="L31" s="320"/>
      <c r="M31" s="320"/>
      <c r="N31" s="320"/>
      <c r="O31" s="320"/>
      <c r="P31" s="320"/>
      <c r="Q31" s="320"/>
      <c r="R31" s="320"/>
      <c r="S31" s="320"/>
      <c r="T31" s="320"/>
      <c r="U31" s="320"/>
      <c r="V31" s="320"/>
      <c r="W31" s="320"/>
      <c r="X31" s="320"/>
      <c r="Y31" s="320"/>
      <c r="Z31" s="320"/>
      <c r="AA31" s="320"/>
      <c r="AB31" s="320"/>
      <c r="AC31" s="320"/>
      <c r="AD31" s="88">
        <f>'Art. 121'!Q41</f>
        <v>0</v>
      </c>
      <c r="AE31" s="89">
        <f t="shared" si="0"/>
        <v>0</v>
      </c>
      <c r="AF31">
        <f t="shared" si="1"/>
        <v>0</v>
      </c>
      <c r="AG31" s="86">
        <f t="shared" si="2"/>
        <v>1</v>
      </c>
      <c r="AH31" s="90">
        <f t="shared" si="3"/>
        <v>0</v>
      </c>
      <c r="AI31" s="91">
        <f t="shared" si="4"/>
        <v>0.1</v>
      </c>
      <c r="AJ31" s="91">
        <f t="shared" si="5"/>
        <v>0</v>
      </c>
      <c r="AK31" s="91">
        <f t="shared" si="6"/>
        <v>0</v>
      </c>
    </row>
    <row r="32" spans="1:37" ht="25.4" customHeight="1" thickTop="1" thickBot="1" x14ac:dyDescent="0.3">
      <c r="A32" s="320" t="s">
        <v>412</v>
      </c>
      <c r="B32" s="320"/>
      <c r="C32" s="320"/>
      <c r="D32" s="320"/>
      <c r="E32" s="320"/>
      <c r="F32" s="320"/>
      <c r="G32" s="320"/>
      <c r="H32" s="320"/>
      <c r="I32" s="320"/>
      <c r="J32" s="320"/>
      <c r="K32" s="320"/>
      <c r="L32" s="320"/>
      <c r="M32" s="320"/>
      <c r="N32" s="320"/>
      <c r="O32" s="320"/>
      <c r="P32" s="320"/>
      <c r="Q32" s="320"/>
      <c r="R32" s="320"/>
      <c r="S32" s="320"/>
      <c r="T32" s="320"/>
      <c r="U32" s="320"/>
      <c r="V32" s="320"/>
      <c r="W32" s="320"/>
      <c r="X32" s="320"/>
      <c r="Y32" s="320"/>
      <c r="Z32" s="320"/>
      <c r="AA32" s="320"/>
      <c r="AB32" s="320"/>
      <c r="AC32" s="320"/>
      <c r="AD32" s="88">
        <f>'Art. 121'!Q42</f>
        <v>0</v>
      </c>
      <c r="AE32" s="89">
        <f t="shared" si="0"/>
        <v>0</v>
      </c>
      <c r="AF32">
        <f t="shared" si="1"/>
        <v>0</v>
      </c>
      <c r="AG32" s="86">
        <f t="shared" si="2"/>
        <v>1</v>
      </c>
      <c r="AH32" s="90">
        <f t="shared" si="3"/>
        <v>0</v>
      </c>
      <c r="AI32" s="91">
        <f t="shared" si="4"/>
        <v>0.1</v>
      </c>
      <c r="AJ32" s="91">
        <f t="shared" si="5"/>
        <v>0</v>
      </c>
      <c r="AK32" s="91">
        <f t="shared" si="6"/>
        <v>0</v>
      </c>
    </row>
    <row r="33" spans="1:37" ht="25" customHeight="1" thickTop="1" thickBot="1" x14ac:dyDescent="0.3">
      <c r="A33" s="320" t="s">
        <v>413</v>
      </c>
      <c r="B33" s="320"/>
      <c r="C33" s="320"/>
      <c r="D33" s="320"/>
      <c r="E33" s="320"/>
      <c r="F33" s="320"/>
      <c r="G33" s="320"/>
      <c r="H33" s="320"/>
      <c r="I33" s="320"/>
      <c r="J33" s="320"/>
      <c r="K33" s="320"/>
      <c r="L33" s="320"/>
      <c r="M33" s="320"/>
      <c r="N33" s="320"/>
      <c r="O33" s="320"/>
      <c r="P33" s="320"/>
      <c r="Q33" s="320"/>
      <c r="R33" s="320"/>
      <c r="S33" s="320"/>
      <c r="T33" s="320"/>
      <c r="U33" s="320"/>
      <c r="V33" s="320"/>
      <c r="W33" s="320"/>
      <c r="X33" s="320"/>
      <c r="Y33" s="320"/>
      <c r="Z33" s="320"/>
      <c r="AA33" s="320"/>
      <c r="AB33" s="320"/>
      <c r="AC33" s="320"/>
      <c r="AD33" s="88">
        <f>'Art. 121'!Q43</f>
        <v>0</v>
      </c>
      <c r="AE33" s="89">
        <f t="shared" si="0"/>
        <v>0</v>
      </c>
      <c r="AF33">
        <f t="shared" si="1"/>
        <v>0</v>
      </c>
      <c r="AG33" s="86">
        <f t="shared" si="2"/>
        <v>1</v>
      </c>
      <c r="AH33" s="90">
        <f t="shared" si="3"/>
        <v>0</v>
      </c>
      <c r="AI33" s="91">
        <f t="shared" si="4"/>
        <v>0.1</v>
      </c>
      <c r="AJ33" s="91">
        <f t="shared" si="5"/>
        <v>0</v>
      </c>
      <c r="AK33" s="91">
        <f t="shared" si="6"/>
        <v>0</v>
      </c>
    </row>
    <row r="34" spans="1:37" ht="25" customHeight="1" thickTop="1" thickBot="1" x14ac:dyDescent="0.3">
      <c r="A34" s="320" t="s">
        <v>414</v>
      </c>
      <c r="B34" s="320"/>
      <c r="C34" s="320"/>
      <c r="D34" s="320"/>
      <c r="E34" s="320"/>
      <c r="F34" s="320"/>
      <c r="G34" s="320"/>
      <c r="H34" s="320"/>
      <c r="I34" s="320"/>
      <c r="J34" s="320"/>
      <c r="K34" s="320"/>
      <c r="L34" s="320"/>
      <c r="M34" s="320"/>
      <c r="N34" s="320"/>
      <c r="O34" s="320"/>
      <c r="P34" s="320"/>
      <c r="Q34" s="320"/>
      <c r="R34" s="320"/>
      <c r="S34" s="320"/>
      <c r="T34" s="320"/>
      <c r="U34" s="320"/>
      <c r="V34" s="320"/>
      <c r="W34" s="320"/>
      <c r="X34" s="320"/>
      <c r="Y34" s="320"/>
      <c r="Z34" s="320"/>
      <c r="AA34" s="320"/>
      <c r="AB34" s="320"/>
      <c r="AC34" s="320"/>
      <c r="AD34" s="88">
        <f>'Art. 121'!Q44</f>
        <v>0</v>
      </c>
      <c r="AE34" s="89">
        <f t="shared" si="0"/>
        <v>0</v>
      </c>
      <c r="AF34">
        <f t="shared" si="1"/>
        <v>0</v>
      </c>
      <c r="AG34" s="86">
        <f t="shared" si="2"/>
        <v>1</v>
      </c>
      <c r="AH34" s="90">
        <f t="shared" si="3"/>
        <v>0</v>
      </c>
      <c r="AI34" s="91">
        <f t="shared" si="4"/>
        <v>0.1</v>
      </c>
      <c r="AJ34" s="91">
        <f t="shared" si="5"/>
        <v>0</v>
      </c>
      <c r="AK34" s="91">
        <f t="shared" si="6"/>
        <v>0</v>
      </c>
    </row>
    <row r="35" spans="1:37" ht="25.4" customHeight="1" thickTop="1" x14ac:dyDescent="0.25">
      <c r="A35" s="289" t="s">
        <v>335</v>
      </c>
      <c r="B35" s="289"/>
      <c r="C35" s="289"/>
      <c r="D35" s="289"/>
      <c r="E35" s="289"/>
      <c r="F35" s="289"/>
      <c r="G35" s="289"/>
      <c r="H35" s="289"/>
      <c r="I35" s="289"/>
      <c r="J35" s="289"/>
      <c r="K35" s="289"/>
      <c r="L35" s="289"/>
      <c r="M35" s="289"/>
      <c r="N35" s="289"/>
      <c r="O35" s="289"/>
      <c r="P35" s="289"/>
      <c r="Q35" s="289"/>
      <c r="R35" s="289"/>
      <c r="S35" s="289"/>
      <c r="T35" s="289"/>
      <c r="U35" s="289"/>
      <c r="V35" s="289"/>
      <c r="W35" s="289"/>
      <c r="X35" s="289"/>
      <c r="Y35" s="289"/>
      <c r="Z35" s="289"/>
      <c r="AA35" s="289"/>
      <c r="AB35" s="289"/>
      <c r="AC35" s="289"/>
      <c r="AD35" s="289"/>
      <c r="AE35" s="89">
        <f>SUM(AE25:AE34)</f>
        <v>0</v>
      </c>
      <c r="AF35" s="59"/>
      <c r="AG35" s="92">
        <f>SUM(AG25:AG34)</f>
        <v>10</v>
      </c>
      <c r="AH35" s="93"/>
      <c r="AI35" s="94"/>
      <c r="AJ35" s="94"/>
      <c r="AK35" s="94"/>
    </row>
    <row r="36" spans="1:37" ht="25.4" customHeight="1" x14ac:dyDescent="0.25">
      <c r="A36" s="290" t="s">
        <v>336</v>
      </c>
      <c r="B36" s="290"/>
      <c r="C36" s="290"/>
      <c r="D36" s="290"/>
      <c r="E36" s="290"/>
      <c r="F36" s="290"/>
      <c r="G36" s="290"/>
      <c r="H36" s="290"/>
      <c r="I36" s="290"/>
      <c r="J36" s="290"/>
      <c r="K36" s="290"/>
      <c r="L36" s="290"/>
      <c r="M36" s="290"/>
      <c r="N36" s="290"/>
      <c r="O36" s="290"/>
      <c r="P36" s="290"/>
      <c r="Q36" s="290"/>
      <c r="R36" s="290"/>
      <c r="S36" s="290"/>
      <c r="T36" s="290"/>
      <c r="U36" s="290"/>
      <c r="V36" s="290"/>
      <c r="W36" s="290"/>
      <c r="X36" s="290"/>
      <c r="Y36" s="290"/>
      <c r="Z36" s="290"/>
      <c r="AA36" s="290"/>
      <c r="AB36" s="290"/>
      <c r="AC36" s="290"/>
      <c r="AD36" s="290"/>
      <c r="AE36" s="89">
        <f>AE35/$AE$23*100</f>
        <v>0</v>
      </c>
      <c r="AF36" s="59"/>
      <c r="AG36" s="92"/>
      <c r="AH36" s="93"/>
      <c r="AI36" s="94"/>
      <c r="AJ36" s="94"/>
      <c r="AK36" s="94"/>
    </row>
    <row r="37" spans="1:37" ht="25.4" customHeight="1" thickBot="1" x14ac:dyDescent="0.3">
      <c r="A37" s="70"/>
      <c r="B37" s="70"/>
      <c r="C37" s="70"/>
      <c r="D37" s="70"/>
      <c r="E37" s="70"/>
      <c r="F37" s="70"/>
      <c r="G37" s="70"/>
      <c r="H37" s="70"/>
      <c r="I37" s="70"/>
      <c r="J37" s="70"/>
      <c r="K37" s="70"/>
      <c r="L37" s="70"/>
      <c r="M37" s="70"/>
      <c r="N37" s="70"/>
      <c r="O37" s="70"/>
      <c r="P37" s="70"/>
      <c r="Q37" s="95"/>
      <c r="R37" s="70"/>
      <c r="S37" s="70"/>
      <c r="T37" s="70"/>
      <c r="U37" s="70"/>
      <c r="V37" s="70"/>
      <c r="W37" s="70"/>
      <c r="X37" s="70"/>
      <c r="Y37" s="70"/>
      <c r="Z37" s="70"/>
      <c r="AA37" s="70"/>
      <c r="AB37" s="70"/>
      <c r="AC37" s="70"/>
      <c r="AD37" s="96"/>
      <c r="AE37" s="96"/>
    </row>
    <row r="38" spans="1:37" ht="25.4" customHeight="1" thickTop="1" thickBot="1" x14ac:dyDescent="0.3">
      <c r="A38" s="291" t="s">
        <v>124</v>
      </c>
      <c r="B38" s="291"/>
      <c r="C38" s="291"/>
      <c r="D38" s="291"/>
      <c r="E38" s="291"/>
      <c r="F38" s="291"/>
      <c r="G38" s="291"/>
      <c r="H38" s="291"/>
      <c r="I38" s="291"/>
      <c r="J38" s="291"/>
      <c r="K38" s="291"/>
      <c r="L38" s="291"/>
      <c r="M38" s="291"/>
      <c r="N38" s="291"/>
      <c r="O38" s="291"/>
      <c r="P38" s="291"/>
      <c r="Q38" s="291"/>
      <c r="R38" s="291"/>
      <c r="S38" s="291"/>
      <c r="T38" s="291"/>
      <c r="U38" s="291"/>
      <c r="V38" s="291"/>
      <c r="W38" s="291"/>
      <c r="X38" s="291"/>
      <c r="Y38" s="291"/>
      <c r="Z38" s="291"/>
      <c r="AA38" s="291"/>
      <c r="AB38" s="291"/>
      <c r="AC38" s="291"/>
      <c r="AD38" s="97" t="s">
        <v>65</v>
      </c>
      <c r="AE38" s="97" t="s">
        <v>9</v>
      </c>
      <c r="AF38" s="86" t="s">
        <v>330</v>
      </c>
      <c r="AG38" s="86" t="s">
        <v>331</v>
      </c>
      <c r="AH38" s="86" t="s">
        <v>332</v>
      </c>
      <c r="AI38" s="87" t="s">
        <v>333</v>
      </c>
      <c r="AJ38" s="86"/>
      <c r="AK38" s="87" t="s">
        <v>334</v>
      </c>
    </row>
    <row r="39" spans="1:37" ht="25.4" customHeight="1" thickTop="1" thickBot="1" x14ac:dyDescent="0.3">
      <c r="A39" s="320" t="s">
        <v>2469</v>
      </c>
      <c r="B39" s="320"/>
      <c r="C39" s="320"/>
      <c r="D39" s="320"/>
      <c r="E39" s="320"/>
      <c r="F39" s="320"/>
      <c r="G39" s="320"/>
      <c r="H39" s="320"/>
      <c r="I39" s="320"/>
      <c r="J39" s="320"/>
      <c r="K39" s="320"/>
      <c r="L39" s="320"/>
      <c r="M39" s="320"/>
      <c r="N39" s="320"/>
      <c r="O39" s="320"/>
      <c r="P39" s="320"/>
      <c r="Q39" s="320"/>
      <c r="R39" s="320"/>
      <c r="S39" s="320"/>
      <c r="T39" s="320"/>
      <c r="U39" s="320"/>
      <c r="V39" s="320"/>
      <c r="W39" s="320"/>
      <c r="X39" s="320"/>
      <c r="Y39" s="320"/>
      <c r="Z39" s="320"/>
      <c r="AA39" s="320"/>
      <c r="AB39" s="320"/>
      <c r="AC39" s="320"/>
      <c r="AD39" s="88">
        <f>'Art. 121'!Q47</f>
        <v>0</v>
      </c>
      <c r="AE39" s="89">
        <f>IF(AG39=1,AK39,AG39)</f>
        <v>0</v>
      </c>
      <c r="AF39">
        <f>AD39/2</f>
        <v>0</v>
      </c>
      <c r="AG39" s="86">
        <f>IF(AND(AF39&gt;=0,AF39&lt;=1),1,"No aplica")</f>
        <v>1</v>
      </c>
      <c r="AH39" s="90">
        <f>AD39/(AG39*2)</f>
        <v>0</v>
      </c>
      <c r="AI39" s="91">
        <f>IF(AG39=1,AG39/$AG$44,"No aplica")</f>
        <v>0.2</v>
      </c>
      <c r="AJ39" s="91">
        <f>AF39*AI39</f>
        <v>0</v>
      </c>
      <c r="AK39" s="91">
        <f>AJ39*$AE$23</f>
        <v>0</v>
      </c>
    </row>
    <row r="40" spans="1:37" ht="25.4" customHeight="1" thickTop="1" thickBot="1" x14ac:dyDescent="0.3">
      <c r="A40" s="320" t="s">
        <v>2470</v>
      </c>
      <c r="B40" s="320"/>
      <c r="C40" s="320"/>
      <c r="D40" s="320"/>
      <c r="E40" s="320"/>
      <c r="F40" s="320"/>
      <c r="G40" s="320"/>
      <c r="H40" s="320"/>
      <c r="I40" s="320"/>
      <c r="J40" s="320"/>
      <c r="K40" s="320"/>
      <c r="L40" s="320"/>
      <c r="M40" s="320"/>
      <c r="N40" s="320"/>
      <c r="O40" s="320"/>
      <c r="P40" s="320"/>
      <c r="Q40" s="320"/>
      <c r="R40" s="320"/>
      <c r="S40" s="320"/>
      <c r="T40" s="320"/>
      <c r="U40" s="320"/>
      <c r="V40" s="320"/>
      <c r="W40" s="320"/>
      <c r="X40" s="320"/>
      <c r="Y40" s="320"/>
      <c r="Z40" s="320"/>
      <c r="AA40" s="320"/>
      <c r="AB40" s="320"/>
      <c r="AC40" s="320"/>
      <c r="AD40" s="88">
        <f>'Art. 121'!Q48</f>
        <v>0</v>
      </c>
      <c r="AE40" s="89">
        <f>IF(AG40=1,AK40,AG40)</f>
        <v>0</v>
      </c>
      <c r="AF40">
        <f>AD40/2</f>
        <v>0</v>
      </c>
      <c r="AG40" s="86">
        <f>IF(AND(AF40&gt;=0,AF40&lt;=1),1,"No aplica")</f>
        <v>1</v>
      </c>
      <c r="AH40" s="90">
        <f>AD40/(AG40*2)</f>
        <v>0</v>
      </c>
      <c r="AI40" s="91">
        <f>IF(AG40=1,AG40/$AG$44,"No aplica")</f>
        <v>0.2</v>
      </c>
      <c r="AJ40" s="91">
        <f>AF40*AI40</f>
        <v>0</v>
      </c>
      <c r="AK40" s="91">
        <f>AJ40*$AE$23</f>
        <v>0</v>
      </c>
    </row>
    <row r="41" spans="1:37" ht="25.4" customHeight="1" thickTop="1" thickBot="1" x14ac:dyDescent="0.3">
      <c r="A41" s="320" t="s">
        <v>2471</v>
      </c>
      <c r="B41" s="320"/>
      <c r="C41" s="320"/>
      <c r="D41" s="320"/>
      <c r="E41" s="320"/>
      <c r="F41" s="320"/>
      <c r="G41" s="320"/>
      <c r="H41" s="320"/>
      <c r="I41" s="320"/>
      <c r="J41" s="320"/>
      <c r="K41" s="320"/>
      <c r="L41" s="320"/>
      <c r="M41" s="320"/>
      <c r="N41" s="320"/>
      <c r="O41" s="320"/>
      <c r="P41" s="320"/>
      <c r="Q41" s="320"/>
      <c r="R41" s="320"/>
      <c r="S41" s="320"/>
      <c r="T41" s="320"/>
      <c r="U41" s="320"/>
      <c r="V41" s="320"/>
      <c r="W41" s="320"/>
      <c r="X41" s="320"/>
      <c r="Y41" s="320"/>
      <c r="Z41" s="320"/>
      <c r="AA41" s="320"/>
      <c r="AB41" s="320"/>
      <c r="AC41" s="320"/>
      <c r="AD41" s="88">
        <f>'Art. 121'!Q49</f>
        <v>0</v>
      </c>
      <c r="AE41" s="89">
        <f>IF(AG41=1,AK41,AG41)</f>
        <v>0</v>
      </c>
      <c r="AF41">
        <f>AD41/2</f>
        <v>0</v>
      </c>
      <c r="AG41" s="86">
        <f>IF(AND(AF41&gt;=0,AF41&lt;=1),1,"No aplica")</f>
        <v>1</v>
      </c>
      <c r="AH41" s="90">
        <f>AD41/(AG41*2)</f>
        <v>0</v>
      </c>
      <c r="AI41" s="91">
        <f>IF(AG41=1,AG41/$AG$44,"No aplica")</f>
        <v>0.2</v>
      </c>
      <c r="AJ41" s="91">
        <f>AF41*AI41</f>
        <v>0</v>
      </c>
      <c r="AK41" s="91">
        <f>AJ41*$AE$23</f>
        <v>0</v>
      </c>
    </row>
    <row r="42" spans="1:37" ht="25.4" customHeight="1" thickTop="1" thickBot="1" x14ac:dyDescent="0.3">
      <c r="A42" s="320" t="s">
        <v>2472</v>
      </c>
      <c r="B42" s="320"/>
      <c r="C42" s="320"/>
      <c r="D42" s="320"/>
      <c r="E42" s="320"/>
      <c r="F42" s="320"/>
      <c r="G42" s="320"/>
      <c r="H42" s="320"/>
      <c r="I42" s="320"/>
      <c r="J42" s="320"/>
      <c r="K42" s="320"/>
      <c r="L42" s="320"/>
      <c r="M42" s="320"/>
      <c r="N42" s="320"/>
      <c r="O42" s="320"/>
      <c r="P42" s="320"/>
      <c r="Q42" s="320"/>
      <c r="R42" s="320"/>
      <c r="S42" s="320"/>
      <c r="T42" s="320"/>
      <c r="U42" s="320"/>
      <c r="V42" s="320"/>
      <c r="W42" s="320"/>
      <c r="X42" s="320"/>
      <c r="Y42" s="320"/>
      <c r="Z42" s="320"/>
      <c r="AA42" s="320"/>
      <c r="AB42" s="320"/>
      <c r="AC42" s="320"/>
      <c r="AD42" s="88">
        <f>'Art. 121'!Q50</f>
        <v>0</v>
      </c>
      <c r="AE42" s="89">
        <f>IF(AG42=1,AK42,AG42)</f>
        <v>0</v>
      </c>
      <c r="AF42">
        <f>AD42/2</f>
        <v>0</v>
      </c>
      <c r="AG42" s="86">
        <f>IF(AND(AF42&gt;=0,AF42&lt;=1),1,"No aplica")</f>
        <v>1</v>
      </c>
      <c r="AH42" s="90">
        <f>AD42/(AG42*2)</f>
        <v>0</v>
      </c>
      <c r="AI42" s="91">
        <f>IF(AG42=1,AG42/$AG$44,"No aplica")</f>
        <v>0.2</v>
      </c>
      <c r="AJ42" s="91">
        <f>AF42*AI42</f>
        <v>0</v>
      </c>
      <c r="AK42" s="91">
        <f>AJ42*$AE$23</f>
        <v>0</v>
      </c>
    </row>
    <row r="43" spans="1:37" ht="25.4" customHeight="1" thickTop="1" thickBot="1" x14ac:dyDescent="0.3">
      <c r="A43" s="320" t="s">
        <v>2473</v>
      </c>
      <c r="B43" s="320"/>
      <c r="C43" s="320"/>
      <c r="D43" s="320"/>
      <c r="E43" s="320"/>
      <c r="F43" s="320"/>
      <c r="G43" s="320"/>
      <c r="H43" s="320"/>
      <c r="I43" s="320"/>
      <c r="J43" s="320"/>
      <c r="K43" s="320"/>
      <c r="L43" s="320"/>
      <c r="M43" s="320"/>
      <c r="N43" s="320"/>
      <c r="O43" s="320"/>
      <c r="P43" s="320"/>
      <c r="Q43" s="320"/>
      <c r="R43" s="320"/>
      <c r="S43" s="320"/>
      <c r="T43" s="320"/>
      <c r="U43" s="320"/>
      <c r="V43" s="320"/>
      <c r="W43" s="320"/>
      <c r="X43" s="320"/>
      <c r="Y43" s="320"/>
      <c r="Z43" s="320"/>
      <c r="AA43" s="320"/>
      <c r="AB43" s="320"/>
      <c r="AC43" s="320"/>
      <c r="AD43" s="88">
        <f>'Art. 121'!Q51</f>
        <v>0</v>
      </c>
      <c r="AE43" s="89">
        <f>IF(AG43=1,AK43,AG43)</f>
        <v>0</v>
      </c>
      <c r="AF43">
        <f>AD43/2</f>
        <v>0</v>
      </c>
      <c r="AG43" s="86">
        <f>IF(AND(AF43&gt;=0,AF43&lt;=1),1,"No aplica")</f>
        <v>1</v>
      </c>
      <c r="AH43" s="90">
        <f>AD43/(AG43*2)</f>
        <v>0</v>
      </c>
      <c r="AI43" s="91">
        <f>IF(AG43=1,AG43/$AG$44,"No aplica")</f>
        <v>0.2</v>
      </c>
      <c r="AJ43" s="91">
        <f>AF43*AI43</f>
        <v>0</v>
      </c>
      <c r="AK43" s="91">
        <f>AJ43*$AE$23</f>
        <v>0</v>
      </c>
    </row>
    <row r="44" spans="1:37" ht="25.4" customHeight="1" thickTop="1" x14ac:dyDescent="0.25">
      <c r="A44" s="289" t="s">
        <v>337</v>
      </c>
      <c r="B44" s="289"/>
      <c r="C44" s="289"/>
      <c r="D44" s="289"/>
      <c r="E44" s="289"/>
      <c r="F44" s="289"/>
      <c r="G44" s="289"/>
      <c r="H44" s="289"/>
      <c r="I44" s="289"/>
      <c r="J44" s="289"/>
      <c r="K44" s="289"/>
      <c r="L44" s="289"/>
      <c r="M44" s="289"/>
      <c r="N44" s="289"/>
      <c r="O44" s="289"/>
      <c r="P44" s="289"/>
      <c r="Q44" s="289"/>
      <c r="R44" s="289"/>
      <c r="S44" s="289"/>
      <c r="T44" s="289"/>
      <c r="U44" s="289"/>
      <c r="V44" s="289"/>
      <c r="W44" s="289"/>
      <c r="X44" s="289"/>
      <c r="Y44" s="289"/>
      <c r="Z44" s="289"/>
      <c r="AA44" s="289"/>
      <c r="AB44" s="289"/>
      <c r="AC44" s="289"/>
      <c r="AD44" s="289"/>
      <c r="AE44" s="89">
        <f>SUM(AE39:AE43)</f>
        <v>0</v>
      </c>
      <c r="AF44" s="59"/>
      <c r="AG44" s="92">
        <f>SUM(AG39:AG43)</f>
        <v>5</v>
      </c>
      <c r="AH44" s="93"/>
      <c r="AI44" s="94"/>
      <c r="AJ44" s="94"/>
      <c r="AK44" s="94"/>
    </row>
    <row r="45" spans="1:37" ht="25.4" customHeight="1" x14ac:dyDescent="0.25">
      <c r="A45" s="290" t="s">
        <v>338</v>
      </c>
      <c r="B45" s="290"/>
      <c r="C45" s="290"/>
      <c r="D45" s="290"/>
      <c r="E45" s="290"/>
      <c r="F45" s="290"/>
      <c r="G45" s="290"/>
      <c r="H45" s="290"/>
      <c r="I45" s="290"/>
      <c r="J45" s="290"/>
      <c r="K45" s="290"/>
      <c r="L45" s="290"/>
      <c r="M45" s="290"/>
      <c r="N45" s="290"/>
      <c r="O45" s="290"/>
      <c r="P45" s="290"/>
      <c r="Q45" s="290"/>
      <c r="R45" s="290"/>
      <c r="S45" s="290"/>
      <c r="T45" s="290"/>
      <c r="U45" s="290"/>
      <c r="V45" s="290"/>
      <c r="W45" s="290"/>
      <c r="X45" s="290"/>
      <c r="Y45" s="290"/>
      <c r="Z45" s="290"/>
      <c r="AA45" s="290"/>
      <c r="AB45" s="290"/>
      <c r="AC45" s="290"/>
      <c r="AD45" s="290"/>
      <c r="AE45" s="89">
        <f>AE44/$AE$23*100</f>
        <v>0</v>
      </c>
      <c r="AF45" s="59"/>
      <c r="AG45" s="92"/>
      <c r="AH45" s="93"/>
      <c r="AI45" s="94"/>
      <c r="AJ45" s="94"/>
      <c r="AK45" s="94"/>
    </row>
    <row r="46" spans="1:37" ht="25.4" customHeight="1" x14ac:dyDescent="0.25">
      <c r="A46" s="98"/>
      <c r="B46" s="98"/>
      <c r="C46" s="98"/>
      <c r="D46" s="98"/>
      <c r="E46" s="98"/>
      <c r="F46" s="98"/>
      <c r="G46" s="98"/>
      <c r="H46" s="98"/>
      <c r="I46" s="98"/>
      <c r="J46" s="98"/>
      <c r="K46" s="98"/>
      <c r="L46" s="98"/>
      <c r="M46" s="98"/>
      <c r="N46" s="98"/>
      <c r="O46" s="98"/>
      <c r="P46" s="98"/>
      <c r="Q46" s="99"/>
      <c r="R46" s="70"/>
      <c r="S46" s="70"/>
      <c r="T46" s="70"/>
      <c r="U46" s="70"/>
      <c r="V46" s="70"/>
      <c r="W46" s="70"/>
      <c r="X46" s="70"/>
      <c r="Y46" s="70"/>
      <c r="Z46" s="70"/>
      <c r="AA46" s="70"/>
      <c r="AB46" s="70"/>
      <c r="AC46" s="70"/>
      <c r="AD46" s="96"/>
      <c r="AE46" s="96"/>
    </row>
    <row r="47" spans="1:37" ht="25.4" customHeight="1" x14ac:dyDescent="0.25">
      <c r="A47" s="100"/>
      <c r="B47" s="100"/>
      <c r="C47" s="100"/>
      <c r="D47" s="100"/>
      <c r="E47" s="100"/>
      <c r="F47" s="100"/>
      <c r="G47" s="100"/>
      <c r="H47" s="100"/>
      <c r="I47" s="100"/>
      <c r="J47" s="100"/>
      <c r="K47" s="100"/>
      <c r="L47" s="100"/>
      <c r="M47" s="100"/>
      <c r="N47" s="100"/>
      <c r="O47" s="100"/>
      <c r="P47" s="100"/>
      <c r="Q47" s="95"/>
      <c r="R47" s="100"/>
      <c r="S47" s="100"/>
      <c r="T47" s="100"/>
      <c r="U47" s="100"/>
      <c r="V47" s="100"/>
      <c r="W47" s="100"/>
      <c r="X47" s="100"/>
      <c r="Y47" s="100"/>
      <c r="Z47" s="100"/>
      <c r="AA47" s="100"/>
      <c r="AB47" s="100"/>
      <c r="AC47" s="100"/>
      <c r="AD47" s="96"/>
      <c r="AE47" s="96"/>
    </row>
    <row r="48" spans="1:37" ht="25.4" customHeight="1" x14ac:dyDescent="0.25">
      <c r="A48" s="337" t="s">
        <v>2474</v>
      </c>
      <c r="B48" s="337"/>
      <c r="C48" s="337"/>
      <c r="D48" s="337"/>
      <c r="E48" s="337"/>
      <c r="F48" s="337"/>
      <c r="G48" s="337"/>
      <c r="H48" s="337"/>
      <c r="I48" s="337"/>
      <c r="J48" s="337"/>
      <c r="K48" s="337"/>
      <c r="L48" s="337"/>
      <c r="M48" s="337"/>
      <c r="N48" s="337"/>
      <c r="O48" s="337"/>
      <c r="P48" s="337"/>
      <c r="Q48" s="337"/>
      <c r="R48" s="337"/>
      <c r="S48" s="337"/>
      <c r="T48" s="337"/>
      <c r="U48" s="337"/>
      <c r="V48" s="337"/>
      <c r="W48" s="337"/>
      <c r="X48" s="337"/>
      <c r="Y48" s="337"/>
      <c r="Z48" s="337"/>
      <c r="AA48" s="337"/>
      <c r="AB48" s="337"/>
      <c r="AC48" s="337"/>
      <c r="AD48" s="337"/>
      <c r="AE48" s="337"/>
    </row>
    <row r="49" spans="1:37" ht="25.4" customHeight="1" x14ac:dyDescent="0.25">
      <c r="A49" s="217"/>
      <c r="B49" s="217"/>
      <c r="C49" s="217"/>
      <c r="D49" s="217"/>
      <c r="E49" s="217"/>
      <c r="F49" s="217"/>
      <c r="G49" s="217"/>
      <c r="H49" s="217"/>
      <c r="I49" s="217"/>
      <c r="J49" s="217"/>
      <c r="K49" s="217"/>
      <c r="L49" s="217"/>
      <c r="M49" s="217"/>
      <c r="N49" s="217"/>
      <c r="O49" s="217"/>
      <c r="P49" s="217"/>
      <c r="Q49" s="217"/>
      <c r="R49" s="217"/>
      <c r="S49" s="217"/>
      <c r="T49" s="217"/>
      <c r="U49" s="217"/>
      <c r="V49" s="217"/>
      <c r="W49" s="217"/>
      <c r="X49" s="217"/>
      <c r="Y49" s="217"/>
      <c r="Z49" s="217"/>
      <c r="AA49" s="217"/>
      <c r="AB49" s="217"/>
      <c r="AC49" s="217"/>
      <c r="AD49" s="82"/>
      <c r="AE49" s="82"/>
    </row>
    <row r="50" spans="1:37" ht="25.4" customHeight="1" thickBot="1" x14ac:dyDescent="0.3">
      <c r="A50" s="101"/>
      <c r="B50" s="102"/>
      <c r="C50" s="102"/>
      <c r="D50" s="102"/>
      <c r="E50" s="102"/>
      <c r="F50" s="102"/>
      <c r="G50" s="102"/>
      <c r="H50" s="102"/>
      <c r="I50" s="102"/>
      <c r="J50" s="102"/>
      <c r="K50" s="102"/>
      <c r="L50" s="102"/>
      <c r="M50" s="102"/>
      <c r="N50" s="102"/>
      <c r="O50" s="102"/>
      <c r="P50" s="102"/>
      <c r="Q50" s="103"/>
      <c r="R50" s="102"/>
      <c r="S50" s="102"/>
      <c r="T50" s="102"/>
      <c r="U50" s="102"/>
      <c r="V50" s="102"/>
      <c r="W50" s="102"/>
      <c r="X50" s="102"/>
      <c r="Y50" s="102"/>
      <c r="Z50" s="102"/>
      <c r="AA50" s="102"/>
      <c r="AB50" s="102"/>
      <c r="AC50" s="102"/>
      <c r="AD50" s="83"/>
      <c r="AE50" s="83"/>
    </row>
    <row r="51" spans="1:37" ht="25.4" customHeight="1" thickTop="1" thickBot="1" x14ac:dyDescent="0.3">
      <c r="A51" s="292" t="s">
        <v>44</v>
      </c>
      <c r="B51" s="292"/>
      <c r="C51" s="292"/>
      <c r="D51" s="292"/>
      <c r="E51" s="292"/>
      <c r="F51" s="292"/>
      <c r="G51" s="292"/>
      <c r="H51" s="292"/>
      <c r="I51" s="292"/>
      <c r="J51" s="292"/>
      <c r="K51" s="292"/>
      <c r="L51" s="292"/>
      <c r="M51" s="292"/>
      <c r="N51" s="292"/>
      <c r="O51" s="292"/>
      <c r="P51" s="292"/>
      <c r="Q51" s="292"/>
      <c r="R51" s="292"/>
      <c r="S51" s="292"/>
      <c r="T51" s="292"/>
      <c r="U51" s="292"/>
      <c r="V51" s="292"/>
      <c r="W51" s="292"/>
      <c r="X51" s="292"/>
      <c r="Y51" s="292"/>
      <c r="Z51" s="292"/>
      <c r="AA51" s="292"/>
      <c r="AB51" s="292"/>
      <c r="AC51" s="292"/>
      <c r="AD51" s="84" t="s">
        <v>65</v>
      </c>
      <c r="AE51" s="85" t="s">
        <v>9</v>
      </c>
      <c r="AF51" s="86" t="s">
        <v>330</v>
      </c>
      <c r="AG51" s="86" t="s">
        <v>331</v>
      </c>
      <c r="AH51" s="86" t="s">
        <v>332</v>
      </c>
      <c r="AI51" s="87" t="s">
        <v>333</v>
      </c>
      <c r="AJ51" s="86"/>
      <c r="AK51" s="87" t="s">
        <v>334</v>
      </c>
    </row>
    <row r="52" spans="1:37" ht="25.4" customHeight="1" thickTop="1" thickBot="1" x14ac:dyDescent="0.3">
      <c r="A52" s="320" t="s">
        <v>403</v>
      </c>
      <c r="B52" s="320"/>
      <c r="C52" s="320"/>
      <c r="D52" s="320"/>
      <c r="E52" s="320"/>
      <c r="F52" s="320"/>
      <c r="G52" s="320"/>
      <c r="H52" s="320"/>
      <c r="I52" s="320"/>
      <c r="J52" s="320"/>
      <c r="K52" s="320"/>
      <c r="L52" s="320"/>
      <c r="M52" s="320"/>
      <c r="N52" s="320"/>
      <c r="O52" s="320"/>
      <c r="P52" s="320"/>
      <c r="Q52" s="320"/>
      <c r="R52" s="320"/>
      <c r="S52" s="320"/>
      <c r="T52" s="320"/>
      <c r="U52" s="320"/>
      <c r="V52" s="320"/>
      <c r="W52" s="320"/>
      <c r="X52" s="320"/>
      <c r="Y52" s="320"/>
      <c r="Z52" s="320"/>
      <c r="AA52" s="320"/>
      <c r="AB52" s="320"/>
      <c r="AC52" s="320"/>
      <c r="AD52" s="88">
        <f>'Art. 121'!Q60</f>
        <v>0</v>
      </c>
      <c r="AE52" s="89">
        <f t="shared" ref="AE52:AE64" si="7">IF(AG52=1,AK52,AG52)</f>
        <v>0</v>
      </c>
      <c r="AF52">
        <f t="shared" ref="AF52:AF64" si="8">AD52/2</f>
        <v>0</v>
      </c>
      <c r="AG52" s="86">
        <f t="shared" ref="AG52:AG64" si="9">IF(AND(AF52&gt;=0,AF52&lt;=1),1,"No aplica")</f>
        <v>1</v>
      </c>
      <c r="AH52" s="90">
        <f t="shared" ref="AH52:AH64" si="10">AD52/(AG52*2)</f>
        <v>0</v>
      </c>
      <c r="AI52" s="91">
        <f t="shared" ref="AI52:AI64" si="11">IF(AG52=1,AG52/$AG$65,"No aplica")</f>
        <v>7.6923076923076927E-2</v>
      </c>
      <c r="AJ52" s="91">
        <f t="shared" ref="AJ52:AJ64" si="12">AF52*AI52</f>
        <v>0</v>
      </c>
      <c r="AK52" s="91">
        <f t="shared" ref="AK52:AK64" si="13">AJ52*$AE$23</f>
        <v>0</v>
      </c>
    </row>
    <row r="53" spans="1:37" ht="25.4" customHeight="1" thickTop="1" thickBot="1" x14ac:dyDescent="0.3">
      <c r="A53" s="320" t="s">
        <v>441</v>
      </c>
      <c r="B53" s="320"/>
      <c r="C53" s="320"/>
      <c r="D53" s="320"/>
      <c r="E53" s="320"/>
      <c r="F53" s="320"/>
      <c r="G53" s="320"/>
      <c r="H53" s="320"/>
      <c r="I53" s="320"/>
      <c r="J53" s="320"/>
      <c r="K53" s="320"/>
      <c r="L53" s="320"/>
      <c r="M53" s="320"/>
      <c r="N53" s="320"/>
      <c r="O53" s="320"/>
      <c r="P53" s="320"/>
      <c r="Q53" s="320"/>
      <c r="R53" s="320"/>
      <c r="S53" s="320"/>
      <c r="T53" s="320"/>
      <c r="U53" s="320"/>
      <c r="V53" s="320"/>
      <c r="W53" s="320"/>
      <c r="X53" s="320"/>
      <c r="Y53" s="320"/>
      <c r="Z53" s="320"/>
      <c r="AA53" s="320"/>
      <c r="AB53" s="320"/>
      <c r="AC53" s="320"/>
      <c r="AD53" s="88">
        <f>'Art. 121'!Q61</f>
        <v>0</v>
      </c>
      <c r="AE53" s="89">
        <f t="shared" si="7"/>
        <v>0</v>
      </c>
      <c r="AF53">
        <f t="shared" si="8"/>
        <v>0</v>
      </c>
      <c r="AG53" s="86">
        <f t="shared" si="9"/>
        <v>1</v>
      </c>
      <c r="AH53" s="90">
        <f t="shared" si="10"/>
        <v>0</v>
      </c>
      <c r="AI53" s="91">
        <f t="shared" si="11"/>
        <v>7.6923076923076927E-2</v>
      </c>
      <c r="AJ53" s="91">
        <f t="shared" si="12"/>
        <v>0</v>
      </c>
      <c r="AK53" s="91">
        <f t="shared" si="13"/>
        <v>0</v>
      </c>
    </row>
    <row r="54" spans="1:37" ht="25.4" customHeight="1" thickTop="1" thickBot="1" x14ac:dyDescent="0.3">
      <c r="A54" s="320" t="s">
        <v>423</v>
      </c>
      <c r="B54" s="320"/>
      <c r="C54" s="320"/>
      <c r="D54" s="320"/>
      <c r="E54" s="320"/>
      <c r="F54" s="320"/>
      <c r="G54" s="320"/>
      <c r="H54" s="320"/>
      <c r="I54" s="320"/>
      <c r="J54" s="320"/>
      <c r="K54" s="320"/>
      <c r="L54" s="320"/>
      <c r="M54" s="320"/>
      <c r="N54" s="320"/>
      <c r="O54" s="320"/>
      <c r="P54" s="320"/>
      <c r="Q54" s="320"/>
      <c r="R54" s="320"/>
      <c r="S54" s="320"/>
      <c r="T54" s="320"/>
      <c r="U54" s="320"/>
      <c r="V54" s="320"/>
      <c r="W54" s="320"/>
      <c r="X54" s="320"/>
      <c r="Y54" s="320"/>
      <c r="Z54" s="320"/>
      <c r="AA54" s="320"/>
      <c r="AB54" s="320"/>
      <c r="AC54" s="320"/>
      <c r="AD54" s="88">
        <f>'Art. 121'!Q62</f>
        <v>0</v>
      </c>
      <c r="AE54" s="89">
        <f t="shared" si="7"/>
        <v>0</v>
      </c>
      <c r="AF54">
        <f t="shared" si="8"/>
        <v>0</v>
      </c>
      <c r="AG54" s="86">
        <f t="shared" si="9"/>
        <v>1</v>
      </c>
      <c r="AH54" s="90">
        <f t="shared" si="10"/>
        <v>0</v>
      </c>
      <c r="AI54" s="91">
        <f t="shared" si="11"/>
        <v>7.6923076923076927E-2</v>
      </c>
      <c r="AJ54" s="91">
        <f t="shared" si="12"/>
        <v>0</v>
      </c>
      <c r="AK54" s="91">
        <f t="shared" si="13"/>
        <v>0</v>
      </c>
    </row>
    <row r="55" spans="1:37" ht="25.4" customHeight="1" thickTop="1" thickBot="1" x14ac:dyDescent="0.3">
      <c r="A55" s="320" t="s">
        <v>424</v>
      </c>
      <c r="B55" s="320"/>
      <c r="C55" s="320"/>
      <c r="D55" s="320"/>
      <c r="E55" s="320"/>
      <c r="F55" s="320"/>
      <c r="G55" s="320"/>
      <c r="H55" s="320"/>
      <c r="I55" s="320"/>
      <c r="J55" s="320"/>
      <c r="K55" s="320"/>
      <c r="L55" s="320"/>
      <c r="M55" s="320"/>
      <c r="N55" s="320"/>
      <c r="O55" s="320"/>
      <c r="P55" s="320"/>
      <c r="Q55" s="320"/>
      <c r="R55" s="320"/>
      <c r="S55" s="320"/>
      <c r="T55" s="320"/>
      <c r="U55" s="320"/>
      <c r="V55" s="320"/>
      <c r="W55" s="320"/>
      <c r="X55" s="320"/>
      <c r="Y55" s="320"/>
      <c r="Z55" s="320"/>
      <c r="AA55" s="320"/>
      <c r="AB55" s="320"/>
      <c r="AC55" s="320"/>
      <c r="AD55" s="88">
        <f>'Art. 121'!Q63</f>
        <v>0</v>
      </c>
      <c r="AE55" s="89">
        <f t="shared" si="7"/>
        <v>0</v>
      </c>
      <c r="AF55">
        <f t="shared" si="8"/>
        <v>0</v>
      </c>
      <c r="AG55" s="86">
        <f t="shared" si="9"/>
        <v>1</v>
      </c>
      <c r="AH55" s="90">
        <f t="shared" si="10"/>
        <v>0</v>
      </c>
      <c r="AI55" s="91">
        <f t="shared" si="11"/>
        <v>7.6923076923076927E-2</v>
      </c>
      <c r="AJ55" s="91">
        <f t="shared" si="12"/>
        <v>0</v>
      </c>
      <c r="AK55" s="91">
        <f t="shared" si="13"/>
        <v>0</v>
      </c>
    </row>
    <row r="56" spans="1:37" ht="25.4" customHeight="1" thickTop="1" thickBot="1" x14ac:dyDescent="0.3">
      <c r="A56" s="320" t="s">
        <v>425</v>
      </c>
      <c r="B56" s="320"/>
      <c r="C56" s="320"/>
      <c r="D56" s="320"/>
      <c r="E56" s="320"/>
      <c r="F56" s="320"/>
      <c r="G56" s="320"/>
      <c r="H56" s="320"/>
      <c r="I56" s="320"/>
      <c r="J56" s="320"/>
      <c r="K56" s="320"/>
      <c r="L56" s="320"/>
      <c r="M56" s="320"/>
      <c r="N56" s="320"/>
      <c r="O56" s="320"/>
      <c r="P56" s="320"/>
      <c r="Q56" s="320"/>
      <c r="R56" s="320"/>
      <c r="S56" s="320"/>
      <c r="T56" s="320"/>
      <c r="U56" s="320"/>
      <c r="V56" s="320"/>
      <c r="W56" s="320"/>
      <c r="X56" s="320"/>
      <c r="Y56" s="320"/>
      <c r="Z56" s="320"/>
      <c r="AA56" s="320"/>
      <c r="AB56" s="320"/>
      <c r="AC56" s="320"/>
      <c r="AD56" s="88">
        <f>'Art. 121'!Q64</f>
        <v>0</v>
      </c>
      <c r="AE56" s="89">
        <f t="shared" si="7"/>
        <v>0</v>
      </c>
      <c r="AF56">
        <f t="shared" si="8"/>
        <v>0</v>
      </c>
      <c r="AG56" s="86">
        <f t="shared" si="9"/>
        <v>1</v>
      </c>
      <c r="AH56" s="90">
        <f t="shared" si="10"/>
        <v>0</v>
      </c>
      <c r="AI56" s="91">
        <f t="shared" si="11"/>
        <v>7.6923076923076927E-2</v>
      </c>
      <c r="AJ56" s="91">
        <f t="shared" si="12"/>
        <v>0</v>
      </c>
      <c r="AK56" s="91">
        <f t="shared" si="13"/>
        <v>0</v>
      </c>
    </row>
    <row r="57" spans="1:37" ht="25.4" customHeight="1" thickTop="1" thickBot="1" x14ac:dyDescent="0.3">
      <c r="A57" s="320" t="s">
        <v>426</v>
      </c>
      <c r="B57" s="320"/>
      <c r="C57" s="320"/>
      <c r="D57" s="320"/>
      <c r="E57" s="320"/>
      <c r="F57" s="320"/>
      <c r="G57" s="320"/>
      <c r="H57" s="320"/>
      <c r="I57" s="320"/>
      <c r="J57" s="320"/>
      <c r="K57" s="320"/>
      <c r="L57" s="320"/>
      <c r="M57" s="320"/>
      <c r="N57" s="320"/>
      <c r="O57" s="320"/>
      <c r="P57" s="320"/>
      <c r="Q57" s="320"/>
      <c r="R57" s="320"/>
      <c r="S57" s="320"/>
      <c r="T57" s="320"/>
      <c r="U57" s="320"/>
      <c r="V57" s="320"/>
      <c r="W57" s="320"/>
      <c r="X57" s="320"/>
      <c r="Y57" s="320"/>
      <c r="Z57" s="320"/>
      <c r="AA57" s="320"/>
      <c r="AB57" s="320"/>
      <c r="AC57" s="320"/>
      <c r="AD57" s="88">
        <f>'Art. 121'!Q65</f>
        <v>0</v>
      </c>
      <c r="AE57" s="89">
        <f t="shared" si="7"/>
        <v>0</v>
      </c>
      <c r="AF57">
        <f t="shared" si="8"/>
        <v>0</v>
      </c>
      <c r="AG57" s="86">
        <f t="shared" si="9"/>
        <v>1</v>
      </c>
      <c r="AH57" s="90">
        <f t="shared" si="10"/>
        <v>0</v>
      </c>
      <c r="AI57" s="91">
        <f t="shared" si="11"/>
        <v>7.6923076923076927E-2</v>
      </c>
      <c r="AJ57" s="91">
        <f t="shared" si="12"/>
        <v>0</v>
      </c>
      <c r="AK57" s="91">
        <f t="shared" si="13"/>
        <v>0</v>
      </c>
    </row>
    <row r="58" spans="1:37" ht="25.4" customHeight="1" thickTop="1" thickBot="1" x14ac:dyDescent="0.3">
      <c r="A58" s="320" t="s">
        <v>2475</v>
      </c>
      <c r="B58" s="320"/>
      <c r="C58" s="320"/>
      <c r="D58" s="320"/>
      <c r="E58" s="320"/>
      <c r="F58" s="320"/>
      <c r="G58" s="320"/>
      <c r="H58" s="320"/>
      <c r="I58" s="320"/>
      <c r="J58" s="320"/>
      <c r="K58" s="320"/>
      <c r="L58" s="320"/>
      <c r="M58" s="320"/>
      <c r="N58" s="320"/>
      <c r="O58" s="320"/>
      <c r="P58" s="320"/>
      <c r="Q58" s="320"/>
      <c r="R58" s="320"/>
      <c r="S58" s="320"/>
      <c r="T58" s="320"/>
      <c r="U58" s="320"/>
      <c r="V58" s="320"/>
      <c r="W58" s="320"/>
      <c r="X58" s="320"/>
      <c r="Y58" s="320"/>
      <c r="Z58" s="320"/>
      <c r="AA58" s="320"/>
      <c r="AB58" s="320"/>
      <c r="AC58" s="320"/>
      <c r="AD58" s="88">
        <f>'Art. 121'!Q66</f>
        <v>0</v>
      </c>
      <c r="AE58" s="89">
        <f t="shared" si="7"/>
        <v>0</v>
      </c>
      <c r="AF58">
        <f t="shared" si="8"/>
        <v>0</v>
      </c>
      <c r="AG58" s="86">
        <f t="shared" si="9"/>
        <v>1</v>
      </c>
      <c r="AH58" s="90">
        <f t="shared" si="10"/>
        <v>0</v>
      </c>
      <c r="AI58" s="91">
        <f t="shared" si="11"/>
        <v>7.6923076923076927E-2</v>
      </c>
      <c r="AJ58" s="91">
        <f t="shared" si="12"/>
        <v>0</v>
      </c>
      <c r="AK58" s="91">
        <f t="shared" si="13"/>
        <v>0</v>
      </c>
    </row>
    <row r="59" spans="1:37" ht="25.4" customHeight="1" thickTop="1" thickBot="1" x14ac:dyDescent="0.3">
      <c r="A59" s="320" t="s">
        <v>2476</v>
      </c>
      <c r="B59" s="320"/>
      <c r="C59" s="320"/>
      <c r="D59" s="320"/>
      <c r="E59" s="320"/>
      <c r="F59" s="320"/>
      <c r="G59" s="320"/>
      <c r="H59" s="320"/>
      <c r="I59" s="320"/>
      <c r="J59" s="320"/>
      <c r="K59" s="320"/>
      <c r="L59" s="320"/>
      <c r="M59" s="320"/>
      <c r="N59" s="320"/>
      <c r="O59" s="320"/>
      <c r="P59" s="320"/>
      <c r="Q59" s="320"/>
      <c r="R59" s="320"/>
      <c r="S59" s="320"/>
      <c r="T59" s="320"/>
      <c r="U59" s="320"/>
      <c r="V59" s="320"/>
      <c r="W59" s="320"/>
      <c r="X59" s="320"/>
      <c r="Y59" s="320"/>
      <c r="Z59" s="320"/>
      <c r="AA59" s="320"/>
      <c r="AB59" s="320"/>
      <c r="AC59" s="320"/>
      <c r="AD59" s="88">
        <f>'Art. 121'!Q67</f>
        <v>0</v>
      </c>
      <c r="AE59" s="89">
        <f t="shared" si="7"/>
        <v>0</v>
      </c>
      <c r="AF59">
        <f t="shared" si="8"/>
        <v>0</v>
      </c>
      <c r="AG59" s="86">
        <f t="shared" si="9"/>
        <v>1</v>
      </c>
      <c r="AH59" s="90">
        <f t="shared" si="10"/>
        <v>0</v>
      </c>
      <c r="AI59" s="91">
        <f t="shared" si="11"/>
        <v>7.6923076923076927E-2</v>
      </c>
      <c r="AJ59" s="91">
        <f t="shared" si="12"/>
        <v>0</v>
      </c>
      <c r="AK59" s="91">
        <f t="shared" si="13"/>
        <v>0</v>
      </c>
    </row>
    <row r="60" spans="1:37" ht="25.4" customHeight="1" thickTop="1" thickBot="1" x14ac:dyDescent="0.3">
      <c r="A60" s="320" t="s">
        <v>2477</v>
      </c>
      <c r="B60" s="320"/>
      <c r="C60" s="320"/>
      <c r="D60" s="320"/>
      <c r="E60" s="320"/>
      <c r="F60" s="320"/>
      <c r="G60" s="320"/>
      <c r="H60" s="320"/>
      <c r="I60" s="320"/>
      <c r="J60" s="320"/>
      <c r="K60" s="320"/>
      <c r="L60" s="320"/>
      <c r="M60" s="320"/>
      <c r="N60" s="320"/>
      <c r="O60" s="320"/>
      <c r="P60" s="320"/>
      <c r="Q60" s="320"/>
      <c r="R60" s="320"/>
      <c r="S60" s="320"/>
      <c r="T60" s="320"/>
      <c r="U60" s="320"/>
      <c r="V60" s="320"/>
      <c r="W60" s="320"/>
      <c r="X60" s="320"/>
      <c r="Y60" s="320"/>
      <c r="Z60" s="320"/>
      <c r="AA60" s="320"/>
      <c r="AB60" s="320"/>
      <c r="AC60" s="320"/>
      <c r="AD60" s="88">
        <f>'Art. 121'!Q68</f>
        <v>0</v>
      </c>
      <c r="AE60" s="89">
        <f t="shared" si="7"/>
        <v>0</v>
      </c>
      <c r="AF60">
        <f t="shared" si="8"/>
        <v>0</v>
      </c>
      <c r="AG60" s="86">
        <f t="shared" si="9"/>
        <v>1</v>
      </c>
      <c r="AH60" s="90">
        <f t="shared" si="10"/>
        <v>0</v>
      </c>
      <c r="AI60" s="91">
        <f t="shared" si="11"/>
        <v>7.6923076923076927E-2</v>
      </c>
      <c r="AJ60" s="91">
        <f t="shared" si="12"/>
        <v>0</v>
      </c>
      <c r="AK60" s="91">
        <f t="shared" si="13"/>
        <v>0</v>
      </c>
    </row>
    <row r="61" spans="1:37" ht="25.4" customHeight="1" thickTop="1" thickBot="1" x14ac:dyDescent="0.3">
      <c r="A61" s="320" t="s">
        <v>2478</v>
      </c>
      <c r="B61" s="320"/>
      <c r="C61" s="320"/>
      <c r="D61" s="320"/>
      <c r="E61" s="320"/>
      <c r="F61" s="320"/>
      <c r="G61" s="320"/>
      <c r="H61" s="320"/>
      <c r="I61" s="320"/>
      <c r="J61" s="320"/>
      <c r="K61" s="320"/>
      <c r="L61" s="320"/>
      <c r="M61" s="320"/>
      <c r="N61" s="320"/>
      <c r="O61" s="320"/>
      <c r="P61" s="320"/>
      <c r="Q61" s="320"/>
      <c r="R61" s="320"/>
      <c r="S61" s="320"/>
      <c r="T61" s="320"/>
      <c r="U61" s="320"/>
      <c r="V61" s="320"/>
      <c r="W61" s="320"/>
      <c r="X61" s="320"/>
      <c r="Y61" s="320"/>
      <c r="Z61" s="320"/>
      <c r="AA61" s="320"/>
      <c r="AB61" s="320"/>
      <c r="AC61" s="320"/>
      <c r="AD61" s="88">
        <f>'Art. 121'!Q69</f>
        <v>0</v>
      </c>
      <c r="AE61" s="89">
        <f t="shared" si="7"/>
        <v>0</v>
      </c>
      <c r="AF61">
        <f t="shared" si="8"/>
        <v>0</v>
      </c>
      <c r="AG61" s="86">
        <f t="shared" si="9"/>
        <v>1</v>
      </c>
      <c r="AH61" s="90">
        <f t="shared" si="10"/>
        <v>0</v>
      </c>
      <c r="AI61" s="91">
        <f t="shared" si="11"/>
        <v>7.6923076923076927E-2</v>
      </c>
      <c r="AJ61" s="91">
        <f t="shared" si="12"/>
        <v>0</v>
      </c>
      <c r="AK61" s="91">
        <f t="shared" si="13"/>
        <v>0</v>
      </c>
    </row>
    <row r="62" spans="1:37" ht="25.4" customHeight="1" thickTop="1" thickBot="1" x14ac:dyDescent="0.3">
      <c r="A62" s="320" t="s">
        <v>2479</v>
      </c>
      <c r="B62" s="320"/>
      <c r="C62" s="320"/>
      <c r="D62" s="320"/>
      <c r="E62" s="320"/>
      <c r="F62" s="320"/>
      <c r="G62" s="320"/>
      <c r="H62" s="320"/>
      <c r="I62" s="320"/>
      <c r="J62" s="320"/>
      <c r="K62" s="320"/>
      <c r="L62" s="320"/>
      <c r="M62" s="320"/>
      <c r="N62" s="320"/>
      <c r="O62" s="320"/>
      <c r="P62" s="320"/>
      <c r="Q62" s="320"/>
      <c r="R62" s="320"/>
      <c r="S62" s="320"/>
      <c r="T62" s="320"/>
      <c r="U62" s="320"/>
      <c r="V62" s="320"/>
      <c r="W62" s="320"/>
      <c r="X62" s="320"/>
      <c r="Y62" s="320"/>
      <c r="Z62" s="320"/>
      <c r="AA62" s="320"/>
      <c r="AB62" s="320"/>
      <c r="AC62" s="320"/>
      <c r="AD62" s="88">
        <f>'Art. 121'!Q70</f>
        <v>0</v>
      </c>
      <c r="AE62" s="89">
        <f t="shared" si="7"/>
        <v>0</v>
      </c>
      <c r="AF62">
        <f t="shared" si="8"/>
        <v>0</v>
      </c>
      <c r="AG62" s="86">
        <f t="shared" si="9"/>
        <v>1</v>
      </c>
      <c r="AH62" s="90">
        <f t="shared" si="10"/>
        <v>0</v>
      </c>
      <c r="AI62" s="91">
        <f t="shared" si="11"/>
        <v>7.6923076923076927E-2</v>
      </c>
      <c r="AJ62" s="91">
        <f t="shared" si="12"/>
        <v>0</v>
      </c>
      <c r="AK62" s="91">
        <f t="shared" si="13"/>
        <v>0</v>
      </c>
    </row>
    <row r="63" spans="1:37" ht="25.4" customHeight="1" thickTop="1" thickBot="1" x14ac:dyDescent="0.3">
      <c r="A63" s="320" t="s">
        <v>2480</v>
      </c>
      <c r="B63" s="320"/>
      <c r="C63" s="320"/>
      <c r="D63" s="320"/>
      <c r="E63" s="320"/>
      <c r="F63" s="320"/>
      <c r="G63" s="320"/>
      <c r="H63" s="320"/>
      <c r="I63" s="320"/>
      <c r="J63" s="320"/>
      <c r="K63" s="320"/>
      <c r="L63" s="320"/>
      <c r="M63" s="320"/>
      <c r="N63" s="320"/>
      <c r="O63" s="320"/>
      <c r="P63" s="320"/>
      <c r="Q63" s="320"/>
      <c r="R63" s="320"/>
      <c r="S63" s="320"/>
      <c r="T63" s="320"/>
      <c r="U63" s="320"/>
      <c r="V63" s="320"/>
      <c r="W63" s="320"/>
      <c r="X63" s="320"/>
      <c r="Y63" s="320"/>
      <c r="Z63" s="320"/>
      <c r="AA63" s="320"/>
      <c r="AB63" s="320"/>
      <c r="AC63" s="320"/>
      <c r="AD63" s="88">
        <f>'Art. 121'!Q71</f>
        <v>0</v>
      </c>
      <c r="AE63" s="89">
        <f t="shared" si="7"/>
        <v>0</v>
      </c>
      <c r="AF63">
        <f t="shared" si="8"/>
        <v>0</v>
      </c>
      <c r="AG63" s="86">
        <f t="shared" si="9"/>
        <v>1</v>
      </c>
      <c r="AH63" s="90">
        <f t="shared" si="10"/>
        <v>0</v>
      </c>
      <c r="AI63" s="91">
        <f t="shared" si="11"/>
        <v>7.6923076923076927E-2</v>
      </c>
      <c r="AJ63" s="91">
        <f t="shared" si="12"/>
        <v>0</v>
      </c>
      <c r="AK63" s="91">
        <f t="shared" si="13"/>
        <v>0</v>
      </c>
    </row>
    <row r="64" spans="1:37" ht="25.4" customHeight="1" thickTop="1" thickBot="1" x14ac:dyDescent="0.3">
      <c r="A64" s="320" t="s">
        <v>516</v>
      </c>
      <c r="B64" s="320"/>
      <c r="C64" s="320"/>
      <c r="D64" s="320"/>
      <c r="E64" s="320"/>
      <c r="F64" s="320"/>
      <c r="G64" s="320"/>
      <c r="H64" s="320"/>
      <c r="I64" s="320"/>
      <c r="J64" s="320"/>
      <c r="K64" s="320"/>
      <c r="L64" s="320"/>
      <c r="M64" s="320"/>
      <c r="N64" s="320"/>
      <c r="O64" s="320"/>
      <c r="P64" s="320"/>
      <c r="Q64" s="320"/>
      <c r="R64" s="320"/>
      <c r="S64" s="320"/>
      <c r="T64" s="320"/>
      <c r="U64" s="320"/>
      <c r="V64" s="320"/>
      <c r="W64" s="320"/>
      <c r="X64" s="320"/>
      <c r="Y64" s="320"/>
      <c r="Z64" s="320"/>
      <c r="AA64" s="320"/>
      <c r="AB64" s="320"/>
      <c r="AC64" s="320"/>
      <c r="AD64" s="88">
        <f>'Art. 121'!Q72</f>
        <v>0</v>
      </c>
      <c r="AE64" s="89">
        <f t="shared" si="7"/>
        <v>0</v>
      </c>
      <c r="AF64">
        <f t="shared" si="8"/>
        <v>0</v>
      </c>
      <c r="AG64" s="86">
        <f t="shared" si="9"/>
        <v>1</v>
      </c>
      <c r="AH64" s="90">
        <f t="shared" si="10"/>
        <v>0</v>
      </c>
      <c r="AI64" s="91">
        <f t="shared" si="11"/>
        <v>7.6923076923076927E-2</v>
      </c>
      <c r="AJ64" s="91">
        <f t="shared" si="12"/>
        <v>0</v>
      </c>
      <c r="AK64" s="91">
        <f t="shared" si="13"/>
        <v>0</v>
      </c>
    </row>
    <row r="65" spans="1:37" ht="25.4" customHeight="1" thickTop="1" x14ac:dyDescent="0.25">
      <c r="A65" s="289" t="s">
        <v>339</v>
      </c>
      <c r="B65" s="289"/>
      <c r="C65" s="289"/>
      <c r="D65" s="289"/>
      <c r="E65" s="289"/>
      <c r="F65" s="289"/>
      <c r="G65" s="289"/>
      <c r="H65" s="289"/>
      <c r="I65" s="289"/>
      <c r="J65" s="289"/>
      <c r="K65" s="289"/>
      <c r="L65" s="289"/>
      <c r="M65" s="289"/>
      <c r="N65" s="289"/>
      <c r="O65" s="289"/>
      <c r="P65" s="289"/>
      <c r="Q65" s="289"/>
      <c r="R65" s="289"/>
      <c r="S65" s="289"/>
      <c r="T65" s="289"/>
      <c r="U65" s="289"/>
      <c r="V65" s="289"/>
      <c r="W65" s="289"/>
      <c r="X65" s="289"/>
      <c r="Y65" s="289"/>
      <c r="Z65" s="289"/>
      <c r="AA65" s="289"/>
      <c r="AB65" s="289"/>
      <c r="AC65" s="289"/>
      <c r="AD65" s="289"/>
      <c r="AE65" s="89">
        <f>SUM(AE52:AE64)</f>
        <v>0</v>
      </c>
      <c r="AF65" s="59"/>
      <c r="AG65" s="92">
        <f>SUM(AG52:AG64)</f>
        <v>13</v>
      </c>
      <c r="AH65" s="93"/>
      <c r="AI65" s="94"/>
      <c r="AJ65" s="94"/>
      <c r="AK65" s="94"/>
    </row>
    <row r="66" spans="1:37" ht="25.4" customHeight="1" x14ac:dyDescent="0.25">
      <c r="A66" s="290" t="s">
        <v>340</v>
      </c>
      <c r="B66" s="290"/>
      <c r="C66" s="290"/>
      <c r="D66" s="290"/>
      <c r="E66" s="290"/>
      <c r="F66" s="290"/>
      <c r="G66" s="290"/>
      <c r="H66" s="290"/>
      <c r="I66" s="290"/>
      <c r="J66" s="290"/>
      <c r="K66" s="290"/>
      <c r="L66" s="290"/>
      <c r="M66" s="290"/>
      <c r="N66" s="290"/>
      <c r="O66" s="290"/>
      <c r="P66" s="290"/>
      <c r="Q66" s="290"/>
      <c r="R66" s="290"/>
      <c r="S66" s="290"/>
      <c r="T66" s="290"/>
      <c r="U66" s="290"/>
      <c r="V66" s="290"/>
      <c r="W66" s="290"/>
      <c r="X66" s="290"/>
      <c r="Y66" s="290"/>
      <c r="Z66" s="290"/>
      <c r="AA66" s="290"/>
      <c r="AB66" s="290"/>
      <c r="AC66" s="290"/>
      <c r="AD66" s="290"/>
      <c r="AE66" s="89">
        <f>AE65/$AE$23*100</f>
        <v>0</v>
      </c>
      <c r="AF66" s="59"/>
      <c r="AG66" s="92"/>
      <c r="AH66" s="93"/>
      <c r="AI66" s="94"/>
      <c r="AJ66" s="94"/>
      <c r="AK66" s="94"/>
    </row>
    <row r="67" spans="1:37" ht="25.4" customHeight="1" thickBot="1" x14ac:dyDescent="0.3">
      <c r="A67" s="70"/>
      <c r="B67" s="70"/>
      <c r="C67" s="70"/>
      <c r="D67" s="70"/>
      <c r="E67" s="70"/>
      <c r="F67" s="70"/>
      <c r="G67" s="70"/>
      <c r="H67" s="70"/>
      <c r="I67" s="70"/>
      <c r="J67" s="70"/>
      <c r="K67" s="70"/>
      <c r="L67" s="70"/>
      <c r="M67" s="70"/>
      <c r="N67" s="70"/>
      <c r="O67" s="70"/>
      <c r="P67" s="70"/>
      <c r="Q67" s="95"/>
      <c r="R67" s="70"/>
      <c r="S67" s="70"/>
      <c r="T67" s="70"/>
      <c r="U67" s="70"/>
      <c r="V67" s="70"/>
      <c r="W67" s="70"/>
      <c r="X67" s="70"/>
      <c r="Y67" s="70"/>
      <c r="Z67" s="70"/>
      <c r="AA67" s="70"/>
      <c r="AB67" s="70"/>
      <c r="AC67" s="70"/>
      <c r="AD67" s="96"/>
      <c r="AE67" s="96"/>
    </row>
    <row r="68" spans="1:37" ht="25.4" customHeight="1" thickTop="1" thickBot="1" x14ac:dyDescent="0.3">
      <c r="A68" s="291" t="s">
        <v>124</v>
      </c>
      <c r="B68" s="291"/>
      <c r="C68" s="291"/>
      <c r="D68" s="291"/>
      <c r="E68" s="291"/>
      <c r="F68" s="291"/>
      <c r="G68" s="291"/>
      <c r="H68" s="291"/>
      <c r="I68" s="291"/>
      <c r="J68" s="291"/>
      <c r="K68" s="291"/>
      <c r="L68" s="291"/>
      <c r="M68" s="291"/>
      <c r="N68" s="291"/>
      <c r="O68" s="291"/>
      <c r="P68" s="291"/>
      <c r="Q68" s="291"/>
      <c r="R68" s="291"/>
      <c r="S68" s="291"/>
      <c r="T68" s="291"/>
      <c r="U68" s="291"/>
      <c r="V68" s="291"/>
      <c r="W68" s="291"/>
      <c r="X68" s="291"/>
      <c r="Y68" s="291"/>
      <c r="Z68" s="291"/>
      <c r="AA68" s="291"/>
      <c r="AB68" s="291"/>
      <c r="AC68" s="291"/>
      <c r="AD68" s="104" t="s">
        <v>65</v>
      </c>
      <c r="AE68" s="105" t="s">
        <v>9</v>
      </c>
      <c r="AF68" s="86" t="s">
        <v>330</v>
      </c>
      <c r="AG68" s="86" t="s">
        <v>331</v>
      </c>
      <c r="AH68" s="86" t="s">
        <v>332</v>
      </c>
      <c r="AI68" s="87" t="s">
        <v>333</v>
      </c>
      <c r="AJ68" s="86"/>
      <c r="AK68" s="87" t="s">
        <v>334</v>
      </c>
    </row>
    <row r="69" spans="1:37" ht="25.4" customHeight="1" thickTop="1" thickBot="1" x14ac:dyDescent="0.3">
      <c r="A69" s="320" t="s">
        <v>434</v>
      </c>
      <c r="B69" s="320"/>
      <c r="C69" s="320"/>
      <c r="D69" s="320"/>
      <c r="E69" s="320"/>
      <c r="F69" s="320"/>
      <c r="G69" s="320"/>
      <c r="H69" s="320"/>
      <c r="I69" s="320"/>
      <c r="J69" s="320"/>
      <c r="K69" s="320"/>
      <c r="L69" s="320"/>
      <c r="M69" s="320"/>
      <c r="N69" s="320"/>
      <c r="O69" s="320"/>
      <c r="P69" s="320"/>
      <c r="Q69" s="320"/>
      <c r="R69" s="320"/>
      <c r="S69" s="320"/>
      <c r="T69" s="320"/>
      <c r="U69" s="320"/>
      <c r="V69" s="320"/>
      <c r="W69" s="320"/>
      <c r="X69" s="320"/>
      <c r="Y69" s="320"/>
      <c r="Z69" s="320"/>
      <c r="AA69" s="320"/>
      <c r="AB69" s="320"/>
      <c r="AC69" s="320"/>
      <c r="AD69" s="88">
        <f>'Art. 121'!Q75</f>
        <v>0</v>
      </c>
      <c r="AE69" s="89">
        <f>IF(AG69=1,AK69,AG69)</f>
        <v>0</v>
      </c>
      <c r="AF69">
        <f>AD69/2</f>
        <v>0</v>
      </c>
      <c r="AG69" s="86">
        <f>IF(AND(AF69&gt;=0,AF69&lt;=1),1,"No aplica")</f>
        <v>1</v>
      </c>
      <c r="AH69" s="90">
        <f>AD69/(AG69*2)</f>
        <v>0</v>
      </c>
      <c r="AI69" s="91">
        <f>IF(AG69=1,AG69/$AG$74,"No aplica")</f>
        <v>0.2</v>
      </c>
      <c r="AJ69" s="91">
        <f>AF69*AI69</f>
        <v>0</v>
      </c>
      <c r="AK69" s="91">
        <f>AJ69*$AE$23</f>
        <v>0</v>
      </c>
    </row>
    <row r="70" spans="1:37" ht="25.4" customHeight="1" thickTop="1" thickBot="1" x14ac:dyDescent="0.3">
      <c r="A70" s="320" t="s">
        <v>435</v>
      </c>
      <c r="B70" s="320"/>
      <c r="C70" s="320"/>
      <c r="D70" s="320"/>
      <c r="E70" s="320"/>
      <c r="F70" s="320"/>
      <c r="G70" s="320"/>
      <c r="H70" s="320"/>
      <c r="I70" s="320"/>
      <c r="J70" s="320"/>
      <c r="K70" s="320"/>
      <c r="L70" s="320"/>
      <c r="M70" s="320"/>
      <c r="N70" s="320"/>
      <c r="O70" s="320"/>
      <c r="P70" s="320"/>
      <c r="Q70" s="320"/>
      <c r="R70" s="320"/>
      <c r="S70" s="320"/>
      <c r="T70" s="320"/>
      <c r="U70" s="320"/>
      <c r="V70" s="320"/>
      <c r="W70" s="320"/>
      <c r="X70" s="320"/>
      <c r="Y70" s="320"/>
      <c r="Z70" s="320"/>
      <c r="AA70" s="320"/>
      <c r="AB70" s="320"/>
      <c r="AC70" s="320"/>
      <c r="AD70" s="88">
        <f>'Art. 121'!Q76</f>
        <v>0</v>
      </c>
      <c r="AE70" s="89">
        <f>IF(AG70=1,AK70,AG70)</f>
        <v>0</v>
      </c>
      <c r="AF70">
        <f>AD70/2</f>
        <v>0</v>
      </c>
      <c r="AG70" s="86">
        <f>IF(AND(AF70&gt;=0,AF70&lt;=1),1,"No aplica")</f>
        <v>1</v>
      </c>
      <c r="AH70" s="90">
        <f>AD70/(AG70*2)</f>
        <v>0</v>
      </c>
      <c r="AI70" s="91">
        <f>IF(AG70=1,AG70/$AG$74,"No aplica")</f>
        <v>0.2</v>
      </c>
      <c r="AJ70" s="91">
        <f>AF70*AI70</f>
        <v>0</v>
      </c>
      <c r="AK70" s="91">
        <f>AJ70*$AE$23</f>
        <v>0</v>
      </c>
    </row>
    <row r="71" spans="1:37" ht="25.4" customHeight="1" thickTop="1" thickBot="1" x14ac:dyDescent="0.3">
      <c r="A71" s="320" t="s">
        <v>436</v>
      </c>
      <c r="B71" s="320"/>
      <c r="C71" s="320"/>
      <c r="D71" s="320"/>
      <c r="E71" s="320"/>
      <c r="F71" s="320"/>
      <c r="G71" s="320"/>
      <c r="H71" s="320"/>
      <c r="I71" s="320"/>
      <c r="J71" s="320"/>
      <c r="K71" s="320"/>
      <c r="L71" s="320"/>
      <c r="M71" s="320"/>
      <c r="N71" s="320"/>
      <c r="O71" s="320"/>
      <c r="P71" s="320"/>
      <c r="Q71" s="320"/>
      <c r="R71" s="320"/>
      <c r="S71" s="320"/>
      <c r="T71" s="320"/>
      <c r="U71" s="320"/>
      <c r="V71" s="320"/>
      <c r="W71" s="320"/>
      <c r="X71" s="320"/>
      <c r="Y71" s="320"/>
      <c r="Z71" s="320"/>
      <c r="AA71" s="320"/>
      <c r="AB71" s="320"/>
      <c r="AC71" s="320"/>
      <c r="AD71" s="88">
        <f>'Art. 121'!Q77</f>
        <v>0</v>
      </c>
      <c r="AE71" s="89">
        <f>IF(AG71=1,AK71,AG71)</f>
        <v>0</v>
      </c>
      <c r="AF71">
        <f>AD71/2</f>
        <v>0</v>
      </c>
      <c r="AG71" s="86">
        <f>IF(AND(AF71&gt;=0,AF71&lt;=1),1,"No aplica")</f>
        <v>1</v>
      </c>
      <c r="AH71" s="90">
        <f>AD71/(AG71*2)</f>
        <v>0</v>
      </c>
      <c r="AI71" s="91">
        <f>IF(AG71=1,AG71/$AG$74,"No aplica")</f>
        <v>0.2</v>
      </c>
      <c r="AJ71" s="91">
        <f>AF71*AI71</f>
        <v>0</v>
      </c>
      <c r="AK71" s="91">
        <f>AJ71*$AE$23</f>
        <v>0</v>
      </c>
    </row>
    <row r="72" spans="1:37" ht="25.4" customHeight="1" thickTop="1" thickBot="1" x14ac:dyDescent="0.3">
      <c r="A72" s="320" t="s">
        <v>437</v>
      </c>
      <c r="B72" s="320"/>
      <c r="C72" s="320"/>
      <c r="D72" s="320"/>
      <c r="E72" s="320"/>
      <c r="F72" s="320"/>
      <c r="G72" s="320"/>
      <c r="H72" s="320"/>
      <c r="I72" s="320"/>
      <c r="J72" s="320"/>
      <c r="K72" s="320"/>
      <c r="L72" s="320"/>
      <c r="M72" s="320"/>
      <c r="N72" s="320"/>
      <c r="O72" s="320"/>
      <c r="P72" s="320"/>
      <c r="Q72" s="320"/>
      <c r="R72" s="320"/>
      <c r="S72" s="320"/>
      <c r="T72" s="320"/>
      <c r="U72" s="320"/>
      <c r="V72" s="320"/>
      <c r="W72" s="320"/>
      <c r="X72" s="320"/>
      <c r="Y72" s="320"/>
      <c r="Z72" s="320"/>
      <c r="AA72" s="320"/>
      <c r="AB72" s="320"/>
      <c r="AC72" s="320"/>
      <c r="AD72" s="88">
        <f>'Art. 121'!Q78</f>
        <v>0</v>
      </c>
      <c r="AE72" s="89">
        <f>IF(AG72=1,AK72,AG72)</f>
        <v>0</v>
      </c>
      <c r="AF72">
        <f>AD72/2</f>
        <v>0</v>
      </c>
      <c r="AG72" s="86">
        <f>IF(AND(AF72&gt;=0,AF72&lt;=1),1,"No aplica")</f>
        <v>1</v>
      </c>
      <c r="AH72" s="90">
        <f>AD72/(AG72*2)</f>
        <v>0</v>
      </c>
      <c r="AI72" s="91">
        <f>IF(AG72=1,AG72/$AG$74,"No aplica")</f>
        <v>0.2</v>
      </c>
      <c r="AJ72" s="91">
        <f>AF72*AI72</f>
        <v>0</v>
      </c>
      <c r="AK72" s="91">
        <f>AJ72*$AE$23</f>
        <v>0</v>
      </c>
    </row>
    <row r="73" spans="1:37" ht="25.4" customHeight="1" thickTop="1" thickBot="1" x14ac:dyDescent="0.3">
      <c r="A73" s="320" t="s">
        <v>2481</v>
      </c>
      <c r="B73" s="320"/>
      <c r="C73" s="320"/>
      <c r="D73" s="320"/>
      <c r="E73" s="320"/>
      <c r="F73" s="320"/>
      <c r="G73" s="320"/>
      <c r="H73" s="320"/>
      <c r="I73" s="320"/>
      <c r="J73" s="320"/>
      <c r="K73" s="320"/>
      <c r="L73" s="320"/>
      <c r="M73" s="320"/>
      <c r="N73" s="320"/>
      <c r="O73" s="320"/>
      <c r="P73" s="320"/>
      <c r="Q73" s="320"/>
      <c r="R73" s="320"/>
      <c r="S73" s="320"/>
      <c r="T73" s="320"/>
      <c r="U73" s="320"/>
      <c r="V73" s="320"/>
      <c r="W73" s="320"/>
      <c r="X73" s="320"/>
      <c r="Y73" s="320"/>
      <c r="Z73" s="320"/>
      <c r="AA73" s="320"/>
      <c r="AB73" s="320"/>
      <c r="AC73" s="320"/>
      <c r="AD73" s="88">
        <f>'Art. 121'!Q79</f>
        <v>0</v>
      </c>
      <c r="AE73" s="89">
        <f>IF(AG73=1,AK73,AG73)</f>
        <v>0</v>
      </c>
      <c r="AF73">
        <f>AD73/2</f>
        <v>0</v>
      </c>
      <c r="AG73" s="86">
        <f>IF(AND(AF73&gt;=0,AF73&lt;=1),1,"No aplica")</f>
        <v>1</v>
      </c>
      <c r="AH73" s="90">
        <f>AD73/(AG73*2)</f>
        <v>0</v>
      </c>
      <c r="AI73" s="91">
        <f>IF(AG73=1,AG73/$AG$74,"No aplica")</f>
        <v>0.2</v>
      </c>
      <c r="AJ73" s="91">
        <f>AF73*AI73</f>
        <v>0</v>
      </c>
      <c r="AK73" s="91">
        <f>AJ73*$AE$23</f>
        <v>0</v>
      </c>
    </row>
    <row r="74" spans="1:37" ht="25.4" customHeight="1" thickTop="1" x14ac:dyDescent="0.25">
      <c r="A74" s="289" t="s">
        <v>341</v>
      </c>
      <c r="B74" s="289"/>
      <c r="C74" s="289"/>
      <c r="D74" s="289"/>
      <c r="E74" s="289"/>
      <c r="F74" s="289"/>
      <c r="G74" s="289"/>
      <c r="H74" s="289"/>
      <c r="I74" s="289"/>
      <c r="J74" s="289"/>
      <c r="K74" s="289"/>
      <c r="L74" s="289"/>
      <c r="M74" s="289"/>
      <c r="N74" s="289"/>
      <c r="O74" s="289"/>
      <c r="P74" s="289"/>
      <c r="Q74" s="289"/>
      <c r="R74" s="289"/>
      <c r="S74" s="289"/>
      <c r="T74" s="289"/>
      <c r="U74" s="289"/>
      <c r="V74" s="289"/>
      <c r="W74" s="289"/>
      <c r="X74" s="289"/>
      <c r="Y74" s="289"/>
      <c r="Z74" s="289"/>
      <c r="AA74" s="289"/>
      <c r="AB74" s="289"/>
      <c r="AC74" s="289"/>
      <c r="AD74" s="289"/>
      <c r="AE74" s="89">
        <f>SUM(AE69:AE73)</f>
        <v>0</v>
      </c>
      <c r="AF74" s="59"/>
      <c r="AG74" s="92">
        <f>SUM(AG69:AG73)</f>
        <v>5</v>
      </c>
      <c r="AH74" s="93"/>
      <c r="AI74" s="94"/>
      <c r="AJ74" s="94"/>
      <c r="AK74" s="94"/>
    </row>
    <row r="75" spans="1:37" ht="25.4" customHeight="1" x14ac:dyDescent="0.25">
      <c r="A75" s="290" t="s">
        <v>342</v>
      </c>
      <c r="B75" s="290"/>
      <c r="C75" s="290"/>
      <c r="D75" s="290"/>
      <c r="E75" s="290"/>
      <c r="F75" s="290"/>
      <c r="G75" s="290"/>
      <c r="H75" s="290"/>
      <c r="I75" s="290"/>
      <c r="J75" s="290"/>
      <c r="K75" s="290"/>
      <c r="L75" s="290"/>
      <c r="M75" s="290"/>
      <c r="N75" s="290"/>
      <c r="O75" s="290"/>
      <c r="P75" s="290"/>
      <c r="Q75" s="290"/>
      <c r="R75" s="290"/>
      <c r="S75" s="290"/>
      <c r="T75" s="290"/>
      <c r="U75" s="290"/>
      <c r="V75" s="290"/>
      <c r="W75" s="290"/>
      <c r="X75" s="290"/>
      <c r="Y75" s="290"/>
      <c r="Z75" s="290"/>
      <c r="AA75" s="290"/>
      <c r="AB75" s="290"/>
      <c r="AC75" s="290"/>
      <c r="AD75" s="290"/>
      <c r="AE75" s="89">
        <f>AE74/$AE$23*100</f>
        <v>0</v>
      </c>
      <c r="AF75" s="59"/>
      <c r="AG75" s="92"/>
      <c r="AH75" s="93"/>
      <c r="AI75" s="94"/>
      <c r="AJ75" s="94"/>
      <c r="AK75" s="94"/>
    </row>
    <row r="76" spans="1:37" ht="25.4" customHeight="1" x14ac:dyDescent="0.25">
      <c r="A76" s="100"/>
      <c r="B76" s="100"/>
      <c r="C76" s="100"/>
      <c r="D76" s="100"/>
      <c r="E76" s="100"/>
      <c r="F76" s="100"/>
      <c r="G76" s="100"/>
      <c r="H76" s="100"/>
      <c r="I76" s="100"/>
      <c r="J76" s="100"/>
      <c r="K76" s="100"/>
      <c r="L76" s="100"/>
      <c r="M76" s="100"/>
      <c r="N76" s="100"/>
      <c r="O76" s="100"/>
      <c r="P76" s="100"/>
      <c r="Q76" s="95"/>
      <c r="R76" s="100"/>
      <c r="S76" s="100"/>
      <c r="T76" s="100"/>
      <c r="U76" s="100"/>
      <c r="V76" s="100"/>
      <c r="W76" s="100"/>
      <c r="X76" s="100"/>
      <c r="Y76" s="100"/>
      <c r="Z76" s="100"/>
      <c r="AA76" s="100"/>
      <c r="AB76" s="100"/>
      <c r="AC76" s="100"/>
      <c r="AD76" s="96"/>
      <c r="AE76" s="96"/>
    </row>
    <row r="77" spans="1:37" ht="25.4" customHeight="1" x14ac:dyDescent="0.25">
      <c r="A77" s="100"/>
      <c r="B77" s="100"/>
      <c r="C77" s="100"/>
      <c r="D77" s="100"/>
      <c r="E77" s="100"/>
      <c r="F77" s="100"/>
      <c r="G77" s="100"/>
      <c r="H77" s="100"/>
      <c r="I77" s="100"/>
      <c r="J77" s="100"/>
      <c r="K77" s="100"/>
      <c r="L77" s="100"/>
      <c r="M77" s="100"/>
      <c r="N77" s="100"/>
      <c r="O77" s="100"/>
      <c r="P77" s="100"/>
      <c r="Q77" s="95"/>
      <c r="R77" s="100"/>
      <c r="S77" s="100"/>
      <c r="T77" s="100"/>
      <c r="U77" s="100"/>
      <c r="V77" s="100"/>
      <c r="W77" s="100"/>
      <c r="X77" s="100"/>
      <c r="Y77" s="100"/>
      <c r="Z77" s="100"/>
      <c r="AA77" s="100"/>
      <c r="AB77" s="100"/>
      <c r="AC77" s="100"/>
      <c r="AD77" s="96"/>
      <c r="AE77" s="96"/>
    </row>
    <row r="78" spans="1:37" ht="25.4" customHeight="1" x14ac:dyDescent="0.25">
      <c r="A78" s="337" t="s">
        <v>2482</v>
      </c>
      <c r="B78" s="337"/>
      <c r="C78" s="337"/>
      <c r="D78" s="337"/>
      <c r="E78" s="337"/>
      <c r="F78" s="337"/>
      <c r="G78" s="337"/>
      <c r="H78" s="337"/>
      <c r="I78" s="337"/>
      <c r="J78" s="337"/>
      <c r="K78" s="337"/>
      <c r="L78" s="337"/>
      <c r="M78" s="337"/>
      <c r="N78" s="337"/>
      <c r="O78" s="337"/>
      <c r="P78" s="337"/>
      <c r="Q78" s="337"/>
      <c r="R78" s="337"/>
      <c r="S78" s="337"/>
      <c r="T78" s="337"/>
      <c r="U78" s="337"/>
      <c r="V78" s="337"/>
      <c r="W78" s="337"/>
      <c r="X78" s="337"/>
      <c r="Y78" s="337"/>
      <c r="Z78" s="337"/>
      <c r="AA78" s="337"/>
      <c r="AB78" s="337"/>
      <c r="AC78" s="337"/>
      <c r="AD78" s="337"/>
      <c r="AE78" s="337"/>
    </row>
    <row r="79" spans="1:37" ht="25.4" customHeight="1" x14ac:dyDescent="0.25">
      <c r="A79" s="217"/>
      <c r="B79" s="217"/>
      <c r="C79" s="217"/>
      <c r="D79" s="217"/>
      <c r="E79" s="217"/>
      <c r="F79" s="217"/>
      <c r="G79" s="217"/>
      <c r="H79" s="217"/>
      <c r="I79" s="217"/>
      <c r="J79" s="217"/>
      <c r="K79" s="217"/>
      <c r="L79" s="217"/>
      <c r="M79" s="217"/>
      <c r="N79" s="217"/>
      <c r="O79" s="217"/>
      <c r="P79" s="217"/>
      <c r="Q79" s="217"/>
      <c r="R79" s="217"/>
      <c r="S79" s="217"/>
      <c r="T79" s="217"/>
      <c r="U79" s="217"/>
      <c r="V79" s="217"/>
      <c r="W79" s="217"/>
      <c r="X79" s="217"/>
      <c r="Y79" s="217"/>
      <c r="Z79" s="217"/>
      <c r="AA79" s="217"/>
      <c r="AB79" s="217"/>
      <c r="AC79" s="217"/>
      <c r="AD79" s="82"/>
      <c r="AE79" s="82"/>
    </row>
    <row r="80" spans="1:37" ht="25.4" customHeight="1" thickBot="1" x14ac:dyDescent="0.3">
      <c r="A80" s="101"/>
      <c r="B80" s="102"/>
      <c r="C80" s="102"/>
      <c r="D80" s="102"/>
      <c r="E80" s="102"/>
      <c r="F80" s="102"/>
      <c r="G80" s="102"/>
      <c r="H80" s="102"/>
      <c r="I80" s="102"/>
      <c r="J80" s="102"/>
      <c r="K80" s="102"/>
      <c r="L80" s="102"/>
      <c r="M80" s="102"/>
      <c r="N80" s="102"/>
      <c r="O80" s="102"/>
      <c r="P80" s="102"/>
      <c r="Q80" s="103"/>
      <c r="R80" s="102"/>
      <c r="S80" s="102"/>
      <c r="T80" s="102"/>
      <c r="U80" s="102"/>
      <c r="V80" s="102"/>
      <c r="W80" s="102"/>
      <c r="X80" s="102"/>
      <c r="Y80" s="102"/>
      <c r="Z80" s="102"/>
      <c r="AA80" s="102"/>
      <c r="AB80" s="102"/>
      <c r="AC80" s="102"/>
      <c r="AD80" s="83"/>
      <c r="AE80" s="83"/>
    </row>
    <row r="81" spans="1:37" ht="25.4" customHeight="1" thickTop="1" thickBot="1" x14ac:dyDescent="0.3">
      <c r="A81" s="292" t="s">
        <v>44</v>
      </c>
      <c r="B81" s="292"/>
      <c r="C81" s="292"/>
      <c r="D81" s="292"/>
      <c r="E81" s="292"/>
      <c r="F81" s="292"/>
      <c r="G81" s="292"/>
      <c r="H81" s="292"/>
      <c r="I81" s="292"/>
      <c r="J81" s="292"/>
      <c r="K81" s="292"/>
      <c r="L81" s="292"/>
      <c r="M81" s="292"/>
      <c r="N81" s="292"/>
      <c r="O81" s="292"/>
      <c r="P81" s="292"/>
      <c r="Q81" s="292"/>
      <c r="R81" s="292"/>
      <c r="S81" s="292"/>
      <c r="T81" s="292"/>
      <c r="U81" s="292"/>
      <c r="V81" s="292"/>
      <c r="W81" s="292"/>
      <c r="X81" s="292"/>
      <c r="Y81" s="292"/>
      <c r="Z81" s="292"/>
      <c r="AA81" s="292"/>
      <c r="AB81" s="292"/>
      <c r="AC81" s="292"/>
      <c r="AD81" s="63" t="s">
        <v>65</v>
      </c>
      <c r="AE81" s="211" t="s">
        <v>9</v>
      </c>
      <c r="AF81" s="86" t="s">
        <v>330</v>
      </c>
      <c r="AG81" s="86" t="s">
        <v>331</v>
      </c>
      <c r="AH81" s="86" t="s">
        <v>332</v>
      </c>
      <c r="AI81" s="87" t="s">
        <v>333</v>
      </c>
      <c r="AJ81" s="86"/>
      <c r="AK81" s="87" t="s">
        <v>334</v>
      </c>
    </row>
    <row r="82" spans="1:37" ht="25.4" customHeight="1" thickTop="1" thickBot="1" x14ac:dyDescent="0.3">
      <c r="A82" s="320" t="s">
        <v>403</v>
      </c>
      <c r="B82" s="320"/>
      <c r="C82" s="320"/>
      <c r="D82" s="320"/>
      <c r="E82" s="320"/>
      <c r="F82" s="320"/>
      <c r="G82" s="320"/>
      <c r="H82" s="320"/>
      <c r="I82" s="320"/>
      <c r="J82" s="320"/>
      <c r="K82" s="320"/>
      <c r="L82" s="320"/>
      <c r="M82" s="320"/>
      <c r="N82" s="320"/>
      <c r="O82" s="320"/>
      <c r="P82" s="320"/>
      <c r="Q82" s="320"/>
      <c r="R82" s="320"/>
      <c r="S82" s="320"/>
      <c r="T82" s="320"/>
      <c r="U82" s="320"/>
      <c r="V82" s="320"/>
      <c r="W82" s="320"/>
      <c r="X82" s="320"/>
      <c r="Y82" s="320"/>
      <c r="Z82" s="320"/>
      <c r="AA82" s="320"/>
      <c r="AB82" s="320"/>
      <c r="AC82" s="320"/>
      <c r="AD82" s="88">
        <f>'Art. 121'!Q88</f>
        <v>0</v>
      </c>
      <c r="AE82" s="89">
        <f t="shared" ref="AE82:AE86" si="14">IF(AG82=1,AK82,AG82)</f>
        <v>0</v>
      </c>
      <c r="AF82">
        <f t="shared" ref="AF82:AF86" si="15">AD82/2</f>
        <v>0</v>
      </c>
      <c r="AG82" s="86">
        <f t="shared" ref="AG82:AG86" si="16">IF(AND(AF82&gt;=0,AF82&lt;=1),1,"No aplica")</f>
        <v>1</v>
      </c>
      <c r="AH82" s="90">
        <f t="shared" ref="AH82:AH86" si="17">AD82/(AG82*2)</f>
        <v>0</v>
      </c>
      <c r="AI82" s="91">
        <f>IF(AG82=1,AG82/$AG$87,"No aplica")</f>
        <v>0.2</v>
      </c>
      <c r="AJ82" s="91">
        <f t="shared" ref="AJ82:AJ86" si="18">AF82*AI82</f>
        <v>0</v>
      </c>
      <c r="AK82" s="91">
        <f t="shared" ref="AK82:AK86" si="19">AJ82*$AE$23</f>
        <v>0</v>
      </c>
    </row>
    <row r="83" spans="1:37" ht="25.4" customHeight="1" thickTop="1" thickBot="1" x14ac:dyDescent="0.3">
      <c r="A83" s="320" t="s">
        <v>441</v>
      </c>
      <c r="B83" s="320"/>
      <c r="C83" s="320"/>
      <c r="D83" s="320"/>
      <c r="E83" s="320"/>
      <c r="F83" s="320"/>
      <c r="G83" s="320"/>
      <c r="H83" s="320"/>
      <c r="I83" s="320"/>
      <c r="J83" s="320"/>
      <c r="K83" s="320"/>
      <c r="L83" s="320"/>
      <c r="M83" s="320"/>
      <c r="N83" s="320"/>
      <c r="O83" s="320"/>
      <c r="P83" s="320"/>
      <c r="Q83" s="320"/>
      <c r="R83" s="320"/>
      <c r="S83" s="320"/>
      <c r="T83" s="320"/>
      <c r="U83" s="320"/>
      <c r="V83" s="320"/>
      <c r="W83" s="320"/>
      <c r="X83" s="320"/>
      <c r="Y83" s="320"/>
      <c r="Z83" s="320"/>
      <c r="AA83" s="320"/>
      <c r="AB83" s="320"/>
      <c r="AC83" s="320"/>
      <c r="AD83" s="88">
        <f>'Art. 121'!Q89</f>
        <v>0</v>
      </c>
      <c r="AE83" s="89">
        <f t="shared" si="14"/>
        <v>0</v>
      </c>
      <c r="AF83">
        <f t="shared" si="15"/>
        <v>0</v>
      </c>
      <c r="AG83" s="86">
        <f t="shared" si="16"/>
        <v>1</v>
      </c>
      <c r="AH83" s="90">
        <f t="shared" si="17"/>
        <v>0</v>
      </c>
      <c r="AI83" s="91">
        <f>IF(AG83=1,AG83/$AG$87,"No aplica")</f>
        <v>0.2</v>
      </c>
      <c r="AJ83" s="91">
        <f t="shared" si="18"/>
        <v>0</v>
      </c>
      <c r="AK83" s="91">
        <f t="shared" si="19"/>
        <v>0</v>
      </c>
    </row>
    <row r="84" spans="1:37" ht="25.4" customHeight="1" thickTop="1" thickBot="1" x14ac:dyDescent="0.3">
      <c r="A84" s="320" t="s">
        <v>423</v>
      </c>
      <c r="B84" s="320"/>
      <c r="C84" s="320"/>
      <c r="D84" s="320"/>
      <c r="E84" s="320"/>
      <c r="F84" s="320"/>
      <c r="G84" s="320"/>
      <c r="H84" s="320"/>
      <c r="I84" s="320"/>
      <c r="J84" s="320"/>
      <c r="K84" s="320"/>
      <c r="L84" s="320"/>
      <c r="M84" s="320"/>
      <c r="N84" s="320"/>
      <c r="O84" s="320"/>
      <c r="P84" s="320"/>
      <c r="Q84" s="320"/>
      <c r="R84" s="320"/>
      <c r="S84" s="320"/>
      <c r="T84" s="320"/>
      <c r="U84" s="320"/>
      <c r="V84" s="320"/>
      <c r="W84" s="320"/>
      <c r="X84" s="320"/>
      <c r="Y84" s="320"/>
      <c r="Z84" s="320"/>
      <c r="AA84" s="320"/>
      <c r="AB84" s="320"/>
      <c r="AC84" s="320"/>
      <c r="AD84" s="88">
        <f>'Art. 121'!Q90</f>
        <v>0</v>
      </c>
      <c r="AE84" s="89">
        <f t="shared" si="14"/>
        <v>0</v>
      </c>
      <c r="AF84">
        <f t="shared" si="15"/>
        <v>0</v>
      </c>
      <c r="AG84" s="86">
        <f t="shared" si="16"/>
        <v>1</v>
      </c>
      <c r="AH84" s="90">
        <f t="shared" si="17"/>
        <v>0</v>
      </c>
      <c r="AI84" s="91">
        <f>IF(AG84=1,AG84/$AG$87,"No aplica")</f>
        <v>0.2</v>
      </c>
      <c r="AJ84" s="91">
        <f t="shared" si="18"/>
        <v>0</v>
      </c>
      <c r="AK84" s="91">
        <f t="shared" si="19"/>
        <v>0</v>
      </c>
    </row>
    <row r="85" spans="1:37" ht="25.4" customHeight="1" thickTop="1" thickBot="1" x14ac:dyDescent="0.3">
      <c r="A85" s="320" t="s">
        <v>2483</v>
      </c>
      <c r="B85" s="320"/>
      <c r="C85" s="320"/>
      <c r="D85" s="320"/>
      <c r="E85" s="320"/>
      <c r="F85" s="320"/>
      <c r="G85" s="320"/>
      <c r="H85" s="320"/>
      <c r="I85" s="320"/>
      <c r="J85" s="320"/>
      <c r="K85" s="320"/>
      <c r="L85" s="320"/>
      <c r="M85" s="320"/>
      <c r="N85" s="320"/>
      <c r="O85" s="320"/>
      <c r="P85" s="320"/>
      <c r="Q85" s="320"/>
      <c r="R85" s="320"/>
      <c r="S85" s="320"/>
      <c r="T85" s="320"/>
      <c r="U85" s="320"/>
      <c r="V85" s="320"/>
      <c r="W85" s="320"/>
      <c r="X85" s="320"/>
      <c r="Y85" s="320"/>
      <c r="Z85" s="320"/>
      <c r="AA85" s="320"/>
      <c r="AB85" s="320"/>
      <c r="AC85" s="320"/>
      <c r="AD85" s="88">
        <f>'Art. 121'!Q91</f>
        <v>0</v>
      </c>
      <c r="AE85" s="89">
        <f t="shared" si="14"/>
        <v>0</v>
      </c>
      <c r="AF85">
        <f t="shared" si="15"/>
        <v>0</v>
      </c>
      <c r="AG85" s="86">
        <f t="shared" si="16"/>
        <v>1</v>
      </c>
      <c r="AH85" s="90">
        <f t="shared" si="17"/>
        <v>0</v>
      </c>
      <c r="AI85" s="91">
        <f>IF(AG85=1,AG85/$AG$87,"No aplica")</f>
        <v>0.2</v>
      </c>
      <c r="AJ85" s="91">
        <f t="shared" si="18"/>
        <v>0</v>
      </c>
      <c r="AK85" s="91">
        <f t="shared" si="19"/>
        <v>0</v>
      </c>
    </row>
    <row r="86" spans="1:37" ht="25.4" customHeight="1" thickTop="1" thickBot="1" x14ac:dyDescent="0.3">
      <c r="A86" s="320" t="s">
        <v>2484</v>
      </c>
      <c r="B86" s="320"/>
      <c r="C86" s="320"/>
      <c r="D86" s="320"/>
      <c r="E86" s="320"/>
      <c r="F86" s="320"/>
      <c r="G86" s="320"/>
      <c r="H86" s="320"/>
      <c r="I86" s="320"/>
      <c r="J86" s="320"/>
      <c r="K86" s="320"/>
      <c r="L86" s="320"/>
      <c r="M86" s="320"/>
      <c r="N86" s="320"/>
      <c r="O86" s="320"/>
      <c r="P86" s="320"/>
      <c r="Q86" s="320"/>
      <c r="R86" s="320"/>
      <c r="S86" s="320"/>
      <c r="T86" s="320"/>
      <c r="U86" s="320"/>
      <c r="V86" s="320"/>
      <c r="W86" s="320"/>
      <c r="X86" s="320"/>
      <c r="Y86" s="320"/>
      <c r="Z86" s="320"/>
      <c r="AA86" s="320"/>
      <c r="AB86" s="320"/>
      <c r="AC86" s="320"/>
      <c r="AD86" s="88">
        <f>'Art. 121'!Q92</f>
        <v>0</v>
      </c>
      <c r="AE86" s="89">
        <f t="shared" si="14"/>
        <v>0</v>
      </c>
      <c r="AF86">
        <f t="shared" si="15"/>
        <v>0</v>
      </c>
      <c r="AG86" s="86">
        <f t="shared" si="16"/>
        <v>1</v>
      </c>
      <c r="AH86" s="90">
        <f t="shared" si="17"/>
        <v>0</v>
      </c>
      <c r="AI86" s="91">
        <f>IF(AG86=1,AG86/$AG$87,"No aplica")</f>
        <v>0.2</v>
      </c>
      <c r="AJ86" s="91">
        <f t="shared" si="18"/>
        <v>0</v>
      </c>
      <c r="AK86" s="91">
        <f t="shared" si="19"/>
        <v>0</v>
      </c>
    </row>
    <row r="87" spans="1:37" ht="25.4" customHeight="1" thickTop="1" x14ac:dyDescent="0.25">
      <c r="A87" s="289" t="s">
        <v>343</v>
      </c>
      <c r="B87" s="289"/>
      <c r="C87" s="289"/>
      <c r="D87" s="289"/>
      <c r="E87" s="289"/>
      <c r="F87" s="289"/>
      <c r="G87" s="289"/>
      <c r="H87" s="289"/>
      <c r="I87" s="289"/>
      <c r="J87" s="289"/>
      <c r="K87" s="289"/>
      <c r="L87" s="289"/>
      <c r="M87" s="289"/>
      <c r="N87" s="289"/>
      <c r="O87" s="289"/>
      <c r="P87" s="289"/>
      <c r="Q87" s="289"/>
      <c r="R87" s="289"/>
      <c r="S87" s="289"/>
      <c r="T87" s="289"/>
      <c r="U87" s="289"/>
      <c r="V87" s="289"/>
      <c r="W87" s="289"/>
      <c r="X87" s="289"/>
      <c r="Y87" s="289"/>
      <c r="Z87" s="289"/>
      <c r="AA87" s="289"/>
      <c r="AB87" s="289"/>
      <c r="AC87" s="289"/>
      <c r="AD87" s="289"/>
      <c r="AE87" s="89">
        <f>SUM(AE82:AE86)</f>
        <v>0</v>
      </c>
      <c r="AF87" s="59"/>
      <c r="AG87" s="92">
        <f>SUM(AG82:AG86)</f>
        <v>5</v>
      </c>
      <c r="AH87" s="93"/>
      <c r="AI87" s="94"/>
      <c r="AJ87" s="94"/>
      <c r="AK87" s="94"/>
    </row>
    <row r="88" spans="1:37" ht="25.4" customHeight="1" x14ac:dyDescent="0.25">
      <c r="A88" s="290" t="s">
        <v>344</v>
      </c>
      <c r="B88" s="290"/>
      <c r="C88" s="290"/>
      <c r="D88" s="290"/>
      <c r="E88" s="290"/>
      <c r="F88" s="290"/>
      <c r="G88" s="290"/>
      <c r="H88" s="290"/>
      <c r="I88" s="290"/>
      <c r="J88" s="290"/>
      <c r="K88" s="290"/>
      <c r="L88" s="290"/>
      <c r="M88" s="290"/>
      <c r="N88" s="290"/>
      <c r="O88" s="290"/>
      <c r="P88" s="290"/>
      <c r="Q88" s="290"/>
      <c r="R88" s="290"/>
      <c r="S88" s="290"/>
      <c r="T88" s="290"/>
      <c r="U88" s="290"/>
      <c r="V88" s="290"/>
      <c r="W88" s="290"/>
      <c r="X88" s="290"/>
      <c r="Y88" s="290"/>
      <c r="Z88" s="290"/>
      <c r="AA88" s="290"/>
      <c r="AB88" s="290"/>
      <c r="AC88" s="290"/>
      <c r="AD88" s="290"/>
      <c r="AE88" s="89">
        <f>AE87/$AE$23*100</f>
        <v>0</v>
      </c>
      <c r="AF88" s="59"/>
      <c r="AG88" s="92"/>
      <c r="AH88" s="93"/>
      <c r="AI88" s="94"/>
      <c r="AJ88" s="94"/>
      <c r="AK88" s="94"/>
    </row>
    <row r="89" spans="1:37" ht="25.4" customHeight="1" thickBot="1" x14ac:dyDescent="0.3">
      <c r="A89" s="70"/>
      <c r="B89" s="70"/>
      <c r="C89" s="70"/>
      <c r="D89" s="70"/>
      <c r="E89" s="70"/>
      <c r="F89" s="70"/>
      <c r="G89" s="70"/>
      <c r="H89" s="70"/>
      <c r="I89" s="70"/>
      <c r="J89" s="70"/>
      <c r="K89" s="70"/>
      <c r="L89" s="70"/>
      <c r="M89" s="70"/>
      <c r="N89" s="70"/>
      <c r="O89" s="70"/>
      <c r="P89" s="70"/>
      <c r="Q89" s="95"/>
      <c r="R89" s="70"/>
      <c r="S89" s="70"/>
      <c r="T89" s="70"/>
      <c r="U89" s="70"/>
      <c r="V89" s="70"/>
      <c r="W89" s="70"/>
      <c r="X89" s="70"/>
      <c r="Y89" s="70"/>
      <c r="Z89" s="70"/>
      <c r="AA89" s="70"/>
      <c r="AB89" s="70"/>
      <c r="AC89" s="70"/>
      <c r="AD89" s="96"/>
      <c r="AE89" s="96"/>
    </row>
    <row r="90" spans="1:37" ht="25.4" customHeight="1" thickTop="1" thickBot="1" x14ac:dyDescent="0.3">
      <c r="A90" s="291" t="s">
        <v>124</v>
      </c>
      <c r="B90" s="291"/>
      <c r="C90" s="291"/>
      <c r="D90" s="291"/>
      <c r="E90" s="291"/>
      <c r="F90" s="291"/>
      <c r="G90" s="291"/>
      <c r="H90" s="291"/>
      <c r="I90" s="291"/>
      <c r="J90" s="291"/>
      <c r="K90" s="291"/>
      <c r="L90" s="291"/>
      <c r="M90" s="291"/>
      <c r="N90" s="291"/>
      <c r="O90" s="291"/>
      <c r="P90" s="291"/>
      <c r="Q90" s="291"/>
      <c r="R90" s="291"/>
      <c r="S90" s="291"/>
      <c r="T90" s="291"/>
      <c r="U90" s="291"/>
      <c r="V90" s="291"/>
      <c r="W90" s="291"/>
      <c r="X90" s="291"/>
      <c r="Y90" s="291"/>
      <c r="Z90" s="291"/>
      <c r="AA90" s="291"/>
      <c r="AB90" s="291"/>
      <c r="AC90" s="291"/>
      <c r="AD90" s="104" t="s">
        <v>65</v>
      </c>
      <c r="AE90" s="105" t="s">
        <v>9</v>
      </c>
      <c r="AF90" s="86" t="s">
        <v>330</v>
      </c>
      <c r="AG90" s="86" t="s">
        <v>331</v>
      </c>
      <c r="AH90" s="86" t="s">
        <v>332</v>
      </c>
      <c r="AI90" s="87" t="s">
        <v>333</v>
      </c>
      <c r="AJ90" s="86"/>
      <c r="AK90" s="87" t="s">
        <v>334</v>
      </c>
    </row>
    <row r="91" spans="1:37" ht="25.4" customHeight="1" thickTop="1" thickBot="1" x14ac:dyDescent="0.3">
      <c r="A91" s="320" t="s">
        <v>444</v>
      </c>
      <c r="B91" s="320"/>
      <c r="C91" s="320"/>
      <c r="D91" s="320"/>
      <c r="E91" s="320"/>
      <c r="F91" s="320"/>
      <c r="G91" s="320"/>
      <c r="H91" s="320"/>
      <c r="I91" s="320"/>
      <c r="J91" s="320"/>
      <c r="K91" s="320"/>
      <c r="L91" s="320"/>
      <c r="M91" s="320"/>
      <c r="N91" s="320"/>
      <c r="O91" s="320"/>
      <c r="P91" s="320"/>
      <c r="Q91" s="320"/>
      <c r="R91" s="320"/>
      <c r="S91" s="320"/>
      <c r="T91" s="320"/>
      <c r="U91" s="320"/>
      <c r="V91" s="320"/>
      <c r="W91" s="320"/>
      <c r="X91" s="320"/>
      <c r="Y91" s="320"/>
      <c r="Z91" s="320"/>
      <c r="AA91" s="320"/>
      <c r="AB91" s="320"/>
      <c r="AC91" s="320"/>
      <c r="AD91" s="88">
        <f>'Art. 121'!Q95</f>
        <v>0</v>
      </c>
      <c r="AE91" s="89">
        <f>IF(AG91=1,AK91,AG91)</f>
        <v>0</v>
      </c>
      <c r="AF91">
        <f>AD91/2</f>
        <v>0</v>
      </c>
      <c r="AG91" s="86">
        <f>IF(AND(AF91&gt;=0,AF91&lt;=1),1,"No aplica")</f>
        <v>1</v>
      </c>
      <c r="AH91" s="90">
        <f>AD91/(AG91*2)</f>
        <v>0</v>
      </c>
      <c r="AI91" s="91">
        <f>IF(AG91=1,AG91/$AG$96,"No aplica")</f>
        <v>0.2</v>
      </c>
      <c r="AJ91" s="91">
        <f>AF91*AI91</f>
        <v>0</v>
      </c>
      <c r="AK91" s="91">
        <f>AJ91*$AE$23</f>
        <v>0</v>
      </c>
    </row>
    <row r="92" spans="1:37" ht="25.4" customHeight="1" thickTop="1" thickBot="1" x14ac:dyDescent="0.3">
      <c r="A92" s="320" t="s">
        <v>445</v>
      </c>
      <c r="B92" s="320"/>
      <c r="C92" s="320"/>
      <c r="D92" s="320"/>
      <c r="E92" s="320"/>
      <c r="F92" s="320"/>
      <c r="G92" s="320"/>
      <c r="H92" s="320"/>
      <c r="I92" s="320"/>
      <c r="J92" s="320"/>
      <c r="K92" s="320"/>
      <c r="L92" s="320"/>
      <c r="M92" s="320"/>
      <c r="N92" s="320"/>
      <c r="O92" s="320"/>
      <c r="P92" s="320"/>
      <c r="Q92" s="320"/>
      <c r="R92" s="320"/>
      <c r="S92" s="320"/>
      <c r="T92" s="320"/>
      <c r="U92" s="320"/>
      <c r="V92" s="320"/>
      <c r="W92" s="320"/>
      <c r="X92" s="320"/>
      <c r="Y92" s="320"/>
      <c r="Z92" s="320"/>
      <c r="AA92" s="320"/>
      <c r="AB92" s="320"/>
      <c r="AC92" s="320"/>
      <c r="AD92" s="88">
        <f>'Art. 121'!Q96</f>
        <v>0</v>
      </c>
      <c r="AE92" s="89">
        <f>IF(AG92=1,AK92,AG92)</f>
        <v>0</v>
      </c>
      <c r="AF92">
        <f>AD92/2</f>
        <v>0</v>
      </c>
      <c r="AG92" s="86">
        <f>IF(AND(AF92&gt;=0,AF92&lt;=1),1,"No aplica")</f>
        <v>1</v>
      </c>
      <c r="AH92" s="90">
        <f>AD92/(AG92*2)</f>
        <v>0</v>
      </c>
      <c r="AI92" s="91">
        <f>IF(AG92=1,AG92/$AG$96,"No aplica")</f>
        <v>0.2</v>
      </c>
      <c r="AJ92" s="91">
        <f>AF92*AI92</f>
        <v>0</v>
      </c>
      <c r="AK92" s="91">
        <f>AJ92*$AE$23</f>
        <v>0</v>
      </c>
    </row>
    <row r="93" spans="1:37" ht="25.4" customHeight="1" thickTop="1" thickBot="1" x14ac:dyDescent="0.3">
      <c r="A93" s="320" t="s">
        <v>446</v>
      </c>
      <c r="B93" s="320"/>
      <c r="C93" s="320"/>
      <c r="D93" s="320"/>
      <c r="E93" s="320"/>
      <c r="F93" s="320"/>
      <c r="G93" s="320"/>
      <c r="H93" s="320"/>
      <c r="I93" s="320"/>
      <c r="J93" s="320"/>
      <c r="K93" s="320"/>
      <c r="L93" s="320"/>
      <c r="M93" s="320"/>
      <c r="N93" s="320"/>
      <c r="O93" s="320"/>
      <c r="P93" s="320"/>
      <c r="Q93" s="320"/>
      <c r="R93" s="320"/>
      <c r="S93" s="320"/>
      <c r="T93" s="320"/>
      <c r="U93" s="320"/>
      <c r="V93" s="320"/>
      <c r="W93" s="320"/>
      <c r="X93" s="320"/>
      <c r="Y93" s="320"/>
      <c r="Z93" s="320"/>
      <c r="AA93" s="320"/>
      <c r="AB93" s="320"/>
      <c r="AC93" s="320"/>
      <c r="AD93" s="88">
        <f>'Art. 121'!Q97</f>
        <v>0</v>
      </c>
      <c r="AE93" s="89">
        <f>IF(AG93=1,AK93,AG93)</f>
        <v>0</v>
      </c>
      <c r="AF93">
        <f>AD93/2</f>
        <v>0</v>
      </c>
      <c r="AG93" s="86">
        <f>IF(AND(AF93&gt;=0,AF93&lt;=1),1,"No aplica")</f>
        <v>1</v>
      </c>
      <c r="AH93" s="90">
        <f>AD93/(AG93*2)</f>
        <v>0</v>
      </c>
      <c r="AI93" s="91">
        <f>IF(AG93=1,AG93/$AG$96,"No aplica")</f>
        <v>0.2</v>
      </c>
      <c r="AJ93" s="91">
        <f>AF93*AI93</f>
        <v>0</v>
      </c>
      <c r="AK93" s="91">
        <f>AJ93*$AE$23</f>
        <v>0</v>
      </c>
    </row>
    <row r="94" spans="1:37" ht="25.4" customHeight="1" thickTop="1" thickBot="1" x14ac:dyDescent="0.3">
      <c r="A94" s="320" t="s">
        <v>447</v>
      </c>
      <c r="B94" s="320"/>
      <c r="C94" s="320"/>
      <c r="D94" s="320"/>
      <c r="E94" s="320"/>
      <c r="F94" s="320"/>
      <c r="G94" s="320"/>
      <c r="H94" s="320"/>
      <c r="I94" s="320"/>
      <c r="J94" s="320"/>
      <c r="K94" s="320"/>
      <c r="L94" s="320"/>
      <c r="M94" s="320"/>
      <c r="N94" s="320"/>
      <c r="O94" s="320"/>
      <c r="P94" s="320"/>
      <c r="Q94" s="320"/>
      <c r="R94" s="320"/>
      <c r="S94" s="320"/>
      <c r="T94" s="320"/>
      <c r="U94" s="320"/>
      <c r="V94" s="320"/>
      <c r="W94" s="320"/>
      <c r="X94" s="320"/>
      <c r="Y94" s="320"/>
      <c r="Z94" s="320"/>
      <c r="AA94" s="320"/>
      <c r="AB94" s="320"/>
      <c r="AC94" s="320"/>
      <c r="AD94" s="88">
        <f>'Art. 121'!Q98</f>
        <v>0</v>
      </c>
      <c r="AE94" s="89">
        <f>IF(AG94=1,AK94,AG94)</f>
        <v>0</v>
      </c>
      <c r="AF94">
        <f>AD94/2</f>
        <v>0</v>
      </c>
      <c r="AG94" s="86">
        <f>IF(AND(AF94&gt;=0,AF94&lt;=1),1,"No aplica")</f>
        <v>1</v>
      </c>
      <c r="AH94" s="90">
        <f>AD94/(AG94*2)</f>
        <v>0</v>
      </c>
      <c r="AI94" s="91">
        <f>IF(AG94=1,AG94/$AG$96,"No aplica")</f>
        <v>0.2</v>
      </c>
      <c r="AJ94" s="91">
        <f>AF94*AI94</f>
        <v>0</v>
      </c>
      <c r="AK94" s="91">
        <f>AJ94*$AE$23</f>
        <v>0</v>
      </c>
    </row>
    <row r="95" spans="1:37" ht="25.4" customHeight="1" thickTop="1" thickBot="1" x14ac:dyDescent="0.3">
      <c r="A95" s="320" t="s">
        <v>448</v>
      </c>
      <c r="B95" s="320"/>
      <c r="C95" s="320"/>
      <c r="D95" s="320"/>
      <c r="E95" s="320"/>
      <c r="F95" s="320"/>
      <c r="G95" s="320"/>
      <c r="H95" s="320"/>
      <c r="I95" s="320"/>
      <c r="J95" s="320"/>
      <c r="K95" s="320"/>
      <c r="L95" s="320"/>
      <c r="M95" s="320"/>
      <c r="N95" s="320"/>
      <c r="O95" s="320"/>
      <c r="P95" s="320"/>
      <c r="Q95" s="320"/>
      <c r="R95" s="320"/>
      <c r="S95" s="320"/>
      <c r="T95" s="320"/>
      <c r="U95" s="320"/>
      <c r="V95" s="320"/>
      <c r="W95" s="320"/>
      <c r="X95" s="320"/>
      <c r="Y95" s="320"/>
      <c r="Z95" s="320"/>
      <c r="AA95" s="320"/>
      <c r="AB95" s="320"/>
      <c r="AC95" s="320"/>
      <c r="AD95" s="88">
        <f>'Art. 121'!Q99</f>
        <v>0</v>
      </c>
      <c r="AE95" s="89">
        <f>IF(AG95=1,AK95,AG95)</f>
        <v>0</v>
      </c>
      <c r="AF95">
        <f>AD95/2</f>
        <v>0</v>
      </c>
      <c r="AG95" s="86">
        <f>IF(AND(AF95&gt;=0,AF95&lt;=1),1,"No aplica")</f>
        <v>1</v>
      </c>
      <c r="AH95" s="90">
        <f>AD95/(AG95*2)</f>
        <v>0</v>
      </c>
      <c r="AI95" s="91">
        <f>IF(AG95=1,AG95/$AG$96,"No aplica")</f>
        <v>0.2</v>
      </c>
      <c r="AJ95" s="91">
        <f>AF95*AI95</f>
        <v>0</v>
      </c>
      <c r="AK95" s="91">
        <f>AJ95*$AE$23</f>
        <v>0</v>
      </c>
    </row>
    <row r="96" spans="1:37" ht="25.4" customHeight="1" thickTop="1" x14ac:dyDescent="0.25">
      <c r="A96" s="289" t="s">
        <v>345</v>
      </c>
      <c r="B96" s="289"/>
      <c r="C96" s="289"/>
      <c r="D96" s="289"/>
      <c r="E96" s="289"/>
      <c r="F96" s="289"/>
      <c r="G96" s="289"/>
      <c r="H96" s="289"/>
      <c r="I96" s="289"/>
      <c r="J96" s="289"/>
      <c r="K96" s="289"/>
      <c r="L96" s="289"/>
      <c r="M96" s="289"/>
      <c r="N96" s="289"/>
      <c r="O96" s="289"/>
      <c r="P96" s="289"/>
      <c r="Q96" s="289"/>
      <c r="R96" s="289"/>
      <c r="S96" s="289"/>
      <c r="T96" s="289"/>
      <c r="U96" s="289"/>
      <c r="V96" s="289"/>
      <c r="W96" s="289"/>
      <c r="X96" s="289"/>
      <c r="Y96" s="289"/>
      <c r="Z96" s="289"/>
      <c r="AA96" s="289"/>
      <c r="AB96" s="289"/>
      <c r="AC96" s="289"/>
      <c r="AD96" s="289"/>
      <c r="AE96" s="89">
        <f>SUM(AE91:AE95)</f>
        <v>0</v>
      </c>
      <c r="AF96" s="59"/>
      <c r="AG96" s="92">
        <f>SUM(AG91:AG95)</f>
        <v>5</v>
      </c>
      <c r="AH96" s="93"/>
      <c r="AI96" s="94"/>
      <c r="AJ96" s="94"/>
      <c r="AK96" s="94"/>
    </row>
    <row r="97" spans="1:37" ht="25.4" customHeight="1" x14ac:dyDescent="0.25">
      <c r="A97" s="290" t="s">
        <v>346</v>
      </c>
      <c r="B97" s="290"/>
      <c r="C97" s="290"/>
      <c r="D97" s="290"/>
      <c r="E97" s="290"/>
      <c r="F97" s="290"/>
      <c r="G97" s="290"/>
      <c r="H97" s="290"/>
      <c r="I97" s="290"/>
      <c r="J97" s="290"/>
      <c r="K97" s="290"/>
      <c r="L97" s="290"/>
      <c r="M97" s="290"/>
      <c r="N97" s="290"/>
      <c r="O97" s="290"/>
      <c r="P97" s="290"/>
      <c r="Q97" s="290"/>
      <c r="R97" s="290"/>
      <c r="S97" s="290"/>
      <c r="T97" s="290"/>
      <c r="U97" s="290"/>
      <c r="V97" s="290"/>
      <c r="W97" s="290"/>
      <c r="X97" s="290"/>
      <c r="Y97" s="290"/>
      <c r="Z97" s="290"/>
      <c r="AA97" s="290"/>
      <c r="AB97" s="290"/>
      <c r="AC97" s="290"/>
      <c r="AD97" s="290"/>
      <c r="AE97" s="89">
        <f>AE96/$AE$23*100</f>
        <v>0</v>
      </c>
      <c r="AF97" s="59"/>
      <c r="AG97" s="92"/>
      <c r="AH97" s="93"/>
      <c r="AI97" s="94"/>
      <c r="AJ97" s="94"/>
      <c r="AK97" s="94"/>
    </row>
    <row r="98" spans="1:37" ht="15.5" x14ac:dyDescent="0.25">
      <c r="A98" s="100"/>
      <c r="B98" s="100"/>
      <c r="C98" s="100"/>
      <c r="D98" s="100"/>
      <c r="E98" s="100"/>
      <c r="F98" s="100"/>
      <c r="G98" s="100"/>
      <c r="H98" s="100"/>
      <c r="I98" s="100"/>
      <c r="J98" s="100"/>
      <c r="K98" s="100"/>
      <c r="L98" s="100"/>
      <c r="M98" s="100"/>
      <c r="N98" s="100"/>
      <c r="O98" s="100"/>
      <c r="P98" s="100"/>
      <c r="Q98" s="95"/>
      <c r="R98" s="100"/>
      <c r="S98" s="100"/>
      <c r="T98" s="100"/>
      <c r="U98" s="100"/>
      <c r="V98" s="100"/>
      <c r="W98" s="100"/>
      <c r="X98" s="100"/>
      <c r="Y98" s="100"/>
      <c r="Z98" s="100"/>
      <c r="AA98" s="100"/>
      <c r="AB98" s="100"/>
      <c r="AC98" s="100"/>
      <c r="AD98" s="96"/>
      <c r="AE98" s="96"/>
    </row>
    <row r="99" spans="1:37" ht="15.5" x14ac:dyDescent="0.25">
      <c r="A99" s="100"/>
      <c r="B99" s="100"/>
      <c r="C99" s="100"/>
      <c r="D99" s="100"/>
      <c r="E99" s="100"/>
      <c r="F99" s="100"/>
      <c r="G99" s="100"/>
      <c r="H99" s="100"/>
      <c r="I99" s="100"/>
      <c r="J99" s="100"/>
      <c r="K99" s="100"/>
      <c r="L99" s="100"/>
      <c r="M99" s="100"/>
      <c r="N99" s="100"/>
      <c r="O99" s="100"/>
      <c r="P99" s="100"/>
      <c r="Q99" s="95"/>
      <c r="R99" s="100"/>
      <c r="S99" s="100"/>
      <c r="T99" s="100"/>
      <c r="U99" s="100"/>
      <c r="V99" s="100"/>
      <c r="W99" s="100"/>
      <c r="X99" s="100"/>
      <c r="Y99" s="100"/>
      <c r="Z99" s="100"/>
      <c r="AA99" s="100"/>
      <c r="AB99" s="100"/>
      <c r="AC99" s="100"/>
      <c r="AD99" s="96"/>
      <c r="AE99" s="96"/>
    </row>
    <row r="100" spans="1:37" ht="25.4" customHeight="1" x14ac:dyDescent="0.25">
      <c r="A100" s="337" t="s">
        <v>2485</v>
      </c>
      <c r="B100" s="337"/>
      <c r="C100" s="337"/>
      <c r="D100" s="337"/>
      <c r="E100" s="337"/>
      <c r="F100" s="337"/>
      <c r="G100" s="337"/>
      <c r="H100" s="337"/>
      <c r="I100" s="337"/>
      <c r="J100" s="337"/>
      <c r="K100" s="337"/>
      <c r="L100" s="337"/>
      <c r="M100" s="337"/>
      <c r="N100" s="337"/>
      <c r="O100" s="337"/>
      <c r="P100" s="337"/>
      <c r="Q100" s="337"/>
      <c r="R100" s="337"/>
      <c r="S100" s="337"/>
      <c r="T100" s="337"/>
      <c r="U100" s="337"/>
      <c r="V100" s="337"/>
      <c r="W100" s="337"/>
      <c r="X100" s="337"/>
      <c r="Y100" s="337"/>
      <c r="Z100" s="337"/>
      <c r="AA100" s="337"/>
      <c r="AB100" s="337"/>
      <c r="AC100" s="337"/>
      <c r="AD100" s="337"/>
      <c r="AE100" s="337"/>
    </row>
    <row r="101" spans="1:37" x14ac:dyDescent="0.25">
      <c r="A101" s="217"/>
      <c r="B101" s="217"/>
      <c r="C101" s="217"/>
      <c r="D101" s="217"/>
      <c r="E101" s="217"/>
      <c r="F101" s="217"/>
      <c r="G101" s="217"/>
      <c r="H101" s="217"/>
      <c r="I101" s="217"/>
      <c r="J101" s="217"/>
      <c r="K101" s="217"/>
      <c r="L101" s="217"/>
      <c r="M101" s="217"/>
      <c r="N101" s="217"/>
      <c r="O101" s="217"/>
      <c r="P101" s="217"/>
      <c r="Q101" s="217"/>
      <c r="R101" s="217"/>
      <c r="S101" s="217"/>
      <c r="T101" s="217"/>
      <c r="U101" s="217"/>
      <c r="V101" s="217"/>
      <c r="W101" s="217"/>
      <c r="X101" s="217"/>
      <c r="Y101" s="217"/>
      <c r="Z101" s="217"/>
      <c r="AA101" s="217"/>
      <c r="AB101" s="217"/>
      <c r="AC101" s="217"/>
      <c r="AD101" s="82"/>
      <c r="AE101" s="82"/>
    </row>
    <row r="102" spans="1:37" ht="16" thickBot="1" x14ac:dyDescent="0.3">
      <c r="A102" s="101"/>
      <c r="B102" s="102"/>
      <c r="C102" s="102"/>
      <c r="D102" s="102"/>
      <c r="E102" s="102"/>
      <c r="F102" s="102"/>
      <c r="G102" s="102"/>
      <c r="H102" s="102"/>
      <c r="I102" s="102"/>
      <c r="J102" s="102"/>
      <c r="K102" s="102"/>
      <c r="L102" s="102"/>
      <c r="M102" s="102"/>
      <c r="N102" s="102"/>
      <c r="O102" s="102"/>
      <c r="P102" s="102"/>
      <c r="Q102" s="103"/>
      <c r="R102" s="102"/>
      <c r="S102" s="102"/>
      <c r="T102" s="102"/>
      <c r="U102" s="102"/>
      <c r="V102" s="102"/>
      <c r="W102" s="102"/>
      <c r="X102" s="102"/>
      <c r="Y102" s="102"/>
      <c r="Z102" s="102"/>
      <c r="AA102" s="102"/>
      <c r="AB102" s="102"/>
      <c r="AC102" s="102"/>
      <c r="AD102" s="83"/>
      <c r="AE102" s="83"/>
    </row>
    <row r="103" spans="1:37" ht="25.4" customHeight="1" thickTop="1" thickBot="1" x14ac:dyDescent="0.3">
      <c r="A103" s="292" t="s">
        <v>44</v>
      </c>
      <c r="B103" s="292"/>
      <c r="C103" s="292"/>
      <c r="D103" s="292"/>
      <c r="E103" s="292"/>
      <c r="F103" s="292"/>
      <c r="G103" s="292"/>
      <c r="H103" s="292"/>
      <c r="I103" s="292"/>
      <c r="J103" s="292"/>
      <c r="K103" s="292"/>
      <c r="L103" s="292"/>
      <c r="M103" s="292"/>
      <c r="N103" s="292"/>
      <c r="O103" s="292"/>
      <c r="P103" s="292"/>
      <c r="Q103" s="292"/>
      <c r="R103" s="292"/>
      <c r="S103" s="292"/>
      <c r="T103" s="292"/>
      <c r="U103" s="292"/>
      <c r="V103" s="292"/>
      <c r="W103" s="292"/>
      <c r="X103" s="292"/>
      <c r="Y103" s="292"/>
      <c r="Z103" s="292"/>
      <c r="AA103" s="292"/>
      <c r="AB103" s="292"/>
      <c r="AC103" s="292"/>
      <c r="AD103" s="63" t="s">
        <v>65</v>
      </c>
      <c r="AE103" s="211" t="s">
        <v>9</v>
      </c>
      <c r="AF103" s="86" t="s">
        <v>330</v>
      </c>
      <c r="AG103" s="86" t="s">
        <v>331</v>
      </c>
      <c r="AH103" s="86" t="s">
        <v>332</v>
      </c>
      <c r="AI103" s="87" t="s">
        <v>333</v>
      </c>
      <c r="AJ103" s="86"/>
      <c r="AK103" s="87" t="s">
        <v>334</v>
      </c>
    </row>
    <row r="104" spans="1:37" ht="25.4" customHeight="1" thickTop="1" thickBot="1" x14ac:dyDescent="0.3">
      <c r="A104" s="320" t="s">
        <v>403</v>
      </c>
      <c r="B104" s="320"/>
      <c r="C104" s="320"/>
      <c r="D104" s="320"/>
      <c r="E104" s="320"/>
      <c r="F104" s="320"/>
      <c r="G104" s="320"/>
      <c r="H104" s="320"/>
      <c r="I104" s="320"/>
      <c r="J104" s="320"/>
      <c r="K104" s="320"/>
      <c r="L104" s="320"/>
      <c r="M104" s="320"/>
      <c r="N104" s="320"/>
      <c r="O104" s="320"/>
      <c r="P104" s="320"/>
      <c r="Q104" s="320"/>
      <c r="R104" s="320"/>
      <c r="S104" s="320"/>
      <c r="T104" s="320"/>
      <c r="U104" s="320"/>
      <c r="V104" s="320"/>
      <c r="W104" s="320"/>
      <c r="X104" s="320"/>
      <c r="Y104" s="320"/>
      <c r="Z104" s="320"/>
      <c r="AA104" s="320"/>
      <c r="AB104" s="320"/>
      <c r="AC104" s="320"/>
      <c r="AD104" s="88">
        <f>'Art. 121'!Q108</f>
        <v>0</v>
      </c>
      <c r="AE104" s="89">
        <f t="shared" ref="AE104:AE111" si="20">IF(AG104=1,AK104,AG104)</f>
        <v>0</v>
      </c>
      <c r="AF104">
        <f t="shared" ref="AF104:AF111" si="21">AD104/2</f>
        <v>0</v>
      </c>
      <c r="AG104" s="86">
        <f t="shared" ref="AG104:AG111" si="22">IF(AND(AF104&gt;=0,AF104&lt;=1),1,"No aplica")</f>
        <v>1</v>
      </c>
      <c r="AH104" s="90">
        <f t="shared" ref="AH104:AH111" si="23">AD104/(AG104*2)</f>
        <v>0</v>
      </c>
      <c r="AI104" s="91">
        <f t="shared" ref="AI104:AI111" si="24">IF(AG104=1,AG104/$AG$112,"No aplica")</f>
        <v>0.125</v>
      </c>
      <c r="AJ104" s="91">
        <f t="shared" ref="AJ104:AJ111" si="25">AF104*AI104</f>
        <v>0</v>
      </c>
      <c r="AK104" s="91">
        <f t="shared" ref="AK104:AK111" si="26">AJ104*$AE$23</f>
        <v>0</v>
      </c>
    </row>
    <row r="105" spans="1:37" ht="25.4" customHeight="1" thickTop="1" thickBot="1" x14ac:dyDescent="0.3">
      <c r="A105" s="320" t="s">
        <v>441</v>
      </c>
      <c r="B105" s="320"/>
      <c r="C105" s="320"/>
      <c r="D105" s="320"/>
      <c r="E105" s="320"/>
      <c r="F105" s="320"/>
      <c r="G105" s="320"/>
      <c r="H105" s="320"/>
      <c r="I105" s="320"/>
      <c r="J105" s="320"/>
      <c r="K105" s="320"/>
      <c r="L105" s="320"/>
      <c r="M105" s="320"/>
      <c r="N105" s="320"/>
      <c r="O105" s="320"/>
      <c r="P105" s="320"/>
      <c r="Q105" s="320"/>
      <c r="R105" s="320"/>
      <c r="S105" s="320"/>
      <c r="T105" s="320"/>
      <c r="U105" s="320"/>
      <c r="V105" s="320"/>
      <c r="W105" s="320"/>
      <c r="X105" s="320"/>
      <c r="Y105" s="320"/>
      <c r="Z105" s="320"/>
      <c r="AA105" s="320"/>
      <c r="AB105" s="320"/>
      <c r="AC105" s="320"/>
      <c r="AD105" s="88">
        <f>'Art. 121'!Q109</f>
        <v>0</v>
      </c>
      <c r="AE105" s="89">
        <f t="shared" si="20"/>
        <v>0</v>
      </c>
      <c r="AF105">
        <f t="shared" si="21"/>
        <v>0</v>
      </c>
      <c r="AG105" s="86">
        <f t="shared" si="22"/>
        <v>1</v>
      </c>
      <c r="AH105" s="90">
        <f t="shared" si="23"/>
        <v>0</v>
      </c>
      <c r="AI105" s="91">
        <f t="shared" si="24"/>
        <v>0.125</v>
      </c>
      <c r="AJ105" s="91">
        <f t="shared" si="25"/>
        <v>0</v>
      </c>
      <c r="AK105" s="91">
        <f t="shared" si="26"/>
        <v>0</v>
      </c>
    </row>
    <row r="106" spans="1:37" ht="25.4" customHeight="1" thickTop="1" thickBot="1" x14ac:dyDescent="0.3">
      <c r="A106" s="320" t="s">
        <v>451</v>
      </c>
      <c r="B106" s="320"/>
      <c r="C106" s="320"/>
      <c r="D106" s="320"/>
      <c r="E106" s="320"/>
      <c r="F106" s="320"/>
      <c r="G106" s="320"/>
      <c r="H106" s="320"/>
      <c r="I106" s="320"/>
      <c r="J106" s="320"/>
      <c r="K106" s="320"/>
      <c r="L106" s="320"/>
      <c r="M106" s="320"/>
      <c r="N106" s="320"/>
      <c r="O106" s="320"/>
      <c r="P106" s="320"/>
      <c r="Q106" s="320"/>
      <c r="R106" s="320"/>
      <c r="S106" s="320"/>
      <c r="T106" s="320"/>
      <c r="U106" s="320"/>
      <c r="V106" s="320"/>
      <c r="W106" s="320"/>
      <c r="X106" s="320"/>
      <c r="Y106" s="320"/>
      <c r="Z106" s="320"/>
      <c r="AA106" s="320"/>
      <c r="AB106" s="320"/>
      <c r="AC106" s="320"/>
      <c r="AD106" s="88">
        <f>'Art. 121'!Q110</f>
        <v>0</v>
      </c>
      <c r="AE106" s="89">
        <f t="shared" si="20"/>
        <v>0</v>
      </c>
      <c r="AF106">
        <f t="shared" si="21"/>
        <v>0</v>
      </c>
      <c r="AG106" s="86">
        <f t="shared" si="22"/>
        <v>1</v>
      </c>
      <c r="AH106" s="90">
        <f t="shared" si="23"/>
        <v>0</v>
      </c>
      <c r="AI106" s="91">
        <f t="shared" si="24"/>
        <v>0.125</v>
      </c>
      <c r="AJ106" s="91">
        <f t="shared" si="25"/>
        <v>0</v>
      </c>
      <c r="AK106" s="91">
        <f t="shared" si="26"/>
        <v>0</v>
      </c>
    </row>
    <row r="107" spans="1:37" ht="25.4" customHeight="1" thickTop="1" thickBot="1" x14ac:dyDescent="0.3">
      <c r="A107" s="320" t="s">
        <v>452</v>
      </c>
      <c r="B107" s="320"/>
      <c r="C107" s="320"/>
      <c r="D107" s="320"/>
      <c r="E107" s="320"/>
      <c r="F107" s="320"/>
      <c r="G107" s="320"/>
      <c r="H107" s="320"/>
      <c r="I107" s="320"/>
      <c r="J107" s="320"/>
      <c r="K107" s="320"/>
      <c r="L107" s="320"/>
      <c r="M107" s="320"/>
      <c r="N107" s="320"/>
      <c r="O107" s="320"/>
      <c r="P107" s="320"/>
      <c r="Q107" s="320"/>
      <c r="R107" s="320"/>
      <c r="S107" s="320"/>
      <c r="T107" s="320"/>
      <c r="U107" s="320"/>
      <c r="V107" s="320"/>
      <c r="W107" s="320"/>
      <c r="X107" s="320"/>
      <c r="Y107" s="320"/>
      <c r="Z107" s="320"/>
      <c r="AA107" s="320"/>
      <c r="AB107" s="320"/>
      <c r="AC107" s="320"/>
      <c r="AD107" s="88">
        <f>'Art. 121'!Q111</f>
        <v>0</v>
      </c>
      <c r="AE107" s="89">
        <f t="shared" si="20"/>
        <v>0</v>
      </c>
      <c r="AF107">
        <f t="shared" si="21"/>
        <v>0</v>
      </c>
      <c r="AG107" s="86">
        <f t="shared" si="22"/>
        <v>1</v>
      </c>
      <c r="AH107" s="90">
        <f t="shared" si="23"/>
        <v>0</v>
      </c>
      <c r="AI107" s="91">
        <f t="shared" si="24"/>
        <v>0.125</v>
      </c>
      <c r="AJ107" s="91">
        <f t="shared" si="25"/>
        <v>0</v>
      </c>
      <c r="AK107" s="91">
        <f t="shared" si="26"/>
        <v>0</v>
      </c>
    </row>
    <row r="108" spans="1:37" ht="25.4" customHeight="1" thickTop="1" thickBot="1" x14ac:dyDescent="0.3">
      <c r="A108" s="320" t="s">
        <v>453</v>
      </c>
      <c r="B108" s="320"/>
      <c r="C108" s="320"/>
      <c r="D108" s="320"/>
      <c r="E108" s="320"/>
      <c r="F108" s="320"/>
      <c r="G108" s="320"/>
      <c r="H108" s="320"/>
      <c r="I108" s="320"/>
      <c r="J108" s="320"/>
      <c r="K108" s="320"/>
      <c r="L108" s="320"/>
      <c r="M108" s="320"/>
      <c r="N108" s="320"/>
      <c r="O108" s="320"/>
      <c r="P108" s="320"/>
      <c r="Q108" s="320"/>
      <c r="R108" s="320"/>
      <c r="S108" s="320"/>
      <c r="T108" s="320"/>
      <c r="U108" s="320"/>
      <c r="V108" s="320"/>
      <c r="W108" s="320"/>
      <c r="X108" s="320"/>
      <c r="Y108" s="320"/>
      <c r="Z108" s="320"/>
      <c r="AA108" s="320"/>
      <c r="AB108" s="320"/>
      <c r="AC108" s="320"/>
      <c r="AD108" s="88">
        <f>'Art. 121'!Q112</f>
        <v>0</v>
      </c>
      <c r="AE108" s="89">
        <f t="shared" si="20"/>
        <v>0</v>
      </c>
      <c r="AF108">
        <f t="shared" si="21"/>
        <v>0</v>
      </c>
      <c r="AG108" s="86">
        <f t="shared" si="22"/>
        <v>1</v>
      </c>
      <c r="AH108" s="90">
        <f t="shared" si="23"/>
        <v>0</v>
      </c>
      <c r="AI108" s="91">
        <f t="shared" si="24"/>
        <v>0.125</v>
      </c>
      <c r="AJ108" s="91">
        <f t="shared" si="25"/>
        <v>0</v>
      </c>
      <c r="AK108" s="91">
        <f t="shared" si="26"/>
        <v>0</v>
      </c>
    </row>
    <row r="109" spans="1:37" ht="25.4" customHeight="1" thickTop="1" thickBot="1" x14ac:dyDescent="0.3">
      <c r="A109" s="320" t="s">
        <v>454</v>
      </c>
      <c r="B109" s="320"/>
      <c r="C109" s="320"/>
      <c r="D109" s="320"/>
      <c r="E109" s="320"/>
      <c r="F109" s="320"/>
      <c r="G109" s="320"/>
      <c r="H109" s="320"/>
      <c r="I109" s="320"/>
      <c r="J109" s="320"/>
      <c r="K109" s="320"/>
      <c r="L109" s="320"/>
      <c r="M109" s="320"/>
      <c r="N109" s="320"/>
      <c r="O109" s="320"/>
      <c r="P109" s="320"/>
      <c r="Q109" s="320"/>
      <c r="R109" s="320"/>
      <c r="S109" s="320"/>
      <c r="T109" s="320"/>
      <c r="U109" s="320"/>
      <c r="V109" s="320"/>
      <c r="W109" s="320"/>
      <c r="X109" s="320"/>
      <c r="Y109" s="320"/>
      <c r="Z109" s="320"/>
      <c r="AA109" s="320"/>
      <c r="AB109" s="320"/>
      <c r="AC109" s="320"/>
      <c r="AD109" s="88">
        <f>'Art. 121'!Q113</f>
        <v>0</v>
      </c>
      <c r="AE109" s="89">
        <f t="shared" si="20"/>
        <v>0</v>
      </c>
      <c r="AF109">
        <f t="shared" si="21"/>
        <v>0</v>
      </c>
      <c r="AG109" s="86">
        <f t="shared" si="22"/>
        <v>1</v>
      </c>
      <c r="AH109" s="90">
        <f t="shared" si="23"/>
        <v>0</v>
      </c>
      <c r="AI109" s="91">
        <f t="shared" si="24"/>
        <v>0.125</v>
      </c>
      <c r="AJ109" s="91">
        <f t="shared" si="25"/>
        <v>0</v>
      </c>
      <c r="AK109" s="91">
        <f t="shared" si="26"/>
        <v>0</v>
      </c>
    </row>
    <row r="110" spans="1:37" ht="25.4" customHeight="1" thickTop="1" thickBot="1" x14ac:dyDescent="0.3">
      <c r="A110" s="320" t="s">
        <v>455</v>
      </c>
      <c r="B110" s="320"/>
      <c r="C110" s="320"/>
      <c r="D110" s="320"/>
      <c r="E110" s="320"/>
      <c r="F110" s="320"/>
      <c r="G110" s="320"/>
      <c r="H110" s="320"/>
      <c r="I110" s="320"/>
      <c r="J110" s="320"/>
      <c r="K110" s="320"/>
      <c r="L110" s="320"/>
      <c r="M110" s="320"/>
      <c r="N110" s="320"/>
      <c r="O110" s="320"/>
      <c r="P110" s="320"/>
      <c r="Q110" s="320"/>
      <c r="R110" s="320"/>
      <c r="S110" s="320"/>
      <c r="T110" s="320"/>
      <c r="U110" s="320"/>
      <c r="V110" s="320"/>
      <c r="W110" s="320"/>
      <c r="X110" s="320"/>
      <c r="Y110" s="320"/>
      <c r="Z110" s="320"/>
      <c r="AA110" s="320"/>
      <c r="AB110" s="320"/>
      <c r="AC110" s="320"/>
      <c r="AD110" s="88">
        <f>'Art. 121'!Q114</f>
        <v>0</v>
      </c>
      <c r="AE110" s="89">
        <f t="shared" si="20"/>
        <v>0</v>
      </c>
      <c r="AF110">
        <f t="shared" si="21"/>
        <v>0</v>
      </c>
      <c r="AG110" s="86">
        <f t="shared" si="22"/>
        <v>1</v>
      </c>
      <c r="AH110" s="90">
        <f t="shared" si="23"/>
        <v>0</v>
      </c>
      <c r="AI110" s="91">
        <f t="shared" si="24"/>
        <v>0.125</v>
      </c>
      <c r="AJ110" s="91">
        <f t="shared" si="25"/>
        <v>0</v>
      </c>
      <c r="AK110" s="91">
        <f t="shared" si="26"/>
        <v>0</v>
      </c>
    </row>
    <row r="111" spans="1:37" ht="25.4" customHeight="1" thickTop="1" thickBot="1" x14ac:dyDescent="0.3">
      <c r="A111" s="320" t="s">
        <v>456</v>
      </c>
      <c r="B111" s="320"/>
      <c r="C111" s="320"/>
      <c r="D111" s="320"/>
      <c r="E111" s="320"/>
      <c r="F111" s="320"/>
      <c r="G111" s="320"/>
      <c r="H111" s="320"/>
      <c r="I111" s="320"/>
      <c r="J111" s="320"/>
      <c r="K111" s="320"/>
      <c r="L111" s="320"/>
      <c r="M111" s="320"/>
      <c r="N111" s="320"/>
      <c r="O111" s="320"/>
      <c r="P111" s="320"/>
      <c r="Q111" s="320"/>
      <c r="R111" s="320"/>
      <c r="S111" s="320"/>
      <c r="T111" s="320"/>
      <c r="U111" s="320"/>
      <c r="V111" s="320"/>
      <c r="W111" s="320"/>
      <c r="X111" s="320"/>
      <c r="Y111" s="320"/>
      <c r="Z111" s="320"/>
      <c r="AA111" s="320"/>
      <c r="AB111" s="320"/>
      <c r="AC111" s="320"/>
      <c r="AD111" s="88">
        <f>'Art. 121'!Q115</f>
        <v>0</v>
      </c>
      <c r="AE111" s="89">
        <f t="shared" si="20"/>
        <v>0</v>
      </c>
      <c r="AF111">
        <f t="shared" si="21"/>
        <v>0</v>
      </c>
      <c r="AG111" s="86">
        <f t="shared" si="22"/>
        <v>1</v>
      </c>
      <c r="AH111" s="90">
        <f t="shared" si="23"/>
        <v>0</v>
      </c>
      <c r="AI111" s="91">
        <f t="shared" si="24"/>
        <v>0.125</v>
      </c>
      <c r="AJ111" s="91">
        <f t="shared" si="25"/>
        <v>0</v>
      </c>
      <c r="AK111" s="91">
        <f t="shared" si="26"/>
        <v>0</v>
      </c>
    </row>
    <row r="112" spans="1:37" ht="25.4" customHeight="1" thickTop="1" x14ac:dyDescent="0.25">
      <c r="A112" s="289" t="s">
        <v>347</v>
      </c>
      <c r="B112" s="289"/>
      <c r="C112" s="289"/>
      <c r="D112" s="289"/>
      <c r="E112" s="289"/>
      <c r="F112" s="289"/>
      <c r="G112" s="289"/>
      <c r="H112" s="289"/>
      <c r="I112" s="289"/>
      <c r="J112" s="289"/>
      <c r="K112" s="289"/>
      <c r="L112" s="289"/>
      <c r="M112" s="289"/>
      <c r="N112" s="289"/>
      <c r="O112" s="289"/>
      <c r="P112" s="289"/>
      <c r="Q112" s="289"/>
      <c r="R112" s="289"/>
      <c r="S112" s="289"/>
      <c r="T112" s="289"/>
      <c r="U112" s="289"/>
      <c r="V112" s="289"/>
      <c r="W112" s="289"/>
      <c r="X112" s="289"/>
      <c r="Y112" s="289"/>
      <c r="Z112" s="289"/>
      <c r="AA112" s="289"/>
      <c r="AB112" s="289"/>
      <c r="AC112" s="289"/>
      <c r="AD112" s="289"/>
      <c r="AE112" s="89">
        <f>SUM(AE104:AE111)</f>
        <v>0</v>
      </c>
      <c r="AF112" s="59"/>
      <c r="AG112" s="92">
        <f>SUM(AG104:AG111)</f>
        <v>8</v>
      </c>
      <c r="AH112" s="93"/>
      <c r="AI112" s="94"/>
      <c r="AJ112" s="94"/>
      <c r="AK112" s="94"/>
    </row>
    <row r="113" spans="1:37" ht="25.4" customHeight="1" x14ac:dyDescent="0.25">
      <c r="A113" s="290" t="s">
        <v>348</v>
      </c>
      <c r="B113" s="290"/>
      <c r="C113" s="290"/>
      <c r="D113" s="290"/>
      <c r="E113" s="290"/>
      <c r="F113" s="290"/>
      <c r="G113" s="290"/>
      <c r="H113" s="290"/>
      <c r="I113" s="290"/>
      <c r="J113" s="290"/>
      <c r="K113" s="290"/>
      <c r="L113" s="290"/>
      <c r="M113" s="290"/>
      <c r="N113" s="290"/>
      <c r="O113" s="290"/>
      <c r="P113" s="290"/>
      <c r="Q113" s="290"/>
      <c r="R113" s="290"/>
      <c r="S113" s="290"/>
      <c r="T113" s="290"/>
      <c r="U113" s="290"/>
      <c r="V113" s="290"/>
      <c r="W113" s="290"/>
      <c r="X113" s="290"/>
      <c r="Y113" s="290"/>
      <c r="Z113" s="290"/>
      <c r="AA113" s="290"/>
      <c r="AB113" s="290"/>
      <c r="AC113" s="290"/>
      <c r="AD113" s="290"/>
      <c r="AE113" s="89">
        <f>AE112/$AE$23*100</f>
        <v>0</v>
      </c>
      <c r="AF113" s="59"/>
      <c r="AG113" s="92"/>
      <c r="AH113" s="93"/>
      <c r="AI113" s="94"/>
      <c r="AJ113" s="94"/>
      <c r="AK113" s="94"/>
    </row>
    <row r="114" spans="1:37" ht="25.4" customHeight="1" thickBot="1" x14ac:dyDescent="0.3">
      <c r="A114" s="70"/>
      <c r="B114" s="70"/>
      <c r="C114" s="70"/>
      <c r="D114" s="70"/>
      <c r="E114" s="70"/>
      <c r="F114" s="70"/>
      <c r="G114" s="70"/>
      <c r="H114" s="70"/>
      <c r="I114" s="70"/>
      <c r="J114" s="70"/>
      <c r="K114" s="70"/>
      <c r="L114" s="70"/>
      <c r="M114" s="70"/>
      <c r="N114" s="70"/>
      <c r="O114" s="70"/>
      <c r="P114" s="70"/>
      <c r="Q114" s="95"/>
      <c r="R114" s="70"/>
      <c r="S114" s="70"/>
      <c r="T114" s="70"/>
      <c r="U114" s="70"/>
      <c r="V114" s="70"/>
      <c r="W114" s="70"/>
      <c r="X114" s="70"/>
      <c r="Y114" s="70"/>
      <c r="Z114" s="70"/>
      <c r="AA114" s="70"/>
      <c r="AB114" s="70"/>
      <c r="AC114" s="70"/>
      <c r="AD114" s="96"/>
      <c r="AE114" s="96"/>
    </row>
    <row r="115" spans="1:37" ht="25.4" customHeight="1" thickTop="1" thickBot="1" x14ac:dyDescent="0.3">
      <c r="A115" s="291" t="s">
        <v>124</v>
      </c>
      <c r="B115" s="291"/>
      <c r="C115" s="291"/>
      <c r="D115" s="291"/>
      <c r="E115" s="291"/>
      <c r="F115" s="291"/>
      <c r="G115" s="291"/>
      <c r="H115" s="291"/>
      <c r="I115" s="291"/>
      <c r="J115" s="291"/>
      <c r="K115" s="291"/>
      <c r="L115" s="291"/>
      <c r="M115" s="291"/>
      <c r="N115" s="291"/>
      <c r="O115" s="291"/>
      <c r="P115" s="291"/>
      <c r="Q115" s="291"/>
      <c r="R115" s="291"/>
      <c r="S115" s="291"/>
      <c r="T115" s="291"/>
      <c r="U115" s="291"/>
      <c r="V115" s="291"/>
      <c r="W115" s="291"/>
      <c r="X115" s="291"/>
      <c r="Y115" s="291"/>
      <c r="Z115" s="291"/>
      <c r="AA115" s="291"/>
      <c r="AB115" s="291"/>
      <c r="AC115" s="291"/>
      <c r="AD115" s="104" t="s">
        <v>65</v>
      </c>
      <c r="AE115" s="105" t="s">
        <v>9</v>
      </c>
      <c r="AF115" s="86" t="s">
        <v>330</v>
      </c>
      <c r="AG115" s="86" t="s">
        <v>331</v>
      </c>
      <c r="AH115" s="86" t="s">
        <v>332</v>
      </c>
      <c r="AI115" s="87" t="s">
        <v>333</v>
      </c>
      <c r="AJ115" s="86"/>
      <c r="AK115" s="87" t="s">
        <v>334</v>
      </c>
    </row>
    <row r="116" spans="1:37" ht="25.4" customHeight="1" thickTop="1" thickBot="1" x14ac:dyDescent="0.3">
      <c r="A116" s="320" t="s">
        <v>457</v>
      </c>
      <c r="B116" s="320"/>
      <c r="C116" s="320"/>
      <c r="D116" s="320"/>
      <c r="E116" s="320"/>
      <c r="F116" s="320"/>
      <c r="G116" s="320"/>
      <c r="H116" s="320"/>
      <c r="I116" s="320"/>
      <c r="J116" s="320"/>
      <c r="K116" s="320"/>
      <c r="L116" s="320"/>
      <c r="M116" s="320"/>
      <c r="N116" s="320"/>
      <c r="O116" s="320"/>
      <c r="P116" s="320"/>
      <c r="Q116" s="320"/>
      <c r="R116" s="320"/>
      <c r="S116" s="320"/>
      <c r="T116" s="320"/>
      <c r="U116" s="320"/>
      <c r="V116" s="320"/>
      <c r="W116" s="320"/>
      <c r="X116" s="320"/>
      <c r="Y116" s="320"/>
      <c r="Z116" s="320"/>
      <c r="AA116" s="320"/>
      <c r="AB116" s="320"/>
      <c r="AC116" s="320"/>
      <c r="AD116" s="88">
        <f>'Art. 121'!Q118</f>
        <v>0</v>
      </c>
      <c r="AE116" s="89">
        <f>IF(AG116=1,AK116,AG116)</f>
        <v>0</v>
      </c>
      <c r="AF116">
        <f>AD116/2</f>
        <v>0</v>
      </c>
      <c r="AG116" s="86">
        <f>IF(AND(AF116&gt;=0,AF116&lt;=1),1,"No aplica")</f>
        <v>1</v>
      </c>
      <c r="AH116" s="90">
        <f>AD116/(AG116*2)</f>
        <v>0</v>
      </c>
      <c r="AI116" s="91">
        <f>IF(AG116=1,AG116/$AG$121,"No aplica")</f>
        <v>0.2</v>
      </c>
      <c r="AJ116" s="91">
        <f>AF116*AI116</f>
        <v>0</v>
      </c>
      <c r="AK116" s="91">
        <f>AJ116*$AE$23</f>
        <v>0</v>
      </c>
    </row>
    <row r="117" spans="1:37" ht="25.4" customHeight="1" thickTop="1" thickBot="1" x14ac:dyDescent="0.3">
      <c r="A117" s="320" t="s">
        <v>458</v>
      </c>
      <c r="B117" s="320"/>
      <c r="C117" s="320"/>
      <c r="D117" s="320"/>
      <c r="E117" s="320"/>
      <c r="F117" s="320"/>
      <c r="G117" s="320"/>
      <c r="H117" s="320"/>
      <c r="I117" s="320"/>
      <c r="J117" s="320"/>
      <c r="K117" s="320"/>
      <c r="L117" s="320"/>
      <c r="M117" s="320"/>
      <c r="N117" s="320"/>
      <c r="O117" s="320"/>
      <c r="P117" s="320"/>
      <c r="Q117" s="320"/>
      <c r="R117" s="320"/>
      <c r="S117" s="320"/>
      <c r="T117" s="320"/>
      <c r="U117" s="320"/>
      <c r="V117" s="320"/>
      <c r="W117" s="320"/>
      <c r="X117" s="320"/>
      <c r="Y117" s="320"/>
      <c r="Z117" s="320"/>
      <c r="AA117" s="320"/>
      <c r="AB117" s="320"/>
      <c r="AC117" s="320"/>
      <c r="AD117" s="88">
        <f>'Art. 121'!Q119</f>
        <v>0</v>
      </c>
      <c r="AE117" s="89">
        <f>IF(AG117=1,AK117,AG117)</f>
        <v>0</v>
      </c>
      <c r="AF117">
        <f>AD117/2</f>
        <v>0</v>
      </c>
      <c r="AG117" s="86">
        <f>IF(AND(AF117&gt;=0,AF117&lt;=1),1,"No aplica")</f>
        <v>1</v>
      </c>
      <c r="AH117" s="90">
        <f>AD117/(AG117*2)</f>
        <v>0</v>
      </c>
      <c r="AI117" s="91">
        <f>IF(AG117=1,AG117/$AG$121,"No aplica")</f>
        <v>0.2</v>
      </c>
      <c r="AJ117" s="91">
        <f>AF117*AI117</f>
        <v>0</v>
      </c>
      <c r="AK117" s="91">
        <f>AJ117*$AE$23</f>
        <v>0</v>
      </c>
    </row>
    <row r="118" spans="1:37" ht="25.4" customHeight="1" thickTop="1" thickBot="1" x14ac:dyDescent="0.3">
      <c r="A118" s="320" t="s">
        <v>459</v>
      </c>
      <c r="B118" s="320"/>
      <c r="C118" s="320"/>
      <c r="D118" s="320"/>
      <c r="E118" s="320"/>
      <c r="F118" s="320"/>
      <c r="G118" s="320"/>
      <c r="H118" s="320"/>
      <c r="I118" s="320"/>
      <c r="J118" s="320"/>
      <c r="K118" s="320"/>
      <c r="L118" s="320"/>
      <c r="M118" s="320"/>
      <c r="N118" s="320"/>
      <c r="O118" s="320"/>
      <c r="P118" s="320"/>
      <c r="Q118" s="320"/>
      <c r="R118" s="320"/>
      <c r="S118" s="320"/>
      <c r="T118" s="320"/>
      <c r="U118" s="320"/>
      <c r="V118" s="320"/>
      <c r="W118" s="320"/>
      <c r="X118" s="320"/>
      <c r="Y118" s="320"/>
      <c r="Z118" s="320"/>
      <c r="AA118" s="320"/>
      <c r="AB118" s="320"/>
      <c r="AC118" s="320"/>
      <c r="AD118" s="88">
        <f>'Art. 121'!Q120</f>
        <v>0</v>
      </c>
      <c r="AE118" s="89">
        <f>IF(AG118=1,AK118,AG118)</f>
        <v>0</v>
      </c>
      <c r="AF118">
        <f>AD118/2</f>
        <v>0</v>
      </c>
      <c r="AG118" s="86">
        <f>IF(AND(AF118&gt;=0,AF118&lt;=1),1,"No aplica")</f>
        <v>1</v>
      </c>
      <c r="AH118" s="90">
        <f>AD118/(AG118*2)</f>
        <v>0</v>
      </c>
      <c r="AI118" s="91">
        <f>IF(AG118=1,AG118/$AG$121,"No aplica")</f>
        <v>0.2</v>
      </c>
      <c r="AJ118" s="91">
        <f>AF118*AI118</f>
        <v>0</v>
      </c>
      <c r="AK118" s="91">
        <f>AJ118*$AE$23</f>
        <v>0</v>
      </c>
    </row>
    <row r="119" spans="1:37" ht="25.4" customHeight="1" thickTop="1" thickBot="1" x14ac:dyDescent="0.3">
      <c r="A119" s="320" t="s">
        <v>460</v>
      </c>
      <c r="B119" s="320"/>
      <c r="C119" s="320"/>
      <c r="D119" s="320"/>
      <c r="E119" s="320"/>
      <c r="F119" s="320"/>
      <c r="G119" s="320"/>
      <c r="H119" s="320"/>
      <c r="I119" s="320"/>
      <c r="J119" s="320"/>
      <c r="K119" s="320"/>
      <c r="L119" s="320"/>
      <c r="M119" s="320"/>
      <c r="N119" s="320"/>
      <c r="O119" s="320"/>
      <c r="P119" s="320"/>
      <c r="Q119" s="320"/>
      <c r="R119" s="320"/>
      <c r="S119" s="320"/>
      <c r="T119" s="320"/>
      <c r="U119" s="320"/>
      <c r="V119" s="320"/>
      <c r="W119" s="320"/>
      <c r="X119" s="320"/>
      <c r="Y119" s="320"/>
      <c r="Z119" s="320"/>
      <c r="AA119" s="320"/>
      <c r="AB119" s="320"/>
      <c r="AC119" s="320"/>
      <c r="AD119" s="88">
        <f>'Art. 121'!Q121</f>
        <v>0</v>
      </c>
      <c r="AE119" s="89">
        <f>IF(AG119=1,AK119,AG119)</f>
        <v>0</v>
      </c>
      <c r="AF119">
        <f>AD119/2</f>
        <v>0</v>
      </c>
      <c r="AG119" s="86">
        <f>IF(AND(AF119&gt;=0,AF119&lt;=1),1,"No aplica")</f>
        <v>1</v>
      </c>
      <c r="AH119" s="90">
        <f>AD119/(AG119*2)</f>
        <v>0</v>
      </c>
      <c r="AI119" s="91">
        <f>IF(AG119=1,AG119/$AG$121,"No aplica")</f>
        <v>0.2</v>
      </c>
      <c r="AJ119" s="91">
        <f>AF119*AI119</f>
        <v>0</v>
      </c>
      <c r="AK119" s="91">
        <f>AJ119*$AE$23</f>
        <v>0</v>
      </c>
    </row>
    <row r="120" spans="1:37" ht="25.4" customHeight="1" thickTop="1" thickBot="1" x14ac:dyDescent="0.3">
      <c r="A120" s="320" t="s">
        <v>461</v>
      </c>
      <c r="B120" s="320"/>
      <c r="C120" s="320"/>
      <c r="D120" s="320"/>
      <c r="E120" s="320"/>
      <c r="F120" s="320"/>
      <c r="G120" s="320"/>
      <c r="H120" s="320"/>
      <c r="I120" s="320"/>
      <c r="J120" s="320"/>
      <c r="K120" s="320"/>
      <c r="L120" s="320"/>
      <c r="M120" s="320"/>
      <c r="N120" s="320"/>
      <c r="O120" s="320"/>
      <c r="P120" s="320"/>
      <c r="Q120" s="320"/>
      <c r="R120" s="320"/>
      <c r="S120" s="320"/>
      <c r="T120" s="320"/>
      <c r="U120" s="320"/>
      <c r="V120" s="320"/>
      <c r="W120" s="320"/>
      <c r="X120" s="320"/>
      <c r="Y120" s="320"/>
      <c r="Z120" s="320"/>
      <c r="AA120" s="320"/>
      <c r="AB120" s="320"/>
      <c r="AC120" s="320"/>
      <c r="AD120" s="88">
        <f>'Art. 121'!Q122</f>
        <v>0</v>
      </c>
      <c r="AE120" s="89">
        <f>IF(AG120=1,AK120,AG120)</f>
        <v>0</v>
      </c>
      <c r="AF120">
        <f>AD120/2</f>
        <v>0</v>
      </c>
      <c r="AG120" s="86">
        <f>IF(AND(AF120&gt;=0,AF120&lt;=1),1,"No aplica")</f>
        <v>1</v>
      </c>
      <c r="AH120" s="90">
        <f>AD120/(AG120*2)</f>
        <v>0</v>
      </c>
      <c r="AI120" s="91">
        <f>IF(AG120=1,AG120/$AG$121,"No aplica")</f>
        <v>0.2</v>
      </c>
      <c r="AJ120" s="91">
        <f>AF120*AI120</f>
        <v>0</v>
      </c>
      <c r="AK120" s="91">
        <f>AJ120*$AE$23</f>
        <v>0</v>
      </c>
    </row>
    <row r="121" spans="1:37" ht="25.4" customHeight="1" thickTop="1" x14ac:dyDescent="0.25">
      <c r="A121" s="289" t="s">
        <v>349</v>
      </c>
      <c r="B121" s="289"/>
      <c r="C121" s="289"/>
      <c r="D121" s="289"/>
      <c r="E121" s="289"/>
      <c r="F121" s="289"/>
      <c r="G121" s="289"/>
      <c r="H121" s="289"/>
      <c r="I121" s="289"/>
      <c r="J121" s="289"/>
      <c r="K121" s="289"/>
      <c r="L121" s="289"/>
      <c r="M121" s="289"/>
      <c r="N121" s="289"/>
      <c r="O121" s="289"/>
      <c r="P121" s="289"/>
      <c r="Q121" s="289"/>
      <c r="R121" s="289"/>
      <c r="S121" s="289"/>
      <c r="T121" s="289"/>
      <c r="U121" s="289"/>
      <c r="V121" s="289"/>
      <c r="W121" s="289"/>
      <c r="X121" s="289"/>
      <c r="Y121" s="289"/>
      <c r="Z121" s="289"/>
      <c r="AA121" s="289"/>
      <c r="AB121" s="289"/>
      <c r="AC121" s="289"/>
      <c r="AD121" s="289"/>
      <c r="AE121" s="89">
        <f>SUM(AE116:AE120)</f>
        <v>0</v>
      </c>
      <c r="AF121" s="59"/>
      <c r="AG121" s="92">
        <f>SUM(AG116:AG120)</f>
        <v>5</v>
      </c>
      <c r="AH121" s="93"/>
      <c r="AI121" s="94"/>
      <c r="AJ121" s="94"/>
      <c r="AK121" s="94"/>
    </row>
    <row r="122" spans="1:37" ht="25.4" customHeight="1" x14ac:dyDescent="0.25">
      <c r="A122" s="290" t="s">
        <v>350</v>
      </c>
      <c r="B122" s="290"/>
      <c r="C122" s="290"/>
      <c r="D122" s="290"/>
      <c r="E122" s="290"/>
      <c r="F122" s="290"/>
      <c r="G122" s="290"/>
      <c r="H122" s="290"/>
      <c r="I122" s="290"/>
      <c r="J122" s="290"/>
      <c r="K122" s="290"/>
      <c r="L122" s="290"/>
      <c r="M122" s="290"/>
      <c r="N122" s="290"/>
      <c r="O122" s="290"/>
      <c r="P122" s="290"/>
      <c r="Q122" s="290"/>
      <c r="R122" s="290"/>
      <c r="S122" s="290"/>
      <c r="T122" s="290"/>
      <c r="U122" s="290"/>
      <c r="V122" s="290"/>
      <c r="W122" s="290"/>
      <c r="X122" s="290"/>
      <c r="Y122" s="290"/>
      <c r="Z122" s="290"/>
      <c r="AA122" s="290"/>
      <c r="AB122" s="290"/>
      <c r="AC122" s="290"/>
      <c r="AD122" s="290"/>
      <c r="AE122" s="89">
        <f>AE121/$AE$23*100</f>
        <v>0</v>
      </c>
      <c r="AF122" s="59"/>
      <c r="AG122" s="92"/>
      <c r="AH122" s="93"/>
      <c r="AI122" s="94"/>
      <c r="AJ122" s="94"/>
      <c r="AK122" s="94"/>
    </row>
    <row r="123" spans="1:37" ht="15.5" x14ac:dyDescent="0.25">
      <c r="A123" s="100"/>
      <c r="B123" s="100"/>
      <c r="C123" s="100"/>
      <c r="D123" s="100"/>
      <c r="E123" s="100"/>
      <c r="F123" s="100"/>
      <c r="G123" s="100"/>
      <c r="H123" s="100"/>
      <c r="I123" s="100"/>
      <c r="J123" s="100"/>
      <c r="K123" s="100"/>
      <c r="L123" s="100"/>
      <c r="M123" s="100"/>
      <c r="N123" s="100"/>
      <c r="O123" s="100"/>
      <c r="P123" s="100"/>
      <c r="Q123" s="95"/>
      <c r="R123" s="100"/>
      <c r="S123" s="100"/>
      <c r="T123" s="100"/>
      <c r="U123" s="100"/>
      <c r="V123" s="100"/>
      <c r="W123" s="100"/>
      <c r="X123" s="100"/>
      <c r="Y123" s="100"/>
      <c r="Z123" s="100"/>
      <c r="AA123" s="100"/>
      <c r="AB123" s="100"/>
      <c r="AC123" s="100"/>
      <c r="AD123" s="96"/>
      <c r="AE123" s="96"/>
    </row>
    <row r="124" spans="1:37" ht="15.5" x14ac:dyDescent="0.25">
      <c r="A124" s="100"/>
      <c r="B124" s="100"/>
      <c r="C124" s="100"/>
      <c r="D124" s="100"/>
      <c r="E124" s="100"/>
      <c r="F124" s="100"/>
      <c r="G124" s="100"/>
      <c r="H124" s="100"/>
      <c r="I124" s="100"/>
      <c r="J124" s="100"/>
      <c r="K124" s="100"/>
      <c r="L124" s="100"/>
      <c r="M124" s="100"/>
      <c r="N124" s="100"/>
      <c r="O124" s="100"/>
      <c r="P124" s="100"/>
      <c r="Q124" s="95"/>
      <c r="R124" s="100"/>
      <c r="S124" s="100"/>
      <c r="T124" s="100"/>
      <c r="U124" s="100"/>
      <c r="V124" s="100"/>
      <c r="W124" s="100"/>
      <c r="X124" s="100"/>
      <c r="Y124" s="100"/>
      <c r="Z124" s="100"/>
      <c r="AA124" s="100"/>
      <c r="AB124" s="100"/>
      <c r="AC124" s="100"/>
      <c r="AD124" s="96"/>
      <c r="AE124" s="96"/>
    </row>
    <row r="125" spans="1:37" ht="25.4" customHeight="1" x14ac:dyDescent="0.25">
      <c r="A125" s="337" t="s">
        <v>462</v>
      </c>
      <c r="B125" s="337"/>
      <c r="C125" s="337"/>
      <c r="D125" s="337"/>
      <c r="E125" s="337"/>
      <c r="F125" s="337"/>
      <c r="G125" s="337"/>
      <c r="H125" s="337"/>
      <c r="I125" s="337"/>
      <c r="J125" s="337"/>
      <c r="K125" s="337"/>
      <c r="L125" s="337"/>
      <c r="M125" s="337"/>
      <c r="N125" s="337"/>
      <c r="O125" s="337"/>
      <c r="P125" s="337"/>
      <c r="Q125" s="337"/>
      <c r="R125" s="337"/>
      <c r="S125" s="337"/>
      <c r="T125" s="337"/>
      <c r="U125" s="337"/>
      <c r="V125" s="337"/>
      <c r="W125" s="337"/>
      <c r="X125" s="337"/>
      <c r="Y125" s="337"/>
      <c r="Z125" s="337"/>
      <c r="AA125" s="337"/>
      <c r="AB125" s="337"/>
      <c r="AC125" s="337"/>
      <c r="AD125" s="337"/>
      <c r="AE125" s="337"/>
    </row>
    <row r="126" spans="1:37" ht="15.5" x14ac:dyDescent="0.25">
      <c r="A126" s="101"/>
      <c r="B126" s="102"/>
      <c r="C126" s="102"/>
      <c r="D126" s="102"/>
      <c r="E126" s="102"/>
      <c r="F126" s="102"/>
      <c r="G126" s="102"/>
      <c r="H126" s="102"/>
      <c r="I126" s="102"/>
      <c r="J126" s="102"/>
      <c r="K126" s="102"/>
      <c r="L126" s="102"/>
      <c r="M126" s="102"/>
      <c r="N126" s="102"/>
      <c r="O126" s="102"/>
      <c r="P126" s="102"/>
      <c r="Q126" s="103"/>
      <c r="R126" s="102"/>
      <c r="S126" s="102"/>
      <c r="T126" s="102"/>
      <c r="U126" s="102"/>
      <c r="V126" s="102"/>
      <c r="W126" s="102"/>
      <c r="X126" s="102"/>
      <c r="Y126" s="102"/>
      <c r="Z126" s="102"/>
      <c r="AA126" s="102"/>
      <c r="AB126" s="102"/>
      <c r="AC126" s="102"/>
      <c r="AD126" s="83"/>
      <c r="AE126" s="83"/>
    </row>
    <row r="127" spans="1:37" ht="16" thickBot="1" x14ac:dyDescent="0.3">
      <c r="A127" s="70"/>
      <c r="B127" s="70"/>
      <c r="C127" s="70"/>
      <c r="D127" s="70"/>
      <c r="E127" s="70"/>
      <c r="F127" s="70"/>
      <c r="G127" s="70"/>
      <c r="H127" s="70"/>
      <c r="I127" s="70"/>
      <c r="J127" s="70"/>
      <c r="K127" s="70"/>
      <c r="L127" s="70"/>
      <c r="M127" s="70"/>
      <c r="N127" s="70"/>
      <c r="O127" s="70"/>
      <c r="P127" s="70"/>
      <c r="Q127" s="95"/>
      <c r="R127" s="70"/>
      <c r="S127" s="70"/>
      <c r="T127" s="70"/>
      <c r="U127" s="70"/>
      <c r="V127" s="70"/>
      <c r="W127" s="70"/>
      <c r="X127" s="70"/>
      <c r="Y127" s="70"/>
      <c r="Z127" s="70"/>
      <c r="AA127" s="70"/>
      <c r="AB127" s="70"/>
      <c r="AC127" s="70"/>
      <c r="AD127" s="96"/>
      <c r="AE127" s="96"/>
    </row>
    <row r="128" spans="1:37" ht="25.4" customHeight="1" thickTop="1" thickBot="1" x14ac:dyDescent="0.3">
      <c r="A128" s="292" t="s">
        <v>44</v>
      </c>
      <c r="B128" s="292"/>
      <c r="C128" s="292"/>
      <c r="D128" s="292"/>
      <c r="E128" s="292"/>
      <c r="F128" s="292"/>
      <c r="G128" s="292"/>
      <c r="H128" s="292"/>
      <c r="I128" s="292"/>
      <c r="J128" s="292"/>
      <c r="K128" s="292"/>
      <c r="L128" s="292"/>
      <c r="M128" s="292"/>
      <c r="N128" s="292"/>
      <c r="O128" s="292"/>
      <c r="P128" s="292"/>
      <c r="Q128" s="292"/>
      <c r="R128" s="292"/>
      <c r="S128" s="292"/>
      <c r="T128" s="292"/>
      <c r="U128" s="292"/>
      <c r="V128" s="292"/>
      <c r="W128" s="292"/>
      <c r="X128" s="292"/>
      <c r="Y128" s="292"/>
      <c r="Z128" s="292"/>
      <c r="AA128" s="292"/>
      <c r="AB128" s="292"/>
      <c r="AC128" s="292"/>
      <c r="AD128" s="63" t="s">
        <v>65</v>
      </c>
      <c r="AE128" s="211" t="s">
        <v>9</v>
      </c>
      <c r="AF128" s="86" t="s">
        <v>330</v>
      </c>
      <c r="AG128" s="86" t="s">
        <v>331</v>
      </c>
      <c r="AH128" s="86" t="s">
        <v>332</v>
      </c>
      <c r="AI128" s="87" t="s">
        <v>333</v>
      </c>
      <c r="AJ128" s="86"/>
      <c r="AK128" s="87" t="s">
        <v>334</v>
      </c>
    </row>
    <row r="129" spans="1:37" ht="25.4" customHeight="1" thickTop="1" thickBot="1" x14ac:dyDescent="0.3">
      <c r="A129" s="320" t="s">
        <v>403</v>
      </c>
      <c r="B129" s="320"/>
      <c r="C129" s="320"/>
      <c r="D129" s="320"/>
      <c r="E129" s="320"/>
      <c r="F129" s="320"/>
      <c r="G129" s="320"/>
      <c r="H129" s="320"/>
      <c r="I129" s="320"/>
      <c r="J129" s="320"/>
      <c r="K129" s="320"/>
      <c r="L129" s="320"/>
      <c r="M129" s="320"/>
      <c r="N129" s="320"/>
      <c r="O129" s="320"/>
      <c r="P129" s="320"/>
      <c r="Q129" s="320"/>
      <c r="R129" s="320"/>
      <c r="S129" s="320"/>
      <c r="T129" s="320"/>
      <c r="U129" s="320"/>
      <c r="V129" s="320"/>
      <c r="W129" s="320"/>
      <c r="X129" s="320"/>
      <c r="Y129" s="320"/>
      <c r="Z129" s="320"/>
      <c r="AA129" s="320"/>
      <c r="AB129" s="320"/>
      <c r="AC129" s="320"/>
      <c r="AD129" s="88">
        <f>'Art. 121'!Q131</f>
        <v>0</v>
      </c>
      <c r="AE129" s="89">
        <f t="shared" ref="AE129:AE143" si="27">IF(AG129=1,AK129,AG129)</f>
        <v>0</v>
      </c>
      <c r="AF129">
        <f t="shared" ref="AF129:AF143" si="28">AD129/2</f>
        <v>0</v>
      </c>
      <c r="AG129" s="86">
        <f t="shared" ref="AG129:AG143" si="29">IF(AND(AF129&gt;=0,AF129&lt;=1),1,"No aplica")</f>
        <v>1</v>
      </c>
      <c r="AH129" s="90">
        <f t="shared" ref="AH129:AH143" si="30">AD129/(AG129*2)</f>
        <v>0</v>
      </c>
      <c r="AI129" s="91">
        <f t="shared" ref="AI129:AI143" si="31">IF(AG129=1,AG129/$AG$144,"No aplica")</f>
        <v>6.6666666666666666E-2</v>
      </c>
      <c r="AJ129" s="91">
        <f t="shared" ref="AJ129:AJ143" si="32">AF129*AI129</f>
        <v>0</v>
      </c>
      <c r="AK129" s="91">
        <f t="shared" ref="AK129:AK143" si="33">AJ129*$AE$23</f>
        <v>0</v>
      </c>
    </row>
    <row r="130" spans="1:37" ht="25.4" customHeight="1" thickTop="1" thickBot="1" x14ac:dyDescent="0.3">
      <c r="A130" s="320" t="s">
        <v>441</v>
      </c>
      <c r="B130" s="320"/>
      <c r="C130" s="320"/>
      <c r="D130" s="320"/>
      <c r="E130" s="320"/>
      <c r="F130" s="320"/>
      <c r="G130" s="320"/>
      <c r="H130" s="320"/>
      <c r="I130" s="320"/>
      <c r="J130" s="320"/>
      <c r="K130" s="320"/>
      <c r="L130" s="320"/>
      <c r="M130" s="320"/>
      <c r="N130" s="320"/>
      <c r="O130" s="320"/>
      <c r="P130" s="320"/>
      <c r="Q130" s="320"/>
      <c r="R130" s="320"/>
      <c r="S130" s="320"/>
      <c r="T130" s="320"/>
      <c r="U130" s="320"/>
      <c r="V130" s="320"/>
      <c r="W130" s="320"/>
      <c r="X130" s="320"/>
      <c r="Y130" s="320"/>
      <c r="Z130" s="320"/>
      <c r="AA130" s="320"/>
      <c r="AB130" s="320"/>
      <c r="AC130" s="320"/>
      <c r="AD130" s="88">
        <f>'Art. 121'!Q132</f>
        <v>0</v>
      </c>
      <c r="AE130" s="89">
        <f t="shared" si="27"/>
        <v>0</v>
      </c>
      <c r="AF130">
        <f t="shared" si="28"/>
        <v>0</v>
      </c>
      <c r="AG130" s="86">
        <f t="shared" si="29"/>
        <v>1</v>
      </c>
      <c r="AH130" s="90">
        <f t="shared" si="30"/>
        <v>0</v>
      </c>
      <c r="AI130" s="91">
        <f t="shared" si="31"/>
        <v>6.6666666666666666E-2</v>
      </c>
      <c r="AJ130" s="91">
        <f t="shared" si="32"/>
        <v>0</v>
      </c>
      <c r="AK130" s="91">
        <f t="shared" si="33"/>
        <v>0</v>
      </c>
    </row>
    <row r="131" spans="1:37" ht="25.4" customHeight="1" thickTop="1" thickBot="1" x14ac:dyDescent="0.3">
      <c r="A131" s="320" t="s">
        <v>464</v>
      </c>
      <c r="B131" s="320"/>
      <c r="C131" s="320"/>
      <c r="D131" s="320"/>
      <c r="E131" s="320"/>
      <c r="F131" s="320"/>
      <c r="G131" s="320"/>
      <c r="H131" s="320"/>
      <c r="I131" s="320"/>
      <c r="J131" s="320"/>
      <c r="K131" s="320"/>
      <c r="L131" s="320"/>
      <c r="M131" s="320"/>
      <c r="N131" s="320"/>
      <c r="O131" s="320"/>
      <c r="P131" s="320"/>
      <c r="Q131" s="320"/>
      <c r="R131" s="320"/>
      <c r="S131" s="320"/>
      <c r="T131" s="320"/>
      <c r="U131" s="320"/>
      <c r="V131" s="320"/>
      <c r="W131" s="320"/>
      <c r="X131" s="320"/>
      <c r="Y131" s="320"/>
      <c r="Z131" s="320"/>
      <c r="AA131" s="320"/>
      <c r="AB131" s="320"/>
      <c r="AC131" s="320"/>
      <c r="AD131" s="88">
        <f>'Art. 121'!Q133</f>
        <v>0</v>
      </c>
      <c r="AE131" s="89">
        <f t="shared" si="27"/>
        <v>0</v>
      </c>
      <c r="AF131">
        <f t="shared" si="28"/>
        <v>0</v>
      </c>
      <c r="AG131" s="86">
        <f t="shared" si="29"/>
        <v>1</v>
      </c>
      <c r="AH131" s="90">
        <f t="shared" si="30"/>
        <v>0</v>
      </c>
      <c r="AI131" s="91">
        <f t="shared" si="31"/>
        <v>6.6666666666666666E-2</v>
      </c>
      <c r="AJ131" s="91">
        <f t="shared" si="32"/>
        <v>0</v>
      </c>
      <c r="AK131" s="91">
        <f t="shared" si="33"/>
        <v>0</v>
      </c>
    </row>
    <row r="132" spans="1:37" ht="25.4" customHeight="1" thickTop="1" thickBot="1" x14ac:dyDescent="0.3">
      <c r="A132" s="320" t="s">
        <v>465</v>
      </c>
      <c r="B132" s="320"/>
      <c r="C132" s="320"/>
      <c r="D132" s="320"/>
      <c r="E132" s="320"/>
      <c r="F132" s="320"/>
      <c r="G132" s="320"/>
      <c r="H132" s="320"/>
      <c r="I132" s="320"/>
      <c r="J132" s="320"/>
      <c r="K132" s="320"/>
      <c r="L132" s="320"/>
      <c r="M132" s="320"/>
      <c r="N132" s="320"/>
      <c r="O132" s="320"/>
      <c r="P132" s="320"/>
      <c r="Q132" s="320"/>
      <c r="R132" s="320"/>
      <c r="S132" s="320"/>
      <c r="T132" s="320"/>
      <c r="U132" s="320"/>
      <c r="V132" s="320"/>
      <c r="W132" s="320"/>
      <c r="X132" s="320"/>
      <c r="Y132" s="320"/>
      <c r="Z132" s="320"/>
      <c r="AA132" s="320"/>
      <c r="AB132" s="320"/>
      <c r="AC132" s="320"/>
      <c r="AD132" s="88">
        <f>'Art. 121'!Q134</f>
        <v>0</v>
      </c>
      <c r="AE132" s="89">
        <f t="shared" si="27"/>
        <v>0</v>
      </c>
      <c r="AF132">
        <f t="shared" si="28"/>
        <v>0</v>
      </c>
      <c r="AG132" s="86">
        <f t="shared" si="29"/>
        <v>1</v>
      </c>
      <c r="AH132" s="90">
        <f t="shared" si="30"/>
        <v>0</v>
      </c>
      <c r="AI132" s="91">
        <f t="shared" si="31"/>
        <v>6.6666666666666666E-2</v>
      </c>
      <c r="AJ132" s="91">
        <f t="shared" si="32"/>
        <v>0</v>
      </c>
      <c r="AK132" s="91">
        <f t="shared" si="33"/>
        <v>0</v>
      </c>
    </row>
    <row r="133" spans="1:37" ht="25.4" customHeight="1" thickTop="1" thickBot="1" x14ac:dyDescent="0.3">
      <c r="A133" s="320" t="s">
        <v>466</v>
      </c>
      <c r="B133" s="320"/>
      <c r="C133" s="320"/>
      <c r="D133" s="320"/>
      <c r="E133" s="320"/>
      <c r="F133" s="320"/>
      <c r="G133" s="320"/>
      <c r="H133" s="320"/>
      <c r="I133" s="320"/>
      <c r="J133" s="320"/>
      <c r="K133" s="320"/>
      <c r="L133" s="320"/>
      <c r="M133" s="320"/>
      <c r="N133" s="320"/>
      <c r="O133" s="320"/>
      <c r="P133" s="320"/>
      <c r="Q133" s="320"/>
      <c r="R133" s="320"/>
      <c r="S133" s="320"/>
      <c r="T133" s="320"/>
      <c r="U133" s="320"/>
      <c r="V133" s="320"/>
      <c r="W133" s="320"/>
      <c r="X133" s="320"/>
      <c r="Y133" s="320"/>
      <c r="Z133" s="320"/>
      <c r="AA133" s="320"/>
      <c r="AB133" s="320"/>
      <c r="AC133" s="320"/>
      <c r="AD133" s="88">
        <f>'Art. 121'!Q135</f>
        <v>0</v>
      </c>
      <c r="AE133" s="89">
        <f t="shared" si="27"/>
        <v>0</v>
      </c>
      <c r="AF133">
        <f t="shared" si="28"/>
        <v>0</v>
      </c>
      <c r="AG133" s="86">
        <f t="shared" si="29"/>
        <v>1</v>
      </c>
      <c r="AH133" s="90">
        <f t="shared" si="30"/>
        <v>0</v>
      </c>
      <c r="AI133" s="91">
        <f t="shared" si="31"/>
        <v>6.6666666666666666E-2</v>
      </c>
      <c r="AJ133" s="91">
        <f t="shared" si="32"/>
        <v>0</v>
      </c>
      <c r="AK133" s="91">
        <f t="shared" si="33"/>
        <v>0</v>
      </c>
    </row>
    <row r="134" spans="1:37" ht="25.4" customHeight="1" thickTop="1" thickBot="1" x14ac:dyDescent="0.3">
      <c r="A134" s="320" t="s">
        <v>467</v>
      </c>
      <c r="B134" s="320"/>
      <c r="C134" s="320"/>
      <c r="D134" s="320"/>
      <c r="E134" s="320"/>
      <c r="F134" s="320"/>
      <c r="G134" s="320"/>
      <c r="H134" s="320"/>
      <c r="I134" s="320"/>
      <c r="J134" s="320"/>
      <c r="K134" s="320"/>
      <c r="L134" s="320"/>
      <c r="M134" s="320"/>
      <c r="N134" s="320"/>
      <c r="O134" s="320"/>
      <c r="P134" s="320"/>
      <c r="Q134" s="320"/>
      <c r="R134" s="320"/>
      <c r="S134" s="320"/>
      <c r="T134" s="320"/>
      <c r="U134" s="320"/>
      <c r="V134" s="320"/>
      <c r="W134" s="320"/>
      <c r="X134" s="320"/>
      <c r="Y134" s="320"/>
      <c r="Z134" s="320"/>
      <c r="AA134" s="320"/>
      <c r="AB134" s="320"/>
      <c r="AC134" s="320"/>
      <c r="AD134" s="88">
        <f>'Art. 121'!Q136</f>
        <v>0</v>
      </c>
      <c r="AE134" s="89">
        <f t="shared" si="27"/>
        <v>0</v>
      </c>
      <c r="AF134">
        <f t="shared" si="28"/>
        <v>0</v>
      </c>
      <c r="AG134" s="86">
        <f t="shared" si="29"/>
        <v>1</v>
      </c>
      <c r="AH134" s="90">
        <f t="shared" si="30"/>
        <v>0</v>
      </c>
      <c r="AI134" s="91">
        <f t="shared" si="31"/>
        <v>6.6666666666666666E-2</v>
      </c>
      <c r="AJ134" s="91">
        <f t="shared" si="32"/>
        <v>0</v>
      </c>
      <c r="AK134" s="91">
        <f t="shared" si="33"/>
        <v>0</v>
      </c>
    </row>
    <row r="135" spans="1:37" ht="25.4" customHeight="1" thickTop="1" thickBot="1" x14ac:dyDescent="0.3">
      <c r="A135" s="320" t="s">
        <v>468</v>
      </c>
      <c r="B135" s="320"/>
      <c r="C135" s="320"/>
      <c r="D135" s="320"/>
      <c r="E135" s="320"/>
      <c r="F135" s="320"/>
      <c r="G135" s="320"/>
      <c r="H135" s="320"/>
      <c r="I135" s="320"/>
      <c r="J135" s="320"/>
      <c r="K135" s="320"/>
      <c r="L135" s="320"/>
      <c r="M135" s="320"/>
      <c r="N135" s="320"/>
      <c r="O135" s="320"/>
      <c r="P135" s="320"/>
      <c r="Q135" s="320"/>
      <c r="R135" s="320"/>
      <c r="S135" s="320"/>
      <c r="T135" s="320"/>
      <c r="U135" s="320"/>
      <c r="V135" s="320"/>
      <c r="W135" s="320"/>
      <c r="X135" s="320"/>
      <c r="Y135" s="320"/>
      <c r="Z135" s="320"/>
      <c r="AA135" s="320"/>
      <c r="AB135" s="320"/>
      <c r="AC135" s="320"/>
      <c r="AD135" s="88">
        <f>'Art. 121'!Q137</f>
        <v>0</v>
      </c>
      <c r="AE135" s="89">
        <f t="shared" si="27"/>
        <v>0</v>
      </c>
      <c r="AF135">
        <f t="shared" si="28"/>
        <v>0</v>
      </c>
      <c r="AG135" s="86">
        <f t="shared" si="29"/>
        <v>1</v>
      </c>
      <c r="AH135" s="90">
        <f t="shared" si="30"/>
        <v>0</v>
      </c>
      <c r="AI135" s="91">
        <f t="shared" si="31"/>
        <v>6.6666666666666666E-2</v>
      </c>
      <c r="AJ135" s="91">
        <f t="shared" si="32"/>
        <v>0</v>
      </c>
      <c r="AK135" s="91">
        <f t="shared" si="33"/>
        <v>0</v>
      </c>
    </row>
    <row r="136" spans="1:37" ht="25.4" customHeight="1" thickTop="1" thickBot="1" x14ac:dyDescent="0.3">
      <c r="A136" s="320" t="s">
        <v>469</v>
      </c>
      <c r="B136" s="320"/>
      <c r="C136" s="320"/>
      <c r="D136" s="320"/>
      <c r="E136" s="320"/>
      <c r="F136" s="320"/>
      <c r="G136" s="320"/>
      <c r="H136" s="320"/>
      <c r="I136" s="320"/>
      <c r="J136" s="320"/>
      <c r="K136" s="320"/>
      <c r="L136" s="320"/>
      <c r="M136" s="320"/>
      <c r="N136" s="320"/>
      <c r="O136" s="320"/>
      <c r="P136" s="320"/>
      <c r="Q136" s="320"/>
      <c r="R136" s="320"/>
      <c r="S136" s="320"/>
      <c r="T136" s="320"/>
      <c r="U136" s="320"/>
      <c r="V136" s="320"/>
      <c r="W136" s="320"/>
      <c r="X136" s="320"/>
      <c r="Y136" s="320"/>
      <c r="Z136" s="320"/>
      <c r="AA136" s="320"/>
      <c r="AB136" s="320"/>
      <c r="AC136" s="320"/>
      <c r="AD136" s="88">
        <f>'Art. 121'!Q138</f>
        <v>0</v>
      </c>
      <c r="AE136" s="89">
        <f t="shared" si="27"/>
        <v>0</v>
      </c>
      <c r="AF136">
        <f t="shared" si="28"/>
        <v>0</v>
      </c>
      <c r="AG136" s="86">
        <f t="shared" si="29"/>
        <v>1</v>
      </c>
      <c r="AH136" s="90">
        <f t="shared" si="30"/>
        <v>0</v>
      </c>
      <c r="AI136" s="91">
        <f t="shared" si="31"/>
        <v>6.6666666666666666E-2</v>
      </c>
      <c r="AJ136" s="91">
        <f t="shared" si="32"/>
        <v>0</v>
      </c>
      <c r="AK136" s="91">
        <f t="shared" si="33"/>
        <v>0</v>
      </c>
    </row>
    <row r="137" spans="1:37" ht="25.4" customHeight="1" thickTop="1" thickBot="1" x14ac:dyDescent="0.3">
      <c r="A137" s="320" t="s">
        <v>470</v>
      </c>
      <c r="B137" s="320"/>
      <c r="C137" s="320"/>
      <c r="D137" s="320"/>
      <c r="E137" s="320"/>
      <c r="F137" s="320"/>
      <c r="G137" s="320"/>
      <c r="H137" s="320"/>
      <c r="I137" s="320"/>
      <c r="J137" s="320"/>
      <c r="K137" s="320"/>
      <c r="L137" s="320"/>
      <c r="M137" s="320"/>
      <c r="N137" s="320"/>
      <c r="O137" s="320"/>
      <c r="P137" s="320"/>
      <c r="Q137" s="320"/>
      <c r="R137" s="320"/>
      <c r="S137" s="320"/>
      <c r="T137" s="320"/>
      <c r="U137" s="320"/>
      <c r="V137" s="320"/>
      <c r="W137" s="320"/>
      <c r="X137" s="320"/>
      <c r="Y137" s="320"/>
      <c r="Z137" s="320"/>
      <c r="AA137" s="320"/>
      <c r="AB137" s="320"/>
      <c r="AC137" s="320"/>
      <c r="AD137" s="88">
        <f>'Art. 121'!Q139</f>
        <v>0</v>
      </c>
      <c r="AE137" s="89">
        <f t="shared" si="27"/>
        <v>0</v>
      </c>
      <c r="AF137">
        <f t="shared" si="28"/>
        <v>0</v>
      </c>
      <c r="AG137" s="86">
        <f t="shared" si="29"/>
        <v>1</v>
      </c>
      <c r="AH137" s="90">
        <f t="shared" si="30"/>
        <v>0</v>
      </c>
      <c r="AI137" s="91">
        <f t="shared" si="31"/>
        <v>6.6666666666666666E-2</v>
      </c>
      <c r="AJ137" s="91">
        <f t="shared" si="32"/>
        <v>0</v>
      </c>
      <c r="AK137" s="91">
        <f t="shared" si="33"/>
        <v>0</v>
      </c>
    </row>
    <row r="138" spans="1:37" ht="25.4" customHeight="1" thickTop="1" thickBot="1" x14ac:dyDescent="0.3">
      <c r="A138" s="320" t="s">
        <v>471</v>
      </c>
      <c r="B138" s="320"/>
      <c r="C138" s="320"/>
      <c r="D138" s="320"/>
      <c r="E138" s="320"/>
      <c r="F138" s="320"/>
      <c r="G138" s="320"/>
      <c r="H138" s="320"/>
      <c r="I138" s="320"/>
      <c r="J138" s="320"/>
      <c r="K138" s="320"/>
      <c r="L138" s="320"/>
      <c r="M138" s="320"/>
      <c r="N138" s="320"/>
      <c r="O138" s="320"/>
      <c r="P138" s="320"/>
      <c r="Q138" s="320"/>
      <c r="R138" s="320"/>
      <c r="S138" s="320"/>
      <c r="T138" s="320"/>
      <c r="U138" s="320"/>
      <c r="V138" s="320"/>
      <c r="W138" s="320"/>
      <c r="X138" s="320"/>
      <c r="Y138" s="320"/>
      <c r="Z138" s="320"/>
      <c r="AA138" s="320"/>
      <c r="AB138" s="320"/>
      <c r="AC138" s="320"/>
      <c r="AD138" s="88">
        <f>'Art. 121'!Q140</f>
        <v>0</v>
      </c>
      <c r="AE138" s="89">
        <f t="shared" si="27"/>
        <v>0</v>
      </c>
      <c r="AF138">
        <f t="shared" si="28"/>
        <v>0</v>
      </c>
      <c r="AG138" s="86">
        <f t="shared" si="29"/>
        <v>1</v>
      </c>
      <c r="AH138" s="90">
        <f t="shared" si="30"/>
        <v>0</v>
      </c>
      <c r="AI138" s="91">
        <f t="shared" si="31"/>
        <v>6.6666666666666666E-2</v>
      </c>
      <c r="AJ138" s="91">
        <f t="shared" si="32"/>
        <v>0</v>
      </c>
      <c r="AK138" s="91">
        <f t="shared" si="33"/>
        <v>0</v>
      </c>
    </row>
    <row r="139" spans="1:37" ht="25.4" customHeight="1" thickTop="1" thickBot="1" x14ac:dyDescent="0.3">
      <c r="A139" s="320" t="s">
        <v>472</v>
      </c>
      <c r="B139" s="320"/>
      <c r="C139" s="320"/>
      <c r="D139" s="320"/>
      <c r="E139" s="320"/>
      <c r="F139" s="320"/>
      <c r="G139" s="320"/>
      <c r="H139" s="320"/>
      <c r="I139" s="320"/>
      <c r="J139" s="320"/>
      <c r="K139" s="320"/>
      <c r="L139" s="320"/>
      <c r="M139" s="320"/>
      <c r="N139" s="320"/>
      <c r="O139" s="320"/>
      <c r="P139" s="320"/>
      <c r="Q139" s="320"/>
      <c r="R139" s="320"/>
      <c r="S139" s="320"/>
      <c r="T139" s="320"/>
      <c r="U139" s="320"/>
      <c r="V139" s="320"/>
      <c r="W139" s="320"/>
      <c r="X139" s="320"/>
      <c r="Y139" s="320"/>
      <c r="Z139" s="320"/>
      <c r="AA139" s="320"/>
      <c r="AB139" s="320"/>
      <c r="AC139" s="320"/>
      <c r="AD139" s="88">
        <f>'Art. 121'!Q141</f>
        <v>0</v>
      </c>
      <c r="AE139" s="89">
        <f t="shared" si="27"/>
        <v>0</v>
      </c>
      <c r="AF139">
        <f t="shared" si="28"/>
        <v>0</v>
      </c>
      <c r="AG139" s="86">
        <f t="shared" si="29"/>
        <v>1</v>
      </c>
      <c r="AH139" s="90">
        <f t="shared" si="30"/>
        <v>0</v>
      </c>
      <c r="AI139" s="91">
        <f t="shared" si="31"/>
        <v>6.6666666666666666E-2</v>
      </c>
      <c r="AJ139" s="91">
        <f t="shared" si="32"/>
        <v>0</v>
      </c>
      <c r="AK139" s="91">
        <f t="shared" si="33"/>
        <v>0</v>
      </c>
    </row>
    <row r="140" spans="1:37" ht="25.4" customHeight="1" thickTop="1" thickBot="1" x14ac:dyDescent="0.3">
      <c r="A140" s="320" t="s">
        <v>473</v>
      </c>
      <c r="B140" s="320"/>
      <c r="C140" s="320"/>
      <c r="D140" s="320"/>
      <c r="E140" s="320"/>
      <c r="F140" s="320"/>
      <c r="G140" s="320"/>
      <c r="H140" s="320"/>
      <c r="I140" s="320"/>
      <c r="J140" s="320"/>
      <c r="K140" s="320"/>
      <c r="L140" s="320"/>
      <c r="M140" s="320"/>
      <c r="N140" s="320"/>
      <c r="O140" s="320"/>
      <c r="P140" s="320"/>
      <c r="Q140" s="320"/>
      <c r="R140" s="320"/>
      <c r="S140" s="320"/>
      <c r="T140" s="320"/>
      <c r="U140" s="320"/>
      <c r="V140" s="320"/>
      <c r="W140" s="320"/>
      <c r="X140" s="320"/>
      <c r="Y140" s="320"/>
      <c r="Z140" s="320"/>
      <c r="AA140" s="320"/>
      <c r="AB140" s="320"/>
      <c r="AC140" s="320"/>
      <c r="AD140" s="88">
        <f>'Art. 121'!Q142</f>
        <v>0</v>
      </c>
      <c r="AE140" s="89">
        <f t="shared" si="27"/>
        <v>0</v>
      </c>
      <c r="AF140">
        <f t="shared" si="28"/>
        <v>0</v>
      </c>
      <c r="AG140" s="86">
        <f t="shared" si="29"/>
        <v>1</v>
      </c>
      <c r="AH140" s="90">
        <f t="shared" si="30"/>
        <v>0</v>
      </c>
      <c r="AI140" s="91">
        <f t="shared" si="31"/>
        <v>6.6666666666666666E-2</v>
      </c>
      <c r="AJ140" s="91">
        <f t="shared" si="32"/>
        <v>0</v>
      </c>
      <c r="AK140" s="91">
        <f t="shared" si="33"/>
        <v>0</v>
      </c>
    </row>
    <row r="141" spans="1:37" ht="25.4" customHeight="1" thickTop="1" thickBot="1" x14ac:dyDescent="0.3">
      <c r="A141" s="320" t="s">
        <v>474</v>
      </c>
      <c r="B141" s="320"/>
      <c r="C141" s="320"/>
      <c r="D141" s="320"/>
      <c r="E141" s="320"/>
      <c r="F141" s="320"/>
      <c r="G141" s="320"/>
      <c r="H141" s="320"/>
      <c r="I141" s="320"/>
      <c r="J141" s="320"/>
      <c r="K141" s="320"/>
      <c r="L141" s="320"/>
      <c r="M141" s="320"/>
      <c r="N141" s="320"/>
      <c r="O141" s="320"/>
      <c r="P141" s="320"/>
      <c r="Q141" s="320"/>
      <c r="R141" s="320"/>
      <c r="S141" s="320"/>
      <c r="T141" s="320"/>
      <c r="U141" s="320"/>
      <c r="V141" s="320"/>
      <c r="W141" s="320"/>
      <c r="X141" s="320"/>
      <c r="Y141" s="320"/>
      <c r="Z141" s="320"/>
      <c r="AA141" s="320"/>
      <c r="AB141" s="320"/>
      <c r="AC141" s="320"/>
      <c r="AD141" s="88">
        <f>'Art. 121'!Q143</f>
        <v>0</v>
      </c>
      <c r="AE141" s="89">
        <f t="shared" si="27"/>
        <v>0</v>
      </c>
      <c r="AF141">
        <f t="shared" si="28"/>
        <v>0</v>
      </c>
      <c r="AG141" s="86">
        <f t="shared" si="29"/>
        <v>1</v>
      </c>
      <c r="AH141" s="90">
        <f t="shared" si="30"/>
        <v>0</v>
      </c>
      <c r="AI141" s="91">
        <f t="shared" si="31"/>
        <v>6.6666666666666666E-2</v>
      </c>
      <c r="AJ141" s="91">
        <f t="shared" si="32"/>
        <v>0</v>
      </c>
      <c r="AK141" s="91">
        <f t="shared" si="33"/>
        <v>0</v>
      </c>
    </row>
    <row r="142" spans="1:37" ht="25.4" customHeight="1" thickTop="1" thickBot="1" x14ac:dyDescent="0.3">
      <c r="A142" s="320" t="s">
        <v>475</v>
      </c>
      <c r="B142" s="320"/>
      <c r="C142" s="320"/>
      <c r="D142" s="320"/>
      <c r="E142" s="320"/>
      <c r="F142" s="320"/>
      <c r="G142" s="320"/>
      <c r="H142" s="320"/>
      <c r="I142" s="320"/>
      <c r="J142" s="320"/>
      <c r="K142" s="320"/>
      <c r="L142" s="320"/>
      <c r="M142" s="320"/>
      <c r="N142" s="320"/>
      <c r="O142" s="320"/>
      <c r="P142" s="320"/>
      <c r="Q142" s="320"/>
      <c r="R142" s="320"/>
      <c r="S142" s="320"/>
      <c r="T142" s="320"/>
      <c r="U142" s="320"/>
      <c r="V142" s="320"/>
      <c r="W142" s="320"/>
      <c r="X142" s="320"/>
      <c r="Y142" s="320"/>
      <c r="Z142" s="320"/>
      <c r="AA142" s="320"/>
      <c r="AB142" s="320"/>
      <c r="AC142" s="320"/>
      <c r="AD142" s="88">
        <f>'Art. 121'!Q144</f>
        <v>0</v>
      </c>
      <c r="AE142" s="89">
        <f t="shared" si="27"/>
        <v>0</v>
      </c>
      <c r="AF142">
        <f t="shared" si="28"/>
        <v>0</v>
      </c>
      <c r="AG142" s="86">
        <f t="shared" si="29"/>
        <v>1</v>
      </c>
      <c r="AH142" s="90">
        <f t="shared" si="30"/>
        <v>0</v>
      </c>
      <c r="AI142" s="91">
        <f t="shared" si="31"/>
        <v>6.6666666666666666E-2</v>
      </c>
      <c r="AJ142" s="91">
        <f t="shared" si="32"/>
        <v>0</v>
      </c>
      <c r="AK142" s="91">
        <f t="shared" si="33"/>
        <v>0</v>
      </c>
    </row>
    <row r="143" spans="1:37" ht="25.4" customHeight="1" thickTop="1" thickBot="1" x14ac:dyDescent="0.3">
      <c r="A143" s="320" t="s">
        <v>476</v>
      </c>
      <c r="B143" s="320"/>
      <c r="C143" s="320"/>
      <c r="D143" s="320"/>
      <c r="E143" s="320"/>
      <c r="F143" s="320"/>
      <c r="G143" s="320"/>
      <c r="H143" s="320"/>
      <c r="I143" s="320"/>
      <c r="J143" s="320"/>
      <c r="K143" s="320"/>
      <c r="L143" s="320"/>
      <c r="M143" s="320"/>
      <c r="N143" s="320"/>
      <c r="O143" s="320"/>
      <c r="P143" s="320"/>
      <c r="Q143" s="320"/>
      <c r="R143" s="320"/>
      <c r="S143" s="320"/>
      <c r="T143" s="320"/>
      <c r="U143" s="320"/>
      <c r="V143" s="320"/>
      <c r="W143" s="320"/>
      <c r="X143" s="320"/>
      <c r="Y143" s="320"/>
      <c r="Z143" s="320"/>
      <c r="AA143" s="320"/>
      <c r="AB143" s="320"/>
      <c r="AC143" s="320"/>
      <c r="AD143" s="88">
        <f>'Art. 121'!Q145</f>
        <v>0</v>
      </c>
      <c r="AE143" s="89">
        <f t="shared" si="27"/>
        <v>0</v>
      </c>
      <c r="AF143">
        <f t="shared" si="28"/>
        <v>0</v>
      </c>
      <c r="AG143" s="86">
        <f t="shared" si="29"/>
        <v>1</v>
      </c>
      <c r="AH143" s="90">
        <f t="shared" si="30"/>
        <v>0</v>
      </c>
      <c r="AI143" s="91">
        <f t="shared" si="31"/>
        <v>6.6666666666666666E-2</v>
      </c>
      <c r="AJ143" s="91">
        <f t="shared" si="32"/>
        <v>0</v>
      </c>
      <c r="AK143" s="91">
        <f t="shared" si="33"/>
        <v>0</v>
      </c>
    </row>
    <row r="144" spans="1:37" ht="25.4" customHeight="1" thickTop="1" x14ac:dyDescent="0.25">
      <c r="A144" s="289" t="s">
        <v>351</v>
      </c>
      <c r="B144" s="289"/>
      <c r="C144" s="289"/>
      <c r="D144" s="289"/>
      <c r="E144" s="289"/>
      <c r="F144" s="289"/>
      <c r="G144" s="289"/>
      <c r="H144" s="289"/>
      <c r="I144" s="289"/>
      <c r="J144" s="289"/>
      <c r="K144" s="289"/>
      <c r="L144" s="289"/>
      <c r="M144" s="289"/>
      <c r="N144" s="289"/>
      <c r="O144" s="289"/>
      <c r="P144" s="289"/>
      <c r="Q144" s="289"/>
      <c r="R144" s="289"/>
      <c r="S144" s="289"/>
      <c r="T144" s="289"/>
      <c r="U144" s="289"/>
      <c r="V144" s="289"/>
      <c r="W144" s="289"/>
      <c r="X144" s="289"/>
      <c r="Y144" s="289"/>
      <c r="Z144" s="289"/>
      <c r="AA144" s="289"/>
      <c r="AB144" s="289"/>
      <c r="AC144" s="289"/>
      <c r="AD144" s="289"/>
      <c r="AE144" s="89">
        <f>SUM(AE129:AE143)</f>
        <v>0</v>
      </c>
      <c r="AF144" s="59"/>
      <c r="AG144" s="92">
        <f>SUM(AG129:AG143)</f>
        <v>15</v>
      </c>
      <c r="AH144" s="93"/>
      <c r="AI144" s="94"/>
      <c r="AJ144" s="94"/>
      <c r="AK144" s="94"/>
    </row>
    <row r="145" spans="1:37" ht="25.4" customHeight="1" x14ac:dyDescent="0.25">
      <c r="A145" s="290" t="s">
        <v>352</v>
      </c>
      <c r="B145" s="290"/>
      <c r="C145" s="290"/>
      <c r="D145" s="290"/>
      <c r="E145" s="290"/>
      <c r="F145" s="290"/>
      <c r="G145" s="290"/>
      <c r="H145" s="290"/>
      <c r="I145" s="290"/>
      <c r="J145" s="290"/>
      <c r="K145" s="290"/>
      <c r="L145" s="290"/>
      <c r="M145" s="290"/>
      <c r="N145" s="290"/>
      <c r="O145" s="290"/>
      <c r="P145" s="290"/>
      <c r="Q145" s="290"/>
      <c r="R145" s="290"/>
      <c r="S145" s="290"/>
      <c r="T145" s="290"/>
      <c r="U145" s="290"/>
      <c r="V145" s="290"/>
      <c r="W145" s="290"/>
      <c r="X145" s="290"/>
      <c r="Y145" s="290"/>
      <c r="Z145" s="290"/>
      <c r="AA145" s="290"/>
      <c r="AB145" s="290"/>
      <c r="AC145" s="290"/>
      <c r="AD145" s="290"/>
      <c r="AE145" s="89">
        <f>AE144/$AE$23*100</f>
        <v>0</v>
      </c>
      <c r="AF145" s="59"/>
      <c r="AG145" s="92"/>
      <c r="AH145" s="93"/>
      <c r="AI145" s="94"/>
      <c r="AJ145" s="94"/>
      <c r="AK145" s="94"/>
    </row>
    <row r="146" spans="1:37" ht="25.4" customHeight="1" thickBot="1" x14ac:dyDescent="0.3">
      <c r="A146" s="70"/>
      <c r="B146" s="70"/>
      <c r="C146" s="70"/>
      <c r="D146" s="70"/>
      <c r="E146" s="70"/>
      <c r="F146" s="70"/>
      <c r="G146" s="70"/>
      <c r="H146" s="70"/>
      <c r="I146" s="70"/>
      <c r="J146" s="70"/>
      <c r="K146" s="70"/>
      <c r="L146" s="70"/>
      <c r="M146" s="70"/>
      <c r="N146" s="70"/>
      <c r="O146" s="70"/>
      <c r="P146" s="70"/>
      <c r="Q146" s="95"/>
      <c r="R146" s="70"/>
      <c r="S146" s="70"/>
      <c r="T146" s="70"/>
      <c r="U146" s="70"/>
      <c r="V146" s="70"/>
      <c r="W146" s="70"/>
      <c r="X146" s="70"/>
      <c r="Y146" s="70"/>
      <c r="Z146" s="70"/>
      <c r="AA146" s="70"/>
      <c r="AB146" s="70"/>
      <c r="AC146" s="70"/>
      <c r="AD146" s="96"/>
      <c r="AE146" s="96"/>
    </row>
    <row r="147" spans="1:37" ht="25.4" customHeight="1" thickTop="1" thickBot="1" x14ac:dyDescent="0.3">
      <c r="A147" s="291" t="s">
        <v>124</v>
      </c>
      <c r="B147" s="291"/>
      <c r="C147" s="291"/>
      <c r="D147" s="291"/>
      <c r="E147" s="291"/>
      <c r="F147" s="291"/>
      <c r="G147" s="291"/>
      <c r="H147" s="291"/>
      <c r="I147" s="291"/>
      <c r="J147" s="291"/>
      <c r="K147" s="291"/>
      <c r="L147" s="291"/>
      <c r="M147" s="291"/>
      <c r="N147" s="291"/>
      <c r="O147" s="291"/>
      <c r="P147" s="291"/>
      <c r="Q147" s="291"/>
      <c r="R147" s="291"/>
      <c r="S147" s="291"/>
      <c r="T147" s="291"/>
      <c r="U147" s="291"/>
      <c r="V147" s="291"/>
      <c r="W147" s="291"/>
      <c r="X147" s="291"/>
      <c r="Y147" s="291"/>
      <c r="Z147" s="291"/>
      <c r="AA147" s="291"/>
      <c r="AB147" s="291"/>
      <c r="AC147" s="291"/>
      <c r="AD147" s="104" t="s">
        <v>65</v>
      </c>
      <c r="AE147" s="105" t="s">
        <v>9</v>
      </c>
      <c r="AF147" s="86" t="s">
        <v>330</v>
      </c>
      <c r="AG147" s="86" t="s">
        <v>331</v>
      </c>
      <c r="AH147" s="86" t="s">
        <v>332</v>
      </c>
      <c r="AI147" s="87" t="s">
        <v>333</v>
      </c>
      <c r="AJ147" s="86"/>
      <c r="AK147" s="87" t="s">
        <v>334</v>
      </c>
    </row>
    <row r="148" spans="1:37" ht="25.4" customHeight="1" thickTop="1" thickBot="1" x14ac:dyDescent="0.3">
      <c r="A148" s="320" t="s">
        <v>477</v>
      </c>
      <c r="B148" s="320"/>
      <c r="C148" s="320"/>
      <c r="D148" s="320"/>
      <c r="E148" s="320"/>
      <c r="F148" s="320"/>
      <c r="G148" s="320"/>
      <c r="H148" s="320"/>
      <c r="I148" s="320"/>
      <c r="J148" s="320"/>
      <c r="K148" s="320"/>
      <c r="L148" s="320"/>
      <c r="M148" s="320"/>
      <c r="N148" s="320"/>
      <c r="O148" s="320"/>
      <c r="P148" s="320"/>
      <c r="Q148" s="320"/>
      <c r="R148" s="320"/>
      <c r="S148" s="320"/>
      <c r="T148" s="320"/>
      <c r="U148" s="320"/>
      <c r="V148" s="320"/>
      <c r="W148" s="320"/>
      <c r="X148" s="320"/>
      <c r="Y148" s="320"/>
      <c r="Z148" s="320"/>
      <c r="AA148" s="320"/>
      <c r="AB148" s="320"/>
      <c r="AC148" s="320"/>
      <c r="AD148" s="88">
        <f>'Art. 121'!Q148</f>
        <v>0</v>
      </c>
      <c r="AE148" s="89">
        <f>IF(AG148=1,AK148,AG148)</f>
        <v>0</v>
      </c>
      <c r="AF148">
        <f>AD148/2</f>
        <v>0</v>
      </c>
      <c r="AG148" s="86">
        <f>IF(AND(AF148&gt;=0,AF148&lt;=1),1,"No aplica")</f>
        <v>1</v>
      </c>
      <c r="AH148" s="90">
        <f>AD148/(AG148*2)</f>
        <v>0</v>
      </c>
      <c r="AI148" s="91">
        <f>IF(AG148=1,AG148/$AG$153,"No aplica")</f>
        <v>0.2</v>
      </c>
      <c r="AJ148" s="91">
        <f>AF148*AI148</f>
        <v>0</v>
      </c>
      <c r="AK148" s="91">
        <f>AJ148*$AE$23</f>
        <v>0</v>
      </c>
    </row>
    <row r="149" spans="1:37" ht="25.4" customHeight="1" thickTop="1" thickBot="1" x14ac:dyDescent="0.3">
      <c r="A149" s="320" t="s">
        <v>478</v>
      </c>
      <c r="B149" s="320"/>
      <c r="C149" s="320"/>
      <c r="D149" s="320"/>
      <c r="E149" s="320"/>
      <c r="F149" s="320"/>
      <c r="G149" s="320"/>
      <c r="H149" s="320"/>
      <c r="I149" s="320"/>
      <c r="J149" s="320"/>
      <c r="K149" s="320"/>
      <c r="L149" s="320"/>
      <c r="M149" s="320"/>
      <c r="N149" s="320"/>
      <c r="O149" s="320"/>
      <c r="P149" s="320"/>
      <c r="Q149" s="320"/>
      <c r="R149" s="320"/>
      <c r="S149" s="320"/>
      <c r="T149" s="320"/>
      <c r="U149" s="320"/>
      <c r="V149" s="320"/>
      <c r="W149" s="320"/>
      <c r="X149" s="320"/>
      <c r="Y149" s="320"/>
      <c r="Z149" s="320"/>
      <c r="AA149" s="320"/>
      <c r="AB149" s="320"/>
      <c r="AC149" s="320"/>
      <c r="AD149" s="88">
        <f>'Art. 121'!Q149</f>
        <v>0</v>
      </c>
      <c r="AE149" s="89">
        <f>IF(AG149=1,AK149,AG149)</f>
        <v>0</v>
      </c>
      <c r="AF149">
        <f>AD149/2</f>
        <v>0</v>
      </c>
      <c r="AG149" s="86">
        <f>IF(AND(AF149&gt;=0,AF149&lt;=1),1,"No aplica")</f>
        <v>1</v>
      </c>
      <c r="AH149" s="90">
        <f>AD149/(AG149*2)</f>
        <v>0</v>
      </c>
      <c r="AI149" s="91">
        <f>IF(AG149=1,AG149/$AG$153,"No aplica")</f>
        <v>0.2</v>
      </c>
      <c r="AJ149" s="91">
        <f>AF149*AI149</f>
        <v>0</v>
      </c>
      <c r="AK149" s="91">
        <f>AJ149*$AE$23</f>
        <v>0</v>
      </c>
    </row>
    <row r="150" spans="1:37" ht="25.4" customHeight="1" thickTop="1" thickBot="1" x14ac:dyDescent="0.3">
      <c r="A150" s="320" t="s">
        <v>479</v>
      </c>
      <c r="B150" s="320"/>
      <c r="C150" s="320"/>
      <c r="D150" s="320"/>
      <c r="E150" s="320"/>
      <c r="F150" s="320"/>
      <c r="G150" s="320"/>
      <c r="H150" s="320"/>
      <c r="I150" s="320"/>
      <c r="J150" s="320"/>
      <c r="K150" s="320"/>
      <c r="L150" s="320"/>
      <c r="M150" s="320"/>
      <c r="N150" s="320"/>
      <c r="O150" s="320"/>
      <c r="P150" s="320"/>
      <c r="Q150" s="320"/>
      <c r="R150" s="320"/>
      <c r="S150" s="320"/>
      <c r="T150" s="320"/>
      <c r="U150" s="320"/>
      <c r="V150" s="320"/>
      <c r="W150" s="320"/>
      <c r="X150" s="320"/>
      <c r="Y150" s="320"/>
      <c r="Z150" s="320"/>
      <c r="AA150" s="320"/>
      <c r="AB150" s="320"/>
      <c r="AC150" s="320"/>
      <c r="AD150" s="88">
        <f>'Art. 121'!Q150</f>
        <v>0</v>
      </c>
      <c r="AE150" s="89">
        <f>IF(AG150=1,AK150,AG150)</f>
        <v>0</v>
      </c>
      <c r="AF150">
        <f>AD150/2</f>
        <v>0</v>
      </c>
      <c r="AG150" s="86">
        <f>IF(AND(AF150&gt;=0,AF150&lt;=1),1,"No aplica")</f>
        <v>1</v>
      </c>
      <c r="AH150" s="90">
        <f>AD150/(AG150*2)</f>
        <v>0</v>
      </c>
      <c r="AI150" s="91">
        <f>IF(AG150=1,AG150/$AG$153,"No aplica")</f>
        <v>0.2</v>
      </c>
      <c r="AJ150" s="91">
        <f>AF150*AI150</f>
        <v>0</v>
      </c>
      <c r="AK150" s="91">
        <f>AJ150*$AE$23</f>
        <v>0</v>
      </c>
    </row>
    <row r="151" spans="1:37" ht="25.4" customHeight="1" thickTop="1" thickBot="1" x14ac:dyDescent="0.3">
      <c r="A151" s="320" t="s">
        <v>480</v>
      </c>
      <c r="B151" s="320"/>
      <c r="C151" s="320"/>
      <c r="D151" s="320"/>
      <c r="E151" s="320"/>
      <c r="F151" s="320"/>
      <c r="G151" s="320"/>
      <c r="H151" s="320"/>
      <c r="I151" s="320"/>
      <c r="J151" s="320"/>
      <c r="K151" s="320"/>
      <c r="L151" s="320"/>
      <c r="M151" s="320"/>
      <c r="N151" s="320"/>
      <c r="O151" s="320"/>
      <c r="P151" s="320"/>
      <c r="Q151" s="320"/>
      <c r="R151" s="320"/>
      <c r="S151" s="320"/>
      <c r="T151" s="320"/>
      <c r="U151" s="320"/>
      <c r="V151" s="320"/>
      <c r="W151" s="320"/>
      <c r="X151" s="320"/>
      <c r="Y151" s="320"/>
      <c r="Z151" s="320"/>
      <c r="AA151" s="320"/>
      <c r="AB151" s="320"/>
      <c r="AC151" s="320"/>
      <c r="AD151" s="88">
        <f>'Art. 121'!Q151</f>
        <v>0</v>
      </c>
      <c r="AE151" s="89">
        <f>IF(AG151=1,AK151,AG151)</f>
        <v>0</v>
      </c>
      <c r="AF151">
        <f>AD151/2</f>
        <v>0</v>
      </c>
      <c r="AG151" s="86">
        <f>IF(AND(AF151&gt;=0,AF151&lt;=1),1,"No aplica")</f>
        <v>1</v>
      </c>
      <c r="AH151" s="90">
        <f>AD151/(AG151*2)</f>
        <v>0</v>
      </c>
      <c r="AI151" s="91">
        <f>IF(AG151=1,AG151/$AG$153,"No aplica")</f>
        <v>0.2</v>
      </c>
      <c r="AJ151" s="91">
        <f>AF151*AI151</f>
        <v>0</v>
      </c>
      <c r="AK151" s="91">
        <f>AJ151*$AE$23</f>
        <v>0</v>
      </c>
    </row>
    <row r="152" spans="1:37" ht="25.4" customHeight="1" thickTop="1" thickBot="1" x14ac:dyDescent="0.3">
      <c r="A152" s="320" t="s">
        <v>481</v>
      </c>
      <c r="B152" s="320"/>
      <c r="C152" s="320"/>
      <c r="D152" s="320"/>
      <c r="E152" s="320"/>
      <c r="F152" s="320"/>
      <c r="G152" s="320"/>
      <c r="H152" s="320"/>
      <c r="I152" s="320"/>
      <c r="J152" s="320"/>
      <c r="K152" s="320"/>
      <c r="L152" s="320"/>
      <c r="M152" s="320"/>
      <c r="N152" s="320"/>
      <c r="O152" s="320"/>
      <c r="P152" s="320"/>
      <c r="Q152" s="320"/>
      <c r="R152" s="320"/>
      <c r="S152" s="320"/>
      <c r="T152" s="320"/>
      <c r="U152" s="320"/>
      <c r="V152" s="320"/>
      <c r="W152" s="320"/>
      <c r="X152" s="320"/>
      <c r="Y152" s="320"/>
      <c r="Z152" s="320"/>
      <c r="AA152" s="320"/>
      <c r="AB152" s="320"/>
      <c r="AC152" s="320"/>
      <c r="AD152" s="88">
        <f>'Art. 121'!Q152</f>
        <v>0</v>
      </c>
      <c r="AE152" s="89">
        <f>IF(AG152=1,AK152,AG152)</f>
        <v>0</v>
      </c>
      <c r="AF152">
        <f>AD152/2</f>
        <v>0</v>
      </c>
      <c r="AG152" s="86">
        <f>IF(AND(AF152&gt;=0,AF152&lt;=1),1,"No aplica")</f>
        <v>1</v>
      </c>
      <c r="AH152" s="90">
        <f>AD152/(AG152*2)</f>
        <v>0</v>
      </c>
      <c r="AI152" s="91">
        <f>IF(AG152=1,AG152/$AG$153,"No aplica")</f>
        <v>0.2</v>
      </c>
      <c r="AJ152" s="91">
        <f>AF152*AI152</f>
        <v>0</v>
      </c>
      <c r="AK152" s="91">
        <f>AJ152*$AE$23</f>
        <v>0</v>
      </c>
    </row>
    <row r="153" spans="1:37" ht="25.4" customHeight="1" thickTop="1" x14ac:dyDescent="0.25">
      <c r="A153" s="289" t="s">
        <v>353</v>
      </c>
      <c r="B153" s="289"/>
      <c r="C153" s="289"/>
      <c r="D153" s="289"/>
      <c r="E153" s="289"/>
      <c r="F153" s="289"/>
      <c r="G153" s="289"/>
      <c r="H153" s="289"/>
      <c r="I153" s="289"/>
      <c r="J153" s="289"/>
      <c r="K153" s="289"/>
      <c r="L153" s="289"/>
      <c r="M153" s="289"/>
      <c r="N153" s="289"/>
      <c r="O153" s="289"/>
      <c r="P153" s="289"/>
      <c r="Q153" s="289"/>
      <c r="R153" s="289"/>
      <c r="S153" s="289"/>
      <c r="T153" s="289"/>
      <c r="U153" s="289"/>
      <c r="V153" s="289"/>
      <c r="W153" s="289"/>
      <c r="X153" s="289"/>
      <c r="Y153" s="289"/>
      <c r="Z153" s="289"/>
      <c r="AA153" s="289"/>
      <c r="AB153" s="289"/>
      <c r="AC153" s="289"/>
      <c r="AD153" s="289"/>
      <c r="AE153" s="89">
        <f>SUM(AE148:AE152)</f>
        <v>0</v>
      </c>
      <c r="AF153" s="59"/>
      <c r="AG153" s="92">
        <f>SUM(AG148:AG152)</f>
        <v>5</v>
      </c>
      <c r="AH153" s="93"/>
      <c r="AI153" s="94"/>
      <c r="AJ153" s="94"/>
      <c r="AK153" s="94"/>
    </row>
    <row r="154" spans="1:37" ht="25.4" customHeight="1" x14ac:dyDescent="0.25">
      <c r="A154" s="290" t="s">
        <v>354</v>
      </c>
      <c r="B154" s="290"/>
      <c r="C154" s="290"/>
      <c r="D154" s="290"/>
      <c r="E154" s="290"/>
      <c r="F154" s="290"/>
      <c r="G154" s="290"/>
      <c r="H154" s="290"/>
      <c r="I154" s="290"/>
      <c r="J154" s="290"/>
      <c r="K154" s="290"/>
      <c r="L154" s="290"/>
      <c r="M154" s="290"/>
      <c r="N154" s="290"/>
      <c r="O154" s="290"/>
      <c r="P154" s="290"/>
      <c r="Q154" s="290"/>
      <c r="R154" s="290"/>
      <c r="S154" s="290"/>
      <c r="T154" s="290"/>
      <c r="U154" s="290"/>
      <c r="V154" s="290"/>
      <c r="W154" s="290"/>
      <c r="X154" s="290"/>
      <c r="Y154" s="290"/>
      <c r="Z154" s="290"/>
      <c r="AA154" s="290"/>
      <c r="AB154" s="290"/>
      <c r="AC154" s="290"/>
      <c r="AD154" s="290"/>
      <c r="AE154" s="89">
        <f>AE153/$AE$23*100</f>
        <v>0</v>
      </c>
      <c r="AF154" s="59"/>
      <c r="AG154" s="92"/>
      <c r="AH154" s="93"/>
      <c r="AI154" s="94"/>
      <c r="AJ154" s="94"/>
      <c r="AK154" s="94"/>
    </row>
    <row r="155" spans="1:37" ht="15.5" x14ac:dyDescent="0.25">
      <c r="A155" s="100"/>
      <c r="B155" s="100"/>
      <c r="C155" s="100"/>
      <c r="D155" s="100"/>
      <c r="E155" s="100"/>
      <c r="F155" s="100"/>
      <c r="G155" s="100"/>
      <c r="H155" s="100"/>
      <c r="I155" s="100"/>
      <c r="J155" s="100"/>
      <c r="K155" s="100"/>
      <c r="L155" s="100"/>
      <c r="M155" s="100"/>
      <c r="N155" s="100"/>
      <c r="O155" s="100"/>
      <c r="P155" s="100"/>
      <c r="Q155" s="95"/>
      <c r="R155" s="100"/>
      <c r="S155" s="100"/>
      <c r="T155" s="100"/>
      <c r="U155" s="100"/>
      <c r="V155" s="100"/>
      <c r="W155" s="100"/>
      <c r="X155" s="100"/>
      <c r="Y155" s="100"/>
      <c r="Z155" s="100"/>
      <c r="AA155" s="100"/>
      <c r="AB155" s="100"/>
      <c r="AC155" s="100"/>
      <c r="AD155" s="96"/>
      <c r="AE155" s="96"/>
    </row>
    <row r="156" spans="1:37" ht="15.5" x14ac:dyDescent="0.25">
      <c r="A156" s="100"/>
      <c r="B156" s="100"/>
      <c r="C156" s="100"/>
      <c r="D156" s="100"/>
      <c r="E156" s="100"/>
      <c r="F156" s="100"/>
      <c r="G156" s="100"/>
      <c r="H156" s="100"/>
      <c r="I156" s="100"/>
      <c r="J156" s="100"/>
      <c r="K156" s="100"/>
      <c r="L156" s="100"/>
      <c r="M156" s="100"/>
      <c r="N156" s="100"/>
      <c r="O156" s="100"/>
      <c r="P156" s="100"/>
      <c r="Q156" s="95"/>
      <c r="R156" s="100"/>
      <c r="S156" s="100"/>
      <c r="T156" s="100"/>
      <c r="U156" s="100"/>
      <c r="V156" s="100"/>
      <c r="W156" s="100"/>
      <c r="X156" s="100"/>
      <c r="Y156" s="100"/>
      <c r="Z156" s="100"/>
      <c r="AA156" s="100"/>
      <c r="AB156" s="100"/>
      <c r="AC156" s="100"/>
      <c r="AD156" s="96"/>
      <c r="AE156" s="96"/>
    </row>
    <row r="157" spans="1:37" ht="25.4" customHeight="1" x14ac:dyDescent="0.25">
      <c r="A157" s="337" t="s">
        <v>482</v>
      </c>
      <c r="B157" s="337"/>
      <c r="C157" s="337"/>
      <c r="D157" s="337"/>
      <c r="E157" s="337"/>
      <c r="F157" s="337"/>
      <c r="G157" s="337"/>
      <c r="H157" s="337"/>
      <c r="I157" s="337"/>
      <c r="J157" s="337"/>
      <c r="K157" s="337"/>
      <c r="L157" s="337"/>
      <c r="M157" s="337"/>
      <c r="N157" s="337"/>
      <c r="O157" s="337"/>
      <c r="P157" s="337"/>
      <c r="Q157" s="337"/>
      <c r="R157" s="337"/>
      <c r="S157" s="337"/>
      <c r="T157" s="337"/>
      <c r="U157" s="337"/>
      <c r="V157" s="337"/>
      <c r="W157" s="337"/>
      <c r="X157" s="337"/>
      <c r="Y157" s="337"/>
      <c r="Z157" s="337"/>
      <c r="AA157" s="337"/>
      <c r="AB157" s="337"/>
      <c r="AC157" s="337"/>
      <c r="AD157" s="337"/>
      <c r="AE157" s="337"/>
    </row>
    <row r="158" spans="1:37" ht="15.5" x14ac:dyDescent="0.25">
      <c r="A158" s="101"/>
      <c r="B158" s="102"/>
      <c r="C158" s="102"/>
      <c r="D158" s="102"/>
      <c r="E158" s="102"/>
      <c r="F158" s="102"/>
      <c r="G158" s="102"/>
      <c r="H158" s="102"/>
      <c r="I158" s="102"/>
      <c r="J158" s="102"/>
      <c r="K158" s="102"/>
      <c r="L158" s="102"/>
      <c r="M158" s="102"/>
      <c r="N158" s="102"/>
      <c r="O158" s="102"/>
      <c r="P158" s="102"/>
      <c r="Q158" s="103"/>
      <c r="R158" s="102"/>
      <c r="S158" s="102"/>
      <c r="T158" s="102"/>
      <c r="U158" s="102"/>
      <c r="V158" s="102"/>
      <c r="W158" s="102"/>
      <c r="X158" s="102"/>
      <c r="Y158" s="102"/>
      <c r="Z158" s="102"/>
      <c r="AA158" s="102"/>
      <c r="AB158" s="102"/>
      <c r="AC158" s="102"/>
      <c r="AD158" s="83"/>
      <c r="AE158" s="83"/>
    </row>
    <row r="159" spans="1:37" ht="16" thickBot="1" x14ac:dyDescent="0.3">
      <c r="A159" s="70"/>
      <c r="B159" s="70"/>
      <c r="C159" s="70"/>
      <c r="D159" s="70"/>
      <c r="E159" s="70"/>
      <c r="F159" s="70"/>
      <c r="G159" s="70"/>
      <c r="H159" s="70"/>
      <c r="I159" s="70"/>
      <c r="J159" s="70"/>
      <c r="K159" s="70"/>
      <c r="L159" s="70"/>
      <c r="M159" s="70"/>
      <c r="N159" s="70"/>
      <c r="O159" s="70"/>
      <c r="P159" s="70"/>
      <c r="Q159" s="95"/>
      <c r="R159" s="70"/>
      <c r="S159" s="70"/>
      <c r="T159" s="70"/>
      <c r="U159" s="70"/>
      <c r="V159" s="70"/>
      <c r="W159" s="70"/>
      <c r="X159" s="70"/>
      <c r="Y159" s="70"/>
      <c r="Z159" s="70"/>
      <c r="AA159" s="70"/>
      <c r="AB159" s="70"/>
      <c r="AC159" s="70"/>
      <c r="AD159" s="96"/>
      <c r="AE159" s="96"/>
    </row>
    <row r="160" spans="1:37" ht="25.4" customHeight="1" thickTop="1" thickBot="1" x14ac:dyDescent="0.3">
      <c r="A160" s="292" t="s">
        <v>44</v>
      </c>
      <c r="B160" s="292"/>
      <c r="C160" s="292"/>
      <c r="D160" s="292"/>
      <c r="E160" s="292"/>
      <c r="F160" s="292"/>
      <c r="G160" s="292"/>
      <c r="H160" s="292"/>
      <c r="I160" s="292"/>
      <c r="J160" s="292"/>
      <c r="K160" s="292"/>
      <c r="L160" s="292"/>
      <c r="M160" s="292"/>
      <c r="N160" s="292"/>
      <c r="O160" s="292"/>
      <c r="P160" s="292"/>
      <c r="Q160" s="292"/>
      <c r="R160" s="292"/>
      <c r="S160" s="292"/>
      <c r="T160" s="292"/>
      <c r="U160" s="292"/>
      <c r="V160" s="292"/>
      <c r="W160" s="292"/>
      <c r="X160" s="292"/>
      <c r="Y160" s="292"/>
      <c r="Z160" s="292"/>
      <c r="AA160" s="292"/>
      <c r="AB160" s="292"/>
      <c r="AC160" s="292"/>
      <c r="AD160" s="63" t="s">
        <v>65</v>
      </c>
      <c r="AE160" s="211" t="s">
        <v>9</v>
      </c>
      <c r="AF160" s="86" t="s">
        <v>330</v>
      </c>
      <c r="AG160" s="86" t="s">
        <v>331</v>
      </c>
      <c r="AH160" s="86" t="s">
        <v>332</v>
      </c>
      <c r="AI160" s="87" t="s">
        <v>333</v>
      </c>
      <c r="AJ160" s="86"/>
      <c r="AK160" s="87" t="s">
        <v>334</v>
      </c>
    </row>
    <row r="161" spans="1:37" ht="25.4" customHeight="1" thickTop="1" thickBot="1" x14ac:dyDescent="0.3">
      <c r="A161" s="320" t="s">
        <v>403</v>
      </c>
      <c r="B161" s="320"/>
      <c r="C161" s="320"/>
      <c r="D161" s="320"/>
      <c r="E161" s="320"/>
      <c r="F161" s="320"/>
      <c r="G161" s="320"/>
      <c r="H161" s="320"/>
      <c r="I161" s="320"/>
      <c r="J161" s="320"/>
      <c r="K161" s="320"/>
      <c r="L161" s="320"/>
      <c r="M161" s="320"/>
      <c r="N161" s="320"/>
      <c r="O161" s="320"/>
      <c r="P161" s="320"/>
      <c r="Q161" s="320"/>
      <c r="R161" s="320"/>
      <c r="S161" s="320"/>
      <c r="T161" s="320"/>
      <c r="U161" s="320"/>
      <c r="V161" s="320"/>
      <c r="W161" s="320"/>
      <c r="X161" s="320"/>
      <c r="Y161" s="320"/>
      <c r="Z161" s="320"/>
      <c r="AA161" s="320"/>
      <c r="AB161" s="320"/>
      <c r="AC161" s="320"/>
      <c r="AD161" s="88">
        <f>'Art. 121'!Q161</f>
        <v>0</v>
      </c>
      <c r="AE161" s="89">
        <f t="shared" ref="AE161:AE176" si="34">IF(AG161=1,AK161,AG161)</f>
        <v>0</v>
      </c>
      <c r="AF161">
        <f t="shared" ref="AF161:AF176" si="35">AD161/2</f>
        <v>0</v>
      </c>
      <c r="AG161" s="86">
        <f t="shared" ref="AG161:AG176" si="36">IF(AND(AF161&gt;=0,AF161&lt;=1),1,"No aplica")</f>
        <v>1</v>
      </c>
      <c r="AH161" s="90">
        <f t="shared" ref="AH161:AH176" si="37">AD161/(AG161*2)</f>
        <v>0</v>
      </c>
      <c r="AI161" s="91">
        <f t="shared" ref="AI161:AI176" si="38">IF(AG161=1,AG161/$AG$177,"No aplica")</f>
        <v>6.25E-2</v>
      </c>
      <c r="AJ161" s="91">
        <f t="shared" ref="AJ161:AJ176" si="39">AF161*AI161</f>
        <v>0</v>
      </c>
      <c r="AK161" s="91">
        <f t="shared" ref="AK161:AK176" si="40">AJ161*$AE$23</f>
        <v>0</v>
      </c>
    </row>
    <row r="162" spans="1:37" ht="25.4" customHeight="1" thickTop="1" thickBot="1" x14ac:dyDescent="0.3">
      <c r="A162" s="320" t="s">
        <v>441</v>
      </c>
      <c r="B162" s="320"/>
      <c r="C162" s="320"/>
      <c r="D162" s="320"/>
      <c r="E162" s="320"/>
      <c r="F162" s="320"/>
      <c r="G162" s="320"/>
      <c r="H162" s="320"/>
      <c r="I162" s="320"/>
      <c r="J162" s="320"/>
      <c r="K162" s="320"/>
      <c r="L162" s="320"/>
      <c r="M162" s="320"/>
      <c r="N162" s="320"/>
      <c r="O162" s="320"/>
      <c r="P162" s="320"/>
      <c r="Q162" s="320"/>
      <c r="R162" s="320"/>
      <c r="S162" s="320"/>
      <c r="T162" s="320"/>
      <c r="U162" s="320"/>
      <c r="V162" s="320"/>
      <c r="W162" s="320"/>
      <c r="X162" s="320"/>
      <c r="Y162" s="320"/>
      <c r="Z162" s="320"/>
      <c r="AA162" s="320"/>
      <c r="AB162" s="320"/>
      <c r="AC162" s="320"/>
      <c r="AD162" s="88">
        <f>'Art. 121'!Q162</f>
        <v>0</v>
      </c>
      <c r="AE162" s="89">
        <f t="shared" si="34"/>
        <v>0</v>
      </c>
      <c r="AF162">
        <f t="shared" si="35"/>
        <v>0</v>
      </c>
      <c r="AG162" s="86">
        <f t="shared" si="36"/>
        <v>1</v>
      </c>
      <c r="AH162" s="90">
        <f t="shared" si="37"/>
        <v>0</v>
      </c>
      <c r="AI162" s="91">
        <f t="shared" si="38"/>
        <v>6.25E-2</v>
      </c>
      <c r="AJ162" s="91">
        <f t="shared" si="39"/>
        <v>0</v>
      </c>
      <c r="AK162" s="91">
        <f t="shared" si="40"/>
        <v>0</v>
      </c>
    </row>
    <row r="163" spans="1:37" ht="25.4" customHeight="1" thickTop="1" thickBot="1" x14ac:dyDescent="0.3">
      <c r="A163" s="320" t="s">
        <v>484</v>
      </c>
      <c r="B163" s="320"/>
      <c r="C163" s="320"/>
      <c r="D163" s="320"/>
      <c r="E163" s="320"/>
      <c r="F163" s="320"/>
      <c r="G163" s="320"/>
      <c r="H163" s="320"/>
      <c r="I163" s="320"/>
      <c r="J163" s="320"/>
      <c r="K163" s="320"/>
      <c r="L163" s="320"/>
      <c r="M163" s="320"/>
      <c r="N163" s="320"/>
      <c r="O163" s="320"/>
      <c r="P163" s="320"/>
      <c r="Q163" s="320"/>
      <c r="R163" s="320"/>
      <c r="S163" s="320"/>
      <c r="T163" s="320"/>
      <c r="U163" s="320"/>
      <c r="V163" s="320"/>
      <c r="W163" s="320"/>
      <c r="X163" s="320"/>
      <c r="Y163" s="320"/>
      <c r="Z163" s="320"/>
      <c r="AA163" s="320"/>
      <c r="AB163" s="320"/>
      <c r="AC163" s="320"/>
      <c r="AD163" s="88">
        <f>'Art. 121'!Q163</f>
        <v>0</v>
      </c>
      <c r="AE163" s="89">
        <f t="shared" si="34"/>
        <v>0</v>
      </c>
      <c r="AF163">
        <f t="shared" si="35"/>
        <v>0</v>
      </c>
      <c r="AG163" s="86">
        <f t="shared" si="36"/>
        <v>1</v>
      </c>
      <c r="AH163" s="90">
        <f t="shared" si="37"/>
        <v>0</v>
      </c>
      <c r="AI163" s="91">
        <f t="shared" si="38"/>
        <v>6.25E-2</v>
      </c>
      <c r="AJ163" s="91">
        <f t="shared" si="39"/>
        <v>0</v>
      </c>
      <c r="AK163" s="91">
        <f t="shared" si="40"/>
        <v>0</v>
      </c>
    </row>
    <row r="164" spans="1:37" ht="25.4" customHeight="1" thickTop="1" thickBot="1" x14ac:dyDescent="0.3">
      <c r="A164" s="320" t="s">
        <v>485</v>
      </c>
      <c r="B164" s="320"/>
      <c r="C164" s="320"/>
      <c r="D164" s="320"/>
      <c r="E164" s="320"/>
      <c r="F164" s="320"/>
      <c r="G164" s="320"/>
      <c r="H164" s="320"/>
      <c r="I164" s="320"/>
      <c r="J164" s="320"/>
      <c r="K164" s="320"/>
      <c r="L164" s="320"/>
      <c r="M164" s="320"/>
      <c r="N164" s="320"/>
      <c r="O164" s="320"/>
      <c r="P164" s="320"/>
      <c r="Q164" s="320"/>
      <c r="R164" s="320"/>
      <c r="S164" s="320"/>
      <c r="T164" s="320"/>
      <c r="U164" s="320"/>
      <c r="V164" s="320"/>
      <c r="W164" s="320"/>
      <c r="X164" s="320"/>
      <c r="Y164" s="320"/>
      <c r="Z164" s="320"/>
      <c r="AA164" s="320"/>
      <c r="AB164" s="320"/>
      <c r="AC164" s="320"/>
      <c r="AD164" s="88">
        <f>'Art. 121'!Q164</f>
        <v>0</v>
      </c>
      <c r="AE164" s="89">
        <f t="shared" si="34"/>
        <v>0</v>
      </c>
      <c r="AF164">
        <f t="shared" si="35"/>
        <v>0</v>
      </c>
      <c r="AG164" s="86">
        <f t="shared" si="36"/>
        <v>1</v>
      </c>
      <c r="AH164" s="90">
        <f t="shared" si="37"/>
        <v>0</v>
      </c>
      <c r="AI164" s="91">
        <f t="shared" si="38"/>
        <v>6.25E-2</v>
      </c>
      <c r="AJ164" s="91">
        <f t="shared" si="39"/>
        <v>0</v>
      </c>
      <c r="AK164" s="91">
        <f t="shared" si="40"/>
        <v>0</v>
      </c>
    </row>
    <row r="165" spans="1:37" ht="25.4" customHeight="1" thickTop="1" thickBot="1" x14ac:dyDescent="0.3">
      <c r="A165" s="320" t="s">
        <v>486</v>
      </c>
      <c r="B165" s="320"/>
      <c r="C165" s="320"/>
      <c r="D165" s="320"/>
      <c r="E165" s="320"/>
      <c r="F165" s="320"/>
      <c r="G165" s="320"/>
      <c r="H165" s="320"/>
      <c r="I165" s="320"/>
      <c r="J165" s="320"/>
      <c r="K165" s="320"/>
      <c r="L165" s="320"/>
      <c r="M165" s="320"/>
      <c r="N165" s="320"/>
      <c r="O165" s="320"/>
      <c r="P165" s="320"/>
      <c r="Q165" s="320"/>
      <c r="R165" s="320"/>
      <c r="S165" s="320"/>
      <c r="T165" s="320"/>
      <c r="U165" s="320"/>
      <c r="V165" s="320"/>
      <c r="W165" s="320"/>
      <c r="X165" s="320"/>
      <c r="Y165" s="320"/>
      <c r="Z165" s="320"/>
      <c r="AA165" s="320"/>
      <c r="AB165" s="320"/>
      <c r="AC165" s="320"/>
      <c r="AD165" s="88">
        <f>'Art. 121'!Q165</f>
        <v>0</v>
      </c>
      <c r="AE165" s="89">
        <f t="shared" si="34"/>
        <v>0</v>
      </c>
      <c r="AF165">
        <f t="shared" si="35"/>
        <v>0</v>
      </c>
      <c r="AG165" s="86">
        <f t="shared" si="36"/>
        <v>1</v>
      </c>
      <c r="AH165" s="90">
        <f t="shared" si="37"/>
        <v>0</v>
      </c>
      <c r="AI165" s="91">
        <f t="shared" si="38"/>
        <v>6.25E-2</v>
      </c>
      <c r="AJ165" s="91">
        <f t="shared" si="39"/>
        <v>0</v>
      </c>
      <c r="AK165" s="91">
        <f t="shared" si="40"/>
        <v>0</v>
      </c>
    </row>
    <row r="166" spans="1:37" ht="25.4" customHeight="1" thickTop="1" thickBot="1" x14ac:dyDescent="0.3">
      <c r="A166" s="320" t="s">
        <v>487</v>
      </c>
      <c r="B166" s="320"/>
      <c r="C166" s="320"/>
      <c r="D166" s="320"/>
      <c r="E166" s="320"/>
      <c r="F166" s="320"/>
      <c r="G166" s="320"/>
      <c r="H166" s="320"/>
      <c r="I166" s="320"/>
      <c r="J166" s="320"/>
      <c r="K166" s="320"/>
      <c r="L166" s="320"/>
      <c r="M166" s="320"/>
      <c r="N166" s="320"/>
      <c r="O166" s="320"/>
      <c r="P166" s="320"/>
      <c r="Q166" s="320"/>
      <c r="R166" s="320"/>
      <c r="S166" s="320"/>
      <c r="T166" s="320"/>
      <c r="U166" s="320"/>
      <c r="V166" s="320"/>
      <c r="W166" s="320"/>
      <c r="X166" s="320"/>
      <c r="Y166" s="320"/>
      <c r="Z166" s="320"/>
      <c r="AA166" s="320"/>
      <c r="AB166" s="320"/>
      <c r="AC166" s="320"/>
      <c r="AD166" s="88">
        <f>'Art. 121'!Q166</f>
        <v>0</v>
      </c>
      <c r="AE166" s="89">
        <f t="shared" si="34"/>
        <v>0</v>
      </c>
      <c r="AF166">
        <f t="shared" si="35"/>
        <v>0</v>
      </c>
      <c r="AG166" s="86">
        <f t="shared" si="36"/>
        <v>1</v>
      </c>
      <c r="AH166" s="90">
        <f t="shared" si="37"/>
        <v>0</v>
      </c>
      <c r="AI166" s="91">
        <f t="shared" si="38"/>
        <v>6.25E-2</v>
      </c>
      <c r="AJ166" s="91">
        <f t="shared" si="39"/>
        <v>0</v>
      </c>
      <c r="AK166" s="91">
        <f t="shared" si="40"/>
        <v>0</v>
      </c>
    </row>
    <row r="167" spans="1:37" ht="25.4" customHeight="1" thickTop="1" thickBot="1" x14ac:dyDescent="0.3">
      <c r="A167" s="320" t="s">
        <v>488</v>
      </c>
      <c r="B167" s="320"/>
      <c r="C167" s="320"/>
      <c r="D167" s="320"/>
      <c r="E167" s="320"/>
      <c r="F167" s="320"/>
      <c r="G167" s="320"/>
      <c r="H167" s="320"/>
      <c r="I167" s="320"/>
      <c r="J167" s="320"/>
      <c r="K167" s="320"/>
      <c r="L167" s="320"/>
      <c r="M167" s="320"/>
      <c r="N167" s="320"/>
      <c r="O167" s="320"/>
      <c r="P167" s="320"/>
      <c r="Q167" s="320"/>
      <c r="R167" s="320"/>
      <c r="S167" s="320"/>
      <c r="T167" s="320"/>
      <c r="U167" s="320"/>
      <c r="V167" s="320"/>
      <c r="W167" s="320"/>
      <c r="X167" s="320"/>
      <c r="Y167" s="320"/>
      <c r="Z167" s="320"/>
      <c r="AA167" s="320"/>
      <c r="AB167" s="320"/>
      <c r="AC167" s="320"/>
      <c r="AD167" s="88">
        <f>'Art. 121'!Q167</f>
        <v>0</v>
      </c>
      <c r="AE167" s="89">
        <f t="shared" si="34"/>
        <v>0</v>
      </c>
      <c r="AF167">
        <f t="shared" si="35"/>
        <v>0</v>
      </c>
      <c r="AG167" s="86">
        <f t="shared" si="36"/>
        <v>1</v>
      </c>
      <c r="AH167" s="90">
        <f t="shared" si="37"/>
        <v>0</v>
      </c>
      <c r="AI167" s="91">
        <f t="shared" si="38"/>
        <v>6.25E-2</v>
      </c>
      <c r="AJ167" s="91">
        <f t="shared" si="39"/>
        <v>0</v>
      </c>
      <c r="AK167" s="91">
        <f t="shared" si="40"/>
        <v>0</v>
      </c>
    </row>
    <row r="168" spans="1:37" ht="25.4" customHeight="1" thickTop="1" thickBot="1" x14ac:dyDescent="0.3">
      <c r="A168" s="320" t="s">
        <v>489</v>
      </c>
      <c r="B168" s="320"/>
      <c r="C168" s="320"/>
      <c r="D168" s="320"/>
      <c r="E168" s="320"/>
      <c r="F168" s="320"/>
      <c r="G168" s="320"/>
      <c r="H168" s="320"/>
      <c r="I168" s="320"/>
      <c r="J168" s="320"/>
      <c r="K168" s="320"/>
      <c r="L168" s="320"/>
      <c r="M168" s="320"/>
      <c r="N168" s="320"/>
      <c r="O168" s="320"/>
      <c r="P168" s="320"/>
      <c r="Q168" s="320"/>
      <c r="R168" s="320"/>
      <c r="S168" s="320"/>
      <c r="T168" s="320"/>
      <c r="U168" s="320"/>
      <c r="V168" s="320"/>
      <c r="W168" s="320"/>
      <c r="X168" s="320"/>
      <c r="Y168" s="320"/>
      <c r="Z168" s="320"/>
      <c r="AA168" s="320"/>
      <c r="AB168" s="320"/>
      <c r="AC168" s="320"/>
      <c r="AD168" s="88">
        <f>'Art. 121'!Q168</f>
        <v>0</v>
      </c>
      <c r="AE168" s="89">
        <f t="shared" si="34"/>
        <v>0</v>
      </c>
      <c r="AF168">
        <f t="shared" si="35"/>
        <v>0</v>
      </c>
      <c r="AG168" s="86">
        <f t="shared" si="36"/>
        <v>1</v>
      </c>
      <c r="AH168" s="90">
        <f t="shared" si="37"/>
        <v>0</v>
      </c>
      <c r="AI168" s="91">
        <f t="shared" si="38"/>
        <v>6.25E-2</v>
      </c>
      <c r="AJ168" s="91">
        <f t="shared" si="39"/>
        <v>0</v>
      </c>
      <c r="AK168" s="91">
        <f t="shared" si="40"/>
        <v>0</v>
      </c>
    </row>
    <row r="169" spans="1:37" ht="25.4" customHeight="1" thickTop="1" thickBot="1" x14ac:dyDescent="0.3">
      <c r="A169" s="320" t="s">
        <v>490</v>
      </c>
      <c r="B169" s="320"/>
      <c r="C169" s="320"/>
      <c r="D169" s="320"/>
      <c r="E169" s="320"/>
      <c r="F169" s="320"/>
      <c r="G169" s="320"/>
      <c r="H169" s="320"/>
      <c r="I169" s="320"/>
      <c r="J169" s="320"/>
      <c r="K169" s="320"/>
      <c r="L169" s="320"/>
      <c r="M169" s="320"/>
      <c r="N169" s="320"/>
      <c r="O169" s="320"/>
      <c r="P169" s="320"/>
      <c r="Q169" s="320"/>
      <c r="R169" s="320"/>
      <c r="S169" s="320"/>
      <c r="T169" s="320"/>
      <c r="U169" s="320"/>
      <c r="V169" s="320"/>
      <c r="W169" s="320"/>
      <c r="X169" s="320"/>
      <c r="Y169" s="320"/>
      <c r="Z169" s="320"/>
      <c r="AA169" s="320"/>
      <c r="AB169" s="320"/>
      <c r="AC169" s="320"/>
      <c r="AD169" s="88">
        <f>'Art. 121'!Q169</f>
        <v>0</v>
      </c>
      <c r="AE169" s="89">
        <f t="shared" si="34"/>
        <v>0</v>
      </c>
      <c r="AF169">
        <f t="shared" si="35"/>
        <v>0</v>
      </c>
      <c r="AG169" s="86">
        <f t="shared" si="36"/>
        <v>1</v>
      </c>
      <c r="AH169" s="90">
        <f t="shared" si="37"/>
        <v>0</v>
      </c>
      <c r="AI169" s="91">
        <f t="shared" si="38"/>
        <v>6.25E-2</v>
      </c>
      <c r="AJ169" s="91">
        <f t="shared" si="39"/>
        <v>0</v>
      </c>
      <c r="AK169" s="91">
        <f t="shared" si="40"/>
        <v>0</v>
      </c>
    </row>
    <row r="170" spans="1:37" ht="25.4" customHeight="1" thickTop="1" thickBot="1" x14ac:dyDescent="0.3">
      <c r="A170" s="320" t="s">
        <v>491</v>
      </c>
      <c r="B170" s="320"/>
      <c r="C170" s="320"/>
      <c r="D170" s="320"/>
      <c r="E170" s="320"/>
      <c r="F170" s="320"/>
      <c r="G170" s="320"/>
      <c r="H170" s="320"/>
      <c r="I170" s="320"/>
      <c r="J170" s="320"/>
      <c r="K170" s="320"/>
      <c r="L170" s="320"/>
      <c r="M170" s="320"/>
      <c r="N170" s="320"/>
      <c r="O170" s="320"/>
      <c r="P170" s="320"/>
      <c r="Q170" s="320"/>
      <c r="R170" s="320"/>
      <c r="S170" s="320"/>
      <c r="T170" s="320"/>
      <c r="U170" s="320"/>
      <c r="V170" s="320"/>
      <c r="W170" s="320"/>
      <c r="X170" s="320"/>
      <c r="Y170" s="320"/>
      <c r="Z170" s="320"/>
      <c r="AA170" s="320"/>
      <c r="AB170" s="320"/>
      <c r="AC170" s="320"/>
      <c r="AD170" s="88">
        <f>'Art. 121'!Q170</f>
        <v>0</v>
      </c>
      <c r="AE170" s="89">
        <f t="shared" si="34"/>
        <v>0</v>
      </c>
      <c r="AF170">
        <f t="shared" si="35"/>
        <v>0</v>
      </c>
      <c r="AG170" s="86">
        <f t="shared" si="36"/>
        <v>1</v>
      </c>
      <c r="AH170" s="90">
        <f t="shared" si="37"/>
        <v>0</v>
      </c>
      <c r="AI170" s="91">
        <f t="shared" si="38"/>
        <v>6.25E-2</v>
      </c>
      <c r="AJ170" s="91">
        <f t="shared" si="39"/>
        <v>0</v>
      </c>
      <c r="AK170" s="91">
        <f t="shared" si="40"/>
        <v>0</v>
      </c>
    </row>
    <row r="171" spans="1:37" ht="25.4" customHeight="1" thickTop="1" thickBot="1" x14ac:dyDescent="0.3">
      <c r="A171" s="320" t="s">
        <v>492</v>
      </c>
      <c r="B171" s="320"/>
      <c r="C171" s="320"/>
      <c r="D171" s="320"/>
      <c r="E171" s="320"/>
      <c r="F171" s="320"/>
      <c r="G171" s="320"/>
      <c r="H171" s="320"/>
      <c r="I171" s="320"/>
      <c r="J171" s="320"/>
      <c r="K171" s="320"/>
      <c r="L171" s="320"/>
      <c r="M171" s="320"/>
      <c r="N171" s="320"/>
      <c r="O171" s="320"/>
      <c r="P171" s="320"/>
      <c r="Q171" s="320"/>
      <c r="R171" s="320"/>
      <c r="S171" s="320"/>
      <c r="T171" s="320"/>
      <c r="U171" s="320"/>
      <c r="V171" s="320"/>
      <c r="W171" s="320"/>
      <c r="X171" s="320"/>
      <c r="Y171" s="320"/>
      <c r="Z171" s="320"/>
      <c r="AA171" s="320"/>
      <c r="AB171" s="320"/>
      <c r="AC171" s="320"/>
      <c r="AD171" s="88">
        <f>'Art. 121'!Q171</f>
        <v>0</v>
      </c>
      <c r="AE171" s="89">
        <f t="shared" si="34"/>
        <v>0</v>
      </c>
      <c r="AF171">
        <f t="shared" si="35"/>
        <v>0</v>
      </c>
      <c r="AG171" s="86">
        <f t="shared" si="36"/>
        <v>1</v>
      </c>
      <c r="AH171" s="90">
        <f t="shared" si="37"/>
        <v>0</v>
      </c>
      <c r="AI171" s="91">
        <f t="shared" si="38"/>
        <v>6.25E-2</v>
      </c>
      <c r="AJ171" s="91">
        <f t="shared" si="39"/>
        <v>0</v>
      </c>
      <c r="AK171" s="91">
        <f t="shared" si="40"/>
        <v>0</v>
      </c>
    </row>
    <row r="172" spans="1:37" ht="25.4" customHeight="1" thickTop="1" thickBot="1" x14ac:dyDescent="0.3">
      <c r="A172" s="320" t="s">
        <v>493</v>
      </c>
      <c r="B172" s="320"/>
      <c r="C172" s="320"/>
      <c r="D172" s="320"/>
      <c r="E172" s="320"/>
      <c r="F172" s="320"/>
      <c r="G172" s="320"/>
      <c r="H172" s="320"/>
      <c r="I172" s="320"/>
      <c r="J172" s="320"/>
      <c r="K172" s="320"/>
      <c r="L172" s="320"/>
      <c r="M172" s="320"/>
      <c r="N172" s="320"/>
      <c r="O172" s="320"/>
      <c r="P172" s="320"/>
      <c r="Q172" s="320"/>
      <c r="R172" s="320"/>
      <c r="S172" s="320"/>
      <c r="T172" s="320"/>
      <c r="U172" s="320"/>
      <c r="V172" s="320"/>
      <c r="W172" s="320"/>
      <c r="X172" s="320"/>
      <c r="Y172" s="320"/>
      <c r="Z172" s="320"/>
      <c r="AA172" s="320"/>
      <c r="AB172" s="320"/>
      <c r="AC172" s="320"/>
      <c r="AD172" s="88">
        <f>'Art. 121'!Q172</f>
        <v>0</v>
      </c>
      <c r="AE172" s="89">
        <f t="shared" si="34"/>
        <v>0</v>
      </c>
      <c r="AF172">
        <f t="shared" si="35"/>
        <v>0</v>
      </c>
      <c r="AG172" s="86">
        <f t="shared" si="36"/>
        <v>1</v>
      </c>
      <c r="AH172" s="90">
        <f t="shared" si="37"/>
        <v>0</v>
      </c>
      <c r="AI172" s="91">
        <f t="shared" si="38"/>
        <v>6.25E-2</v>
      </c>
      <c r="AJ172" s="91">
        <f t="shared" si="39"/>
        <v>0</v>
      </c>
      <c r="AK172" s="91">
        <f t="shared" si="40"/>
        <v>0</v>
      </c>
    </row>
    <row r="173" spans="1:37" ht="25.4" customHeight="1" thickTop="1" thickBot="1" x14ac:dyDescent="0.3">
      <c r="A173" s="320" t="s">
        <v>494</v>
      </c>
      <c r="B173" s="320"/>
      <c r="C173" s="320"/>
      <c r="D173" s="320"/>
      <c r="E173" s="320"/>
      <c r="F173" s="320"/>
      <c r="G173" s="320"/>
      <c r="H173" s="320"/>
      <c r="I173" s="320"/>
      <c r="J173" s="320"/>
      <c r="K173" s="320"/>
      <c r="L173" s="320"/>
      <c r="M173" s="320"/>
      <c r="N173" s="320"/>
      <c r="O173" s="320"/>
      <c r="P173" s="320"/>
      <c r="Q173" s="320"/>
      <c r="R173" s="320"/>
      <c r="S173" s="320"/>
      <c r="T173" s="320"/>
      <c r="U173" s="320"/>
      <c r="V173" s="320"/>
      <c r="W173" s="320"/>
      <c r="X173" s="320"/>
      <c r="Y173" s="320"/>
      <c r="Z173" s="320"/>
      <c r="AA173" s="320"/>
      <c r="AB173" s="320"/>
      <c r="AC173" s="320"/>
      <c r="AD173" s="88">
        <f>'Art. 121'!Q173</f>
        <v>0</v>
      </c>
      <c r="AE173" s="89">
        <f t="shared" si="34"/>
        <v>0</v>
      </c>
      <c r="AF173">
        <f t="shared" si="35"/>
        <v>0</v>
      </c>
      <c r="AG173" s="86">
        <f t="shared" si="36"/>
        <v>1</v>
      </c>
      <c r="AH173" s="90">
        <f t="shared" si="37"/>
        <v>0</v>
      </c>
      <c r="AI173" s="91">
        <f t="shared" si="38"/>
        <v>6.25E-2</v>
      </c>
      <c r="AJ173" s="91">
        <f t="shared" si="39"/>
        <v>0</v>
      </c>
      <c r="AK173" s="91">
        <f t="shared" si="40"/>
        <v>0</v>
      </c>
    </row>
    <row r="174" spans="1:37" ht="25.4" customHeight="1" thickTop="1" thickBot="1" x14ac:dyDescent="0.3">
      <c r="A174" s="320" t="s">
        <v>495</v>
      </c>
      <c r="B174" s="320"/>
      <c r="C174" s="320"/>
      <c r="D174" s="320"/>
      <c r="E174" s="320"/>
      <c r="F174" s="320"/>
      <c r="G174" s="320"/>
      <c r="H174" s="320"/>
      <c r="I174" s="320"/>
      <c r="J174" s="320"/>
      <c r="K174" s="320"/>
      <c r="L174" s="320"/>
      <c r="M174" s="320"/>
      <c r="N174" s="320"/>
      <c r="O174" s="320"/>
      <c r="P174" s="320"/>
      <c r="Q174" s="320"/>
      <c r="R174" s="320"/>
      <c r="S174" s="320"/>
      <c r="T174" s="320"/>
      <c r="U174" s="320"/>
      <c r="V174" s="320"/>
      <c r="W174" s="320"/>
      <c r="X174" s="320"/>
      <c r="Y174" s="320"/>
      <c r="Z174" s="320"/>
      <c r="AA174" s="320"/>
      <c r="AB174" s="320"/>
      <c r="AC174" s="320"/>
      <c r="AD174" s="88">
        <f>'Art. 121'!Q174</f>
        <v>0</v>
      </c>
      <c r="AE174" s="89">
        <f t="shared" si="34"/>
        <v>0</v>
      </c>
      <c r="AF174">
        <f t="shared" si="35"/>
        <v>0</v>
      </c>
      <c r="AG174" s="86">
        <f t="shared" si="36"/>
        <v>1</v>
      </c>
      <c r="AH174" s="90">
        <f t="shared" si="37"/>
        <v>0</v>
      </c>
      <c r="AI174" s="91">
        <f t="shared" si="38"/>
        <v>6.25E-2</v>
      </c>
      <c r="AJ174" s="91">
        <f t="shared" si="39"/>
        <v>0</v>
      </c>
      <c r="AK174" s="91">
        <f t="shared" si="40"/>
        <v>0</v>
      </c>
    </row>
    <row r="175" spans="1:37" ht="25.4" customHeight="1" thickTop="1" thickBot="1" x14ac:dyDescent="0.3">
      <c r="A175" s="320" t="s">
        <v>2486</v>
      </c>
      <c r="B175" s="320"/>
      <c r="C175" s="320"/>
      <c r="D175" s="320"/>
      <c r="E175" s="320"/>
      <c r="F175" s="320"/>
      <c r="G175" s="320"/>
      <c r="H175" s="320"/>
      <c r="I175" s="320"/>
      <c r="J175" s="320"/>
      <c r="K175" s="320"/>
      <c r="L175" s="320"/>
      <c r="M175" s="320"/>
      <c r="N175" s="320"/>
      <c r="O175" s="320"/>
      <c r="P175" s="320"/>
      <c r="Q175" s="320"/>
      <c r="R175" s="320"/>
      <c r="S175" s="320"/>
      <c r="T175" s="320"/>
      <c r="U175" s="320"/>
      <c r="V175" s="320"/>
      <c r="W175" s="320"/>
      <c r="X175" s="320"/>
      <c r="Y175" s="320"/>
      <c r="Z175" s="320"/>
      <c r="AA175" s="320"/>
      <c r="AB175" s="320"/>
      <c r="AC175" s="320"/>
      <c r="AD175" s="88">
        <f>'Art. 121'!Q175</f>
        <v>0</v>
      </c>
      <c r="AE175" s="89">
        <f t="shared" si="34"/>
        <v>0</v>
      </c>
      <c r="AF175">
        <f t="shared" si="35"/>
        <v>0</v>
      </c>
      <c r="AG175" s="86">
        <f t="shared" si="36"/>
        <v>1</v>
      </c>
      <c r="AH175" s="90">
        <f t="shared" si="37"/>
        <v>0</v>
      </c>
      <c r="AI175" s="91">
        <f t="shared" si="38"/>
        <v>6.25E-2</v>
      </c>
      <c r="AJ175" s="91">
        <f t="shared" si="39"/>
        <v>0</v>
      </c>
      <c r="AK175" s="91">
        <f t="shared" si="40"/>
        <v>0</v>
      </c>
    </row>
    <row r="176" spans="1:37" ht="25.4" customHeight="1" thickTop="1" thickBot="1" x14ac:dyDescent="0.3">
      <c r="A176" s="320" t="s">
        <v>497</v>
      </c>
      <c r="B176" s="320"/>
      <c r="C176" s="320"/>
      <c r="D176" s="320"/>
      <c r="E176" s="320"/>
      <c r="F176" s="320"/>
      <c r="G176" s="320"/>
      <c r="H176" s="320"/>
      <c r="I176" s="320"/>
      <c r="J176" s="320"/>
      <c r="K176" s="320"/>
      <c r="L176" s="320"/>
      <c r="M176" s="320"/>
      <c r="N176" s="320"/>
      <c r="O176" s="320"/>
      <c r="P176" s="320"/>
      <c r="Q176" s="320"/>
      <c r="R176" s="320"/>
      <c r="S176" s="320"/>
      <c r="T176" s="320"/>
      <c r="U176" s="320"/>
      <c r="V176" s="320"/>
      <c r="W176" s="320"/>
      <c r="X176" s="320"/>
      <c r="Y176" s="320"/>
      <c r="Z176" s="320"/>
      <c r="AA176" s="320"/>
      <c r="AB176" s="320"/>
      <c r="AC176" s="320"/>
      <c r="AD176" s="88">
        <f>'Art. 121'!Q176</f>
        <v>0</v>
      </c>
      <c r="AE176" s="89">
        <f t="shared" si="34"/>
        <v>0</v>
      </c>
      <c r="AF176">
        <f t="shared" si="35"/>
        <v>0</v>
      </c>
      <c r="AG176" s="86">
        <f t="shared" si="36"/>
        <v>1</v>
      </c>
      <c r="AH176" s="90">
        <f t="shared" si="37"/>
        <v>0</v>
      </c>
      <c r="AI176" s="91">
        <f t="shared" si="38"/>
        <v>6.25E-2</v>
      </c>
      <c r="AJ176" s="91">
        <f t="shared" si="39"/>
        <v>0</v>
      </c>
      <c r="AK176" s="91">
        <f t="shared" si="40"/>
        <v>0</v>
      </c>
    </row>
    <row r="177" spans="1:37" ht="25.4" customHeight="1" thickTop="1" x14ac:dyDescent="0.25">
      <c r="A177" s="289" t="s">
        <v>355</v>
      </c>
      <c r="B177" s="289"/>
      <c r="C177" s="289"/>
      <c r="D177" s="289"/>
      <c r="E177" s="289"/>
      <c r="F177" s="289"/>
      <c r="G177" s="289"/>
      <c r="H177" s="289"/>
      <c r="I177" s="289"/>
      <c r="J177" s="289"/>
      <c r="K177" s="289"/>
      <c r="L177" s="289"/>
      <c r="M177" s="289"/>
      <c r="N177" s="289"/>
      <c r="O177" s="289"/>
      <c r="P177" s="289"/>
      <c r="Q177" s="289"/>
      <c r="R177" s="289"/>
      <c r="S177" s="289"/>
      <c r="T177" s="289"/>
      <c r="U177" s="289"/>
      <c r="V177" s="289"/>
      <c r="W177" s="289"/>
      <c r="X177" s="289"/>
      <c r="Y177" s="289"/>
      <c r="Z177" s="289"/>
      <c r="AA177" s="289"/>
      <c r="AB177" s="289"/>
      <c r="AC177" s="289"/>
      <c r="AD177" s="289"/>
      <c r="AE177" s="89">
        <f>SUM(AE161:AE176)</f>
        <v>0</v>
      </c>
      <c r="AF177" s="59"/>
      <c r="AG177" s="92">
        <f>SUM(AG161:AG176)</f>
        <v>16</v>
      </c>
      <c r="AH177" s="93"/>
      <c r="AI177" s="94"/>
      <c r="AJ177" s="94"/>
      <c r="AK177" s="94"/>
    </row>
    <row r="178" spans="1:37" ht="25.4" customHeight="1" x14ac:dyDescent="0.25">
      <c r="A178" s="290" t="s">
        <v>356</v>
      </c>
      <c r="B178" s="290"/>
      <c r="C178" s="290"/>
      <c r="D178" s="290"/>
      <c r="E178" s="290"/>
      <c r="F178" s="290"/>
      <c r="G178" s="290"/>
      <c r="H178" s="290"/>
      <c r="I178" s="290"/>
      <c r="J178" s="290"/>
      <c r="K178" s="290"/>
      <c r="L178" s="290"/>
      <c r="M178" s="290"/>
      <c r="N178" s="290"/>
      <c r="O178" s="290"/>
      <c r="P178" s="290"/>
      <c r="Q178" s="290"/>
      <c r="R178" s="290"/>
      <c r="S178" s="290"/>
      <c r="T178" s="290"/>
      <c r="U178" s="290"/>
      <c r="V178" s="290"/>
      <c r="W178" s="290"/>
      <c r="X178" s="290"/>
      <c r="Y178" s="290"/>
      <c r="Z178" s="290"/>
      <c r="AA178" s="290"/>
      <c r="AB178" s="290"/>
      <c r="AC178" s="290"/>
      <c r="AD178" s="290"/>
      <c r="AE178" s="89">
        <f>AE177/$AE$23*100</f>
        <v>0</v>
      </c>
      <c r="AF178" s="59"/>
      <c r="AG178" s="92"/>
      <c r="AH178" s="93"/>
      <c r="AI178" s="94"/>
      <c r="AJ178" s="94"/>
      <c r="AK178" s="94"/>
    </row>
    <row r="179" spans="1:37" ht="25.4" customHeight="1" thickBot="1" x14ac:dyDescent="0.3">
      <c r="A179" s="70"/>
      <c r="B179" s="70"/>
      <c r="C179" s="70"/>
      <c r="D179" s="70"/>
      <c r="E179" s="70"/>
      <c r="F179" s="70"/>
      <c r="G179" s="70"/>
      <c r="H179" s="70"/>
      <c r="I179" s="70"/>
      <c r="J179" s="70"/>
      <c r="K179" s="70"/>
      <c r="L179" s="70"/>
      <c r="M179" s="70"/>
      <c r="N179" s="70"/>
      <c r="O179" s="70"/>
      <c r="P179" s="70"/>
      <c r="Q179" s="95"/>
      <c r="R179" s="70"/>
      <c r="S179" s="70"/>
      <c r="T179" s="70"/>
      <c r="U179" s="70"/>
      <c r="V179" s="70"/>
      <c r="W179" s="70"/>
      <c r="X179" s="70"/>
      <c r="Y179" s="70"/>
      <c r="Z179" s="70"/>
      <c r="AA179" s="70"/>
      <c r="AB179" s="70"/>
      <c r="AC179" s="70"/>
      <c r="AD179" s="96"/>
      <c r="AE179" s="96"/>
    </row>
    <row r="180" spans="1:37" ht="25.4" customHeight="1" thickTop="1" thickBot="1" x14ac:dyDescent="0.3">
      <c r="A180" s="291" t="s">
        <v>124</v>
      </c>
      <c r="B180" s="291"/>
      <c r="C180" s="291"/>
      <c r="D180" s="291"/>
      <c r="E180" s="291"/>
      <c r="F180" s="291"/>
      <c r="G180" s="291"/>
      <c r="H180" s="291"/>
      <c r="I180" s="291"/>
      <c r="J180" s="291"/>
      <c r="K180" s="291"/>
      <c r="L180" s="291"/>
      <c r="M180" s="291"/>
      <c r="N180" s="291"/>
      <c r="O180" s="291"/>
      <c r="P180" s="291"/>
      <c r="Q180" s="291"/>
      <c r="R180" s="291"/>
      <c r="S180" s="291"/>
      <c r="T180" s="291"/>
      <c r="U180" s="291"/>
      <c r="V180" s="291"/>
      <c r="W180" s="291"/>
      <c r="X180" s="291"/>
      <c r="Y180" s="291"/>
      <c r="Z180" s="291"/>
      <c r="AA180" s="291"/>
      <c r="AB180" s="291"/>
      <c r="AC180" s="291"/>
      <c r="AD180" s="104" t="s">
        <v>65</v>
      </c>
      <c r="AE180" s="105" t="s">
        <v>9</v>
      </c>
      <c r="AF180" s="86" t="s">
        <v>330</v>
      </c>
      <c r="AG180" s="86" t="s">
        <v>331</v>
      </c>
      <c r="AH180" s="86" t="s">
        <v>332</v>
      </c>
      <c r="AI180" s="87" t="s">
        <v>333</v>
      </c>
      <c r="AJ180" s="86"/>
      <c r="AK180" s="87" t="s">
        <v>334</v>
      </c>
    </row>
    <row r="181" spans="1:37" ht="25.4" customHeight="1" thickTop="1" thickBot="1" x14ac:dyDescent="0.3">
      <c r="A181" s="320" t="s">
        <v>498</v>
      </c>
      <c r="B181" s="320"/>
      <c r="C181" s="320"/>
      <c r="D181" s="320"/>
      <c r="E181" s="320"/>
      <c r="F181" s="320"/>
      <c r="G181" s="320"/>
      <c r="H181" s="320"/>
      <c r="I181" s="320"/>
      <c r="J181" s="320"/>
      <c r="K181" s="320"/>
      <c r="L181" s="320"/>
      <c r="M181" s="320"/>
      <c r="N181" s="320"/>
      <c r="O181" s="320"/>
      <c r="P181" s="320"/>
      <c r="Q181" s="320"/>
      <c r="R181" s="320"/>
      <c r="S181" s="320"/>
      <c r="T181" s="320"/>
      <c r="U181" s="320"/>
      <c r="V181" s="320"/>
      <c r="W181" s="320"/>
      <c r="X181" s="320"/>
      <c r="Y181" s="320"/>
      <c r="Z181" s="320"/>
      <c r="AA181" s="320"/>
      <c r="AB181" s="320"/>
      <c r="AC181" s="320"/>
      <c r="AD181" s="88">
        <f>'Art. 121'!Q179</f>
        <v>0</v>
      </c>
      <c r="AE181" s="89">
        <f>IF(AG181=1,AK181,AG181)</f>
        <v>0</v>
      </c>
      <c r="AF181">
        <f>AD181/2</f>
        <v>0</v>
      </c>
      <c r="AG181" s="86">
        <f>IF(AND(AF181&gt;=0,AF181&lt;=1),1,"No aplica")</f>
        <v>1</v>
      </c>
      <c r="AH181" s="90">
        <f>AD181/(AG181*2)</f>
        <v>0</v>
      </c>
      <c r="AI181" s="91">
        <f>IF(AG181=1,AG181/$AG$186,"No aplica")</f>
        <v>0.2</v>
      </c>
      <c r="AJ181" s="91">
        <f>AF181*AI181</f>
        <v>0</v>
      </c>
      <c r="AK181" s="91">
        <f>AJ181*$AE$23</f>
        <v>0</v>
      </c>
    </row>
    <row r="182" spans="1:37" ht="25.4" customHeight="1" thickTop="1" thickBot="1" x14ac:dyDescent="0.3">
      <c r="A182" s="320" t="s">
        <v>500</v>
      </c>
      <c r="B182" s="320"/>
      <c r="C182" s="320"/>
      <c r="D182" s="320"/>
      <c r="E182" s="320"/>
      <c r="F182" s="320"/>
      <c r="G182" s="320"/>
      <c r="H182" s="320"/>
      <c r="I182" s="320"/>
      <c r="J182" s="320"/>
      <c r="K182" s="320"/>
      <c r="L182" s="320"/>
      <c r="M182" s="320"/>
      <c r="N182" s="320"/>
      <c r="O182" s="320"/>
      <c r="P182" s="320"/>
      <c r="Q182" s="320"/>
      <c r="R182" s="320"/>
      <c r="S182" s="320"/>
      <c r="T182" s="320"/>
      <c r="U182" s="320"/>
      <c r="V182" s="320"/>
      <c r="W182" s="320"/>
      <c r="X182" s="320"/>
      <c r="Y182" s="320"/>
      <c r="Z182" s="320"/>
      <c r="AA182" s="320"/>
      <c r="AB182" s="320"/>
      <c r="AC182" s="320"/>
      <c r="AD182" s="88">
        <f>'Art. 121'!Q180</f>
        <v>0</v>
      </c>
      <c r="AE182" s="89">
        <f>IF(AG182=1,AK182,AG182)</f>
        <v>0</v>
      </c>
      <c r="AF182">
        <f>AD182/2</f>
        <v>0</v>
      </c>
      <c r="AG182" s="86">
        <f>IF(AND(AF182&gt;=0,AF182&lt;=1),1,"No aplica")</f>
        <v>1</v>
      </c>
      <c r="AH182" s="90">
        <f>AD182/(AG182*2)</f>
        <v>0</v>
      </c>
      <c r="AI182" s="91">
        <f>IF(AG182=1,AG182/$AG$186,"No aplica")</f>
        <v>0.2</v>
      </c>
      <c r="AJ182" s="91">
        <f>AF182*AI182</f>
        <v>0</v>
      </c>
      <c r="AK182" s="91">
        <f>AJ182*$AE$23</f>
        <v>0</v>
      </c>
    </row>
    <row r="183" spans="1:37" ht="25.4" customHeight="1" thickTop="1" thickBot="1" x14ac:dyDescent="0.3">
      <c r="A183" s="320" t="s">
        <v>501</v>
      </c>
      <c r="B183" s="320"/>
      <c r="C183" s="320"/>
      <c r="D183" s="320"/>
      <c r="E183" s="320"/>
      <c r="F183" s="320"/>
      <c r="G183" s="320"/>
      <c r="H183" s="320"/>
      <c r="I183" s="320"/>
      <c r="J183" s="320"/>
      <c r="K183" s="320"/>
      <c r="L183" s="320"/>
      <c r="M183" s="320"/>
      <c r="N183" s="320"/>
      <c r="O183" s="320"/>
      <c r="P183" s="320"/>
      <c r="Q183" s="320"/>
      <c r="R183" s="320"/>
      <c r="S183" s="320"/>
      <c r="T183" s="320"/>
      <c r="U183" s="320"/>
      <c r="V183" s="320"/>
      <c r="W183" s="320"/>
      <c r="X183" s="320"/>
      <c r="Y183" s="320"/>
      <c r="Z183" s="320"/>
      <c r="AA183" s="320"/>
      <c r="AB183" s="320"/>
      <c r="AC183" s="320"/>
      <c r="AD183" s="88">
        <f>'Art. 121'!Q181</f>
        <v>0</v>
      </c>
      <c r="AE183" s="89">
        <f>IF(AG183=1,AK183,AG183)</f>
        <v>0</v>
      </c>
      <c r="AF183">
        <f>AD183/2</f>
        <v>0</v>
      </c>
      <c r="AG183" s="86">
        <f>IF(AND(AF183&gt;=0,AF183&lt;=1),1,"No aplica")</f>
        <v>1</v>
      </c>
      <c r="AH183" s="90">
        <f>AD183/(AG183*2)</f>
        <v>0</v>
      </c>
      <c r="AI183" s="91">
        <f>IF(AG183=1,AG183/$AG$186,"No aplica")</f>
        <v>0.2</v>
      </c>
      <c r="AJ183" s="91">
        <f>AF183*AI183</f>
        <v>0</v>
      </c>
      <c r="AK183" s="91">
        <f>AJ183*$AE$23</f>
        <v>0</v>
      </c>
    </row>
    <row r="184" spans="1:37" ht="25.4" customHeight="1" thickTop="1" thickBot="1" x14ac:dyDescent="0.3">
      <c r="A184" s="320" t="s">
        <v>502</v>
      </c>
      <c r="B184" s="320"/>
      <c r="C184" s="320"/>
      <c r="D184" s="320"/>
      <c r="E184" s="320"/>
      <c r="F184" s="320"/>
      <c r="G184" s="320"/>
      <c r="H184" s="320"/>
      <c r="I184" s="320"/>
      <c r="J184" s="320"/>
      <c r="K184" s="320"/>
      <c r="L184" s="320"/>
      <c r="M184" s="320"/>
      <c r="N184" s="320"/>
      <c r="O184" s="320"/>
      <c r="P184" s="320"/>
      <c r="Q184" s="320"/>
      <c r="R184" s="320"/>
      <c r="S184" s="320"/>
      <c r="T184" s="320"/>
      <c r="U184" s="320"/>
      <c r="V184" s="320"/>
      <c r="W184" s="320"/>
      <c r="X184" s="320"/>
      <c r="Y184" s="320"/>
      <c r="Z184" s="320"/>
      <c r="AA184" s="320"/>
      <c r="AB184" s="320"/>
      <c r="AC184" s="320"/>
      <c r="AD184" s="88">
        <f>'Art. 121'!Q182</f>
        <v>0</v>
      </c>
      <c r="AE184" s="89">
        <f>IF(AG184=1,AK184,AG184)</f>
        <v>0</v>
      </c>
      <c r="AF184">
        <f>AD184/2</f>
        <v>0</v>
      </c>
      <c r="AG184" s="86">
        <f>IF(AND(AF184&gt;=0,AF184&lt;=1),1,"No aplica")</f>
        <v>1</v>
      </c>
      <c r="AH184" s="90">
        <f>AD184/(AG184*2)</f>
        <v>0</v>
      </c>
      <c r="AI184" s="91">
        <f>IF(AG184=1,AG184/$AG$186,"No aplica")</f>
        <v>0.2</v>
      </c>
      <c r="AJ184" s="91">
        <f>AF184*AI184</f>
        <v>0</v>
      </c>
      <c r="AK184" s="91">
        <f>AJ184*$AE$23</f>
        <v>0</v>
      </c>
    </row>
    <row r="185" spans="1:37" ht="25.4" customHeight="1" thickTop="1" thickBot="1" x14ac:dyDescent="0.3">
      <c r="A185" s="320" t="s">
        <v>503</v>
      </c>
      <c r="B185" s="320"/>
      <c r="C185" s="320"/>
      <c r="D185" s="320"/>
      <c r="E185" s="320"/>
      <c r="F185" s="320"/>
      <c r="G185" s="320"/>
      <c r="H185" s="320"/>
      <c r="I185" s="320"/>
      <c r="J185" s="320"/>
      <c r="K185" s="320"/>
      <c r="L185" s="320"/>
      <c r="M185" s="320"/>
      <c r="N185" s="320"/>
      <c r="O185" s="320"/>
      <c r="P185" s="320"/>
      <c r="Q185" s="320"/>
      <c r="R185" s="320"/>
      <c r="S185" s="320"/>
      <c r="T185" s="320"/>
      <c r="U185" s="320"/>
      <c r="V185" s="320"/>
      <c r="W185" s="320"/>
      <c r="X185" s="320"/>
      <c r="Y185" s="320"/>
      <c r="Z185" s="320"/>
      <c r="AA185" s="320"/>
      <c r="AB185" s="320"/>
      <c r="AC185" s="320"/>
      <c r="AD185" s="88">
        <f>'Art. 121'!Q183</f>
        <v>0</v>
      </c>
      <c r="AE185" s="89">
        <f>IF(AG185=1,AK185,AG185)</f>
        <v>0</v>
      </c>
      <c r="AF185">
        <f>AD185/2</f>
        <v>0</v>
      </c>
      <c r="AG185" s="86">
        <f>IF(AND(AF185&gt;=0,AF185&lt;=1),1,"No aplica")</f>
        <v>1</v>
      </c>
      <c r="AH185" s="90">
        <f>AD185/(AG185*2)</f>
        <v>0</v>
      </c>
      <c r="AI185" s="91">
        <f>IF(AG185=1,AG185/$AG$186,"No aplica")</f>
        <v>0.2</v>
      </c>
      <c r="AJ185" s="91">
        <f>AF185*AI185</f>
        <v>0</v>
      </c>
      <c r="AK185" s="91">
        <f>AJ185*$AE$23</f>
        <v>0</v>
      </c>
    </row>
    <row r="186" spans="1:37" ht="25.4" customHeight="1" thickTop="1" x14ac:dyDescent="0.25">
      <c r="A186" s="289" t="s">
        <v>358</v>
      </c>
      <c r="B186" s="289"/>
      <c r="C186" s="289"/>
      <c r="D186" s="289"/>
      <c r="E186" s="289"/>
      <c r="F186" s="289"/>
      <c r="G186" s="289"/>
      <c r="H186" s="289"/>
      <c r="I186" s="289"/>
      <c r="J186" s="289"/>
      <c r="K186" s="289"/>
      <c r="L186" s="289"/>
      <c r="M186" s="289"/>
      <c r="N186" s="289"/>
      <c r="O186" s="289"/>
      <c r="P186" s="289"/>
      <c r="Q186" s="289"/>
      <c r="R186" s="289"/>
      <c r="S186" s="289"/>
      <c r="T186" s="289"/>
      <c r="U186" s="289"/>
      <c r="V186" s="289"/>
      <c r="W186" s="289"/>
      <c r="X186" s="289"/>
      <c r="Y186" s="289"/>
      <c r="Z186" s="289"/>
      <c r="AA186" s="289"/>
      <c r="AB186" s="289"/>
      <c r="AC186" s="289"/>
      <c r="AD186" s="289"/>
      <c r="AE186" s="89">
        <f>SUM(AE181:AE185)</f>
        <v>0</v>
      </c>
      <c r="AF186" s="59"/>
      <c r="AG186" s="92">
        <f>SUM(AG181:AG185)</f>
        <v>5</v>
      </c>
      <c r="AH186" s="93"/>
      <c r="AI186" s="94"/>
      <c r="AJ186" s="94"/>
      <c r="AK186" s="94"/>
    </row>
    <row r="187" spans="1:37" ht="25.4" customHeight="1" x14ac:dyDescent="0.25">
      <c r="A187" s="290" t="s">
        <v>359</v>
      </c>
      <c r="B187" s="290"/>
      <c r="C187" s="290"/>
      <c r="D187" s="290"/>
      <c r="E187" s="290"/>
      <c r="F187" s="290"/>
      <c r="G187" s="290"/>
      <c r="H187" s="290"/>
      <c r="I187" s="290"/>
      <c r="J187" s="290"/>
      <c r="K187" s="290"/>
      <c r="L187" s="290"/>
      <c r="M187" s="290"/>
      <c r="N187" s="290"/>
      <c r="O187" s="290"/>
      <c r="P187" s="290"/>
      <c r="Q187" s="290"/>
      <c r="R187" s="290"/>
      <c r="S187" s="290"/>
      <c r="T187" s="290"/>
      <c r="U187" s="290"/>
      <c r="V187" s="290"/>
      <c r="W187" s="290"/>
      <c r="X187" s="290"/>
      <c r="Y187" s="290"/>
      <c r="Z187" s="290"/>
      <c r="AA187" s="290"/>
      <c r="AB187" s="290"/>
      <c r="AC187" s="290"/>
      <c r="AD187" s="290"/>
      <c r="AE187" s="89">
        <f>AE186/$AE$23*100</f>
        <v>0</v>
      </c>
      <c r="AF187" s="59"/>
      <c r="AG187" s="92"/>
      <c r="AH187" s="93"/>
      <c r="AI187" s="94"/>
      <c r="AJ187" s="94"/>
      <c r="AK187" s="94"/>
    </row>
    <row r="188" spans="1:37" ht="15.5" x14ac:dyDescent="0.25">
      <c r="A188" s="100"/>
      <c r="B188" s="100"/>
      <c r="C188" s="100"/>
      <c r="D188" s="100"/>
      <c r="E188" s="100"/>
      <c r="F188" s="100"/>
      <c r="G188" s="100"/>
      <c r="H188" s="100"/>
      <c r="I188" s="100"/>
      <c r="J188" s="100"/>
      <c r="K188" s="100"/>
      <c r="L188" s="100"/>
      <c r="M188" s="100"/>
      <c r="N188" s="100"/>
      <c r="O188" s="100"/>
      <c r="P188" s="100"/>
      <c r="Q188" s="95"/>
      <c r="R188" s="100"/>
      <c r="S188" s="100"/>
      <c r="T188" s="100"/>
      <c r="U188" s="100"/>
      <c r="V188" s="100"/>
      <c r="W188" s="100"/>
      <c r="X188" s="100"/>
      <c r="Y188" s="100"/>
      <c r="Z188" s="100"/>
      <c r="AA188" s="100"/>
      <c r="AB188" s="100"/>
      <c r="AC188" s="100"/>
      <c r="AD188" s="96"/>
      <c r="AE188" s="96"/>
    </row>
    <row r="189" spans="1:37" ht="15.5" x14ac:dyDescent="0.25">
      <c r="A189" s="100"/>
      <c r="B189" s="100"/>
      <c r="C189" s="100"/>
      <c r="D189" s="100"/>
      <c r="E189" s="100"/>
      <c r="F189" s="100"/>
      <c r="G189" s="100"/>
      <c r="H189" s="100"/>
      <c r="I189" s="100"/>
      <c r="J189" s="100"/>
      <c r="K189" s="100"/>
      <c r="L189" s="100"/>
      <c r="M189" s="100"/>
      <c r="N189" s="100"/>
      <c r="O189" s="100"/>
      <c r="P189" s="100"/>
      <c r="Q189" s="95"/>
      <c r="R189" s="100"/>
      <c r="S189" s="100"/>
      <c r="T189" s="100"/>
      <c r="U189" s="100"/>
      <c r="V189" s="100"/>
      <c r="W189" s="100"/>
      <c r="X189" s="100"/>
      <c r="Y189" s="100"/>
      <c r="Z189" s="100"/>
      <c r="AA189" s="100"/>
      <c r="AB189" s="100"/>
      <c r="AC189" s="100"/>
      <c r="AD189" s="96"/>
      <c r="AE189" s="96"/>
    </row>
    <row r="190" spans="1:37" ht="25.4" customHeight="1" x14ac:dyDescent="0.25">
      <c r="A190" s="337" t="s">
        <v>2487</v>
      </c>
      <c r="B190" s="337"/>
      <c r="C190" s="337"/>
      <c r="D190" s="337"/>
      <c r="E190" s="337"/>
      <c r="F190" s="337"/>
      <c r="G190" s="337"/>
      <c r="H190" s="337"/>
      <c r="I190" s="337"/>
      <c r="J190" s="337"/>
      <c r="K190" s="337"/>
      <c r="L190" s="337"/>
      <c r="M190" s="337"/>
      <c r="N190" s="337"/>
      <c r="O190" s="337"/>
      <c r="P190" s="337"/>
      <c r="Q190" s="337"/>
      <c r="R190" s="337"/>
      <c r="S190" s="337"/>
      <c r="T190" s="337"/>
      <c r="U190" s="337"/>
      <c r="V190" s="337"/>
      <c r="W190" s="337"/>
      <c r="X190" s="337"/>
      <c r="Y190" s="337"/>
      <c r="Z190" s="337"/>
      <c r="AA190" s="337"/>
      <c r="AB190" s="337"/>
      <c r="AC190" s="337"/>
      <c r="AD190" s="337"/>
      <c r="AE190" s="337"/>
    </row>
    <row r="191" spans="1:37" ht="15.5" x14ac:dyDescent="0.25">
      <c r="A191" s="101"/>
      <c r="B191" s="102"/>
      <c r="C191" s="102"/>
      <c r="D191" s="102"/>
      <c r="E191" s="102"/>
      <c r="F191" s="102"/>
      <c r="G191" s="102"/>
      <c r="H191" s="102"/>
      <c r="I191" s="102"/>
      <c r="J191" s="102"/>
      <c r="K191" s="102"/>
      <c r="L191" s="102"/>
      <c r="M191" s="102"/>
      <c r="N191" s="102"/>
      <c r="O191" s="102"/>
      <c r="P191" s="102"/>
      <c r="Q191" s="103"/>
      <c r="R191" s="102"/>
      <c r="S191" s="102"/>
      <c r="T191" s="102"/>
      <c r="U191" s="102"/>
      <c r="V191" s="102"/>
      <c r="W191" s="102"/>
      <c r="X191" s="102"/>
      <c r="Y191" s="102"/>
      <c r="Z191" s="102"/>
      <c r="AA191" s="102"/>
      <c r="AB191" s="102"/>
      <c r="AC191" s="102"/>
      <c r="AD191" s="83"/>
      <c r="AE191" s="83"/>
    </row>
    <row r="192" spans="1:37" ht="16" thickBot="1" x14ac:dyDescent="0.3">
      <c r="A192" s="70"/>
      <c r="B192" s="70"/>
      <c r="C192" s="70"/>
      <c r="D192" s="70"/>
      <c r="E192" s="70"/>
      <c r="F192" s="70"/>
      <c r="G192" s="70"/>
      <c r="H192" s="70"/>
      <c r="I192" s="70"/>
      <c r="J192" s="70"/>
      <c r="K192" s="70"/>
      <c r="L192" s="70"/>
      <c r="M192" s="70"/>
      <c r="N192" s="70"/>
      <c r="O192" s="70"/>
      <c r="P192" s="70"/>
      <c r="Q192" s="95"/>
      <c r="R192" s="70"/>
      <c r="S192" s="70"/>
      <c r="T192" s="70"/>
      <c r="U192" s="70"/>
      <c r="V192" s="70"/>
      <c r="W192" s="70"/>
      <c r="X192" s="70"/>
      <c r="Y192" s="70"/>
      <c r="Z192" s="70"/>
      <c r="AA192" s="70"/>
      <c r="AB192" s="70"/>
      <c r="AC192" s="70"/>
      <c r="AD192" s="96"/>
      <c r="AE192" s="96"/>
    </row>
    <row r="193" spans="1:37" ht="25.4" customHeight="1" thickTop="1" thickBot="1" x14ac:dyDescent="0.3">
      <c r="A193" s="292" t="s">
        <v>44</v>
      </c>
      <c r="B193" s="292"/>
      <c r="C193" s="292"/>
      <c r="D193" s="292"/>
      <c r="E193" s="292"/>
      <c r="F193" s="292"/>
      <c r="G193" s="292"/>
      <c r="H193" s="292"/>
      <c r="I193" s="292"/>
      <c r="J193" s="292"/>
      <c r="K193" s="292"/>
      <c r="L193" s="292"/>
      <c r="M193" s="292"/>
      <c r="N193" s="292"/>
      <c r="O193" s="292"/>
      <c r="P193" s="292"/>
      <c r="Q193" s="292"/>
      <c r="R193" s="292"/>
      <c r="S193" s="292"/>
      <c r="T193" s="292"/>
      <c r="U193" s="292"/>
      <c r="V193" s="292"/>
      <c r="W193" s="292"/>
      <c r="X193" s="292"/>
      <c r="Y193" s="292"/>
      <c r="Z193" s="292"/>
      <c r="AA193" s="292"/>
      <c r="AB193" s="292"/>
      <c r="AC193" s="292"/>
      <c r="AD193" s="63" t="s">
        <v>65</v>
      </c>
      <c r="AE193" s="211" t="s">
        <v>9</v>
      </c>
      <c r="AF193" s="86" t="s">
        <v>330</v>
      </c>
      <c r="AG193" s="86" t="s">
        <v>331</v>
      </c>
      <c r="AH193" s="86" t="s">
        <v>332</v>
      </c>
      <c r="AI193" s="87" t="s">
        <v>333</v>
      </c>
      <c r="AJ193" s="86"/>
      <c r="AK193" s="87" t="s">
        <v>334</v>
      </c>
    </row>
    <row r="194" spans="1:37" ht="25.4" customHeight="1" thickTop="1" thickBot="1" x14ac:dyDescent="0.3">
      <c r="A194" s="320" t="s">
        <v>403</v>
      </c>
      <c r="B194" s="320"/>
      <c r="C194" s="320"/>
      <c r="D194" s="320"/>
      <c r="E194" s="320"/>
      <c r="F194" s="320"/>
      <c r="G194" s="320"/>
      <c r="H194" s="320"/>
      <c r="I194" s="320"/>
      <c r="J194" s="320"/>
      <c r="K194" s="320"/>
      <c r="L194" s="320"/>
      <c r="M194" s="320"/>
      <c r="N194" s="320"/>
      <c r="O194" s="320"/>
      <c r="P194" s="320"/>
      <c r="Q194" s="320"/>
      <c r="R194" s="320"/>
      <c r="S194" s="320"/>
      <c r="T194" s="320"/>
      <c r="U194" s="320"/>
      <c r="V194" s="320"/>
      <c r="W194" s="320"/>
      <c r="X194" s="320"/>
      <c r="Y194" s="320"/>
      <c r="Z194" s="320"/>
      <c r="AA194" s="320"/>
      <c r="AB194" s="320"/>
      <c r="AC194" s="320"/>
      <c r="AD194" s="88">
        <f>'Art. 121'!Q192</f>
        <v>0</v>
      </c>
      <c r="AE194" s="89">
        <f t="shared" ref="AE194:AE215" si="41">IF(AG194=1,AK194,AG194)</f>
        <v>0</v>
      </c>
      <c r="AF194">
        <f t="shared" ref="AF194:AF215" si="42">AD194/2</f>
        <v>0</v>
      </c>
      <c r="AG194" s="86">
        <f t="shared" ref="AG194:AG215" si="43">IF(AND(AF194&gt;=0,AF194&lt;=1),1,"No aplica")</f>
        <v>1</v>
      </c>
      <c r="AH194" s="90">
        <f t="shared" ref="AH194:AH215" si="44">AD194/(AG194*2)</f>
        <v>0</v>
      </c>
      <c r="AI194" s="91">
        <f t="shared" ref="AI194:AI215" si="45">IF(AG194=1,AG194/$AG$216,"No aplica")</f>
        <v>4.5454545454545456E-2</v>
      </c>
      <c r="AJ194" s="91">
        <f t="shared" ref="AJ194:AJ215" si="46">AF194*AI194</f>
        <v>0</v>
      </c>
      <c r="AK194" s="91">
        <f t="shared" ref="AK194:AK215" si="47">AJ194*$AE$23</f>
        <v>0</v>
      </c>
    </row>
    <row r="195" spans="1:37" ht="25.4" customHeight="1" thickTop="1" thickBot="1" x14ac:dyDescent="0.3">
      <c r="A195" s="320" t="s">
        <v>441</v>
      </c>
      <c r="B195" s="320"/>
      <c r="C195" s="320"/>
      <c r="D195" s="320"/>
      <c r="E195" s="320"/>
      <c r="F195" s="320"/>
      <c r="G195" s="320"/>
      <c r="H195" s="320"/>
      <c r="I195" s="320"/>
      <c r="J195" s="320"/>
      <c r="K195" s="320"/>
      <c r="L195" s="320"/>
      <c r="M195" s="320"/>
      <c r="N195" s="320"/>
      <c r="O195" s="320"/>
      <c r="P195" s="320"/>
      <c r="Q195" s="320"/>
      <c r="R195" s="320"/>
      <c r="S195" s="320"/>
      <c r="T195" s="320"/>
      <c r="U195" s="320"/>
      <c r="V195" s="320"/>
      <c r="W195" s="320"/>
      <c r="X195" s="320"/>
      <c r="Y195" s="320"/>
      <c r="Z195" s="320"/>
      <c r="AA195" s="320"/>
      <c r="AB195" s="320"/>
      <c r="AC195" s="320"/>
      <c r="AD195" s="88">
        <f>'Art. 121'!Q193</f>
        <v>0</v>
      </c>
      <c r="AE195" s="89">
        <f t="shared" si="41"/>
        <v>0</v>
      </c>
      <c r="AF195">
        <f t="shared" si="42"/>
        <v>0</v>
      </c>
      <c r="AG195" s="86">
        <f t="shared" si="43"/>
        <v>1</v>
      </c>
      <c r="AH195" s="90">
        <f t="shared" si="44"/>
        <v>0</v>
      </c>
      <c r="AI195" s="91">
        <f t="shared" si="45"/>
        <v>4.5454545454545456E-2</v>
      </c>
      <c r="AJ195" s="91">
        <f t="shared" si="46"/>
        <v>0</v>
      </c>
      <c r="AK195" s="91">
        <f t="shared" si="47"/>
        <v>0</v>
      </c>
    </row>
    <row r="196" spans="1:37" ht="25.4" customHeight="1" thickTop="1" thickBot="1" x14ac:dyDescent="0.3">
      <c r="A196" s="320" t="s">
        <v>506</v>
      </c>
      <c r="B196" s="320"/>
      <c r="C196" s="320"/>
      <c r="D196" s="320"/>
      <c r="E196" s="320"/>
      <c r="F196" s="320"/>
      <c r="G196" s="320"/>
      <c r="H196" s="320"/>
      <c r="I196" s="320"/>
      <c r="J196" s="320"/>
      <c r="K196" s="320"/>
      <c r="L196" s="320"/>
      <c r="M196" s="320"/>
      <c r="N196" s="320"/>
      <c r="O196" s="320"/>
      <c r="P196" s="320"/>
      <c r="Q196" s="320"/>
      <c r="R196" s="320"/>
      <c r="S196" s="320"/>
      <c r="T196" s="320"/>
      <c r="U196" s="320"/>
      <c r="V196" s="320"/>
      <c r="W196" s="320"/>
      <c r="X196" s="320"/>
      <c r="Y196" s="320"/>
      <c r="Z196" s="320"/>
      <c r="AA196" s="320"/>
      <c r="AB196" s="320"/>
      <c r="AC196" s="320"/>
      <c r="AD196" s="88">
        <f>'Art. 121'!Q194</f>
        <v>0</v>
      </c>
      <c r="AE196" s="89">
        <f t="shared" si="41"/>
        <v>0</v>
      </c>
      <c r="AF196">
        <f t="shared" si="42"/>
        <v>0</v>
      </c>
      <c r="AG196" s="86">
        <f t="shared" si="43"/>
        <v>1</v>
      </c>
      <c r="AH196" s="90">
        <f t="shared" si="44"/>
        <v>0</v>
      </c>
      <c r="AI196" s="91">
        <f t="shared" si="45"/>
        <v>4.5454545454545456E-2</v>
      </c>
      <c r="AJ196" s="91">
        <f t="shared" si="46"/>
        <v>0</v>
      </c>
      <c r="AK196" s="91">
        <f t="shared" si="47"/>
        <v>0</v>
      </c>
    </row>
    <row r="197" spans="1:37" ht="25.4" customHeight="1" thickTop="1" thickBot="1" x14ac:dyDescent="0.3">
      <c r="A197" s="320" t="s">
        <v>507</v>
      </c>
      <c r="B197" s="320"/>
      <c r="C197" s="320"/>
      <c r="D197" s="320"/>
      <c r="E197" s="320"/>
      <c r="F197" s="320"/>
      <c r="G197" s="320"/>
      <c r="H197" s="320"/>
      <c r="I197" s="320"/>
      <c r="J197" s="320"/>
      <c r="K197" s="320"/>
      <c r="L197" s="320"/>
      <c r="M197" s="320"/>
      <c r="N197" s="320"/>
      <c r="O197" s="320"/>
      <c r="P197" s="320"/>
      <c r="Q197" s="320"/>
      <c r="R197" s="320"/>
      <c r="S197" s="320"/>
      <c r="T197" s="320"/>
      <c r="U197" s="320"/>
      <c r="V197" s="320"/>
      <c r="W197" s="320"/>
      <c r="X197" s="320"/>
      <c r="Y197" s="320"/>
      <c r="Z197" s="320"/>
      <c r="AA197" s="320"/>
      <c r="AB197" s="320"/>
      <c r="AC197" s="320"/>
      <c r="AD197" s="88">
        <f>'Art. 121'!Q195</f>
        <v>0</v>
      </c>
      <c r="AE197" s="89">
        <f t="shared" si="41"/>
        <v>0</v>
      </c>
      <c r="AF197">
        <f t="shared" si="42"/>
        <v>0</v>
      </c>
      <c r="AG197" s="86">
        <f t="shared" si="43"/>
        <v>1</v>
      </c>
      <c r="AH197" s="90">
        <f t="shared" si="44"/>
        <v>0</v>
      </c>
      <c r="AI197" s="91">
        <f t="shared" si="45"/>
        <v>4.5454545454545456E-2</v>
      </c>
      <c r="AJ197" s="91">
        <f t="shared" si="46"/>
        <v>0</v>
      </c>
      <c r="AK197" s="91">
        <f t="shared" si="47"/>
        <v>0</v>
      </c>
    </row>
    <row r="198" spans="1:37" ht="25.4" customHeight="1" thickTop="1" thickBot="1" x14ac:dyDescent="0.3">
      <c r="A198" s="320" t="s">
        <v>508</v>
      </c>
      <c r="B198" s="320"/>
      <c r="C198" s="320"/>
      <c r="D198" s="320"/>
      <c r="E198" s="320"/>
      <c r="F198" s="320"/>
      <c r="G198" s="320"/>
      <c r="H198" s="320"/>
      <c r="I198" s="320"/>
      <c r="J198" s="320"/>
      <c r="K198" s="320"/>
      <c r="L198" s="320"/>
      <c r="M198" s="320"/>
      <c r="N198" s="320"/>
      <c r="O198" s="320"/>
      <c r="P198" s="320"/>
      <c r="Q198" s="320"/>
      <c r="R198" s="320"/>
      <c r="S198" s="320"/>
      <c r="T198" s="320"/>
      <c r="U198" s="320"/>
      <c r="V198" s="320"/>
      <c r="W198" s="320"/>
      <c r="X198" s="320"/>
      <c r="Y198" s="320"/>
      <c r="Z198" s="320"/>
      <c r="AA198" s="320"/>
      <c r="AB198" s="320"/>
      <c r="AC198" s="320"/>
      <c r="AD198" s="88">
        <f>'Art. 121'!Q196</f>
        <v>0</v>
      </c>
      <c r="AE198" s="89">
        <f t="shared" si="41"/>
        <v>0</v>
      </c>
      <c r="AF198">
        <f t="shared" si="42"/>
        <v>0</v>
      </c>
      <c r="AG198" s="86">
        <f t="shared" si="43"/>
        <v>1</v>
      </c>
      <c r="AH198" s="90">
        <f t="shared" si="44"/>
        <v>0</v>
      </c>
      <c r="AI198" s="91">
        <f t="shared" si="45"/>
        <v>4.5454545454545456E-2</v>
      </c>
      <c r="AJ198" s="91">
        <f t="shared" si="46"/>
        <v>0</v>
      </c>
      <c r="AK198" s="91">
        <f t="shared" si="47"/>
        <v>0</v>
      </c>
    </row>
    <row r="199" spans="1:37" ht="25.4" customHeight="1" thickTop="1" thickBot="1" x14ac:dyDescent="0.3">
      <c r="A199" s="320" t="s">
        <v>509</v>
      </c>
      <c r="B199" s="320"/>
      <c r="C199" s="320"/>
      <c r="D199" s="320"/>
      <c r="E199" s="320"/>
      <c r="F199" s="320"/>
      <c r="G199" s="320"/>
      <c r="H199" s="320"/>
      <c r="I199" s="320"/>
      <c r="J199" s="320"/>
      <c r="K199" s="320"/>
      <c r="L199" s="320"/>
      <c r="M199" s="320"/>
      <c r="N199" s="320"/>
      <c r="O199" s="320"/>
      <c r="P199" s="320"/>
      <c r="Q199" s="320"/>
      <c r="R199" s="320"/>
      <c r="S199" s="320"/>
      <c r="T199" s="320"/>
      <c r="U199" s="320"/>
      <c r="V199" s="320"/>
      <c r="W199" s="320"/>
      <c r="X199" s="320"/>
      <c r="Y199" s="320"/>
      <c r="Z199" s="320"/>
      <c r="AA199" s="320"/>
      <c r="AB199" s="320"/>
      <c r="AC199" s="320"/>
      <c r="AD199" s="88">
        <f>'Art. 121'!Q197</f>
        <v>0</v>
      </c>
      <c r="AE199" s="89">
        <f t="shared" si="41"/>
        <v>0</v>
      </c>
      <c r="AF199">
        <f t="shared" si="42"/>
        <v>0</v>
      </c>
      <c r="AG199" s="86">
        <f t="shared" si="43"/>
        <v>1</v>
      </c>
      <c r="AH199" s="90">
        <f t="shared" si="44"/>
        <v>0</v>
      </c>
      <c r="AI199" s="91">
        <f t="shared" si="45"/>
        <v>4.5454545454545456E-2</v>
      </c>
      <c r="AJ199" s="91">
        <f t="shared" si="46"/>
        <v>0</v>
      </c>
      <c r="AK199" s="91">
        <f t="shared" si="47"/>
        <v>0</v>
      </c>
    </row>
    <row r="200" spans="1:37" ht="25.4" customHeight="1" thickTop="1" thickBot="1" x14ac:dyDescent="0.3">
      <c r="A200" s="320" t="s">
        <v>2488</v>
      </c>
      <c r="B200" s="320"/>
      <c r="C200" s="320"/>
      <c r="D200" s="320"/>
      <c r="E200" s="320"/>
      <c r="F200" s="320"/>
      <c r="G200" s="320"/>
      <c r="H200" s="320"/>
      <c r="I200" s="320"/>
      <c r="J200" s="320"/>
      <c r="K200" s="320"/>
      <c r="L200" s="320"/>
      <c r="M200" s="320"/>
      <c r="N200" s="320"/>
      <c r="O200" s="320"/>
      <c r="P200" s="320"/>
      <c r="Q200" s="320"/>
      <c r="R200" s="320"/>
      <c r="S200" s="320"/>
      <c r="T200" s="320"/>
      <c r="U200" s="320"/>
      <c r="V200" s="320"/>
      <c r="W200" s="320"/>
      <c r="X200" s="320"/>
      <c r="Y200" s="320"/>
      <c r="Z200" s="320"/>
      <c r="AA200" s="320"/>
      <c r="AB200" s="320"/>
      <c r="AC200" s="320"/>
      <c r="AD200" s="88">
        <f>'Art. 121'!Q198</f>
        <v>0</v>
      </c>
      <c r="AE200" s="89">
        <f t="shared" si="41"/>
        <v>0</v>
      </c>
      <c r="AF200">
        <f t="shared" si="42"/>
        <v>0</v>
      </c>
      <c r="AG200" s="86">
        <f t="shared" si="43"/>
        <v>1</v>
      </c>
      <c r="AH200" s="90">
        <f t="shared" si="44"/>
        <v>0</v>
      </c>
      <c r="AI200" s="91">
        <f t="shared" si="45"/>
        <v>4.5454545454545456E-2</v>
      </c>
      <c r="AJ200" s="91">
        <f t="shared" si="46"/>
        <v>0</v>
      </c>
      <c r="AK200" s="91">
        <f t="shared" si="47"/>
        <v>0</v>
      </c>
    </row>
    <row r="201" spans="1:37" ht="25.4" customHeight="1" thickTop="1" thickBot="1" x14ac:dyDescent="0.3">
      <c r="A201" s="320" t="s">
        <v>511</v>
      </c>
      <c r="B201" s="320"/>
      <c r="C201" s="320"/>
      <c r="D201" s="320"/>
      <c r="E201" s="320"/>
      <c r="F201" s="320"/>
      <c r="G201" s="320"/>
      <c r="H201" s="320"/>
      <c r="I201" s="320"/>
      <c r="J201" s="320"/>
      <c r="K201" s="320"/>
      <c r="L201" s="320"/>
      <c r="M201" s="320"/>
      <c r="N201" s="320"/>
      <c r="O201" s="320"/>
      <c r="P201" s="320"/>
      <c r="Q201" s="320"/>
      <c r="R201" s="320"/>
      <c r="S201" s="320"/>
      <c r="T201" s="320"/>
      <c r="U201" s="320"/>
      <c r="V201" s="320"/>
      <c r="W201" s="320"/>
      <c r="X201" s="320"/>
      <c r="Y201" s="320"/>
      <c r="Z201" s="320"/>
      <c r="AA201" s="320"/>
      <c r="AB201" s="320"/>
      <c r="AC201" s="320"/>
      <c r="AD201" s="88">
        <f>'Art. 121'!Q199</f>
        <v>0</v>
      </c>
      <c r="AE201" s="89">
        <f t="shared" si="41"/>
        <v>0</v>
      </c>
      <c r="AF201">
        <f t="shared" si="42"/>
        <v>0</v>
      </c>
      <c r="AG201" s="86">
        <f t="shared" si="43"/>
        <v>1</v>
      </c>
      <c r="AH201" s="90">
        <f t="shared" si="44"/>
        <v>0</v>
      </c>
      <c r="AI201" s="91">
        <f t="shared" si="45"/>
        <v>4.5454545454545456E-2</v>
      </c>
      <c r="AJ201" s="91">
        <f t="shared" si="46"/>
        <v>0</v>
      </c>
      <c r="AK201" s="91">
        <f t="shared" si="47"/>
        <v>0</v>
      </c>
    </row>
    <row r="202" spans="1:37" ht="25.4" customHeight="1" thickTop="1" thickBot="1" x14ac:dyDescent="0.3">
      <c r="A202" s="320" t="s">
        <v>512</v>
      </c>
      <c r="B202" s="320"/>
      <c r="C202" s="320"/>
      <c r="D202" s="320"/>
      <c r="E202" s="320"/>
      <c r="F202" s="320"/>
      <c r="G202" s="320"/>
      <c r="H202" s="320"/>
      <c r="I202" s="320"/>
      <c r="J202" s="320"/>
      <c r="K202" s="320"/>
      <c r="L202" s="320"/>
      <c r="M202" s="320"/>
      <c r="N202" s="320"/>
      <c r="O202" s="320"/>
      <c r="P202" s="320"/>
      <c r="Q202" s="320"/>
      <c r="R202" s="320"/>
      <c r="S202" s="320"/>
      <c r="T202" s="320"/>
      <c r="U202" s="320"/>
      <c r="V202" s="320"/>
      <c r="W202" s="320"/>
      <c r="X202" s="320"/>
      <c r="Y202" s="320"/>
      <c r="Z202" s="320"/>
      <c r="AA202" s="320"/>
      <c r="AB202" s="320"/>
      <c r="AC202" s="320"/>
      <c r="AD202" s="88">
        <f>'Art. 121'!Q200</f>
        <v>0</v>
      </c>
      <c r="AE202" s="89">
        <f t="shared" si="41"/>
        <v>0</v>
      </c>
      <c r="AF202">
        <f t="shared" si="42"/>
        <v>0</v>
      </c>
      <c r="AG202" s="86">
        <f t="shared" si="43"/>
        <v>1</v>
      </c>
      <c r="AH202" s="90">
        <f t="shared" si="44"/>
        <v>0</v>
      </c>
      <c r="AI202" s="91">
        <f t="shared" si="45"/>
        <v>4.5454545454545456E-2</v>
      </c>
      <c r="AJ202" s="91">
        <f t="shared" si="46"/>
        <v>0</v>
      </c>
      <c r="AK202" s="91">
        <f t="shared" si="47"/>
        <v>0</v>
      </c>
    </row>
    <row r="203" spans="1:37" ht="25.4" customHeight="1" thickTop="1" thickBot="1" x14ac:dyDescent="0.3">
      <c r="A203" s="320" t="s">
        <v>2489</v>
      </c>
      <c r="B203" s="320"/>
      <c r="C203" s="320"/>
      <c r="D203" s="320"/>
      <c r="E203" s="320"/>
      <c r="F203" s="320"/>
      <c r="G203" s="320"/>
      <c r="H203" s="320"/>
      <c r="I203" s="320"/>
      <c r="J203" s="320"/>
      <c r="K203" s="320"/>
      <c r="L203" s="320"/>
      <c r="M203" s="320"/>
      <c r="N203" s="320"/>
      <c r="O203" s="320"/>
      <c r="P203" s="320"/>
      <c r="Q203" s="320"/>
      <c r="R203" s="320"/>
      <c r="S203" s="320"/>
      <c r="T203" s="320"/>
      <c r="U203" s="320"/>
      <c r="V203" s="320"/>
      <c r="W203" s="320"/>
      <c r="X203" s="320"/>
      <c r="Y203" s="320"/>
      <c r="Z203" s="320"/>
      <c r="AA203" s="320"/>
      <c r="AB203" s="320"/>
      <c r="AC203" s="320"/>
      <c r="AD203" s="88">
        <f>'Art. 121'!Q201</f>
        <v>0</v>
      </c>
      <c r="AE203" s="89">
        <f t="shared" si="41"/>
        <v>0</v>
      </c>
      <c r="AF203">
        <f t="shared" si="42"/>
        <v>0</v>
      </c>
      <c r="AG203" s="86">
        <f t="shared" si="43"/>
        <v>1</v>
      </c>
      <c r="AH203" s="90">
        <f t="shared" si="44"/>
        <v>0</v>
      </c>
      <c r="AI203" s="91">
        <f t="shared" si="45"/>
        <v>4.5454545454545456E-2</v>
      </c>
      <c r="AJ203" s="91">
        <f t="shared" si="46"/>
        <v>0</v>
      </c>
      <c r="AK203" s="91">
        <f t="shared" si="47"/>
        <v>0</v>
      </c>
    </row>
    <row r="204" spans="1:37" ht="25.4" customHeight="1" thickTop="1" thickBot="1" x14ac:dyDescent="0.3">
      <c r="A204" s="320" t="s">
        <v>514</v>
      </c>
      <c r="B204" s="320"/>
      <c r="C204" s="320"/>
      <c r="D204" s="320"/>
      <c r="E204" s="320"/>
      <c r="F204" s="320"/>
      <c r="G204" s="320"/>
      <c r="H204" s="320"/>
      <c r="I204" s="320"/>
      <c r="J204" s="320"/>
      <c r="K204" s="320"/>
      <c r="L204" s="320"/>
      <c r="M204" s="320"/>
      <c r="N204" s="320"/>
      <c r="O204" s="320"/>
      <c r="P204" s="320"/>
      <c r="Q204" s="320"/>
      <c r="R204" s="320"/>
      <c r="S204" s="320"/>
      <c r="T204" s="320"/>
      <c r="U204" s="320"/>
      <c r="V204" s="320"/>
      <c r="W204" s="320"/>
      <c r="X204" s="320"/>
      <c r="Y204" s="320"/>
      <c r="Z204" s="320"/>
      <c r="AA204" s="320"/>
      <c r="AB204" s="320"/>
      <c r="AC204" s="320"/>
      <c r="AD204" s="88">
        <f>'Art. 121'!Q202</f>
        <v>0</v>
      </c>
      <c r="AE204" s="89">
        <f t="shared" si="41"/>
        <v>0</v>
      </c>
      <c r="AF204">
        <f t="shared" si="42"/>
        <v>0</v>
      </c>
      <c r="AG204" s="86">
        <f t="shared" si="43"/>
        <v>1</v>
      </c>
      <c r="AH204" s="90">
        <f t="shared" si="44"/>
        <v>0</v>
      </c>
      <c r="AI204" s="91">
        <f t="shared" si="45"/>
        <v>4.5454545454545456E-2</v>
      </c>
      <c r="AJ204" s="91">
        <f t="shared" si="46"/>
        <v>0</v>
      </c>
      <c r="AK204" s="91">
        <f t="shared" si="47"/>
        <v>0</v>
      </c>
    </row>
    <row r="205" spans="1:37" ht="25.4" customHeight="1" thickTop="1" thickBot="1" x14ac:dyDescent="0.3">
      <c r="A205" s="320" t="s">
        <v>515</v>
      </c>
      <c r="B205" s="320"/>
      <c r="C205" s="320"/>
      <c r="D205" s="320"/>
      <c r="E205" s="320"/>
      <c r="F205" s="320"/>
      <c r="G205" s="320"/>
      <c r="H205" s="320"/>
      <c r="I205" s="320"/>
      <c r="J205" s="320"/>
      <c r="K205" s="320"/>
      <c r="L205" s="320"/>
      <c r="M205" s="320"/>
      <c r="N205" s="320"/>
      <c r="O205" s="320"/>
      <c r="P205" s="320"/>
      <c r="Q205" s="320"/>
      <c r="R205" s="320"/>
      <c r="S205" s="320"/>
      <c r="T205" s="320"/>
      <c r="U205" s="320"/>
      <c r="V205" s="320"/>
      <c r="W205" s="320"/>
      <c r="X205" s="320"/>
      <c r="Y205" s="320"/>
      <c r="Z205" s="320"/>
      <c r="AA205" s="320"/>
      <c r="AB205" s="320"/>
      <c r="AC205" s="320"/>
      <c r="AD205" s="88">
        <f>'Art. 121'!Q203</f>
        <v>0</v>
      </c>
      <c r="AE205" s="89">
        <f t="shared" si="41"/>
        <v>0</v>
      </c>
      <c r="AF205">
        <f t="shared" si="42"/>
        <v>0</v>
      </c>
      <c r="AG205" s="86">
        <f t="shared" si="43"/>
        <v>1</v>
      </c>
      <c r="AH205" s="90">
        <f t="shared" si="44"/>
        <v>0</v>
      </c>
      <c r="AI205" s="91">
        <f t="shared" si="45"/>
        <v>4.5454545454545456E-2</v>
      </c>
      <c r="AJ205" s="91">
        <f t="shared" si="46"/>
        <v>0</v>
      </c>
      <c r="AK205" s="91">
        <f t="shared" si="47"/>
        <v>0</v>
      </c>
    </row>
    <row r="206" spans="1:37" ht="25.4" customHeight="1" thickTop="1" thickBot="1" x14ac:dyDescent="0.3">
      <c r="A206" s="320" t="s">
        <v>516</v>
      </c>
      <c r="B206" s="320"/>
      <c r="C206" s="320"/>
      <c r="D206" s="320"/>
      <c r="E206" s="320"/>
      <c r="F206" s="320"/>
      <c r="G206" s="320"/>
      <c r="H206" s="320"/>
      <c r="I206" s="320"/>
      <c r="J206" s="320"/>
      <c r="K206" s="320"/>
      <c r="L206" s="320"/>
      <c r="M206" s="320"/>
      <c r="N206" s="320"/>
      <c r="O206" s="320"/>
      <c r="P206" s="320"/>
      <c r="Q206" s="320"/>
      <c r="R206" s="320"/>
      <c r="S206" s="320"/>
      <c r="T206" s="320"/>
      <c r="U206" s="320"/>
      <c r="V206" s="320"/>
      <c r="W206" s="320"/>
      <c r="X206" s="320"/>
      <c r="Y206" s="320"/>
      <c r="Z206" s="320"/>
      <c r="AA206" s="320"/>
      <c r="AB206" s="320"/>
      <c r="AC206" s="320"/>
      <c r="AD206" s="88">
        <f>'Art. 121'!Q204</f>
        <v>0</v>
      </c>
      <c r="AE206" s="89">
        <f t="shared" si="41"/>
        <v>0</v>
      </c>
      <c r="AF206">
        <f t="shared" si="42"/>
        <v>0</v>
      </c>
      <c r="AG206" s="86">
        <f t="shared" si="43"/>
        <v>1</v>
      </c>
      <c r="AH206" s="90">
        <f t="shared" si="44"/>
        <v>0</v>
      </c>
      <c r="AI206" s="91">
        <f t="shared" si="45"/>
        <v>4.5454545454545456E-2</v>
      </c>
      <c r="AJ206" s="91">
        <f t="shared" si="46"/>
        <v>0</v>
      </c>
      <c r="AK206" s="91">
        <f t="shared" si="47"/>
        <v>0</v>
      </c>
    </row>
    <row r="207" spans="1:37" ht="25.4" customHeight="1" thickTop="1" thickBot="1" x14ac:dyDescent="0.3">
      <c r="A207" s="320" t="s">
        <v>517</v>
      </c>
      <c r="B207" s="320"/>
      <c r="C207" s="320"/>
      <c r="D207" s="320"/>
      <c r="E207" s="320"/>
      <c r="F207" s="320"/>
      <c r="G207" s="320"/>
      <c r="H207" s="320"/>
      <c r="I207" s="320"/>
      <c r="J207" s="320"/>
      <c r="K207" s="320"/>
      <c r="L207" s="320"/>
      <c r="M207" s="320"/>
      <c r="N207" s="320"/>
      <c r="O207" s="320"/>
      <c r="P207" s="320"/>
      <c r="Q207" s="320"/>
      <c r="R207" s="320"/>
      <c r="S207" s="320"/>
      <c r="T207" s="320"/>
      <c r="U207" s="320"/>
      <c r="V207" s="320"/>
      <c r="W207" s="320"/>
      <c r="X207" s="320"/>
      <c r="Y207" s="320"/>
      <c r="Z207" s="320"/>
      <c r="AA207" s="320"/>
      <c r="AB207" s="320"/>
      <c r="AC207" s="320"/>
      <c r="AD207" s="88">
        <f>'Art. 121'!Q205</f>
        <v>0</v>
      </c>
      <c r="AE207" s="89">
        <f t="shared" si="41"/>
        <v>0</v>
      </c>
      <c r="AF207">
        <f t="shared" si="42"/>
        <v>0</v>
      </c>
      <c r="AG207" s="86">
        <f t="shared" si="43"/>
        <v>1</v>
      </c>
      <c r="AH207" s="90">
        <f t="shared" si="44"/>
        <v>0</v>
      </c>
      <c r="AI207" s="91">
        <f t="shared" si="45"/>
        <v>4.5454545454545456E-2</v>
      </c>
      <c r="AJ207" s="91">
        <f t="shared" si="46"/>
        <v>0</v>
      </c>
      <c r="AK207" s="91">
        <f t="shared" si="47"/>
        <v>0</v>
      </c>
    </row>
    <row r="208" spans="1:37" ht="25.4" customHeight="1" thickTop="1" thickBot="1" x14ac:dyDescent="0.3">
      <c r="A208" s="320" t="s">
        <v>518</v>
      </c>
      <c r="B208" s="320"/>
      <c r="C208" s="320"/>
      <c r="D208" s="320"/>
      <c r="E208" s="320"/>
      <c r="F208" s="320"/>
      <c r="G208" s="320"/>
      <c r="H208" s="320"/>
      <c r="I208" s="320"/>
      <c r="J208" s="320"/>
      <c r="K208" s="320"/>
      <c r="L208" s="320"/>
      <c r="M208" s="320"/>
      <c r="N208" s="320"/>
      <c r="O208" s="320"/>
      <c r="P208" s="320"/>
      <c r="Q208" s="320"/>
      <c r="R208" s="320"/>
      <c r="S208" s="320"/>
      <c r="T208" s="320"/>
      <c r="U208" s="320"/>
      <c r="V208" s="320"/>
      <c r="W208" s="320"/>
      <c r="X208" s="320"/>
      <c r="Y208" s="320"/>
      <c r="Z208" s="320"/>
      <c r="AA208" s="320"/>
      <c r="AB208" s="320"/>
      <c r="AC208" s="320"/>
      <c r="AD208" s="88">
        <f>'Art. 121'!Q206</f>
        <v>0</v>
      </c>
      <c r="AE208" s="89">
        <f t="shared" si="41"/>
        <v>0</v>
      </c>
      <c r="AF208">
        <f t="shared" si="42"/>
        <v>0</v>
      </c>
      <c r="AG208" s="86">
        <f t="shared" si="43"/>
        <v>1</v>
      </c>
      <c r="AH208" s="90">
        <f t="shared" si="44"/>
        <v>0</v>
      </c>
      <c r="AI208" s="91">
        <f t="shared" si="45"/>
        <v>4.5454545454545456E-2</v>
      </c>
      <c r="AJ208" s="91">
        <f t="shared" si="46"/>
        <v>0</v>
      </c>
      <c r="AK208" s="91">
        <f t="shared" si="47"/>
        <v>0</v>
      </c>
    </row>
    <row r="209" spans="1:37" ht="25.4" customHeight="1" thickTop="1" thickBot="1" x14ac:dyDescent="0.3">
      <c r="A209" s="320" t="s">
        <v>519</v>
      </c>
      <c r="B209" s="320"/>
      <c r="C209" s="320"/>
      <c r="D209" s="320"/>
      <c r="E209" s="320"/>
      <c r="F209" s="320"/>
      <c r="G209" s="320"/>
      <c r="H209" s="320"/>
      <c r="I209" s="320"/>
      <c r="J209" s="320"/>
      <c r="K209" s="320"/>
      <c r="L209" s="320"/>
      <c r="M209" s="320"/>
      <c r="N209" s="320"/>
      <c r="O209" s="320"/>
      <c r="P209" s="320"/>
      <c r="Q209" s="320"/>
      <c r="R209" s="320"/>
      <c r="S209" s="320"/>
      <c r="T209" s="320"/>
      <c r="U209" s="320"/>
      <c r="V209" s="320"/>
      <c r="W209" s="320"/>
      <c r="X209" s="320"/>
      <c r="Y209" s="320"/>
      <c r="Z209" s="320"/>
      <c r="AA209" s="320"/>
      <c r="AB209" s="320"/>
      <c r="AC209" s="320"/>
      <c r="AD209" s="88">
        <f>'Art. 121'!Q207</f>
        <v>0</v>
      </c>
      <c r="AE209" s="89">
        <f t="shared" si="41"/>
        <v>0</v>
      </c>
      <c r="AF209">
        <f t="shared" si="42"/>
        <v>0</v>
      </c>
      <c r="AG209" s="86">
        <f t="shared" si="43"/>
        <v>1</v>
      </c>
      <c r="AH209" s="90">
        <f t="shared" si="44"/>
        <v>0</v>
      </c>
      <c r="AI209" s="91">
        <f t="shared" si="45"/>
        <v>4.5454545454545456E-2</v>
      </c>
      <c r="AJ209" s="91">
        <f t="shared" si="46"/>
        <v>0</v>
      </c>
      <c r="AK209" s="91">
        <f t="shared" si="47"/>
        <v>0</v>
      </c>
    </row>
    <row r="210" spans="1:37" ht="25.4" customHeight="1" thickTop="1" thickBot="1" x14ac:dyDescent="0.3">
      <c r="A210" s="320" t="s">
        <v>520</v>
      </c>
      <c r="B210" s="320"/>
      <c r="C210" s="320"/>
      <c r="D210" s="320"/>
      <c r="E210" s="320"/>
      <c r="F210" s="320"/>
      <c r="G210" s="320"/>
      <c r="H210" s="320"/>
      <c r="I210" s="320"/>
      <c r="J210" s="320"/>
      <c r="K210" s="320"/>
      <c r="L210" s="320"/>
      <c r="M210" s="320"/>
      <c r="N210" s="320"/>
      <c r="O210" s="320"/>
      <c r="P210" s="320"/>
      <c r="Q210" s="320"/>
      <c r="R210" s="320"/>
      <c r="S210" s="320"/>
      <c r="T210" s="320"/>
      <c r="U210" s="320"/>
      <c r="V210" s="320"/>
      <c r="W210" s="320"/>
      <c r="X210" s="320"/>
      <c r="Y210" s="320"/>
      <c r="Z210" s="320"/>
      <c r="AA210" s="320"/>
      <c r="AB210" s="320"/>
      <c r="AC210" s="320"/>
      <c r="AD210" s="88">
        <f>'Art. 121'!Q208</f>
        <v>0</v>
      </c>
      <c r="AE210" s="89">
        <f t="shared" si="41"/>
        <v>0</v>
      </c>
      <c r="AF210">
        <f t="shared" si="42"/>
        <v>0</v>
      </c>
      <c r="AG210" s="86">
        <f t="shared" si="43"/>
        <v>1</v>
      </c>
      <c r="AH210" s="90">
        <f t="shared" si="44"/>
        <v>0</v>
      </c>
      <c r="AI210" s="91">
        <f t="shared" si="45"/>
        <v>4.5454545454545456E-2</v>
      </c>
      <c r="AJ210" s="91">
        <f t="shared" si="46"/>
        <v>0</v>
      </c>
      <c r="AK210" s="91">
        <f t="shared" si="47"/>
        <v>0</v>
      </c>
    </row>
    <row r="211" spans="1:37" ht="25.4" customHeight="1" thickTop="1" thickBot="1" x14ac:dyDescent="0.3">
      <c r="A211" s="320" t="s">
        <v>521</v>
      </c>
      <c r="B211" s="320"/>
      <c r="C211" s="320"/>
      <c r="D211" s="320"/>
      <c r="E211" s="320"/>
      <c r="F211" s="320"/>
      <c r="G211" s="320"/>
      <c r="H211" s="320"/>
      <c r="I211" s="320"/>
      <c r="J211" s="320"/>
      <c r="K211" s="320"/>
      <c r="L211" s="320"/>
      <c r="M211" s="320"/>
      <c r="N211" s="320"/>
      <c r="O211" s="320"/>
      <c r="P211" s="320"/>
      <c r="Q211" s="320"/>
      <c r="R211" s="320"/>
      <c r="S211" s="320"/>
      <c r="T211" s="320"/>
      <c r="U211" s="320"/>
      <c r="V211" s="320"/>
      <c r="W211" s="320"/>
      <c r="X211" s="320"/>
      <c r="Y211" s="320"/>
      <c r="Z211" s="320"/>
      <c r="AA211" s="320"/>
      <c r="AB211" s="320"/>
      <c r="AC211" s="320"/>
      <c r="AD211" s="88">
        <f>'Art. 121'!Q209</f>
        <v>0</v>
      </c>
      <c r="AE211" s="89">
        <f t="shared" si="41"/>
        <v>0</v>
      </c>
      <c r="AF211">
        <f t="shared" si="42"/>
        <v>0</v>
      </c>
      <c r="AG211" s="86">
        <f t="shared" si="43"/>
        <v>1</v>
      </c>
      <c r="AH211" s="90">
        <f t="shared" si="44"/>
        <v>0</v>
      </c>
      <c r="AI211" s="91">
        <f t="shared" si="45"/>
        <v>4.5454545454545456E-2</v>
      </c>
      <c r="AJ211" s="91">
        <f t="shared" si="46"/>
        <v>0</v>
      </c>
      <c r="AK211" s="91">
        <f t="shared" si="47"/>
        <v>0</v>
      </c>
    </row>
    <row r="212" spans="1:37" ht="25.4" customHeight="1" thickTop="1" thickBot="1" x14ac:dyDescent="0.3">
      <c r="A212" s="320" t="s">
        <v>522</v>
      </c>
      <c r="B212" s="320"/>
      <c r="C212" s="320"/>
      <c r="D212" s="320"/>
      <c r="E212" s="320"/>
      <c r="F212" s="320"/>
      <c r="G212" s="320"/>
      <c r="H212" s="320"/>
      <c r="I212" s="320"/>
      <c r="J212" s="320"/>
      <c r="K212" s="320"/>
      <c r="L212" s="320"/>
      <c r="M212" s="320"/>
      <c r="N212" s="320"/>
      <c r="O212" s="320"/>
      <c r="P212" s="320"/>
      <c r="Q212" s="320"/>
      <c r="R212" s="320"/>
      <c r="S212" s="320"/>
      <c r="T212" s="320"/>
      <c r="U212" s="320"/>
      <c r="V212" s="320"/>
      <c r="W212" s="320"/>
      <c r="X212" s="320"/>
      <c r="Y212" s="320"/>
      <c r="Z212" s="320"/>
      <c r="AA212" s="320"/>
      <c r="AB212" s="320"/>
      <c r="AC212" s="320"/>
      <c r="AD212" s="88">
        <f>'Art. 121'!Q210</f>
        <v>0</v>
      </c>
      <c r="AE212" s="89">
        <f t="shared" si="41"/>
        <v>0</v>
      </c>
      <c r="AF212">
        <f t="shared" si="42"/>
        <v>0</v>
      </c>
      <c r="AG212" s="86">
        <f t="shared" si="43"/>
        <v>1</v>
      </c>
      <c r="AH212" s="90">
        <f t="shared" si="44"/>
        <v>0</v>
      </c>
      <c r="AI212" s="91">
        <f t="shared" si="45"/>
        <v>4.5454545454545456E-2</v>
      </c>
      <c r="AJ212" s="91">
        <f t="shared" si="46"/>
        <v>0</v>
      </c>
      <c r="AK212" s="91">
        <f t="shared" si="47"/>
        <v>0</v>
      </c>
    </row>
    <row r="213" spans="1:37" ht="25.4" customHeight="1" thickTop="1" thickBot="1" x14ac:dyDescent="0.3">
      <c r="A213" s="320" t="s">
        <v>523</v>
      </c>
      <c r="B213" s="320"/>
      <c r="C213" s="320"/>
      <c r="D213" s="320"/>
      <c r="E213" s="320"/>
      <c r="F213" s="320"/>
      <c r="G213" s="320"/>
      <c r="H213" s="320"/>
      <c r="I213" s="320"/>
      <c r="J213" s="320"/>
      <c r="K213" s="320"/>
      <c r="L213" s="320"/>
      <c r="M213" s="320"/>
      <c r="N213" s="320"/>
      <c r="O213" s="320"/>
      <c r="P213" s="320"/>
      <c r="Q213" s="320"/>
      <c r="R213" s="320"/>
      <c r="S213" s="320"/>
      <c r="T213" s="320"/>
      <c r="U213" s="320"/>
      <c r="V213" s="320"/>
      <c r="W213" s="320"/>
      <c r="X213" s="320"/>
      <c r="Y213" s="320"/>
      <c r="Z213" s="320"/>
      <c r="AA213" s="320"/>
      <c r="AB213" s="320"/>
      <c r="AC213" s="320"/>
      <c r="AD213" s="88">
        <f>'Art. 121'!Q211</f>
        <v>0</v>
      </c>
      <c r="AE213" s="89">
        <f t="shared" si="41"/>
        <v>0</v>
      </c>
      <c r="AF213">
        <f t="shared" si="42"/>
        <v>0</v>
      </c>
      <c r="AG213" s="86">
        <f t="shared" si="43"/>
        <v>1</v>
      </c>
      <c r="AH213" s="90">
        <f t="shared" si="44"/>
        <v>0</v>
      </c>
      <c r="AI213" s="91">
        <f t="shared" si="45"/>
        <v>4.5454545454545456E-2</v>
      </c>
      <c r="AJ213" s="91">
        <f t="shared" si="46"/>
        <v>0</v>
      </c>
      <c r="AK213" s="91">
        <f t="shared" si="47"/>
        <v>0</v>
      </c>
    </row>
    <row r="214" spans="1:37" ht="25.4" customHeight="1" thickTop="1" thickBot="1" x14ac:dyDescent="0.3">
      <c r="A214" s="320" t="s">
        <v>524</v>
      </c>
      <c r="B214" s="320"/>
      <c r="C214" s="320"/>
      <c r="D214" s="320"/>
      <c r="E214" s="320"/>
      <c r="F214" s="320"/>
      <c r="G214" s="320"/>
      <c r="H214" s="320"/>
      <c r="I214" s="320"/>
      <c r="J214" s="320"/>
      <c r="K214" s="320"/>
      <c r="L214" s="320"/>
      <c r="M214" s="320"/>
      <c r="N214" s="320"/>
      <c r="O214" s="320"/>
      <c r="P214" s="320"/>
      <c r="Q214" s="320"/>
      <c r="R214" s="320"/>
      <c r="S214" s="320"/>
      <c r="T214" s="320"/>
      <c r="U214" s="320"/>
      <c r="V214" s="320"/>
      <c r="W214" s="320"/>
      <c r="X214" s="320"/>
      <c r="Y214" s="320"/>
      <c r="Z214" s="320"/>
      <c r="AA214" s="320"/>
      <c r="AB214" s="320"/>
      <c r="AC214" s="320"/>
      <c r="AD214" s="88">
        <f>'Art. 121'!Q212</f>
        <v>0</v>
      </c>
      <c r="AE214" s="89">
        <f t="shared" si="41"/>
        <v>0</v>
      </c>
      <c r="AF214">
        <f t="shared" si="42"/>
        <v>0</v>
      </c>
      <c r="AG214" s="86">
        <f t="shared" si="43"/>
        <v>1</v>
      </c>
      <c r="AH214" s="90">
        <f t="shared" si="44"/>
        <v>0</v>
      </c>
      <c r="AI214" s="91">
        <f t="shared" si="45"/>
        <v>4.5454545454545456E-2</v>
      </c>
      <c r="AJ214" s="91">
        <f t="shared" si="46"/>
        <v>0</v>
      </c>
      <c r="AK214" s="91">
        <f t="shared" si="47"/>
        <v>0</v>
      </c>
    </row>
    <row r="215" spans="1:37" ht="25.4" customHeight="1" thickTop="1" thickBot="1" x14ac:dyDescent="0.3">
      <c r="A215" s="320" t="s">
        <v>525</v>
      </c>
      <c r="B215" s="320"/>
      <c r="C215" s="320"/>
      <c r="D215" s="320"/>
      <c r="E215" s="320"/>
      <c r="F215" s="320"/>
      <c r="G215" s="320"/>
      <c r="H215" s="320"/>
      <c r="I215" s="320"/>
      <c r="J215" s="320"/>
      <c r="K215" s="320"/>
      <c r="L215" s="320"/>
      <c r="M215" s="320"/>
      <c r="N215" s="320"/>
      <c r="O215" s="320"/>
      <c r="P215" s="320"/>
      <c r="Q215" s="320"/>
      <c r="R215" s="320"/>
      <c r="S215" s="320"/>
      <c r="T215" s="320"/>
      <c r="U215" s="320"/>
      <c r="V215" s="320"/>
      <c r="W215" s="320"/>
      <c r="X215" s="320"/>
      <c r="Y215" s="320"/>
      <c r="Z215" s="320"/>
      <c r="AA215" s="320"/>
      <c r="AB215" s="320"/>
      <c r="AC215" s="320"/>
      <c r="AD215" s="88">
        <f>'Art. 121'!Q213</f>
        <v>0</v>
      </c>
      <c r="AE215" s="89">
        <f t="shared" si="41"/>
        <v>0</v>
      </c>
      <c r="AF215">
        <f t="shared" si="42"/>
        <v>0</v>
      </c>
      <c r="AG215" s="86">
        <f t="shared" si="43"/>
        <v>1</v>
      </c>
      <c r="AH215" s="90">
        <f t="shared" si="44"/>
        <v>0</v>
      </c>
      <c r="AI215" s="91">
        <f t="shared" si="45"/>
        <v>4.5454545454545456E-2</v>
      </c>
      <c r="AJ215" s="91">
        <f t="shared" si="46"/>
        <v>0</v>
      </c>
      <c r="AK215" s="91">
        <f t="shared" si="47"/>
        <v>0</v>
      </c>
    </row>
    <row r="216" spans="1:37" ht="25.4" customHeight="1" thickTop="1" x14ac:dyDescent="0.25">
      <c r="A216" s="289" t="s">
        <v>360</v>
      </c>
      <c r="B216" s="289"/>
      <c r="C216" s="289"/>
      <c r="D216" s="289"/>
      <c r="E216" s="289"/>
      <c r="F216" s="289"/>
      <c r="G216" s="289"/>
      <c r="H216" s="289"/>
      <c r="I216" s="289"/>
      <c r="J216" s="289"/>
      <c r="K216" s="289"/>
      <c r="L216" s="289"/>
      <c r="M216" s="289"/>
      <c r="N216" s="289"/>
      <c r="O216" s="289"/>
      <c r="P216" s="289"/>
      <c r="Q216" s="289"/>
      <c r="R216" s="289"/>
      <c r="S216" s="289"/>
      <c r="T216" s="289"/>
      <c r="U216" s="289"/>
      <c r="V216" s="289"/>
      <c r="W216" s="289"/>
      <c r="X216" s="289"/>
      <c r="Y216" s="289"/>
      <c r="Z216" s="289"/>
      <c r="AA216" s="289"/>
      <c r="AB216" s="289"/>
      <c r="AC216" s="289"/>
      <c r="AD216" s="289"/>
      <c r="AE216" s="89">
        <f>SUM(AE194:AE215)</f>
        <v>0</v>
      </c>
      <c r="AF216" s="59"/>
      <c r="AG216" s="92">
        <f>SUM(AG194:AG215)</f>
        <v>22</v>
      </c>
      <c r="AH216" s="93"/>
      <c r="AI216" s="94"/>
      <c r="AJ216" s="94"/>
      <c r="AK216" s="94"/>
    </row>
    <row r="217" spans="1:37" ht="25.4" customHeight="1" x14ac:dyDescent="0.25">
      <c r="A217" s="290" t="s">
        <v>361</v>
      </c>
      <c r="B217" s="290"/>
      <c r="C217" s="290"/>
      <c r="D217" s="290"/>
      <c r="E217" s="290"/>
      <c r="F217" s="290"/>
      <c r="G217" s="290"/>
      <c r="H217" s="290"/>
      <c r="I217" s="290"/>
      <c r="J217" s="290"/>
      <c r="K217" s="290"/>
      <c r="L217" s="290"/>
      <c r="M217" s="290"/>
      <c r="N217" s="290"/>
      <c r="O217" s="290"/>
      <c r="P217" s="290"/>
      <c r="Q217" s="290"/>
      <c r="R217" s="290"/>
      <c r="S217" s="290"/>
      <c r="T217" s="290"/>
      <c r="U217" s="290"/>
      <c r="V217" s="290"/>
      <c r="W217" s="290"/>
      <c r="X217" s="290"/>
      <c r="Y217" s="290"/>
      <c r="Z217" s="290"/>
      <c r="AA217" s="290"/>
      <c r="AB217" s="290"/>
      <c r="AC217" s="290"/>
      <c r="AD217" s="290"/>
      <c r="AE217" s="89">
        <f>AE216/$AE$23*100</f>
        <v>0</v>
      </c>
      <c r="AF217" s="59"/>
      <c r="AG217" s="92"/>
      <c r="AH217" s="93"/>
      <c r="AI217" s="94"/>
      <c r="AJ217" s="94"/>
      <c r="AK217" s="94"/>
    </row>
    <row r="218" spans="1:37" ht="25.4" customHeight="1" thickBot="1" x14ac:dyDescent="0.3">
      <c r="A218" s="70"/>
      <c r="B218" s="70"/>
      <c r="C218" s="70"/>
      <c r="D218" s="70"/>
      <c r="E218" s="70"/>
      <c r="F218" s="70"/>
      <c r="G218" s="70"/>
      <c r="H218" s="70"/>
      <c r="I218" s="70"/>
      <c r="J218" s="70"/>
      <c r="K218" s="70"/>
      <c r="L218" s="70"/>
      <c r="M218" s="70"/>
      <c r="N218" s="70"/>
      <c r="O218" s="70"/>
      <c r="P218" s="70"/>
      <c r="Q218" s="95"/>
      <c r="R218" s="70"/>
      <c r="S218" s="70"/>
      <c r="T218" s="70"/>
      <c r="U218" s="70"/>
      <c r="V218" s="70"/>
      <c r="W218" s="70"/>
      <c r="X218" s="70"/>
      <c r="Y218" s="70"/>
      <c r="Z218" s="70"/>
      <c r="AA218" s="70"/>
      <c r="AB218" s="70"/>
      <c r="AC218" s="70"/>
      <c r="AD218" s="96"/>
      <c r="AE218" s="96"/>
    </row>
    <row r="219" spans="1:37" ht="25.4" customHeight="1" thickTop="1" thickBot="1" x14ac:dyDescent="0.3">
      <c r="A219" s="291" t="s">
        <v>124</v>
      </c>
      <c r="B219" s="291"/>
      <c r="C219" s="291"/>
      <c r="D219" s="291"/>
      <c r="E219" s="291"/>
      <c r="F219" s="291"/>
      <c r="G219" s="291"/>
      <c r="H219" s="291"/>
      <c r="I219" s="291"/>
      <c r="J219" s="291"/>
      <c r="K219" s="291"/>
      <c r="L219" s="291"/>
      <c r="M219" s="291"/>
      <c r="N219" s="291"/>
      <c r="O219" s="291"/>
      <c r="P219" s="291"/>
      <c r="Q219" s="291"/>
      <c r="R219" s="291"/>
      <c r="S219" s="291"/>
      <c r="T219" s="291"/>
      <c r="U219" s="291"/>
      <c r="V219" s="291"/>
      <c r="W219" s="291"/>
      <c r="X219" s="291"/>
      <c r="Y219" s="291"/>
      <c r="Z219" s="291"/>
      <c r="AA219" s="291"/>
      <c r="AB219" s="291"/>
      <c r="AC219" s="291"/>
      <c r="AD219" s="104" t="s">
        <v>65</v>
      </c>
      <c r="AE219" s="105" t="s">
        <v>9</v>
      </c>
      <c r="AF219" s="86" t="s">
        <v>330</v>
      </c>
      <c r="AG219" s="86" t="s">
        <v>331</v>
      </c>
      <c r="AH219" s="86" t="s">
        <v>332</v>
      </c>
      <c r="AI219" s="87" t="s">
        <v>333</v>
      </c>
      <c r="AJ219" s="86"/>
      <c r="AK219" s="87" t="s">
        <v>334</v>
      </c>
    </row>
    <row r="220" spans="1:37" ht="25.4" customHeight="1" thickTop="1" thickBot="1" x14ac:dyDescent="0.3">
      <c r="A220" s="320" t="s">
        <v>526</v>
      </c>
      <c r="B220" s="320"/>
      <c r="C220" s="320"/>
      <c r="D220" s="320"/>
      <c r="E220" s="320"/>
      <c r="F220" s="320"/>
      <c r="G220" s="320"/>
      <c r="H220" s="320"/>
      <c r="I220" s="320"/>
      <c r="J220" s="320"/>
      <c r="K220" s="320"/>
      <c r="L220" s="320"/>
      <c r="M220" s="320"/>
      <c r="N220" s="320"/>
      <c r="O220" s="320"/>
      <c r="P220" s="320"/>
      <c r="Q220" s="320"/>
      <c r="R220" s="320"/>
      <c r="S220" s="320"/>
      <c r="T220" s="320"/>
      <c r="U220" s="320"/>
      <c r="V220" s="320"/>
      <c r="W220" s="320"/>
      <c r="X220" s="320"/>
      <c r="Y220" s="320"/>
      <c r="Z220" s="320"/>
      <c r="AA220" s="320"/>
      <c r="AB220" s="320"/>
      <c r="AC220" s="320"/>
      <c r="AD220" s="88">
        <f>'Art. 121'!Q216</f>
        <v>0</v>
      </c>
      <c r="AE220" s="89">
        <f>IF(AG220=1,AK220,AG220)</f>
        <v>0</v>
      </c>
      <c r="AF220">
        <f>AD220/2</f>
        <v>0</v>
      </c>
      <c r="AG220" s="86">
        <f>IF(AND(AF220&gt;=0,AF220&lt;=1),1,"No aplica")</f>
        <v>1</v>
      </c>
      <c r="AH220" s="90">
        <f>AD220/(AG220*2)</f>
        <v>0</v>
      </c>
      <c r="AI220" s="91">
        <f>IF(AG220=1,AG220/$AG$225,"No aplica")</f>
        <v>0.2</v>
      </c>
      <c r="AJ220" s="91">
        <f>AF220*AI220</f>
        <v>0</v>
      </c>
      <c r="AK220" s="91">
        <f>AJ220*$AE$23</f>
        <v>0</v>
      </c>
    </row>
    <row r="221" spans="1:37" ht="25.4" customHeight="1" thickTop="1" thickBot="1" x14ac:dyDescent="0.3">
      <c r="A221" s="320" t="s">
        <v>527</v>
      </c>
      <c r="B221" s="320"/>
      <c r="C221" s="320"/>
      <c r="D221" s="320"/>
      <c r="E221" s="320"/>
      <c r="F221" s="320"/>
      <c r="G221" s="320"/>
      <c r="H221" s="320"/>
      <c r="I221" s="320"/>
      <c r="J221" s="320"/>
      <c r="K221" s="320"/>
      <c r="L221" s="320"/>
      <c r="M221" s="320"/>
      <c r="N221" s="320"/>
      <c r="O221" s="320"/>
      <c r="P221" s="320"/>
      <c r="Q221" s="320"/>
      <c r="R221" s="320"/>
      <c r="S221" s="320"/>
      <c r="T221" s="320"/>
      <c r="U221" s="320"/>
      <c r="V221" s="320"/>
      <c r="W221" s="320"/>
      <c r="X221" s="320"/>
      <c r="Y221" s="320"/>
      <c r="Z221" s="320"/>
      <c r="AA221" s="320"/>
      <c r="AB221" s="320"/>
      <c r="AC221" s="320"/>
      <c r="AD221" s="88">
        <f>'Art. 121'!Q217</f>
        <v>0</v>
      </c>
      <c r="AE221" s="89">
        <f>IF(AG221=1,AK221,AG221)</f>
        <v>0</v>
      </c>
      <c r="AF221">
        <f>AD221/2</f>
        <v>0</v>
      </c>
      <c r="AG221" s="86">
        <f>IF(AND(AF221&gt;=0,AF221&lt;=1),1,"No aplica")</f>
        <v>1</v>
      </c>
      <c r="AH221" s="90">
        <f>AD221/(AG221*2)</f>
        <v>0</v>
      </c>
      <c r="AI221" s="91">
        <f>IF(AG221=1,AG221/$AG$225,"No aplica")</f>
        <v>0.2</v>
      </c>
      <c r="AJ221" s="91">
        <f>AF221*AI221</f>
        <v>0</v>
      </c>
      <c r="AK221" s="91">
        <f>AJ221*$AE$23</f>
        <v>0</v>
      </c>
    </row>
    <row r="222" spans="1:37" ht="25.4" customHeight="1" thickTop="1" thickBot="1" x14ac:dyDescent="0.3">
      <c r="A222" s="320" t="s">
        <v>528</v>
      </c>
      <c r="B222" s="320"/>
      <c r="C222" s="320"/>
      <c r="D222" s="320"/>
      <c r="E222" s="320"/>
      <c r="F222" s="320"/>
      <c r="G222" s="320"/>
      <c r="H222" s="320"/>
      <c r="I222" s="320"/>
      <c r="J222" s="320"/>
      <c r="K222" s="320"/>
      <c r="L222" s="320"/>
      <c r="M222" s="320"/>
      <c r="N222" s="320"/>
      <c r="O222" s="320"/>
      <c r="P222" s="320"/>
      <c r="Q222" s="320"/>
      <c r="R222" s="320"/>
      <c r="S222" s="320"/>
      <c r="T222" s="320"/>
      <c r="U222" s="320"/>
      <c r="V222" s="320"/>
      <c r="W222" s="320"/>
      <c r="X222" s="320"/>
      <c r="Y222" s="320"/>
      <c r="Z222" s="320"/>
      <c r="AA222" s="320"/>
      <c r="AB222" s="320"/>
      <c r="AC222" s="320"/>
      <c r="AD222" s="88">
        <f>'Art. 121'!Q218</f>
        <v>0</v>
      </c>
      <c r="AE222" s="89">
        <f>IF(AG222=1,AK222,AG222)</f>
        <v>0</v>
      </c>
      <c r="AF222">
        <f>AD222/2</f>
        <v>0</v>
      </c>
      <c r="AG222" s="86">
        <f>IF(AND(AF222&gt;=0,AF222&lt;=1),1,"No aplica")</f>
        <v>1</v>
      </c>
      <c r="AH222" s="90">
        <f>AD222/(AG222*2)</f>
        <v>0</v>
      </c>
      <c r="AI222" s="91">
        <f>IF(AG222=1,AG222/$AG$225,"No aplica")</f>
        <v>0.2</v>
      </c>
      <c r="AJ222" s="91">
        <f>AF222*AI222</f>
        <v>0</v>
      </c>
      <c r="AK222" s="91">
        <f>AJ222*$AE$23</f>
        <v>0</v>
      </c>
    </row>
    <row r="223" spans="1:37" ht="25.4" customHeight="1" thickTop="1" thickBot="1" x14ac:dyDescent="0.3">
      <c r="A223" s="320" t="s">
        <v>529</v>
      </c>
      <c r="B223" s="320"/>
      <c r="C223" s="320"/>
      <c r="D223" s="320"/>
      <c r="E223" s="320"/>
      <c r="F223" s="320"/>
      <c r="G223" s="320"/>
      <c r="H223" s="320"/>
      <c r="I223" s="320"/>
      <c r="J223" s="320"/>
      <c r="K223" s="320"/>
      <c r="L223" s="320"/>
      <c r="M223" s="320"/>
      <c r="N223" s="320"/>
      <c r="O223" s="320"/>
      <c r="P223" s="320"/>
      <c r="Q223" s="320"/>
      <c r="R223" s="320"/>
      <c r="S223" s="320"/>
      <c r="T223" s="320"/>
      <c r="U223" s="320"/>
      <c r="V223" s="320"/>
      <c r="W223" s="320"/>
      <c r="X223" s="320"/>
      <c r="Y223" s="320"/>
      <c r="Z223" s="320"/>
      <c r="AA223" s="320"/>
      <c r="AB223" s="320"/>
      <c r="AC223" s="320"/>
      <c r="AD223" s="88">
        <f>'Art. 121'!Q219</f>
        <v>0</v>
      </c>
      <c r="AE223" s="89">
        <f>IF(AG223=1,AK223,AG223)</f>
        <v>0</v>
      </c>
      <c r="AF223">
        <f>AD223/2</f>
        <v>0</v>
      </c>
      <c r="AG223" s="86">
        <f>IF(AND(AF223&gt;=0,AF223&lt;=1),1,"No aplica")</f>
        <v>1</v>
      </c>
      <c r="AH223" s="90">
        <f>AD223/(AG223*2)</f>
        <v>0</v>
      </c>
      <c r="AI223" s="91">
        <f>IF(AG223=1,AG223/$AG$225,"No aplica")</f>
        <v>0.2</v>
      </c>
      <c r="AJ223" s="91">
        <f>AF223*AI223</f>
        <v>0</v>
      </c>
      <c r="AK223" s="91">
        <f>AJ223*$AE$23</f>
        <v>0</v>
      </c>
    </row>
    <row r="224" spans="1:37" ht="25.4" customHeight="1" thickTop="1" thickBot="1" x14ac:dyDescent="0.3">
      <c r="A224" s="320" t="s">
        <v>530</v>
      </c>
      <c r="B224" s="320"/>
      <c r="C224" s="320"/>
      <c r="D224" s="320"/>
      <c r="E224" s="320"/>
      <c r="F224" s="320"/>
      <c r="G224" s="320"/>
      <c r="H224" s="320"/>
      <c r="I224" s="320"/>
      <c r="J224" s="320"/>
      <c r="K224" s="320"/>
      <c r="L224" s="320"/>
      <c r="M224" s="320"/>
      <c r="N224" s="320"/>
      <c r="O224" s="320"/>
      <c r="P224" s="320"/>
      <c r="Q224" s="320"/>
      <c r="R224" s="320"/>
      <c r="S224" s="320"/>
      <c r="T224" s="320"/>
      <c r="U224" s="320"/>
      <c r="V224" s="320"/>
      <c r="W224" s="320"/>
      <c r="X224" s="320"/>
      <c r="Y224" s="320"/>
      <c r="Z224" s="320"/>
      <c r="AA224" s="320"/>
      <c r="AB224" s="320"/>
      <c r="AC224" s="320"/>
      <c r="AD224" s="88">
        <f>'Art. 121'!Q220</f>
        <v>0</v>
      </c>
      <c r="AE224" s="89">
        <f>IF(AG224=1,AK224,AG224)</f>
        <v>0</v>
      </c>
      <c r="AF224">
        <f>AD224/2</f>
        <v>0</v>
      </c>
      <c r="AG224" s="86">
        <f>IF(AND(AF224&gt;=0,AF224&lt;=1),1,"No aplica")</f>
        <v>1</v>
      </c>
      <c r="AH224" s="90">
        <f>AD224/(AG224*2)</f>
        <v>0</v>
      </c>
      <c r="AI224" s="91">
        <f>IF(AG224=1,AG224/$AG$225,"No aplica")</f>
        <v>0.2</v>
      </c>
      <c r="AJ224" s="91">
        <f>AF224*AI224</f>
        <v>0</v>
      </c>
      <c r="AK224" s="91">
        <f>AJ224*$AE$23</f>
        <v>0</v>
      </c>
    </row>
    <row r="225" spans="1:37" ht="25.4" customHeight="1" thickTop="1" x14ac:dyDescent="0.25">
      <c r="A225" s="289" t="s">
        <v>362</v>
      </c>
      <c r="B225" s="289"/>
      <c r="C225" s="289"/>
      <c r="D225" s="289"/>
      <c r="E225" s="289"/>
      <c r="F225" s="289"/>
      <c r="G225" s="289"/>
      <c r="H225" s="289"/>
      <c r="I225" s="289"/>
      <c r="J225" s="289"/>
      <c r="K225" s="289"/>
      <c r="L225" s="289"/>
      <c r="M225" s="289"/>
      <c r="N225" s="289"/>
      <c r="O225" s="289"/>
      <c r="P225" s="289"/>
      <c r="Q225" s="289"/>
      <c r="R225" s="289"/>
      <c r="S225" s="289"/>
      <c r="T225" s="289"/>
      <c r="U225" s="289"/>
      <c r="V225" s="289"/>
      <c r="W225" s="289"/>
      <c r="X225" s="289"/>
      <c r="Y225" s="289"/>
      <c r="Z225" s="289"/>
      <c r="AA225" s="289"/>
      <c r="AB225" s="289"/>
      <c r="AC225" s="289"/>
      <c r="AD225" s="289"/>
      <c r="AE225" s="89">
        <f>SUM(AE220:AE224)</f>
        <v>0</v>
      </c>
      <c r="AF225" s="59"/>
      <c r="AG225" s="92">
        <f>SUM(AG220:AG224)</f>
        <v>5</v>
      </c>
      <c r="AH225" s="93"/>
      <c r="AI225" s="94"/>
      <c r="AJ225" s="94"/>
      <c r="AK225" s="94"/>
    </row>
    <row r="226" spans="1:37" ht="25.4" customHeight="1" x14ac:dyDescent="0.25">
      <c r="A226" s="290" t="s">
        <v>363</v>
      </c>
      <c r="B226" s="290"/>
      <c r="C226" s="290"/>
      <c r="D226" s="290"/>
      <c r="E226" s="290"/>
      <c r="F226" s="290"/>
      <c r="G226" s="290"/>
      <c r="H226" s="290"/>
      <c r="I226" s="290"/>
      <c r="J226" s="290"/>
      <c r="K226" s="290"/>
      <c r="L226" s="290"/>
      <c r="M226" s="290"/>
      <c r="N226" s="290"/>
      <c r="O226" s="290"/>
      <c r="P226" s="290"/>
      <c r="Q226" s="290"/>
      <c r="R226" s="290"/>
      <c r="S226" s="290"/>
      <c r="T226" s="290"/>
      <c r="U226" s="290"/>
      <c r="V226" s="290"/>
      <c r="W226" s="290"/>
      <c r="X226" s="290"/>
      <c r="Y226" s="290"/>
      <c r="Z226" s="290"/>
      <c r="AA226" s="290"/>
      <c r="AB226" s="290"/>
      <c r="AC226" s="290"/>
      <c r="AD226" s="290"/>
      <c r="AE226" s="89">
        <f>AE225/$AE$23*100</f>
        <v>0</v>
      </c>
      <c r="AF226" s="59"/>
      <c r="AG226" s="92"/>
      <c r="AH226" s="93"/>
      <c r="AI226" s="94"/>
      <c r="AJ226" s="94"/>
      <c r="AK226" s="94"/>
    </row>
    <row r="227" spans="1:37" ht="15.5" x14ac:dyDescent="0.25">
      <c r="A227" s="100"/>
      <c r="B227" s="100"/>
      <c r="C227" s="100"/>
      <c r="D227" s="100"/>
      <c r="E227" s="100"/>
      <c r="F227" s="100"/>
      <c r="G227" s="100"/>
      <c r="H227" s="100"/>
      <c r="I227" s="100"/>
      <c r="J227" s="100"/>
      <c r="K227" s="100"/>
      <c r="L227" s="100"/>
      <c r="M227" s="100"/>
      <c r="N227" s="100"/>
      <c r="O227" s="100"/>
      <c r="P227" s="100"/>
      <c r="Q227" s="95"/>
      <c r="R227" s="100"/>
      <c r="S227" s="100"/>
      <c r="T227" s="100"/>
      <c r="U227" s="100"/>
      <c r="V227" s="100"/>
      <c r="W227" s="100"/>
      <c r="X227" s="100"/>
      <c r="Y227" s="100"/>
      <c r="Z227" s="100"/>
      <c r="AA227" s="100"/>
      <c r="AB227" s="100"/>
      <c r="AC227" s="100"/>
      <c r="AD227" s="96"/>
      <c r="AE227" s="96"/>
    </row>
    <row r="228" spans="1:37" ht="15.5" x14ac:dyDescent="0.25">
      <c r="A228" s="100"/>
      <c r="B228" s="100"/>
      <c r="C228" s="100"/>
      <c r="D228" s="100"/>
      <c r="E228" s="100"/>
      <c r="F228" s="100"/>
      <c r="G228" s="100"/>
      <c r="H228" s="100"/>
      <c r="I228" s="100"/>
      <c r="J228" s="100"/>
      <c r="K228" s="100"/>
      <c r="L228" s="100"/>
      <c r="M228" s="100"/>
      <c r="N228" s="100"/>
      <c r="O228" s="100"/>
      <c r="P228" s="100"/>
      <c r="Q228" s="95"/>
      <c r="R228" s="100"/>
      <c r="S228" s="100"/>
      <c r="T228" s="100"/>
      <c r="U228" s="100"/>
      <c r="V228" s="100"/>
      <c r="W228" s="100"/>
      <c r="X228" s="100"/>
      <c r="Y228" s="100"/>
      <c r="Z228" s="100"/>
      <c r="AA228" s="100"/>
      <c r="AB228" s="100"/>
      <c r="AC228" s="100"/>
      <c r="AD228" s="96"/>
      <c r="AE228" s="96"/>
    </row>
    <row r="229" spans="1:37" ht="25.4" customHeight="1" x14ac:dyDescent="0.25">
      <c r="A229" s="337" t="s">
        <v>531</v>
      </c>
      <c r="B229" s="337"/>
      <c r="C229" s="337"/>
      <c r="D229" s="337"/>
      <c r="E229" s="337"/>
      <c r="F229" s="337"/>
      <c r="G229" s="337"/>
      <c r="H229" s="337"/>
      <c r="I229" s="337"/>
      <c r="J229" s="337"/>
      <c r="K229" s="337"/>
      <c r="L229" s="337"/>
      <c r="M229" s="337"/>
      <c r="N229" s="337"/>
      <c r="O229" s="337"/>
      <c r="P229" s="337"/>
      <c r="Q229" s="337"/>
      <c r="R229" s="337"/>
      <c r="S229" s="337"/>
      <c r="T229" s="337"/>
      <c r="U229" s="337"/>
      <c r="V229" s="337"/>
      <c r="W229" s="337"/>
      <c r="X229" s="337"/>
      <c r="Y229" s="337"/>
      <c r="Z229" s="337"/>
      <c r="AA229" s="337"/>
      <c r="AB229" s="337"/>
      <c r="AC229" s="337"/>
      <c r="AD229" s="337"/>
      <c r="AE229" s="337"/>
    </row>
    <row r="230" spans="1:37" ht="15.5" x14ac:dyDescent="0.25">
      <c r="A230" s="101"/>
      <c r="B230" s="102"/>
      <c r="C230" s="102"/>
      <c r="D230" s="102"/>
      <c r="E230" s="102"/>
      <c r="F230" s="102"/>
      <c r="G230" s="102"/>
      <c r="H230" s="102"/>
      <c r="I230" s="102"/>
      <c r="J230" s="102"/>
      <c r="K230" s="102"/>
      <c r="L230" s="102"/>
      <c r="M230" s="102"/>
      <c r="N230" s="102"/>
      <c r="O230" s="102"/>
      <c r="P230" s="102"/>
      <c r="Q230" s="103"/>
      <c r="R230" s="102"/>
      <c r="S230" s="102"/>
      <c r="T230" s="102"/>
      <c r="U230" s="102"/>
      <c r="V230" s="102"/>
      <c r="W230" s="102"/>
      <c r="X230" s="102"/>
      <c r="Y230" s="102"/>
      <c r="Z230" s="102"/>
      <c r="AA230" s="102"/>
      <c r="AB230" s="102"/>
      <c r="AC230" s="102"/>
      <c r="AD230" s="83"/>
      <c r="AE230" s="83"/>
    </row>
    <row r="231" spans="1:37" ht="16" thickBot="1" x14ac:dyDescent="0.3">
      <c r="A231" s="70"/>
      <c r="B231" s="70"/>
      <c r="C231" s="70"/>
      <c r="D231" s="70"/>
      <c r="E231" s="70"/>
      <c r="F231" s="70"/>
      <c r="G231" s="70"/>
      <c r="H231" s="70"/>
      <c r="I231" s="70"/>
      <c r="J231" s="70"/>
      <c r="K231" s="70"/>
      <c r="L231" s="70"/>
      <c r="M231" s="70"/>
      <c r="N231" s="70"/>
      <c r="O231" s="70"/>
      <c r="P231" s="70"/>
      <c r="Q231" s="95"/>
      <c r="R231" s="70"/>
      <c r="S231" s="70"/>
      <c r="T231" s="70"/>
      <c r="U231" s="70"/>
      <c r="V231" s="70"/>
      <c r="W231" s="70"/>
      <c r="X231" s="70"/>
      <c r="Y231" s="70"/>
      <c r="Z231" s="70"/>
      <c r="AA231" s="70"/>
      <c r="AB231" s="70"/>
      <c r="AC231" s="70"/>
      <c r="AD231" s="96"/>
      <c r="AE231" s="96"/>
    </row>
    <row r="232" spans="1:37" ht="25.4" customHeight="1" thickTop="1" thickBot="1" x14ac:dyDescent="0.3">
      <c r="A232" s="292" t="s">
        <v>44</v>
      </c>
      <c r="B232" s="292"/>
      <c r="C232" s="292"/>
      <c r="D232" s="292"/>
      <c r="E232" s="292"/>
      <c r="F232" s="292"/>
      <c r="G232" s="292"/>
      <c r="H232" s="292"/>
      <c r="I232" s="292"/>
      <c r="J232" s="292"/>
      <c r="K232" s="292"/>
      <c r="L232" s="292"/>
      <c r="M232" s="292"/>
      <c r="N232" s="292"/>
      <c r="O232" s="292"/>
      <c r="P232" s="292"/>
      <c r="Q232" s="292"/>
      <c r="R232" s="292"/>
      <c r="S232" s="292"/>
      <c r="T232" s="292"/>
      <c r="U232" s="292"/>
      <c r="V232" s="292"/>
      <c r="W232" s="292"/>
      <c r="X232" s="292"/>
      <c r="Y232" s="292"/>
      <c r="Z232" s="292"/>
      <c r="AA232" s="292"/>
      <c r="AB232" s="292"/>
      <c r="AC232" s="292"/>
      <c r="AD232" s="63" t="s">
        <v>65</v>
      </c>
      <c r="AE232" s="211" t="s">
        <v>9</v>
      </c>
      <c r="AF232" s="86" t="s">
        <v>330</v>
      </c>
      <c r="AG232" s="86" t="s">
        <v>331</v>
      </c>
      <c r="AH232" s="86" t="s">
        <v>332</v>
      </c>
      <c r="AI232" s="87" t="s">
        <v>333</v>
      </c>
      <c r="AJ232" s="86"/>
      <c r="AK232" s="87" t="s">
        <v>334</v>
      </c>
    </row>
    <row r="233" spans="1:37" ht="25.4" customHeight="1" thickTop="1" thickBot="1" x14ac:dyDescent="0.3">
      <c r="A233" s="320" t="s">
        <v>403</v>
      </c>
      <c r="B233" s="320"/>
      <c r="C233" s="320"/>
      <c r="D233" s="320"/>
      <c r="E233" s="320"/>
      <c r="F233" s="320"/>
      <c r="G233" s="320"/>
      <c r="H233" s="320"/>
      <c r="I233" s="320"/>
      <c r="J233" s="320"/>
      <c r="K233" s="320"/>
      <c r="L233" s="320"/>
      <c r="M233" s="320"/>
      <c r="N233" s="320"/>
      <c r="O233" s="320"/>
      <c r="P233" s="320"/>
      <c r="Q233" s="320"/>
      <c r="R233" s="320"/>
      <c r="S233" s="320"/>
      <c r="T233" s="320"/>
      <c r="U233" s="320"/>
      <c r="V233" s="320"/>
      <c r="W233" s="320"/>
      <c r="X233" s="320"/>
      <c r="Y233" s="320"/>
      <c r="Z233" s="320"/>
      <c r="AA233" s="320"/>
      <c r="AB233" s="320"/>
      <c r="AC233" s="320"/>
      <c r="AD233" s="88">
        <f>'Art. 121'!Q229</f>
        <v>0</v>
      </c>
      <c r="AE233" s="89">
        <f t="shared" ref="AE233:AE243" si="48">IF(AG233=1,AK233,AG233)</f>
        <v>0</v>
      </c>
      <c r="AF233">
        <f t="shared" ref="AF233:AF243" si="49">AD233/2</f>
        <v>0</v>
      </c>
      <c r="AG233" s="86">
        <f t="shared" ref="AG233:AG243" si="50">IF(AND(AF233&gt;=0,AF233&lt;=1),1,"No aplica")</f>
        <v>1</v>
      </c>
      <c r="AH233" s="90">
        <f t="shared" ref="AH233:AH243" si="51">AD233/(AG233*2)</f>
        <v>0</v>
      </c>
      <c r="AI233" s="91">
        <f t="shared" ref="AI233:AI243" si="52">IF(AG233=1,AG233/$AG$244,"No aplica")</f>
        <v>9.0909090909090912E-2</v>
      </c>
      <c r="AJ233" s="91">
        <f t="shared" ref="AJ233:AJ243" si="53">AF233*AI233</f>
        <v>0</v>
      </c>
      <c r="AK233" s="91">
        <f t="shared" ref="AK233:AK243" si="54">AJ233*$AE$23</f>
        <v>0</v>
      </c>
    </row>
    <row r="234" spans="1:37" ht="25.4" customHeight="1" thickTop="1" thickBot="1" x14ac:dyDescent="0.3">
      <c r="A234" s="320" t="s">
        <v>441</v>
      </c>
      <c r="B234" s="320"/>
      <c r="C234" s="320"/>
      <c r="D234" s="320"/>
      <c r="E234" s="320"/>
      <c r="F234" s="320"/>
      <c r="G234" s="320"/>
      <c r="H234" s="320"/>
      <c r="I234" s="320"/>
      <c r="J234" s="320"/>
      <c r="K234" s="320"/>
      <c r="L234" s="320"/>
      <c r="M234" s="320"/>
      <c r="N234" s="320"/>
      <c r="O234" s="320"/>
      <c r="P234" s="320"/>
      <c r="Q234" s="320"/>
      <c r="R234" s="320"/>
      <c r="S234" s="320"/>
      <c r="T234" s="320"/>
      <c r="U234" s="320"/>
      <c r="V234" s="320"/>
      <c r="W234" s="320"/>
      <c r="X234" s="320"/>
      <c r="Y234" s="320"/>
      <c r="Z234" s="320"/>
      <c r="AA234" s="320"/>
      <c r="AB234" s="320"/>
      <c r="AC234" s="320"/>
      <c r="AD234" s="88">
        <f>'Art. 121'!Q230</f>
        <v>0</v>
      </c>
      <c r="AE234" s="89">
        <f t="shared" si="48"/>
        <v>0</v>
      </c>
      <c r="AF234">
        <f t="shared" si="49"/>
        <v>0</v>
      </c>
      <c r="AG234" s="86">
        <f t="shared" si="50"/>
        <v>1</v>
      </c>
      <c r="AH234" s="90">
        <f t="shared" si="51"/>
        <v>0</v>
      </c>
      <c r="AI234" s="91">
        <f t="shared" si="52"/>
        <v>9.0909090909090912E-2</v>
      </c>
      <c r="AJ234" s="91">
        <f t="shared" si="53"/>
        <v>0</v>
      </c>
      <c r="AK234" s="91">
        <f t="shared" si="54"/>
        <v>0</v>
      </c>
    </row>
    <row r="235" spans="1:37" ht="25.4" customHeight="1" thickTop="1" thickBot="1" x14ac:dyDescent="0.3">
      <c r="A235" s="320" t="s">
        <v>533</v>
      </c>
      <c r="B235" s="320"/>
      <c r="C235" s="320"/>
      <c r="D235" s="320"/>
      <c r="E235" s="320"/>
      <c r="F235" s="320"/>
      <c r="G235" s="320"/>
      <c r="H235" s="320"/>
      <c r="I235" s="320"/>
      <c r="J235" s="320"/>
      <c r="K235" s="320"/>
      <c r="L235" s="320"/>
      <c r="M235" s="320"/>
      <c r="N235" s="320"/>
      <c r="O235" s="320"/>
      <c r="P235" s="320"/>
      <c r="Q235" s="320"/>
      <c r="R235" s="320"/>
      <c r="S235" s="320"/>
      <c r="T235" s="320"/>
      <c r="U235" s="320"/>
      <c r="V235" s="320"/>
      <c r="W235" s="320"/>
      <c r="X235" s="320"/>
      <c r="Y235" s="320"/>
      <c r="Z235" s="320"/>
      <c r="AA235" s="320"/>
      <c r="AB235" s="320"/>
      <c r="AC235" s="320"/>
      <c r="AD235" s="88">
        <f>'Art. 121'!Q231</f>
        <v>0</v>
      </c>
      <c r="AE235" s="89">
        <f t="shared" si="48"/>
        <v>0</v>
      </c>
      <c r="AF235">
        <f t="shared" si="49"/>
        <v>0</v>
      </c>
      <c r="AG235" s="86">
        <f t="shared" si="50"/>
        <v>1</v>
      </c>
      <c r="AH235" s="90">
        <f t="shared" si="51"/>
        <v>0</v>
      </c>
      <c r="AI235" s="91">
        <f t="shared" si="52"/>
        <v>9.0909090909090912E-2</v>
      </c>
      <c r="AJ235" s="91">
        <f t="shared" si="53"/>
        <v>0</v>
      </c>
      <c r="AK235" s="91">
        <f t="shared" si="54"/>
        <v>0</v>
      </c>
    </row>
    <row r="236" spans="1:37" ht="25.4" customHeight="1" thickTop="1" thickBot="1" x14ac:dyDescent="0.3">
      <c r="A236" s="320" t="s">
        <v>534</v>
      </c>
      <c r="B236" s="320"/>
      <c r="C236" s="320"/>
      <c r="D236" s="320"/>
      <c r="E236" s="320"/>
      <c r="F236" s="320"/>
      <c r="G236" s="320"/>
      <c r="H236" s="320"/>
      <c r="I236" s="320"/>
      <c r="J236" s="320"/>
      <c r="K236" s="320"/>
      <c r="L236" s="320"/>
      <c r="M236" s="320"/>
      <c r="N236" s="320"/>
      <c r="O236" s="320"/>
      <c r="P236" s="320"/>
      <c r="Q236" s="320"/>
      <c r="R236" s="320"/>
      <c r="S236" s="320"/>
      <c r="T236" s="320"/>
      <c r="U236" s="320"/>
      <c r="V236" s="320"/>
      <c r="W236" s="320"/>
      <c r="X236" s="320"/>
      <c r="Y236" s="320"/>
      <c r="Z236" s="320"/>
      <c r="AA236" s="320"/>
      <c r="AB236" s="320"/>
      <c r="AC236" s="320"/>
      <c r="AD236" s="88">
        <f>'Art. 121'!Q232</f>
        <v>0</v>
      </c>
      <c r="AE236" s="89">
        <f t="shared" si="48"/>
        <v>0</v>
      </c>
      <c r="AF236">
        <f t="shared" si="49"/>
        <v>0</v>
      </c>
      <c r="AG236" s="86">
        <f t="shared" si="50"/>
        <v>1</v>
      </c>
      <c r="AH236" s="90">
        <f t="shared" si="51"/>
        <v>0</v>
      </c>
      <c r="AI236" s="91">
        <f t="shared" si="52"/>
        <v>9.0909090909090912E-2</v>
      </c>
      <c r="AJ236" s="91">
        <f t="shared" si="53"/>
        <v>0</v>
      </c>
      <c r="AK236" s="91">
        <f t="shared" si="54"/>
        <v>0</v>
      </c>
    </row>
    <row r="237" spans="1:37" ht="25.4" customHeight="1" thickTop="1" thickBot="1" x14ac:dyDescent="0.3">
      <c r="A237" s="320" t="s">
        <v>535</v>
      </c>
      <c r="B237" s="320"/>
      <c r="C237" s="320"/>
      <c r="D237" s="320"/>
      <c r="E237" s="320"/>
      <c r="F237" s="320"/>
      <c r="G237" s="320"/>
      <c r="H237" s="320"/>
      <c r="I237" s="320"/>
      <c r="J237" s="320"/>
      <c r="K237" s="320"/>
      <c r="L237" s="320"/>
      <c r="M237" s="320"/>
      <c r="N237" s="320"/>
      <c r="O237" s="320"/>
      <c r="P237" s="320"/>
      <c r="Q237" s="320"/>
      <c r="R237" s="320"/>
      <c r="S237" s="320"/>
      <c r="T237" s="320"/>
      <c r="U237" s="320"/>
      <c r="V237" s="320"/>
      <c r="W237" s="320"/>
      <c r="X237" s="320"/>
      <c r="Y237" s="320"/>
      <c r="Z237" s="320"/>
      <c r="AA237" s="320"/>
      <c r="AB237" s="320"/>
      <c r="AC237" s="320"/>
      <c r="AD237" s="88">
        <f>'Art. 121'!Q233</f>
        <v>0</v>
      </c>
      <c r="AE237" s="89">
        <f t="shared" si="48"/>
        <v>0</v>
      </c>
      <c r="AF237">
        <f t="shared" si="49"/>
        <v>0</v>
      </c>
      <c r="AG237" s="86">
        <f t="shared" si="50"/>
        <v>1</v>
      </c>
      <c r="AH237" s="90">
        <f t="shared" si="51"/>
        <v>0</v>
      </c>
      <c r="AI237" s="91">
        <f t="shared" si="52"/>
        <v>9.0909090909090912E-2</v>
      </c>
      <c r="AJ237" s="91">
        <f t="shared" si="53"/>
        <v>0</v>
      </c>
      <c r="AK237" s="91">
        <f t="shared" si="54"/>
        <v>0</v>
      </c>
    </row>
    <row r="238" spans="1:37" ht="25.4" customHeight="1" thickTop="1" thickBot="1" x14ac:dyDescent="0.3">
      <c r="A238" s="320" t="s">
        <v>536</v>
      </c>
      <c r="B238" s="320"/>
      <c r="C238" s="320"/>
      <c r="D238" s="320"/>
      <c r="E238" s="320"/>
      <c r="F238" s="320"/>
      <c r="G238" s="320"/>
      <c r="H238" s="320"/>
      <c r="I238" s="320"/>
      <c r="J238" s="320"/>
      <c r="K238" s="320"/>
      <c r="L238" s="320"/>
      <c r="M238" s="320"/>
      <c r="N238" s="320"/>
      <c r="O238" s="320"/>
      <c r="P238" s="320"/>
      <c r="Q238" s="320"/>
      <c r="R238" s="320"/>
      <c r="S238" s="320"/>
      <c r="T238" s="320"/>
      <c r="U238" s="320"/>
      <c r="V238" s="320"/>
      <c r="W238" s="320"/>
      <c r="X238" s="320"/>
      <c r="Y238" s="320"/>
      <c r="Z238" s="320"/>
      <c r="AA238" s="320"/>
      <c r="AB238" s="320"/>
      <c r="AC238" s="320"/>
      <c r="AD238" s="88">
        <f>'Art. 121'!Q234</f>
        <v>0</v>
      </c>
      <c r="AE238" s="89">
        <f t="shared" si="48"/>
        <v>0</v>
      </c>
      <c r="AF238">
        <f t="shared" si="49"/>
        <v>0</v>
      </c>
      <c r="AG238" s="86">
        <f t="shared" si="50"/>
        <v>1</v>
      </c>
      <c r="AH238" s="90">
        <f t="shared" si="51"/>
        <v>0</v>
      </c>
      <c r="AI238" s="91">
        <f t="shared" si="52"/>
        <v>9.0909090909090912E-2</v>
      </c>
      <c r="AJ238" s="91">
        <f t="shared" si="53"/>
        <v>0</v>
      </c>
      <c r="AK238" s="91">
        <f t="shared" si="54"/>
        <v>0</v>
      </c>
    </row>
    <row r="239" spans="1:37" ht="25.4" customHeight="1" thickTop="1" thickBot="1" x14ac:dyDescent="0.3">
      <c r="A239" s="320" t="s">
        <v>537</v>
      </c>
      <c r="B239" s="320"/>
      <c r="C239" s="320"/>
      <c r="D239" s="320"/>
      <c r="E239" s="320"/>
      <c r="F239" s="320"/>
      <c r="G239" s="320"/>
      <c r="H239" s="320"/>
      <c r="I239" s="320"/>
      <c r="J239" s="320"/>
      <c r="K239" s="320"/>
      <c r="L239" s="320"/>
      <c r="M239" s="320"/>
      <c r="N239" s="320"/>
      <c r="O239" s="320"/>
      <c r="P239" s="320"/>
      <c r="Q239" s="320"/>
      <c r="R239" s="320"/>
      <c r="S239" s="320"/>
      <c r="T239" s="320"/>
      <c r="U239" s="320"/>
      <c r="V239" s="320"/>
      <c r="W239" s="320"/>
      <c r="X239" s="320"/>
      <c r="Y239" s="320"/>
      <c r="Z239" s="320"/>
      <c r="AA239" s="320"/>
      <c r="AB239" s="320"/>
      <c r="AC239" s="320"/>
      <c r="AD239" s="88">
        <f>'Art. 121'!Q235</f>
        <v>0</v>
      </c>
      <c r="AE239" s="89">
        <f t="shared" si="48"/>
        <v>0</v>
      </c>
      <c r="AF239">
        <f t="shared" si="49"/>
        <v>0</v>
      </c>
      <c r="AG239" s="86">
        <f t="shared" si="50"/>
        <v>1</v>
      </c>
      <c r="AH239" s="90">
        <f t="shared" si="51"/>
        <v>0</v>
      </c>
      <c r="AI239" s="91">
        <f t="shared" si="52"/>
        <v>9.0909090909090912E-2</v>
      </c>
      <c r="AJ239" s="91">
        <f t="shared" si="53"/>
        <v>0</v>
      </c>
      <c r="AK239" s="91">
        <f t="shared" si="54"/>
        <v>0</v>
      </c>
    </row>
    <row r="240" spans="1:37" ht="25.4" customHeight="1" thickTop="1" thickBot="1" x14ac:dyDescent="0.3">
      <c r="A240" s="320" t="s">
        <v>538</v>
      </c>
      <c r="B240" s="320"/>
      <c r="C240" s="320"/>
      <c r="D240" s="320"/>
      <c r="E240" s="320"/>
      <c r="F240" s="320"/>
      <c r="G240" s="320"/>
      <c r="H240" s="320"/>
      <c r="I240" s="320"/>
      <c r="J240" s="320"/>
      <c r="K240" s="320"/>
      <c r="L240" s="320"/>
      <c r="M240" s="320"/>
      <c r="N240" s="320"/>
      <c r="O240" s="320"/>
      <c r="P240" s="320"/>
      <c r="Q240" s="320"/>
      <c r="R240" s="320"/>
      <c r="S240" s="320"/>
      <c r="T240" s="320"/>
      <c r="U240" s="320"/>
      <c r="V240" s="320"/>
      <c r="W240" s="320"/>
      <c r="X240" s="320"/>
      <c r="Y240" s="320"/>
      <c r="Z240" s="320"/>
      <c r="AA240" s="320"/>
      <c r="AB240" s="320"/>
      <c r="AC240" s="320"/>
      <c r="AD240" s="88">
        <f>'Art. 121'!Q236</f>
        <v>0</v>
      </c>
      <c r="AE240" s="89">
        <f t="shared" si="48"/>
        <v>0</v>
      </c>
      <c r="AF240">
        <f t="shared" si="49"/>
        <v>0</v>
      </c>
      <c r="AG240" s="86">
        <f t="shared" si="50"/>
        <v>1</v>
      </c>
      <c r="AH240" s="90">
        <f t="shared" si="51"/>
        <v>0</v>
      </c>
      <c r="AI240" s="91">
        <f t="shared" si="52"/>
        <v>9.0909090909090912E-2</v>
      </c>
      <c r="AJ240" s="91">
        <f t="shared" si="53"/>
        <v>0</v>
      </c>
      <c r="AK240" s="91">
        <f t="shared" si="54"/>
        <v>0</v>
      </c>
    </row>
    <row r="241" spans="1:37" ht="25.4" customHeight="1" thickTop="1" thickBot="1" x14ac:dyDescent="0.3">
      <c r="A241" s="320" t="s">
        <v>539</v>
      </c>
      <c r="B241" s="320"/>
      <c r="C241" s="320"/>
      <c r="D241" s="320"/>
      <c r="E241" s="320"/>
      <c r="F241" s="320"/>
      <c r="G241" s="320"/>
      <c r="H241" s="320"/>
      <c r="I241" s="320"/>
      <c r="J241" s="320"/>
      <c r="K241" s="320"/>
      <c r="L241" s="320"/>
      <c r="M241" s="320"/>
      <c r="N241" s="320"/>
      <c r="O241" s="320"/>
      <c r="P241" s="320"/>
      <c r="Q241" s="320"/>
      <c r="R241" s="320"/>
      <c r="S241" s="320"/>
      <c r="T241" s="320"/>
      <c r="U241" s="320"/>
      <c r="V241" s="320"/>
      <c r="W241" s="320"/>
      <c r="X241" s="320"/>
      <c r="Y241" s="320"/>
      <c r="Z241" s="320"/>
      <c r="AA241" s="320"/>
      <c r="AB241" s="320"/>
      <c r="AC241" s="320"/>
      <c r="AD241" s="88">
        <f>'Art. 121'!Q237</f>
        <v>0</v>
      </c>
      <c r="AE241" s="89">
        <f t="shared" si="48"/>
        <v>0</v>
      </c>
      <c r="AF241">
        <f t="shared" si="49"/>
        <v>0</v>
      </c>
      <c r="AG241" s="86">
        <f t="shared" si="50"/>
        <v>1</v>
      </c>
      <c r="AH241" s="90">
        <f t="shared" si="51"/>
        <v>0</v>
      </c>
      <c r="AI241" s="91">
        <f t="shared" si="52"/>
        <v>9.0909090909090912E-2</v>
      </c>
      <c r="AJ241" s="91">
        <f t="shared" si="53"/>
        <v>0</v>
      </c>
      <c r="AK241" s="91">
        <f t="shared" si="54"/>
        <v>0</v>
      </c>
    </row>
    <row r="242" spans="1:37" ht="25.4" customHeight="1" thickTop="1" thickBot="1" x14ac:dyDescent="0.3">
      <c r="A242" s="320" t="s">
        <v>540</v>
      </c>
      <c r="B242" s="320"/>
      <c r="C242" s="320"/>
      <c r="D242" s="320"/>
      <c r="E242" s="320"/>
      <c r="F242" s="320"/>
      <c r="G242" s="320"/>
      <c r="H242" s="320"/>
      <c r="I242" s="320"/>
      <c r="J242" s="320"/>
      <c r="K242" s="320"/>
      <c r="L242" s="320"/>
      <c r="M242" s="320"/>
      <c r="N242" s="320"/>
      <c r="O242" s="320"/>
      <c r="P242" s="320"/>
      <c r="Q242" s="320"/>
      <c r="R242" s="320"/>
      <c r="S242" s="320"/>
      <c r="T242" s="320"/>
      <c r="U242" s="320"/>
      <c r="V242" s="320"/>
      <c r="W242" s="320"/>
      <c r="X242" s="320"/>
      <c r="Y242" s="320"/>
      <c r="Z242" s="320"/>
      <c r="AA242" s="320"/>
      <c r="AB242" s="320"/>
      <c r="AC242" s="320"/>
      <c r="AD242" s="88">
        <f>'Art. 121'!Q238</f>
        <v>0</v>
      </c>
      <c r="AE242" s="89">
        <f t="shared" si="48"/>
        <v>0</v>
      </c>
      <c r="AF242">
        <f t="shared" si="49"/>
        <v>0</v>
      </c>
      <c r="AG242" s="86">
        <f t="shared" si="50"/>
        <v>1</v>
      </c>
      <c r="AH242" s="90">
        <f t="shared" si="51"/>
        <v>0</v>
      </c>
      <c r="AI242" s="91">
        <f t="shared" si="52"/>
        <v>9.0909090909090912E-2</v>
      </c>
      <c r="AJ242" s="91">
        <f t="shared" si="53"/>
        <v>0</v>
      </c>
      <c r="AK242" s="91">
        <f t="shared" si="54"/>
        <v>0</v>
      </c>
    </row>
    <row r="243" spans="1:37" ht="25.4" customHeight="1" thickTop="1" thickBot="1" x14ac:dyDescent="0.3">
      <c r="A243" s="320" t="s">
        <v>541</v>
      </c>
      <c r="B243" s="320"/>
      <c r="C243" s="320"/>
      <c r="D243" s="320"/>
      <c r="E243" s="320"/>
      <c r="F243" s="320"/>
      <c r="G243" s="320"/>
      <c r="H243" s="320"/>
      <c r="I243" s="320"/>
      <c r="J243" s="320"/>
      <c r="K243" s="320"/>
      <c r="L243" s="320"/>
      <c r="M243" s="320"/>
      <c r="N243" s="320"/>
      <c r="O243" s="320"/>
      <c r="P243" s="320"/>
      <c r="Q243" s="320"/>
      <c r="R243" s="320"/>
      <c r="S243" s="320"/>
      <c r="T243" s="320"/>
      <c r="U243" s="320"/>
      <c r="V243" s="320"/>
      <c r="W243" s="320"/>
      <c r="X243" s="320"/>
      <c r="Y243" s="320"/>
      <c r="Z243" s="320"/>
      <c r="AA243" s="320"/>
      <c r="AB243" s="320"/>
      <c r="AC243" s="320"/>
      <c r="AD243" s="88">
        <f>'Art. 121'!Q239</f>
        <v>0</v>
      </c>
      <c r="AE243" s="89">
        <f t="shared" si="48"/>
        <v>0</v>
      </c>
      <c r="AF243">
        <f t="shared" si="49"/>
        <v>0</v>
      </c>
      <c r="AG243" s="86">
        <f t="shared" si="50"/>
        <v>1</v>
      </c>
      <c r="AH243" s="90">
        <f t="shared" si="51"/>
        <v>0</v>
      </c>
      <c r="AI243" s="91">
        <f t="shared" si="52"/>
        <v>9.0909090909090912E-2</v>
      </c>
      <c r="AJ243" s="91">
        <f t="shared" si="53"/>
        <v>0</v>
      </c>
      <c r="AK243" s="91">
        <f t="shared" si="54"/>
        <v>0</v>
      </c>
    </row>
    <row r="244" spans="1:37" ht="25.4" customHeight="1" thickTop="1" x14ac:dyDescent="0.25">
      <c r="A244" s="289" t="s">
        <v>364</v>
      </c>
      <c r="B244" s="289"/>
      <c r="C244" s="289"/>
      <c r="D244" s="289"/>
      <c r="E244" s="289"/>
      <c r="F244" s="289"/>
      <c r="G244" s="289"/>
      <c r="H244" s="289"/>
      <c r="I244" s="289"/>
      <c r="J244" s="289"/>
      <c r="K244" s="289"/>
      <c r="L244" s="289"/>
      <c r="M244" s="289"/>
      <c r="N244" s="289"/>
      <c r="O244" s="289"/>
      <c r="P244" s="289"/>
      <c r="Q244" s="289"/>
      <c r="R244" s="289"/>
      <c r="S244" s="289"/>
      <c r="T244" s="289"/>
      <c r="U244" s="289"/>
      <c r="V244" s="289"/>
      <c r="W244" s="289"/>
      <c r="X244" s="289"/>
      <c r="Y244" s="289"/>
      <c r="Z244" s="289"/>
      <c r="AA244" s="289"/>
      <c r="AB244" s="289"/>
      <c r="AC244" s="289"/>
      <c r="AD244" s="289"/>
      <c r="AE244" s="89">
        <f>SUM(AE233:AE243)</f>
        <v>0</v>
      </c>
      <c r="AF244" s="59"/>
      <c r="AG244" s="92">
        <f>SUM(AG233:AG243)</f>
        <v>11</v>
      </c>
      <c r="AH244" s="93"/>
      <c r="AI244" s="94"/>
      <c r="AJ244" s="94"/>
      <c r="AK244" s="94"/>
    </row>
    <row r="245" spans="1:37" ht="25.4" customHeight="1" x14ac:dyDescent="0.25">
      <c r="A245" s="290" t="s">
        <v>365</v>
      </c>
      <c r="B245" s="290"/>
      <c r="C245" s="290"/>
      <c r="D245" s="290"/>
      <c r="E245" s="290"/>
      <c r="F245" s="290"/>
      <c r="G245" s="290"/>
      <c r="H245" s="290"/>
      <c r="I245" s="290"/>
      <c r="J245" s="290"/>
      <c r="K245" s="290"/>
      <c r="L245" s="290"/>
      <c r="M245" s="290"/>
      <c r="N245" s="290"/>
      <c r="O245" s="290"/>
      <c r="P245" s="290"/>
      <c r="Q245" s="290"/>
      <c r="R245" s="290"/>
      <c r="S245" s="290"/>
      <c r="T245" s="290"/>
      <c r="U245" s="290"/>
      <c r="V245" s="290"/>
      <c r="W245" s="290"/>
      <c r="X245" s="290"/>
      <c r="Y245" s="290"/>
      <c r="Z245" s="290"/>
      <c r="AA245" s="290"/>
      <c r="AB245" s="290"/>
      <c r="AC245" s="290"/>
      <c r="AD245" s="290"/>
      <c r="AE245" s="89">
        <f>AE244/$AE$23*100</f>
        <v>0</v>
      </c>
      <c r="AF245" s="59"/>
      <c r="AG245" s="92"/>
      <c r="AH245" s="93"/>
      <c r="AI245" s="94"/>
      <c r="AJ245" s="94"/>
      <c r="AK245" s="94"/>
    </row>
    <row r="246" spans="1:37" ht="25.4" customHeight="1" thickBot="1" x14ac:dyDescent="0.3">
      <c r="A246" s="70"/>
      <c r="B246" s="70"/>
      <c r="C246" s="70"/>
      <c r="D246" s="70"/>
      <c r="E246" s="70"/>
      <c r="F246" s="70"/>
      <c r="G246" s="70"/>
      <c r="H246" s="70"/>
      <c r="I246" s="70"/>
      <c r="J246" s="70"/>
      <c r="K246" s="70"/>
      <c r="L246" s="70"/>
      <c r="M246" s="70"/>
      <c r="N246" s="70"/>
      <c r="O246" s="70"/>
      <c r="P246" s="70"/>
      <c r="Q246" s="95"/>
      <c r="R246" s="70"/>
      <c r="S246" s="70"/>
      <c r="T246" s="70"/>
      <c r="U246" s="70"/>
      <c r="V246" s="70"/>
      <c r="W246" s="70"/>
      <c r="X246" s="70"/>
      <c r="Y246" s="70"/>
      <c r="Z246" s="70"/>
      <c r="AA246" s="70"/>
      <c r="AB246" s="70"/>
      <c r="AC246" s="70"/>
      <c r="AD246" s="96"/>
      <c r="AE246" s="96"/>
    </row>
    <row r="247" spans="1:37" ht="25.4" customHeight="1" thickTop="1" thickBot="1" x14ac:dyDescent="0.3">
      <c r="A247" s="291" t="s">
        <v>124</v>
      </c>
      <c r="B247" s="291"/>
      <c r="C247" s="291"/>
      <c r="D247" s="291"/>
      <c r="E247" s="291"/>
      <c r="F247" s="291"/>
      <c r="G247" s="291"/>
      <c r="H247" s="291"/>
      <c r="I247" s="291"/>
      <c r="J247" s="291"/>
      <c r="K247" s="291"/>
      <c r="L247" s="291"/>
      <c r="M247" s="291"/>
      <c r="N247" s="291"/>
      <c r="O247" s="291"/>
      <c r="P247" s="291"/>
      <c r="Q247" s="291"/>
      <c r="R247" s="291"/>
      <c r="S247" s="291"/>
      <c r="T247" s="291"/>
      <c r="U247" s="291"/>
      <c r="V247" s="291"/>
      <c r="W247" s="291"/>
      <c r="X247" s="291"/>
      <c r="Y247" s="291"/>
      <c r="Z247" s="291"/>
      <c r="AA247" s="291"/>
      <c r="AB247" s="291"/>
      <c r="AC247" s="291"/>
      <c r="AD247" s="104" t="s">
        <v>65</v>
      </c>
      <c r="AE247" s="105" t="s">
        <v>9</v>
      </c>
      <c r="AF247" s="86" t="s">
        <v>330</v>
      </c>
      <c r="AG247" s="86" t="s">
        <v>331</v>
      </c>
      <c r="AH247" s="86" t="s">
        <v>332</v>
      </c>
      <c r="AI247" s="87" t="s">
        <v>333</v>
      </c>
      <c r="AJ247" s="86"/>
      <c r="AK247" s="87" t="s">
        <v>334</v>
      </c>
    </row>
    <row r="248" spans="1:37" ht="25.4" customHeight="1" thickTop="1" thickBot="1" x14ac:dyDescent="0.3">
      <c r="A248" s="320" t="s">
        <v>542</v>
      </c>
      <c r="B248" s="320"/>
      <c r="C248" s="320"/>
      <c r="D248" s="320"/>
      <c r="E248" s="320"/>
      <c r="F248" s="320"/>
      <c r="G248" s="320"/>
      <c r="H248" s="320"/>
      <c r="I248" s="320"/>
      <c r="J248" s="320"/>
      <c r="K248" s="320"/>
      <c r="L248" s="320"/>
      <c r="M248" s="320"/>
      <c r="N248" s="320"/>
      <c r="O248" s="320"/>
      <c r="P248" s="320"/>
      <c r="Q248" s="320"/>
      <c r="R248" s="320"/>
      <c r="S248" s="320"/>
      <c r="T248" s="320"/>
      <c r="U248" s="320"/>
      <c r="V248" s="320"/>
      <c r="W248" s="320"/>
      <c r="X248" s="320"/>
      <c r="Y248" s="320"/>
      <c r="Z248" s="320"/>
      <c r="AA248" s="320"/>
      <c r="AB248" s="320"/>
      <c r="AC248" s="320"/>
      <c r="AD248" s="88">
        <f>'Art. 121'!Q242</f>
        <v>0</v>
      </c>
      <c r="AE248" s="89">
        <f>IF(AG248=1,AK248,AG248)</f>
        <v>0</v>
      </c>
      <c r="AF248">
        <f>AD248/2</f>
        <v>0</v>
      </c>
      <c r="AG248" s="86">
        <f>IF(AND(AF248&gt;=0,AF248&lt;=1),1,"No aplica")</f>
        <v>1</v>
      </c>
      <c r="AH248" s="90">
        <f>AD248/(AG248*2)</f>
        <v>0</v>
      </c>
      <c r="AI248" s="91">
        <f>IF(AG248=1,AG248/$AG$253,"No aplica")</f>
        <v>0.2</v>
      </c>
      <c r="AJ248" s="91">
        <f>AF248*AI248</f>
        <v>0</v>
      </c>
      <c r="AK248" s="91">
        <f>AJ248*$AE$23</f>
        <v>0</v>
      </c>
    </row>
    <row r="249" spans="1:37" ht="25.4" customHeight="1" thickTop="1" thickBot="1" x14ac:dyDescent="0.3">
      <c r="A249" s="320" t="s">
        <v>543</v>
      </c>
      <c r="B249" s="320"/>
      <c r="C249" s="320"/>
      <c r="D249" s="320"/>
      <c r="E249" s="320"/>
      <c r="F249" s="320"/>
      <c r="G249" s="320"/>
      <c r="H249" s="320"/>
      <c r="I249" s="320"/>
      <c r="J249" s="320"/>
      <c r="K249" s="320"/>
      <c r="L249" s="320"/>
      <c r="M249" s="320"/>
      <c r="N249" s="320"/>
      <c r="O249" s="320"/>
      <c r="P249" s="320"/>
      <c r="Q249" s="320"/>
      <c r="R249" s="320"/>
      <c r="S249" s="320"/>
      <c r="T249" s="320"/>
      <c r="U249" s="320"/>
      <c r="V249" s="320"/>
      <c r="W249" s="320"/>
      <c r="X249" s="320"/>
      <c r="Y249" s="320"/>
      <c r="Z249" s="320"/>
      <c r="AA249" s="320"/>
      <c r="AB249" s="320"/>
      <c r="AC249" s="320"/>
      <c r="AD249" s="88">
        <f>'Art. 121'!Q243</f>
        <v>0</v>
      </c>
      <c r="AE249" s="89">
        <f>IF(AG249=1,AK249,AG249)</f>
        <v>0</v>
      </c>
      <c r="AF249">
        <f>AD249/2</f>
        <v>0</v>
      </c>
      <c r="AG249" s="86">
        <f>IF(AND(AF249&gt;=0,AF249&lt;=1),1,"No aplica")</f>
        <v>1</v>
      </c>
      <c r="AH249" s="90">
        <f>AD249/(AG249*2)</f>
        <v>0</v>
      </c>
      <c r="AI249" s="91">
        <f>IF(AG249=1,AG249/$AG$253,"No aplica")</f>
        <v>0.2</v>
      </c>
      <c r="AJ249" s="91">
        <f>AF249*AI249</f>
        <v>0</v>
      </c>
      <c r="AK249" s="91">
        <f>AJ249*$AE$23</f>
        <v>0</v>
      </c>
    </row>
    <row r="250" spans="1:37" ht="25.4" customHeight="1" thickTop="1" thickBot="1" x14ac:dyDescent="0.3">
      <c r="A250" s="320" t="s">
        <v>544</v>
      </c>
      <c r="B250" s="320"/>
      <c r="C250" s="320"/>
      <c r="D250" s="320"/>
      <c r="E250" s="320"/>
      <c r="F250" s="320"/>
      <c r="G250" s="320"/>
      <c r="H250" s="320"/>
      <c r="I250" s="320"/>
      <c r="J250" s="320"/>
      <c r="K250" s="320"/>
      <c r="L250" s="320"/>
      <c r="M250" s="320"/>
      <c r="N250" s="320"/>
      <c r="O250" s="320"/>
      <c r="P250" s="320"/>
      <c r="Q250" s="320"/>
      <c r="R250" s="320"/>
      <c r="S250" s="320"/>
      <c r="T250" s="320"/>
      <c r="U250" s="320"/>
      <c r="V250" s="320"/>
      <c r="W250" s="320"/>
      <c r="X250" s="320"/>
      <c r="Y250" s="320"/>
      <c r="Z250" s="320"/>
      <c r="AA250" s="320"/>
      <c r="AB250" s="320"/>
      <c r="AC250" s="320"/>
      <c r="AD250" s="88">
        <f>'Art. 121'!Q244</f>
        <v>0</v>
      </c>
      <c r="AE250" s="89">
        <f>IF(AG250=1,AK250,AG250)</f>
        <v>0</v>
      </c>
      <c r="AF250">
        <f>AD250/2</f>
        <v>0</v>
      </c>
      <c r="AG250" s="86">
        <f>IF(AND(AF250&gt;=0,AF250&lt;=1),1,"No aplica")</f>
        <v>1</v>
      </c>
      <c r="AH250" s="90">
        <f>AD250/(AG250*2)</f>
        <v>0</v>
      </c>
      <c r="AI250" s="91">
        <f>IF(AG250=1,AG250/$AG$253,"No aplica")</f>
        <v>0.2</v>
      </c>
      <c r="AJ250" s="91">
        <f>AF250*AI250</f>
        <v>0</v>
      </c>
      <c r="AK250" s="91">
        <f>AJ250*$AE$23</f>
        <v>0</v>
      </c>
    </row>
    <row r="251" spans="1:37" ht="25.4" customHeight="1" thickTop="1" thickBot="1" x14ac:dyDescent="0.3">
      <c r="A251" s="320" t="s">
        <v>545</v>
      </c>
      <c r="B251" s="320"/>
      <c r="C251" s="320"/>
      <c r="D251" s="320"/>
      <c r="E251" s="320"/>
      <c r="F251" s="320"/>
      <c r="G251" s="320"/>
      <c r="H251" s="320"/>
      <c r="I251" s="320"/>
      <c r="J251" s="320"/>
      <c r="K251" s="320"/>
      <c r="L251" s="320"/>
      <c r="M251" s="320"/>
      <c r="N251" s="320"/>
      <c r="O251" s="320"/>
      <c r="P251" s="320"/>
      <c r="Q251" s="320"/>
      <c r="R251" s="320"/>
      <c r="S251" s="320"/>
      <c r="T251" s="320"/>
      <c r="U251" s="320"/>
      <c r="V251" s="320"/>
      <c r="W251" s="320"/>
      <c r="X251" s="320"/>
      <c r="Y251" s="320"/>
      <c r="Z251" s="320"/>
      <c r="AA251" s="320"/>
      <c r="AB251" s="320"/>
      <c r="AC251" s="320"/>
      <c r="AD251" s="88">
        <f>'Art. 121'!Q245</f>
        <v>0</v>
      </c>
      <c r="AE251" s="89">
        <f>IF(AG251=1,AK251,AG251)</f>
        <v>0</v>
      </c>
      <c r="AF251">
        <f>AD251/2</f>
        <v>0</v>
      </c>
      <c r="AG251" s="86">
        <f>IF(AND(AF251&gt;=0,AF251&lt;=1),1,"No aplica")</f>
        <v>1</v>
      </c>
      <c r="AH251" s="90">
        <f>AD251/(AG251*2)</f>
        <v>0</v>
      </c>
      <c r="AI251" s="91">
        <f>IF(AG251=1,AG251/$AG$253,"No aplica")</f>
        <v>0.2</v>
      </c>
      <c r="AJ251" s="91">
        <f>AF251*AI251</f>
        <v>0</v>
      </c>
      <c r="AK251" s="91">
        <f>AJ251*$AE$23</f>
        <v>0</v>
      </c>
    </row>
    <row r="252" spans="1:37" ht="25.4" customHeight="1" thickTop="1" thickBot="1" x14ac:dyDescent="0.3">
      <c r="A252" s="320" t="s">
        <v>546</v>
      </c>
      <c r="B252" s="320"/>
      <c r="C252" s="320"/>
      <c r="D252" s="320"/>
      <c r="E252" s="320"/>
      <c r="F252" s="320"/>
      <c r="G252" s="320"/>
      <c r="H252" s="320"/>
      <c r="I252" s="320"/>
      <c r="J252" s="320"/>
      <c r="K252" s="320"/>
      <c r="L252" s="320"/>
      <c r="M252" s="320"/>
      <c r="N252" s="320"/>
      <c r="O252" s="320"/>
      <c r="P252" s="320"/>
      <c r="Q252" s="320"/>
      <c r="R252" s="320"/>
      <c r="S252" s="320"/>
      <c r="T252" s="320"/>
      <c r="U252" s="320"/>
      <c r="V252" s="320"/>
      <c r="W252" s="320"/>
      <c r="X252" s="320"/>
      <c r="Y252" s="320"/>
      <c r="Z252" s="320"/>
      <c r="AA252" s="320"/>
      <c r="AB252" s="320"/>
      <c r="AC252" s="320"/>
      <c r="AD252" s="88">
        <f>'Art. 121'!Q246</f>
        <v>0</v>
      </c>
      <c r="AE252" s="89">
        <f>IF(AG252=1,AK252,AG252)</f>
        <v>0</v>
      </c>
      <c r="AF252">
        <f>AD252/2</f>
        <v>0</v>
      </c>
      <c r="AG252" s="86">
        <f>IF(AND(AF252&gt;=0,AF252&lt;=1),1,"No aplica")</f>
        <v>1</v>
      </c>
      <c r="AH252" s="90">
        <f>AD252/(AG252*2)</f>
        <v>0</v>
      </c>
      <c r="AI252" s="91">
        <f>IF(AG252=1,AG252/$AG$253,"No aplica")</f>
        <v>0.2</v>
      </c>
      <c r="AJ252" s="91">
        <f>AF252*AI252</f>
        <v>0</v>
      </c>
      <c r="AK252" s="91">
        <f>AJ252*$AE$23</f>
        <v>0</v>
      </c>
    </row>
    <row r="253" spans="1:37" ht="25.4" customHeight="1" thickTop="1" x14ac:dyDescent="0.25">
      <c r="A253" s="289" t="s">
        <v>366</v>
      </c>
      <c r="B253" s="289"/>
      <c r="C253" s="289"/>
      <c r="D253" s="289"/>
      <c r="E253" s="289"/>
      <c r="F253" s="289"/>
      <c r="G253" s="289"/>
      <c r="H253" s="289"/>
      <c r="I253" s="289"/>
      <c r="J253" s="289"/>
      <c r="K253" s="289"/>
      <c r="L253" s="289"/>
      <c r="M253" s="289"/>
      <c r="N253" s="289"/>
      <c r="O253" s="289"/>
      <c r="P253" s="289"/>
      <c r="Q253" s="289"/>
      <c r="R253" s="289"/>
      <c r="S253" s="289"/>
      <c r="T253" s="289"/>
      <c r="U253" s="289"/>
      <c r="V253" s="289"/>
      <c r="W253" s="289"/>
      <c r="X253" s="289"/>
      <c r="Y253" s="289"/>
      <c r="Z253" s="289"/>
      <c r="AA253" s="289"/>
      <c r="AB253" s="289"/>
      <c r="AC253" s="289"/>
      <c r="AD253" s="289"/>
      <c r="AE253" s="89">
        <f>SUM(AE246:AE252)</f>
        <v>0</v>
      </c>
      <c r="AF253" s="59"/>
      <c r="AG253" s="92">
        <f>SUM(AG248:AG252)</f>
        <v>5</v>
      </c>
      <c r="AH253" s="93"/>
      <c r="AI253" s="94"/>
      <c r="AJ253" s="94"/>
      <c r="AK253" s="94"/>
    </row>
    <row r="254" spans="1:37" ht="25.4" customHeight="1" x14ac:dyDescent="0.25">
      <c r="A254" s="290" t="s">
        <v>367</v>
      </c>
      <c r="B254" s="290"/>
      <c r="C254" s="290"/>
      <c r="D254" s="290"/>
      <c r="E254" s="290"/>
      <c r="F254" s="290"/>
      <c r="G254" s="290"/>
      <c r="H254" s="290"/>
      <c r="I254" s="290"/>
      <c r="J254" s="290"/>
      <c r="K254" s="290"/>
      <c r="L254" s="290"/>
      <c r="M254" s="290"/>
      <c r="N254" s="290"/>
      <c r="O254" s="290"/>
      <c r="P254" s="290"/>
      <c r="Q254" s="290"/>
      <c r="R254" s="290"/>
      <c r="S254" s="290"/>
      <c r="T254" s="290"/>
      <c r="U254" s="290"/>
      <c r="V254" s="290"/>
      <c r="W254" s="290"/>
      <c r="X254" s="290"/>
      <c r="Y254" s="290"/>
      <c r="Z254" s="290"/>
      <c r="AA254" s="290"/>
      <c r="AB254" s="290"/>
      <c r="AC254" s="290"/>
      <c r="AD254" s="290"/>
      <c r="AE254" s="89">
        <f>AE253/$AE$23*100</f>
        <v>0</v>
      </c>
      <c r="AF254" s="59"/>
      <c r="AG254" s="92"/>
      <c r="AH254" s="93"/>
      <c r="AI254" s="94"/>
      <c r="AJ254" s="94"/>
      <c r="AK254" s="94"/>
    </row>
    <row r="255" spans="1:37" ht="25.4" customHeight="1" x14ac:dyDescent="0.25">
      <c r="A255" s="100"/>
      <c r="B255" s="100"/>
      <c r="C255" s="100"/>
      <c r="D255" s="100"/>
      <c r="E255" s="100"/>
      <c r="F255" s="100"/>
      <c r="G255" s="100"/>
      <c r="H255" s="100"/>
      <c r="I255" s="100"/>
      <c r="J255" s="100"/>
      <c r="K255" s="100"/>
      <c r="L255" s="100"/>
      <c r="M255" s="100"/>
      <c r="N255" s="100"/>
      <c r="O255" s="100"/>
      <c r="P255" s="100"/>
      <c r="Q255" s="95"/>
      <c r="R255" s="100"/>
      <c r="S255" s="100"/>
      <c r="T255" s="100"/>
      <c r="U255" s="100"/>
      <c r="V255" s="100"/>
      <c r="W255" s="100"/>
      <c r="X255" s="100"/>
      <c r="Y255" s="100"/>
      <c r="Z255" s="100"/>
      <c r="AA255" s="100"/>
      <c r="AB255" s="100"/>
      <c r="AC255" s="100"/>
      <c r="AD255" s="96"/>
      <c r="AE255" s="96"/>
    </row>
    <row r="256" spans="1:37" ht="25.4" customHeight="1" x14ac:dyDescent="0.25">
      <c r="A256" s="100"/>
      <c r="B256" s="100"/>
      <c r="C256" s="100"/>
      <c r="D256" s="100"/>
      <c r="E256" s="100"/>
      <c r="F256" s="100"/>
      <c r="G256" s="100"/>
      <c r="H256" s="100"/>
      <c r="I256" s="100"/>
      <c r="J256" s="100"/>
      <c r="K256" s="100"/>
      <c r="L256" s="100"/>
      <c r="M256" s="100"/>
      <c r="N256" s="100"/>
      <c r="O256" s="100"/>
      <c r="P256" s="100"/>
      <c r="Q256" s="95"/>
      <c r="R256" s="100"/>
      <c r="S256" s="100"/>
      <c r="T256" s="100"/>
      <c r="U256" s="100"/>
      <c r="V256" s="100"/>
      <c r="W256" s="100"/>
      <c r="X256" s="100"/>
      <c r="Y256" s="100"/>
      <c r="Z256" s="100"/>
      <c r="AA256" s="100"/>
      <c r="AB256" s="100"/>
      <c r="AC256" s="100"/>
      <c r="AD256" s="96"/>
      <c r="AE256" s="96"/>
    </row>
    <row r="257" spans="1:37" ht="25.4" customHeight="1" x14ac:dyDescent="0.25">
      <c r="A257" s="337" t="s">
        <v>547</v>
      </c>
      <c r="B257" s="337"/>
      <c r="C257" s="337"/>
      <c r="D257" s="337"/>
      <c r="E257" s="337"/>
      <c r="F257" s="337"/>
      <c r="G257" s="337"/>
      <c r="H257" s="337"/>
      <c r="I257" s="337"/>
      <c r="J257" s="337"/>
      <c r="K257" s="337"/>
      <c r="L257" s="337"/>
      <c r="M257" s="337"/>
      <c r="N257" s="337"/>
      <c r="O257" s="337"/>
      <c r="P257" s="337"/>
      <c r="Q257" s="337"/>
      <c r="R257" s="337"/>
      <c r="S257" s="337"/>
      <c r="T257" s="337"/>
      <c r="U257" s="337"/>
      <c r="V257" s="337"/>
      <c r="W257" s="337"/>
      <c r="X257" s="337"/>
      <c r="Y257" s="337"/>
      <c r="Z257" s="337"/>
      <c r="AA257" s="337"/>
      <c r="AB257" s="337"/>
      <c r="AC257" s="337"/>
      <c r="AD257" s="337"/>
      <c r="AE257" s="337"/>
    </row>
    <row r="258" spans="1:37" ht="25.4" customHeight="1" x14ac:dyDescent="0.25">
      <c r="A258" s="101"/>
      <c r="B258" s="102"/>
      <c r="C258" s="102"/>
      <c r="D258" s="102"/>
      <c r="E258" s="102"/>
      <c r="F258" s="102"/>
      <c r="G258" s="102"/>
      <c r="H258" s="102"/>
      <c r="I258" s="102"/>
      <c r="J258" s="102"/>
      <c r="K258" s="102"/>
      <c r="L258" s="102"/>
      <c r="M258" s="102"/>
      <c r="N258" s="102"/>
      <c r="O258" s="102"/>
      <c r="P258" s="102"/>
      <c r="Q258" s="103"/>
      <c r="R258" s="102"/>
      <c r="S258" s="102"/>
      <c r="T258" s="102"/>
      <c r="U258" s="102"/>
      <c r="V258" s="102"/>
      <c r="W258" s="102"/>
      <c r="X258" s="102"/>
      <c r="Y258" s="102"/>
      <c r="Z258" s="102"/>
      <c r="AA258" s="102"/>
      <c r="AB258" s="102"/>
      <c r="AC258" s="102"/>
      <c r="AD258" s="83"/>
      <c r="AE258" s="83"/>
    </row>
    <row r="259" spans="1:37" ht="25.4" customHeight="1" thickBot="1" x14ac:dyDescent="0.3">
      <c r="A259" s="70"/>
      <c r="B259" s="70"/>
      <c r="C259" s="70"/>
      <c r="D259" s="70"/>
      <c r="E259" s="70"/>
      <c r="F259" s="70"/>
      <c r="G259" s="70"/>
      <c r="H259" s="70"/>
      <c r="I259" s="70"/>
      <c r="J259" s="70"/>
      <c r="K259" s="70"/>
      <c r="L259" s="70"/>
      <c r="M259" s="70"/>
      <c r="N259" s="70"/>
      <c r="O259" s="70"/>
      <c r="P259" s="70"/>
      <c r="Q259" s="95"/>
      <c r="R259" s="70"/>
      <c r="S259" s="70"/>
      <c r="T259" s="70"/>
      <c r="U259" s="70"/>
      <c r="V259" s="70"/>
      <c r="W259" s="70"/>
      <c r="X259" s="70"/>
      <c r="Y259" s="70"/>
      <c r="Z259" s="70"/>
      <c r="AA259" s="70"/>
      <c r="AB259" s="70"/>
      <c r="AC259" s="70"/>
      <c r="AD259" s="96"/>
      <c r="AE259" s="96"/>
    </row>
    <row r="260" spans="1:37" ht="25.4" customHeight="1" thickTop="1" thickBot="1" x14ac:dyDescent="0.3">
      <c r="A260" s="292" t="s">
        <v>44</v>
      </c>
      <c r="B260" s="292"/>
      <c r="C260" s="292"/>
      <c r="D260" s="292"/>
      <c r="E260" s="292"/>
      <c r="F260" s="292"/>
      <c r="G260" s="292"/>
      <c r="H260" s="292"/>
      <c r="I260" s="292"/>
      <c r="J260" s="292"/>
      <c r="K260" s="292"/>
      <c r="L260" s="292"/>
      <c r="M260" s="292"/>
      <c r="N260" s="292"/>
      <c r="O260" s="292"/>
      <c r="P260" s="292"/>
      <c r="Q260" s="292"/>
      <c r="R260" s="292"/>
      <c r="S260" s="292"/>
      <c r="T260" s="292"/>
      <c r="U260" s="292"/>
      <c r="V260" s="292"/>
      <c r="W260" s="292"/>
      <c r="X260" s="292"/>
      <c r="Y260" s="292"/>
      <c r="Z260" s="292"/>
      <c r="AA260" s="292"/>
      <c r="AB260" s="292"/>
      <c r="AC260" s="292"/>
      <c r="AD260" s="63" t="s">
        <v>65</v>
      </c>
      <c r="AE260" s="211" t="s">
        <v>9</v>
      </c>
      <c r="AF260" s="86" t="s">
        <v>330</v>
      </c>
      <c r="AG260" s="86" t="s">
        <v>331</v>
      </c>
      <c r="AH260" s="86" t="s">
        <v>332</v>
      </c>
      <c r="AI260" s="87" t="s">
        <v>333</v>
      </c>
      <c r="AJ260" s="86"/>
      <c r="AK260" s="87" t="s">
        <v>334</v>
      </c>
    </row>
    <row r="261" spans="1:37" ht="25.4" customHeight="1" thickTop="1" thickBot="1" x14ac:dyDescent="0.3">
      <c r="A261" s="320" t="s">
        <v>403</v>
      </c>
      <c r="B261" s="320"/>
      <c r="C261" s="320"/>
      <c r="D261" s="320"/>
      <c r="E261" s="320"/>
      <c r="F261" s="320"/>
      <c r="G261" s="320"/>
      <c r="H261" s="320"/>
      <c r="I261" s="320"/>
      <c r="J261" s="320"/>
      <c r="K261" s="320"/>
      <c r="L261" s="320"/>
      <c r="M261" s="320"/>
      <c r="N261" s="320"/>
      <c r="O261" s="320"/>
      <c r="P261" s="320"/>
      <c r="Q261" s="320"/>
      <c r="R261" s="320"/>
      <c r="S261" s="320"/>
      <c r="T261" s="320"/>
      <c r="U261" s="320"/>
      <c r="V261" s="320"/>
      <c r="W261" s="320"/>
      <c r="X261" s="320"/>
      <c r="Y261" s="320"/>
      <c r="Z261" s="320"/>
      <c r="AA261" s="320"/>
      <c r="AB261" s="320"/>
      <c r="AC261" s="320"/>
      <c r="AD261" s="88">
        <f>'Art. 121'!Q255</f>
        <v>0</v>
      </c>
      <c r="AE261" s="89">
        <f t="shared" ref="AE261:AE324" si="55">IF(AG261=1,AK261,AG261)</f>
        <v>0</v>
      </c>
      <c r="AF261">
        <f t="shared" ref="AF261:AF324" si="56">AD261/2</f>
        <v>0</v>
      </c>
      <c r="AG261" s="86">
        <f t="shared" ref="AG261:AG324" si="57">IF(AND(AF261&gt;=0,AF261&lt;=1),1,"No aplica")</f>
        <v>1</v>
      </c>
      <c r="AH261" s="90">
        <f t="shared" ref="AH261:AH324" si="58">AD261/(AG261*2)</f>
        <v>0</v>
      </c>
      <c r="AI261" s="91">
        <f t="shared" ref="AI261:AI324" si="59">IF(AG261=1,AG261/$AG$334,"No aplica")</f>
        <v>1.3698630136986301E-2</v>
      </c>
      <c r="AJ261" s="91">
        <f t="shared" ref="AJ261:AJ324" si="60">AF261*AI261</f>
        <v>0</v>
      </c>
      <c r="AK261" s="91">
        <f t="shared" ref="AK261:AK324" si="61">AJ261*$AE$23</f>
        <v>0</v>
      </c>
    </row>
    <row r="262" spans="1:37" ht="25.4" customHeight="1" thickTop="1" thickBot="1" x14ac:dyDescent="0.3">
      <c r="A262" s="320" t="s">
        <v>197</v>
      </c>
      <c r="B262" s="320"/>
      <c r="C262" s="320"/>
      <c r="D262" s="320"/>
      <c r="E262" s="320"/>
      <c r="F262" s="320"/>
      <c r="G262" s="320"/>
      <c r="H262" s="320"/>
      <c r="I262" s="320"/>
      <c r="J262" s="320"/>
      <c r="K262" s="320"/>
      <c r="L262" s="320"/>
      <c r="M262" s="320"/>
      <c r="N262" s="320"/>
      <c r="O262" s="320"/>
      <c r="P262" s="320"/>
      <c r="Q262" s="320"/>
      <c r="R262" s="320"/>
      <c r="S262" s="320"/>
      <c r="T262" s="320"/>
      <c r="U262" s="320"/>
      <c r="V262" s="320"/>
      <c r="W262" s="320"/>
      <c r="X262" s="320"/>
      <c r="Y262" s="320"/>
      <c r="Z262" s="320"/>
      <c r="AA262" s="320"/>
      <c r="AB262" s="320"/>
      <c r="AC262" s="320"/>
      <c r="AD262" s="88">
        <f>'Art. 121'!Q256</f>
        <v>0</v>
      </c>
      <c r="AE262" s="89">
        <f t="shared" si="55"/>
        <v>0</v>
      </c>
      <c r="AF262">
        <f t="shared" si="56"/>
        <v>0</v>
      </c>
      <c r="AG262" s="86">
        <f t="shared" si="57"/>
        <v>1</v>
      </c>
      <c r="AH262" s="90">
        <f t="shared" si="58"/>
        <v>0</v>
      </c>
      <c r="AI262" s="91">
        <f t="shared" si="59"/>
        <v>1.3698630136986301E-2</v>
      </c>
      <c r="AJ262" s="91">
        <f t="shared" si="60"/>
        <v>0</v>
      </c>
      <c r="AK262" s="91">
        <f t="shared" si="61"/>
        <v>0</v>
      </c>
    </row>
    <row r="263" spans="1:37" ht="25.4" customHeight="1" thickTop="1" thickBot="1" x14ac:dyDescent="0.3">
      <c r="A263" s="320" t="s">
        <v>549</v>
      </c>
      <c r="B263" s="320"/>
      <c r="C263" s="320"/>
      <c r="D263" s="320"/>
      <c r="E263" s="320"/>
      <c r="F263" s="320"/>
      <c r="G263" s="320"/>
      <c r="H263" s="320"/>
      <c r="I263" s="320"/>
      <c r="J263" s="320"/>
      <c r="K263" s="320"/>
      <c r="L263" s="320"/>
      <c r="M263" s="320"/>
      <c r="N263" s="320"/>
      <c r="O263" s="320"/>
      <c r="P263" s="320"/>
      <c r="Q263" s="320"/>
      <c r="R263" s="320"/>
      <c r="S263" s="320"/>
      <c r="T263" s="320"/>
      <c r="U263" s="320"/>
      <c r="V263" s="320"/>
      <c r="W263" s="320"/>
      <c r="X263" s="320"/>
      <c r="Y263" s="320"/>
      <c r="Z263" s="320"/>
      <c r="AA263" s="320"/>
      <c r="AB263" s="320"/>
      <c r="AC263" s="320"/>
      <c r="AD263" s="88">
        <f>'Art. 121'!Q257</f>
        <v>0</v>
      </c>
      <c r="AE263" s="89">
        <f t="shared" si="55"/>
        <v>0</v>
      </c>
      <c r="AF263">
        <f t="shared" si="56"/>
        <v>0</v>
      </c>
      <c r="AG263" s="86">
        <f t="shared" si="57"/>
        <v>1</v>
      </c>
      <c r="AH263" s="90">
        <f t="shared" si="58"/>
        <v>0</v>
      </c>
      <c r="AI263" s="91">
        <f t="shared" si="59"/>
        <v>1.3698630136986301E-2</v>
      </c>
      <c r="AJ263" s="91">
        <f t="shared" si="60"/>
        <v>0</v>
      </c>
      <c r="AK263" s="91">
        <f t="shared" si="61"/>
        <v>0</v>
      </c>
    </row>
    <row r="264" spans="1:37" ht="25.4" customHeight="1" thickTop="1" thickBot="1" x14ac:dyDescent="0.3">
      <c r="A264" s="320" t="s">
        <v>550</v>
      </c>
      <c r="B264" s="320"/>
      <c r="C264" s="320"/>
      <c r="D264" s="320"/>
      <c r="E264" s="320"/>
      <c r="F264" s="320"/>
      <c r="G264" s="320"/>
      <c r="H264" s="320"/>
      <c r="I264" s="320"/>
      <c r="J264" s="320"/>
      <c r="K264" s="320"/>
      <c r="L264" s="320"/>
      <c r="M264" s="320"/>
      <c r="N264" s="320"/>
      <c r="O264" s="320"/>
      <c r="P264" s="320"/>
      <c r="Q264" s="320"/>
      <c r="R264" s="320"/>
      <c r="S264" s="320"/>
      <c r="T264" s="320"/>
      <c r="U264" s="320"/>
      <c r="V264" s="320"/>
      <c r="W264" s="320"/>
      <c r="X264" s="320"/>
      <c r="Y264" s="320"/>
      <c r="Z264" s="320"/>
      <c r="AA264" s="320"/>
      <c r="AB264" s="320"/>
      <c r="AC264" s="320"/>
      <c r="AD264" s="88">
        <f>'Art. 121'!Q258</f>
        <v>0</v>
      </c>
      <c r="AE264" s="89">
        <f t="shared" si="55"/>
        <v>0</v>
      </c>
      <c r="AF264">
        <f t="shared" si="56"/>
        <v>0</v>
      </c>
      <c r="AG264" s="86">
        <f t="shared" si="57"/>
        <v>1</v>
      </c>
      <c r="AH264" s="90">
        <f t="shared" si="58"/>
        <v>0</v>
      </c>
      <c r="AI264" s="91">
        <f t="shared" si="59"/>
        <v>1.3698630136986301E-2</v>
      </c>
      <c r="AJ264" s="91">
        <f t="shared" si="60"/>
        <v>0</v>
      </c>
      <c r="AK264" s="91">
        <f t="shared" si="61"/>
        <v>0</v>
      </c>
    </row>
    <row r="265" spans="1:37" ht="25.4" customHeight="1" thickTop="1" thickBot="1" x14ac:dyDescent="0.3">
      <c r="A265" s="320" t="s">
        <v>551</v>
      </c>
      <c r="B265" s="320"/>
      <c r="C265" s="320"/>
      <c r="D265" s="320"/>
      <c r="E265" s="320"/>
      <c r="F265" s="320"/>
      <c r="G265" s="320"/>
      <c r="H265" s="320"/>
      <c r="I265" s="320"/>
      <c r="J265" s="320"/>
      <c r="K265" s="320"/>
      <c r="L265" s="320"/>
      <c r="M265" s="320"/>
      <c r="N265" s="320"/>
      <c r="O265" s="320"/>
      <c r="P265" s="320"/>
      <c r="Q265" s="320"/>
      <c r="R265" s="320"/>
      <c r="S265" s="320"/>
      <c r="T265" s="320"/>
      <c r="U265" s="320"/>
      <c r="V265" s="320"/>
      <c r="W265" s="320"/>
      <c r="X265" s="320"/>
      <c r="Y265" s="320"/>
      <c r="Z265" s="320"/>
      <c r="AA265" s="320"/>
      <c r="AB265" s="320"/>
      <c r="AC265" s="320"/>
      <c r="AD265" s="88">
        <f>'Art. 121'!Q259</f>
        <v>0</v>
      </c>
      <c r="AE265" s="89">
        <f t="shared" si="55"/>
        <v>0</v>
      </c>
      <c r="AF265">
        <f t="shared" si="56"/>
        <v>0</v>
      </c>
      <c r="AG265" s="86">
        <f t="shared" si="57"/>
        <v>1</v>
      </c>
      <c r="AH265" s="90">
        <f t="shared" si="58"/>
        <v>0</v>
      </c>
      <c r="AI265" s="91">
        <f t="shared" si="59"/>
        <v>1.3698630136986301E-2</v>
      </c>
      <c r="AJ265" s="91">
        <f t="shared" si="60"/>
        <v>0</v>
      </c>
      <c r="AK265" s="91">
        <f t="shared" si="61"/>
        <v>0</v>
      </c>
    </row>
    <row r="266" spans="1:37" ht="25.4" customHeight="1" thickTop="1" thickBot="1" x14ac:dyDescent="0.3">
      <c r="A266" s="320" t="s">
        <v>552</v>
      </c>
      <c r="B266" s="320"/>
      <c r="C266" s="320"/>
      <c r="D266" s="320"/>
      <c r="E266" s="320"/>
      <c r="F266" s="320"/>
      <c r="G266" s="320"/>
      <c r="H266" s="320"/>
      <c r="I266" s="320"/>
      <c r="J266" s="320"/>
      <c r="K266" s="320"/>
      <c r="L266" s="320"/>
      <c r="M266" s="320"/>
      <c r="N266" s="320"/>
      <c r="O266" s="320"/>
      <c r="P266" s="320"/>
      <c r="Q266" s="320"/>
      <c r="R266" s="320"/>
      <c r="S266" s="320"/>
      <c r="T266" s="320"/>
      <c r="U266" s="320"/>
      <c r="V266" s="320"/>
      <c r="W266" s="320"/>
      <c r="X266" s="320"/>
      <c r="Y266" s="320"/>
      <c r="Z266" s="320"/>
      <c r="AA266" s="320"/>
      <c r="AB266" s="320"/>
      <c r="AC266" s="320"/>
      <c r="AD266" s="88">
        <f>'Art. 121'!Q260</f>
        <v>0</v>
      </c>
      <c r="AE266" s="89">
        <f t="shared" si="55"/>
        <v>0</v>
      </c>
      <c r="AF266">
        <f t="shared" si="56"/>
        <v>0</v>
      </c>
      <c r="AG266" s="86">
        <f t="shared" si="57"/>
        <v>1</v>
      </c>
      <c r="AH266" s="90">
        <f t="shared" si="58"/>
        <v>0</v>
      </c>
      <c r="AI266" s="91">
        <f t="shared" si="59"/>
        <v>1.3698630136986301E-2</v>
      </c>
      <c r="AJ266" s="91">
        <f t="shared" si="60"/>
        <v>0</v>
      </c>
      <c r="AK266" s="91">
        <f t="shared" si="61"/>
        <v>0</v>
      </c>
    </row>
    <row r="267" spans="1:37" ht="25.4" customHeight="1" thickTop="1" thickBot="1" x14ac:dyDescent="0.3">
      <c r="A267" s="320" t="s">
        <v>553</v>
      </c>
      <c r="B267" s="320"/>
      <c r="C267" s="320"/>
      <c r="D267" s="320"/>
      <c r="E267" s="320"/>
      <c r="F267" s="320"/>
      <c r="G267" s="320"/>
      <c r="H267" s="320"/>
      <c r="I267" s="320"/>
      <c r="J267" s="320"/>
      <c r="K267" s="320"/>
      <c r="L267" s="320"/>
      <c r="M267" s="320"/>
      <c r="N267" s="320"/>
      <c r="O267" s="320"/>
      <c r="P267" s="320"/>
      <c r="Q267" s="320"/>
      <c r="R267" s="320"/>
      <c r="S267" s="320"/>
      <c r="T267" s="320"/>
      <c r="U267" s="320"/>
      <c r="V267" s="320"/>
      <c r="W267" s="320"/>
      <c r="X267" s="320"/>
      <c r="Y267" s="320"/>
      <c r="Z267" s="320"/>
      <c r="AA267" s="320"/>
      <c r="AB267" s="320"/>
      <c r="AC267" s="320"/>
      <c r="AD267" s="88">
        <f>'Art. 121'!Q261</f>
        <v>0</v>
      </c>
      <c r="AE267" s="89">
        <f t="shared" si="55"/>
        <v>0</v>
      </c>
      <c r="AF267">
        <f t="shared" si="56"/>
        <v>0</v>
      </c>
      <c r="AG267" s="86">
        <f t="shared" si="57"/>
        <v>1</v>
      </c>
      <c r="AH267" s="90">
        <f t="shared" si="58"/>
        <v>0</v>
      </c>
      <c r="AI267" s="91">
        <f t="shared" si="59"/>
        <v>1.3698630136986301E-2</v>
      </c>
      <c r="AJ267" s="91">
        <f t="shared" si="60"/>
        <v>0</v>
      </c>
      <c r="AK267" s="91">
        <f t="shared" si="61"/>
        <v>0</v>
      </c>
    </row>
    <row r="268" spans="1:37" ht="25.4" customHeight="1" thickTop="1" thickBot="1" x14ac:dyDescent="0.3">
      <c r="A268" s="320" t="s">
        <v>554</v>
      </c>
      <c r="B268" s="320"/>
      <c r="C268" s="320"/>
      <c r="D268" s="320"/>
      <c r="E268" s="320"/>
      <c r="F268" s="320"/>
      <c r="G268" s="320"/>
      <c r="H268" s="320"/>
      <c r="I268" s="320"/>
      <c r="J268" s="320"/>
      <c r="K268" s="320"/>
      <c r="L268" s="320"/>
      <c r="M268" s="320"/>
      <c r="N268" s="320"/>
      <c r="O268" s="320"/>
      <c r="P268" s="320"/>
      <c r="Q268" s="320"/>
      <c r="R268" s="320"/>
      <c r="S268" s="320"/>
      <c r="T268" s="320"/>
      <c r="U268" s="320"/>
      <c r="V268" s="320"/>
      <c r="W268" s="320"/>
      <c r="X268" s="320"/>
      <c r="Y268" s="320"/>
      <c r="Z268" s="320"/>
      <c r="AA268" s="320"/>
      <c r="AB268" s="320"/>
      <c r="AC268" s="320"/>
      <c r="AD268" s="88">
        <f>'Art. 121'!Q262</f>
        <v>0</v>
      </c>
      <c r="AE268" s="89">
        <f t="shared" si="55"/>
        <v>0</v>
      </c>
      <c r="AF268">
        <f t="shared" si="56"/>
        <v>0</v>
      </c>
      <c r="AG268" s="86">
        <f t="shared" si="57"/>
        <v>1</v>
      </c>
      <c r="AH268" s="90">
        <f t="shared" si="58"/>
        <v>0</v>
      </c>
      <c r="AI268" s="91">
        <f t="shared" si="59"/>
        <v>1.3698630136986301E-2</v>
      </c>
      <c r="AJ268" s="91">
        <f t="shared" si="60"/>
        <v>0</v>
      </c>
      <c r="AK268" s="91">
        <f t="shared" si="61"/>
        <v>0</v>
      </c>
    </row>
    <row r="269" spans="1:37" ht="25.4" customHeight="1" thickTop="1" thickBot="1" x14ac:dyDescent="0.3">
      <c r="A269" s="320" t="s">
        <v>555</v>
      </c>
      <c r="B269" s="320"/>
      <c r="C269" s="320"/>
      <c r="D269" s="320"/>
      <c r="E269" s="320"/>
      <c r="F269" s="320"/>
      <c r="G269" s="320"/>
      <c r="H269" s="320"/>
      <c r="I269" s="320"/>
      <c r="J269" s="320"/>
      <c r="K269" s="320"/>
      <c r="L269" s="320"/>
      <c r="M269" s="320"/>
      <c r="N269" s="320"/>
      <c r="O269" s="320"/>
      <c r="P269" s="320"/>
      <c r="Q269" s="320"/>
      <c r="R269" s="320"/>
      <c r="S269" s="320"/>
      <c r="T269" s="320"/>
      <c r="U269" s="320"/>
      <c r="V269" s="320"/>
      <c r="W269" s="320"/>
      <c r="X269" s="320"/>
      <c r="Y269" s="320"/>
      <c r="Z269" s="320"/>
      <c r="AA269" s="320"/>
      <c r="AB269" s="320"/>
      <c r="AC269" s="320"/>
      <c r="AD269" s="88">
        <f>'Art. 121'!Q263</f>
        <v>0</v>
      </c>
      <c r="AE269" s="89">
        <f t="shared" si="55"/>
        <v>0</v>
      </c>
      <c r="AF269">
        <f t="shared" si="56"/>
        <v>0</v>
      </c>
      <c r="AG269" s="86">
        <f t="shared" si="57"/>
        <v>1</v>
      </c>
      <c r="AH269" s="90">
        <f t="shared" si="58"/>
        <v>0</v>
      </c>
      <c r="AI269" s="91">
        <f t="shared" si="59"/>
        <v>1.3698630136986301E-2</v>
      </c>
      <c r="AJ269" s="91">
        <f t="shared" si="60"/>
        <v>0</v>
      </c>
      <c r="AK269" s="91">
        <f t="shared" si="61"/>
        <v>0</v>
      </c>
    </row>
    <row r="270" spans="1:37" ht="25.4" customHeight="1" thickTop="1" thickBot="1" x14ac:dyDescent="0.3">
      <c r="A270" s="320" t="s">
        <v>556</v>
      </c>
      <c r="B270" s="320"/>
      <c r="C270" s="320"/>
      <c r="D270" s="320"/>
      <c r="E270" s="320"/>
      <c r="F270" s="320"/>
      <c r="G270" s="320"/>
      <c r="H270" s="320"/>
      <c r="I270" s="320"/>
      <c r="J270" s="320"/>
      <c r="K270" s="320"/>
      <c r="L270" s="320"/>
      <c r="M270" s="320"/>
      <c r="N270" s="320"/>
      <c r="O270" s="320"/>
      <c r="P270" s="320"/>
      <c r="Q270" s="320"/>
      <c r="R270" s="320"/>
      <c r="S270" s="320"/>
      <c r="T270" s="320"/>
      <c r="U270" s="320"/>
      <c r="V270" s="320"/>
      <c r="W270" s="320"/>
      <c r="X270" s="320"/>
      <c r="Y270" s="320"/>
      <c r="Z270" s="320"/>
      <c r="AA270" s="320"/>
      <c r="AB270" s="320"/>
      <c r="AC270" s="320"/>
      <c r="AD270" s="88">
        <f>'Art. 121'!Q264</f>
        <v>0</v>
      </c>
      <c r="AE270" s="89">
        <f t="shared" si="55"/>
        <v>0</v>
      </c>
      <c r="AF270">
        <f t="shared" si="56"/>
        <v>0</v>
      </c>
      <c r="AG270" s="86">
        <f t="shared" si="57"/>
        <v>1</v>
      </c>
      <c r="AH270" s="90">
        <f t="shared" si="58"/>
        <v>0</v>
      </c>
      <c r="AI270" s="91">
        <f t="shared" si="59"/>
        <v>1.3698630136986301E-2</v>
      </c>
      <c r="AJ270" s="91">
        <f t="shared" si="60"/>
        <v>0</v>
      </c>
      <c r="AK270" s="91">
        <f t="shared" si="61"/>
        <v>0</v>
      </c>
    </row>
    <row r="271" spans="1:37" ht="25.4" customHeight="1" thickTop="1" thickBot="1" x14ac:dyDescent="0.3">
      <c r="A271" s="320" t="s">
        <v>557</v>
      </c>
      <c r="B271" s="320"/>
      <c r="C271" s="320"/>
      <c r="D271" s="320"/>
      <c r="E271" s="320"/>
      <c r="F271" s="320"/>
      <c r="G271" s="320"/>
      <c r="H271" s="320"/>
      <c r="I271" s="320"/>
      <c r="J271" s="320"/>
      <c r="K271" s="320"/>
      <c r="L271" s="320"/>
      <c r="M271" s="320"/>
      <c r="N271" s="320"/>
      <c r="O271" s="320"/>
      <c r="P271" s="320"/>
      <c r="Q271" s="320"/>
      <c r="R271" s="320"/>
      <c r="S271" s="320"/>
      <c r="T271" s="320"/>
      <c r="U271" s="320"/>
      <c r="V271" s="320"/>
      <c r="W271" s="320"/>
      <c r="X271" s="320"/>
      <c r="Y271" s="320"/>
      <c r="Z271" s="320"/>
      <c r="AA271" s="320"/>
      <c r="AB271" s="320"/>
      <c r="AC271" s="320"/>
      <c r="AD271" s="88">
        <f>'Art. 121'!Q265</f>
        <v>0</v>
      </c>
      <c r="AE271" s="89">
        <f t="shared" si="55"/>
        <v>0</v>
      </c>
      <c r="AF271">
        <f t="shared" si="56"/>
        <v>0</v>
      </c>
      <c r="AG271" s="86">
        <f t="shared" si="57"/>
        <v>1</v>
      </c>
      <c r="AH271" s="90">
        <f t="shared" si="58"/>
        <v>0</v>
      </c>
      <c r="AI271" s="91">
        <f t="shared" si="59"/>
        <v>1.3698630136986301E-2</v>
      </c>
      <c r="AJ271" s="91">
        <f t="shared" si="60"/>
        <v>0</v>
      </c>
      <c r="AK271" s="91">
        <f t="shared" si="61"/>
        <v>0</v>
      </c>
    </row>
    <row r="272" spans="1:37" ht="25.4" customHeight="1" thickTop="1" thickBot="1" x14ac:dyDescent="0.3">
      <c r="A272" s="320" t="s">
        <v>558</v>
      </c>
      <c r="B272" s="320"/>
      <c r="C272" s="320"/>
      <c r="D272" s="320"/>
      <c r="E272" s="320"/>
      <c r="F272" s="320"/>
      <c r="G272" s="320"/>
      <c r="H272" s="320"/>
      <c r="I272" s="320"/>
      <c r="J272" s="320"/>
      <c r="K272" s="320"/>
      <c r="L272" s="320"/>
      <c r="M272" s="320"/>
      <c r="N272" s="320"/>
      <c r="O272" s="320"/>
      <c r="P272" s="320"/>
      <c r="Q272" s="320"/>
      <c r="R272" s="320"/>
      <c r="S272" s="320"/>
      <c r="T272" s="320"/>
      <c r="U272" s="320"/>
      <c r="V272" s="320"/>
      <c r="W272" s="320"/>
      <c r="X272" s="320"/>
      <c r="Y272" s="320"/>
      <c r="Z272" s="320"/>
      <c r="AA272" s="320"/>
      <c r="AB272" s="320"/>
      <c r="AC272" s="320"/>
      <c r="AD272" s="88">
        <f>'Art. 121'!Q266</f>
        <v>0</v>
      </c>
      <c r="AE272" s="89">
        <f t="shared" si="55"/>
        <v>0</v>
      </c>
      <c r="AF272">
        <f t="shared" si="56"/>
        <v>0</v>
      </c>
      <c r="AG272" s="86">
        <f t="shared" si="57"/>
        <v>1</v>
      </c>
      <c r="AH272" s="90">
        <f t="shared" si="58"/>
        <v>0</v>
      </c>
      <c r="AI272" s="91">
        <f t="shared" si="59"/>
        <v>1.3698630136986301E-2</v>
      </c>
      <c r="AJ272" s="91">
        <f t="shared" si="60"/>
        <v>0</v>
      </c>
      <c r="AK272" s="91">
        <f t="shared" si="61"/>
        <v>0</v>
      </c>
    </row>
    <row r="273" spans="1:37" ht="25.4" customHeight="1" thickTop="1" thickBot="1" x14ac:dyDescent="0.3">
      <c r="A273" s="320" t="s">
        <v>559</v>
      </c>
      <c r="B273" s="320"/>
      <c r="C273" s="320"/>
      <c r="D273" s="320"/>
      <c r="E273" s="320"/>
      <c r="F273" s="320"/>
      <c r="G273" s="320"/>
      <c r="H273" s="320"/>
      <c r="I273" s="320"/>
      <c r="J273" s="320"/>
      <c r="K273" s="320"/>
      <c r="L273" s="320"/>
      <c r="M273" s="320"/>
      <c r="N273" s="320"/>
      <c r="O273" s="320"/>
      <c r="P273" s="320"/>
      <c r="Q273" s="320"/>
      <c r="R273" s="320"/>
      <c r="S273" s="320"/>
      <c r="T273" s="320"/>
      <c r="U273" s="320"/>
      <c r="V273" s="320"/>
      <c r="W273" s="320"/>
      <c r="X273" s="320"/>
      <c r="Y273" s="320"/>
      <c r="Z273" s="320"/>
      <c r="AA273" s="320"/>
      <c r="AB273" s="320"/>
      <c r="AC273" s="320"/>
      <c r="AD273" s="88">
        <f>'Art. 121'!Q267</f>
        <v>0</v>
      </c>
      <c r="AE273" s="89">
        <f t="shared" si="55"/>
        <v>0</v>
      </c>
      <c r="AF273">
        <f t="shared" si="56"/>
        <v>0</v>
      </c>
      <c r="AG273" s="86">
        <f t="shared" si="57"/>
        <v>1</v>
      </c>
      <c r="AH273" s="90">
        <f t="shared" si="58"/>
        <v>0</v>
      </c>
      <c r="AI273" s="91">
        <f t="shared" si="59"/>
        <v>1.3698630136986301E-2</v>
      </c>
      <c r="AJ273" s="91">
        <f t="shared" si="60"/>
        <v>0</v>
      </c>
      <c r="AK273" s="91">
        <f t="shared" si="61"/>
        <v>0</v>
      </c>
    </row>
    <row r="274" spans="1:37" ht="25.4" customHeight="1" thickTop="1" thickBot="1" x14ac:dyDescent="0.3">
      <c r="A274" s="320" t="s">
        <v>560</v>
      </c>
      <c r="B274" s="320"/>
      <c r="C274" s="320"/>
      <c r="D274" s="320"/>
      <c r="E274" s="320"/>
      <c r="F274" s="320"/>
      <c r="G274" s="320"/>
      <c r="H274" s="320"/>
      <c r="I274" s="320"/>
      <c r="J274" s="320"/>
      <c r="K274" s="320"/>
      <c r="L274" s="320"/>
      <c r="M274" s="320"/>
      <c r="N274" s="320"/>
      <c r="O274" s="320"/>
      <c r="P274" s="320"/>
      <c r="Q274" s="320"/>
      <c r="R274" s="320"/>
      <c r="S274" s="320"/>
      <c r="T274" s="320"/>
      <c r="U274" s="320"/>
      <c r="V274" s="320"/>
      <c r="W274" s="320"/>
      <c r="X274" s="320"/>
      <c r="Y274" s="320"/>
      <c r="Z274" s="320"/>
      <c r="AA274" s="320"/>
      <c r="AB274" s="320"/>
      <c r="AC274" s="320"/>
      <c r="AD274" s="88">
        <f>'Art. 121'!Q268</f>
        <v>0</v>
      </c>
      <c r="AE274" s="89">
        <f t="shared" si="55"/>
        <v>0</v>
      </c>
      <c r="AF274">
        <f t="shared" si="56"/>
        <v>0</v>
      </c>
      <c r="AG274" s="86">
        <f t="shared" si="57"/>
        <v>1</v>
      </c>
      <c r="AH274" s="90">
        <f t="shared" si="58"/>
        <v>0</v>
      </c>
      <c r="AI274" s="91">
        <f t="shared" si="59"/>
        <v>1.3698630136986301E-2</v>
      </c>
      <c r="AJ274" s="91">
        <f t="shared" si="60"/>
        <v>0</v>
      </c>
      <c r="AK274" s="91">
        <f t="shared" si="61"/>
        <v>0</v>
      </c>
    </row>
    <row r="275" spans="1:37" ht="25.4" customHeight="1" thickTop="1" thickBot="1" x14ac:dyDescent="0.3">
      <c r="A275" s="320" t="s">
        <v>561</v>
      </c>
      <c r="B275" s="320"/>
      <c r="C275" s="320"/>
      <c r="D275" s="320"/>
      <c r="E275" s="320"/>
      <c r="F275" s="320"/>
      <c r="G275" s="320"/>
      <c r="H275" s="320"/>
      <c r="I275" s="320"/>
      <c r="J275" s="320"/>
      <c r="K275" s="320"/>
      <c r="L275" s="320"/>
      <c r="M275" s="320"/>
      <c r="N275" s="320"/>
      <c r="O275" s="320"/>
      <c r="P275" s="320"/>
      <c r="Q275" s="320"/>
      <c r="R275" s="320"/>
      <c r="S275" s="320"/>
      <c r="T275" s="320"/>
      <c r="U275" s="320"/>
      <c r="V275" s="320"/>
      <c r="W275" s="320"/>
      <c r="X275" s="320"/>
      <c r="Y275" s="320"/>
      <c r="Z275" s="320"/>
      <c r="AA275" s="320"/>
      <c r="AB275" s="320"/>
      <c r="AC275" s="320"/>
      <c r="AD275" s="88">
        <f>'Art. 121'!Q269</f>
        <v>0</v>
      </c>
      <c r="AE275" s="89">
        <f t="shared" si="55"/>
        <v>0</v>
      </c>
      <c r="AF275">
        <f t="shared" si="56"/>
        <v>0</v>
      </c>
      <c r="AG275" s="86">
        <f t="shared" si="57"/>
        <v>1</v>
      </c>
      <c r="AH275" s="90">
        <f t="shared" si="58"/>
        <v>0</v>
      </c>
      <c r="AI275" s="91">
        <f t="shared" si="59"/>
        <v>1.3698630136986301E-2</v>
      </c>
      <c r="AJ275" s="91">
        <f t="shared" si="60"/>
        <v>0</v>
      </c>
      <c r="AK275" s="91">
        <f t="shared" si="61"/>
        <v>0</v>
      </c>
    </row>
    <row r="276" spans="1:37" ht="25.4" customHeight="1" thickTop="1" thickBot="1" x14ac:dyDescent="0.3">
      <c r="A276" s="320" t="s">
        <v>562</v>
      </c>
      <c r="B276" s="320"/>
      <c r="C276" s="320"/>
      <c r="D276" s="320"/>
      <c r="E276" s="320"/>
      <c r="F276" s="320"/>
      <c r="G276" s="320"/>
      <c r="H276" s="320"/>
      <c r="I276" s="320"/>
      <c r="J276" s="320"/>
      <c r="K276" s="320"/>
      <c r="L276" s="320"/>
      <c r="M276" s="320"/>
      <c r="N276" s="320"/>
      <c r="O276" s="320"/>
      <c r="P276" s="320"/>
      <c r="Q276" s="320"/>
      <c r="R276" s="320"/>
      <c r="S276" s="320"/>
      <c r="T276" s="320"/>
      <c r="U276" s="320"/>
      <c r="V276" s="320"/>
      <c r="W276" s="320"/>
      <c r="X276" s="320"/>
      <c r="Y276" s="320"/>
      <c r="Z276" s="320"/>
      <c r="AA276" s="320"/>
      <c r="AB276" s="320"/>
      <c r="AC276" s="320"/>
      <c r="AD276" s="88">
        <f>'Art. 121'!Q270</f>
        <v>0</v>
      </c>
      <c r="AE276" s="89">
        <f t="shared" si="55"/>
        <v>0</v>
      </c>
      <c r="AF276">
        <f t="shared" si="56"/>
        <v>0</v>
      </c>
      <c r="AG276" s="86">
        <f t="shared" si="57"/>
        <v>1</v>
      </c>
      <c r="AH276" s="90">
        <f t="shared" si="58"/>
        <v>0</v>
      </c>
      <c r="AI276" s="91">
        <f t="shared" si="59"/>
        <v>1.3698630136986301E-2</v>
      </c>
      <c r="AJ276" s="91">
        <f t="shared" si="60"/>
        <v>0</v>
      </c>
      <c r="AK276" s="91">
        <f t="shared" si="61"/>
        <v>0</v>
      </c>
    </row>
    <row r="277" spans="1:37" ht="25.4" customHeight="1" thickTop="1" thickBot="1" x14ac:dyDescent="0.3">
      <c r="A277" s="320" t="s">
        <v>563</v>
      </c>
      <c r="B277" s="320"/>
      <c r="C277" s="320"/>
      <c r="D277" s="320"/>
      <c r="E277" s="320"/>
      <c r="F277" s="320"/>
      <c r="G277" s="320"/>
      <c r="H277" s="320"/>
      <c r="I277" s="320"/>
      <c r="J277" s="320"/>
      <c r="K277" s="320"/>
      <c r="L277" s="320"/>
      <c r="M277" s="320"/>
      <c r="N277" s="320"/>
      <c r="O277" s="320"/>
      <c r="P277" s="320"/>
      <c r="Q277" s="320"/>
      <c r="R277" s="320"/>
      <c r="S277" s="320"/>
      <c r="T277" s="320"/>
      <c r="U277" s="320"/>
      <c r="V277" s="320"/>
      <c r="W277" s="320"/>
      <c r="X277" s="320"/>
      <c r="Y277" s="320"/>
      <c r="Z277" s="320"/>
      <c r="AA277" s="320"/>
      <c r="AB277" s="320"/>
      <c r="AC277" s="320"/>
      <c r="AD277" s="88">
        <f>'Art. 121'!Q271</f>
        <v>0</v>
      </c>
      <c r="AE277" s="89">
        <f t="shared" si="55"/>
        <v>0</v>
      </c>
      <c r="AF277">
        <f t="shared" si="56"/>
        <v>0</v>
      </c>
      <c r="AG277" s="86">
        <f t="shared" si="57"/>
        <v>1</v>
      </c>
      <c r="AH277" s="90">
        <f t="shared" si="58"/>
        <v>0</v>
      </c>
      <c r="AI277" s="91">
        <f t="shared" si="59"/>
        <v>1.3698630136986301E-2</v>
      </c>
      <c r="AJ277" s="91">
        <f t="shared" si="60"/>
        <v>0</v>
      </c>
      <c r="AK277" s="91">
        <f t="shared" si="61"/>
        <v>0</v>
      </c>
    </row>
    <row r="278" spans="1:37" ht="25.4" customHeight="1" thickTop="1" thickBot="1" x14ac:dyDescent="0.3">
      <c r="A278" s="320" t="s">
        <v>564</v>
      </c>
      <c r="B278" s="320"/>
      <c r="C278" s="320"/>
      <c r="D278" s="320"/>
      <c r="E278" s="320"/>
      <c r="F278" s="320"/>
      <c r="G278" s="320"/>
      <c r="H278" s="320"/>
      <c r="I278" s="320"/>
      <c r="J278" s="320"/>
      <c r="K278" s="320"/>
      <c r="L278" s="320"/>
      <c r="M278" s="320"/>
      <c r="N278" s="320"/>
      <c r="O278" s="320"/>
      <c r="P278" s="320"/>
      <c r="Q278" s="320"/>
      <c r="R278" s="320"/>
      <c r="S278" s="320"/>
      <c r="T278" s="320"/>
      <c r="U278" s="320"/>
      <c r="V278" s="320"/>
      <c r="W278" s="320"/>
      <c r="X278" s="320"/>
      <c r="Y278" s="320"/>
      <c r="Z278" s="320"/>
      <c r="AA278" s="320"/>
      <c r="AB278" s="320"/>
      <c r="AC278" s="320"/>
      <c r="AD278" s="88">
        <f>'Art. 121'!Q272</f>
        <v>0</v>
      </c>
      <c r="AE278" s="89">
        <f t="shared" si="55"/>
        <v>0</v>
      </c>
      <c r="AF278">
        <f t="shared" si="56"/>
        <v>0</v>
      </c>
      <c r="AG278" s="86">
        <f t="shared" si="57"/>
        <v>1</v>
      </c>
      <c r="AH278" s="90">
        <f t="shared" si="58"/>
        <v>0</v>
      </c>
      <c r="AI278" s="91">
        <f t="shared" si="59"/>
        <v>1.3698630136986301E-2</v>
      </c>
      <c r="AJ278" s="91">
        <f t="shared" si="60"/>
        <v>0</v>
      </c>
      <c r="AK278" s="91">
        <f t="shared" si="61"/>
        <v>0</v>
      </c>
    </row>
    <row r="279" spans="1:37" ht="25.4" customHeight="1" thickTop="1" thickBot="1" x14ac:dyDescent="0.3">
      <c r="A279" s="320" t="s">
        <v>565</v>
      </c>
      <c r="B279" s="320"/>
      <c r="C279" s="320"/>
      <c r="D279" s="320"/>
      <c r="E279" s="320"/>
      <c r="F279" s="320"/>
      <c r="G279" s="320"/>
      <c r="H279" s="320"/>
      <c r="I279" s="320"/>
      <c r="J279" s="320"/>
      <c r="K279" s="320"/>
      <c r="L279" s="320"/>
      <c r="M279" s="320"/>
      <c r="N279" s="320"/>
      <c r="O279" s="320"/>
      <c r="P279" s="320"/>
      <c r="Q279" s="320"/>
      <c r="R279" s="320"/>
      <c r="S279" s="320"/>
      <c r="T279" s="320"/>
      <c r="U279" s="320"/>
      <c r="V279" s="320"/>
      <c r="W279" s="320"/>
      <c r="X279" s="320"/>
      <c r="Y279" s="320"/>
      <c r="Z279" s="320"/>
      <c r="AA279" s="320"/>
      <c r="AB279" s="320"/>
      <c r="AC279" s="320"/>
      <c r="AD279" s="88">
        <f>'Art. 121'!Q273</f>
        <v>0</v>
      </c>
      <c r="AE279" s="89">
        <f t="shared" si="55"/>
        <v>0</v>
      </c>
      <c r="AF279">
        <f t="shared" si="56"/>
        <v>0</v>
      </c>
      <c r="AG279" s="86">
        <f t="shared" si="57"/>
        <v>1</v>
      </c>
      <c r="AH279" s="90">
        <f t="shared" si="58"/>
        <v>0</v>
      </c>
      <c r="AI279" s="91">
        <f t="shared" si="59"/>
        <v>1.3698630136986301E-2</v>
      </c>
      <c r="AJ279" s="91">
        <f t="shared" si="60"/>
        <v>0</v>
      </c>
      <c r="AK279" s="91">
        <f t="shared" si="61"/>
        <v>0</v>
      </c>
    </row>
    <row r="280" spans="1:37" ht="25.4" customHeight="1" thickTop="1" thickBot="1" x14ac:dyDescent="0.3">
      <c r="A280" s="320" t="s">
        <v>566</v>
      </c>
      <c r="B280" s="320"/>
      <c r="C280" s="320"/>
      <c r="D280" s="320"/>
      <c r="E280" s="320"/>
      <c r="F280" s="320"/>
      <c r="G280" s="320"/>
      <c r="H280" s="320"/>
      <c r="I280" s="320"/>
      <c r="J280" s="320"/>
      <c r="K280" s="320"/>
      <c r="L280" s="320"/>
      <c r="M280" s="320"/>
      <c r="N280" s="320"/>
      <c r="O280" s="320"/>
      <c r="P280" s="320"/>
      <c r="Q280" s="320"/>
      <c r="R280" s="320"/>
      <c r="S280" s="320"/>
      <c r="T280" s="320"/>
      <c r="U280" s="320"/>
      <c r="V280" s="320"/>
      <c r="W280" s="320"/>
      <c r="X280" s="320"/>
      <c r="Y280" s="320"/>
      <c r="Z280" s="320"/>
      <c r="AA280" s="320"/>
      <c r="AB280" s="320"/>
      <c r="AC280" s="320"/>
      <c r="AD280" s="88">
        <f>'Art. 121'!Q274</f>
        <v>0</v>
      </c>
      <c r="AE280" s="89">
        <f t="shared" si="55"/>
        <v>0</v>
      </c>
      <c r="AF280">
        <f t="shared" si="56"/>
        <v>0</v>
      </c>
      <c r="AG280" s="86">
        <f t="shared" si="57"/>
        <v>1</v>
      </c>
      <c r="AH280" s="90">
        <f t="shared" si="58"/>
        <v>0</v>
      </c>
      <c r="AI280" s="91">
        <f t="shared" si="59"/>
        <v>1.3698630136986301E-2</v>
      </c>
      <c r="AJ280" s="91">
        <f t="shared" si="60"/>
        <v>0</v>
      </c>
      <c r="AK280" s="91">
        <f t="shared" si="61"/>
        <v>0</v>
      </c>
    </row>
    <row r="281" spans="1:37" ht="25.4" customHeight="1" thickTop="1" thickBot="1" x14ac:dyDescent="0.3">
      <c r="A281" s="320" t="s">
        <v>567</v>
      </c>
      <c r="B281" s="320"/>
      <c r="C281" s="320"/>
      <c r="D281" s="320"/>
      <c r="E281" s="320"/>
      <c r="F281" s="320"/>
      <c r="G281" s="320"/>
      <c r="H281" s="320"/>
      <c r="I281" s="320"/>
      <c r="J281" s="320"/>
      <c r="K281" s="320"/>
      <c r="L281" s="320"/>
      <c r="M281" s="320"/>
      <c r="N281" s="320"/>
      <c r="O281" s="320"/>
      <c r="P281" s="320"/>
      <c r="Q281" s="320"/>
      <c r="R281" s="320"/>
      <c r="S281" s="320"/>
      <c r="T281" s="320"/>
      <c r="U281" s="320"/>
      <c r="V281" s="320"/>
      <c r="W281" s="320"/>
      <c r="X281" s="320"/>
      <c r="Y281" s="320"/>
      <c r="Z281" s="320"/>
      <c r="AA281" s="320"/>
      <c r="AB281" s="320"/>
      <c r="AC281" s="320"/>
      <c r="AD281" s="88">
        <f>'Art. 121'!Q275</f>
        <v>0</v>
      </c>
      <c r="AE281" s="89">
        <f t="shared" si="55"/>
        <v>0</v>
      </c>
      <c r="AF281">
        <f t="shared" si="56"/>
        <v>0</v>
      </c>
      <c r="AG281" s="86">
        <f t="shared" si="57"/>
        <v>1</v>
      </c>
      <c r="AH281" s="90">
        <f t="shared" si="58"/>
        <v>0</v>
      </c>
      <c r="AI281" s="91">
        <f t="shared" si="59"/>
        <v>1.3698630136986301E-2</v>
      </c>
      <c r="AJ281" s="91">
        <f t="shared" si="60"/>
        <v>0</v>
      </c>
      <c r="AK281" s="91">
        <f t="shared" si="61"/>
        <v>0</v>
      </c>
    </row>
    <row r="282" spans="1:37" ht="25.4" customHeight="1" thickTop="1" thickBot="1" x14ac:dyDescent="0.3">
      <c r="A282" s="320" t="s">
        <v>568</v>
      </c>
      <c r="B282" s="320"/>
      <c r="C282" s="320"/>
      <c r="D282" s="320"/>
      <c r="E282" s="320"/>
      <c r="F282" s="320"/>
      <c r="G282" s="320"/>
      <c r="H282" s="320"/>
      <c r="I282" s="320"/>
      <c r="J282" s="320"/>
      <c r="K282" s="320"/>
      <c r="L282" s="320"/>
      <c r="M282" s="320"/>
      <c r="N282" s="320"/>
      <c r="O282" s="320"/>
      <c r="P282" s="320"/>
      <c r="Q282" s="320"/>
      <c r="R282" s="320"/>
      <c r="S282" s="320"/>
      <c r="T282" s="320"/>
      <c r="U282" s="320"/>
      <c r="V282" s="320"/>
      <c r="W282" s="320"/>
      <c r="X282" s="320"/>
      <c r="Y282" s="320"/>
      <c r="Z282" s="320"/>
      <c r="AA282" s="320"/>
      <c r="AB282" s="320"/>
      <c r="AC282" s="320"/>
      <c r="AD282" s="88">
        <f>'Art. 121'!Q276</f>
        <v>0</v>
      </c>
      <c r="AE282" s="89">
        <f t="shared" si="55"/>
        <v>0</v>
      </c>
      <c r="AF282">
        <f t="shared" si="56"/>
        <v>0</v>
      </c>
      <c r="AG282" s="86">
        <f t="shared" si="57"/>
        <v>1</v>
      </c>
      <c r="AH282" s="90">
        <f t="shared" si="58"/>
        <v>0</v>
      </c>
      <c r="AI282" s="91">
        <f t="shared" si="59"/>
        <v>1.3698630136986301E-2</v>
      </c>
      <c r="AJ282" s="91">
        <f t="shared" si="60"/>
        <v>0</v>
      </c>
      <c r="AK282" s="91">
        <f t="shared" si="61"/>
        <v>0</v>
      </c>
    </row>
    <row r="283" spans="1:37" ht="25.4" customHeight="1" thickTop="1" thickBot="1" x14ac:dyDescent="0.3">
      <c r="A283" s="320" t="s">
        <v>569</v>
      </c>
      <c r="B283" s="320"/>
      <c r="C283" s="320"/>
      <c r="D283" s="320"/>
      <c r="E283" s="320"/>
      <c r="F283" s="320"/>
      <c r="G283" s="320"/>
      <c r="H283" s="320"/>
      <c r="I283" s="320"/>
      <c r="J283" s="320"/>
      <c r="K283" s="320"/>
      <c r="L283" s="320"/>
      <c r="M283" s="320"/>
      <c r="N283" s="320"/>
      <c r="O283" s="320"/>
      <c r="P283" s="320"/>
      <c r="Q283" s="320"/>
      <c r="R283" s="320"/>
      <c r="S283" s="320"/>
      <c r="T283" s="320"/>
      <c r="U283" s="320"/>
      <c r="V283" s="320"/>
      <c r="W283" s="320"/>
      <c r="X283" s="320"/>
      <c r="Y283" s="320"/>
      <c r="Z283" s="320"/>
      <c r="AA283" s="320"/>
      <c r="AB283" s="320"/>
      <c r="AC283" s="320"/>
      <c r="AD283" s="88">
        <f>'Art. 121'!Q277</f>
        <v>0</v>
      </c>
      <c r="AE283" s="89">
        <f t="shared" si="55"/>
        <v>0</v>
      </c>
      <c r="AF283">
        <f t="shared" si="56"/>
        <v>0</v>
      </c>
      <c r="AG283" s="86">
        <f t="shared" si="57"/>
        <v>1</v>
      </c>
      <c r="AH283" s="90">
        <f t="shared" si="58"/>
        <v>0</v>
      </c>
      <c r="AI283" s="91">
        <f t="shared" si="59"/>
        <v>1.3698630136986301E-2</v>
      </c>
      <c r="AJ283" s="91">
        <f t="shared" si="60"/>
        <v>0</v>
      </c>
      <c r="AK283" s="91">
        <f t="shared" si="61"/>
        <v>0</v>
      </c>
    </row>
    <row r="284" spans="1:37" ht="25.4" customHeight="1" thickTop="1" thickBot="1" x14ac:dyDescent="0.3">
      <c r="A284" s="320" t="s">
        <v>570</v>
      </c>
      <c r="B284" s="320"/>
      <c r="C284" s="320"/>
      <c r="D284" s="320"/>
      <c r="E284" s="320"/>
      <c r="F284" s="320"/>
      <c r="G284" s="320"/>
      <c r="H284" s="320"/>
      <c r="I284" s="320"/>
      <c r="J284" s="320"/>
      <c r="K284" s="320"/>
      <c r="L284" s="320"/>
      <c r="M284" s="320"/>
      <c r="N284" s="320"/>
      <c r="O284" s="320"/>
      <c r="P284" s="320"/>
      <c r="Q284" s="320"/>
      <c r="R284" s="320"/>
      <c r="S284" s="320"/>
      <c r="T284" s="320"/>
      <c r="U284" s="320"/>
      <c r="V284" s="320"/>
      <c r="W284" s="320"/>
      <c r="X284" s="320"/>
      <c r="Y284" s="320"/>
      <c r="Z284" s="320"/>
      <c r="AA284" s="320"/>
      <c r="AB284" s="320"/>
      <c r="AC284" s="320"/>
      <c r="AD284" s="88">
        <f>'Art. 121'!Q278</f>
        <v>0</v>
      </c>
      <c r="AE284" s="89">
        <f t="shared" si="55"/>
        <v>0</v>
      </c>
      <c r="AF284">
        <f t="shared" si="56"/>
        <v>0</v>
      </c>
      <c r="AG284" s="86">
        <f t="shared" si="57"/>
        <v>1</v>
      </c>
      <c r="AH284" s="90">
        <f t="shared" si="58"/>
        <v>0</v>
      </c>
      <c r="AI284" s="91">
        <f t="shared" si="59"/>
        <v>1.3698630136986301E-2</v>
      </c>
      <c r="AJ284" s="91">
        <f t="shared" si="60"/>
        <v>0</v>
      </c>
      <c r="AK284" s="91">
        <f t="shared" si="61"/>
        <v>0</v>
      </c>
    </row>
    <row r="285" spans="1:37" ht="25.4" customHeight="1" thickTop="1" thickBot="1" x14ac:dyDescent="0.3">
      <c r="A285" s="320" t="s">
        <v>571</v>
      </c>
      <c r="B285" s="320"/>
      <c r="C285" s="320"/>
      <c r="D285" s="320"/>
      <c r="E285" s="320"/>
      <c r="F285" s="320"/>
      <c r="G285" s="320"/>
      <c r="H285" s="320"/>
      <c r="I285" s="320"/>
      <c r="J285" s="320"/>
      <c r="K285" s="320"/>
      <c r="L285" s="320"/>
      <c r="M285" s="320"/>
      <c r="N285" s="320"/>
      <c r="O285" s="320"/>
      <c r="P285" s="320"/>
      <c r="Q285" s="320"/>
      <c r="R285" s="320"/>
      <c r="S285" s="320"/>
      <c r="T285" s="320"/>
      <c r="U285" s="320"/>
      <c r="V285" s="320"/>
      <c r="W285" s="320"/>
      <c r="X285" s="320"/>
      <c r="Y285" s="320"/>
      <c r="Z285" s="320"/>
      <c r="AA285" s="320"/>
      <c r="AB285" s="320"/>
      <c r="AC285" s="320"/>
      <c r="AD285" s="88">
        <f>'Art. 121'!Q279</f>
        <v>0</v>
      </c>
      <c r="AE285" s="89">
        <f t="shared" si="55"/>
        <v>0</v>
      </c>
      <c r="AF285">
        <f t="shared" si="56"/>
        <v>0</v>
      </c>
      <c r="AG285" s="86">
        <f t="shared" si="57"/>
        <v>1</v>
      </c>
      <c r="AH285" s="90">
        <f t="shared" si="58"/>
        <v>0</v>
      </c>
      <c r="AI285" s="91">
        <f t="shared" si="59"/>
        <v>1.3698630136986301E-2</v>
      </c>
      <c r="AJ285" s="91">
        <f t="shared" si="60"/>
        <v>0</v>
      </c>
      <c r="AK285" s="91">
        <f t="shared" si="61"/>
        <v>0</v>
      </c>
    </row>
    <row r="286" spans="1:37" ht="25.4" customHeight="1" thickTop="1" thickBot="1" x14ac:dyDescent="0.3">
      <c r="A286" s="320" t="s">
        <v>572</v>
      </c>
      <c r="B286" s="320"/>
      <c r="C286" s="320"/>
      <c r="D286" s="320"/>
      <c r="E286" s="320"/>
      <c r="F286" s="320"/>
      <c r="G286" s="320"/>
      <c r="H286" s="320"/>
      <c r="I286" s="320"/>
      <c r="J286" s="320"/>
      <c r="K286" s="320"/>
      <c r="L286" s="320"/>
      <c r="M286" s="320"/>
      <c r="N286" s="320"/>
      <c r="O286" s="320"/>
      <c r="P286" s="320"/>
      <c r="Q286" s="320"/>
      <c r="R286" s="320"/>
      <c r="S286" s="320"/>
      <c r="T286" s="320"/>
      <c r="U286" s="320"/>
      <c r="V286" s="320"/>
      <c r="W286" s="320"/>
      <c r="X286" s="320"/>
      <c r="Y286" s="320"/>
      <c r="Z286" s="320"/>
      <c r="AA286" s="320"/>
      <c r="AB286" s="320"/>
      <c r="AC286" s="320"/>
      <c r="AD286" s="88">
        <f>'Art. 121'!Q280</f>
        <v>0</v>
      </c>
      <c r="AE286" s="89">
        <f t="shared" si="55"/>
        <v>0</v>
      </c>
      <c r="AF286">
        <f t="shared" si="56"/>
        <v>0</v>
      </c>
      <c r="AG286" s="86">
        <f t="shared" si="57"/>
        <v>1</v>
      </c>
      <c r="AH286" s="90">
        <f t="shared" si="58"/>
        <v>0</v>
      </c>
      <c r="AI286" s="91">
        <f t="shared" si="59"/>
        <v>1.3698630136986301E-2</v>
      </c>
      <c r="AJ286" s="91">
        <f t="shared" si="60"/>
        <v>0</v>
      </c>
      <c r="AK286" s="91">
        <f t="shared" si="61"/>
        <v>0</v>
      </c>
    </row>
    <row r="287" spans="1:37" ht="25.4" customHeight="1" thickTop="1" thickBot="1" x14ac:dyDescent="0.3">
      <c r="A287" s="320" t="s">
        <v>573</v>
      </c>
      <c r="B287" s="320"/>
      <c r="C287" s="320"/>
      <c r="D287" s="320"/>
      <c r="E287" s="320"/>
      <c r="F287" s="320"/>
      <c r="G287" s="320"/>
      <c r="H287" s="320"/>
      <c r="I287" s="320"/>
      <c r="J287" s="320"/>
      <c r="K287" s="320"/>
      <c r="L287" s="320"/>
      <c r="M287" s="320"/>
      <c r="N287" s="320"/>
      <c r="O287" s="320"/>
      <c r="P287" s="320"/>
      <c r="Q287" s="320"/>
      <c r="R287" s="320"/>
      <c r="S287" s="320"/>
      <c r="T287" s="320"/>
      <c r="U287" s="320"/>
      <c r="V287" s="320"/>
      <c r="W287" s="320"/>
      <c r="X287" s="320"/>
      <c r="Y287" s="320"/>
      <c r="Z287" s="320"/>
      <c r="AA287" s="320"/>
      <c r="AB287" s="320"/>
      <c r="AC287" s="320"/>
      <c r="AD287" s="88">
        <f>'Art. 121'!Q281</f>
        <v>0</v>
      </c>
      <c r="AE287" s="89">
        <f t="shared" si="55"/>
        <v>0</v>
      </c>
      <c r="AF287">
        <f t="shared" si="56"/>
        <v>0</v>
      </c>
      <c r="AG287" s="86">
        <f t="shared" si="57"/>
        <v>1</v>
      </c>
      <c r="AH287" s="90">
        <f t="shared" si="58"/>
        <v>0</v>
      </c>
      <c r="AI287" s="91">
        <f t="shared" si="59"/>
        <v>1.3698630136986301E-2</v>
      </c>
      <c r="AJ287" s="91">
        <f t="shared" si="60"/>
        <v>0</v>
      </c>
      <c r="AK287" s="91">
        <f t="shared" si="61"/>
        <v>0</v>
      </c>
    </row>
    <row r="288" spans="1:37" ht="25.4" customHeight="1" thickTop="1" thickBot="1" x14ac:dyDescent="0.3">
      <c r="A288" s="320" t="s">
        <v>574</v>
      </c>
      <c r="B288" s="320"/>
      <c r="C288" s="320"/>
      <c r="D288" s="320"/>
      <c r="E288" s="320"/>
      <c r="F288" s="320"/>
      <c r="G288" s="320"/>
      <c r="H288" s="320"/>
      <c r="I288" s="320"/>
      <c r="J288" s="320"/>
      <c r="K288" s="320"/>
      <c r="L288" s="320"/>
      <c r="M288" s="320"/>
      <c r="N288" s="320"/>
      <c r="O288" s="320"/>
      <c r="P288" s="320"/>
      <c r="Q288" s="320"/>
      <c r="R288" s="320"/>
      <c r="S288" s="320"/>
      <c r="T288" s="320"/>
      <c r="U288" s="320"/>
      <c r="V288" s="320"/>
      <c r="W288" s="320"/>
      <c r="X288" s="320"/>
      <c r="Y288" s="320"/>
      <c r="Z288" s="320"/>
      <c r="AA288" s="320"/>
      <c r="AB288" s="320"/>
      <c r="AC288" s="320"/>
      <c r="AD288" s="88">
        <f>'Art. 121'!Q282</f>
        <v>0</v>
      </c>
      <c r="AE288" s="89">
        <f t="shared" si="55"/>
        <v>0</v>
      </c>
      <c r="AF288">
        <f t="shared" si="56"/>
        <v>0</v>
      </c>
      <c r="AG288" s="86">
        <f t="shared" si="57"/>
        <v>1</v>
      </c>
      <c r="AH288" s="90">
        <f t="shared" si="58"/>
        <v>0</v>
      </c>
      <c r="AI288" s="91">
        <f t="shared" si="59"/>
        <v>1.3698630136986301E-2</v>
      </c>
      <c r="AJ288" s="91">
        <f t="shared" si="60"/>
        <v>0</v>
      </c>
      <c r="AK288" s="91">
        <f t="shared" si="61"/>
        <v>0</v>
      </c>
    </row>
    <row r="289" spans="1:37" ht="25.4" customHeight="1" thickTop="1" thickBot="1" x14ac:dyDescent="0.3">
      <c r="A289" s="320" t="s">
        <v>575</v>
      </c>
      <c r="B289" s="320"/>
      <c r="C289" s="320"/>
      <c r="D289" s="320"/>
      <c r="E289" s="320"/>
      <c r="F289" s="320"/>
      <c r="G289" s="320"/>
      <c r="H289" s="320"/>
      <c r="I289" s="320"/>
      <c r="J289" s="320"/>
      <c r="K289" s="320"/>
      <c r="L289" s="320"/>
      <c r="M289" s="320"/>
      <c r="N289" s="320"/>
      <c r="O289" s="320"/>
      <c r="P289" s="320"/>
      <c r="Q289" s="320"/>
      <c r="R289" s="320"/>
      <c r="S289" s="320"/>
      <c r="T289" s="320"/>
      <c r="U289" s="320"/>
      <c r="V289" s="320"/>
      <c r="W289" s="320"/>
      <c r="X289" s="320"/>
      <c r="Y289" s="320"/>
      <c r="Z289" s="320"/>
      <c r="AA289" s="320"/>
      <c r="AB289" s="320"/>
      <c r="AC289" s="320"/>
      <c r="AD289" s="88">
        <f>'Art. 121'!Q283</f>
        <v>0</v>
      </c>
      <c r="AE289" s="89">
        <f t="shared" si="55"/>
        <v>0</v>
      </c>
      <c r="AF289">
        <f t="shared" si="56"/>
        <v>0</v>
      </c>
      <c r="AG289" s="86">
        <f t="shared" si="57"/>
        <v>1</v>
      </c>
      <c r="AH289" s="90">
        <f t="shared" si="58"/>
        <v>0</v>
      </c>
      <c r="AI289" s="91">
        <f t="shared" si="59"/>
        <v>1.3698630136986301E-2</v>
      </c>
      <c r="AJ289" s="91">
        <f t="shared" si="60"/>
        <v>0</v>
      </c>
      <c r="AK289" s="91">
        <f t="shared" si="61"/>
        <v>0</v>
      </c>
    </row>
    <row r="290" spans="1:37" ht="25.4" customHeight="1" thickTop="1" thickBot="1" x14ac:dyDescent="0.3">
      <c r="A290" s="320" t="s">
        <v>576</v>
      </c>
      <c r="B290" s="320"/>
      <c r="C290" s="320"/>
      <c r="D290" s="320"/>
      <c r="E290" s="320"/>
      <c r="F290" s="320"/>
      <c r="G290" s="320"/>
      <c r="H290" s="320"/>
      <c r="I290" s="320"/>
      <c r="J290" s="320"/>
      <c r="K290" s="320"/>
      <c r="L290" s="320"/>
      <c r="M290" s="320"/>
      <c r="N290" s="320"/>
      <c r="O290" s="320"/>
      <c r="P290" s="320"/>
      <c r="Q290" s="320"/>
      <c r="R290" s="320"/>
      <c r="S290" s="320"/>
      <c r="T290" s="320"/>
      <c r="U290" s="320"/>
      <c r="V290" s="320"/>
      <c r="W290" s="320"/>
      <c r="X290" s="320"/>
      <c r="Y290" s="320"/>
      <c r="Z290" s="320"/>
      <c r="AA290" s="320"/>
      <c r="AB290" s="320"/>
      <c r="AC290" s="320"/>
      <c r="AD290" s="88">
        <f>'Art. 121'!Q284</f>
        <v>0</v>
      </c>
      <c r="AE290" s="89">
        <f t="shared" si="55"/>
        <v>0</v>
      </c>
      <c r="AF290">
        <f t="shared" si="56"/>
        <v>0</v>
      </c>
      <c r="AG290" s="86">
        <f t="shared" si="57"/>
        <v>1</v>
      </c>
      <c r="AH290" s="90">
        <f t="shared" si="58"/>
        <v>0</v>
      </c>
      <c r="AI290" s="91">
        <f t="shared" si="59"/>
        <v>1.3698630136986301E-2</v>
      </c>
      <c r="AJ290" s="91">
        <f t="shared" si="60"/>
        <v>0</v>
      </c>
      <c r="AK290" s="91">
        <f t="shared" si="61"/>
        <v>0</v>
      </c>
    </row>
    <row r="291" spans="1:37" ht="25.4" customHeight="1" thickTop="1" thickBot="1" x14ac:dyDescent="0.3">
      <c r="A291" s="320" t="s">
        <v>577</v>
      </c>
      <c r="B291" s="320"/>
      <c r="C291" s="320"/>
      <c r="D291" s="320"/>
      <c r="E291" s="320"/>
      <c r="F291" s="320"/>
      <c r="G291" s="320"/>
      <c r="H291" s="320"/>
      <c r="I291" s="320"/>
      <c r="J291" s="320"/>
      <c r="K291" s="320"/>
      <c r="L291" s="320"/>
      <c r="M291" s="320"/>
      <c r="N291" s="320"/>
      <c r="O291" s="320"/>
      <c r="P291" s="320"/>
      <c r="Q291" s="320"/>
      <c r="R291" s="320"/>
      <c r="S291" s="320"/>
      <c r="T291" s="320"/>
      <c r="U291" s="320"/>
      <c r="V291" s="320"/>
      <c r="W291" s="320"/>
      <c r="X291" s="320"/>
      <c r="Y291" s="320"/>
      <c r="Z291" s="320"/>
      <c r="AA291" s="320"/>
      <c r="AB291" s="320"/>
      <c r="AC291" s="320"/>
      <c r="AD291" s="88">
        <f>'Art. 121'!Q285</f>
        <v>0</v>
      </c>
      <c r="AE291" s="89">
        <f t="shared" si="55"/>
        <v>0</v>
      </c>
      <c r="AF291">
        <f t="shared" si="56"/>
        <v>0</v>
      </c>
      <c r="AG291" s="86">
        <f t="shared" si="57"/>
        <v>1</v>
      </c>
      <c r="AH291" s="90">
        <f t="shared" si="58"/>
        <v>0</v>
      </c>
      <c r="AI291" s="91">
        <f t="shared" si="59"/>
        <v>1.3698630136986301E-2</v>
      </c>
      <c r="AJ291" s="91">
        <f t="shared" si="60"/>
        <v>0</v>
      </c>
      <c r="AK291" s="91">
        <f t="shared" si="61"/>
        <v>0</v>
      </c>
    </row>
    <row r="292" spans="1:37" ht="25.4" customHeight="1" thickTop="1" thickBot="1" x14ac:dyDescent="0.3">
      <c r="A292" s="320" t="s">
        <v>578</v>
      </c>
      <c r="B292" s="320"/>
      <c r="C292" s="320"/>
      <c r="D292" s="320"/>
      <c r="E292" s="320"/>
      <c r="F292" s="320"/>
      <c r="G292" s="320"/>
      <c r="H292" s="320"/>
      <c r="I292" s="320"/>
      <c r="J292" s="320"/>
      <c r="K292" s="320"/>
      <c r="L292" s="320"/>
      <c r="M292" s="320"/>
      <c r="N292" s="320"/>
      <c r="O292" s="320"/>
      <c r="P292" s="320"/>
      <c r="Q292" s="320"/>
      <c r="R292" s="320"/>
      <c r="S292" s="320"/>
      <c r="T292" s="320"/>
      <c r="U292" s="320"/>
      <c r="V292" s="320"/>
      <c r="W292" s="320"/>
      <c r="X292" s="320"/>
      <c r="Y292" s="320"/>
      <c r="Z292" s="320"/>
      <c r="AA292" s="320"/>
      <c r="AB292" s="320"/>
      <c r="AC292" s="320"/>
      <c r="AD292" s="88">
        <f>'Art. 121'!Q286</f>
        <v>0</v>
      </c>
      <c r="AE292" s="89">
        <f t="shared" si="55"/>
        <v>0</v>
      </c>
      <c r="AF292">
        <f t="shared" si="56"/>
        <v>0</v>
      </c>
      <c r="AG292" s="86">
        <f t="shared" si="57"/>
        <v>1</v>
      </c>
      <c r="AH292" s="90">
        <f t="shared" si="58"/>
        <v>0</v>
      </c>
      <c r="AI292" s="91">
        <f t="shared" si="59"/>
        <v>1.3698630136986301E-2</v>
      </c>
      <c r="AJ292" s="91">
        <f t="shared" si="60"/>
        <v>0</v>
      </c>
      <c r="AK292" s="91">
        <f t="shared" si="61"/>
        <v>0</v>
      </c>
    </row>
    <row r="293" spans="1:37" ht="25.4" customHeight="1" thickTop="1" thickBot="1" x14ac:dyDescent="0.3">
      <c r="A293" s="320" t="s">
        <v>579</v>
      </c>
      <c r="B293" s="320"/>
      <c r="C293" s="320"/>
      <c r="D293" s="320"/>
      <c r="E293" s="320"/>
      <c r="F293" s="320"/>
      <c r="G293" s="320"/>
      <c r="H293" s="320"/>
      <c r="I293" s="320"/>
      <c r="J293" s="320"/>
      <c r="K293" s="320"/>
      <c r="L293" s="320"/>
      <c r="M293" s="320"/>
      <c r="N293" s="320"/>
      <c r="O293" s="320"/>
      <c r="P293" s="320"/>
      <c r="Q293" s="320"/>
      <c r="R293" s="320"/>
      <c r="S293" s="320"/>
      <c r="T293" s="320"/>
      <c r="U293" s="320"/>
      <c r="V293" s="320"/>
      <c r="W293" s="320"/>
      <c r="X293" s="320"/>
      <c r="Y293" s="320"/>
      <c r="Z293" s="320"/>
      <c r="AA293" s="320"/>
      <c r="AB293" s="320"/>
      <c r="AC293" s="320"/>
      <c r="AD293" s="88">
        <f>'Art. 121'!Q287</f>
        <v>0</v>
      </c>
      <c r="AE293" s="89">
        <f t="shared" si="55"/>
        <v>0</v>
      </c>
      <c r="AF293">
        <f t="shared" si="56"/>
        <v>0</v>
      </c>
      <c r="AG293" s="86">
        <f t="shared" si="57"/>
        <v>1</v>
      </c>
      <c r="AH293" s="90">
        <f t="shared" si="58"/>
        <v>0</v>
      </c>
      <c r="AI293" s="91">
        <f t="shared" si="59"/>
        <v>1.3698630136986301E-2</v>
      </c>
      <c r="AJ293" s="91">
        <f t="shared" si="60"/>
        <v>0</v>
      </c>
      <c r="AK293" s="91">
        <f t="shared" si="61"/>
        <v>0</v>
      </c>
    </row>
    <row r="294" spans="1:37" ht="25.4" customHeight="1" thickTop="1" thickBot="1" x14ac:dyDescent="0.3">
      <c r="A294" s="320" t="s">
        <v>580</v>
      </c>
      <c r="B294" s="320"/>
      <c r="C294" s="320"/>
      <c r="D294" s="320"/>
      <c r="E294" s="320"/>
      <c r="F294" s="320"/>
      <c r="G294" s="320"/>
      <c r="H294" s="320"/>
      <c r="I294" s="320"/>
      <c r="J294" s="320"/>
      <c r="K294" s="320"/>
      <c r="L294" s="320"/>
      <c r="M294" s="320"/>
      <c r="N294" s="320"/>
      <c r="O294" s="320"/>
      <c r="P294" s="320"/>
      <c r="Q294" s="320"/>
      <c r="R294" s="320"/>
      <c r="S294" s="320"/>
      <c r="T294" s="320"/>
      <c r="U294" s="320"/>
      <c r="V294" s="320"/>
      <c r="W294" s="320"/>
      <c r="X294" s="320"/>
      <c r="Y294" s="320"/>
      <c r="Z294" s="320"/>
      <c r="AA294" s="320"/>
      <c r="AB294" s="320"/>
      <c r="AC294" s="320"/>
      <c r="AD294" s="88">
        <f>'Art. 121'!Q288</f>
        <v>0</v>
      </c>
      <c r="AE294" s="89">
        <f t="shared" si="55"/>
        <v>0</v>
      </c>
      <c r="AF294">
        <f t="shared" si="56"/>
        <v>0</v>
      </c>
      <c r="AG294" s="86">
        <f t="shared" si="57"/>
        <v>1</v>
      </c>
      <c r="AH294" s="90">
        <f t="shared" si="58"/>
        <v>0</v>
      </c>
      <c r="AI294" s="91">
        <f t="shared" si="59"/>
        <v>1.3698630136986301E-2</v>
      </c>
      <c r="AJ294" s="91">
        <f t="shared" si="60"/>
        <v>0</v>
      </c>
      <c r="AK294" s="91">
        <f t="shared" si="61"/>
        <v>0</v>
      </c>
    </row>
    <row r="295" spans="1:37" ht="25.4" customHeight="1" thickTop="1" thickBot="1" x14ac:dyDescent="0.3">
      <c r="A295" s="320" t="s">
        <v>581</v>
      </c>
      <c r="B295" s="320"/>
      <c r="C295" s="320"/>
      <c r="D295" s="320"/>
      <c r="E295" s="320"/>
      <c r="F295" s="320"/>
      <c r="G295" s="320"/>
      <c r="H295" s="320"/>
      <c r="I295" s="320"/>
      <c r="J295" s="320"/>
      <c r="K295" s="320"/>
      <c r="L295" s="320"/>
      <c r="M295" s="320"/>
      <c r="N295" s="320"/>
      <c r="O295" s="320"/>
      <c r="P295" s="320"/>
      <c r="Q295" s="320"/>
      <c r="R295" s="320"/>
      <c r="S295" s="320"/>
      <c r="T295" s="320"/>
      <c r="U295" s="320"/>
      <c r="V295" s="320"/>
      <c r="W295" s="320"/>
      <c r="X295" s="320"/>
      <c r="Y295" s="320"/>
      <c r="Z295" s="320"/>
      <c r="AA295" s="320"/>
      <c r="AB295" s="320"/>
      <c r="AC295" s="320"/>
      <c r="AD295" s="88">
        <f>'Art. 121'!Q289</f>
        <v>0</v>
      </c>
      <c r="AE295" s="89">
        <f t="shared" si="55"/>
        <v>0</v>
      </c>
      <c r="AF295">
        <f t="shared" si="56"/>
        <v>0</v>
      </c>
      <c r="AG295" s="86">
        <f t="shared" si="57"/>
        <v>1</v>
      </c>
      <c r="AH295" s="90">
        <f t="shared" si="58"/>
        <v>0</v>
      </c>
      <c r="AI295" s="91">
        <f t="shared" si="59"/>
        <v>1.3698630136986301E-2</v>
      </c>
      <c r="AJ295" s="91">
        <f t="shared" si="60"/>
        <v>0</v>
      </c>
      <c r="AK295" s="91">
        <f t="shared" si="61"/>
        <v>0</v>
      </c>
    </row>
    <row r="296" spans="1:37" ht="25.4" customHeight="1" thickTop="1" thickBot="1" x14ac:dyDescent="0.3">
      <c r="A296" s="320" t="s">
        <v>582</v>
      </c>
      <c r="B296" s="320"/>
      <c r="C296" s="320"/>
      <c r="D296" s="320"/>
      <c r="E296" s="320"/>
      <c r="F296" s="320"/>
      <c r="G296" s="320"/>
      <c r="H296" s="320"/>
      <c r="I296" s="320"/>
      <c r="J296" s="320"/>
      <c r="K296" s="320"/>
      <c r="L296" s="320"/>
      <c r="M296" s="320"/>
      <c r="N296" s="320"/>
      <c r="O296" s="320"/>
      <c r="P296" s="320"/>
      <c r="Q296" s="320"/>
      <c r="R296" s="320"/>
      <c r="S296" s="320"/>
      <c r="T296" s="320"/>
      <c r="U296" s="320"/>
      <c r="V296" s="320"/>
      <c r="W296" s="320"/>
      <c r="X296" s="320"/>
      <c r="Y296" s="320"/>
      <c r="Z296" s="320"/>
      <c r="AA296" s="320"/>
      <c r="AB296" s="320"/>
      <c r="AC296" s="320"/>
      <c r="AD296" s="88">
        <f>'Art. 121'!Q290</f>
        <v>0</v>
      </c>
      <c r="AE296" s="89">
        <f t="shared" si="55"/>
        <v>0</v>
      </c>
      <c r="AF296">
        <f t="shared" si="56"/>
        <v>0</v>
      </c>
      <c r="AG296" s="86">
        <f t="shared" si="57"/>
        <v>1</v>
      </c>
      <c r="AH296" s="90">
        <f t="shared" si="58"/>
        <v>0</v>
      </c>
      <c r="AI296" s="91">
        <f t="shared" si="59"/>
        <v>1.3698630136986301E-2</v>
      </c>
      <c r="AJ296" s="91">
        <f t="shared" si="60"/>
        <v>0</v>
      </c>
      <c r="AK296" s="91">
        <f t="shared" si="61"/>
        <v>0</v>
      </c>
    </row>
    <row r="297" spans="1:37" ht="25.4" customHeight="1" thickTop="1" thickBot="1" x14ac:dyDescent="0.3">
      <c r="A297" s="320" t="s">
        <v>583</v>
      </c>
      <c r="B297" s="320"/>
      <c r="C297" s="320"/>
      <c r="D297" s="320"/>
      <c r="E297" s="320"/>
      <c r="F297" s="320"/>
      <c r="G297" s="320"/>
      <c r="H297" s="320"/>
      <c r="I297" s="320"/>
      <c r="J297" s="320"/>
      <c r="K297" s="320"/>
      <c r="L297" s="320"/>
      <c r="M297" s="320"/>
      <c r="N297" s="320"/>
      <c r="O297" s="320"/>
      <c r="P297" s="320"/>
      <c r="Q297" s="320"/>
      <c r="R297" s="320"/>
      <c r="S297" s="320"/>
      <c r="T297" s="320"/>
      <c r="U297" s="320"/>
      <c r="V297" s="320"/>
      <c r="W297" s="320"/>
      <c r="X297" s="320"/>
      <c r="Y297" s="320"/>
      <c r="Z297" s="320"/>
      <c r="AA297" s="320"/>
      <c r="AB297" s="320"/>
      <c r="AC297" s="320"/>
      <c r="AD297" s="88">
        <f>'Art. 121'!Q291</f>
        <v>0</v>
      </c>
      <c r="AE297" s="89">
        <f t="shared" si="55"/>
        <v>0</v>
      </c>
      <c r="AF297">
        <f t="shared" si="56"/>
        <v>0</v>
      </c>
      <c r="AG297" s="86">
        <f t="shared" si="57"/>
        <v>1</v>
      </c>
      <c r="AH297" s="90">
        <f t="shared" si="58"/>
        <v>0</v>
      </c>
      <c r="AI297" s="91">
        <f t="shared" si="59"/>
        <v>1.3698630136986301E-2</v>
      </c>
      <c r="AJ297" s="91">
        <f t="shared" si="60"/>
        <v>0</v>
      </c>
      <c r="AK297" s="91">
        <f t="shared" si="61"/>
        <v>0</v>
      </c>
    </row>
    <row r="298" spans="1:37" ht="25.4" customHeight="1" thickTop="1" thickBot="1" x14ac:dyDescent="0.3">
      <c r="A298" s="320" t="s">
        <v>584</v>
      </c>
      <c r="B298" s="320"/>
      <c r="C298" s="320"/>
      <c r="D298" s="320"/>
      <c r="E298" s="320"/>
      <c r="F298" s="320"/>
      <c r="G298" s="320"/>
      <c r="H298" s="320"/>
      <c r="I298" s="320"/>
      <c r="J298" s="320"/>
      <c r="K298" s="320"/>
      <c r="L298" s="320"/>
      <c r="M298" s="320"/>
      <c r="N298" s="320"/>
      <c r="O298" s="320"/>
      <c r="P298" s="320"/>
      <c r="Q298" s="320"/>
      <c r="R298" s="320"/>
      <c r="S298" s="320"/>
      <c r="T298" s="320"/>
      <c r="U298" s="320"/>
      <c r="V298" s="320"/>
      <c r="W298" s="320"/>
      <c r="X298" s="320"/>
      <c r="Y298" s="320"/>
      <c r="Z298" s="320"/>
      <c r="AA298" s="320"/>
      <c r="AB298" s="320"/>
      <c r="AC298" s="320"/>
      <c r="AD298" s="88">
        <f>'Art. 121'!Q292</f>
        <v>0</v>
      </c>
      <c r="AE298" s="89">
        <f t="shared" si="55"/>
        <v>0</v>
      </c>
      <c r="AF298">
        <f t="shared" si="56"/>
        <v>0</v>
      </c>
      <c r="AG298" s="86">
        <f t="shared" si="57"/>
        <v>1</v>
      </c>
      <c r="AH298" s="90">
        <f t="shared" si="58"/>
        <v>0</v>
      </c>
      <c r="AI298" s="91">
        <f t="shared" si="59"/>
        <v>1.3698630136986301E-2</v>
      </c>
      <c r="AJ298" s="91">
        <f t="shared" si="60"/>
        <v>0</v>
      </c>
      <c r="AK298" s="91">
        <f t="shared" si="61"/>
        <v>0</v>
      </c>
    </row>
    <row r="299" spans="1:37" ht="25.4" customHeight="1" thickTop="1" thickBot="1" x14ac:dyDescent="0.3">
      <c r="A299" s="320" t="s">
        <v>585</v>
      </c>
      <c r="B299" s="320"/>
      <c r="C299" s="320"/>
      <c r="D299" s="320"/>
      <c r="E299" s="320"/>
      <c r="F299" s="320"/>
      <c r="G299" s="320"/>
      <c r="H299" s="320"/>
      <c r="I299" s="320"/>
      <c r="J299" s="320"/>
      <c r="K299" s="320"/>
      <c r="L299" s="320"/>
      <c r="M299" s="320"/>
      <c r="N299" s="320"/>
      <c r="O299" s="320"/>
      <c r="P299" s="320"/>
      <c r="Q299" s="320"/>
      <c r="R299" s="320"/>
      <c r="S299" s="320"/>
      <c r="T299" s="320"/>
      <c r="U299" s="320"/>
      <c r="V299" s="320"/>
      <c r="W299" s="320"/>
      <c r="X299" s="320"/>
      <c r="Y299" s="320"/>
      <c r="Z299" s="320"/>
      <c r="AA299" s="320"/>
      <c r="AB299" s="320"/>
      <c r="AC299" s="320"/>
      <c r="AD299" s="88">
        <f>'Art. 121'!Q293</f>
        <v>0</v>
      </c>
      <c r="AE299" s="89">
        <f t="shared" si="55"/>
        <v>0</v>
      </c>
      <c r="AF299">
        <f t="shared" si="56"/>
        <v>0</v>
      </c>
      <c r="AG299" s="86">
        <f t="shared" si="57"/>
        <v>1</v>
      </c>
      <c r="AH299" s="90">
        <f t="shared" si="58"/>
        <v>0</v>
      </c>
      <c r="AI299" s="91">
        <f t="shared" si="59"/>
        <v>1.3698630136986301E-2</v>
      </c>
      <c r="AJ299" s="91">
        <f t="shared" si="60"/>
        <v>0</v>
      </c>
      <c r="AK299" s="91">
        <f t="shared" si="61"/>
        <v>0</v>
      </c>
    </row>
    <row r="300" spans="1:37" ht="25.4" customHeight="1" thickTop="1" thickBot="1" x14ac:dyDescent="0.3">
      <c r="A300" s="320" t="s">
        <v>586</v>
      </c>
      <c r="B300" s="320"/>
      <c r="C300" s="320"/>
      <c r="D300" s="320"/>
      <c r="E300" s="320"/>
      <c r="F300" s="320"/>
      <c r="G300" s="320"/>
      <c r="H300" s="320"/>
      <c r="I300" s="320"/>
      <c r="J300" s="320"/>
      <c r="K300" s="320"/>
      <c r="L300" s="320"/>
      <c r="M300" s="320"/>
      <c r="N300" s="320"/>
      <c r="O300" s="320"/>
      <c r="P300" s="320"/>
      <c r="Q300" s="320"/>
      <c r="R300" s="320"/>
      <c r="S300" s="320"/>
      <c r="T300" s="320"/>
      <c r="U300" s="320"/>
      <c r="V300" s="320"/>
      <c r="W300" s="320"/>
      <c r="X300" s="320"/>
      <c r="Y300" s="320"/>
      <c r="Z300" s="320"/>
      <c r="AA300" s="320"/>
      <c r="AB300" s="320"/>
      <c r="AC300" s="320"/>
      <c r="AD300" s="88">
        <f>'Art. 121'!Q294</f>
        <v>0</v>
      </c>
      <c r="AE300" s="89">
        <f t="shared" si="55"/>
        <v>0</v>
      </c>
      <c r="AF300">
        <f t="shared" si="56"/>
        <v>0</v>
      </c>
      <c r="AG300" s="86">
        <f t="shared" si="57"/>
        <v>1</v>
      </c>
      <c r="AH300" s="90">
        <f t="shared" si="58"/>
        <v>0</v>
      </c>
      <c r="AI300" s="91">
        <f t="shared" si="59"/>
        <v>1.3698630136986301E-2</v>
      </c>
      <c r="AJ300" s="91">
        <f t="shared" si="60"/>
        <v>0</v>
      </c>
      <c r="AK300" s="91">
        <f t="shared" si="61"/>
        <v>0</v>
      </c>
    </row>
    <row r="301" spans="1:37" ht="25.4" customHeight="1" thickTop="1" thickBot="1" x14ac:dyDescent="0.3">
      <c r="A301" s="320" t="s">
        <v>587</v>
      </c>
      <c r="B301" s="320"/>
      <c r="C301" s="320"/>
      <c r="D301" s="320"/>
      <c r="E301" s="320"/>
      <c r="F301" s="320"/>
      <c r="G301" s="320"/>
      <c r="H301" s="320"/>
      <c r="I301" s="320"/>
      <c r="J301" s="320"/>
      <c r="K301" s="320"/>
      <c r="L301" s="320"/>
      <c r="M301" s="320"/>
      <c r="N301" s="320"/>
      <c r="O301" s="320"/>
      <c r="P301" s="320"/>
      <c r="Q301" s="320"/>
      <c r="R301" s="320"/>
      <c r="S301" s="320"/>
      <c r="T301" s="320"/>
      <c r="U301" s="320"/>
      <c r="V301" s="320"/>
      <c r="W301" s="320"/>
      <c r="X301" s="320"/>
      <c r="Y301" s="320"/>
      <c r="Z301" s="320"/>
      <c r="AA301" s="320"/>
      <c r="AB301" s="320"/>
      <c r="AC301" s="320"/>
      <c r="AD301" s="88">
        <f>'Art. 121'!Q295</f>
        <v>0</v>
      </c>
      <c r="AE301" s="89">
        <f t="shared" si="55"/>
        <v>0</v>
      </c>
      <c r="AF301">
        <f t="shared" si="56"/>
        <v>0</v>
      </c>
      <c r="AG301" s="86">
        <f t="shared" si="57"/>
        <v>1</v>
      </c>
      <c r="AH301" s="90">
        <f t="shared" si="58"/>
        <v>0</v>
      </c>
      <c r="AI301" s="91">
        <f t="shared" si="59"/>
        <v>1.3698630136986301E-2</v>
      </c>
      <c r="AJ301" s="91">
        <f t="shared" si="60"/>
        <v>0</v>
      </c>
      <c r="AK301" s="91">
        <f t="shared" si="61"/>
        <v>0</v>
      </c>
    </row>
    <row r="302" spans="1:37" ht="25.4" customHeight="1" thickTop="1" thickBot="1" x14ac:dyDescent="0.3">
      <c r="A302" s="320" t="s">
        <v>588</v>
      </c>
      <c r="B302" s="320"/>
      <c r="C302" s="320"/>
      <c r="D302" s="320"/>
      <c r="E302" s="320"/>
      <c r="F302" s="320"/>
      <c r="G302" s="320"/>
      <c r="H302" s="320"/>
      <c r="I302" s="320"/>
      <c r="J302" s="320"/>
      <c r="K302" s="320"/>
      <c r="L302" s="320"/>
      <c r="M302" s="320"/>
      <c r="N302" s="320"/>
      <c r="O302" s="320"/>
      <c r="P302" s="320"/>
      <c r="Q302" s="320"/>
      <c r="R302" s="320"/>
      <c r="S302" s="320"/>
      <c r="T302" s="320"/>
      <c r="U302" s="320"/>
      <c r="V302" s="320"/>
      <c r="W302" s="320"/>
      <c r="X302" s="320"/>
      <c r="Y302" s="320"/>
      <c r="Z302" s="320"/>
      <c r="AA302" s="320"/>
      <c r="AB302" s="320"/>
      <c r="AC302" s="320"/>
      <c r="AD302" s="88">
        <f>'Art. 121'!Q296</f>
        <v>0</v>
      </c>
      <c r="AE302" s="89">
        <f t="shared" si="55"/>
        <v>0</v>
      </c>
      <c r="AF302">
        <f t="shared" si="56"/>
        <v>0</v>
      </c>
      <c r="AG302" s="86">
        <f t="shared" si="57"/>
        <v>1</v>
      </c>
      <c r="AH302" s="90">
        <f t="shared" si="58"/>
        <v>0</v>
      </c>
      <c r="AI302" s="91">
        <f t="shared" si="59"/>
        <v>1.3698630136986301E-2</v>
      </c>
      <c r="AJ302" s="91">
        <f t="shared" si="60"/>
        <v>0</v>
      </c>
      <c r="AK302" s="91">
        <f t="shared" si="61"/>
        <v>0</v>
      </c>
    </row>
    <row r="303" spans="1:37" ht="25.4" customHeight="1" thickTop="1" thickBot="1" x14ac:dyDescent="0.3">
      <c r="A303" s="320" t="s">
        <v>589</v>
      </c>
      <c r="B303" s="320"/>
      <c r="C303" s="320"/>
      <c r="D303" s="320"/>
      <c r="E303" s="320"/>
      <c r="F303" s="320"/>
      <c r="G303" s="320"/>
      <c r="H303" s="320"/>
      <c r="I303" s="320"/>
      <c r="J303" s="320"/>
      <c r="K303" s="320"/>
      <c r="L303" s="320"/>
      <c r="M303" s="320"/>
      <c r="N303" s="320"/>
      <c r="O303" s="320"/>
      <c r="P303" s="320"/>
      <c r="Q303" s="320"/>
      <c r="R303" s="320"/>
      <c r="S303" s="320"/>
      <c r="T303" s="320"/>
      <c r="U303" s="320"/>
      <c r="V303" s="320"/>
      <c r="W303" s="320"/>
      <c r="X303" s="320"/>
      <c r="Y303" s="320"/>
      <c r="Z303" s="320"/>
      <c r="AA303" s="320"/>
      <c r="AB303" s="320"/>
      <c r="AC303" s="320"/>
      <c r="AD303" s="88">
        <f>'Art. 121'!Q297</f>
        <v>0</v>
      </c>
      <c r="AE303" s="89">
        <f t="shared" si="55"/>
        <v>0</v>
      </c>
      <c r="AF303">
        <f t="shared" si="56"/>
        <v>0</v>
      </c>
      <c r="AG303" s="86">
        <f t="shared" si="57"/>
        <v>1</v>
      </c>
      <c r="AH303" s="90">
        <f t="shared" si="58"/>
        <v>0</v>
      </c>
      <c r="AI303" s="91">
        <f t="shared" si="59"/>
        <v>1.3698630136986301E-2</v>
      </c>
      <c r="AJ303" s="91">
        <f t="shared" si="60"/>
        <v>0</v>
      </c>
      <c r="AK303" s="91">
        <f t="shared" si="61"/>
        <v>0</v>
      </c>
    </row>
    <row r="304" spans="1:37" ht="25.4" customHeight="1" thickTop="1" thickBot="1" x14ac:dyDescent="0.3">
      <c r="A304" s="320" t="s">
        <v>590</v>
      </c>
      <c r="B304" s="320"/>
      <c r="C304" s="320"/>
      <c r="D304" s="320"/>
      <c r="E304" s="320"/>
      <c r="F304" s="320"/>
      <c r="G304" s="320"/>
      <c r="H304" s="320"/>
      <c r="I304" s="320"/>
      <c r="J304" s="320"/>
      <c r="K304" s="320"/>
      <c r="L304" s="320"/>
      <c r="M304" s="320"/>
      <c r="N304" s="320"/>
      <c r="O304" s="320"/>
      <c r="P304" s="320"/>
      <c r="Q304" s="320"/>
      <c r="R304" s="320"/>
      <c r="S304" s="320"/>
      <c r="T304" s="320"/>
      <c r="U304" s="320"/>
      <c r="V304" s="320"/>
      <c r="W304" s="320"/>
      <c r="X304" s="320"/>
      <c r="Y304" s="320"/>
      <c r="Z304" s="320"/>
      <c r="AA304" s="320"/>
      <c r="AB304" s="320"/>
      <c r="AC304" s="320"/>
      <c r="AD304" s="88">
        <f>'Art. 121'!Q298</f>
        <v>0</v>
      </c>
      <c r="AE304" s="89">
        <f t="shared" si="55"/>
        <v>0</v>
      </c>
      <c r="AF304">
        <f t="shared" si="56"/>
        <v>0</v>
      </c>
      <c r="AG304" s="86">
        <f t="shared" si="57"/>
        <v>1</v>
      </c>
      <c r="AH304" s="90">
        <f t="shared" si="58"/>
        <v>0</v>
      </c>
      <c r="AI304" s="91">
        <f t="shared" si="59"/>
        <v>1.3698630136986301E-2</v>
      </c>
      <c r="AJ304" s="91">
        <f t="shared" si="60"/>
        <v>0</v>
      </c>
      <c r="AK304" s="91">
        <f t="shared" si="61"/>
        <v>0</v>
      </c>
    </row>
    <row r="305" spans="1:37" ht="25.4" customHeight="1" thickTop="1" thickBot="1" x14ac:dyDescent="0.3">
      <c r="A305" s="320" t="s">
        <v>591</v>
      </c>
      <c r="B305" s="320"/>
      <c r="C305" s="320"/>
      <c r="D305" s="320"/>
      <c r="E305" s="320"/>
      <c r="F305" s="320"/>
      <c r="G305" s="320"/>
      <c r="H305" s="320"/>
      <c r="I305" s="320"/>
      <c r="J305" s="320"/>
      <c r="K305" s="320"/>
      <c r="L305" s="320"/>
      <c r="M305" s="320"/>
      <c r="N305" s="320"/>
      <c r="O305" s="320"/>
      <c r="P305" s="320"/>
      <c r="Q305" s="320"/>
      <c r="R305" s="320"/>
      <c r="S305" s="320"/>
      <c r="T305" s="320"/>
      <c r="U305" s="320"/>
      <c r="V305" s="320"/>
      <c r="W305" s="320"/>
      <c r="X305" s="320"/>
      <c r="Y305" s="320"/>
      <c r="Z305" s="320"/>
      <c r="AA305" s="320"/>
      <c r="AB305" s="320"/>
      <c r="AC305" s="320"/>
      <c r="AD305" s="88">
        <f>'Art. 121'!Q299</f>
        <v>0</v>
      </c>
      <c r="AE305" s="89">
        <f t="shared" si="55"/>
        <v>0</v>
      </c>
      <c r="AF305">
        <f t="shared" si="56"/>
        <v>0</v>
      </c>
      <c r="AG305" s="86">
        <f t="shared" si="57"/>
        <v>1</v>
      </c>
      <c r="AH305" s="90">
        <f t="shared" si="58"/>
        <v>0</v>
      </c>
      <c r="AI305" s="91">
        <f t="shared" si="59"/>
        <v>1.3698630136986301E-2</v>
      </c>
      <c r="AJ305" s="91">
        <f t="shared" si="60"/>
        <v>0</v>
      </c>
      <c r="AK305" s="91">
        <f t="shared" si="61"/>
        <v>0</v>
      </c>
    </row>
    <row r="306" spans="1:37" ht="25.4" customHeight="1" thickTop="1" thickBot="1" x14ac:dyDescent="0.3">
      <c r="A306" s="320" t="s">
        <v>592</v>
      </c>
      <c r="B306" s="320"/>
      <c r="C306" s="320"/>
      <c r="D306" s="320"/>
      <c r="E306" s="320"/>
      <c r="F306" s="320"/>
      <c r="G306" s="320"/>
      <c r="H306" s="320"/>
      <c r="I306" s="320"/>
      <c r="J306" s="320"/>
      <c r="K306" s="320"/>
      <c r="L306" s="320"/>
      <c r="M306" s="320"/>
      <c r="N306" s="320"/>
      <c r="O306" s="320"/>
      <c r="P306" s="320"/>
      <c r="Q306" s="320"/>
      <c r="R306" s="320"/>
      <c r="S306" s="320"/>
      <c r="T306" s="320"/>
      <c r="U306" s="320"/>
      <c r="V306" s="320"/>
      <c r="W306" s="320"/>
      <c r="X306" s="320"/>
      <c r="Y306" s="320"/>
      <c r="Z306" s="320"/>
      <c r="AA306" s="320"/>
      <c r="AB306" s="320"/>
      <c r="AC306" s="320"/>
      <c r="AD306" s="88">
        <f>'Art. 121'!Q300</f>
        <v>0</v>
      </c>
      <c r="AE306" s="89">
        <f t="shared" si="55"/>
        <v>0</v>
      </c>
      <c r="AF306">
        <f t="shared" si="56"/>
        <v>0</v>
      </c>
      <c r="AG306" s="86">
        <f t="shared" si="57"/>
        <v>1</v>
      </c>
      <c r="AH306" s="90">
        <f t="shared" si="58"/>
        <v>0</v>
      </c>
      <c r="AI306" s="91">
        <f t="shared" si="59"/>
        <v>1.3698630136986301E-2</v>
      </c>
      <c r="AJ306" s="91">
        <f t="shared" si="60"/>
        <v>0</v>
      </c>
      <c r="AK306" s="91">
        <f t="shared" si="61"/>
        <v>0</v>
      </c>
    </row>
    <row r="307" spans="1:37" ht="25.4" customHeight="1" thickTop="1" thickBot="1" x14ac:dyDescent="0.3">
      <c r="A307" s="320" t="s">
        <v>593</v>
      </c>
      <c r="B307" s="320"/>
      <c r="C307" s="320"/>
      <c r="D307" s="320"/>
      <c r="E307" s="320"/>
      <c r="F307" s="320"/>
      <c r="G307" s="320"/>
      <c r="H307" s="320"/>
      <c r="I307" s="320"/>
      <c r="J307" s="320"/>
      <c r="K307" s="320"/>
      <c r="L307" s="320"/>
      <c r="M307" s="320"/>
      <c r="N307" s="320"/>
      <c r="O307" s="320"/>
      <c r="P307" s="320"/>
      <c r="Q307" s="320"/>
      <c r="R307" s="320"/>
      <c r="S307" s="320"/>
      <c r="T307" s="320"/>
      <c r="U307" s="320"/>
      <c r="V307" s="320"/>
      <c r="W307" s="320"/>
      <c r="X307" s="320"/>
      <c r="Y307" s="320"/>
      <c r="Z307" s="320"/>
      <c r="AA307" s="320"/>
      <c r="AB307" s="320"/>
      <c r="AC307" s="320"/>
      <c r="AD307" s="88">
        <f>'Art. 121'!Q301</f>
        <v>0</v>
      </c>
      <c r="AE307" s="89">
        <f t="shared" si="55"/>
        <v>0</v>
      </c>
      <c r="AF307">
        <f t="shared" si="56"/>
        <v>0</v>
      </c>
      <c r="AG307" s="86">
        <f t="shared" si="57"/>
        <v>1</v>
      </c>
      <c r="AH307" s="90">
        <f t="shared" si="58"/>
        <v>0</v>
      </c>
      <c r="AI307" s="91">
        <f t="shared" si="59"/>
        <v>1.3698630136986301E-2</v>
      </c>
      <c r="AJ307" s="91">
        <f t="shared" si="60"/>
        <v>0</v>
      </c>
      <c r="AK307" s="91">
        <f t="shared" si="61"/>
        <v>0</v>
      </c>
    </row>
    <row r="308" spans="1:37" ht="25.4" customHeight="1" thickTop="1" thickBot="1" x14ac:dyDescent="0.3">
      <c r="A308" s="320" t="s">
        <v>594</v>
      </c>
      <c r="B308" s="320"/>
      <c r="C308" s="320"/>
      <c r="D308" s="320"/>
      <c r="E308" s="320"/>
      <c r="F308" s="320"/>
      <c r="G308" s="320"/>
      <c r="H308" s="320"/>
      <c r="I308" s="320"/>
      <c r="J308" s="320"/>
      <c r="K308" s="320"/>
      <c r="L308" s="320"/>
      <c r="M308" s="320"/>
      <c r="N308" s="320"/>
      <c r="O308" s="320"/>
      <c r="P308" s="320"/>
      <c r="Q308" s="320"/>
      <c r="R308" s="320"/>
      <c r="S308" s="320"/>
      <c r="T308" s="320"/>
      <c r="U308" s="320"/>
      <c r="V308" s="320"/>
      <c r="W308" s="320"/>
      <c r="X308" s="320"/>
      <c r="Y308" s="320"/>
      <c r="Z308" s="320"/>
      <c r="AA308" s="320"/>
      <c r="AB308" s="320"/>
      <c r="AC308" s="320"/>
      <c r="AD308" s="88">
        <f>'Art. 121'!Q302</f>
        <v>0</v>
      </c>
      <c r="AE308" s="89">
        <f t="shared" si="55"/>
        <v>0</v>
      </c>
      <c r="AF308">
        <f t="shared" si="56"/>
        <v>0</v>
      </c>
      <c r="AG308" s="86">
        <f t="shared" si="57"/>
        <v>1</v>
      </c>
      <c r="AH308" s="90">
        <f t="shared" si="58"/>
        <v>0</v>
      </c>
      <c r="AI308" s="91">
        <f t="shared" si="59"/>
        <v>1.3698630136986301E-2</v>
      </c>
      <c r="AJ308" s="91">
        <f t="shared" si="60"/>
        <v>0</v>
      </c>
      <c r="AK308" s="91">
        <f t="shared" si="61"/>
        <v>0</v>
      </c>
    </row>
    <row r="309" spans="1:37" ht="25.4" customHeight="1" thickTop="1" thickBot="1" x14ac:dyDescent="0.3">
      <c r="A309" s="320" t="s">
        <v>595</v>
      </c>
      <c r="B309" s="320"/>
      <c r="C309" s="320"/>
      <c r="D309" s="320"/>
      <c r="E309" s="320"/>
      <c r="F309" s="320"/>
      <c r="G309" s="320"/>
      <c r="H309" s="320"/>
      <c r="I309" s="320"/>
      <c r="J309" s="320"/>
      <c r="K309" s="320"/>
      <c r="L309" s="320"/>
      <c r="M309" s="320"/>
      <c r="N309" s="320"/>
      <c r="O309" s="320"/>
      <c r="P309" s="320"/>
      <c r="Q309" s="320"/>
      <c r="R309" s="320"/>
      <c r="S309" s="320"/>
      <c r="T309" s="320"/>
      <c r="U309" s="320"/>
      <c r="V309" s="320"/>
      <c r="W309" s="320"/>
      <c r="X309" s="320"/>
      <c r="Y309" s="320"/>
      <c r="Z309" s="320"/>
      <c r="AA309" s="320"/>
      <c r="AB309" s="320"/>
      <c r="AC309" s="320"/>
      <c r="AD309" s="88">
        <f>'Art. 121'!Q303</f>
        <v>0</v>
      </c>
      <c r="AE309" s="89">
        <f t="shared" si="55"/>
        <v>0</v>
      </c>
      <c r="AF309">
        <f t="shared" si="56"/>
        <v>0</v>
      </c>
      <c r="AG309" s="86">
        <f t="shared" si="57"/>
        <v>1</v>
      </c>
      <c r="AH309" s="90">
        <f t="shared" si="58"/>
        <v>0</v>
      </c>
      <c r="AI309" s="91">
        <f t="shared" si="59"/>
        <v>1.3698630136986301E-2</v>
      </c>
      <c r="AJ309" s="91">
        <f t="shared" si="60"/>
        <v>0</v>
      </c>
      <c r="AK309" s="91">
        <f t="shared" si="61"/>
        <v>0</v>
      </c>
    </row>
    <row r="310" spans="1:37" ht="25.4" customHeight="1" thickTop="1" thickBot="1" x14ac:dyDescent="0.3">
      <c r="A310" s="320" t="s">
        <v>596</v>
      </c>
      <c r="B310" s="320"/>
      <c r="C310" s="320"/>
      <c r="D310" s="320"/>
      <c r="E310" s="320"/>
      <c r="F310" s="320"/>
      <c r="G310" s="320"/>
      <c r="H310" s="320"/>
      <c r="I310" s="320"/>
      <c r="J310" s="320"/>
      <c r="K310" s="320"/>
      <c r="L310" s="320"/>
      <c r="M310" s="320"/>
      <c r="N310" s="320"/>
      <c r="O310" s="320"/>
      <c r="P310" s="320"/>
      <c r="Q310" s="320"/>
      <c r="R310" s="320"/>
      <c r="S310" s="320"/>
      <c r="T310" s="320"/>
      <c r="U310" s="320"/>
      <c r="V310" s="320"/>
      <c r="W310" s="320"/>
      <c r="X310" s="320"/>
      <c r="Y310" s="320"/>
      <c r="Z310" s="320"/>
      <c r="AA310" s="320"/>
      <c r="AB310" s="320"/>
      <c r="AC310" s="320"/>
      <c r="AD310" s="88">
        <f>'Art. 121'!Q304</f>
        <v>0</v>
      </c>
      <c r="AE310" s="89">
        <f t="shared" si="55"/>
        <v>0</v>
      </c>
      <c r="AF310">
        <f t="shared" si="56"/>
        <v>0</v>
      </c>
      <c r="AG310" s="86">
        <f t="shared" si="57"/>
        <v>1</v>
      </c>
      <c r="AH310" s="90">
        <f t="shared" si="58"/>
        <v>0</v>
      </c>
      <c r="AI310" s="91">
        <f t="shared" si="59"/>
        <v>1.3698630136986301E-2</v>
      </c>
      <c r="AJ310" s="91">
        <f t="shared" si="60"/>
        <v>0</v>
      </c>
      <c r="AK310" s="91">
        <f t="shared" si="61"/>
        <v>0</v>
      </c>
    </row>
    <row r="311" spans="1:37" ht="25.4" customHeight="1" thickTop="1" thickBot="1" x14ac:dyDescent="0.3">
      <c r="A311" s="320" t="s">
        <v>597</v>
      </c>
      <c r="B311" s="320"/>
      <c r="C311" s="320"/>
      <c r="D311" s="320"/>
      <c r="E311" s="320"/>
      <c r="F311" s="320"/>
      <c r="G311" s="320"/>
      <c r="H311" s="320"/>
      <c r="I311" s="320"/>
      <c r="J311" s="320"/>
      <c r="K311" s="320"/>
      <c r="L311" s="320"/>
      <c r="M311" s="320"/>
      <c r="N311" s="320"/>
      <c r="O311" s="320"/>
      <c r="P311" s="320"/>
      <c r="Q311" s="320"/>
      <c r="R311" s="320"/>
      <c r="S311" s="320"/>
      <c r="T311" s="320"/>
      <c r="U311" s="320"/>
      <c r="V311" s="320"/>
      <c r="W311" s="320"/>
      <c r="X311" s="320"/>
      <c r="Y311" s="320"/>
      <c r="Z311" s="320"/>
      <c r="AA311" s="320"/>
      <c r="AB311" s="320"/>
      <c r="AC311" s="320"/>
      <c r="AD311" s="88">
        <f>'Art. 121'!Q305</f>
        <v>0</v>
      </c>
      <c r="AE311" s="89">
        <f t="shared" si="55"/>
        <v>0</v>
      </c>
      <c r="AF311">
        <f t="shared" si="56"/>
        <v>0</v>
      </c>
      <c r="AG311" s="86">
        <f t="shared" si="57"/>
        <v>1</v>
      </c>
      <c r="AH311" s="90">
        <f t="shared" si="58"/>
        <v>0</v>
      </c>
      <c r="AI311" s="91">
        <f t="shared" si="59"/>
        <v>1.3698630136986301E-2</v>
      </c>
      <c r="AJ311" s="91">
        <f t="shared" si="60"/>
        <v>0</v>
      </c>
      <c r="AK311" s="91">
        <f t="shared" si="61"/>
        <v>0</v>
      </c>
    </row>
    <row r="312" spans="1:37" ht="25.4" customHeight="1" thickTop="1" thickBot="1" x14ac:dyDescent="0.3">
      <c r="A312" s="320" t="s">
        <v>598</v>
      </c>
      <c r="B312" s="320"/>
      <c r="C312" s="320"/>
      <c r="D312" s="320"/>
      <c r="E312" s="320"/>
      <c r="F312" s="320"/>
      <c r="G312" s="320"/>
      <c r="H312" s="320"/>
      <c r="I312" s="320"/>
      <c r="J312" s="320"/>
      <c r="K312" s="320"/>
      <c r="L312" s="320"/>
      <c r="M312" s="320"/>
      <c r="N312" s="320"/>
      <c r="O312" s="320"/>
      <c r="P312" s="320"/>
      <c r="Q312" s="320"/>
      <c r="R312" s="320"/>
      <c r="S312" s="320"/>
      <c r="T312" s="320"/>
      <c r="U312" s="320"/>
      <c r="V312" s="320"/>
      <c r="W312" s="320"/>
      <c r="X312" s="320"/>
      <c r="Y312" s="320"/>
      <c r="Z312" s="320"/>
      <c r="AA312" s="320"/>
      <c r="AB312" s="320"/>
      <c r="AC312" s="320"/>
      <c r="AD312" s="88">
        <f>'Art. 121'!Q306</f>
        <v>0</v>
      </c>
      <c r="AE312" s="89">
        <f t="shared" si="55"/>
        <v>0</v>
      </c>
      <c r="AF312">
        <f t="shared" si="56"/>
        <v>0</v>
      </c>
      <c r="AG312" s="86">
        <f t="shared" si="57"/>
        <v>1</v>
      </c>
      <c r="AH312" s="90">
        <f t="shared" si="58"/>
        <v>0</v>
      </c>
      <c r="AI312" s="91">
        <f t="shared" si="59"/>
        <v>1.3698630136986301E-2</v>
      </c>
      <c r="AJ312" s="91">
        <f t="shared" si="60"/>
        <v>0</v>
      </c>
      <c r="AK312" s="91">
        <f t="shared" si="61"/>
        <v>0</v>
      </c>
    </row>
    <row r="313" spans="1:37" ht="25.4" customHeight="1" thickTop="1" thickBot="1" x14ac:dyDescent="0.3">
      <c r="A313" s="320" t="s">
        <v>599</v>
      </c>
      <c r="B313" s="320"/>
      <c r="C313" s="320"/>
      <c r="D313" s="320"/>
      <c r="E313" s="320"/>
      <c r="F313" s="320"/>
      <c r="G313" s="320"/>
      <c r="H313" s="320"/>
      <c r="I313" s="320"/>
      <c r="J313" s="320"/>
      <c r="K313" s="320"/>
      <c r="L313" s="320"/>
      <c r="M313" s="320"/>
      <c r="N313" s="320"/>
      <c r="O313" s="320"/>
      <c r="P313" s="320"/>
      <c r="Q313" s="320"/>
      <c r="R313" s="320"/>
      <c r="S313" s="320"/>
      <c r="T313" s="320"/>
      <c r="U313" s="320"/>
      <c r="V313" s="320"/>
      <c r="W313" s="320"/>
      <c r="X313" s="320"/>
      <c r="Y313" s="320"/>
      <c r="Z313" s="320"/>
      <c r="AA313" s="320"/>
      <c r="AB313" s="320"/>
      <c r="AC313" s="320"/>
      <c r="AD313" s="88">
        <f>'Art. 121'!Q307</f>
        <v>0</v>
      </c>
      <c r="AE313" s="89">
        <f t="shared" si="55"/>
        <v>0</v>
      </c>
      <c r="AF313">
        <f t="shared" si="56"/>
        <v>0</v>
      </c>
      <c r="AG313" s="86">
        <f t="shared" si="57"/>
        <v>1</v>
      </c>
      <c r="AH313" s="90">
        <f t="shared" si="58"/>
        <v>0</v>
      </c>
      <c r="AI313" s="91">
        <f t="shared" si="59"/>
        <v>1.3698630136986301E-2</v>
      </c>
      <c r="AJ313" s="91">
        <f t="shared" si="60"/>
        <v>0</v>
      </c>
      <c r="AK313" s="91">
        <f t="shared" si="61"/>
        <v>0</v>
      </c>
    </row>
    <row r="314" spans="1:37" ht="25.4" customHeight="1" thickTop="1" thickBot="1" x14ac:dyDescent="0.3">
      <c r="A314" s="320" t="s">
        <v>600</v>
      </c>
      <c r="B314" s="320"/>
      <c r="C314" s="320"/>
      <c r="D314" s="320"/>
      <c r="E314" s="320"/>
      <c r="F314" s="320"/>
      <c r="G314" s="320"/>
      <c r="H314" s="320"/>
      <c r="I314" s="320"/>
      <c r="J314" s="320"/>
      <c r="K314" s="320"/>
      <c r="L314" s="320"/>
      <c r="M314" s="320"/>
      <c r="N314" s="320"/>
      <c r="O314" s="320"/>
      <c r="P314" s="320"/>
      <c r="Q314" s="320"/>
      <c r="R314" s="320"/>
      <c r="S314" s="320"/>
      <c r="T314" s="320"/>
      <c r="U314" s="320"/>
      <c r="V314" s="320"/>
      <c r="W314" s="320"/>
      <c r="X314" s="320"/>
      <c r="Y314" s="320"/>
      <c r="Z314" s="320"/>
      <c r="AA314" s="320"/>
      <c r="AB314" s="320"/>
      <c r="AC314" s="320"/>
      <c r="AD314" s="88">
        <f>'Art. 121'!Q308</f>
        <v>0</v>
      </c>
      <c r="AE314" s="89">
        <f t="shared" si="55"/>
        <v>0</v>
      </c>
      <c r="AF314">
        <f t="shared" si="56"/>
        <v>0</v>
      </c>
      <c r="AG314" s="86">
        <f t="shared" si="57"/>
        <v>1</v>
      </c>
      <c r="AH314" s="90">
        <f t="shared" si="58"/>
        <v>0</v>
      </c>
      <c r="AI314" s="91">
        <f t="shared" si="59"/>
        <v>1.3698630136986301E-2</v>
      </c>
      <c r="AJ314" s="91">
        <f t="shared" si="60"/>
        <v>0</v>
      </c>
      <c r="AK314" s="91">
        <f t="shared" si="61"/>
        <v>0</v>
      </c>
    </row>
    <row r="315" spans="1:37" ht="25.4" customHeight="1" thickTop="1" thickBot="1" x14ac:dyDescent="0.3">
      <c r="A315" s="320" t="s">
        <v>601</v>
      </c>
      <c r="B315" s="320"/>
      <c r="C315" s="320"/>
      <c r="D315" s="320"/>
      <c r="E315" s="320"/>
      <c r="F315" s="320"/>
      <c r="G315" s="320"/>
      <c r="H315" s="320"/>
      <c r="I315" s="320"/>
      <c r="J315" s="320"/>
      <c r="K315" s="320"/>
      <c r="L315" s="320"/>
      <c r="M315" s="320"/>
      <c r="N315" s="320"/>
      <c r="O315" s="320"/>
      <c r="P315" s="320"/>
      <c r="Q315" s="320"/>
      <c r="R315" s="320"/>
      <c r="S315" s="320"/>
      <c r="T315" s="320"/>
      <c r="U315" s="320"/>
      <c r="V315" s="320"/>
      <c r="W315" s="320"/>
      <c r="X315" s="320"/>
      <c r="Y315" s="320"/>
      <c r="Z315" s="320"/>
      <c r="AA315" s="320"/>
      <c r="AB315" s="320"/>
      <c r="AC315" s="320"/>
      <c r="AD315" s="88">
        <f>'Art. 121'!Q309</f>
        <v>0</v>
      </c>
      <c r="AE315" s="89">
        <f t="shared" si="55"/>
        <v>0</v>
      </c>
      <c r="AF315">
        <f t="shared" si="56"/>
        <v>0</v>
      </c>
      <c r="AG315" s="86">
        <f t="shared" si="57"/>
        <v>1</v>
      </c>
      <c r="AH315" s="90">
        <f t="shared" si="58"/>
        <v>0</v>
      </c>
      <c r="AI315" s="91">
        <f t="shared" si="59"/>
        <v>1.3698630136986301E-2</v>
      </c>
      <c r="AJ315" s="91">
        <f t="shared" si="60"/>
        <v>0</v>
      </c>
      <c r="AK315" s="91">
        <f t="shared" si="61"/>
        <v>0</v>
      </c>
    </row>
    <row r="316" spans="1:37" ht="25.4" customHeight="1" thickTop="1" thickBot="1" x14ac:dyDescent="0.3">
      <c r="A316" s="320" t="s">
        <v>602</v>
      </c>
      <c r="B316" s="320"/>
      <c r="C316" s="320"/>
      <c r="D316" s="320"/>
      <c r="E316" s="320"/>
      <c r="F316" s="320"/>
      <c r="G316" s="320"/>
      <c r="H316" s="320"/>
      <c r="I316" s="320"/>
      <c r="J316" s="320"/>
      <c r="K316" s="320"/>
      <c r="L316" s="320"/>
      <c r="M316" s="320"/>
      <c r="N316" s="320"/>
      <c r="O316" s="320"/>
      <c r="P316" s="320"/>
      <c r="Q316" s="320"/>
      <c r="R316" s="320"/>
      <c r="S316" s="320"/>
      <c r="T316" s="320"/>
      <c r="U316" s="320"/>
      <c r="V316" s="320"/>
      <c r="W316" s="320"/>
      <c r="X316" s="320"/>
      <c r="Y316" s="320"/>
      <c r="Z316" s="320"/>
      <c r="AA316" s="320"/>
      <c r="AB316" s="320"/>
      <c r="AC316" s="320"/>
      <c r="AD316" s="88">
        <f>'Art. 121'!Q310</f>
        <v>0</v>
      </c>
      <c r="AE316" s="89">
        <f t="shared" si="55"/>
        <v>0</v>
      </c>
      <c r="AF316">
        <f t="shared" si="56"/>
        <v>0</v>
      </c>
      <c r="AG316" s="86">
        <f t="shared" si="57"/>
        <v>1</v>
      </c>
      <c r="AH316" s="90">
        <f t="shared" si="58"/>
        <v>0</v>
      </c>
      <c r="AI316" s="91">
        <f t="shared" si="59"/>
        <v>1.3698630136986301E-2</v>
      </c>
      <c r="AJ316" s="91">
        <f t="shared" si="60"/>
        <v>0</v>
      </c>
      <c r="AK316" s="91">
        <f t="shared" si="61"/>
        <v>0</v>
      </c>
    </row>
    <row r="317" spans="1:37" ht="25.4" customHeight="1" thickTop="1" thickBot="1" x14ac:dyDescent="0.3">
      <c r="A317" s="320" t="s">
        <v>603</v>
      </c>
      <c r="B317" s="320"/>
      <c r="C317" s="320"/>
      <c r="D317" s="320"/>
      <c r="E317" s="320"/>
      <c r="F317" s="320"/>
      <c r="G317" s="320"/>
      <c r="H317" s="320"/>
      <c r="I317" s="320"/>
      <c r="J317" s="320"/>
      <c r="K317" s="320"/>
      <c r="L317" s="320"/>
      <c r="M317" s="320"/>
      <c r="N317" s="320"/>
      <c r="O317" s="320"/>
      <c r="P317" s="320"/>
      <c r="Q317" s="320"/>
      <c r="R317" s="320"/>
      <c r="S317" s="320"/>
      <c r="T317" s="320"/>
      <c r="U317" s="320"/>
      <c r="V317" s="320"/>
      <c r="W317" s="320"/>
      <c r="X317" s="320"/>
      <c r="Y317" s="320"/>
      <c r="Z317" s="320"/>
      <c r="AA317" s="320"/>
      <c r="AB317" s="320"/>
      <c r="AC317" s="320"/>
      <c r="AD317" s="88">
        <f>'Art. 121'!Q311</f>
        <v>0</v>
      </c>
      <c r="AE317" s="89">
        <f t="shared" si="55"/>
        <v>0</v>
      </c>
      <c r="AF317">
        <f t="shared" si="56"/>
        <v>0</v>
      </c>
      <c r="AG317" s="86">
        <f t="shared" si="57"/>
        <v>1</v>
      </c>
      <c r="AH317" s="90">
        <f t="shared" si="58"/>
        <v>0</v>
      </c>
      <c r="AI317" s="91">
        <f t="shared" si="59"/>
        <v>1.3698630136986301E-2</v>
      </c>
      <c r="AJ317" s="91">
        <f t="shared" si="60"/>
        <v>0</v>
      </c>
      <c r="AK317" s="91">
        <f t="shared" si="61"/>
        <v>0</v>
      </c>
    </row>
    <row r="318" spans="1:37" ht="25.4" customHeight="1" thickTop="1" thickBot="1" x14ac:dyDescent="0.3">
      <c r="A318" s="320" t="s">
        <v>604</v>
      </c>
      <c r="B318" s="320"/>
      <c r="C318" s="320"/>
      <c r="D318" s="320"/>
      <c r="E318" s="320"/>
      <c r="F318" s="320"/>
      <c r="G318" s="320"/>
      <c r="H318" s="320"/>
      <c r="I318" s="320"/>
      <c r="J318" s="320"/>
      <c r="K318" s="320"/>
      <c r="L318" s="320"/>
      <c r="M318" s="320"/>
      <c r="N318" s="320"/>
      <c r="O318" s="320"/>
      <c r="P318" s="320"/>
      <c r="Q318" s="320"/>
      <c r="R318" s="320"/>
      <c r="S318" s="320"/>
      <c r="T318" s="320"/>
      <c r="U318" s="320"/>
      <c r="V318" s="320"/>
      <c r="W318" s="320"/>
      <c r="X318" s="320"/>
      <c r="Y318" s="320"/>
      <c r="Z318" s="320"/>
      <c r="AA318" s="320"/>
      <c r="AB318" s="320"/>
      <c r="AC318" s="320"/>
      <c r="AD318" s="88">
        <f>'Art. 121'!Q312</f>
        <v>0</v>
      </c>
      <c r="AE318" s="89">
        <f t="shared" si="55"/>
        <v>0</v>
      </c>
      <c r="AF318">
        <f t="shared" si="56"/>
        <v>0</v>
      </c>
      <c r="AG318" s="86">
        <f t="shared" si="57"/>
        <v>1</v>
      </c>
      <c r="AH318" s="90">
        <f t="shared" si="58"/>
        <v>0</v>
      </c>
      <c r="AI318" s="91">
        <f t="shared" si="59"/>
        <v>1.3698630136986301E-2</v>
      </c>
      <c r="AJ318" s="91">
        <f t="shared" si="60"/>
        <v>0</v>
      </c>
      <c r="AK318" s="91">
        <f t="shared" si="61"/>
        <v>0</v>
      </c>
    </row>
    <row r="319" spans="1:37" ht="25.4" customHeight="1" thickTop="1" thickBot="1" x14ac:dyDescent="0.3">
      <c r="A319" s="320" t="s">
        <v>605</v>
      </c>
      <c r="B319" s="320"/>
      <c r="C319" s="320"/>
      <c r="D319" s="320"/>
      <c r="E319" s="320"/>
      <c r="F319" s="320"/>
      <c r="G319" s="320"/>
      <c r="H319" s="320"/>
      <c r="I319" s="320"/>
      <c r="J319" s="320"/>
      <c r="K319" s="320"/>
      <c r="L319" s="320"/>
      <c r="M319" s="320"/>
      <c r="N319" s="320"/>
      <c r="O319" s="320"/>
      <c r="P319" s="320"/>
      <c r="Q319" s="320"/>
      <c r="R319" s="320"/>
      <c r="S319" s="320"/>
      <c r="T319" s="320"/>
      <c r="U319" s="320"/>
      <c r="V319" s="320"/>
      <c r="W319" s="320"/>
      <c r="X319" s="320"/>
      <c r="Y319" s="320"/>
      <c r="Z319" s="320"/>
      <c r="AA319" s="320"/>
      <c r="AB319" s="320"/>
      <c r="AC319" s="320"/>
      <c r="AD319" s="88">
        <f>'Art. 121'!Q313</f>
        <v>0</v>
      </c>
      <c r="AE319" s="89">
        <f t="shared" si="55"/>
        <v>0</v>
      </c>
      <c r="AF319">
        <f t="shared" si="56"/>
        <v>0</v>
      </c>
      <c r="AG319" s="86">
        <f t="shared" si="57"/>
        <v>1</v>
      </c>
      <c r="AH319" s="90">
        <f t="shared" si="58"/>
        <v>0</v>
      </c>
      <c r="AI319" s="91">
        <f t="shared" si="59"/>
        <v>1.3698630136986301E-2</v>
      </c>
      <c r="AJ319" s="91">
        <f t="shared" si="60"/>
        <v>0</v>
      </c>
      <c r="AK319" s="91">
        <f t="shared" si="61"/>
        <v>0</v>
      </c>
    </row>
    <row r="320" spans="1:37" ht="25.4" customHeight="1" thickTop="1" thickBot="1" x14ac:dyDescent="0.3">
      <c r="A320" s="320" t="s">
        <v>606</v>
      </c>
      <c r="B320" s="320"/>
      <c r="C320" s="320"/>
      <c r="D320" s="320"/>
      <c r="E320" s="320"/>
      <c r="F320" s="320"/>
      <c r="G320" s="320"/>
      <c r="H320" s="320"/>
      <c r="I320" s="320"/>
      <c r="J320" s="320"/>
      <c r="K320" s="320"/>
      <c r="L320" s="320"/>
      <c r="M320" s="320"/>
      <c r="N320" s="320"/>
      <c r="O320" s="320"/>
      <c r="P320" s="320"/>
      <c r="Q320" s="320"/>
      <c r="R320" s="320"/>
      <c r="S320" s="320"/>
      <c r="T320" s="320"/>
      <c r="U320" s="320"/>
      <c r="V320" s="320"/>
      <c r="W320" s="320"/>
      <c r="X320" s="320"/>
      <c r="Y320" s="320"/>
      <c r="Z320" s="320"/>
      <c r="AA320" s="320"/>
      <c r="AB320" s="320"/>
      <c r="AC320" s="320"/>
      <c r="AD320" s="88">
        <f>'Art. 121'!Q314</f>
        <v>0</v>
      </c>
      <c r="AE320" s="89">
        <f t="shared" si="55"/>
        <v>0</v>
      </c>
      <c r="AF320">
        <f t="shared" si="56"/>
        <v>0</v>
      </c>
      <c r="AG320" s="86">
        <f t="shared" si="57"/>
        <v>1</v>
      </c>
      <c r="AH320" s="90">
        <f t="shared" si="58"/>
        <v>0</v>
      </c>
      <c r="AI320" s="91">
        <f t="shared" si="59"/>
        <v>1.3698630136986301E-2</v>
      </c>
      <c r="AJ320" s="91">
        <f t="shared" si="60"/>
        <v>0</v>
      </c>
      <c r="AK320" s="91">
        <f t="shared" si="61"/>
        <v>0</v>
      </c>
    </row>
    <row r="321" spans="1:37" ht="25.4" customHeight="1" thickTop="1" thickBot="1" x14ac:dyDescent="0.3">
      <c r="A321" s="320" t="s">
        <v>607</v>
      </c>
      <c r="B321" s="320"/>
      <c r="C321" s="320"/>
      <c r="D321" s="320"/>
      <c r="E321" s="320"/>
      <c r="F321" s="320"/>
      <c r="G321" s="320"/>
      <c r="H321" s="320"/>
      <c r="I321" s="320"/>
      <c r="J321" s="320"/>
      <c r="K321" s="320"/>
      <c r="L321" s="320"/>
      <c r="M321" s="320"/>
      <c r="N321" s="320"/>
      <c r="O321" s="320"/>
      <c r="P321" s="320"/>
      <c r="Q321" s="320"/>
      <c r="R321" s="320"/>
      <c r="S321" s="320"/>
      <c r="T321" s="320"/>
      <c r="U321" s="320"/>
      <c r="V321" s="320"/>
      <c r="W321" s="320"/>
      <c r="X321" s="320"/>
      <c r="Y321" s="320"/>
      <c r="Z321" s="320"/>
      <c r="AA321" s="320"/>
      <c r="AB321" s="320"/>
      <c r="AC321" s="320"/>
      <c r="AD321" s="88">
        <f>'Art. 121'!Q315</f>
        <v>0</v>
      </c>
      <c r="AE321" s="89">
        <f t="shared" si="55"/>
        <v>0</v>
      </c>
      <c r="AF321">
        <f t="shared" si="56"/>
        <v>0</v>
      </c>
      <c r="AG321" s="86">
        <f t="shared" si="57"/>
        <v>1</v>
      </c>
      <c r="AH321" s="90">
        <f t="shared" si="58"/>
        <v>0</v>
      </c>
      <c r="AI321" s="91">
        <f t="shared" si="59"/>
        <v>1.3698630136986301E-2</v>
      </c>
      <c r="AJ321" s="91">
        <f t="shared" si="60"/>
        <v>0</v>
      </c>
      <c r="AK321" s="91">
        <f t="shared" si="61"/>
        <v>0</v>
      </c>
    </row>
    <row r="322" spans="1:37" ht="25.4" customHeight="1" thickTop="1" thickBot="1" x14ac:dyDescent="0.3">
      <c r="A322" s="320" t="s">
        <v>608</v>
      </c>
      <c r="B322" s="320"/>
      <c r="C322" s="320"/>
      <c r="D322" s="320"/>
      <c r="E322" s="320"/>
      <c r="F322" s="320"/>
      <c r="G322" s="320"/>
      <c r="H322" s="320"/>
      <c r="I322" s="320"/>
      <c r="J322" s="320"/>
      <c r="K322" s="320"/>
      <c r="L322" s="320"/>
      <c r="M322" s="320"/>
      <c r="N322" s="320"/>
      <c r="O322" s="320"/>
      <c r="P322" s="320"/>
      <c r="Q322" s="320"/>
      <c r="R322" s="320"/>
      <c r="S322" s="320"/>
      <c r="T322" s="320"/>
      <c r="U322" s="320"/>
      <c r="V322" s="320"/>
      <c r="W322" s="320"/>
      <c r="X322" s="320"/>
      <c r="Y322" s="320"/>
      <c r="Z322" s="320"/>
      <c r="AA322" s="320"/>
      <c r="AB322" s="320"/>
      <c r="AC322" s="320"/>
      <c r="AD322" s="88">
        <f>'Art. 121'!Q316</f>
        <v>0</v>
      </c>
      <c r="AE322" s="89">
        <f t="shared" si="55"/>
        <v>0</v>
      </c>
      <c r="AF322">
        <f t="shared" si="56"/>
        <v>0</v>
      </c>
      <c r="AG322" s="86">
        <f t="shared" si="57"/>
        <v>1</v>
      </c>
      <c r="AH322" s="90">
        <f t="shared" si="58"/>
        <v>0</v>
      </c>
      <c r="AI322" s="91">
        <f t="shared" si="59"/>
        <v>1.3698630136986301E-2</v>
      </c>
      <c r="AJ322" s="91">
        <f t="shared" si="60"/>
        <v>0</v>
      </c>
      <c r="AK322" s="91">
        <f t="shared" si="61"/>
        <v>0</v>
      </c>
    </row>
    <row r="323" spans="1:37" ht="25.4" customHeight="1" thickTop="1" thickBot="1" x14ac:dyDescent="0.3">
      <c r="A323" s="320" t="s">
        <v>609</v>
      </c>
      <c r="B323" s="320"/>
      <c r="C323" s="320"/>
      <c r="D323" s="320"/>
      <c r="E323" s="320"/>
      <c r="F323" s="320"/>
      <c r="G323" s="320"/>
      <c r="H323" s="320"/>
      <c r="I323" s="320"/>
      <c r="J323" s="320"/>
      <c r="K323" s="320"/>
      <c r="L323" s="320"/>
      <c r="M323" s="320"/>
      <c r="N323" s="320"/>
      <c r="O323" s="320"/>
      <c r="P323" s="320"/>
      <c r="Q323" s="320"/>
      <c r="R323" s="320"/>
      <c r="S323" s="320"/>
      <c r="T323" s="320"/>
      <c r="U323" s="320"/>
      <c r="V323" s="320"/>
      <c r="W323" s="320"/>
      <c r="X323" s="320"/>
      <c r="Y323" s="320"/>
      <c r="Z323" s="320"/>
      <c r="AA323" s="320"/>
      <c r="AB323" s="320"/>
      <c r="AC323" s="320"/>
      <c r="AD323" s="88">
        <f>'Art. 121'!Q317</f>
        <v>0</v>
      </c>
      <c r="AE323" s="89">
        <f t="shared" si="55"/>
        <v>0</v>
      </c>
      <c r="AF323">
        <f t="shared" si="56"/>
        <v>0</v>
      </c>
      <c r="AG323" s="86">
        <f t="shared" si="57"/>
        <v>1</v>
      </c>
      <c r="AH323" s="90">
        <f t="shared" si="58"/>
        <v>0</v>
      </c>
      <c r="AI323" s="91">
        <f t="shared" si="59"/>
        <v>1.3698630136986301E-2</v>
      </c>
      <c r="AJ323" s="91">
        <f t="shared" si="60"/>
        <v>0</v>
      </c>
      <c r="AK323" s="91">
        <f t="shared" si="61"/>
        <v>0</v>
      </c>
    </row>
    <row r="324" spans="1:37" ht="25.4" customHeight="1" thickTop="1" thickBot="1" x14ac:dyDescent="0.3">
      <c r="A324" s="320" t="s">
        <v>610</v>
      </c>
      <c r="B324" s="320"/>
      <c r="C324" s="320"/>
      <c r="D324" s="320"/>
      <c r="E324" s="320"/>
      <c r="F324" s="320"/>
      <c r="G324" s="320"/>
      <c r="H324" s="320"/>
      <c r="I324" s="320"/>
      <c r="J324" s="320"/>
      <c r="K324" s="320"/>
      <c r="L324" s="320"/>
      <c r="M324" s="320"/>
      <c r="N324" s="320"/>
      <c r="O324" s="320"/>
      <c r="P324" s="320"/>
      <c r="Q324" s="320"/>
      <c r="R324" s="320"/>
      <c r="S324" s="320"/>
      <c r="T324" s="320"/>
      <c r="U324" s="320"/>
      <c r="V324" s="320"/>
      <c r="W324" s="320"/>
      <c r="X324" s="320"/>
      <c r="Y324" s="320"/>
      <c r="Z324" s="320"/>
      <c r="AA324" s="320"/>
      <c r="AB324" s="320"/>
      <c r="AC324" s="320"/>
      <c r="AD324" s="88">
        <f>'Art. 121'!Q318</f>
        <v>0</v>
      </c>
      <c r="AE324" s="89">
        <f t="shared" si="55"/>
        <v>0</v>
      </c>
      <c r="AF324">
        <f t="shared" si="56"/>
        <v>0</v>
      </c>
      <c r="AG324" s="86">
        <f t="shared" si="57"/>
        <v>1</v>
      </c>
      <c r="AH324" s="90">
        <f t="shared" si="58"/>
        <v>0</v>
      </c>
      <c r="AI324" s="91">
        <f t="shared" si="59"/>
        <v>1.3698630136986301E-2</v>
      </c>
      <c r="AJ324" s="91">
        <f t="shared" si="60"/>
        <v>0</v>
      </c>
      <c r="AK324" s="91">
        <f t="shared" si="61"/>
        <v>0</v>
      </c>
    </row>
    <row r="325" spans="1:37" ht="25.4" customHeight="1" thickTop="1" thickBot="1" x14ac:dyDescent="0.3">
      <c r="A325" s="320" t="s">
        <v>611</v>
      </c>
      <c r="B325" s="320"/>
      <c r="C325" s="320"/>
      <c r="D325" s="320"/>
      <c r="E325" s="320"/>
      <c r="F325" s="320"/>
      <c r="G325" s="320"/>
      <c r="H325" s="320"/>
      <c r="I325" s="320"/>
      <c r="J325" s="320"/>
      <c r="K325" s="320"/>
      <c r="L325" s="320"/>
      <c r="M325" s="320"/>
      <c r="N325" s="320"/>
      <c r="O325" s="320"/>
      <c r="P325" s="320"/>
      <c r="Q325" s="320"/>
      <c r="R325" s="320"/>
      <c r="S325" s="320"/>
      <c r="T325" s="320"/>
      <c r="U325" s="320"/>
      <c r="V325" s="320"/>
      <c r="W325" s="320"/>
      <c r="X325" s="320"/>
      <c r="Y325" s="320"/>
      <c r="Z325" s="320"/>
      <c r="AA325" s="320"/>
      <c r="AB325" s="320"/>
      <c r="AC325" s="320"/>
      <c r="AD325" s="88">
        <f>'Art. 121'!Q319</f>
        <v>0</v>
      </c>
      <c r="AE325" s="89">
        <f t="shared" ref="AE325:AE333" si="62">IF(AG325=1,AK325,AG325)</f>
        <v>0</v>
      </c>
      <c r="AF325">
        <f t="shared" ref="AF325:AF333" si="63">AD325/2</f>
        <v>0</v>
      </c>
      <c r="AG325" s="86">
        <f t="shared" ref="AG325:AG333" si="64">IF(AND(AF325&gt;=0,AF325&lt;=1),1,"No aplica")</f>
        <v>1</v>
      </c>
      <c r="AH325" s="90">
        <f t="shared" ref="AH325:AH333" si="65">AD325/(AG325*2)</f>
        <v>0</v>
      </c>
      <c r="AI325" s="91">
        <f t="shared" ref="AI325:AI333" si="66">IF(AG325=1,AG325/$AG$334,"No aplica")</f>
        <v>1.3698630136986301E-2</v>
      </c>
      <c r="AJ325" s="91">
        <f t="shared" ref="AJ325:AJ333" si="67">AF325*AI325</f>
        <v>0</v>
      </c>
      <c r="AK325" s="91">
        <f t="shared" ref="AK325:AK333" si="68">AJ325*$AE$23</f>
        <v>0</v>
      </c>
    </row>
    <row r="326" spans="1:37" ht="25.4" customHeight="1" thickTop="1" thickBot="1" x14ac:dyDescent="0.3">
      <c r="A326" s="320" t="s">
        <v>612</v>
      </c>
      <c r="B326" s="320"/>
      <c r="C326" s="320"/>
      <c r="D326" s="320"/>
      <c r="E326" s="320"/>
      <c r="F326" s="320"/>
      <c r="G326" s="320"/>
      <c r="H326" s="320"/>
      <c r="I326" s="320"/>
      <c r="J326" s="320"/>
      <c r="K326" s="320"/>
      <c r="L326" s="320"/>
      <c r="M326" s="320"/>
      <c r="N326" s="320"/>
      <c r="O326" s="320"/>
      <c r="P326" s="320"/>
      <c r="Q326" s="320"/>
      <c r="R326" s="320"/>
      <c r="S326" s="320"/>
      <c r="T326" s="320"/>
      <c r="U326" s="320"/>
      <c r="V326" s="320"/>
      <c r="W326" s="320"/>
      <c r="X326" s="320"/>
      <c r="Y326" s="320"/>
      <c r="Z326" s="320"/>
      <c r="AA326" s="320"/>
      <c r="AB326" s="320"/>
      <c r="AC326" s="320"/>
      <c r="AD326" s="88">
        <f>'Art. 121'!Q320</f>
        <v>0</v>
      </c>
      <c r="AE326" s="89">
        <f t="shared" si="62"/>
        <v>0</v>
      </c>
      <c r="AF326">
        <f t="shared" si="63"/>
        <v>0</v>
      </c>
      <c r="AG326" s="86">
        <f t="shared" si="64"/>
        <v>1</v>
      </c>
      <c r="AH326" s="90">
        <f t="shared" si="65"/>
        <v>0</v>
      </c>
      <c r="AI326" s="91">
        <f t="shared" si="66"/>
        <v>1.3698630136986301E-2</v>
      </c>
      <c r="AJ326" s="91">
        <f t="shared" si="67"/>
        <v>0</v>
      </c>
      <c r="AK326" s="91">
        <f t="shared" si="68"/>
        <v>0</v>
      </c>
    </row>
    <row r="327" spans="1:37" ht="25.4" customHeight="1" thickTop="1" thickBot="1" x14ac:dyDescent="0.3">
      <c r="A327" s="320" t="s">
        <v>613</v>
      </c>
      <c r="B327" s="320"/>
      <c r="C327" s="320"/>
      <c r="D327" s="320"/>
      <c r="E327" s="320"/>
      <c r="F327" s="320"/>
      <c r="G327" s="320"/>
      <c r="H327" s="320"/>
      <c r="I327" s="320"/>
      <c r="J327" s="320"/>
      <c r="K327" s="320"/>
      <c r="L327" s="320"/>
      <c r="M327" s="320"/>
      <c r="N327" s="320"/>
      <c r="O327" s="320"/>
      <c r="P327" s="320"/>
      <c r="Q327" s="320"/>
      <c r="R327" s="320"/>
      <c r="S327" s="320"/>
      <c r="T327" s="320"/>
      <c r="U327" s="320"/>
      <c r="V327" s="320"/>
      <c r="W327" s="320"/>
      <c r="X327" s="320"/>
      <c r="Y327" s="320"/>
      <c r="Z327" s="320"/>
      <c r="AA327" s="320"/>
      <c r="AB327" s="320"/>
      <c r="AC327" s="320"/>
      <c r="AD327" s="88">
        <f>'Art. 121'!Q321</f>
        <v>0</v>
      </c>
      <c r="AE327" s="89">
        <f t="shared" si="62"/>
        <v>0</v>
      </c>
      <c r="AF327">
        <f t="shared" si="63"/>
        <v>0</v>
      </c>
      <c r="AG327" s="86">
        <f t="shared" si="64"/>
        <v>1</v>
      </c>
      <c r="AH327" s="90">
        <f t="shared" si="65"/>
        <v>0</v>
      </c>
      <c r="AI327" s="91">
        <f t="shared" si="66"/>
        <v>1.3698630136986301E-2</v>
      </c>
      <c r="AJ327" s="91">
        <f t="shared" si="67"/>
        <v>0</v>
      </c>
      <c r="AK327" s="91">
        <f t="shared" si="68"/>
        <v>0</v>
      </c>
    </row>
    <row r="328" spans="1:37" ht="25.4" customHeight="1" thickTop="1" thickBot="1" x14ac:dyDescent="0.3">
      <c r="A328" s="320" t="s">
        <v>614</v>
      </c>
      <c r="B328" s="320"/>
      <c r="C328" s="320"/>
      <c r="D328" s="320"/>
      <c r="E328" s="320"/>
      <c r="F328" s="320"/>
      <c r="G328" s="320"/>
      <c r="H328" s="320"/>
      <c r="I328" s="320"/>
      <c r="J328" s="320"/>
      <c r="K328" s="320"/>
      <c r="L328" s="320"/>
      <c r="M328" s="320"/>
      <c r="N328" s="320"/>
      <c r="O328" s="320"/>
      <c r="P328" s="320"/>
      <c r="Q328" s="320"/>
      <c r="R328" s="320"/>
      <c r="S328" s="320"/>
      <c r="T328" s="320"/>
      <c r="U328" s="320"/>
      <c r="V328" s="320"/>
      <c r="W328" s="320"/>
      <c r="X328" s="320"/>
      <c r="Y328" s="320"/>
      <c r="Z328" s="320"/>
      <c r="AA328" s="320"/>
      <c r="AB328" s="320"/>
      <c r="AC328" s="320"/>
      <c r="AD328" s="88">
        <f>'Art. 121'!Q322</f>
        <v>0</v>
      </c>
      <c r="AE328" s="89">
        <f t="shared" si="62"/>
        <v>0</v>
      </c>
      <c r="AF328">
        <f t="shared" si="63"/>
        <v>0</v>
      </c>
      <c r="AG328" s="86">
        <f t="shared" si="64"/>
        <v>1</v>
      </c>
      <c r="AH328" s="90">
        <f t="shared" si="65"/>
        <v>0</v>
      </c>
      <c r="AI328" s="91">
        <f t="shared" si="66"/>
        <v>1.3698630136986301E-2</v>
      </c>
      <c r="AJ328" s="91">
        <f t="shared" si="67"/>
        <v>0</v>
      </c>
      <c r="AK328" s="91">
        <f t="shared" si="68"/>
        <v>0</v>
      </c>
    </row>
    <row r="329" spans="1:37" ht="25.4" customHeight="1" thickTop="1" thickBot="1" x14ac:dyDescent="0.3">
      <c r="A329" s="320" t="s">
        <v>615</v>
      </c>
      <c r="B329" s="320"/>
      <c r="C329" s="320"/>
      <c r="D329" s="320"/>
      <c r="E329" s="320"/>
      <c r="F329" s="320"/>
      <c r="G329" s="320"/>
      <c r="H329" s="320"/>
      <c r="I329" s="320"/>
      <c r="J329" s="320"/>
      <c r="K329" s="320"/>
      <c r="L329" s="320"/>
      <c r="M329" s="320"/>
      <c r="N329" s="320"/>
      <c r="O329" s="320"/>
      <c r="P329" s="320"/>
      <c r="Q329" s="320"/>
      <c r="R329" s="320"/>
      <c r="S329" s="320"/>
      <c r="T329" s="320"/>
      <c r="U329" s="320"/>
      <c r="V329" s="320"/>
      <c r="W329" s="320"/>
      <c r="X329" s="320"/>
      <c r="Y329" s="320"/>
      <c r="Z329" s="320"/>
      <c r="AA329" s="320"/>
      <c r="AB329" s="320"/>
      <c r="AC329" s="320"/>
      <c r="AD329" s="88">
        <f>'Art. 121'!Q323</f>
        <v>0</v>
      </c>
      <c r="AE329" s="89">
        <f t="shared" si="62"/>
        <v>0</v>
      </c>
      <c r="AF329">
        <f t="shared" si="63"/>
        <v>0</v>
      </c>
      <c r="AG329" s="86">
        <f t="shared" si="64"/>
        <v>1</v>
      </c>
      <c r="AH329" s="90">
        <f t="shared" si="65"/>
        <v>0</v>
      </c>
      <c r="AI329" s="91">
        <f t="shared" si="66"/>
        <v>1.3698630136986301E-2</v>
      </c>
      <c r="AJ329" s="91">
        <f t="shared" si="67"/>
        <v>0</v>
      </c>
      <c r="AK329" s="91">
        <f t="shared" si="68"/>
        <v>0</v>
      </c>
    </row>
    <row r="330" spans="1:37" ht="25.4" customHeight="1" thickTop="1" thickBot="1" x14ac:dyDescent="0.3">
      <c r="A330" s="320" t="s">
        <v>616</v>
      </c>
      <c r="B330" s="320"/>
      <c r="C330" s="320"/>
      <c r="D330" s="320"/>
      <c r="E330" s="320"/>
      <c r="F330" s="320"/>
      <c r="G330" s="320"/>
      <c r="H330" s="320"/>
      <c r="I330" s="320"/>
      <c r="J330" s="320"/>
      <c r="K330" s="320"/>
      <c r="L330" s="320"/>
      <c r="M330" s="320"/>
      <c r="N330" s="320"/>
      <c r="O330" s="320"/>
      <c r="P330" s="320"/>
      <c r="Q330" s="320"/>
      <c r="R330" s="320"/>
      <c r="S330" s="320"/>
      <c r="T330" s="320"/>
      <c r="U330" s="320"/>
      <c r="V330" s="320"/>
      <c r="W330" s="320"/>
      <c r="X330" s="320"/>
      <c r="Y330" s="320"/>
      <c r="Z330" s="320"/>
      <c r="AA330" s="320"/>
      <c r="AB330" s="320"/>
      <c r="AC330" s="320"/>
      <c r="AD330" s="88">
        <f>'Art. 121'!Q324</f>
        <v>0</v>
      </c>
      <c r="AE330" s="89">
        <f t="shared" si="62"/>
        <v>0</v>
      </c>
      <c r="AF330">
        <f t="shared" si="63"/>
        <v>0</v>
      </c>
      <c r="AG330" s="86">
        <f t="shared" si="64"/>
        <v>1</v>
      </c>
      <c r="AH330" s="90">
        <f t="shared" si="65"/>
        <v>0</v>
      </c>
      <c r="AI330" s="91">
        <f t="shared" si="66"/>
        <v>1.3698630136986301E-2</v>
      </c>
      <c r="AJ330" s="91">
        <f t="shared" si="67"/>
        <v>0</v>
      </c>
      <c r="AK330" s="91">
        <f t="shared" si="68"/>
        <v>0</v>
      </c>
    </row>
    <row r="331" spans="1:37" ht="25.4" customHeight="1" thickTop="1" thickBot="1" x14ac:dyDescent="0.3">
      <c r="A331" s="320" t="s">
        <v>2490</v>
      </c>
      <c r="B331" s="320"/>
      <c r="C331" s="320"/>
      <c r="D331" s="320"/>
      <c r="E331" s="320"/>
      <c r="F331" s="320"/>
      <c r="G331" s="320"/>
      <c r="H331" s="320"/>
      <c r="I331" s="320"/>
      <c r="J331" s="320"/>
      <c r="K331" s="320"/>
      <c r="L331" s="320"/>
      <c r="M331" s="320"/>
      <c r="N331" s="320"/>
      <c r="O331" s="320"/>
      <c r="P331" s="320"/>
      <c r="Q331" s="320"/>
      <c r="R331" s="320"/>
      <c r="S331" s="320"/>
      <c r="T331" s="320"/>
      <c r="U331" s="320"/>
      <c r="V331" s="320"/>
      <c r="W331" s="320"/>
      <c r="X331" s="320"/>
      <c r="Y331" s="320"/>
      <c r="Z331" s="320"/>
      <c r="AA331" s="320"/>
      <c r="AB331" s="320"/>
      <c r="AC331" s="320"/>
      <c r="AD331" s="88">
        <f>'Art. 121'!Q325</f>
        <v>0</v>
      </c>
      <c r="AE331" s="89">
        <f t="shared" si="62"/>
        <v>0</v>
      </c>
      <c r="AF331">
        <f t="shared" si="63"/>
        <v>0</v>
      </c>
      <c r="AG331" s="86">
        <f t="shared" si="64"/>
        <v>1</v>
      </c>
      <c r="AH331" s="90">
        <f t="shared" si="65"/>
        <v>0</v>
      </c>
      <c r="AI331" s="91">
        <f t="shared" si="66"/>
        <v>1.3698630136986301E-2</v>
      </c>
      <c r="AJ331" s="91">
        <f t="shared" si="67"/>
        <v>0</v>
      </c>
      <c r="AK331" s="91">
        <f t="shared" si="68"/>
        <v>0</v>
      </c>
    </row>
    <row r="332" spans="1:37" ht="25.4" customHeight="1" thickTop="1" thickBot="1" x14ac:dyDescent="0.3">
      <c r="A332" s="320" t="s">
        <v>618</v>
      </c>
      <c r="B332" s="320"/>
      <c r="C332" s="320"/>
      <c r="D332" s="320"/>
      <c r="E332" s="320"/>
      <c r="F332" s="320"/>
      <c r="G332" s="320"/>
      <c r="H332" s="320"/>
      <c r="I332" s="320"/>
      <c r="J332" s="320"/>
      <c r="K332" s="320"/>
      <c r="L332" s="320"/>
      <c r="M332" s="320"/>
      <c r="N332" s="320"/>
      <c r="O332" s="320"/>
      <c r="P332" s="320"/>
      <c r="Q332" s="320"/>
      <c r="R332" s="320"/>
      <c r="S332" s="320"/>
      <c r="T332" s="320"/>
      <c r="U332" s="320"/>
      <c r="V332" s="320"/>
      <c r="W332" s="320"/>
      <c r="X332" s="320"/>
      <c r="Y332" s="320"/>
      <c r="Z332" s="320"/>
      <c r="AA332" s="320"/>
      <c r="AB332" s="320"/>
      <c r="AC332" s="320"/>
      <c r="AD332" s="88">
        <f>'Art. 121'!Q326</f>
        <v>0</v>
      </c>
      <c r="AE332" s="89">
        <f t="shared" si="62"/>
        <v>0</v>
      </c>
      <c r="AF332">
        <f t="shared" si="63"/>
        <v>0</v>
      </c>
      <c r="AG332" s="86">
        <f t="shared" si="64"/>
        <v>1</v>
      </c>
      <c r="AH332" s="90">
        <f t="shared" si="65"/>
        <v>0</v>
      </c>
      <c r="AI332" s="91">
        <f t="shared" si="66"/>
        <v>1.3698630136986301E-2</v>
      </c>
      <c r="AJ332" s="91">
        <f t="shared" si="67"/>
        <v>0</v>
      </c>
      <c r="AK332" s="91">
        <f t="shared" si="68"/>
        <v>0</v>
      </c>
    </row>
    <row r="333" spans="1:37" s="57" customFormat="1" ht="25.4" customHeight="1" thickTop="1" thickBot="1" x14ac:dyDescent="0.3">
      <c r="A333" s="320" t="s">
        <v>2491</v>
      </c>
      <c r="B333" s="320"/>
      <c r="C333" s="320"/>
      <c r="D333" s="320"/>
      <c r="E333" s="320"/>
      <c r="F333" s="320"/>
      <c r="G333" s="320"/>
      <c r="H333" s="320"/>
      <c r="I333" s="320"/>
      <c r="J333" s="320"/>
      <c r="K333" s="320"/>
      <c r="L333" s="320"/>
      <c r="M333" s="320"/>
      <c r="N333" s="320"/>
      <c r="O333" s="320"/>
      <c r="P333" s="320"/>
      <c r="Q333" s="320"/>
      <c r="R333" s="320"/>
      <c r="S333" s="320"/>
      <c r="T333" s="320"/>
      <c r="U333" s="320"/>
      <c r="V333" s="320"/>
      <c r="W333" s="320"/>
      <c r="X333" s="320"/>
      <c r="Y333" s="320"/>
      <c r="Z333" s="320"/>
      <c r="AA333" s="320"/>
      <c r="AB333" s="320"/>
      <c r="AC333" s="320"/>
      <c r="AD333" s="88">
        <f>'Art. 121'!Q327</f>
        <v>0</v>
      </c>
      <c r="AE333" s="89">
        <f t="shared" si="62"/>
        <v>0</v>
      </c>
      <c r="AF333">
        <f t="shared" si="63"/>
        <v>0</v>
      </c>
      <c r="AG333" s="86">
        <f t="shared" si="64"/>
        <v>1</v>
      </c>
      <c r="AH333" s="90">
        <f t="shared" si="65"/>
        <v>0</v>
      </c>
      <c r="AI333" s="91">
        <f t="shared" si="66"/>
        <v>1.3698630136986301E-2</v>
      </c>
      <c r="AJ333" s="91">
        <f t="shared" si="67"/>
        <v>0</v>
      </c>
      <c r="AK333" s="91">
        <f t="shared" si="68"/>
        <v>0</v>
      </c>
    </row>
    <row r="334" spans="1:37" ht="25.4" customHeight="1" thickTop="1" x14ac:dyDescent="0.25">
      <c r="A334" s="289" t="s">
        <v>368</v>
      </c>
      <c r="B334" s="289"/>
      <c r="C334" s="289"/>
      <c r="D334" s="289"/>
      <c r="E334" s="289"/>
      <c r="F334" s="289"/>
      <c r="G334" s="289"/>
      <c r="H334" s="289"/>
      <c r="I334" s="289"/>
      <c r="J334" s="289"/>
      <c r="K334" s="289"/>
      <c r="L334" s="289"/>
      <c r="M334" s="289"/>
      <c r="N334" s="289"/>
      <c r="O334" s="289"/>
      <c r="P334" s="289"/>
      <c r="Q334" s="289"/>
      <c r="R334" s="289"/>
      <c r="S334" s="289"/>
      <c r="T334" s="289"/>
      <c r="U334" s="289"/>
      <c r="V334" s="289"/>
      <c r="W334" s="289"/>
      <c r="X334" s="289"/>
      <c r="Y334" s="289"/>
      <c r="Z334" s="289"/>
      <c r="AA334" s="289"/>
      <c r="AB334" s="289"/>
      <c r="AC334" s="289"/>
      <c r="AD334" s="289"/>
      <c r="AE334" s="89">
        <f>SUM(AE261:AE333)</f>
        <v>0</v>
      </c>
      <c r="AF334" s="59"/>
      <c r="AG334" s="92">
        <f>SUM(AG261:AG333)</f>
        <v>73</v>
      </c>
      <c r="AH334" s="93"/>
      <c r="AI334" s="94"/>
      <c r="AJ334" s="94"/>
      <c r="AK334" s="94"/>
    </row>
    <row r="335" spans="1:37" ht="25.4" customHeight="1" x14ac:dyDescent="0.25">
      <c r="A335" s="290" t="s">
        <v>369</v>
      </c>
      <c r="B335" s="290"/>
      <c r="C335" s="290"/>
      <c r="D335" s="290"/>
      <c r="E335" s="290"/>
      <c r="F335" s="290"/>
      <c r="G335" s="290"/>
      <c r="H335" s="290"/>
      <c r="I335" s="290"/>
      <c r="J335" s="290"/>
      <c r="K335" s="290"/>
      <c r="L335" s="290"/>
      <c r="M335" s="290"/>
      <c r="N335" s="290"/>
      <c r="O335" s="290"/>
      <c r="P335" s="290"/>
      <c r="Q335" s="290"/>
      <c r="R335" s="290"/>
      <c r="S335" s="290"/>
      <c r="T335" s="290"/>
      <c r="U335" s="290"/>
      <c r="V335" s="290"/>
      <c r="W335" s="290"/>
      <c r="X335" s="290"/>
      <c r="Y335" s="290"/>
      <c r="Z335" s="290"/>
      <c r="AA335" s="290"/>
      <c r="AB335" s="290"/>
      <c r="AC335" s="290"/>
      <c r="AD335" s="290"/>
      <c r="AE335" s="89">
        <f>AE334/$AE$23*100</f>
        <v>0</v>
      </c>
      <c r="AF335" s="59"/>
      <c r="AG335" s="92"/>
      <c r="AH335" s="93"/>
      <c r="AI335" s="94"/>
      <c r="AJ335" s="94"/>
      <c r="AK335" s="94"/>
    </row>
    <row r="336" spans="1:37" ht="25.4" customHeight="1" thickBot="1" x14ac:dyDescent="0.3">
      <c r="A336" s="70"/>
      <c r="B336" s="70"/>
      <c r="C336" s="70"/>
      <c r="D336" s="70"/>
      <c r="E336" s="70"/>
      <c r="F336" s="70"/>
      <c r="G336" s="70"/>
      <c r="H336" s="70"/>
      <c r="I336" s="70"/>
      <c r="J336" s="70"/>
      <c r="K336" s="70"/>
      <c r="L336" s="70"/>
      <c r="M336" s="70"/>
      <c r="N336" s="70"/>
      <c r="O336" s="70"/>
      <c r="P336" s="70"/>
      <c r="Q336" s="95"/>
      <c r="R336" s="70"/>
      <c r="S336" s="70"/>
      <c r="T336" s="70"/>
      <c r="U336" s="70"/>
      <c r="V336" s="70"/>
      <c r="W336" s="70"/>
      <c r="X336" s="70"/>
      <c r="Y336" s="70"/>
      <c r="Z336" s="70"/>
      <c r="AA336" s="70"/>
      <c r="AB336" s="70"/>
      <c r="AC336" s="70"/>
      <c r="AD336" s="96"/>
      <c r="AE336" s="96"/>
    </row>
    <row r="337" spans="1:37" ht="25.4" customHeight="1" thickTop="1" thickBot="1" x14ac:dyDescent="0.3">
      <c r="A337" s="291" t="s">
        <v>124</v>
      </c>
      <c r="B337" s="291"/>
      <c r="C337" s="291"/>
      <c r="D337" s="291"/>
      <c r="E337" s="291"/>
      <c r="F337" s="291"/>
      <c r="G337" s="291"/>
      <c r="H337" s="291"/>
      <c r="I337" s="291"/>
      <c r="J337" s="291"/>
      <c r="K337" s="291"/>
      <c r="L337" s="291"/>
      <c r="M337" s="291"/>
      <c r="N337" s="291"/>
      <c r="O337" s="291"/>
      <c r="P337" s="291"/>
      <c r="Q337" s="291"/>
      <c r="R337" s="291"/>
      <c r="S337" s="291"/>
      <c r="T337" s="291"/>
      <c r="U337" s="291"/>
      <c r="V337" s="291"/>
      <c r="W337" s="291"/>
      <c r="X337" s="291"/>
      <c r="Y337" s="291"/>
      <c r="Z337" s="291"/>
      <c r="AA337" s="291"/>
      <c r="AB337" s="291"/>
      <c r="AC337" s="291"/>
      <c r="AD337" s="104" t="s">
        <v>65</v>
      </c>
      <c r="AE337" s="105" t="s">
        <v>9</v>
      </c>
      <c r="AF337" s="86" t="s">
        <v>330</v>
      </c>
      <c r="AG337" s="86" t="s">
        <v>331</v>
      </c>
      <c r="AH337" s="86" t="s">
        <v>332</v>
      </c>
      <c r="AI337" s="87" t="s">
        <v>333</v>
      </c>
      <c r="AJ337" s="86"/>
      <c r="AK337" s="87" t="s">
        <v>334</v>
      </c>
    </row>
    <row r="338" spans="1:37" ht="25.4" customHeight="1" thickTop="1" thickBot="1" x14ac:dyDescent="0.3">
      <c r="A338" s="320" t="s">
        <v>620</v>
      </c>
      <c r="B338" s="320"/>
      <c r="C338" s="320"/>
      <c r="D338" s="320"/>
      <c r="E338" s="320"/>
      <c r="F338" s="320"/>
      <c r="G338" s="320"/>
      <c r="H338" s="320"/>
      <c r="I338" s="320"/>
      <c r="J338" s="320"/>
      <c r="K338" s="320"/>
      <c r="L338" s="320"/>
      <c r="M338" s="320"/>
      <c r="N338" s="320"/>
      <c r="O338" s="320"/>
      <c r="P338" s="320"/>
      <c r="Q338" s="320"/>
      <c r="R338" s="320"/>
      <c r="S338" s="320"/>
      <c r="T338" s="320"/>
      <c r="U338" s="320"/>
      <c r="V338" s="320"/>
      <c r="W338" s="320"/>
      <c r="X338" s="320"/>
      <c r="Y338" s="320"/>
      <c r="Z338" s="320"/>
      <c r="AA338" s="320"/>
      <c r="AB338" s="320"/>
      <c r="AC338" s="320"/>
      <c r="AD338" s="88">
        <f>'Art. 121'!Q330</f>
        <v>0</v>
      </c>
      <c r="AE338" s="89">
        <f>IF(AG338=1,AK338,AG338)</f>
        <v>0</v>
      </c>
      <c r="AF338">
        <f>AD338/2</f>
        <v>0</v>
      </c>
      <c r="AG338" s="86">
        <f>IF(AND(AF338&gt;=0,AF338&lt;=1),1,"No aplica")</f>
        <v>1</v>
      </c>
      <c r="AH338" s="90">
        <f>AD338/(AG338*2)</f>
        <v>0</v>
      </c>
      <c r="AI338" s="91">
        <f>IF(AG338=1,AG338/$AG$343,"No aplica")</f>
        <v>0.2</v>
      </c>
      <c r="AJ338" s="91">
        <f>AF338*AI338</f>
        <v>0</v>
      </c>
      <c r="AK338" s="91">
        <f>AJ338*$AE$23</f>
        <v>0</v>
      </c>
    </row>
    <row r="339" spans="1:37" ht="25.4" customHeight="1" thickTop="1" thickBot="1" x14ac:dyDescent="0.3">
      <c r="A339" s="320" t="s">
        <v>621</v>
      </c>
      <c r="B339" s="320"/>
      <c r="C339" s="320"/>
      <c r="D339" s="320"/>
      <c r="E339" s="320"/>
      <c r="F339" s="320"/>
      <c r="G339" s="320"/>
      <c r="H339" s="320"/>
      <c r="I339" s="320"/>
      <c r="J339" s="320"/>
      <c r="K339" s="320"/>
      <c r="L339" s="320"/>
      <c r="M339" s="320"/>
      <c r="N339" s="320"/>
      <c r="O339" s="320"/>
      <c r="P339" s="320"/>
      <c r="Q339" s="320"/>
      <c r="R339" s="320"/>
      <c r="S339" s="320"/>
      <c r="T339" s="320"/>
      <c r="U339" s="320"/>
      <c r="V339" s="320"/>
      <c r="W339" s="320"/>
      <c r="X339" s="320"/>
      <c r="Y339" s="320"/>
      <c r="Z339" s="320"/>
      <c r="AA339" s="320"/>
      <c r="AB339" s="320"/>
      <c r="AC339" s="320"/>
      <c r="AD339" s="88">
        <f>'Art. 121'!Q331</f>
        <v>0</v>
      </c>
      <c r="AE339" s="89">
        <f>IF(AG339=1,AK339,AG339)</f>
        <v>0</v>
      </c>
      <c r="AF339">
        <f>AD339/2</f>
        <v>0</v>
      </c>
      <c r="AG339" s="86">
        <f>IF(AND(AF339&gt;=0,AF339&lt;=1),1,"No aplica")</f>
        <v>1</v>
      </c>
      <c r="AH339" s="90">
        <f>AD339/(AG339*2)</f>
        <v>0</v>
      </c>
      <c r="AI339" s="91">
        <f>IF(AG339=1,AG339/$AG$343,"No aplica")</f>
        <v>0.2</v>
      </c>
      <c r="AJ339" s="91">
        <f>AF339*AI339</f>
        <v>0</v>
      </c>
      <c r="AK339" s="91">
        <f>AJ339*$AE$23</f>
        <v>0</v>
      </c>
    </row>
    <row r="340" spans="1:37" ht="25.4" customHeight="1" thickTop="1" thickBot="1" x14ac:dyDescent="0.3">
      <c r="A340" s="320" t="s">
        <v>622</v>
      </c>
      <c r="B340" s="320"/>
      <c r="C340" s="320"/>
      <c r="D340" s="320"/>
      <c r="E340" s="320"/>
      <c r="F340" s="320"/>
      <c r="G340" s="320"/>
      <c r="H340" s="320"/>
      <c r="I340" s="320"/>
      <c r="J340" s="320"/>
      <c r="K340" s="320"/>
      <c r="L340" s="320"/>
      <c r="M340" s="320"/>
      <c r="N340" s="320"/>
      <c r="O340" s="320"/>
      <c r="P340" s="320"/>
      <c r="Q340" s="320"/>
      <c r="R340" s="320"/>
      <c r="S340" s="320"/>
      <c r="T340" s="320"/>
      <c r="U340" s="320"/>
      <c r="V340" s="320"/>
      <c r="W340" s="320"/>
      <c r="X340" s="320"/>
      <c r="Y340" s="320"/>
      <c r="Z340" s="320"/>
      <c r="AA340" s="320"/>
      <c r="AB340" s="320"/>
      <c r="AC340" s="320"/>
      <c r="AD340" s="88">
        <f>'Art. 121'!Q332</f>
        <v>0</v>
      </c>
      <c r="AE340" s="89">
        <f>IF(AG340=1,AK340,AG340)</f>
        <v>0</v>
      </c>
      <c r="AF340">
        <f>AD340/2</f>
        <v>0</v>
      </c>
      <c r="AG340" s="86">
        <f>IF(AND(AF340&gt;=0,AF340&lt;=1),1,"No aplica")</f>
        <v>1</v>
      </c>
      <c r="AH340" s="90">
        <f>AD340/(AG340*2)</f>
        <v>0</v>
      </c>
      <c r="AI340" s="91">
        <f>IF(AG340=1,AG340/$AG$343,"No aplica")</f>
        <v>0.2</v>
      </c>
      <c r="AJ340" s="91">
        <f>AF340*AI340</f>
        <v>0</v>
      </c>
      <c r="AK340" s="91">
        <f>AJ340*$AE$23</f>
        <v>0</v>
      </c>
    </row>
    <row r="341" spans="1:37" ht="25.4" customHeight="1" thickTop="1" thickBot="1" x14ac:dyDescent="0.3">
      <c r="A341" s="320" t="s">
        <v>623</v>
      </c>
      <c r="B341" s="320"/>
      <c r="C341" s="320"/>
      <c r="D341" s="320"/>
      <c r="E341" s="320"/>
      <c r="F341" s="320"/>
      <c r="G341" s="320"/>
      <c r="H341" s="320"/>
      <c r="I341" s="320"/>
      <c r="J341" s="320"/>
      <c r="K341" s="320"/>
      <c r="L341" s="320"/>
      <c r="M341" s="320"/>
      <c r="N341" s="320"/>
      <c r="O341" s="320"/>
      <c r="P341" s="320"/>
      <c r="Q341" s="320"/>
      <c r="R341" s="320"/>
      <c r="S341" s="320"/>
      <c r="T341" s="320"/>
      <c r="U341" s="320"/>
      <c r="V341" s="320"/>
      <c r="W341" s="320"/>
      <c r="X341" s="320"/>
      <c r="Y341" s="320"/>
      <c r="Z341" s="320"/>
      <c r="AA341" s="320"/>
      <c r="AB341" s="320"/>
      <c r="AC341" s="320"/>
      <c r="AD341" s="88">
        <f>'Art. 121'!Q333</f>
        <v>0</v>
      </c>
      <c r="AE341" s="89">
        <f>IF(AG341=1,AK341,AG341)</f>
        <v>0</v>
      </c>
      <c r="AF341">
        <f>AD341/2</f>
        <v>0</v>
      </c>
      <c r="AG341" s="86">
        <f>IF(AND(AF341&gt;=0,AF341&lt;=1),1,"No aplica")</f>
        <v>1</v>
      </c>
      <c r="AH341" s="90">
        <f>AD341/(AG341*2)</f>
        <v>0</v>
      </c>
      <c r="AI341" s="91">
        <f>IF(AG341=1,AG341/$AG$343,"No aplica")</f>
        <v>0.2</v>
      </c>
      <c r="AJ341" s="91">
        <f>AF341*AI341</f>
        <v>0</v>
      </c>
      <c r="AK341" s="91">
        <f>AJ341*$AE$23</f>
        <v>0</v>
      </c>
    </row>
    <row r="342" spans="1:37" ht="25.4" customHeight="1" thickTop="1" thickBot="1" x14ac:dyDescent="0.3">
      <c r="A342" s="320" t="s">
        <v>624</v>
      </c>
      <c r="B342" s="320"/>
      <c r="C342" s="320"/>
      <c r="D342" s="320"/>
      <c r="E342" s="320"/>
      <c r="F342" s="320"/>
      <c r="G342" s="320"/>
      <c r="H342" s="320"/>
      <c r="I342" s="320"/>
      <c r="J342" s="320"/>
      <c r="K342" s="320"/>
      <c r="L342" s="320"/>
      <c r="M342" s="320"/>
      <c r="N342" s="320"/>
      <c r="O342" s="320"/>
      <c r="P342" s="320"/>
      <c r="Q342" s="320"/>
      <c r="R342" s="320"/>
      <c r="S342" s="320"/>
      <c r="T342" s="320"/>
      <c r="U342" s="320"/>
      <c r="V342" s="320"/>
      <c r="W342" s="320"/>
      <c r="X342" s="320"/>
      <c r="Y342" s="320"/>
      <c r="Z342" s="320"/>
      <c r="AA342" s="320"/>
      <c r="AB342" s="320"/>
      <c r="AC342" s="320"/>
      <c r="AD342" s="88">
        <f>'Art. 121'!Q334</f>
        <v>0</v>
      </c>
      <c r="AE342" s="89">
        <f>IF(AG342=1,AK342,AG342)</f>
        <v>0</v>
      </c>
      <c r="AF342">
        <f>AD342/2</f>
        <v>0</v>
      </c>
      <c r="AG342" s="86">
        <f>IF(AND(AF342&gt;=0,AF342&lt;=1),1,"No aplica")</f>
        <v>1</v>
      </c>
      <c r="AH342" s="90">
        <f>AD342/(AG342*2)</f>
        <v>0</v>
      </c>
      <c r="AI342" s="91">
        <f>IF(AG342=1,AG342/$AG$343,"No aplica")</f>
        <v>0.2</v>
      </c>
      <c r="AJ342" s="91">
        <f>AF342*AI342</f>
        <v>0</v>
      </c>
      <c r="AK342" s="91">
        <f>AJ342*$AE$23</f>
        <v>0</v>
      </c>
    </row>
    <row r="343" spans="1:37" ht="25.4" customHeight="1" thickTop="1" x14ac:dyDescent="0.25">
      <c r="A343" s="289" t="s">
        <v>370</v>
      </c>
      <c r="B343" s="289"/>
      <c r="C343" s="289"/>
      <c r="D343" s="289"/>
      <c r="E343" s="289"/>
      <c r="F343" s="289"/>
      <c r="G343" s="289"/>
      <c r="H343" s="289"/>
      <c r="I343" s="289"/>
      <c r="J343" s="289"/>
      <c r="K343" s="289"/>
      <c r="L343" s="289"/>
      <c r="M343" s="289"/>
      <c r="N343" s="289"/>
      <c r="O343" s="289"/>
      <c r="P343" s="289"/>
      <c r="Q343" s="289"/>
      <c r="R343" s="289"/>
      <c r="S343" s="289"/>
      <c r="T343" s="289"/>
      <c r="U343" s="289"/>
      <c r="V343" s="289"/>
      <c r="W343" s="289"/>
      <c r="X343" s="289"/>
      <c r="Y343" s="289"/>
      <c r="Z343" s="289"/>
      <c r="AA343" s="289"/>
      <c r="AB343" s="289"/>
      <c r="AC343" s="289"/>
      <c r="AD343" s="289"/>
      <c r="AE343" s="89">
        <f>SUM(AE336:AE342)</f>
        <v>0</v>
      </c>
      <c r="AF343" s="59"/>
      <c r="AG343" s="92">
        <f>SUM(AG338:AG342)</f>
        <v>5</v>
      </c>
      <c r="AH343" s="93"/>
      <c r="AI343" s="94"/>
      <c r="AJ343" s="94"/>
      <c r="AK343" s="94"/>
    </row>
    <row r="344" spans="1:37" ht="25.4" customHeight="1" x14ac:dyDescent="0.25">
      <c r="A344" s="290" t="s">
        <v>371</v>
      </c>
      <c r="B344" s="290"/>
      <c r="C344" s="290"/>
      <c r="D344" s="290"/>
      <c r="E344" s="290"/>
      <c r="F344" s="290"/>
      <c r="G344" s="290"/>
      <c r="H344" s="290"/>
      <c r="I344" s="290"/>
      <c r="J344" s="290"/>
      <c r="K344" s="290"/>
      <c r="L344" s="290"/>
      <c r="M344" s="290"/>
      <c r="N344" s="290"/>
      <c r="O344" s="290"/>
      <c r="P344" s="290"/>
      <c r="Q344" s="290"/>
      <c r="R344" s="290"/>
      <c r="S344" s="290"/>
      <c r="T344" s="290"/>
      <c r="U344" s="290"/>
      <c r="V344" s="290"/>
      <c r="W344" s="290"/>
      <c r="X344" s="290"/>
      <c r="Y344" s="290"/>
      <c r="Z344" s="290"/>
      <c r="AA344" s="290"/>
      <c r="AB344" s="290"/>
      <c r="AC344" s="290"/>
      <c r="AD344" s="290"/>
      <c r="AE344" s="89">
        <f>AE343/$AE$23*100</f>
        <v>0</v>
      </c>
      <c r="AF344" s="59"/>
      <c r="AG344" s="92"/>
      <c r="AH344" s="93"/>
      <c r="AI344" s="94"/>
      <c r="AJ344" s="94"/>
      <c r="AK344" s="94"/>
    </row>
    <row r="345" spans="1:37" ht="25.4" customHeight="1" x14ac:dyDescent="0.25">
      <c r="A345" s="100"/>
      <c r="B345" s="100"/>
      <c r="C345" s="100"/>
      <c r="D345" s="100"/>
      <c r="E345" s="100"/>
      <c r="F345" s="100"/>
      <c r="G345" s="100"/>
      <c r="H345" s="100"/>
      <c r="I345" s="100"/>
      <c r="J345" s="100"/>
      <c r="K345" s="100"/>
      <c r="L345" s="100"/>
      <c r="M345" s="100"/>
      <c r="N345" s="100"/>
      <c r="O345" s="100"/>
      <c r="P345" s="100"/>
      <c r="Q345" s="95"/>
      <c r="R345" s="100"/>
      <c r="S345" s="100"/>
      <c r="T345" s="100"/>
      <c r="U345" s="100"/>
      <c r="V345" s="100"/>
      <c r="W345" s="100"/>
      <c r="X345" s="100"/>
      <c r="Y345" s="100"/>
      <c r="Z345" s="100"/>
      <c r="AA345" s="100"/>
      <c r="AB345" s="100"/>
      <c r="AC345" s="100"/>
      <c r="AD345" s="96"/>
      <c r="AE345" s="96"/>
    </row>
    <row r="346" spans="1:37" ht="25.4" customHeight="1" x14ac:dyDescent="0.25">
      <c r="A346" s="100"/>
      <c r="B346" s="100"/>
      <c r="C346" s="100"/>
      <c r="D346" s="100"/>
      <c r="E346" s="100"/>
      <c r="F346" s="100"/>
      <c r="G346" s="100"/>
      <c r="H346" s="100"/>
      <c r="I346" s="100"/>
      <c r="J346" s="100"/>
      <c r="K346" s="100"/>
      <c r="L346" s="100"/>
      <c r="M346" s="100"/>
      <c r="N346" s="100"/>
      <c r="O346" s="100"/>
      <c r="P346" s="100"/>
      <c r="Q346" s="95"/>
      <c r="R346" s="100"/>
      <c r="S346" s="100"/>
      <c r="T346" s="100"/>
      <c r="U346" s="100"/>
      <c r="V346" s="100"/>
      <c r="W346" s="100"/>
      <c r="X346" s="100"/>
      <c r="Y346" s="100"/>
      <c r="Z346" s="100"/>
      <c r="AA346" s="100"/>
      <c r="AB346" s="100"/>
      <c r="AC346" s="100"/>
      <c r="AD346" s="96"/>
      <c r="AE346" s="96"/>
    </row>
    <row r="347" spans="1:37" ht="25.4" customHeight="1" x14ac:dyDescent="0.25">
      <c r="A347" s="337" t="s">
        <v>625</v>
      </c>
      <c r="B347" s="337"/>
      <c r="C347" s="337"/>
      <c r="D347" s="337"/>
      <c r="E347" s="337"/>
      <c r="F347" s="337"/>
      <c r="G347" s="337"/>
      <c r="H347" s="337"/>
      <c r="I347" s="337"/>
      <c r="J347" s="337"/>
      <c r="K347" s="337"/>
      <c r="L347" s="337"/>
      <c r="M347" s="337"/>
      <c r="N347" s="337"/>
      <c r="O347" s="337"/>
      <c r="P347" s="337"/>
      <c r="Q347" s="337"/>
      <c r="R347" s="337"/>
      <c r="S347" s="337"/>
      <c r="T347" s="337"/>
      <c r="U347" s="337"/>
      <c r="V347" s="337"/>
      <c r="W347" s="337"/>
      <c r="X347" s="337"/>
      <c r="Y347" s="337"/>
      <c r="Z347" s="337"/>
      <c r="AA347" s="337"/>
      <c r="AB347" s="337"/>
      <c r="AC347" s="337"/>
      <c r="AD347" s="337"/>
      <c r="AE347" s="337"/>
    </row>
    <row r="348" spans="1:37" ht="25.4" customHeight="1" x14ac:dyDescent="0.25">
      <c r="A348" s="101"/>
      <c r="B348" s="102"/>
      <c r="C348" s="102"/>
      <c r="D348" s="102"/>
      <c r="E348" s="102"/>
      <c r="F348" s="102"/>
      <c r="G348" s="102"/>
      <c r="H348" s="102"/>
      <c r="I348" s="102"/>
      <c r="J348" s="102"/>
      <c r="K348" s="102"/>
      <c r="L348" s="102"/>
      <c r="M348" s="102"/>
      <c r="N348" s="102"/>
      <c r="O348" s="102"/>
      <c r="P348" s="102"/>
      <c r="Q348" s="103"/>
      <c r="R348" s="102"/>
      <c r="S348" s="102"/>
      <c r="T348" s="102"/>
      <c r="U348" s="102"/>
      <c r="V348" s="102"/>
      <c r="W348" s="102"/>
      <c r="X348" s="102"/>
      <c r="Y348" s="102"/>
      <c r="Z348" s="102"/>
      <c r="AA348" s="102"/>
      <c r="AB348" s="102"/>
      <c r="AC348" s="102"/>
      <c r="AD348" s="83"/>
      <c r="AE348" s="83"/>
    </row>
    <row r="349" spans="1:37" ht="25.4" customHeight="1" thickBot="1" x14ac:dyDescent="0.3">
      <c r="A349" s="70"/>
      <c r="B349" s="70"/>
      <c r="C349" s="70"/>
      <c r="D349" s="70"/>
      <c r="E349" s="70"/>
      <c r="F349" s="70"/>
      <c r="G349" s="70"/>
      <c r="H349" s="70"/>
      <c r="I349" s="70"/>
      <c r="J349" s="70"/>
      <c r="K349" s="70"/>
      <c r="L349" s="70"/>
      <c r="M349" s="70"/>
      <c r="N349" s="70"/>
      <c r="O349" s="70"/>
      <c r="P349" s="70"/>
      <c r="Q349" s="95"/>
      <c r="R349" s="70"/>
      <c r="S349" s="70"/>
      <c r="T349" s="70"/>
      <c r="U349" s="70"/>
      <c r="V349" s="70"/>
      <c r="W349" s="70"/>
      <c r="X349" s="70"/>
      <c r="Y349" s="70"/>
      <c r="Z349" s="70"/>
      <c r="AA349" s="70"/>
      <c r="AB349" s="70"/>
      <c r="AC349" s="70"/>
      <c r="AD349" s="96"/>
      <c r="AE349" s="96"/>
    </row>
    <row r="350" spans="1:37" ht="25.4" customHeight="1" thickTop="1" thickBot="1" x14ac:dyDescent="0.3">
      <c r="A350" s="292" t="s">
        <v>44</v>
      </c>
      <c r="B350" s="292"/>
      <c r="C350" s="292"/>
      <c r="D350" s="292"/>
      <c r="E350" s="292"/>
      <c r="F350" s="292"/>
      <c r="G350" s="292"/>
      <c r="H350" s="292"/>
      <c r="I350" s="292"/>
      <c r="J350" s="292"/>
      <c r="K350" s="292"/>
      <c r="L350" s="292"/>
      <c r="M350" s="292"/>
      <c r="N350" s="292"/>
      <c r="O350" s="292"/>
      <c r="P350" s="292"/>
      <c r="Q350" s="292"/>
      <c r="R350" s="292"/>
      <c r="S350" s="292"/>
      <c r="T350" s="292"/>
      <c r="U350" s="292"/>
      <c r="V350" s="292"/>
      <c r="W350" s="292"/>
      <c r="X350" s="292"/>
      <c r="Y350" s="292"/>
      <c r="Z350" s="292"/>
      <c r="AA350" s="292"/>
      <c r="AB350" s="292"/>
      <c r="AC350" s="292"/>
      <c r="AD350" s="63" t="s">
        <v>65</v>
      </c>
      <c r="AE350" s="211" t="s">
        <v>9</v>
      </c>
      <c r="AF350" s="86" t="s">
        <v>330</v>
      </c>
      <c r="AG350" s="86" t="s">
        <v>331</v>
      </c>
      <c r="AH350" s="86" t="s">
        <v>332</v>
      </c>
      <c r="AI350" s="87" t="s">
        <v>333</v>
      </c>
      <c r="AJ350" s="86"/>
      <c r="AK350" s="87" t="s">
        <v>334</v>
      </c>
    </row>
    <row r="351" spans="1:37" ht="25.4" customHeight="1" thickTop="1" thickBot="1" x14ac:dyDescent="0.3">
      <c r="A351" s="320" t="s">
        <v>403</v>
      </c>
      <c r="B351" s="320"/>
      <c r="C351" s="320"/>
      <c r="D351" s="320"/>
      <c r="E351" s="320"/>
      <c r="F351" s="320"/>
      <c r="G351" s="320"/>
      <c r="H351" s="320"/>
      <c r="I351" s="320"/>
      <c r="J351" s="320"/>
      <c r="K351" s="320"/>
      <c r="L351" s="320"/>
      <c r="M351" s="320"/>
      <c r="N351" s="320"/>
      <c r="O351" s="320"/>
      <c r="P351" s="320"/>
      <c r="Q351" s="320"/>
      <c r="R351" s="320"/>
      <c r="S351" s="320"/>
      <c r="T351" s="320"/>
      <c r="U351" s="320"/>
      <c r="V351" s="320"/>
      <c r="W351" s="320"/>
      <c r="X351" s="320"/>
      <c r="Y351" s="320"/>
      <c r="Z351" s="320"/>
      <c r="AA351" s="320"/>
      <c r="AB351" s="320"/>
      <c r="AC351" s="320"/>
      <c r="AD351" s="88">
        <f>'Art. 121'!Q343</f>
        <v>0</v>
      </c>
      <c r="AE351" s="89">
        <f t="shared" ref="AE351:AE377" si="69">IF(AG351=1,AK351,AG351)</f>
        <v>0</v>
      </c>
      <c r="AF351">
        <f t="shared" ref="AF351:AF377" si="70">AD351/2</f>
        <v>0</v>
      </c>
      <c r="AG351" s="86">
        <f t="shared" ref="AG351:AG377" si="71">IF(AND(AF351&gt;=0,AF351&lt;=1),1,"No aplica")</f>
        <v>1</v>
      </c>
      <c r="AH351" s="90">
        <f t="shared" ref="AH351:AH377" si="72">AD351/(AG351*2)</f>
        <v>0</v>
      </c>
      <c r="AI351" s="91">
        <f t="shared" ref="AI351:AI377" si="73">IF(AG351=1,AG351/$AG$378,"No aplica")</f>
        <v>3.7037037037037035E-2</v>
      </c>
      <c r="AJ351" s="91">
        <f t="shared" ref="AJ351:AJ377" si="74">AF351*AI351</f>
        <v>0</v>
      </c>
      <c r="AK351" s="91">
        <f t="shared" ref="AK351:AK377" si="75">AJ351*$AE$23</f>
        <v>0</v>
      </c>
    </row>
    <row r="352" spans="1:37" ht="25.4" customHeight="1" thickTop="1" thickBot="1" x14ac:dyDescent="0.3">
      <c r="A352" s="320" t="s">
        <v>197</v>
      </c>
      <c r="B352" s="320"/>
      <c r="C352" s="320"/>
      <c r="D352" s="320"/>
      <c r="E352" s="320"/>
      <c r="F352" s="320"/>
      <c r="G352" s="320"/>
      <c r="H352" s="320"/>
      <c r="I352" s="320"/>
      <c r="J352" s="320"/>
      <c r="K352" s="320"/>
      <c r="L352" s="320"/>
      <c r="M352" s="320"/>
      <c r="N352" s="320"/>
      <c r="O352" s="320"/>
      <c r="P352" s="320"/>
      <c r="Q352" s="320"/>
      <c r="R352" s="320"/>
      <c r="S352" s="320"/>
      <c r="T352" s="320"/>
      <c r="U352" s="320"/>
      <c r="V352" s="320"/>
      <c r="W352" s="320"/>
      <c r="X352" s="320"/>
      <c r="Y352" s="320"/>
      <c r="Z352" s="320"/>
      <c r="AA352" s="320"/>
      <c r="AB352" s="320"/>
      <c r="AC352" s="320"/>
      <c r="AD352" s="88">
        <f>'Art. 121'!Q344</f>
        <v>0</v>
      </c>
      <c r="AE352" s="89">
        <f t="shared" si="69"/>
        <v>0</v>
      </c>
      <c r="AF352">
        <f t="shared" si="70"/>
        <v>0</v>
      </c>
      <c r="AG352" s="86">
        <f t="shared" si="71"/>
        <v>1</v>
      </c>
      <c r="AH352" s="90">
        <f t="shared" si="72"/>
        <v>0</v>
      </c>
      <c r="AI352" s="91">
        <f t="shared" si="73"/>
        <v>3.7037037037037035E-2</v>
      </c>
      <c r="AJ352" s="91">
        <f t="shared" si="74"/>
        <v>0</v>
      </c>
      <c r="AK352" s="91">
        <f t="shared" si="75"/>
        <v>0</v>
      </c>
    </row>
    <row r="353" spans="1:37" ht="25.4" customHeight="1" thickTop="1" thickBot="1" x14ac:dyDescent="0.3">
      <c r="A353" s="320" t="s">
        <v>628</v>
      </c>
      <c r="B353" s="320"/>
      <c r="C353" s="320"/>
      <c r="D353" s="320"/>
      <c r="E353" s="320"/>
      <c r="F353" s="320"/>
      <c r="G353" s="320"/>
      <c r="H353" s="320"/>
      <c r="I353" s="320"/>
      <c r="J353" s="320"/>
      <c r="K353" s="320"/>
      <c r="L353" s="320"/>
      <c r="M353" s="320"/>
      <c r="N353" s="320"/>
      <c r="O353" s="320"/>
      <c r="P353" s="320"/>
      <c r="Q353" s="320"/>
      <c r="R353" s="320"/>
      <c r="S353" s="320"/>
      <c r="T353" s="320"/>
      <c r="U353" s="320"/>
      <c r="V353" s="320"/>
      <c r="W353" s="320"/>
      <c r="X353" s="320"/>
      <c r="Y353" s="320"/>
      <c r="Z353" s="320"/>
      <c r="AA353" s="320"/>
      <c r="AB353" s="320"/>
      <c r="AC353" s="320"/>
      <c r="AD353" s="88">
        <f>'Art. 121'!Q345</f>
        <v>0</v>
      </c>
      <c r="AE353" s="89">
        <f t="shared" si="69"/>
        <v>0</v>
      </c>
      <c r="AF353">
        <f t="shared" si="70"/>
        <v>0</v>
      </c>
      <c r="AG353" s="86">
        <f t="shared" si="71"/>
        <v>1</v>
      </c>
      <c r="AH353" s="90">
        <f t="shared" si="72"/>
        <v>0</v>
      </c>
      <c r="AI353" s="91">
        <f t="shared" si="73"/>
        <v>3.7037037037037035E-2</v>
      </c>
      <c r="AJ353" s="91">
        <f t="shared" si="74"/>
        <v>0</v>
      </c>
      <c r="AK353" s="91">
        <f t="shared" si="75"/>
        <v>0</v>
      </c>
    </row>
    <row r="354" spans="1:37" ht="25.4" customHeight="1" thickTop="1" thickBot="1" x14ac:dyDescent="0.3">
      <c r="A354" s="320" t="s">
        <v>629</v>
      </c>
      <c r="B354" s="320"/>
      <c r="C354" s="320"/>
      <c r="D354" s="320"/>
      <c r="E354" s="320"/>
      <c r="F354" s="320"/>
      <c r="G354" s="320"/>
      <c r="H354" s="320"/>
      <c r="I354" s="320"/>
      <c r="J354" s="320"/>
      <c r="K354" s="320"/>
      <c r="L354" s="320"/>
      <c r="M354" s="320"/>
      <c r="N354" s="320"/>
      <c r="O354" s="320"/>
      <c r="P354" s="320"/>
      <c r="Q354" s="320"/>
      <c r="R354" s="320"/>
      <c r="S354" s="320"/>
      <c r="T354" s="320"/>
      <c r="U354" s="320"/>
      <c r="V354" s="320"/>
      <c r="W354" s="320"/>
      <c r="X354" s="320"/>
      <c r="Y354" s="320"/>
      <c r="Z354" s="320"/>
      <c r="AA354" s="320"/>
      <c r="AB354" s="320"/>
      <c r="AC354" s="320"/>
      <c r="AD354" s="88">
        <f>'Art. 121'!Q346</f>
        <v>0</v>
      </c>
      <c r="AE354" s="89">
        <f t="shared" si="69"/>
        <v>0</v>
      </c>
      <c r="AF354">
        <f t="shared" si="70"/>
        <v>0</v>
      </c>
      <c r="AG354" s="86">
        <f t="shared" si="71"/>
        <v>1</v>
      </c>
      <c r="AH354" s="90">
        <f t="shared" si="72"/>
        <v>0</v>
      </c>
      <c r="AI354" s="91">
        <f t="shared" si="73"/>
        <v>3.7037037037037035E-2</v>
      </c>
      <c r="AJ354" s="91">
        <f t="shared" si="74"/>
        <v>0</v>
      </c>
      <c r="AK354" s="91">
        <f t="shared" si="75"/>
        <v>0</v>
      </c>
    </row>
    <row r="355" spans="1:37" ht="25.4" customHeight="1" thickTop="1" thickBot="1" x14ac:dyDescent="0.3">
      <c r="A355" s="320" t="s">
        <v>630</v>
      </c>
      <c r="B355" s="320"/>
      <c r="C355" s="320"/>
      <c r="D355" s="320"/>
      <c r="E355" s="320"/>
      <c r="F355" s="320"/>
      <c r="G355" s="320"/>
      <c r="H355" s="320"/>
      <c r="I355" s="320"/>
      <c r="J355" s="320"/>
      <c r="K355" s="320"/>
      <c r="L355" s="320"/>
      <c r="M355" s="320"/>
      <c r="N355" s="320"/>
      <c r="O355" s="320"/>
      <c r="P355" s="320"/>
      <c r="Q355" s="320"/>
      <c r="R355" s="320"/>
      <c r="S355" s="320"/>
      <c r="T355" s="320"/>
      <c r="U355" s="320"/>
      <c r="V355" s="320"/>
      <c r="W355" s="320"/>
      <c r="X355" s="320"/>
      <c r="Y355" s="320"/>
      <c r="Z355" s="320"/>
      <c r="AA355" s="320"/>
      <c r="AB355" s="320"/>
      <c r="AC355" s="320"/>
      <c r="AD355" s="88">
        <f>'Art. 121'!Q347</f>
        <v>0</v>
      </c>
      <c r="AE355" s="89">
        <f t="shared" si="69"/>
        <v>0</v>
      </c>
      <c r="AF355">
        <f t="shared" si="70"/>
        <v>0</v>
      </c>
      <c r="AG355" s="86">
        <f t="shared" si="71"/>
        <v>1</v>
      </c>
      <c r="AH355" s="90">
        <f t="shared" si="72"/>
        <v>0</v>
      </c>
      <c r="AI355" s="91">
        <f t="shared" si="73"/>
        <v>3.7037037037037035E-2</v>
      </c>
      <c r="AJ355" s="91">
        <f t="shared" si="74"/>
        <v>0</v>
      </c>
      <c r="AK355" s="91">
        <f t="shared" si="75"/>
        <v>0</v>
      </c>
    </row>
    <row r="356" spans="1:37" ht="25.4" customHeight="1" thickTop="1" thickBot="1" x14ac:dyDescent="0.3">
      <c r="A356" s="320" t="s">
        <v>631</v>
      </c>
      <c r="B356" s="320"/>
      <c r="C356" s="320"/>
      <c r="D356" s="320"/>
      <c r="E356" s="320"/>
      <c r="F356" s="320"/>
      <c r="G356" s="320"/>
      <c r="H356" s="320"/>
      <c r="I356" s="320"/>
      <c r="J356" s="320"/>
      <c r="K356" s="320"/>
      <c r="L356" s="320"/>
      <c r="M356" s="320"/>
      <c r="N356" s="320"/>
      <c r="O356" s="320"/>
      <c r="P356" s="320"/>
      <c r="Q356" s="320"/>
      <c r="R356" s="320"/>
      <c r="S356" s="320"/>
      <c r="T356" s="320"/>
      <c r="U356" s="320"/>
      <c r="V356" s="320"/>
      <c r="W356" s="320"/>
      <c r="X356" s="320"/>
      <c r="Y356" s="320"/>
      <c r="Z356" s="320"/>
      <c r="AA356" s="320"/>
      <c r="AB356" s="320"/>
      <c r="AC356" s="320"/>
      <c r="AD356" s="88">
        <f>'Art. 121'!Q348</f>
        <v>0</v>
      </c>
      <c r="AE356" s="89">
        <f t="shared" si="69"/>
        <v>0</v>
      </c>
      <c r="AF356">
        <f t="shared" si="70"/>
        <v>0</v>
      </c>
      <c r="AG356" s="86">
        <f t="shared" si="71"/>
        <v>1</v>
      </c>
      <c r="AH356" s="90">
        <f t="shared" si="72"/>
        <v>0</v>
      </c>
      <c r="AI356" s="91">
        <f t="shared" si="73"/>
        <v>3.7037037037037035E-2</v>
      </c>
      <c r="AJ356" s="91">
        <f t="shared" si="74"/>
        <v>0</v>
      </c>
      <c r="AK356" s="91">
        <f t="shared" si="75"/>
        <v>0</v>
      </c>
    </row>
    <row r="357" spans="1:37" ht="25.4" customHeight="1" thickTop="1" thickBot="1" x14ac:dyDescent="0.3">
      <c r="A357" s="320" t="s">
        <v>632</v>
      </c>
      <c r="B357" s="320"/>
      <c r="C357" s="320"/>
      <c r="D357" s="320"/>
      <c r="E357" s="320"/>
      <c r="F357" s="320"/>
      <c r="G357" s="320"/>
      <c r="H357" s="320"/>
      <c r="I357" s="320"/>
      <c r="J357" s="320"/>
      <c r="K357" s="320"/>
      <c r="L357" s="320"/>
      <c r="M357" s="320"/>
      <c r="N357" s="320"/>
      <c r="O357" s="320"/>
      <c r="P357" s="320"/>
      <c r="Q357" s="320"/>
      <c r="R357" s="320"/>
      <c r="S357" s="320"/>
      <c r="T357" s="320"/>
      <c r="U357" s="320"/>
      <c r="V357" s="320"/>
      <c r="W357" s="320"/>
      <c r="X357" s="320"/>
      <c r="Y357" s="320"/>
      <c r="Z357" s="320"/>
      <c r="AA357" s="320"/>
      <c r="AB357" s="320"/>
      <c r="AC357" s="320"/>
      <c r="AD357" s="88">
        <f>'Art. 121'!Q349</f>
        <v>0</v>
      </c>
      <c r="AE357" s="89">
        <f t="shared" si="69"/>
        <v>0</v>
      </c>
      <c r="AF357">
        <f t="shared" si="70"/>
        <v>0</v>
      </c>
      <c r="AG357" s="86">
        <f t="shared" si="71"/>
        <v>1</v>
      </c>
      <c r="AH357" s="90">
        <f t="shared" si="72"/>
        <v>0</v>
      </c>
      <c r="AI357" s="91">
        <f t="shared" si="73"/>
        <v>3.7037037037037035E-2</v>
      </c>
      <c r="AJ357" s="91">
        <f t="shared" si="74"/>
        <v>0</v>
      </c>
      <c r="AK357" s="91">
        <f t="shared" si="75"/>
        <v>0</v>
      </c>
    </row>
    <row r="358" spans="1:37" ht="25.4" customHeight="1" thickTop="1" thickBot="1" x14ac:dyDescent="0.3">
      <c r="A358" s="320" t="s">
        <v>633</v>
      </c>
      <c r="B358" s="320"/>
      <c r="C358" s="320"/>
      <c r="D358" s="320"/>
      <c r="E358" s="320"/>
      <c r="F358" s="320"/>
      <c r="G358" s="320"/>
      <c r="H358" s="320"/>
      <c r="I358" s="320"/>
      <c r="J358" s="320"/>
      <c r="K358" s="320"/>
      <c r="L358" s="320"/>
      <c r="M358" s="320"/>
      <c r="N358" s="320"/>
      <c r="O358" s="320"/>
      <c r="P358" s="320"/>
      <c r="Q358" s="320"/>
      <c r="R358" s="320"/>
      <c r="S358" s="320"/>
      <c r="T358" s="320"/>
      <c r="U358" s="320"/>
      <c r="V358" s="320"/>
      <c r="W358" s="320"/>
      <c r="X358" s="320"/>
      <c r="Y358" s="320"/>
      <c r="Z358" s="320"/>
      <c r="AA358" s="320"/>
      <c r="AB358" s="320"/>
      <c r="AC358" s="320"/>
      <c r="AD358" s="88">
        <f>'Art. 121'!Q350</f>
        <v>0</v>
      </c>
      <c r="AE358" s="89">
        <f t="shared" si="69"/>
        <v>0</v>
      </c>
      <c r="AF358">
        <f t="shared" si="70"/>
        <v>0</v>
      </c>
      <c r="AG358" s="86">
        <f t="shared" si="71"/>
        <v>1</v>
      </c>
      <c r="AH358" s="90">
        <f t="shared" si="72"/>
        <v>0</v>
      </c>
      <c r="AI358" s="91">
        <f t="shared" si="73"/>
        <v>3.7037037037037035E-2</v>
      </c>
      <c r="AJ358" s="91">
        <f t="shared" si="74"/>
        <v>0</v>
      </c>
      <c r="AK358" s="91">
        <f t="shared" si="75"/>
        <v>0</v>
      </c>
    </row>
    <row r="359" spans="1:37" ht="25.4" customHeight="1" thickTop="1" thickBot="1" x14ac:dyDescent="0.3">
      <c r="A359" s="320" t="s">
        <v>634</v>
      </c>
      <c r="B359" s="320"/>
      <c r="C359" s="320"/>
      <c r="D359" s="320"/>
      <c r="E359" s="320"/>
      <c r="F359" s="320"/>
      <c r="G359" s="320"/>
      <c r="H359" s="320"/>
      <c r="I359" s="320"/>
      <c r="J359" s="320"/>
      <c r="K359" s="320"/>
      <c r="L359" s="320"/>
      <c r="M359" s="320"/>
      <c r="N359" s="320"/>
      <c r="O359" s="320"/>
      <c r="P359" s="320"/>
      <c r="Q359" s="320"/>
      <c r="R359" s="320"/>
      <c r="S359" s="320"/>
      <c r="T359" s="320"/>
      <c r="U359" s="320"/>
      <c r="V359" s="320"/>
      <c r="W359" s="320"/>
      <c r="X359" s="320"/>
      <c r="Y359" s="320"/>
      <c r="Z359" s="320"/>
      <c r="AA359" s="320"/>
      <c r="AB359" s="320"/>
      <c r="AC359" s="320"/>
      <c r="AD359" s="88">
        <f>'Art. 121'!Q351</f>
        <v>0</v>
      </c>
      <c r="AE359" s="89">
        <f t="shared" si="69"/>
        <v>0</v>
      </c>
      <c r="AF359">
        <f t="shared" si="70"/>
        <v>0</v>
      </c>
      <c r="AG359" s="86">
        <f t="shared" si="71"/>
        <v>1</v>
      </c>
      <c r="AH359" s="90">
        <f t="shared" si="72"/>
        <v>0</v>
      </c>
      <c r="AI359" s="91">
        <f t="shared" si="73"/>
        <v>3.7037037037037035E-2</v>
      </c>
      <c r="AJ359" s="91">
        <f t="shared" si="74"/>
        <v>0</v>
      </c>
      <c r="AK359" s="91">
        <f t="shared" si="75"/>
        <v>0</v>
      </c>
    </row>
    <row r="360" spans="1:37" ht="25.4" customHeight="1" thickTop="1" thickBot="1" x14ac:dyDescent="0.3">
      <c r="A360" s="320" t="s">
        <v>635</v>
      </c>
      <c r="B360" s="320"/>
      <c r="C360" s="320"/>
      <c r="D360" s="320"/>
      <c r="E360" s="320"/>
      <c r="F360" s="320"/>
      <c r="G360" s="320"/>
      <c r="H360" s="320"/>
      <c r="I360" s="320"/>
      <c r="J360" s="320"/>
      <c r="K360" s="320"/>
      <c r="L360" s="320"/>
      <c r="M360" s="320"/>
      <c r="N360" s="320"/>
      <c r="O360" s="320"/>
      <c r="P360" s="320"/>
      <c r="Q360" s="320"/>
      <c r="R360" s="320"/>
      <c r="S360" s="320"/>
      <c r="T360" s="320"/>
      <c r="U360" s="320"/>
      <c r="V360" s="320"/>
      <c r="W360" s="320"/>
      <c r="X360" s="320"/>
      <c r="Y360" s="320"/>
      <c r="Z360" s="320"/>
      <c r="AA360" s="320"/>
      <c r="AB360" s="320"/>
      <c r="AC360" s="320"/>
      <c r="AD360" s="88">
        <f>'Art. 121'!Q352</f>
        <v>0</v>
      </c>
      <c r="AE360" s="89">
        <f t="shared" si="69"/>
        <v>0</v>
      </c>
      <c r="AF360">
        <f t="shared" si="70"/>
        <v>0</v>
      </c>
      <c r="AG360" s="86">
        <f t="shared" si="71"/>
        <v>1</v>
      </c>
      <c r="AH360" s="90">
        <f t="shared" si="72"/>
        <v>0</v>
      </c>
      <c r="AI360" s="91">
        <f t="shared" si="73"/>
        <v>3.7037037037037035E-2</v>
      </c>
      <c r="AJ360" s="91">
        <f t="shared" si="74"/>
        <v>0</v>
      </c>
      <c r="AK360" s="91">
        <f t="shared" si="75"/>
        <v>0</v>
      </c>
    </row>
    <row r="361" spans="1:37" ht="25.4" customHeight="1" thickTop="1" thickBot="1" x14ac:dyDescent="0.3">
      <c r="A361" s="320" t="s">
        <v>636</v>
      </c>
      <c r="B361" s="320"/>
      <c r="C361" s="320"/>
      <c r="D361" s="320"/>
      <c r="E361" s="320"/>
      <c r="F361" s="320"/>
      <c r="G361" s="320"/>
      <c r="H361" s="320"/>
      <c r="I361" s="320"/>
      <c r="J361" s="320"/>
      <c r="K361" s="320"/>
      <c r="L361" s="320"/>
      <c r="M361" s="320"/>
      <c r="N361" s="320"/>
      <c r="O361" s="320"/>
      <c r="P361" s="320"/>
      <c r="Q361" s="320"/>
      <c r="R361" s="320"/>
      <c r="S361" s="320"/>
      <c r="T361" s="320"/>
      <c r="U361" s="320"/>
      <c r="V361" s="320"/>
      <c r="W361" s="320"/>
      <c r="X361" s="320"/>
      <c r="Y361" s="320"/>
      <c r="Z361" s="320"/>
      <c r="AA361" s="320"/>
      <c r="AB361" s="320"/>
      <c r="AC361" s="320"/>
      <c r="AD361" s="88">
        <f>'Art. 121'!Q353</f>
        <v>0</v>
      </c>
      <c r="AE361" s="89">
        <f t="shared" si="69"/>
        <v>0</v>
      </c>
      <c r="AF361">
        <f t="shared" si="70"/>
        <v>0</v>
      </c>
      <c r="AG361" s="86">
        <f t="shared" si="71"/>
        <v>1</v>
      </c>
      <c r="AH361" s="90">
        <f t="shared" si="72"/>
        <v>0</v>
      </c>
      <c r="AI361" s="91">
        <f t="shared" si="73"/>
        <v>3.7037037037037035E-2</v>
      </c>
      <c r="AJ361" s="91">
        <f t="shared" si="74"/>
        <v>0</v>
      </c>
      <c r="AK361" s="91">
        <f t="shared" si="75"/>
        <v>0</v>
      </c>
    </row>
    <row r="362" spans="1:37" ht="25.4" customHeight="1" thickTop="1" thickBot="1" x14ac:dyDescent="0.3">
      <c r="A362" s="320" t="s">
        <v>637</v>
      </c>
      <c r="B362" s="320"/>
      <c r="C362" s="320"/>
      <c r="D362" s="320"/>
      <c r="E362" s="320"/>
      <c r="F362" s="320"/>
      <c r="G362" s="320"/>
      <c r="H362" s="320"/>
      <c r="I362" s="320"/>
      <c r="J362" s="320"/>
      <c r="K362" s="320"/>
      <c r="L362" s="320"/>
      <c r="M362" s="320"/>
      <c r="N362" s="320"/>
      <c r="O362" s="320"/>
      <c r="P362" s="320"/>
      <c r="Q362" s="320"/>
      <c r="R362" s="320"/>
      <c r="S362" s="320"/>
      <c r="T362" s="320"/>
      <c r="U362" s="320"/>
      <c r="V362" s="320"/>
      <c r="W362" s="320"/>
      <c r="X362" s="320"/>
      <c r="Y362" s="320"/>
      <c r="Z362" s="320"/>
      <c r="AA362" s="320"/>
      <c r="AB362" s="320"/>
      <c r="AC362" s="320"/>
      <c r="AD362" s="88">
        <f>'Art. 121'!Q354</f>
        <v>0</v>
      </c>
      <c r="AE362" s="89">
        <f t="shared" si="69"/>
        <v>0</v>
      </c>
      <c r="AF362">
        <f t="shared" si="70"/>
        <v>0</v>
      </c>
      <c r="AG362" s="86">
        <f t="shared" si="71"/>
        <v>1</v>
      </c>
      <c r="AH362" s="90">
        <f t="shared" si="72"/>
        <v>0</v>
      </c>
      <c r="AI362" s="91">
        <f t="shared" si="73"/>
        <v>3.7037037037037035E-2</v>
      </c>
      <c r="AJ362" s="91">
        <f t="shared" si="74"/>
        <v>0</v>
      </c>
      <c r="AK362" s="91">
        <f t="shared" si="75"/>
        <v>0</v>
      </c>
    </row>
    <row r="363" spans="1:37" ht="25.4" customHeight="1" thickTop="1" thickBot="1" x14ac:dyDescent="0.3">
      <c r="A363" s="320" t="s">
        <v>638</v>
      </c>
      <c r="B363" s="320"/>
      <c r="C363" s="320"/>
      <c r="D363" s="320"/>
      <c r="E363" s="320"/>
      <c r="F363" s="320"/>
      <c r="G363" s="320"/>
      <c r="H363" s="320"/>
      <c r="I363" s="320"/>
      <c r="J363" s="320"/>
      <c r="K363" s="320"/>
      <c r="L363" s="320"/>
      <c r="M363" s="320"/>
      <c r="N363" s="320"/>
      <c r="O363" s="320"/>
      <c r="P363" s="320"/>
      <c r="Q363" s="320"/>
      <c r="R363" s="320"/>
      <c r="S363" s="320"/>
      <c r="T363" s="320"/>
      <c r="U363" s="320"/>
      <c r="V363" s="320"/>
      <c r="W363" s="320"/>
      <c r="X363" s="320"/>
      <c r="Y363" s="320"/>
      <c r="Z363" s="320"/>
      <c r="AA363" s="320"/>
      <c r="AB363" s="320"/>
      <c r="AC363" s="320"/>
      <c r="AD363" s="88">
        <f>'Art. 121'!Q355</f>
        <v>0</v>
      </c>
      <c r="AE363" s="89">
        <f t="shared" si="69"/>
        <v>0</v>
      </c>
      <c r="AF363">
        <f t="shared" si="70"/>
        <v>0</v>
      </c>
      <c r="AG363" s="86">
        <f t="shared" si="71"/>
        <v>1</v>
      </c>
      <c r="AH363" s="90">
        <f t="shared" si="72"/>
        <v>0</v>
      </c>
      <c r="AI363" s="91">
        <f t="shared" si="73"/>
        <v>3.7037037037037035E-2</v>
      </c>
      <c r="AJ363" s="91">
        <f t="shared" si="74"/>
        <v>0</v>
      </c>
      <c r="AK363" s="91">
        <f t="shared" si="75"/>
        <v>0</v>
      </c>
    </row>
    <row r="364" spans="1:37" ht="25.4" customHeight="1" thickTop="1" thickBot="1" x14ac:dyDescent="0.3">
      <c r="A364" s="320" t="s">
        <v>639</v>
      </c>
      <c r="B364" s="320"/>
      <c r="C364" s="320"/>
      <c r="D364" s="320"/>
      <c r="E364" s="320"/>
      <c r="F364" s="320"/>
      <c r="G364" s="320"/>
      <c r="H364" s="320"/>
      <c r="I364" s="320"/>
      <c r="J364" s="320"/>
      <c r="K364" s="320"/>
      <c r="L364" s="320"/>
      <c r="M364" s="320"/>
      <c r="N364" s="320"/>
      <c r="O364" s="320"/>
      <c r="P364" s="320"/>
      <c r="Q364" s="320"/>
      <c r="R364" s="320"/>
      <c r="S364" s="320"/>
      <c r="T364" s="320"/>
      <c r="U364" s="320"/>
      <c r="V364" s="320"/>
      <c r="W364" s="320"/>
      <c r="X364" s="320"/>
      <c r="Y364" s="320"/>
      <c r="Z364" s="320"/>
      <c r="AA364" s="320"/>
      <c r="AB364" s="320"/>
      <c r="AC364" s="320"/>
      <c r="AD364" s="88">
        <f>'Art. 121'!Q356</f>
        <v>0</v>
      </c>
      <c r="AE364" s="89">
        <f t="shared" si="69"/>
        <v>0</v>
      </c>
      <c r="AF364">
        <f t="shared" si="70"/>
        <v>0</v>
      </c>
      <c r="AG364" s="86">
        <f t="shared" si="71"/>
        <v>1</v>
      </c>
      <c r="AH364" s="90">
        <f t="shared" si="72"/>
        <v>0</v>
      </c>
      <c r="AI364" s="91">
        <f t="shared" si="73"/>
        <v>3.7037037037037035E-2</v>
      </c>
      <c r="AJ364" s="91">
        <f t="shared" si="74"/>
        <v>0</v>
      </c>
      <c r="AK364" s="91">
        <f t="shared" si="75"/>
        <v>0</v>
      </c>
    </row>
    <row r="365" spans="1:37" ht="25.4" customHeight="1" thickTop="1" thickBot="1" x14ac:dyDescent="0.3">
      <c r="A365" s="320" t="s">
        <v>640</v>
      </c>
      <c r="B365" s="320"/>
      <c r="C365" s="320"/>
      <c r="D365" s="320"/>
      <c r="E365" s="320"/>
      <c r="F365" s="320"/>
      <c r="G365" s="320"/>
      <c r="H365" s="320"/>
      <c r="I365" s="320"/>
      <c r="J365" s="320"/>
      <c r="K365" s="320"/>
      <c r="L365" s="320"/>
      <c r="M365" s="320"/>
      <c r="N365" s="320"/>
      <c r="O365" s="320"/>
      <c r="P365" s="320"/>
      <c r="Q365" s="320"/>
      <c r="R365" s="320"/>
      <c r="S365" s="320"/>
      <c r="T365" s="320"/>
      <c r="U365" s="320"/>
      <c r="V365" s="320"/>
      <c r="W365" s="320"/>
      <c r="X365" s="320"/>
      <c r="Y365" s="320"/>
      <c r="Z365" s="320"/>
      <c r="AA365" s="320"/>
      <c r="AB365" s="320"/>
      <c r="AC365" s="320"/>
      <c r="AD365" s="88">
        <f>'Art. 121'!Q357</f>
        <v>0</v>
      </c>
      <c r="AE365" s="89">
        <f t="shared" si="69"/>
        <v>0</v>
      </c>
      <c r="AF365">
        <f t="shared" si="70"/>
        <v>0</v>
      </c>
      <c r="AG365" s="86">
        <f t="shared" si="71"/>
        <v>1</v>
      </c>
      <c r="AH365" s="90">
        <f t="shared" si="72"/>
        <v>0</v>
      </c>
      <c r="AI365" s="91">
        <f t="shared" si="73"/>
        <v>3.7037037037037035E-2</v>
      </c>
      <c r="AJ365" s="91">
        <f t="shared" si="74"/>
        <v>0</v>
      </c>
      <c r="AK365" s="91">
        <f t="shared" si="75"/>
        <v>0</v>
      </c>
    </row>
    <row r="366" spans="1:37" ht="25.4" customHeight="1" thickTop="1" thickBot="1" x14ac:dyDescent="0.3">
      <c r="A366" s="320" t="s">
        <v>641</v>
      </c>
      <c r="B366" s="320"/>
      <c r="C366" s="320"/>
      <c r="D366" s="320"/>
      <c r="E366" s="320"/>
      <c r="F366" s="320"/>
      <c r="G366" s="320"/>
      <c r="H366" s="320"/>
      <c r="I366" s="320"/>
      <c r="J366" s="320"/>
      <c r="K366" s="320"/>
      <c r="L366" s="320"/>
      <c r="M366" s="320"/>
      <c r="N366" s="320"/>
      <c r="O366" s="320"/>
      <c r="P366" s="320"/>
      <c r="Q366" s="320"/>
      <c r="R366" s="320"/>
      <c r="S366" s="320"/>
      <c r="T366" s="320"/>
      <c r="U366" s="320"/>
      <c r="V366" s="320"/>
      <c r="W366" s="320"/>
      <c r="X366" s="320"/>
      <c r="Y366" s="320"/>
      <c r="Z366" s="320"/>
      <c r="AA366" s="320"/>
      <c r="AB366" s="320"/>
      <c r="AC366" s="320"/>
      <c r="AD366" s="88">
        <f>'Art. 121'!Q358</f>
        <v>0</v>
      </c>
      <c r="AE366" s="89">
        <f t="shared" si="69"/>
        <v>0</v>
      </c>
      <c r="AF366">
        <f t="shared" si="70"/>
        <v>0</v>
      </c>
      <c r="AG366" s="86">
        <f t="shared" si="71"/>
        <v>1</v>
      </c>
      <c r="AH366" s="90">
        <f t="shared" si="72"/>
        <v>0</v>
      </c>
      <c r="AI366" s="91">
        <f t="shared" si="73"/>
        <v>3.7037037037037035E-2</v>
      </c>
      <c r="AJ366" s="91">
        <f t="shared" si="74"/>
        <v>0</v>
      </c>
      <c r="AK366" s="91">
        <f t="shared" si="75"/>
        <v>0</v>
      </c>
    </row>
    <row r="367" spans="1:37" ht="25.4" customHeight="1" thickTop="1" thickBot="1" x14ac:dyDescent="0.3">
      <c r="A367" s="320" t="s">
        <v>642</v>
      </c>
      <c r="B367" s="320"/>
      <c r="C367" s="320"/>
      <c r="D367" s="320"/>
      <c r="E367" s="320"/>
      <c r="F367" s="320"/>
      <c r="G367" s="320"/>
      <c r="H367" s="320"/>
      <c r="I367" s="320"/>
      <c r="J367" s="320"/>
      <c r="K367" s="320"/>
      <c r="L367" s="320"/>
      <c r="M367" s="320"/>
      <c r="N367" s="320"/>
      <c r="O367" s="320"/>
      <c r="P367" s="320"/>
      <c r="Q367" s="320"/>
      <c r="R367" s="320"/>
      <c r="S367" s="320"/>
      <c r="T367" s="320"/>
      <c r="U367" s="320"/>
      <c r="V367" s="320"/>
      <c r="W367" s="320"/>
      <c r="X367" s="320"/>
      <c r="Y367" s="320"/>
      <c r="Z367" s="320"/>
      <c r="AA367" s="320"/>
      <c r="AB367" s="320"/>
      <c r="AC367" s="320"/>
      <c r="AD367" s="88">
        <f>'Art. 121'!Q359</f>
        <v>0</v>
      </c>
      <c r="AE367" s="89">
        <f t="shared" si="69"/>
        <v>0</v>
      </c>
      <c r="AF367">
        <f t="shared" si="70"/>
        <v>0</v>
      </c>
      <c r="AG367" s="86">
        <f t="shared" si="71"/>
        <v>1</v>
      </c>
      <c r="AH367" s="90">
        <f t="shared" si="72"/>
        <v>0</v>
      </c>
      <c r="AI367" s="91">
        <f t="shared" si="73"/>
        <v>3.7037037037037035E-2</v>
      </c>
      <c r="AJ367" s="91">
        <f t="shared" si="74"/>
        <v>0</v>
      </c>
      <c r="AK367" s="91">
        <f t="shared" si="75"/>
        <v>0</v>
      </c>
    </row>
    <row r="368" spans="1:37" ht="25.4" customHeight="1" thickTop="1" thickBot="1" x14ac:dyDescent="0.3">
      <c r="A368" s="320" t="s">
        <v>643</v>
      </c>
      <c r="B368" s="320"/>
      <c r="C368" s="320"/>
      <c r="D368" s="320"/>
      <c r="E368" s="320"/>
      <c r="F368" s="320"/>
      <c r="G368" s="320"/>
      <c r="H368" s="320"/>
      <c r="I368" s="320"/>
      <c r="J368" s="320"/>
      <c r="K368" s="320"/>
      <c r="L368" s="320"/>
      <c r="M368" s="320"/>
      <c r="N368" s="320"/>
      <c r="O368" s="320"/>
      <c r="P368" s="320"/>
      <c r="Q368" s="320"/>
      <c r="R368" s="320"/>
      <c r="S368" s="320"/>
      <c r="T368" s="320"/>
      <c r="U368" s="320"/>
      <c r="V368" s="320"/>
      <c r="W368" s="320"/>
      <c r="X368" s="320"/>
      <c r="Y368" s="320"/>
      <c r="Z368" s="320"/>
      <c r="AA368" s="320"/>
      <c r="AB368" s="320"/>
      <c r="AC368" s="320"/>
      <c r="AD368" s="88">
        <f>'Art. 121'!Q360</f>
        <v>0</v>
      </c>
      <c r="AE368" s="89">
        <f t="shared" si="69"/>
        <v>0</v>
      </c>
      <c r="AF368">
        <f t="shared" si="70"/>
        <v>0</v>
      </c>
      <c r="AG368" s="86">
        <f t="shared" si="71"/>
        <v>1</v>
      </c>
      <c r="AH368" s="90">
        <f t="shared" si="72"/>
        <v>0</v>
      </c>
      <c r="AI368" s="91">
        <f t="shared" si="73"/>
        <v>3.7037037037037035E-2</v>
      </c>
      <c r="AJ368" s="91">
        <f t="shared" si="74"/>
        <v>0</v>
      </c>
      <c r="AK368" s="91">
        <f t="shared" si="75"/>
        <v>0</v>
      </c>
    </row>
    <row r="369" spans="1:37" ht="25.4" customHeight="1" thickTop="1" thickBot="1" x14ac:dyDescent="0.3">
      <c r="A369" s="320" t="s">
        <v>644</v>
      </c>
      <c r="B369" s="320"/>
      <c r="C369" s="320"/>
      <c r="D369" s="320"/>
      <c r="E369" s="320"/>
      <c r="F369" s="320"/>
      <c r="G369" s="320"/>
      <c r="H369" s="320"/>
      <c r="I369" s="320"/>
      <c r="J369" s="320"/>
      <c r="K369" s="320"/>
      <c r="L369" s="320"/>
      <c r="M369" s="320"/>
      <c r="N369" s="320"/>
      <c r="O369" s="320"/>
      <c r="P369" s="320"/>
      <c r="Q369" s="320"/>
      <c r="R369" s="320"/>
      <c r="S369" s="320"/>
      <c r="T369" s="320"/>
      <c r="U369" s="320"/>
      <c r="V369" s="320"/>
      <c r="W369" s="320"/>
      <c r="X369" s="320"/>
      <c r="Y369" s="320"/>
      <c r="Z369" s="320"/>
      <c r="AA369" s="320"/>
      <c r="AB369" s="320"/>
      <c r="AC369" s="320"/>
      <c r="AD369" s="88">
        <f>'Art. 121'!Q361</f>
        <v>0</v>
      </c>
      <c r="AE369" s="89">
        <f t="shared" si="69"/>
        <v>0</v>
      </c>
      <c r="AF369">
        <f t="shared" si="70"/>
        <v>0</v>
      </c>
      <c r="AG369" s="86">
        <f t="shared" si="71"/>
        <v>1</v>
      </c>
      <c r="AH369" s="90">
        <f t="shared" si="72"/>
        <v>0</v>
      </c>
      <c r="AI369" s="91">
        <f t="shared" si="73"/>
        <v>3.7037037037037035E-2</v>
      </c>
      <c r="AJ369" s="91">
        <f t="shared" si="74"/>
        <v>0</v>
      </c>
      <c r="AK369" s="91">
        <f t="shared" si="75"/>
        <v>0</v>
      </c>
    </row>
    <row r="370" spans="1:37" ht="25.4" customHeight="1" thickTop="1" thickBot="1" x14ac:dyDescent="0.3">
      <c r="A370" s="320" t="s">
        <v>645</v>
      </c>
      <c r="B370" s="320"/>
      <c r="C370" s="320"/>
      <c r="D370" s="320"/>
      <c r="E370" s="320"/>
      <c r="F370" s="320"/>
      <c r="G370" s="320"/>
      <c r="H370" s="320"/>
      <c r="I370" s="320"/>
      <c r="J370" s="320"/>
      <c r="K370" s="320"/>
      <c r="L370" s="320"/>
      <c r="M370" s="320"/>
      <c r="N370" s="320"/>
      <c r="O370" s="320"/>
      <c r="P370" s="320"/>
      <c r="Q370" s="320"/>
      <c r="R370" s="320"/>
      <c r="S370" s="320"/>
      <c r="T370" s="320"/>
      <c r="U370" s="320"/>
      <c r="V370" s="320"/>
      <c r="W370" s="320"/>
      <c r="X370" s="320"/>
      <c r="Y370" s="320"/>
      <c r="Z370" s="320"/>
      <c r="AA370" s="320"/>
      <c r="AB370" s="320"/>
      <c r="AC370" s="320"/>
      <c r="AD370" s="88">
        <f>'Art. 121'!Q362</f>
        <v>0</v>
      </c>
      <c r="AE370" s="89">
        <f t="shared" si="69"/>
        <v>0</v>
      </c>
      <c r="AF370">
        <f t="shared" si="70"/>
        <v>0</v>
      </c>
      <c r="AG370" s="86">
        <f t="shared" si="71"/>
        <v>1</v>
      </c>
      <c r="AH370" s="90">
        <f t="shared" si="72"/>
        <v>0</v>
      </c>
      <c r="AI370" s="91">
        <f t="shared" si="73"/>
        <v>3.7037037037037035E-2</v>
      </c>
      <c r="AJ370" s="91">
        <f t="shared" si="74"/>
        <v>0</v>
      </c>
      <c r="AK370" s="91">
        <f t="shared" si="75"/>
        <v>0</v>
      </c>
    </row>
    <row r="371" spans="1:37" ht="25.4" customHeight="1" thickTop="1" thickBot="1" x14ac:dyDescent="0.3">
      <c r="A371" s="320" t="s">
        <v>646</v>
      </c>
      <c r="B371" s="320"/>
      <c r="C371" s="320"/>
      <c r="D371" s="320"/>
      <c r="E371" s="320"/>
      <c r="F371" s="320"/>
      <c r="G371" s="320"/>
      <c r="H371" s="320"/>
      <c r="I371" s="320"/>
      <c r="J371" s="320"/>
      <c r="K371" s="320"/>
      <c r="L371" s="320"/>
      <c r="M371" s="320"/>
      <c r="N371" s="320"/>
      <c r="O371" s="320"/>
      <c r="P371" s="320"/>
      <c r="Q371" s="320"/>
      <c r="R371" s="320"/>
      <c r="S371" s="320"/>
      <c r="T371" s="320"/>
      <c r="U371" s="320"/>
      <c r="V371" s="320"/>
      <c r="W371" s="320"/>
      <c r="X371" s="320"/>
      <c r="Y371" s="320"/>
      <c r="Z371" s="320"/>
      <c r="AA371" s="320"/>
      <c r="AB371" s="320"/>
      <c r="AC371" s="320"/>
      <c r="AD371" s="88">
        <f>'Art. 121'!Q363</f>
        <v>0</v>
      </c>
      <c r="AE371" s="89">
        <f t="shared" si="69"/>
        <v>0</v>
      </c>
      <c r="AF371">
        <f t="shared" si="70"/>
        <v>0</v>
      </c>
      <c r="AG371" s="86">
        <f t="shared" si="71"/>
        <v>1</v>
      </c>
      <c r="AH371" s="90">
        <f t="shared" si="72"/>
        <v>0</v>
      </c>
      <c r="AI371" s="91">
        <f t="shared" si="73"/>
        <v>3.7037037037037035E-2</v>
      </c>
      <c r="AJ371" s="91">
        <f t="shared" si="74"/>
        <v>0</v>
      </c>
      <c r="AK371" s="91">
        <f t="shared" si="75"/>
        <v>0</v>
      </c>
    </row>
    <row r="372" spans="1:37" ht="25.4" customHeight="1" thickTop="1" thickBot="1" x14ac:dyDescent="0.3">
      <c r="A372" s="320" t="s">
        <v>647</v>
      </c>
      <c r="B372" s="320"/>
      <c r="C372" s="320"/>
      <c r="D372" s="320"/>
      <c r="E372" s="320"/>
      <c r="F372" s="320"/>
      <c r="G372" s="320"/>
      <c r="H372" s="320"/>
      <c r="I372" s="320"/>
      <c r="J372" s="320"/>
      <c r="K372" s="320"/>
      <c r="L372" s="320"/>
      <c r="M372" s="320"/>
      <c r="N372" s="320"/>
      <c r="O372" s="320"/>
      <c r="P372" s="320"/>
      <c r="Q372" s="320"/>
      <c r="R372" s="320"/>
      <c r="S372" s="320"/>
      <c r="T372" s="320"/>
      <c r="U372" s="320"/>
      <c r="V372" s="320"/>
      <c r="W372" s="320"/>
      <c r="X372" s="320"/>
      <c r="Y372" s="320"/>
      <c r="Z372" s="320"/>
      <c r="AA372" s="320"/>
      <c r="AB372" s="320"/>
      <c r="AC372" s="320"/>
      <c r="AD372" s="88">
        <f>'Art. 121'!Q364</f>
        <v>0</v>
      </c>
      <c r="AE372" s="89">
        <f t="shared" si="69"/>
        <v>0</v>
      </c>
      <c r="AF372">
        <f t="shared" si="70"/>
        <v>0</v>
      </c>
      <c r="AG372" s="86">
        <f t="shared" si="71"/>
        <v>1</v>
      </c>
      <c r="AH372" s="90">
        <f t="shared" si="72"/>
        <v>0</v>
      </c>
      <c r="AI372" s="91">
        <f t="shared" si="73"/>
        <v>3.7037037037037035E-2</v>
      </c>
      <c r="AJ372" s="91">
        <f t="shared" si="74"/>
        <v>0</v>
      </c>
      <c r="AK372" s="91">
        <f t="shared" si="75"/>
        <v>0</v>
      </c>
    </row>
    <row r="373" spans="1:37" ht="25.4" customHeight="1" thickTop="1" thickBot="1" x14ac:dyDescent="0.3">
      <c r="A373" s="320" t="s">
        <v>648</v>
      </c>
      <c r="B373" s="320"/>
      <c r="C373" s="320"/>
      <c r="D373" s="320"/>
      <c r="E373" s="320"/>
      <c r="F373" s="320"/>
      <c r="G373" s="320"/>
      <c r="H373" s="320"/>
      <c r="I373" s="320"/>
      <c r="J373" s="320"/>
      <c r="K373" s="320"/>
      <c r="L373" s="320"/>
      <c r="M373" s="320"/>
      <c r="N373" s="320"/>
      <c r="O373" s="320"/>
      <c r="P373" s="320"/>
      <c r="Q373" s="320"/>
      <c r="R373" s="320"/>
      <c r="S373" s="320"/>
      <c r="T373" s="320"/>
      <c r="U373" s="320"/>
      <c r="V373" s="320"/>
      <c r="W373" s="320"/>
      <c r="X373" s="320"/>
      <c r="Y373" s="320"/>
      <c r="Z373" s="320"/>
      <c r="AA373" s="320"/>
      <c r="AB373" s="320"/>
      <c r="AC373" s="320"/>
      <c r="AD373" s="88">
        <f>'Art. 121'!Q365</f>
        <v>0</v>
      </c>
      <c r="AE373" s="89">
        <f t="shared" si="69"/>
        <v>0</v>
      </c>
      <c r="AF373">
        <f t="shared" si="70"/>
        <v>0</v>
      </c>
      <c r="AG373" s="86">
        <f t="shared" si="71"/>
        <v>1</v>
      </c>
      <c r="AH373" s="90">
        <f t="shared" si="72"/>
        <v>0</v>
      </c>
      <c r="AI373" s="91">
        <f t="shared" si="73"/>
        <v>3.7037037037037035E-2</v>
      </c>
      <c r="AJ373" s="91">
        <f t="shared" si="74"/>
        <v>0</v>
      </c>
      <c r="AK373" s="91">
        <f t="shared" si="75"/>
        <v>0</v>
      </c>
    </row>
    <row r="374" spans="1:37" ht="25.4" customHeight="1" thickTop="1" thickBot="1" x14ac:dyDescent="0.3">
      <c r="A374" s="320" t="s">
        <v>649</v>
      </c>
      <c r="B374" s="320"/>
      <c r="C374" s="320"/>
      <c r="D374" s="320"/>
      <c r="E374" s="320"/>
      <c r="F374" s="320"/>
      <c r="G374" s="320"/>
      <c r="H374" s="320"/>
      <c r="I374" s="320"/>
      <c r="J374" s="320"/>
      <c r="K374" s="320"/>
      <c r="L374" s="320"/>
      <c r="M374" s="320"/>
      <c r="N374" s="320"/>
      <c r="O374" s="320"/>
      <c r="P374" s="320"/>
      <c r="Q374" s="320"/>
      <c r="R374" s="320"/>
      <c r="S374" s="320"/>
      <c r="T374" s="320"/>
      <c r="U374" s="320"/>
      <c r="V374" s="320"/>
      <c r="W374" s="320"/>
      <c r="X374" s="320"/>
      <c r="Y374" s="320"/>
      <c r="Z374" s="320"/>
      <c r="AA374" s="320"/>
      <c r="AB374" s="320"/>
      <c r="AC374" s="320"/>
      <c r="AD374" s="88">
        <f>'Art. 121'!Q366</f>
        <v>0</v>
      </c>
      <c r="AE374" s="89">
        <f t="shared" si="69"/>
        <v>0</v>
      </c>
      <c r="AF374">
        <f t="shared" si="70"/>
        <v>0</v>
      </c>
      <c r="AG374" s="86">
        <f t="shared" si="71"/>
        <v>1</v>
      </c>
      <c r="AH374" s="90">
        <f t="shared" si="72"/>
        <v>0</v>
      </c>
      <c r="AI374" s="91">
        <f t="shared" si="73"/>
        <v>3.7037037037037035E-2</v>
      </c>
      <c r="AJ374" s="91">
        <f t="shared" si="74"/>
        <v>0</v>
      </c>
      <c r="AK374" s="91">
        <f t="shared" si="75"/>
        <v>0</v>
      </c>
    </row>
    <row r="375" spans="1:37" ht="25.4" customHeight="1" thickTop="1" thickBot="1" x14ac:dyDescent="0.3">
      <c r="A375" s="320" t="s">
        <v>650</v>
      </c>
      <c r="B375" s="320"/>
      <c r="C375" s="320"/>
      <c r="D375" s="320"/>
      <c r="E375" s="320"/>
      <c r="F375" s="320"/>
      <c r="G375" s="320"/>
      <c r="H375" s="320"/>
      <c r="I375" s="320"/>
      <c r="J375" s="320"/>
      <c r="K375" s="320"/>
      <c r="L375" s="320"/>
      <c r="M375" s="320"/>
      <c r="N375" s="320"/>
      <c r="O375" s="320"/>
      <c r="P375" s="320"/>
      <c r="Q375" s="320"/>
      <c r="R375" s="320"/>
      <c r="S375" s="320"/>
      <c r="T375" s="320"/>
      <c r="U375" s="320"/>
      <c r="V375" s="320"/>
      <c r="W375" s="320"/>
      <c r="X375" s="320"/>
      <c r="Y375" s="320"/>
      <c r="Z375" s="320"/>
      <c r="AA375" s="320"/>
      <c r="AB375" s="320"/>
      <c r="AC375" s="320"/>
      <c r="AD375" s="88">
        <f>'Art. 121'!Q367</f>
        <v>0</v>
      </c>
      <c r="AE375" s="89">
        <f t="shared" si="69"/>
        <v>0</v>
      </c>
      <c r="AF375">
        <f t="shared" si="70"/>
        <v>0</v>
      </c>
      <c r="AG375" s="86">
        <f t="shared" si="71"/>
        <v>1</v>
      </c>
      <c r="AH375" s="90">
        <f t="shared" si="72"/>
        <v>0</v>
      </c>
      <c r="AI375" s="91">
        <f t="shared" si="73"/>
        <v>3.7037037037037035E-2</v>
      </c>
      <c r="AJ375" s="91">
        <f t="shared" si="74"/>
        <v>0</v>
      </c>
      <c r="AK375" s="91">
        <f t="shared" si="75"/>
        <v>0</v>
      </c>
    </row>
    <row r="376" spans="1:37" ht="25.4" customHeight="1" thickTop="1" thickBot="1" x14ac:dyDescent="0.3">
      <c r="A376" s="320" t="s">
        <v>651</v>
      </c>
      <c r="B376" s="320"/>
      <c r="C376" s="320"/>
      <c r="D376" s="320"/>
      <c r="E376" s="320"/>
      <c r="F376" s="320"/>
      <c r="G376" s="320"/>
      <c r="H376" s="320"/>
      <c r="I376" s="320"/>
      <c r="J376" s="320"/>
      <c r="K376" s="320"/>
      <c r="L376" s="320"/>
      <c r="M376" s="320"/>
      <c r="N376" s="320"/>
      <c r="O376" s="320"/>
      <c r="P376" s="320"/>
      <c r="Q376" s="320"/>
      <c r="R376" s="320"/>
      <c r="S376" s="320"/>
      <c r="T376" s="320"/>
      <c r="U376" s="320"/>
      <c r="V376" s="320"/>
      <c r="W376" s="320"/>
      <c r="X376" s="320"/>
      <c r="Y376" s="320"/>
      <c r="Z376" s="320"/>
      <c r="AA376" s="320"/>
      <c r="AB376" s="320"/>
      <c r="AC376" s="320"/>
      <c r="AD376" s="88">
        <f>'Art. 121'!Q368</f>
        <v>0</v>
      </c>
      <c r="AE376" s="89">
        <f t="shared" si="69"/>
        <v>0</v>
      </c>
      <c r="AF376">
        <f t="shared" si="70"/>
        <v>0</v>
      </c>
      <c r="AG376" s="86">
        <f t="shared" si="71"/>
        <v>1</v>
      </c>
      <c r="AH376" s="90">
        <f t="shared" si="72"/>
        <v>0</v>
      </c>
      <c r="AI376" s="91">
        <f t="shared" si="73"/>
        <v>3.7037037037037035E-2</v>
      </c>
      <c r="AJ376" s="91">
        <f t="shared" si="74"/>
        <v>0</v>
      </c>
      <c r="AK376" s="91">
        <f t="shared" si="75"/>
        <v>0</v>
      </c>
    </row>
    <row r="377" spans="1:37" ht="25.4" customHeight="1" thickTop="1" thickBot="1" x14ac:dyDescent="0.3">
      <c r="A377" s="320" t="s">
        <v>652</v>
      </c>
      <c r="B377" s="320"/>
      <c r="C377" s="320"/>
      <c r="D377" s="320"/>
      <c r="E377" s="320"/>
      <c r="F377" s="320"/>
      <c r="G377" s="320"/>
      <c r="H377" s="320"/>
      <c r="I377" s="320"/>
      <c r="J377" s="320"/>
      <c r="K377" s="320"/>
      <c r="L377" s="320"/>
      <c r="M377" s="320"/>
      <c r="N377" s="320"/>
      <c r="O377" s="320"/>
      <c r="P377" s="320"/>
      <c r="Q377" s="320"/>
      <c r="R377" s="320"/>
      <c r="S377" s="320"/>
      <c r="T377" s="320"/>
      <c r="U377" s="320"/>
      <c r="V377" s="320"/>
      <c r="W377" s="320"/>
      <c r="X377" s="320"/>
      <c r="Y377" s="320"/>
      <c r="Z377" s="320"/>
      <c r="AA377" s="320"/>
      <c r="AB377" s="320"/>
      <c r="AC377" s="320"/>
      <c r="AD377" s="88">
        <f>'Art. 121'!Q369</f>
        <v>0</v>
      </c>
      <c r="AE377" s="89">
        <f t="shared" si="69"/>
        <v>0</v>
      </c>
      <c r="AF377">
        <f t="shared" si="70"/>
        <v>0</v>
      </c>
      <c r="AG377" s="86">
        <f t="shared" si="71"/>
        <v>1</v>
      </c>
      <c r="AH377" s="90">
        <f t="shared" si="72"/>
        <v>0</v>
      </c>
      <c r="AI377" s="91">
        <f t="shared" si="73"/>
        <v>3.7037037037037035E-2</v>
      </c>
      <c r="AJ377" s="91">
        <f t="shared" si="74"/>
        <v>0</v>
      </c>
      <c r="AK377" s="91">
        <f t="shared" si="75"/>
        <v>0</v>
      </c>
    </row>
    <row r="378" spans="1:37" ht="25.4" customHeight="1" thickTop="1" x14ac:dyDescent="0.25">
      <c r="A378" s="289" t="s">
        <v>372</v>
      </c>
      <c r="B378" s="289"/>
      <c r="C378" s="289"/>
      <c r="D378" s="289"/>
      <c r="E378" s="289"/>
      <c r="F378" s="289"/>
      <c r="G378" s="289"/>
      <c r="H378" s="289"/>
      <c r="I378" s="289"/>
      <c r="J378" s="289"/>
      <c r="K378" s="289"/>
      <c r="L378" s="289"/>
      <c r="M378" s="289"/>
      <c r="N378" s="289"/>
      <c r="O378" s="289"/>
      <c r="P378" s="289"/>
      <c r="Q378" s="289"/>
      <c r="R378" s="289"/>
      <c r="S378" s="289"/>
      <c r="T378" s="289"/>
      <c r="U378" s="289"/>
      <c r="V378" s="289"/>
      <c r="W378" s="289"/>
      <c r="X378" s="289"/>
      <c r="Y378" s="289"/>
      <c r="Z378" s="289"/>
      <c r="AA378" s="289"/>
      <c r="AB378" s="289"/>
      <c r="AC378" s="289"/>
      <c r="AD378" s="289"/>
      <c r="AE378" s="89">
        <f>SUM(AE351:AE377)</f>
        <v>0</v>
      </c>
      <c r="AF378" s="59"/>
      <c r="AG378" s="92">
        <f>SUM(AG351:AG377)</f>
        <v>27</v>
      </c>
      <c r="AH378" s="93"/>
      <c r="AI378" s="94"/>
      <c r="AJ378" s="94"/>
      <c r="AK378" s="94"/>
    </row>
    <row r="379" spans="1:37" ht="25.4" customHeight="1" x14ac:dyDescent="0.25">
      <c r="A379" s="290" t="s">
        <v>373</v>
      </c>
      <c r="B379" s="290"/>
      <c r="C379" s="290"/>
      <c r="D379" s="290"/>
      <c r="E379" s="290"/>
      <c r="F379" s="290"/>
      <c r="G379" s="290"/>
      <c r="H379" s="290"/>
      <c r="I379" s="290"/>
      <c r="J379" s="290"/>
      <c r="K379" s="290"/>
      <c r="L379" s="290"/>
      <c r="M379" s="290"/>
      <c r="N379" s="290"/>
      <c r="O379" s="290"/>
      <c r="P379" s="290"/>
      <c r="Q379" s="290"/>
      <c r="R379" s="290"/>
      <c r="S379" s="290"/>
      <c r="T379" s="290"/>
      <c r="U379" s="290"/>
      <c r="V379" s="290"/>
      <c r="W379" s="290"/>
      <c r="X379" s="290"/>
      <c r="Y379" s="290"/>
      <c r="Z379" s="290"/>
      <c r="AA379" s="290"/>
      <c r="AB379" s="290"/>
      <c r="AC379" s="290"/>
      <c r="AD379" s="290"/>
      <c r="AE379" s="89">
        <f>AE378/$AE$23*100</f>
        <v>0</v>
      </c>
      <c r="AF379" s="59"/>
      <c r="AG379" s="92"/>
      <c r="AH379" s="93"/>
      <c r="AI379" s="94"/>
      <c r="AJ379" s="94"/>
      <c r="AK379" s="94"/>
    </row>
    <row r="380" spans="1:37" ht="25.4" customHeight="1" thickBot="1" x14ac:dyDescent="0.3">
      <c r="A380" s="70"/>
      <c r="B380" s="70"/>
      <c r="C380" s="70"/>
      <c r="D380" s="70"/>
      <c r="E380" s="70"/>
      <c r="F380" s="70"/>
      <c r="G380" s="70"/>
      <c r="H380" s="70"/>
      <c r="I380" s="70"/>
      <c r="J380" s="70"/>
      <c r="K380" s="70"/>
      <c r="L380" s="70"/>
      <c r="M380" s="70"/>
      <c r="N380" s="70"/>
      <c r="O380" s="70"/>
      <c r="P380" s="70"/>
      <c r="Q380" s="95"/>
      <c r="R380" s="70"/>
      <c r="S380" s="70"/>
      <c r="T380" s="70"/>
      <c r="U380" s="70"/>
      <c r="V380" s="70"/>
      <c r="W380" s="70"/>
      <c r="X380" s="70"/>
      <c r="Y380" s="70"/>
      <c r="Z380" s="70"/>
      <c r="AA380" s="70"/>
      <c r="AB380" s="70"/>
      <c r="AC380" s="70"/>
      <c r="AD380" s="96"/>
      <c r="AE380" s="96"/>
    </row>
    <row r="381" spans="1:37" ht="25.4" customHeight="1" thickTop="1" thickBot="1" x14ac:dyDescent="0.3">
      <c r="A381" s="291" t="s">
        <v>124</v>
      </c>
      <c r="B381" s="291"/>
      <c r="C381" s="291"/>
      <c r="D381" s="291"/>
      <c r="E381" s="291"/>
      <c r="F381" s="291"/>
      <c r="G381" s="291"/>
      <c r="H381" s="291"/>
      <c r="I381" s="291"/>
      <c r="J381" s="291"/>
      <c r="K381" s="291"/>
      <c r="L381" s="291"/>
      <c r="M381" s="291"/>
      <c r="N381" s="291"/>
      <c r="O381" s="291"/>
      <c r="P381" s="291"/>
      <c r="Q381" s="291"/>
      <c r="R381" s="291"/>
      <c r="S381" s="291"/>
      <c r="T381" s="291"/>
      <c r="U381" s="291"/>
      <c r="V381" s="291"/>
      <c r="W381" s="291"/>
      <c r="X381" s="291"/>
      <c r="Y381" s="291"/>
      <c r="Z381" s="291"/>
      <c r="AA381" s="291"/>
      <c r="AB381" s="291"/>
      <c r="AC381" s="291"/>
      <c r="AD381" s="104" t="s">
        <v>65</v>
      </c>
      <c r="AE381" s="105" t="s">
        <v>9</v>
      </c>
      <c r="AF381" s="86" t="s">
        <v>330</v>
      </c>
      <c r="AG381" s="86" t="s">
        <v>331</v>
      </c>
      <c r="AH381" s="86" t="s">
        <v>332</v>
      </c>
      <c r="AI381" s="87" t="s">
        <v>333</v>
      </c>
      <c r="AJ381" s="86"/>
      <c r="AK381" s="87" t="s">
        <v>334</v>
      </c>
    </row>
    <row r="382" spans="1:37" ht="25.4" customHeight="1" thickTop="1" thickBot="1" x14ac:dyDescent="0.3">
      <c r="A382" s="320" t="s">
        <v>653</v>
      </c>
      <c r="B382" s="320"/>
      <c r="C382" s="320"/>
      <c r="D382" s="320"/>
      <c r="E382" s="320"/>
      <c r="F382" s="320"/>
      <c r="G382" s="320"/>
      <c r="H382" s="320"/>
      <c r="I382" s="320"/>
      <c r="J382" s="320"/>
      <c r="K382" s="320"/>
      <c r="L382" s="320"/>
      <c r="M382" s="320"/>
      <c r="N382" s="320"/>
      <c r="O382" s="320"/>
      <c r="P382" s="320"/>
      <c r="Q382" s="320"/>
      <c r="R382" s="320"/>
      <c r="S382" s="320"/>
      <c r="T382" s="320"/>
      <c r="U382" s="320"/>
      <c r="V382" s="320"/>
      <c r="W382" s="320"/>
      <c r="X382" s="320"/>
      <c r="Y382" s="320"/>
      <c r="Z382" s="320"/>
      <c r="AA382" s="320"/>
      <c r="AB382" s="320"/>
      <c r="AC382" s="320"/>
      <c r="AD382" s="88">
        <f>'Art. 121'!Q372</f>
        <v>0</v>
      </c>
      <c r="AE382" s="89">
        <f>IF(AG382=1,AK382,AG382)</f>
        <v>0</v>
      </c>
      <c r="AF382">
        <f>AD382/2</f>
        <v>0</v>
      </c>
      <c r="AG382" s="86">
        <f>IF(AND(AF382&gt;=0,AF382&lt;=1),1,"No aplica")</f>
        <v>1</v>
      </c>
      <c r="AH382" s="90">
        <f>AD382/(AG382*2)</f>
        <v>0</v>
      </c>
      <c r="AI382" s="91">
        <f>IF(AG382=1,AG382/$AG$387,"No aplica")</f>
        <v>0.2</v>
      </c>
      <c r="AJ382" s="91">
        <f>AF382*AI382</f>
        <v>0</v>
      </c>
      <c r="AK382" s="91">
        <f>AJ382*$AE$23</f>
        <v>0</v>
      </c>
    </row>
    <row r="383" spans="1:37" ht="25.4" customHeight="1" thickTop="1" thickBot="1" x14ac:dyDescent="0.3">
      <c r="A383" s="320" t="s">
        <v>654</v>
      </c>
      <c r="B383" s="320"/>
      <c r="C383" s="320"/>
      <c r="D383" s="320"/>
      <c r="E383" s="320"/>
      <c r="F383" s="320"/>
      <c r="G383" s="320"/>
      <c r="H383" s="320"/>
      <c r="I383" s="320"/>
      <c r="J383" s="320"/>
      <c r="K383" s="320"/>
      <c r="L383" s="320"/>
      <c r="M383" s="320"/>
      <c r="N383" s="320"/>
      <c r="O383" s="320"/>
      <c r="P383" s="320"/>
      <c r="Q383" s="320"/>
      <c r="R383" s="320"/>
      <c r="S383" s="320"/>
      <c r="T383" s="320"/>
      <c r="U383" s="320"/>
      <c r="V383" s="320"/>
      <c r="W383" s="320"/>
      <c r="X383" s="320"/>
      <c r="Y383" s="320"/>
      <c r="Z383" s="320"/>
      <c r="AA383" s="320"/>
      <c r="AB383" s="320"/>
      <c r="AC383" s="320"/>
      <c r="AD383" s="88">
        <f>'Art. 121'!Q373</f>
        <v>0</v>
      </c>
      <c r="AE383" s="89">
        <f>IF(AG383=1,AK383,AG383)</f>
        <v>0</v>
      </c>
      <c r="AF383">
        <f>AD383/2</f>
        <v>0</v>
      </c>
      <c r="AG383" s="86">
        <f>IF(AND(AF383&gt;=0,AF383&lt;=1),1,"No aplica")</f>
        <v>1</v>
      </c>
      <c r="AH383" s="90">
        <f>AD383/(AG383*2)</f>
        <v>0</v>
      </c>
      <c r="AI383" s="91">
        <f>IF(AG383=1,AG383/$AG$387,"No aplica")</f>
        <v>0.2</v>
      </c>
      <c r="AJ383" s="91">
        <f>AF383*AI383</f>
        <v>0</v>
      </c>
      <c r="AK383" s="91">
        <f>AJ383*$AE$23</f>
        <v>0</v>
      </c>
    </row>
    <row r="384" spans="1:37" ht="25.4" customHeight="1" thickTop="1" thickBot="1" x14ac:dyDescent="0.3">
      <c r="A384" s="320" t="s">
        <v>655</v>
      </c>
      <c r="B384" s="320"/>
      <c r="C384" s="320"/>
      <c r="D384" s="320"/>
      <c r="E384" s="320"/>
      <c r="F384" s="320"/>
      <c r="G384" s="320"/>
      <c r="H384" s="320"/>
      <c r="I384" s="320"/>
      <c r="J384" s="320"/>
      <c r="K384" s="320"/>
      <c r="L384" s="320"/>
      <c r="M384" s="320"/>
      <c r="N384" s="320"/>
      <c r="O384" s="320"/>
      <c r="P384" s="320"/>
      <c r="Q384" s="320"/>
      <c r="R384" s="320"/>
      <c r="S384" s="320"/>
      <c r="T384" s="320"/>
      <c r="U384" s="320"/>
      <c r="V384" s="320"/>
      <c r="W384" s="320"/>
      <c r="X384" s="320"/>
      <c r="Y384" s="320"/>
      <c r="Z384" s="320"/>
      <c r="AA384" s="320"/>
      <c r="AB384" s="320"/>
      <c r="AC384" s="320"/>
      <c r="AD384" s="88">
        <f>'Art. 121'!Q374</f>
        <v>0</v>
      </c>
      <c r="AE384" s="89">
        <f>IF(AG384=1,AK384,AG384)</f>
        <v>0</v>
      </c>
      <c r="AF384">
        <f>AD384/2</f>
        <v>0</v>
      </c>
      <c r="AG384" s="86">
        <f>IF(AND(AF384&gt;=0,AF384&lt;=1),1,"No aplica")</f>
        <v>1</v>
      </c>
      <c r="AH384" s="90">
        <f>AD384/(AG384*2)</f>
        <v>0</v>
      </c>
      <c r="AI384" s="91">
        <f>IF(AG384=1,AG384/$AG$387,"No aplica")</f>
        <v>0.2</v>
      </c>
      <c r="AJ384" s="91">
        <f>AF384*AI384</f>
        <v>0</v>
      </c>
      <c r="AK384" s="91">
        <f>AJ384*$AE$23</f>
        <v>0</v>
      </c>
    </row>
    <row r="385" spans="1:37" ht="25.4" customHeight="1" thickTop="1" thickBot="1" x14ac:dyDescent="0.3">
      <c r="A385" s="320" t="s">
        <v>656</v>
      </c>
      <c r="B385" s="320"/>
      <c r="C385" s="320"/>
      <c r="D385" s="320"/>
      <c r="E385" s="320"/>
      <c r="F385" s="320"/>
      <c r="G385" s="320"/>
      <c r="H385" s="320"/>
      <c r="I385" s="320"/>
      <c r="J385" s="320"/>
      <c r="K385" s="320"/>
      <c r="L385" s="320"/>
      <c r="M385" s="320"/>
      <c r="N385" s="320"/>
      <c r="O385" s="320"/>
      <c r="P385" s="320"/>
      <c r="Q385" s="320"/>
      <c r="R385" s="320"/>
      <c r="S385" s="320"/>
      <c r="T385" s="320"/>
      <c r="U385" s="320"/>
      <c r="V385" s="320"/>
      <c r="W385" s="320"/>
      <c r="X385" s="320"/>
      <c r="Y385" s="320"/>
      <c r="Z385" s="320"/>
      <c r="AA385" s="320"/>
      <c r="AB385" s="320"/>
      <c r="AC385" s="320"/>
      <c r="AD385" s="88">
        <f>'Art. 121'!Q375</f>
        <v>0</v>
      </c>
      <c r="AE385" s="89">
        <f>IF(AG385=1,AK385,AG385)</f>
        <v>0</v>
      </c>
      <c r="AF385">
        <f>AD385/2</f>
        <v>0</v>
      </c>
      <c r="AG385" s="86">
        <f>IF(AND(AF385&gt;=0,AF385&lt;=1),1,"No aplica")</f>
        <v>1</v>
      </c>
      <c r="AH385" s="90">
        <f>AD385/(AG385*2)</f>
        <v>0</v>
      </c>
      <c r="AI385" s="91">
        <f>IF(AG385=1,AG385/$AG$387,"No aplica")</f>
        <v>0.2</v>
      </c>
      <c r="AJ385" s="91">
        <f>AF385*AI385</f>
        <v>0</v>
      </c>
      <c r="AK385" s="91">
        <f>AJ385*$AE$23</f>
        <v>0</v>
      </c>
    </row>
    <row r="386" spans="1:37" ht="25.4" customHeight="1" thickTop="1" thickBot="1" x14ac:dyDescent="0.3">
      <c r="A386" s="320" t="s">
        <v>657</v>
      </c>
      <c r="B386" s="320"/>
      <c r="C386" s="320"/>
      <c r="D386" s="320"/>
      <c r="E386" s="320"/>
      <c r="F386" s="320"/>
      <c r="G386" s="320"/>
      <c r="H386" s="320"/>
      <c r="I386" s="320"/>
      <c r="J386" s="320"/>
      <c r="K386" s="320"/>
      <c r="L386" s="320"/>
      <c r="M386" s="320"/>
      <c r="N386" s="320"/>
      <c r="O386" s="320"/>
      <c r="P386" s="320"/>
      <c r="Q386" s="320"/>
      <c r="R386" s="320"/>
      <c r="S386" s="320"/>
      <c r="T386" s="320"/>
      <c r="U386" s="320"/>
      <c r="V386" s="320"/>
      <c r="W386" s="320"/>
      <c r="X386" s="320"/>
      <c r="Y386" s="320"/>
      <c r="Z386" s="320"/>
      <c r="AA386" s="320"/>
      <c r="AB386" s="320"/>
      <c r="AC386" s="320"/>
      <c r="AD386" s="88">
        <f>'Art. 121'!Q376</f>
        <v>0</v>
      </c>
      <c r="AE386" s="89">
        <f>IF(AG386=1,AK386,AG386)</f>
        <v>0</v>
      </c>
      <c r="AF386">
        <f>AD386/2</f>
        <v>0</v>
      </c>
      <c r="AG386" s="86">
        <f>IF(AND(AF386&gt;=0,AF386&lt;=1),1,"No aplica")</f>
        <v>1</v>
      </c>
      <c r="AH386" s="90">
        <f>AD386/(AG386*2)</f>
        <v>0</v>
      </c>
      <c r="AI386" s="91">
        <f>IF(AG386=1,AG386/$AG$387,"No aplica")</f>
        <v>0.2</v>
      </c>
      <c r="AJ386" s="91">
        <f>AF386*AI386</f>
        <v>0</v>
      </c>
      <c r="AK386" s="91">
        <f>AJ386*$AE$23</f>
        <v>0</v>
      </c>
    </row>
    <row r="387" spans="1:37" ht="25.4" customHeight="1" thickTop="1" x14ac:dyDescent="0.25">
      <c r="A387" s="289" t="s">
        <v>374</v>
      </c>
      <c r="B387" s="289"/>
      <c r="C387" s="289"/>
      <c r="D387" s="289"/>
      <c r="E387" s="289"/>
      <c r="F387" s="289"/>
      <c r="G387" s="289"/>
      <c r="H387" s="289"/>
      <c r="I387" s="289"/>
      <c r="J387" s="289"/>
      <c r="K387" s="289"/>
      <c r="L387" s="289"/>
      <c r="M387" s="289"/>
      <c r="N387" s="289"/>
      <c r="O387" s="289"/>
      <c r="P387" s="289"/>
      <c r="Q387" s="289"/>
      <c r="R387" s="289"/>
      <c r="S387" s="289"/>
      <c r="T387" s="289"/>
      <c r="U387" s="289"/>
      <c r="V387" s="289"/>
      <c r="W387" s="289"/>
      <c r="X387" s="289"/>
      <c r="Y387" s="289"/>
      <c r="Z387" s="289"/>
      <c r="AA387" s="289"/>
      <c r="AB387" s="289"/>
      <c r="AC387" s="289"/>
      <c r="AD387" s="289"/>
      <c r="AE387" s="89">
        <f>SUM(AE380:AE386)</f>
        <v>0</v>
      </c>
      <c r="AF387" s="59"/>
      <c r="AG387" s="92">
        <f>SUM(AG382:AG386)</f>
        <v>5</v>
      </c>
      <c r="AH387" s="93"/>
      <c r="AI387" s="94"/>
      <c r="AJ387" s="94"/>
      <c r="AK387" s="94"/>
    </row>
    <row r="388" spans="1:37" ht="25.4" customHeight="1" x14ac:dyDescent="0.25">
      <c r="A388" s="290" t="s">
        <v>375</v>
      </c>
      <c r="B388" s="290"/>
      <c r="C388" s="290"/>
      <c r="D388" s="290"/>
      <c r="E388" s="290"/>
      <c r="F388" s="290"/>
      <c r="G388" s="290"/>
      <c r="H388" s="290"/>
      <c r="I388" s="290"/>
      <c r="J388" s="290"/>
      <c r="K388" s="290"/>
      <c r="L388" s="290"/>
      <c r="M388" s="290"/>
      <c r="N388" s="290"/>
      <c r="O388" s="290"/>
      <c r="P388" s="290"/>
      <c r="Q388" s="290"/>
      <c r="R388" s="290"/>
      <c r="S388" s="290"/>
      <c r="T388" s="290"/>
      <c r="U388" s="290"/>
      <c r="V388" s="290"/>
      <c r="W388" s="290"/>
      <c r="X388" s="290"/>
      <c r="Y388" s="290"/>
      <c r="Z388" s="290"/>
      <c r="AA388" s="290"/>
      <c r="AB388" s="290"/>
      <c r="AC388" s="290"/>
      <c r="AD388" s="290"/>
      <c r="AE388" s="89">
        <f>AE387/$AE$23*100</f>
        <v>0</v>
      </c>
      <c r="AF388" s="59"/>
      <c r="AG388" s="92"/>
      <c r="AH388" s="93"/>
      <c r="AI388" s="94"/>
      <c r="AJ388" s="94"/>
      <c r="AK388" s="94"/>
    </row>
    <row r="389" spans="1:37" ht="25.4" customHeight="1" x14ac:dyDescent="0.25">
      <c r="A389" s="100"/>
      <c r="B389" s="100"/>
      <c r="C389" s="100"/>
      <c r="D389" s="100"/>
      <c r="E389" s="100"/>
      <c r="F389" s="100"/>
      <c r="G389" s="100"/>
      <c r="H389" s="100"/>
      <c r="I389" s="100"/>
      <c r="J389" s="100"/>
      <c r="K389" s="100"/>
      <c r="L389" s="100"/>
      <c r="M389" s="100"/>
      <c r="N389" s="100"/>
      <c r="O389" s="100"/>
      <c r="P389" s="100"/>
      <c r="Q389" s="95"/>
      <c r="R389" s="100"/>
      <c r="S389" s="100"/>
      <c r="T389" s="100"/>
      <c r="U389" s="100"/>
      <c r="V389" s="100"/>
      <c r="W389" s="100"/>
      <c r="X389" s="100"/>
      <c r="Y389" s="100"/>
      <c r="Z389" s="100"/>
      <c r="AA389" s="100"/>
      <c r="AB389" s="100"/>
      <c r="AC389" s="100"/>
      <c r="AD389" s="96"/>
      <c r="AE389" s="96"/>
    </row>
    <row r="390" spans="1:37" ht="25.4" customHeight="1" x14ac:dyDescent="0.25">
      <c r="A390" s="100"/>
      <c r="B390" s="100"/>
      <c r="C390" s="100"/>
      <c r="D390" s="100"/>
      <c r="E390" s="100"/>
      <c r="F390" s="100"/>
      <c r="G390" s="100"/>
      <c r="H390" s="100"/>
      <c r="I390" s="100"/>
      <c r="J390" s="100"/>
      <c r="K390" s="100"/>
      <c r="L390" s="100"/>
      <c r="M390" s="100"/>
      <c r="N390" s="100"/>
      <c r="O390" s="100"/>
      <c r="P390" s="100"/>
      <c r="Q390" s="95"/>
      <c r="R390" s="100"/>
      <c r="S390" s="100"/>
      <c r="T390" s="100"/>
      <c r="U390" s="100"/>
      <c r="V390" s="100"/>
      <c r="W390" s="100"/>
      <c r="X390" s="100"/>
      <c r="Y390" s="100"/>
      <c r="Z390" s="100"/>
      <c r="AA390" s="100"/>
      <c r="AB390" s="100"/>
      <c r="AC390" s="100"/>
      <c r="AD390" s="96"/>
      <c r="AE390" s="96"/>
    </row>
    <row r="391" spans="1:37" ht="25.4" customHeight="1" x14ac:dyDescent="0.25">
      <c r="A391" s="337" t="s">
        <v>658</v>
      </c>
      <c r="B391" s="337"/>
      <c r="C391" s="337"/>
      <c r="D391" s="337"/>
      <c r="E391" s="337"/>
      <c r="F391" s="337"/>
      <c r="G391" s="337"/>
      <c r="H391" s="337"/>
      <c r="I391" s="337"/>
      <c r="J391" s="337"/>
      <c r="K391" s="337"/>
      <c r="L391" s="337"/>
      <c r="M391" s="337"/>
      <c r="N391" s="337"/>
      <c r="O391" s="337"/>
      <c r="P391" s="337"/>
      <c r="Q391" s="337"/>
      <c r="R391" s="337"/>
      <c r="S391" s="337"/>
      <c r="T391" s="337"/>
      <c r="U391" s="337"/>
      <c r="V391" s="337"/>
      <c r="W391" s="337"/>
      <c r="X391" s="337"/>
      <c r="Y391" s="337"/>
      <c r="Z391" s="337"/>
      <c r="AA391" s="337"/>
      <c r="AB391" s="337"/>
      <c r="AC391" s="337"/>
      <c r="AD391" s="82"/>
      <c r="AE391" s="82"/>
    </row>
    <row r="392" spans="1:37" ht="25.4" customHeight="1" x14ac:dyDescent="0.25">
      <c r="A392" s="101"/>
      <c r="B392" s="102"/>
      <c r="C392" s="102"/>
      <c r="D392" s="102"/>
      <c r="E392" s="102"/>
      <c r="F392" s="102"/>
      <c r="G392" s="102"/>
      <c r="H392" s="102"/>
      <c r="I392" s="102"/>
      <c r="J392" s="102"/>
      <c r="K392" s="102"/>
      <c r="L392" s="102"/>
      <c r="M392" s="102"/>
      <c r="N392" s="102"/>
      <c r="O392" s="102"/>
      <c r="P392" s="102"/>
      <c r="Q392" s="103"/>
      <c r="R392" s="102"/>
      <c r="S392" s="102"/>
      <c r="T392" s="102"/>
      <c r="U392" s="102"/>
      <c r="V392" s="102"/>
      <c r="W392" s="102"/>
      <c r="X392" s="102"/>
      <c r="Y392" s="102"/>
      <c r="Z392" s="102"/>
      <c r="AA392" s="102"/>
      <c r="AB392" s="102"/>
      <c r="AC392" s="102"/>
      <c r="AD392" s="83"/>
      <c r="AE392" s="83"/>
    </row>
    <row r="393" spans="1:37" ht="25.4" customHeight="1" thickBot="1" x14ac:dyDescent="0.3">
      <c r="A393" s="70"/>
      <c r="B393" s="70"/>
      <c r="C393" s="70"/>
      <c r="D393" s="70"/>
      <c r="E393" s="70"/>
      <c r="F393" s="70"/>
      <c r="G393" s="70"/>
      <c r="H393" s="70"/>
      <c r="I393" s="70"/>
      <c r="J393" s="70"/>
      <c r="K393" s="70"/>
      <c r="L393" s="70"/>
      <c r="M393" s="70"/>
      <c r="N393" s="70"/>
      <c r="O393" s="70"/>
      <c r="P393" s="70"/>
      <c r="Q393" s="95"/>
      <c r="R393" s="70"/>
      <c r="S393" s="70"/>
      <c r="T393" s="70"/>
      <c r="U393" s="70"/>
      <c r="V393" s="70"/>
      <c r="W393" s="70"/>
      <c r="X393" s="70"/>
      <c r="Y393" s="70"/>
      <c r="Z393" s="70"/>
      <c r="AA393" s="70"/>
      <c r="AB393" s="70"/>
      <c r="AC393" s="70"/>
      <c r="AD393" s="96"/>
      <c r="AE393" s="96"/>
    </row>
    <row r="394" spans="1:37" ht="25.4" customHeight="1" thickTop="1" thickBot="1" x14ac:dyDescent="0.3">
      <c r="A394" s="292" t="s">
        <v>44</v>
      </c>
      <c r="B394" s="292"/>
      <c r="C394" s="292"/>
      <c r="D394" s="292"/>
      <c r="E394" s="292"/>
      <c r="F394" s="292"/>
      <c r="G394" s="292"/>
      <c r="H394" s="292"/>
      <c r="I394" s="292"/>
      <c r="J394" s="292"/>
      <c r="K394" s="292"/>
      <c r="L394" s="292"/>
      <c r="M394" s="292"/>
      <c r="N394" s="292"/>
      <c r="O394" s="292"/>
      <c r="P394" s="292"/>
      <c r="Q394" s="292"/>
      <c r="R394" s="292"/>
      <c r="S394" s="292"/>
      <c r="T394" s="292"/>
      <c r="U394" s="292"/>
      <c r="V394" s="292"/>
      <c r="W394" s="292"/>
      <c r="X394" s="292"/>
      <c r="Y394" s="292"/>
      <c r="Z394" s="292"/>
      <c r="AA394" s="292"/>
      <c r="AB394" s="292"/>
      <c r="AC394" s="292"/>
      <c r="AD394" s="63" t="s">
        <v>65</v>
      </c>
      <c r="AE394" s="211" t="s">
        <v>9</v>
      </c>
      <c r="AF394" s="86" t="s">
        <v>330</v>
      </c>
      <c r="AG394" s="86" t="s">
        <v>331</v>
      </c>
      <c r="AH394" s="86" t="s">
        <v>332</v>
      </c>
      <c r="AI394" s="87" t="s">
        <v>333</v>
      </c>
      <c r="AJ394" s="86"/>
      <c r="AK394" s="87" t="s">
        <v>334</v>
      </c>
    </row>
    <row r="395" spans="1:37" ht="25.4" customHeight="1" thickTop="1" thickBot="1" x14ac:dyDescent="0.3">
      <c r="A395" s="320" t="s">
        <v>403</v>
      </c>
      <c r="B395" s="320"/>
      <c r="C395" s="320"/>
      <c r="D395" s="320"/>
      <c r="E395" s="320"/>
      <c r="F395" s="320"/>
      <c r="G395" s="320"/>
      <c r="H395" s="320"/>
      <c r="I395" s="320"/>
      <c r="J395" s="320"/>
      <c r="K395" s="320"/>
      <c r="L395" s="320"/>
      <c r="M395" s="320"/>
      <c r="N395" s="320"/>
      <c r="O395" s="320"/>
      <c r="P395" s="320"/>
      <c r="Q395" s="320"/>
      <c r="R395" s="320"/>
      <c r="S395" s="320"/>
      <c r="T395" s="320"/>
      <c r="U395" s="320"/>
      <c r="V395" s="320"/>
      <c r="W395" s="320"/>
      <c r="X395" s="320"/>
      <c r="Y395" s="320"/>
      <c r="Z395" s="320"/>
      <c r="AA395" s="320"/>
      <c r="AB395" s="320"/>
      <c r="AC395" s="320"/>
      <c r="AD395" s="88">
        <f>'Art. 121'!Q385</f>
        <v>0</v>
      </c>
      <c r="AE395" s="89">
        <f t="shared" ref="AE395:AE411" si="76">IF(AG395=1,AK395,AG395)</f>
        <v>0</v>
      </c>
      <c r="AF395">
        <f t="shared" ref="AF395:AF411" si="77">AD395/2</f>
        <v>0</v>
      </c>
      <c r="AG395" s="86">
        <f t="shared" ref="AG395:AG411" si="78">IF(AND(AF395&gt;=0,AF395&lt;=1),1,"No aplica")</f>
        <v>1</v>
      </c>
      <c r="AH395" s="90">
        <f t="shared" ref="AH395:AH411" si="79">AD395/(AG395*2)</f>
        <v>0</v>
      </c>
      <c r="AI395" s="91">
        <f t="shared" ref="AI395:AI411" si="80">IF(AG395=1,AG395/$AG$412,"No aplica")</f>
        <v>5.8823529411764705E-2</v>
      </c>
      <c r="AJ395" s="91">
        <f t="shared" ref="AJ395:AJ411" si="81">AF395*AI395</f>
        <v>0</v>
      </c>
      <c r="AK395" s="91">
        <f t="shared" ref="AK395:AK411" si="82">AJ395*$AE$23</f>
        <v>0</v>
      </c>
    </row>
    <row r="396" spans="1:37" ht="25.4" customHeight="1" thickTop="1" thickBot="1" x14ac:dyDescent="0.3">
      <c r="A396" s="320" t="s">
        <v>441</v>
      </c>
      <c r="B396" s="320"/>
      <c r="C396" s="320"/>
      <c r="D396" s="320"/>
      <c r="E396" s="320"/>
      <c r="F396" s="320"/>
      <c r="G396" s="320"/>
      <c r="H396" s="320"/>
      <c r="I396" s="320"/>
      <c r="J396" s="320"/>
      <c r="K396" s="320"/>
      <c r="L396" s="320"/>
      <c r="M396" s="320"/>
      <c r="N396" s="320"/>
      <c r="O396" s="320"/>
      <c r="P396" s="320"/>
      <c r="Q396" s="320"/>
      <c r="R396" s="320"/>
      <c r="S396" s="320"/>
      <c r="T396" s="320"/>
      <c r="U396" s="320"/>
      <c r="V396" s="320"/>
      <c r="W396" s="320"/>
      <c r="X396" s="320"/>
      <c r="Y396" s="320"/>
      <c r="Z396" s="320"/>
      <c r="AA396" s="320"/>
      <c r="AB396" s="320"/>
      <c r="AC396" s="320"/>
      <c r="AD396" s="88">
        <f>'Art. 121'!Q386</f>
        <v>0</v>
      </c>
      <c r="AE396" s="89">
        <f t="shared" si="76"/>
        <v>0</v>
      </c>
      <c r="AF396">
        <f t="shared" si="77"/>
        <v>0</v>
      </c>
      <c r="AG396" s="86">
        <f t="shared" si="78"/>
        <v>1</v>
      </c>
      <c r="AH396" s="90">
        <f t="shared" si="79"/>
        <v>0</v>
      </c>
      <c r="AI396" s="91">
        <f t="shared" si="80"/>
        <v>5.8823529411764705E-2</v>
      </c>
      <c r="AJ396" s="91">
        <f t="shared" si="81"/>
        <v>0</v>
      </c>
      <c r="AK396" s="91">
        <f t="shared" si="82"/>
        <v>0</v>
      </c>
    </row>
    <row r="397" spans="1:37" ht="25.4" customHeight="1" thickTop="1" thickBot="1" x14ac:dyDescent="0.3">
      <c r="A397" s="320" t="s">
        <v>661</v>
      </c>
      <c r="B397" s="320"/>
      <c r="C397" s="320"/>
      <c r="D397" s="320"/>
      <c r="E397" s="320"/>
      <c r="F397" s="320"/>
      <c r="G397" s="320"/>
      <c r="H397" s="320"/>
      <c r="I397" s="320"/>
      <c r="J397" s="320"/>
      <c r="K397" s="320"/>
      <c r="L397" s="320"/>
      <c r="M397" s="320"/>
      <c r="N397" s="320"/>
      <c r="O397" s="320"/>
      <c r="P397" s="320"/>
      <c r="Q397" s="320"/>
      <c r="R397" s="320"/>
      <c r="S397" s="320"/>
      <c r="T397" s="320"/>
      <c r="U397" s="320"/>
      <c r="V397" s="320"/>
      <c r="W397" s="320"/>
      <c r="X397" s="320"/>
      <c r="Y397" s="320"/>
      <c r="Z397" s="320"/>
      <c r="AA397" s="320"/>
      <c r="AB397" s="320"/>
      <c r="AC397" s="320"/>
      <c r="AD397" s="88">
        <f>'Art. 121'!Q387</f>
        <v>0</v>
      </c>
      <c r="AE397" s="89">
        <f t="shared" si="76"/>
        <v>0</v>
      </c>
      <c r="AF397">
        <f t="shared" si="77"/>
        <v>0</v>
      </c>
      <c r="AG397" s="86">
        <f t="shared" si="78"/>
        <v>1</v>
      </c>
      <c r="AH397" s="90">
        <f t="shared" si="79"/>
        <v>0</v>
      </c>
      <c r="AI397" s="91">
        <f t="shared" si="80"/>
        <v>5.8823529411764705E-2</v>
      </c>
      <c r="AJ397" s="91">
        <f t="shared" si="81"/>
        <v>0</v>
      </c>
      <c r="AK397" s="91">
        <f t="shared" si="82"/>
        <v>0</v>
      </c>
    </row>
    <row r="398" spans="1:37" ht="25.4" customHeight="1" thickTop="1" thickBot="1" x14ac:dyDescent="0.3">
      <c r="A398" s="320" t="s">
        <v>662</v>
      </c>
      <c r="B398" s="320"/>
      <c r="C398" s="320"/>
      <c r="D398" s="320"/>
      <c r="E398" s="320"/>
      <c r="F398" s="320"/>
      <c r="G398" s="320"/>
      <c r="H398" s="320"/>
      <c r="I398" s="320"/>
      <c r="J398" s="320"/>
      <c r="K398" s="320"/>
      <c r="L398" s="320"/>
      <c r="M398" s="320"/>
      <c r="N398" s="320"/>
      <c r="O398" s="320"/>
      <c r="P398" s="320"/>
      <c r="Q398" s="320"/>
      <c r="R398" s="320"/>
      <c r="S398" s="320"/>
      <c r="T398" s="320"/>
      <c r="U398" s="320"/>
      <c r="V398" s="320"/>
      <c r="W398" s="320"/>
      <c r="X398" s="320"/>
      <c r="Y398" s="320"/>
      <c r="Z398" s="320"/>
      <c r="AA398" s="320"/>
      <c r="AB398" s="320"/>
      <c r="AC398" s="320"/>
      <c r="AD398" s="88">
        <f>'Art. 121'!Q388</f>
        <v>0</v>
      </c>
      <c r="AE398" s="89">
        <f t="shared" si="76"/>
        <v>0</v>
      </c>
      <c r="AF398">
        <f t="shared" si="77"/>
        <v>0</v>
      </c>
      <c r="AG398" s="86">
        <f t="shared" si="78"/>
        <v>1</v>
      </c>
      <c r="AH398" s="90">
        <f t="shared" si="79"/>
        <v>0</v>
      </c>
      <c r="AI398" s="91">
        <f t="shared" si="80"/>
        <v>5.8823529411764705E-2</v>
      </c>
      <c r="AJ398" s="91">
        <f t="shared" si="81"/>
        <v>0</v>
      </c>
      <c r="AK398" s="91">
        <f t="shared" si="82"/>
        <v>0</v>
      </c>
    </row>
    <row r="399" spans="1:37" ht="25.4" customHeight="1" thickTop="1" thickBot="1" x14ac:dyDescent="0.3">
      <c r="A399" s="320" t="s">
        <v>663</v>
      </c>
      <c r="B399" s="320"/>
      <c r="C399" s="320"/>
      <c r="D399" s="320"/>
      <c r="E399" s="320"/>
      <c r="F399" s="320"/>
      <c r="G399" s="320"/>
      <c r="H399" s="320"/>
      <c r="I399" s="320"/>
      <c r="J399" s="320"/>
      <c r="K399" s="320"/>
      <c r="L399" s="320"/>
      <c r="M399" s="320"/>
      <c r="N399" s="320"/>
      <c r="O399" s="320"/>
      <c r="P399" s="320"/>
      <c r="Q399" s="320"/>
      <c r="R399" s="320"/>
      <c r="S399" s="320"/>
      <c r="T399" s="320"/>
      <c r="U399" s="320"/>
      <c r="V399" s="320"/>
      <c r="W399" s="320"/>
      <c r="X399" s="320"/>
      <c r="Y399" s="320"/>
      <c r="Z399" s="320"/>
      <c r="AA399" s="320"/>
      <c r="AB399" s="320"/>
      <c r="AC399" s="320"/>
      <c r="AD399" s="88">
        <f>'Art. 121'!Q389</f>
        <v>0</v>
      </c>
      <c r="AE399" s="89">
        <f t="shared" si="76"/>
        <v>0</v>
      </c>
      <c r="AF399">
        <f t="shared" si="77"/>
        <v>0</v>
      </c>
      <c r="AG399" s="86">
        <f t="shared" si="78"/>
        <v>1</v>
      </c>
      <c r="AH399" s="90">
        <f t="shared" si="79"/>
        <v>0</v>
      </c>
      <c r="AI399" s="91">
        <f t="shared" si="80"/>
        <v>5.8823529411764705E-2</v>
      </c>
      <c r="AJ399" s="91">
        <f t="shared" si="81"/>
        <v>0</v>
      </c>
      <c r="AK399" s="91">
        <f t="shared" si="82"/>
        <v>0</v>
      </c>
    </row>
    <row r="400" spans="1:37" ht="25.4" customHeight="1" thickTop="1" thickBot="1" x14ac:dyDescent="0.3">
      <c r="A400" s="320" t="s">
        <v>664</v>
      </c>
      <c r="B400" s="320"/>
      <c r="C400" s="320"/>
      <c r="D400" s="320"/>
      <c r="E400" s="320"/>
      <c r="F400" s="320"/>
      <c r="G400" s="320"/>
      <c r="H400" s="320"/>
      <c r="I400" s="320"/>
      <c r="J400" s="320"/>
      <c r="K400" s="320"/>
      <c r="L400" s="320"/>
      <c r="M400" s="320"/>
      <c r="N400" s="320"/>
      <c r="O400" s="320"/>
      <c r="P400" s="320"/>
      <c r="Q400" s="320"/>
      <c r="R400" s="320"/>
      <c r="S400" s="320"/>
      <c r="T400" s="320"/>
      <c r="U400" s="320"/>
      <c r="V400" s="320"/>
      <c r="W400" s="320"/>
      <c r="X400" s="320"/>
      <c r="Y400" s="320"/>
      <c r="Z400" s="320"/>
      <c r="AA400" s="320"/>
      <c r="AB400" s="320"/>
      <c r="AC400" s="320"/>
      <c r="AD400" s="88">
        <f>'Art. 121'!Q390</f>
        <v>0</v>
      </c>
      <c r="AE400" s="89">
        <f t="shared" si="76"/>
        <v>0</v>
      </c>
      <c r="AF400">
        <f t="shared" si="77"/>
        <v>0</v>
      </c>
      <c r="AG400" s="86">
        <f t="shared" si="78"/>
        <v>1</v>
      </c>
      <c r="AH400" s="90">
        <f t="shared" si="79"/>
        <v>0</v>
      </c>
      <c r="AI400" s="91">
        <f t="shared" si="80"/>
        <v>5.8823529411764705E-2</v>
      </c>
      <c r="AJ400" s="91">
        <f t="shared" si="81"/>
        <v>0</v>
      </c>
      <c r="AK400" s="91">
        <f t="shared" si="82"/>
        <v>0</v>
      </c>
    </row>
    <row r="401" spans="1:37" ht="25.4" customHeight="1" thickTop="1" thickBot="1" x14ac:dyDescent="0.3">
      <c r="A401" s="320" t="s">
        <v>665</v>
      </c>
      <c r="B401" s="320"/>
      <c r="C401" s="320"/>
      <c r="D401" s="320"/>
      <c r="E401" s="320"/>
      <c r="F401" s="320"/>
      <c r="G401" s="320"/>
      <c r="H401" s="320"/>
      <c r="I401" s="320"/>
      <c r="J401" s="320"/>
      <c r="K401" s="320"/>
      <c r="L401" s="320"/>
      <c r="M401" s="320"/>
      <c r="N401" s="320"/>
      <c r="O401" s="320"/>
      <c r="P401" s="320"/>
      <c r="Q401" s="320"/>
      <c r="R401" s="320"/>
      <c r="S401" s="320"/>
      <c r="T401" s="320"/>
      <c r="U401" s="320"/>
      <c r="V401" s="320"/>
      <c r="W401" s="320"/>
      <c r="X401" s="320"/>
      <c r="Y401" s="320"/>
      <c r="Z401" s="320"/>
      <c r="AA401" s="320"/>
      <c r="AB401" s="320"/>
      <c r="AC401" s="320"/>
      <c r="AD401" s="88">
        <f>'Art. 121'!Q391</f>
        <v>0</v>
      </c>
      <c r="AE401" s="89">
        <f t="shared" si="76"/>
        <v>0</v>
      </c>
      <c r="AF401">
        <f t="shared" si="77"/>
        <v>0</v>
      </c>
      <c r="AG401" s="86">
        <f t="shared" si="78"/>
        <v>1</v>
      </c>
      <c r="AH401" s="90">
        <f t="shared" si="79"/>
        <v>0</v>
      </c>
      <c r="AI401" s="91">
        <f t="shared" si="80"/>
        <v>5.8823529411764705E-2</v>
      </c>
      <c r="AJ401" s="91">
        <f t="shared" si="81"/>
        <v>0</v>
      </c>
      <c r="AK401" s="91">
        <f t="shared" si="82"/>
        <v>0</v>
      </c>
    </row>
    <row r="402" spans="1:37" ht="25.4" customHeight="1" thickTop="1" thickBot="1" x14ac:dyDescent="0.3">
      <c r="A402" s="320" t="s">
        <v>666</v>
      </c>
      <c r="B402" s="320"/>
      <c r="C402" s="320"/>
      <c r="D402" s="320"/>
      <c r="E402" s="320"/>
      <c r="F402" s="320"/>
      <c r="G402" s="320"/>
      <c r="H402" s="320"/>
      <c r="I402" s="320"/>
      <c r="J402" s="320"/>
      <c r="K402" s="320"/>
      <c r="L402" s="320"/>
      <c r="M402" s="320"/>
      <c r="N402" s="320"/>
      <c r="O402" s="320"/>
      <c r="P402" s="320"/>
      <c r="Q402" s="320"/>
      <c r="R402" s="320"/>
      <c r="S402" s="320"/>
      <c r="T402" s="320"/>
      <c r="U402" s="320"/>
      <c r="V402" s="320"/>
      <c r="W402" s="320"/>
      <c r="X402" s="320"/>
      <c r="Y402" s="320"/>
      <c r="Z402" s="320"/>
      <c r="AA402" s="320"/>
      <c r="AB402" s="320"/>
      <c r="AC402" s="320"/>
      <c r="AD402" s="88">
        <f>'Art. 121'!Q392</f>
        <v>0</v>
      </c>
      <c r="AE402" s="89">
        <f t="shared" si="76"/>
        <v>0</v>
      </c>
      <c r="AF402">
        <f t="shared" si="77"/>
        <v>0</v>
      </c>
      <c r="AG402" s="86">
        <f t="shared" si="78"/>
        <v>1</v>
      </c>
      <c r="AH402" s="90">
        <f t="shared" si="79"/>
        <v>0</v>
      </c>
      <c r="AI402" s="91">
        <f t="shared" si="80"/>
        <v>5.8823529411764705E-2</v>
      </c>
      <c r="AJ402" s="91">
        <f t="shared" si="81"/>
        <v>0</v>
      </c>
      <c r="AK402" s="91">
        <f t="shared" si="82"/>
        <v>0</v>
      </c>
    </row>
    <row r="403" spans="1:37" ht="25.4" customHeight="1" thickTop="1" thickBot="1" x14ac:dyDescent="0.3">
      <c r="A403" s="320" t="s">
        <v>667</v>
      </c>
      <c r="B403" s="320"/>
      <c r="C403" s="320"/>
      <c r="D403" s="320"/>
      <c r="E403" s="320"/>
      <c r="F403" s="320"/>
      <c r="G403" s="320"/>
      <c r="H403" s="320"/>
      <c r="I403" s="320"/>
      <c r="J403" s="320"/>
      <c r="K403" s="320"/>
      <c r="L403" s="320"/>
      <c r="M403" s="320"/>
      <c r="N403" s="320"/>
      <c r="O403" s="320"/>
      <c r="P403" s="320"/>
      <c r="Q403" s="320"/>
      <c r="R403" s="320"/>
      <c r="S403" s="320"/>
      <c r="T403" s="320"/>
      <c r="U403" s="320"/>
      <c r="V403" s="320"/>
      <c r="W403" s="320"/>
      <c r="X403" s="320"/>
      <c r="Y403" s="320"/>
      <c r="Z403" s="320"/>
      <c r="AA403" s="320"/>
      <c r="AB403" s="320"/>
      <c r="AC403" s="320"/>
      <c r="AD403" s="88">
        <f>'Art. 121'!Q393</f>
        <v>0</v>
      </c>
      <c r="AE403" s="89">
        <f t="shared" si="76"/>
        <v>0</v>
      </c>
      <c r="AF403">
        <f t="shared" si="77"/>
        <v>0</v>
      </c>
      <c r="AG403" s="86">
        <f t="shared" si="78"/>
        <v>1</v>
      </c>
      <c r="AH403" s="90">
        <f t="shared" si="79"/>
        <v>0</v>
      </c>
      <c r="AI403" s="91">
        <f t="shared" si="80"/>
        <v>5.8823529411764705E-2</v>
      </c>
      <c r="AJ403" s="91">
        <f t="shared" si="81"/>
        <v>0</v>
      </c>
      <c r="AK403" s="91">
        <f t="shared" si="82"/>
        <v>0</v>
      </c>
    </row>
    <row r="404" spans="1:37" ht="25.4" customHeight="1" thickTop="1" thickBot="1" x14ac:dyDescent="0.3">
      <c r="A404" s="320" t="s">
        <v>668</v>
      </c>
      <c r="B404" s="320"/>
      <c r="C404" s="320"/>
      <c r="D404" s="320"/>
      <c r="E404" s="320"/>
      <c r="F404" s="320"/>
      <c r="G404" s="320"/>
      <c r="H404" s="320"/>
      <c r="I404" s="320"/>
      <c r="J404" s="320"/>
      <c r="K404" s="320"/>
      <c r="L404" s="320"/>
      <c r="M404" s="320"/>
      <c r="N404" s="320"/>
      <c r="O404" s="320"/>
      <c r="P404" s="320"/>
      <c r="Q404" s="320"/>
      <c r="R404" s="320"/>
      <c r="S404" s="320"/>
      <c r="T404" s="320"/>
      <c r="U404" s="320"/>
      <c r="V404" s="320"/>
      <c r="W404" s="320"/>
      <c r="X404" s="320"/>
      <c r="Y404" s="320"/>
      <c r="Z404" s="320"/>
      <c r="AA404" s="320"/>
      <c r="AB404" s="320"/>
      <c r="AC404" s="320"/>
      <c r="AD404" s="88">
        <f>'Art. 121'!Q394</f>
        <v>0</v>
      </c>
      <c r="AE404" s="89">
        <f t="shared" si="76"/>
        <v>0</v>
      </c>
      <c r="AF404">
        <f t="shared" si="77"/>
        <v>0</v>
      </c>
      <c r="AG404" s="86">
        <f t="shared" si="78"/>
        <v>1</v>
      </c>
      <c r="AH404" s="90">
        <f t="shared" si="79"/>
        <v>0</v>
      </c>
      <c r="AI404" s="91">
        <f t="shared" si="80"/>
        <v>5.8823529411764705E-2</v>
      </c>
      <c r="AJ404" s="91">
        <f t="shared" si="81"/>
        <v>0</v>
      </c>
      <c r="AK404" s="91">
        <f t="shared" si="82"/>
        <v>0</v>
      </c>
    </row>
    <row r="405" spans="1:37" ht="25.4" customHeight="1" thickTop="1" thickBot="1" x14ac:dyDescent="0.3">
      <c r="A405" s="320" t="s">
        <v>669</v>
      </c>
      <c r="B405" s="320"/>
      <c r="C405" s="320"/>
      <c r="D405" s="320"/>
      <c r="E405" s="320"/>
      <c r="F405" s="320"/>
      <c r="G405" s="320"/>
      <c r="H405" s="320"/>
      <c r="I405" s="320"/>
      <c r="J405" s="320"/>
      <c r="K405" s="320"/>
      <c r="L405" s="320"/>
      <c r="M405" s="320"/>
      <c r="N405" s="320"/>
      <c r="O405" s="320"/>
      <c r="P405" s="320"/>
      <c r="Q405" s="320"/>
      <c r="R405" s="320"/>
      <c r="S405" s="320"/>
      <c r="T405" s="320"/>
      <c r="U405" s="320"/>
      <c r="V405" s="320"/>
      <c r="W405" s="320"/>
      <c r="X405" s="320"/>
      <c r="Y405" s="320"/>
      <c r="Z405" s="320"/>
      <c r="AA405" s="320"/>
      <c r="AB405" s="320"/>
      <c r="AC405" s="320"/>
      <c r="AD405" s="88">
        <f>'Art. 121'!Q395</f>
        <v>0</v>
      </c>
      <c r="AE405" s="89">
        <f t="shared" si="76"/>
        <v>0</v>
      </c>
      <c r="AF405">
        <f t="shared" si="77"/>
        <v>0</v>
      </c>
      <c r="AG405" s="86">
        <f t="shared" si="78"/>
        <v>1</v>
      </c>
      <c r="AH405" s="90">
        <f t="shared" si="79"/>
        <v>0</v>
      </c>
      <c r="AI405" s="91">
        <f t="shared" si="80"/>
        <v>5.8823529411764705E-2</v>
      </c>
      <c r="AJ405" s="91">
        <f t="shared" si="81"/>
        <v>0</v>
      </c>
      <c r="AK405" s="91">
        <f t="shared" si="82"/>
        <v>0</v>
      </c>
    </row>
    <row r="406" spans="1:37" ht="25.4" customHeight="1" thickTop="1" thickBot="1" x14ac:dyDescent="0.3">
      <c r="A406" s="320" t="s">
        <v>670</v>
      </c>
      <c r="B406" s="320"/>
      <c r="C406" s="320"/>
      <c r="D406" s="320"/>
      <c r="E406" s="320"/>
      <c r="F406" s="320"/>
      <c r="G406" s="320"/>
      <c r="H406" s="320"/>
      <c r="I406" s="320"/>
      <c r="J406" s="320"/>
      <c r="K406" s="320"/>
      <c r="L406" s="320"/>
      <c r="M406" s="320"/>
      <c r="N406" s="320"/>
      <c r="O406" s="320"/>
      <c r="P406" s="320"/>
      <c r="Q406" s="320"/>
      <c r="R406" s="320"/>
      <c r="S406" s="320"/>
      <c r="T406" s="320"/>
      <c r="U406" s="320"/>
      <c r="V406" s="320"/>
      <c r="W406" s="320"/>
      <c r="X406" s="320"/>
      <c r="Y406" s="320"/>
      <c r="Z406" s="320"/>
      <c r="AA406" s="320"/>
      <c r="AB406" s="320"/>
      <c r="AC406" s="320"/>
      <c r="AD406" s="88">
        <f>'Art. 121'!Q396</f>
        <v>0</v>
      </c>
      <c r="AE406" s="89">
        <f t="shared" si="76"/>
        <v>0</v>
      </c>
      <c r="AF406">
        <f t="shared" si="77"/>
        <v>0</v>
      </c>
      <c r="AG406" s="86">
        <f t="shared" si="78"/>
        <v>1</v>
      </c>
      <c r="AH406" s="90">
        <f t="shared" si="79"/>
        <v>0</v>
      </c>
      <c r="AI406" s="91">
        <f t="shared" si="80"/>
        <v>5.8823529411764705E-2</v>
      </c>
      <c r="AJ406" s="91">
        <f t="shared" si="81"/>
        <v>0</v>
      </c>
      <c r="AK406" s="91">
        <f t="shared" si="82"/>
        <v>0</v>
      </c>
    </row>
    <row r="407" spans="1:37" ht="25.4" customHeight="1" thickTop="1" thickBot="1" x14ac:dyDescent="0.3">
      <c r="A407" s="320" t="s">
        <v>671</v>
      </c>
      <c r="B407" s="320"/>
      <c r="C407" s="320"/>
      <c r="D407" s="320"/>
      <c r="E407" s="320"/>
      <c r="F407" s="320"/>
      <c r="G407" s="320"/>
      <c r="H407" s="320"/>
      <c r="I407" s="320"/>
      <c r="J407" s="320"/>
      <c r="K407" s="320"/>
      <c r="L407" s="320"/>
      <c r="M407" s="320"/>
      <c r="N407" s="320"/>
      <c r="O407" s="320"/>
      <c r="P407" s="320"/>
      <c r="Q407" s="320"/>
      <c r="R407" s="320"/>
      <c r="S407" s="320"/>
      <c r="T407" s="320"/>
      <c r="U407" s="320"/>
      <c r="V407" s="320"/>
      <c r="W407" s="320"/>
      <c r="X407" s="320"/>
      <c r="Y407" s="320"/>
      <c r="Z407" s="320"/>
      <c r="AA407" s="320"/>
      <c r="AB407" s="320"/>
      <c r="AC407" s="320"/>
      <c r="AD407" s="88">
        <f>'Art. 121'!Q397</f>
        <v>0</v>
      </c>
      <c r="AE407" s="89">
        <f t="shared" si="76"/>
        <v>0</v>
      </c>
      <c r="AF407">
        <f t="shared" si="77"/>
        <v>0</v>
      </c>
      <c r="AG407" s="86">
        <f t="shared" si="78"/>
        <v>1</v>
      </c>
      <c r="AH407" s="90">
        <f t="shared" si="79"/>
        <v>0</v>
      </c>
      <c r="AI407" s="91">
        <f t="shared" si="80"/>
        <v>5.8823529411764705E-2</v>
      </c>
      <c r="AJ407" s="91">
        <f t="shared" si="81"/>
        <v>0</v>
      </c>
      <c r="AK407" s="91">
        <f t="shared" si="82"/>
        <v>0</v>
      </c>
    </row>
    <row r="408" spans="1:37" ht="25.4" customHeight="1" thickTop="1" thickBot="1" x14ac:dyDescent="0.3">
      <c r="A408" s="320" t="s">
        <v>672</v>
      </c>
      <c r="B408" s="320"/>
      <c r="C408" s="320"/>
      <c r="D408" s="320"/>
      <c r="E408" s="320"/>
      <c r="F408" s="320"/>
      <c r="G408" s="320"/>
      <c r="H408" s="320"/>
      <c r="I408" s="320"/>
      <c r="J408" s="320"/>
      <c r="K408" s="320"/>
      <c r="L408" s="320"/>
      <c r="M408" s="320"/>
      <c r="N408" s="320"/>
      <c r="O408" s="320"/>
      <c r="P408" s="320"/>
      <c r="Q408" s="320"/>
      <c r="R408" s="320"/>
      <c r="S408" s="320"/>
      <c r="T408" s="320"/>
      <c r="U408" s="320"/>
      <c r="V408" s="320"/>
      <c r="W408" s="320"/>
      <c r="X408" s="320"/>
      <c r="Y408" s="320"/>
      <c r="Z408" s="320"/>
      <c r="AA408" s="320"/>
      <c r="AB408" s="320"/>
      <c r="AC408" s="320"/>
      <c r="AD408" s="88">
        <f>'Art. 121'!Q398</f>
        <v>0</v>
      </c>
      <c r="AE408" s="89">
        <f t="shared" si="76"/>
        <v>0</v>
      </c>
      <c r="AF408">
        <f t="shared" si="77"/>
        <v>0</v>
      </c>
      <c r="AG408" s="86">
        <f t="shared" si="78"/>
        <v>1</v>
      </c>
      <c r="AH408" s="90">
        <f t="shared" si="79"/>
        <v>0</v>
      </c>
      <c r="AI408" s="91">
        <f t="shared" si="80"/>
        <v>5.8823529411764705E-2</v>
      </c>
      <c r="AJ408" s="91">
        <f t="shared" si="81"/>
        <v>0</v>
      </c>
      <c r="AK408" s="91">
        <f t="shared" si="82"/>
        <v>0</v>
      </c>
    </row>
    <row r="409" spans="1:37" ht="25.4" customHeight="1" thickTop="1" thickBot="1" x14ac:dyDescent="0.3">
      <c r="A409" s="320" t="s">
        <v>673</v>
      </c>
      <c r="B409" s="320"/>
      <c r="C409" s="320"/>
      <c r="D409" s="320"/>
      <c r="E409" s="320"/>
      <c r="F409" s="320"/>
      <c r="G409" s="320"/>
      <c r="H409" s="320"/>
      <c r="I409" s="320"/>
      <c r="J409" s="320"/>
      <c r="K409" s="320"/>
      <c r="L409" s="320"/>
      <c r="M409" s="320"/>
      <c r="N409" s="320"/>
      <c r="O409" s="320"/>
      <c r="P409" s="320"/>
      <c r="Q409" s="320"/>
      <c r="R409" s="320"/>
      <c r="S409" s="320"/>
      <c r="T409" s="320"/>
      <c r="U409" s="320"/>
      <c r="V409" s="320"/>
      <c r="W409" s="320"/>
      <c r="X409" s="320"/>
      <c r="Y409" s="320"/>
      <c r="Z409" s="320"/>
      <c r="AA409" s="320"/>
      <c r="AB409" s="320"/>
      <c r="AC409" s="320"/>
      <c r="AD409" s="88">
        <f>'Art. 121'!Q399</f>
        <v>0</v>
      </c>
      <c r="AE409" s="89">
        <f t="shared" si="76"/>
        <v>0</v>
      </c>
      <c r="AF409">
        <f t="shared" si="77"/>
        <v>0</v>
      </c>
      <c r="AG409" s="86">
        <f t="shared" si="78"/>
        <v>1</v>
      </c>
      <c r="AH409" s="90">
        <f t="shared" si="79"/>
        <v>0</v>
      </c>
      <c r="AI409" s="91">
        <f t="shared" si="80"/>
        <v>5.8823529411764705E-2</v>
      </c>
      <c r="AJ409" s="91">
        <f t="shared" si="81"/>
        <v>0</v>
      </c>
      <c r="AK409" s="91">
        <f t="shared" si="82"/>
        <v>0</v>
      </c>
    </row>
    <row r="410" spans="1:37" ht="25.4" customHeight="1" thickTop="1" thickBot="1" x14ac:dyDescent="0.3">
      <c r="A410" s="320" t="s">
        <v>674</v>
      </c>
      <c r="B410" s="320"/>
      <c r="C410" s="320"/>
      <c r="D410" s="320"/>
      <c r="E410" s="320"/>
      <c r="F410" s="320"/>
      <c r="G410" s="320"/>
      <c r="H410" s="320"/>
      <c r="I410" s="320"/>
      <c r="J410" s="320"/>
      <c r="K410" s="320"/>
      <c r="L410" s="320"/>
      <c r="M410" s="320"/>
      <c r="N410" s="320"/>
      <c r="O410" s="320"/>
      <c r="P410" s="320"/>
      <c r="Q410" s="320"/>
      <c r="R410" s="320"/>
      <c r="S410" s="320"/>
      <c r="T410" s="320"/>
      <c r="U410" s="320"/>
      <c r="V410" s="320"/>
      <c r="W410" s="320"/>
      <c r="X410" s="320"/>
      <c r="Y410" s="320"/>
      <c r="Z410" s="320"/>
      <c r="AA410" s="320"/>
      <c r="AB410" s="320"/>
      <c r="AC410" s="320"/>
      <c r="AD410" s="88">
        <f>'Art. 121'!Q400</f>
        <v>0</v>
      </c>
      <c r="AE410" s="89">
        <f t="shared" si="76"/>
        <v>0</v>
      </c>
      <c r="AF410">
        <f t="shared" si="77"/>
        <v>0</v>
      </c>
      <c r="AG410" s="86">
        <f t="shared" si="78"/>
        <v>1</v>
      </c>
      <c r="AH410" s="90">
        <f t="shared" si="79"/>
        <v>0</v>
      </c>
      <c r="AI410" s="91">
        <f t="shared" si="80"/>
        <v>5.8823529411764705E-2</v>
      </c>
      <c r="AJ410" s="91">
        <f t="shared" si="81"/>
        <v>0</v>
      </c>
      <c r="AK410" s="91">
        <f t="shared" si="82"/>
        <v>0</v>
      </c>
    </row>
    <row r="411" spans="1:37" ht="25.4" customHeight="1" thickTop="1" thickBot="1" x14ac:dyDescent="0.3">
      <c r="A411" s="320" t="s">
        <v>675</v>
      </c>
      <c r="B411" s="320"/>
      <c r="C411" s="320"/>
      <c r="D411" s="320"/>
      <c r="E411" s="320"/>
      <c r="F411" s="320"/>
      <c r="G411" s="320"/>
      <c r="H411" s="320"/>
      <c r="I411" s="320"/>
      <c r="J411" s="320"/>
      <c r="K411" s="320"/>
      <c r="L411" s="320"/>
      <c r="M411" s="320"/>
      <c r="N411" s="320"/>
      <c r="O411" s="320"/>
      <c r="P411" s="320"/>
      <c r="Q411" s="320"/>
      <c r="R411" s="320"/>
      <c r="S411" s="320"/>
      <c r="T411" s="320"/>
      <c r="U411" s="320"/>
      <c r="V411" s="320"/>
      <c r="W411" s="320"/>
      <c r="X411" s="320"/>
      <c r="Y411" s="320"/>
      <c r="Z411" s="320"/>
      <c r="AA411" s="320"/>
      <c r="AB411" s="320"/>
      <c r="AC411" s="320"/>
      <c r="AD411" s="88">
        <f>'Art. 121'!Q401</f>
        <v>0</v>
      </c>
      <c r="AE411" s="89">
        <f t="shared" si="76"/>
        <v>0</v>
      </c>
      <c r="AF411">
        <f t="shared" si="77"/>
        <v>0</v>
      </c>
      <c r="AG411" s="86">
        <f t="shared" si="78"/>
        <v>1</v>
      </c>
      <c r="AH411" s="90">
        <f t="shared" si="79"/>
        <v>0</v>
      </c>
      <c r="AI411" s="91">
        <f t="shared" si="80"/>
        <v>5.8823529411764705E-2</v>
      </c>
      <c r="AJ411" s="91">
        <f t="shared" si="81"/>
        <v>0</v>
      </c>
      <c r="AK411" s="91">
        <f t="shared" si="82"/>
        <v>0</v>
      </c>
    </row>
    <row r="412" spans="1:37" ht="25.4" customHeight="1" thickTop="1" x14ac:dyDescent="0.25">
      <c r="A412" s="289" t="s">
        <v>2492</v>
      </c>
      <c r="B412" s="289"/>
      <c r="C412" s="289"/>
      <c r="D412" s="289"/>
      <c r="E412" s="289"/>
      <c r="F412" s="289"/>
      <c r="G412" s="289"/>
      <c r="H412" s="289"/>
      <c r="I412" s="289"/>
      <c r="J412" s="289"/>
      <c r="K412" s="289"/>
      <c r="L412" s="289"/>
      <c r="M412" s="289"/>
      <c r="N412" s="289"/>
      <c r="O412" s="289"/>
      <c r="P412" s="289"/>
      <c r="Q412" s="289"/>
      <c r="R412" s="289"/>
      <c r="S412" s="289"/>
      <c r="T412" s="289"/>
      <c r="U412" s="289"/>
      <c r="V412" s="289"/>
      <c r="W412" s="289"/>
      <c r="X412" s="289"/>
      <c r="Y412" s="289"/>
      <c r="Z412" s="289"/>
      <c r="AA412" s="289"/>
      <c r="AB412" s="289"/>
      <c r="AC412" s="289"/>
      <c r="AD412" s="289"/>
      <c r="AE412" s="89">
        <f>SUM(AE395:AE411)</f>
        <v>0</v>
      </c>
      <c r="AF412" s="59"/>
      <c r="AG412" s="92">
        <f>SUM(AG395:AG411)</f>
        <v>17</v>
      </c>
      <c r="AH412" s="93"/>
      <c r="AI412" s="94"/>
      <c r="AJ412" s="94"/>
      <c r="AK412" s="94"/>
    </row>
    <row r="413" spans="1:37" ht="25.4" customHeight="1" x14ac:dyDescent="0.25">
      <c r="A413" s="290" t="s">
        <v>2493</v>
      </c>
      <c r="B413" s="290"/>
      <c r="C413" s="290"/>
      <c r="D413" s="290"/>
      <c r="E413" s="290"/>
      <c r="F413" s="290"/>
      <c r="G413" s="290"/>
      <c r="H413" s="290"/>
      <c r="I413" s="290"/>
      <c r="J413" s="290"/>
      <c r="K413" s="290"/>
      <c r="L413" s="290"/>
      <c r="M413" s="290"/>
      <c r="N413" s="290"/>
      <c r="O413" s="290"/>
      <c r="P413" s="290"/>
      <c r="Q413" s="290"/>
      <c r="R413" s="290"/>
      <c r="S413" s="290"/>
      <c r="T413" s="290"/>
      <c r="U413" s="290"/>
      <c r="V413" s="290"/>
      <c r="W413" s="290"/>
      <c r="X413" s="290"/>
      <c r="Y413" s="290"/>
      <c r="Z413" s="290"/>
      <c r="AA413" s="290"/>
      <c r="AB413" s="290"/>
      <c r="AC413" s="290"/>
      <c r="AD413" s="290"/>
      <c r="AE413" s="89">
        <f>AE412/$AE$23*100</f>
        <v>0</v>
      </c>
      <c r="AF413" s="59"/>
      <c r="AG413" s="92"/>
      <c r="AH413" s="93"/>
      <c r="AI413" s="94"/>
      <c r="AJ413" s="94"/>
      <c r="AK413" s="94"/>
    </row>
    <row r="414" spans="1:37" ht="25.4" customHeight="1" thickBot="1" x14ac:dyDescent="0.3">
      <c r="A414" s="70"/>
      <c r="B414" s="70"/>
      <c r="C414" s="70"/>
      <c r="D414" s="70"/>
      <c r="E414" s="70"/>
      <c r="F414" s="70"/>
      <c r="G414" s="70"/>
      <c r="H414" s="70"/>
      <c r="I414" s="70"/>
      <c r="J414" s="70"/>
      <c r="K414" s="70"/>
      <c r="L414" s="70"/>
      <c r="M414" s="70"/>
      <c r="N414" s="70"/>
      <c r="O414" s="70"/>
      <c r="P414" s="70"/>
      <c r="Q414" s="95"/>
      <c r="R414" s="70"/>
      <c r="S414" s="70"/>
      <c r="T414" s="70"/>
      <c r="U414" s="70"/>
      <c r="V414" s="70"/>
      <c r="W414" s="70"/>
      <c r="X414" s="70"/>
      <c r="Y414" s="70"/>
      <c r="Z414" s="70"/>
      <c r="AA414" s="70"/>
      <c r="AB414" s="70"/>
      <c r="AC414" s="70"/>
      <c r="AD414" s="96"/>
      <c r="AE414" s="96"/>
    </row>
    <row r="415" spans="1:37" ht="25.4" customHeight="1" thickTop="1" thickBot="1" x14ac:dyDescent="0.3">
      <c r="A415" s="291" t="s">
        <v>124</v>
      </c>
      <c r="B415" s="291"/>
      <c r="C415" s="291"/>
      <c r="D415" s="291"/>
      <c r="E415" s="291"/>
      <c r="F415" s="291"/>
      <c r="G415" s="291"/>
      <c r="H415" s="291"/>
      <c r="I415" s="291"/>
      <c r="J415" s="291"/>
      <c r="K415" s="291"/>
      <c r="L415" s="291"/>
      <c r="M415" s="291"/>
      <c r="N415" s="291"/>
      <c r="O415" s="291"/>
      <c r="P415" s="291"/>
      <c r="Q415" s="291"/>
      <c r="R415" s="291"/>
      <c r="S415" s="291"/>
      <c r="T415" s="291"/>
      <c r="U415" s="291"/>
      <c r="V415" s="291"/>
      <c r="W415" s="291"/>
      <c r="X415" s="291"/>
      <c r="Y415" s="291"/>
      <c r="Z415" s="291"/>
      <c r="AA415" s="291"/>
      <c r="AB415" s="291"/>
      <c r="AC415" s="291"/>
      <c r="AD415" s="104" t="s">
        <v>65</v>
      </c>
      <c r="AE415" s="105" t="s">
        <v>9</v>
      </c>
      <c r="AF415" s="86" t="s">
        <v>330</v>
      </c>
      <c r="AG415" s="86" t="s">
        <v>331</v>
      </c>
      <c r="AH415" s="86" t="s">
        <v>332</v>
      </c>
      <c r="AI415" s="87" t="s">
        <v>333</v>
      </c>
      <c r="AJ415" s="86"/>
      <c r="AK415" s="87" t="s">
        <v>334</v>
      </c>
    </row>
    <row r="416" spans="1:37" ht="25.4" customHeight="1" thickTop="1" thickBot="1" x14ac:dyDescent="0.3">
      <c r="A416" s="320" t="s">
        <v>676</v>
      </c>
      <c r="B416" s="320"/>
      <c r="C416" s="320"/>
      <c r="D416" s="320"/>
      <c r="E416" s="320"/>
      <c r="F416" s="320"/>
      <c r="G416" s="320"/>
      <c r="H416" s="320"/>
      <c r="I416" s="320"/>
      <c r="J416" s="320"/>
      <c r="K416" s="320"/>
      <c r="L416" s="320"/>
      <c r="M416" s="320"/>
      <c r="N416" s="320"/>
      <c r="O416" s="320"/>
      <c r="P416" s="320"/>
      <c r="Q416" s="320"/>
      <c r="R416" s="320"/>
      <c r="S416" s="320"/>
      <c r="T416" s="320"/>
      <c r="U416" s="320"/>
      <c r="V416" s="320"/>
      <c r="W416" s="320"/>
      <c r="X416" s="320"/>
      <c r="Y416" s="320"/>
      <c r="Z416" s="320"/>
      <c r="AA416" s="320"/>
      <c r="AB416" s="320"/>
      <c r="AC416" s="320"/>
      <c r="AD416" s="88">
        <f>'Art. 121'!Q404</f>
        <v>0</v>
      </c>
      <c r="AE416" s="89">
        <f>IF(AG416=1,AK416,AG416)</f>
        <v>0</v>
      </c>
      <c r="AF416">
        <f>AD416/2</f>
        <v>0</v>
      </c>
      <c r="AG416" s="86">
        <f>IF(AND(AF416&gt;=0,AF416&lt;=1),1,"No aplica")</f>
        <v>1</v>
      </c>
      <c r="AH416" s="90">
        <f>AD416/(AG416*2)</f>
        <v>0</v>
      </c>
      <c r="AI416" s="91">
        <f>IF(AG416=1,AG416/$AG$421,"No aplica")</f>
        <v>0.2</v>
      </c>
      <c r="AJ416" s="91">
        <f>AF416*AI416</f>
        <v>0</v>
      </c>
      <c r="AK416" s="91">
        <f>AJ416*$AE$23</f>
        <v>0</v>
      </c>
    </row>
    <row r="417" spans="1:37" ht="25.4" customHeight="1" thickTop="1" thickBot="1" x14ac:dyDescent="0.3">
      <c r="A417" s="320" t="s">
        <v>677</v>
      </c>
      <c r="B417" s="320"/>
      <c r="C417" s="320"/>
      <c r="D417" s="320"/>
      <c r="E417" s="320"/>
      <c r="F417" s="320"/>
      <c r="G417" s="320"/>
      <c r="H417" s="320"/>
      <c r="I417" s="320"/>
      <c r="J417" s="320"/>
      <c r="K417" s="320"/>
      <c r="L417" s="320"/>
      <c r="M417" s="320"/>
      <c r="N417" s="320"/>
      <c r="O417" s="320"/>
      <c r="P417" s="320"/>
      <c r="Q417" s="320"/>
      <c r="R417" s="320"/>
      <c r="S417" s="320"/>
      <c r="T417" s="320"/>
      <c r="U417" s="320"/>
      <c r="V417" s="320"/>
      <c r="W417" s="320"/>
      <c r="X417" s="320"/>
      <c r="Y417" s="320"/>
      <c r="Z417" s="320"/>
      <c r="AA417" s="320"/>
      <c r="AB417" s="320"/>
      <c r="AC417" s="320"/>
      <c r="AD417" s="88">
        <f>'Art. 121'!Q405</f>
        <v>0</v>
      </c>
      <c r="AE417" s="89">
        <f>IF(AG417=1,AK417,AG417)</f>
        <v>0</v>
      </c>
      <c r="AF417">
        <f>AD417/2</f>
        <v>0</v>
      </c>
      <c r="AG417" s="86">
        <f>IF(AND(AF417&gt;=0,AF417&lt;=1),1,"No aplica")</f>
        <v>1</v>
      </c>
      <c r="AH417" s="90">
        <f>AD417/(AG417*2)</f>
        <v>0</v>
      </c>
      <c r="AI417" s="91">
        <f>IF(AG417=1,AG417/$AG$421,"No aplica")</f>
        <v>0.2</v>
      </c>
      <c r="AJ417" s="91">
        <f>AF417*AI417</f>
        <v>0</v>
      </c>
      <c r="AK417" s="91">
        <f>AJ417*$AE$23</f>
        <v>0</v>
      </c>
    </row>
    <row r="418" spans="1:37" ht="25.4" customHeight="1" thickTop="1" thickBot="1" x14ac:dyDescent="0.3">
      <c r="A418" s="320" t="s">
        <v>678</v>
      </c>
      <c r="B418" s="320"/>
      <c r="C418" s="320"/>
      <c r="D418" s="320"/>
      <c r="E418" s="320"/>
      <c r="F418" s="320"/>
      <c r="G418" s="320"/>
      <c r="H418" s="320"/>
      <c r="I418" s="320"/>
      <c r="J418" s="320"/>
      <c r="K418" s="320"/>
      <c r="L418" s="320"/>
      <c r="M418" s="320"/>
      <c r="N418" s="320"/>
      <c r="O418" s="320"/>
      <c r="P418" s="320"/>
      <c r="Q418" s="320"/>
      <c r="R418" s="320"/>
      <c r="S418" s="320"/>
      <c r="T418" s="320"/>
      <c r="U418" s="320"/>
      <c r="V418" s="320"/>
      <c r="W418" s="320"/>
      <c r="X418" s="320"/>
      <c r="Y418" s="320"/>
      <c r="Z418" s="320"/>
      <c r="AA418" s="320"/>
      <c r="AB418" s="320"/>
      <c r="AC418" s="320"/>
      <c r="AD418" s="88">
        <f>'Art. 121'!Q406</f>
        <v>0</v>
      </c>
      <c r="AE418" s="89">
        <f>IF(AG418=1,AK418,AG418)</f>
        <v>0</v>
      </c>
      <c r="AF418">
        <f>AD418/2</f>
        <v>0</v>
      </c>
      <c r="AG418" s="86">
        <f>IF(AND(AF418&gt;=0,AF418&lt;=1),1,"No aplica")</f>
        <v>1</v>
      </c>
      <c r="AH418" s="90">
        <f>AD418/(AG418*2)</f>
        <v>0</v>
      </c>
      <c r="AI418" s="91">
        <f>IF(AG418=1,AG418/$AG$421,"No aplica")</f>
        <v>0.2</v>
      </c>
      <c r="AJ418" s="91">
        <f>AF418*AI418</f>
        <v>0</v>
      </c>
      <c r="AK418" s="91">
        <f>AJ418*$AE$23</f>
        <v>0</v>
      </c>
    </row>
    <row r="419" spans="1:37" ht="25.4" customHeight="1" thickTop="1" thickBot="1" x14ac:dyDescent="0.3">
      <c r="A419" s="320" t="s">
        <v>679</v>
      </c>
      <c r="B419" s="320"/>
      <c r="C419" s="320"/>
      <c r="D419" s="320"/>
      <c r="E419" s="320"/>
      <c r="F419" s="320"/>
      <c r="G419" s="320"/>
      <c r="H419" s="320"/>
      <c r="I419" s="320"/>
      <c r="J419" s="320"/>
      <c r="K419" s="320"/>
      <c r="L419" s="320"/>
      <c r="M419" s="320"/>
      <c r="N419" s="320"/>
      <c r="O419" s="320"/>
      <c r="P419" s="320"/>
      <c r="Q419" s="320"/>
      <c r="R419" s="320"/>
      <c r="S419" s="320"/>
      <c r="T419" s="320"/>
      <c r="U419" s="320"/>
      <c r="V419" s="320"/>
      <c r="W419" s="320"/>
      <c r="X419" s="320"/>
      <c r="Y419" s="320"/>
      <c r="Z419" s="320"/>
      <c r="AA419" s="320"/>
      <c r="AB419" s="320"/>
      <c r="AC419" s="320"/>
      <c r="AD419" s="88">
        <f>'Art. 121'!Q407</f>
        <v>0</v>
      </c>
      <c r="AE419" s="89">
        <f>IF(AG419=1,AK419,AG419)</f>
        <v>0</v>
      </c>
      <c r="AF419">
        <f>AD419/2</f>
        <v>0</v>
      </c>
      <c r="AG419" s="86">
        <f>IF(AND(AF419&gt;=0,AF419&lt;=1),1,"No aplica")</f>
        <v>1</v>
      </c>
      <c r="AH419" s="90">
        <f>AD419/(AG419*2)</f>
        <v>0</v>
      </c>
      <c r="AI419" s="91">
        <f>IF(AG419=1,AG419/$AG$421,"No aplica")</f>
        <v>0.2</v>
      </c>
      <c r="AJ419" s="91">
        <f>AF419*AI419</f>
        <v>0</v>
      </c>
      <c r="AK419" s="91">
        <f>AJ419*$AE$23</f>
        <v>0</v>
      </c>
    </row>
    <row r="420" spans="1:37" ht="25.4" customHeight="1" thickTop="1" thickBot="1" x14ac:dyDescent="0.3">
      <c r="A420" s="320" t="s">
        <v>680</v>
      </c>
      <c r="B420" s="320"/>
      <c r="C420" s="320"/>
      <c r="D420" s="320"/>
      <c r="E420" s="320"/>
      <c r="F420" s="320"/>
      <c r="G420" s="320"/>
      <c r="H420" s="320"/>
      <c r="I420" s="320"/>
      <c r="J420" s="320"/>
      <c r="K420" s="320"/>
      <c r="L420" s="320"/>
      <c r="M420" s="320"/>
      <c r="N420" s="320"/>
      <c r="O420" s="320"/>
      <c r="P420" s="320"/>
      <c r="Q420" s="320"/>
      <c r="R420" s="320"/>
      <c r="S420" s="320"/>
      <c r="T420" s="320"/>
      <c r="U420" s="320"/>
      <c r="V420" s="320"/>
      <c r="W420" s="320"/>
      <c r="X420" s="320"/>
      <c r="Y420" s="320"/>
      <c r="Z420" s="320"/>
      <c r="AA420" s="320"/>
      <c r="AB420" s="320"/>
      <c r="AC420" s="320"/>
      <c r="AD420" s="88">
        <f>'Art. 121'!Q408</f>
        <v>0</v>
      </c>
      <c r="AE420" s="89">
        <f>IF(AG420=1,AK420,AG420)</f>
        <v>0</v>
      </c>
      <c r="AF420">
        <f>AD420/2</f>
        <v>0</v>
      </c>
      <c r="AG420" s="86">
        <f>IF(AND(AF420&gt;=0,AF420&lt;=1),1,"No aplica")</f>
        <v>1</v>
      </c>
      <c r="AH420" s="90">
        <f>AD420/(AG420*2)</f>
        <v>0</v>
      </c>
      <c r="AI420" s="91">
        <f>IF(AG420=1,AG420/$AG$421,"No aplica")</f>
        <v>0.2</v>
      </c>
      <c r="AJ420" s="91">
        <f>AF420*AI420</f>
        <v>0</v>
      </c>
      <c r="AK420" s="91">
        <f>AJ420*$AE$23</f>
        <v>0</v>
      </c>
    </row>
    <row r="421" spans="1:37" ht="25.4" customHeight="1" thickTop="1" x14ac:dyDescent="0.25">
      <c r="A421" s="289" t="s">
        <v>2494</v>
      </c>
      <c r="B421" s="289"/>
      <c r="C421" s="289"/>
      <c r="D421" s="289"/>
      <c r="E421" s="289"/>
      <c r="F421" s="289"/>
      <c r="G421" s="289"/>
      <c r="H421" s="289"/>
      <c r="I421" s="289"/>
      <c r="J421" s="289"/>
      <c r="K421" s="289"/>
      <c r="L421" s="289"/>
      <c r="M421" s="289"/>
      <c r="N421" s="289"/>
      <c r="O421" s="289"/>
      <c r="P421" s="289"/>
      <c r="Q421" s="289"/>
      <c r="R421" s="289"/>
      <c r="S421" s="289"/>
      <c r="T421" s="289"/>
      <c r="U421" s="289"/>
      <c r="V421" s="289"/>
      <c r="W421" s="289"/>
      <c r="X421" s="289"/>
      <c r="Y421" s="289"/>
      <c r="Z421" s="289"/>
      <c r="AA421" s="289"/>
      <c r="AB421" s="289"/>
      <c r="AC421" s="289"/>
      <c r="AD421" s="289"/>
      <c r="AE421" s="89">
        <f>SUM(AE414:AE420)</f>
        <v>0</v>
      </c>
      <c r="AF421" s="59"/>
      <c r="AG421" s="92">
        <f>SUM(AG416:AG420)</f>
        <v>5</v>
      </c>
      <c r="AH421" s="93"/>
      <c r="AI421" s="94"/>
      <c r="AJ421" s="94"/>
      <c r="AK421" s="94"/>
    </row>
    <row r="422" spans="1:37" ht="25.4" customHeight="1" x14ac:dyDescent="0.25">
      <c r="A422" s="290" t="s">
        <v>2495</v>
      </c>
      <c r="B422" s="290"/>
      <c r="C422" s="290"/>
      <c r="D422" s="290"/>
      <c r="E422" s="290"/>
      <c r="F422" s="290"/>
      <c r="G422" s="290"/>
      <c r="H422" s="290"/>
      <c r="I422" s="290"/>
      <c r="J422" s="290"/>
      <c r="K422" s="290"/>
      <c r="L422" s="290"/>
      <c r="M422" s="290"/>
      <c r="N422" s="290"/>
      <c r="O422" s="290"/>
      <c r="P422" s="290"/>
      <c r="Q422" s="290"/>
      <c r="R422" s="290"/>
      <c r="S422" s="290"/>
      <c r="T422" s="290"/>
      <c r="U422" s="290"/>
      <c r="V422" s="290"/>
      <c r="W422" s="290"/>
      <c r="X422" s="290"/>
      <c r="Y422" s="290"/>
      <c r="Z422" s="290"/>
      <c r="AA422" s="290"/>
      <c r="AB422" s="290"/>
      <c r="AC422" s="290"/>
      <c r="AD422" s="290"/>
      <c r="AE422" s="89">
        <f>AE421/$AE$23*100</f>
        <v>0</v>
      </c>
      <c r="AF422" s="59"/>
      <c r="AG422" s="92"/>
      <c r="AH422" s="93"/>
      <c r="AI422" s="94"/>
      <c r="AJ422" s="94"/>
      <c r="AK422" s="94"/>
    </row>
    <row r="423" spans="1:37" ht="25.4" customHeight="1" x14ac:dyDescent="0.25">
      <c r="A423" s="100"/>
      <c r="B423" s="100"/>
      <c r="C423" s="100"/>
      <c r="D423" s="100"/>
      <c r="E423" s="100"/>
      <c r="F423" s="100"/>
      <c r="G423" s="100"/>
      <c r="H423" s="100"/>
      <c r="I423" s="100"/>
      <c r="J423" s="100"/>
      <c r="K423" s="100"/>
      <c r="L423" s="100"/>
      <c r="M423" s="100"/>
      <c r="N423" s="100"/>
      <c r="O423" s="100"/>
      <c r="P423" s="100"/>
      <c r="Q423" s="95"/>
      <c r="R423" s="100"/>
      <c r="S423" s="100"/>
      <c r="T423" s="100"/>
      <c r="U423" s="100"/>
      <c r="V423" s="100"/>
      <c r="W423" s="100"/>
      <c r="X423" s="100"/>
      <c r="Y423" s="100"/>
      <c r="Z423" s="100"/>
      <c r="AA423" s="100"/>
      <c r="AB423" s="100"/>
      <c r="AC423" s="100"/>
      <c r="AD423" s="96"/>
      <c r="AE423" s="96"/>
    </row>
    <row r="424" spans="1:37" ht="25.4" customHeight="1" x14ac:dyDescent="0.25">
      <c r="A424" s="100"/>
      <c r="B424" s="100"/>
      <c r="C424" s="100"/>
      <c r="D424" s="100"/>
      <c r="E424" s="100"/>
      <c r="F424" s="100"/>
      <c r="G424" s="100"/>
      <c r="H424" s="100"/>
      <c r="I424" s="100"/>
      <c r="J424" s="100"/>
      <c r="K424" s="100"/>
      <c r="L424" s="100"/>
      <c r="M424" s="100"/>
      <c r="N424" s="100"/>
      <c r="O424" s="100"/>
      <c r="P424" s="100"/>
      <c r="Q424" s="95"/>
      <c r="R424" s="100"/>
      <c r="S424" s="100"/>
      <c r="T424" s="100"/>
      <c r="U424" s="100"/>
      <c r="V424" s="100"/>
      <c r="W424" s="100"/>
      <c r="X424" s="100"/>
      <c r="Y424" s="100"/>
      <c r="Z424" s="100"/>
      <c r="AA424" s="100"/>
      <c r="AB424" s="100"/>
      <c r="AC424" s="100"/>
      <c r="AD424" s="96"/>
      <c r="AE424" s="96"/>
    </row>
    <row r="425" spans="1:37" ht="25.4" customHeight="1" x14ac:dyDescent="0.25">
      <c r="A425" s="337" t="s">
        <v>681</v>
      </c>
      <c r="B425" s="337"/>
      <c r="C425" s="337"/>
      <c r="D425" s="337"/>
      <c r="E425" s="337"/>
      <c r="F425" s="337"/>
      <c r="G425" s="337"/>
      <c r="H425" s="337"/>
      <c r="I425" s="337"/>
      <c r="J425" s="337"/>
      <c r="K425" s="337"/>
      <c r="L425" s="337"/>
      <c r="M425" s="337"/>
      <c r="N425" s="337"/>
      <c r="O425" s="337"/>
      <c r="P425" s="337"/>
      <c r="Q425" s="337"/>
      <c r="R425" s="337"/>
      <c r="S425" s="337"/>
      <c r="T425" s="337"/>
      <c r="U425" s="337"/>
      <c r="V425" s="337"/>
      <c r="W425" s="337"/>
      <c r="X425" s="337"/>
      <c r="Y425" s="337"/>
      <c r="Z425" s="337"/>
      <c r="AA425" s="337"/>
      <c r="AB425" s="337"/>
      <c r="AC425" s="337"/>
      <c r="AD425" s="82"/>
      <c r="AE425" s="82"/>
    </row>
    <row r="426" spans="1:37" ht="25.4" customHeight="1" x14ac:dyDescent="0.25">
      <c r="A426" s="101"/>
      <c r="B426" s="102"/>
      <c r="C426" s="102"/>
      <c r="D426" s="102"/>
      <c r="E426" s="102"/>
      <c r="F426" s="102"/>
      <c r="G426" s="102"/>
      <c r="H426" s="102"/>
      <c r="I426" s="102"/>
      <c r="J426" s="102"/>
      <c r="K426" s="102"/>
      <c r="L426" s="102"/>
      <c r="M426" s="102"/>
      <c r="N426" s="102"/>
      <c r="O426" s="102"/>
      <c r="P426" s="102"/>
      <c r="Q426" s="103"/>
      <c r="R426" s="102"/>
      <c r="S426" s="102"/>
      <c r="T426" s="102"/>
      <c r="U426" s="102"/>
      <c r="V426" s="102"/>
      <c r="W426" s="102"/>
      <c r="X426" s="102"/>
      <c r="Y426" s="102"/>
      <c r="Z426" s="102"/>
      <c r="AA426" s="102"/>
      <c r="AB426" s="102"/>
      <c r="AC426" s="102"/>
      <c r="AD426" s="83"/>
      <c r="AE426" s="83"/>
    </row>
    <row r="427" spans="1:37" ht="25.4" customHeight="1" thickBot="1" x14ac:dyDescent="0.3">
      <c r="A427" s="70"/>
      <c r="B427" s="70"/>
      <c r="C427" s="70"/>
      <c r="D427" s="70"/>
      <c r="E427" s="70"/>
      <c r="F427" s="70"/>
      <c r="G427" s="70"/>
      <c r="H427" s="70"/>
      <c r="I427" s="70"/>
      <c r="J427" s="70"/>
      <c r="K427" s="70"/>
      <c r="L427" s="70"/>
      <c r="M427" s="70"/>
      <c r="N427" s="70"/>
      <c r="O427" s="70"/>
      <c r="P427" s="70"/>
      <c r="Q427" s="95"/>
      <c r="R427" s="70"/>
      <c r="S427" s="70"/>
      <c r="T427" s="70"/>
      <c r="U427" s="70"/>
      <c r="V427" s="70"/>
      <c r="W427" s="70"/>
      <c r="X427" s="70"/>
      <c r="Y427" s="70"/>
      <c r="Z427" s="70"/>
      <c r="AA427" s="70"/>
      <c r="AB427" s="70"/>
      <c r="AC427" s="70"/>
      <c r="AD427" s="96"/>
      <c r="AE427" s="96"/>
    </row>
    <row r="428" spans="1:37" ht="25.4" customHeight="1" thickTop="1" thickBot="1" x14ac:dyDescent="0.3">
      <c r="A428" s="292" t="s">
        <v>44</v>
      </c>
      <c r="B428" s="292"/>
      <c r="C428" s="292"/>
      <c r="D428" s="292"/>
      <c r="E428" s="292"/>
      <c r="F428" s="292"/>
      <c r="G428" s="292"/>
      <c r="H428" s="292"/>
      <c r="I428" s="292"/>
      <c r="J428" s="292"/>
      <c r="K428" s="292"/>
      <c r="L428" s="292"/>
      <c r="M428" s="292"/>
      <c r="N428" s="292"/>
      <c r="O428" s="292"/>
      <c r="P428" s="292"/>
      <c r="Q428" s="292"/>
      <c r="R428" s="292"/>
      <c r="S428" s="292"/>
      <c r="T428" s="292"/>
      <c r="U428" s="292"/>
      <c r="V428" s="292"/>
      <c r="W428" s="292"/>
      <c r="X428" s="292"/>
      <c r="Y428" s="292"/>
      <c r="Z428" s="292"/>
      <c r="AA428" s="292"/>
      <c r="AB428" s="292"/>
      <c r="AC428" s="292"/>
      <c r="AD428" s="63" t="s">
        <v>65</v>
      </c>
      <c r="AE428" s="211" t="s">
        <v>9</v>
      </c>
      <c r="AF428" s="86" t="s">
        <v>330</v>
      </c>
      <c r="AG428" s="86" t="s">
        <v>331</v>
      </c>
      <c r="AH428" s="86" t="s">
        <v>332</v>
      </c>
      <c r="AI428" s="87" t="s">
        <v>333</v>
      </c>
      <c r="AJ428" s="86"/>
      <c r="AK428" s="87" t="s">
        <v>334</v>
      </c>
    </row>
    <row r="429" spans="1:37" ht="25.4" customHeight="1" thickTop="1" thickBot="1" x14ac:dyDescent="0.3">
      <c r="A429" s="320" t="s">
        <v>403</v>
      </c>
      <c r="B429" s="320"/>
      <c r="C429" s="320"/>
      <c r="D429" s="320"/>
      <c r="E429" s="320"/>
      <c r="F429" s="320"/>
      <c r="G429" s="320"/>
      <c r="H429" s="320"/>
      <c r="I429" s="320"/>
      <c r="J429" s="320"/>
      <c r="K429" s="320"/>
      <c r="L429" s="320"/>
      <c r="M429" s="320"/>
      <c r="N429" s="320"/>
      <c r="O429" s="320"/>
      <c r="P429" s="320"/>
      <c r="Q429" s="320"/>
      <c r="R429" s="320"/>
      <c r="S429" s="320"/>
      <c r="T429" s="320"/>
      <c r="U429" s="320"/>
      <c r="V429" s="320"/>
      <c r="W429" s="320"/>
      <c r="X429" s="320"/>
      <c r="Y429" s="320"/>
      <c r="Z429" s="320"/>
      <c r="AA429" s="320"/>
      <c r="AB429" s="320"/>
      <c r="AC429" s="320"/>
      <c r="AD429" s="88">
        <f>'Art. 121'!Q417</f>
        <v>0</v>
      </c>
      <c r="AE429" s="89">
        <f t="shared" ref="AE429:AE442" si="83">IF(AG429=1,AK429,AG429)</f>
        <v>0</v>
      </c>
      <c r="AF429">
        <f t="shared" ref="AF429:AF442" si="84">AD429/2</f>
        <v>0</v>
      </c>
      <c r="AG429" s="86">
        <f t="shared" ref="AG429:AG442" si="85">IF(AND(AF429&gt;=0,AF429&lt;=1),1,"No aplica")</f>
        <v>1</v>
      </c>
      <c r="AH429" s="90">
        <f t="shared" ref="AH429:AH442" si="86">AD429/(AG429*2)</f>
        <v>0</v>
      </c>
      <c r="AI429" s="91">
        <f t="shared" ref="AI429:AI442" si="87">IF(AG429=1,AG429/$AG$443,"No aplica")</f>
        <v>7.1428571428571425E-2</v>
      </c>
      <c r="AJ429" s="91">
        <f t="shared" ref="AJ429:AJ442" si="88">AF429*AI429</f>
        <v>0</v>
      </c>
      <c r="AK429" s="91">
        <f t="shared" ref="AK429:AK442" si="89">AJ429*$AE$23</f>
        <v>0</v>
      </c>
    </row>
    <row r="430" spans="1:37" ht="25.4" customHeight="1" thickTop="1" thickBot="1" x14ac:dyDescent="0.3">
      <c r="A430" s="320" t="s">
        <v>441</v>
      </c>
      <c r="B430" s="320"/>
      <c r="C430" s="320"/>
      <c r="D430" s="320"/>
      <c r="E430" s="320"/>
      <c r="F430" s="320"/>
      <c r="G430" s="320"/>
      <c r="H430" s="320"/>
      <c r="I430" s="320"/>
      <c r="J430" s="320"/>
      <c r="K430" s="320"/>
      <c r="L430" s="320"/>
      <c r="M430" s="320"/>
      <c r="N430" s="320"/>
      <c r="O430" s="320"/>
      <c r="P430" s="320"/>
      <c r="Q430" s="320"/>
      <c r="R430" s="320"/>
      <c r="S430" s="320"/>
      <c r="T430" s="320"/>
      <c r="U430" s="320"/>
      <c r="V430" s="320"/>
      <c r="W430" s="320"/>
      <c r="X430" s="320"/>
      <c r="Y430" s="320"/>
      <c r="Z430" s="320"/>
      <c r="AA430" s="320"/>
      <c r="AB430" s="320"/>
      <c r="AC430" s="320"/>
      <c r="AD430" s="88">
        <f>'Art. 121'!Q418</f>
        <v>0</v>
      </c>
      <c r="AE430" s="89">
        <f t="shared" si="83"/>
        <v>0</v>
      </c>
      <c r="AF430">
        <f t="shared" si="84"/>
        <v>0</v>
      </c>
      <c r="AG430" s="86">
        <f t="shared" si="85"/>
        <v>1</v>
      </c>
      <c r="AH430" s="90">
        <f t="shared" si="86"/>
        <v>0</v>
      </c>
      <c r="AI430" s="91">
        <f t="shared" si="87"/>
        <v>7.1428571428571425E-2</v>
      </c>
      <c r="AJ430" s="91">
        <f t="shared" si="88"/>
        <v>0</v>
      </c>
      <c r="AK430" s="91">
        <f t="shared" si="89"/>
        <v>0</v>
      </c>
    </row>
    <row r="431" spans="1:37" ht="25.4" customHeight="1" thickTop="1" thickBot="1" x14ac:dyDescent="0.3">
      <c r="A431" s="320" t="s">
        <v>682</v>
      </c>
      <c r="B431" s="320"/>
      <c r="C431" s="320"/>
      <c r="D431" s="320"/>
      <c r="E431" s="320"/>
      <c r="F431" s="320"/>
      <c r="G431" s="320"/>
      <c r="H431" s="320"/>
      <c r="I431" s="320"/>
      <c r="J431" s="320"/>
      <c r="K431" s="320"/>
      <c r="L431" s="320"/>
      <c r="M431" s="320"/>
      <c r="N431" s="320"/>
      <c r="O431" s="320"/>
      <c r="P431" s="320"/>
      <c r="Q431" s="320"/>
      <c r="R431" s="320"/>
      <c r="S431" s="320"/>
      <c r="T431" s="320"/>
      <c r="U431" s="320"/>
      <c r="V431" s="320"/>
      <c r="W431" s="320"/>
      <c r="X431" s="320"/>
      <c r="Y431" s="320"/>
      <c r="Z431" s="320"/>
      <c r="AA431" s="320"/>
      <c r="AB431" s="320"/>
      <c r="AC431" s="320"/>
      <c r="AD431" s="88">
        <f>'Art. 121'!Q419</f>
        <v>0</v>
      </c>
      <c r="AE431" s="89">
        <f t="shared" si="83"/>
        <v>0</v>
      </c>
      <c r="AF431">
        <f t="shared" si="84"/>
        <v>0</v>
      </c>
      <c r="AG431" s="86">
        <f t="shared" si="85"/>
        <v>1</v>
      </c>
      <c r="AH431" s="90">
        <f t="shared" si="86"/>
        <v>0</v>
      </c>
      <c r="AI431" s="91">
        <f t="shared" si="87"/>
        <v>7.1428571428571425E-2</v>
      </c>
      <c r="AJ431" s="91">
        <f t="shared" si="88"/>
        <v>0</v>
      </c>
      <c r="AK431" s="91">
        <f t="shared" si="89"/>
        <v>0</v>
      </c>
    </row>
    <row r="432" spans="1:37" ht="25.4" customHeight="1" thickTop="1" thickBot="1" x14ac:dyDescent="0.3">
      <c r="A432" s="320" t="s">
        <v>683</v>
      </c>
      <c r="B432" s="320"/>
      <c r="C432" s="320"/>
      <c r="D432" s="320"/>
      <c r="E432" s="320"/>
      <c r="F432" s="320"/>
      <c r="G432" s="320"/>
      <c r="H432" s="320"/>
      <c r="I432" s="320"/>
      <c r="J432" s="320"/>
      <c r="K432" s="320"/>
      <c r="L432" s="320"/>
      <c r="M432" s="320"/>
      <c r="N432" s="320"/>
      <c r="O432" s="320"/>
      <c r="P432" s="320"/>
      <c r="Q432" s="320"/>
      <c r="R432" s="320"/>
      <c r="S432" s="320"/>
      <c r="T432" s="320"/>
      <c r="U432" s="320"/>
      <c r="V432" s="320"/>
      <c r="W432" s="320"/>
      <c r="X432" s="320"/>
      <c r="Y432" s="320"/>
      <c r="Z432" s="320"/>
      <c r="AA432" s="320"/>
      <c r="AB432" s="320"/>
      <c r="AC432" s="320"/>
      <c r="AD432" s="88">
        <f>'Art. 121'!Q420</f>
        <v>0</v>
      </c>
      <c r="AE432" s="89">
        <f t="shared" si="83"/>
        <v>0</v>
      </c>
      <c r="AF432">
        <f t="shared" si="84"/>
        <v>0</v>
      </c>
      <c r="AG432" s="86">
        <f t="shared" si="85"/>
        <v>1</v>
      </c>
      <c r="AH432" s="90">
        <f t="shared" si="86"/>
        <v>0</v>
      </c>
      <c r="AI432" s="91">
        <f t="shared" si="87"/>
        <v>7.1428571428571425E-2</v>
      </c>
      <c r="AJ432" s="91">
        <f t="shared" si="88"/>
        <v>0</v>
      </c>
      <c r="AK432" s="91">
        <f t="shared" si="89"/>
        <v>0</v>
      </c>
    </row>
    <row r="433" spans="1:37" ht="25.4" customHeight="1" thickTop="1" thickBot="1" x14ac:dyDescent="0.3">
      <c r="A433" s="320" t="s">
        <v>684</v>
      </c>
      <c r="B433" s="320"/>
      <c r="C433" s="320"/>
      <c r="D433" s="320"/>
      <c r="E433" s="320"/>
      <c r="F433" s="320"/>
      <c r="G433" s="320"/>
      <c r="H433" s="320"/>
      <c r="I433" s="320"/>
      <c r="J433" s="320"/>
      <c r="K433" s="320"/>
      <c r="L433" s="320"/>
      <c r="M433" s="320"/>
      <c r="N433" s="320"/>
      <c r="O433" s="320"/>
      <c r="P433" s="320"/>
      <c r="Q433" s="320"/>
      <c r="R433" s="320"/>
      <c r="S433" s="320"/>
      <c r="T433" s="320"/>
      <c r="U433" s="320"/>
      <c r="V433" s="320"/>
      <c r="W433" s="320"/>
      <c r="X433" s="320"/>
      <c r="Y433" s="320"/>
      <c r="Z433" s="320"/>
      <c r="AA433" s="320"/>
      <c r="AB433" s="320"/>
      <c r="AC433" s="320"/>
      <c r="AD433" s="88">
        <f>'Art. 121'!Q421</f>
        <v>0</v>
      </c>
      <c r="AE433" s="89">
        <f t="shared" si="83"/>
        <v>0</v>
      </c>
      <c r="AF433">
        <f t="shared" si="84"/>
        <v>0</v>
      </c>
      <c r="AG433" s="86">
        <f t="shared" si="85"/>
        <v>1</v>
      </c>
      <c r="AH433" s="90">
        <f t="shared" si="86"/>
        <v>0</v>
      </c>
      <c r="AI433" s="91">
        <f t="shared" si="87"/>
        <v>7.1428571428571425E-2</v>
      </c>
      <c r="AJ433" s="91">
        <f t="shared" si="88"/>
        <v>0</v>
      </c>
      <c r="AK433" s="91">
        <f t="shared" si="89"/>
        <v>0</v>
      </c>
    </row>
    <row r="434" spans="1:37" ht="25.4" customHeight="1" thickTop="1" thickBot="1" x14ac:dyDescent="0.3">
      <c r="A434" s="320" t="s">
        <v>685</v>
      </c>
      <c r="B434" s="320"/>
      <c r="C434" s="320"/>
      <c r="D434" s="320"/>
      <c r="E434" s="320"/>
      <c r="F434" s="320"/>
      <c r="G434" s="320"/>
      <c r="H434" s="320"/>
      <c r="I434" s="320"/>
      <c r="J434" s="320"/>
      <c r="K434" s="320"/>
      <c r="L434" s="320"/>
      <c r="M434" s="320"/>
      <c r="N434" s="320"/>
      <c r="O434" s="320"/>
      <c r="P434" s="320"/>
      <c r="Q434" s="320"/>
      <c r="R434" s="320"/>
      <c r="S434" s="320"/>
      <c r="T434" s="320"/>
      <c r="U434" s="320"/>
      <c r="V434" s="320"/>
      <c r="W434" s="320"/>
      <c r="X434" s="320"/>
      <c r="Y434" s="320"/>
      <c r="Z434" s="320"/>
      <c r="AA434" s="320"/>
      <c r="AB434" s="320"/>
      <c r="AC434" s="320"/>
      <c r="AD434" s="88">
        <f>'Art. 121'!Q422</f>
        <v>0</v>
      </c>
      <c r="AE434" s="89">
        <f t="shared" si="83"/>
        <v>0</v>
      </c>
      <c r="AF434">
        <f t="shared" si="84"/>
        <v>0</v>
      </c>
      <c r="AG434" s="86">
        <f t="shared" si="85"/>
        <v>1</v>
      </c>
      <c r="AH434" s="90">
        <f t="shared" si="86"/>
        <v>0</v>
      </c>
      <c r="AI434" s="91">
        <f t="shared" si="87"/>
        <v>7.1428571428571425E-2</v>
      </c>
      <c r="AJ434" s="91">
        <f t="shared" si="88"/>
        <v>0</v>
      </c>
      <c r="AK434" s="91">
        <f t="shared" si="89"/>
        <v>0</v>
      </c>
    </row>
    <row r="435" spans="1:37" ht="25.4" customHeight="1" thickTop="1" thickBot="1" x14ac:dyDescent="0.3">
      <c r="A435" s="320" t="s">
        <v>686</v>
      </c>
      <c r="B435" s="320"/>
      <c r="C435" s="320"/>
      <c r="D435" s="320"/>
      <c r="E435" s="320"/>
      <c r="F435" s="320"/>
      <c r="G435" s="320"/>
      <c r="H435" s="320"/>
      <c r="I435" s="320"/>
      <c r="J435" s="320"/>
      <c r="K435" s="320"/>
      <c r="L435" s="320"/>
      <c r="M435" s="320"/>
      <c r="N435" s="320"/>
      <c r="O435" s="320"/>
      <c r="P435" s="320"/>
      <c r="Q435" s="320"/>
      <c r="R435" s="320"/>
      <c r="S435" s="320"/>
      <c r="T435" s="320"/>
      <c r="U435" s="320"/>
      <c r="V435" s="320"/>
      <c r="W435" s="320"/>
      <c r="X435" s="320"/>
      <c r="Y435" s="320"/>
      <c r="Z435" s="320"/>
      <c r="AA435" s="320"/>
      <c r="AB435" s="320"/>
      <c r="AC435" s="320"/>
      <c r="AD435" s="88">
        <f>'Art. 121'!Q423</f>
        <v>0</v>
      </c>
      <c r="AE435" s="89">
        <f t="shared" si="83"/>
        <v>0</v>
      </c>
      <c r="AF435">
        <f t="shared" si="84"/>
        <v>0</v>
      </c>
      <c r="AG435" s="86">
        <f t="shared" si="85"/>
        <v>1</v>
      </c>
      <c r="AH435" s="90">
        <f t="shared" si="86"/>
        <v>0</v>
      </c>
      <c r="AI435" s="91">
        <f t="shared" si="87"/>
        <v>7.1428571428571425E-2</v>
      </c>
      <c r="AJ435" s="91">
        <f t="shared" si="88"/>
        <v>0</v>
      </c>
      <c r="AK435" s="91">
        <f t="shared" si="89"/>
        <v>0</v>
      </c>
    </row>
    <row r="436" spans="1:37" ht="25.4" customHeight="1" thickTop="1" thickBot="1" x14ac:dyDescent="0.3">
      <c r="A436" s="320" t="s">
        <v>687</v>
      </c>
      <c r="B436" s="320"/>
      <c r="C436" s="320"/>
      <c r="D436" s="320"/>
      <c r="E436" s="320"/>
      <c r="F436" s="320"/>
      <c r="G436" s="320"/>
      <c r="H436" s="320"/>
      <c r="I436" s="320"/>
      <c r="J436" s="320"/>
      <c r="K436" s="320"/>
      <c r="L436" s="320"/>
      <c r="M436" s="320"/>
      <c r="N436" s="320"/>
      <c r="O436" s="320"/>
      <c r="P436" s="320"/>
      <c r="Q436" s="320"/>
      <c r="R436" s="320"/>
      <c r="S436" s="320"/>
      <c r="T436" s="320"/>
      <c r="U436" s="320"/>
      <c r="V436" s="320"/>
      <c r="W436" s="320"/>
      <c r="X436" s="320"/>
      <c r="Y436" s="320"/>
      <c r="Z436" s="320"/>
      <c r="AA436" s="320"/>
      <c r="AB436" s="320"/>
      <c r="AC436" s="320"/>
      <c r="AD436" s="88">
        <f>'Art. 121'!Q424</f>
        <v>0</v>
      </c>
      <c r="AE436" s="89">
        <f t="shared" si="83"/>
        <v>0</v>
      </c>
      <c r="AF436">
        <f t="shared" si="84"/>
        <v>0</v>
      </c>
      <c r="AG436" s="86">
        <f t="shared" si="85"/>
        <v>1</v>
      </c>
      <c r="AH436" s="90">
        <f t="shared" si="86"/>
        <v>0</v>
      </c>
      <c r="AI436" s="91">
        <f t="shared" si="87"/>
        <v>7.1428571428571425E-2</v>
      </c>
      <c r="AJ436" s="91">
        <f t="shared" si="88"/>
        <v>0</v>
      </c>
      <c r="AK436" s="91">
        <f t="shared" si="89"/>
        <v>0</v>
      </c>
    </row>
    <row r="437" spans="1:37" ht="25.4" customHeight="1" thickTop="1" thickBot="1" x14ac:dyDescent="0.3">
      <c r="A437" s="320" t="s">
        <v>688</v>
      </c>
      <c r="B437" s="320"/>
      <c r="C437" s="320"/>
      <c r="D437" s="320"/>
      <c r="E437" s="320"/>
      <c r="F437" s="320"/>
      <c r="G437" s="320"/>
      <c r="H437" s="320"/>
      <c r="I437" s="320"/>
      <c r="J437" s="320"/>
      <c r="K437" s="320"/>
      <c r="L437" s="320"/>
      <c r="M437" s="320"/>
      <c r="N437" s="320"/>
      <c r="O437" s="320"/>
      <c r="P437" s="320"/>
      <c r="Q437" s="320"/>
      <c r="R437" s="320"/>
      <c r="S437" s="320"/>
      <c r="T437" s="320"/>
      <c r="U437" s="320"/>
      <c r="V437" s="320"/>
      <c r="W437" s="320"/>
      <c r="X437" s="320"/>
      <c r="Y437" s="320"/>
      <c r="Z437" s="320"/>
      <c r="AA437" s="320"/>
      <c r="AB437" s="320"/>
      <c r="AC437" s="320"/>
      <c r="AD437" s="88">
        <f>'Art. 121'!Q425</f>
        <v>0</v>
      </c>
      <c r="AE437" s="89">
        <f t="shared" si="83"/>
        <v>0</v>
      </c>
      <c r="AF437">
        <f t="shared" si="84"/>
        <v>0</v>
      </c>
      <c r="AG437" s="86">
        <f t="shared" si="85"/>
        <v>1</v>
      </c>
      <c r="AH437" s="90">
        <f t="shared" si="86"/>
        <v>0</v>
      </c>
      <c r="AI437" s="91">
        <f t="shared" si="87"/>
        <v>7.1428571428571425E-2</v>
      </c>
      <c r="AJ437" s="91">
        <f t="shared" si="88"/>
        <v>0</v>
      </c>
      <c r="AK437" s="91">
        <f t="shared" si="89"/>
        <v>0</v>
      </c>
    </row>
    <row r="438" spans="1:37" ht="25.4" customHeight="1" thickTop="1" thickBot="1" x14ac:dyDescent="0.3">
      <c r="A438" s="320" t="s">
        <v>689</v>
      </c>
      <c r="B438" s="320"/>
      <c r="C438" s="320"/>
      <c r="D438" s="320"/>
      <c r="E438" s="320"/>
      <c r="F438" s="320"/>
      <c r="G438" s="320"/>
      <c r="H438" s="320"/>
      <c r="I438" s="320"/>
      <c r="J438" s="320"/>
      <c r="K438" s="320"/>
      <c r="L438" s="320"/>
      <c r="M438" s="320"/>
      <c r="N438" s="320"/>
      <c r="O438" s="320"/>
      <c r="P438" s="320"/>
      <c r="Q438" s="320"/>
      <c r="R438" s="320"/>
      <c r="S438" s="320"/>
      <c r="T438" s="320"/>
      <c r="U438" s="320"/>
      <c r="V438" s="320"/>
      <c r="W438" s="320"/>
      <c r="X438" s="320"/>
      <c r="Y438" s="320"/>
      <c r="Z438" s="320"/>
      <c r="AA438" s="320"/>
      <c r="AB438" s="320"/>
      <c r="AC438" s="320"/>
      <c r="AD438" s="88">
        <f>'Art. 121'!Q426</f>
        <v>0</v>
      </c>
      <c r="AE438" s="89">
        <f t="shared" si="83"/>
        <v>0</v>
      </c>
      <c r="AF438">
        <f t="shared" si="84"/>
        <v>0</v>
      </c>
      <c r="AG438" s="86">
        <f t="shared" si="85"/>
        <v>1</v>
      </c>
      <c r="AH438" s="90">
        <f t="shared" si="86"/>
        <v>0</v>
      </c>
      <c r="AI438" s="91">
        <f t="shared" si="87"/>
        <v>7.1428571428571425E-2</v>
      </c>
      <c r="AJ438" s="91">
        <f t="shared" si="88"/>
        <v>0</v>
      </c>
      <c r="AK438" s="91">
        <f t="shared" si="89"/>
        <v>0</v>
      </c>
    </row>
    <row r="439" spans="1:37" ht="25.4" customHeight="1" thickTop="1" thickBot="1" x14ac:dyDescent="0.3">
      <c r="A439" s="320" t="s">
        <v>690</v>
      </c>
      <c r="B439" s="320"/>
      <c r="C439" s="320"/>
      <c r="D439" s="320"/>
      <c r="E439" s="320"/>
      <c r="F439" s="320"/>
      <c r="G439" s="320"/>
      <c r="H439" s="320"/>
      <c r="I439" s="320"/>
      <c r="J439" s="320"/>
      <c r="K439" s="320"/>
      <c r="L439" s="320"/>
      <c r="M439" s="320"/>
      <c r="N439" s="320"/>
      <c r="O439" s="320"/>
      <c r="P439" s="320"/>
      <c r="Q439" s="320"/>
      <c r="R439" s="320"/>
      <c r="S439" s="320"/>
      <c r="T439" s="320"/>
      <c r="U439" s="320"/>
      <c r="V439" s="320"/>
      <c r="W439" s="320"/>
      <c r="X439" s="320"/>
      <c r="Y439" s="320"/>
      <c r="Z439" s="320"/>
      <c r="AA439" s="320"/>
      <c r="AB439" s="320"/>
      <c r="AC439" s="320"/>
      <c r="AD439" s="88">
        <f>'Art. 121'!Q427</f>
        <v>0</v>
      </c>
      <c r="AE439" s="89">
        <f t="shared" si="83"/>
        <v>0</v>
      </c>
      <c r="AF439">
        <f t="shared" si="84"/>
        <v>0</v>
      </c>
      <c r="AG439" s="86">
        <f t="shared" si="85"/>
        <v>1</v>
      </c>
      <c r="AH439" s="90">
        <f t="shared" si="86"/>
        <v>0</v>
      </c>
      <c r="AI439" s="91">
        <f t="shared" si="87"/>
        <v>7.1428571428571425E-2</v>
      </c>
      <c r="AJ439" s="91">
        <f t="shared" si="88"/>
        <v>0</v>
      </c>
      <c r="AK439" s="91">
        <f t="shared" si="89"/>
        <v>0</v>
      </c>
    </row>
    <row r="440" spans="1:37" ht="25.4" customHeight="1" thickTop="1" thickBot="1" x14ac:dyDescent="0.3">
      <c r="A440" s="320" t="s">
        <v>691</v>
      </c>
      <c r="B440" s="320"/>
      <c r="C440" s="320"/>
      <c r="D440" s="320"/>
      <c r="E440" s="320"/>
      <c r="F440" s="320"/>
      <c r="G440" s="320"/>
      <c r="H440" s="320"/>
      <c r="I440" s="320"/>
      <c r="J440" s="320"/>
      <c r="K440" s="320"/>
      <c r="L440" s="320"/>
      <c r="M440" s="320"/>
      <c r="N440" s="320"/>
      <c r="O440" s="320"/>
      <c r="P440" s="320"/>
      <c r="Q440" s="320"/>
      <c r="R440" s="320"/>
      <c r="S440" s="320"/>
      <c r="T440" s="320"/>
      <c r="U440" s="320"/>
      <c r="V440" s="320"/>
      <c r="W440" s="320"/>
      <c r="X440" s="320"/>
      <c r="Y440" s="320"/>
      <c r="Z440" s="320"/>
      <c r="AA440" s="320"/>
      <c r="AB440" s="320"/>
      <c r="AC440" s="320"/>
      <c r="AD440" s="88">
        <f>'Art. 121'!Q428</f>
        <v>0</v>
      </c>
      <c r="AE440" s="89">
        <f t="shared" si="83"/>
        <v>0</v>
      </c>
      <c r="AF440">
        <f t="shared" si="84"/>
        <v>0</v>
      </c>
      <c r="AG440" s="86">
        <f t="shared" si="85"/>
        <v>1</v>
      </c>
      <c r="AH440" s="90">
        <f t="shared" si="86"/>
        <v>0</v>
      </c>
      <c r="AI440" s="91">
        <f t="shared" si="87"/>
        <v>7.1428571428571425E-2</v>
      </c>
      <c r="AJ440" s="91">
        <f t="shared" si="88"/>
        <v>0</v>
      </c>
      <c r="AK440" s="91">
        <f t="shared" si="89"/>
        <v>0</v>
      </c>
    </row>
    <row r="441" spans="1:37" ht="25.4" customHeight="1" thickTop="1" thickBot="1" x14ac:dyDescent="0.3">
      <c r="A441" s="320" t="s">
        <v>692</v>
      </c>
      <c r="B441" s="320"/>
      <c r="C441" s="320"/>
      <c r="D441" s="320"/>
      <c r="E441" s="320"/>
      <c r="F441" s="320"/>
      <c r="G441" s="320"/>
      <c r="H441" s="320"/>
      <c r="I441" s="320"/>
      <c r="J441" s="320"/>
      <c r="K441" s="320"/>
      <c r="L441" s="320"/>
      <c r="M441" s="320"/>
      <c r="N441" s="320"/>
      <c r="O441" s="320"/>
      <c r="P441" s="320"/>
      <c r="Q441" s="320"/>
      <c r="R441" s="320"/>
      <c r="S441" s="320"/>
      <c r="T441" s="320"/>
      <c r="U441" s="320"/>
      <c r="V441" s="320"/>
      <c r="W441" s="320"/>
      <c r="X441" s="320"/>
      <c r="Y441" s="320"/>
      <c r="Z441" s="320"/>
      <c r="AA441" s="320"/>
      <c r="AB441" s="320"/>
      <c r="AC441" s="320"/>
      <c r="AD441" s="88">
        <f>'Art. 121'!Q429</f>
        <v>0</v>
      </c>
      <c r="AE441" s="89">
        <f t="shared" si="83"/>
        <v>0</v>
      </c>
      <c r="AF441">
        <f t="shared" si="84"/>
        <v>0</v>
      </c>
      <c r="AG441" s="86">
        <f t="shared" si="85"/>
        <v>1</v>
      </c>
      <c r="AH441" s="90">
        <f t="shared" si="86"/>
        <v>0</v>
      </c>
      <c r="AI441" s="91">
        <f t="shared" si="87"/>
        <v>7.1428571428571425E-2</v>
      </c>
      <c r="AJ441" s="91">
        <f t="shared" si="88"/>
        <v>0</v>
      </c>
      <c r="AK441" s="91">
        <f t="shared" si="89"/>
        <v>0</v>
      </c>
    </row>
    <row r="442" spans="1:37" ht="25.4" customHeight="1" thickTop="1" thickBot="1" x14ac:dyDescent="0.3">
      <c r="A442" s="320" t="s">
        <v>693</v>
      </c>
      <c r="B442" s="320"/>
      <c r="C442" s="320"/>
      <c r="D442" s="320"/>
      <c r="E442" s="320"/>
      <c r="F442" s="320"/>
      <c r="G442" s="320"/>
      <c r="H442" s="320"/>
      <c r="I442" s="320"/>
      <c r="J442" s="320"/>
      <c r="K442" s="320"/>
      <c r="L442" s="320"/>
      <c r="M442" s="320"/>
      <c r="N442" s="320"/>
      <c r="O442" s="320"/>
      <c r="P442" s="320"/>
      <c r="Q442" s="320"/>
      <c r="R442" s="320"/>
      <c r="S442" s="320"/>
      <c r="T442" s="320"/>
      <c r="U442" s="320"/>
      <c r="V442" s="320"/>
      <c r="W442" s="320"/>
      <c r="X442" s="320"/>
      <c r="Y442" s="320"/>
      <c r="Z442" s="320"/>
      <c r="AA442" s="320"/>
      <c r="AB442" s="320"/>
      <c r="AC442" s="320"/>
      <c r="AD442" s="88">
        <f>'Art. 121'!Q430</f>
        <v>0</v>
      </c>
      <c r="AE442" s="89">
        <f t="shared" si="83"/>
        <v>0</v>
      </c>
      <c r="AF442">
        <f t="shared" si="84"/>
        <v>0</v>
      </c>
      <c r="AG442" s="86">
        <f t="shared" si="85"/>
        <v>1</v>
      </c>
      <c r="AH442" s="90">
        <f t="shared" si="86"/>
        <v>0</v>
      </c>
      <c r="AI442" s="91">
        <f t="shared" si="87"/>
        <v>7.1428571428571425E-2</v>
      </c>
      <c r="AJ442" s="91">
        <f t="shared" si="88"/>
        <v>0</v>
      </c>
      <c r="AK442" s="91">
        <f t="shared" si="89"/>
        <v>0</v>
      </c>
    </row>
    <row r="443" spans="1:37" ht="25.4" customHeight="1" thickTop="1" x14ac:dyDescent="0.25">
      <c r="A443" s="289" t="s">
        <v>2496</v>
      </c>
      <c r="B443" s="289"/>
      <c r="C443" s="289"/>
      <c r="D443" s="289"/>
      <c r="E443" s="289"/>
      <c r="F443" s="289"/>
      <c r="G443" s="289"/>
      <c r="H443" s="289"/>
      <c r="I443" s="289"/>
      <c r="J443" s="289"/>
      <c r="K443" s="289"/>
      <c r="L443" s="289"/>
      <c r="M443" s="289"/>
      <c r="N443" s="289"/>
      <c r="O443" s="289"/>
      <c r="P443" s="289"/>
      <c r="Q443" s="289"/>
      <c r="R443" s="289"/>
      <c r="S443" s="289"/>
      <c r="T443" s="289"/>
      <c r="U443" s="289"/>
      <c r="V443" s="289"/>
      <c r="W443" s="289"/>
      <c r="X443" s="289"/>
      <c r="Y443" s="289"/>
      <c r="Z443" s="289"/>
      <c r="AA443" s="289"/>
      <c r="AB443" s="289"/>
      <c r="AC443" s="289"/>
      <c r="AD443" s="289"/>
      <c r="AE443" s="89">
        <f>SUM(AE429:AE442)</f>
        <v>0</v>
      </c>
      <c r="AF443" s="59"/>
      <c r="AG443" s="92">
        <f>SUM(AG429:AG442)</f>
        <v>14</v>
      </c>
      <c r="AH443" s="93"/>
      <c r="AI443" s="94"/>
      <c r="AJ443" s="94"/>
      <c r="AK443" s="94"/>
    </row>
    <row r="444" spans="1:37" ht="25.4" customHeight="1" x14ac:dyDescent="0.25">
      <c r="A444" s="290" t="s">
        <v>2497</v>
      </c>
      <c r="B444" s="290"/>
      <c r="C444" s="290"/>
      <c r="D444" s="290"/>
      <c r="E444" s="290"/>
      <c r="F444" s="290"/>
      <c r="G444" s="290"/>
      <c r="H444" s="290"/>
      <c r="I444" s="290"/>
      <c r="J444" s="290"/>
      <c r="K444" s="290"/>
      <c r="L444" s="290"/>
      <c r="M444" s="290"/>
      <c r="N444" s="290"/>
      <c r="O444" s="290"/>
      <c r="P444" s="290"/>
      <c r="Q444" s="290"/>
      <c r="R444" s="290"/>
      <c r="S444" s="290"/>
      <c r="T444" s="290"/>
      <c r="U444" s="290"/>
      <c r="V444" s="290"/>
      <c r="W444" s="290"/>
      <c r="X444" s="290"/>
      <c r="Y444" s="290"/>
      <c r="Z444" s="290"/>
      <c r="AA444" s="290"/>
      <c r="AB444" s="290"/>
      <c r="AC444" s="290"/>
      <c r="AD444" s="290"/>
      <c r="AE444" s="89">
        <f>AE443/$AE$23*100</f>
        <v>0</v>
      </c>
      <c r="AF444" s="59"/>
      <c r="AG444" s="92"/>
      <c r="AH444" s="93"/>
      <c r="AI444" s="94"/>
      <c r="AJ444" s="94"/>
      <c r="AK444" s="94"/>
    </row>
    <row r="445" spans="1:37" ht="25.4" customHeight="1" thickBot="1" x14ac:dyDescent="0.3">
      <c r="A445" s="70"/>
      <c r="B445" s="70"/>
      <c r="C445" s="70"/>
      <c r="D445" s="70"/>
      <c r="E445" s="70"/>
      <c r="F445" s="70"/>
      <c r="G445" s="70"/>
      <c r="H445" s="70"/>
      <c r="I445" s="70"/>
      <c r="J445" s="70"/>
      <c r="K445" s="70"/>
      <c r="L445" s="70"/>
      <c r="M445" s="70"/>
      <c r="N445" s="70"/>
      <c r="O445" s="70"/>
      <c r="P445" s="70"/>
      <c r="Q445" s="95"/>
      <c r="R445" s="70"/>
      <c r="S445" s="70"/>
      <c r="T445" s="70"/>
      <c r="U445" s="70"/>
      <c r="V445" s="70"/>
      <c r="W445" s="70"/>
      <c r="X445" s="70"/>
      <c r="Y445" s="70"/>
      <c r="Z445" s="70"/>
      <c r="AA445" s="70"/>
      <c r="AB445" s="70"/>
      <c r="AC445" s="70"/>
      <c r="AD445" s="96"/>
      <c r="AE445" s="96"/>
    </row>
    <row r="446" spans="1:37" ht="25.4" customHeight="1" thickTop="1" thickBot="1" x14ac:dyDescent="0.3">
      <c r="A446" s="291" t="s">
        <v>124</v>
      </c>
      <c r="B446" s="291"/>
      <c r="C446" s="291"/>
      <c r="D446" s="291"/>
      <c r="E446" s="291"/>
      <c r="F446" s="291"/>
      <c r="G446" s="291"/>
      <c r="H446" s="291"/>
      <c r="I446" s="291"/>
      <c r="J446" s="291"/>
      <c r="K446" s="291"/>
      <c r="L446" s="291"/>
      <c r="M446" s="291"/>
      <c r="N446" s="291"/>
      <c r="O446" s="291"/>
      <c r="P446" s="291"/>
      <c r="Q446" s="291"/>
      <c r="R446" s="291"/>
      <c r="S446" s="291"/>
      <c r="T446" s="291"/>
      <c r="U446" s="291"/>
      <c r="V446" s="291"/>
      <c r="W446" s="291"/>
      <c r="X446" s="291"/>
      <c r="Y446" s="291"/>
      <c r="Z446" s="291"/>
      <c r="AA446" s="291"/>
      <c r="AB446" s="291"/>
      <c r="AC446" s="291"/>
      <c r="AD446" s="104" t="s">
        <v>65</v>
      </c>
      <c r="AE446" s="105" t="s">
        <v>9</v>
      </c>
      <c r="AF446" s="86" t="s">
        <v>330</v>
      </c>
      <c r="AG446" s="86" t="s">
        <v>331</v>
      </c>
      <c r="AH446" s="86" t="s">
        <v>332</v>
      </c>
      <c r="AI446" s="87" t="s">
        <v>333</v>
      </c>
      <c r="AJ446" s="86"/>
      <c r="AK446" s="87" t="s">
        <v>334</v>
      </c>
    </row>
    <row r="447" spans="1:37" ht="25.4" customHeight="1" thickTop="1" thickBot="1" x14ac:dyDescent="0.3">
      <c r="A447" s="320" t="s">
        <v>694</v>
      </c>
      <c r="B447" s="320"/>
      <c r="C447" s="320"/>
      <c r="D447" s="320"/>
      <c r="E447" s="320"/>
      <c r="F447" s="320"/>
      <c r="G447" s="320"/>
      <c r="H447" s="320"/>
      <c r="I447" s="320"/>
      <c r="J447" s="320"/>
      <c r="K447" s="320"/>
      <c r="L447" s="320"/>
      <c r="M447" s="320"/>
      <c r="N447" s="320"/>
      <c r="O447" s="320"/>
      <c r="P447" s="320"/>
      <c r="Q447" s="320"/>
      <c r="R447" s="320"/>
      <c r="S447" s="320"/>
      <c r="T447" s="320"/>
      <c r="U447" s="320"/>
      <c r="V447" s="320"/>
      <c r="W447" s="320"/>
      <c r="X447" s="320"/>
      <c r="Y447" s="320"/>
      <c r="Z447" s="320"/>
      <c r="AA447" s="320"/>
      <c r="AB447" s="320"/>
      <c r="AC447" s="320"/>
      <c r="AD447" s="88">
        <f>'Art. 121'!Q433</f>
        <v>0</v>
      </c>
      <c r="AE447" s="89">
        <f>IF(AG447=1,AK447,AG447)</f>
        <v>0</v>
      </c>
      <c r="AF447">
        <f>AD447/2</f>
        <v>0</v>
      </c>
      <c r="AG447" s="86">
        <f>IF(AND(AF447&gt;=0,AF447&lt;=1),1,"No aplica")</f>
        <v>1</v>
      </c>
      <c r="AH447" s="90">
        <f>AD447/(AG447*2)</f>
        <v>0</v>
      </c>
      <c r="AI447" s="91">
        <f>IF(AG447=1,AG447/$AG$452,"No aplica")</f>
        <v>0.2</v>
      </c>
      <c r="AJ447" s="91">
        <f>AF447*AI447</f>
        <v>0</v>
      </c>
      <c r="AK447" s="91">
        <f>AJ447*$AE$23</f>
        <v>0</v>
      </c>
    </row>
    <row r="448" spans="1:37" ht="25.4" customHeight="1" thickTop="1" thickBot="1" x14ac:dyDescent="0.3">
      <c r="A448" s="320" t="s">
        <v>695</v>
      </c>
      <c r="B448" s="320"/>
      <c r="C448" s="320"/>
      <c r="D448" s="320"/>
      <c r="E448" s="320"/>
      <c r="F448" s="320"/>
      <c r="G448" s="320"/>
      <c r="H448" s="320"/>
      <c r="I448" s="320"/>
      <c r="J448" s="320"/>
      <c r="K448" s="320"/>
      <c r="L448" s="320"/>
      <c r="M448" s="320"/>
      <c r="N448" s="320"/>
      <c r="O448" s="320"/>
      <c r="P448" s="320"/>
      <c r="Q448" s="320"/>
      <c r="R448" s="320"/>
      <c r="S448" s="320"/>
      <c r="T448" s="320"/>
      <c r="U448" s="320"/>
      <c r="V448" s="320"/>
      <c r="W448" s="320"/>
      <c r="X448" s="320"/>
      <c r="Y448" s="320"/>
      <c r="Z448" s="320"/>
      <c r="AA448" s="320"/>
      <c r="AB448" s="320"/>
      <c r="AC448" s="320"/>
      <c r="AD448" s="88">
        <f>'Art. 121'!Q434</f>
        <v>0</v>
      </c>
      <c r="AE448" s="89">
        <f>IF(AG448=1,AK448,AG448)</f>
        <v>0</v>
      </c>
      <c r="AF448">
        <f>AD448/2</f>
        <v>0</v>
      </c>
      <c r="AG448" s="86">
        <f>IF(AND(AF448&gt;=0,AF448&lt;=1),1,"No aplica")</f>
        <v>1</v>
      </c>
      <c r="AH448" s="90">
        <f>AD448/(AG448*2)</f>
        <v>0</v>
      </c>
      <c r="AI448" s="91">
        <f>IF(AG448=1,AG448/$AG$452,"No aplica")</f>
        <v>0.2</v>
      </c>
      <c r="AJ448" s="91">
        <f>AF448*AI448</f>
        <v>0</v>
      </c>
      <c r="AK448" s="91">
        <f>AJ448*$AE$23</f>
        <v>0</v>
      </c>
    </row>
    <row r="449" spans="1:37" ht="25.4" customHeight="1" thickTop="1" thickBot="1" x14ac:dyDescent="0.3">
      <c r="A449" s="320" t="s">
        <v>696</v>
      </c>
      <c r="B449" s="320"/>
      <c r="C449" s="320"/>
      <c r="D449" s="320"/>
      <c r="E449" s="320"/>
      <c r="F449" s="320"/>
      <c r="G449" s="320"/>
      <c r="H449" s="320"/>
      <c r="I449" s="320"/>
      <c r="J449" s="320"/>
      <c r="K449" s="320"/>
      <c r="L449" s="320"/>
      <c r="M449" s="320"/>
      <c r="N449" s="320"/>
      <c r="O449" s="320"/>
      <c r="P449" s="320"/>
      <c r="Q449" s="320"/>
      <c r="R449" s="320"/>
      <c r="S449" s="320"/>
      <c r="T449" s="320"/>
      <c r="U449" s="320"/>
      <c r="V449" s="320"/>
      <c r="W449" s="320"/>
      <c r="X449" s="320"/>
      <c r="Y449" s="320"/>
      <c r="Z449" s="320"/>
      <c r="AA449" s="320"/>
      <c r="AB449" s="320"/>
      <c r="AC449" s="320"/>
      <c r="AD449" s="88">
        <f>'Art. 121'!Q435</f>
        <v>0</v>
      </c>
      <c r="AE449" s="89">
        <f>IF(AG449=1,AK449,AG449)</f>
        <v>0</v>
      </c>
      <c r="AF449">
        <f>AD449/2</f>
        <v>0</v>
      </c>
      <c r="AG449" s="86">
        <f>IF(AND(AF449&gt;=0,AF449&lt;=1),1,"No aplica")</f>
        <v>1</v>
      </c>
      <c r="AH449" s="90">
        <f>AD449/(AG449*2)</f>
        <v>0</v>
      </c>
      <c r="AI449" s="91">
        <f>IF(AG449=1,AG449/$AG$452,"No aplica")</f>
        <v>0.2</v>
      </c>
      <c r="AJ449" s="91">
        <f>AF449*AI449</f>
        <v>0</v>
      </c>
      <c r="AK449" s="91">
        <f>AJ449*$AE$23</f>
        <v>0</v>
      </c>
    </row>
    <row r="450" spans="1:37" ht="25.4" customHeight="1" thickTop="1" thickBot="1" x14ac:dyDescent="0.3">
      <c r="A450" s="320" t="s">
        <v>697</v>
      </c>
      <c r="B450" s="320"/>
      <c r="C450" s="320"/>
      <c r="D450" s="320"/>
      <c r="E450" s="320"/>
      <c r="F450" s="320"/>
      <c r="G450" s="320"/>
      <c r="H450" s="320"/>
      <c r="I450" s="320"/>
      <c r="J450" s="320"/>
      <c r="K450" s="320"/>
      <c r="L450" s="320"/>
      <c r="M450" s="320"/>
      <c r="N450" s="320"/>
      <c r="O450" s="320"/>
      <c r="P450" s="320"/>
      <c r="Q450" s="320"/>
      <c r="R450" s="320"/>
      <c r="S450" s="320"/>
      <c r="T450" s="320"/>
      <c r="U450" s="320"/>
      <c r="V450" s="320"/>
      <c r="W450" s="320"/>
      <c r="X450" s="320"/>
      <c r="Y450" s="320"/>
      <c r="Z450" s="320"/>
      <c r="AA450" s="320"/>
      <c r="AB450" s="320"/>
      <c r="AC450" s="320"/>
      <c r="AD450" s="88">
        <f>'Art. 121'!Q436</f>
        <v>0</v>
      </c>
      <c r="AE450" s="89">
        <f>IF(AG450=1,AK450,AG450)</f>
        <v>0</v>
      </c>
      <c r="AF450">
        <f>AD450/2</f>
        <v>0</v>
      </c>
      <c r="AG450" s="86">
        <f>IF(AND(AF450&gt;=0,AF450&lt;=1),1,"No aplica")</f>
        <v>1</v>
      </c>
      <c r="AH450" s="90">
        <f>AD450/(AG450*2)</f>
        <v>0</v>
      </c>
      <c r="AI450" s="91">
        <f>IF(AG450=1,AG450/$AG$452,"No aplica")</f>
        <v>0.2</v>
      </c>
      <c r="AJ450" s="91">
        <f>AF450*AI450</f>
        <v>0</v>
      </c>
      <c r="AK450" s="91">
        <f>AJ450*$AE$23</f>
        <v>0</v>
      </c>
    </row>
    <row r="451" spans="1:37" ht="25.4" customHeight="1" thickTop="1" thickBot="1" x14ac:dyDescent="0.3">
      <c r="A451" s="320" t="s">
        <v>698</v>
      </c>
      <c r="B451" s="320"/>
      <c r="C451" s="320"/>
      <c r="D451" s="320"/>
      <c r="E451" s="320"/>
      <c r="F451" s="320"/>
      <c r="G451" s="320"/>
      <c r="H451" s="320"/>
      <c r="I451" s="320"/>
      <c r="J451" s="320"/>
      <c r="K451" s="320"/>
      <c r="L451" s="320"/>
      <c r="M451" s="320"/>
      <c r="N451" s="320"/>
      <c r="O451" s="320"/>
      <c r="P451" s="320"/>
      <c r="Q451" s="320"/>
      <c r="R451" s="320"/>
      <c r="S451" s="320"/>
      <c r="T451" s="320"/>
      <c r="U451" s="320"/>
      <c r="V451" s="320"/>
      <c r="W451" s="320"/>
      <c r="X451" s="320"/>
      <c r="Y451" s="320"/>
      <c r="Z451" s="320"/>
      <c r="AA451" s="320"/>
      <c r="AB451" s="320"/>
      <c r="AC451" s="320"/>
      <c r="AD451" s="88">
        <f>'Art. 121'!Q437</f>
        <v>0</v>
      </c>
      <c r="AE451" s="89">
        <f>IF(AG451=1,AK451,AG451)</f>
        <v>0</v>
      </c>
      <c r="AF451">
        <f>AD451/2</f>
        <v>0</v>
      </c>
      <c r="AG451" s="86">
        <f>IF(AND(AF451&gt;=0,AF451&lt;=1),1,"No aplica")</f>
        <v>1</v>
      </c>
      <c r="AH451" s="90">
        <f>AD451/(AG451*2)</f>
        <v>0</v>
      </c>
      <c r="AI451" s="91">
        <f>IF(AG451=1,AG451/$AG$452,"No aplica")</f>
        <v>0.2</v>
      </c>
      <c r="AJ451" s="91">
        <f>AF451*AI451</f>
        <v>0</v>
      </c>
      <c r="AK451" s="91">
        <f>AJ451*$AE$23</f>
        <v>0</v>
      </c>
    </row>
    <row r="452" spans="1:37" ht="25.4" customHeight="1" thickTop="1" x14ac:dyDescent="0.25">
      <c r="A452" s="289" t="s">
        <v>2498</v>
      </c>
      <c r="B452" s="289"/>
      <c r="C452" s="289"/>
      <c r="D452" s="289"/>
      <c r="E452" s="289"/>
      <c r="F452" s="289"/>
      <c r="G452" s="289"/>
      <c r="H452" s="289"/>
      <c r="I452" s="289"/>
      <c r="J452" s="289"/>
      <c r="K452" s="289"/>
      <c r="L452" s="289"/>
      <c r="M452" s="289"/>
      <c r="N452" s="289"/>
      <c r="O452" s="289"/>
      <c r="P452" s="289"/>
      <c r="Q452" s="289"/>
      <c r="R452" s="289"/>
      <c r="S452" s="289"/>
      <c r="T452" s="289"/>
      <c r="U452" s="289"/>
      <c r="V452" s="289"/>
      <c r="W452" s="289"/>
      <c r="X452" s="289"/>
      <c r="Y452" s="289"/>
      <c r="Z452" s="289"/>
      <c r="AA452" s="289"/>
      <c r="AB452" s="289"/>
      <c r="AC452" s="289"/>
      <c r="AD452" s="289"/>
      <c r="AE452" s="89">
        <f>SUM(AE445:AE451)</f>
        <v>0</v>
      </c>
      <c r="AF452" s="59"/>
      <c r="AG452" s="92">
        <f>SUM(AG447:AG451)</f>
        <v>5</v>
      </c>
      <c r="AH452" s="93"/>
      <c r="AI452" s="94"/>
      <c r="AJ452" s="94"/>
      <c r="AK452" s="94"/>
    </row>
    <row r="453" spans="1:37" ht="25.4" customHeight="1" x14ac:dyDescent="0.25">
      <c r="A453" s="290" t="s">
        <v>2499</v>
      </c>
      <c r="B453" s="290"/>
      <c r="C453" s="290"/>
      <c r="D453" s="290"/>
      <c r="E453" s="290"/>
      <c r="F453" s="290"/>
      <c r="G453" s="290"/>
      <c r="H453" s="290"/>
      <c r="I453" s="290"/>
      <c r="J453" s="290"/>
      <c r="K453" s="290"/>
      <c r="L453" s="290"/>
      <c r="M453" s="290"/>
      <c r="N453" s="290"/>
      <c r="O453" s="290"/>
      <c r="P453" s="290"/>
      <c r="Q453" s="290"/>
      <c r="R453" s="290"/>
      <c r="S453" s="290"/>
      <c r="T453" s="290"/>
      <c r="U453" s="290"/>
      <c r="V453" s="290"/>
      <c r="W453" s="290"/>
      <c r="X453" s="290"/>
      <c r="Y453" s="290"/>
      <c r="Z453" s="290"/>
      <c r="AA453" s="290"/>
      <c r="AB453" s="290"/>
      <c r="AC453" s="290"/>
      <c r="AD453" s="290"/>
      <c r="AE453" s="89">
        <f>AE452/$AE$23*100</f>
        <v>0</v>
      </c>
      <c r="AF453" s="59"/>
      <c r="AG453" s="92"/>
      <c r="AH453" s="93"/>
      <c r="AI453" s="94"/>
      <c r="AJ453" s="94"/>
      <c r="AK453" s="94"/>
    </row>
    <row r="454" spans="1:37" ht="25.4" customHeight="1" x14ac:dyDescent="0.25">
      <c r="A454" s="100"/>
      <c r="B454" s="100"/>
      <c r="C454" s="100"/>
      <c r="D454" s="100"/>
      <c r="E454" s="100"/>
      <c r="F454" s="100"/>
      <c r="G454" s="100"/>
      <c r="H454" s="100"/>
      <c r="I454" s="100"/>
      <c r="J454" s="100"/>
      <c r="K454" s="100"/>
      <c r="L454" s="100"/>
      <c r="M454" s="100"/>
      <c r="N454" s="100"/>
      <c r="O454" s="100"/>
      <c r="P454" s="100"/>
      <c r="Q454" s="95"/>
      <c r="R454" s="100"/>
      <c r="S454" s="100"/>
      <c r="T454" s="100"/>
      <c r="U454" s="100"/>
      <c r="V454" s="100"/>
      <c r="W454" s="100"/>
      <c r="X454" s="100"/>
      <c r="Y454" s="100"/>
      <c r="Z454" s="100"/>
      <c r="AA454" s="100"/>
      <c r="AB454" s="100"/>
      <c r="AC454" s="100"/>
      <c r="AD454" s="96"/>
      <c r="AE454" s="96"/>
    </row>
    <row r="455" spans="1:37" ht="25.4" customHeight="1" x14ac:dyDescent="0.25">
      <c r="A455" s="100"/>
      <c r="B455" s="100"/>
      <c r="C455" s="100"/>
      <c r="D455" s="100"/>
      <c r="E455" s="100"/>
      <c r="F455" s="100"/>
      <c r="G455" s="100"/>
      <c r="H455" s="100"/>
      <c r="I455" s="100"/>
      <c r="J455" s="100"/>
      <c r="K455" s="100"/>
      <c r="L455" s="100"/>
      <c r="M455" s="100"/>
      <c r="N455" s="100"/>
      <c r="O455" s="100"/>
      <c r="P455" s="100"/>
      <c r="Q455" s="95"/>
      <c r="R455" s="100"/>
      <c r="S455" s="100"/>
      <c r="T455" s="100"/>
      <c r="U455" s="100"/>
      <c r="V455" s="100"/>
      <c r="W455" s="100"/>
      <c r="X455" s="100"/>
      <c r="Y455" s="100"/>
      <c r="Z455" s="100"/>
      <c r="AA455" s="100"/>
      <c r="AB455" s="100"/>
      <c r="AC455" s="100"/>
      <c r="AD455" s="96"/>
      <c r="AE455" s="96"/>
    </row>
    <row r="456" spans="1:37" ht="25.4" customHeight="1" x14ac:dyDescent="0.25">
      <c r="A456" s="337" t="s">
        <v>699</v>
      </c>
      <c r="B456" s="337"/>
      <c r="C456" s="337"/>
      <c r="D456" s="337"/>
      <c r="E456" s="337"/>
      <c r="F456" s="337"/>
      <c r="G456" s="337"/>
      <c r="H456" s="337"/>
      <c r="I456" s="337"/>
      <c r="J456" s="337"/>
      <c r="K456" s="337"/>
      <c r="L456" s="337"/>
      <c r="M456" s="337"/>
      <c r="N456" s="337"/>
      <c r="O456" s="337"/>
      <c r="P456" s="337"/>
      <c r="Q456" s="337"/>
      <c r="R456" s="337"/>
      <c r="S456" s="337"/>
      <c r="T456" s="337"/>
      <c r="U456" s="337"/>
      <c r="V456" s="337"/>
      <c r="W456" s="337"/>
      <c r="X456" s="337"/>
      <c r="Y456" s="337"/>
      <c r="Z456" s="337"/>
      <c r="AA456" s="337"/>
      <c r="AB456" s="337"/>
      <c r="AC456" s="337"/>
      <c r="AD456" s="82"/>
      <c r="AE456" s="82"/>
    </row>
    <row r="457" spans="1:37" ht="25.4" customHeight="1" x14ac:dyDescent="0.25">
      <c r="A457" s="101"/>
      <c r="B457" s="102"/>
      <c r="C457" s="102"/>
      <c r="D457" s="102"/>
      <c r="E457" s="102"/>
      <c r="F457" s="102"/>
      <c r="G457" s="102"/>
      <c r="H457" s="102"/>
      <c r="I457" s="102"/>
      <c r="J457" s="102"/>
      <c r="K457" s="102"/>
      <c r="L457" s="102"/>
      <c r="M457" s="102"/>
      <c r="N457" s="102"/>
      <c r="O457" s="102"/>
      <c r="P457" s="102"/>
      <c r="Q457" s="103"/>
      <c r="R457" s="102"/>
      <c r="S457" s="102"/>
      <c r="T457" s="102"/>
      <c r="U457" s="102"/>
      <c r="V457" s="102"/>
      <c r="W457" s="102"/>
      <c r="X457" s="102"/>
      <c r="Y457" s="102"/>
      <c r="Z457" s="102"/>
      <c r="AA457" s="102"/>
      <c r="AB457" s="102"/>
      <c r="AC457" s="102"/>
      <c r="AD457" s="83"/>
      <c r="AE457" s="83"/>
    </row>
    <row r="458" spans="1:37" ht="25.4" customHeight="1" thickBot="1" x14ac:dyDescent="0.3">
      <c r="A458" s="70"/>
      <c r="B458" s="70"/>
      <c r="C458" s="70"/>
      <c r="D458" s="70"/>
      <c r="E458" s="70"/>
      <c r="F458" s="70"/>
      <c r="G458" s="70"/>
      <c r="H458" s="70"/>
      <c r="I458" s="70"/>
      <c r="J458" s="70"/>
      <c r="K458" s="70"/>
      <c r="L458" s="70"/>
      <c r="M458" s="70"/>
      <c r="N458" s="70"/>
      <c r="O458" s="70"/>
      <c r="P458" s="70"/>
      <c r="Q458" s="95"/>
      <c r="R458" s="70"/>
      <c r="S458" s="70"/>
      <c r="T458" s="70"/>
      <c r="U458" s="70"/>
      <c r="V458" s="70"/>
      <c r="W458" s="70"/>
      <c r="X458" s="70"/>
      <c r="Y458" s="70"/>
      <c r="Z458" s="70"/>
      <c r="AA458" s="70"/>
      <c r="AB458" s="70"/>
      <c r="AC458" s="70"/>
      <c r="AD458" s="96"/>
      <c r="AE458" s="96"/>
    </row>
    <row r="459" spans="1:37" ht="25.4" customHeight="1" thickTop="1" thickBot="1" x14ac:dyDescent="0.3">
      <c r="A459" s="292" t="s">
        <v>44</v>
      </c>
      <c r="B459" s="292"/>
      <c r="C459" s="292"/>
      <c r="D459" s="292"/>
      <c r="E459" s="292"/>
      <c r="F459" s="292"/>
      <c r="G459" s="292"/>
      <c r="H459" s="292"/>
      <c r="I459" s="292"/>
      <c r="J459" s="292"/>
      <c r="K459" s="292"/>
      <c r="L459" s="292"/>
      <c r="M459" s="292"/>
      <c r="N459" s="292"/>
      <c r="O459" s="292"/>
      <c r="P459" s="292"/>
      <c r="Q459" s="292"/>
      <c r="R459" s="292"/>
      <c r="S459" s="292"/>
      <c r="T459" s="292"/>
      <c r="U459" s="292"/>
      <c r="V459" s="292"/>
      <c r="W459" s="292"/>
      <c r="X459" s="292"/>
      <c r="Y459" s="292"/>
      <c r="Z459" s="292"/>
      <c r="AA459" s="292"/>
      <c r="AB459" s="292"/>
      <c r="AC459" s="292"/>
      <c r="AD459" s="63" t="s">
        <v>65</v>
      </c>
      <c r="AE459" s="211" t="s">
        <v>9</v>
      </c>
      <c r="AF459" s="86" t="s">
        <v>330</v>
      </c>
      <c r="AG459" s="86" t="s">
        <v>331</v>
      </c>
      <c r="AH459" s="86" t="s">
        <v>332</v>
      </c>
      <c r="AI459" s="87" t="s">
        <v>333</v>
      </c>
      <c r="AJ459" s="86"/>
      <c r="AK459" s="87" t="s">
        <v>334</v>
      </c>
    </row>
    <row r="460" spans="1:37" ht="25.4" customHeight="1" thickTop="1" thickBot="1" x14ac:dyDescent="0.3">
      <c r="A460" s="320" t="s">
        <v>403</v>
      </c>
      <c r="B460" s="320"/>
      <c r="C460" s="320"/>
      <c r="D460" s="320"/>
      <c r="E460" s="320"/>
      <c r="F460" s="320"/>
      <c r="G460" s="320"/>
      <c r="H460" s="320"/>
      <c r="I460" s="320"/>
      <c r="J460" s="320"/>
      <c r="K460" s="320"/>
      <c r="L460" s="320"/>
      <c r="M460" s="320"/>
      <c r="N460" s="320"/>
      <c r="O460" s="320"/>
      <c r="P460" s="320"/>
      <c r="Q460" s="320"/>
      <c r="R460" s="320"/>
      <c r="S460" s="320"/>
      <c r="T460" s="320"/>
      <c r="U460" s="320"/>
      <c r="V460" s="320"/>
      <c r="W460" s="320"/>
      <c r="X460" s="320"/>
      <c r="Y460" s="320"/>
      <c r="Z460" s="320"/>
      <c r="AA460" s="320"/>
      <c r="AB460" s="320"/>
      <c r="AC460" s="320"/>
      <c r="AD460" s="88">
        <f>'Art. 121'!Q446</f>
        <v>0</v>
      </c>
      <c r="AE460" s="89">
        <f t="shared" ref="AE460:AE471" si="90">IF(AG460=1,AK460,AG460)</f>
        <v>0</v>
      </c>
      <c r="AF460">
        <f t="shared" ref="AF460:AF471" si="91">AD460/2</f>
        <v>0</v>
      </c>
      <c r="AG460" s="86">
        <f t="shared" ref="AG460:AG471" si="92">IF(AND(AF460&gt;=0,AF460&lt;=1),1,"No aplica")</f>
        <v>1</v>
      </c>
      <c r="AH460" s="90">
        <f t="shared" ref="AH460:AH471" si="93">AD460/(AG460*2)</f>
        <v>0</v>
      </c>
      <c r="AI460" s="91">
        <f t="shared" ref="AI460:AI471" si="94">IF(AG460=1,AG460/$AG$472,"No aplica")</f>
        <v>8.3333333333333329E-2</v>
      </c>
      <c r="AJ460" s="91">
        <f t="shared" ref="AJ460:AJ471" si="95">AF460*AI460</f>
        <v>0</v>
      </c>
      <c r="AK460" s="91">
        <f t="shared" ref="AK460:AK471" si="96">AJ460*$AE$23</f>
        <v>0</v>
      </c>
    </row>
    <row r="461" spans="1:37" ht="25.4" customHeight="1" thickTop="1" thickBot="1" x14ac:dyDescent="0.3">
      <c r="A461" s="320" t="s">
        <v>441</v>
      </c>
      <c r="B461" s="320"/>
      <c r="C461" s="320"/>
      <c r="D461" s="320"/>
      <c r="E461" s="320"/>
      <c r="F461" s="320"/>
      <c r="G461" s="320"/>
      <c r="H461" s="320"/>
      <c r="I461" s="320"/>
      <c r="J461" s="320"/>
      <c r="K461" s="320"/>
      <c r="L461" s="320"/>
      <c r="M461" s="320"/>
      <c r="N461" s="320"/>
      <c r="O461" s="320"/>
      <c r="P461" s="320"/>
      <c r="Q461" s="320"/>
      <c r="R461" s="320"/>
      <c r="S461" s="320"/>
      <c r="T461" s="320"/>
      <c r="U461" s="320"/>
      <c r="V461" s="320"/>
      <c r="W461" s="320"/>
      <c r="X461" s="320"/>
      <c r="Y461" s="320"/>
      <c r="Z461" s="320"/>
      <c r="AA461" s="320"/>
      <c r="AB461" s="320"/>
      <c r="AC461" s="320"/>
      <c r="AD461" s="88">
        <f>'Art. 121'!Q447</f>
        <v>0</v>
      </c>
      <c r="AE461" s="89">
        <f t="shared" si="90"/>
        <v>0</v>
      </c>
      <c r="AF461">
        <f t="shared" si="91"/>
        <v>0</v>
      </c>
      <c r="AG461" s="86">
        <f t="shared" si="92"/>
        <v>1</v>
      </c>
      <c r="AH461" s="90">
        <f t="shared" si="93"/>
        <v>0</v>
      </c>
      <c r="AI461" s="91">
        <f t="shared" si="94"/>
        <v>8.3333333333333329E-2</v>
      </c>
      <c r="AJ461" s="91">
        <f t="shared" si="95"/>
        <v>0</v>
      </c>
      <c r="AK461" s="91">
        <f t="shared" si="96"/>
        <v>0</v>
      </c>
    </row>
    <row r="462" spans="1:37" ht="25.4" customHeight="1" thickTop="1" thickBot="1" x14ac:dyDescent="0.3">
      <c r="A462" s="320" t="s">
        <v>701</v>
      </c>
      <c r="B462" s="320"/>
      <c r="C462" s="320"/>
      <c r="D462" s="320"/>
      <c r="E462" s="320"/>
      <c r="F462" s="320"/>
      <c r="G462" s="320"/>
      <c r="H462" s="320"/>
      <c r="I462" s="320"/>
      <c r="J462" s="320"/>
      <c r="K462" s="320"/>
      <c r="L462" s="320"/>
      <c r="M462" s="320"/>
      <c r="N462" s="320"/>
      <c r="O462" s="320"/>
      <c r="P462" s="320"/>
      <c r="Q462" s="320"/>
      <c r="R462" s="320"/>
      <c r="S462" s="320"/>
      <c r="T462" s="320"/>
      <c r="U462" s="320"/>
      <c r="V462" s="320"/>
      <c r="W462" s="320"/>
      <c r="X462" s="320"/>
      <c r="Y462" s="320"/>
      <c r="Z462" s="320"/>
      <c r="AA462" s="320"/>
      <c r="AB462" s="320"/>
      <c r="AC462" s="320"/>
      <c r="AD462" s="88">
        <f>'Art. 121'!Q448</f>
        <v>0</v>
      </c>
      <c r="AE462" s="89">
        <f t="shared" si="90"/>
        <v>0</v>
      </c>
      <c r="AF462">
        <f t="shared" si="91"/>
        <v>0</v>
      </c>
      <c r="AG462" s="86">
        <f t="shared" si="92"/>
        <v>1</v>
      </c>
      <c r="AH462" s="90">
        <f t="shared" si="93"/>
        <v>0</v>
      </c>
      <c r="AI462" s="91">
        <f t="shared" si="94"/>
        <v>8.3333333333333329E-2</v>
      </c>
      <c r="AJ462" s="91">
        <f t="shared" si="95"/>
        <v>0</v>
      </c>
      <c r="AK462" s="91">
        <f t="shared" si="96"/>
        <v>0</v>
      </c>
    </row>
    <row r="463" spans="1:37" ht="25.4" customHeight="1" thickTop="1" thickBot="1" x14ac:dyDescent="0.3">
      <c r="A463" s="320" t="s">
        <v>702</v>
      </c>
      <c r="B463" s="320"/>
      <c r="C463" s="320"/>
      <c r="D463" s="320"/>
      <c r="E463" s="320"/>
      <c r="F463" s="320"/>
      <c r="G463" s="320"/>
      <c r="H463" s="320"/>
      <c r="I463" s="320"/>
      <c r="J463" s="320"/>
      <c r="K463" s="320"/>
      <c r="L463" s="320"/>
      <c r="M463" s="320"/>
      <c r="N463" s="320"/>
      <c r="O463" s="320"/>
      <c r="P463" s="320"/>
      <c r="Q463" s="320"/>
      <c r="R463" s="320"/>
      <c r="S463" s="320"/>
      <c r="T463" s="320"/>
      <c r="U463" s="320"/>
      <c r="V463" s="320"/>
      <c r="W463" s="320"/>
      <c r="X463" s="320"/>
      <c r="Y463" s="320"/>
      <c r="Z463" s="320"/>
      <c r="AA463" s="320"/>
      <c r="AB463" s="320"/>
      <c r="AC463" s="320"/>
      <c r="AD463" s="88">
        <f>'Art. 121'!Q449</f>
        <v>0</v>
      </c>
      <c r="AE463" s="89">
        <f t="shared" si="90"/>
        <v>0</v>
      </c>
      <c r="AF463">
        <f t="shared" si="91"/>
        <v>0</v>
      </c>
      <c r="AG463" s="86">
        <f t="shared" si="92"/>
        <v>1</v>
      </c>
      <c r="AH463" s="90">
        <f t="shared" si="93"/>
        <v>0</v>
      </c>
      <c r="AI463" s="91">
        <f t="shared" si="94"/>
        <v>8.3333333333333329E-2</v>
      </c>
      <c r="AJ463" s="91">
        <f t="shared" si="95"/>
        <v>0</v>
      </c>
      <c r="AK463" s="91">
        <f t="shared" si="96"/>
        <v>0</v>
      </c>
    </row>
    <row r="464" spans="1:37" ht="25.4" customHeight="1" thickTop="1" thickBot="1" x14ac:dyDescent="0.3">
      <c r="A464" s="320" t="s">
        <v>703</v>
      </c>
      <c r="B464" s="320"/>
      <c r="C464" s="320"/>
      <c r="D464" s="320"/>
      <c r="E464" s="320"/>
      <c r="F464" s="320"/>
      <c r="G464" s="320"/>
      <c r="H464" s="320"/>
      <c r="I464" s="320"/>
      <c r="J464" s="320"/>
      <c r="K464" s="320"/>
      <c r="L464" s="320"/>
      <c r="M464" s="320"/>
      <c r="N464" s="320"/>
      <c r="O464" s="320"/>
      <c r="P464" s="320"/>
      <c r="Q464" s="320"/>
      <c r="R464" s="320"/>
      <c r="S464" s="320"/>
      <c r="T464" s="320"/>
      <c r="U464" s="320"/>
      <c r="V464" s="320"/>
      <c r="W464" s="320"/>
      <c r="X464" s="320"/>
      <c r="Y464" s="320"/>
      <c r="Z464" s="320"/>
      <c r="AA464" s="320"/>
      <c r="AB464" s="320"/>
      <c r="AC464" s="320"/>
      <c r="AD464" s="88">
        <f>'Art. 121'!Q450</f>
        <v>0</v>
      </c>
      <c r="AE464" s="89">
        <f t="shared" si="90"/>
        <v>0</v>
      </c>
      <c r="AF464">
        <f t="shared" si="91"/>
        <v>0</v>
      </c>
      <c r="AG464" s="86">
        <f t="shared" si="92"/>
        <v>1</v>
      </c>
      <c r="AH464" s="90">
        <f t="shared" si="93"/>
        <v>0</v>
      </c>
      <c r="AI464" s="91">
        <f t="shared" si="94"/>
        <v>8.3333333333333329E-2</v>
      </c>
      <c r="AJ464" s="91">
        <f t="shared" si="95"/>
        <v>0</v>
      </c>
      <c r="AK464" s="91">
        <f t="shared" si="96"/>
        <v>0</v>
      </c>
    </row>
    <row r="465" spans="1:37" ht="25.4" customHeight="1" thickTop="1" thickBot="1" x14ac:dyDescent="0.3">
      <c r="A465" s="320" t="s">
        <v>552</v>
      </c>
      <c r="B465" s="320"/>
      <c r="C465" s="320"/>
      <c r="D465" s="320"/>
      <c r="E465" s="320"/>
      <c r="F465" s="320"/>
      <c r="G465" s="320"/>
      <c r="H465" s="320"/>
      <c r="I465" s="320"/>
      <c r="J465" s="320"/>
      <c r="K465" s="320"/>
      <c r="L465" s="320"/>
      <c r="M465" s="320"/>
      <c r="N465" s="320"/>
      <c r="O465" s="320"/>
      <c r="P465" s="320"/>
      <c r="Q465" s="320"/>
      <c r="R465" s="320"/>
      <c r="S465" s="320"/>
      <c r="T465" s="320"/>
      <c r="U465" s="320"/>
      <c r="V465" s="320"/>
      <c r="W465" s="320"/>
      <c r="X465" s="320"/>
      <c r="Y465" s="320"/>
      <c r="Z465" s="320"/>
      <c r="AA465" s="320"/>
      <c r="AB465" s="320"/>
      <c r="AC465" s="320"/>
      <c r="AD465" s="88">
        <f>'Art. 121'!Q451</f>
        <v>0</v>
      </c>
      <c r="AE465" s="89">
        <f t="shared" si="90"/>
        <v>0</v>
      </c>
      <c r="AF465">
        <f t="shared" si="91"/>
        <v>0</v>
      </c>
      <c r="AG465" s="86">
        <f t="shared" si="92"/>
        <v>1</v>
      </c>
      <c r="AH465" s="90">
        <f t="shared" si="93"/>
        <v>0</v>
      </c>
      <c r="AI465" s="91">
        <f t="shared" si="94"/>
        <v>8.3333333333333329E-2</v>
      </c>
      <c r="AJ465" s="91">
        <f t="shared" si="95"/>
        <v>0</v>
      </c>
      <c r="AK465" s="91">
        <f t="shared" si="96"/>
        <v>0</v>
      </c>
    </row>
    <row r="466" spans="1:37" ht="25.4" customHeight="1" thickTop="1" thickBot="1" x14ac:dyDescent="0.3">
      <c r="A466" s="320" t="s">
        <v>704</v>
      </c>
      <c r="B466" s="320"/>
      <c r="C466" s="320"/>
      <c r="D466" s="320"/>
      <c r="E466" s="320"/>
      <c r="F466" s="320"/>
      <c r="G466" s="320"/>
      <c r="H466" s="320"/>
      <c r="I466" s="320"/>
      <c r="J466" s="320"/>
      <c r="K466" s="320"/>
      <c r="L466" s="320"/>
      <c r="M466" s="320"/>
      <c r="N466" s="320"/>
      <c r="O466" s="320"/>
      <c r="P466" s="320"/>
      <c r="Q466" s="320"/>
      <c r="R466" s="320"/>
      <c r="S466" s="320"/>
      <c r="T466" s="320"/>
      <c r="U466" s="320"/>
      <c r="V466" s="320"/>
      <c r="W466" s="320"/>
      <c r="X466" s="320"/>
      <c r="Y466" s="320"/>
      <c r="Z466" s="320"/>
      <c r="AA466" s="320"/>
      <c r="AB466" s="320"/>
      <c r="AC466" s="320"/>
      <c r="AD466" s="88">
        <f>'Art. 121'!Q452</f>
        <v>0</v>
      </c>
      <c r="AE466" s="89">
        <f t="shared" si="90"/>
        <v>0</v>
      </c>
      <c r="AF466">
        <f t="shared" si="91"/>
        <v>0</v>
      </c>
      <c r="AG466" s="86">
        <f t="shared" si="92"/>
        <v>1</v>
      </c>
      <c r="AH466" s="90">
        <f t="shared" si="93"/>
        <v>0</v>
      </c>
      <c r="AI466" s="91">
        <f t="shared" si="94"/>
        <v>8.3333333333333329E-2</v>
      </c>
      <c r="AJ466" s="91">
        <f t="shared" si="95"/>
        <v>0</v>
      </c>
      <c r="AK466" s="91">
        <f t="shared" si="96"/>
        <v>0</v>
      </c>
    </row>
    <row r="467" spans="1:37" ht="25.4" customHeight="1" thickTop="1" thickBot="1" x14ac:dyDescent="0.3">
      <c r="A467" s="320" t="s">
        <v>705</v>
      </c>
      <c r="B467" s="320"/>
      <c r="C467" s="320"/>
      <c r="D467" s="320"/>
      <c r="E467" s="320"/>
      <c r="F467" s="320"/>
      <c r="G467" s="320"/>
      <c r="H467" s="320"/>
      <c r="I467" s="320"/>
      <c r="J467" s="320"/>
      <c r="K467" s="320"/>
      <c r="L467" s="320"/>
      <c r="M467" s="320"/>
      <c r="N467" s="320"/>
      <c r="O467" s="320"/>
      <c r="P467" s="320"/>
      <c r="Q467" s="320"/>
      <c r="R467" s="320"/>
      <c r="S467" s="320"/>
      <c r="T467" s="320"/>
      <c r="U467" s="320"/>
      <c r="V467" s="320"/>
      <c r="W467" s="320"/>
      <c r="X467" s="320"/>
      <c r="Y467" s="320"/>
      <c r="Z467" s="320"/>
      <c r="AA467" s="320"/>
      <c r="AB467" s="320"/>
      <c r="AC467" s="320"/>
      <c r="AD467" s="88">
        <f>'Art. 121'!Q453</f>
        <v>0</v>
      </c>
      <c r="AE467" s="89">
        <f t="shared" si="90"/>
        <v>0</v>
      </c>
      <c r="AF467">
        <f t="shared" si="91"/>
        <v>0</v>
      </c>
      <c r="AG467" s="86">
        <f t="shared" si="92"/>
        <v>1</v>
      </c>
      <c r="AH467" s="90">
        <f t="shared" si="93"/>
        <v>0</v>
      </c>
      <c r="AI467" s="91">
        <f t="shared" si="94"/>
        <v>8.3333333333333329E-2</v>
      </c>
      <c r="AJ467" s="91">
        <f t="shared" si="95"/>
        <v>0</v>
      </c>
      <c r="AK467" s="91">
        <f t="shared" si="96"/>
        <v>0</v>
      </c>
    </row>
    <row r="468" spans="1:37" ht="25.4" customHeight="1" thickTop="1" thickBot="1" x14ac:dyDescent="0.3">
      <c r="A468" s="320" t="s">
        <v>706</v>
      </c>
      <c r="B468" s="320"/>
      <c r="C468" s="320"/>
      <c r="D468" s="320"/>
      <c r="E468" s="320"/>
      <c r="F468" s="320"/>
      <c r="G468" s="320"/>
      <c r="H468" s="320"/>
      <c r="I468" s="320"/>
      <c r="J468" s="320"/>
      <c r="K468" s="320"/>
      <c r="L468" s="320"/>
      <c r="M468" s="320"/>
      <c r="N468" s="320"/>
      <c r="O468" s="320"/>
      <c r="P468" s="320"/>
      <c r="Q468" s="320"/>
      <c r="R468" s="320"/>
      <c r="S468" s="320"/>
      <c r="T468" s="320"/>
      <c r="U468" s="320"/>
      <c r="V468" s="320"/>
      <c r="W468" s="320"/>
      <c r="X468" s="320"/>
      <c r="Y468" s="320"/>
      <c r="Z468" s="320"/>
      <c r="AA468" s="320"/>
      <c r="AB468" s="320"/>
      <c r="AC468" s="320"/>
      <c r="AD468" s="88">
        <f>'Art. 121'!Q454</f>
        <v>0</v>
      </c>
      <c r="AE468" s="89">
        <f t="shared" si="90"/>
        <v>0</v>
      </c>
      <c r="AF468">
        <f t="shared" si="91"/>
        <v>0</v>
      </c>
      <c r="AG468" s="86">
        <f t="shared" si="92"/>
        <v>1</v>
      </c>
      <c r="AH468" s="90">
        <f t="shared" si="93"/>
        <v>0</v>
      </c>
      <c r="AI468" s="91">
        <f t="shared" si="94"/>
        <v>8.3333333333333329E-2</v>
      </c>
      <c r="AJ468" s="91">
        <f t="shared" si="95"/>
        <v>0</v>
      </c>
      <c r="AK468" s="91">
        <f t="shared" si="96"/>
        <v>0</v>
      </c>
    </row>
    <row r="469" spans="1:37" ht="25.4" customHeight="1" thickTop="1" thickBot="1" x14ac:dyDescent="0.3">
      <c r="A469" s="320" t="s">
        <v>707</v>
      </c>
      <c r="B469" s="320"/>
      <c r="C469" s="320"/>
      <c r="D469" s="320"/>
      <c r="E469" s="320"/>
      <c r="F469" s="320"/>
      <c r="G469" s="320"/>
      <c r="H469" s="320"/>
      <c r="I469" s="320"/>
      <c r="J469" s="320"/>
      <c r="K469" s="320"/>
      <c r="L469" s="320"/>
      <c r="M469" s="320"/>
      <c r="N469" s="320"/>
      <c r="O469" s="320"/>
      <c r="P469" s="320"/>
      <c r="Q469" s="320"/>
      <c r="R469" s="320"/>
      <c r="S469" s="320"/>
      <c r="T469" s="320"/>
      <c r="U469" s="320"/>
      <c r="V469" s="320"/>
      <c r="W469" s="320"/>
      <c r="X469" s="320"/>
      <c r="Y469" s="320"/>
      <c r="Z469" s="320"/>
      <c r="AA469" s="320"/>
      <c r="AB469" s="320"/>
      <c r="AC469" s="320"/>
      <c r="AD469" s="88">
        <f>'Art. 121'!Q455</f>
        <v>0</v>
      </c>
      <c r="AE469" s="89">
        <f t="shared" si="90"/>
        <v>0</v>
      </c>
      <c r="AF469">
        <f t="shared" si="91"/>
        <v>0</v>
      </c>
      <c r="AG469" s="86">
        <f t="shared" si="92"/>
        <v>1</v>
      </c>
      <c r="AH469" s="90">
        <f t="shared" si="93"/>
        <v>0</v>
      </c>
      <c r="AI469" s="91">
        <f t="shared" si="94"/>
        <v>8.3333333333333329E-2</v>
      </c>
      <c r="AJ469" s="91">
        <f t="shared" si="95"/>
        <v>0</v>
      </c>
      <c r="AK469" s="91">
        <f t="shared" si="96"/>
        <v>0</v>
      </c>
    </row>
    <row r="470" spans="1:37" ht="25.4" customHeight="1" thickTop="1" thickBot="1" x14ac:dyDescent="0.3">
      <c r="A470" s="320" t="s">
        <v>708</v>
      </c>
      <c r="B470" s="320"/>
      <c r="C470" s="320"/>
      <c r="D470" s="320"/>
      <c r="E470" s="320"/>
      <c r="F470" s="320"/>
      <c r="G470" s="320"/>
      <c r="H470" s="320"/>
      <c r="I470" s="320"/>
      <c r="J470" s="320"/>
      <c r="K470" s="320"/>
      <c r="L470" s="320"/>
      <c r="M470" s="320"/>
      <c r="N470" s="320"/>
      <c r="O470" s="320"/>
      <c r="P470" s="320"/>
      <c r="Q470" s="320"/>
      <c r="R470" s="320"/>
      <c r="S470" s="320"/>
      <c r="T470" s="320"/>
      <c r="U470" s="320"/>
      <c r="V470" s="320"/>
      <c r="W470" s="320"/>
      <c r="X470" s="320"/>
      <c r="Y470" s="320"/>
      <c r="Z470" s="320"/>
      <c r="AA470" s="320"/>
      <c r="AB470" s="320"/>
      <c r="AC470" s="320"/>
      <c r="AD470" s="88">
        <f>'Art. 121'!Q456</f>
        <v>0</v>
      </c>
      <c r="AE470" s="89">
        <f t="shared" si="90"/>
        <v>0</v>
      </c>
      <c r="AF470">
        <f t="shared" si="91"/>
        <v>0</v>
      </c>
      <c r="AG470" s="86">
        <f t="shared" si="92"/>
        <v>1</v>
      </c>
      <c r="AH470" s="90">
        <f t="shared" si="93"/>
        <v>0</v>
      </c>
      <c r="AI470" s="91">
        <f t="shared" si="94"/>
        <v>8.3333333333333329E-2</v>
      </c>
      <c r="AJ470" s="91">
        <f t="shared" si="95"/>
        <v>0</v>
      </c>
      <c r="AK470" s="91">
        <f t="shared" si="96"/>
        <v>0</v>
      </c>
    </row>
    <row r="471" spans="1:37" ht="25.4" customHeight="1" thickTop="1" thickBot="1" x14ac:dyDescent="0.3">
      <c r="A471" s="320" t="s">
        <v>2500</v>
      </c>
      <c r="B471" s="320"/>
      <c r="C471" s="320"/>
      <c r="D471" s="320"/>
      <c r="E471" s="320"/>
      <c r="F471" s="320"/>
      <c r="G471" s="320"/>
      <c r="H471" s="320"/>
      <c r="I471" s="320"/>
      <c r="J471" s="320"/>
      <c r="K471" s="320"/>
      <c r="L471" s="320"/>
      <c r="M471" s="320"/>
      <c r="N471" s="320"/>
      <c r="O471" s="320"/>
      <c r="P471" s="320"/>
      <c r="Q471" s="320"/>
      <c r="R471" s="320"/>
      <c r="S471" s="320"/>
      <c r="T471" s="320"/>
      <c r="U471" s="320"/>
      <c r="V471" s="320"/>
      <c r="W471" s="320"/>
      <c r="X471" s="320"/>
      <c r="Y471" s="320"/>
      <c r="Z471" s="320"/>
      <c r="AA471" s="320"/>
      <c r="AB471" s="320"/>
      <c r="AC471" s="320"/>
      <c r="AD471" s="88">
        <f>'Art. 121'!Q457</f>
        <v>0</v>
      </c>
      <c r="AE471" s="89">
        <f t="shared" si="90"/>
        <v>0</v>
      </c>
      <c r="AF471">
        <f t="shared" si="91"/>
        <v>0</v>
      </c>
      <c r="AG471" s="86">
        <f t="shared" si="92"/>
        <v>1</v>
      </c>
      <c r="AH471" s="90">
        <f t="shared" si="93"/>
        <v>0</v>
      </c>
      <c r="AI471" s="91">
        <f t="shared" si="94"/>
        <v>8.3333333333333329E-2</v>
      </c>
      <c r="AJ471" s="91">
        <f t="shared" si="95"/>
        <v>0</v>
      </c>
      <c r="AK471" s="91">
        <f t="shared" si="96"/>
        <v>0</v>
      </c>
    </row>
    <row r="472" spans="1:37" ht="25.4" customHeight="1" thickTop="1" x14ac:dyDescent="0.25">
      <c r="A472" s="289" t="s">
        <v>2501</v>
      </c>
      <c r="B472" s="289"/>
      <c r="C472" s="289"/>
      <c r="D472" s="289"/>
      <c r="E472" s="289"/>
      <c r="F472" s="289"/>
      <c r="G472" s="289"/>
      <c r="H472" s="289"/>
      <c r="I472" s="289"/>
      <c r="J472" s="289"/>
      <c r="K472" s="289"/>
      <c r="L472" s="289"/>
      <c r="M472" s="289"/>
      <c r="N472" s="289"/>
      <c r="O472" s="289"/>
      <c r="P472" s="289"/>
      <c r="Q472" s="289"/>
      <c r="R472" s="289"/>
      <c r="S472" s="289"/>
      <c r="T472" s="289"/>
      <c r="U472" s="289"/>
      <c r="V472" s="289"/>
      <c r="W472" s="289"/>
      <c r="X472" s="289"/>
      <c r="Y472" s="289"/>
      <c r="Z472" s="289"/>
      <c r="AA472" s="289"/>
      <c r="AB472" s="289"/>
      <c r="AC472" s="289"/>
      <c r="AD472" s="289"/>
      <c r="AE472" s="89">
        <f>SUM(AE460:AE471)</f>
        <v>0</v>
      </c>
      <c r="AF472" s="59"/>
      <c r="AG472" s="92">
        <f>SUM(AG460:AG471)</f>
        <v>12</v>
      </c>
      <c r="AH472" s="93"/>
      <c r="AI472" s="94"/>
      <c r="AJ472" s="94"/>
      <c r="AK472" s="94"/>
    </row>
    <row r="473" spans="1:37" ht="25.4" customHeight="1" x14ac:dyDescent="0.25">
      <c r="A473" s="290" t="s">
        <v>2502</v>
      </c>
      <c r="B473" s="290"/>
      <c r="C473" s="290"/>
      <c r="D473" s="290"/>
      <c r="E473" s="290"/>
      <c r="F473" s="290"/>
      <c r="G473" s="290"/>
      <c r="H473" s="290"/>
      <c r="I473" s="290"/>
      <c r="J473" s="290"/>
      <c r="K473" s="290"/>
      <c r="L473" s="290"/>
      <c r="M473" s="290"/>
      <c r="N473" s="290"/>
      <c r="O473" s="290"/>
      <c r="P473" s="290"/>
      <c r="Q473" s="290"/>
      <c r="R473" s="290"/>
      <c r="S473" s="290"/>
      <c r="T473" s="290"/>
      <c r="U473" s="290"/>
      <c r="V473" s="290"/>
      <c r="W473" s="290"/>
      <c r="X473" s="290"/>
      <c r="Y473" s="290"/>
      <c r="Z473" s="290"/>
      <c r="AA473" s="290"/>
      <c r="AB473" s="290"/>
      <c r="AC473" s="290"/>
      <c r="AD473" s="290"/>
      <c r="AE473" s="89">
        <f>AE472/$AE$23*100</f>
        <v>0</v>
      </c>
      <c r="AF473" s="59"/>
      <c r="AG473" s="92"/>
      <c r="AH473" s="93"/>
      <c r="AI473" s="94"/>
      <c r="AJ473" s="94"/>
      <c r="AK473" s="94"/>
    </row>
    <row r="474" spans="1:37" ht="25.4" customHeight="1" thickBot="1" x14ac:dyDescent="0.3">
      <c r="A474" s="70"/>
      <c r="B474" s="70"/>
      <c r="C474" s="70"/>
      <c r="D474" s="70"/>
      <c r="E474" s="70"/>
      <c r="F474" s="70"/>
      <c r="G474" s="70"/>
      <c r="H474" s="70"/>
      <c r="I474" s="70"/>
      <c r="J474" s="70"/>
      <c r="K474" s="70"/>
      <c r="L474" s="70"/>
      <c r="M474" s="70"/>
      <c r="N474" s="70"/>
      <c r="O474" s="70"/>
      <c r="P474" s="70"/>
      <c r="Q474" s="95"/>
      <c r="R474" s="70"/>
      <c r="S474" s="70"/>
      <c r="T474" s="70"/>
      <c r="U474" s="70"/>
      <c r="V474" s="70"/>
      <c r="W474" s="70"/>
      <c r="X474" s="70"/>
      <c r="Y474" s="70"/>
      <c r="Z474" s="70"/>
      <c r="AA474" s="70"/>
      <c r="AB474" s="70"/>
      <c r="AC474" s="70"/>
      <c r="AD474" s="96"/>
      <c r="AE474" s="96"/>
    </row>
    <row r="475" spans="1:37" ht="25.4" customHeight="1" thickTop="1" thickBot="1" x14ac:dyDescent="0.3">
      <c r="A475" s="291" t="s">
        <v>124</v>
      </c>
      <c r="B475" s="291"/>
      <c r="C475" s="291"/>
      <c r="D475" s="291"/>
      <c r="E475" s="291"/>
      <c r="F475" s="291"/>
      <c r="G475" s="291"/>
      <c r="H475" s="291"/>
      <c r="I475" s="291"/>
      <c r="J475" s="291"/>
      <c r="K475" s="291"/>
      <c r="L475" s="291"/>
      <c r="M475" s="291"/>
      <c r="N475" s="291"/>
      <c r="O475" s="291"/>
      <c r="P475" s="291"/>
      <c r="Q475" s="291"/>
      <c r="R475" s="291"/>
      <c r="S475" s="291"/>
      <c r="T475" s="291"/>
      <c r="U475" s="291"/>
      <c r="V475" s="291"/>
      <c r="W475" s="291"/>
      <c r="X475" s="291"/>
      <c r="Y475" s="291"/>
      <c r="Z475" s="291"/>
      <c r="AA475" s="291"/>
      <c r="AB475" s="291"/>
      <c r="AC475" s="291"/>
      <c r="AD475" s="104" t="s">
        <v>65</v>
      </c>
      <c r="AE475" s="105" t="s">
        <v>9</v>
      </c>
      <c r="AF475" s="86" t="s">
        <v>330</v>
      </c>
      <c r="AG475" s="86" t="s">
        <v>331</v>
      </c>
      <c r="AH475" s="86" t="s">
        <v>332</v>
      </c>
      <c r="AI475" s="87" t="s">
        <v>333</v>
      </c>
      <c r="AJ475" s="86"/>
      <c r="AK475" s="87" t="s">
        <v>334</v>
      </c>
    </row>
    <row r="476" spans="1:37" ht="25.4" customHeight="1" thickTop="1" thickBot="1" x14ac:dyDescent="0.3">
      <c r="A476" s="320" t="s">
        <v>710</v>
      </c>
      <c r="B476" s="320"/>
      <c r="C476" s="320"/>
      <c r="D476" s="320"/>
      <c r="E476" s="320"/>
      <c r="F476" s="320"/>
      <c r="G476" s="320"/>
      <c r="H476" s="320"/>
      <c r="I476" s="320"/>
      <c r="J476" s="320"/>
      <c r="K476" s="320"/>
      <c r="L476" s="320"/>
      <c r="M476" s="320"/>
      <c r="N476" s="320"/>
      <c r="O476" s="320"/>
      <c r="P476" s="320"/>
      <c r="Q476" s="320"/>
      <c r="R476" s="320"/>
      <c r="S476" s="320"/>
      <c r="T476" s="320"/>
      <c r="U476" s="320"/>
      <c r="V476" s="320"/>
      <c r="W476" s="320"/>
      <c r="X476" s="320"/>
      <c r="Y476" s="320"/>
      <c r="Z476" s="320"/>
      <c r="AA476" s="320"/>
      <c r="AB476" s="320"/>
      <c r="AC476" s="320"/>
      <c r="AD476" s="88">
        <f>'Art. 121'!Q460</f>
        <v>0</v>
      </c>
      <c r="AE476" s="89">
        <f>IF(AG476=1,AK476,AG476)</f>
        <v>0</v>
      </c>
      <c r="AF476">
        <f>AD476/2</f>
        <v>0</v>
      </c>
      <c r="AG476" s="86">
        <f>IF(AND(AF476&gt;=0,AF476&lt;=1),1,"No aplica")</f>
        <v>1</v>
      </c>
      <c r="AH476" s="90">
        <f>AD476/(AG476*2)</f>
        <v>0</v>
      </c>
      <c r="AI476" s="91">
        <f>IF(AG476=1,AG476/$AG$481,"No aplica")</f>
        <v>0.2</v>
      </c>
      <c r="AJ476" s="91">
        <f>AF476*AI476</f>
        <v>0</v>
      </c>
      <c r="AK476" s="91">
        <f>AJ476*$AE$23</f>
        <v>0</v>
      </c>
    </row>
    <row r="477" spans="1:37" ht="25.4" customHeight="1" thickTop="1" thickBot="1" x14ac:dyDescent="0.3">
      <c r="A477" s="320" t="s">
        <v>711</v>
      </c>
      <c r="B477" s="320"/>
      <c r="C477" s="320"/>
      <c r="D477" s="320"/>
      <c r="E477" s="320"/>
      <c r="F477" s="320"/>
      <c r="G477" s="320"/>
      <c r="H477" s="320"/>
      <c r="I477" s="320"/>
      <c r="J477" s="320"/>
      <c r="K477" s="320"/>
      <c r="L477" s="320"/>
      <c r="M477" s="320"/>
      <c r="N477" s="320"/>
      <c r="O477" s="320"/>
      <c r="P477" s="320"/>
      <c r="Q477" s="320"/>
      <c r="R477" s="320"/>
      <c r="S477" s="320"/>
      <c r="T477" s="320"/>
      <c r="U477" s="320"/>
      <c r="V477" s="320"/>
      <c r="W477" s="320"/>
      <c r="X477" s="320"/>
      <c r="Y477" s="320"/>
      <c r="Z477" s="320"/>
      <c r="AA477" s="320"/>
      <c r="AB477" s="320"/>
      <c r="AC477" s="320"/>
      <c r="AD477" s="88">
        <f>'Art. 121'!Q461</f>
        <v>0</v>
      </c>
      <c r="AE477" s="89">
        <f>IF(AG477=1,AK477,AG477)</f>
        <v>0</v>
      </c>
      <c r="AF477">
        <f>AD477/2</f>
        <v>0</v>
      </c>
      <c r="AG477" s="86">
        <f>IF(AND(AF477&gt;=0,AF477&lt;=1),1,"No aplica")</f>
        <v>1</v>
      </c>
      <c r="AH477" s="90">
        <f>AD477/(AG477*2)</f>
        <v>0</v>
      </c>
      <c r="AI477" s="91">
        <f>IF(AG477=1,AG477/$AG$481,"No aplica")</f>
        <v>0.2</v>
      </c>
      <c r="AJ477" s="91">
        <f>AF477*AI477</f>
        <v>0</v>
      </c>
      <c r="AK477" s="91">
        <f>AJ477*$AE$23</f>
        <v>0</v>
      </c>
    </row>
    <row r="478" spans="1:37" ht="25.4" customHeight="1" thickTop="1" thickBot="1" x14ac:dyDescent="0.3">
      <c r="A478" s="320" t="s">
        <v>712</v>
      </c>
      <c r="B478" s="320"/>
      <c r="C478" s="320"/>
      <c r="D478" s="320"/>
      <c r="E478" s="320"/>
      <c r="F478" s="320"/>
      <c r="G478" s="320"/>
      <c r="H478" s="320"/>
      <c r="I478" s="320"/>
      <c r="J478" s="320"/>
      <c r="K478" s="320"/>
      <c r="L478" s="320"/>
      <c r="M478" s="320"/>
      <c r="N478" s="320"/>
      <c r="O478" s="320"/>
      <c r="P478" s="320"/>
      <c r="Q478" s="320"/>
      <c r="R478" s="320"/>
      <c r="S478" s="320"/>
      <c r="T478" s="320"/>
      <c r="U478" s="320"/>
      <c r="V478" s="320"/>
      <c r="W478" s="320"/>
      <c r="X478" s="320"/>
      <c r="Y478" s="320"/>
      <c r="Z478" s="320"/>
      <c r="AA478" s="320"/>
      <c r="AB478" s="320"/>
      <c r="AC478" s="320"/>
      <c r="AD478" s="88">
        <f>'Art. 121'!Q462</f>
        <v>0</v>
      </c>
      <c r="AE478" s="89">
        <f>IF(AG478=1,AK478,AG478)</f>
        <v>0</v>
      </c>
      <c r="AF478">
        <f>AD478/2</f>
        <v>0</v>
      </c>
      <c r="AG478" s="86">
        <f>IF(AND(AF478&gt;=0,AF478&lt;=1),1,"No aplica")</f>
        <v>1</v>
      </c>
      <c r="AH478" s="90">
        <f>AD478/(AG478*2)</f>
        <v>0</v>
      </c>
      <c r="AI478" s="91">
        <f>IF(AG478=1,AG478/$AG$481,"No aplica")</f>
        <v>0.2</v>
      </c>
      <c r="AJ478" s="91">
        <f>AF478*AI478</f>
        <v>0</v>
      </c>
      <c r="AK478" s="91">
        <f>AJ478*$AE$23</f>
        <v>0</v>
      </c>
    </row>
    <row r="479" spans="1:37" ht="25.4" customHeight="1" thickTop="1" thickBot="1" x14ac:dyDescent="0.3">
      <c r="A479" s="320" t="s">
        <v>713</v>
      </c>
      <c r="B479" s="320"/>
      <c r="C479" s="320"/>
      <c r="D479" s="320"/>
      <c r="E479" s="320"/>
      <c r="F479" s="320"/>
      <c r="G479" s="320"/>
      <c r="H479" s="320"/>
      <c r="I479" s="320"/>
      <c r="J479" s="320"/>
      <c r="K479" s="320"/>
      <c r="L479" s="320"/>
      <c r="M479" s="320"/>
      <c r="N479" s="320"/>
      <c r="O479" s="320"/>
      <c r="P479" s="320"/>
      <c r="Q479" s="320"/>
      <c r="R479" s="320"/>
      <c r="S479" s="320"/>
      <c r="T479" s="320"/>
      <c r="U479" s="320"/>
      <c r="V479" s="320"/>
      <c r="W479" s="320"/>
      <c r="X479" s="320"/>
      <c r="Y479" s="320"/>
      <c r="Z479" s="320"/>
      <c r="AA479" s="320"/>
      <c r="AB479" s="320"/>
      <c r="AC479" s="320"/>
      <c r="AD479" s="88">
        <f>'Art. 121'!Q463</f>
        <v>0</v>
      </c>
      <c r="AE479" s="89">
        <f>IF(AG479=1,AK479,AG479)</f>
        <v>0</v>
      </c>
      <c r="AF479">
        <f>AD479/2</f>
        <v>0</v>
      </c>
      <c r="AG479" s="86">
        <f>IF(AND(AF479&gt;=0,AF479&lt;=1),1,"No aplica")</f>
        <v>1</v>
      </c>
      <c r="AH479" s="90">
        <f>AD479/(AG479*2)</f>
        <v>0</v>
      </c>
      <c r="AI479" s="91">
        <f>IF(AG479=1,AG479/$AG$481,"No aplica")</f>
        <v>0.2</v>
      </c>
      <c r="AJ479" s="91">
        <f>AF479*AI479</f>
        <v>0</v>
      </c>
      <c r="AK479" s="91">
        <f>AJ479*$AE$23</f>
        <v>0</v>
      </c>
    </row>
    <row r="480" spans="1:37" ht="25.4" customHeight="1" thickTop="1" thickBot="1" x14ac:dyDescent="0.3">
      <c r="A480" s="320" t="s">
        <v>714</v>
      </c>
      <c r="B480" s="320"/>
      <c r="C480" s="320"/>
      <c r="D480" s="320"/>
      <c r="E480" s="320"/>
      <c r="F480" s="320"/>
      <c r="G480" s="320"/>
      <c r="H480" s="320"/>
      <c r="I480" s="320"/>
      <c r="J480" s="320"/>
      <c r="K480" s="320"/>
      <c r="L480" s="320"/>
      <c r="M480" s="320"/>
      <c r="N480" s="320"/>
      <c r="O480" s="320"/>
      <c r="P480" s="320"/>
      <c r="Q480" s="320"/>
      <c r="R480" s="320"/>
      <c r="S480" s="320"/>
      <c r="T480" s="320"/>
      <c r="U480" s="320"/>
      <c r="V480" s="320"/>
      <c r="W480" s="320"/>
      <c r="X480" s="320"/>
      <c r="Y480" s="320"/>
      <c r="Z480" s="320"/>
      <c r="AA480" s="320"/>
      <c r="AB480" s="320"/>
      <c r="AC480" s="320"/>
      <c r="AD480" s="88">
        <f>'Art. 121'!Q464</f>
        <v>0</v>
      </c>
      <c r="AE480" s="89">
        <f>IF(AG480=1,AK480,AG480)</f>
        <v>0</v>
      </c>
      <c r="AF480">
        <f>AD480/2</f>
        <v>0</v>
      </c>
      <c r="AG480" s="86">
        <f>IF(AND(AF480&gt;=0,AF480&lt;=1),1,"No aplica")</f>
        <v>1</v>
      </c>
      <c r="AH480" s="90">
        <f>AD480/(AG480*2)</f>
        <v>0</v>
      </c>
      <c r="AI480" s="91">
        <f>IF(AG480=1,AG480/$AG$481,"No aplica")</f>
        <v>0.2</v>
      </c>
      <c r="AJ480" s="91">
        <f>AF480*AI480</f>
        <v>0</v>
      </c>
      <c r="AK480" s="91">
        <f>AJ480*$AE$23</f>
        <v>0</v>
      </c>
    </row>
    <row r="481" spans="1:37" ht="25.4" customHeight="1" thickTop="1" x14ac:dyDescent="0.25">
      <c r="A481" s="289" t="s">
        <v>2503</v>
      </c>
      <c r="B481" s="289"/>
      <c r="C481" s="289"/>
      <c r="D481" s="289"/>
      <c r="E481" s="289"/>
      <c r="F481" s="289"/>
      <c r="G481" s="289"/>
      <c r="H481" s="289"/>
      <c r="I481" s="289"/>
      <c r="J481" s="289"/>
      <c r="K481" s="289"/>
      <c r="L481" s="289"/>
      <c r="M481" s="289"/>
      <c r="N481" s="289"/>
      <c r="O481" s="289"/>
      <c r="P481" s="289"/>
      <c r="Q481" s="289"/>
      <c r="R481" s="289"/>
      <c r="S481" s="289"/>
      <c r="T481" s="289"/>
      <c r="U481" s="289"/>
      <c r="V481" s="289"/>
      <c r="W481" s="289"/>
      <c r="X481" s="289"/>
      <c r="Y481" s="289"/>
      <c r="Z481" s="289"/>
      <c r="AA481" s="289"/>
      <c r="AB481" s="289"/>
      <c r="AC481" s="289"/>
      <c r="AD481" s="289"/>
      <c r="AE481" s="89">
        <f>SUM(AE474:AE480)</f>
        <v>0</v>
      </c>
      <c r="AF481" s="59"/>
      <c r="AG481" s="92">
        <f>SUM(AG476:AG480)</f>
        <v>5</v>
      </c>
      <c r="AH481" s="93"/>
      <c r="AI481" s="94"/>
      <c r="AJ481" s="94"/>
      <c r="AK481" s="94"/>
    </row>
    <row r="482" spans="1:37" ht="25.4" customHeight="1" x14ac:dyDescent="0.25">
      <c r="A482" s="290" t="s">
        <v>2504</v>
      </c>
      <c r="B482" s="290"/>
      <c r="C482" s="290"/>
      <c r="D482" s="290"/>
      <c r="E482" s="290"/>
      <c r="F482" s="290"/>
      <c r="G482" s="290"/>
      <c r="H482" s="290"/>
      <c r="I482" s="290"/>
      <c r="J482" s="290"/>
      <c r="K482" s="290"/>
      <c r="L482" s="290"/>
      <c r="M482" s="290"/>
      <c r="N482" s="290"/>
      <c r="O482" s="290"/>
      <c r="P482" s="290"/>
      <c r="Q482" s="290"/>
      <c r="R482" s="290"/>
      <c r="S482" s="290"/>
      <c r="T482" s="290"/>
      <c r="U482" s="290"/>
      <c r="V482" s="290"/>
      <c r="W482" s="290"/>
      <c r="X482" s="290"/>
      <c r="Y482" s="290"/>
      <c r="Z482" s="290"/>
      <c r="AA482" s="290"/>
      <c r="AB482" s="290"/>
      <c r="AC482" s="290"/>
      <c r="AD482" s="290"/>
      <c r="AE482" s="89">
        <f>AE481/$AE$23*100</f>
        <v>0</v>
      </c>
      <c r="AF482" s="59"/>
      <c r="AG482" s="92"/>
      <c r="AH482" s="93"/>
      <c r="AI482" s="94"/>
      <c r="AJ482" s="94"/>
      <c r="AK482" s="94"/>
    </row>
    <row r="483" spans="1:37" ht="25.4" customHeight="1" x14ac:dyDescent="0.25">
      <c r="A483" s="100"/>
      <c r="B483" s="100"/>
      <c r="C483" s="100"/>
      <c r="D483" s="100"/>
      <c r="E483" s="100"/>
      <c r="F483" s="100"/>
      <c r="G483" s="100"/>
      <c r="H483" s="100"/>
      <c r="I483" s="100"/>
      <c r="J483" s="100"/>
      <c r="K483" s="100"/>
      <c r="L483" s="100"/>
      <c r="M483" s="100"/>
      <c r="N483" s="100"/>
      <c r="O483" s="100"/>
      <c r="P483" s="100"/>
      <c r="Q483" s="95"/>
      <c r="R483" s="100"/>
      <c r="S483" s="100"/>
      <c r="T483" s="100"/>
      <c r="U483" s="100"/>
      <c r="V483" s="100"/>
      <c r="W483" s="100"/>
      <c r="X483" s="100"/>
      <c r="Y483" s="100"/>
      <c r="Z483" s="100"/>
      <c r="AA483" s="100"/>
      <c r="AB483" s="100"/>
      <c r="AC483" s="100"/>
      <c r="AD483" s="96"/>
      <c r="AE483" s="96"/>
    </row>
    <row r="484" spans="1:37" ht="25.4" customHeight="1" x14ac:dyDescent="0.25">
      <c r="A484" s="100"/>
      <c r="B484" s="100"/>
      <c r="C484" s="100"/>
      <c r="D484" s="100"/>
      <c r="E484" s="100"/>
      <c r="F484" s="100"/>
      <c r="G484" s="100"/>
      <c r="H484" s="100"/>
      <c r="I484" s="100"/>
      <c r="J484" s="100"/>
      <c r="K484" s="100"/>
      <c r="L484" s="100"/>
      <c r="M484" s="100"/>
      <c r="N484" s="100"/>
      <c r="O484" s="100"/>
      <c r="P484" s="100"/>
      <c r="Q484" s="95"/>
      <c r="R484" s="100"/>
      <c r="S484" s="100"/>
      <c r="T484" s="100"/>
      <c r="U484" s="100"/>
      <c r="V484" s="100"/>
      <c r="W484" s="100"/>
      <c r="X484" s="100"/>
      <c r="Y484" s="100"/>
      <c r="Z484" s="100"/>
      <c r="AA484" s="100"/>
      <c r="AB484" s="100"/>
      <c r="AC484" s="100"/>
      <c r="AD484" s="96"/>
      <c r="AE484" s="96"/>
    </row>
    <row r="485" spans="1:37" ht="25.4" customHeight="1" x14ac:dyDescent="0.25">
      <c r="A485" s="337" t="s">
        <v>715</v>
      </c>
      <c r="B485" s="337"/>
      <c r="C485" s="337"/>
      <c r="D485" s="337"/>
      <c r="E485" s="337"/>
      <c r="F485" s="337"/>
      <c r="G485" s="337"/>
      <c r="H485" s="337"/>
      <c r="I485" s="337"/>
      <c r="J485" s="337"/>
      <c r="K485" s="337"/>
      <c r="L485" s="337"/>
      <c r="M485" s="337"/>
      <c r="N485" s="337"/>
      <c r="O485" s="337"/>
      <c r="P485" s="337"/>
      <c r="Q485" s="337"/>
      <c r="R485" s="337"/>
      <c r="S485" s="337"/>
      <c r="T485" s="337"/>
      <c r="U485" s="337"/>
      <c r="V485" s="337"/>
      <c r="W485" s="337"/>
      <c r="X485" s="337"/>
      <c r="Y485" s="337"/>
      <c r="Z485" s="337"/>
      <c r="AA485" s="337"/>
      <c r="AB485" s="337"/>
      <c r="AC485" s="337"/>
      <c r="AD485" s="82"/>
      <c r="AE485" s="82"/>
    </row>
    <row r="486" spans="1:37" ht="25.4" customHeight="1" x14ac:dyDescent="0.25">
      <c r="A486" s="101"/>
      <c r="B486" s="102"/>
      <c r="C486" s="102"/>
      <c r="D486" s="102"/>
      <c r="E486" s="102"/>
      <c r="F486" s="102"/>
      <c r="G486" s="102"/>
      <c r="H486" s="102"/>
      <c r="I486" s="102"/>
      <c r="J486" s="102"/>
      <c r="K486" s="102"/>
      <c r="L486" s="102"/>
      <c r="M486" s="102"/>
      <c r="N486" s="102"/>
      <c r="O486" s="102"/>
      <c r="P486" s="102"/>
      <c r="Q486" s="103"/>
      <c r="R486" s="102"/>
      <c r="S486" s="102"/>
      <c r="T486" s="102"/>
      <c r="U486" s="102"/>
      <c r="V486" s="102"/>
      <c r="W486" s="102"/>
      <c r="X486" s="102"/>
      <c r="Y486" s="102"/>
      <c r="Z486" s="102"/>
      <c r="AA486" s="102"/>
      <c r="AB486" s="102"/>
      <c r="AC486" s="102"/>
      <c r="AD486" s="83"/>
      <c r="AE486" s="83"/>
    </row>
    <row r="487" spans="1:37" ht="25.4" customHeight="1" thickBot="1" x14ac:dyDescent="0.3">
      <c r="A487" s="70"/>
      <c r="B487" s="70"/>
      <c r="C487" s="70"/>
      <c r="D487" s="70"/>
      <c r="E487" s="70"/>
      <c r="F487" s="70"/>
      <c r="G487" s="70"/>
      <c r="H487" s="70"/>
      <c r="I487" s="70"/>
      <c r="J487" s="70"/>
      <c r="K487" s="70"/>
      <c r="L487" s="70"/>
      <c r="M487" s="70"/>
      <c r="N487" s="70"/>
      <c r="O487" s="70"/>
      <c r="P487" s="70"/>
      <c r="Q487" s="95"/>
      <c r="R487" s="70"/>
      <c r="S487" s="70"/>
      <c r="T487" s="70"/>
      <c r="U487" s="70"/>
      <c r="V487" s="70"/>
      <c r="W487" s="70"/>
      <c r="X487" s="70"/>
      <c r="Y487" s="70"/>
      <c r="Z487" s="70"/>
      <c r="AA487" s="70"/>
      <c r="AB487" s="70"/>
      <c r="AC487" s="70"/>
      <c r="AD487" s="96"/>
      <c r="AE487" s="96"/>
    </row>
    <row r="488" spans="1:37" ht="25.4" customHeight="1" thickTop="1" thickBot="1" x14ac:dyDescent="0.3">
      <c r="A488" s="292" t="s">
        <v>44</v>
      </c>
      <c r="B488" s="292"/>
      <c r="C488" s="292"/>
      <c r="D488" s="292"/>
      <c r="E488" s="292"/>
      <c r="F488" s="292"/>
      <c r="G488" s="292"/>
      <c r="H488" s="292"/>
      <c r="I488" s="292"/>
      <c r="J488" s="292"/>
      <c r="K488" s="292"/>
      <c r="L488" s="292"/>
      <c r="M488" s="292"/>
      <c r="N488" s="292"/>
      <c r="O488" s="292"/>
      <c r="P488" s="292"/>
      <c r="Q488" s="292"/>
      <c r="R488" s="292"/>
      <c r="S488" s="292"/>
      <c r="T488" s="292"/>
      <c r="U488" s="292"/>
      <c r="V488" s="292"/>
      <c r="W488" s="292"/>
      <c r="X488" s="292"/>
      <c r="Y488" s="292"/>
      <c r="Z488" s="292"/>
      <c r="AA488" s="292"/>
      <c r="AB488" s="292"/>
      <c r="AC488" s="292"/>
      <c r="AD488" s="63" t="s">
        <v>65</v>
      </c>
      <c r="AE488" s="211" t="s">
        <v>9</v>
      </c>
      <c r="AF488" s="86" t="s">
        <v>330</v>
      </c>
      <c r="AG488" s="86" t="s">
        <v>331</v>
      </c>
      <c r="AH488" s="86" t="s">
        <v>332</v>
      </c>
      <c r="AI488" s="87" t="s">
        <v>333</v>
      </c>
      <c r="AJ488" s="86"/>
      <c r="AK488" s="87" t="s">
        <v>334</v>
      </c>
    </row>
    <row r="489" spans="1:37" ht="25.4" customHeight="1" thickTop="1" thickBot="1" x14ac:dyDescent="0.3">
      <c r="A489" s="320" t="s">
        <v>403</v>
      </c>
      <c r="B489" s="320"/>
      <c r="C489" s="320"/>
      <c r="D489" s="320"/>
      <c r="E489" s="320"/>
      <c r="F489" s="320"/>
      <c r="G489" s="320"/>
      <c r="H489" s="320"/>
      <c r="I489" s="320"/>
      <c r="J489" s="320"/>
      <c r="K489" s="320"/>
      <c r="L489" s="320"/>
      <c r="M489" s="320"/>
      <c r="N489" s="320"/>
      <c r="O489" s="320"/>
      <c r="P489" s="320"/>
      <c r="Q489" s="320"/>
      <c r="R489" s="320"/>
      <c r="S489" s="320"/>
      <c r="T489" s="320"/>
      <c r="U489" s="320"/>
      <c r="V489" s="320"/>
      <c r="W489" s="320"/>
      <c r="X489" s="320"/>
      <c r="Y489" s="320"/>
      <c r="Z489" s="320"/>
      <c r="AA489" s="320"/>
      <c r="AB489" s="320"/>
      <c r="AC489" s="320"/>
      <c r="AD489" s="88">
        <f>'Art. 121'!Q473</f>
        <v>0</v>
      </c>
      <c r="AE489" s="89">
        <f t="shared" ref="AE489:AE499" si="97">IF(AG489=1,AK489,AG489)</f>
        <v>0</v>
      </c>
      <c r="AF489">
        <f t="shared" ref="AF489:AF499" si="98">AD489/2</f>
        <v>0</v>
      </c>
      <c r="AG489" s="86">
        <f t="shared" ref="AG489:AG499" si="99">IF(AND(AF489&gt;=0,AF489&lt;=1),1,"No aplica")</f>
        <v>1</v>
      </c>
      <c r="AH489" s="90">
        <f t="shared" ref="AH489:AH499" si="100">AD489/(AG489*2)</f>
        <v>0</v>
      </c>
      <c r="AI489" s="91">
        <f t="shared" ref="AI489:AI499" si="101">IF(AG489=1,AG489/$AG$500,"No aplica")</f>
        <v>9.0909090909090912E-2</v>
      </c>
      <c r="AJ489" s="91">
        <f t="shared" ref="AJ489:AJ499" si="102">AF489*AI489</f>
        <v>0</v>
      </c>
      <c r="AK489" s="91">
        <f t="shared" ref="AK489:AK499" si="103">AJ489*$AE$23</f>
        <v>0</v>
      </c>
    </row>
    <row r="490" spans="1:37" ht="25.4" customHeight="1" thickTop="1" thickBot="1" x14ac:dyDescent="0.3">
      <c r="A490" s="320" t="s">
        <v>441</v>
      </c>
      <c r="B490" s="320"/>
      <c r="C490" s="320"/>
      <c r="D490" s="320"/>
      <c r="E490" s="320"/>
      <c r="F490" s="320"/>
      <c r="G490" s="320"/>
      <c r="H490" s="320"/>
      <c r="I490" s="320"/>
      <c r="J490" s="320"/>
      <c r="K490" s="320"/>
      <c r="L490" s="320"/>
      <c r="M490" s="320"/>
      <c r="N490" s="320"/>
      <c r="O490" s="320"/>
      <c r="P490" s="320"/>
      <c r="Q490" s="320"/>
      <c r="R490" s="320"/>
      <c r="S490" s="320"/>
      <c r="T490" s="320"/>
      <c r="U490" s="320"/>
      <c r="V490" s="320"/>
      <c r="W490" s="320"/>
      <c r="X490" s="320"/>
      <c r="Y490" s="320"/>
      <c r="Z490" s="320"/>
      <c r="AA490" s="320"/>
      <c r="AB490" s="320"/>
      <c r="AC490" s="320"/>
      <c r="AD490" s="88">
        <f>'Art. 121'!Q474</f>
        <v>0</v>
      </c>
      <c r="AE490" s="89">
        <f t="shared" si="97"/>
        <v>0</v>
      </c>
      <c r="AF490">
        <f t="shared" si="98"/>
        <v>0</v>
      </c>
      <c r="AG490" s="86">
        <f t="shared" si="99"/>
        <v>1</v>
      </c>
      <c r="AH490" s="90">
        <f t="shared" si="100"/>
        <v>0</v>
      </c>
      <c r="AI490" s="91">
        <f t="shared" si="101"/>
        <v>9.0909090909090912E-2</v>
      </c>
      <c r="AJ490" s="91">
        <f t="shared" si="102"/>
        <v>0</v>
      </c>
      <c r="AK490" s="91">
        <f t="shared" si="103"/>
        <v>0</v>
      </c>
    </row>
    <row r="491" spans="1:37" ht="25.4" customHeight="1" thickTop="1" thickBot="1" x14ac:dyDescent="0.3">
      <c r="A491" s="320" t="s">
        <v>717</v>
      </c>
      <c r="B491" s="320"/>
      <c r="C491" s="320"/>
      <c r="D491" s="320"/>
      <c r="E491" s="320"/>
      <c r="F491" s="320"/>
      <c r="G491" s="320"/>
      <c r="H491" s="320"/>
      <c r="I491" s="320"/>
      <c r="J491" s="320"/>
      <c r="K491" s="320"/>
      <c r="L491" s="320"/>
      <c r="M491" s="320"/>
      <c r="N491" s="320"/>
      <c r="O491" s="320"/>
      <c r="P491" s="320"/>
      <c r="Q491" s="320"/>
      <c r="R491" s="320"/>
      <c r="S491" s="320"/>
      <c r="T491" s="320"/>
      <c r="U491" s="320"/>
      <c r="V491" s="320"/>
      <c r="W491" s="320"/>
      <c r="X491" s="320"/>
      <c r="Y491" s="320"/>
      <c r="Z491" s="320"/>
      <c r="AA491" s="320"/>
      <c r="AB491" s="320"/>
      <c r="AC491" s="320"/>
      <c r="AD491" s="88">
        <f>'Art. 121'!Q475</f>
        <v>0</v>
      </c>
      <c r="AE491" s="89">
        <f t="shared" si="97"/>
        <v>0</v>
      </c>
      <c r="AF491">
        <f t="shared" si="98"/>
        <v>0</v>
      </c>
      <c r="AG491" s="86">
        <f t="shared" si="99"/>
        <v>1</v>
      </c>
      <c r="AH491" s="90">
        <f t="shared" si="100"/>
        <v>0</v>
      </c>
      <c r="AI491" s="91">
        <f t="shared" si="101"/>
        <v>9.0909090909090912E-2</v>
      </c>
      <c r="AJ491" s="91">
        <f t="shared" si="102"/>
        <v>0</v>
      </c>
      <c r="AK491" s="91">
        <f t="shared" si="103"/>
        <v>0</v>
      </c>
    </row>
    <row r="492" spans="1:37" ht="25.4" customHeight="1" thickTop="1" thickBot="1" x14ac:dyDescent="0.3">
      <c r="A492" s="320" t="s">
        <v>718</v>
      </c>
      <c r="B492" s="320"/>
      <c r="C492" s="320"/>
      <c r="D492" s="320"/>
      <c r="E492" s="320"/>
      <c r="F492" s="320"/>
      <c r="G492" s="320"/>
      <c r="H492" s="320"/>
      <c r="I492" s="320"/>
      <c r="J492" s="320"/>
      <c r="K492" s="320"/>
      <c r="L492" s="320"/>
      <c r="M492" s="320"/>
      <c r="N492" s="320"/>
      <c r="O492" s="320"/>
      <c r="P492" s="320"/>
      <c r="Q492" s="320"/>
      <c r="R492" s="320"/>
      <c r="S492" s="320"/>
      <c r="T492" s="320"/>
      <c r="U492" s="320"/>
      <c r="V492" s="320"/>
      <c r="W492" s="320"/>
      <c r="X492" s="320"/>
      <c r="Y492" s="320"/>
      <c r="Z492" s="320"/>
      <c r="AA492" s="320"/>
      <c r="AB492" s="320"/>
      <c r="AC492" s="320"/>
      <c r="AD492" s="88">
        <f>'Art. 121'!Q476</f>
        <v>0</v>
      </c>
      <c r="AE492" s="89">
        <f t="shared" si="97"/>
        <v>0</v>
      </c>
      <c r="AF492">
        <f t="shared" si="98"/>
        <v>0</v>
      </c>
      <c r="AG492" s="86">
        <f t="shared" si="99"/>
        <v>1</v>
      </c>
      <c r="AH492" s="90">
        <f t="shared" si="100"/>
        <v>0</v>
      </c>
      <c r="AI492" s="91">
        <f t="shared" si="101"/>
        <v>9.0909090909090912E-2</v>
      </c>
      <c r="AJ492" s="91">
        <f t="shared" si="102"/>
        <v>0</v>
      </c>
      <c r="AK492" s="91">
        <f t="shared" si="103"/>
        <v>0</v>
      </c>
    </row>
    <row r="493" spans="1:37" ht="25.4" customHeight="1" thickTop="1" thickBot="1" x14ac:dyDescent="0.3">
      <c r="A493" s="320" t="s">
        <v>719</v>
      </c>
      <c r="B493" s="320"/>
      <c r="C493" s="320"/>
      <c r="D493" s="320"/>
      <c r="E493" s="320"/>
      <c r="F493" s="320"/>
      <c r="G493" s="320"/>
      <c r="H493" s="320"/>
      <c r="I493" s="320"/>
      <c r="J493" s="320"/>
      <c r="K493" s="320"/>
      <c r="L493" s="320"/>
      <c r="M493" s="320"/>
      <c r="N493" s="320"/>
      <c r="O493" s="320"/>
      <c r="P493" s="320"/>
      <c r="Q493" s="320"/>
      <c r="R493" s="320"/>
      <c r="S493" s="320"/>
      <c r="T493" s="320"/>
      <c r="U493" s="320"/>
      <c r="V493" s="320"/>
      <c r="W493" s="320"/>
      <c r="X493" s="320"/>
      <c r="Y493" s="320"/>
      <c r="Z493" s="320"/>
      <c r="AA493" s="320"/>
      <c r="AB493" s="320"/>
      <c r="AC493" s="320"/>
      <c r="AD493" s="88">
        <f>'Art. 121'!Q477</f>
        <v>0</v>
      </c>
      <c r="AE493" s="89">
        <f t="shared" si="97"/>
        <v>0</v>
      </c>
      <c r="AF493">
        <f t="shared" si="98"/>
        <v>0</v>
      </c>
      <c r="AG493" s="86">
        <f t="shared" si="99"/>
        <v>1</v>
      </c>
      <c r="AH493" s="90">
        <f t="shared" si="100"/>
        <v>0</v>
      </c>
      <c r="AI493" s="91">
        <f t="shared" si="101"/>
        <v>9.0909090909090912E-2</v>
      </c>
      <c r="AJ493" s="91">
        <f t="shared" si="102"/>
        <v>0</v>
      </c>
      <c r="AK493" s="91">
        <f t="shared" si="103"/>
        <v>0</v>
      </c>
    </row>
    <row r="494" spans="1:37" ht="25.4" customHeight="1" thickTop="1" thickBot="1" x14ac:dyDescent="0.3">
      <c r="A494" s="320" t="s">
        <v>720</v>
      </c>
      <c r="B494" s="320"/>
      <c r="C494" s="320"/>
      <c r="D494" s="320"/>
      <c r="E494" s="320"/>
      <c r="F494" s="320"/>
      <c r="G494" s="320"/>
      <c r="H494" s="320"/>
      <c r="I494" s="320"/>
      <c r="J494" s="320"/>
      <c r="K494" s="320"/>
      <c r="L494" s="320"/>
      <c r="M494" s="320"/>
      <c r="N494" s="320"/>
      <c r="O494" s="320"/>
      <c r="P494" s="320"/>
      <c r="Q494" s="320"/>
      <c r="R494" s="320"/>
      <c r="S494" s="320"/>
      <c r="T494" s="320"/>
      <c r="U494" s="320"/>
      <c r="V494" s="320"/>
      <c r="W494" s="320"/>
      <c r="X494" s="320"/>
      <c r="Y494" s="320"/>
      <c r="Z494" s="320"/>
      <c r="AA494" s="320"/>
      <c r="AB494" s="320"/>
      <c r="AC494" s="320"/>
      <c r="AD494" s="88">
        <f>'Art. 121'!Q478</f>
        <v>0</v>
      </c>
      <c r="AE494" s="89">
        <f t="shared" si="97"/>
        <v>0</v>
      </c>
      <c r="AF494">
        <f t="shared" si="98"/>
        <v>0</v>
      </c>
      <c r="AG494" s="86">
        <f t="shared" si="99"/>
        <v>1</v>
      </c>
      <c r="AH494" s="90">
        <f t="shared" si="100"/>
        <v>0</v>
      </c>
      <c r="AI494" s="91">
        <f t="shared" si="101"/>
        <v>9.0909090909090912E-2</v>
      </c>
      <c r="AJ494" s="91">
        <f t="shared" si="102"/>
        <v>0</v>
      </c>
      <c r="AK494" s="91">
        <f t="shared" si="103"/>
        <v>0</v>
      </c>
    </row>
    <row r="495" spans="1:37" ht="25.4" customHeight="1" thickTop="1" thickBot="1" x14ac:dyDescent="0.3">
      <c r="A495" s="320" t="s">
        <v>721</v>
      </c>
      <c r="B495" s="320"/>
      <c r="C495" s="320"/>
      <c r="D495" s="320"/>
      <c r="E495" s="320"/>
      <c r="F495" s="320"/>
      <c r="G495" s="320"/>
      <c r="H495" s="320"/>
      <c r="I495" s="320"/>
      <c r="J495" s="320"/>
      <c r="K495" s="320"/>
      <c r="L495" s="320"/>
      <c r="M495" s="320"/>
      <c r="N495" s="320"/>
      <c r="O495" s="320"/>
      <c r="P495" s="320"/>
      <c r="Q495" s="320"/>
      <c r="R495" s="320"/>
      <c r="S495" s="320"/>
      <c r="T495" s="320"/>
      <c r="U495" s="320"/>
      <c r="V495" s="320"/>
      <c r="W495" s="320"/>
      <c r="X495" s="320"/>
      <c r="Y495" s="320"/>
      <c r="Z495" s="320"/>
      <c r="AA495" s="320"/>
      <c r="AB495" s="320"/>
      <c r="AC495" s="320"/>
      <c r="AD495" s="88">
        <f>'Art. 121'!Q479</f>
        <v>0</v>
      </c>
      <c r="AE495" s="89">
        <f t="shared" si="97"/>
        <v>0</v>
      </c>
      <c r="AF495">
        <f t="shared" si="98"/>
        <v>0</v>
      </c>
      <c r="AG495" s="86">
        <f t="shared" si="99"/>
        <v>1</v>
      </c>
      <c r="AH495" s="90">
        <f t="shared" si="100"/>
        <v>0</v>
      </c>
      <c r="AI495" s="91">
        <f t="shared" si="101"/>
        <v>9.0909090909090912E-2</v>
      </c>
      <c r="AJ495" s="91">
        <f t="shared" si="102"/>
        <v>0</v>
      </c>
      <c r="AK495" s="91">
        <f t="shared" si="103"/>
        <v>0</v>
      </c>
    </row>
    <row r="496" spans="1:37" ht="25.4" customHeight="1" thickTop="1" thickBot="1" x14ac:dyDescent="0.3">
      <c r="A496" s="320" t="s">
        <v>722</v>
      </c>
      <c r="B496" s="320"/>
      <c r="C496" s="320"/>
      <c r="D496" s="320"/>
      <c r="E496" s="320"/>
      <c r="F496" s="320"/>
      <c r="G496" s="320"/>
      <c r="H496" s="320"/>
      <c r="I496" s="320"/>
      <c r="J496" s="320"/>
      <c r="K496" s="320"/>
      <c r="L496" s="320"/>
      <c r="M496" s="320"/>
      <c r="N496" s="320"/>
      <c r="O496" s="320"/>
      <c r="P496" s="320"/>
      <c r="Q496" s="320"/>
      <c r="R496" s="320"/>
      <c r="S496" s="320"/>
      <c r="T496" s="320"/>
      <c r="U496" s="320"/>
      <c r="V496" s="320"/>
      <c r="W496" s="320"/>
      <c r="X496" s="320"/>
      <c r="Y496" s="320"/>
      <c r="Z496" s="320"/>
      <c r="AA496" s="320"/>
      <c r="AB496" s="320"/>
      <c r="AC496" s="320"/>
      <c r="AD496" s="88">
        <f>'Art. 121'!Q480</f>
        <v>0</v>
      </c>
      <c r="AE496" s="89">
        <f t="shared" si="97"/>
        <v>0</v>
      </c>
      <c r="AF496">
        <f t="shared" si="98"/>
        <v>0</v>
      </c>
      <c r="AG496" s="86">
        <f t="shared" si="99"/>
        <v>1</v>
      </c>
      <c r="AH496" s="90">
        <f t="shared" si="100"/>
        <v>0</v>
      </c>
      <c r="AI496" s="91">
        <f t="shared" si="101"/>
        <v>9.0909090909090912E-2</v>
      </c>
      <c r="AJ496" s="91">
        <f t="shared" si="102"/>
        <v>0</v>
      </c>
      <c r="AK496" s="91">
        <f t="shared" si="103"/>
        <v>0</v>
      </c>
    </row>
    <row r="497" spans="1:37" ht="25.4" customHeight="1" thickTop="1" thickBot="1" x14ac:dyDescent="0.3">
      <c r="A497" s="320" t="s">
        <v>723</v>
      </c>
      <c r="B497" s="320"/>
      <c r="C497" s="320"/>
      <c r="D497" s="320"/>
      <c r="E497" s="320"/>
      <c r="F497" s="320"/>
      <c r="G497" s="320"/>
      <c r="H497" s="320"/>
      <c r="I497" s="320"/>
      <c r="J497" s="320"/>
      <c r="K497" s="320"/>
      <c r="L497" s="320"/>
      <c r="M497" s="320"/>
      <c r="N497" s="320"/>
      <c r="O497" s="320"/>
      <c r="P497" s="320"/>
      <c r="Q497" s="320"/>
      <c r="R497" s="320"/>
      <c r="S497" s="320"/>
      <c r="T497" s="320"/>
      <c r="U497" s="320"/>
      <c r="V497" s="320"/>
      <c r="W497" s="320"/>
      <c r="X497" s="320"/>
      <c r="Y497" s="320"/>
      <c r="Z497" s="320"/>
      <c r="AA497" s="320"/>
      <c r="AB497" s="320"/>
      <c r="AC497" s="320"/>
      <c r="AD497" s="88">
        <f>'Art. 121'!Q481</f>
        <v>0</v>
      </c>
      <c r="AE497" s="89">
        <f t="shared" si="97"/>
        <v>0</v>
      </c>
      <c r="AF497">
        <f t="shared" si="98"/>
        <v>0</v>
      </c>
      <c r="AG497" s="86">
        <f t="shared" si="99"/>
        <v>1</v>
      </c>
      <c r="AH497" s="90">
        <f t="shared" si="100"/>
        <v>0</v>
      </c>
      <c r="AI497" s="91">
        <f t="shared" si="101"/>
        <v>9.0909090909090912E-2</v>
      </c>
      <c r="AJ497" s="91">
        <f t="shared" si="102"/>
        <v>0</v>
      </c>
      <c r="AK497" s="91">
        <f t="shared" si="103"/>
        <v>0</v>
      </c>
    </row>
    <row r="498" spans="1:37" ht="25.4" customHeight="1" thickTop="1" thickBot="1" x14ac:dyDescent="0.3">
      <c r="A498" s="320" t="s">
        <v>724</v>
      </c>
      <c r="B498" s="320"/>
      <c r="C498" s="320"/>
      <c r="D498" s="320"/>
      <c r="E498" s="320"/>
      <c r="F498" s="320"/>
      <c r="G498" s="320"/>
      <c r="H498" s="320"/>
      <c r="I498" s="320"/>
      <c r="J498" s="320"/>
      <c r="K498" s="320"/>
      <c r="L498" s="320"/>
      <c r="M498" s="320"/>
      <c r="N498" s="320"/>
      <c r="O498" s="320"/>
      <c r="P498" s="320"/>
      <c r="Q498" s="320"/>
      <c r="R498" s="320"/>
      <c r="S498" s="320"/>
      <c r="T498" s="320"/>
      <c r="U498" s="320"/>
      <c r="V498" s="320"/>
      <c r="W498" s="320"/>
      <c r="X498" s="320"/>
      <c r="Y498" s="320"/>
      <c r="Z498" s="320"/>
      <c r="AA498" s="320"/>
      <c r="AB498" s="320"/>
      <c r="AC498" s="320"/>
      <c r="AD498" s="88">
        <f>'Art. 121'!Q482</f>
        <v>0</v>
      </c>
      <c r="AE498" s="89">
        <f t="shared" si="97"/>
        <v>0</v>
      </c>
      <c r="AF498">
        <f t="shared" si="98"/>
        <v>0</v>
      </c>
      <c r="AG498" s="86">
        <f t="shared" si="99"/>
        <v>1</v>
      </c>
      <c r="AH498" s="90">
        <f t="shared" si="100"/>
        <v>0</v>
      </c>
      <c r="AI498" s="91">
        <f t="shared" si="101"/>
        <v>9.0909090909090912E-2</v>
      </c>
      <c r="AJ498" s="91">
        <f t="shared" si="102"/>
        <v>0</v>
      </c>
      <c r="AK498" s="91">
        <f t="shared" si="103"/>
        <v>0</v>
      </c>
    </row>
    <row r="499" spans="1:37" ht="25.4" customHeight="1" thickTop="1" thickBot="1" x14ac:dyDescent="0.3">
      <c r="A499" s="320" t="s">
        <v>725</v>
      </c>
      <c r="B499" s="320"/>
      <c r="C499" s="320"/>
      <c r="D499" s="320"/>
      <c r="E499" s="320"/>
      <c r="F499" s="320"/>
      <c r="G499" s="320"/>
      <c r="H499" s="320"/>
      <c r="I499" s="320"/>
      <c r="J499" s="320"/>
      <c r="K499" s="320"/>
      <c r="L499" s="320"/>
      <c r="M499" s="320"/>
      <c r="N499" s="320"/>
      <c r="O499" s="320"/>
      <c r="P499" s="320"/>
      <c r="Q499" s="320"/>
      <c r="R499" s="320"/>
      <c r="S499" s="320"/>
      <c r="T499" s="320"/>
      <c r="U499" s="320"/>
      <c r="V499" s="320"/>
      <c r="W499" s="320"/>
      <c r="X499" s="320"/>
      <c r="Y499" s="320"/>
      <c r="Z499" s="320"/>
      <c r="AA499" s="320"/>
      <c r="AB499" s="320"/>
      <c r="AC499" s="320"/>
      <c r="AD499" s="88">
        <f>'Art. 121'!Q483</f>
        <v>0</v>
      </c>
      <c r="AE499" s="89">
        <f t="shared" si="97"/>
        <v>0</v>
      </c>
      <c r="AF499">
        <f t="shared" si="98"/>
        <v>0</v>
      </c>
      <c r="AG499" s="86">
        <f t="shared" si="99"/>
        <v>1</v>
      </c>
      <c r="AH499" s="90">
        <f t="shared" si="100"/>
        <v>0</v>
      </c>
      <c r="AI499" s="91">
        <f t="shared" si="101"/>
        <v>9.0909090909090912E-2</v>
      </c>
      <c r="AJ499" s="91">
        <f t="shared" si="102"/>
        <v>0</v>
      </c>
      <c r="AK499" s="91">
        <f t="shared" si="103"/>
        <v>0</v>
      </c>
    </row>
    <row r="500" spans="1:37" ht="25.4" customHeight="1" thickTop="1" x14ac:dyDescent="0.25">
      <c r="A500" s="289" t="s">
        <v>2505</v>
      </c>
      <c r="B500" s="289"/>
      <c r="C500" s="289"/>
      <c r="D500" s="289"/>
      <c r="E500" s="289"/>
      <c r="F500" s="289"/>
      <c r="G500" s="289"/>
      <c r="H500" s="289"/>
      <c r="I500" s="289"/>
      <c r="J500" s="289"/>
      <c r="K500" s="289"/>
      <c r="L500" s="289"/>
      <c r="M500" s="289"/>
      <c r="N500" s="289"/>
      <c r="O500" s="289"/>
      <c r="P500" s="289"/>
      <c r="Q500" s="289"/>
      <c r="R500" s="289"/>
      <c r="S500" s="289"/>
      <c r="T500" s="289"/>
      <c r="U500" s="289"/>
      <c r="V500" s="289"/>
      <c r="W500" s="289"/>
      <c r="X500" s="289"/>
      <c r="Y500" s="289"/>
      <c r="Z500" s="289"/>
      <c r="AA500" s="289"/>
      <c r="AB500" s="289"/>
      <c r="AC500" s="289"/>
      <c r="AD500" s="289"/>
      <c r="AE500" s="89">
        <f>SUM(AE489:AE499)</f>
        <v>0</v>
      </c>
      <c r="AF500" s="59"/>
      <c r="AG500" s="92">
        <f>SUM(AG489:AG499)</f>
        <v>11</v>
      </c>
      <c r="AH500" s="93"/>
      <c r="AI500" s="94"/>
      <c r="AJ500" s="94"/>
      <c r="AK500" s="94"/>
    </row>
    <row r="501" spans="1:37" ht="25.4" customHeight="1" x14ac:dyDescent="0.25">
      <c r="A501" s="290" t="s">
        <v>2506</v>
      </c>
      <c r="B501" s="290"/>
      <c r="C501" s="290"/>
      <c r="D501" s="290"/>
      <c r="E501" s="290"/>
      <c r="F501" s="290"/>
      <c r="G501" s="290"/>
      <c r="H501" s="290"/>
      <c r="I501" s="290"/>
      <c r="J501" s="290"/>
      <c r="K501" s="290"/>
      <c r="L501" s="290"/>
      <c r="M501" s="290"/>
      <c r="N501" s="290"/>
      <c r="O501" s="290"/>
      <c r="P501" s="290"/>
      <c r="Q501" s="290"/>
      <c r="R501" s="290"/>
      <c r="S501" s="290"/>
      <c r="T501" s="290"/>
      <c r="U501" s="290"/>
      <c r="V501" s="290"/>
      <c r="W501" s="290"/>
      <c r="X501" s="290"/>
      <c r="Y501" s="290"/>
      <c r="Z501" s="290"/>
      <c r="AA501" s="290"/>
      <c r="AB501" s="290"/>
      <c r="AC501" s="290"/>
      <c r="AD501" s="290"/>
      <c r="AE501" s="89">
        <f>AE500/$AE$23*100</f>
        <v>0</v>
      </c>
      <c r="AF501" s="59"/>
      <c r="AG501" s="92"/>
      <c r="AH501" s="93"/>
      <c r="AI501" s="94"/>
      <c r="AJ501" s="94"/>
      <c r="AK501" s="94"/>
    </row>
    <row r="502" spans="1:37" ht="25.4" customHeight="1" thickBot="1" x14ac:dyDescent="0.3">
      <c r="A502" s="70"/>
      <c r="B502" s="70"/>
      <c r="C502" s="70"/>
      <c r="D502" s="70"/>
      <c r="E502" s="70"/>
      <c r="F502" s="70"/>
      <c r="G502" s="70"/>
      <c r="H502" s="70"/>
      <c r="I502" s="70"/>
      <c r="J502" s="70"/>
      <c r="K502" s="70"/>
      <c r="L502" s="70"/>
      <c r="M502" s="70"/>
      <c r="N502" s="70"/>
      <c r="O502" s="70"/>
      <c r="P502" s="70"/>
      <c r="Q502" s="95"/>
      <c r="R502" s="70"/>
      <c r="S502" s="70"/>
      <c r="T502" s="70"/>
      <c r="U502" s="70"/>
      <c r="V502" s="70"/>
      <c r="W502" s="70"/>
      <c r="X502" s="70"/>
      <c r="Y502" s="70"/>
      <c r="Z502" s="70"/>
      <c r="AA502" s="70"/>
      <c r="AB502" s="70"/>
      <c r="AC502" s="70"/>
      <c r="AD502" s="96"/>
      <c r="AE502" s="96"/>
    </row>
    <row r="503" spans="1:37" ht="25.4" customHeight="1" thickTop="1" thickBot="1" x14ac:dyDescent="0.3">
      <c r="A503" s="291" t="s">
        <v>124</v>
      </c>
      <c r="B503" s="291"/>
      <c r="C503" s="291"/>
      <c r="D503" s="291"/>
      <c r="E503" s="291"/>
      <c r="F503" s="291"/>
      <c r="G503" s="291"/>
      <c r="H503" s="291"/>
      <c r="I503" s="291"/>
      <c r="J503" s="291"/>
      <c r="K503" s="291"/>
      <c r="L503" s="291"/>
      <c r="M503" s="291"/>
      <c r="N503" s="291"/>
      <c r="O503" s="291"/>
      <c r="P503" s="291"/>
      <c r="Q503" s="291"/>
      <c r="R503" s="291"/>
      <c r="S503" s="291"/>
      <c r="T503" s="291"/>
      <c r="U503" s="291"/>
      <c r="V503" s="291"/>
      <c r="W503" s="291"/>
      <c r="X503" s="291"/>
      <c r="Y503" s="291"/>
      <c r="Z503" s="291"/>
      <c r="AA503" s="291"/>
      <c r="AB503" s="291"/>
      <c r="AC503" s="291"/>
      <c r="AD503" s="104" t="s">
        <v>65</v>
      </c>
      <c r="AE503" s="105" t="s">
        <v>9</v>
      </c>
      <c r="AF503" s="86" t="s">
        <v>330</v>
      </c>
      <c r="AG503" s="86" t="s">
        <v>331</v>
      </c>
      <c r="AH503" s="86" t="s">
        <v>332</v>
      </c>
      <c r="AI503" s="87" t="s">
        <v>333</v>
      </c>
      <c r="AJ503" s="86"/>
      <c r="AK503" s="87" t="s">
        <v>334</v>
      </c>
    </row>
    <row r="504" spans="1:37" ht="25.4" customHeight="1" thickTop="1" thickBot="1" x14ac:dyDescent="0.3">
      <c r="A504" s="320" t="s">
        <v>542</v>
      </c>
      <c r="B504" s="320"/>
      <c r="C504" s="320"/>
      <c r="D504" s="320"/>
      <c r="E504" s="320"/>
      <c r="F504" s="320"/>
      <c r="G504" s="320"/>
      <c r="H504" s="320"/>
      <c r="I504" s="320"/>
      <c r="J504" s="320"/>
      <c r="K504" s="320"/>
      <c r="L504" s="320"/>
      <c r="M504" s="320"/>
      <c r="N504" s="320"/>
      <c r="O504" s="320"/>
      <c r="P504" s="320"/>
      <c r="Q504" s="320"/>
      <c r="R504" s="320"/>
      <c r="S504" s="320"/>
      <c r="T504" s="320"/>
      <c r="U504" s="320"/>
      <c r="V504" s="320"/>
      <c r="W504" s="320"/>
      <c r="X504" s="320"/>
      <c r="Y504" s="320"/>
      <c r="Z504" s="320"/>
      <c r="AA504" s="320"/>
      <c r="AB504" s="320"/>
      <c r="AC504" s="320"/>
      <c r="AD504" s="88">
        <f>'Art. 121'!Q486</f>
        <v>0</v>
      </c>
      <c r="AE504" s="89">
        <f>IF(AG504=1,AK504,AG504)</f>
        <v>0</v>
      </c>
      <c r="AF504">
        <f>AD504/2</f>
        <v>0</v>
      </c>
      <c r="AG504" s="86">
        <f>IF(AND(AF504&gt;=0,AF504&lt;=1),1,"No aplica")</f>
        <v>1</v>
      </c>
      <c r="AH504" s="90">
        <f>AD504/(AG504*2)</f>
        <v>0</v>
      </c>
      <c r="AI504" s="91">
        <f>IF(AG504=1,AG504/$AG$509,"No aplica")</f>
        <v>0.2</v>
      </c>
      <c r="AJ504" s="91">
        <f>AF504*AI504</f>
        <v>0</v>
      </c>
      <c r="AK504" s="91">
        <f>AJ504*$AE$23</f>
        <v>0</v>
      </c>
    </row>
    <row r="505" spans="1:37" ht="25.4" customHeight="1" thickTop="1" thickBot="1" x14ac:dyDescent="0.3">
      <c r="A505" s="320" t="s">
        <v>543</v>
      </c>
      <c r="B505" s="320"/>
      <c r="C505" s="320"/>
      <c r="D505" s="320"/>
      <c r="E505" s="320"/>
      <c r="F505" s="320"/>
      <c r="G505" s="320"/>
      <c r="H505" s="320"/>
      <c r="I505" s="320"/>
      <c r="J505" s="320"/>
      <c r="K505" s="320"/>
      <c r="L505" s="320"/>
      <c r="M505" s="320"/>
      <c r="N505" s="320"/>
      <c r="O505" s="320"/>
      <c r="P505" s="320"/>
      <c r="Q505" s="320"/>
      <c r="R505" s="320"/>
      <c r="S505" s="320"/>
      <c r="T505" s="320"/>
      <c r="U505" s="320"/>
      <c r="V505" s="320"/>
      <c r="W505" s="320"/>
      <c r="X505" s="320"/>
      <c r="Y505" s="320"/>
      <c r="Z505" s="320"/>
      <c r="AA505" s="320"/>
      <c r="AB505" s="320"/>
      <c r="AC505" s="320"/>
      <c r="AD505" s="88">
        <f>'Art. 121'!Q487</f>
        <v>0</v>
      </c>
      <c r="AE505" s="89">
        <f>IF(AG505=1,AK505,AG505)</f>
        <v>0</v>
      </c>
      <c r="AF505">
        <f>AD505/2</f>
        <v>0</v>
      </c>
      <c r="AG505" s="86">
        <f>IF(AND(AF505&gt;=0,AF505&lt;=1),1,"No aplica")</f>
        <v>1</v>
      </c>
      <c r="AH505" s="90">
        <f>AD505/(AG505*2)</f>
        <v>0</v>
      </c>
      <c r="AI505" s="91">
        <f>IF(AG505=1,AG505/$AG$509,"No aplica")</f>
        <v>0.2</v>
      </c>
      <c r="AJ505" s="91">
        <f>AF505*AI505</f>
        <v>0</v>
      </c>
      <c r="AK505" s="91">
        <f>AJ505*$AE$23</f>
        <v>0</v>
      </c>
    </row>
    <row r="506" spans="1:37" ht="25.4" customHeight="1" thickTop="1" thickBot="1" x14ac:dyDescent="0.3">
      <c r="A506" s="320" t="s">
        <v>544</v>
      </c>
      <c r="B506" s="320"/>
      <c r="C506" s="320"/>
      <c r="D506" s="320"/>
      <c r="E506" s="320"/>
      <c r="F506" s="320"/>
      <c r="G506" s="320"/>
      <c r="H506" s="320"/>
      <c r="I506" s="320"/>
      <c r="J506" s="320"/>
      <c r="K506" s="320"/>
      <c r="L506" s="320"/>
      <c r="M506" s="320"/>
      <c r="N506" s="320"/>
      <c r="O506" s="320"/>
      <c r="P506" s="320"/>
      <c r="Q506" s="320"/>
      <c r="R506" s="320"/>
      <c r="S506" s="320"/>
      <c r="T506" s="320"/>
      <c r="U506" s="320"/>
      <c r="V506" s="320"/>
      <c r="W506" s="320"/>
      <c r="X506" s="320"/>
      <c r="Y506" s="320"/>
      <c r="Z506" s="320"/>
      <c r="AA506" s="320"/>
      <c r="AB506" s="320"/>
      <c r="AC506" s="320"/>
      <c r="AD506" s="88">
        <f>'Art. 121'!Q488</f>
        <v>0</v>
      </c>
      <c r="AE506" s="89">
        <f>IF(AG506=1,AK506,AG506)</f>
        <v>0</v>
      </c>
      <c r="AF506">
        <f>AD506/2</f>
        <v>0</v>
      </c>
      <c r="AG506" s="86">
        <f>IF(AND(AF506&gt;=0,AF506&lt;=1),1,"No aplica")</f>
        <v>1</v>
      </c>
      <c r="AH506" s="90">
        <f>AD506/(AG506*2)</f>
        <v>0</v>
      </c>
      <c r="AI506" s="91">
        <f>IF(AG506=1,AG506/$AG$509,"No aplica")</f>
        <v>0.2</v>
      </c>
      <c r="AJ506" s="91">
        <f>AF506*AI506</f>
        <v>0</v>
      </c>
      <c r="AK506" s="91">
        <f>AJ506*$AE$23</f>
        <v>0</v>
      </c>
    </row>
    <row r="507" spans="1:37" ht="25.4" customHeight="1" thickTop="1" thickBot="1" x14ac:dyDescent="0.3">
      <c r="A507" s="320" t="s">
        <v>545</v>
      </c>
      <c r="B507" s="320"/>
      <c r="C507" s="320"/>
      <c r="D507" s="320"/>
      <c r="E507" s="320"/>
      <c r="F507" s="320"/>
      <c r="G507" s="320"/>
      <c r="H507" s="320"/>
      <c r="I507" s="320"/>
      <c r="J507" s="320"/>
      <c r="K507" s="320"/>
      <c r="L507" s="320"/>
      <c r="M507" s="320"/>
      <c r="N507" s="320"/>
      <c r="O507" s="320"/>
      <c r="P507" s="320"/>
      <c r="Q507" s="320"/>
      <c r="R507" s="320"/>
      <c r="S507" s="320"/>
      <c r="T507" s="320"/>
      <c r="U507" s="320"/>
      <c r="V507" s="320"/>
      <c r="W507" s="320"/>
      <c r="X507" s="320"/>
      <c r="Y507" s="320"/>
      <c r="Z507" s="320"/>
      <c r="AA507" s="320"/>
      <c r="AB507" s="320"/>
      <c r="AC507" s="320"/>
      <c r="AD507" s="88">
        <f>'Art. 121'!Q489</f>
        <v>0</v>
      </c>
      <c r="AE507" s="89">
        <f>IF(AG507=1,AK507,AG507)</f>
        <v>0</v>
      </c>
      <c r="AF507">
        <f>AD507/2</f>
        <v>0</v>
      </c>
      <c r="AG507" s="86">
        <f>IF(AND(AF507&gt;=0,AF507&lt;=1),1,"No aplica")</f>
        <v>1</v>
      </c>
      <c r="AH507" s="90">
        <f>AD507/(AG507*2)</f>
        <v>0</v>
      </c>
      <c r="AI507" s="91">
        <f>IF(AG507=1,AG507/$AG$509,"No aplica")</f>
        <v>0.2</v>
      </c>
      <c r="AJ507" s="91">
        <f>AF507*AI507</f>
        <v>0</v>
      </c>
      <c r="AK507" s="91">
        <f>AJ507*$AE$23</f>
        <v>0</v>
      </c>
    </row>
    <row r="508" spans="1:37" ht="25.4" customHeight="1" thickTop="1" thickBot="1" x14ac:dyDescent="0.3">
      <c r="A508" s="320" t="s">
        <v>726</v>
      </c>
      <c r="B508" s="320"/>
      <c r="C508" s="320"/>
      <c r="D508" s="320"/>
      <c r="E508" s="320"/>
      <c r="F508" s="320"/>
      <c r="G508" s="320"/>
      <c r="H508" s="320"/>
      <c r="I508" s="320"/>
      <c r="J508" s="320"/>
      <c r="K508" s="320"/>
      <c r="L508" s="320"/>
      <c r="M508" s="320"/>
      <c r="N508" s="320"/>
      <c r="O508" s="320"/>
      <c r="P508" s="320"/>
      <c r="Q508" s="320"/>
      <c r="R508" s="320"/>
      <c r="S508" s="320"/>
      <c r="T508" s="320"/>
      <c r="U508" s="320"/>
      <c r="V508" s="320"/>
      <c r="W508" s="320"/>
      <c r="X508" s="320"/>
      <c r="Y508" s="320"/>
      <c r="Z508" s="320"/>
      <c r="AA508" s="320"/>
      <c r="AB508" s="320"/>
      <c r="AC508" s="320"/>
      <c r="AD508" s="88">
        <f>'Art. 121'!Q490</f>
        <v>0</v>
      </c>
      <c r="AE508" s="89">
        <f>IF(AG508=1,AK508,AG508)</f>
        <v>0</v>
      </c>
      <c r="AF508">
        <f>AD508/2</f>
        <v>0</v>
      </c>
      <c r="AG508" s="86">
        <f>IF(AND(AF508&gt;=0,AF508&lt;=1),1,"No aplica")</f>
        <v>1</v>
      </c>
      <c r="AH508" s="90">
        <f>AD508/(AG508*2)</f>
        <v>0</v>
      </c>
      <c r="AI508" s="91">
        <f>IF(AG508=1,AG508/$AG$509,"No aplica")</f>
        <v>0.2</v>
      </c>
      <c r="AJ508" s="91">
        <f>AF508*AI508</f>
        <v>0</v>
      </c>
      <c r="AK508" s="91">
        <f>AJ508*$AE$23</f>
        <v>0</v>
      </c>
    </row>
    <row r="509" spans="1:37" ht="25.4" customHeight="1" thickTop="1" x14ac:dyDescent="0.25">
      <c r="A509" s="289" t="s">
        <v>2507</v>
      </c>
      <c r="B509" s="289"/>
      <c r="C509" s="289"/>
      <c r="D509" s="289"/>
      <c r="E509" s="289"/>
      <c r="F509" s="289"/>
      <c r="G509" s="289"/>
      <c r="H509" s="289"/>
      <c r="I509" s="289"/>
      <c r="J509" s="289"/>
      <c r="K509" s="289"/>
      <c r="L509" s="289"/>
      <c r="M509" s="289"/>
      <c r="N509" s="289"/>
      <c r="O509" s="289"/>
      <c r="P509" s="289"/>
      <c r="Q509" s="289"/>
      <c r="R509" s="289"/>
      <c r="S509" s="289"/>
      <c r="T509" s="289"/>
      <c r="U509" s="289"/>
      <c r="V509" s="289"/>
      <c r="W509" s="289"/>
      <c r="X509" s="289"/>
      <c r="Y509" s="289"/>
      <c r="Z509" s="289"/>
      <c r="AA509" s="289"/>
      <c r="AB509" s="289"/>
      <c r="AC509" s="289"/>
      <c r="AD509" s="289"/>
      <c r="AE509" s="89">
        <f>SUM(AE502:AE508)</f>
        <v>0</v>
      </c>
      <c r="AF509" s="59"/>
      <c r="AG509" s="92">
        <f>SUM(AG504:AG508)</f>
        <v>5</v>
      </c>
      <c r="AH509" s="93"/>
      <c r="AI509" s="94"/>
      <c r="AJ509" s="94"/>
      <c r="AK509" s="94"/>
    </row>
    <row r="510" spans="1:37" ht="25.4" customHeight="1" x14ac:dyDescent="0.25">
      <c r="A510" s="290" t="s">
        <v>2508</v>
      </c>
      <c r="B510" s="290"/>
      <c r="C510" s="290"/>
      <c r="D510" s="290"/>
      <c r="E510" s="290"/>
      <c r="F510" s="290"/>
      <c r="G510" s="290"/>
      <c r="H510" s="290"/>
      <c r="I510" s="290"/>
      <c r="J510" s="290"/>
      <c r="K510" s="290"/>
      <c r="L510" s="290"/>
      <c r="M510" s="290"/>
      <c r="N510" s="290"/>
      <c r="O510" s="290"/>
      <c r="P510" s="290"/>
      <c r="Q510" s="290"/>
      <c r="R510" s="290"/>
      <c r="S510" s="290"/>
      <c r="T510" s="290"/>
      <c r="U510" s="290"/>
      <c r="V510" s="290"/>
      <c r="W510" s="290"/>
      <c r="X510" s="290"/>
      <c r="Y510" s="290"/>
      <c r="Z510" s="290"/>
      <c r="AA510" s="290"/>
      <c r="AB510" s="290"/>
      <c r="AC510" s="290"/>
      <c r="AD510" s="290"/>
      <c r="AE510" s="89">
        <f>AE509/$AE$23*100</f>
        <v>0</v>
      </c>
      <c r="AF510" s="59"/>
      <c r="AG510" s="92"/>
      <c r="AH510" s="93"/>
      <c r="AI510" s="94"/>
      <c r="AJ510" s="94"/>
      <c r="AK510" s="94"/>
    </row>
    <row r="511" spans="1:37" ht="25.4" customHeight="1" x14ac:dyDescent="0.25">
      <c r="A511" s="100"/>
      <c r="B511" s="100"/>
      <c r="C511" s="100"/>
      <c r="D511" s="100"/>
      <c r="E511" s="100"/>
      <c r="F511" s="100"/>
      <c r="G511" s="100"/>
      <c r="H511" s="100"/>
      <c r="I511" s="100"/>
      <c r="J511" s="100"/>
      <c r="K511" s="100"/>
      <c r="L511" s="100"/>
      <c r="M511" s="100"/>
      <c r="N511" s="100"/>
      <c r="O511" s="100"/>
      <c r="P511" s="100"/>
      <c r="Q511" s="95"/>
      <c r="R511" s="100"/>
      <c r="S511" s="100"/>
      <c r="T511" s="100"/>
      <c r="U511" s="100"/>
      <c r="V511" s="100"/>
      <c r="W511" s="100"/>
      <c r="X511" s="100"/>
      <c r="Y511" s="100"/>
      <c r="Z511" s="100"/>
      <c r="AA511" s="100"/>
      <c r="AB511" s="100"/>
      <c r="AC511" s="100"/>
      <c r="AD511" s="96"/>
      <c r="AE511" s="96"/>
    </row>
    <row r="512" spans="1:37" ht="25.4" customHeight="1" x14ac:dyDescent="0.25">
      <c r="A512" s="100"/>
      <c r="B512" s="100"/>
      <c r="C512" s="100"/>
      <c r="D512" s="100"/>
      <c r="E512" s="100"/>
      <c r="F512" s="100"/>
      <c r="G512" s="100"/>
      <c r="H512" s="100"/>
      <c r="I512" s="100"/>
      <c r="J512" s="100"/>
      <c r="K512" s="100"/>
      <c r="L512" s="100"/>
      <c r="M512" s="100"/>
      <c r="N512" s="100"/>
      <c r="O512" s="100"/>
      <c r="P512" s="100"/>
      <c r="Q512" s="95"/>
      <c r="R512" s="100"/>
      <c r="S512" s="100"/>
      <c r="T512" s="100"/>
      <c r="U512" s="100"/>
      <c r="V512" s="100"/>
      <c r="W512" s="100"/>
      <c r="X512" s="100"/>
      <c r="Y512" s="100"/>
      <c r="Z512" s="100"/>
      <c r="AA512" s="100"/>
      <c r="AB512" s="100"/>
      <c r="AC512" s="100"/>
      <c r="AD512" s="96"/>
      <c r="AE512" s="96"/>
    </row>
    <row r="513" spans="1:37" ht="25.4" customHeight="1" x14ac:dyDescent="0.25">
      <c r="A513" s="337" t="s">
        <v>727</v>
      </c>
      <c r="B513" s="337"/>
      <c r="C513" s="337"/>
      <c r="D513" s="337"/>
      <c r="E513" s="337"/>
      <c r="F513" s="337"/>
      <c r="G513" s="337"/>
      <c r="H513" s="337"/>
      <c r="I513" s="337"/>
      <c r="J513" s="337"/>
      <c r="K513" s="337"/>
      <c r="L513" s="337"/>
      <c r="M513" s="337"/>
      <c r="N513" s="337"/>
      <c r="O513" s="337"/>
      <c r="P513" s="337"/>
      <c r="Q513" s="337"/>
      <c r="R513" s="337"/>
      <c r="S513" s="337"/>
      <c r="T513" s="337"/>
      <c r="U513" s="337"/>
      <c r="V513" s="337"/>
      <c r="W513" s="337"/>
      <c r="X513" s="337"/>
      <c r="Y513" s="337"/>
      <c r="Z513" s="337"/>
      <c r="AA513" s="337"/>
      <c r="AB513" s="337"/>
      <c r="AC513" s="337"/>
      <c r="AD513" s="82"/>
      <c r="AE513" s="82"/>
    </row>
    <row r="514" spans="1:37" ht="25.4" customHeight="1" x14ac:dyDescent="0.25">
      <c r="A514" s="101"/>
      <c r="B514" s="102"/>
      <c r="C514" s="102"/>
      <c r="D514" s="102"/>
      <c r="E514" s="102"/>
      <c r="F514" s="102"/>
      <c r="G514" s="102"/>
      <c r="H514" s="102"/>
      <c r="I514" s="102"/>
      <c r="J514" s="102"/>
      <c r="K514" s="102"/>
      <c r="L514" s="102"/>
      <c r="M514" s="102"/>
      <c r="N514" s="102"/>
      <c r="O514" s="102"/>
      <c r="P514" s="102"/>
      <c r="Q514" s="103"/>
      <c r="R514" s="102"/>
      <c r="S514" s="102"/>
      <c r="T514" s="102"/>
      <c r="U514" s="102"/>
      <c r="V514" s="102"/>
      <c r="W514" s="102"/>
      <c r="X514" s="102"/>
      <c r="Y514" s="102"/>
      <c r="Z514" s="102"/>
      <c r="AA514" s="102"/>
      <c r="AB514" s="102"/>
      <c r="AC514" s="102"/>
      <c r="AD514" s="83"/>
      <c r="AE514" s="83"/>
    </row>
    <row r="515" spans="1:37" ht="25.4" customHeight="1" thickBot="1" x14ac:dyDescent="0.3">
      <c r="A515" s="70"/>
      <c r="B515" s="70"/>
      <c r="C515" s="70"/>
      <c r="D515" s="70"/>
      <c r="E515" s="70"/>
      <c r="F515" s="70"/>
      <c r="G515" s="70"/>
      <c r="H515" s="70"/>
      <c r="I515" s="70"/>
      <c r="J515" s="70"/>
      <c r="K515" s="70"/>
      <c r="L515" s="70"/>
      <c r="M515" s="70"/>
      <c r="N515" s="70"/>
      <c r="O515" s="70"/>
      <c r="P515" s="70"/>
      <c r="Q515" s="95"/>
      <c r="R515" s="70"/>
      <c r="S515" s="70"/>
      <c r="T515" s="70"/>
      <c r="U515" s="70"/>
      <c r="V515" s="70"/>
      <c r="W515" s="70"/>
      <c r="X515" s="70"/>
      <c r="Y515" s="70"/>
      <c r="Z515" s="70"/>
      <c r="AA515" s="70"/>
      <c r="AB515" s="70"/>
      <c r="AC515" s="70"/>
      <c r="AD515" s="96"/>
      <c r="AE515" s="96"/>
    </row>
    <row r="516" spans="1:37" ht="25.4" customHeight="1" thickTop="1" thickBot="1" x14ac:dyDescent="0.3">
      <c r="A516" s="292" t="s">
        <v>44</v>
      </c>
      <c r="B516" s="292"/>
      <c r="C516" s="292"/>
      <c r="D516" s="292"/>
      <c r="E516" s="292"/>
      <c r="F516" s="292"/>
      <c r="G516" s="292"/>
      <c r="H516" s="292"/>
      <c r="I516" s="292"/>
      <c r="J516" s="292"/>
      <c r="K516" s="292"/>
      <c r="L516" s="292"/>
      <c r="M516" s="292"/>
      <c r="N516" s="292"/>
      <c r="O516" s="292"/>
      <c r="P516" s="292"/>
      <c r="Q516" s="292"/>
      <c r="R516" s="292"/>
      <c r="S516" s="292"/>
      <c r="T516" s="292"/>
      <c r="U516" s="292"/>
      <c r="V516" s="292"/>
      <c r="W516" s="292"/>
      <c r="X516" s="292"/>
      <c r="Y516" s="292"/>
      <c r="Z516" s="292"/>
      <c r="AA516" s="292"/>
      <c r="AB516" s="292"/>
      <c r="AC516" s="292"/>
      <c r="AD516" s="63" t="s">
        <v>65</v>
      </c>
      <c r="AE516" s="211" t="s">
        <v>9</v>
      </c>
      <c r="AF516" s="86" t="s">
        <v>330</v>
      </c>
      <c r="AG516" s="86" t="s">
        <v>331</v>
      </c>
      <c r="AH516" s="86" t="s">
        <v>332</v>
      </c>
      <c r="AI516" s="87" t="s">
        <v>333</v>
      </c>
      <c r="AJ516" s="86"/>
      <c r="AK516" s="87" t="s">
        <v>334</v>
      </c>
    </row>
    <row r="517" spans="1:37" ht="25.4" customHeight="1" thickTop="1" thickBot="1" x14ac:dyDescent="0.3">
      <c r="A517" s="320" t="s">
        <v>403</v>
      </c>
      <c r="B517" s="320"/>
      <c r="C517" s="320"/>
      <c r="D517" s="320"/>
      <c r="E517" s="320"/>
      <c r="F517" s="320"/>
      <c r="G517" s="320"/>
      <c r="H517" s="320"/>
      <c r="I517" s="320"/>
      <c r="J517" s="320"/>
      <c r="K517" s="320"/>
      <c r="L517" s="320"/>
      <c r="M517" s="320"/>
      <c r="N517" s="320"/>
      <c r="O517" s="320"/>
      <c r="P517" s="320"/>
      <c r="Q517" s="320"/>
      <c r="R517" s="320"/>
      <c r="S517" s="320"/>
      <c r="T517" s="320"/>
      <c r="U517" s="320"/>
      <c r="V517" s="320"/>
      <c r="W517" s="320"/>
      <c r="X517" s="320"/>
      <c r="Y517" s="320"/>
      <c r="Z517" s="320"/>
      <c r="AA517" s="320"/>
      <c r="AB517" s="320"/>
      <c r="AC517" s="320"/>
      <c r="AD517" s="88">
        <f>'Art. 121'!Q499</f>
        <v>0</v>
      </c>
      <c r="AE517" s="89">
        <f t="shared" ref="AE517:AE535" si="104">IF(AG517=1,AK517,AG517)</f>
        <v>0</v>
      </c>
      <c r="AF517">
        <f t="shared" ref="AF517:AF535" si="105">AD517/2</f>
        <v>0</v>
      </c>
      <c r="AG517" s="86">
        <f t="shared" ref="AG517:AG535" si="106">IF(AND(AF517&gt;=0,AF517&lt;=1),1,"No aplica")</f>
        <v>1</v>
      </c>
      <c r="AH517" s="90">
        <f t="shared" ref="AH517:AH535" si="107">AD517/(AG517*2)</f>
        <v>0</v>
      </c>
      <c r="AI517" s="91">
        <f t="shared" ref="AI517:AI535" si="108">IF(AG517=1,AG517/$AG$536,"No aplica")</f>
        <v>5.2631578947368418E-2</v>
      </c>
      <c r="AJ517" s="91">
        <f t="shared" ref="AJ517:AJ535" si="109">AF517*AI517</f>
        <v>0</v>
      </c>
      <c r="AK517" s="91">
        <f t="shared" ref="AK517:AK535" si="110">AJ517*$AE$23</f>
        <v>0</v>
      </c>
    </row>
    <row r="518" spans="1:37" ht="25.4" customHeight="1" thickTop="1" thickBot="1" x14ac:dyDescent="0.3">
      <c r="A518" s="320" t="s">
        <v>441</v>
      </c>
      <c r="B518" s="320"/>
      <c r="C518" s="320"/>
      <c r="D518" s="320"/>
      <c r="E518" s="320"/>
      <c r="F518" s="320"/>
      <c r="G518" s="320"/>
      <c r="H518" s="320"/>
      <c r="I518" s="320"/>
      <c r="J518" s="320"/>
      <c r="K518" s="320"/>
      <c r="L518" s="320"/>
      <c r="M518" s="320"/>
      <c r="N518" s="320"/>
      <c r="O518" s="320"/>
      <c r="P518" s="320"/>
      <c r="Q518" s="320"/>
      <c r="R518" s="320"/>
      <c r="S518" s="320"/>
      <c r="T518" s="320"/>
      <c r="U518" s="320"/>
      <c r="V518" s="320"/>
      <c r="W518" s="320"/>
      <c r="X518" s="320"/>
      <c r="Y518" s="320"/>
      <c r="Z518" s="320"/>
      <c r="AA518" s="320"/>
      <c r="AB518" s="320"/>
      <c r="AC518" s="320"/>
      <c r="AD518" s="88">
        <f>'Art. 121'!Q500</f>
        <v>0</v>
      </c>
      <c r="AE518" s="89">
        <f t="shared" si="104"/>
        <v>0</v>
      </c>
      <c r="AF518">
        <f t="shared" si="105"/>
        <v>0</v>
      </c>
      <c r="AG518" s="86">
        <f t="shared" si="106"/>
        <v>1</v>
      </c>
      <c r="AH518" s="90">
        <f t="shared" si="107"/>
        <v>0</v>
      </c>
      <c r="AI518" s="91">
        <f t="shared" si="108"/>
        <v>5.2631578947368418E-2</v>
      </c>
      <c r="AJ518" s="91">
        <f t="shared" si="109"/>
        <v>0</v>
      </c>
      <c r="AK518" s="91">
        <f t="shared" si="110"/>
        <v>0</v>
      </c>
    </row>
    <row r="519" spans="1:37" ht="25.4" customHeight="1" thickTop="1" thickBot="1" x14ac:dyDescent="0.3">
      <c r="A519" s="320" t="s">
        <v>729</v>
      </c>
      <c r="B519" s="320"/>
      <c r="C519" s="320"/>
      <c r="D519" s="320"/>
      <c r="E519" s="320"/>
      <c r="F519" s="320"/>
      <c r="G519" s="320"/>
      <c r="H519" s="320"/>
      <c r="I519" s="320"/>
      <c r="J519" s="320"/>
      <c r="K519" s="320"/>
      <c r="L519" s="320"/>
      <c r="M519" s="320"/>
      <c r="N519" s="320"/>
      <c r="O519" s="320"/>
      <c r="P519" s="320"/>
      <c r="Q519" s="320"/>
      <c r="R519" s="320"/>
      <c r="S519" s="320"/>
      <c r="T519" s="320"/>
      <c r="U519" s="320"/>
      <c r="V519" s="320"/>
      <c r="W519" s="320"/>
      <c r="X519" s="320"/>
      <c r="Y519" s="320"/>
      <c r="Z519" s="320"/>
      <c r="AA519" s="320"/>
      <c r="AB519" s="320"/>
      <c r="AC519" s="320"/>
      <c r="AD519" s="88">
        <f>'Art. 121'!Q501</f>
        <v>0</v>
      </c>
      <c r="AE519" s="89">
        <f t="shared" si="104"/>
        <v>0</v>
      </c>
      <c r="AF519">
        <f t="shared" si="105"/>
        <v>0</v>
      </c>
      <c r="AG519" s="86">
        <f t="shared" si="106"/>
        <v>1</v>
      </c>
      <c r="AH519" s="90">
        <f t="shared" si="107"/>
        <v>0</v>
      </c>
      <c r="AI519" s="91">
        <f t="shared" si="108"/>
        <v>5.2631578947368418E-2</v>
      </c>
      <c r="AJ519" s="91">
        <f t="shared" si="109"/>
        <v>0</v>
      </c>
      <c r="AK519" s="91">
        <f t="shared" si="110"/>
        <v>0</v>
      </c>
    </row>
    <row r="520" spans="1:37" ht="25.4" customHeight="1" thickTop="1" thickBot="1" x14ac:dyDescent="0.3">
      <c r="A520" s="320" t="s">
        <v>730</v>
      </c>
      <c r="B520" s="320"/>
      <c r="C520" s="320"/>
      <c r="D520" s="320"/>
      <c r="E520" s="320"/>
      <c r="F520" s="320"/>
      <c r="G520" s="320"/>
      <c r="H520" s="320"/>
      <c r="I520" s="320"/>
      <c r="J520" s="320"/>
      <c r="K520" s="320"/>
      <c r="L520" s="320"/>
      <c r="M520" s="320"/>
      <c r="N520" s="320"/>
      <c r="O520" s="320"/>
      <c r="P520" s="320"/>
      <c r="Q520" s="320"/>
      <c r="R520" s="320"/>
      <c r="S520" s="320"/>
      <c r="T520" s="320"/>
      <c r="U520" s="320"/>
      <c r="V520" s="320"/>
      <c r="W520" s="320"/>
      <c r="X520" s="320"/>
      <c r="Y520" s="320"/>
      <c r="Z520" s="320"/>
      <c r="AA520" s="320"/>
      <c r="AB520" s="320"/>
      <c r="AC520" s="320"/>
      <c r="AD520" s="88">
        <f>'Art. 121'!Q502</f>
        <v>0</v>
      </c>
      <c r="AE520" s="89">
        <f t="shared" si="104"/>
        <v>0</v>
      </c>
      <c r="AF520">
        <f t="shared" si="105"/>
        <v>0</v>
      </c>
      <c r="AG520" s="86">
        <f t="shared" si="106"/>
        <v>1</v>
      </c>
      <c r="AH520" s="90">
        <f t="shared" si="107"/>
        <v>0</v>
      </c>
      <c r="AI520" s="91">
        <f t="shared" si="108"/>
        <v>5.2631578947368418E-2</v>
      </c>
      <c r="AJ520" s="91">
        <f t="shared" si="109"/>
        <v>0</v>
      </c>
      <c r="AK520" s="91">
        <f t="shared" si="110"/>
        <v>0</v>
      </c>
    </row>
    <row r="521" spans="1:37" ht="25.4" customHeight="1" thickTop="1" thickBot="1" x14ac:dyDescent="0.3">
      <c r="A521" s="320" t="s">
        <v>731</v>
      </c>
      <c r="B521" s="320"/>
      <c r="C521" s="320"/>
      <c r="D521" s="320"/>
      <c r="E521" s="320"/>
      <c r="F521" s="320"/>
      <c r="G521" s="320"/>
      <c r="H521" s="320"/>
      <c r="I521" s="320"/>
      <c r="J521" s="320"/>
      <c r="K521" s="320"/>
      <c r="L521" s="320"/>
      <c r="M521" s="320"/>
      <c r="N521" s="320"/>
      <c r="O521" s="320"/>
      <c r="P521" s="320"/>
      <c r="Q521" s="320"/>
      <c r="R521" s="320"/>
      <c r="S521" s="320"/>
      <c r="T521" s="320"/>
      <c r="U521" s="320"/>
      <c r="V521" s="320"/>
      <c r="W521" s="320"/>
      <c r="X521" s="320"/>
      <c r="Y521" s="320"/>
      <c r="Z521" s="320"/>
      <c r="AA521" s="320"/>
      <c r="AB521" s="320"/>
      <c r="AC521" s="320"/>
      <c r="AD521" s="88">
        <f>'Art. 121'!Q503</f>
        <v>0</v>
      </c>
      <c r="AE521" s="89">
        <f t="shared" si="104"/>
        <v>0</v>
      </c>
      <c r="AF521">
        <f t="shared" si="105"/>
        <v>0</v>
      </c>
      <c r="AG521" s="86">
        <f t="shared" si="106"/>
        <v>1</v>
      </c>
      <c r="AH521" s="90">
        <f t="shared" si="107"/>
        <v>0</v>
      </c>
      <c r="AI521" s="91">
        <f t="shared" si="108"/>
        <v>5.2631578947368418E-2</v>
      </c>
      <c r="AJ521" s="91">
        <f t="shared" si="109"/>
        <v>0</v>
      </c>
      <c r="AK521" s="91">
        <f t="shared" si="110"/>
        <v>0</v>
      </c>
    </row>
    <row r="522" spans="1:37" ht="25.4" customHeight="1" thickTop="1" thickBot="1" x14ac:dyDescent="0.3">
      <c r="A522" s="320" t="s">
        <v>732</v>
      </c>
      <c r="B522" s="320"/>
      <c r="C522" s="320"/>
      <c r="D522" s="320"/>
      <c r="E522" s="320"/>
      <c r="F522" s="320"/>
      <c r="G522" s="320"/>
      <c r="H522" s="320"/>
      <c r="I522" s="320"/>
      <c r="J522" s="320"/>
      <c r="K522" s="320"/>
      <c r="L522" s="320"/>
      <c r="M522" s="320"/>
      <c r="N522" s="320"/>
      <c r="O522" s="320"/>
      <c r="P522" s="320"/>
      <c r="Q522" s="320"/>
      <c r="R522" s="320"/>
      <c r="S522" s="320"/>
      <c r="T522" s="320"/>
      <c r="U522" s="320"/>
      <c r="V522" s="320"/>
      <c r="W522" s="320"/>
      <c r="X522" s="320"/>
      <c r="Y522" s="320"/>
      <c r="Z522" s="320"/>
      <c r="AA522" s="320"/>
      <c r="AB522" s="320"/>
      <c r="AC522" s="320"/>
      <c r="AD522" s="88">
        <f>'Art. 121'!Q504</f>
        <v>0</v>
      </c>
      <c r="AE522" s="89">
        <f t="shared" si="104"/>
        <v>0</v>
      </c>
      <c r="AF522">
        <f t="shared" si="105"/>
        <v>0</v>
      </c>
      <c r="AG522" s="86">
        <f t="shared" si="106"/>
        <v>1</v>
      </c>
      <c r="AH522" s="90">
        <f t="shared" si="107"/>
        <v>0</v>
      </c>
      <c r="AI522" s="91">
        <f t="shared" si="108"/>
        <v>5.2631578947368418E-2</v>
      </c>
      <c r="AJ522" s="91">
        <f t="shared" si="109"/>
        <v>0</v>
      </c>
      <c r="AK522" s="91">
        <f t="shared" si="110"/>
        <v>0</v>
      </c>
    </row>
    <row r="523" spans="1:37" ht="25.4" customHeight="1" thickTop="1" thickBot="1" x14ac:dyDescent="0.3">
      <c r="A523" s="320" t="s">
        <v>733</v>
      </c>
      <c r="B523" s="320"/>
      <c r="C523" s="320"/>
      <c r="D523" s="320"/>
      <c r="E523" s="320"/>
      <c r="F523" s="320"/>
      <c r="G523" s="320"/>
      <c r="H523" s="320"/>
      <c r="I523" s="320"/>
      <c r="J523" s="320"/>
      <c r="K523" s="320"/>
      <c r="L523" s="320"/>
      <c r="M523" s="320"/>
      <c r="N523" s="320"/>
      <c r="O523" s="320"/>
      <c r="P523" s="320"/>
      <c r="Q523" s="320"/>
      <c r="R523" s="320"/>
      <c r="S523" s="320"/>
      <c r="T523" s="320"/>
      <c r="U523" s="320"/>
      <c r="V523" s="320"/>
      <c r="W523" s="320"/>
      <c r="X523" s="320"/>
      <c r="Y523" s="320"/>
      <c r="Z523" s="320"/>
      <c r="AA523" s="320"/>
      <c r="AB523" s="320"/>
      <c r="AC523" s="320"/>
      <c r="AD523" s="88">
        <f>'Art. 121'!Q505</f>
        <v>0</v>
      </c>
      <c r="AE523" s="89">
        <f t="shared" si="104"/>
        <v>0</v>
      </c>
      <c r="AF523">
        <f t="shared" si="105"/>
        <v>0</v>
      </c>
      <c r="AG523" s="86">
        <f t="shared" si="106"/>
        <v>1</v>
      </c>
      <c r="AH523" s="90">
        <f t="shared" si="107"/>
        <v>0</v>
      </c>
      <c r="AI523" s="91">
        <f t="shared" si="108"/>
        <v>5.2631578947368418E-2</v>
      </c>
      <c r="AJ523" s="91">
        <f t="shared" si="109"/>
        <v>0</v>
      </c>
      <c r="AK523" s="91">
        <f t="shared" si="110"/>
        <v>0</v>
      </c>
    </row>
    <row r="524" spans="1:37" ht="25.4" customHeight="1" thickTop="1" thickBot="1" x14ac:dyDescent="0.3">
      <c r="A524" s="320" t="s">
        <v>734</v>
      </c>
      <c r="B524" s="320"/>
      <c r="C524" s="320"/>
      <c r="D524" s="320"/>
      <c r="E524" s="320"/>
      <c r="F524" s="320"/>
      <c r="G524" s="320"/>
      <c r="H524" s="320"/>
      <c r="I524" s="320"/>
      <c r="J524" s="320"/>
      <c r="K524" s="320"/>
      <c r="L524" s="320"/>
      <c r="M524" s="320"/>
      <c r="N524" s="320"/>
      <c r="O524" s="320"/>
      <c r="P524" s="320"/>
      <c r="Q524" s="320"/>
      <c r="R524" s="320"/>
      <c r="S524" s="320"/>
      <c r="T524" s="320"/>
      <c r="U524" s="320"/>
      <c r="V524" s="320"/>
      <c r="W524" s="320"/>
      <c r="X524" s="320"/>
      <c r="Y524" s="320"/>
      <c r="Z524" s="320"/>
      <c r="AA524" s="320"/>
      <c r="AB524" s="320"/>
      <c r="AC524" s="320"/>
      <c r="AD524" s="88">
        <f>'Art. 121'!Q506</f>
        <v>0</v>
      </c>
      <c r="AE524" s="89">
        <f t="shared" si="104"/>
        <v>0</v>
      </c>
      <c r="AF524">
        <f t="shared" si="105"/>
        <v>0</v>
      </c>
      <c r="AG524" s="86">
        <f t="shared" si="106"/>
        <v>1</v>
      </c>
      <c r="AH524" s="90">
        <f t="shared" si="107"/>
        <v>0</v>
      </c>
      <c r="AI524" s="91">
        <f t="shared" si="108"/>
        <v>5.2631578947368418E-2</v>
      </c>
      <c r="AJ524" s="91">
        <f t="shared" si="109"/>
        <v>0</v>
      </c>
      <c r="AK524" s="91">
        <f t="shared" si="110"/>
        <v>0</v>
      </c>
    </row>
    <row r="525" spans="1:37" ht="25.4" customHeight="1" thickTop="1" thickBot="1" x14ac:dyDescent="0.3">
      <c r="A525" s="320" t="s">
        <v>735</v>
      </c>
      <c r="B525" s="320"/>
      <c r="C525" s="320"/>
      <c r="D525" s="320"/>
      <c r="E525" s="320"/>
      <c r="F525" s="320"/>
      <c r="G525" s="320"/>
      <c r="H525" s="320"/>
      <c r="I525" s="320"/>
      <c r="J525" s="320"/>
      <c r="K525" s="320"/>
      <c r="L525" s="320"/>
      <c r="M525" s="320"/>
      <c r="N525" s="320"/>
      <c r="O525" s="320"/>
      <c r="P525" s="320"/>
      <c r="Q525" s="320"/>
      <c r="R525" s="320"/>
      <c r="S525" s="320"/>
      <c r="T525" s="320"/>
      <c r="U525" s="320"/>
      <c r="V525" s="320"/>
      <c r="W525" s="320"/>
      <c r="X525" s="320"/>
      <c r="Y525" s="320"/>
      <c r="Z525" s="320"/>
      <c r="AA525" s="320"/>
      <c r="AB525" s="320"/>
      <c r="AC525" s="320"/>
      <c r="AD525" s="88">
        <f>'Art. 121'!Q507</f>
        <v>0</v>
      </c>
      <c r="AE525" s="89">
        <f t="shared" si="104"/>
        <v>0</v>
      </c>
      <c r="AF525">
        <f t="shared" si="105"/>
        <v>0</v>
      </c>
      <c r="AG525" s="86">
        <f t="shared" si="106"/>
        <v>1</v>
      </c>
      <c r="AH525" s="90">
        <f t="shared" si="107"/>
        <v>0</v>
      </c>
      <c r="AI525" s="91">
        <f t="shared" si="108"/>
        <v>5.2631578947368418E-2</v>
      </c>
      <c r="AJ525" s="91">
        <f t="shared" si="109"/>
        <v>0</v>
      </c>
      <c r="AK525" s="91">
        <f t="shared" si="110"/>
        <v>0</v>
      </c>
    </row>
    <row r="526" spans="1:37" ht="25.4" customHeight="1" thickTop="1" thickBot="1" x14ac:dyDescent="0.3">
      <c r="A526" s="320" t="s">
        <v>736</v>
      </c>
      <c r="B526" s="320"/>
      <c r="C526" s="320"/>
      <c r="D526" s="320"/>
      <c r="E526" s="320"/>
      <c r="F526" s="320"/>
      <c r="G526" s="320"/>
      <c r="H526" s="320"/>
      <c r="I526" s="320"/>
      <c r="J526" s="320"/>
      <c r="K526" s="320"/>
      <c r="L526" s="320"/>
      <c r="M526" s="320"/>
      <c r="N526" s="320"/>
      <c r="O526" s="320"/>
      <c r="P526" s="320"/>
      <c r="Q526" s="320"/>
      <c r="R526" s="320"/>
      <c r="S526" s="320"/>
      <c r="T526" s="320"/>
      <c r="U526" s="320"/>
      <c r="V526" s="320"/>
      <c r="W526" s="320"/>
      <c r="X526" s="320"/>
      <c r="Y526" s="320"/>
      <c r="Z526" s="320"/>
      <c r="AA526" s="320"/>
      <c r="AB526" s="320"/>
      <c r="AC526" s="320"/>
      <c r="AD526" s="88">
        <f>'Art. 121'!Q508</f>
        <v>0</v>
      </c>
      <c r="AE526" s="89">
        <f t="shared" si="104"/>
        <v>0</v>
      </c>
      <c r="AF526">
        <f t="shared" si="105"/>
        <v>0</v>
      </c>
      <c r="AG526" s="86">
        <f t="shared" si="106"/>
        <v>1</v>
      </c>
      <c r="AH526" s="90">
        <f t="shared" si="107"/>
        <v>0</v>
      </c>
      <c r="AI526" s="91">
        <f t="shared" si="108"/>
        <v>5.2631578947368418E-2</v>
      </c>
      <c r="AJ526" s="91">
        <f t="shared" si="109"/>
        <v>0</v>
      </c>
      <c r="AK526" s="91">
        <f t="shared" si="110"/>
        <v>0</v>
      </c>
    </row>
    <row r="527" spans="1:37" ht="25.4" customHeight="1" thickTop="1" thickBot="1" x14ac:dyDescent="0.3">
      <c r="A527" s="320" t="s">
        <v>737</v>
      </c>
      <c r="B527" s="320"/>
      <c r="C527" s="320"/>
      <c r="D527" s="320"/>
      <c r="E527" s="320"/>
      <c r="F527" s="320"/>
      <c r="G527" s="320"/>
      <c r="H527" s="320"/>
      <c r="I527" s="320"/>
      <c r="J527" s="320"/>
      <c r="K527" s="320"/>
      <c r="L527" s="320"/>
      <c r="M527" s="320"/>
      <c r="N527" s="320"/>
      <c r="O527" s="320"/>
      <c r="P527" s="320"/>
      <c r="Q527" s="320"/>
      <c r="R527" s="320"/>
      <c r="S527" s="320"/>
      <c r="T527" s="320"/>
      <c r="U527" s="320"/>
      <c r="V527" s="320"/>
      <c r="W527" s="320"/>
      <c r="X527" s="320"/>
      <c r="Y527" s="320"/>
      <c r="Z527" s="320"/>
      <c r="AA527" s="320"/>
      <c r="AB527" s="320"/>
      <c r="AC527" s="320"/>
      <c r="AD527" s="88">
        <f>'Art. 121'!Q509</f>
        <v>0</v>
      </c>
      <c r="AE527" s="89">
        <f t="shared" si="104"/>
        <v>0</v>
      </c>
      <c r="AF527">
        <f t="shared" si="105"/>
        <v>0</v>
      </c>
      <c r="AG527" s="86">
        <f t="shared" si="106"/>
        <v>1</v>
      </c>
      <c r="AH527" s="90">
        <f t="shared" si="107"/>
        <v>0</v>
      </c>
      <c r="AI527" s="91">
        <f t="shared" si="108"/>
        <v>5.2631578947368418E-2</v>
      </c>
      <c r="AJ527" s="91">
        <f t="shared" si="109"/>
        <v>0</v>
      </c>
      <c r="AK527" s="91">
        <f t="shared" si="110"/>
        <v>0</v>
      </c>
    </row>
    <row r="528" spans="1:37" ht="25.4" customHeight="1" thickTop="1" thickBot="1" x14ac:dyDescent="0.3">
      <c r="A528" s="320" t="s">
        <v>738</v>
      </c>
      <c r="B528" s="320"/>
      <c r="C528" s="320"/>
      <c r="D528" s="320"/>
      <c r="E528" s="320"/>
      <c r="F528" s="320"/>
      <c r="G528" s="320"/>
      <c r="H528" s="320"/>
      <c r="I528" s="320"/>
      <c r="J528" s="320"/>
      <c r="K528" s="320"/>
      <c r="L528" s="320"/>
      <c r="M528" s="320"/>
      <c r="N528" s="320"/>
      <c r="O528" s="320"/>
      <c r="P528" s="320"/>
      <c r="Q528" s="320"/>
      <c r="R528" s="320"/>
      <c r="S528" s="320"/>
      <c r="T528" s="320"/>
      <c r="U528" s="320"/>
      <c r="V528" s="320"/>
      <c r="W528" s="320"/>
      <c r="X528" s="320"/>
      <c r="Y528" s="320"/>
      <c r="Z528" s="320"/>
      <c r="AA528" s="320"/>
      <c r="AB528" s="320"/>
      <c r="AC528" s="320"/>
      <c r="AD528" s="88">
        <f>'Art. 121'!Q510</f>
        <v>0</v>
      </c>
      <c r="AE528" s="89">
        <f t="shared" si="104"/>
        <v>0</v>
      </c>
      <c r="AF528">
        <f t="shared" si="105"/>
        <v>0</v>
      </c>
      <c r="AG528" s="86">
        <f t="shared" si="106"/>
        <v>1</v>
      </c>
      <c r="AH528" s="90">
        <f t="shared" si="107"/>
        <v>0</v>
      </c>
      <c r="AI528" s="91">
        <f t="shared" si="108"/>
        <v>5.2631578947368418E-2</v>
      </c>
      <c r="AJ528" s="91">
        <f t="shared" si="109"/>
        <v>0</v>
      </c>
      <c r="AK528" s="91">
        <f t="shared" si="110"/>
        <v>0</v>
      </c>
    </row>
    <row r="529" spans="1:37" ht="25.4" customHeight="1" thickTop="1" thickBot="1" x14ac:dyDescent="0.3">
      <c r="A529" s="320" t="s">
        <v>739</v>
      </c>
      <c r="B529" s="320"/>
      <c r="C529" s="320"/>
      <c r="D529" s="320"/>
      <c r="E529" s="320"/>
      <c r="F529" s="320"/>
      <c r="G529" s="320"/>
      <c r="H529" s="320"/>
      <c r="I529" s="320"/>
      <c r="J529" s="320"/>
      <c r="K529" s="320"/>
      <c r="L529" s="320"/>
      <c r="M529" s="320"/>
      <c r="N529" s="320"/>
      <c r="O529" s="320"/>
      <c r="P529" s="320"/>
      <c r="Q529" s="320"/>
      <c r="R529" s="320"/>
      <c r="S529" s="320"/>
      <c r="T529" s="320"/>
      <c r="U529" s="320"/>
      <c r="V529" s="320"/>
      <c r="W529" s="320"/>
      <c r="X529" s="320"/>
      <c r="Y529" s="320"/>
      <c r="Z529" s="320"/>
      <c r="AA529" s="320"/>
      <c r="AB529" s="320"/>
      <c r="AC529" s="320"/>
      <c r="AD529" s="88">
        <f>'Art. 121'!Q511</f>
        <v>0</v>
      </c>
      <c r="AE529" s="89">
        <f t="shared" si="104"/>
        <v>0</v>
      </c>
      <c r="AF529">
        <f t="shared" si="105"/>
        <v>0</v>
      </c>
      <c r="AG529" s="86">
        <f t="shared" si="106"/>
        <v>1</v>
      </c>
      <c r="AH529" s="90">
        <f t="shared" si="107"/>
        <v>0</v>
      </c>
      <c r="AI529" s="91">
        <f t="shared" si="108"/>
        <v>5.2631578947368418E-2</v>
      </c>
      <c r="AJ529" s="91">
        <f t="shared" si="109"/>
        <v>0</v>
      </c>
      <c r="AK529" s="91">
        <f t="shared" si="110"/>
        <v>0</v>
      </c>
    </row>
    <row r="530" spans="1:37" ht="25.4" customHeight="1" thickTop="1" thickBot="1" x14ac:dyDescent="0.3">
      <c r="A530" s="320" t="s">
        <v>740</v>
      </c>
      <c r="B530" s="320"/>
      <c r="C530" s="320"/>
      <c r="D530" s="320"/>
      <c r="E530" s="320"/>
      <c r="F530" s="320"/>
      <c r="G530" s="320"/>
      <c r="H530" s="320"/>
      <c r="I530" s="320"/>
      <c r="J530" s="320"/>
      <c r="K530" s="320"/>
      <c r="L530" s="320"/>
      <c r="M530" s="320"/>
      <c r="N530" s="320"/>
      <c r="O530" s="320"/>
      <c r="P530" s="320"/>
      <c r="Q530" s="320"/>
      <c r="R530" s="320"/>
      <c r="S530" s="320"/>
      <c r="T530" s="320"/>
      <c r="U530" s="320"/>
      <c r="V530" s="320"/>
      <c r="W530" s="320"/>
      <c r="X530" s="320"/>
      <c r="Y530" s="320"/>
      <c r="Z530" s="320"/>
      <c r="AA530" s="320"/>
      <c r="AB530" s="320"/>
      <c r="AC530" s="320"/>
      <c r="AD530" s="88">
        <f>'Art. 121'!Q512</f>
        <v>0</v>
      </c>
      <c r="AE530" s="89">
        <f t="shared" si="104"/>
        <v>0</v>
      </c>
      <c r="AF530">
        <f t="shared" si="105"/>
        <v>0</v>
      </c>
      <c r="AG530" s="86">
        <f t="shared" si="106"/>
        <v>1</v>
      </c>
      <c r="AH530" s="90">
        <f t="shared" si="107"/>
        <v>0</v>
      </c>
      <c r="AI530" s="91">
        <f t="shared" si="108"/>
        <v>5.2631578947368418E-2</v>
      </c>
      <c r="AJ530" s="91">
        <f t="shared" si="109"/>
        <v>0</v>
      </c>
      <c r="AK530" s="91">
        <f t="shared" si="110"/>
        <v>0</v>
      </c>
    </row>
    <row r="531" spans="1:37" ht="25.4" customHeight="1" thickTop="1" thickBot="1" x14ac:dyDescent="0.3">
      <c r="A531" s="320" t="s">
        <v>741</v>
      </c>
      <c r="B531" s="320"/>
      <c r="C531" s="320"/>
      <c r="D531" s="320"/>
      <c r="E531" s="320"/>
      <c r="F531" s="320"/>
      <c r="G531" s="320"/>
      <c r="H531" s="320"/>
      <c r="I531" s="320"/>
      <c r="J531" s="320"/>
      <c r="K531" s="320"/>
      <c r="L531" s="320"/>
      <c r="M531" s="320"/>
      <c r="N531" s="320"/>
      <c r="O531" s="320"/>
      <c r="P531" s="320"/>
      <c r="Q531" s="320"/>
      <c r="R531" s="320"/>
      <c r="S531" s="320"/>
      <c r="T531" s="320"/>
      <c r="U531" s="320"/>
      <c r="V531" s="320"/>
      <c r="W531" s="320"/>
      <c r="X531" s="320"/>
      <c r="Y531" s="320"/>
      <c r="Z531" s="320"/>
      <c r="AA531" s="320"/>
      <c r="AB531" s="320"/>
      <c r="AC531" s="320"/>
      <c r="AD531" s="88">
        <f>'Art. 121'!Q513</f>
        <v>0</v>
      </c>
      <c r="AE531" s="89">
        <f t="shared" si="104"/>
        <v>0</v>
      </c>
      <c r="AF531">
        <f t="shared" si="105"/>
        <v>0</v>
      </c>
      <c r="AG531" s="86">
        <f t="shared" si="106"/>
        <v>1</v>
      </c>
      <c r="AH531" s="90">
        <f t="shared" si="107"/>
        <v>0</v>
      </c>
      <c r="AI531" s="91">
        <f t="shared" si="108"/>
        <v>5.2631578947368418E-2</v>
      </c>
      <c r="AJ531" s="91">
        <f t="shared" si="109"/>
        <v>0</v>
      </c>
      <c r="AK531" s="91">
        <f t="shared" si="110"/>
        <v>0</v>
      </c>
    </row>
    <row r="532" spans="1:37" ht="25.4" customHeight="1" thickTop="1" thickBot="1" x14ac:dyDescent="0.3">
      <c r="A532" s="320" t="s">
        <v>742</v>
      </c>
      <c r="B532" s="320"/>
      <c r="C532" s="320"/>
      <c r="D532" s="320"/>
      <c r="E532" s="320"/>
      <c r="F532" s="320"/>
      <c r="G532" s="320"/>
      <c r="H532" s="320"/>
      <c r="I532" s="320"/>
      <c r="J532" s="320"/>
      <c r="K532" s="320"/>
      <c r="L532" s="320"/>
      <c r="M532" s="320"/>
      <c r="N532" s="320"/>
      <c r="O532" s="320"/>
      <c r="P532" s="320"/>
      <c r="Q532" s="320"/>
      <c r="R532" s="320"/>
      <c r="S532" s="320"/>
      <c r="T532" s="320"/>
      <c r="U532" s="320"/>
      <c r="V532" s="320"/>
      <c r="W532" s="320"/>
      <c r="X532" s="320"/>
      <c r="Y532" s="320"/>
      <c r="Z532" s="320"/>
      <c r="AA532" s="320"/>
      <c r="AB532" s="320"/>
      <c r="AC532" s="320"/>
      <c r="AD532" s="88">
        <f>'Art. 121'!Q514</f>
        <v>0</v>
      </c>
      <c r="AE532" s="89">
        <f t="shared" si="104"/>
        <v>0</v>
      </c>
      <c r="AF532">
        <f t="shared" si="105"/>
        <v>0</v>
      </c>
      <c r="AG532" s="86">
        <f t="shared" si="106"/>
        <v>1</v>
      </c>
      <c r="AH532" s="90">
        <f t="shared" si="107"/>
        <v>0</v>
      </c>
      <c r="AI532" s="91">
        <f t="shared" si="108"/>
        <v>5.2631578947368418E-2</v>
      </c>
      <c r="AJ532" s="91">
        <f t="shared" si="109"/>
        <v>0</v>
      </c>
      <c r="AK532" s="91">
        <f t="shared" si="110"/>
        <v>0</v>
      </c>
    </row>
    <row r="533" spans="1:37" ht="25.4" customHeight="1" thickTop="1" thickBot="1" x14ac:dyDescent="0.3">
      <c r="A533" s="320" t="s">
        <v>743</v>
      </c>
      <c r="B533" s="320"/>
      <c r="C533" s="320"/>
      <c r="D533" s="320"/>
      <c r="E533" s="320"/>
      <c r="F533" s="320"/>
      <c r="G533" s="320"/>
      <c r="H533" s="320"/>
      <c r="I533" s="320"/>
      <c r="J533" s="320"/>
      <c r="K533" s="320"/>
      <c r="L533" s="320"/>
      <c r="M533" s="320"/>
      <c r="N533" s="320"/>
      <c r="O533" s="320"/>
      <c r="P533" s="320"/>
      <c r="Q533" s="320"/>
      <c r="R533" s="320"/>
      <c r="S533" s="320"/>
      <c r="T533" s="320"/>
      <c r="U533" s="320"/>
      <c r="V533" s="320"/>
      <c r="W533" s="320"/>
      <c r="X533" s="320"/>
      <c r="Y533" s="320"/>
      <c r="Z533" s="320"/>
      <c r="AA533" s="320"/>
      <c r="AB533" s="320"/>
      <c r="AC533" s="320"/>
      <c r="AD533" s="88">
        <f>'Art. 121'!Q515</f>
        <v>0</v>
      </c>
      <c r="AE533" s="89">
        <f t="shared" si="104"/>
        <v>0</v>
      </c>
      <c r="AF533">
        <f t="shared" si="105"/>
        <v>0</v>
      </c>
      <c r="AG533" s="86">
        <f t="shared" si="106"/>
        <v>1</v>
      </c>
      <c r="AH533" s="90">
        <f t="shared" si="107"/>
        <v>0</v>
      </c>
      <c r="AI533" s="91">
        <f t="shared" si="108"/>
        <v>5.2631578947368418E-2</v>
      </c>
      <c r="AJ533" s="91">
        <f t="shared" si="109"/>
        <v>0</v>
      </c>
      <c r="AK533" s="91">
        <f t="shared" si="110"/>
        <v>0</v>
      </c>
    </row>
    <row r="534" spans="1:37" ht="25.4" customHeight="1" thickTop="1" thickBot="1" x14ac:dyDescent="0.3">
      <c r="A534" s="320" t="s">
        <v>744</v>
      </c>
      <c r="B534" s="320"/>
      <c r="C534" s="320"/>
      <c r="D534" s="320"/>
      <c r="E534" s="320"/>
      <c r="F534" s="320"/>
      <c r="G534" s="320"/>
      <c r="H534" s="320"/>
      <c r="I534" s="320"/>
      <c r="J534" s="320"/>
      <c r="K534" s="320"/>
      <c r="L534" s="320"/>
      <c r="M534" s="320"/>
      <c r="N534" s="320"/>
      <c r="O534" s="320"/>
      <c r="P534" s="320"/>
      <c r="Q534" s="320"/>
      <c r="R534" s="320"/>
      <c r="S534" s="320"/>
      <c r="T534" s="320"/>
      <c r="U534" s="320"/>
      <c r="V534" s="320"/>
      <c r="W534" s="320"/>
      <c r="X534" s="320"/>
      <c r="Y534" s="320"/>
      <c r="Z534" s="320"/>
      <c r="AA534" s="320"/>
      <c r="AB534" s="320"/>
      <c r="AC534" s="320"/>
      <c r="AD534" s="88">
        <f>'Art. 121'!Q516</f>
        <v>0</v>
      </c>
      <c r="AE534" s="89">
        <f t="shared" si="104"/>
        <v>0</v>
      </c>
      <c r="AF534">
        <f t="shared" si="105"/>
        <v>0</v>
      </c>
      <c r="AG534" s="86">
        <f t="shared" si="106"/>
        <v>1</v>
      </c>
      <c r="AH534" s="90">
        <f t="shared" si="107"/>
        <v>0</v>
      </c>
      <c r="AI534" s="91">
        <f t="shared" si="108"/>
        <v>5.2631578947368418E-2</v>
      </c>
      <c r="AJ534" s="91">
        <f t="shared" si="109"/>
        <v>0</v>
      </c>
      <c r="AK534" s="91">
        <f t="shared" si="110"/>
        <v>0</v>
      </c>
    </row>
    <row r="535" spans="1:37" ht="25.4" customHeight="1" thickTop="1" thickBot="1" x14ac:dyDescent="0.3">
      <c r="A535" s="320" t="s">
        <v>745</v>
      </c>
      <c r="B535" s="320"/>
      <c r="C535" s="320"/>
      <c r="D535" s="320"/>
      <c r="E535" s="320"/>
      <c r="F535" s="320"/>
      <c r="G535" s="320"/>
      <c r="H535" s="320"/>
      <c r="I535" s="320"/>
      <c r="J535" s="320"/>
      <c r="K535" s="320"/>
      <c r="L535" s="320"/>
      <c r="M535" s="320"/>
      <c r="N535" s="320"/>
      <c r="O535" s="320"/>
      <c r="P535" s="320"/>
      <c r="Q535" s="320"/>
      <c r="R535" s="320"/>
      <c r="S535" s="320"/>
      <c r="T535" s="320"/>
      <c r="U535" s="320"/>
      <c r="V535" s="320"/>
      <c r="W535" s="320"/>
      <c r="X535" s="320"/>
      <c r="Y535" s="320"/>
      <c r="Z535" s="320"/>
      <c r="AA535" s="320"/>
      <c r="AB535" s="320"/>
      <c r="AC535" s="320"/>
      <c r="AD535" s="88">
        <f>'Art. 121'!Q517</f>
        <v>0</v>
      </c>
      <c r="AE535" s="89">
        <f t="shared" si="104"/>
        <v>0</v>
      </c>
      <c r="AF535">
        <f t="shared" si="105"/>
        <v>0</v>
      </c>
      <c r="AG535" s="86">
        <f t="shared" si="106"/>
        <v>1</v>
      </c>
      <c r="AH535" s="90">
        <f t="shared" si="107"/>
        <v>0</v>
      </c>
      <c r="AI535" s="91">
        <f t="shared" si="108"/>
        <v>5.2631578947368418E-2</v>
      </c>
      <c r="AJ535" s="91">
        <f t="shared" si="109"/>
        <v>0</v>
      </c>
      <c r="AK535" s="91">
        <f t="shared" si="110"/>
        <v>0</v>
      </c>
    </row>
    <row r="536" spans="1:37" ht="25.4" customHeight="1" thickTop="1" x14ac:dyDescent="0.25">
      <c r="A536" s="289" t="s">
        <v>2509</v>
      </c>
      <c r="B536" s="289"/>
      <c r="C536" s="289"/>
      <c r="D536" s="289"/>
      <c r="E536" s="289"/>
      <c r="F536" s="289"/>
      <c r="G536" s="289"/>
      <c r="H536" s="289"/>
      <c r="I536" s="289"/>
      <c r="J536" s="289"/>
      <c r="K536" s="289"/>
      <c r="L536" s="289"/>
      <c r="M536" s="289"/>
      <c r="N536" s="289"/>
      <c r="O536" s="289"/>
      <c r="P536" s="289"/>
      <c r="Q536" s="289"/>
      <c r="R536" s="289"/>
      <c r="S536" s="289"/>
      <c r="T536" s="289"/>
      <c r="U536" s="289"/>
      <c r="V536" s="289"/>
      <c r="W536" s="289"/>
      <c r="X536" s="289"/>
      <c r="Y536" s="289"/>
      <c r="Z536" s="289"/>
      <c r="AA536" s="289"/>
      <c r="AB536" s="289"/>
      <c r="AC536" s="289"/>
      <c r="AD536" s="289"/>
      <c r="AE536" s="89">
        <f>SUM(AE517:AE535)</f>
        <v>0</v>
      </c>
      <c r="AF536" s="59"/>
      <c r="AG536" s="92">
        <f>SUM(AG517:AG535)</f>
        <v>19</v>
      </c>
      <c r="AH536" s="93"/>
      <c r="AI536" s="94"/>
      <c r="AJ536" s="94"/>
      <c r="AK536" s="94"/>
    </row>
    <row r="537" spans="1:37" ht="25.4" customHeight="1" x14ac:dyDescent="0.25">
      <c r="A537" s="290" t="s">
        <v>2510</v>
      </c>
      <c r="B537" s="290"/>
      <c r="C537" s="290"/>
      <c r="D537" s="290"/>
      <c r="E537" s="290"/>
      <c r="F537" s="290"/>
      <c r="G537" s="290"/>
      <c r="H537" s="290"/>
      <c r="I537" s="290"/>
      <c r="J537" s="290"/>
      <c r="K537" s="290"/>
      <c r="L537" s="290"/>
      <c r="M537" s="290"/>
      <c r="N537" s="290"/>
      <c r="O537" s="290"/>
      <c r="P537" s="290"/>
      <c r="Q537" s="290"/>
      <c r="R537" s="290"/>
      <c r="S537" s="290"/>
      <c r="T537" s="290"/>
      <c r="U537" s="290"/>
      <c r="V537" s="290"/>
      <c r="W537" s="290"/>
      <c r="X537" s="290"/>
      <c r="Y537" s="290"/>
      <c r="Z537" s="290"/>
      <c r="AA537" s="290"/>
      <c r="AB537" s="290"/>
      <c r="AC537" s="290"/>
      <c r="AD537" s="290"/>
      <c r="AE537" s="89">
        <f>AE536/$AE$23*100</f>
        <v>0</v>
      </c>
      <c r="AF537" s="59"/>
      <c r="AG537" s="92"/>
      <c r="AH537" s="93"/>
      <c r="AI537" s="94"/>
      <c r="AJ537" s="94"/>
      <c r="AK537" s="94"/>
    </row>
    <row r="538" spans="1:37" ht="25.4" customHeight="1" thickBot="1" x14ac:dyDescent="0.3">
      <c r="A538" s="70"/>
      <c r="B538" s="70"/>
      <c r="C538" s="70"/>
      <c r="D538" s="70"/>
      <c r="E538" s="70"/>
      <c r="F538" s="70"/>
      <c r="G538" s="70"/>
      <c r="H538" s="70"/>
      <c r="I538" s="70"/>
      <c r="J538" s="70"/>
      <c r="K538" s="70"/>
      <c r="L538" s="70"/>
      <c r="M538" s="70"/>
      <c r="N538" s="70"/>
      <c r="O538" s="70"/>
      <c r="P538" s="70"/>
      <c r="Q538" s="95"/>
      <c r="R538" s="70"/>
      <c r="S538" s="70"/>
      <c r="T538" s="70"/>
      <c r="U538" s="70"/>
      <c r="V538" s="70"/>
      <c r="W538" s="70"/>
      <c r="X538" s="70"/>
      <c r="Y538" s="70"/>
      <c r="Z538" s="70"/>
      <c r="AA538" s="70"/>
      <c r="AB538" s="70"/>
      <c r="AC538" s="70"/>
      <c r="AD538" s="96"/>
      <c r="AE538" s="96"/>
    </row>
    <row r="539" spans="1:37" ht="25.4" customHeight="1" thickTop="1" thickBot="1" x14ac:dyDescent="0.3">
      <c r="A539" s="291" t="s">
        <v>124</v>
      </c>
      <c r="B539" s="291"/>
      <c r="C539" s="291"/>
      <c r="D539" s="291"/>
      <c r="E539" s="291"/>
      <c r="F539" s="291"/>
      <c r="G539" s="291"/>
      <c r="H539" s="291"/>
      <c r="I539" s="291"/>
      <c r="J539" s="291"/>
      <c r="K539" s="291"/>
      <c r="L539" s="291"/>
      <c r="M539" s="291"/>
      <c r="N539" s="291"/>
      <c r="O539" s="291"/>
      <c r="P539" s="291"/>
      <c r="Q539" s="291"/>
      <c r="R539" s="291"/>
      <c r="S539" s="291"/>
      <c r="T539" s="291"/>
      <c r="U539" s="291"/>
      <c r="V539" s="291"/>
      <c r="W539" s="291"/>
      <c r="X539" s="291"/>
      <c r="Y539" s="291"/>
      <c r="Z539" s="291"/>
      <c r="AA539" s="291"/>
      <c r="AB539" s="291"/>
      <c r="AC539" s="291"/>
      <c r="AD539" s="104" t="s">
        <v>65</v>
      </c>
      <c r="AE539" s="105" t="s">
        <v>9</v>
      </c>
      <c r="AF539" s="86" t="s">
        <v>330</v>
      </c>
      <c r="AG539" s="86" t="s">
        <v>331</v>
      </c>
      <c r="AH539" s="86" t="s">
        <v>332</v>
      </c>
      <c r="AI539" s="87" t="s">
        <v>333</v>
      </c>
      <c r="AJ539" s="86"/>
      <c r="AK539" s="87" t="s">
        <v>334</v>
      </c>
    </row>
    <row r="540" spans="1:37" ht="25.4" customHeight="1" thickTop="1" thickBot="1" x14ac:dyDescent="0.3">
      <c r="A540" s="320" t="s">
        <v>746</v>
      </c>
      <c r="B540" s="320"/>
      <c r="C540" s="320"/>
      <c r="D540" s="320"/>
      <c r="E540" s="320"/>
      <c r="F540" s="320"/>
      <c r="G540" s="320"/>
      <c r="H540" s="320"/>
      <c r="I540" s="320"/>
      <c r="J540" s="320"/>
      <c r="K540" s="320"/>
      <c r="L540" s="320"/>
      <c r="M540" s="320"/>
      <c r="N540" s="320"/>
      <c r="O540" s="320"/>
      <c r="P540" s="320"/>
      <c r="Q540" s="320"/>
      <c r="R540" s="320"/>
      <c r="S540" s="320"/>
      <c r="T540" s="320"/>
      <c r="U540" s="320"/>
      <c r="V540" s="320"/>
      <c r="W540" s="320"/>
      <c r="X540" s="320"/>
      <c r="Y540" s="320"/>
      <c r="Z540" s="320"/>
      <c r="AA540" s="320"/>
      <c r="AB540" s="320"/>
      <c r="AC540" s="320"/>
      <c r="AD540" s="88">
        <f>'Art. 121'!Q520</f>
        <v>0</v>
      </c>
      <c r="AE540" s="89">
        <f>IF(AG540=1,AK540,AG540)</f>
        <v>0</v>
      </c>
      <c r="AF540">
        <f>AD540/2</f>
        <v>0</v>
      </c>
      <c r="AG540" s="86">
        <f>IF(AND(AF540&gt;=0,AF540&lt;=1),1,"No aplica")</f>
        <v>1</v>
      </c>
      <c r="AH540" s="90">
        <f>AD540/(AG540*2)</f>
        <v>0</v>
      </c>
      <c r="AI540" s="91">
        <f>IF(AG540=1,AG540/$AG$545,"No aplica")</f>
        <v>0.2</v>
      </c>
      <c r="AJ540" s="91">
        <f>AF540*AI540</f>
        <v>0</v>
      </c>
      <c r="AK540" s="91">
        <f>AJ540*$AE$23</f>
        <v>0</v>
      </c>
    </row>
    <row r="541" spans="1:37" ht="25.4" customHeight="1" thickTop="1" thickBot="1" x14ac:dyDescent="0.3">
      <c r="A541" s="320" t="s">
        <v>747</v>
      </c>
      <c r="B541" s="320"/>
      <c r="C541" s="320"/>
      <c r="D541" s="320"/>
      <c r="E541" s="320"/>
      <c r="F541" s="320"/>
      <c r="G541" s="320"/>
      <c r="H541" s="320"/>
      <c r="I541" s="320"/>
      <c r="J541" s="320"/>
      <c r="K541" s="320"/>
      <c r="L541" s="320"/>
      <c r="M541" s="320"/>
      <c r="N541" s="320"/>
      <c r="O541" s="320"/>
      <c r="P541" s="320"/>
      <c r="Q541" s="320"/>
      <c r="R541" s="320"/>
      <c r="S541" s="320"/>
      <c r="T541" s="320"/>
      <c r="U541" s="320"/>
      <c r="V541" s="320"/>
      <c r="W541" s="320"/>
      <c r="X541" s="320"/>
      <c r="Y541" s="320"/>
      <c r="Z541" s="320"/>
      <c r="AA541" s="320"/>
      <c r="AB541" s="320"/>
      <c r="AC541" s="320"/>
      <c r="AD541" s="88">
        <f>'Art. 121'!Q521</f>
        <v>0</v>
      </c>
      <c r="AE541" s="89">
        <f>IF(AG541=1,AK541,AG541)</f>
        <v>0</v>
      </c>
      <c r="AF541">
        <f>AD541/2</f>
        <v>0</v>
      </c>
      <c r="AG541" s="86">
        <f>IF(AND(AF541&gt;=0,AF541&lt;=1),1,"No aplica")</f>
        <v>1</v>
      </c>
      <c r="AH541" s="90">
        <f>AD541/(AG541*2)</f>
        <v>0</v>
      </c>
      <c r="AI541" s="91">
        <f>IF(AG541=1,AG541/$AG$545,"No aplica")</f>
        <v>0.2</v>
      </c>
      <c r="AJ541" s="91">
        <f>AF541*AI541</f>
        <v>0</v>
      </c>
      <c r="AK541" s="91">
        <f>AJ541*$AE$23</f>
        <v>0</v>
      </c>
    </row>
    <row r="542" spans="1:37" ht="25.4" customHeight="1" thickTop="1" thickBot="1" x14ac:dyDescent="0.3">
      <c r="A542" s="320" t="s">
        <v>748</v>
      </c>
      <c r="B542" s="320"/>
      <c r="C542" s="320"/>
      <c r="D542" s="320"/>
      <c r="E542" s="320"/>
      <c r="F542" s="320"/>
      <c r="G542" s="320"/>
      <c r="H542" s="320"/>
      <c r="I542" s="320"/>
      <c r="J542" s="320"/>
      <c r="K542" s="320"/>
      <c r="L542" s="320"/>
      <c r="M542" s="320"/>
      <c r="N542" s="320"/>
      <c r="O542" s="320"/>
      <c r="P542" s="320"/>
      <c r="Q542" s="320"/>
      <c r="R542" s="320"/>
      <c r="S542" s="320"/>
      <c r="T542" s="320"/>
      <c r="U542" s="320"/>
      <c r="V542" s="320"/>
      <c r="W542" s="320"/>
      <c r="X542" s="320"/>
      <c r="Y542" s="320"/>
      <c r="Z542" s="320"/>
      <c r="AA542" s="320"/>
      <c r="AB542" s="320"/>
      <c r="AC542" s="320"/>
      <c r="AD542" s="88">
        <f>'Art. 121'!Q522</f>
        <v>0</v>
      </c>
      <c r="AE542" s="89">
        <f>IF(AG542=1,AK542,AG542)</f>
        <v>0</v>
      </c>
      <c r="AF542">
        <f>AD542/2</f>
        <v>0</v>
      </c>
      <c r="AG542" s="86">
        <f>IF(AND(AF542&gt;=0,AF542&lt;=1),1,"No aplica")</f>
        <v>1</v>
      </c>
      <c r="AH542" s="90">
        <f>AD542/(AG542*2)</f>
        <v>0</v>
      </c>
      <c r="AI542" s="91">
        <f>IF(AG542=1,AG542/$AG$545,"No aplica")</f>
        <v>0.2</v>
      </c>
      <c r="AJ542" s="91">
        <f>AF542*AI542</f>
        <v>0</v>
      </c>
      <c r="AK542" s="91">
        <f>AJ542*$AE$23</f>
        <v>0</v>
      </c>
    </row>
    <row r="543" spans="1:37" ht="25.4" customHeight="1" thickTop="1" thickBot="1" x14ac:dyDescent="0.3">
      <c r="A543" s="320" t="s">
        <v>749</v>
      </c>
      <c r="B543" s="320"/>
      <c r="C543" s="320"/>
      <c r="D543" s="320"/>
      <c r="E543" s="320"/>
      <c r="F543" s="320"/>
      <c r="G543" s="320"/>
      <c r="H543" s="320"/>
      <c r="I543" s="320"/>
      <c r="J543" s="320"/>
      <c r="K543" s="320"/>
      <c r="L543" s="320"/>
      <c r="M543" s="320"/>
      <c r="N543" s="320"/>
      <c r="O543" s="320"/>
      <c r="P543" s="320"/>
      <c r="Q543" s="320"/>
      <c r="R543" s="320"/>
      <c r="S543" s="320"/>
      <c r="T543" s="320"/>
      <c r="U543" s="320"/>
      <c r="V543" s="320"/>
      <c r="W543" s="320"/>
      <c r="X543" s="320"/>
      <c r="Y543" s="320"/>
      <c r="Z543" s="320"/>
      <c r="AA543" s="320"/>
      <c r="AB543" s="320"/>
      <c r="AC543" s="320"/>
      <c r="AD543" s="88">
        <f>'Art. 121'!Q523</f>
        <v>0</v>
      </c>
      <c r="AE543" s="89">
        <f>IF(AG543=1,AK543,AG543)</f>
        <v>0</v>
      </c>
      <c r="AF543">
        <f>AD543/2</f>
        <v>0</v>
      </c>
      <c r="AG543" s="86">
        <f>IF(AND(AF543&gt;=0,AF543&lt;=1),1,"No aplica")</f>
        <v>1</v>
      </c>
      <c r="AH543" s="90">
        <f>AD543/(AG543*2)</f>
        <v>0</v>
      </c>
      <c r="AI543" s="91">
        <f>IF(AG543=1,AG543/$AG$545,"No aplica")</f>
        <v>0.2</v>
      </c>
      <c r="AJ543" s="91">
        <f>AF543*AI543</f>
        <v>0</v>
      </c>
      <c r="AK543" s="91">
        <f>AJ543*$AE$23</f>
        <v>0</v>
      </c>
    </row>
    <row r="544" spans="1:37" ht="25.4" customHeight="1" thickTop="1" thickBot="1" x14ac:dyDescent="0.3">
      <c r="A544" s="320" t="s">
        <v>750</v>
      </c>
      <c r="B544" s="320"/>
      <c r="C544" s="320"/>
      <c r="D544" s="320"/>
      <c r="E544" s="320"/>
      <c r="F544" s="320"/>
      <c r="G544" s="320"/>
      <c r="H544" s="320"/>
      <c r="I544" s="320"/>
      <c r="J544" s="320"/>
      <c r="K544" s="320"/>
      <c r="L544" s="320"/>
      <c r="M544" s="320"/>
      <c r="N544" s="320"/>
      <c r="O544" s="320"/>
      <c r="P544" s="320"/>
      <c r="Q544" s="320"/>
      <c r="R544" s="320"/>
      <c r="S544" s="320"/>
      <c r="T544" s="320"/>
      <c r="U544" s="320"/>
      <c r="V544" s="320"/>
      <c r="W544" s="320"/>
      <c r="X544" s="320"/>
      <c r="Y544" s="320"/>
      <c r="Z544" s="320"/>
      <c r="AA544" s="320"/>
      <c r="AB544" s="320"/>
      <c r="AC544" s="320"/>
      <c r="AD544" s="88">
        <f>'Art. 121'!Q524</f>
        <v>0</v>
      </c>
      <c r="AE544" s="89">
        <f>IF(AG544=1,AK544,AG544)</f>
        <v>0</v>
      </c>
      <c r="AF544">
        <f>AD544/2</f>
        <v>0</v>
      </c>
      <c r="AG544" s="86">
        <f>IF(AND(AF544&gt;=0,AF544&lt;=1),1,"No aplica")</f>
        <v>1</v>
      </c>
      <c r="AH544" s="90">
        <f>AD544/(AG544*2)</f>
        <v>0</v>
      </c>
      <c r="AI544" s="91">
        <f>IF(AG544=1,AG544/$AG$545,"No aplica")</f>
        <v>0.2</v>
      </c>
      <c r="AJ544" s="91">
        <f>AF544*AI544</f>
        <v>0</v>
      </c>
      <c r="AK544" s="91">
        <f>AJ544*$AE$23</f>
        <v>0</v>
      </c>
    </row>
    <row r="545" spans="1:37" ht="25.4" customHeight="1" thickTop="1" x14ac:dyDescent="0.25">
      <c r="A545" s="289" t="s">
        <v>2511</v>
      </c>
      <c r="B545" s="289"/>
      <c r="C545" s="289"/>
      <c r="D545" s="289"/>
      <c r="E545" s="289"/>
      <c r="F545" s="289"/>
      <c r="G545" s="289"/>
      <c r="H545" s="289"/>
      <c r="I545" s="289"/>
      <c r="J545" s="289"/>
      <c r="K545" s="289"/>
      <c r="L545" s="289"/>
      <c r="M545" s="289"/>
      <c r="N545" s="289"/>
      <c r="O545" s="289"/>
      <c r="P545" s="289"/>
      <c r="Q545" s="289"/>
      <c r="R545" s="289"/>
      <c r="S545" s="289"/>
      <c r="T545" s="289"/>
      <c r="U545" s="289"/>
      <c r="V545" s="289"/>
      <c r="W545" s="289"/>
      <c r="X545" s="289"/>
      <c r="Y545" s="289"/>
      <c r="Z545" s="289"/>
      <c r="AA545" s="289"/>
      <c r="AB545" s="289"/>
      <c r="AC545" s="289"/>
      <c r="AD545" s="289"/>
      <c r="AE545" s="89">
        <f>SUM(AE538:AE544)</f>
        <v>0</v>
      </c>
      <c r="AF545" s="59"/>
      <c r="AG545" s="92">
        <f>SUM(AG540:AG544)</f>
        <v>5</v>
      </c>
      <c r="AH545" s="93"/>
      <c r="AI545" s="94"/>
      <c r="AJ545" s="94"/>
      <c r="AK545" s="94"/>
    </row>
    <row r="546" spans="1:37" ht="25.4" customHeight="1" x14ac:dyDescent="0.25">
      <c r="A546" s="290" t="s">
        <v>2512</v>
      </c>
      <c r="B546" s="290"/>
      <c r="C546" s="290"/>
      <c r="D546" s="290"/>
      <c r="E546" s="290"/>
      <c r="F546" s="290"/>
      <c r="G546" s="290"/>
      <c r="H546" s="290"/>
      <c r="I546" s="290"/>
      <c r="J546" s="290"/>
      <c r="K546" s="290"/>
      <c r="L546" s="290"/>
      <c r="M546" s="290"/>
      <c r="N546" s="290"/>
      <c r="O546" s="290"/>
      <c r="P546" s="290"/>
      <c r="Q546" s="290"/>
      <c r="R546" s="290"/>
      <c r="S546" s="290"/>
      <c r="T546" s="290"/>
      <c r="U546" s="290"/>
      <c r="V546" s="290"/>
      <c r="W546" s="290"/>
      <c r="X546" s="290"/>
      <c r="Y546" s="290"/>
      <c r="Z546" s="290"/>
      <c r="AA546" s="290"/>
      <c r="AB546" s="290"/>
      <c r="AC546" s="290"/>
      <c r="AD546" s="290"/>
      <c r="AE546" s="89">
        <f>AE545/$AE$23*100</f>
        <v>0</v>
      </c>
      <c r="AF546" s="59"/>
      <c r="AG546" s="92"/>
      <c r="AH546" s="93"/>
      <c r="AI546" s="94"/>
      <c r="AJ546" s="94"/>
      <c r="AK546" s="94"/>
    </row>
    <row r="547" spans="1:37" ht="25.4" customHeight="1" x14ac:dyDescent="0.25">
      <c r="A547" s="100"/>
      <c r="B547" s="100"/>
      <c r="C547" s="100"/>
      <c r="D547" s="100"/>
      <c r="E547" s="100"/>
      <c r="F547" s="100"/>
      <c r="G547" s="100"/>
      <c r="H547" s="100"/>
      <c r="I547" s="100"/>
      <c r="J547" s="100"/>
      <c r="K547" s="100"/>
      <c r="L547" s="100"/>
      <c r="M547" s="100"/>
      <c r="N547" s="100"/>
      <c r="O547" s="100"/>
      <c r="P547" s="100"/>
      <c r="Q547" s="95"/>
      <c r="R547" s="100"/>
      <c r="S547" s="100"/>
      <c r="T547" s="100"/>
      <c r="U547" s="100"/>
      <c r="V547" s="100"/>
      <c r="W547" s="100"/>
      <c r="X547" s="100"/>
      <c r="Y547" s="100"/>
      <c r="Z547" s="100"/>
      <c r="AA547" s="100"/>
      <c r="AB547" s="100"/>
      <c r="AC547" s="100"/>
      <c r="AD547" s="96"/>
      <c r="AE547" s="96"/>
    </row>
    <row r="548" spans="1:37" ht="25.4" customHeight="1" x14ac:dyDescent="0.25">
      <c r="A548" s="100"/>
      <c r="B548" s="100"/>
      <c r="C548" s="100"/>
      <c r="D548" s="100"/>
      <c r="E548" s="100"/>
      <c r="F548" s="100"/>
      <c r="G548" s="100"/>
      <c r="H548" s="100"/>
      <c r="I548" s="100"/>
      <c r="J548" s="100"/>
      <c r="K548" s="100"/>
      <c r="L548" s="100"/>
      <c r="M548" s="100"/>
      <c r="N548" s="100"/>
      <c r="O548" s="100"/>
      <c r="P548" s="100"/>
      <c r="Q548" s="95"/>
      <c r="R548" s="100"/>
      <c r="S548" s="100"/>
      <c r="T548" s="100"/>
      <c r="U548" s="100"/>
      <c r="V548" s="100"/>
      <c r="W548" s="100"/>
      <c r="X548" s="100"/>
      <c r="Y548" s="100"/>
      <c r="Z548" s="100"/>
      <c r="AA548" s="100"/>
      <c r="AB548" s="100"/>
      <c r="AC548" s="100"/>
      <c r="AD548" s="96"/>
      <c r="AE548" s="96"/>
    </row>
    <row r="549" spans="1:37" ht="25.4" customHeight="1" x14ac:dyDescent="0.25">
      <c r="A549" s="337" t="s">
        <v>751</v>
      </c>
      <c r="B549" s="337"/>
      <c r="C549" s="337"/>
      <c r="D549" s="337"/>
      <c r="E549" s="337"/>
      <c r="F549" s="337"/>
      <c r="G549" s="337"/>
      <c r="H549" s="337"/>
      <c r="I549" s="337"/>
      <c r="J549" s="337"/>
      <c r="K549" s="337"/>
      <c r="L549" s="337"/>
      <c r="M549" s="337"/>
      <c r="N549" s="337"/>
      <c r="O549" s="337"/>
      <c r="P549" s="337"/>
      <c r="Q549" s="337"/>
      <c r="R549" s="337"/>
      <c r="S549" s="337"/>
      <c r="T549" s="337"/>
      <c r="U549" s="337"/>
      <c r="V549" s="337"/>
      <c r="W549" s="337"/>
      <c r="X549" s="337"/>
      <c r="Y549" s="337"/>
      <c r="Z549" s="337"/>
      <c r="AA549" s="337"/>
      <c r="AB549" s="337"/>
      <c r="AC549" s="337"/>
      <c r="AD549" s="82"/>
      <c r="AE549" s="82"/>
    </row>
    <row r="550" spans="1:37" ht="25.4" customHeight="1" x14ac:dyDescent="0.25">
      <c r="A550" s="101"/>
      <c r="B550" s="102"/>
      <c r="C550" s="102"/>
      <c r="D550" s="102"/>
      <c r="E550" s="102"/>
      <c r="F550" s="102"/>
      <c r="G550" s="102"/>
      <c r="H550" s="102"/>
      <c r="I550" s="102"/>
      <c r="J550" s="102"/>
      <c r="K550" s="102"/>
      <c r="L550" s="102"/>
      <c r="M550" s="102"/>
      <c r="N550" s="102"/>
      <c r="O550" s="102"/>
      <c r="P550" s="102"/>
      <c r="Q550" s="103"/>
      <c r="R550" s="102"/>
      <c r="S550" s="102"/>
      <c r="T550" s="102"/>
      <c r="U550" s="102"/>
      <c r="V550" s="102"/>
      <c r="W550" s="102"/>
      <c r="X550" s="102"/>
      <c r="Y550" s="102"/>
      <c r="Z550" s="102"/>
      <c r="AA550" s="102"/>
      <c r="AB550" s="102"/>
      <c r="AC550" s="102"/>
      <c r="AD550" s="83"/>
      <c r="AE550" s="83"/>
    </row>
    <row r="551" spans="1:37" ht="25.4" customHeight="1" thickBot="1" x14ac:dyDescent="0.3">
      <c r="A551" s="70"/>
      <c r="B551" s="70"/>
      <c r="C551" s="70"/>
      <c r="D551" s="70"/>
      <c r="E551" s="70"/>
      <c r="F551" s="70"/>
      <c r="G551" s="70"/>
      <c r="H551" s="70"/>
      <c r="I551" s="70"/>
      <c r="J551" s="70"/>
      <c r="K551" s="70"/>
      <c r="L551" s="70"/>
      <c r="M551" s="70"/>
      <c r="N551" s="70"/>
      <c r="O551" s="70"/>
      <c r="P551" s="70"/>
      <c r="Q551" s="95"/>
      <c r="R551" s="70"/>
      <c r="S551" s="70"/>
      <c r="T551" s="70"/>
      <c r="U551" s="70"/>
      <c r="V551" s="70"/>
      <c r="W551" s="70"/>
      <c r="X551" s="70"/>
      <c r="Y551" s="70"/>
      <c r="Z551" s="70"/>
      <c r="AA551" s="70"/>
      <c r="AB551" s="70"/>
      <c r="AC551" s="70"/>
      <c r="AD551" s="96"/>
      <c r="AE551" s="96"/>
    </row>
    <row r="552" spans="1:37" ht="25.4" customHeight="1" thickTop="1" thickBot="1" x14ac:dyDescent="0.3">
      <c r="A552" s="292" t="s">
        <v>44</v>
      </c>
      <c r="B552" s="292"/>
      <c r="C552" s="292"/>
      <c r="D552" s="292"/>
      <c r="E552" s="292"/>
      <c r="F552" s="292"/>
      <c r="G552" s="292"/>
      <c r="H552" s="292"/>
      <c r="I552" s="292"/>
      <c r="J552" s="292"/>
      <c r="K552" s="292"/>
      <c r="L552" s="292"/>
      <c r="M552" s="292"/>
      <c r="N552" s="292"/>
      <c r="O552" s="292"/>
      <c r="P552" s="292"/>
      <c r="Q552" s="292"/>
      <c r="R552" s="292"/>
      <c r="S552" s="292"/>
      <c r="T552" s="292"/>
      <c r="U552" s="292"/>
      <c r="V552" s="292"/>
      <c r="W552" s="292"/>
      <c r="X552" s="292"/>
      <c r="Y552" s="292"/>
      <c r="Z552" s="292"/>
      <c r="AA552" s="292"/>
      <c r="AB552" s="292"/>
      <c r="AC552" s="292"/>
      <c r="AD552" s="63" t="s">
        <v>65</v>
      </c>
      <c r="AE552" s="211" t="s">
        <v>9</v>
      </c>
      <c r="AF552" s="86" t="s">
        <v>330</v>
      </c>
      <c r="AG552" s="86" t="s">
        <v>331</v>
      </c>
      <c r="AH552" s="86" t="s">
        <v>332</v>
      </c>
      <c r="AI552" s="87" t="s">
        <v>333</v>
      </c>
      <c r="AJ552" s="86"/>
      <c r="AK552" s="87" t="s">
        <v>334</v>
      </c>
    </row>
    <row r="553" spans="1:37" ht="25.4" customHeight="1" thickTop="1" thickBot="1" x14ac:dyDescent="0.3">
      <c r="A553" s="320" t="s">
        <v>403</v>
      </c>
      <c r="B553" s="320"/>
      <c r="C553" s="320"/>
      <c r="D553" s="320"/>
      <c r="E553" s="320"/>
      <c r="F553" s="320"/>
      <c r="G553" s="320"/>
      <c r="H553" s="320"/>
      <c r="I553" s="320"/>
      <c r="J553" s="320"/>
      <c r="K553" s="320"/>
      <c r="L553" s="320"/>
      <c r="M553" s="320"/>
      <c r="N553" s="320"/>
      <c r="O553" s="320"/>
      <c r="P553" s="320"/>
      <c r="Q553" s="320"/>
      <c r="R553" s="320"/>
      <c r="S553" s="320"/>
      <c r="T553" s="320"/>
      <c r="U553" s="320"/>
      <c r="V553" s="320"/>
      <c r="W553" s="320"/>
      <c r="X553" s="320"/>
      <c r="Y553" s="320"/>
      <c r="Z553" s="320"/>
      <c r="AA553" s="320"/>
      <c r="AB553" s="320"/>
      <c r="AC553" s="320"/>
      <c r="AD553" s="88">
        <f>'Art. 121'!Q533</f>
        <v>0</v>
      </c>
      <c r="AE553" s="89">
        <f t="shared" ref="AE553:AE571" si="111">IF(AG553=1,AK553,AG553)</f>
        <v>0</v>
      </c>
      <c r="AF553">
        <f t="shared" ref="AF553:AF571" si="112">AD553/2</f>
        <v>0</v>
      </c>
      <c r="AG553" s="86">
        <f t="shared" ref="AG553:AG571" si="113">IF(AND(AF553&gt;=0,AF553&lt;=1),1,"No aplica")</f>
        <v>1</v>
      </c>
      <c r="AH553" s="90">
        <f t="shared" ref="AH553:AH571" si="114">AD553/(AG553*2)</f>
        <v>0</v>
      </c>
      <c r="AI553" s="91">
        <f t="shared" ref="AI553:AI571" si="115">IF(AG553=1,AG553/$AG$572,"No aplica")</f>
        <v>5.2631578947368418E-2</v>
      </c>
      <c r="AJ553" s="91">
        <f t="shared" ref="AJ553:AJ571" si="116">AF553*AI553</f>
        <v>0</v>
      </c>
      <c r="AK553" s="91">
        <f t="shared" ref="AK553:AK571" si="117">AJ553*$AE$23</f>
        <v>0</v>
      </c>
    </row>
    <row r="554" spans="1:37" ht="25.4" customHeight="1" thickTop="1" thickBot="1" x14ac:dyDescent="0.3">
      <c r="A554" s="320" t="s">
        <v>441</v>
      </c>
      <c r="B554" s="320"/>
      <c r="C554" s="320"/>
      <c r="D554" s="320"/>
      <c r="E554" s="320"/>
      <c r="F554" s="320"/>
      <c r="G554" s="320"/>
      <c r="H554" s="320"/>
      <c r="I554" s="320"/>
      <c r="J554" s="320"/>
      <c r="K554" s="320"/>
      <c r="L554" s="320"/>
      <c r="M554" s="320"/>
      <c r="N554" s="320"/>
      <c r="O554" s="320"/>
      <c r="P554" s="320"/>
      <c r="Q554" s="320"/>
      <c r="R554" s="320"/>
      <c r="S554" s="320"/>
      <c r="T554" s="320"/>
      <c r="U554" s="320"/>
      <c r="V554" s="320"/>
      <c r="W554" s="320"/>
      <c r="X554" s="320"/>
      <c r="Y554" s="320"/>
      <c r="Z554" s="320"/>
      <c r="AA554" s="320"/>
      <c r="AB554" s="320"/>
      <c r="AC554" s="320"/>
      <c r="AD554" s="88">
        <f>'Art. 121'!Q534</f>
        <v>0</v>
      </c>
      <c r="AE554" s="89">
        <f t="shared" si="111"/>
        <v>0</v>
      </c>
      <c r="AF554">
        <f t="shared" si="112"/>
        <v>0</v>
      </c>
      <c r="AG554" s="86">
        <f t="shared" si="113"/>
        <v>1</v>
      </c>
      <c r="AH554" s="90">
        <f t="shared" si="114"/>
        <v>0</v>
      </c>
      <c r="AI554" s="91">
        <f t="shared" si="115"/>
        <v>5.2631578947368418E-2</v>
      </c>
      <c r="AJ554" s="91">
        <f t="shared" si="116"/>
        <v>0</v>
      </c>
      <c r="AK554" s="91">
        <f t="shared" si="117"/>
        <v>0</v>
      </c>
    </row>
    <row r="555" spans="1:37" ht="25.4" customHeight="1" thickTop="1" thickBot="1" x14ac:dyDescent="0.3">
      <c r="A555" s="320" t="s">
        <v>754</v>
      </c>
      <c r="B555" s="320"/>
      <c r="C555" s="320"/>
      <c r="D555" s="320"/>
      <c r="E555" s="320"/>
      <c r="F555" s="320"/>
      <c r="G555" s="320"/>
      <c r="H555" s="320"/>
      <c r="I555" s="320"/>
      <c r="J555" s="320"/>
      <c r="K555" s="320"/>
      <c r="L555" s="320"/>
      <c r="M555" s="320"/>
      <c r="N555" s="320"/>
      <c r="O555" s="320"/>
      <c r="P555" s="320"/>
      <c r="Q555" s="320"/>
      <c r="R555" s="320"/>
      <c r="S555" s="320"/>
      <c r="T555" s="320"/>
      <c r="U555" s="320"/>
      <c r="V555" s="320"/>
      <c r="W555" s="320"/>
      <c r="X555" s="320"/>
      <c r="Y555" s="320"/>
      <c r="Z555" s="320"/>
      <c r="AA555" s="320"/>
      <c r="AB555" s="320"/>
      <c r="AC555" s="320"/>
      <c r="AD555" s="88">
        <f>'Art. 121'!Q535</f>
        <v>0</v>
      </c>
      <c r="AE555" s="89">
        <f t="shared" si="111"/>
        <v>0</v>
      </c>
      <c r="AF555">
        <f t="shared" si="112"/>
        <v>0</v>
      </c>
      <c r="AG555" s="86">
        <f t="shared" si="113"/>
        <v>1</v>
      </c>
      <c r="AH555" s="90">
        <f t="shared" si="114"/>
        <v>0</v>
      </c>
      <c r="AI555" s="91">
        <f t="shared" si="115"/>
        <v>5.2631578947368418E-2</v>
      </c>
      <c r="AJ555" s="91">
        <f t="shared" si="116"/>
        <v>0</v>
      </c>
      <c r="AK555" s="91">
        <f t="shared" si="117"/>
        <v>0</v>
      </c>
    </row>
    <row r="556" spans="1:37" ht="25.4" customHeight="1" thickTop="1" thickBot="1" x14ac:dyDescent="0.3">
      <c r="A556" s="320" t="s">
        <v>755</v>
      </c>
      <c r="B556" s="320"/>
      <c r="C556" s="320"/>
      <c r="D556" s="320"/>
      <c r="E556" s="320"/>
      <c r="F556" s="320"/>
      <c r="G556" s="320"/>
      <c r="H556" s="320"/>
      <c r="I556" s="320"/>
      <c r="J556" s="320"/>
      <c r="K556" s="320"/>
      <c r="L556" s="320"/>
      <c r="M556" s="320"/>
      <c r="N556" s="320"/>
      <c r="O556" s="320"/>
      <c r="P556" s="320"/>
      <c r="Q556" s="320"/>
      <c r="R556" s="320"/>
      <c r="S556" s="320"/>
      <c r="T556" s="320"/>
      <c r="U556" s="320"/>
      <c r="V556" s="320"/>
      <c r="W556" s="320"/>
      <c r="X556" s="320"/>
      <c r="Y556" s="320"/>
      <c r="Z556" s="320"/>
      <c r="AA556" s="320"/>
      <c r="AB556" s="320"/>
      <c r="AC556" s="320"/>
      <c r="AD556" s="88">
        <f>'Art. 121'!Q536</f>
        <v>0</v>
      </c>
      <c r="AE556" s="89">
        <f t="shared" si="111"/>
        <v>0</v>
      </c>
      <c r="AF556">
        <f t="shared" si="112"/>
        <v>0</v>
      </c>
      <c r="AG556" s="86">
        <f t="shared" si="113"/>
        <v>1</v>
      </c>
      <c r="AH556" s="90">
        <f t="shared" si="114"/>
        <v>0</v>
      </c>
      <c r="AI556" s="91">
        <f t="shared" si="115"/>
        <v>5.2631578947368418E-2</v>
      </c>
      <c r="AJ556" s="91">
        <f t="shared" si="116"/>
        <v>0</v>
      </c>
      <c r="AK556" s="91">
        <f t="shared" si="117"/>
        <v>0</v>
      </c>
    </row>
    <row r="557" spans="1:37" ht="25.4" customHeight="1" thickTop="1" thickBot="1" x14ac:dyDescent="0.3">
      <c r="A557" s="320" t="s">
        <v>756</v>
      </c>
      <c r="B557" s="320"/>
      <c r="C557" s="320"/>
      <c r="D557" s="320"/>
      <c r="E557" s="320"/>
      <c r="F557" s="320"/>
      <c r="G557" s="320"/>
      <c r="H557" s="320"/>
      <c r="I557" s="320"/>
      <c r="J557" s="320"/>
      <c r="K557" s="320"/>
      <c r="L557" s="320"/>
      <c r="M557" s="320"/>
      <c r="N557" s="320"/>
      <c r="O557" s="320"/>
      <c r="P557" s="320"/>
      <c r="Q557" s="320"/>
      <c r="R557" s="320"/>
      <c r="S557" s="320"/>
      <c r="T557" s="320"/>
      <c r="U557" s="320"/>
      <c r="V557" s="320"/>
      <c r="W557" s="320"/>
      <c r="X557" s="320"/>
      <c r="Y557" s="320"/>
      <c r="Z557" s="320"/>
      <c r="AA557" s="320"/>
      <c r="AB557" s="320"/>
      <c r="AC557" s="320"/>
      <c r="AD557" s="88">
        <f>'Art. 121'!Q537</f>
        <v>0</v>
      </c>
      <c r="AE557" s="89">
        <f t="shared" si="111"/>
        <v>0</v>
      </c>
      <c r="AF557">
        <f t="shared" si="112"/>
        <v>0</v>
      </c>
      <c r="AG557" s="86">
        <f t="shared" si="113"/>
        <v>1</v>
      </c>
      <c r="AH557" s="90">
        <f t="shared" si="114"/>
        <v>0</v>
      </c>
      <c r="AI557" s="91">
        <f t="shared" si="115"/>
        <v>5.2631578947368418E-2</v>
      </c>
      <c r="AJ557" s="91">
        <f t="shared" si="116"/>
        <v>0</v>
      </c>
      <c r="AK557" s="91">
        <f t="shared" si="117"/>
        <v>0</v>
      </c>
    </row>
    <row r="558" spans="1:37" ht="25.4" customHeight="1" thickTop="1" thickBot="1" x14ac:dyDescent="0.3">
      <c r="A558" s="320" t="s">
        <v>757</v>
      </c>
      <c r="B558" s="320"/>
      <c r="C558" s="320"/>
      <c r="D558" s="320"/>
      <c r="E558" s="320"/>
      <c r="F558" s="320"/>
      <c r="G558" s="320"/>
      <c r="H558" s="320"/>
      <c r="I558" s="320"/>
      <c r="J558" s="320"/>
      <c r="K558" s="320"/>
      <c r="L558" s="320"/>
      <c r="M558" s="320"/>
      <c r="N558" s="320"/>
      <c r="O558" s="320"/>
      <c r="P558" s="320"/>
      <c r="Q558" s="320"/>
      <c r="R558" s="320"/>
      <c r="S558" s="320"/>
      <c r="T558" s="320"/>
      <c r="U558" s="320"/>
      <c r="V558" s="320"/>
      <c r="W558" s="320"/>
      <c r="X558" s="320"/>
      <c r="Y558" s="320"/>
      <c r="Z558" s="320"/>
      <c r="AA558" s="320"/>
      <c r="AB558" s="320"/>
      <c r="AC558" s="320"/>
      <c r="AD558" s="88">
        <f>'Art. 121'!Q538</f>
        <v>0</v>
      </c>
      <c r="AE558" s="89">
        <f t="shared" si="111"/>
        <v>0</v>
      </c>
      <c r="AF558">
        <f t="shared" si="112"/>
        <v>0</v>
      </c>
      <c r="AG558" s="86">
        <f t="shared" si="113"/>
        <v>1</v>
      </c>
      <c r="AH558" s="90">
        <f t="shared" si="114"/>
        <v>0</v>
      </c>
      <c r="AI558" s="91">
        <f t="shared" si="115"/>
        <v>5.2631578947368418E-2</v>
      </c>
      <c r="AJ558" s="91">
        <f t="shared" si="116"/>
        <v>0</v>
      </c>
      <c r="AK558" s="91">
        <f t="shared" si="117"/>
        <v>0</v>
      </c>
    </row>
    <row r="559" spans="1:37" ht="25.4" customHeight="1" thickTop="1" thickBot="1" x14ac:dyDescent="0.3">
      <c r="A559" s="320" t="s">
        <v>758</v>
      </c>
      <c r="B559" s="320"/>
      <c r="C559" s="320"/>
      <c r="D559" s="320"/>
      <c r="E559" s="320"/>
      <c r="F559" s="320"/>
      <c r="G559" s="320"/>
      <c r="H559" s="320"/>
      <c r="I559" s="320"/>
      <c r="J559" s="320"/>
      <c r="K559" s="320"/>
      <c r="L559" s="320"/>
      <c r="M559" s="320"/>
      <c r="N559" s="320"/>
      <c r="O559" s="320"/>
      <c r="P559" s="320"/>
      <c r="Q559" s="320"/>
      <c r="R559" s="320"/>
      <c r="S559" s="320"/>
      <c r="T559" s="320"/>
      <c r="U559" s="320"/>
      <c r="V559" s="320"/>
      <c r="W559" s="320"/>
      <c r="X559" s="320"/>
      <c r="Y559" s="320"/>
      <c r="Z559" s="320"/>
      <c r="AA559" s="320"/>
      <c r="AB559" s="320"/>
      <c r="AC559" s="320"/>
      <c r="AD559" s="88">
        <f>'Art. 121'!Q539</f>
        <v>0</v>
      </c>
      <c r="AE559" s="89">
        <f t="shared" si="111"/>
        <v>0</v>
      </c>
      <c r="AF559">
        <f t="shared" si="112"/>
        <v>0</v>
      </c>
      <c r="AG559" s="86">
        <f t="shared" si="113"/>
        <v>1</v>
      </c>
      <c r="AH559" s="90">
        <f t="shared" si="114"/>
        <v>0</v>
      </c>
      <c r="AI559" s="91">
        <f t="shared" si="115"/>
        <v>5.2631578947368418E-2</v>
      </c>
      <c r="AJ559" s="91">
        <f t="shared" si="116"/>
        <v>0</v>
      </c>
      <c r="AK559" s="91">
        <f t="shared" si="117"/>
        <v>0</v>
      </c>
    </row>
    <row r="560" spans="1:37" ht="25.4" customHeight="1" thickTop="1" thickBot="1" x14ac:dyDescent="0.3">
      <c r="A560" s="320" t="s">
        <v>759</v>
      </c>
      <c r="B560" s="320"/>
      <c r="C560" s="320"/>
      <c r="D560" s="320"/>
      <c r="E560" s="320"/>
      <c r="F560" s="320"/>
      <c r="G560" s="320"/>
      <c r="H560" s="320"/>
      <c r="I560" s="320"/>
      <c r="J560" s="320"/>
      <c r="K560" s="320"/>
      <c r="L560" s="320"/>
      <c r="M560" s="320"/>
      <c r="N560" s="320"/>
      <c r="O560" s="320"/>
      <c r="P560" s="320"/>
      <c r="Q560" s="320"/>
      <c r="R560" s="320"/>
      <c r="S560" s="320"/>
      <c r="T560" s="320"/>
      <c r="U560" s="320"/>
      <c r="V560" s="320"/>
      <c r="W560" s="320"/>
      <c r="X560" s="320"/>
      <c r="Y560" s="320"/>
      <c r="Z560" s="320"/>
      <c r="AA560" s="320"/>
      <c r="AB560" s="320"/>
      <c r="AC560" s="320"/>
      <c r="AD560" s="88">
        <f>'Art. 121'!Q540</f>
        <v>0</v>
      </c>
      <c r="AE560" s="89">
        <f t="shared" si="111"/>
        <v>0</v>
      </c>
      <c r="AF560">
        <f t="shared" si="112"/>
        <v>0</v>
      </c>
      <c r="AG560" s="86">
        <f t="shared" si="113"/>
        <v>1</v>
      </c>
      <c r="AH560" s="90">
        <f t="shared" si="114"/>
        <v>0</v>
      </c>
      <c r="AI560" s="91">
        <f t="shared" si="115"/>
        <v>5.2631578947368418E-2</v>
      </c>
      <c r="AJ560" s="91">
        <f t="shared" si="116"/>
        <v>0</v>
      </c>
      <c r="AK560" s="91">
        <f t="shared" si="117"/>
        <v>0</v>
      </c>
    </row>
    <row r="561" spans="1:37" ht="25.4" customHeight="1" thickTop="1" thickBot="1" x14ac:dyDescent="0.3">
      <c r="A561" s="320" t="s">
        <v>760</v>
      </c>
      <c r="B561" s="320"/>
      <c r="C561" s="320"/>
      <c r="D561" s="320"/>
      <c r="E561" s="320"/>
      <c r="F561" s="320"/>
      <c r="G561" s="320"/>
      <c r="H561" s="320"/>
      <c r="I561" s="320"/>
      <c r="J561" s="320"/>
      <c r="K561" s="320"/>
      <c r="L561" s="320"/>
      <c r="M561" s="320"/>
      <c r="N561" s="320"/>
      <c r="O561" s="320"/>
      <c r="P561" s="320"/>
      <c r="Q561" s="320"/>
      <c r="R561" s="320"/>
      <c r="S561" s="320"/>
      <c r="T561" s="320"/>
      <c r="U561" s="320"/>
      <c r="V561" s="320"/>
      <c r="W561" s="320"/>
      <c r="X561" s="320"/>
      <c r="Y561" s="320"/>
      <c r="Z561" s="320"/>
      <c r="AA561" s="320"/>
      <c r="AB561" s="320"/>
      <c r="AC561" s="320"/>
      <c r="AD561" s="88">
        <f>'Art. 121'!Q541</f>
        <v>0</v>
      </c>
      <c r="AE561" s="89">
        <f t="shared" si="111"/>
        <v>0</v>
      </c>
      <c r="AF561">
        <f t="shared" si="112"/>
        <v>0</v>
      </c>
      <c r="AG561" s="86">
        <f t="shared" si="113"/>
        <v>1</v>
      </c>
      <c r="AH561" s="90">
        <f t="shared" si="114"/>
        <v>0</v>
      </c>
      <c r="AI561" s="91">
        <f t="shared" si="115"/>
        <v>5.2631578947368418E-2</v>
      </c>
      <c r="AJ561" s="91">
        <f t="shared" si="116"/>
        <v>0</v>
      </c>
      <c r="AK561" s="91">
        <f t="shared" si="117"/>
        <v>0</v>
      </c>
    </row>
    <row r="562" spans="1:37" ht="25.4" customHeight="1" thickTop="1" thickBot="1" x14ac:dyDescent="0.3">
      <c r="A562" s="320" t="s">
        <v>761</v>
      </c>
      <c r="B562" s="320"/>
      <c r="C562" s="320"/>
      <c r="D562" s="320"/>
      <c r="E562" s="320"/>
      <c r="F562" s="320"/>
      <c r="G562" s="320"/>
      <c r="H562" s="320"/>
      <c r="I562" s="320"/>
      <c r="J562" s="320"/>
      <c r="K562" s="320"/>
      <c r="L562" s="320"/>
      <c r="M562" s="320"/>
      <c r="N562" s="320"/>
      <c r="O562" s="320"/>
      <c r="P562" s="320"/>
      <c r="Q562" s="320"/>
      <c r="R562" s="320"/>
      <c r="S562" s="320"/>
      <c r="T562" s="320"/>
      <c r="U562" s="320"/>
      <c r="V562" s="320"/>
      <c r="W562" s="320"/>
      <c r="X562" s="320"/>
      <c r="Y562" s="320"/>
      <c r="Z562" s="320"/>
      <c r="AA562" s="320"/>
      <c r="AB562" s="320"/>
      <c r="AC562" s="320"/>
      <c r="AD562" s="88">
        <f>'Art. 121'!Q542</f>
        <v>0</v>
      </c>
      <c r="AE562" s="89">
        <f t="shared" si="111"/>
        <v>0</v>
      </c>
      <c r="AF562">
        <f t="shared" si="112"/>
        <v>0</v>
      </c>
      <c r="AG562" s="86">
        <f t="shared" si="113"/>
        <v>1</v>
      </c>
      <c r="AH562" s="90">
        <f t="shared" si="114"/>
        <v>0</v>
      </c>
      <c r="AI562" s="91">
        <f t="shared" si="115"/>
        <v>5.2631578947368418E-2</v>
      </c>
      <c r="AJ562" s="91">
        <f t="shared" si="116"/>
        <v>0</v>
      </c>
      <c r="AK562" s="91">
        <f t="shared" si="117"/>
        <v>0</v>
      </c>
    </row>
    <row r="563" spans="1:37" ht="25.4" customHeight="1" thickTop="1" thickBot="1" x14ac:dyDescent="0.3">
      <c r="A563" s="320" t="s">
        <v>762</v>
      </c>
      <c r="B563" s="320"/>
      <c r="C563" s="320"/>
      <c r="D563" s="320"/>
      <c r="E563" s="320"/>
      <c r="F563" s="320"/>
      <c r="G563" s="320"/>
      <c r="H563" s="320"/>
      <c r="I563" s="320"/>
      <c r="J563" s="320"/>
      <c r="K563" s="320"/>
      <c r="L563" s="320"/>
      <c r="M563" s="320"/>
      <c r="N563" s="320"/>
      <c r="O563" s="320"/>
      <c r="P563" s="320"/>
      <c r="Q563" s="320"/>
      <c r="R563" s="320"/>
      <c r="S563" s="320"/>
      <c r="T563" s="320"/>
      <c r="U563" s="320"/>
      <c r="V563" s="320"/>
      <c r="W563" s="320"/>
      <c r="X563" s="320"/>
      <c r="Y563" s="320"/>
      <c r="Z563" s="320"/>
      <c r="AA563" s="320"/>
      <c r="AB563" s="320"/>
      <c r="AC563" s="320"/>
      <c r="AD563" s="88">
        <f>'Art. 121'!Q543</f>
        <v>0</v>
      </c>
      <c r="AE563" s="89">
        <f t="shared" si="111"/>
        <v>0</v>
      </c>
      <c r="AF563">
        <f t="shared" si="112"/>
        <v>0</v>
      </c>
      <c r="AG563" s="86">
        <f t="shared" si="113"/>
        <v>1</v>
      </c>
      <c r="AH563" s="90">
        <f t="shared" si="114"/>
        <v>0</v>
      </c>
      <c r="AI563" s="91">
        <f t="shared" si="115"/>
        <v>5.2631578947368418E-2</v>
      </c>
      <c r="AJ563" s="91">
        <f t="shared" si="116"/>
        <v>0</v>
      </c>
      <c r="AK563" s="91">
        <f t="shared" si="117"/>
        <v>0</v>
      </c>
    </row>
    <row r="564" spans="1:37" ht="25.4" customHeight="1" thickTop="1" thickBot="1" x14ac:dyDescent="0.3">
      <c r="A564" s="320" t="s">
        <v>763</v>
      </c>
      <c r="B564" s="320"/>
      <c r="C564" s="320"/>
      <c r="D564" s="320"/>
      <c r="E564" s="320"/>
      <c r="F564" s="320"/>
      <c r="G564" s="320"/>
      <c r="H564" s="320"/>
      <c r="I564" s="320"/>
      <c r="J564" s="320"/>
      <c r="K564" s="320"/>
      <c r="L564" s="320"/>
      <c r="M564" s="320"/>
      <c r="N564" s="320"/>
      <c r="O564" s="320"/>
      <c r="P564" s="320"/>
      <c r="Q564" s="320"/>
      <c r="R564" s="320"/>
      <c r="S564" s="320"/>
      <c r="T564" s="320"/>
      <c r="U564" s="320"/>
      <c r="V564" s="320"/>
      <c r="W564" s="320"/>
      <c r="X564" s="320"/>
      <c r="Y564" s="320"/>
      <c r="Z564" s="320"/>
      <c r="AA564" s="320"/>
      <c r="AB564" s="320"/>
      <c r="AC564" s="320"/>
      <c r="AD564" s="88">
        <f>'Art. 121'!Q544</f>
        <v>0</v>
      </c>
      <c r="AE564" s="89">
        <f t="shared" si="111"/>
        <v>0</v>
      </c>
      <c r="AF564">
        <f t="shared" si="112"/>
        <v>0</v>
      </c>
      <c r="AG564" s="86">
        <f t="shared" si="113"/>
        <v>1</v>
      </c>
      <c r="AH564" s="90">
        <f t="shared" si="114"/>
        <v>0</v>
      </c>
      <c r="AI564" s="91">
        <f t="shared" si="115"/>
        <v>5.2631578947368418E-2</v>
      </c>
      <c r="AJ564" s="91">
        <f t="shared" si="116"/>
        <v>0</v>
      </c>
      <c r="AK564" s="91">
        <f t="shared" si="117"/>
        <v>0</v>
      </c>
    </row>
    <row r="565" spans="1:37" ht="25.4" customHeight="1" thickTop="1" thickBot="1" x14ac:dyDescent="0.3">
      <c r="A565" s="320" t="s">
        <v>764</v>
      </c>
      <c r="B565" s="320"/>
      <c r="C565" s="320"/>
      <c r="D565" s="320"/>
      <c r="E565" s="320"/>
      <c r="F565" s="320"/>
      <c r="G565" s="320"/>
      <c r="H565" s="320"/>
      <c r="I565" s="320"/>
      <c r="J565" s="320"/>
      <c r="K565" s="320"/>
      <c r="L565" s="320"/>
      <c r="M565" s="320"/>
      <c r="N565" s="320"/>
      <c r="O565" s="320"/>
      <c r="P565" s="320"/>
      <c r="Q565" s="320"/>
      <c r="R565" s="320"/>
      <c r="S565" s="320"/>
      <c r="T565" s="320"/>
      <c r="U565" s="320"/>
      <c r="V565" s="320"/>
      <c r="W565" s="320"/>
      <c r="X565" s="320"/>
      <c r="Y565" s="320"/>
      <c r="Z565" s="320"/>
      <c r="AA565" s="320"/>
      <c r="AB565" s="320"/>
      <c r="AC565" s="320"/>
      <c r="AD565" s="88">
        <f>'Art. 121'!Q545</f>
        <v>0</v>
      </c>
      <c r="AE565" s="89">
        <f t="shared" si="111"/>
        <v>0</v>
      </c>
      <c r="AF565">
        <f t="shared" si="112"/>
        <v>0</v>
      </c>
      <c r="AG565" s="86">
        <f t="shared" si="113"/>
        <v>1</v>
      </c>
      <c r="AH565" s="90">
        <f t="shared" si="114"/>
        <v>0</v>
      </c>
      <c r="AI565" s="91">
        <f t="shared" si="115"/>
        <v>5.2631578947368418E-2</v>
      </c>
      <c r="AJ565" s="91">
        <f t="shared" si="116"/>
        <v>0</v>
      </c>
      <c r="AK565" s="91">
        <f t="shared" si="117"/>
        <v>0</v>
      </c>
    </row>
    <row r="566" spans="1:37" ht="25.4" customHeight="1" thickTop="1" thickBot="1" x14ac:dyDescent="0.3">
      <c r="A566" s="320" t="s">
        <v>765</v>
      </c>
      <c r="B566" s="320"/>
      <c r="C566" s="320"/>
      <c r="D566" s="320"/>
      <c r="E566" s="320"/>
      <c r="F566" s="320"/>
      <c r="G566" s="320"/>
      <c r="H566" s="320"/>
      <c r="I566" s="320"/>
      <c r="J566" s="320"/>
      <c r="K566" s="320"/>
      <c r="L566" s="320"/>
      <c r="M566" s="320"/>
      <c r="N566" s="320"/>
      <c r="O566" s="320"/>
      <c r="P566" s="320"/>
      <c r="Q566" s="320"/>
      <c r="R566" s="320"/>
      <c r="S566" s="320"/>
      <c r="T566" s="320"/>
      <c r="U566" s="320"/>
      <c r="V566" s="320"/>
      <c r="W566" s="320"/>
      <c r="X566" s="320"/>
      <c r="Y566" s="320"/>
      <c r="Z566" s="320"/>
      <c r="AA566" s="320"/>
      <c r="AB566" s="320"/>
      <c r="AC566" s="320"/>
      <c r="AD566" s="88">
        <f>'Art. 121'!Q546</f>
        <v>0</v>
      </c>
      <c r="AE566" s="89">
        <f t="shared" si="111"/>
        <v>0</v>
      </c>
      <c r="AF566">
        <f t="shared" si="112"/>
        <v>0</v>
      </c>
      <c r="AG566" s="86">
        <f t="shared" si="113"/>
        <v>1</v>
      </c>
      <c r="AH566" s="90">
        <f t="shared" si="114"/>
        <v>0</v>
      </c>
      <c r="AI566" s="91">
        <f t="shared" si="115"/>
        <v>5.2631578947368418E-2</v>
      </c>
      <c r="AJ566" s="91">
        <f t="shared" si="116"/>
        <v>0</v>
      </c>
      <c r="AK566" s="91">
        <f t="shared" si="117"/>
        <v>0</v>
      </c>
    </row>
    <row r="567" spans="1:37" ht="25.4" customHeight="1" thickTop="1" thickBot="1" x14ac:dyDescent="0.3">
      <c r="A567" s="320" t="s">
        <v>766</v>
      </c>
      <c r="B567" s="320"/>
      <c r="C567" s="320"/>
      <c r="D567" s="320"/>
      <c r="E567" s="320"/>
      <c r="F567" s="320"/>
      <c r="G567" s="320"/>
      <c r="H567" s="320"/>
      <c r="I567" s="320"/>
      <c r="J567" s="320"/>
      <c r="K567" s="320"/>
      <c r="L567" s="320"/>
      <c r="M567" s="320"/>
      <c r="N567" s="320"/>
      <c r="O567" s="320"/>
      <c r="P567" s="320"/>
      <c r="Q567" s="320"/>
      <c r="R567" s="320"/>
      <c r="S567" s="320"/>
      <c r="T567" s="320"/>
      <c r="U567" s="320"/>
      <c r="V567" s="320"/>
      <c r="W567" s="320"/>
      <c r="X567" s="320"/>
      <c r="Y567" s="320"/>
      <c r="Z567" s="320"/>
      <c r="AA567" s="320"/>
      <c r="AB567" s="320"/>
      <c r="AC567" s="320"/>
      <c r="AD567" s="88">
        <f>'Art. 121'!Q547</f>
        <v>0</v>
      </c>
      <c r="AE567" s="89">
        <f t="shared" si="111"/>
        <v>0</v>
      </c>
      <c r="AF567">
        <f t="shared" si="112"/>
        <v>0</v>
      </c>
      <c r="AG567" s="86">
        <f t="shared" si="113"/>
        <v>1</v>
      </c>
      <c r="AH567" s="90">
        <f t="shared" si="114"/>
        <v>0</v>
      </c>
      <c r="AI567" s="91">
        <f t="shared" si="115"/>
        <v>5.2631578947368418E-2</v>
      </c>
      <c r="AJ567" s="91">
        <f t="shared" si="116"/>
        <v>0</v>
      </c>
      <c r="AK567" s="91">
        <f t="shared" si="117"/>
        <v>0</v>
      </c>
    </row>
    <row r="568" spans="1:37" ht="25.4" customHeight="1" thickTop="1" thickBot="1" x14ac:dyDescent="0.3">
      <c r="A568" s="320" t="s">
        <v>767</v>
      </c>
      <c r="B568" s="320"/>
      <c r="C568" s="320"/>
      <c r="D568" s="320"/>
      <c r="E568" s="320"/>
      <c r="F568" s="320"/>
      <c r="G568" s="320"/>
      <c r="H568" s="320"/>
      <c r="I568" s="320"/>
      <c r="J568" s="320"/>
      <c r="K568" s="320"/>
      <c r="L568" s="320"/>
      <c r="M568" s="320"/>
      <c r="N568" s="320"/>
      <c r="O568" s="320"/>
      <c r="P568" s="320"/>
      <c r="Q568" s="320"/>
      <c r="R568" s="320"/>
      <c r="S568" s="320"/>
      <c r="T568" s="320"/>
      <c r="U568" s="320"/>
      <c r="V568" s="320"/>
      <c r="W568" s="320"/>
      <c r="X568" s="320"/>
      <c r="Y568" s="320"/>
      <c r="Z568" s="320"/>
      <c r="AA568" s="320"/>
      <c r="AB568" s="320"/>
      <c r="AC568" s="320"/>
      <c r="AD568" s="88">
        <f>'Art. 121'!Q548</f>
        <v>0</v>
      </c>
      <c r="AE568" s="89">
        <f t="shared" si="111"/>
        <v>0</v>
      </c>
      <c r="AF568">
        <f t="shared" si="112"/>
        <v>0</v>
      </c>
      <c r="AG568" s="86">
        <f t="shared" si="113"/>
        <v>1</v>
      </c>
      <c r="AH568" s="90">
        <f t="shared" si="114"/>
        <v>0</v>
      </c>
      <c r="AI568" s="91">
        <f t="shared" si="115"/>
        <v>5.2631578947368418E-2</v>
      </c>
      <c r="AJ568" s="91">
        <f t="shared" si="116"/>
        <v>0</v>
      </c>
      <c r="AK568" s="91">
        <f t="shared" si="117"/>
        <v>0</v>
      </c>
    </row>
    <row r="569" spans="1:37" ht="25.4" customHeight="1" thickTop="1" thickBot="1" x14ac:dyDescent="0.3">
      <c r="A569" s="320" t="s">
        <v>768</v>
      </c>
      <c r="B569" s="320"/>
      <c r="C569" s="320"/>
      <c r="D569" s="320"/>
      <c r="E569" s="320"/>
      <c r="F569" s="320"/>
      <c r="G569" s="320"/>
      <c r="H569" s="320"/>
      <c r="I569" s="320"/>
      <c r="J569" s="320"/>
      <c r="K569" s="320"/>
      <c r="L569" s="320"/>
      <c r="M569" s="320"/>
      <c r="N569" s="320"/>
      <c r="O569" s="320"/>
      <c r="P569" s="320"/>
      <c r="Q569" s="320"/>
      <c r="R569" s="320"/>
      <c r="S569" s="320"/>
      <c r="T569" s="320"/>
      <c r="U569" s="320"/>
      <c r="V569" s="320"/>
      <c r="W569" s="320"/>
      <c r="X569" s="320"/>
      <c r="Y569" s="320"/>
      <c r="Z569" s="320"/>
      <c r="AA569" s="320"/>
      <c r="AB569" s="320"/>
      <c r="AC569" s="320"/>
      <c r="AD569" s="88">
        <f>'Art. 121'!Q549</f>
        <v>0</v>
      </c>
      <c r="AE569" s="89">
        <f t="shared" si="111"/>
        <v>0</v>
      </c>
      <c r="AF569">
        <f t="shared" si="112"/>
        <v>0</v>
      </c>
      <c r="AG569" s="86">
        <f t="shared" si="113"/>
        <v>1</v>
      </c>
      <c r="AH569" s="90">
        <f t="shared" si="114"/>
        <v>0</v>
      </c>
      <c r="AI569" s="91">
        <f t="shared" si="115"/>
        <v>5.2631578947368418E-2</v>
      </c>
      <c r="AJ569" s="91">
        <f t="shared" si="116"/>
        <v>0</v>
      </c>
      <c r="AK569" s="91">
        <f t="shared" si="117"/>
        <v>0</v>
      </c>
    </row>
    <row r="570" spans="1:37" ht="25.4" customHeight="1" thickTop="1" thickBot="1" x14ac:dyDescent="0.3">
      <c r="A570" s="320" t="s">
        <v>769</v>
      </c>
      <c r="B570" s="320"/>
      <c r="C570" s="320"/>
      <c r="D570" s="320"/>
      <c r="E570" s="320"/>
      <c r="F570" s="320"/>
      <c r="G570" s="320"/>
      <c r="H570" s="320"/>
      <c r="I570" s="320"/>
      <c r="J570" s="320"/>
      <c r="K570" s="320"/>
      <c r="L570" s="320"/>
      <c r="M570" s="320"/>
      <c r="N570" s="320"/>
      <c r="O570" s="320"/>
      <c r="P570" s="320"/>
      <c r="Q570" s="320"/>
      <c r="R570" s="320"/>
      <c r="S570" s="320"/>
      <c r="T570" s="320"/>
      <c r="U570" s="320"/>
      <c r="V570" s="320"/>
      <c r="W570" s="320"/>
      <c r="X570" s="320"/>
      <c r="Y570" s="320"/>
      <c r="Z570" s="320"/>
      <c r="AA570" s="320"/>
      <c r="AB570" s="320"/>
      <c r="AC570" s="320"/>
      <c r="AD570" s="88">
        <f>'Art. 121'!Q550</f>
        <v>0</v>
      </c>
      <c r="AE570" s="89">
        <f t="shared" si="111"/>
        <v>0</v>
      </c>
      <c r="AF570">
        <f t="shared" si="112"/>
        <v>0</v>
      </c>
      <c r="AG570" s="86">
        <f t="shared" si="113"/>
        <v>1</v>
      </c>
      <c r="AH570" s="90">
        <f t="shared" si="114"/>
        <v>0</v>
      </c>
      <c r="AI570" s="91">
        <f t="shared" si="115"/>
        <v>5.2631578947368418E-2</v>
      </c>
      <c r="AJ570" s="91">
        <f t="shared" si="116"/>
        <v>0</v>
      </c>
      <c r="AK570" s="91">
        <f t="shared" si="117"/>
        <v>0</v>
      </c>
    </row>
    <row r="571" spans="1:37" ht="25.4" customHeight="1" thickTop="1" thickBot="1" x14ac:dyDescent="0.3">
      <c r="A571" s="320" t="s">
        <v>770</v>
      </c>
      <c r="B571" s="320"/>
      <c r="C571" s="320"/>
      <c r="D571" s="320"/>
      <c r="E571" s="320"/>
      <c r="F571" s="320"/>
      <c r="G571" s="320"/>
      <c r="H571" s="320"/>
      <c r="I571" s="320"/>
      <c r="J571" s="320"/>
      <c r="K571" s="320"/>
      <c r="L571" s="320"/>
      <c r="M571" s="320"/>
      <c r="N571" s="320"/>
      <c r="O571" s="320"/>
      <c r="P571" s="320"/>
      <c r="Q571" s="320"/>
      <c r="R571" s="320"/>
      <c r="S571" s="320"/>
      <c r="T571" s="320"/>
      <c r="U571" s="320"/>
      <c r="V571" s="320"/>
      <c r="W571" s="320"/>
      <c r="X571" s="320"/>
      <c r="Y571" s="320"/>
      <c r="Z571" s="320"/>
      <c r="AA571" s="320"/>
      <c r="AB571" s="320"/>
      <c r="AC571" s="320"/>
      <c r="AD571" s="88">
        <f>'Art. 121'!Q551</f>
        <v>0</v>
      </c>
      <c r="AE571" s="89">
        <f t="shared" si="111"/>
        <v>0</v>
      </c>
      <c r="AF571">
        <f t="shared" si="112"/>
        <v>0</v>
      </c>
      <c r="AG571" s="86">
        <f t="shared" si="113"/>
        <v>1</v>
      </c>
      <c r="AH571" s="90">
        <f t="shared" si="114"/>
        <v>0</v>
      </c>
      <c r="AI571" s="91">
        <f t="shared" si="115"/>
        <v>5.2631578947368418E-2</v>
      </c>
      <c r="AJ571" s="91">
        <f t="shared" si="116"/>
        <v>0</v>
      </c>
      <c r="AK571" s="91">
        <f t="shared" si="117"/>
        <v>0</v>
      </c>
    </row>
    <row r="572" spans="1:37" ht="25.4" customHeight="1" thickTop="1" x14ac:dyDescent="0.25">
      <c r="A572" s="289" t="s">
        <v>2513</v>
      </c>
      <c r="B572" s="289"/>
      <c r="C572" s="289"/>
      <c r="D572" s="289"/>
      <c r="E572" s="289"/>
      <c r="F572" s="289"/>
      <c r="G572" s="289"/>
      <c r="H572" s="289"/>
      <c r="I572" s="289"/>
      <c r="J572" s="289"/>
      <c r="K572" s="289"/>
      <c r="L572" s="289"/>
      <c r="M572" s="289"/>
      <c r="N572" s="289"/>
      <c r="O572" s="289"/>
      <c r="P572" s="289"/>
      <c r="Q572" s="289"/>
      <c r="R572" s="289"/>
      <c r="S572" s="289"/>
      <c r="T572" s="289"/>
      <c r="U572" s="289"/>
      <c r="V572" s="289"/>
      <c r="W572" s="289"/>
      <c r="X572" s="289"/>
      <c r="Y572" s="289"/>
      <c r="Z572" s="289"/>
      <c r="AA572" s="289"/>
      <c r="AB572" s="289"/>
      <c r="AC572" s="289"/>
      <c r="AD572" s="289"/>
      <c r="AE572" s="89">
        <f>SUM(AE553:AE571)</f>
        <v>0</v>
      </c>
      <c r="AF572" s="59"/>
      <c r="AG572" s="92">
        <f>SUM(AG553:AG571)</f>
        <v>19</v>
      </c>
      <c r="AH572" s="93"/>
      <c r="AI572" s="94"/>
      <c r="AJ572" s="94"/>
      <c r="AK572" s="94"/>
    </row>
    <row r="573" spans="1:37" ht="25.4" customHeight="1" x14ac:dyDescent="0.25">
      <c r="A573" s="290" t="s">
        <v>2514</v>
      </c>
      <c r="B573" s="290"/>
      <c r="C573" s="290"/>
      <c r="D573" s="290"/>
      <c r="E573" s="290"/>
      <c r="F573" s="290"/>
      <c r="G573" s="290"/>
      <c r="H573" s="290"/>
      <c r="I573" s="290"/>
      <c r="J573" s="290"/>
      <c r="K573" s="290"/>
      <c r="L573" s="290"/>
      <c r="M573" s="290"/>
      <c r="N573" s="290"/>
      <c r="O573" s="290"/>
      <c r="P573" s="290"/>
      <c r="Q573" s="290"/>
      <c r="R573" s="290"/>
      <c r="S573" s="290"/>
      <c r="T573" s="290"/>
      <c r="U573" s="290"/>
      <c r="V573" s="290"/>
      <c r="W573" s="290"/>
      <c r="X573" s="290"/>
      <c r="Y573" s="290"/>
      <c r="Z573" s="290"/>
      <c r="AA573" s="290"/>
      <c r="AB573" s="290"/>
      <c r="AC573" s="290"/>
      <c r="AD573" s="290"/>
      <c r="AE573" s="89">
        <f>AE572/$AE$23*100</f>
        <v>0</v>
      </c>
      <c r="AF573" s="59"/>
      <c r="AG573" s="92"/>
      <c r="AH573" s="93"/>
      <c r="AI573" s="94"/>
      <c r="AJ573" s="94"/>
      <c r="AK573" s="94"/>
    </row>
    <row r="574" spans="1:37" ht="25.4" customHeight="1" thickBot="1" x14ac:dyDescent="0.3">
      <c r="A574" s="70"/>
      <c r="B574" s="70"/>
      <c r="C574" s="70"/>
      <c r="D574" s="70"/>
      <c r="E574" s="70"/>
      <c r="F574" s="70"/>
      <c r="G574" s="70"/>
      <c r="H574" s="70"/>
      <c r="I574" s="70"/>
      <c r="J574" s="70"/>
      <c r="K574" s="70"/>
      <c r="L574" s="70"/>
      <c r="M574" s="70"/>
      <c r="N574" s="70"/>
      <c r="O574" s="70"/>
      <c r="P574" s="70"/>
      <c r="Q574" s="95"/>
      <c r="R574" s="70"/>
      <c r="S574" s="70"/>
      <c r="T574" s="70"/>
      <c r="U574" s="70"/>
      <c r="V574" s="70"/>
      <c r="W574" s="70"/>
      <c r="X574" s="70"/>
      <c r="Y574" s="70"/>
      <c r="Z574" s="70"/>
      <c r="AA574" s="70"/>
      <c r="AB574" s="70"/>
      <c r="AC574" s="70"/>
      <c r="AD574" s="96"/>
      <c r="AE574" s="96"/>
    </row>
    <row r="575" spans="1:37" ht="25.4" customHeight="1" thickTop="1" thickBot="1" x14ac:dyDescent="0.3">
      <c r="A575" s="291" t="s">
        <v>124</v>
      </c>
      <c r="B575" s="291"/>
      <c r="C575" s="291"/>
      <c r="D575" s="291"/>
      <c r="E575" s="291"/>
      <c r="F575" s="291"/>
      <c r="G575" s="291"/>
      <c r="H575" s="291"/>
      <c r="I575" s="291"/>
      <c r="J575" s="291"/>
      <c r="K575" s="291"/>
      <c r="L575" s="291"/>
      <c r="M575" s="291"/>
      <c r="N575" s="291"/>
      <c r="O575" s="291"/>
      <c r="P575" s="291"/>
      <c r="Q575" s="291"/>
      <c r="R575" s="291"/>
      <c r="S575" s="291"/>
      <c r="T575" s="291"/>
      <c r="U575" s="291"/>
      <c r="V575" s="291"/>
      <c r="W575" s="291"/>
      <c r="X575" s="291"/>
      <c r="Y575" s="291"/>
      <c r="Z575" s="291"/>
      <c r="AA575" s="291"/>
      <c r="AB575" s="291"/>
      <c r="AC575" s="291"/>
      <c r="AD575" s="104" t="s">
        <v>65</v>
      </c>
      <c r="AE575" s="105" t="s">
        <v>9</v>
      </c>
      <c r="AF575" s="86" t="s">
        <v>330</v>
      </c>
      <c r="AG575" s="86" t="s">
        <v>331</v>
      </c>
      <c r="AH575" s="86" t="s">
        <v>332</v>
      </c>
      <c r="AI575" s="87" t="s">
        <v>333</v>
      </c>
      <c r="AJ575" s="86"/>
      <c r="AK575" s="87" t="s">
        <v>334</v>
      </c>
    </row>
    <row r="576" spans="1:37" ht="25.4" customHeight="1" thickTop="1" thickBot="1" x14ac:dyDescent="0.3">
      <c r="A576" s="320" t="s">
        <v>746</v>
      </c>
      <c r="B576" s="320"/>
      <c r="C576" s="320"/>
      <c r="D576" s="320"/>
      <c r="E576" s="320"/>
      <c r="F576" s="320"/>
      <c r="G576" s="320"/>
      <c r="H576" s="320"/>
      <c r="I576" s="320"/>
      <c r="J576" s="320"/>
      <c r="K576" s="320"/>
      <c r="L576" s="320"/>
      <c r="M576" s="320"/>
      <c r="N576" s="320"/>
      <c r="O576" s="320"/>
      <c r="P576" s="320"/>
      <c r="Q576" s="320"/>
      <c r="R576" s="320"/>
      <c r="S576" s="320"/>
      <c r="T576" s="320"/>
      <c r="U576" s="320"/>
      <c r="V576" s="320"/>
      <c r="W576" s="320"/>
      <c r="X576" s="320"/>
      <c r="Y576" s="320"/>
      <c r="Z576" s="320"/>
      <c r="AA576" s="320"/>
      <c r="AB576" s="320"/>
      <c r="AC576" s="320"/>
      <c r="AD576" s="88">
        <f>'Art. 121'!Q554</f>
        <v>0</v>
      </c>
      <c r="AE576" s="89">
        <f>IF(AG576=1,AK576,AG576)</f>
        <v>0</v>
      </c>
      <c r="AF576">
        <f>AD576/2</f>
        <v>0</v>
      </c>
      <c r="AG576" s="86">
        <f>IF(AND(AF576&gt;=0,AF576&lt;=1),1,"No aplica")</f>
        <v>1</v>
      </c>
      <c r="AH576" s="90">
        <f>AD576/(AG576*2)</f>
        <v>0</v>
      </c>
      <c r="AI576" s="91">
        <f>IF(AG576=1,AG576/$AG$581,"No aplica")</f>
        <v>0.2</v>
      </c>
      <c r="AJ576" s="91">
        <f>AF576*AI576</f>
        <v>0</v>
      </c>
      <c r="AK576" s="91">
        <f>AJ576*$AE$23</f>
        <v>0</v>
      </c>
    </row>
    <row r="577" spans="1:37" ht="25.4" customHeight="1" thickTop="1" thickBot="1" x14ac:dyDescent="0.3">
      <c r="A577" s="320" t="s">
        <v>747</v>
      </c>
      <c r="B577" s="320"/>
      <c r="C577" s="320"/>
      <c r="D577" s="320"/>
      <c r="E577" s="320"/>
      <c r="F577" s="320"/>
      <c r="G577" s="320"/>
      <c r="H577" s="320"/>
      <c r="I577" s="320"/>
      <c r="J577" s="320"/>
      <c r="K577" s="320"/>
      <c r="L577" s="320"/>
      <c r="M577" s="320"/>
      <c r="N577" s="320"/>
      <c r="O577" s="320"/>
      <c r="P577" s="320"/>
      <c r="Q577" s="320"/>
      <c r="R577" s="320"/>
      <c r="S577" s="320"/>
      <c r="T577" s="320"/>
      <c r="U577" s="320"/>
      <c r="V577" s="320"/>
      <c r="W577" s="320"/>
      <c r="X577" s="320"/>
      <c r="Y577" s="320"/>
      <c r="Z577" s="320"/>
      <c r="AA577" s="320"/>
      <c r="AB577" s="320"/>
      <c r="AC577" s="320"/>
      <c r="AD577" s="88">
        <f>'Art. 121'!Q555</f>
        <v>0</v>
      </c>
      <c r="AE577" s="89">
        <f>IF(AG577=1,AK577,AG577)</f>
        <v>0</v>
      </c>
      <c r="AF577">
        <f>AD577/2</f>
        <v>0</v>
      </c>
      <c r="AG577" s="86">
        <f>IF(AND(AF577&gt;=0,AF577&lt;=1),1,"No aplica")</f>
        <v>1</v>
      </c>
      <c r="AH577" s="90">
        <f>AD577/(AG577*2)</f>
        <v>0</v>
      </c>
      <c r="AI577" s="91">
        <f>IF(AG577=1,AG577/$AG$581,"No aplica")</f>
        <v>0.2</v>
      </c>
      <c r="AJ577" s="91">
        <f>AF577*AI577</f>
        <v>0</v>
      </c>
      <c r="AK577" s="91">
        <f>AJ577*$AE$23</f>
        <v>0</v>
      </c>
    </row>
    <row r="578" spans="1:37" ht="25.4" customHeight="1" thickTop="1" thickBot="1" x14ac:dyDescent="0.3">
      <c r="A578" s="320" t="s">
        <v>748</v>
      </c>
      <c r="B578" s="320"/>
      <c r="C578" s="320"/>
      <c r="D578" s="320"/>
      <c r="E578" s="320"/>
      <c r="F578" s="320"/>
      <c r="G578" s="320"/>
      <c r="H578" s="320"/>
      <c r="I578" s="320"/>
      <c r="J578" s="320"/>
      <c r="K578" s="320"/>
      <c r="L578" s="320"/>
      <c r="M578" s="320"/>
      <c r="N578" s="320"/>
      <c r="O578" s="320"/>
      <c r="P578" s="320"/>
      <c r="Q578" s="320"/>
      <c r="R578" s="320"/>
      <c r="S578" s="320"/>
      <c r="T578" s="320"/>
      <c r="U578" s="320"/>
      <c r="V578" s="320"/>
      <c r="W578" s="320"/>
      <c r="X578" s="320"/>
      <c r="Y578" s="320"/>
      <c r="Z578" s="320"/>
      <c r="AA578" s="320"/>
      <c r="AB578" s="320"/>
      <c r="AC578" s="320"/>
      <c r="AD578" s="88">
        <f>'Art. 121'!Q556</f>
        <v>0</v>
      </c>
      <c r="AE578" s="89">
        <f>IF(AG578=1,AK578,AG578)</f>
        <v>0</v>
      </c>
      <c r="AF578">
        <f>AD578/2</f>
        <v>0</v>
      </c>
      <c r="AG578" s="86">
        <f>IF(AND(AF578&gt;=0,AF578&lt;=1),1,"No aplica")</f>
        <v>1</v>
      </c>
      <c r="AH578" s="90">
        <f>AD578/(AG578*2)</f>
        <v>0</v>
      </c>
      <c r="AI578" s="91">
        <f>IF(AG578=1,AG578/$AG$581,"No aplica")</f>
        <v>0.2</v>
      </c>
      <c r="AJ578" s="91">
        <f>AF578*AI578</f>
        <v>0</v>
      </c>
      <c r="AK578" s="91">
        <f>AJ578*$AE$23</f>
        <v>0</v>
      </c>
    </row>
    <row r="579" spans="1:37" ht="25.4" customHeight="1" thickTop="1" thickBot="1" x14ac:dyDescent="0.3">
      <c r="A579" s="320" t="s">
        <v>749</v>
      </c>
      <c r="B579" s="320"/>
      <c r="C579" s="320"/>
      <c r="D579" s="320"/>
      <c r="E579" s="320"/>
      <c r="F579" s="320"/>
      <c r="G579" s="320"/>
      <c r="H579" s="320"/>
      <c r="I579" s="320"/>
      <c r="J579" s="320"/>
      <c r="K579" s="320"/>
      <c r="L579" s="320"/>
      <c r="M579" s="320"/>
      <c r="N579" s="320"/>
      <c r="O579" s="320"/>
      <c r="P579" s="320"/>
      <c r="Q579" s="320"/>
      <c r="R579" s="320"/>
      <c r="S579" s="320"/>
      <c r="T579" s="320"/>
      <c r="U579" s="320"/>
      <c r="V579" s="320"/>
      <c r="W579" s="320"/>
      <c r="X579" s="320"/>
      <c r="Y579" s="320"/>
      <c r="Z579" s="320"/>
      <c r="AA579" s="320"/>
      <c r="AB579" s="320"/>
      <c r="AC579" s="320"/>
      <c r="AD579" s="88">
        <f>'Art. 121'!Q557</f>
        <v>0</v>
      </c>
      <c r="AE579" s="89">
        <f>IF(AG579=1,AK579,AG579)</f>
        <v>0</v>
      </c>
      <c r="AF579">
        <f>AD579/2</f>
        <v>0</v>
      </c>
      <c r="AG579" s="86">
        <f>IF(AND(AF579&gt;=0,AF579&lt;=1),1,"No aplica")</f>
        <v>1</v>
      </c>
      <c r="AH579" s="90">
        <f>AD579/(AG579*2)</f>
        <v>0</v>
      </c>
      <c r="AI579" s="91">
        <f>IF(AG579=1,AG579/$AG$581,"No aplica")</f>
        <v>0.2</v>
      </c>
      <c r="AJ579" s="91">
        <f>AF579*AI579</f>
        <v>0</v>
      </c>
      <c r="AK579" s="91">
        <f>AJ579*$AE$23</f>
        <v>0</v>
      </c>
    </row>
    <row r="580" spans="1:37" ht="25.4" customHeight="1" thickTop="1" thickBot="1" x14ac:dyDescent="0.3">
      <c r="A580" s="320" t="s">
        <v>771</v>
      </c>
      <c r="B580" s="320"/>
      <c r="C580" s="320"/>
      <c r="D580" s="320"/>
      <c r="E580" s="320"/>
      <c r="F580" s="320"/>
      <c r="G580" s="320"/>
      <c r="H580" s="320"/>
      <c r="I580" s="320"/>
      <c r="J580" s="320"/>
      <c r="K580" s="320"/>
      <c r="L580" s="320"/>
      <c r="M580" s="320"/>
      <c r="N580" s="320"/>
      <c r="O580" s="320"/>
      <c r="P580" s="320"/>
      <c r="Q580" s="320"/>
      <c r="R580" s="320"/>
      <c r="S580" s="320"/>
      <c r="T580" s="320"/>
      <c r="U580" s="320"/>
      <c r="V580" s="320"/>
      <c r="W580" s="320"/>
      <c r="X580" s="320"/>
      <c r="Y580" s="320"/>
      <c r="Z580" s="320"/>
      <c r="AA580" s="320"/>
      <c r="AB580" s="320"/>
      <c r="AC580" s="320"/>
      <c r="AD580" s="88">
        <f>'Art. 121'!Q558</f>
        <v>0</v>
      </c>
      <c r="AE580" s="89">
        <f>IF(AG580=1,AK580,AG580)</f>
        <v>0</v>
      </c>
      <c r="AF580">
        <f>AD580/2</f>
        <v>0</v>
      </c>
      <c r="AG580" s="86">
        <f>IF(AND(AF580&gt;=0,AF580&lt;=1),1,"No aplica")</f>
        <v>1</v>
      </c>
      <c r="AH580" s="90">
        <f>AD580/(AG580*2)</f>
        <v>0</v>
      </c>
      <c r="AI580" s="91">
        <f>IF(AG580=1,AG580/$AG$581,"No aplica")</f>
        <v>0.2</v>
      </c>
      <c r="AJ580" s="91">
        <f>AF580*AI580</f>
        <v>0</v>
      </c>
      <c r="AK580" s="91">
        <f>AJ580*$AE$23</f>
        <v>0</v>
      </c>
    </row>
    <row r="581" spans="1:37" ht="25.4" customHeight="1" thickTop="1" x14ac:dyDescent="0.25">
      <c r="A581" s="289" t="s">
        <v>2515</v>
      </c>
      <c r="B581" s="289"/>
      <c r="C581" s="289"/>
      <c r="D581" s="289"/>
      <c r="E581" s="289"/>
      <c r="F581" s="289"/>
      <c r="G581" s="289"/>
      <c r="H581" s="289"/>
      <c r="I581" s="289"/>
      <c r="J581" s="289"/>
      <c r="K581" s="289"/>
      <c r="L581" s="289"/>
      <c r="M581" s="289"/>
      <c r="N581" s="289"/>
      <c r="O581" s="289"/>
      <c r="P581" s="289"/>
      <c r="Q581" s="289"/>
      <c r="R581" s="289"/>
      <c r="S581" s="289"/>
      <c r="T581" s="289"/>
      <c r="U581" s="289"/>
      <c r="V581" s="289"/>
      <c r="W581" s="289"/>
      <c r="X581" s="289"/>
      <c r="Y581" s="289"/>
      <c r="Z581" s="289"/>
      <c r="AA581" s="289"/>
      <c r="AB581" s="289"/>
      <c r="AC581" s="289"/>
      <c r="AD581" s="289"/>
      <c r="AE581" s="89">
        <f>SUM(AE574:AE580)</f>
        <v>0</v>
      </c>
      <c r="AF581" s="59"/>
      <c r="AG581" s="92">
        <f>SUM(AG576:AG580)</f>
        <v>5</v>
      </c>
      <c r="AH581" s="93"/>
      <c r="AI581" s="94"/>
      <c r="AJ581" s="94"/>
      <c r="AK581" s="94"/>
    </row>
    <row r="582" spans="1:37" ht="25.4" customHeight="1" x14ac:dyDescent="0.25">
      <c r="A582" s="290" t="s">
        <v>2516</v>
      </c>
      <c r="B582" s="290"/>
      <c r="C582" s="290"/>
      <c r="D582" s="290"/>
      <c r="E582" s="290"/>
      <c r="F582" s="290"/>
      <c r="G582" s="290"/>
      <c r="H582" s="290"/>
      <c r="I582" s="290"/>
      <c r="J582" s="290"/>
      <c r="K582" s="290"/>
      <c r="L582" s="290"/>
      <c r="M582" s="290"/>
      <c r="N582" s="290"/>
      <c r="O582" s="290"/>
      <c r="P582" s="290"/>
      <c r="Q582" s="290"/>
      <c r="R582" s="290"/>
      <c r="S582" s="290"/>
      <c r="T582" s="290"/>
      <c r="U582" s="290"/>
      <c r="V582" s="290"/>
      <c r="W582" s="290"/>
      <c r="X582" s="290"/>
      <c r="Y582" s="290"/>
      <c r="Z582" s="290"/>
      <c r="AA582" s="290"/>
      <c r="AB582" s="290"/>
      <c r="AC582" s="290"/>
      <c r="AD582" s="290"/>
      <c r="AE582" s="89">
        <f>AE581/$AE$23*100</f>
        <v>0</v>
      </c>
      <c r="AF582" s="59"/>
      <c r="AG582" s="92"/>
      <c r="AH582" s="93"/>
      <c r="AI582" s="94"/>
      <c r="AJ582" s="94"/>
      <c r="AK582" s="94"/>
    </row>
    <row r="583" spans="1:37" ht="15.5" x14ac:dyDescent="0.25">
      <c r="A583" s="100"/>
      <c r="B583" s="100"/>
      <c r="C583" s="100"/>
      <c r="D583" s="100"/>
      <c r="E583" s="100"/>
      <c r="F583" s="100"/>
      <c r="G583" s="100"/>
      <c r="H583" s="100"/>
      <c r="I583" s="100"/>
      <c r="J583" s="100"/>
      <c r="K583" s="100"/>
      <c r="L583" s="100"/>
      <c r="M583" s="100"/>
      <c r="N583" s="100"/>
      <c r="O583" s="100"/>
      <c r="P583" s="100"/>
      <c r="Q583" s="95"/>
      <c r="R583" s="100"/>
      <c r="S583" s="100"/>
      <c r="T583" s="100"/>
      <c r="U583" s="100"/>
      <c r="V583" s="100"/>
      <c r="W583" s="100"/>
      <c r="X583" s="100"/>
      <c r="Y583" s="100"/>
      <c r="Z583" s="100"/>
      <c r="AA583" s="100"/>
      <c r="AB583" s="100"/>
      <c r="AC583" s="100"/>
      <c r="AD583" s="96"/>
      <c r="AE583" s="96"/>
    </row>
    <row r="584" spans="1:37" ht="15.5" x14ac:dyDescent="0.25">
      <c r="A584" s="100"/>
      <c r="B584" s="100"/>
      <c r="C584" s="100"/>
      <c r="D584" s="100"/>
      <c r="E584" s="100"/>
      <c r="F584" s="100"/>
      <c r="G584" s="100"/>
      <c r="H584" s="100"/>
      <c r="I584" s="100"/>
      <c r="J584" s="100"/>
      <c r="K584" s="100"/>
      <c r="L584" s="100"/>
      <c r="M584" s="100"/>
      <c r="N584" s="100"/>
      <c r="O584" s="100"/>
      <c r="P584" s="100"/>
      <c r="Q584" s="95"/>
      <c r="R584" s="100"/>
      <c r="S584" s="100"/>
      <c r="T584" s="100"/>
      <c r="U584" s="100"/>
      <c r="V584" s="100"/>
      <c r="W584" s="100"/>
      <c r="X584" s="100"/>
      <c r="Y584" s="100"/>
      <c r="Z584" s="100"/>
      <c r="AA584" s="100"/>
      <c r="AB584" s="100"/>
      <c r="AC584" s="100"/>
      <c r="AD584" s="96"/>
      <c r="AE584" s="96"/>
    </row>
    <row r="585" spans="1:37" ht="25.4" customHeight="1" x14ac:dyDescent="0.25">
      <c r="A585" s="337" t="s">
        <v>772</v>
      </c>
      <c r="B585" s="337"/>
      <c r="C585" s="337"/>
      <c r="D585" s="337"/>
      <c r="E585" s="337"/>
      <c r="F585" s="337"/>
      <c r="G585" s="337"/>
      <c r="H585" s="337"/>
      <c r="I585" s="337"/>
      <c r="J585" s="337"/>
      <c r="K585" s="337"/>
      <c r="L585" s="337"/>
      <c r="M585" s="337"/>
      <c r="N585" s="337"/>
      <c r="O585" s="337"/>
      <c r="P585" s="337"/>
      <c r="Q585" s="337"/>
      <c r="R585" s="337"/>
      <c r="S585" s="337"/>
      <c r="T585" s="337"/>
      <c r="U585" s="337"/>
      <c r="V585" s="337"/>
      <c r="W585" s="337"/>
      <c r="X585" s="337"/>
      <c r="Y585" s="337"/>
      <c r="Z585" s="337"/>
      <c r="AA585" s="337"/>
      <c r="AB585" s="337"/>
      <c r="AC585" s="337"/>
      <c r="AD585" s="82"/>
      <c r="AE585" s="82"/>
    </row>
    <row r="586" spans="1:37" ht="15.5" x14ac:dyDescent="0.25">
      <c r="A586" s="101"/>
      <c r="B586" s="102"/>
      <c r="C586" s="102"/>
      <c r="D586" s="102"/>
      <c r="E586" s="102"/>
      <c r="F586" s="102"/>
      <c r="G586" s="102"/>
      <c r="H586" s="102"/>
      <c r="I586" s="102"/>
      <c r="J586" s="102"/>
      <c r="K586" s="102"/>
      <c r="L586" s="102"/>
      <c r="M586" s="102"/>
      <c r="N586" s="102"/>
      <c r="O586" s="102"/>
      <c r="P586" s="102"/>
      <c r="Q586" s="103"/>
      <c r="R586" s="102"/>
      <c r="S586" s="102"/>
      <c r="T586" s="102"/>
      <c r="U586" s="102"/>
      <c r="V586" s="102"/>
      <c r="W586" s="102"/>
      <c r="X586" s="102"/>
      <c r="Y586" s="102"/>
      <c r="Z586" s="102"/>
      <c r="AA586" s="102"/>
      <c r="AB586" s="102"/>
      <c r="AC586" s="102"/>
      <c r="AD586" s="83"/>
      <c r="AE586" s="83"/>
    </row>
    <row r="587" spans="1:37" ht="16" thickBot="1" x14ac:dyDescent="0.3">
      <c r="A587" s="70"/>
      <c r="B587" s="70"/>
      <c r="C587" s="70"/>
      <c r="D587" s="70"/>
      <c r="E587" s="70"/>
      <c r="F587" s="70"/>
      <c r="G587" s="70"/>
      <c r="H587" s="70"/>
      <c r="I587" s="70"/>
      <c r="J587" s="70"/>
      <c r="K587" s="70"/>
      <c r="L587" s="70"/>
      <c r="M587" s="70"/>
      <c r="N587" s="70"/>
      <c r="O587" s="70"/>
      <c r="P587" s="70"/>
      <c r="Q587" s="95"/>
      <c r="R587" s="70"/>
      <c r="S587" s="70"/>
      <c r="T587" s="70"/>
      <c r="U587" s="70"/>
      <c r="V587" s="70"/>
      <c r="W587" s="70"/>
      <c r="X587" s="70"/>
      <c r="Y587" s="70"/>
      <c r="Z587" s="70"/>
      <c r="AA587" s="70"/>
      <c r="AB587" s="70"/>
      <c r="AC587" s="70"/>
      <c r="AD587" s="96"/>
      <c r="AE587" s="96"/>
    </row>
    <row r="588" spans="1:37" ht="25.4" customHeight="1" thickTop="1" thickBot="1" x14ac:dyDescent="0.3">
      <c r="A588" s="292" t="s">
        <v>44</v>
      </c>
      <c r="B588" s="292"/>
      <c r="C588" s="292"/>
      <c r="D588" s="292"/>
      <c r="E588" s="292"/>
      <c r="F588" s="292"/>
      <c r="G588" s="292"/>
      <c r="H588" s="292"/>
      <c r="I588" s="292"/>
      <c r="J588" s="292"/>
      <c r="K588" s="292"/>
      <c r="L588" s="292"/>
      <c r="M588" s="292"/>
      <c r="N588" s="292"/>
      <c r="O588" s="292"/>
      <c r="P588" s="292"/>
      <c r="Q588" s="292"/>
      <c r="R588" s="292"/>
      <c r="S588" s="292"/>
      <c r="T588" s="292"/>
      <c r="U588" s="292"/>
      <c r="V588" s="292"/>
      <c r="W588" s="292"/>
      <c r="X588" s="292"/>
      <c r="Y588" s="292"/>
      <c r="Z588" s="292"/>
      <c r="AA588" s="292"/>
      <c r="AB588" s="292"/>
      <c r="AC588" s="292"/>
      <c r="AD588" s="63" t="s">
        <v>65</v>
      </c>
      <c r="AE588" s="211" t="s">
        <v>9</v>
      </c>
      <c r="AF588" s="86" t="s">
        <v>330</v>
      </c>
      <c r="AG588" s="86" t="s">
        <v>331</v>
      </c>
      <c r="AH588" s="86" t="s">
        <v>332</v>
      </c>
      <c r="AI588" s="87" t="s">
        <v>333</v>
      </c>
      <c r="AJ588" s="86"/>
      <c r="AK588" s="87" t="s">
        <v>334</v>
      </c>
    </row>
    <row r="589" spans="1:37" ht="25.4" customHeight="1" thickTop="1" thickBot="1" x14ac:dyDescent="0.3">
      <c r="A589" s="320" t="s">
        <v>403</v>
      </c>
      <c r="B589" s="320"/>
      <c r="C589" s="320"/>
      <c r="D589" s="320"/>
      <c r="E589" s="320"/>
      <c r="F589" s="320"/>
      <c r="G589" s="320"/>
      <c r="H589" s="320"/>
      <c r="I589" s="320"/>
      <c r="J589" s="320"/>
      <c r="K589" s="320"/>
      <c r="L589" s="320"/>
      <c r="M589" s="320"/>
      <c r="N589" s="320"/>
      <c r="O589" s="320"/>
      <c r="P589" s="320"/>
      <c r="Q589" s="320"/>
      <c r="R589" s="320"/>
      <c r="S589" s="320"/>
      <c r="T589" s="320"/>
      <c r="U589" s="320"/>
      <c r="V589" s="320"/>
      <c r="W589" s="320"/>
      <c r="X589" s="320"/>
      <c r="Y589" s="320"/>
      <c r="Z589" s="320"/>
      <c r="AA589" s="320"/>
      <c r="AB589" s="320"/>
      <c r="AC589" s="320"/>
      <c r="AD589" s="88">
        <f>'Art. 121'!Q567</f>
        <v>0</v>
      </c>
      <c r="AE589" s="89">
        <f t="shared" ref="AE589:AE614" si="118">IF(AG589=1,AK589,AG589)</f>
        <v>0</v>
      </c>
      <c r="AF589">
        <f t="shared" ref="AF589:AF614" si="119">AD589/2</f>
        <v>0</v>
      </c>
      <c r="AG589" s="86">
        <f t="shared" ref="AG589:AG614" si="120">IF(AND(AF589&gt;=0,AF589&lt;=1),1,"No aplica")</f>
        <v>1</v>
      </c>
      <c r="AH589" s="90">
        <f t="shared" ref="AH589:AH614" si="121">AD589/(AG589*2)</f>
        <v>0</v>
      </c>
      <c r="AI589" s="91">
        <f t="shared" ref="AI589:AI614" si="122">IF(AG589=1,AG589/$AG$615,"No aplica")</f>
        <v>3.8461538461538464E-2</v>
      </c>
      <c r="AJ589" s="91">
        <f t="shared" ref="AJ589:AJ614" si="123">AF589*AI589</f>
        <v>0</v>
      </c>
      <c r="AK589" s="91">
        <f t="shared" ref="AK589:AK614" si="124">AJ589*$AE$23</f>
        <v>0</v>
      </c>
    </row>
    <row r="590" spans="1:37" ht="25.4" customHeight="1" thickTop="1" thickBot="1" x14ac:dyDescent="0.3">
      <c r="A590" s="320" t="s">
        <v>441</v>
      </c>
      <c r="B590" s="320"/>
      <c r="C590" s="320"/>
      <c r="D590" s="320"/>
      <c r="E590" s="320"/>
      <c r="F590" s="320"/>
      <c r="G590" s="320"/>
      <c r="H590" s="320"/>
      <c r="I590" s="320"/>
      <c r="J590" s="320"/>
      <c r="K590" s="320"/>
      <c r="L590" s="320"/>
      <c r="M590" s="320"/>
      <c r="N590" s="320"/>
      <c r="O590" s="320"/>
      <c r="P590" s="320"/>
      <c r="Q590" s="320"/>
      <c r="R590" s="320"/>
      <c r="S590" s="320"/>
      <c r="T590" s="320"/>
      <c r="U590" s="320"/>
      <c r="V590" s="320"/>
      <c r="W590" s="320"/>
      <c r="X590" s="320"/>
      <c r="Y590" s="320"/>
      <c r="Z590" s="320"/>
      <c r="AA590" s="320"/>
      <c r="AB590" s="320"/>
      <c r="AC590" s="320"/>
      <c r="AD590" s="88">
        <f>'Art. 121'!Q568</f>
        <v>0</v>
      </c>
      <c r="AE590" s="89">
        <f t="shared" si="118"/>
        <v>0</v>
      </c>
      <c r="AF590">
        <f t="shared" si="119"/>
        <v>0</v>
      </c>
      <c r="AG590" s="86">
        <f t="shared" si="120"/>
        <v>1</v>
      </c>
      <c r="AH590" s="90">
        <f t="shared" si="121"/>
        <v>0</v>
      </c>
      <c r="AI590" s="91">
        <f t="shared" si="122"/>
        <v>3.8461538461538464E-2</v>
      </c>
      <c r="AJ590" s="91">
        <f t="shared" si="123"/>
        <v>0</v>
      </c>
      <c r="AK590" s="91">
        <f t="shared" si="124"/>
        <v>0</v>
      </c>
    </row>
    <row r="591" spans="1:37" ht="25.4" customHeight="1" thickTop="1" thickBot="1" x14ac:dyDescent="0.3">
      <c r="A591" s="320" t="s">
        <v>774</v>
      </c>
      <c r="B591" s="320"/>
      <c r="C591" s="320"/>
      <c r="D591" s="320"/>
      <c r="E591" s="320"/>
      <c r="F591" s="320"/>
      <c r="G591" s="320"/>
      <c r="H591" s="320"/>
      <c r="I591" s="320"/>
      <c r="J591" s="320"/>
      <c r="K591" s="320"/>
      <c r="L591" s="320"/>
      <c r="M591" s="320"/>
      <c r="N591" s="320"/>
      <c r="O591" s="320"/>
      <c r="P591" s="320"/>
      <c r="Q591" s="320"/>
      <c r="R591" s="320"/>
      <c r="S591" s="320"/>
      <c r="T591" s="320"/>
      <c r="U591" s="320"/>
      <c r="V591" s="320"/>
      <c r="W591" s="320"/>
      <c r="X591" s="320"/>
      <c r="Y591" s="320"/>
      <c r="Z591" s="320"/>
      <c r="AA591" s="320"/>
      <c r="AB591" s="320"/>
      <c r="AC591" s="320"/>
      <c r="AD591" s="88">
        <f>'Art. 121'!Q569</f>
        <v>0</v>
      </c>
      <c r="AE591" s="89">
        <f t="shared" si="118"/>
        <v>0</v>
      </c>
      <c r="AF591">
        <f t="shared" si="119"/>
        <v>0</v>
      </c>
      <c r="AG591" s="86">
        <f t="shared" si="120"/>
        <v>1</v>
      </c>
      <c r="AH591" s="90">
        <f t="shared" si="121"/>
        <v>0</v>
      </c>
      <c r="AI591" s="91">
        <f t="shared" si="122"/>
        <v>3.8461538461538464E-2</v>
      </c>
      <c r="AJ591" s="91">
        <f t="shared" si="123"/>
        <v>0</v>
      </c>
      <c r="AK591" s="91">
        <f t="shared" si="124"/>
        <v>0</v>
      </c>
    </row>
    <row r="592" spans="1:37" ht="25.4" customHeight="1" thickTop="1" thickBot="1" x14ac:dyDescent="0.3">
      <c r="A592" s="320" t="s">
        <v>534</v>
      </c>
      <c r="B592" s="320"/>
      <c r="C592" s="320"/>
      <c r="D592" s="320"/>
      <c r="E592" s="320"/>
      <c r="F592" s="320"/>
      <c r="G592" s="320"/>
      <c r="H592" s="320"/>
      <c r="I592" s="320"/>
      <c r="J592" s="320"/>
      <c r="K592" s="320"/>
      <c r="L592" s="320"/>
      <c r="M592" s="320"/>
      <c r="N592" s="320"/>
      <c r="O592" s="320"/>
      <c r="P592" s="320"/>
      <c r="Q592" s="320"/>
      <c r="R592" s="320"/>
      <c r="S592" s="320"/>
      <c r="T592" s="320"/>
      <c r="U592" s="320"/>
      <c r="V592" s="320"/>
      <c r="W592" s="320"/>
      <c r="X592" s="320"/>
      <c r="Y592" s="320"/>
      <c r="Z592" s="320"/>
      <c r="AA592" s="320"/>
      <c r="AB592" s="320"/>
      <c r="AC592" s="320"/>
      <c r="AD592" s="88">
        <f>'Art. 121'!Q570</f>
        <v>0</v>
      </c>
      <c r="AE592" s="89">
        <f t="shared" si="118"/>
        <v>0</v>
      </c>
      <c r="AF592">
        <f t="shared" si="119"/>
        <v>0</v>
      </c>
      <c r="AG592" s="86">
        <f t="shared" si="120"/>
        <v>1</v>
      </c>
      <c r="AH592" s="90">
        <f t="shared" si="121"/>
        <v>0</v>
      </c>
      <c r="AI592" s="91">
        <f t="shared" si="122"/>
        <v>3.8461538461538464E-2</v>
      </c>
      <c r="AJ592" s="91">
        <f t="shared" si="123"/>
        <v>0</v>
      </c>
      <c r="AK592" s="91">
        <f t="shared" si="124"/>
        <v>0</v>
      </c>
    </row>
    <row r="593" spans="1:37" ht="25.4" customHeight="1" thickTop="1" thickBot="1" x14ac:dyDescent="0.3">
      <c r="A593" s="320" t="s">
        <v>775</v>
      </c>
      <c r="B593" s="320"/>
      <c r="C593" s="320"/>
      <c r="D593" s="320"/>
      <c r="E593" s="320"/>
      <c r="F593" s="320"/>
      <c r="G593" s="320"/>
      <c r="H593" s="320"/>
      <c r="I593" s="320"/>
      <c r="J593" s="320"/>
      <c r="K593" s="320"/>
      <c r="L593" s="320"/>
      <c r="M593" s="320"/>
      <c r="N593" s="320"/>
      <c r="O593" s="320"/>
      <c r="P593" s="320"/>
      <c r="Q593" s="320"/>
      <c r="R593" s="320"/>
      <c r="S593" s="320"/>
      <c r="T593" s="320"/>
      <c r="U593" s="320"/>
      <c r="V593" s="320"/>
      <c r="W593" s="320"/>
      <c r="X593" s="320"/>
      <c r="Y593" s="320"/>
      <c r="Z593" s="320"/>
      <c r="AA593" s="320"/>
      <c r="AB593" s="320"/>
      <c r="AC593" s="320"/>
      <c r="AD593" s="88">
        <f>'Art. 121'!Q571</f>
        <v>0</v>
      </c>
      <c r="AE593" s="89">
        <f t="shared" si="118"/>
        <v>0</v>
      </c>
      <c r="AF593">
        <f t="shared" si="119"/>
        <v>0</v>
      </c>
      <c r="AG593" s="86">
        <f t="shared" si="120"/>
        <v>1</v>
      </c>
      <c r="AH593" s="90">
        <f t="shared" si="121"/>
        <v>0</v>
      </c>
      <c r="AI593" s="91">
        <f t="shared" si="122"/>
        <v>3.8461538461538464E-2</v>
      </c>
      <c r="AJ593" s="91">
        <f t="shared" si="123"/>
        <v>0</v>
      </c>
      <c r="AK593" s="91">
        <f t="shared" si="124"/>
        <v>0</v>
      </c>
    </row>
    <row r="594" spans="1:37" ht="25.4" customHeight="1" thickTop="1" thickBot="1" x14ac:dyDescent="0.3">
      <c r="A594" s="320" t="s">
        <v>776</v>
      </c>
      <c r="B594" s="320"/>
      <c r="C594" s="320"/>
      <c r="D594" s="320"/>
      <c r="E594" s="320"/>
      <c r="F594" s="320"/>
      <c r="G594" s="320"/>
      <c r="H594" s="320"/>
      <c r="I594" s="320"/>
      <c r="J594" s="320"/>
      <c r="K594" s="320"/>
      <c r="L594" s="320"/>
      <c r="M594" s="320"/>
      <c r="N594" s="320"/>
      <c r="O594" s="320"/>
      <c r="P594" s="320"/>
      <c r="Q594" s="320"/>
      <c r="R594" s="320"/>
      <c r="S594" s="320"/>
      <c r="T594" s="320"/>
      <c r="U594" s="320"/>
      <c r="V594" s="320"/>
      <c r="W594" s="320"/>
      <c r="X594" s="320"/>
      <c r="Y594" s="320"/>
      <c r="Z594" s="320"/>
      <c r="AA594" s="320"/>
      <c r="AB594" s="320"/>
      <c r="AC594" s="320"/>
      <c r="AD594" s="88">
        <f>'Art. 121'!Q572</f>
        <v>0</v>
      </c>
      <c r="AE594" s="89">
        <f t="shared" si="118"/>
        <v>0</v>
      </c>
      <c r="AF594">
        <f t="shared" si="119"/>
        <v>0</v>
      </c>
      <c r="AG594" s="86">
        <f t="shared" si="120"/>
        <v>1</v>
      </c>
      <c r="AH594" s="90">
        <f t="shared" si="121"/>
        <v>0</v>
      </c>
      <c r="AI594" s="91">
        <f t="shared" si="122"/>
        <v>3.8461538461538464E-2</v>
      </c>
      <c r="AJ594" s="91">
        <f t="shared" si="123"/>
        <v>0</v>
      </c>
      <c r="AK594" s="91">
        <f t="shared" si="124"/>
        <v>0</v>
      </c>
    </row>
    <row r="595" spans="1:37" ht="24.65" customHeight="1" thickTop="1" thickBot="1" x14ac:dyDescent="0.3">
      <c r="A595" s="320" t="s">
        <v>777</v>
      </c>
      <c r="B595" s="320"/>
      <c r="C595" s="320"/>
      <c r="D595" s="320"/>
      <c r="E595" s="320"/>
      <c r="F595" s="320"/>
      <c r="G595" s="320"/>
      <c r="H595" s="320"/>
      <c r="I595" s="320"/>
      <c r="J595" s="320"/>
      <c r="K595" s="320"/>
      <c r="L595" s="320"/>
      <c r="M595" s="320"/>
      <c r="N595" s="320"/>
      <c r="O595" s="320"/>
      <c r="P595" s="320"/>
      <c r="Q595" s="320"/>
      <c r="R595" s="320"/>
      <c r="S595" s="320"/>
      <c r="T595" s="320"/>
      <c r="U595" s="320"/>
      <c r="V595" s="320"/>
      <c r="W595" s="320"/>
      <c r="X595" s="320"/>
      <c r="Y595" s="320"/>
      <c r="Z595" s="320"/>
      <c r="AA595" s="320"/>
      <c r="AB595" s="320"/>
      <c r="AC595" s="320"/>
      <c r="AD595" s="88">
        <f>'Art. 121'!Q573</f>
        <v>0</v>
      </c>
      <c r="AE595" s="89">
        <f t="shared" si="118"/>
        <v>0</v>
      </c>
      <c r="AF595">
        <f t="shared" si="119"/>
        <v>0</v>
      </c>
      <c r="AG595" s="86">
        <f t="shared" si="120"/>
        <v>1</v>
      </c>
      <c r="AH595" s="90">
        <f t="shared" si="121"/>
        <v>0</v>
      </c>
      <c r="AI595" s="91">
        <f t="shared" si="122"/>
        <v>3.8461538461538464E-2</v>
      </c>
      <c r="AJ595" s="91">
        <f t="shared" si="123"/>
        <v>0</v>
      </c>
      <c r="AK595" s="91">
        <f t="shared" si="124"/>
        <v>0</v>
      </c>
    </row>
    <row r="596" spans="1:37" ht="25.4" customHeight="1" thickTop="1" thickBot="1" x14ac:dyDescent="0.3">
      <c r="A596" s="320" t="s">
        <v>778</v>
      </c>
      <c r="B596" s="320"/>
      <c r="C596" s="320"/>
      <c r="D596" s="320"/>
      <c r="E596" s="320"/>
      <c r="F596" s="320"/>
      <c r="G596" s="320"/>
      <c r="H596" s="320"/>
      <c r="I596" s="320"/>
      <c r="J596" s="320"/>
      <c r="K596" s="320"/>
      <c r="L596" s="320"/>
      <c r="M596" s="320"/>
      <c r="N596" s="320"/>
      <c r="O596" s="320"/>
      <c r="P596" s="320"/>
      <c r="Q596" s="320"/>
      <c r="R596" s="320"/>
      <c r="S596" s="320"/>
      <c r="T596" s="320"/>
      <c r="U596" s="320"/>
      <c r="V596" s="320"/>
      <c r="W596" s="320"/>
      <c r="X596" s="320"/>
      <c r="Y596" s="320"/>
      <c r="Z596" s="320"/>
      <c r="AA596" s="320"/>
      <c r="AB596" s="320"/>
      <c r="AC596" s="320"/>
      <c r="AD596" s="88">
        <f>'Art. 121'!Q574</f>
        <v>0</v>
      </c>
      <c r="AE596" s="89">
        <f t="shared" si="118"/>
        <v>0</v>
      </c>
      <c r="AF596">
        <f t="shared" si="119"/>
        <v>0</v>
      </c>
      <c r="AG596" s="86">
        <f t="shared" si="120"/>
        <v>1</v>
      </c>
      <c r="AH596" s="90">
        <f t="shared" si="121"/>
        <v>0</v>
      </c>
      <c r="AI596" s="91">
        <f t="shared" si="122"/>
        <v>3.8461538461538464E-2</v>
      </c>
      <c r="AJ596" s="91">
        <f t="shared" si="123"/>
        <v>0</v>
      </c>
      <c r="AK596" s="91">
        <f t="shared" si="124"/>
        <v>0</v>
      </c>
    </row>
    <row r="597" spans="1:37" ht="25.4" customHeight="1" thickTop="1" thickBot="1" x14ac:dyDescent="0.3">
      <c r="A597" s="338" t="s">
        <v>779</v>
      </c>
      <c r="B597" s="338"/>
      <c r="C597" s="338"/>
      <c r="D597" s="338"/>
      <c r="E597" s="338"/>
      <c r="F597" s="338"/>
      <c r="G597" s="338"/>
      <c r="H597" s="338"/>
      <c r="I597" s="338"/>
      <c r="J597" s="338"/>
      <c r="K597" s="338"/>
      <c r="L597" s="338"/>
      <c r="M597" s="338"/>
      <c r="N597" s="338"/>
      <c r="O597" s="338"/>
      <c r="P597" s="338"/>
      <c r="Q597" s="338"/>
      <c r="R597" s="338"/>
      <c r="S597" s="338"/>
      <c r="T597" s="338"/>
      <c r="U597" s="338"/>
      <c r="V597" s="338"/>
      <c r="W597" s="338"/>
      <c r="X597" s="338"/>
      <c r="Y597" s="338"/>
      <c r="Z597" s="338"/>
      <c r="AA597" s="338"/>
      <c r="AB597" s="338"/>
      <c r="AC597" s="338"/>
      <c r="AD597" s="88">
        <f>'Art. 121'!Q575</f>
        <v>0</v>
      </c>
      <c r="AE597" s="89">
        <f t="shared" si="118"/>
        <v>0</v>
      </c>
      <c r="AF597">
        <f t="shared" si="119"/>
        <v>0</v>
      </c>
      <c r="AG597" s="86">
        <f t="shared" si="120"/>
        <v>1</v>
      </c>
      <c r="AH597" s="90">
        <f t="shared" si="121"/>
        <v>0</v>
      </c>
      <c r="AI597" s="91">
        <f t="shared" si="122"/>
        <v>3.8461538461538464E-2</v>
      </c>
      <c r="AJ597" s="91">
        <f t="shared" si="123"/>
        <v>0</v>
      </c>
      <c r="AK597" s="91">
        <f t="shared" si="124"/>
        <v>0</v>
      </c>
    </row>
    <row r="598" spans="1:37" ht="25.4" customHeight="1" thickTop="1" thickBot="1" x14ac:dyDescent="0.3">
      <c r="A598" s="320" t="s">
        <v>780</v>
      </c>
      <c r="B598" s="320"/>
      <c r="C598" s="320"/>
      <c r="D598" s="320"/>
      <c r="E598" s="320"/>
      <c r="F598" s="320"/>
      <c r="G598" s="320"/>
      <c r="H598" s="320"/>
      <c r="I598" s="320"/>
      <c r="J598" s="320"/>
      <c r="K598" s="320"/>
      <c r="L598" s="320"/>
      <c r="M598" s="320"/>
      <c r="N598" s="320"/>
      <c r="O598" s="320"/>
      <c r="P598" s="320"/>
      <c r="Q598" s="320"/>
      <c r="R598" s="320"/>
      <c r="S598" s="320"/>
      <c r="T598" s="320"/>
      <c r="U598" s="320"/>
      <c r="V598" s="320"/>
      <c r="W598" s="320"/>
      <c r="X598" s="320"/>
      <c r="Y598" s="320"/>
      <c r="Z598" s="320"/>
      <c r="AA598" s="320"/>
      <c r="AB598" s="320"/>
      <c r="AC598" s="320"/>
      <c r="AD598" s="88">
        <f>'Art. 121'!Q576</f>
        <v>0</v>
      </c>
      <c r="AE598" s="89">
        <f t="shared" si="118"/>
        <v>0</v>
      </c>
      <c r="AF598">
        <f t="shared" si="119"/>
        <v>0</v>
      </c>
      <c r="AG598" s="86">
        <f t="shared" si="120"/>
        <v>1</v>
      </c>
      <c r="AH598" s="90">
        <f t="shared" si="121"/>
        <v>0</v>
      </c>
      <c r="AI598" s="91">
        <f t="shared" si="122"/>
        <v>3.8461538461538464E-2</v>
      </c>
      <c r="AJ598" s="91">
        <f t="shared" si="123"/>
        <v>0</v>
      </c>
      <c r="AK598" s="91">
        <f t="shared" si="124"/>
        <v>0</v>
      </c>
    </row>
    <row r="599" spans="1:37" ht="25.4" customHeight="1" thickTop="1" thickBot="1" x14ac:dyDescent="0.3">
      <c r="A599" s="320" t="s">
        <v>781</v>
      </c>
      <c r="B599" s="320"/>
      <c r="C599" s="320"/>
      <c r="D599" s="320"/>
      <c r="E599" s="320"/>
      <c r="F599" s="320"/>
      <c r="G599" s="320"/>
      <c r="H599" s="320"/>
      <c r="I599" s="320"/>
      <c r="J599" s="320"/>
      <c r="K599" s="320"/>
      <c r="L599" s="320"/>
      <c r="M599" s="320"/>
      <c r="N599" s="320"/>
      <c r="O599" s="320"/>
      <c r="P599" s="320"/>
      <c r="Q599" s="320"/>
      <c r="R599" s="320"/>
      <c r="S599" s="320"/>
      <c r="T599" s="320"/>
      <c r="U599" s="320"/>
      <c r="V599" s="320"/>
      <c r="W599" s="320"/>
      <c r="X599" s="320"/>
      <c r="Y599" s="320"/>
      <c r="Z599" s="320"/>
      <c r="AA599" s="320"/>
      <c r="AB599" s="320"/>
      <c r="AC599" s="320"/>
      <c r="AD599" s="88">
        <f>'Art. 121'!Q577</f>
        <v>0</v>
      </c>
      <c r="AE599" s="89">
        <f t="shared" si="118"/>
        <v>0</v>
      </c>
      <c r="AF599">
        <f t="shared" si="119"/>
        <v>0</v>
      </c>
      <c r="AG599" s="86">
        <f t="shared" si="120"/>
        <v>1</v>
      </c>
      <c r="AH599" s="90">
        <f t="shared" si="121"/>
        <v>0</v>
      </c>
      <c r="AI599" s="91">
        <f t="shared" si="122"/>
        <v>3.8461538461538464E-2</v>
      </c>
      <c r="AJ599" s="91">
        <f t="shared" si="123"/>
        <v>0</v>
      </c>
      <c r="AK599" s="91">
        <f t="shared" si="124"/>
        <v>0</v>
      </c>
    </row>
    <row r="600" spans="1:37" ht="25.4" customHeight="1" thickTop="1" thickBot="1" x14ac:dyDescent="0.3">
      <c r="A600" s="320" t="s">
        <v>782</v>
      </c>
      <c r="B600" s="320"/>
      <c r="C600" s="320"/>
      <c r="D600" s="320"/>
      <c r="E600" s="320"/>
      <c r="F600" s="320"/>
      <c r="G600" s="320"/>
      <c r="H600" s="320"/>
      <c r="I600" s="320"/>
      <c r="J600" s="320"/>
      <c r="K600" s="320"/>
      <c r="L600" s="320"/>
      <c r="M600" s="320"/>
      <c r="N600" s="320"/>
      <c r="O600" s="320"/>
      <c r="P600" s="320"/>
      <c r="Q600" s="320"/>
      <c r="R600" s="320"/>
      <c r="S600" s="320"/>
      <c r="T600" s="320"/>
      <c r="U600" s="320"/>
      <c r="V600" s="320"/>
      <c r="W600" s="320"/>
      <c r="X600" s="320"/>
      <c r="Y600" s="320"/>
      <c r="Z600" s="320"/>
      <c r="AA600" s="320"/>
      <c r="AB600" s="320"/>
      <c r="AC600" s="320"/>
      <c r="AD600" s="88">
        <f>'Art. 121'!Q578</f>
        <v>0</v>
      </c>
      <c r="AE600" s="89">
        <f t="shared" si="118"/>
        <v>0</v>
      </c>
      <c r="AF600">
        <f t="shared" si="119"/>
        <v>0</v>
      </c>
      <c r="AG600" s="86">
        <f t="shared" si="120"/>
        <v>1</v>
      </c>
      <c r="AH600" s="90">
        <f t="shared" si="121"/>
        <v>0</v>
      </c>
      <c r="AI600" s="91">
        <f t="shared" si="122"/>
        <v>3.8461538461538464E-2</v>
      </c>
      <c r="AJ600" s="91">
        <f t="shared" si="123"/>
        <v>0</v>
      </c>
      <c r="AK600" s="91">
        <f t="shared" si="124"/>
        <v>0</v>
      </c>
    </row>
    <row r="601" spans="1:37" ht="25.4" customHeight="1" thickTop="1" thickBot="1" x14ac:dyDescent="0.3">
      <c r="A601" s="320" t="s">
        <v>783</v>
      </c>
      <c r="B601" s="320"/>
      <c r="C601" s="320"/>
      <c r="D601" s="320"/>
      <c r="E601" s="320"/>
      <c r="F601" s="320"/>
      <c r="G601" s="320"/>
      <c r="H601" s="320"/>
      <c r="I601" s="320"/>
      <c r="J601" s="320"/>
      <c r="K601" s="320"/>
      <c r="L601" s="320"/>
      <c r="M601" s="320"/>
      <c r="N601" s="320"/>
      <c r="O601" s="320"/>
      <c r="P601" s="320"/>
      <c r="Q601" s="320"/>
      <c r="R601" s="320"/>
      <c r="S601" s="320"/>
      <c r="T601" s="320"/>
      <c r="U601" s="320"/>
      <c r="V601" s="320"/>
      <c r="W601" s="320"/>
      <c r="X601" s="320"/>
      <c r="Y601" s="320"/>
      <c r="Z601" s="320"/>
      <c r="AA601" s="320"/>
      <c r="AB601" s="320"/>
      <c r="AC601" s="320"/>
      <c r="AD601" s="88">
        <f>'Art. 121'!Q579</f>
        <v>0</v>
      </c>
      <c r="AE601" s="89">
        <f t="shared" si="118"/>
        <v>0</v>
      </c>
      <c r="AF601">
        <f t="shared" si="119"/>
        <v>0</v>
      </c>
      <c r="AG601" s="86">
        <f t="shared" si="120"/>
        <v>1</v>
      </c>
      <c r="AH601" s="90">
        <f t="shared" si="121"/>
        <v>0</v>
      </c>
      <c r="AI601" s="91">
        <f t="shared" si="122"/>
        <v>3.8461538461538464E-2</v>
      </c>
      <c r="AJ601" s="91">
        <f t="shared" si="123"/>
        <v>0</v>
      </c>
      <c r="AK601" s="91">
        <f t="shared" si="124"/>
        <v>0</v>
      </c>
    </row>
    <row r="602" spans="1:37" ht="25.4" customHeight="1" thickTop="1" thickBot="1" x14ac:dyDescent="0.3">
      <c r="A602" s="320" t="s">
        <v>784</v>
      </c>
      <c r="B602" s="320"/>
      <c r="C602" s="320"/>
      <c r="D602" s="320"/>
      <c r="E602" s="320"/>
      <c r="F602" s="320"/>
      <c r="G602" s="320"/>
      <c r="H602" s="320"/>
      <c r="I602" s="320"/>
      <c r="J602" s="320"/>
      <c r="K602" s="320"/>
      <c r="L602" s="320"/>
      <c r="M602" s="320"/>
      <c r="N602" s="320"/>
      <c r="O602" s="320"/>
      <c r="P602" s="320"/>
      <c r="Q602" s="320"/>
      <c r="R602" s="320"/>
      <c r="S602" s="320"/>
      <c r="T602" s="320"/>
      <c r="U602" s="320"/>
      <c r="V602" s="320"/>
      <c r="W602" s="320"/>
      <c r="X602" s="320"/>
      <c r="Y602" s="320"/>
      <c r="Z602" s="320"/>
      <c r="AA602" s="320"/>
      <c r="AB602" s="320"/>
      <c r="AC602" s="320"/>
      <c r="AD602" s="88">
        <f>'Art. 121'!Q580</f>
        <v>0</v>
      </c>
      <c r="AE602" s="89">
        <f t="shared" si="118"/>
        <v>0</v>
      </c>
      <c r="AF602">
        <f t="shared" si="119"/>
        <v>0</v>
      </c>
      <c r="AG602" s="86">
        <f t="shared" si="120"/>
        <v>1</v>
      </c>
      <c r="AH602" s="90">
        <f t="shared" si="121"/>
        <v>0</v>
      </c>
      <c r="AI602" s="91">
        <f t="shared" si="122"/>
        <v>3.8461538461538464E-2</v>
      </c>
      <c r="AJ602" s="91">
        <f t="shared" si="123"/>
        <v>0</v>
      </c>
      <c r="AK602" s="91">
        <f t="shared" si="124"/>
        <v>0</v>
      </c>
    </row>
    <row r="603" spans="1:37" ht="25.4" customHeight="1" thickTop="1" thickBot="1" x14ac:dyDescent="0.3">
      <c r="A603" s="320" t="s">
        <v>785</v>
      </c>
      <c r="B603" s="320"/>
      <c r="C603" s="320"/>
      <c r="D603" s="320"/>
      <c r="E603" s="320"/>
      <c r="F603" s="320"/>
      <c r="G603" s="320"/>
      <c r="H603" s="320"/>
      <c r="I603" s="320"/>
      <c r="J603" s="320"/>
      <c r="K603" s="320"/>
      <c r="L603" s="320"/>
      <c r="M603" s="320"/>
      <c r="N603" s="320"/>
      <c r="O603" s="320"/>
      <c r="P603" s="320"/>
      <c r="Q603" s="320"/>
      <c r="R603" s="320"/>
      <c r="S603" s="320"/>
      <c r="T603" s="320"/>
      <c r="U603" s="320"/>
      <c r="V603" s="320"/>
      <c r="W603" s="320"/>
      <c r="X603" s="320"/>
      <c r="Y603" s="320"/>
      <c r="Z603" s="320"/>
      <c r="AA603" s="320"/>
      <c r="AB603" s="320"/>
      <c r="AC603" s="320"/>
      <c r="AD603" s="88">
        <f>'Art. 121'!Q581</f>
        <v>0</v>
      </c>
      <c r="AE603" s="89">
        <f t="shared" si="118"/>
        <v>0</v>
      </c>
      <c r="AF603">
        <f t="shared" si="119"/>
        <v>0</v>
      </c>
      <c r="AG603" s="86">
        <f t="shared" si="120"/>
        <v>1</v>
      </c>
      <c r="AH603" s="90">
        <f t="shared" si="121"/>
        <v>0</v>
      </c>
      <c r="AI603" s="91">
        <f t="shared" si="122"/>
        <v>3.8461538461538464E-2</v>
      </c>
      <c r="AJ603" s="91">
        <f t="shared" si="123"/>
        <v>0</v>
      </c>
      <c r="AK603" s="91">
        <f t="shared" si="124"/>
        <v>0</v>
      </c>
    </row>
    <row r="604" spans="1:37" ht="25.4" customHeight="1" thickTop="1" thickBot="1" x14ac:dyDescent="0.3">
      <c r="A604" s="320" t="s">
        <v>786</v>
      </c>
      <c r="B604" s="320"/>
      <c r="C604" s="320"/>
      <c r="D604" s="320"/>
      <c r="E604" s="320"/>
      <c r="F604" s="320"/>
      <c r="G604" s="320"/>
      <c r="H604" s="320"/>
      <c r="I604" s="320"/>
      <c r="J604" s="320"/>
      <c r="K604" s="320"/>
      <c r="L604" s="320"/>
      <c r="M604" s="320"/>
      <c r="N604" s="320"/>
      <c r="O604" s="320"/>
      <c r="P604" s="320"/>
      <c r="Q604" s="320"/>
      <c r="R604" s="320"/>
      <c r="S604" s="320"/>
      <c r="T604" s="320"/>
      <c r="U604" s="320"/>
      <c r="V604" s="320"/>
      <c r="W604" s="320"/>
      <c r="X604" s="320"/>
      <c r="Y604" s="320"/>
      <c r="Z604" s="320"/>
      <c r="AA604" s="320"/>
      <c r="AB604" s="320"/>
      <c r="AC604" s="320"/>
      <c r="AD604" s="88">
        <f>'Art. 121'!Q582</f>
        <v>0</v>
      </c>
      <c r="AE604" s="89">
        <f t="shared" si="118"/>
        <v>0</v>
      </c>
      <c r="AF604">
        <f t="shared" si="119"/>
        <v>0</v>
      </c>
      <c r="AG604" s="86">
        <f t="shared" si="120"/>
        <v>1</v>
      </c>
      <c r="AH604" s="90">
        <f t="shared" si="121"/>
        <v>0</v>
      </c>
      <c r="AI604" s="91">
        <f t="shared" si="122"/>
        <v>3.8461538461538464E-2</v>
      </c>
      <c r="AJ604" s="91">
        <f t="shared" si="123"/>
        <v>0</v>
      </c>
      <c r="AK604" s="91">
        <f t="shared" si="124"/>
        <v>0</v>
      </c>
    </row>
    <row r="605" spans="1:37" ht="25.4" customHeight="1" thickTop="1" thickBot="1" x14ac:dyDescent="0.3">
      <c r="A605" s="320" t="s">
        <v>787</v>
      </c>
      <c r="B605" s="320"/>
      <c r="C605" s="320"/>
      <c r="D605" s="320"/>
      <c r="E605" s="320"/>
      <c r="F605" s="320"/>
      <c r="G605" s="320"/>
      <c r="H605" s="320"/>
      <c r="I605" s="320"/>
      <c r="J605" s="320"/>
      <c r="K605" s="320"/>
      <c r="L605" s="320"/>
      <c r="M605" s="320"/>
      <c r="N605" s="320"/>
      <c r="O605" s="320"/>
      <c r="P605" s="320"/>
      <c r="Q605" s="320"/>
      <c r="R605" s="320"/>
      <c r="S605" s="320"/>
      <c r="T605" s="320"/>
      <c r="U605" s="320"/>
      <c r="V605" s="320"/>
      <c r="W605" s="320"/>
      <c r="X605" s="320"/>
      <c r="Y605" s="320"/>
      <c r="Z605" s="320"/>
      <c r="AA605" s="320"/>
      <c r="AB605" s="320"/>
      <c r="AC605" s="320"/>
      <c r="AD605" s="88">
        <f>'Art. 121'!Q583</f>
        <v>0</v>
      </c>
      <c r="AE605" s="89">
        <f t="shared" si="118"/>
        <v>0</v>
      </c>
      <c r="AF605">
        <f t="shared" si="119"/>
        <v>0</v>
      </c>
      <c r="AG605" s="86">
        <f t="shared" si="120"/>
        <v>1</v>
      </c>
      <c r="AH605" s="90">
        <f t="shared" si="121"/>
        <v>0</v>
      </c>
      <c r="AI605" s="91">
        <f t="shared" si="122"/>
        <v>3.8461538461538464E-2</v>
      </c>
      <c r="AJ605" s="91">
        <f t="shared" si="123"/>
        <v>0</v>
      </c>
      <c r="AK605" s="91">
        <f t="shared" si="124"/>
        <v>0</v>
      </c>
    </row>
    <row r="606" spans="1:37" ht="25.4" customHeight="1" thickTop="1" thickBot="1" x14ac:dyDescent="0.3">
      <c r="A606" s="320" t="s">
        <v>788</v>
      </c>
      <c r="B606" s="320"/>
      <c r="C606" s="320"/>
      <c r="D606" s="320"/>
      <c r="E606" s="320"/>
      <c r="F606" s="320"/>
      <c r="G606" s="320"/>
      <c r="H606" s="320"/>
      <c r="I606" s="320"/>
      <c r="J606" s="320"/>
      <c r="K606" s="320"/>
      <c r="L606" s="320"/>
      <c r="M606" s="320"/>
      <c r="N606" s="320"/>
      <c r="O606" s="320"/>
      <c r="P606" s="320"/>
      <c r="Q606" s="320"/>
      <c r="R606" s="320"/>
      <c r="S606" s="320"/>
      <c r="T606" s="320"/>
      <c r="U606" s="320"/>
      <c r="V606" s="320"/>
      <c r="W606" s="320"/>
      <c r="X606" s="320"/>
      <c r="Y606" s="320"/>
      <c r="Z606" s="320"/>
      <c r="AA606" s="320"/>
      <c r="AB606" s="320"/>
      <c r="AC606" s="320"/>
      <c r="AD606" s="88">
        <f>'Art. 121'!Q584</f>
        <v>0</v>
      </c>
      <c r="AE606" s="89">
        <f t="shared" si="118"/>
        <v>0</v>
      </c>
      <c r="AF606">
        <f t="shared" si="119"/>
        <v>0</v>
      </c>
      <c r="AG606" s="86">
        <f t="shared" si="120"/>
        <v>1</v>
      </c>
      <c r="AH606" s="90">
        <f t="shared" si="121"/>
        <v>0</v>
      </c>
      <c r="AI606" s="91">
        <f t="shared" si="122"/>
        <v>3.8461538461538464E-2</v>
      </c>
      <c r="AJ606" s="91">
        <f t="shared" si="123"/>
        <v>0</v>
      </c>
      <c r="AK606" s="91">
        <f t="shared" si="124"/>
        <v>0</v>
      </c>
    </row>
    <row r="607" spans="1:37" ht="25.4" customHeight="1" thickTop="1" thickBot="1" x14ac:dyDescent="0.3">
      <c r="A607" s="320" t="s">
        <v>789</v>
      </c>
      <c r="B607" s="320"/>
      <c r="C607" s="320"/>
      <c r="D607" s="320"/>
      <c r="E607" s="320"/>
      <c r="F607" s="320"/>
      <c r="G607" s="320"/>
      <c r="H607" s="320"/>
      <c r="I607" s="320"/>
      <c r="J607" s="320"/>
      <c r="K607" s="320"/>
      <c r="L607" s="320"/>
      <c r="M607" s="320"/>
      <c r="N607" s="320"/>
      <c r="O607" s="320"/>
      <c r="P607" s="320"/>
      <c r="Q607" s="320"/>
      <c r="R607" s="320"/>
      <c r="S607" s="320"/>
      <c r="T607" s="320"/>
      <c r="U607" s="320"/>
      <c r="V607" s="320"/>
      <c r="W607" s="320"/>
      <c r="X607" s="320"/>
      <c r="Y607" s="320"/>
      <c r="Z607" s="320"/>
      <c r="AA607" s="320"/>
      <c r="AB607" s="320"/>
      <c r="AC607" s="320"/>
      <c r="AD607" s="88">
        <f>'Art. 121'!Q585</f>
        <v>0</v>
      </c>
      <c r="AE607" s="89">
        <f t="shared" si="118"/>
        <v>0</v>
      </c>
      <c r="AF607">
        <f t="shared" si="119"/>
        <v>0</v>
      </c>
      <c r="AG607" s="86">
        <f t="shared" si="120"/>
        <v>1</v>
      </c>
      <c r="AH607" s="90">
        <f t="shared" si="121"/>
        <v>0</v>
      </c>
      <c r="AI607" s="91">
        <f t="shared" si="122"/>
        <v>3.8461538461538464E-2</v>
      </c>
      <c r="AJ607" s="91">
        <f t="shared" si="123"/>
        <v>0</v>
      </c>
      <c r="AK607" s="91">
        <f t="shared" si="124"/>
        <v>0</v>
      </c>
    </row>
    <row r="608" spans="1:37" ht="25.4" customHeight="1" thickTop="1" thickBot="1" x14ac:dyDescent="0.3">
      <c r="A608" s="320" t="s">
        <v>790</v>
      </c>
      <c r="B608" s="320"/>
      <c r="C608" s="320"/>
      <c r="D608" s="320"/>
      <c r="E608" s="320"/>
      <c r="F608" s="320"/>
      <c r="G608" s="320"/>
      <c r="H608" s="320"/>
      <c r="I608" s="320"/>
      <c r="J608" s="320"/>
      <c r="K608" s="320"/>
      <c r="L608" s="320"/>
      <c r="M608" s="320"/>
      <c r="N608" s="320"/>
      <c r="O608" s="320"/>
      <c r="P608" s="320"/>
      <c r="Q608" s="320"/>
      <c r="R608" s="320"/>
      <c r="S608" s="320"/>
      <c r="T608" s="320"/>
      <c r="U608" s="320"/>
      <c r="V608" s="320"/>
      <c r="W608" s="320"/>
      <c r="X608" s="320"/>
      <c r="Y608" s="320"/>
      <c r="Z608" s="320"/>
      <c r="AA608" s="320"/>
      <c r="AB608" s="320"/>
      <c r="AC608" s="320"/>
      <c r="AD608" s="88">
        <f>'Art. 121'!Q586</f>
        <v>0</v>
      </c>
      <c r="AE608" s="89">
        <f t="shared" si="118"/>
        <v>0</v>
      </c>
      <c r="AF608">
        <f t="shared" si="119"/>
        <v>0</v>
      </c>
      <c r="AG608" s="86">
        <f t="shared" si="120"/>
        <v>1</v>
      </c>
      <c r="AH608" s="90">
        <f t="shared" si="121"/>
        <v>0</v>
      </c>
      <c r="AI608" s="91">
        <f t="shared" si="122"/>
        <v>3.8461538461538464E-2</v>
      </c>
      <c r="AJ608" s="91">
        <f t="shared" si="123"/>
        <v>0</v>
      </c>
      <c r="AK608" s="91">
        <f t="shared" si="124"/>
        <v>0</v>
      </c>
    </row>
    <row r="609" spans="1:37" ht="25.4" customHeight="1" thickTop="1" thickBot="1" x14ac:dyDescent="0.3">
      <c r="A609" s="320" t="s">
        <v>791</v>
      </c>
      <c r="B609" s="320"/>
      <c r="C609" s="320"/>
      <c r="D609" s="320"/>
      <c r="E609" s="320"/>
      <c r="F609" s="320"/>
      <c r="G609" s="320"/>
      <c r="H609" s="320"/>
      <c r="I609" s="320"/>
      <c r="J609" s="320"/>
      <c r="K609" s="320"/>
      <c r="L609" s="320"/>
      <c r="M609" s="320"/>
      <c r="N609" s="320"/>
      <c r="O609" s="320"/>
      <c r="P609" s="320"/>
      <c r="Q609" s="320"/>
      <c r="R609" s="320"/>
      <c r="S609" s="320"/>
      <c r="T609" s="320"/>
      <c r="U609" s="320"/>
      <c r="V609" s="320"/>
      <c r="W609" s="320"/>
      <c r="X609" s="320"/>
      <c r="Y609" s="320"/>
      <c r="Z609" s="320"/>
      <c r="AA609" s="320"/>
      <c r="AB609" s="320"/>
      <c r="AC609" s="320"/>
      <c r="AD609" s="88">
        <f>'Art. 121'!Q587</f>
        <v>0</v>
      </c>
      <c r="AE609" s="89">
        <f t="shared" si="118"/>
        <v>0</v>
      </c>
      <c r="AF609">
        <f t="shared" si="119"/>
        <v>0</v>
      </c>
      <c r="AG609" s="86">
        <f t="shared" si="120"/>
        <v>1</v>
      </c>
      <c r="AH609" s="90">
        <f t="shared" si="121"/>
        <v>0</v>
      </c>
      <c r="AI609" s="91">
        <f t="shared" si="122"/>
        <v>3.8461538461538464E-2</v>
      </c>
      <c r="AJ609" s="91">
        <f t="shared" si="123"/>
        <v>0</v>
      </c>
      <c r="AK609" s="91">
        <f t="shared" si="124"/>
        <v>0</v>
      </c>
    </row>
    <row r="610" spans="1:37" ht="25.4" customHeight="1" thickTop="1" thickBot="1" x14ac:dyDescent="0.3">
      <c r="A610" s="320" t="s">
        <v>792</v>
      </c>
      <c r="B610" s="320"/>
      <c r="C610" s="320"/>
      <c r="D610" s="320"/>
      <c r="E610" s="320"/>
      <c r="F610" s="320"/>
      <c r="G610" s="320"/>
      <c r="H610" s="320"/>
      <c r="I610" s="320"/>
      <c r="J610" s="320"/>
      <c r="K610" s="320"/>
      <c r="L610" s="320"/>
      <c r="M610" s="320"/>
      <c r="N610" s="320"/>
      <c r="O610" s="320"/>
      <c r="P610" s="320"/>
      <c r="Q610" s="320"/>
      <c r="R610" s="320"/>
      <c r="S610" s="320"/>
      <c r="T610" s="320"/>
      <c r="U610" s="320"/>
      <c r="V610" s="320"/>
      <c r="W610" s="320"/>
      <c r="X610" s="320"/>
      <c r="Y610" s="320"/>
      <c r="Z610" s="320"/>
      <c r="AA610" s="320"/>
      <c r="AB610" s="320"/>
      <c r="AC610" s="320"/>
      <c r="AD610" s="88">
        <f>'Art. 121'!Q588</f>
        <v>0</v>
      </c>
      <c r="AE610" s="89">
        <f t="shared" si="118"/>
        <v>0</v>
      </c>
      <c r="AF610">
        <f t="shared" si="119"/>
        <v>0</v>
      </c>
      <c r="AG610" s="86">
        <f t="shared" si="120"/>
        <v>1</v>
      </c>
      <c r="AH610" s="90">
        <f t="shared" si="121"/>
        <v>0</v>
      </c>
      <c r="AI610" s="91">
        <f t="shared" si="122"/>
        <v>3.8461538461538464E-2</v>
      </c>
      <c r="AJ610" s="91">
        <f t="shared" si="123"/>
        <v>0</v>
      </c>
      <c r="AK610" s="91">
        <f t="shared" si="124"/>
        <v>0</v>
      </c>
    </row>
    <row r="611" spans="1:37" ht="25.4" customHeight="1" thickTop="1" thickBot="1" x14ac:dyDescent="0.3">
      <c r="A611" s="320" t="s">
        <v>793</v>
      </c>
      <c r="B611" s="320"/>
      <c r="C611" s="320"/>
      <c r="D611" s="320"/>
      <c r="E611" s="320"/>
      <c r="F611" s="320"/>
      <c r="G611" s="320"/>
      <c r="H611" s="320"/>
      <c r="I611" s="320"/>
      <c r="J611" s="320"/>
      <c r="K611" s="320"/>
      <c r="L611" s="320"/>
      <c r="M611" s="320"/>
      <c r="N611" s="320"/>
      <c r="O611" s="320"/>
      <c r="P611" s="320"/>
      <c r="Q611" s="320"/>
      <c r="R611" s="320"/>
      <c r="S611" s="320"/>
      <c r="T611" s="320"/>
      <c r="U611" s="320"/>
      <c r="V611" s="320"/>
      <c r="W611" s="320"/>
      <c r="X611" s="320"/>
      <c r="Y611" s="320"/>
      <c r="Z611" s="320"/>
      <c r="AA611" s="320"/>
      <c r="AB611" s="320"/>
      <c r="AC611" s="320"/>
      <c r="AD611" s="88">
        <f>'Art. 121'!Q589</f>
        <v>0</v>
      </c>
      <c r="AE611" s="89">
        <f t="shared" si="118"/>
        <v>0</v>
      </c>
      <c r="AF611">
        <f t="shared" si="119"/>
        <v>0</v>
      </c>
      <c r="AG611" s="86">
        <f t="shared" si="120"/>
        <v>1</v>
      </c>
      <c r="AH611" s="90">
        <f t="shared" si="121"/>
        <v>0</v>
      </c>
      <c r="AI611" s="91">
        <f t="shared" si="122"/>
        <v>3.8461538461538464E-2</v>
      </c>
      <c r="AJ611" s="91">
        <f t="shared" si="123"/>
        <v>0</v>
      </c>
      <c r="AK611" s="91">
        <f t="shared" si="124"/>
        <v>0</v>
      </c>
    </row>
    <row r="612" spans="1:37" ht="25.4" customHeight="1" thickTop="1" thickBot="1" x14ac:dyDescent="0.3">
      <c r="A612" s="320" t="s">
        <v>794</v>
      </c>
      <c r="B612" s="320"/>
      <c r="C612" s="320"/>
      <c r="D612" s="320"/>
      <c r="E612" s="320"/>
      <c r="F612" s="320"/>
      <c r="G612" s="320"/>
      <c r="H612" s="320"/>
      <c r="I612" s="320"/>
      <c r="J612" s="320"/>
      <c r="K612" s="320"/>
      <c r="L612" s="320"/>
      <c r="M612" s="320"/>
      <c r="N612" s="320"/>
      <c r="O612" s="320"/>
      <c r="P612" s="320"/>
      <c r="Q612" s="320"/>
      <c r="R612" s="320"/>
      <c r="S612" s="320"/>
      <c r="T612" s="320"/>
      <c r="U612" s="320"/>
      <c r="V612" s="320"/>
      <c r="W612" s="320"/>
      <c r="X612" s="320"/>
      <c r="Y612" s="320"/>
      <c r="Z612" s="320"/>
      <c r="AA612" s="320"/>
      <c r="AB612" s="320"/>
      <c r="AC612" s="320"/>
      <c r="AD612" s="88">
        <f>'Art. 121'!Q590</f>
        <v>0</v>
      </c>
      <c r="AE612" s="89">
        <f t="shared" si="118"/>
        <v>0</v>
      </c>
      <c r="AF612">
        <f t="shared" si="119"/>
        <v>0</v>
      </c>
      <c r="AG612" s="86">
        <f t="shared" si="120"/>
        <v>1</v>
      </c>
      <c r="AH612" s="90">
        <f t="shared" si="121"/>
        <v>0</v>
      </c>
      <c r="AI612" s="91">
        <f t="shared" si="122"/>
        <v>3.8461538461538464E-2</v>
      </c>
      <c r="AJ612" s="91">
        <f t="shared" si="123"/>
        <v>0</v>
      </c>
      <c r="AK612" s="91">
        <f t="shared" si="124"/>
        <v>0</v>
      </c>
    </row>
    <row r="613" spans="1:37" ht="25.4" customHeight="1" thickTop="1" thickBot="1" x14ac:dyDescent="0.3">
      <c r="A613" s="320" t="s">
        <v>795</v>
      </c>
      <c r="B613" s="320"/>
      <c r="C613" s="320"/>
      <c r="D613" s="320"/>
      <c r="E613" s="320"/>
      <c r="F613" s="320"/>
      <c r="G613" s="320"/>
      <c r="H613" s="320"/>
      <c r="I613" s="320"/>
      <c r="J613" s="320"/>
      <c r="K613" s="320"/>
      <c r="L613" s="320"/>
      <c r="M613" s="320"/>
      <c r="N613" s="320"/>
      <c r="O613" s="320"/>
      <c r="P613" s="320"/>
      <c r="Q613" s="320"/>
      <c r="R613" s="320"/>
      <c r="S613" s="320"/>
      <c r="T613" s="320"/>
      <c r="U613" s="320"/>
      <c r="V613" s="320"/>
      <c r="W613" s="320"/>
      <c r="X613" s="320"/>
      <c r="Y613" s="320"/>
      <c r="Z613" s="320"/>
      <c r="AA613" s="320"/>
      <c r="AB613" s="320"/>
      <c r="AC613" s="320"/>
      <c r="AD613" s="88">
        <f>'Art. 121'!Q591</f>
        <v>0</v>
      </c>
      <c r="AE613" s="89">
        <f t="shared" si="118"/>
        <v>0</v>
      </c>
      <c r="AF613">
        <f t="shared" si="119"/>
        <v>0</v>
      </c>
      <c r="AG613" s="86">
        <f t="shared" si="120"/>
        <v>1</v>
      </c>
      <c r="AH613" s="90">
        <f t="shared" si="121"/>
        <v>0</v>
      </c>
      <c r="AI613" s="91">
        <f t="shared" si="122"/>
        <v>3.8461538461538464E-2</v>
      </c>
      <c r="AJ613" s="91">
        <f t="shared" si="123"/>
        <v>0</v>
      </c>
      <c r="AK613" s="91">
        <f t="shared" si="124"/>
        <v>0</v>
      </c>
    </row>
    <row r="614" spans="1:37" ht="25.4" customHeight="1" thickTop="1" thickBot="1" x14ac:dyDescent="0.3">
      <c r="A614" s="339" t="s">
        <v>2517</v>
      </c>
      <c r="B614" s="339"/>
      <c r="C614" s="339"/>
      <c r="D614" s="339"/>
      <c r="E614" s="339"/>
      <c r="F614" s="339"/>
      <c r="G614" s="339"/>
      <c r="H614" s="339"/>
      <c r="I614" s="339"/>
      <c r="J614" s="339"/>
      <c r="K614" s="339"/>
      <c r="L614" s="339"/>
      <c r="M614" s="339"/>
      <c r="N614" s="339"/>
      <c r="O614" s="339"/>
      <c r="P614" s="339"/>
      <c r="Q614" s="339"/>
      <c r="R614" s="339"/>
      <c r="S614" s="339"/>
      <c r="T614" s="339"/>
      <c r="U614" s="339"/>
      <c r="V614" s="339"/>
      <c r="W614" s="339"/>
      <c r="X614" s="339"/>
      <c r="Y614" s="339"/>
      <c r="Z614" s="339"/>
      <c r="AA614" s="339"/>
      <c r="AB614" s="339"/>
      <c r="AC614" s="340"/>
      <c r="AD614" s="88">
        <f>'Art. 121'!Q592</f>
        <v>0</v>
      </c>
      <c r="AE614" s="89">
        <f t="shared" si="118"/>
        <v>0</v>
      </c>
      <c r="AF614">
        <f t="shared" si="119"/>
        <v>0</v>
      </c>
      <c r="AG614" s="86">
        <f t="shared" si="120"/>
        <v>1</v>
      </c>
      <c r="AH614" s="90">
        <f t="shared" si="121"/>
        <v>0</v>
      </c>
      <c r="AI614" s="91">
        <f t="shared" si="122"/>
        <v>3.8461538461538464E-2</v>
      </c>
      <c r="AJ614" s="91">
        <f t="shared" si="123"/>
        <v>0</v>
      </c>
      <c r="AK614" s="91">
        <f t="shared" si="124"/>
        <v>0</v>
      </c>
    </row>
    <row r="615" spans="1:37" ht="25.4" customHeight="1" thickTop="1" x14ac:dyDescent="0.25">
      <c r="A615" s="289" t="s">
        <v>2518</v>
      </c>
      <c r="B615" s="289"/>
      <c r="C615" s="289"/>
      <c r="D615" s="289"/>
      <c r="E615" s="289"/>
      <c r="F615" s="289"/>
      <c r="G615" s="289"/>
      <c r="H615" s="289"/>
      <c r="I615" s="289"/>
      <c r="J615" s="289"/>
      <c r="K615" s="289"/>
      <c r="L615" s="289"/>
      <c r="M615" s="289"/>
      <c r="N615" s="289"/>
      <c r="O615" s="289"/>
      <c r="P615" s="289"/>
      <c r="Q615" s="289"/>
      <c r="R615" s="289"/>
      <c r="S615" s="289"/>
      <c r="T615" s="289"/>
      <c r="U615" s="289"/>
      <c r="V615" s="289"/>
      <c r="W615" s="289"/>
      <c r="X615" s="289"/>
      <c r="Y615" s="289"/>
      <c r="Z615" s="289"/>
      <c r="AA615" s="289"/>
      <c r="AB615" s="289"/>
      <c r="AC615" s="289"/>
      <c r="AD615" s="289"/>
      <c r="AE615" s="89">
        <f>SUM(AE589:AE614)</f>
        <v>0</v>
      </c>
      <c r="AF615" s="59"/>
      <c r="AG615" s="92">
        <f>SUM(AG589:AG614)</f>
        <v>26</v>
      </c>
      <c r="AH615" s="93"/>
      <c r="AI615" s="94"/>
      <c r="AJ615" s="94"/>
      <c r="AK615" s="94"/>
    </row>
    <row r="616" spans="1:37" ht="25.4" customHeight="1" x14ac:dyDescent="0.25">
      <c r="A616" s="290" t="s">
        <v>2519</v>
      </c>
      <c r="B616" s="290"/>
      <c r="C616" s="290"/>
      <c r="D616" s="290"/>
      <c r="E616" s="290"/>
      <c r="F616" s="290"/>
      <c r="G616" s="290"/>
      <c r="H616" s="290"/>
      <c r="I616" s="290"/>
      <c r="J616" s="290"/>
      <c r="K616" s="290"/>
      <c r="L616" s="290"/>
      <c r="M616" s="290"/>
      <c r="N616" s="290"/>
      <c r="O616" s="290"/>
      <c r="P616" s="290"/>
      <c r="Q616" s="290"/>
      <c r="R616" s="290"/>
      <c r="S616" s="290"/>
      <c r="T616" s="290"/>
      <c r="U616" s="290"/>
      <c r="V616" s="290"/>
      <c r="W616" s="290"/>
      <c r="X616" s="290"/>
      <c r="Y616" s="290"/>
      <c r="Z616" s="290"/>
      <c r="AA616" s="290"/>
      <c r="AB616" s="290"/>
      <c r="AC616" s="290"/>
      <c r="AD616" s="290"/>
      <c r="AE616" s="89">
        <f>AE615/$AE$23*100</f>
        <v>0</v>
      </c>
      <c r="AF616" s="59"/>
      <c r="AG616" s="92"/>
      <c r="AH616" s="93"/>
      <c r="AI616" s="94"/>
      <c r="AJ616" s="94"/>
      <c r="AK616" s="94"/>
    </row>
    <row r="617" spans="1:37" ht="25.4" customHeight="1" thickBot="1" x14ac:dyDescent="0.3">
      <c r="A617" s="70"/>
      <c r="B617" s="70"/>
      <c r="C617" s="70"/>
      <c r="D617" s="70"/>
      <c r="E617" s="70"/>
      <c r="F617" s="70"/>
      <c r="G617" s="70"/>
      <c r="H617" s="70"/>
      <c r="I617" s="70"/>
      <c r="J617" s="70"/>
      <c r="K617" s="70"/>
      <c r="L617" s="70"/>
      <c r="M617" s="70"/>
      <c r="N617" s="70"/>
      <c r="O617" s="70"/>
      <c r="P617" s="70"/>
      <c r="Q617" s="95"/>
      <c r="R617" s="70"/>
      <c r="S617" s="70"/>
      <c r="T617" s="70"/>
      <c r="U617" s="70"/>
      <c r="V617" s="70"/>
      <c r="W617" s="70"/>
      <c r="X617" s="70"/>
      <c r="Y617" s="70"/>
      <c r="Z617" s="70"/>
      <c r="AA617" s="70"/>
      <c r="AB617" s="70"/>
      <c r="AC617" s="70"/>
      <c r="AD617" s="96"/>
      <c r="AE617" s="96"/>
    </row>
    <row r="618" spans="1:37" ht="25.4" customHeight="1" thickTop="1" thickBot="1" x14ac:dyDescent="0.3">
      <c r="A618" s="291" t="s">
        <v>124</v>
      </c>
      <c r="B618" s="291"/>
      <c r="C618" s="291"/>
      <c r="D618" s="291"/>
      <c r="E618" s="291"/>
      <c r="F618" s="291"/>
      <c r="G618" s="291"/>
      <c r="H618" s="291"/>
      <c r="I618" s="291"/>
      <c r="J618" s="291"/>
      <c r="K618" s="291"/>
      <c r="L618" s="291"/>
      <c r="M618" s="291"/>
      <c r="N618" s="291"/>
      <c r="O618" s="291"/>
      <c r="P618" s="291"/>
      <c r="Q618" s="291"/>
      <c r="R618" s="291"/>
      <c r="S618" s="291"/>
      <c r="T618" s="291"/>
      <c r="U618" s="291"/>
      <c r="V618" s="291"/>
      <c r="W618" s="291"/>
      <c r="X618" s="291"/>
      <c r="Y618" s="291"/>
      <c r="Z618" s="291"/>
      <c r="AA618" s="291"/>
      <c r="AB618" s="291"/>
      <c r="AC618" s="291"/>
      <c r="AD618" s="104" t="s">
        <v>65</v>
      </c>
      <c r="AE618" s="105" t="s">
        <v>9</v>
      </c>
      <c r="AF618" s="86" t="s">
        <v>330</v>
      </c>
      <c r="AG618" s="86" t="s">
        <v>331</v>
      </c>
      <c r="AH618" s="86" t="s">
        <v>332</v>
      </c>
      <c r="AI618" s="87" t="s">
        <v>333</v>
      </c>
      <c r="AJ618" s="86"/>
      <c r="AK618" s="87" t="s">
        <v>334</v>
      </c>
    </row>
    <row r="619" spans="1:37" ht="25.4" customHeight="1" thickTop="1" thickBot="1" x14ac:dyDescent="0.3">
      <c r="A619" s="320" t="s">
        <v>2520</v>
      </c>
      <c r="B619" s="320"/>
      <c r="C619" s="320"/>
      <c r="D619" s="320"/>
      <c r="E619" s="320"/>
      <c r="F619" s="320"/>
      <c r="G619" s="320"/>
      <c r="H619" s="320"/>
      <c r="I619" s="320"/>
      <c r="J619" s="320"/>
      <c r="K619" s="320"/>
      <c r="L619" s="320"/>
      <c r="M619" s="320"/>
      <c r="N619" s="320"/>
      <c r="O619" s="320"/>
      <c r="P619" s="320"/>
      <c r="Q619" s="320"/>
      <c r="R619" s="320"/>
      <c r="S619" s="320"/>
      <c r="T619" s="320"/>
      <c r="U619" s="320"/>
      <c r="V619" s="320"/>
      <c r="W619" s="320"/>
      <c r="X619" s="320"/>
      <c r="Y619" s="320"/>
      <c r="Z619" s="320"/>
      <c r="AA619" s="320"/>
      <c r="AB619" s="320"/>
      <c r="AC619" s="320"/>
      <c r="AD619" s="88">
        <f>'Art. 121'!Q595</f>
        <v>0</v>
      </c>
      <c r="AE619" s="89">
        <f>IF(AG619=1,AK619,AG619)</f>
        <v>0</v>
      </c>
      <c r="AF619">
        <f>AD619/2</f>
        <v>0</v>
      </c>
      <c r="AG619" s="86">
        <f>IF(AND(AF619&gt;=0,AF619&lt;=1),1,"No aplica")</f>
        <v>1</v>
      </c>
      <c r="AH619" s="90">
        <f>AD619/(AG619*2)</f>
        <v>0</v>
      </c>
      <c r="AI619" s="91">
        <f>IF(AG619=1,AG619/$AG$624,"No aplica")</f>
        <v>0.2</v>
      </c>
      <c r="AJ619" s="91">
        <f>AF619*AI619</f>
        <v>0</v>
      </c>
      <c r="AK619" s="91">
        <f>AJ619*$AE$23</f>
        <v>0</v>
      </c>
    </row>
    <row r="620" spans="1:37" ht="25.4" customHeight="1" thickTop="1" thickBot="1" x14ac:dyDescent="0.3">
      <c r="A620" s="320" t="s">
        <v>2521</v>
      </c>
      <c r="B620" s="320"/>
      <c r="C620" s="320"/>
      <c r="D620" s="320"/>
      <c r="E620" s="320"/>
      <c r="F620" s="320"/>
      <c r="G620" s="320"/>
      <c r="H620" s="320"/>
      <c r="I620" s="320"/>
      <c r="J620" s="320"/>
      <c r="K620" s="320"/>
      <c r="L620" s="320"/>
      <c r="M620" s="320"/>
      <c r="N620" s="320"/>
      <c r="O620" s="320"/>
      <c r="P620" s="320"/>
      <c r="Q620" s="320"/>
      <c r="R620" s="320"/>
      <c r="S620" s="320"/>
      <c r="T620" s="320"/>
      <c r="U620" s="320"/>
      <c r="V620" s="320"/>
      <c r="W620" s="320"/>
      <c r="X620" s="320"/>
      <c r="Y620" s="320"/>
      <c r="Z620" s="320"/>
      <c r="AA620" s="320"/>
      <c r="AB620" s="320"/>
      <c r="AC620" s="320"/>
      <c r="AD620" s="88">
        <f>'Art. 121'!Q596</f>
        <v>0</v>
      </c>
      <c r="AE620" s="89">
        <f>IF(AG620=1,AK620,AG620)</f>
        <v>0</v>
      </c>
      <c r="AF620">
        <f>AD620/2</f>
        <v>0</v>
      </c>
      <c r="AG620" s="86">
        <f>IF(AND(AF620&gt;=0,AF620&lt;=1),1,"No aplica")</f>
        <v>1</v>
      </c>
      <c r="AH620" s="90">
        <f>AD620/(AG620*2)</f>
        <v>0</v>
      </c>
      <c r="AI620" s="91">
        <f>IF(AG620=1,AG620/$AG$624,"No aplica")</f>
        <v>0.2</v>
      </c>
      <c r="AJ620" s="91">
        <f>AF620*AI620</f>
        <v>0</v>
      </c>
      <c r="AK620" s="91">
        <f>AJ620*$AE$23</f>
        <v>0</v>
      </c>
    </row>
    <row r="621" spans="1:37" ht="25.4" customHeight="1" thickTop="1" thickBot="1" x14ac:dyDescent="0.3">
      <c r="A621" s="320" t="s">
        <v>2522</v>
      </c>
      <c r="B621" s="320"/>
      <c r="C621" s="320"/>
      <c r="D621" s="320"/>
      <c r="E621" s="320"/>
      <c r="F621" s="320"/>
      <c r="G621" s="320"/>
      <c r="H621" s="320"/>
      <c r="I621" s="320"/>
      <c r="J621" s="320"/>
      <c r="K621" s="320"/>
      <c r="L621" s="320"/>
      <c r="M621" s="320"/>
      <c r="N621" s="320"/>
      <c r="O621" s="320"/>
      <c r="P621" s="320"/>
      <c r="Q621" s="320"/>
      <c r="R621" s="320"/>
      <c r="S621" s="320"/>
      <c r="T621" s="320"/>
      <c r="U621" s="320"/>
      <c r="V621" s="320"/>
      <c r="W621" s="320"/>
      <c r="X621" s="320"/>
      <c r="Y621" s="320"/>
      <c r="Z621" s="320"/>
      <c r="AA621" s="320"/>
      <c r="AB621" s="320"/>
      <c r="AC621" s="320"/>
      <c r="AD621" s="88">
        <f>'Art. 121'!Q597</f>
        <v>0</v>
      </c>
      <c r="AE621" s="89">
        <f>IF(AG621=1,AK621,AG621)</f>
        <v>0</v>
      </c>
      <c r="AF621">
        <f>AD621/2</f>
        <v>0</v>
      </c>
      <c r="AG621" s="86">
        <f>IF(AND(AF621&gt;=0,AF621&lt;=1),1,"No aplica")</f>
        <v>1</v>
      </c>
      <c r="AH621" s="90">
        <f>AD621/(AG621*2)</f>
        <v>0</v>
      </c>
      <c r="AI621" s="91">
        <f>IF(AG621=1,AG621/$AG$624,"No aplica")</f>
        <v>0.2</v>
      </c>
      <c r="AJ621" s="91">
        <f>AF621*AI621</f>
        <v>0</v>
      </c>
      <c r="AK621" s="91">
        <f>AJ621*$AE$23</f>
        <v>0</v>
      </c>
    </row>
    <row r="622" spans="1:37" ht="25.4" customHeight="1" thickTop="1" thickBot="1" x14ac:dyDescent="0.3">
      <c r="A622" s="320" t="s">
        <v>2523</v>
      </c>
      <c r="B622" s="320"/>
      <c r="C622" s="320"/>
      <c r="D622" s="320"/>
      <c r="E622" s="320"/>
      <c r="F622" s="320"/>
      <c r="G622" s="320"/>
      <c r="H622" s="320"/>
      <c r="I622" s="320"/>
      <c r="J622" s="320"/>
      <c r="K622" s="320"/>
      <c r="L622" s="320"/>
      <c r="M622" s="320"/>
      <c r="N622" s="320"/>
      <c r="O622" s="320"/>
      <c r="P622" s="320"/>
      <c r="Q622" s="320"/>
      <c r="R622" s="320"/>
      <c r="S622" s="320"/>
      <c r="T622" s="320"/>
      <c r="U622" s="320"/>
      <c r="V622" s="320"/>
      <c r="W622" s="320"/>
      <c r="X622" s="320"/>
      <c r="Y622" s="320"/>
      <c r="Z622" s="320"/>
      <c r="AA622" s="320"/>
      <c r="AB622" s="320"/>
      <c r="AC622" s="320"/>
      <c r="AD622" s="88">
        <f>'Art. 121'!Q598</f>
        <v>0</v>
      </c>
      <c r="AE622" s="89">
        <f>IF(AG622=1,AK622,AG622)</f>
        <v>0</v>
      </c>
      <c r="AF622">
        <f>AD622/2</f>
        <v>0</v>
      </c>
      <c r="AG622" s="86">
        <f>IF(AND(AF622&gt;=0,AF622&lt;=1),1,"No aplica")</f>
        <v>1</v>
      </c>
      <c r="AH622" s="90">
        <f>AD622/(AG622*2)</f>
        <v>0</v>
      </c>
      <c r="AI622" s="91">
        <f>IF(AG622=1,AG622/$AG$624,"No aplica")</f>
        <v>0.2</v>
      </c>
      <c r="AJ622" s="91">
        <f>AF622*AI622</f>
        <v>0</v>
      </c>
      <c r="AK622" s="91">
        <f>AJ622*$AE$23</f>
        <v>0</v>
      </c>
    </row>
    <row r="623" spans="1:37" ht="25.4" customHeight="1" thickTop="1" thickBot="1" x14ac:dyDescent="0.3">
      <c r="A623" s="320" t="s">
        <v>2524</v>
      </c>
      <c r="B623" s="320"/>
      <c r="C623" s="320"/>
      <c r="D623" s="320"/>
      <c r="E623" s="320"/>
      <c r="F623" s="320"/>
      <c r="G623" s="320"/>
      <c r="H623" s="320"/>
      <c r="I623" s="320"/>
      <c r="J623" s="320"/>
      <c r="K623" s="320"/>
      <c r="L623" s="320"/>
      <c r="M623" s="320"/>
      <c r="N623" s="320"/>
      <c r="O623" s="320"/>
      <c r="P623" s="320"/>
      <c r="Q623" s="320"/>
      <c r="R623" s="320"/>
      <c r="S623" s="320"/>
      <c r="T623" s="320"/>
      <c r="U623" s="320"/>
      <c r="V623" s="320"/>
      <c r="W623" s="320"/>
      <c r="X623" s="320"/>
      <c r="Y623" s="320"/>
      <c r="Z623" s="320"/>
      <c r="AA623" s="320"/>
      <c r="AB623" s="320"/>
      <c r="AC623" s="320"/>
      <c r="AD623" s="88">
        <f>'Art. 121'!Q599</f>
        <v>0</v>
      </c>
      <c r="AE623" s="89">
        <f>IF(AG623=1,AK623,AG623)</f>
        <v>0</v>
      </c>
      <c r="AF623">
        <f>AD623/2</f>
        <v>0</v>
      </c>
      <c r="AG623" s="86">
        <f>IF(AND(AF623&gt;=0,AF623&lt;=1),1,"No aplica")</f>
        <v>1</v>
      </c>
      <c r="AH623" s="90">
        <f>AD623/(AG623*2)</f>
        <v>0</v>
      </c>
      <c r="AI623" s="91">
        <f>IF(AG623=1,AG623/$AG$624,"No aplica")</f>
        <v>0.2</v>
      </c>
      <c r="AJ623" s="91">
        <f>AF623*AI623</f>
        <v>0</v>
      </c>
      <c r="AK623" s="91">
        <f>AJ623*$AE$23</f>
        <v>0</v>
      </c>
    </row>
    <row r="624" spans="1:37" ht="25.4" customHeight="1" thickTop="1" x14ac:dyDescent="0.25">
      <c r="A624" s="289" t="s">
        <v>2525</v>
      </c>
      <c r="B624" s="289"/>
      <c r="C624" s="289"/>
      <c r="D624" s="289"/>
      <c r="E624" s="289"/>
      <c r="F624" s="289"/>
      <c r="G624" s="289"/>
      <c r="H624" s="289"/>
      <c r="I624" s="289"/>
      <c r="J624" s="289"/>
      <c r="K624" s="289"/>
      <c r="L624" s="289"/>
      <c r="M624" s="289"/>
      <c r="N624" s="289"/>
      <c r="O624" s="289"/>
      <c r="P624" s="289"/>
      <c r="Q624" s="289"/>
      <c r="R624" s="289"/>
      <c r="S624" s="289"/>
      <c r="T624" s="289"/>
      <c r="U624" s="289"/>
      <c r="V624" s="289"/>
      <c r="W624" s="289"/>
      <c r="X624" s="289"/>
      <c r="Y624" s="289"/>
      <c r="Z624" s="289"/>
      <c r="AA624" s="289"/>
      <c r="AB624" s="289"/>
      <c r="AC624" s="289"/>
      <c r="AD624" s="289"/>
      <c r="AE624" s="89">
        <f>SUM(AE617:AE623)</f>
        <v>0</v>
      </c>
      <c r="AF624" s="59"/>
      <c r="AG624" s="92">
        <f>SUM(AG619:AG623)</f>
        <v>5</v>
      </c>
      <c r="AH624" s="93"/>
      <c r="AI624" s="94"/>
      <c r="AJ624" s="94"/>
      <c r="AK624" s="94"/>
    </row>
    <row r="625" spans="1:37" ht="25.4" customHeight="1" x14ac:dyDescent="0.25">
      <c r="A625" s="290" t="s">
        <v>2526</v>
      </c>
      <c r="B625" s="290"/>
      <c r="C625" s="290"/>
      <c r="D625" s="290"/>
      <c r="E625" s="290"/>
      <c r="F625" s="290"/>
      <c r="G625" s="290"/>
      <c r="H625" s="290"/>
      <c r="I625" s="290"/>
      <c r="J625" s="290"/>
      <c r="K625" s="290"/>
      <c r="L625" s="290"/>
      <c r="M625" s="290"/>
      <c r="N625" s="290"/>
      <c r="O625" s="290"/>
      <c r="P625" s="290"/>
      <c r="Q625" s="290"/>
      <c r="R625" s="290"/>
      <c r="S625" s="290"/>
      <c r="T625" s="290"/>
      <c r="U625" s="290"/>
      <c r="V625" s="290"/>
      <c r="W625" s="290"/>
      <c r="X625" s="290"/>
      <c r="Y625" s="290"/>
      <c r="Z625" s="290"/>
      <c r="AA625" s="290"/>
      <c r="AB625" s="290"/>
      <c r="AC625" s="290"/>
      <c r="AD625" s="290"/>
      <c r="AE625" s="89">
        <f>AE624/$AE$23*100</f>
        <v>0</v>
      </c>
      <c r="AF625" s="59"/>
      <c r="AG625" s="92"/>
      <c r="AH625" s="93"/>
      <c r="AI625" s="94"/>
      <c r="AJ625" s="94"/>
      <c r="AK625" s="94"/>
    </row>
    <row r="626" spans="1:37" ht="25.4" customHeight="1" x14ac:dyDescent="0.25">
      <c r="A626" s="100"/>
      <c r="B626" s="100"/>
      <c r="C626" s="100"/>
      <c r="D626" s="100"/>
      <c r="E626" s="100"/>
      <c r="F626" s="100"/>
      <c r="G626" s="100"/>
      <c r="H626" s="100"/>
      <c r="I626" s="100"/>
      <c r="J626" s="100"/>
      <c r="K626" s="100"/>
      <c r="L626" s="100"/>
      <c r="M626" s="100"/>
      <c r="N626" s="100"/>
      <c r="O626" s="100"/>
      <c r="P626" s="100"/>
      <c r="Q626" s="95"/>
      <c r="R626" s="100"/>
      <c r="S626" s="100"/>
      <c r="T626" s="100"/>
      <c r="U626" s="100"/>
      <c r="V626" s="100"/>
      <c r="W626" s="100"/>
      <c r="X626" s="100"/>
      <c r="Y626" s="100"/>
      <c r="Z626" s="100"/>
      <c r="AA626" s="100"/>
      <c r="AB626" s="100"/>
      <c r="AC626" s="100"/>
      <c r="AD626" s="96"/>
      <c r="AE626" s="96"/>
    </row>
    <row r="627" spans="1:37" ht="25.4" customHeight="1" x14ac:dyDescent="0.25">
      <c r="A627" s="100"/>
      <c r="B627" s="100"/>
      <c r="C627" s="100"/>
      <c r="D627" s="100"/>
      <c r="E627" s="100"/>
      <c r="F627" s="100"/>
      <c r="G627" s="100"/>
      <c r="H627" s="100"/>
      <c r="I627" s="100"/>
      <c r="J627" s="100"/>
      <c r="K627" s="100"/>
      <c r="L627" s="100"/>
      <c r="M627" s="100"/>
      <c r="N627" s="100"/>
      <c r="O627" s="100"/>
      <c r="P627" s="100"/>
      <c r="Q627" s="95"/>
      <c r="R627" s="100"/>
      <c r="S627" s="100"/>
      <c r="T627" s="100"/>
      <c r="U627" s="100"/>
      <c r="V627" s="100"/>
      <c r="W627" s="100"/>
      <c r="X627" s="100"/>
      <c r="Y627" s="100"/>
      <c r="Z627" s="100"/>
      <c r="AA627" s="100"/>
      <c r="AB627" s="100"/>
      <c r="AC627" s="100"/>
      <c r="AD627" s="96"/>
      <c r="AE627" s="96"/>
    </row>
    <row r="628" spans="1:37" ht="25.4" customHeight="1" x14ac:dyDescent="0.25">
      <c r="A628" s="337" t="s">
        <v>802</v>
      </c>
      <c r="B628" s="337"/>
      <c r="C628" s="337"/>
      <c r="D628" s="337"/>
      <c r="E628" s="337"/>
      <c r="F628" s="337"/>
      <c r="G628" s="337"/>
      <c r="H628" s="337"/>
      <c r="I628" s="337"/>
      <c r="J628" s="337"/>
      <c r="K628" s="337"/>
      <c r="L628" s="337"/>
      <c r="M628" s="337"/>
      <c r="N628" s="337"/>
      <c r="O628" s="337"/>
      <c r="P628" s="337"/>
      <c r="Q628" s="337"/>
      <c r="R628" s="337"/>
      <c r="S628" s="337"/>
      <c r="T628" s="337"/>
      <c r="U628" s="337"/>
      <c r="V628" s="337"/>
      <c r="W628" s="337"/>
      <c r="X628" s="337"/>
      <c r="Y628" s="337"/>
      <c r="Z628" s="337"/>
      <c r="AA628" s="337"/>
      <c r="AB628" s="337"/>
      <c r="AC628" s="337"/>
      <c r="AD628" s="82"/>
      <c r="AE628" s="82"/>
    </row>
    <row r="629" spans="1:37" ht="25.4" customHeight="1" x14ac:dyDescent="0.25">
      <c r="A629" s="101"/>
      <c r="B629" s="102"/>
      <c r="C629" s="102"/>
      <c r="D629" s="102"/>
      <c r="E629" s="102"/>
      <c r="F629" s="102"/>
      <c r="G629" s="102"/>
      <c r="H629" s="102"/>
      <c r="I629" s="102"/>
      <c r="J629" s="102"/>
      <c r="K629" s="102"/>
      <c r="L629" s="102"/>
      <c r="M629" s="102"/>
      <c r="N629" s="102"/>
      <c r="O629" s="102"/>
      <c r="P629" s="102"/>
      <c r="Q629" s="103"/>
      <c r="R629" s="102"/>
      <c r="S629" s="102"/>
      <c r="T629" s="102"/>
      <c r="U629" s="102"/>
      <c r="V629" s="102"/>
      <c r="W629" s="102"/>
      <c r="X629" s="102"/>
      <c r="Y629" s="102"/>
      <c r="Z629" s="102"/>
      <c r="AA629" s="102"/>
      <c r="AB629" s="102"/>
      <c r="AC629" s="102"/>
      <c r="AD629" s="83"/>
      <c r="AE629" s="83"/>
    </row>
    <row r="630" spans="1:37" ht="25.4" customHeight="1" thickBot="1" x14ac:dyDescent="0.3">
      <c r="A630" s="70"/>
      <c r="B630" s="70"/>
      <c r="C630" s="70"/>
      <c r="D630" s="70"/>
      <c r="E630" s="70"/>
      <c r="F630" s="70"/>
      <c r="G630" s="70"/>
      <c r="H630" s="70"/>
      <c r="I630" s="70"/>
      <c r="J630" s="70"/>
      <c r="K630" s="70"/>
      <c r="L630" s="70"/>
      <c r="M630" s="70"/>
      <c r="N630" s="70"/>
      <c r="O630" s="70"/>
      <c r="P630" s="70"/>
      <c r="Q630" s="95"/>
      <c r="R630" s="70"/>
      <c r="S630" s="70"/>
      <c r="T630" s="70"/>
      <c r="U630" s="70"/>
      <c r="V630" s="70"/>
      <c r="W630" s="70"/>
      <c r="X630" s="70"/>
      <c r="Y630" s="70"/>
      <c r="Z630" s="70"/>
      <c r="AA630" s="70"/>
      <c r="AB630" s="70"/>
      <c r="AC630" s="70"/>
      <c r="AD630" s="96"/>
      <c r="AE630" s="96"/>
    </row>
    <row r="631" spans="1:37" ht="25.4" customHeight="1" thickTop="1" thickBot="1" x14ac:dyDescent="0.3">
      <c r="A631" s="292" t="s">
        <v>44</v>
      </c>
      <c r="B631" s="292"/>
      <c r="C631" s="292"/>
      <c r="D631" s="292"/>
      <c r="E631" s="292"/>
      <c r="F631" s="292"/>
      <c r="G631" s="292"/>
      <c r="H631" s="292"/>
      <c r="I631" s="292"/>
      <c r="J631" s="292"/>
      <c r="K631" s="292"/>
      <c r="L631" s="292"/>
      <c r="M631" s="292"/>
      <c r="N631" s="292"/>
      <c r="O631" s="292"/>
      <c r="P631" s="292"/>
      <c r="Q631" s="292"/>
      <c r="R631" s="292"/>
      <c r="S631" s="292"/>
      <c r="T631" s="292"/>
      <c r="U631" s="292"/>
      <c r="V631" s="292"/>
      <c r="W631" s="292"/>
      <c r="X631" s="292"/>
      <c r="Y631" s="292"/>
      <c r="Z631" s="292"/>
      <c r="AA631" s="292"/>
      <c r="AB631" s="292"/>
      <c r="AC631" s="292"/>
      <c r="AD631" s="63" t="s">
        <v>65</v>
      </c>
      <c r="AE631" s="211" t="s">
        <v>9</v>
      </c>
      <c r="AF631" s="86" t="s">
        <v>330</v>
      </c>
      <c r="AG631" s="86" t="s">
        <v>331</v>
      </c>
      <c r="AH631" s="86" t="s">
        <v>332</v>
      </c>
      <c r="AI631" s="87" t="s">
        <v>333</v>
      </c>
      <c r="AJ631" s="86"/>
      <c r="AK631" s="87" t="s">
        <v>334</v>
      </c>
    </row>
    <row r="632" spans="1:37" ht="25.4" customHeight="1" thickTop="1" thickBot="1" x14ac:dyDescent="0.3">
      <c r="A632" s="320" t="s">
        <v>403</v>
      </c>
      <c r="B632" s="320"/>
      <c r="C632" s="320"/>
      <c r="D632" s="320"/>
      <c r="E632" s="320"/>
      <c r="F632" s="320"/>
      <c r="G632" s="320"/>
      <c r="H632" s="320"/>
      <c r="I632" s="320"/>
      <c r="J632" s="320"/>
      <c r="K632" s="320"/>
      <c r="L632" s="320"/>
      <c r="M632" s="320"/>
      <c r="N632" s="320"/>
      <c r="O632" s="320"/>
      <c r="P632" s="320"/>
      <c r="Q632" s="320"/>
      <c r="R632" s="320"/>
      <c r="S632" s="320"/>
      <c r="T632" s="320"/>
      <c r="U632" s="320"/>
      <c r="V632" s="320"/>
      <c r="W632" s="320"/>
      <c r="X632" s="320"/>
      <c r="Y632" s="320"/>
      <c r="Z632" s="320"/>
      <c r="AA632" s="320"/>
      <c r="AB632" s="320"/>
      <c r="AC632" s="320"/>
      <c r="AD632" s="88">
        <f>'Art. 121'!Q608</f>
        <v>0</v>
      </c>
      <c r="AE632" s="89">
        <f t="shared" ref="AE632:AE653" si="125">IF(AG632=1,AK632,AG632)</f>
        <v>0</v>
      </c>
      <c r="AF632">
        <f t="shared" ref="AF632:AF653" si="126">AD632/2</f>
        <v>0</v>
      </c>
      <c r="AG632" s="86">
        <f t="shared" ref="AG632:AG653" si="127">IF(AND(AF632&gt;=0,AF632&lt;=1),1,"No aplica")</f>
        <v>1</v>
      </c>
      <c r="AH632" s="90">
        <f t="shared" ref="AH632:AH653" si="128">AD632/(AG632*2)</f>
        <v>0</v>
      </c>
      <c r="AI632" s="91">
        <f t="shared" ref="AI632:AI653" si="129">IF(AG632=1,AG632/$AG$654,"No aplica")</f>
        <v>4.5454545454545456E-2</v>
      </c>
      <c r="AJ632" s="91">
        <f t="shared" ref="AJ632:AJ653" si="130">AF632*AI632</f>
        <v>0</v>
      </c>
      <c r="AK632" s="91">
        <f t="shared" ref="AK632:AK653" si="131">AJ632*$AE$23</f>
        <v>0</v>
      </c>
    </row>
    <row r="633" spans="1:37" ht="25.4" customHeight="1" thickTop="1" thickBot="1" x14ac:dyDescent="0.3">
      <c r="A633" s="320" t="s">
        <v>441</v>
      </c>
      <c r="B633" s="320"/>
      <c r="C633" s="320"/>
      <c r="D633" s="320"/>
      <c r="E633" s="320"/>
      <c r="F633" s="320"/>
      <c r="G633" s="320"/>
      <c r="H633" s="320"/>
      <c r="I633" s="320"/>
      <c r="J633" s="320"/>
      <c r="K633" s="320"/>
      <c r="L633" s="320"/>
      <c r="M633" s="320"/>
      <c r="N633" s="320"/>
      <c r="O633" s="320"/>
      <c r="P633" s="320"/>
      <c r="Q633" s="320"/>
      <c r="R633" s="320"/>
      <c r="S633" s="320"/>
      <c r="T633" s="320"/>
      <c r="U633" s="320"/>
      <c r="V633" s="320"/>
      <c r="W633" s="320"/>
      <c r="X633" s="320"/>
      <c r="Y633" s="320"/>
      <c r="Z633" s="320"/>
      <c r="AA633" s="320"/>
      <c r="AB633" s="320"/>
      <c r="AC633" s="320"/>
      <c r="AD633" s="88">
        <f>'Art. 121'!Q609</f>
        <v>0</v>
      </c>
      <c r="AE633" s="89">
        <f t="shared" si="125"/>
        <v>0</v>
      </c>
      <c r="AF633">
        <f t="shared" si="126"/>
        <v>0</v>
      </c>
      <c r="AG633" s="86">
        <f t="shared" si="127"/>
        <v>1</v>
      </c>
      <c r="AH633" s="90">
        <f t="shared" si="128"/>
        <v>0</v>
      </c>
      <c r="AI633" s="91">
        <f t="shared" si="129"/>
        <v>4.5454545454545456E-2</v>
      </c>
      <c r="AJ633" s="91">
        <f t="shared" si="130"/>
        <v>0</v>
      </c>
      <c r="AK633" s="91">
        <f t="shared" si="131"/>
        <v>0</v>
      </c>
    </row>
    <row r="634" spans="1:37" ht="25.4" customHeight="1" thickTop="1" thickBot="1" x14ac:dyDescent="0.3">
      <c r="A634" s="320" t="s">
        <v>805</v>
      </c>
      <c r="B634" s="320"/>
      <c r="C634" s="320"/>
      <c r="D634" s="320"/>
      <c r="E634" s="320"/>
      <c r="F634" s="320"/>
      <c r="G634" s="320"/>
      <c r="H634" s="320"/>
      <c r="I634" s="320"/>
      <c r="J634" s="320"/>
      <c r="K634" s="320"/>
      <c r="L634" s="320"/>
      <c r="M634" s="320"/>
      <c r="N634" s="320"/>
      <c r="O634" s="320"/>
      <c r="P634" s="320"/>
      <c r="Q634" s="320"/>
      <c r="R634" s="320"/>
      <c r="S634" s="320"/>
      <c r="T634" s="320"/>
      <c r="U634" s="320"/>
      <c r="V634" s="320"/>
      <c r="W634" s="320"/>
      <c r="X634" s="320"/>
      <c r="Y634" s="320"/>
      <c r="Z634" s="320"/>
      <c r="AA634" s="320"/>
      <c r="AB634" s="320"/>
      <c r="AC634" s="320"/>
      <c r="AD634" s="88">
        <f>'Art. 121'!Q610</f>
        <v>0</v>
      </c>
      <c r="AE634" s="89">
        <f t="shared" si="125"/>
        <v>0</v>
      </c>
      <c r="AF634">
        <f t="shared" si="126"/>
        <v>0</v>
      </c>
      <c r="AG634" s="86">
        <f t="shared" si="127"/>
        <v>1</v>
      </c>
      <c r="AH634" s="90">
        <f t="shared" si="128"/>
        <v>0</v>
      </c>
      <c r="AI634" s="91">
        <f t="shared" si="129"/>
        <v>4.5454545454545456E-2</v>
      </c>
      <c r="AJ634" s="91">
        <f t="shared" si="130"/>
        <v>0</v>
      </c>
      <c r="AK634" s="91">
        <f t="shared" si="131"/>
        <v>0</v>
      </c>
    </row>
    <row r="635" spans="1:37" ht="25.4" customHeight="1" thickTop="1" thickBot="1" x14ac:dyDescent="0.3">
      <c r="A635" s="320" t="s">
        <v>629</v>
      </c>
      <c r="B635" s="320"/>
      <c r="C635" s="320"/>
      <c r="D635" s="320"/>
      <c r="E635" s="320"/>
      <c r="F635" s="320"/>
      <c r="G635" s="320"/>
      <c r="H635" s="320"/>
      <c r="I635" s="320"/>
      <c r="J635" s="320"/>
      <c r="K635" s="320"/>
      <c r="L635" s="320"/>
      <c r="M635" s="320"/>
      <c r="N635" s="320"/>
      <c r="O635" s="320"/>
      <c r="P635" s="320"/>
      <c r="Q635" s="320"/>
      <c r="R635" s="320"/>
      <c r="S635" s="320"/>
      <c r="T635" s="320"/>
      <c r="U635" s="320"/>
      <c r="V635" s="320"/>
      <c r="W635" s="320"/>
      <c r="X635" s="320"/>
      <c r="Y635" s="320"/>
      <c r="Z635" s="320"/>
      <c r="AA635" s="320"/>
      <c r="AB635" s="320"/>
      <c r="AC635" s="320"/>
      <c r="AD635" s="88">
        <f>'Art. 121'!Q611</f>
        <v>0</v>
      </c>
      <c r="AE635" s="89">
        <f t="shared" si="125"/>
        <v>0</v>
      </c>
      <c r="AF635">
        <f t="shared" si="126"/>
        <v>0</v>
      </c>
      <c r="AG635" s="86">
        <f t="shared" si="127"/>
        <v>1</v>
      </c>
      <c r="AH635" s="90">
        <f t="shared" si="128"/>
        <v>0</v>
      </c>
      <c r="AI635" s="91">
        <f t="shared" si="129"/>
        <v>4.5454545454545456E-2</v>
      </c>
      <c r="AJ635" s="91">
        <f t="shared" si="130"/>
        <v>0</v>
      </c>
      <c r="AK635" s="91">
        <f t="shared" si="131"/>
        <v>0</v>
      </c>
    </row>
    <row r="636" spans="1:37" ht="25.4" customHeight="1" thickTop="1" thickBot="1" x14ac:dyDescent="0.3">
      <c r="A636" s="320" t="s">
        <v>703</v>
      </c>
      <c r="B636" s="320"/>
      <c r="C636" s="320"/>
      <c r="D636" s="320"/>
      <c r="E636" s="320"/>
      <c r="F636" s="320"/>
      <c r="G636" s="320"/>
      <c r="H636" s="320"/>
      <c r="I636" s="320"/>
      <c r="J636" s="320"/>
      <c r="K636" s="320"/>
      <c r="L636" s="320"/>
      <c r="M636" s="320"/>
      <c r="N636" s="320"/>
      <c r="O636" s="320"/>
      <c r="P636" s="320"/>
      <c r="Q636" s="320"/>
      <c r="R636" s="320"/>
      <c r="S636" s="320"/>
      <c r="T636" s="320"/>
      <c r="U636" s="320"/>
      <c r="V636" s="320"/>
      <c r="W636" s="320"/>
      <c r="X636" s="320"/>
      <c r="Y636" s="320"/>
      <c r="Z636" s="320"/>
      <c r="AA636" s="320"/>
      <c r="AB636" s="320"/>
      <c r="AC636" s="320"/>
      <c r="AD636" s="88">
        <f>'Art. 121'!Q612</f>
        <v>0</v>
      </c>
      <c r="AE636" s="89">
        <f t="shared" si="125"/>
        <v>0</v>
      </c>
      <c r="AF636">
        <f t="shared" si="126"/>
        <v>0</v>
      </c>
      <c r="AG636" s="86">
        <f t="shared" si="127"/>
        <v>1</v>
      </c>
      <c r="AH636" s="90">
        <f t="shared" si="128"/>
        <v>0</v>
      </c>
      <c r="AI636" s="91">
        <f t="shared" si="129"/>
        <v>4.5454545454545456E-2</v>
      </c>
      <c r="AJ636" s="91">
        <f t="shared" si="130"/>
        <v>0</v>
      </c>
      <c r="AK636" s="91">
        <f t="shared" si="131"/>
        <v>0</v>
      </c>
    </row>
    <row r="637" spans="1:37" ht="25.4" customHeight="1" thickTop="1" thickBot="1" x14ac:dyDescent="0.3">
      <c r="A637" s="320" t="s">
        <v>806</v>
      </c>
      <c r="B637" s="320"/>
      <c r="C637" s="320"/>
      <c r="D637" s="320"/>
      <c r="E637" s="320"/>
      <c r="F637" s="320"/>
      <c r="G637" s="320"/>
      <c r="H637" s="320"/>
      <c r="I637" s="320"/>
      <c r="J637" s="320"/>
      <c r="K637" s="320"/>
      <c r="L637" s="320"/>
      <c r="M637" s="320"/>
      <c r="N637" s="320"/>
      <c r="O637" s="320"/>
      <c r="P637" s="320"/>
      <c r="Q637" s="320"/>
      <c r="R637" s="320"/>
      <c r="S637" s="320"/>
      <c r="T637" s="320"/>
      <c r="U637" s="320"/>
      <c r="V637" s="320"/>
      <c r="W637" s="320"/>
      <c r="X637" s="320"/>
      <c r="Y637" s="320"/>
      <c r="Z637" s="320"/>
      <c r="AA637" s="320"/>
      <c r="AB637" s="320"/>
      <c r="AC637" s="320"/>
      <c r="AD637" s="88">
        <f>'Art. 121'!Q613</f>
        <v>0</v>
      </c>
      <c r="AE637" s="89">
        <f t="shared" si="125"/>
        <v>0</v>
      </c>
      <c r="AF637">
        <f t="shared" si="126"/>
        <v>0</v>
      </c>
      <c r="AG637" s="86">
        <f t="shared" si="127"/>
        <v>1</v>
      </c>
      <c r="AH637" s="90">
        <f t="shared" si="128"/>
        <v>0</v>
      </c>
      <c r="AI637" s="91">
        <f t="shared" si="129"/>
        <v>4.5454545454545456E-2</v>
      </c>
      <c r="AJ637" s="91">
        <f t="shared" si="130"/>
        <v>0</v>
      </c>
      <c r="AK637" s="91">
        <f t="shared" si="131"/>
        <v>0</v>
      </c>
    </row>
    <row r="638" spans="1:37" ht="25.4" customHeight="1" thickTop="1" thickBot="1" x14ac:dyDescent="0.3">
      <c r="A638" s="320" t="s">
        <v>807</v>
      </c>
      <c r="B638" s="320"/>
      <c r="C638" s="320"/>
      <c r="D638" s="320"/>
      <c r="E638" s="320"/>
      <c r="F638" s="320"/>
      <c r="G638" s="320"/>
      <c r="H638" s="320"/>
      <c r="I638" s="320"/>
      <c r="J638" s="320"/>
      <c r="K638" s="320"/>
      <c r="L638" s="320"/>
      <c r="M638" s="320"/>
      <c r="N638" s="320"/>
      <c r="O638" s="320"/>
      <c r="P638" s="320"/>
      <c r="Q638" s="320"/>
      <c r="R638" s="320"/>
      <c r="S638" s="320"/>
      <c r="T638" s="320"/>
      <c r="U638" s="320"/>
      <c r="V638" s="320"/>
      <c r="W638" s="320"/>
      <c r="X638" s="320"/>
      <c r="Y638" s="320"/>
      <c r="Z638" s="320"/>
      <c r="AA638" s="320"/>
      <c r="AB638" s="320"/>
      <c r="AC638" s="320"/>
      <c r="AD638" s="88">
        <f>'Art. 121'!Q614</f>
        <v>0</v>
      </c>
      <c r="AE638" s="89">
        <f t="shared" si="125"/>
        <v>0</v>
      </c>
      <c r="AF638">
        <f t="shared" si="126"/>
        <v>0</v>
      </c>
      <c r="AG638" s="86">
        <f t="shared" si="127"/>
        <v>1</v>
      </c>
      <c r="AH638" s="90">
        <f t="shared" si="128"/>
        <v>0</v>
      </c>
      <c r="AI638" s="91">
        <f t="shared" si="129"/>
        <v>4.5454545454545456E-2</v>
      </c>
      <c r="AJ638" s="91">
        <f t="shared" si="130"/>
        <v>0</v>
      </c>
      <c r="AK638" s="91">
        <f t="shared" si="131"/>
        <v>0</v>
      </c>
    </row>
    <row r="639" spans="1:37" ht="25.4" customHeight="1" thickTop="1" thickBot="1" x14ac:dyDescent="0.3">
      <c r="A639" s="320" t="s">
        <v>808</v>
      </c>
      <c r="B639" s="320"/>
      <c r="C639" s="320"/>
      <c r="D639" s="320"/>
      <c r="E639" s="320"/>
      <c r="F639" s="320"/>
      <c r="G639" s="320"/>
      <c r="H639" s="320"/>
      <c r="I639" s="320"/>
      <c r="J639" s="320"/>
      <c r="K639" s="320"/>
      <c r="L639" s="320"/>
      <c r="M639" s="320"/>
      <c r="N639" s="320"/>
      <c r="O639" s="320"/>
      <c r="P639" s="320"/>
      <c r="Q639" s="320"/>
      <c r="R639" s="320"/>
      <c r="S639" s="320"/>
      <c r="T639" s="320"/>
      <c r="U639" s="320"/>
      <c r="V639" s="320"/>
      <c r="W639" s="320"/>
      <c r="X639" s="320"/>
      <c r="Y639" s="320"/>
      <c r="Z639" s="320"/>
      <c r="AA639" s="320"/>
      <c r="AB639" s="320"/>
      <c r="AC639" s="320"/>
      <c r="AD639" s="88">
        <f>'Art. 121'!Q615</f>
        <v>0</v>
      </c>
      <c r="AE639" s="89">
        <f t="shared" si="125"/>
        <v>0</v>
      </c>
      <c r="AF639">
        <f t="shared" si="126"/>
        <v>0</v>
      </c>
      <c r="AG639" s="86">
        <f t="shared" si="127"/>
        <v>1</v>
      </c>
      <c r="AH639" s="90">
        <f t="shared" si="128"/>
        <v>0</v>
      </c>
      <c r="AI639" s="91">
        <f t="shared" si="129"/>
        <v>4.5454545454545456E-2</v>
      </c>
      <c r="AJ639" s="91">
        <f t="shared" si="130"/>
        <v>0</v>
      </c>
      <c r="AK639" s="91">
        <f t="shared" si="131"/>
        <v>0</v>
      </c>
    </row>
    <row r="640" spans="1:37" ht="25.4" customHeight="1" thickTop="1" thickBot="1" x14ac:dyDescent="0.3">
      <c r="A640" s="320" t="s">
        <v>2527</v>
      </c>
      <c r="B640" s="320"/>
      <c r="C640" s="320"/>
      <c r="D640" s="320"/>
      <c r="E640" s="320"/>
      <c r="F640" s="320"/>
      <c r="G640" s="320"/>
      <c r="H640" s="320"/>
      <c r="I640" s="320"/>
      <c r="J640" s="320"/>
      <c r="K640" s="320"/>
      <c r="L640" s="320"/>
      <c r="M640" s="320"/>
      <c r="N640" s="320"/>
      <c r="O640" s="320"/>
      <c r="P640" s="320"/>
      <c r="Q640" s="320"/>
      <c r="R640" s="320"/>
      <c r="S640" s="320"/>
      <c r="T640" s="320"/>
      <c r="U640" s="320"/>
      <c r="V640" s="320"/>
      <c r="W640" s="320"/>
      <c r="X640" s="320"/>
      <c r="Y640" s="320"/>
      <c r="Z640" s="320"/>
      <c r="AA640" s="320"/>
      <c r="AB640" s="320"/>
      <c r="AC640" s="320"/>
      <c r="AD640" s="88">
        <f>'Art. 121'!Q616</f>
        <v>0</v>
      </c>
      <c r="AE640" s="89">
        <f t="shared" si="125"/>
        <v>0</v>
      </c>
      <c r="AF640">
        <f t="shared" si="126"/>
        <v>0</v>
      </c>
      <c r="AG640" s="86">
        <f t="shared" si="127"/>
        <v>1</v>
      </c>
      <c r="AH640" s="90">
        <f t="shared" si="128"/>
        <v>0</v>
      </c>
      <c r="AI640" s="91">
        <f t="shared" si="129"/>
        <v>4.5454545454545456E-2</v>
      </c>
      <c r="AJ640" s="91">
        <f t="shared" si="130"/>
        <v>0</v>
      </c>
      <c r="AK640" s="91">
        <f t="shared" si="131"/>
        <v>0</v>
      </c>
    </row>
    <row r="641" spans="1:37" ht="25.4" customHeight="1" thickTop="1" thickBot="1" x14ac:dyDescent="0.3">
      <c r="A641" s="320" t="s">
        <v>2528</v>
      </c>
      <c r="B641" s="320"/>
      <c r="C641" s="320"/>
      <c r="D641" s="320"/>
      <c r="E641" s="320"/>
      <c r="F641" s="320"/>
      <c r="G641" s="320"/>
      <c r="H641" s="320"/>
      <c r="I641" s="320"/>
      <c r="J641" s="320"/>
      <c r="K641" s="320"/>
      <c r="L641" s="320"/>
      <c r="M641" s="320"/>
      <c r="N641" s="320"/>
      <c r="O641" s="320"/>
      <c r="P641" s="320"/>
      <c r="Q641" s="320"/>
      <c r="R641" s="320"/>
      <c r="S641" s="320"/>
      <c r="T641" s="320"/>
      <c r="U641" s="320"/>
      <c r="V641" s="320"/>
      <c r="W641" s="320"/>
      <c r="X641" s="320"/>
      <c r="Y641" s="320"/>
      <c r="Z641" s="320"/>
      <c r="AA641" s="320"/>
      <c r="AB641" s="320"/>
      <c r="AC641" s="320"/>
      <c r="AD641" s="88">
        <f>'Art. 121'!Q617</f>
        <v>0</v>
      </c>
      <c r="AE641" s="89">
        <f t="shared" si="125"/>
        <v>0</v>
      </c>
      <c r="AF641">
        <f t="shared" si="126"/>
        <v>0</v>
      </c>
      <c r="AG641" s="86">
        <f t="shared" si="127"/>
        <v>1</v>
      </c>
      <c r="AH641" s="90">
        <f t="shared" si="128"/>
        <v>0</v>
      </c>
      <c r="AI641" s="91">
        <f t="shared" si="129"/>
        <v>4.5454545454545456E-2</v>
      </c>
      <c r="AJ641" s="91">
        <f t="shared" si="130"/>
        <v>0</v>
      </c>
      <c r="AK641" s="91">
        <f t="shared" si="131"/>
        <v>0</v>
      </c>
    </row>
    <row r="642" spans="1:37" ht="25.4" customHeight="1" thickTop="1" thickBot="1" x14ac:dyDescent="0.3">
      <c r="A642" s="320" t="s">
        <v>2529</v>
      </c>
      <c r="B642" s="320"/>
      <c r="C642" s="320"/>
      <c r="D642" s="320"/>
      <c r="E642" s="320"/>
      <c r="F642" s="320"/>
      <c r="G642" s="320"/>
      <c r="H642" s="320"/>
      <c r="I642" s="320"/>
      <c r="J642" s="320"/>
      <c r="K642" s="320"/>
      <c r="L642" s="320"/>
      <c r="M642" s="320"/>
      <c r="N642" s="320"/>
      <c r="O642" s="320"/>
      <c r="P642" s="320"/>
      <c r="Q642" s="320"/>
      <c r="R642" s="320"/>
      <c r="S642" s="320"/>
      <c r="T642" s="320"/>
      <c r="U642" s="320"/>
      <c r="V642" s="320"/>
      <c r="W642" s="320"/>
      <c r="X642" s="320"/>
      <c r="Y642" s="320"/>
      <c r="Z642" s="320"/>
      <c r="AA642" s="320"/>
      <c r="AB642" s="320"/>
      <c r="AC642" s="320"/>
      <c r="AD642" s="88">
        <f>'Art. 121'!Q618</f>
        <v>0</v>
      </c>
      <c r="AE642" s="89">
        <f t="shared" si="125"/>
        <v>0</v>
      </c>
      <c r="AF642">
        <f t="shared" si="126"/>
        <v>0</v>
      </c>
      <c r="AG642" s="86">
        <f t="shared" si="127"/>
        <v>1</v>
      </c>
      <c r="AH642" s="90">
        <f t="shared" si="128"/>
        <v>0</v>
      </c>
      <c r="AI642" s="91">
        <f t="shared" si="129"/>
        <v>4.5454545454545456E-2</v>
      </c>
      <c r="AJ642" s="91">
        <f t="shared" si="130"/>
        <v>0</v>
      </c>
      <c r="AK642" s="91">
        <f t="shared" si="131"/>
        <v>0</v>
      </c>
    </row>
    <row r="643" spans="1:37" ht="25.4" customHeight="1" thickTop="1" thickBot="1" x14ac:dyDescent="0.3">
      <c r="A643" s="320" t="s">
        <v>2530</v>
      </c>
      <c r="B643" s="320"/>
      <c r="C643" s="320"/>
      <c r="D643" s="320"/>
      <c r="E643" s="320"/>
      <c r="F643" s="320"/>
      <c r="G643" s="320"/>
      <c r="H643" s="320"/>
      <c r="I643" s="320"/>
      <c r="J643" s="320"/>
      <c r="K643" s="320"/>
      <c r="L643" s="320"/>
      <c r="M643" s="320"/>
      <c r="N643" s="320"/>
      <c r="O643" s="320"/>
      <c r="P643" s="320"/>
      <c r="Q643" s="320"/>
      <c r="R643" s="320"/>
      <c r="S643" s="320"/>
      <c r="T643" s="320"/>
      <c r="U643" s="320"/>
      <c r="V643" s="320"/>
      <c r="W643" s="320"/>
      <c r="X643" s="320"/>
      <c r="Y643" s="320"/>
      <c r="Z643" s="320"/>
      <c r="AA643" s="320"/>
      <c r="AB643" s="320"/>
      <c r="AC643" s="320"/>
      <c r="AD643" s="88">
        <f>'Art. 121'!Q619</f>
        <v>0</v>
      </c>
      <c r="AE643" s="89">
        <f t="shared" si="125"/>
        <v>0</v>
      </c>
      <c r="AF643">
        <f t="shared" si="126"/>
        <v>0</v>
      </c>
      <c r="AG643" s="86">
        <f t="shared" si="127"/>
        <v>1</v>
      </c>
      <c r="AH643" s="90">
        <f t="shared" si="128"/>
        <v>0</v>
      </c>
      <c r="AI643" s="91">
        <f t="shared" si="129"/>
        <v>4.5454545454545456E-2</v>
      </c>
      <c r="AJ643" s="91">
        <f t="shared" si="130"/>
        <v>0</v>
      </c>
      <c r="AK643" s="91">
        <f t="shared" si="131"/>
        <v>0</v>
      </c>
    </row>
    <row r="644" spans="1:37" ht="25.4" customHeight="1" thickTop="1" thickBot="1" x14ac:dyDescent="0.3">
      <c r="A644" s="320" t="s">
        <v>2531</v>
      </c>
      <c r="B644" s="320"/>
      <c r="C644" s="320"/>
      <c r="D644" s="320"/>
      <c r="E644" s="320"/>
      <c r="F644" s="320"/>
      <c r="G644" s="320"/>
      <c r="H644" s="320"/>
      <c r="I644" s="320"/>
      <c r="J644" s="320"/>
      <c r="K644" s="320"/>
      <c r="L644" s="320"/>
      <c r="M644" s="320"/>
      <c r="N644" s="320"/>
      <c r="O644" s="320"/>
      <c r="P644" s="320"/>
      <c r="Q644" s="320"/>
      <c r="R644" s="320"/>
      <c r="S644" s="320"/>
      <c r="T644" s="320"/>
      <c r="U644" s="320"/>
      <c r="V644" s="320"/>
      <c r="W644" s="320"/>
      <c r="X644" s="320"/>
      <c r="Y644" s="320"/>
      <c r="Z644" s="320"/>
      <c r="AA644" s="320"/>
      <c r="AB644" s="320"/>
      <c r="AC644" s="320"/>
      <c r="AD644" s="88">
        <f>'Art. 121'!Q620</f>
        <v>0</v>
      </c>
      <c r="AE644" s="89">
        <f t="shared" si="125"/>
        <v>0</v>
      </c>
      <c r="AF644">
        <f t="shared" si="126"/>
        <v>0</v>
      </c>
      <c r="AG644" s="86">
        <f t="shared" si="127"/>
        <v>1</v>
      </c>
      <c r="AH644" s="90">
        <f t="shared" si="128"/>
        <v>0</v>
      </c>
      <c r="AI644" s="91">
        <f t="shared" si="129"/>
        <v>4.5454545454545456E-2</v>
      </c>
      <c r="AJ644" s="91">
        <f t="shared" si="130"/>
        <v>0</v>
      </c>
      <c r="AK644" s="91">
        <f t="shared" si="131"/>
        <v>0</v>
      </c>
    </row>
    <row r="645" spans="1:37" ht="25.4" customHeight="1" thickTop="1" thickBot="1" x14ac:dyDescent="0.3">
      <c r="A645" s="320" t="s">
        <v>2532</v>
      </c>
      <c r="B645" s="320"/>
      <c r="C645" s="320"/>
      <c r="D645" s="320"/>
      <c r="E645" s="320"/>
      <c r="F645" s="320"/>
      <c r="G645" s="320"/>
      <c r="H645" s="320"/>
      <c r="I645" s="320"/>
      <c r="J645" s="320"/>
      <c r="K645" s="320"/>
      <c r="L645" s="320"/>
      <c r="M645" s="320"/>
      <c r="N645" s="320"/>
      <c r="O645" s="320"/>
      <c r="P645" s="320"/>
      <c r="Q645" s="320"/>
      <c r="R645" s="320"/>
      <c r="S645" s="320"/>
      <c r="T645" s="320"/>
      <c r="U645" s="320"/>
      <c r="V645" s="320"/>
      <c r="W645" s="320"/>
      <c r="X645" s="320"/>
      <c r="Y645" s="320"/>
      <c r="Z645" s="320"/>
      <c r="AA645" s="320"/>
      <c r="AB645" s="320"/>
      <c r="AC645" s="320"/>
      <c r="AD645" s="88">
        <f>'Art. 121'!Q621</f>
        <v>0</v>
      </c>
      <c r="AE645" s="89">
        <f t="shared" si="125"/>
        <v>0</v>
      </c>
      <c r="AF645">
        <f t="shared" si="126"/>
        <v>0</v>
      </c>
      <c r="AG645" s="86">
        <f t="shared" si="127"/>
        <v>1</v>
      </c>
      <c r="AH645" s="90">
        <f t="shared" si="128"/>
        <v>0</v>
      </c>
      <c r="AI645" s="91">
        <f t="shared" si="129"/>
        <v>4.5454545454545456E-2</v>
      </c>
      <c r="AJ645" s="91">
        <f t="shared" si="130"/>
        <v>0</v>
      </c>
      <c r="AK645" s="91">
        <f t="shared" si="131"/>
        <v>0</v>
      </c>
    </row>
    <row r="646" spans="1:37" ht="25.4" customHeight="1" thickTop="1" thickBot="1" x14ac:dyDescent="0.3">
      <c r="A646" s="320" t="s">
        <v>2533</v>
      </c>
      <c r="B646" s="320"/>
      <c r="C646" s="320"/>
      <c r="D646" s="320"/>
      <c r="E646" s="320"/>
      <c r="F646" s="320"/>
      <c r="G646" s="320"/>
      <c r="H646" s="320"/>
      <c r="I646" s="320"/>
      <c r="J646" s="320"/>
      <c r="K646" s="320"/>
      <c r="L646" s="320"/>
      <c r="M646" s="320"/>
      <c r="N646" s="320"/>
      <c r="O646" s="320"/>
      <c r="P646" s="320"/>
      <c r="Q646" s="320"/>
      <c r="R646" s="320"/>
      <c r="S646" s="320"/>
      <c r="T646" s="320"/>
      <c r="U646" s="320"/>
      <c r="V646" s="320"/>
      <c r="W646" s="320"/>
      <c r="X646" s="320"/>
      <c r="Y646" s="320"/>
      <c r="Z646" s="320"/>
      <c r="AA646" s="320"/>
      <c r="AB646" s="320"/>
      <c r="AC646" s="320"/>
      <c r="AD646" s="88">
        <f>'Art. 121'!Q622</f>
        <v>0</v>
      </c>
      <c r="AE646" s="89">
        <f t="shared" si="125"/>
        <v>0</v>
      </c>
      <c r="AF646">
        <f t="shared" si="126"/>
        <v>0</v>
      </c>
      <c r="AG646" s="86">
        <f t="shared" si="127"/>
        <v>1</v>
      </c>
      <c r="AH646" s="90">
        <f t="shared" si="128"/>
        <v>0</v>
      </c>
      <c r="AI646" s="91">
        <f t="shared" si="129"/>
        <v>4.5454545454545456E-2</v>
      </c>
      <c r="AJ646" s="91">
        <f t="shared" si="130"/>
        <v>0</v>
      </c>
      <c r="AK646" s="91">
        <f t="shared" si="131"/>
        <v>0</v>
      </c>
    </row>
    <row r="647" spans="1:37" ht="25.4" customHeight="1" thickTop="1" thickBot="1" x14ac:dyDescent="0.3">
      <c r="A647" s="320" t="s">
        <v>2534</v>
      </c>
      <c r="B647" s="320"/>
      <c r="C647" s="320"/>
      <c r="D647" s="320"/>
      <c r="E647" s="320"/>
      <c r="F647" s="320"/>
      <c r="G647" s="320"/>
      <c r="H647" s="320"/>
      <c r="I647" s="320"/>
      <c r="J647" s="320"/>
      <c r="K647" s="320"/>
      <c r="L647" s="320"/>
      <c r="M647" s="320"/>
      <c r="N647" s="320"/>
      <c r="O647" s="320"/>
      <c r="P647" s="320"/>
      <c r="Q647" s="320"/>
      <c r="R647" s="320"/>
      <c r="S647" s="320"/>
      <c r="T647" s="320"/>
      <c r="U647" s="320"/>
      <c r="V647" s="320"/>
      <c r="W647" s="320"/>
      <c r="X647" s="320"/>
      <c r="Y647" s="320"/>
      <c r="Z647" s="320"/>
      <c r="AA647" s="320"/>
      <c r="AB647" s="320"/>
      <c r="AC647" s="320"/>
      <c r="AD647" s="88">
        <f>'Art. 121'!Q623</f>
        <v>0</v>
      </c>
      <c r="AE647" s="89">
        <f t="shared" si="125"/>
        <v>0</v>
      </c>
      <c r="AF647">
        <f t="shared" si="126"/>
        <v>0</v>
      </c>
      <c r="AG647" s="86">
        <f t="shared" si="127"/>
        <v>1</v>
      </c>
      <c r="AH647" s="90">
        <f t="shared" si="128"/>
        <v>0</v>
      </c>
      <c r="AI647" s="91">
        <f t="shared" si="129"/>
        <v>4.5454545454545456E-2</v>
      </c>
      <c r="AJ647" s="91">
        <f t="shared" si="130"/>
        <v>0</v>
      </c>
      <c r="AK647" s="91">
        <f t="shared" si="131"/>
        <v>0</v>
      </c>
    </row>
    <row r="648" spans="1:37" ht="25.4" customHeight="1" thickTop="1" thickBot="1" x14ac:dyDescent="0.3">
      <c r="A648" s="320" t="s">
        <v>2535</v>
      </c>
      <c r="B648" s="320"/>
      <c r="C648" s="320"/>
      <c r="D648" s="320"/>
      <c r="E648" s="320"/>
      <c r="F648" s="320"/>
      <c r="G648" s="320"/>
      <c r="H648" s="320"/>
      <c r="I648" s="320"/>
      <c r="J648" s="320"/>
      <c r="K648" s="320"/>
      <c r="L648" s="320"/>
      <c r="M648" s="320"/>
      <c r="N648" s="320"/>
      <c r="O648" s="320"/>
      <c r="P648" s="320"/>
      <c r="Q648" s="320"/>
      <c r="R648" s="320"/>
      <c r="S648" s="320"/>
      <c r="T648" s="320"/>
      <c r="U648" s="320"/>
      <c r="V648" s="320"/>
      <c r="W648" s="320"/>
      <c r="X648" s="320"/>
      <c r="Y648" s="320"/>
      <c r="Z648" s="320"/>
      <c r="AA648" s="320"/>
      <c r="AB648" s="320"/>
      <c r="AC648" s="320"/>
      <c r="AD648" s="88">
        <f>'Art. 121'!Q624</f>
        <v>0</v>
      </c>
      <c r="AE648" s="89">
        <f t="shared" si="125"/>
        <v>0</v>
      </c>
      <c r="AF648">
        <f t="shared" si="126"/>
        <v>0</v>
      </c>
      <c r="AG648" s="86">
        <f t="shared" si="127"/>
        <v>1</v>
      </c>
      <c r="AH648" s="90">
        <f t="shared" si="128"/>
        <v>0</v>
      </c>
      <c r="AI648" s="91">
        <f t="shared" si="129"/>
        <v>4.5454545454545456E-2</v>
      </c>
      <c r="AJ648" s="91">
        <f t="shared" si="130"/>
        <v>0</v>
      </c>
      <c r="AK648" s="91">
        <f t="shared" si="131"/>
        <v>0</v>
      </c>
    </row>
    <row r="649" spans="1:37" ht="25.4" customHeight="1" thickTop="1" thickBot="1" x14ac:dyDescent="0.3">
      <c r="A649" s="320" t="s">
        <v>2536</v>
      </c>
      <c r="B649" s="320"/>
      <c r="C649" s="320"/>
      <c r="D649" s="320"/>
      <c r="E649" s="320"/>
      <c r="F649" s="320"/>
      <c r="G649" s="320"/>
      <c r="H649" s="320"/>
      <c r="I649" s="320"/>
      <c r="J649" s="320"/>
      <c r="K649" s="320"/>
      <c r="L649" s="320"/>
      <c r="M649" s="320"/>
      <c r="N649" s="320"/>
      <c r="O649" s="320"/>
      <c r="P649" s="320"/>
      <c r="Q649" s="320"/>
      <c r="R649" s="320"/>
      <c r="S649" s="320"/>
      <c r="T649" s="320"/>
      <c r="U649" s="320"/>
      <c r="V649" s="320"/>
      <c r="W649" s="320"/>
      <c r="X649" s="320"/>
      <c r="Y649" s="320"/>
      <c r="Z649" s="320"/>
      <c r="AA649" s="320"/>
      <c r="AB649" s="320"/>
      <c r="AC649" s="320"/>
      <c r="AD649" s="88">
        <f>'Art. 121'!Q625</f>
        <v>0</v>
      </c>
      <c r="AE649" s="89">
        <f t="shared" si="125"/>
        <v>0</v>
      </c>
      <c r="AF649">
        <f t="shared" si="126"/>
        <v>0</v>
      </c>
      <c r="AG649" s="86">
        <f t="shared" si="127"/>
        <v>1</v>
      </c>
      <c r="AH649" s="90">
        <f t="shared" si="128"/>
        <v>0</v>
      </c>
      <c r="AI649" s="91">
        <f t="shared" si="129"/>
        <v>4.5454545454545456E-2</v>
      </c>
      <c r="AJ649" s="91">
        <f t="shared" si="130"/>
        <v>0</v>
      </c>
      <c r="AK649" s="91">
        <f t="shared" si="131"/>
        <v>0</v>
      </c>
    </row>
    <row r="650" spans="1:37" ht="25.4" customHeight="1" thickTop="1" thickBot="1" x14ac:dyDescent="0.3">
      <c r="A650" s="320" t="s">
        <v>2537</v>
      </c>
      <c r="B650" s="320"/>
      <c r="C650" s="320"/>
      <c r="D650" s="320"/>
      <c r="E650" s="320"/>
      <c r="F650" s="320"/>
      <c r="G650" s="320"/>
      <c r="H650" s="320"/>
      <c r="I650" s="320"/>
      <c r="J650" s="320"/>
      <c r="K650" s="320"/>
      <c r="L650" s="320"/>
      <c r="M650" s="320"/>
      <c r="N650" s="320"/>
      <c r="O650" s="320"/>
      <c r="P650" s="320"/>
      <c r="Q650" s="320"/>
      <c r="R650" s="320"/>
      <c r="S650" s="320"/>
      <c r="T650" s="320"/>
      <c r="U650" s="320"/>
      <c r="V650" s="320"/>
      <c r="W650" s="320"/>
      <c r="X650" s="320"/>
      <c r="Y650" s="320"/>
      <c r="Z650" s="320"/>
      <c r="AA650" s="320"/>
      <c r="AB650" s="320"/>
      <c r="AC650" s="320"/>
      <c r="AD650" s="88">
        <f>'Art. 121'!Q626</f>
        <v>0</v>
      </c>
      <c r="AE650" s="89">
        <f t="shared" si="125"/>
        <v>0</v>
      </c>
      <c r="AF650">
        <f t="shared" si="126"/>
        <v>0</v>
      </c>
      <c r="AG650" s="86">
        <f t="shared" si="127"/>
        <v>1</v>
      </c>
      <c r="AH650" s="90">
        <f t="shared" si="128"/>
        <v>0</v>
      </c>
      <c r="AI650" s="91">
        <f t="shared" si="129"/>
        <v>4.5454545454545456E-2</v>
      </c>
      <c r="AJ650" s="91">
        <f t="shared" si="130"/>
        <v>0</v>
      </c>
      <c r="AK650" s="91">
        <f t="shared" si="131"/>
        <v>0</v>
      </c>
    </row>
    <row r="651" spans="1:37" ht="25.4" customHeight="1" thickTop="1" thickBot="1" x14ac:dyDescent="0.3">
      <c r="A651" s="341" t="s">
        <v>2538</v>
      </c>
      <c r="B651" s="342"/>
      <c r="C651" s="342"/>
      <c r="D651" s="342"/>
      <c r="E651" s="342"/>
      <c r="F651" s="342"/>
      <c r="G651" s="342"/>
      <c r="H651" s="342"/>
      <c r="I651" s="342"/>
      <c r="J651" s="342"/>
      <c r="K651" s="342"/>
      <c r="L651" s="342"/>
      <c r="M651" s="342"/>
      <c r="N651" s="342"/>
      <c r="O651" s="342"/>
      <c r="P651" s="342"/>
      <c r="Q651" s="342"/>
      <c r="R651" s="342"/>
      <c r="S651" s="342"/>
      <c r="T651" s="342"/>
      <c r="U651" s="342"/>
      <c r="V651" s="342"/>
      <c r="W651" s="342"/>
      <c r="X651" s="342"/>
      <c r="Y651" s="342"/>
      <c r="Z651" s="342"/>
      <c r="AA651" s="342"/>
      <c r="AB651" s="342"/>
      <c r="AC651" s="343"/>
      <c r="AD651" s="88">
        <f>'Art. 121'!Q627</f>
        <v>0</v>
      </c>
      <c r="AE651" s="89">
        <f t="shared" si="125"/>
        <v>0</v>
      </c>
      <c r="AF651">
        <f t="shared" si="126"/>
        <v>0</v>
      </c>
      <c r="AG651" s="86">
        <f t="shared" si="127"/>
        <v>1</v>
      </c>
      <c r="AH651" s="90">
        <f t="shared" si="128"/>
        <v>0</v>
      </c>
      <c r="AI651" s="91">
        <f t="shared" si="129"/>
        <v>4.5454545454545456E-2</v>
      </c>
      <c r="AJ651" s="91">
        <f t="shared" si="130"/>
        <v>0</v>
      </c>
      <c r="AK651" s="91">
        <f t="shared" si="131"/>
        <v>0</v>
      </c>
    </row>
    <row r="652" spans="1:37" ht="25.4" customHeight="1" thickTop="1" thickBot="1" x14ac:dyDescent="0.3">
      <c r="A652" s="341" t="s">
        <v>2539</v>
      </c>
      <c r="B652" s="342"/>
      <c r="C652" s="342"/>
      <c r="D652" s="342"/>
      <c r="E652" s="342"/>
      <c r="F652" s="342"/>
      <c r="G652" s="342"/>
      <c r="H652" s="342"/>
      <c r="I652" s="342"/>
      <c r="J652" s="342"/>
      <c r="K652" s="342"/>
      <c r="L652" s="342"/>
      <c r="M652" s="342"/>
      <c r="N652" s="342"/>
      <c r="O652" s="342"/>
      <c r="P652" s="342"/>
      <c r="Q652" s="342"/>
      <c r="R652" s="342"/>
      <c r="S652" s="342"/>
      <c r="T652" s="342"/>
      <c r="U652" s="342"/>
      <c r="V652" s="342"/>
      <c r="W652" s="342"/>
      <c r="X652" s="342"/>
      <c r="Y652" s="342"/>
      <c r="Z652" s="342"/>
      <c r="AA652" s="342"/>
      <c r="AB652" s="342"/>
      <c r="AC652" s="343"/>
      <c r="AD652" s="88">
        <f>'Art. 121'!Q628</f>
        <v>0</v>
      </c>
      <c r="AE652" s="89">
        <f t="shared" si="125"/>
        <v>0</v>
      </c>
      <c r="AF652">
        <f t="shared" si="126"/>
        <v>0</v>
      </c>
      <c r="AG652" s="86">
        <f t="shared" si="127"/>
        <v>1</v>
      </c>
      <c r="AH652" s="90">
        <f t="shared" si="128"/>
        <v>0</v>
      </c>
      <c r="AI652" s="91">
        <f t="shared" si="129"/>
        <v>4.5454545454545456E-2</v>
      </c>
      <c r="AJ652" s="91">
        <f t="shared" si="130"/>
        <v>0</v>
      </c>
      <c r="AK652" s="91">
        <f t="shared" si="131"/>
        <v>0</v>
      </c>
    </row>
    <row r="653" spans="1:37" ht="25.4" customHeight="1" thickTop="1" thickBot="1" x14ac:dyDescent="0.3">
      <c r="A653" s="341" t="s">
        <v>2540</v>
      </c>
      <c r="B653" s="342"/>
      <c r="C653" s="342"/>
      <c r="D653" s="342"/>
      <c r="E653" s="342"/>
      <c r="F653" s="342"/>
      <c r="G653" s="342"/>
      <c r="H653" s="342"/>
      <c r="I653" s="342"/>
      <c r="J653" s="342"/>
      <c r="K653" s="342"/>
      <c r="L653" s="342"/>
      <c r="M653" s="342"/>
      <c r="N653" s="342"/>
      <c r="O653" s="342"/>
      <c r="P653" s="342"/>
      <c r="Q653" s="342"/>
      <c r="R653" s="342"/>
      <c r="S653" s="342"/>
      <c r="T653" s="342"/>
      <c r="U653" s="342"/>
      <c r="V653" s="342"/>
      <c r="W653" s="342"/>
      <c r="X653" s="342"/>
      <c r="Y653" s="342"/>
      <c r="Z653" s="342"/>
      <c r="AA653" s="342"/>
      <c r="AB653" s="342"/>
      <c r="AC653" s="343"/>
      <c r="AD653" s="88">
        <f>'Art. 121'!Q629</f>
        <v>0</v>
      </c>
      <c r="AE653" s="89">
        <f t="shared" si="125"/>
        <v>0</v>
      </c>
      <c r="AF653">
        <f t="shared" si="126"/>
        <v>0</v>
      </c>
      <c r="AG653" s="86">
        <f t="shared" si="127"/>
        <v>1</v>
      </c>
      <c r="AH653" s="90">
        <f t="shared" si="128"/>
        <v>0</v>
      </c>
      <c r="AI653" s="91">
        <f t="shared" si="129"/>
        <v>4.5454545454545456E-2</v>
      </c>
      <c r="AJ653" s="91">
        <f t="shared" si="130"/>
        <v>0</v>
      </c>
      <c r="AK653" s="91">
        <f t="shared" si="131"/>
        <v>0</v>
      </c>
    </row>
    <row r="654" spans="1:37" ht="25.4" customHeight="1" thickTop="1" x14ac:dyDescent="0.25">
      <c r="A654" s="289" t="s">
        <v>2541</v>
      </c>
      <c r="B654" s="289"/>
      <c r="C654" s="289"/>
      <c r="D654" s="289"/>
      <c r="E654" s="289"/>
      <c r="F654" s="289"/>
      <c r="G654" s="289"/>
      <c r="H654" s="289"/>
      <c r="I654" s="289"/>
      <c r="J654" s="289"/>
      <c r="K654" s="289"/>
      <c r="L654" s="289"/>
      <c r="M654" s="289"/>
      <c r="N654" s="289"/>
      <c r="O654" s="289"/>
      <c r="P654" s="289"/>
      <c r="Q654" s="289"/>
      <c r="R654" s="289"/>
      <c r="S654" s="289"/>
      <c r="T654" s="289"/>
      <c r="U654" s="289"/>
      <c r="V654" s="289"/>
      <c r="W654" s="289"/>
      <c r="X654" s="289"/>
      <c r="Y654" s="289"/>
      <c r="Z654" s="289"/>
      <c r="AA654" s="289"/>
      <c r="AB654" s="289"/>
      <c r="AC654" s="289"/>
      <c r="AD654" s="289"/>
      <c r="AE654" s="89">
        <f>SUM(AE632:AE653)</f>
        <v>0</v>
      </c>
      <c r="AF654" s="59"/>
      <c r="AG654" s="92">
        <f>SUM(AG632:AG653)</f>
        <v>22</v>
      </c>
      <c r="AH654" s="93"/>
      <c r="AI654" s="94"/>
      <c r="AJ654" s="94"/>
      <c r="AK654" s="94"/>
    </row>
    <row r="655" spans="1:37" ht="25.4" customHeight="1" x14ac:dyDescent="0.25">
      <c r="A655" s="290" t="s">
        <v>2542</v>
      </c>
      <c r="B655" s="290"/>
      <c r="C655" s="290"/>
      <c r="D655" s="290"/>
      <c r="E655" s="290"/>
      <c r="F655" s="290"/>
      <c r="G655" s="290"/>
      <c r="H655" s="290"/>
      <c r="I655" s="290"/>
      <c r="J655" s="290"/>
      <c r="K655" s="290"/>
      <c r="L655" s="290"/>
      <c r="M655" s="290"/>
      <c r="N655" s="290"/>
      <c r="O655" s="290"/>
      <c r="P655" s="290"/>
      <c r="Q655" s="290"/>
      <c r="R655" s="290"/>
      <c r="S655" s="290"/>
      <c r="T655" s="290"/>
      <c r="U655" s="290"/>
      <c r="V655" s="290"/>
      <c r="W655" s="290"/>
      <c r="X655" s="290"/>
      <c r="Y655" s="290"/>
      <c r="Z655" s="290"/>
      <c r="AA655" s="290"/>
      <c r="AB655" s="290"/>
      <c r="AC655" s="290"/>
      <c r="AD655" s="290"/>
      <c r="AE655" s="89">
        <f>AE654/$AE$23*100</f>
        <v>0</v>
      </c>
      <c r="AF655" s="59"/>
      <c r="AG655" s="92"/>
      <c r="AH655" s="93"/>
      <c r="AI655" s="94"/>
      <c r="AJ655" s="94"/>
      <c r="AK655" s="94"/>
    </row>
    <row r="656" spans="1:37" ht="25.4" customHeight="1" thickBot="1" x14ac:dyDescent="0.3">
      <c r="A656" s="70"/>
      <c r="B656" s="70"/>
      <c r="C656" s="70"/>
      <c r="D656" s="70"/>
      <c r="E656" s="70"/>
      <c r="F656" s="70"/>
      <c r="G656" s="70"/>
      <c r="H656" s="70"/>
      <c r="I656" s="70"/>
      <c r="J656" s="70"/>
      <c r="K656" s="70"/>
      <c r="L656" s="70"/>
      <c r="M656" s="70"/>
      <c r="N656" s="70"/>
      <c r="O656" s="70"/>
      <c r="P656" s="70"/>
      <c r="Q656" s="95"/>
      <c r="R656" s="70"/>
      <c r="S656" s="70"/>
      <c r="T656" s="70"/>
      <c r="U656" s="70"/>
      <c r="V656" s="70"/>
      <c r="W656" s="70"/>
      <c r="X656" s="70"/>
      <c r="Y656" s="70"/>
      <c r="Z656" s="70"/>
      <c r="AA656" s="70"/>
      <c r="AB656" s="70"/>
      <c r="AC656" s="70"/>
      <c r="AD656" s="96"/>
      <c r="AE656" s="96"/>
    </row>
    <row r="657" spans="1:37" ht="25.4" customHeight="1" thickTop="1" thickBot="1" x14ac:dyDescent="0.3">
      <c r="A657" s="291" t="s">
        <v>124</v>
      </c>
      <c r="B657" s="291"/>
      <c r="C657" s="291"/>
      <c r="D657" s="291"/>
      <c r="E657" s="291"/>
      <c r="F657" s="291"/>
      <c r="G657" s="291"/>
      <c r="H657" s="291"/>
      <c r="I657" s="291"/>
      <c r="J657" s="291"/>
      <c r="K657" s="291"/>
      <c r="L657" s="291"/>
      <c r="M657" s="291"/>
      <c r="N657" s="291"/>
      <c r="O657" s="291"/>
      <c r="P657" s="291"/>
      <c r="Q657" s="291"/>
      <c r="R657" s="291"/>
      <c r="S657" s="291"/>
      <c r="T657" s="291"/>
      <c r="U657" s="291"/>
      <c r="V657" s="291"/>
      <c r="W657" s="291"/>
      <c r="X657" s="291"/>
      <c r="Y657" s="291"/>
      <c r="Z657" s="291"/>
      <c r="AA657" s="291"/>
      <c r="AB657" s="291"/>
      <c r="AC657" s="291"/>
      <c r="AD657" s="104" t="s">
        <v>65</v>
      </c>
      <c r="AE657" s="105" t="s">
        <v>9</v>
      </c>
      <c r="AF657" s="86" t="s">
        <v>330</v>
      </c>
      <c r="AG657" s="86" t="s">
        <v>331</v>
      </c>
      <c r="AH657" s="86" t="s">
        <v>332</v>
      </c>
      <c r="AI657" s="87" t="s">
        <v>333</v>
      </c>
      <c r="AJ657" s="86"/>
      <c r="AK657" s="87" t="s">
        <v>334</v>
      </c>
    </row>
    <row r="658" spans="1:37" ht="25.4" customHeight="1" thickTop="1" thickBot="1" x14ac:dyDescent="0.3">
      <c r="A658" s="320" t="s">
        <v>498</v>
      </c>
      <c r="B658" s="320"/>
      <c r="C658" s="320"/>
      <c r="D658" s="320"/>
      <c r="E658" s="320"/>
      <c r="F658" s="320"/>
      <c r="G658" s="320"/>
      <c r="H658" s="320"/>
      <c r="I658" s="320"/>
      <c r="J658" s="320"/>
      <c r="K658" s="320"/>
      <c r="L658" s="320"/>
      <c r="M658" s="320"/>
      <c r="N658" s="320"/>
      <c r="O658" s="320"/>
      <c r="P658" s="320"/>
      <c r="Q658" s="320"/>
      <c r="R658" s="320"/>
      <c r="S658" s="320"/>
      <c r="T658" s="320"/>
      <c r="U658" s="320"/>
      <c r="V658" s="320"/>
      <c r="W658" s="320"/>
      <c r="X658" s="320"/>
      <c r="Y658" s="320"/>
      <c r="Z658" s="320"/>
      <c r="AA658" s="320"/>
      <c r="AB658" s="320"/>
      <c r="AC658" s="320"/>
      <c r="AD658" s="88">
        <f>'Art. 121'!Q632</f>
        <v>0</v>
      </c>
      <c r="AE658" s="89">
        <f>IF(AG658=1,AK658,AG658)</f>
        <v>0</v>
      </c>
      <c r="AF658">
        <f>AD658/2</f>
        <v>0</v>
      </c>
      <c r="AG658" s="86">
        <f>IF(AND(AF658&gt;=0,AF658&lt;=1),1,"No aplica")</f>
        <v>1</v>
      </c>
      <c r="AH658" s="90">
        <f>AD658/(AG658*2)</f>
        <v>0</v>
      </c>
      <c r="AI658" s="91">
        <f>IF(AG658=1,AG658/$AG$663,"No aplica")</f>
        <v>0.2</v>
      </c>
      <c r="AJ658" s="91">
        <f>AF658*AI658</f>
        <v>0</v>
      </c>
      <c r="AK658" s="91">
        <f>AJ658*$AE$23</f>
        <v>0</v>
      </c>
    </row>
    <row r="659" spans="1:37" ht="25.4" customHeight="1" thickTop="1" thickBot="1" x14ac:dyDescent="0.3">
      <c r="A659" s="320" t="s">
        <v>500</v>
      </c>
      <c r="B659" s="320"/>
      <c r="C659" s="320"/>
      <c r="D659" s="320"/>
      <c r="E659" s="320"/>
      <c r="F659" s="320"/>
      <c r="G659" s="320"/>
      <c r="H659" s="320"/>
      <c r="I659" s="320"/>
      <c r="J659" s="320"/>
      <c r="K659" s="320"/>
      <c r="L659" s="320"/>
      <c r="M659" s="320"/>
      <c r="N659" s="320"/>
      <c r="O659" s="320"/>
      <c r="P659" s="320"/>
      <c r="Q659" s="320"/>
      <c r="R659" s="320"/>
      <c r="S659" s="320"/>
      <c r="T659" s="320"/>
      <c r="U659" s="320"/>
      <c r="V659" s="320"/>
      <c r="W659" s="320"/>
      <c r="X659" s="320"/>
      <c r="Y659" s="320"/>
      <c r="Z659" s="320"/>
      <c r="AA659" s="320"/>
      <c r="AB659" s="320"/>
      <c r="AC659" s="320"/>
      <c r="AD659" s="88">
        <f>'Art. 121'!Q633</f>
        <v>0</v>
      </c>
      <c r="AE659" s="89">
        <f>IF(AG659=1,AK659,AG659)</f>
        <v>0</v>
      </c>
      <c r="AF659">
        <f>AD659/2</f>
        <v>0</v>
      </c>
      <c r="AG659" s="86">
        <f>IF(AND(AF659&gt;=0,AF659&lt;=1),1,"No aplica")</f>
        <v>1</v>
      </c>
      <c r="AH659" s="90">
        <f>AD659/(AG659*2)</f>
        <v>0</v>
      </c>
      <c r="AI659" s="91">
        <f>IF(AG659=1,AG659/$AG$663,"No aplica")</f>
        <v>0.2</v>
      </c>
      <c r="AJ659" s="91">
        <f>AF659*AI659</f>
        <v>0</v>
      </c>
      <c r="AK659" s="91">
        <f>AJ659*$AE$23</f>
        <v>0</v>
      </c>
    </row>
    <row r="660" spans="1:37" ht="25.4" customHeight="1" thickTop="1" thickBot="1" x14ac:dyDescent="0.3">
      <c r="A660" s="320" t="s">
        <v>501</v>
      </c>
      <c r="B660" s="320"/>
      <c r="C660" s="320"/>
      <c r="D660" s="320"/>
      <c r="E660" s="320"/>
      <c r="F660" s="320"/>
      <c r="G660" s="320"/>
      <c r="H660" s="320"/>
      <c r="I660" s="320"/>
      <c r="J660" s="320"/>
      <c r="K660" s="320"/>
      <c r="L660" s="320"/>
      <c r="M660" s="320"/>
      <c r="N660" s="320"/>
      <c r="O660" s="320"/>
      <c r="P660" s="320"/>
      <c r="Q660" s="320"/>
      <c r="R660" s="320"/>
      <c r="S660" s="320"/>
      <c r="T660" s="320"/>
      <c r="U660" s="320"/>
      <c r="V660" s="320"/>
      <c r="W660" s="320"/>
      <c r="X660" s="320"/>
      <c r="Y660" s="320"/>
      <c r="Z660" s="320"/>
      <c r="AA660" s="320"/>
      <c r="AB660" s="320"/>
      <c r="AC660" s="320"/>
      <c r="AD660" s="88">
        <f>'Art. 121'!Q634</f>
        <v>0</v>
      </c>
      <c r="AE660" s="89">
        <f>IF(AG660=1,AK660,AG660)</f>
        <v>0</v>
      </c>
      <c r="AF660">
        <f>AD660/2</f>
        <v>0</v>
      </c>
      <c r="AG660" s="86">
        <f>IF(AND(AF660&gt;=0,AF660&lt;=1),1,"No aplica")</f>
        <v>1</v>
      </c>
      <c r="AH660" s="90">
        <f>AD660/(AG660*2)</f>
        <v>0</v>
      </c>
      <c r="AI660" s="91">
        <f>IF(AG660=1,AG660/$AG$663,"No aplica")</f>
        <v>0.2</v>
      </c>
      <c r="AJ660" s="91">
        <f>AF660*AI660</f>
        <v>0</v>
      </c>
      <c r="AK660" s="91">
        <f>AJ660*$AE$23</f>
        <v>0</v>
      </c>
    </row>
    <row r="661" spans="1:37" ht="25.4" customHeight="1" thickTop="1" thickBot="1" x14ac:dyDescent="0.3">
      <c r="A661" s="320" t="s">
        <v>502</v>
      </c>
      <c r="B661" s="320"/>
      <c r="C661" s="320"/>
      <c r="D661" s="320"/>
      <c r="E661" s="320"/>
      <c r="F661" s="320"/>
      <c r="G661" s="320"/>
      <c r="H661" s="320"/>
      <c r="I661" s="320"/>
      <c r="J661" s="320"/>
      <c r="K661" s="320"/>
      <c r="L661" s="320"/>
      <c r="M661" s="320"/>
      <c r="N661" s="320"/>
      <c r="O661" s="320"/>
      <c r="P661" s="320"/>
      <c r="Q661" s="320"/>
      <c r="R661" s="320"/>
      <c r="S661" s="320"/>
      <c r="T661" s="320"/>
      <c r="U661" s="320"/>
      <c r="V661" s="320"/>
      <c r="W661" s="320"/>
      <c r="X661" s="320"/>
      <c r="Y661" s="320"/>
      <c r="Z661" s="320"/>
      <c r="AA661" s="320"/>
      <c r="AB661" s="320"/>
      <c r="AC661" s="320"/>
      <c r="AD661" s="88">
        <f>'Art. 121'!Q635</f>
        <v>0</v>
      </c>
      <c r="AE661" s="89">
        <f>IF(AG661=1,AK661,AG661)</f>
        <v>0</v>
      </c>
      <c r="AF661">
        <f>AD661/2</f>
        <v>0</v>
      </c>
      <c r="AG661" s="86">
        <f>IF(AND(AF661&gt;=0,AF661&lt;=1),1,"No aplica")</f>
        <v>1</v>
      </c>
      <c r="AH661" s="90">
        <f>AD661/(AG661*2)</f>
        <v>0</v>
      </c>
      <c r="AI661" s="91">
        <f>IF(AG661=1,AG661/$AG$663,"No aplica")</f>
        <v>0.2</v>
      </c>
      <c r="AJ661" s="91">
        <f>AF661*AI661</f>
        <v>0</v>
      </c>
      <c r="AK661" s="91">
        <f>AJ661*$AE$23</f>
        <v>0</v>
      </c>
    </row>
    <row r="662" spans="1:37" ht="25.4" customHeight="1" thickTop="1" thickBot="1" x14ac:dyDescent="0.3">
      <c r="A662" s="320" t="s">
        <v>2543</v>
      </c>
      <c r="B662" s="320"/>
      <c r="C662" s="320"/>
      <c r="D662" s="320"/>
      <c r="E662" s="320"/>
      <c r="F662" s="320"/>
      <c r="G662" s="320"/>
      <c r="H662" s="320"/>
      <c r="I662" s="320"/>
      <c r="J662" s="320"/>
      <c r="K662" s="320"/>
      <c r="L662" s="320"/>
      <c r="M662" s="320"/>
      <c r="N662" s="320"/>
      <c r="O662" s="320"/>
      <c r="P662" s="320"/>
      <c r="Q662" s="320"/>
      <c r="R662" s="320"/>
      <c r="S662" s="320"/>
      <c r="T662" s="320"/>
      <c r="U662" s="320"/>
      <c r="V662" s="320"/>
      <c r="W662" s="320"/>
      <c r="X662" s="320"/>
      <c r="Y662" s="320"/>
      <c r="Z662" s="320"/>
      <c r="AA662" s="320"/>
      <c r="AB662" s="320"/>
      <c r="AC662" s="320"/>
      <c r="AD662" s="88">
        <f>'Art. 121'!Q636</f>
        <v>0</v>
      </c>
      <c r="AE662" s="89">
        <f>IF(AG662=1,AK662,AG662)</f>
        <v>0</v>
      </c>
      <c r="AF662">
        <f>AD662/2</f>
        <v>0</v>
      </c>
      <c r="AG662" s="86">
        <f>IF(AND(AF662&gt;=0,AF662&lt;=1),1,"No aplica")</f>
        <v>1</v>
      </c>
      <c r="AH662" s="90">
        <f>AD662/(AG662*2)</f>
        <v>0</v>
      </c>
      <c r="AI662" s="91">
        <f>IF(AG662=1,AG662/$AG$663,"No aplica")</f>
        <v>0.2</v>
      </c>
      <c r="AJ662" s="91">
        <f>AF662*AI662</f>
        <v>0</v>
      </c>
      <c r="AK662" s="91">
        <f>AJ662*$AE$23</f>
        <v>0</v>
      </c>
    </row>
    <row r="663" spans="1:37" ht="25.4" customHeight="1" thickTop="1" x14ac:dyDescent="0.25">
      <c r="A663" s="289" t="s">
        <v>2544</v>
      </c>
      <c r="B663" s="289"/>
      <c r="C663" s="289"/>
      <c r="D663" s="289"/>
      <c r="E663" s="289"/>
      <c r="F663" s="289"/>
      <c r="G663" s="289"/>
      <c r="H663" s="289"/>
      <c r="I663" s="289"/>
      <c r="J663" s="289"/>
      <c r="K663" s="289"/>
      <c r="L663" s="289"/>
      <c r="M663" s="289"/>
      <c r="N663" s="289"/>
      <c r="O663" s="289"/>
      <c r="P663" s="289"/>
      <c r="Q663" s="289"/>
      <c r="R663" s="289"/>
      <c r="S663" s="289"/>
      <c r="T663" s="289"/>
      <c r="U663" s="289"/>
      <c r="V663" s="289"/>
      <c r="W663" s="289"/>
      <c r="X663" s="289"/>
      <c r="Y663" s="289"/>
      <c r="Z663" s="289"/>
      <c r="AA663" s="289"/>
      <c r="AB663" s="289"/>
      <c r="AC663" s="289"/>
      <c r="AD663" s="289"/>
      <c r="AE663" s="89">
        <f>SUM(AE656:AE662)</f>
        <v>0</v>
      </c>
      <c r="AF663" s="59"/>
      <c r="AG663" s="92">
        <f>SUM(AG658:AG662)</f>
        <v>5</v>
      </c>
      <c r="AH663" s="93"/>
      <c r="AI663" s="94"/>
      <c r="AJ663" s="94"/>
      <c r="AK663" s="94"/>
    </row>
    <row r="664" spans="1:37" ht="25.4" customHeight="1" x14ac:dyDescent="0.25">
      <c r="A664" s="290" t="s">
        <v>2545</v>
      </c>
      <c r="B664" s="290"/>
      <c r="C664" s="290"/>
      <c r="D664" s="290"/>
      <c r="E664" s="290"/>
      <c r="F664" s="290"/>
      <c r="G664" s="290"/>
      <c r="H664" s="290"/>
      <c r="I664" s="290"/>
      <c r="J664" s="290"/>
      <c r="K664" s="290"/>
      <c r="L664" s="290"/>
      <c r="M664" s="290"/>
      <c r="N664" s="290"/>
      <c r="O664" s="290"/>
      <c r="P664" s="290"/>
      <c r="Q664" s="290"/>
      <c r="R664" s="290"/>
      <c r="S664" s="290"/>
      <c r="T664" s="290"/>
      <c r="U664" s="290"/>
      <c r="V664" s="290"/>
      <c r="W664" s="290"/>
      <c r="X664" s="290"/>
      <c r="Y664" s="290"/>
      <c r="Z664" s="290"/>
      <c r="AA664" s="290"/>
      <c r="AB664" s="290"/>
      <c r="AC664" s="290"/>
      <c r="AD664" s="290"/>
      <c r="AE664" s="89">
        <f>AE663/$AE$23*100</f>
        <v>0</v>
      </c>
      <c r="AF664" s="59"/>
      <c r="AG664" s="92"/>
      <c r="AH664" s="93"/>
      <c r="AI664" s="94"/>
      <c r="AJ664" s="94"/>
      <c r="AK664" s="94"/>
    </row>
    <row r="665" spans="1:37" ht="25.4" customHeight="1" x14ac:dyDescent="0.25">
      <c r="A665" s="100"/>
      <c r="B665" s="100"/>
      <c r="C665" s="100"/>
      <c r="D665" s="100"/>
      <c r="E665" s="100"/>
      <c r="F665" s="100"/>
      <c r="G665" s="100"/>
      <c r="H665" s="100"/>
      <c r="I665" s="100"/>
      <c r="J665" s="100"/>
      <c r="K665" s="100"/>
      <c r="L665" s="100"/>
      <c r="M665" s="100"/>
      <c r="N665" s="100"/>
      <c r="O665" s="100"/>
      <c r="P665" s="100"/>
      <c r="Q665" s="95"/>
      <c r="R665" s="100"/>
      <c r="S665" s="100"/>
      <c r="T665" s="100"/>
      <c r="U665" s="100"/>
      <c r="V665" s="100"/>
      <c r="W665" s="100"/>
      <c r="X665" s="100"/>
      <c r="Y665" s="100"/>
      <c r="Z665" s="100"/>
      <c r="AA665" s="100"/>
      <c r="AB665" s="100"/>
      <c r="AC665" s="100"/>
      <c r="AD665" s="96"/>
      <c r="AE665" s="96"/>
    </row>
    <row r="666" spans="1:37" ht="25.4" customHeight="1" x14ac:dyDescent="0.25">
      <c r="A666" s="100"/>
      <c r="B666" s="100"/>
      <c r="C666" s="100"/>
      <c r="D666" s="100"/>
      <c r="E666" s="100"/>
      <c r="F666" s="100"/>
      <c r="G666" s="100"/>
      <c r="H666" s="100"/>
      <c r="I666" s="100"/>
      <c r="J666" s="100"/>
      <c r="K666" s="100"/>
      <c r="L666" s="100"/>
      <c r="M666" s="100"/>
      <c r="N666" s="100"/>
      <c r="O666" s="100"/>
      <c r="P666" s="100"/>
      <c r="Q666" s="95"/>
      <c r="R666" s="100"/>
      <c r="S666" s="100"/>
      <c r="T666" s="100"/>
      <c r="U666" s="100"/>
      <c r="V666" s="100"/>
      <c r="W666" s="100"/>
      <c r="X666" s="100"/>
      <c r="Y666" s="100"/>
      <c r="Z666" s="100"/>
      <c r="AA666" s="100"/>
      <c r="AB666" s="100"/>
      <c r="AC666" s="100"/>
      <c r="AD666" s="96"/>
      <c r="AE666" s="96"/>
    </row>
    <row r="667" spans="1:37" ht="25.4" customHeight="1" x14ac:dyDescent="0.25">
      <c r="A667" s="337" t="s">
        <v>829</v>
      </c>
      <c r="B667" s="337"/>
      <c r="C667" s="337"/>
      <c r="D667" s="337"/>
      <c r="E667" s="337"/>
      <c r="F667" s="337"/>
      <c r="G667" s="337"/>
      <c r="H667" s="337"/>
      <c r="I667" s="337"/>
      <c r="J667" s="337"/>
      <c r="K667" s="337"/>
      <c r="L667" s="337"/>
      <c r="M667" s="337"/>
      <c r="N667" s="337"/>
      <c r="O667" s="337"/>
      <c r="P667" s="337"/>
      <c r="Q667" s="337"/>
      <c r="R667" s="337"/>
      <c r="S667" s="337"/>
      <c r="T667" s="337"/>
      <c r="U667" s="337"/>
      <c r="V667" s="337"/>
      <c r="W667" s="337"/>
      <c r="X667" s="337"/>
      <c r="Y667" s="337"/>
      <c r="Z667" s="337"/>
      <c r="AA667" s="337"/>
      <c r="AB667" s="337"/>
      <c r="AC667" s="337"/>
      <c r="AD667" s="82"/>
      <c r="AE667" s="82"/>
    </row>
    <row r="668" spans="1:37" ht="25.4" customHeight="1" x14ac:dyDescent="0.25">
      <c r="A668" s="101"/>
      <c r="B668" s="102"/>
      <c r="C668" s="102"/>
      <c r="D668" s="102"/>
      <c r="E668" s="102"/>
      <c r="F668" s="102"/>
      <c r="G668" s="102"/>
      <c r="H668" s="102"/>
      <c r="I668" s="102"/>
      <c r="J668" s="102"/>
      <c r="K668" s="102"/>
      <c r="L668" s="102"/>
      <c r="M668" s="102"/>
      <c r="N668" s="102"/>
      <c r="O668" s="102"/>
      <c r="P668" s="102"/>
      <c r="Q668" s="103"/>
      <c r="R668" s="102"/>
      <c r="S668" s="102"/>
      <c r="T668" s="102"/>
      <c r="U668" s="102"/>
      <c r="V668" s="102"/>
      <c r="W668" s="102"/>
      <c r="X668" s="102"/>
      <c r="Y668" s="102"/>
      <c r="Z668" s="102"/>
      <c r="AA668" s="102"/>
      <c r="AB668" s="102"/>
      <c r="AC668" s="102"/>
      <c r="AD668" s="83"/>
      <c r="AE668" s="83"/>
    </row>
    <row r="669" spans="1:37" ht="25.4" customHeight="1" thickBot="1" x14ac:dyDescent="0.3">
      <c r="A669" s="70"/>
      <c r="B669" s="70"/>
      <c r="C669" s="70"/>
      <c r="D669" s="70"/>
      <c r="E669" s="70"/>
      <c r="F669" s="70"/>
      <c r="G669" s="70"/>
      <c r="H669" s="70"/>
      <c r="I669" s="70"/>
      <c r="J669" s="70"/>
      <c r="K669" s="70"/>
      <c r="L669" s="70"/>
      <c r="M669" s="70"/>
      <c r="N669" s="70"/>
      <c r="O669" s="70"/>
      <c r="P669" s="70"/>
      <c r="Q669" s="95"/>
      <c r="R669" s="70"/>
      <c r="S669" s="70"/>
      <c r="T669" s="70"/>
      <c r="U669" s="70"/>
      <c r="V669" s="70"/>
      <c r="W669" s="70"/>
      <c r="X669" s="70"/>
      <c r="Y669" s="70"/>
      <c r="Z669" s="70"/>
      <c r="AA669" s="70"/>
      <c r="AB669" s="70"/>
      <c r="AC669" s="70"/>
      <c r="AD669" s="96"/>
      <c r="AE669" s="96"/>
    </row>
    <row r="670" spans="1:37" ht="25.4" customHeight="1" thickTop="1" thickBot="1" x14ac:dyDescent="0.3">
      <c r="A670" s="292" t="s">
        <v>44</v>
      </c>
      <c r="B670" s="292"/>
      <c r="C670" s="292"/>
      <c r="D670" s="292"/>
      <c r="E670" s="292"/>
      <c r="F670" s="292"/>
      <c r="G670" s="292"/>
      <c r="H670" s="292"/>
      <c r="I670" s="292"/>
      <c r="J670" s="292"/>
      <c r="K670" s="292"/>
      <c r="L670" s="292"/>
      <c r="M670" s="292"/>
      <c r="N670" s="292"/>
      <c r="O670" s="292"/>
      <c r="P670" s="292"/>
      <c r="Q670" s="292"/>
      <c r="R670" s="292"/>
      <c r="S670" s="292"/>
      <c r="T670" s="292"/>
      <c r="U670" s="292"/>
      <c r="V670" s="292"/>
      <c r="W670" s="292"/>
      <c r="X670" s="292"/>
      <c r="Y670" s="292"/>
      <c r="Z670" s="292"/>
      <c r="AA670" s="292"/>
      <c r="AB670" s="292"/>
      <c r="AC670" s="292"/>
      <c r="AD670" s="63" t="s">
        <v>65</v>
      </c>
      <c r="AE670" s="211" t="s">
        <v>9</v>
      </c>
      <c r="AF670" s="86" t="s">
        <v>330</v>
      </c>
      <c r="AG670" s="86" t="s">
        <v>331</v>
      </c>
      <c r="AH670" s="86" t="s">
        <v>332</v>
      </c>
      <c r="AI670" s="87" t="s">
        <v>333</v>
      </c>
      <c r="AJ670" s="86"/>
      <c r="AK670" s="87" t="s">
        <v>334</v>
      </c>
    </row>
    <row r="671" spans="1:37" ht="25.4" customHeight="1" thickTop="1" thickBot="1" x14ac:dyDescent="0.3">
      <c r="A671" s="341" t="s">
        <v>403</v>
      </c>
      <c r="B671" s="342"/>
      <c r="C671" s="342"/>
      <c r="D671" s="342"/>
      <c r="E671" s="342"/>
      <c r="F671" s="342"/>
      <c r="G671" s="342"/>
      <c r="H671" s="342"/>
      <c r="I671" s="342"/>
      <c r="J671" s="342"/>
      <c r="K671" s="342"/>
      <c r="L671" s="342"/>
      <c r="M671" s="342"/>
      <c r="N671" s="342"/>
      <c r="O671" s="342"/>
      <c r="P671" s="342"/>
      <c r="Q671" s="342"/>
      <c r="R671" s="342"/>
      <c r="S671" s="342"/>
      <c r="T671" s="342"/>
      <c r="U671" s="342"/>
      <c r="V671" s="342"/>
      <c r="W671" s="342"/>
      <c r="X671" s="342"/>
      <c r="Y671" s="342"/>
      <c r="Z671" s="342"/>
      <c r="AA671" s="342"/>
      <c r="AB671" s="342"/>
      <c r="AC671" s="343"/>
      <c r="AD671" s="88">
        <f>'Art. 121'!Q645</f>
        <v>0</v>
      </c>
      <c r="AE671" s="89">
        <f t="shared" ref="AE671:AE707" si="132">IF(AG671=1,AK671,AG671)</f>
        <v>0</v>
      </c>
      <c r="AF671">
        <f t="shared" ref="AF671:AF707" si="133">AD671/2</f>
        <v>0</v>
      </c>
      <c r="AG671" s="86">
        <f t="shared" ref="AG671:AG707" si="134">IF(AND(AF671&gt;=0,AF671&lt;=1),1,"No aplica")</f>
        <v>1</v>
      </c>
      <c r="AH671" s="90">
        <f t="shared" ref="AH671:AH707" si="135">AD671/(AG671*2)</f>
        <v>0</v>
      </c>
      <c r="AI671" s="91">
        <f t="shared" ref="AI671:AI707" si="136">IF(AG671=1,AG671/$AG$708,"No aplica")</f>
        <v>2.7027027027027029E-2</v>
      </c>
      <c r="AJ671" s="91">
        <f t="shared" ref="AJ671:AJ707" si="137">AF671*AI671</f>
        <v>0</v>
      </c>
      <c r="AK671" s="91">
        <f t="shared" ref="AK671:AK707" si="138">AJ671*$AE$23</f>
        <v>0</v>
      </c>
    </row>
    <row r="672" spans="1:37" ht="25.4" customHeight="1" thickTop="1" thickBot="1" x14ac:dyDescent="0.3">
      <c r="A672" s="341" t="s">
        <v>441</v>
      </c>
      <c r="B672" s="342" t="s">
        <v>441</v>
      </c>
      <c r="C672" s="342" t="s">
        <v>441</v>
      </c>
      <c r="D672" s="342" t="s">
        <v>441</v>
      </c>
      <c r="E672" s="342" t="s">
        <v>441</v>
      </c>
      <c r="F672" s="342" t="s">
        <v>441</v>
      </c>
      <c r="G672" s="342" t="s">
        <v>441</v>
      </c>
      <c r="H672" s="342" t="s">
        <v>441</v>
      </c>
      <c r="I672" s="342" t="s">
        <v>441</v>
      </c>
      <c r="J672" s="342" t="s">
        <v>441</v>
      </c>
      <c r="K672" s="342" t="s">
        <v>441</v>
      </c>
      <c r="L672" s="342" t="s">
        <v>441</v>
      </c>
      <c r="M672" s="342" t="s">
        <v>441</v>
      </c>
      <c r="N672" s="342" t="s">
        <v>441</v>
      </c>
      <c r="O672" s="342" t="s">
        <v>441</v>
      </c>
      <c r="P672" s="342" t="s">
        <v>441</v>
      </c>
      <c r="Q672" s="342" t="s">
        <v>441</v>
      </c>
      <c r="R672" s="342" t="s">
        <v>441</v>
      </c>
      <c r="S672" s="342" t="s">
        <v>441</v>
      </c>
      <c r="T672" s="342" t="s">
        <v>441</v>
      </c>
      <c r="U672" s="342" t="s">
        <v>441</v>
      </c>
      <c r="V672" s="342" t="s">
        <v>441</v>
      </c>
      <c r="W672" s="342" t="s">
        <v>441</v>
      </c>
      <c r="X672" s="342" t="s">
        <v>441</v>
      </c>
      <c r="Y672" s="342" t="s">
        <v>441</v>
      </c>
      <c r="Z672" s="342" t="s">
        <v>441</v>
      </c>
      <c r="AA672" s="342" t="s">
        <v>441</v>
      </c>
      <c r="AB672" s="342" t="s">
        <v>441</v>
      </c>
      <c r="AC672" s="343" t="s">
        <v>441</v>
      </c>
      <c r="AD672" s="88">
        <f>'Art. 121'!Q646</f>
        <v>0</v>
      </c>
      <c r="AE672" s="89">
        <f t="shared" si="132"/>
        <v>0</v>
      </c>
      <c r="AF672">
        <f t="shared" si="133"/>
        <v>0</v>
      </c>
      <c r="AG672" s="86">
        <f t="shared" si="134"/>
        <v>1</v>
      </c>
      <c r="AH672" s="90">
        <f t="shared" si="135"/>
        <v>0</v>
      </c>
      <c r="AI672" s="91">
        <f t="shared" si="136"/>
        <v>2.7027027027027029E-2</v>
      </c>
      <c r="AJ672" s="91">
        <f t="shared" si="137"/>
        <v>0</v>
      </c>
      <c r="AK672" s="91">
        <f t="shared" si="138"/>
        <v>0</v>
      </c>
    </row>
    <row r="673" spans="1:37" ht="25.4" customHeight="1" thickTop="1" thickBot="1" x14ac:dyDescent="0.3">
      <c r="A673" s="341" t="s">
        <v>830</v>
      </c>
      <c r="B673" s="342" t="s">
        <v>830</v>
      </c>
      <c r="C673" s="342" t="s">
        <v>830</v>
      </c>
      <c r="D673" s="342" t="s">
        <v>830</v>
      </c>
      <c r="E673" s="342" t="s">
        <v>830</v>
      </c>
      <c r="F673" s="342" t="s">
        <v>830</v>
      </c>
      <c r="G673" s="342" t="s">
        <v>830</v>
      </c>
      <c r="H673" s="342" t="s">
        <v>830</v>
      </c>
      <c r="I673" s="342" t="s">
        <v>830</v>
      </c>
      <c r="J673" s="342" t="s">
        <v>830</v>
      </c>
      <c r="K673" s="342" t="s">
        <v>830</v>
      </c>
      <c r="L673" s="342" t="s">
        <v>830</v>
      </c>
      <c r="M673" s="342" t="s">
        <v>830</v>
      </c>
      <c r="N673" s="342" t="s">
        <v>830</v>
      </c>
      <c r="O673" s="342" t="s">
        <v>830</v>
      </c>
      <c r="P673" s="342" t="s">
        <v>830</v>
      </c>
      <c r="Q673" s="342" t="s">
        <v>830</v>
      </c>
      <c r="R673" s="342" t="s">
        <v>830</v>
      </c>
      <c r="S673" s="342" t="s">
        <v>830</v>
      </c>
      <c r="T673" s="342" t="s">
        <v>830</v>
      </c>
      <c r="U673" s="342" t="s">
        <v>830</v>
      </c>
      <c r="V673" s="342" t="s">
        <v>830</v>
      </c>
      <c r="W673" s="342" t="s">
        <v>830</v>
      </c>
      <c r="X673" s="342" t="s">
        <v>830</v>
      </c>
      <c r="Y673" s="342" t="s">
        <v>830</v>
      </c>
      <c r="Z673" s="342" t="s">
        <v>830</v>
      </c>
      <c r="AA673" s="342" t="s">
        <v>830</v>
      </c>
      <c r="AB673" s="342" t="s">
        <v>830</v>
      </c>
      <c r="AC673" s="343" t="s">
        <v>830</v>
      </c>
      <c r="AD673" s="88">
        <f>'Art. 121'!Q647</f>
        <v>0</v>
      </c>
      <c r="AE673" s="89">
        <f t="shared" si="132"/>
        <v>0</v>
      </c>
      <c r="AF673">
        <f t="shared" si="133"/>
        <v>0</v>
      </c>
      <c r="AG673" s="86">
        <f t="shared" si="134"/>
        <v>1</v>
      </c>
      <c r="AH673" s="90">
        <f t="shared" si="135"/>
        <v>0</v>
      </c>
      <c r="AI673" s="91">
        <f t="shared" si="136"/>
        <v>2.7027027027027029E-2</v>
      </c>
      <c r="AJ673" s="91">
        <f t="shared" si="137"/>
        <v>0</v>
      </c>
      <c r="AK673" s="91">
        <f t="shared" si="138"/>
        <v>0</v>
      </c>
    </row>
    <row r="674" spans="1:37" ht="25.4" customHeight="1" thickTop="1" thickBot="1" x14ac:dyDescent="0.3">
      <c r="A674" s="341" t="s">
        <v>831</v>
      </c>
      <c r="B674" s="342" t="s">
        <v>831</v>
      </c>
      <c r="C674" s="342" t="s">
        <v>831</v>
      </c>
      <c r="D674" s="342" t="s">
        <v>831</v>
      </c>
      <c r="E674" s="342" t="s">
        <v>831</v>
      </c>
      <c r="F674" s="342" t="s">
        <v>831</v>
      </c>
      <c r="G674" s="342" t="s">
        <v>831</v>
      </c>
      <c r="H674" s="342" t="s">
        <v>831</v>
      </c>
      <c r="I674" s="342" t="s">
        <v>831</v>
      </c>
      <c r="J674" s="342" t="s">
        <v>831</v>
      </c>
      <c r="K674" s="342" t="s">
        <v>831</v>
      </c>
      <c r="L674" s="342" t="s">
        <v>831</v>
      </c>
      <c r="M674" s="342" t="s">
        <v>831</v>
      </c>
      <c r="N674" s="342" t="s">
        <v>831</v>
      </c>
      <c r="O674" s="342" t="s">
        <v>831</v>
      </c>
      <c r="P674" s="342" t="s">
        <v>831</v>
      </c>
      <c r="Q674" s="342" t="s">
        <v>831</v>
      </c>
      <c r="R674" s="342" t="s">
        <v>831</v>
      </c>
      <c r="S674" s="342" t="s">
        <v>831</v>
      </c>
      <c r="T674" s="342" t="s">
        <v>831</v>
      </c>
      <c r="U674" s="342" t="s">
        <v>831</v>
      </c>
      <c r="V674" s="342" t="s">
        <v>831</v>
      </c>
      <c r="W674" s="342" t="s">
        <v>831</v>
      </c>
      <c r="X674" s="342" t="s">
        <v>831</v>
      </c>
      <c r="Y674" s="342" t="s">
        <v>831</v>
      </c>
      <c r="Z674" s="342" t="s">
        <v>831</v>
      </c>
      <c r="AA674" s="342" t="s">
        <v>831</v>
      </c>
      <c r="AB674" s="342" t="s">
        <v>831</v>
      </c>
      <c r="AC674" s="343" t="s">
        <v>831</v>
      </c>
      <c r="AD674" s="88">
        <f>'Art. 121'!Q648</f>
        <v>0</v>
      </c>
      <c r="AE674" s="89">
        <f t="shared" si="132"/>
        <v>0</v>
      </c>
      <c r="AF674">
        <f t="shared" si="133"/>
        <v>0</v>
      </c>
      <c r="AG674" s="86">
        <f t="shared" si="134"/>
        <v>1</v>
      </c>
      <c r="AH674" s="90">
        <f t="shared" si="135"/>
        <v>0</v>
      </c>
      <c r="AI674" s="91">
        <f t="shared" si="136"/>
        <v>2.7027027027027029E-2</v>
      </c>
      <c r="AJ674" s="91">
        <f t="shared" si="137"/>
        <v>0</v>
      </c>
      <c r="AK674" s="91">
        <f t="shared" si="138"/>
        <v>0</v>
      </c>
    </row>
    <row r="675" spans="1:37" ht="25.4" customHeight="1" thickTop="1" thickBot="1" x14ac:dyDescent="0.3">
      <c r="A675" s="341" t="s">
        <v>832</v>
      </c>
      <c r="B675" s="342" t="s">
        <v>832</v>
      </c>
      <c r="C675" s="342" t="s">
        <v>832</v>
      </c>
      <c r="D675" s="342" t="s">
        <v>832</v>
      </c>
      <c r="E675" s="342" t="s">
        <v>832</v>
      </c>
      <c r="F675" s="342" t="s">
        <v>832</v>
      </c>
      <c r="G675" s="342" t="s">
        <v>832</v>
      </c>
      <c r="H675" s="342" t="s">
        <v>832</v>
      </c>
      <c r="I675" s="342" t="s">
        <v>832</v>
      </c>
      <c r="J675" s="342" t="s">
        <v>832</v>
      </c>
      <c r="K675" s="342" t="s">
        <v>832</v>
      </c>
      <c r="L675" s="342" t="s">
        <v>832</v>
      </c>
      <c r="M675" s="342" t="s">
        <v>832</v>
      </c>
      <c r="N675" s="342" t="s">
        <v>832</v>
      </c>
      <c r="O675" s="342" t="s">
        <v>832</v>
      </c>
      <c r="P675" s="342" t="s">
        <v>832</v>
      </c>
      <c r="Q675" s="342" t="s">
        <v>832</v>
      </c>
      <c r="R675" s="342" t="s">
        <v>832</v>
      </c>
      <c r="S675" s="342" t="s">
        <v>832</v>
      </c>
      <c r="T675" s="342" t="s">
        <v>832</v>
      </c>
      <c r="U675" s="342" t="s">
        <v>832</v>
      </c>
      <c r="V675" s="342" t="s">
        <v>832</v>
      </c>
      <c r="W675" s="342" t="s">
        <v>832</v>
      </c>
      <c r="X675" s="342" t="s">
        <v>832</v>
      </c>
      <c r="Y675" s="342" t="s">
        <v>832</v>
      </c>
      <c r="Z675" s="342" t="s">
        <v>832</v>
      </c>
      <c r="AA675" s="342" t="s">
        <v>832</v>
      </c>
      <c r="AB675" s="342" t="s">
        <v>832</v>
      </c>
      <c r="AC675" s="343" t="s">
        <v>832</v>
      </c>
      <c r="AD675" s="88">
        <f>'Art. 121'!Q649</f>
        <v>0</v>
      </c>
      <c r="AE675" s="89">
        <f t="shared" si="132"/>
        <v>0</v>
      </c>
      <c r="AF675">
        <f t="shared" si="133"/>
        <v>0</v>
      </c>
      <c r="AG675" s="86">
        <f t="shared" si="134"/>
        <v>1</v>
      </c>
      <c r="AH675" s="90">
        <f t="shared" si="135"/>
        <v>0</v>
      </c>
      <c r="AI675" s="91">
        <f t="shared" si="136"/>
        <v>2.7027027027027029E-2</v>
      </c>
      <c r="AJ675" s="91">
        <f t="shared" si="137"/>
        <v>0</v>
      </c>
      <c r="AK675" s="91">
        <f t="shared" si="138"/>
        <v>0</v>
      </c>
    </row>
    <row r="676" spans="1:37" ht="25.4" customHeight="1" thickTop="1" thickBot="1" x14ac:dyDescent="0.3">
      <c r="A676" s="341" t="s">
        <v>833</v>
      </c>
      <c r="B676" s="342" t="s">
        <v>833</v>
      </c>
      <c r="C676" s="342" t="s">
        <v>833</v>
      </c>
      <c r="D676" s="342" t="s">
        <v>833</v>
      </c>
      <c r="E676" s="342" t="s">
        <v>833</v>
      </c>
      <c r="F676" s="342" t="s">
        <v>833</v>
      </c>
      <c r="G676" s="342" t="s">
        <v>833</v>
      </c>
      <c r="H676" s="342" t="s">
        <v>833</v>
      </c>
      <c r="I676" s="342" t="s">
        <v>833</v>
      </c>
      <c r="J676" s="342" t="s">
        <v>833</v>
      </c>
      <c r="K676" s="342" t="s">
        <v>833</v>
      </c>
      <c r="L676" s="342" t="s">
        <v>833</v>
      </c>
      <c r="M676" s="342" t="s">
        <v>833</v>
      </c>
      <c r="N676" s="342" t="s">
        <v>833</v>
      </c>
      <c r="O676" s="342" t="s">
        <v>833</v>
      </c>
      <c r="P676" s="342" t="s">
        <v>833</v>
      </c>
      <c r="Q676" s="342" t="s">
        <v>833</v>
      </c>
      <c r="R676" s="342" t="s">
        <v>833</v>
      </c>
      <c r="S676" s="342" t="s">
        <v>833</v>
      </c>
      <c r="T676" s="342" t="s">
        <v>833</v>
      </c>
      <c r="U676" s="342" t="s">
        <v>833</v>
      </c>
      <c r="V676" s="342" t="s">
        <v>833</v>
      </c>
      <c r="W676" s="342" t="s">
        <v>833</v>
      </c>
      <c r="X676" s="342" t="s">
        <v>833</v>
      </c>
      <c r="Y676" s="342" t="s">
        <v>833</v>
      </c>
      <c r="Z676" s="342" t="s">
        <v>833</v>
      </c>
      <c r="AA676" s="342" t="s">
        <v>833</v>
      </c>
      <c r="AB676" s="342" t="s">
        <v>833</v>
      </c>
      <c r="AC676" s="343" t="s">
        <v>833</v>
      </c>
      <c r="AD676" s="88">
        <f>'Art. 121'!Q650</f>
        <v>0</v>
      </c>
      <c r="AE676" s="89">
        <f t="shared" si="132"/>
        <v>0</v>
      </c>
      <c r="AF676">
        <f t="shared" si="133"/>
        <v>0</v>
      </c>
      <c r="AG676" s="86">
        <f t="shared" si="134"/>
        <v>1</v>
      </c>
      <c r="AH676" s="90">
        <f t="shared" si="135"/>
        <v>0</v>
      </c>
      <c r="AI676" s="91">
        <f t="shared" si="136"/>
        <v>2.7027027027027029E-2</v>
      </c>
      <c r="AJ676" s="91">
        <f t="shared" si="137"/>
        <v>0</v>
      </c>
      <c r="AK676" s="91">
        <f t="shared" si="138"/>
        <v>0</v>
      </c>
    </row>
    <row r="677" spans="1:37" ht="25.4" customHeight="1" thickTop="1" thickBot="1" x14ac:dyDescent="0.3">
      <c r="A677" s="341" t="s">
        <v>834</v>
      </c>
      <c r="B677" s="342" t="s">
        <v>834</v>
      </c>
      <c r="C677" s="342" t="s">
        <v>834</v>
      </c>
      <c r="D677" s="342" t="s">
        <v>834</v>
      </c>
      <c r="E677" s="342" t="s">
        <v>834</v>
      </c>
      <c r="F677" s="342" t="s">
        <v>834</v>
      </c>
      <c r="G677" s="342" t="s">
        <v>834</v>
      </c>
      <c r="H677" s="342" t="s">
        <v>834</v>
      </c>
      <c r="I677" s="342" t="s">
        <v>834</v>
      </c>
      <c r="J677" s="342" t="s">
        <v>834</v>
      </c>
      <c r="K677" s="342" t="s">
        <v>834</v>
      </c>
      <c r="L677" s="342" t="s">
        <v>834</v>
      </c>
      <c r="M677" s="342" t="s">
        <v>834</v>
      </c>
      <c r="N677" s="342" t="s">
        <v>834</v>
      </c>
      <c r="O677" s="342" t="s">
        <v>834</v>
      </c>
      <c r="P677" s="342" t="s">
        <v>834</v>
      </c>
      <c r="Q677" s="342" t="s">
        <v>834</v>
      </c>
      <c r="R677" s="342" t="s">
        <v>834</v>
      </c>
      <c r="S677" s="342" t="s">
        <v>834</v>
      </c>
      <c r="T677" s="342" t="s">
        <v>834</v>
      </c>
      <c r="U677" s="342" t="s">
        <v>834</v>
      </c>
      <c r="V677" s="342" t="s">
        <v>834</v>
      </c>
      <c r="W677" s="342" t="s">
        <v>834</v>
      </c>
      <c r="X677" s="342" t="s">
        <v>834</v>
      </c>
      <c r="Y677" s="342" t="s">
        <v>834</v>
      </c>
      <c r="Z677" s="342" t="s">
        <v>834</v>
      </c>
      <c r="AA677" s="342" t="s">
        <v>834</v>
      </c>
      <c r="AB677" s="342" t="s">
        <v>834</v>
      </c>
      <c r="AC677" s="343" t="s">
        <v>834</v>
      </c>
      <c r="AD677" s="88">
        <f>'Art. 121'!Q651</f>
        <v>0</v>
      </c>
      <c r="AE677" s="89">
        <f t="shared" si="132"/>
        <v>0</v>
      </c>
      <c r="AF677">
        <f t="shared" si="133"/>
        <v>0</v>
      </c>
      <c r="AG677" s="86">
        <f t="shared" si="134"/>
        <v>1</v>
      </c>
      <c r="AH677" s="90">
        <f t="shared" si="135"/>
        <v>0</v>
      </c>
      <c r="AI677" s="91">
        <f t="shared" si="136"/>
        <v>2.7027027027027029E-2</v>
      </c>
      <c r="AJ677" s="91">
        <f t="shared" si="137"/>
        <v>0</v>
      </c>
      <c r="AK677" s="91">
        <f t="shared" si="138"/>
        <v>0</v>
      </c>
    </row>
    <row r="678" spans="1:37" ht="25.4" customHeight="1" thickTop="1" thickBot="1" x14ac:dyDescent="0.3">
      <c r="A678" s="341" t="s">
        <v>835</v>
      </c>
      <c r="B678" s="342" t="s">
        <v>835</v>
      </c>
      <c r="C678" s="342" t="s">
        <v>835</v>
      </c>
      <c r="D678" s="342" t="s">
        <v>835</v>
      </c>
      <c r="E678" s="342" t="s">
        <v>835</v>
      </c>
      <c r="F678" s="342" t="s">
        <v>835</v>
      </c>
      <c r="G678" s="342" t="s">
        <v>835</v>
      </c>
      <c r="H678" s="342" t="s">
        <v>835</v>
      </c>
      <c r="I678" s="342" t="s">
        <v>835</v>
      </c>
      <c r="J678" s="342" t="s">
        <v>835</v>
      </c>
      <c r="K678" s="342" t="s">
        <v>835</v>
      </c>
      <c r="L678" s="342" t="s">
        <v>835</v>
      </c>
      <c r="M678" s="342" t="s">
        <v>835</v>
      </c>
      <c r="N678" s="342" t="s">
        <v>835</v>
      </c>
      <c r="O678" s="342" t="s">
        <v>835</v>
      </c>
      <c r="P678" s="342" t="s">
        <v>835</v>
      </c>
      <c r="Q678" s="342" t="s">
        <v>835</v>
      </c>
      <c r="R678" s="342" t="s">
        <v>835</v>
      </c>
      <c r="S678" s="342" t="s">
        <v>835</v>
      </c>
      <c r="T678" s="342" t="s">
        <v>835</v>
      </c>
      <c r="U678" s="342" t="s">
        <v>835</v>
      </c>
      <c r="V678" s="342" t="s">
        <v>835</v>
      </c>
      <c r="W678" s="342" t="s">
        <v>835</v>
      </c>
      <c r="X678" s="342" t="s">
        <v>835</v>
      </c>
      <c r="Y678" s="342" t="s">
        <v>835</v>
      </c>
      <c r="Z678" s="342" t="s">
        <v>835</v>
      </c>
      <c r="AA678" s="342" t="s">
        <v>835</v>
      </c>
      <c r="AB678" s="342" t="s">
        <v>835</v>
      </c>
      <c r="AC678" s="343" t="s">
        <v>835</v>
      </c>
      <c r="AD678" s="88">
        <f>'Art. 121'!Q652</f>
        <v>0</v>
      </c>
      <c r="AE678" s="89">
        <f t="shared" si="132"/>
        <v>0</v>
      </c>
      <c r="AF678">
        <f t="shared" si="133"/>
        <v>0</v>
      </c>
      <c r="AG678" s="86">
        <f t="shared" si="134"/>
        <v>1</v>
      </c>
      <c r="AH678" s="90">
        <f t="shared" si="135"/>
        <v>0</v>
      </c>
      <c r="AI678" s="91">
        <f t="shared" si="136"/>
        <v>2.7027027027027029E-2</v>
      </c>
      <c r="AJ678" s="91">
        <f t="shared" si="137"/>
        <v>0</v>
      </c>
      <c r="AK678" s="91">
        <f t="shared" si="138"/>
        <v>0</v>
      </c>
    </row>
    <row r="679" spans="1:37" ht="25.4" customHeight="1" thickTop="1" thickBot="1" x14ac:dyDescent="0.3">
      <c r="A679" s="341" t="s">
        <v>836</v>
      </c>
      <c r="B679" s="342" t="s">
        <v>836</v>
      </c>
      <c r="C679" s="342" t="s">
        <v>836</v>
      </c>
      <c r="D679" s="342" t="s">
        <v>836</v>
      </c>
      <c r="E679" s="342" t="s">
        <v>836</v>
      </c>
      <c r="F679" s="342" t="s">
        <v>836</v>
      </c>
      <c r="G679" s="342" t="s">
        <v>836</v>
      </c>
      <c r="H679" s="342" t="s">
        <v>836</v>
      </c>
      <c r="I679" s="342" t="s">
        <v>836</v>
      </c>
      <c r="J679" s="342" t="s">
        <v>836</v>
      </c>
      <c r="K679" s="342" t="s">
        <v>836</v>
      </c>
      <c r="L679" s="342" t="s">
        <v>836</v>
      </c>
      <c r="M679" s="342" t="s">
        <v>836</v>
      </c>
      <c r="N679" s="342" t="s">
        <v>836</v>
      </c>
      <c r="O679" s="342" t="s">
        <v>836</v>
      </c>
      <c r="P679" s="342" t="s">
        <v>836</v>
      </c>
      <c r="Q679" s="342" t="s">
        <v>836</v>
      </c>
      <c r="R679" s="342" t="s">
        <v>836</v>
      </c>
      <c r="S679" s="342" t="s">
        <v>836</v>
      </c>
      <c r="T679" s="342" t="s">
        <v>836</v>
      </c>
      <c r="U679" s="342" t="s">
        <v>836</v>
      </c>
      <c r="V679" s="342" t="s">
        <v>836</v>
      </c>
      <c r="W679" s="342" t="s">
        <v>836</v>
      </c>
      <c r="X679" s="342" t="s">
        <v>836</v>
      </c>
      <c r="Y679" s="342" t="s">
        <v>836</v>
      </c>
      <c r="Z679" s="342" t="s">
        <v>836</v>
      </c>
      <c r="AA679" s="342" t="s">
        <v>836</v>
      </c>
      <c r="AB679" s="342" t="s">
        <v>836</v>
      </c>
      <c r="AC679" s="343" t="s">
        <v>836</v>
      </c>
      <c r="AD679" s="88">
        <f>'Art. 121'!Q653</f>
        <v>0</v>
      </c>
      <c r="AE679" s="89">
        <f t="shared" si="132"/>
        <v>0</v>
      </c>
      <c r="AF679">
        <f t="shared" si="133"/>
        <v>0</v>
      </c>
      <c r="AG679" s="86">
        <f t="shared" si="134"/>
        <v>1</v>
      </c>
      <c r="AH679" s="90">
        <f t="shared" si="135"/>
        <v>0</v>
      </c>
      <c r="AI679" s="91">
        <f t="shared" si="136"/>
        <v>2.7027027027027029E-2</v>
      </c>
      <c r="AJ679" s="91">
        <f t="shared" si="137"/>
        <v>0</v>
      </c>
      <c r="AK679" s="91">
        <f t="shared" si="138"/>
        <v>0</v>
      </c>
    </row>
    <row r="680" spans="1:37" ht="25.4" customHeight="1" thickTop="1" thickBot="1" x14ac:dyDescent="0.3">
      <c r="A680" s="341" t="s">
        <v>837</v>
      </c>
      <c r="B680" s="342" t="s">
        <v>837</v>
      </c>
      <c r="C680" s="342" t="s">
        <v>837</v>
      </c>
      <c r="D680" s="342" t="s">
        <v>837</v>
      </c>
      <c r="E680" s="342" t="s">
        <v>837</v>
      </c>
      <c r="F680" s="342" t="s">
        <v>837</v>
      </c>
      <c r="G680" s="342" t="s">
        <v>837</v>
      </c>
      <c r="H680" s="342" t="s">
        <v>837</v>
      </c>
      <c r="I680" s="342" t="s">
        <v>837</v>
      </c>
      <c r="J680" s="342" t="s">
        <v>837</v>
      </c>
      <c r="K680" s="342" t="s">
        <v>837</v>
      </c>
      <c r="L680" s="342" t="s">
        <v>837</v>
      </c>
      <c r="M680" s="342" t="s">
        <v>837</v>
      </c>
      <c r="N680" s="342" t="s">
        <v>837</v>
      </c>
      <c r="O680" s="342" t="s">
        <v>837</v>
      </c>
      <c r="P680" s="342" t="s">
        <v>837</v>
      </c>
      <c r="Q680" s="342" t="s">
        <v>837</v>
      </c>
      <c r="R680" s="342" t="s">
        <v>837</v>
      </c>
      <c r="S680" s="342" t="s">
        <v>837</v>
      </c>
      <c r="T680" s="342" t="s">
        <v>837</v>
      </c>
      <c r="U680" s="342" t="s">
        <v>837</v>
      </c>
      <c r="V680" s="342" t="s">
        <v>837</v>
      </c>
      <c r="W680" s="342" t="s">
        <v>837</v>
      </c>
      <c r="X680" s="342" t="s">
        <v>837</v>
      </c>
      <c r="Y680" s="342" t="s">
        <v>837</v>
      </c>
      <c r="Z680" s="342" t="s">
        <v>837</v>
      </c>
      <c r="AA680" s="342" t="s">
        <v>837</v>
      </c>
      <c r="AB680" s="342" t="s">
        <v>837</v>
      </c>
      <c r="AC680" s="343" t="s">
        <v>837</v>
      </c>
      <c r="AD680" s="88">
        <f>'Art. 121'!Q654</f>
        <v>0</v>
      </c>
      <c r="AE680" s="89">
        <f t="shared" si="132"/>
        <v>0</v>
      </c>
      <c r="AF680">
        <f t="shared" si="133"/>
        <v>0</v>
      </c>
      <c r="AG680" s="86">
        <f t="shared" si="134"/>
        <v>1</v>
      </c>
      <c r="AH680" s="90">
        <f t="shared" si="135"/>
        <v>0</v>
      </c>
      <c r="AI680" s="91">
        <f t="shared" si="136"/>
        <v>2.7027027027027029E-2</v>
      </c>
      <c r="AJ680" s="91">
        <f t="shared" si="137"/>
        <v>0</v>
      </c>
      <c r="AK680" s="91">
        <f t="shared" si="138"/>
        <v>0</v>
      </c>
    </row>
    <row r="681" spans="1:37" ht="25.4" customHeight="1" thickTop="1" thickBot="1" x14ac:dyDescent="0.3">
      <c r="A681" s="341" t="s">
        <v>838</v>
      </c>
      <c r="B681" s="342" t="s">
        <v>838</v>
      </c>
      <c r="C681" s="342" t="s">
        <v>838</v>
      </c>
      <c r="D681" s="342" t="s">
        <v>838</v>
      </c>
      <c r="E681" s="342" t="s">
        <v>838</v>
      </c>
      <c r="F681" s="342" t="s">
        <v>838</v>
      </c>
      <c r="G681" s="342" t="s">
        <v>838</v>
      </c>
      <c r="H681" s="342" t="s">
        <v>838</v>
      </c>
      <c r="I681" s="342" t="s">
        <v>838</v>
      </c>
      <c r="J681" s="342" t="s">
        <v>838</v>
      </c>
      <c r="K681" s="342" t="s">
        <v>838</v>
      </c>
      <c r="L681" s="342" t="s">
        <v>838</v>
      </c>
      <c r="M681" s="342" t="s">
        <v>838</v>
      </c>
      <c r="N681" s="342" t="s">
        <v>838</v>
      </c>
      <c r="O681" s="342" t="s">
        <v>838</v>
      </c>
      <c r="P681" s="342" t="s">
        <v>838</v>
      </c>
      <c r="Q681" s="342" t="s">
        <v>838</v>
      </c>
      <c r="R681" s="342" t="s">
        <v>838</v>
      </c>
      <c r="S681" s="342" t="s">
        <v>838</v>
      </c>
      <c r="T681" s="342" t="s">
        <v>838</v>
      </c>
      <c r="U681" s="342" t="s">
        <v>838</v>
      </c>
      <c r="V681" s="342" t="s">
        <v>838</v>
      </c>
      <c r="W681" s="342" t="s">
        <v>838</v>
      </c>
      <c r="X681" s="342" t="s">
        <v>838</v>
      </c>
      <c r="Y681" s="342" t="s">
        <v>838</v>
      </c>
      <c r="Z681" s="342" t="s">
        <v>838</v>
      </c>
      <c r="AA681" s="342" t="s">
        <v>838</v>
      </c>
      <c r="AB681" s="342" t="s">
        <v>838</v>
      </c>
      <c r="AC681" s="343" t="s">
        <v>838</v>
      </c>
      <c r="AD681" s="88">
        <f>'Art. 121'!Q655</f>
        <v>0</v>
      </c>
      <c r="AE681" s="89">
        <f t="shared" si="132"/>
        <v>0</v>
      </c>
      <c r="AF681">
        <f t="shared" si="133"/>
        <v>0</v>
      </c>
      <c r="AG681" s="86">
        <f t="shared" si="134"/>
        <v>1</v>
      </c>
      <c r="AH681" s="90">
        <f t="shared" si="135"/>
        <v>0</v>
      </c>
      <c r="AI681" s="91">
        <f t="shared" si="136"/>
        <v>2.7027027027027029E-2</v>
      </c>
      <c r="AJ681" s="91">
        <f t="shared" si="137"/>
        <v>0</v>
      </c>
      <c r="AK681" s="91">
        <f t="shared" si="138"/>
        <v>0</v>
      </c>
    </row>
    <row r="682" spans="1:37" ht="25.4" customHeight="1" thickTop="1" thickBot="1" x14ac:dyDescent="0.3">
      <c r="A682" s="341" t="s">
        <v>839</v>
      </c>
      <c r="B682" s="342" t="s">
        <v>839</v>
      </c>
      <c r="C682" s="342" t="s">
        <v>839</v>
      </c>
      <c r="D682" s="342" t="s">
        <v>839</v>
      </c>
      <c r="E682" s="342" t="s">
        <v>839</v>
      </c>
      <c r="F682" s="342" t="s">
        <v>839</v>
      </c>
      <c r="G682" s="342" t="s">
        <v>839</v>
      </c>
      <c r="H682" s="342" t="s">
        <v>839</v>
      </c>
      <c r="I682" s="342" t="s">
        <v>839</v>
      </c>
      <c r="J682" s="342" t="s">
        <v>839</v>
      </c>
      <c r="K682" s="342" t="s">
        <v>839</v>
      </c>
      <c r="L682" s="342" t="s">
        <v>839</v>
      </c>
      <c r="M682" s="342" t="s">
        <v>839</v>
      </c>
      <c r="N682" s="342" t="s">
        <v>839</v>
      </c>
      <c r="O682" s="342" t="s">
        <v>839</v>
      </c>
      <c r="P682" s="342" t="s">
        <v>839</v>
      </c>
      <c r="Q682" s="342" t="s">
        <v>839</v>
      </c>
      <c r="R682" s="342" t="s">
        <v>839</v>
      </c>
      <c r="S682" s="342" t="s">
        <v>839</v>
      </c>
      <c r="T682" s="342" t="s">
        <v>839</v>
      </c>
      <c r="U682" s="342" t="s">
        <v>839</v>
      </c>
      <c r="V682" s="342" t="s">
        <v>839</v>
      </c>
      <c r="W682" s="342" t="s">
        <v>839</v>
      </c>
      <c r="X682" s="342" t="s">
        <v>839</v>
      </c>
      <c r="Y682" s="342" t="s">
        <v>839</v>
      </c>
      <c r="Z682" s="342" t="s">
        <v>839</v>
      </c>
      <c r="AA682" s="342" t="s">
        <v>839</v>
      </c>
      <c r="AB682" s="342" t="s">
        <v>839</v>
      </c>
      <c r="AC682" s="343" t="s">
        <v>839</v>
      </c>
      <c r="AD682" s="88">
        <f>'Art. 121'!Q656</f>
        <v>0</v>
      </c>
      <c r="AE682" s="89">
        <f t="shared" si="132"/>
        <v>0</v>
      </c>
      <c r="AF682">
        <f t="shared" si="133"/>
        <v>0</v>
      </c>
      <c r="AG682" s="86">
        <f t="shared" si="134"/>
        <v>1</v>
      </c>
      <c r="AH682" s="90">
        <f t="shared" si="135"/>
        <v>0</v>
      </c>
      <c r="AI682" s="91">
        <f t="shared" si="136"/>
        <v>2.7027027027027029E-2</v>
      </c>
      <c r="AJ682" s="91">
        <f t="shared" si="137"/>
        <v>0</v>
      </c>
      <c r="AK682" s="91">
        <f t="shared" si="138"/>
        <v>0</v>
      </c>
    </row>
    <row r="683" spans="1:37" ht="25.4" customHeight="1" thickTop="1" thickBot="1" x14ac:dyDescent="0.3">
      <c r="A683" s="341" t="s">
        <v>840</v>
      </c>
      <c r="B683" s="342" t="s">
        <v>840</v>
      </c>
      <c r="C683" s="342" t="s">
        <v>840</v>
      </c>
      <c r="D683" s="342" t="s">
        <v>840</v>
      </c>
      <c r="E683" s="342" t="s">
        <v>840</v>
      </c>
      <c r="F683" s="342" t="s">
        <v>840</v>
      </c>
      <c r="G683" s="342" t="s">
        <v>840</v>
      </c>
      <c r="H683" s="342" t="s">
        <v>840</v>
      </c>
      <c r="I683" s="342" t="s">
        <v>840</v>
      </c>
      <c r="J683" s="342" t="s">
        <v>840</v>
      </c>
      <c r="K683" s="342" t="s">
        <v>840</v>
      </c>
      <c r="L683" s="342" t="s">
        <v>840</v>
      </c>
      <c r="M683" s="342" t="s">
        <v>840</v>
      </c>
      <c r="N683" s="342" t="s">
        <v>840</v>
      </c>
      <c r="O683" s="342" t="s">
        <v>840</v>
      </c>
      <c r="P683" s="342" t="s">
        <v>840</v>
      </c>
      <c r="Q683" s="342" t="s">
        <v>840</v>
      </c>
      <c r="R683" s="342" t="s">
        <v>840</v>
      </c>
      <c r="S683" s="342" t="s">
        <v>840</v>
      </c>
      <c r="T683" s="342" t="s">
        <v>840</v>
      </c>
      <c r="U683" s="342" t="s">
        <v>840</v>
      </c>
      <c r="V683" s="342" t="s">
        <v>840</v>
      </c>
      <c r="W683" s="342" t="s">
        <v>840</v>
      </c>
      <c r="X683" s="342" t="s">
        <v>840</v>
      </c>
      <c r="Y683" s="342" t="s">
        <v>840</v>
      </c>
      <c r="Z683" s="342" t="s">
        <v>840</v>
      </c>
      <c r="AA683" s="342" t="s">
        <v>840</v>
      </c>
      <c r="AB683" s="342" t="s">
        <v>840</v>
      </c>
      <c r="AC683" s="343" t="s">
        <v>840</v>
      </c>
      <c r="AD683" s="88">
        <f>'Art. 121'!Q657</f>
        <v>0</v>
      </c>
      <c r="AE683" s="89">
        <f t="shared" si="132"/>
        <v>0</v>
      </c>
      <c r="AF683">
        <f t="shared" si="133"/>
        <v>0</v>
      </c>
      <c r="AG683" s="86">
        <f t="shared" si="134"/>
        <v>1</v>
      </c>
      <c r="AH683" s="90">
        <f t="shared" si="135"/>
        <v>0</v>
      </c>
      <c r="AI683" s="91">
        <f t="shared" si="136"/>
        <v>2.7027027027027029E-2</v>
      </c>
      <c r="AJ683" s="91">
        <f t="shared" si="137"/>
        <v>0</v>
      </c>
      <c r="AK683" s="91">
        <f t="shared" si="138"/>
        <v>0</v>
      </c>
    </row>
    <row r="684" spans="1:37" ht="25.4" customHeight="1" thickTop="1" thickBot="1" x14ac:dyDescent="0.3">
      <c r="A684" s="341" t="s">
        <v>841</v>
      </c>
      <c r="B684" s="342" t="s">
        <v>841</v>
      </c>
      <c r="C684" s="342" t="s">
        <v>841</v>
      </c>
      <c r="D684" s="342" t="s">
        <v>841</v>
      </c>
      <c r="E684" s="342" t="s">
        <v>841</v>
      </c>
      <c r="F684" s="342" t="s">
        <v>841</v>
      </c>
      <c r="G684" s="342" t="s">
        <v>841</v>
      </c>
      <c r="H684" s="342" t="s">
        <v>841</v>
      </c>
      <c r="I684" s="342" t="s">
        <v>841</v>
      </c>
      <c r="J684" s="342" t="s">
        <v>841</v>
      </c>
      <c r="K684" s="342" t="s">
        <v>841</v>
      </c>
      <c r="L684" s="342" t="s">
        <v>841</v>
      </c>
      <c r="M684" s="342" t="s">
        <v>841</v>
      </c>
      <c r="N684" s="342" t="s">
        <v>841</v>
      </c>
      <c r="O684" s="342" t="s">
        <v>841</v>
      </c>
      <c r="P684" s="342" t="s">
        <v>841</v>
      </c>
      <c r="Q684" s="342" t="s">
        <v>841</v>
      </c>
      <c r="R684" s="342" t="s">
        <v>841</v>
      </c>
      <c r="S684" s="342" t="s">
        <v>841</v>
      </c>
      <c r="T684" s="342" t="s">
        <v>841</v>
      </c>
      <c r="U684" s="342" t="s">
        <v>841</v>
      </c>
      <c r="V684" s="342" t="s">
        <v>841</v>
      </c>
      <c r="W684" s="342" t="s">
        <v>841</v>
      </c>
      <c r="X684" s="342" t="s">
        <v>841</v>
      </c>
      <c r="Y684" s="342" t="s">
        <v>841</v>
      </c>
      <c r="Z684" s="342" t="s">
        <v>841</v>
      </c>
      <c r="AA684" s="342" t="s">
        <v>841</v>
      </c>
      <c r="AB684" s="342" t="s">
        <v>841</v>
      </c>
      <c r="AC684" s="343" t="s">
        <v>841</v>
      </c>
      <c r="AD684" s="88">
        <f>'Art. 121'!Q658</f>
        <v>0</v>
      </c>
      <c r="AE684" s="89">
        <f t="shared" si="132"/>
        <v>0</v>
      </c>
      <c r="AF684">
        <f t="shared" si="133"/>
        <v>0</v>
      </c>
      <c r="AG684" s="86">
        <f t="shared" si="134"/>
        <v>1</v>
      </c>
      <c r="AH684" s="90">
        <f t="shared" si="135"/>
        <v>0</v>
      </c>
      <c r="AI684" s="91">
        <f t="shared" si="136"/>
        <v>2.7027027027027029E-2</v>
      </c>
      <c r="AJ684" s="91">
        <f t="shared" si="137"/>
        <v>0</v>
      </c>
      <c r="AK684" s="91">
        <f t="shared" si="138"/>
        <v>0</v>
      </c>
    </row>
    <row r="685" spans="1:37" ht="25.4" customHeight="1" thickTop="1" thickBot="1" x14ac:dyDescent="0.3">
      <c r="A685" s="341" t="s">
        <v>842</v>
      </c>
      <c r="B685" s="342" t="s">
        <v>842</v>
      </c>
      <c r="C685" s="342" t="s">
        <v>842</v>
      </c>
      <c r="D685" s="342" t="s">
        <v>842</v>
      </c>
      <c r="E685" s="342" t="s">
        <v>842</v>
      </c>
      <c r="F685" s="342" t="s">
        <v>842</v>
      </c>
      <c r="G685" s="342" t="s">
        <v>842</v>
      </c>
      <c r="H685" s="342" t="s">
        <v>842</v>
      </c>
      <c r="I685" s="342" t="s">
        <v>842</v>
      </c>
      <c r="J685" s="342" t="s">
        <v>842</v>
      </c>
      <c r="K685" s="342" t="s">
        <v>842</v>
      </c>
      <c r="L685" s="342" t="s">
        <v>842</v>
      </c>
      <c r="M685" s="342" t="s">
        <v>842</v>
      </c>
      <c r="N685" s="342" t="s">
        <v>842</v>
      </c>
      <c r="O685" s="342" t="s">
        <v>842</v>
      </c>
      <c r="P685" s="342" t="s">
        <v>842</v>
      </c>
      <c r="Q685" s="342" t="s">
        <v>842</v>
      </c>
      <c r="R685" s="342" t="s">
        <v>842</v>
      </c>
      <c r="S685" s="342" t="s">
        <v>842</v>
      </c>
      <c r="T685" s="342" t="s">
        <v>842</v>
      </c>
      <c r="U685" s="342" t="s">
        <v>842</v>
      </c>
      <c r="V685" s="342" t="s">
        <v>842</v>
      </c>
      <c r="W685" s="342" t="s">
        <v>842</v>
      </c>
      <c r="X685" s="342" t="s">
        <v>842</v>
      </c>
      <c r="Y685" s="342" t="s">
        <v>842</v>
      </c>
      <c r="Z685" s="342" t="s">
        <v>842</v>
      </c>
      <c r="AA685" s="342" t="s">
        <v>842</v>
      </c>
      <c r="AB685" s="342" t="s">
        <v>842</v>
      </c>
      <c r="AC685" s="343" t="s">
        <v>842</v>
      </c>
      <c r="AD685" s="88">
        <f>'Art. 121'!Q659</f>
        <v>0</v>
      </c>
      <c r="AE685" s="89">
        <f t="shared" si="132"/>
        <v>0</v>
      </c>
      <c r="AF685">
        <f t="shared" si="133"/>
        <v>0</v>
      </c>
      <c r="AG685" s="86">
        <f t="shared" si="134"/>
        <v>1</v>
      </c>
      <c r="AH685" s="90">
        <f t="shared" si="135"/>
        <v>0</v>
      </c>
      <c r="AI685" s="91">
        <f t="shared" si="136"/>
        <v>2.7027027027027029E-2</v>
      </c>
      <c r="AJ685" s="91">
        <f t="shared" si="137"/>
        <v>0</v>
      </c>
      <c r="AK685" s="91">
        <f t="shared" si="138"/>
        <v>0</v>
      </c>
    </row>
    <row r="686" spans="1:37" ht="25.4" customHeight="1" thickTop="1" thickBot="1" x14ac:dyDescent="0.3">
      <c r="A686" s="341" t="s">
        <v>843</v>
      </c>
      <c r="B686" s="342" t="s">
        <v>843</v>
      </c>
      <c r="C686" s="342" t="s">
        <v>843</v>
      </c>
      <c r="D686" s="342" t="s">
        <v>843</v>
      </c>
      <c r="E686" s="342" t="s">
        <v>843</v>
      </c>
      <c r="F686" s="342" t="s">
        <v>843</v>
      </c>
      <c r="G686" s="342" t="s">
        <v>843</v>
      </c>
      <c r="H686" s="342" t="s">
        <v>843</v>
      </c>
      <c r="I686" s="342" t="s">
        <v>843</v>
      </c>
      <c r="J686" s="342" t="s">
        <v>843</v>
      </c>
      <c r="K686" s="342" t="s">
        <v>843</v>
      </c>
      <c r="L686" s="342" t="s">
        <v>843</v>
      </c>
      <c r="M686" s="342" t="s">
        <v>843</v>
      </c>
      <c r="N686" s="342" t="s">
        <v>843</v>
      </c>
      <c r="O686" s="342" t="s">
        <v>843</v>
      </c>
      <c r="P686" s="342" t="s">
        <v>843</v>
      </c>
      <c r="Q686" s="342" t="s">
        <v>843</v>
      </c>
      <c r="R686" s="342" t="s">
        <v>843</v>
      </c>
      <c r="S686" s="342" t="s">
        <v>843</v>
      </c>
      <c r="T686" s="342" t="s">
        <v>843</v>
      </c>
      <c r="U686" s="342" t="s">
        <v>843</v>
      </c>
      <c r="V686" s="342" t="s">
        <v>843</v>
      </c>
      <c r="W686" s="342" t="s">
        <v>843</v>
      </c>
      <c r="X686" s="342" t="s">
        <v>843</v>
      </c>
      <c r="Y686" s="342" t="s">
        <v>843</v>
      </c>
      <c r="Z686" s="342" t="s">
        <v>843</v>
      </c>
      <c r="AA686" s="342" t="s">
        <v>843</v>
      </c>
      <c r="AB686" s="342" t="s">
        <v>843</v>
      </c>
      <c r="AC686" s="343" t="s">
        <v>843</v>
      </c>
      <c r="AD686" s="88">
        <f>'Art. 121'!Q660</f>
        <v>0</v>
      </c>
      <c r="AE686" s="89">
        <f t="shared" si="132"/>
        <v>0</v>
      </c>
      <c r="AF686">
        <f t="shared" si="133"/>
        <v>0</v>
      </c>
      <c r="AG686" s="86">
        <f t="shared" si="134"/>
        <v>1</v>
      </c>
      <c r="AH686" s="90">
        <f t="shared" si="135"/>
        <v>0</v>
      </c>
      <c r="AI686" s="91">
        <f t="shared" si="136"/>
        <v>2.7027027027027029E-2</v>
      </c>
      <c r="AJ686" s="91">
        <f t="shared" si="137"/>
        <v>0</v>
      </c>
      <c r="AK686" s="91">
        <f t="shared" si="138"/>
        <v>0</v>
      </c>
    </row>
    <row r="687" spans="1:37" ht="25.4" customHeight="1" thickTop="1" thickBot="1" x14ac:dyDescent="0.3">
      <c r="A687" s="341" t="s">
        <v>844</v>
      </c>
      <c r="B687" s="342" t="s">
        <v>844</v>
      </c>
      <c r="C687" s="342" t="s">
        <v>844</v>
      </c>
      <c r="D687" s="342" t="s">
        <v>844</v>
      </c>
      <c r="E687" s="342" t="s">
        <v>844</v>
      </c>
      <c r="F687" s="342" t="s">
        <v>844</v>
      </c>
      <c r="G687" s="342" t="s">
        <v>844</v>
      </c>
      <c r="H687" s="342" t="s">
        <v>844</v>
      </c>
      <c r="I687" s="342" t="s">
        <v>844</v>
      </c>
      <c r="J687" s="342" t="s">
        <v>844</v>
      </c>
      <c r="K687" s="342" t="s">
        <v>844</v>
      </c>
      <c r="L687" s="342" t="s">
        <v>844</v>
      </c>
      <c r="M687" s="342" t="s">
        <v>844</v>
      </c>
      <c r="N687" s="342" t="s">
        <v>844</v>
      </c>
      <c r="O687" s="342" t="s">
        <v>844</v>
      </c>
      <c r="P687" s="342" t="s">
        <v>844</v>
      </c>
      <c r="Q687" s="342" t="s">
        <v>844</v>
      </c>
      <c r="R687" s="342" t="s">
        <v>844</v>
      </c>
      <c r="S687" s="342" t="s">
        <v>844</v>
      </c>
      <c r="T687" s="342" t="s">
        <v>844</v>
      </c>
      <c r="U687" s="342" t="s">
        <v>844</v>
      </c>
      <c r="V687" s="342" t="s">
        <v>844</v>
      </c>
      <c r="W687" s="342" t="s">
        <v>844</v>
      </c>
      <c r="X687" s="342" t="s">
        <v>844</v>
      </c>
      <c r="Y687" s="342" t="s">
        <v>844</v>
      </c>
      <c r="Z687" s="342" t="s">
        <v>844</v>
      </c>
      <c r="AA687" s="342" t="s">
        <v>844</v>
      </c>
      <c r="AB687" s="342" t="s">
        <v>844</v>
      </c>
      <c r="AC687" s="343" t="s">
        <v>844</v>
      </c>
      <c r="AD687" s="88">
        <f>'Art. 121'!Q661</f>
        <v>0</v>
      </c>
      <c r="AE687" s="89">
        <f t="shared" si="132"/>
        <v>0</v>
      </c>
      <c r="AF687">
        <f t="shared" si="133"/>
        <v>0</v>
      </c>
      <c r="AG687" s="86">
        <f t="shared" si="134"/>
        <v>1</v>
      </c>
      <c r="AH687" s="90">
        <f t="shared" si="135"/>
        <v>0</v>
      </c>
      <c r="AI687" s="91">
        <f t="shared" si="136"/>
        <v>2.7027027027027029E-2</v>
      </c>
      <c r="AJ687" s="91">
        <f t="shared" si="137"/>
        <v>0</v>
      </c>
      <c r="AK687" s="91">
        <f t="shared" si="138"/>
        <v>0</v>
      </c>
    </row>
    <row r="688" spans="1:37" ht="25.4" customHeight="1" thickTop="1" thickBot="1" x14ac:dyDescent="0.3">
      <c r="A688" s="341" t="s">
        <v>845</v>
      </c>
      <c r="B688" s="342" t="s">
        <v>845</v>
      </c>
      <c r="C688" s="342" t="s">
        <v>845</v>
      </c>
      <c r="D688" s="342" t="s">
        <v>845</v>
      </c>
      <c r="E688" s="342" t="s">
        <v>845</v>
      </c>
      <c r="F688" s="342" t="s">
        <v>845</v>
      </c>
      <c r="G688" s="342" t="s">
        <v>845</v>
      </c>
      <c r="H688" s="342" t="s">
        <v>845</v>
      </c>
      <c r="I688" s="342" t="s">
        <v>845</v>
      </c>
      <c r="J688" s="342" t="s">
        <v>845</v>
      </c>
      <c r="K688" s="342" t="s">
        <v>845</v>
      </c>
      <c r="L688" s="342" t="s">
        <v>845</v>
      </c>
      <c r="M688" s="342" t="s">
        <v>845</v>
      </c>
      <c r="N688" s="342" t="s">
        <v>845</v>
      </c>
      <c r="O688" s="342" t="s">
        <v>845</v>
      </c>
      <c r="P688" s="342" t="s">
        <v>845</v>
      </c>
      <c r="Q688" s="342" t="s">
        <v>845</v>
      </c>
      <c r="R688" s="342" t="s">
        <v>845</v>
      </c>
      <c r="S688" s="342" t="s">
        <v>845</v>
      </c>
      <c r="T688" s="342" t="s">
        <v>845</v>
      </c>
      <c r="U688" s="342" t="s">
        <v>845</v>
      </c>
      <c r="V688" s="342" t="s">
        <v>845</v>
      </c>
      <c r="W688" s="342" t="s">
        <v>845</v>
      </c>
      <c r="X688" s="342" t="s">
        <v>845</v>
      </c>
      <c r="Y688" s="342" t="s">
        <v>845</v>
      </c>
      <c r="Z688" s="342" t="s">
        <v>845</v>
      </c>
      <c r="AA688" s="342" t="s">
        <v>845</v>
      </c>
      <c r="AB688" s="342" t="s">
        <v>845</v>
      </c>
      <c r="AC688" s="343" t="s">
        <v>845</v>
      </c>
      <c r="AD688" s="88">
        <f>'Art. 121'!Q662</f>
        <v>0</v>
      </c>
      <c r="AE688" s="89">
        <f t="shared" si="132"/>
        <v>0</v>
      </c>
      <c r="AF688">
        <f t="shared" si="133"/>
        <v>0</v>
      </c>
      <c r="AG688" s="86">
        <f t="shared" si="134"/>
        <v>1</v>
      </c>
      <c r="AH688" s="90">
        <f t="shared" si="135"/>
        <v>0</v>
      </c>
      <c r="AI688" s="91">
        <f t="shared" si="136"/>
        <v>2.7027027027027029E-2</v>
      </c>
      <c r="AJ688" s="91">
        <f t="shared" si="137"/>
        <v>0</v>
      </c>
      <c r="AK688" s="91">
        <f t="shared" si="138"/>
        <v>0</v>
      </c>
    </row>
    <row r="689" spans="1:37" ht="25.4" customHeight="1" thickTop="1" thickBot="1" x14ac:dyDescent="0.3">
      <c r="A689" s="341" t="s">
        <v>846</v>
      </c>
      <c r="B689" s="342" t="s">
        <v>846</v>
      </c>
      <c r="C689" s="342" t="s">
        <v>846</v>
      </c>
      <c r="D689" s="342" t="s">
        <v>846</v>
      </c>
      <c r="E689" s="342" t="s">
        <v>846</v>
      </c>
      <c r="F689" s="342" t="s">
        <v>846</v>
      </c>
      <c r="G689" s="342" t="s">
        <v>846</v>
      </c>
      <c r="H689" s="342" t="s">
        <v>846</v>
      </c>
      <c r="I689" s="342" t="s">
        <v>846</v>
      </c>
      <c r="J689" s="342" t="s">
        <v>846</v>
      </c>
      <c r="K689" s="342" t="s">
        <v>846</v>
      </c>
      <c r="L689" s="342" t="s">
        <v>846</v>
      </c>
      <c r="M689" s="342" t="s">
        <v>846</v>
      </c>
      <c r="N689" s="342" t="s">
        <v>846</v>
      </c>
      <c r="O689" s="342" t="s">
        <v>846</v>
      </c>
      <c r="P689" s="342" t="s">
        <v>846</v>
      </c>
      <c r="Q689" s="342" t="s">
        <v>846</v>
      </c>
      <c r="R689" s="342" t="s">
        <v>846</v>
      </c>
      <c r="S689" s="342" t="s">
        <v>846</v>
      </c>
      <c r="T689" s="342" t="s">
        <v>846</v>
      </c>
      <c r="U689" s="342" t="s">
        <v>846</v>
      </c>
      <c r="V689" s="342" t="s">
        <v>846</v>
      </c>
      <c r="W689" s="342" t="s">
        <v>846</v>
      </c>
      <c r="X689" s="342" t="s">
        <v>846</v>
      </c>
      <c r="Y689" s="342" t="s">
        <v>846</v>
      </c>
      <c r="Z689" s="342" t="s">
        <v>846</v>
      </c>
      <c r="AA689" s="342" t="s">
        <v>846</v>
      </c>
      <c r="AB689" s="342" t="s">
        <v>846</v>
      </c>
      <c r="AC689" s="343" t="s">
        <v>846</v>
      </c>
      <c r="AD689" s="88">
        <f>'Art. 121'!Q663</f>
        <v>0</v>
      </c>
      <c r="AE689" s="89">
        <f t="shared" si="132"/>
        <v>0</v>
      </c>
      <c r="AF689">
        <f t="shared" si="133"/>
        <v>0</v>
      </c>
      <c r="AG689" s="86">
        <f t="shared" si="134"/>
        <v>1</v>
      </c>
      <c r="AH689" s="90">
        <f t="shared" si="135"/>
        <v>0</v>
      </c>
      <c r="AI689" s="91">
        <f t="shared" si="136"/>
        <v>2.7027027027027029E-2</v>
      </c>
      <c r="AJ689" s="91">
        <f t="shared" si="137"/>
        <v>0</v>
      </c>
      <c r="AK689" s="91">
        <f t="shared" si="138"/>
        <v>0</v>
      </c>
    </row>
    <row r="690" spans="1:37" ht="25.4" customHeight="1" thickTop="1" thickBot="1" x14ac:dyDescent="0.3">
      <c r="A690" s="341" t="s">
        <v>847</v>
      </c>
      <c r="B690" s="342" t="s">
        <v>847</v>
      </c>
      <c r="C690" s="342" t="s">
        <v>847</v>
      </c>
      <c r="D690" s="342" t="s">
        <v>847</v>
      </c>
      <c r="E690" s="342" t="s">
        <v>847</v>
      </c>
      <c r="F690" s="342" t="s">
        <v>847</v>
      </c>
      <c r="G690" s="342" t="s">
        <v>847</v>
      </c>
      <c r="H690" s="342" t="s">
        <v>847</v>
      </c>
      <c r="I690" s="342" t="s">
        <v>847</v>
      </c>
      <c r="J690" s="342" t="s">
        <v>847</v>
      </c>
      <c r="K690" s="342" t="s">
        <v>847</v>
      </c>
      <c r="L690" s="342" t="s">
        <v>847</v>
      </c>
      <c r="M690" s="342" t="s">
        <v>847</v>
      </c>
      <c r="N690" s="342" t="s">
        <v>847</v>
      </c>
      <c r="O690" s="342" t="s">
        <v>847</v>
      </c>
      <c r="P690" s="342" t="s">
        <v>847</v>
      </c>
      <c r="Q690" s="342" t="s">
        <v>847</v>
      </c>
      <c r="R690" s="342" t="s">
        <v>847</v>
      </c>
      <c r="S690" s="342" t="s">
        <v>847</v>
      </c>
      <c r="T690" s="342" t="s">
        <v>847</v>
      </c>
      <c r="U690" s="342" t="s">
        <v>847</v>
      </c>
      <c r="V690" s="342" t="s">
        <v>847</v>
      </c>
      <c r="W690" s="342" t="s">
        <v>847</v>
      </c>
      <c r="X690" s="342" t="s">
        <v>847</v>
      </c>
      <c r="Y690" s="342" t="s">
        <v>847</v>
      </c>
      <c r="Z690" s="342" t="s">
        <v>847</v>
      </c>
      <c r="AA690" s="342" t="s">
        <v>847</v>
      </c>
      <c r="AB690" s="342" t="s">
        <v>847</v>
      </c>
      <c r="AC690" s="343" t="s">
        <v>847</v>
      </c>
      <c r="AD690" s="88">
        <f>'Art. 121'!Q664</f>
        <v>0</v>
      </c>
      <c r="AE690" s="89">
        <f t="shared" si="132"/>
        <v>0</v>
      </c>
      <c r="AF690">
        <f t="shared" si="133"/>
        <v>0</v>
      </c>
      <c r="AG690" s="86">
        <f t="shared" si="134"/>
        <v>1</v>
      </c>
      <c r="AH690" s="90">
        <f t="shared" si="135"/>
        <v>0</v>
      </c>
      <c r="AI690" s="91">
        <f t="shared" si="136"/>
        <v>2.7027027027027029E-2</v>
      </c>
      <c r="AJ690" s="91">
        <f t="shared" si="137"/>
        <v>0</v>
      </c>
      <c r="AK690" s="91">
        <f t="shared" si="138"/>
        <v>0</v>
      </c>
    </row>
    <row r="691" spans="1:37" ht="25.4" customHeight="1" thickTop="1" thickBot="1" x14ac:dyDescent="0.3">
      <c r="A691" s="341" t="s">
        <v>848</v>
      </c>
      <c r="B691" s="342" t="s">
        <v>848</v>
      </c>
      <c r="C691" s="342" t="s">
        <v>848</v>
      </c>
      <c r="D691" s="342" t="s">
        <v>848</v>
      </c>
      <c r="E691" s="342" t="s">
        <v>848</v>
      </c>
      <c r="F691" s="342" t="s">
        <v>848</v>
      </c>
      <c r="G691" s="342" t="s">
        <v>848</v>
      </c>
      <c r="H691" s="342" t="s">
        <v>848</v>
      </c>
      <c r="I691" s="342" t="s">
        <v>848</v>
      </c>
      <c r="J691" s="342" t="s">
        <v>848</v>
      </c>
      <c r="K691" s="342" t="s">
        <v>848</v>
      </c>
      <c r="L691" s="342" t="s">
        <v>848</v>
      </c>
      <c r="M691" s="342" t="s">
        <v>848</v>
      </c>
      <c r="N691" s="342" t="s">
        <v>848</v>
      </c>
      <c r="O691" s="342" t="s">
        <v>848</v>
      </c>
      <c r="P691" s="342" t="s">
        <v>848</v>
      </c>
      <c r="Q691" s="342" t="s">
        <v>848</v>
      </c>
      <c r="R691" s="342" t="s">
        <v>848</v>
      </c>
      <c r="S691" s="342" t="s">
        <v>848</v>
      </c>
      <c r="T691" s="342" t="s">
        <v>848</v>
      </c>
      <c r="U691" s="342" t="s">
        <v>848</v>
      </c>
      <c r="V691" s="342" t="s">
        <v>848</v>
      </c>
      <c r="W691" s="342" t="s">
        <v>848</v>
      </c>
      <c r="X691" s="342" t="s">
        <v>848</v>
      </c>
      <c r="Y691" s="342" t="s">
        <v>848</v>
      </c>
      <c r="Z691" s="342" t="s">
        <v>848</v>
      </c>
      <c r="AA691" s="342" t="s">
        <v>848</v>
      </c>
      <c r="AB691" s="342" t="s">
        <v>848</v>
      </c>
      <c r="AC691" s="343" t="s">
        <v>848</v>
      </c>
      <c r="AD691" s="88">
        <f>'Art. 121'!Q665</f>
        <v>0</v>
      </c>
      <c r="AE691" s="89">
        <f t="shared" si="132"/>
        <v>0</v>
      </c>
      <c r="AF691">
        <f t="shared" si="133"/>
        <v>0</v>
      </c>
      <c r="AG691" s="86">
        <f t="shared" si="134"/>
        <v>1</v>
      </c>
      <c r="AH691" s="90">
        <f t="shared" si="135"/>
        <v>0</v>
      </c>
      <c r="AI691" s="91">
        <f t="shared" si="136"/>
        <v>2.7027027027027029E-2</v>
      </c>
      <c r="AJ691" s="91">
        <f t="shared" si="137"/>
        <v>0</v>
      </c>
      <c r="AK691" s="91">
        <f t="shared" si="138"/>
        <v>0</v>
      </c>
    </row>
    <row r="692" spans="1:37" ht="25.4" customHeight="1" thickTop="1" thickBot="1" x14ac:dyDescent="0.3">
      <c r="A692" s="341" t="s">
        <v>849</v>
      </c>
      <c r="B692" s="342" t="s">
        <v>849</v>
      </c>
      <c r="C692" s="342" t="s">
        <v>849</v>
      </c>
      <c r="D692" s="342" t="s">
        <v>849</v>
      </c>
      <c r="E692" s="342" t="s">
        <v>849</v>
      </c>
      <c r="F692" s="342" t="s">
        <v>849</v>
      </c>
      <c r="G692" s="342" t="s">
        <v>849</v>
      </c>
      <c r="H692" s="342" t="s">
        <v>849</v>
      </c>
      <c r="I692" s="342" t="s">
        <v>849</v>
      </c>
      <c r="J692" s="342" t="s">
        <v>849</v>
      </c>
      <c r="K692" s="342" t="s">
        <v>849</v>
      </c>
      <c r="L692" s="342" t="s">
        <v>849</v>
      </c>
      <c r="M692" s="342" t="s">
        <v>849</v>
      </c>
      <c r="N692" s="342" t="s">
        <v>849</v>
      </c>
      <c r="O692" s="342" t="s">
        <v>849</v>
      </c>
      <c r="P692" s="342" t="s">
        <v>849</v>
      </c>
      <c r="Q692" s="342" t="s">
        <v>849</v>
      </c>
      <c r="R692" s="342" t="s">
        <v>849</v>
      </c>
      <c r="S692" s="342" t="s">
        <v>849</v>
      </c>
      <c r="T692" s="342" t="s">
        <v>849</v>
      </c>
      <c r="U692" s="342" t="s">
        <v>849</v>
      </c>
      <c r="V692" s="342" t="s">
        <v>849</v>
      </c>
      <c r="W692" s="342" t="s">
        <v>849</v>
      </c>
      <c r="X692" s="342" t="s">
        <v>849</v>
      </c>
      <c r="Y692" s="342" t="s">
        <v>849</v>
      </c>
      <c r="Z692" s="342" t="s">
        <v>849</v>
      </c>
      <c r="AA692" s="342" t="s">
        <v>849</v>
      </c>
      <c r="AB692" s="342" t="s">
        <v>849</v>
      </c>
      <c r="AC692" s="343" t="s">
        <v>849</v>
      </c>
      <c r="AD692" s="88">
        <f>'Art. 121'!Q666</f>
        <v>0</v>
      </c>
      <c r="AE692" s="89">
        <f t="shared" si="132"/>
        <v>0</v>
      </c>
      <c r="AF692">
        <f t="shared" si="133"/>
        <v>0</v>
      </c>
      <c r="AG692" s="86">
        <f t="shared" si="134"/>
        <v>1</v>
      </c>
      <c r="AH692" s="90">
        <f t="shared" si="135"/>
        <v>0</v>
      </c>
      <c r="AI692" s="91">
        <f t="shared" si="136"/>
        <v>2.7027027027027029E-2</v>
      </c>
      <c r="AJ692" s="91">
        <f t="shared" si="137"/>
        <v>0</v>
      </c>
      <c r="AK692" s="91">
        <f t="shared" si="138"/>
        <v>0</v>
      </c>
    </row>
    <row r="693" spans="1:37" ht="25.4" customHeight="1" thickTop="1" thickBot="1" x14ac:dyDescent="0.3">
      <c r="A693" s="341" t="s">
        <v>850</v>
      </c>
      <c r="B693" s="342" t="s">
        <v>850</v>
      </c>
      <c r="C693" s="342" t="s">
        <v>850</v>
      </c>
      <c r="D693" s="342" t="s">
        <v>850</v>
      </c>
      <c r="E693" s="342" t="s">
        <v>850</v>
      </c>
      <c r="F693" s="342" t="s">
        <v>850</v>
      </c>
      <c r="G693" s="342" t="s">
        <v>850</v>
      </c>
      <c r="H693" s="342" t="s">
        <v>850</v>
      </c>
      <c r="I693" s="342" t="s">
        <v>850</v>
      </c>
      <c r="J693" s="342" t="s">
        <v>850</v>
      </c>
      <c r="K693" s="342" t="s">
        <v>850</v>
      </c>
      <c r="L693" s="342" t="s">
        <v>850</v>
      </c>
      <c r="M693" s="342" t="s">
        <v>850</v>
      </c>
      <c r="N693" s="342" t="s">
        <v>850</v>
      </c>
      <c r="O693" s="342" t="s">
        <v>850</v>
      </c>
      <c r="P693" s="342" t="s">
        <v>850</v>
      </c>
      <c r="Q693" s="342" t="s">
        <v>850</v>
      </c>
      <c r="R693" s="342" t="s">
        <v>850</v>
      </c>
      <c r="S693" s="342" t="s">
        <v>850</v>
      </c>
      <c r="T693" s="342" t="s">
        <v>850</v>
      </c>
      <c r="U693" s="342" t="s">
        <v>850</v>
      </c>
      <c r="V693" s="342" t="s">
        <v>850</v>
      </c>
      <c r="W693" s="342" t="s">
        <v>850</v>
      </c>
      <c r="X693" s="342" t="s">
        <v>850</v>
      </c>
      <c r="Y693" s="342" t="s">
        <v>850</v>
      </c>
      <c r="Z693" s="342" t="s">
        <v>850</v>
      </c>
      <c r="AA693" s="342" t="s">
        <v>850</v>
      </c>
      <c r="AB693" s="342" t="s">
        <v>850</v>
      </c>
      <c r="AC693" s="343" t="s">
        <v>850</v>
      </c>
      <c r="AD693" s="88">
        <f>'Art. 121'!Q667</f>
        <v>0</v>
      </c>
      <c r="AE693" s="89">
        <f t="shared" si="132"/>
        <v>0</v>
      </c>
      <c r="AF693">
        <f t="shared" si="133"/>
        <v>0</v>
      </c>
      <c r="AG693" s="86">
        <f t="shared" si="134"/>
        <v>1</v>
      </c>
      <c r="AH693" s="90">
        <f t="shared" si="135"/>
        <v>0</v>
      </c>
      <c r="AI693" s="91">
        <f t="shared" si="136"/>
        <v>2.7027027027027029E-2</v>
      </c>
      <c r="AJ693" s="91">
        <f t="shared" si="137"/>
        <v>0</v>
      </c>
      <c r="AK693" s="91">
        <f t="shared" si="138"/>
        <v>0</v>
      </c>
    </row>
    <row r="694" spans="1:37" ht="25.4" customHeight="1" thickTop="1" thickBot="1" x14ac:dyDescent="0.3">
      <c r="A694" s="341" t="s">
        <v>851</v>
      </c>
      <c r="B694" s="342" t="s">
        <v>851</v>
      </c>
      <c r="C694" s="342" t="s">
        <v>851</v>
      </c>
      <c r="D694" s="342" t="s">
        <v>851</v>
      </c>
      <c r="E694" s="342" t="s">
        <v>851</v>
      </c>
      <c r="F694" s="342" t="s">
        <v>851</v>
      </c>
      <c r="G694" s="342" t="s">
        <v>851</v>
      </c>
      <c r="H694" s="342" t="s">
        <v>851</v>
      </c>
      <c r="I694" s="342" t="s">
        <v>851</v>
      </c>
      <c r="J694" s="342" t="s">
        <v>851</v>
      </c>
      <c r="K694" s="342" t="s">
        <v>851</v>
      </c>
      <c r="L694" s="342" t="s">
        <v>851</v>
      </c>
      <c r="M694" s="342" t="s">
        <v>851</v>
      </c>
      <c r="N694" s="342" t="s">
        <v>851</v>
      </c>
      <c r="O694" s="342" t="s">
        <v>851</v>
      </c>
      <c r="P694" s="342" t="s">
        <v>851</v>
      </c>
      <c r="Q694" s="342" t="s">
        <v>851</v>
      </c>
      <c r="R694" s="342" t="s">
        <v>851</v>
      </c>
      <c r="S694" s="342" t="s">
        <v>851</v>
      </c>
      <c r="T694" s="342" t="s">
        <v>851</v>
      </c>
      <c r="U694" s="342" t="s">
        <v>851</v>
      </c>
      <c r="V694" s="342" t="s">
        <v>851</v>
      </c>
      <c r="W694" s="342" t="s">
        <v>851</v>
      </c>
      <c r="X694" s="342" t="s">
        <v>851</v>
      </c>
      <c r="Y694" s="342" t="s">
        <v>851</v>
      </c>
      <c r="Z694" s="342" t="s">
        <v>851</v>
      </c>
      <c r="AA694" s="342" t="s">
        <v>851</v>
      </c>
      <c r="AB694" s="342" t="s">
        <v>851</v>
      </c>
      <c r="AC694" s="343" t="s">
        <v>851</v>
      </c>
      <c r="AD694" s="88">
        <f>'Art. 121'!Q668</f>
        <v>0</v>
      </c>
      <c r="AE694" s="89">
        <f t="shared" si="132"/>
        <v>0</v>
      </c>
      <c r="AF694">
        <f t="shared" si="133"/>
        <v>0</v>
      </c>
      <c r="AG694" s="86">
        <f t="shared" si="134"/>
        <v>1</v>
      </c>
      <c r="AH694" s="90">
        <f t="shared" si="135"/>
        <v>0</v>
      </c>
      <c r="AI694" s="91">
        <f t="shared" si="136"/>
        <v>2.7027027027027029E-2</v>
      </c>
      <c r="AJ694" s="91">
        <f t="shared" si="137"/>
        <v>0</v>
      </c>
      <c r="AK694" s="91">
        <f t="shared" si="138"/>
        <v>0</v>
      </c>
    </row>
    <row r="695" spans="1:37" ht="25.4" customHeight="1" thickTop="1" thickBot="1" x14ac:dyDescent="0.3">
      <c r="A695" s="341" t="s">
        <v>852</v>
      </c>
      <c r="B695" s="342" t="s">
        <v>852</v>
      </c>
      <c r="C695" s="342" t="s">
        <v>852</v>
      </c>
      <c r="D695" s="342" t="s">
        <v>852</v>
      </c>
      <c r="E695" s="342" t="s">
        <v>852</v>
      </c>
      <c r="F695" s="342" t="s">
        <v>852</v>
      </c>
      <c r="G695" s="342" t="s">
        <v>852</v>
      </c>
      <c r="H695" s="342" t="s">
        <v>852</v>
      </c>
      <c r="I695" s="342" t="s">
        <v>852</v>
      </c>
      <c r="J695" s="342" t="s">
        <v>852</v>
      </c>
      <c r="K695" s="342" t="s">
        <v>852</v>
      </c>
      <c r="L695" s="342" t="s">
        <v>852</v>
      </c>
      <c r="M695" s="342" t="s">
        <v>852</v>
      </c>
      <c r="N695" s="342" t="s">
        <v>852</v>
      </c>
      <c r="O695" s="342" t="s">
        <v>852</v>
      </c>
      <c r="P695" s="342" t="s">
        <v>852</v>
      </c>
      <c r="Q695" s="342" t="s">
        <v>852</v>
      </c>
      <c r="R695" s="342" t="s">
        <v>852</v>
      </c>
      <c r="S695" s="342" t="s">
        <v>852</v>
      </c>
      <c r="T695" s="342" t="s">
        <v>852</v>
      </c>
      <c r="U695" s="342" t="s">
        <v>852</v>
      </c>
      <c r="V695" s="342" t="s">
        <v>852</v>
      </c>
      <c r="W695" s="342" t="s">
        <v>852</v>
      </c>
      <c r="X695" s="342" t="s">
        <v>852</v>
      </c>
      <c r="Y695" s="342" t="s">
        <v>852</v>
      </c>
      <c r="Z695" s="342" t="s">
        <v>852</v>
      </c>
      <c r="AA695" s="342" t="s">
        <v>852</v>
      </c>
      <c r="AB695" s="342" t="s">
        <v>852</v>
      </c>
      <c r="AC695" s="343" t="s">
        <v>852</v>
      </c>
      <c r="AD695" s="88">
        <f>'Art. 121'!Q669</f>
        <v>0</v>
      </c>
      <c r="AE695" s="89">
        <f t="shared" si="132"/>
        <v>0</v>
      </c>
      <c r="AF695">
        <f t="shared" si="133"/>
        <v>0</v>
      </c>
      <c r="AG695" s="86">
        <f t="shared" si="134"/>
        <v>1</v>
      </c>
      <c r="AH695" s="90">
        <f t="shared" si="135"/>
        <v>0</v>
      </c>
      <c r="AI695" s="91">
        <f t="shared" si="136"/>
        <v>2.7027027027027029E-2</v>
      </c>
      <c r="AJ695" s="91">
        <f t="shared" si="137"/>
        <v>0</v>
      </c>
      <c r="AK695" s="91">
        <f t="shared" si="138"/>
        <v>0</v>
      </c>
    </row>
    <row r="696" spans="1:37" ht="25.4" customHeight="1" thickTop="1" thickBot="1" x14ac:dyDescent="0.3">
      <c r="A696" s="341" t="s">
        <v>853</v>
      </c>
      <c r="B696" s="342" t="s">
        <v>853</v>
      </c>
      <c r="C696" s="342" t="s">
        <v>853</v>
      </c>
      <c r="D696" s="342" t="s">
        <v>853</v>
      </c>
      <c r="E696" s="342" t="s">
        <v>853</v>
      </c>
      <c r="F696" s="342" t="s">
        <v>853</v>
      </c>
      <c r="G696" s="342" t="s">
        <v>853</v>
      </c>
      <c r="H696" s="342" t="s">
        <v>853</v>
      </c>
      <c r="I696" s="342" t="s">
        <v>853</v>
      </c>
      <c r="J696" s="342" t="s">
        <v>853</v>
      </c>
      <c r="K696" s="342" t="s">
        <v>853</v>
      </c>
      <c r="L696" s="342" t="s">
        <v>853</v>
      </c>
      <c r="M696" s="342" t="s">
        <v>853</v>
      </c>
      <c r="N696" s="342" t="s">
        <v>853</v>
      </c>
      <c r="O696" s="342" t="s">
        <v>853</v>
      </c>
      <c r="P696" s="342" t="s">
        <v>853</v>
      </c>
      <c r="Q696" s="342" t="s">
        <v>853</v>
      </c>
      <c r="R696" s="342" t="s">
        <v>853</v>
      </c>
      <c r="S696" s="342" t="s">
        <v>853</v>
      </c>
      <c r="T696" s="342" t="s">
        <v>853</v>
      </c>
      <c r="U696" s="342" t="s">
        <v>853</v>
      </c>
      <c r="V696" s="342" t="s">
        <v>853</v>
      </c>
      <c r="W696" s="342" t="s">
        <v>853</v>
      </c>
      <c r="X696" s="342" t="s">
        <v>853</v>
      </c>
      <c r="Y696" s="342" t="s">
        <v>853</v>
      </c>
      <c r="Z696" s="342" t="s">
        <v>853</v>
      </c>
      <c r="AA696" s="342" t="s">
        <v>853</v>
      </c>
      <c r="AB696" s="342" t="s">
        <v>853</v>
      </c>
      <c r="AC696" s="343" t="s">
        <v>853</v>
      </c>
      <c r="AD696" s="88">
        <f>'Art. 121'!Q670</f>
        <v>0</v>
      </c>
      <c r="AE696" s="89">
        <f t="shared" si="132"/>
        <v>0</v>
      </c>
      <c r="AF696">
        <f t="shared" si="133"/>
        <v>0</v>
      </c>
      <c r="AG696" s="86">
        <f t="shared" si="134"/>
        <v>1</v>
      </c>
      <c r="AH696" s="90">
        <f t="shared" si="135"/>
        <v>0</v>
      </c>
      <c r="AI696" s="91">
        <f t="shared" si="136"/>
        <v>2.7027027027027029E-2</v>
      </c>
      <c r="AJ696" s="91">
        <f t="shared" si="137"/>
        <v>0</v>
      </c>
      <c r="AK696" s="91">
        <f t="shared" si="138"/>
        <v>0</v>
      </c>
    </row>
    <row r="697" spans="1:37" ht="25.4" customHeight="1" thickTop="1" thickBot="1" x14ac:dyDescent="0.3">
      <c r="A697" s="341" t="s">
        <v>854</v>
      </c>
      <c r="B697" s="342" t="s">
        <v>854</v>
      </c>
      <c r="C697" s="342" t="s">
        <v>854</v>
      </c>
      <c r="D697" s="342" t="s">
        <v>854</v>
      </c>
      <c r="E697" s="342" t="s">
        <v>854</v>
      </c>
      <c r="F697" s="342" t="s">
        <v>854</v>
      </c>
      <c r="G697" s="342" t="s">
        <v>854</v>
      </c>
      <c r="H697" s="342" t="s">
        <v>854</v>
      </c>
      <c r="I697" s="342" t="s">
        <v>854</v>
      </c>
      <c r="J697" s="342" t="s">
        <v>854</v>
      </c>
      <c r="K697" s="342" t="s">
        <v>854</v>
      </c>
      <c r="L697" s="342" t="s">
        <v>854</v>
      </c>
      <c r="M697" s="342" t="s">
        <v>854</v>
      </c>
      <c r="N697" s="342" t="s">
        <v>854</v>
      </c>
      <c r="O697" s="342" t="s">
        <v>854</v>
      </c>
      <c r="P697" s="342" t="s">
        <v>854</v>
      </c>
      <c r="Q697" s="342" t="s">
        <v>854</v>
      </c>
      <c r="R697" s="342" t="s">
        <v>854</v>
      </c>
      <c r="S697" s="342" t="s">
        <v>854</v>
      </c>
      <c r="T697" s="342" t="s">
        <v>854</v>
      </c>
      <c r="U697" s="342" t="s">
        <v>854</v>
      </c>
      <c r="V697" s="342" t="s">
        <v>854</v>
      </c>
      <c r="W697" s="342" t="s">
        <v>854</v>
      </c>
      <c r="X697" s="342" t="s">
        <v>854</v>
      </c>
      <c r="Y697" s="342" t="s">
        <v>854</v>
      </c>
      <c r="Z697" s="342" t="s">
        <v>854</v>
      </c>
      <c r="AA697" s="342" t="s">
        <v>854</v>
      </c>
      <c r="AB697" s="342" t="s">
        <v>854</v>
      </c>
      <c r="AC697" s="343" t="s">
        <v>854</v>
      </c>
      <c r="AD697" s="88">
        <f>'Art. 121'!Q671</f>
        <v>0</v>
      </c>
      <c r="AE697" s="89">
        <f t="shared" si="132"/>
        <v>0</v>
      </c>
      <c r="AF697">
        <f t="shared" si="133"/>
        <v>0</v>
      </c>
      <c r="AG697" s="86">
        <f t="shared" si="134"/>
        <v>1</v>
      </c>
      <c r="AH697" s="90">
        <f t="shared" si="135"/>
        <v>0</v>
      </c>
      <c r="AI697" s="91">
        <f t="shared" si="136"/>
        <v>2.7027027027027029E-2</v>
      </c>
      <c r="AJ697" s="91">
        <f t="shared" si="137"/>
        <v>0</v>
      </c>
      <c r="AK697" s="91">
        <f t="shared" si="138"/>
        <v>0</v>
      </c>
    </row>
    <row r="698" spans="1:37" ht="25.4" customHeight="1" thickTop="1" thickBot="1" x14ac:dyDescent="0.3">
      <c r="A698" s="341" t="s">
        <v>855</v>
      </c>
      <c r="B698" s="342" t="s">
        <v>855</v>
      </c>
      <c r="C698" s="342" t="s">
        <v>855</v>
      </c>
      <c r="D698" s="342" t="s">
        <v>855</v>
      </c>
      <c r="E698" s="342" t="s">
        <v>855</v>
      </c>
      <c r="F698" s="342" t="s">
        <v>855</v>
      </c>
      <c r="G698" s="342" t="s">
        <v>855</v>
      </c>
      <c r="H698" s="342" t="s">
        <v>855</v>
      </c>
      <c r="I698" s="342" t="s">
        <v>855</v>
      </c>
      <c r="J698" s="342" t="s">
        <v>855</v>
      </c>
      <c r="K698" s="342" t="s">
        <v>855</v>
      </c>
      <c r="L698" s="342" t="s">
        <v>855</v>
      </c>
      <c r="M698" s="342" t="s">
        <v>855</v>
      </c>
      <c r="N698" s="342" t="s">
        <v>855</v>
      </c>
      <c r="O698" s="342" t="s">
        <v>855</v>
      </c>
      <c r="P698" s="342" t="s">
        <v>855</v>
      </c>
      <c r="Q698" s="342" t="s">
        <v>855</v>
      </c>
      <c r="R698" s="342" t="s">
        <v>855</v>
      </c>
      <c r="S698" s="342" t="s">
        <v>855</v>
      </c>
      <c r="T698" s="342" t="s">
        <v>855</v>
      </c>
      <c r="U698" s="342" t="s">
        <v>855</v>
      </c>
      <c r="V698" s="342" t="s">
        <v>855</v>
      </c>
      <c r="W698" s="342" t="s">
        <v>855</v>
      </c>
      <c r="X698" s="342" t="s">
        <v>855</v>
      </c>
      <c r="Y698" s="342" t="s">
        <v>855</v>
      </c>
      <c r="Z698" s="342" t="s">
        <v>855</v>
      </c>
      <c r="AA698" s="342" t="s">
        <v>855</v>
      </c>
      <c r="AB698" s="342" t="s">
        <v>855</v>
      </c>
      <c r="AC698" s="343" t="s">
        <v>855</v>
      </c>
      <c r="AD698" s="88">
        <f>'Art. 121'!Q672</f>
        <v>0</v>
      </c>
      <c r="AE698" s="89">
        <f t="shared" si="132"/>
        <v>0</v>
      </c>
      <c r="AF698">
        <f t="shared" si="133"/>
        <v>0</v>
      </c>
      <c r="AG698" s="86">
        <f t="shared" si="134"/>
        <v>1</v>
      </c>
      <c r="AH698" s="90">
        <f t="shared" si="135"/>
        <v>0</v>
      </c>
      <c r="AI698" s="91">
        <f t="shared" si="136"/>
        <v>2.7027027027027029E-2</v>
      </c>
      <c r="AJ698" s="91">
        <f t="shared" si="137"/>
        <v>0</v>
      </c>
      <c r="AK698" s="91">
        <f t="shared" si="138"/>
        <v>0</v>
      </c>
    </row>
    <row r="699" spans="1:37" ht="25.4" customHeight="1" thickTop="1" thickBot="1" x14ac:dyDescent="0.3">
      <c r="A699" s="341" t="s">
        <v>856</v>
      </c>
      <c r="B699" s="342" t="s">
        <v>856</v>
      </c>
      <c r="C699" s="342" t="s">
        <v>856</v>
      </c>
      <c r="D699" s="342" t="s">
        <v>856</v>
      </c>
      <c r="E699" s="342" t="s">
        <v>856</v>
      </c>
      <c r="F699" s="342" t="s">
        <v>856</v>
      </c>
      <c r="G699" s="342" t="s">
        <v>856</v>
      </c>
      <c r="H699" s="342" t="s">
        <v>856</v>
      </c>
      <c r="I699" s="342" t="s">
        <v>856</v>
      </c>
      <c r="J699" s="342" t="s">
        <v>856</v>
      </c>
      <c r="K699" s="342" t="s">
        <v>856</v>
      </c>
      <c r="L699" s="342" t="s">
        <v>856</v>
      </c>
      <c r="M699" s="342" t="s">
        <v>856</v>
      </c>
      <c r="N699" s="342" t="s">
        <v>856</v>
      </c>
      <c r="O699" s="342" t="s">
        <v>856</v>
      </c>
      <c r="P699" s="342" t="s">
        <v>856</v>
      </c>
      <c r="Q699" s="342" t="s">
        <v>856</v>
      </c>
      <c r="R699" s="342" t="s">
        <v>856</v>
      </c>
      <c r="S699" s="342" t="s">
        <v>856</v>
      </c>
      <c r="T699" s="342" t="s">
        <v>856</v>
      </c>
      <c r="U699" s="342" t="s">
        <v>856</v>
      </c>
      <c r="V699" s="342" t="s">
        <v>856</v>
      </c>
      <c r="W699" s="342" t="s">
        <v>856</v>
      </c>
      <c r="X699" s="342" t="s">
        <v>856</v>
      </c>
      <c r="Y699" s="342" t="s">
        <v>856</v>
      </c>
      <c r="Z699" s="342" t="s">
        <v>856</v>
      </c>
      <c r="AA699" s="342" t="s">
        <v>856</v>
      </c>
      <c r="AB699" s="342" t="s">
        <v>856</v>
      </c>
      <c r="AC699" s="343" t="s">
        <v>856</v>
      </c>
      <c r="AD699" s="88">
        <f>'Art. 121'!Q673</f>
        <v>0</v>
      </c>
      <c r="AE699" s="89">
        <f t="shared" si="132"/>
        <v>0</v>
      </c>
      <c r="AF699">
        <f t="shared" si="133"/>
        <v>0</v>
      </c>
      <c r="AG699" s="86">
        <f t="shared" si="134"/>
        <v>1</v>
      </c>
      <c r="AH699" s="90">
        <f t="shared" si="135"/>
        <v>0</v>
      </c>
      <c r="AI699" s="91">
        <f t="shared" si="136"/>
        <v>2.7027027027027029E-2</v>
      </c>
      <c r="AJ699" s="91">
        <f t="shared" si="137"/>
        <v>0</v>
      </c>
      <c r="AK699" s="91">
        <f t="shared" si="138"/>
        <v>0</v>
      </c>
    </row>
    <row r="700" spans="1:37" ht="25.4" customHeight="1" thickTop="1" thickBot="1" x14ac:dyDescent="0.3">
      <c r="A700" s="341" t="s">
        <v>857</v>
      </c>
      <c r="B700" s="342" t="s">
        <v>857</v>
      </c>
      <c r="C700" s="342" t="s">
        <v>857</v>
      </c>
      <c r="D700" s="342" t="s">
        <v>857</v>
      </c>
      <c r="E700" s="342" t="s">
        <v>857</v>
      </c>
      <c r="F700" s="342" t="s">
        <v>857</v>
      </c>
      <c r="G700" s="342" t="s">
        <v>857</v>
      </c>
      <c r="H700" s="342" t="s">
        <v>857</v>
      </c>
      <c r="I700" s="342" t="s">
        <v>857</v>
      </c>
      <c r="J700" s="342" t="s">
        <v>857</v>
      </c>
      <c r="K700" s="342" t="s">
        <v>857</v>
      </c>
      <c r="L700" s="342" t="s">
        <v>857</v>
      </c>
      <c r="M700" s="342" t="s">
        <v>857</v>
      </c>
      <c r="N700" s="342" t="s">
        <v>857</v>
      </c>
      <c r="O700" s="342" t="s">
        <v>857</v>
      </c>
      <c r="P700" s="342" t="s">
        <v>857</v>
      </c>
      <c r="Q700" s="342" t="s">
        <v>857</v>
      </c>
      <c r="R700" s="342" t="s">
        <v>857</v>
      </c>
      <c r="S700" s="342" t="s">
        <v>857</v>
      </c>
      <c r="T700" s="342" t="s">
        <v>857</v>
      </c>
      <c r="U700" s="342" t="s">
        <v>857</v>
      </c>
      <c r="V700" s="342" t="s">
        <v>857</v>
      </c>
      <c r="W700" s="342" t="s">
        <v>857</v>
      </c>
      <c r="X700" s="342" t="s">
        <v>857</v>
      </c>
      <c r="Y700" s="342" t="s">
        <v>857</v>
      </c>
      <c r="Z700" s="342" t="s">
        <v>857</v>
      </c>
      <c r="AA700" s="342" t="s">
        <v>857</v>
      </c>
      <c r="AB700" s="342" t="s">
        <v>857</v>
      </c>
      <c r="AC700" s="343" t="s">
        <v>857</v>
      </c>
      <c r="AD700" s="88">
        <f>'Art. 121'!Q674</f>
        <v>0</v>
      </c>
      <c r="AE700" s="89">
        <f t="shared" si="132"/>
        <v>0</v>
      </c>
      <c r="AF700">
        <f t="shared" si="133"/>
        <v>0</v>
      </c>
      <c r="AG700" s="86">
        <f t="shared" si="134"/>
        <v>1</v>
      </c>
      <c r="AH700" s="90">
        <f t="shared" si="135"/>
        <v>0</v>
      </c>
      <c r="AI700" s="91">
        <f t="shared" si="136"/>
        <v>2.7027027027027029E-2</v>
      </c>
      <c r="AJ700" s="91">
        <f t="shared" si="137"/>
        <v>0</v>
      </c>
      <c r="AK700" s="91">
        <f t="shared" si="138"/>
        <v>0</v>
      </c>
    </row>
    <row r="701" spans="1:37" ht="25.4" customHeight="1" thickTop="1" thickBot="1" x14ac:dyDescent="0.3">
      <c r="A701" s="341" t="s">
        <v>858</v>
      </c>
      <c r="B701" s="342" t="s">
        <v>858</v>
      </c>
      <c r="C701" s="342" t="s">
        <v>858</v>
      </c>
      <c r="D701" s="342" t="s">
        <v>858</v>
      </c>
      <c r="E701" s="342" t="s">
        <v>858</v>
      </c>
      <c r="F701" s="342" t="s">
        <v>858</v>
      </c>
      <c r="G701" s="342" t="s">
        <v>858</v>
      </c>
      <c r="H701" s="342" t="s">
        <v>858</v>
      </c>
      <c r="I701" s="342" t="s">
        <v>858</v>
      </c>
      <c r="J701" s="342" t="s">
        <v>858</v>
      </c>
      <c r="K701" s="342" t="s">
        <v>858</v>
      </c>
      <c r="L701" s="342" t="s">
        <v>858</v>
      </c>
      <c r="M701" s="342" t="s">
        <v>858</v>
      </c>
      <c r="N701" s="342" t="s">
        <v>858</v>
      </c>
      <c r="O701" s="342" t="s">
        <v>858</v>
      </c>
      <c r="P701" s="342" t="s">
        <v>858</v>
      </c>
      <c r="Q701" s="342" t="s">
        <v>858</v>
      </c>
      <c r="R701" s="342" t="s">
        <v>858</v>
      </c>
      <c r="S701" s="342" t="s">
        <v>858</v>
      </c>
      <c r="T701" s="342" t="s">
        <v>858</v>
      </c>
      <c r="U701" s="342" t="s">
        <v>858</v>
      </c>
      <c r="V701" s="342" t="s">
        <v>858</v>
      </c>
      <c r="W701" s="342" t="s">
        <v>858</v>
      </c>
      <c r="X701" s="342" t="s">
        <v>858</v>
      </c>
      <c r="Y701" s="342" t="s">
        <v>858</v>
      </c>
      <c r="Z701" s="342" t="s">
        <v>858</v>
      </c>
      <c r="AA701" s="342" t="s">
        <v>858</v>
      </c>
      <c r="AB701" s="342" t="s">
        <v>858</v>
      </c>
      <c r="AC701" s="343" t="s">
        <v>858</v>
      </c>
      <c r="AD701" s="88">
        <f>'Art. 121'!Q675</f>
        <v>0</v>
      </c>
      <c r="AE701" s="89">
        <f t="shared" si="132"/>
        <v>0</v>
      </c>
      <c r="AF701">
        <f t="shared" si="133"/>
        <v>0</v>
      </c>
      <c r="AG701" s="86">
        <f t="shared" si="134"/>
        <v>1</v>
      </c>
      <c r="AH701" s="90">
        <f t="shared" si="135"/>
        <v>0</v>
      </c>
      <c r="AI701" s="91">
        <f t="shared" si="136"/>
        <v>2.7027027027027029E-2</v>
      </c>
      <c r="AJ701" s="91">
        <f t="shared" si="137"/>
        <v>0</v>
      </c>
      <c r="AK701" s="91">
        <f t="shared" si="138"/>
        <v>0</v>
      </c>
    </row>
    <row r="702" spans="1:37" ht="25.4" customHeight="1" thickTop="1" thickBot="1" x14ac:dyDescent="0.3">
      <c r="A702" s="341" t="s">
        <v>859</v>
      </c>
      <c r="B702" s="342" t="s">
        <v>859</v>
      </c>
      <c r="C702" s="342" t="s">
        <v>859</v>
      </c>
      <c r="D702" s="342" t="s">
        <v>859</v>
      </c>
      <c r="E702" s="342" t="s">
        <v>859</v>
      </c>
      <c r="F702" s="342" t="s">
        <v>859</v>
      </c>
      <c r="G702" s="342" t="s">
        <v>859</v>
      </c>
      <c r="H702" s="342" t="s">
        <v>859</v>
      </c>
      <c r="I702" s="342" t="s">
        <v>859</v>
      </c>
      <c r="J702" s="342" t="s">
        <v>859</v>
      </c>
      <c r="K702" s="342" t="s">
        <v>859</v>
      </c>
      <c r="L702" s="342" t="s">
        <v>859</v>
      </c>
      <c r="M702" s="342" t="s">
        <v>859</v>
      </c>
      <c r="N702" s="342" t="s">
        <v>859</v>
      </c>
      <c r="O702" s="342" t="s">
        <v>859</v>
      </c>
      <c r="P702" s="342" t="s">
        <v>859</v>
      </c>
      <c r="Q702" s="342" t="s">
        <v>859</v>
      </c>
      <c r="R702" s="342" t="s">
        <v>859</v>
      </c>
      <c r="S702" s="342" t="s">
        <v>859</v>
      </c>
      <c r="T702" s="342" t="s">
        <v>859</v>
      </c>
      <c r="U702" s="342" t="s">
        <v>859</v>
      </c>
      <c r="V702" s="342" t="s">
        <v>859</v>
      </c>
      <c r="W702" s="342" t="s">
        <v>859</v>
      </c>
      <c r="X702" s="342" t="s">
        <v>859</v>
      </c>
      <c r="Y702" s="342" t="s">
        <v>859</v>
      </c>
      <c r="Z702" s="342" t="s">
        <v>859</v>
      </c>
      <c r="AA702" s="342" t="s">
        <v>859</v>
      </c>
      <c r="AB702" s="342" t="s">
        <v>859</v>
      </c>
      <c r="AC702" s="343" t="s">
        <v>859</v>
      </c>
      <c r="AD702" s="88">
        <f>'Art. 121'!Q676</f>
        <v>0</v>
      </c>
      <c r="AE702" s="89">
        <f t="shared" si="132"/>
        <v>0</v>
      </c>
      <c r="AF702">
        <f t="shared" si="133"/>
        <v>0</v>
      </c>
      <c r="AG702" s="86">
        <f t="shared" si="134"/>
        <v>1</v>
      </c>
      <c r="AH702" s="90">
        <f t="shared" si="135"/>
        <v>0</v>
      </c>
      <c r="AI702" s="91">
        <f t="shared" si="136"/>
        <v>2.7027027027027029E-2</v>
      </c>
      <c r="AJ702" s="91">
        <f t="shared" si="137"/>
        <v>0</v>
      </c>
      <c r="AK702" s="91">
        <f t="shared" si="138"/>
        <v>0</v>
      </c>
    </row>
    <row r="703" spans="1:37" ht="25.4" customHeight="1" thickTop="1" thickBot="1" x14ac:dyDescent="0.3">
      <c r="A703" s="341" t="s">
        <v>860</v>
      </c>
      <c r="B703" s="342" t="s">
        <v>860</v>
      </c>
      <c r="C703" s="342" t="s">
        <v>860</v>
      </c>
      <c r="D703" s="342" t="s">
        <v>860</v>
      </c>
      <c r="E703" s="342" t="s">
        <v>860</v>
      </c>
      <c r="F703" s="342" t="s">
        <v>860</v>
      </c>
      <c r="G703" s="342" t="s">
        <v>860</v>
      </c>
      <c r="H703" s="342" t="s">
        <v>860</v>
      </c>
      <c r="I703" s="342" t="s">
        <v>860</v>
      </c>
      <c r="J703" s="342" t="s">
        <v>860</v>
      </c>
      <c r="K703" s="342" t="s">
        <v>860</v>
      </c>
      <c r="L703" s="342" t="s">
        <v>860</v>
      </c>
      <c r="M703" s="342" t="s">
        <v>860</v>
      </c>
      <c r="N703" s="342" t="s">
        <v>860</v>
      </c>
      <c r="O703" s="342" t="s">
        <v>860</v>
      </c>
      <c r="P703" s="342" t="s">
        <v>860</v>
      </c>
      <c r="Q703" s="342" t="s">
        <v>860</v>
      </c>
      <c r="R703" s="342" t="s">
        <v>860</v>
      </c>
      <c r="S703" s="342" t="s">
        <v>860</v>
      </c>
      <c r="T703" s="342" t="s">
        <v>860</v>
      </c>
      <c r="U703" s="342" t="s">
        <v>860</v>
      </c>
      <c r="V703" s="342" t="s">
        <v>860</v>
      </c>
      <c r="W703" s="342" t="s">
        <v>860</v>
      </c>
      <c r="X703" s="342" t="s">
        <v>860</v>
      </c>
      <c r="Y703" s="342" t="s">
        <v>860</v>
      </c>
      <c r="Z703" s="342" t="s">
        <v>860</v>
      </c>
      <c r="AA703" s="342" t="s">
        <v>860</v>
      </c>
      <c r="AB703" s="342" t="s">
        <v>860</v>
      </c>
      <c r="AC703" s="343" t="s">
        <v>860</v>
      </c>
      <c r="AD703" s="88">
        <f>'Art. 121'!Q677</f>
        <v>0</v>
      </c>
      <c r="AE703" s="89">
        <f t="shared" si="132"/>
        <v>0</v>
      </c>
      <c r="AF703">
        <f t="shared" si="133"/>
        <v>0</v>
      </c>
      <c r="AG703" s="86">
        <f t="shared" si="134"/>
        <v>1</v>
      </c>
      <c r="AH703" s="90">
        <f t="shared" si="135"/>
        <v>0</v>
      </c>
      <c r="AI703" s="91">
        <f t="shared" si="136"/>
        <v>2.7027027027027029E-2</v>
      </c>
      <c r="AJ703" s="91">
        <f t="shared" si="137"/>
        <v>0</v>
      </c>
      <c r="AK703" s="91">
        <f t="shared" si="138"/>
        <v>0</v>
      </c>
    </row>
    <row r="704" spans="1:37" ht="25.4" customHeight="1" thickTop="1" thickBot="1" x14ac:dyDescent="0.3">
      <c r="A704" s="341" t="s">
        <v>861</v>
      </c>
      <c r="B704" s="342" t="s">
        <v>861</v>
      </c>
      <c r="C704" s="342" t="s">
        <v>861</v>
      </c>
      <c r="D704" s="342" t="s">
        <v>861</v>
      </c>
      <c r="E704" s="342" t="s">
        <v>861</v>
      </c>
      <c r="F704" s="342" t="s">
        <v>861</v>
      </c>
      <c r="G704" s="342" t="s">
        <v>861</v>
      </c>
      <c r="H704" s="342" t="s">
        <v>861</v>
      </c>
      <c r="I704" s="342" t="s">
        <v>861</v>
      </c>
      <c r="J704" s="342" t="s">
        <v>861</v>
      </c>
      <c r="K704" s="342" t="s">
        <v>861</v>
      </c>
      <c r="L704" s="342" t="s">
        <v>861</v>
      </c>
      <c r="M704" s="342" t="s">
        <v>861</v>
      </c>
      <c r="N704" s="342" t="s">
        <v>861</v>
      </c>
      <c r="O704" s="342" t="s">
        <v>861</v>
      </c>
      <c r="P704" s="342" t="s">
        <v>861</v>
      </c>
      <c r="Q704" s="342" t="s">
        <v>861</v>
      </c>
      <c r="R704" s="342" t="s">
        <v>861</v>
      </c>
      <c r="S704" s="342" t="s">
        <v>861</v>
      </c>
      <c r="T704" s="342" t="s">
        <v>861</v>
      </c>
      <c r="U704" s="342" t="s">
        <v>861</v>
      </c>
      <c r="V704" s="342" t="s">
        <v>861</v>
      </c>
      <c r="W704" s="342" t="s">
        <v>861</v>
      </c>
      <c r="X704" s="342" t="s">
        <v>861</v>
      </c>
      <c r="Y704" s="342" t="s">
        <v>861</v>
      </c>
      <c r="Z704" s="342" t="s">
        <v>861</v>
      </c>
      <c r="AA704" s="342" t="s">
        <v>861</v>
      </c>
      <c r="AB704" s="342" t="s">
        <v>861</v>
      </c>
      <c r="AC704" s="343" t="s">
        <v>861</v>
      </c>
      <c r="AD704" s="88">
        <f>'Art. 121'!Q678</f>
        <v>0</v>
      </c>
      <c r="AE704" s="89">
        <f t="shared" si="132"/>
        <v>0</v>
      </c>
      <c r="AF704">
        <f t="shared" si="133"/>
        <v>0</v>
      </c>
      <c r="AG704" s="86">
        <f t="shared" si="134"/>
        <v>1</v>
      </c>
      <c r="AH704" s="90">
        <f t="shared" si="135"/>
        <v>0</v>
      </c>
      <c r="AI704" s="91">
        <f t="shared" si="136"/>
        <v>2.7027027027027029E-2</v>
      </c>
      <c r="AJ704" s="91">
        <f t="shared" si="137"/>
        <v>0</v>
      </c>
      <c r="AK704" s="91">
        <f t="shared" si="138"/>
        <v>0</v>
      </c>
    </row>
    <row r="705" spans="1:37" ht="25.4" customHeight="1" thickTop="1" thickBot="1" x14ac:dyDescent="0.3">
      <c r="A705" s="341" t="s">
        <v>862</v>
      </c>
      <c r="B705" s="342" t="s">
        <v>862</v>
      </c>
      <c r="C705" s="342" t="s">
        <v>862</v>
      </c>
      <c r="D705" s="342" t="s">
        <v>862</v>
      </c>
      <c r="E705" s="342" t="s">
        <v>862</v>
      </c>
      <c r="F705" s="342" t="s">
        <v>862</v>
      </c>
      <c r="G705" s="342" t="s">
        <v>862</v>
      </c>
      <c r="H705" s="342" t="s">
        <v>862</v>
      </c>
      <c r="I705" s="342" t="s">
        <v>862</v>
      </c>
      <c r="J705" s="342" t="s">
        <v>862</v>
      </c>
      <c r="K705" s="342" t="s">
        <v>862</v>
      </c>
      <c r="L705" s="342" t="s">
        <v>862</v>
      </c>
      <c r="M705" s="342" t="s">
        <v>862</v>
      </c>
      <c r="N705" s="342" t="s">
        <v>862</v>
      </c>
      <c r="O705" s="342" t="s">
        <v>862</v>
      </c>
      <c r="P705" s="342" t="s">
        <v>862</v>
      </c>
      <c r="Q705" s="342" t="s">
        <v>862</v>
      </c>
      <c r="R705" s="342" t="s">
        <v>862</v>
      </c>
      <c r="S705" s="342" t="s">
        <v>862</v>
      </c>
      <c r="T705" s="342" t="s">
        <v>862</v>
      </c>
      <c r="U705" s="342" t="s">
        <v>862</v>
      </c>
      <c r="V705" s="342" t="s">
        <v>862</v>
      </c>
      <c r="W705" s="342" t="s">
        <v>862</v>
      </c>
      <c r="X705" s="342" t="s">
        <v>862</v>
      </c>
      <c r="Y705" s="342" t="s">
        <v>862</v>
      </c>
      <c r="Z705" s="342" t="s">
        <v>862</v>
      </c>
      <c r="AA705" s="342" t="s">
        <v>862</v>
      </c>
      <c r="AB705" s="342" t="s">
        <v>862</v>
      </c>
      <c r="AC705" s="343" t="s">
        <v>862</v>
      </c>
      <c r="AD705" s="88">
        <f>'Art. 121'!Q679</f>
        <v>0</v>
      </c>
      <c r="AE705" s="89">
        <f t="shared" si="132"/>
        <v>0</v>
      </c>
      <c r="AF705">
        <f t="shared" si="133"/>
        <v>0</v>
      </c>
      <c r="AG705" s="86">
        <f t="shared" si="134"/>
        <v>1</v>
      </c>
      <c r="AH705" s="90">
        <f t="shared" si="135"/>
        <v>0</v>
      </c>
      <c r="AI705" s="91">
        <f t="shared" si="136"/>
        <v>2.7027027027027029E-2</v>
      </c>
      <c r="AJ705" s="91">
        <f t="shared" si="137"/>
        <v>0</v>
      </c>
      <c r="AK705" s="91">
        <f t="shared" si="138"/>
        <v>0</v>
      </c>
    </row>
    <row r="706" spans="1:37" ht="25.4" customHeight="1" thickTop="1" thickBot="1" x14ac:dyDescent="0.3">
      <c r="A706" s="341" t="s">
        <v>863</v>
      </c>
      <c r="B706" s="342" t="s">
        <v>863</v>
      </c>
      <c r="C706" s="342" t="s">
        <v>863</v>
      </c>
      <c r="D706" s="342" t="s">
        <v>863</v>
      </c>
      <c r="E706" s="342" t="s">
        <v>863</v>
      </c>
      <c r="F706" s="342" t="s">
        <v>863</v>
      </c>
      <c r="G706" s="342" t="s">
        <v>863</v>
      </c>
      <c r="H706" s="342" t="s">
        <v>863</v>
      </c>
      <c r="I706" s="342" t="s">
        <v>863</v>
      </c>
      <c r="J706" s="342" t="s">
        <v>863</v>
      </c>
      <c r="K706" s="342" t="s">
        <v>863</v>
      </c>
      <c r="L706" s="342" t="s">
        <v>863</v>
      </c>
      <c r="M706" s="342" t="s">
        <v>863</v>
      </c>
      <c r="N706" s="342" t="s">
        <v>863</v>
      </c>
      <c r="O706" s="342" t="s">
        <v>863</v>
      </c>
      <c r="P706" s="342" t="s">
        <v>863</v>
      </c>
      <c r="Q706" s="342" t="s">
        <v>863</v>
      </c>
      <c r="R706" s="342" t="s">
        <v>863</v>
      </c>
      <c r="S706" s="342" t="s">
        <v>863</v>
      </c>
      <c r="T706" s="342" t="s">
        <v>863</v>
      </c>
      <c r="U706" s="342" t="s">
        <v>863</v>
      </c>
      <c r="V706" s="342" t="s">
        <v>863</v>
      </c>
      <c r="W706" s="342" t="s">
        <v>863</v>
      </c>
      <c r="X706" s="342" t="s">
        <v>863</v>
      </c>
      <c r="Y706" s="342" t="s">
        <v>863</v>
      </c>
      <c r="Z706" s="342" t="s">
        <v>863</v>
      </c>
      <c r="AA706" s="342" t="s">
        <v>863</v>
      </c>
      <c r="AB706" s="342" t="s">
        <v>863</v>
      </c>
      <c r="AC706" s="343" t="s">
        <v>863</v>
      </c>
      <c r="AD706" s="88">
        <f>'Art. 121'!Q680</f>
        <v>0</v>
      </c>
      <c r="AE706" s="89">
        <f t="shared" si="132"/>
        <v>0</v>
      </c>
      <c r="AF706">
        <f t="shared" si="133"/>
        <v>0</v>
      </c>
      <c r="AG706" s="86">
        <f t="shared" si="134"/>
        <v>1</v>
      </c>
      <c r="AH706" s="90">
        <f t="shared" si="135"/>
        <v>0</v>
      </c>
      <c r="AI706" s="91">
        <f t="shared" si="136"/>
        <v>2.7027027027027029E-2</v>
      </c>
      <c r="AJ706" s="91">
        <f t="shared" si="137"/>
        <v>0</v>
      </c>
      <c r="AK706" s="91">
        <f t="shared" si="138"/>
        <v>0</v>
      </c>
    </row>
    <row r="707" spans="1:37" ht="25.4" customHeight="1" thickTop="1" thickBot="1" x14ac:dyDescent="0.3">
      <c r="A707" s="344" t="s">
        <v>864</v>
      </c>
      <c r="B707" s="339" t="s">
        <v>864</v>
      </c>
      <c r="C707" s="339" t="s">
        <v>864</v>
      </c>
      <c r="D707" s="339" t="s">
        <v>864</v>
      </c>
      <c r="E707" s="339" t="s">
        <v>864</v>
      </c>
      <c r="F707" s="339" t="s">
        <v>864</v>
      </c>
      <c r="G707" s="339" t="s">
        <v>864</v>
      </c>
      <c r="H707" s="339" t="s">
        <v>864</v>
      </c>
      <c r="I707" s="339" t="s">
        <v>864</v>
      </c>
      <c r="J707" s="339" t="s">
        <v>864</v>
      </c>
      <c r="K707" s="339" t="s">
        <v>864</v>
      </c>
      <c r="L707" s="339" t="s">
        <v>864</v>
      </c>
      <c r="M707" s="339" t="s">
        <v>864</v>
      </c>
      <c r="N707" s="339" t="s">
        <v>864</v>
      </c>
      <c r="O707" s="339" t="s">
        <v>864</v>
      </c>
      <c r="P707" s="339" t="s">
        <v>864</v>
      </c>
      <c r="Q707" s="339" t="s">
        <v>864</v>
      </c>
      <c r="R707" s="339" t="s">
        <v>864</v>
      </c>
      <c r="S707" s="339" t="s">
        <v>864</v>
      </c>
      <c r="T707" s="339" t="s">
        <v>864</v>
      </c>
      <c r="U707" s="339" t="s">
        <v>864</v>
      </c>
      <c r="V707" s="339" t="s">
        <v>864</v>
      </c>
      <c r="W707" s="339" t="s">
        <v>864</v>
      </c>
      <c r="X707" s="339" t="s">
        <v>864</v>
      </c>
      <c r="Y707" s="339" t="s">
        <v>864</v>
      </c>
      <c r="Z707" s="339" t="s">
        <v>864</v>
      </c>
      <c r="AA707" s="339" t="s">
        <v>864</v>
      </c>
      <c r="AB707" s="339" t="s">
        <v>864</v>
      </c>
      <c r="AC707" s="340" t="s">
        <v>864</v>
      </c>
      <c r="AD707" s="88">
        <f>'Art. 121'!Q681</f>
        <v>0</v>
      </c>
      <c r="AE707" s="89">
        <f t="shared" si="132"/>
        <v>0</v>
      </c>
      <c r="AF707">
        <f t="shared" si="133"/>
        <v>0</v>
      </c>
      <c r="AG707" s="86">
        <f t="shared" si="134"/>
        <v>1</v>
      </c>
      <c r="AH707" s="90">
        <f t="shared" si="135"/>
        <v>0</v>
      </c>
      <c r="AI707" s="91">
        <f t="shared" si="136"/>
        <v>2.7027027027027029E-2</v>
      </c>
      <c r="AJ707" s="91">
        <f t="shared" si="137"/>
        <v>0</v>
      </c>
      <c r="AK707" s="91">
        <f t="shared" si="138"/>
        <v>0</v>
      </c>
    </row>
    <row r="708" spans="1:37" ht="25.4" customHeight="1" thickTop="1" x14ac:dyDescent="0.25">
      <c r="A708" s="289" t="s">
        <v>2546</v>
      </c>
      <c r="B708" s="289"/>
      <c r="C708" s="289"/>
      <c r="D708" s="289"/>
      <c r="E708" s="289"/>
      <c r="F708" s="289"/>
      <c r="G708" s="289"/>
      <c r="H708" s="289"/>
      <c r="I708" s="289"/>
      <c r="J708" s="289"/>
      <c r="K708" s="289"/>
      <c r="L708" s="289"/>
      <c r="M708" s="289"/>
      <c r="N708" s="289"/>
      <c r="O708" s="289"/>
      <c r="P708" s="289"/>
      <c r="Q708" s="289"/>
      <c r="R708" s="289"/>
      <c r="S708" s="289"/>
      <c r="T708" s="289"/>
      <c r="U708" s="289"/>
      <c r="V708" s="289"/>
      <c r="W708" s="289"/>
      <c r="X708" s="289"/>
      <c r="Y708" s="289"/>
      <c r="Z708" s="289"/>
      <c r="AA708" s="289"/>
      <c r="AB708" s="289"/>
      <c r="AC708" s="289"/>
      <c r="AD708" s="289"/>
      <c r="AE708" s="89">
        <f>SUM(AE671:AE707)</f>
        <v>0</v>
      </c>
      <c r="AF708" s="59"/>
      <c r="AG708" s="92">
        <f>SUM(AG671:AG707)</f>
        <v>37</v>
      </c>
      <c r="AH708" s="93"/>
      <c r="AI708" s="94"/>
      <c r="AJ708" s="94"/>
      <c r="AK708" s="94"/>
    </row>
    <row r="709" spans="1:37" ht="25.4" customHeight="1" x14ac:dyDescent="0.25">
      <c r="A709" s="290" t="s">
        <v>2547</v>
      </c>
      <c r="B709" s="290"/>
      <c r="C709" s="290"/>
      <c r="D709" s="290"/>
      <c r="E709" s="290"/>
      <c r="F709" s="290"/>
      <c r="G709" s="290"/>
      <c r="H709" s="290"/>
      <c r="I709" s="290"/>
      <c r="J709" s="290"/>
      <c r="K709" s="290"/>
      <c r="L709" s="290"/>
      <c r="M709" s="290"/>
      <c r="N709" s="290"/>
      <c r="O709" s="290"/>
      <c r="P709" s="290"/>
      <c r="Q709" s="290"/>
      <c r="R709" s="290"/>
      <c r="S709" s="290"/>
      <c r="T709" s="290"/>
      <c r="U709" s="290"/>
      <c r="V709" s="290"/>
      <c r="W709" s="290"/>
      <c r="X709" s="290"/>
      <c r="Y709" s="290"/>
      <c r="Z709" s="290"/>
      <c r="AA709" s="290"/>
      <c r="AB709" s="290"/>
      <c r="AC709" s="290"/>
      <c r="AD709" s="290"/>
      <c r="AE709" s="89">
        <f>AE708/$AE$23*100</f>
        <v>0</v>
      </c>
      <c r="AF709" s="59"/>
      <c r="AG709" s="92"/>
      <c r="AH709" s="93"/>
      <c r="AI709" s="94"/>
      <c r="AJ709" s="94"/>
      <c r="AK709" s="94"/>
    </row>
    <row r="710" spans="1:37" ht="25.4" customHeight="1" thickBot="1" x14ac:dyDescent="0.3">
      <c r="A710" s="70"/>
      <c r="B710" s="70"/>
      <c r="C710" s="70"/>
      <c r="D710" s="70"/>
      <c r="E710" s="70"/>
      <c r="F710" s="70"/>
      <c r="G710" s="70"/>
      <c r="H710" s="70"/>
      <c r="I710" s="70"/>
      <c r="J710" s="70"/>
      <c r="K710" s="70"/>
      <c r="L710" s="70"/>
      <c r="M710" s="70"/>
      <c r="N710" s="70"/>
      <c r="O710" s="70"/>
      <c r="P710" s="70"/>
      <c r="Q710" s="95"/>
      <c r="R710" s="70"/>
      <c r="S710" s="70"/>
      <c r="T710" s="70"/>
      <c r="U710" s="70"/>
      <c r="V710" s="70"/>
      <c r="W710" s="70"/>
      <c r="X710" s="70"/>
      <c r="Y710" s="70"/>
      <c r="Z710" s="70"/>
      <c r="AA710" s="70"/>
      <c r="AB710" s="70"/>
      <c r="AC710" s="70"/>
      <c r="AD710" s="96"/>
      <c r="AE710" s="96"/>
    </row>
    <row r="711" spans="1:37" ht="25.4" customHeight="1" thickTop="1" thickBot="1" x14ac:dyDescent="0.3">
      <c r="A711" s="291" t="s">
        <v>124</v>
      </c>
      <c r="B711" s="291"/>
      <c r="C711" s="291"/>
      <c r="D711" s="291"/>
      <c r="E711" s="291"/>
      <c r="F711" s="291"/>
      <c r="G711" s="291"/>
      <c r="H711" s="291"/>
      <c r="I711" s="291"/>
      <c r="J711" s="291"/>
      <c r="K711" s="291"/>
      <c r="L711" s="291"/>
      <c r="M711" s="291"/>
      <c r="N711" s="291"/>
      <c r="O711" s="291"/>
      <c r="P711" s="291"/>
      <c r="Q711" s="291"/>
      <c r="R711" s="291"/>
      <c r="S711" s="291"/>
      <c r="T711" s="291"/>
      <c r="U711" s="291"/>
      <c r="V711" s="291"/>
      <c r="W711" s="291"/>
      <c r="X711" s="291"/>
      <c r="Y711" s="291"/>
      <c r="Z711" s="291"/>
      <c r="AA711" s="291"/>
      <c r="AB711" s="291"/>
      <c r="AC711" s="291"/>
      <c r="AD711" s="104" t="s">
        <v>65</v>
      </c>
      <c r="AE711" s="105" t="s">
        <v>9</v>
      </c>
      <c r="AF711" s="86" t="s">
        <v>330</v>
      </c>
      <c r="AG711" s="86" t="s">
        <v>331</v>
      </c>
      <c r="AH711" s="86" t="s">
        <v>332</v>
      </c>
      <c r="AI711" s="87" t="s">
        <v>333</v>
      </c>
      <c r="AJ711" s="86"/>
      <c r="AK711" s="87" t="s">
        <v>334</v>
      </c>
    </row>
    <row r="712" spans="1:37" ht="25.4" customHeight="1" thickTop="1" thickBot="1" x14ac:dyDescent="0.3">
      <c r="A712" s="320" t="s">
        <v>2548</v>
      </c>
      <c r="B712" s="320"/>
      <c r="C712" s="320"/>
      <c r="D712" s="320"/>
      <c r="E712" s="320"/>
      <c r="F712" s="320"/>
      <c r="G712" s="320"/>
      <c r="H712" s="320"/>
      <c r="I712" s="320"/>
      <c r="J712" s="320"/>
      <c r="K712" s="320"/>
      <c r="L712" s="320"/>
      <c r="M712" s="320"/>
      <c r="N712" s="320"/>
      <c r="O712" s="320"/>
      <c r="P712" s="320"/>
      <c r="Q712" s="320"/>
      <c r="R712" s="320"/>
      <c r="S712" s="320"/>
      <c r="T712" s="320"/>
      <c r="U712" s="320"/>
      <c r="V712" s="320"/>
      <c r="W712" s="320"/>
      <c r="X712" s="320"/>
      <c r="Y712" s="320"/>
      <c r="Z712" s="320"/>
      <c r="AA712" s="320"/>
      <c r="AB712" s="320"/>
      <c r="AC712" s="320"/>
      <c r="AD712" s="88">
        <f>'Art. 121'!Q684</f>
        <v>0</v>
      </c>
      <c r="AE712" s="89">
        <f>IF(AG712=1,AK712,AG712)</f>
        <v>0</v>
      </c>
      <c r="AF712">
        <f>AD712/2</f>
        <v>0</v>
      </c>
      <c r="AG712" s="86">
        <f>IF(AND(AF712&gt;=0,AF712&lt;=1),1,"No aplica")</f>
        <v>1</v>
      </c>
      <c r="AH712" s="90">
        <f>AD712/(AG712*2)</f>
        <v>0</v>
      </c>
      <c r="AI712" s="91">
        <f>IF(AG712=1,AG712/$AG$717,"No aplica")</f>
        <v>0.2</v>
      </c>
      <c r="AJ712" s="91">
        <f>AF712*AI712</f>
        <v>0</v>
      </c>
      <c r="AK712" s="91">
        <f>AJ712*$AE$23</f>
        <v>0</v>
      </c>
    </row>
    <row r="713" spans="1:37" ht="25.4" customHeight="1" thickTop="1" thickBot="1" x14ac:dyDescent="0.3">
      <c r="A713" s="320" t="s">
        <v>2549</v>
      </c>
      <c r="B713" s="320"/>
      <c r="C713" s="320"/>
      <c r="D713" s="320"/>
      <c r="E713" s="320"/>
      <c r="F713" s="320"/>
      <c r="G713" s="320"/>
      <c r="H713" s="320"/>
      <c r="I713" s="320"/>
      <c r="J713" s="320"/>
      <c r="K713" s="320"/>
      <c r="L713" s="320"/>
      <c r="M713" s="320"/>
      <c r="N713" s="320"/>
      <c r="O713" s="320"/>
      <c r="P713" s="320"/>
      <c r="Q713" s="320"/>
      <c r="R713" s="320"/>
      <c r="S713" s="320"/>
      <c r="T713" s="320"/>
      <c r="U713" s="320"/>
      <c r="V713" s="320"/>
      <c r="W713" s="320"/>
      <c r="X713" s="320"/>
      <c r="Y713" s="320"/>
      <c r="Z713" s="320"/>
      <c r="AA713" s="320"/>
      <c r="AB713" s="320"/>
      <c r="AC713" s="320"/>
      <c r="AD713" s="88">
        <f>'Art. 121'!Q685</f>
        <v>0</v>
      </c>
      <c r="AE713" s="89">
        <f>IF(AG713=1,AK713,AG713)</f>
        <v>0</v>
      </c>
      <c r="AF713">
        <f>AD713/2</f>
        <v>0</v>
      </c>
      <c r="AG713" s="86">
        <f>IF(AND(AF713&gt;=0,AF713&lt;=1),1,"No aplica")</f>
        <v>1</v>
      </c>
      <c r="AH713" s="90">
        <f>AD713/(AG713*2)</f>
        <v>0</v>
      </c>
      <c r="AI713" s="91">
        <f>IF(AG713=1,AG713/$AG$717,"No aplica")</f>
        <v>0.2</v>
      </c>
      <c r="AJ713" s="91">
        <f>AF713*AI713</f>
        <v>0</v>
      </c>
      <c r="AK713" s="91">
        <f>AJ713*$AE$23</f>
        <v>0</v>
      </c>
    </row>
    <row r="714" spans="1:37" ht="25.4" customHeight="1" thickTop="1" thickBot="1" x14ac:dyDescent="0.3">
      <c r="A714" s="320" t="s">
        <v>2550</v>
      </c>
      <c r="B714" s="320"/>
      <c r="C714" s="320"/>
      <c r="D714" s="320"/>
      <c r="E714" s="320"/>
      <c r="F714" s="320"/>
      <c r="G714" s="320"/>
      <c r="H714" s="320"/>
      <c r="I714" s="320"/>
      <c r="J714" s="320"/>
      <c r="K714" s="320"/>
      <c r="L714" s="320"/>
      <c r="M714" s="320"/>
      <c r="N714" s="320"/>
      <c r="O714" s="320"/>
      <c r="P714" s="320"/>
      <c r="Q714" s="320"/>
      <c r="R714" s="320"/>
      <c r="S714" s="320"/>
      <c r="T714" s="320"/>
      <c r="U714" s="320"/>
      <c r="V714" s="320"/>
      <c r="W714" s="320"/>
      <c r="X714" s="320"/>
      <c r="Y714" s="320"/>
      <c r="Z714" s="320"/>
      <c r="AA714" s="320"/>
      <c r="AB714" s="320"/>
      <c r="AC714" s="320"/>
      <c r="AD714" s="88">
        <f>'Art. 121'!Q686</f>
        <v>0</v>
      </c>
      <c r="AE714" s="89">
        <f>IF(AG714=1,AK714,AG714)</f>
        <v>0</v>
      </c>
      <c r="AF714">
        <f>AD714/2</f>
        <v>0</v>
      </c>
      <c r="AG714" s="86">
        <f>IF(AND(AF714&gt;=0,AF714&lt;=1),1,"No aplica")</f>
        <v>1</v>
      </c>
      <c r="AH714" s="90">
        <f>AD714/(AG714*2)</f>
        <v>0</v>
      </c>
      <c r="AI714" s="91">
        <f>IF(AG714=1,AG714/$AG$717,"No aplica")</f>
        <v>0.2</v>
      </c>
      <c r="AJ714" s="91">
        <f>AF714*AI714</f>
        <v>0</v>
      </c>
      <c r="AK714" s="91">
        <f>AJ714*$AE$23</f>
        <v>0</v>
      </c>
    </row>
    <row r="715" spans="1:37" ht="25.4" customHeight="1" thickTop="1" thickBot="1" x14ac:dyDescent="0.3">
      <c r="A715" s="320" t="s">
        <v>2551</v>
      </c>
      <c r="B715" s="320"/>
      <c r="C715" s="320"/>
      <c r="D715" s="320"/>
      <c r="E715" s="320"/>
      <c r="F715" s="320"/>
      <c r="G715" s="320"/>
      <c r="H715" s="320"/>
      <c r="I715" s="320"/>
      <c r="J715" s="320"/>
      <c r="K715" s="320"/>
      <c r="L715" s="320"/>
      <c r="M715" s="320"/>
      <c r="N715" s="320"/>
      <c r="O715" s="320"/>
      <c r="P715" s="320"/>
      <c r="Q715" s="320"/>
      <c r="R715" s="320"/>
      <c r="S715" s="320"/>
      <c r="T715" s="320"/>
      <c r="U715" s="320"/>
      <c r="V715" s="320"/>
      <c r="W715" s="320"/>
      <c r="X715" s="320"/>
      <c r="Y715" s="320"/>
      <c r="Z715" s="320"/>
      <c r="AA715" s="320"/>
      <c r="AB715" s="320"/>
      <c r="AC715" s="320"/>
      <c r="AD715" s="88">
        <f>'Art. 121'!Q687</f>
        <v>0</v>
      </c>
      <c r="AE715" s="89">
        <f>IF(AG715=1,AK715,AG715)</f>
        <v>0</v>
      </c>
      <c r="AF715">
        <f>AD715/2</f>
        <v>0</v>
      </c>
      <c r="AG715" s="86">
        <f>IF(AND(AF715&gt;=0,AF715&lt;=1),1,"No aplica")</f>
        <v>1</v>
      </c>
      <c r="AH715" s="90">
        <f>AD715/(AG715*2)</f>
        <v>0</v>
      </c>
      <c r="AI715" s="91">
        <f>IF(AG715=1,AG715/$AG$717,"No aplica")</f>
        <v>0.2</v>
      </c>
      <c r="AJ715" s="91">
        <f>AF715*AI715</f>
        <v>0</v>
      </c>
      <c r="AK715" s="91">
        <f>AJ715*$AE$23</f>
        <v>0</v>
      </c>
    </row>
    <row r="716" spans="1:37" ht="25.4" customHeight="1" thickTop="1" thickBot="1" x14ac:dyDescent="0.3">
      <c r="A716" s="320" t="s">
        <v>2552</v>
      </c>
      <c r="B716" s="320"/>
      <c r="C716" s="320"/>
      <c r="D716" s="320"/>
      <c r="E716" s="320"/>
      <c r="F716" s="320"/>
      <c r="G716" s="320"/>
      <c r="H716" s="320"/>
      <c r="I716" s="320"/>
      <c r="J716" s="320"/>
      <c r="K716" s="320"/>
      <c r="L716" s="320"/>
      <c r="M716" s="320"/>
      <c r="N716" s="320"/>
      <c r="O716" s="320"/>
      <c r="P716" s="320"/>
      <c r="Q716" s="320"/>
      <c r="R716" s="320"/>
      <c r="S716" s="320"/>
      <c r="T716" s="320"/>
      <c r="U716" s="320"/>
      <c r="V716" s="320"/>
      <c r="W716" s="320"/>
      <c r="X716" s="320"/>
      <c r="Y716" s="320"/>
      <c r="Z716" s="320"/>
      <c r="AA716" s="320"/>
      <c r="AB716" s="320"/>
      <c r="AC716" s="320"/>
      <c r="AD716" s="88">
        <f>'Art. 121'!Q688</f>
        <v>0</v>
      </c>
      <c r="AE716" s="89">
        <f>IF(AG716=1,AK716,AG716)</f>
        <v>0</v>
      </c>
      <c r="AF716">
        <f>AD716/2</f>
        <v>0</v>
      </c>
      <c r="AG716" s="86">
        <f>IF(AND(AF716&gt;=0,AF716&lt;=1),1,"No aplica")</f>
        <v>1</v>
      </c>
      <c r="AH716" s="90">
        <f>AD716/(AG716*2)</f>
        <v>0</v>
      </c>
      <c r="AI716" s="91">
        <f>IF(AG716=1,AG716/$AG$717,"No aplica")</f>
        <v>0.2</v>
      </c>
      <c r="AJ716" s="91">
        <f>AF716*AI716</f>
        <v>0</v>
      </c>
      <c r="AK716" s="91">
        <f>AJ716*$AE$23</f>
        <v>0</v>
      </c>
    </row>
    <row r="717" spans="1:37" ht="25.4" customHeight="1" thickTop="1" x14ac:dyDescent="0.25">
      <c r="A717" s="289" t="s">
        <v>2553</v>
      </c>
      <c r="B717" s="289"/>
      <c r="C717" s="289"/>
      <c r="D717" s="289"/>
      <c r="E717" s="289"/>
      <c r="F717" s="289"/>
      <c r="G717" s="289"/>
      <c r="H717" s="289"/>
      <c r="I717" s="289"/>
      <c r="J717" s="289"/>
      <c r="K717" s="289"/>
      <c r="L717" s="289"/>
      <c r="M717" s="289"/>
      <c r="N717" s="289"/>
      <c r="O717" s="289"/>
      <c r="P717" s="289"/>
      <c r="Q717" s="289"/>
      <c r="R717" s="289"/>
      <c r="S717" s="289"/>
      <c r="T717" s="289"/>
      <c r="U717" s="289"/>
      <c r="V717" s="289"/>
      <c r="W717" s="289"/>
      <c r="X717" s="289"/>
      <c r="Y717" s="289"/>
      <c r="Z717" s="289"/>
      <c r="AA717" s="289"/>
      <c r="AB717" s="289"/>
      <c r="AC717" s="289"/>
      <c r="AD717" s="289"/>
      <c r="AE717" s="89">
        <f>SUM(AE710:AE716)</f>
        <v>0</v>
      </c>
      <c r="AF717" s="59"/>
      <c r="AG717" s="92">
        <f>SUM(AG712:AG716)</f>
        <v>5</v>
      </c>
      <c r="AH717" s="93"/>
      <c r="AI717" s="94"/>
      <c r="AJ717" s="94"/>
      <c r="AK717" s="94"/>
    </row>
    <row r="718" spans="1:37" ht="25.4" customHeight="1" x14ac:dyDescent="0.25">
      <c r="A718" s="290" t="s">
        <v>2554</v>
      </c>
      <c r="B718" s="290"/>
      <c r="C718" s="290"/>
      <c r="D718" s="290"/>
      <c r="E718" s="290"/>
      <c r="F718" s="290"/>
      <c r="G718" s="290"/>
      <c r="H718" s="290"/>
      <c r="I718" s="290"/>
      <c r="J718" s="290"/>
      <c r="K718" s="290"/>
      <c r="L718" s="290"/>
      <c r="M718" s="290"/>
      <c r="N718" s="290"/>
      <c r="O718" s="290"/>
      <c r="P718" s="290"/>
      <c r="Q718" s="290"/>
      <c r="R718" s="290"/>
      <c r="S718" s="290"/>
      <c r="T718" s="290"/>
      <c r="U718" s="290"/>
      <c r="V718" s="290"/>
      <c r="W718" s="290"/>
      <c r="X718" s="290"/>
      <c r="Y718" s="290"/>
      <c r="Z718" s="290"/>
      <c r="AA718" s="290"/>
      <c r="AB718" s="290"/>
      <c r="AC718" s="290"/>
      <c r="AD718" s="290"/>
      <c r="AE718" s="89">
        <f>AE717/$AE$23*100</f>
        <v>0</v>
      </c>
      <c r="AF718" s="59"/>
      <c r="AG718" s="92"/>
      <c r="AH718" s="93"/>
      <c r="AI718" s="94"/>
      <c r="AJ718" s="94"/>
      <c r="AK718" s="94"/>
    </row>
    <row r="719" spans="1:37" ht="25.4" customHeight="1" x14ac:dyDescent="0.25">
      <c r="A719" s="100"/>
      <c r="B719" s="100"/>
      <c r="C719" s="100"/>
      <c r="D719" s="100"/>
      <c r="E719" s="100"/>
      <c r="F719" s="100"/>
      <c r="G719" s="100"/>
      <c r="H719" s="100"/>
      <c r="I719" s="100"/>
      <c r="J719" s="100"/>
      <c r="K719" s="100"/>
      <c r="L719" s="100"/>
      <c r="M719" s="100"/>
      <c r="N719" s="100"/>
      <c r="O719" s="100"/>
      <c r="P719" s="100"/>
      <c r="Q719" s="95"/>
      <c r="R719" s="100"/>
      <c r="S719" s="100"/>
      <c r="T719" s="100"/>
      <c r="U719" s="100"/>
      <c r="V719" s="100"/>
      <c r="W719" s="100"/>
      <c r="X719" s="100"/>
      <c r="Y719" s="100"/>
      <c r="Z719" s="100"/>
      <c r="AA719" s="100"/>
      <c r="AB719" s="100"/>
      <c r="AC719" s="100"/>
      <c r="AD719" s="96"/>
      <c r="AE719" s="96"/>
    </row>
    <row r="720" spans="1:37" ht="25.4" customHeight="1" x14ac:dyDescent="0.25">
      <c r="A720" s="100"/>
      <c r="B720" s="100"/>
      <c r="C720" s="100"/>
      <c r="D720" s="100"/>
      <c r="E720" s="100"/>
      <c r="F720" s="100"/>
      <c r="G720" s="100"/>
      <c r="H720" s="100"/>
      <c r="I720" s="100"/>
      <c r="J720" s="100"/>
      <c r="K720" s="100"/>
      <c r="L720" s="100"/>
      <c r="M720" s="100"/>
      <c r="N720" s="100"/>
      <c r="O720" s="100"/>
      <c r="P720" s="100"/>
      <c r="Q720" s="95"/>
      <c r="R720" s="100"/>
      <c r="S720" s="100"/>
      <c r="T720" s="100"/>
      <c r="U720" s="100"/>
      <c r="V720" s="100"/>
      <c r="W720" s="100"/>
      <c r="X720" s="100"/>
      <c r="Y720" s="100"/>
      <c r="Z720" s="100"/>
      <c r="AA720" s="100"/>
      <c r="AB720" s="100"/>
      <c r="AC720" s="100"/>
      <c r="AD720" s="96"/>
      <c r="AE720" s="96"/>
    </row>
    <row r="721" spans="1:37" ht="25.4" customHeight="1" x14ac:dyDescent="0.25">
      <c r="A721" s="337" t="s">
        <v>870</v>
      </c>
      <c r="B721" s="337"/>
      <c r="C721" s="337"/>
      <c r="D721" s="337"/>
      <c r="E721" s="337"/>
      <c r="F721" s="337"/>
      <c r="G721" s="337"/>
      <c r="H721" s="337"/>
      <c r="I721" s="337"/>
      <c r="J721" s="337"/>
      <c r="K721" s="337"/>
      <c r="L721" s="337"/>
      <c r="M721" s="337"/>
      <c r="N721" s="337"/>
      <c r="O721" s="337"/>
      <c r="P721" s="337"/>
      <c r="Q721" s="337"/>
      <c r="R721" s="337"/>
      <c r="S721" s="337"/>
      <c r="T721" s="337"/>
      <c r="U721" s="337"/>
      <c r="V721" s="337"/>
      <c r="W721" s="337"/>
      <c r="X721" s="337"/>
      <c r="Y721" s="337"/>
      <c r="Z721" s="337"/>
      <c r="AA721" s="337"/>
      <c r="AB721" s="337"/>
      <c r="AC721" s="337"/>
      <c r="AD721" s="82"/>
      <c r="AE721" s="82"/>
    </row>
    <row r="722" spans="1:37" ht="25.4" customHeight="1" x14ac:dyDescent="0.25">
      <c r="A722" s="101"/>
      <c r="B722" s="102"/>
      <c r="C722" s="102"/>
      <c r="D722" s="102"/>
      <c r="E722" s="102"/>
      <c r="F722" s="102"/>
      <c r="G722" s="102"/>
      <c r="H722" s="102"/>
      <c r="I722" s="102"/>
      <c r="J722" s="102"/>
      <c r="K722" s="102"/>
      <c r="L722" s="102"/>
      <c r="M722" s="102"/>
      <c r="N722" s="102"/>
      <c r="O722" s="102"/>
      <c r="P722" s="102"/>
      <c r="Q722" s="103"/>
      <c r="R722" s="102"/>
      <c r="S722" s="102"/>
      <c r="T722" s="102"/>
      <c r="U722" s="102"/>
      <c r="V722" s="102"/>
      <c r="W722" s="102"/>
      <c r="X722" s="102"/>
      <c r="Y722" s="102"/>
      <c r="Z722" s="102"/>
      <c r="AA722" s="102"/>
      <c r="AB722" s="102"/>
      <c r="AC722" s="102"/>
      <c r="AD722" s="83"/>
      <c r="AE722" s="83"/>
    </row>
    <row r="723" spans="1:37" ht="25.4" customHeight="1" thickBot="1" x14ac:dyDescent="0.3">
      <c r="A723" s="70"/>
      <c r="B723" s="70"/>
      <c r="C723" s="70"/>
      <c r="D723" s="70"/>
      <c r="E723" s="70"/>
      <c r="F723" s="70"/>
      <c r="G723" s="70"/>
      <c r="H723" s="70"/>
      <c r="I723" s="70"/>
      <c r="J723" s="70"/>
      <c r="K723" s="70"/>
      <c r="L723" s="70"/>
      <c r="M723" s="70"/>
      <c r="N723" s="70"/>
      <c r="O723" s="70"/>
      <c r="P723" s="70"/>
      <c r="Q723" s="95"/>
      <c r="R723" s="70"/>
      <c r="S723" s="70"/>
      <c r="T723" s="70"/>
      <c r="U723" s="70"/>
      <c r="V723" s="70"/>
      <c r="W723" s="70"/>
      <c r="X723" s="70"/>
      <c r="Y723" s="70"/>
      <c r="Z723" s="70"/>
      <c r="AA723" s="70"/>
      <c r="AB723" s="70"/>
      <c r="AC723" s="70"/>
      <c r="AD723" s="96"/>
      <c r="AE723" s="96"/>
    </row>
    <row r="724" spans="1:37" ht="25.4" customHeight="1" thickTop="1" thickBot="1" x14ac:dyDescent="0.3">
      <c r="A724" s="292" t="s">
        <v>44</v>
      </c>
      <c r="B724" s="292"/>
      <c r="C724" s="292"/>
      <c r="D724" s="292"/>
      <c r="E724" s="292"/>
      <c r="F724" s="292"/>
      <c r="G724" s="292"/>
      <c r="H724" s="292"/>
      <c r="I724" s="292"/>
      <c r="J724" s="292"/>
      <c r="K724" s="292"/>
      <c r="L724" s="292"/>
      <c r="M724" s="292"/>
      <c r="N724" s="292"/>
      <c r="O724" s="292"/>
      <c r="P724" s="292"/>
      <c r="Q724" s="292"/>
      <c r="R724" s="292"/>
      <c r="S724" s="292"/>
      <c r="T724" s="292"/>
      <c r="U724" s="292"/>
      <c r="V724" s="292"/>
      <c r="W724" s="292"/>
      <c r="X724" s="292"/>
      <c r="Y724" s="292"/>
      <c r="Z724" s="292"/>
      <c r="AA724" s="292"/>
      <c r="AB724" s="292"/>
      <c r="AC724" s="292"/>
      <c r="AD724" s="63" t="s">
        <v>65</v>
      </c>
      <c r="AE724" s="211" t="s">
        <v>9</v>
      </c>
      <c r="AF724" s="86" t="s">
        <v>330</v>
      </c>
      <c r="AG724" s="86" t="s">
        <v>331</v>
      </c>
      <c r="AH724" s="86" t="s">
        <v>332</v>
      </c>
      <c r="AI724" s="87" t="s">
        <v>333</v>
      </c>
      <c r="AJ724" s="86"/>
      <c r="AK724" s="87" t="s">
        <v>334</v>
      </c>
    </row>
    <row r="725" spans="1:37" ht="25.4" customHeight="1" thickTop="1" thickBot="1" x14ac:dyDescent="0.3">
      <c r="A725" s="341" t="s">
        <v>403</v>
      </c>
      <c r="B725" s="342"/>
      <c r="C725" s="342"/>
      <c r="D725" s="342"/>
      <c r="E725" s="342"/>
      <c r="F725" s="342"/>
      <c r="G725" s="342"/>
      <c r="H725" s="342"/>
      <c r="I725" s="342"/>
      <c r="J725" s="342"/>
      <c r="K725" s="342"/>
      <c r="L725" s="342"/>
      <c r="M725" s="342"/>
      <c r="N725" s="342"/>
      <c r="O725" s="342"/>
      <c r="P725" s="342"/>
      <c r="Q725" s="342"/>
      <c r="R725" s="342"/>
      <c r="S725" s="342"/>
      <c r="T725" s="342"/>
      <c r="U725" s="342"/>
      <c r="V725" s="342"/>
      <c r="W725" s="342"/>
      <c r="X725" s="342"/>
      <c r="Y725" s="342"/>
      <c r="Z725" s="342"/>
      <c r="AA725" s="342"/>
      <c r="AB725" s="342"/>
      <c r="AC725" s="343"/>
      <c r="AD725" s="88">
        <f>'Art. 121'!Q697</f>
        <v>0</v>
      </c>
      <c r="AE725" s="89">
        <f t="shared" ref="AE725:AE758" si="139">IF(AG725=1,AK725,AG725)</f>
        <v>0</v>
      </c>
      <c r="AF725">
        <f t="shared" ref="AF725:AF758" si="140">AD725/2</f>
        <v>0</v>
      </c>
      <c r="AG725" s="86">
        <f t="shared" ref="AG725:AG758" si="141">IF(AND(AF725&gt;=0,AF725&lt;=1),1,"No aplica")</f>
        <v>1</v>
      </c>
      <c r="AH725" s="90">
        <f t="shared" ref="AH725:AH758" si="142">AD725/(AG725*2)</f>
        <v>0</v>
      </c>
      <c r="AI725" s="91">
        <f t="shared" ref="AI725:AI759" si="143">IF(AG725=1,AG725/$AG$759,"No aplica")</f>
        <v>2.9411764705882353E-2</v>
      </c>
      <c r="AJ725" s="91">
        <f t="shared" ref="AJ725:AJ758" si="144">AF725*AI725</f>
        <v>0</v>
      </c>
      <c r="AK725" s="91">
        <f t="shared" ref="AK725:AK758" si="145">AJ725*$AE$23</f>
        <v>0</v>
      </c>
    </row>
    <row r="726" spans="1:37" ht="25.4" customHeight="1" thickTop="1" thickBot="1" x14ac:dyDescent="0.3">
      <c r="A726" s="341" t="s">
        <v>441</v>
      </c>
      <c r="B726" s="342" t="s">
        <v>441</v>
      </c>
      <c r="C726" s="342" t="s">
        <v>441</v>
      </c>
      <c r="D726" s="342" t="s">
        <v>441</v>
      </c>
      <c r="E726" s="342" t="s">
        <v>441</v>
      </c>
      <c r="F726" s="342" t="s">
        <v>441</v>
      </c>
      <c r="G726" s="342" t="s">
        <v>441</v>
      </c>
      <c r="H726" s="342" t="s">
        <v>441</v>
      </c>
      <c r="I726" s="342" t="s">
        <v>441</v>
      </c>
      <c r="J726" s="342" t="s">
        <v>441</v>
      </c>
      <c r="K726" s="342" t="s">
        <v>441</v>
      </c>
      <c r="L726" s="342" t="s">
        <v>441</v>
      </c>
      <c r="M726" s="342" t="s">
        <v>441</v>
      </c>
      <c r="N726" s="342" t="s">
        <v>441</v>
      </c>
      <c r="O726" s="342" t="s">
        <v>441</v>
      </c>
      <c r="P726" s="342" t="s">
        <v>441</v>
      </c>
      <c r="Q726" s="342" t="s">
        <v>441</v>
      </c>
      <c r="R726" s="342" t="s">
        <v>441</v>
      </c>
      <c r="S726" s="342" t="s">
        <v>441</v>
      </c>
      <c r="T726" s="342" t="s">
        <v>441</v>
      </c>
      <c r="U726" s="342" t="s">
        <v>441</v>
      </c>
      <c r="V726" s="342" t="s">
        <v>441</v>
      </c>
      <c r="W726" s="342" t="s">
        <v>441</v>
      </c>
      <c r="X726" s="342" t="s">
        <v>441</v>
      </c>
      <c r="Y726" s="342" t="s">
        <v>441</v>
      </c>
      <c r="Z726" s="342" t="s">
        <v>441</v>
      </c>
      <c r="AA726" s="342" t="s">
        <v>441</v>
      </c>
      <c r="AB726" s="342" t="s">
        <v>441</v>
      </c>
      <c r="AC726" s="343" t="s">
        <v>441</v>
      </c>
      <c r="AD726" s="88">
        <f>'Art. 121'!Q698</f>
        <v>0</v>
      </c>
      <c r="AE726" s="89">
        <f t="shared" si="139"/>
        <v>0</v>
      </c>
      <c r="AF726">
        <f t="shared" si="140"/>
        <v>0</v>
      </c>
      <c r="AG726" s="86">
        <f t="shared" si="141"/>
        <v>1</v>
      </c>
      <c r="AH726" s="90">
        <f t="shared" si="142"/>
        <v>0</v>
      </c>
      <c r="AI726" s="91">
        <f t="shared" si="143"/>
        <v>2.9411764705882353E-2</v>
      </c>
      <c r="AJ726" s="91">
        <f t="shared" si="144"/>
        <v>0</v>
      </c>
      <c r="AK726" s="91">
        <f t="shared" si="145"/>
        <v>0</v>
      </c>
    </row>
    <row r="727" spans="1:37" ht="25.4" customHeight="1" thickTop="1" thickBot="1" x14ac:dyDescent="0.3">
      <c r="A727" s="341" t="s">
        <v>871</v>
      </c>
      <c r="B727" s="342" t="s">
        <v>871</v>
      </c>
      <c r="C727" s="342" t="s">
        <v>871</v>
      </c>
      <c r="D727" s="342" t="s">
        <v>871</v>
      </c>
      <c r="E727" s="342" t="s">
        <v>871</v>
      </c>
      <c r="F727" s="342" t="s">
        <v>871</v>
      </c>
      <c r="G727" s="342" t="s">
        <v>871</v>
      </c>
      <c r="H727" s="342" t="s">
        <v>871</v>
      </c>
      <c r="I727" s="342" t="s">
        <v>871</v>
      </c>
      <c r="J727" s="342" t="s">
        <v>871</v>
      </c>
      <c r="K727" s="342" t="s">
        <v>871</v>
      </c>
      <c r="L727" s="342" t="s">
        <v>871</v>
      </c>
      <c r="M727" s="342" t="s">
        <v>871</v>
      </c>
      <c r="N727" s="342" t="s">
        <v>871</v>
      </c>
      <c r="O727" s="342" t="s">
        <v>871</v>
      </c>
      <c r="P727" s="342" t="s">
        <v>871</v>
      </c>
      <c r="Q727" s="342" t="s">
        <v>871</v>
      </c>
      <c r="R727" s="342" t="s">
        <v>871</v>
      </c>
      <c r="S727" s="342" t="s">
        <v>871</v>
      </c>
      <c r="T727" s="342" t="s">
        <v>871</v>
      </c>
      <c r="U727" s="342" t="s">
        <v>871</v>
      </c>
      <c r="V727" s="342" t="s">
        <v>871</v>
      </c>
      <c r="W727" s="342" t="s">
        <v>871</v>
      </c>
      <c r="X727" s="342" t="s">
        <v>871</v>
      </c>
      <c r="Y727" s="342" t="s">
        <v>871</v>
      </c>
      <c r="Z727" s="342" t="s">
        <v>871</v>
      </c>
      <c r="AA727" s="342" t="s">
        <v>871</v>
      </c>
      <c r="AB727" s="342" t="s">
        <v>871</v>
      </c>
      <c r="AC727" s="343" t="s">
        <v>871</v>
      </c>
      <c r="AD727" s="88">
        <f>'Art. 121'!Q699</f>
        <v>0</v>
      </c>
      <c r="AE727" s="89">
        <f t="shared" si="139"/>
        <v>0</v>
      </c>
      <c r="AF727">
        <f t="shared" si="140"/>
        <v>0</v>
      </c>
      <c r="AG727" s="86">
        <f t="shared" si="141"/>
        <v>1</v>
      </c>
      <c r="AH727" s="90">
        <f t="shared" si="142"/>
        <v>0</v>
      </c>
      <c r="AI727" s="91">
        <f t="shared" si="143"/>
        <v>2.9411764705882353E-2</v>
      </c>
      <c r="AJ727" s="91">
        <f t="shared" si="144"/>
        <v>0</v>
      </c>
      <c r="AK727" s="91">
        <f t="shared" si="145"/>
        <v>0</v>
      </c>
    </row>
    <row r="728" spans="1:37" ht="25.4" customHeight="1" thickTop="1" thickBot="1" x14ac:dyDescent="0.3">
      <c r="A728" s="341" t="s">
        <v>872</v>
      </c>
      <c r="B728" s="342" t="s">
        <v>872</v>
      </c>
      <c r="C728" s="342" t="s">
        <v>872</v>
      </c>
      <c r="D728" s="342" t="s">
        <v>872</v>
      </c>
      <c r="E728" s="342" t="s">
        <v>872</v>
      </c>
      <c r="F728" s="342" t="s">
        <v>872</v>
      </c>
      <c r="G728" s="342" t="s">
        <v>872</v>
      </c>
      <c r="H728" s="342" t="s">
        <v>872</v>
      </c>
      <c r="I728" s="342" t="s">
        <v>872</v>
      </c>
      <c r="J728" s="342" t="s">
        <v>872</v>
      </c>
      <c r="K728" s="342" t="s">
        <v>872</v>
      </c>
      <c r="L728" s="342" t="s">
        <v>872</v>
      </c>
      <c r="M728" s="342" t="s">
        <v>872</v>
      </c>
      <c r="N728" s="342" t="s">
        <v>872</v>
      </c>
      <c r="O728" s="342" t="s">
        <v>872</v>
      </c>
      <c r="P728" s="342" t="s">
        <v>872</v>
      </c>
      <c r="Q728" s="342" t="s">
        <v>872</v>
      </c>
      <c r="R728" s="342" t="s">
        <v>872</v>
      </c>
      <c r="S728" s="342" t="s">
        <v>872</v>
      </c>
      <c r="T728" s="342" t="s">
        <v>872</v>
      </c>
      <c r="U728" s="342" t="s">
        <v>872</v>
      </c>
      <c r="V728" s="342" t="s">
        <v>872</v>
      </c>
      <c r="W728" s="342" t="s">
        <v>872</v>
      </c>
      <c r="X728" s="342" t="s">
        <v>872</v>
      </c>
      <c r="Y728" s="342" t="s">
        <v>872</v>
      </c>
      <c r="Z728" s="342" t="s">
        <v>872</v>
      </c>
      <c r="AA728" s="342" t="s">
        <v>872</v>
      </c>
      <c r="AB728" s="342" t="s">
        <v>872</v>
      </c>
      <c r="AC728" s="343" t="s">
        <v>872</v>
      </c>
      <c r="AD728" s="88">
        <f>'Art. 121'!Q700</f>
        <v>0</v>
      </c>
      <c r="AE728" s="89">
        <f t="shared" si="139"/>
        <v>0</v>
      </c>
      <c r="AF728">
        <f t="shared" si="140"/>
        <v>0</v>
      </c>
      <c r="AG728" s="86">
        <f t="shared" si="141"/>
        <v>1</v>
      </c>
      <c r="AH728" s="90">
        <f t="shared" si="142"/>
        <v>0</v>
      </c>
      <c r="AI728" s="91">
        <f t="shared" si="143"/>
        <v>2.9411764705882353E-2</v>
      </c>
      <c r="AJ728" s="91">
        <f t="shared" si="144"/>
        <v>0</v>
      </c>
      <c r="AK728" s="91">
        <f t="shared" si="145"/>
        <v>0</v>
      </c>
    </row>
    <row r="729" spans="1:37" ht="25.4" customHeight="1" thickTop="1" thickBot="1" x14ac:dyDescent="0.3">
      <c r="A729" s="341" t="s">
        <v>873</v>
      </c>
      <c r="B729" s="342" t="s">
        <v>873</v>
      </c>
      <c r="C729" s="342" t="s">
        <v>873</v>
      </c>
      <c r="D729" s="342" t="s">
        <v>873</v>
      </c>
      <c r="E729" s="342" t="s">
        <v>873</v>
      </c>
      <c r="F729" s="342" t="s">
        <v>873</v>
      </c>
      <c r="G729" s="342" t="s">
        <v>873</v>
      </c>
      <c r="H729" s="342" t="s">
        <v>873</v>
      </c>
      <c r="I729" s="342" t="s">
        <v>873</v>
      </c>
      <c r="J729" s="342" t="s">
        <v>873</v>
      </c>
      <c r="K729" s="342" t="s">
        <v>873</v>
      </c>
      <c r="L729" s="342" t="s">
        <v>873</v>
      </c>
      <c r="M729" s="342" t="s">
        <v>873</v>
      </c>
      <c r="N729" s="342" t="s">
        <v>873</v>
      </c>
      <c r="O729" s="342" t="s">
        <v>873</v>
      </c>
      <c r="P729" s="342" t="s">
        <v>873</v>
      </c>
      <c r="Q729" s="342" t="s">
        <v>873</v>
      </c>
      <c r="R729" s="342" t="s">
        <v>873</v>
      </c>
      <c r="S729" s="342" t="s">
        <v>873</v>
      </c>
      <c r="T729" s="342" t="s">
        <v>873</v>
      </c>
      <c r="U729" s="342" t="s">
        <v>873</v>
      </c>
      <c r="V729" s="342" t="s">
        <v>873</v>
      </c>
      <c r="W729" s="342" t="s">
        <v>873</v>
      </c>
      <c r="X729" s="342" t="s">
        <v>873</v>
      </c>
      <c r="Y729" s="342" t="s">
        <v>873</v>
      </c>
      <c r="Z729" s="342" t="s">
        <v>873</v>
      </c>
      <c r="AA729" s="342" t="s">
        <v>873</v>
      </c>
      <c r="AB729" s="342" t="s">
        <v>873</v>
      </c>
      <c r="AC729" s="343" t="s">
        <v>873</v>
      </c>
      <c r="AD729" s="88">
        <f>'Art. 121'!Q701</f>
        <v>0</v>
      </c>
      <c r="AE729" s="89">
        <f t="shared" si="139"/>
        <v>0</v>
      </c>
      <c r="AF729">
        <f t="shared" si="140"/>
        <v>0</v>
      </c>
      <c r="AG729" s="86">
        <f t="shared" si="141"/>
        <v>1</v>
      </c>
      <c r="AH729" s="90">
        <f t="shared" si="142"/>
        <v>0</v>
      </c>
      <c r="AI729" s="91">
        <f t="shared" si="143"/>
        <v>2.9411764705882353E-2</v>
      </c>
      <c r="AJ729" s="91">
        <f t="shared" si="144"/>
        <v>0</v>
      </c>
      <c r="AK729" s="91">
        <f t="shared" si="145"/>
        <v>0</v>
      </c>
    </row>
    <row r="730" spans="1:37" ht="25.4" customHeight="1" thickTop="1" thickBot="1" x14ac:dyDescent="0.3">
      <c r="A730" s="341" t="s">
        <v>874</v>
      </c>
      <c r="B730" s="342" t="s">
        <v>874</v>
      </c>
      <c r="C730" s="342" t="s">
        <v>874</v>
      </c>
      <c r="D730" s="342" t="s">
        <v>874</v>
      </c>
      <c r="E730" s="342" t="s">
        <v>874</v>
      </c>
      <c r="F730" s="342" t="s">
        <v>874</v>
      </c>
      <c r="G730" s="342" t="s">
        <v>874</v>
      </c>
      <c r="H730" s="342" t="s">
        <v>874</v>
      </c>
      <c r="I730" s="342" t="s">
        <v>874</v>
      </c>
      <c r="J730" s="342" t="s">
        <v>874</v>
      </c>
      <c r="K730" s="342" t="s">
        <v>874</v>
      </c>
      <c r="L730" s="342" t="s">
        <v>874</v>
      </c>
      <c r="M730" s="342" t="s">
        <v>874</v>
      </c>
      <c r="N730" s="342" t="s">
        <v>874</v>
      </c>
      <c r="O730" s="342" t="s">
        <v>874</v>
      </c>
      <c r="P730" s="342" t="s">
        <v>874</v>
      </c>
      <c r="Q730" s="342" t="s">
        <v>874</v>
      </c>
      <c r="R730" s="342" t="s">
        <v>874</v>
      </c>
      <c r="S730" s="342" t="s">
        <v>874</v>
      </c>
      <c r="T730" s="342" t="s">
        <v>874</v>
      </c>
      <c r="U730" s="342" t="s">
        <v>874</v>
      </c>
      <c r="V730" s="342" t="s">
        <v>874</v>
      </c>
      <c r="W730" s="342" t="s">
        <v>874</v>
      </c>
      <c r="X730" s="342" t="s">
        <v>874</v>
      </c>
      <c r="Y730" s="342" t="s">
        <v>874</v>
      </c>
      <c r="Z730" s="342" t="s">
        <v>874</v>
      </c>
      <c r="AA730" s="342" t="s">
        <v>874</v>
      </c>
      <c r="AB730" s="342" t="s">
        <v>874</v>
      </c>
      <c r="AC730" s="343" t="s">
        <v>874</v>
      </c>
      <c r="AD730" s="88">
        <f>'Art. 121'!Q702</f>
        <v>0</v>
      </c>
      <c r="AE730" s="89">
        <f t="shared" si="139"/>
        <v>0</v>
      </c>
      <c r="AF730">
        <f t="shared" si="140"/>
        <v>0</v>
      </c>
      <c r="AG730" s="86">
        <f t="shared" si="141"/>
        <v>1</v>
      </c>
      <c r="AH730" s="90">
        <f t="shared" si="142"/>
        <v>0</v>
      </c>
      <c r="AI730" s="91">
        <f t="shared" si="143"/>
        <v>2.9411764705882353E-2</v>
      </c>
      <c r="AJ730" s="91">
        <f t="shared" si="144"/>
        <v>0</v>
      </c>
      <c r="AK730" s="91">
        <f t="shared" si="145"/>
        <v>0</v>
      </c>
    </row>
    <row r="731" spans="1:37" ht="25.4" customHeight="1" thickTop="1" thickBot="1" x14ac:dyDescent="0.3">
      <c r="A731" s="341" t="s">
        <v>875</v>
      </c>
      <c r="B731" s="342" t="s">
        <v>875</v>
      </c>
      <c r="C731" s="342" t="s">
        <v>875</v>
      </c>
      <c r="D731" s="342" t="s">
        <v>875</v>
      </c>
      <c r="E731" s="342" t="s">
        <v>875</v>
      </c>
      <c r="F731" s="342" t="s">
        <v>875</v>
      </c>
      <c r="G731" s="342" t="s">
        <v>875</v>
      </c>
      <c r="H731" s="342" t="s">
        <v>875</v>
      </c>
      <c r="I731" s="342" t="s">
        <v>875</v>
      </c>
      <c r="J731" s="342" t="s">
        <v>875</v>
      </c>
      <c r="K731" s="342" t="s">
        <v>875</v>
      </c>
      <c r="L731" s="342" t="s">
        <v>875</v>
      </c>
      <c r="M731" s="342" t="s">
        <v>875</v>
      </c>
      <c r="N731" s="342" t="s">
        <v>875</v>
      </c>
      <c r="O731" s="342" t="s">
        <v>875</v>
      </c>
      <c r="P731" s="342" t="s">
        <v>875</v>
      </c>
      <c r="Q731" s="342" t="s">
        <v>875</v>
      </c>
      <c r="R731" s="342" t="s">
        <v>875</v>
      </c>
      <c r="S731" s="342" t="s">
        <v>875</v>
      </c>
      <c r="T731" s="342" t="s">
        <v>875</v>
      </c>
      <c r="U731" s="342" t="s">
        <v>875</v>
      </c>
      <c r="V731" s="342" t="s">
        <v>875</v>
      </c>
      <c r="W731" s="342" t="s">
        <v>875</v>
      </c>
      <c r="X731" s="342" t="s">
        <v>875</v>
      </c>
      <c r="Y731" s="342" t="s">
        <v>875</v>
      </c>
      <c r="Z731" s="342" t="s">
        <v>875</v>
      </c>
      <c r="AA731" s="342" t="s">
        <v>875</v>
      </c>
      <c r="AB731" s="342" t="s">
        <v>875</v>
      </c>
      <c r="AC731" s="343" t="s">
        <v>875</v>
      </c>
      <c r="AD731" s="88">
        <f>'Art. 121'!Q703</f>
        <v>0</v>
      </c>
      <c r="AE731" s="89">
        <f t="shared" si="139"/>
        <v>0</v>
      </c>
      <c r="AF731">
        <f t="shared" si="140"/>
        <v>0</v>
      </c>
      <c r="AG731" s="86">
        <f t="shared" si="141"/>
        <v>1</v>
      </c>
      <c r="AH731" s="90">
        <f t="shared" si="142"/>
        <v>0</v>
      </c>
      <c r="AI731" s="91">
        <f t="shared" si="143"/>
        <v>2.9411764705882353E-2</v>
      </c>
      <c r="AJ731" s="91">
        <f t="shared" si="144"/>
        <v>0</v>
      </c>
      <c r="AK731" s="91">
        <f t="shared" si="145"/>
        <v>0</v>
      </c>
    </row>
    <row r="732" spans="1:37" ht="25.4" customHeight="1" thickTop="1" thickBot="1" x14ac:dyDescent="0.3">
      <c r="A732" s="341" t="s">
        <v>876</v>
      </c>
      <c r="B732" s="342" t="s">
        <v>876</v>
      </c>
      <c r="C732" s="342" t="s">
        <v>876</v>
      </c>
      <c r="D732" s="342" t="s">
        <v>876</v>
      </c>
      <c r="E732" s="342" t="s">
        <v>876</v>
      </c>
      <c r="F732" s="342" t="s">
        <v>876</v>
      </c>
      <c r="G732" s="342" t="s">
        <v>876</v>
      </c>
      <c r="H732" s="342" t="s">
        <v>876</v>
      </c>
      <c r="I732" s="342" t="s">
        <v>876</v>
      </c>
      <c r="J732" s="342" t="s">
        <v>876</v>
      </c>
      <c r="K732" s="342" t="s">
        <v>876</v>
      </c>
      <c r="L732" s="342" t="s">
        <v>876</v>
      </c>
      <c r="M732" s="342" t="s">
        <v>876</v>
      </c>
      <c r="N732" s="342" t="s">
        <v>876</v>
      </c>
      <c r="O732" s="342" t="s">
        <v>876</v>
      </c>
      <c r="P732" s="342" t="s">
        <v>876</v>
      </c>
      <c r="Q732" s="342" t="s">
        <v>876</v>
      </c>
      <c r="R732" s="342" t="s">
        <v>876</v>
      </c>
      <c r="S732" s="342" t="s">
        <v>876</v>
      </c>
      <c r="T732" s="342" t="s">
        <v>876</v>
      </c>
      <c r="U732" s="342" t="s">
        <v>876</v>
      </c>
      <c r="V732" s="342" t="s">
        <v>876</v>
      </c>
      <c r="W732" s="342" t="s">
        <v>876</v>
      </c>
      <c r="X732" s="342" t="s">
        <v>876</v>
      </c>
      <c r="Y732" s="342" t="s">
        <v>876</v>
      </c>
      <c r="Z732" s="342" t="s">
        <v>876</v>
      </c>
      <c r="AA732" s="342" t="s">
        <v>876</v>
      </c>
      <c r="AB732" s="342" t="s">
        <v>876</v>
      </c>
      <c r="AC732" s="343" t="s">
        <v>876</v>
      </c>
      <c r="AD732" s="88">
        <f>'Art. 121'!Q704</f>
        <v>0</v>
      </c>
      <c r="AE732" s="89">
        <f t="shared" si="139"/>
        <v>0</v>
      </c>
      <c r="AF732">
        <f t="shared" si="140"/>
        <v>0</v>
      </c>
      <c r="AG732" s="86">
        <f t="shared" si="141"/>
        <v>1</v>
      </c>
      <c r="AH732" s="90">
        <f t="shared" si="142"/>
        <v>0</v>
      </c>
      <c r="AI732" s="91">
        <f t="shared" si="143"/>
        <v>2.9411764705882353E-2</v>
      </c>
      <c r="AJ732" s="91">
        <f t="shared" si="144"/>
        <v>0</v>
      </c>
      <c r="AK732" s="91">
        <f t="shared" si="145"/>
        <v>0</v>
      </c>
    </row>
    <row r="733" spans="1:37" ht="25.4" customHeight="1" thickTop="1" thickBot="1" x14ac:dyDescent="0.3">
      <c r="A733" s="341" t="s">
        <v>877</v>
      </c>
      <c r="B733" s="342" t="s">
        <v>877</v>
      </c>
      <c r="C733" s="342" t="s">
        <v>877</v>
      </c>
      <c r="D733" s="342" t="s">
        <v>877</v>
      </c>
      <c r="E733" s="342" t="s">
        <v>877</v>
      </c>
      <c r="F733" s="342" t="s">
        <v>877</v>
      </c>
      <c r="G733" s="342" t="s">
        <v>877</v>
      </c>
      <c r="H733" s="342" t="s">
        <v>877</v>
      </c>
      <c r="I733" s="342" t="s">
        <v>877</v>
      </c>
      <c r="J733" s="342" t="s">
        <v>877</v>
      </c>
      <c r="K733" s="342" t="s">
        <v>877</v>
      </c>
      <c r="L733" s="342" t="s">
        <v>877</v>
      </c>
      <c r="M733" s="342" t="s">
        <v>877</v>
      </c>
      <c r="N733" s="342" t="s">
        <v>877</v>
      </c>
      <c r="O733" s="342" t="s">
        <v>877</v>
      </c>
      <c r="P733" s="342" t="s">
        <v>877</v>
      </c>
      <c r="Q733" s="342" t="s">
        <v>877</v>
      </c>
      <c r="R733" s="342" t="s">
        <v>877</v>
      </c>
      <c r="S733" s="342" t="s">
        <v>877</v>
      </c>
      <c r="T733" s="342" t="s">
        <v>877</v>
      </c>
      <c r="U733" s="342" t="s">
        <v>877</v>
      </c>
      <c r="V733" s="342" t="s">
        <v>877</v>
      </c>
      <c r="W733" s="342" t="s">
        <v>877</v>
      </c>
      <c r="X733" s="342" t="s">
        <v>877</v>
      </c>
      <c r="Y733" s="342" t="s">
        <v>877</v>
      </c>
      <c r="Z733" s="342" t="s">
        <v>877</v>
      </c>
      <c r="AA733" s="342" t="s">
        <v>877</v>
      </c>
      <c r="AB733" s="342" t="s">
        <v>877</v>
      </c>
      <c r="AC733" s="343" t="s">
        <v>877</v>
      </c>
      <c r="AD733" s="88">
        <f>'Art. 121'!Q705</f>
        <v>0</v>
      </c>
      <c r="AE733" s="89">
        <f t="shared" si="139"/>
        <v>0</v>
      </c>
      <c r="AF733">
        <f t="shared" si="140"/>
        <v>0</v>
      </c>
      <c r="AG733" s="86">
        <f t="shared" si="141"/>
        <v>1</v>
      </c>
      <c r="AH733" s="90">
        <f t="shared" si="142"/>
        <v>0</v>
      </c>
      <c r="AI733" s="91">
        <f t="shared" si="143"/>
        <v>2.9411764705882353E-2</v>
      </c>
      <c r="AJ733" s="91">
        <f t="shared" si="144"/>
        <v>0</v>
      </c>
      <c r="AK733" s="91">
        <f t="shared" si="145"/>
        <v>0</v>
      </c>
    </row>
    <row r="734" spans="1:37" ht="25.4" customHeight="1" thickTop="1" thickBot="1" x14ac:dyDescent="0.3">
      <c r="A734" s="341" t="s">
        <v>878</v>
      </c>
      <c r="B734" s="342" t="s">
        <v>878</v>
      </c>
      <c r="C734" s="342" t="s">
        <v>878</v>
      </c>
      <c r="D734" s="342" t="s">
        <v>878</v>
      </c>
      <c r="E734" s="342" t="s">
        <v>878</v>
      </c>
      <c r="F734" s="342" t="s">
        <v>878</v>
      </c>
      <c r="G734" s="342" t="s">
        <v>878</v>
      </c>
      <c r="H734" s="342" t="s">
        <v>878</v>
      </c>
      <c r="I734" s="342" t="s">
        <v>878</v>
      </c>
      <c r="J734" s="342" t="s">
        <v>878</v>
      </c>
      <c r="K734" s="342" t="s">
        <v>878</v>
      </c>
      <c r="L734" s="342" t="s">
        <v>878</v>
      </c>
      <c r="M734" s="342" t="s">
        <v>878</v>
      </c>
      <c r="N734" s="342" t="s">
        <v>878</v>
      </c>
      <c r="O734" s="342" t="s">
        <v>878</v>
      </c>
      <c r="P734" s="342" t="s">
        <v>878</v>
      </c>
      <c r="Q734" s="342" t="s">
        <v>878</v>
      </c>
      <c r="R734" s="342" t="s">
        <v>878</v>
      </c>
      <c r="S734" s="342" t="s">
        <v>878</v>
      </c>
      <c r="T734" s="342" t="s">
        <v>878</v>
      </c>
      <c r="U734" s="342" t="s">
        <v>878</v>
      </c>
      <c r="V734" s="342" t="s">
        <v>878</v>
      </c>
      <c r="W734" s="342" t="s">
        <v>878</v>
      </c>
      <c r="X734" s="342" t="s">
        <v>878</v>
      </c>
      <c r="Y734" s="342" t="s">
        <v>878</v>
      </c>
      <c r="Z734" s="342" t="s">
        <v>878</v>
      </c>
      <c r="AA734" s="342" t="s">
        <v>878</v>
      </c>
      <c r="AB734" s="342" t="s">
        <v>878</v>
      </c>
      <c r="AC734" s="343" t="s">
        <v>878</v>
      </c>
      <c r="AD734" s="88">
        <f>'Art. 121'!Q706</f>
        <v>0</v>
      </c>
      <c r="AE734" s="89">
        <f t="shared" si="139"/>
        <v>0</v>
      </c>
      <c r="AF734">
        <f t="shared" si="140"/>
        <v>0</v>
      </c>
      <c r="AG734" s="86">
        <f t="shared" si="141"/>
        <v>1</v>
      </c>
      <c r="AH734" s="90">
        <f t="shared" si="142"/>
        <v>0</v>
      </c>
      <c r="AI734" s="91">
        <f t="shared" si="143"/>
        <v>2.9411764705882353E-2</v>
      </c>
      <c r="AJ734" s="91">
        <f t="shared" si="144"/>
        <v>0</v>
      </c>
      <c r="AK734" s="91">
        <f t="shared" si="145"/>
        <v>0</v>
      </c>
    </row>
    <row r="735" spans="1:37" ht="25.4" customHeight="1" thickTop="1" thickBot="1" x14ac:dyDescent="0.3">
      <c r="A735" s="341" t="s">
        <v>879</v>
      </c>
      <c r="B735" s="342" t="s">
        <v>879</v>
      </c>
      <c r="C735" s="342" t="s">
        <v>879</v>
      </c>
      <c r="D735" s="342" t="s">
        <v>879</v>
      </c>
      <c r="E735" s="342" t="s">
        <v>879</v>
      </c>
      <c r="F735" s="342" t="s">
        <v>879</v>
      </c>
      <c r="G735" s="342" t="s">
        <v>879</v>
      </c>
      <c r="H735" s="342" t="s">
        <v>879</v>
      </c>
      <c r="I735" s="342" t="s">
        <v>879</v>
      </c>
      <c r="J735" s="342" t="s">
        <v>879</v>
      </c>
      <c r="K735" s="342" t="s">
        <v>879</v>
      </c>
      <c r="L735" s="342" t="s">
        <v>879</v>
      </c>
      <c r="M735" s="342" t="s">
        <v>879</v>
      </c>
      <c r="N735" s="342" t="s">
        <v>879</v>
      </c>
      <c r="O735" s="342" t="s">
        <v>879</v>
      </c>
      <c r="P735" s="342" t="s">
        <v>879</v>
      </c>
      <c r="Q735" s="342" t="s">
        <v>879</v>
      </c>
      <c r="R735" s="342" t="s">
        <v>879</v>
      </c>
      <c r="S735" s="342" t="s">
        <v>879</v>
      </c>
      <c r="T735" s="342" t="s">
        <v>879</v>
      </c>
      <c r="U735" s="342" t="s">
        <v>879</v>
      </c>
      <c r="V735" s="342" t="s">
        <v>879</v>
      </c>
      <c r="W735" s="342" t="s">
        <v>879</v>
      </c>
      <c r="X735" s="342" t="s">
        <v>879</v>
      </c>
      <c r="Y735" s="342" t="s">
        <v>879</v>
      </c>
      <c r="Z735" s="342" t="s">
        <v>879</v>
      </c>
      <c r="AA735" s="342" t="s">
        <v>879</v>
      </c>
      <c r="AB735" s="342" t="s">
        <v>879</v>
      </c>
      <c r="AC735" s="343" t="s">
        <v>879</v>
      </c>
      <c r="AD735" s="88">
        <f>'Art. 121'!Q707</f>
        <v>0</v>
      </c>
      <c r="AE735" s="89">
        <f t="shared" si="139"/>
        <v>0</v>
      </c>
      <c r="AF735">
        <f t="shared" si="140"/>
        <v>0</v>
      </c>
      <c r="AG735" s="86">
        <f t="shared" si="141"/>
        <v>1</v>
      </c>
      <c r="AH735" s="90">
        <f t="shared" si="142"/>
        <v>0</v>
      </c>
      <c r="AI735" s="91">
        <f t="shared" si="143"/>
        <v>2.9411764705882353E-2</v>
      </c>
      <c r="AJ735" s="91">
        <f t="shared" si="144"/>
        <v>0</v>
      </c>
      <c r="AK735" s="91">
        <f t="shared" si="145"/>
        <v>0</v>
      </c>
    </row>
    <row r="736" spans="1:37" ht="25.4" customHeight="1" thickTop="1" thickBot="1" x14ac:dyDescent="0.3">
      <c r="A736" s="341" t="s">
        <v>880</v>
      </c>
      <c r="B736" s="342" t="s">
        <v>880</v>
      </c>
      <c r="C736" s="342" t="s">
        <v>880</v>
      </c>
      <c r="D736" s="342" t="s">
        <v>880</v>
      </c>
      <c r="E736" s="342" t="s">
        <v>880</v>
      </c>
      <c r="F736" s="342" t="s">
        <v>880</v>
      </c>
      <c r="G736" s="342" t="s">
        <v>880</v>
      </c>
      <c r="H736" s="342" t="s">
        <v>880</v>
      </c>
      <c r="I736" s="342" t="s">
        <v>880</v>
      </c>
      <c r="J736" s="342" t="s">
        <v>880</v>
      </c>
      <c r="K736" s="342" t="s">
        <v>880</v>
      </c>
      <c r="L736" s="342" t="s">
        <v>880</v>
      </c>
      <c r="M736" s="342" t="s">
        <v>880</v>
      </c>
      <c r="N736" s="342" t="s">
        <v>880</v>
      </c>
      <c r="O736" s="342" t="s">
        <v>880</v>
      </c>
      <c r="P736" s="342" t="s">
        <v>880</v>
      </c>
      <c r="Q736" s="342" t="s">
        <v>880</v>
      </c>
      <c r="R736" s="342" t="s">
        <v>880</v>
      </c>
      <c r="S736" s="342" t="s">
        <v>880</v>
      </c>
      <c r="T736" s="342" t="s">
        <v>880</v>
      </c>
      <c r="U736" s="342" t="s">
        <v>880</v>
      </c>
      <c r="V736" s="342" t="s">
        <v>880</v>
      </c>
      <c r="W736" s="342" t="s">
        <v>880</v>
      </c>
      <c r="X736" s="342" t="s">
        <v>880</v>
      </c>
      <c r="Y736" s="342" t="s">
        <v>880</v>
      </c>
      <c r="Z736" s="342" t="s">
        <v>880</v>
      </c>
      <c r="AA736" s="342" t="s">
        <v>880</v>
      </c>
      <c r="AB736" s="342" t="s">
        <v>880</v>
      </c>
      <c r="AC736" s="343" t="s">
        <v>880</v>
      </c>
      <c r="AD736" s="88">
        <f>'Art. 121'!Q708</f>
        <v>0</v>
      </c>
      <c r="AE736" s="89">
        <f t="shared" si="139"/>
        <v>0</v>
      </c>
      <c r="AF736">
        <f t="shared" si="140"/>
        <v>0</v>
      </c>
      <c r="AG736" s="86">
        <f t="shared" si="141"/>
        <v>1</v>
      </c>
      <c r="AH736" s="90">
        <f t="shared" si="142"/>
        <v>0</v>
      </c>
      <c r="AI736" s="91">
        <f t="shared" si="143"/>
        <v>2.9411764705882353E-2</v>
      </c>
      <c r="AJ736" s="91">
        <f t="shared" si="144"/>
        <v>0</v>
      </c>
      <c r="AK736" s="91">
        <f t="shared" si="145"/>
        <v>0</v>
      </c>
    </row>
    <row r="737" spans="1:37" ht="25.4" customHeight="1" thickTop="1" thickBot="1" x14ac:dyDescent="0.3">
      <c r="A737" s="341" t="s">
        <v>881</v>
      </c>
      <c r="B737" s="342" t="s">
        <v>881</v>
      </c>
      <c r="C737" s="342" t="s">
        <v>881</v>
      </c>
      <c r="D737" s="342" t="s">
        <v>881</v>
      </c>
      <c r="E737" s="342" t="s">
        <v>881</v>
      </c>
      <c r="F737" s="342" t="s">
        <v>881</v>
      </c>
      <c r="G737" s="342" t="s">
        <v>881</v>
      </c>
      <c r="H737" s="342" t="s">
        <v>881</v>
      </c>
      <c r="I737" s="342" t="s">
        <v>881</v>
      </c>
      <c r="J737" s="342" t="s">
        <v>881</v>
      </c>
      <c r="K737" s="342" t="s">
        <v>881</v>
      </c>
      <c r="L737" s="342" t="s">
        <v>881</v>
      </c>
      <c r="M737" s="342" t="s">
        <v>881</v>
      </c>
      <c r="N737" s="342" t="s">
        <v>881</v>
      </c>
      <c r="O737" s="342" t="s">
        <v>881</v>
      </c>
      <c r="P737" s="342" t="s">
        <v>881</v>
      </c>
      <c r="Q737" s="342" t="s">
        <v>881</v>
      </c>
      <c r="R737" s="342" t="s">
        <v>881</v>
      </c>
      <c r="S737" s="342" t="s">
        <v>881</v>
      </c>
      <c r="T737" s="342" t="s">
        <v>881</v>
      </c>
      <c r="U737" s="342" t="s">
        <v>881</v>
      </c>
      <c r="V737" s="342" t="s">
        <v>881</v>
      </c>
      <c r="W737" s="342" t="s">
        <v>881</v>
      </c>
      <c r="X737" s="342" t="s">
        <v>881</v>
      </c>
      <c r="Y737" s="342" t="s">
        <v>881</v>
      </c>
      <c r="Z737" s="342" t="s">
        <v>881</v>
      </c>
      <c r="AA737" s="342" t="s">
        <v>881</v>
      </c>
      <c r="AB737" s="342" t="s">
        <v>881</v>
      </c>
      <c r="AC737" s="343" t="s">
        <v>881</v>
      </c>
      <c r="AD737" s="88">
        <f>'Art. 121'!Q709</f>
        <v>0</v>
      </c>
      <c r="AE737" s="89">
        <f t="shared" si="139"/>
        <v>0</v>
      </c>
      <c r="AF737">
        <f t="shared" si="140"/>
        <v>0</v>
      </c>
      <c r="AG737" s="86">
        <f t="shared" si="141"/>
        <v>1</v>
      </c>
      <c r="AH737" s="90">
        <f t="shared" si="142"/>
        <v>0</v>
      </c>
      <c r="AI737" s="91">
        <f t="shared" si="143"/>
        <v>2.9411764705882353E-2</v>
      </c>
      <c r="AJ737" s="91">
        <f t="shared" si="144"/>
        <v>0</v>
      </c>
      <c r="AK737" s="91">
        <f t="shared" si="145"/>
        <v>0</v>
      </c>
    </row>
    <row r="738" spans="1:37" ht="25.4" customHeight="1" thickTop="1" thickBot="1" x14ac:dyDescent="0.3">
      <c r="A738" s="341" t="s">
        <v>882</v>
      </c>
      <c r="B738" s="342" t="s">
        <v>882</v>
      </c>
      <c r="C738" s="342" t="s">
        <v>882</v>
      </c>
      <c r="D738" s="342" t="s">
        <v>882</v>
      </c>
      <c r="E738" s="342" t="s">
        <v>882</v>
      </c>
      <c r="F738" s="342" t="s">
        <v>882</v>
      </c>
      <c r="G738" s="342" t="s">
        <v>882</v>
      </c>
      <c r="H738" s="342" t="s">
        <v>882</v>
      </c>
      <c r="I738" s="342" t="s">
        <v>882</v>
      </c>
      <c r="J738" s="342" t="s">
        <v>882</v>
      </c>
      <c r="K738" s="342" t="s">
        <v>882</v>
      </c>
      <c r="L738" s="342" t="s">
        <v>882</v>
      </c>
      <c r="M738" s="342" t="s">
        <v>882</v>
      </c>
      <c r="N738" s="342" t="s">
        <v>882</v>
      </c>
      <c r="O738" s="342" t="s">
        <v>882</v>
      </c>
      <c r="P738" s="342" t="s">
        <v>882</v>
      </c>
      <c r="Q738" s="342" t="s">
        <v>882</v>
      </c>
      <c r="R738" s="342" t="s">
        <v>882</v>
      </c>
      <c r="S738" s="342" t="s">
        <v>882</v>
      </c>
      <c r="T738" s="342" t="s">
        <v>882</v>
      </c>
      <c r="U738" s="342" t="s">
        <v>882</v>
      </c>
      <c r="V738" s="342" t="s">
        <v>882</v>
      </c>
      <c r="W738" s="342" t="s">
        <v>882</v>
      </c>
      <c r="X738" s="342" t="s">
        <v>882</v>
      </c>
      <c r="Y738" s="342" t="s">
        <v>882</v>
      </c>
      <c r="Z738" s="342" t="s">
        <v>882</v>
      </c>
      <c r="AA738" s="342" t="s">
        <v>882</v>
      </c>
      <c r="AB738" s="342" t="s">
        <v>882</v>
      </c>
      <c r="AC738" s="343" t="s">
        <v>882</v>
      </c>
      <c r="AD738" s="88">
        <f>'Art. 121'!Q710</f>
        <v>0</v>
      </c>
      <c r="AE738" s="89">
        <f t="shared" si="139"/>
        <v>0</v>
      </c>
      <c r="AF738">
        <f t="shared" si="140"/>
        <v>0</v>
      </c>
      <c r="AG738" s="86">
        <f t="shared" si="141"/>
        <v>1</v>
      </c>
      <c r="AH738" s="90">
        <f t="shared" si="142"/>
        <v>0</v>
      </c>
      <c r="AI738" s="91">
        <f t="shared" si="143"/>
        <v>2.9411764705882353E-2</v>
      </c>
      <c r="AJ738" s="91">
        <f t="shared" si="144"/>
        <v>0</v>
      </c>
      <c r="AK738" s="91">
        <f t="shared" si="145"/>
        <v>0</v>
      </c>
    </row>
    <row r="739" spans="1:37" ht="25.4" customHeight="1" thickTop="1" thickBot="1" x14ac:dyDescent="0.3">
      <c r="A739" s="341" t="s">
        <v>883</v>
      </c>
      <c r="B739" s="342" t="s">
        <v>883</v>
      </c>
      <c r="C739" s="342" t="s">
        <v>883</v>
      </c>
      <c r="D739" s="342" t="s">
        <v>883</v>
      </c>
      <c r="E739" s="342" t="s">
        <v>883</v>
      </c>
      <c r="F739" s="342" t="s">
        <v>883</v>
      </c>
      <c r="G739" s="342" t="s">
        <v>883</v>
      </c>
      <c r="H739" s="342" t="s">
        <v>883</v>
      </c>
      <c r="I739" s="342" t="s">
        <v>883</v>
      </c>
      <c r="J739" s="342" t="s">
        <v>883</v>
      </c>
      <c r="K739" s="342" t="s">
        <v>883</v>
      </c>
      <c r="L739" s="342" t="s">
        <v>883</v>
      </c>
      <c r="M739" s="342" t="s">
        <v>883</v>
      </c>
      <c r="N739" s="342" t="s">
        <v>883</v>
      </c>
      <c r="O739" s="342" t="s">
        <v>883</v>
      </c>
      <c r="P739" s="342" t="s">
        <v>883</v>
      </c>
      <c r="Q739" s="342" t="s">
        <v>883</v>
      </c>
      <c r="R739" s="342" t="s">
        <v>883</v>
      </c>
      <c r="S739" s="342" t="s">
        <v>883</v>
      </c>
      <c r="T739" s="342" t="s">
        <v>883</v>
      </c>
      <c r="U739" s="342" t="s">
        <v>883</v>
      </c>
      <c r="V739" s="342" t="s">
        <v>883</v>
      </c>
      <c r="W739" s="342" t="s">
        <v>883</v>
      </c>
      <c r="X739" s="342" t="s">
        <v>883</v>
      </c>
      <c r="Y739" s="342" t="s">
        <v>883</v>
      </c>
      <c r="Z739" s="342" t="s">
        <v>883</v>
      </c>
      <c r="AA739" s="342" t="s">
        <v>883</v>
      </c>
      <c r="AB739" s="342" t="s">
        <v>883</v>
      </c>
      <c r="AC739" s="343" t="s">
        <v>883</v>
      </c>
      <c r="AD739" s="88">
        <f>'Art. 121'!Q711</f>
        <v>0</v>
      </c>
      <c r="AE739" s="89">
        <f t="shared" si="139"/>
        <v>0</v>
      </c>
      <c r="AF739">
        <f t="shared" si="140"/>
        <v>0</v>
      </c>
      <c r="AG739" s="86">
        <f t="shared" si="141"/>
        <v>1</v>
      </c>
      <c r="AH739" s="90">
        <f t="shared" si="142"/>
        <v>0</v>
      </c>
      <c r="AI739" s="91">
        <f t="shared" si="143"/>
        <v>2.9411764705882353E-2</v>
      </c>
      <c r="AJ739" s="91">
        <f t="shared" si="144"/>
        <v>0</v>
      </c>
      <c r="AK739" s="91">
        <f t="shared" si="145"/>
        <v>0</v>
      </c>
    </row>
    <row r="740" spans="1:37" ht="25.4" customHeight="1" thickTop="1" thickBot="1" x14ac:dyDescent="0.3">
      <c r="A740" s="341" t="s">
        <v>884</v>
      </c>
      <c r="B740" s="342" t="s">
        <v>884</v>
      </c>
      <c r="C740" s="342" t="s">
        <v>884</v>
      </c>
      <c r="D740" s="342" t="s">
        <v>884</v>
      </c>
      <c r="E740" s="342" t="s">
        <v>884</v>
      </c>
      <c r="F740" s="342" t="s">
        <v>884</v>
      </c>
      <c r="G740" s="342" t="s">
        <v>884</v>
      </c>
      <c r="H740" s="342" t="s">
        <v>884</v>
      </c>
      <c r="I740" s="342" t="s">
        <v>884</v>
      </c>
      <c r="J740" s="342" t="s">
        <v>884</v>
      </c>
      <c r="K740" s="342" t="s">
        <v>884</v>
      </c>
      <c r="L740" s="342" t="s">
        <v>884</v>
      </c>
      <c r="M740" s="342" t="s">
        <v>884</v>
      </c>
      <c r="N740" s="342" t="s">
        <v>884</v>
      </c>
      <c r="O740" s="342" t="s">
        <v>884</v>
      </c>
      <c r="P740" s="342" t="s">
        <v>884</v>
      </c>
      <c r="Q740" s="342" t="s">
        <v>884</v>
      </c>
      <c r="R740" s="342" t="s">
        <v>884</v>
      </c>
      <c r="S740" s="342" t="s">
        <v>884</v>
      </c>
      <c r="T740" s="342" t="s">
        <v>884</v>
      </c>
      <c r="U740" s="342" t="s">
        <v>884</v>
      </c>
      <c r="V740" s="342" t="s">
        <v>884</v>
      </c>
      <c r="W740" s="342" t="s">
        <v>884</v>
      </c>
      <c r="X740" s="342" t="s">
        <v>884</v>
      </c>
      <c r="Y740" s="342" t="s">
        <v>884</v>
      </c>
      <c r="Z740" s="342" t="s">
        <v>884</v>
      </c>
      <c r="AA740" s="342" t="s">
        <v>884</v>
      </c>
      <c r="AB740" s="342" t="s">
        <v>884</v>
      </c>
      <c r="AC740" s="343" t="s">
        <v>884</v>
      </c>
      <c r="AD740" s="88">
        <f>'Art. 121'!Q712</f>
        <v>0</v>
      </c>
      <c r="AE740" s="89">
        <f t="shared" si="139"/>
        <v>0</v>
      </c>
      <c r="AF740">
        <f t="shared" si="140"/>
        <v>0</v>
      </c>
      <c r="AG740" s="86">
        <f t="shared" si="141"/>
        <v>1</v>
      </c>
      <c r="AH740" s="90">
        <f t="shared" si="142"/>
        <v>0</v>
      </c>
      <c r="AI740" s="91">
        <f t="shared" si="143"/>
        <v>2.9411764705882353E-2</v>
      </c>
      <c r="AJ740" s="91">
        <f t="shared" si="144"/>
        <v>0</v>
      </c>
      <c r="AK740" s="91">
        <f t="shared" si="145"/>
        <v>0</v>
      </c>
    </row>
    <row r="741" spans="1:37" ht="25.4" customHeight="1" thickTop="1" thickBot="1" x14ac:dyDescent="0.3">
      <c r="A741" s="341" t="s">
        <v>885</v>
      </c>
      <c r="B741" s="342" t="s">
        <v>885</v>
      </c>
      <c r="C741" s="342" t="s">
        <v>885</v>
      </c>
      <c r="D741" s="342" t="s">
        <v>885</v>
      </c>
      <c r="E741" s="342" t="s">
        <v>885</v>
      </c>
      <c r="F741" s="342" t="s">
        <v>885</v>
      </c>
      <c r="G741" s="342" t="s">
        <v>885</v>
      </c>
      <c r="H741" s="342" t="s">
        <v>885</v>
      </c>
      <c r="I741" s="342" t="s">
        <v>885</v>
      </c>
      <c r="J741" s="342" t="s">
        <v>885</v>
      </c>
      <c r="K741" s="342" t="s">
        <v>885</v>
      </c>
      <c r="L741" s="342" t="s">
        <v>885</v>
      </c>
      <c r="M741" s="342" t="s">
        <v>885</v>
      </c>
      <c r="N741" s="342" t="s">
        <v>885</v>
      </c>
      <c r="O741" s="342" t="s">
        <v>885</v>
      </c>
      <c r="P741" s="342" t="s">
        <v>885</v>
      </c>
      <c r="Q741" s="342" t="s">
        <v>885</v>
      </c>
      <c r="R741" s="342" t="s">
        <v>885</v>
      </c>
      <c r="S741" s="342" t="s">
        <v>885</v>
      </c>
      <c r="T741" s="342" t="s">
        <v>885</v>
      </c>
      <c r="U741" s="342" t="s">
        <v>885</v>
      </c>
      <c r="V741" s="342" t="s">
        <v>885</v>
      </c>
      <c r="W741" s="342" t="s">
        <v>885</v>
      </c>
      <c r="X741" s="342" t="s">
        <v>885</v>
      </c>
      <c r="Y741" s="342" t="s">
        <v>885</v>
      </c>
      <c r="Z741" s="342" t="s">
        <v>885</v>
      </c>
      <c r="AA741" s="342" t="s">
        <v>885</v>
      </c>
      <c r="AB741" s="342" t="s">
        <v>885</v>
      </c>
      <c r="AC741" s="343" t="s">
        <v>885</v>
      </c>
      <c r="AD741" s="88">
        <f>'Art. 121'!Q713</f>
        <v>0</v>
      </c>
      <c r="AE741" s="89">
        <f t="shared" si="139"/>
        <v>0</v>
      </c>
      <c r="AF741">
        <f t="shared" si="140"/>
        <v>0</v>
      </c>
      <c r="AG741" s="86">
        <f t="shared" si="141"/>
        <v>1</v>
      </c>
      <c r="AH741" s="90">
        <f t="shared" si="142"/>
        <v>0</v>
      </c>
      <c r="AI741" s="91">
        <f t="shared" si="143"/>
        <v>2.9411764705882353E-2</v>
      </c>
      <c r="AJ741" s="91">
        <f t="shared" si="144"/>
        <v>0</v>
      </c>
      <c r="AK741" s="91">
        <f t="shared" si="145"/>
        <v>0</v>
      </c>
    </row>
    <row r="742" spans="1:37" ht="25.4" customHeight="1" thickTop="1" thickBot="1" x14ac:dyDescent="0.3">
      <c r="A742" s="341" t="s">
        <v>886</v>
      </c>
      <c r="B742" s="342" t="s">
        <v>886</v>
      </c>
      <c r="C742" s="342" t="s">
        <v>886</v>
      </c>
      <c r="D742" s="342" t="s">
        <v>886</v>
      </c>
      <c r="E742" s="342" t="s">
        <v>886</v>
      </c>
      <c r="F742" s="342" t="s">
        <v>886</v>
      </c>
      <c r="G742" s="342" t="s">
        <v>886</v>
      </c>
      <c r="H742" s="342" t="s">
        <v>886</v>
      </c>
      <c r="I742" s="342" t="s">
        <v>886</v>
      </c>
      <c r="J742" s="342" t="s">
        <v>886</v>
      </c>
      <c r="K742" s="342" t="s">
        <v>886</v>
      </c>
      <c r="L742" s="342" t="s">
        <v>886</v>
      </c>
      <c r="M742" s="342" t="s">
        <v>886</v>
      </c>
      <c r="N742" s="342" t="s">
        <v>886</v>
      </c>
      <c r="O742" s="342" t="s">
        <v>886</v>
      </c>
      <c r="P742" s="342" t="s">
        <v>886</v>
      </c>
      <c r="Q742" s="342" t="s">
        <v>886</v>
      </c>
      <c r="R742" s="342" t="s">
        <v>886</v>
      </c>
      <c r="S742" s="342" t="s">
        <v>886</v>
      </c>
      <c r="T742" s="342" t="s">
        <v>886</v>
      </c>
      <c r="U742" s="342" t="s">
        <v>886</v>
      </c>
      <c r="V742" s="342" t="s">
        <v>886</v>
      </c>
      <c r="W742" s="342" t="s">
        <v>886</v>
      </c>
      <c r="X742" s="342" t="s">
        <v>886</v>
      </c>
      <c r="Y742" s="342" t="s">
        <v>886</v>
      </c>
      <c r="Z742" s="342" t="s">
        <v>886</v>
      </c>
      <c r="AA742" s="342" t="s">
        <v>886</v>
      </c>
      <c r="AB742" s="342" t="s">
        <v>886</v>
      </c>
      <c r="AC742" s="343" t="s">
        <v>886</v>
      </c>
      <c r="AD742" s="88">
        <f>'Art. 121'!Q714</f>
        <v>0</v>
      </c>
      <c r="AE742" s="89">
        <f t="shared" si="139"/>
        <v>0</v>
      </c>
      <c r="AF742">
        <f t="shared" si="140"/>
        <v>0</v>
      </c>
      <c r="AG742" s="86">
        <f t="shared" si="141"/>
        <v>1</v>
      </c>
      <c r="AH742" s="90">
        <f t="shared" si="142"/>
        <v>0</v>
      </c>
      <c r="AI742" s="91">
        <f t="shared" si="143"/>
        <v>2.9411764705882353E-2</v>
      </c>
      <c r="AJ742" s="91">
        <f t="shared" si="144"/>
        <v>0</v>
      </c>
      <c r="AK742" s="91">
        <f t="shared" si="145"/>
        <v>0</v>
      </c>
    </row>
    <row r="743" spans="1:37" ht="25.4" customHeight="1" thickTop="1" thickBot="1" x14ac:dyDescent="0.3">
      <c r="A743" s="341" t="s">
        <v>887</v>
      </c>
      <c r="B743" s="342" t="s">
        <v>887</v>
      </c>
      <c r="C743" s="342" t="s">
        <v>887</v>
      </c>
      <c r="D743" s="342" t="s">
        <v>887</v>
      </c>
      <c r="E743" s="342" t="s">
        <v>887</v>
      </c>
      <c r="F743" s="342" t="s">
        <v>887</v>
      </c>
      <c r="G743" s="342" t="s">
        <v>887</v>
      </c>
      <c r="H743" s="342" t="s">
        <v>887</v>
      </c>
      <c r="I743" s="342" t="s">
        <v>887</v>
      </c>
      <c r="J743" s="342" t="s">
        <v>887</v>
      </c>
      <c r="K743" s="342" t="s">
        <v>887</v>
      </c>
      <c r="L743" s="342" t="s">
        <v>887</v>
      </c>
      <c r="M743" s="342" t="s">
        <v>887</v>
      </c>
      <c r="N743" s="342" t="s">
        <v>887</v>
      </c>
      <c r="O743" s="342" t="s">
        <v>887</v>
      </c>
      <c r="P743" s="342" t="s">
        <v>887</v>
      </c>
      <c r="Q743" s="342" t="s">
        <v>887</v>
      </c>
      <c r="R743" s="342" t="s">
        <v>887</v>
      </c>
      <c r="S743" s="342" t="s">
        <v>887</v>
      </c>
      <c r="T743" s="342" t="s">
        <v>887</v>
      </c>
      <c r="U743" s="342" t="s">
        <v>887</v>
      </c>
      <c r="V743" s="342" t="s">
        <v>887</v>
      </c>
      <c r="W743" s="342" t="s">
        <v>887</v>
      </c>
      <c r="X743" s="342" t="s">
        <v>887</v>
      </c>
      <c r="Y743" s="342" t="s">
        <v>887</v>
      </c>
      <c r="Z743" s="342" t="s">
        <v>887</v>
      </c>
      <c r="AA743" s="342" t="s">
        <v>887</v>
      </c>
      <c r="AB743" s="342" t="s">
        <v>887</v>
      </c>
      <c r="AC743" s="343" t="s">
        <v>887</v>
      </c>
      <c r="AD743" s="88">
        <f>'Art. 121'!Q715</f>
        <v>0</v>
      </c>
      <c r="AE743" s="89">
        <f t="shared" si="139"/>
        <v>0</v>
      </c>
      <c r="AF743">
        <f t="shared" si="140"/>
        <v>0</v>
      </c>
      <c r="AG743" s="86">
        <f t="shared" si="141"/>
        <v>1</v>
      </c>
      <c r="AH743" s="90">
        <f t="shared" si="142"/>
        <v>0</v>
      </c>
      <c r="AI743" s="91">
        <f t="shared" si="143"/>
        <v>2.9411764705882353E-2</v>
      </c>
      <c r="AJ743" s="91">
        <f t="shared" si="144"/>
        <v>0</v>
      </c>
      <c r="AK743" s="91">
        <f t="shared" si="145"/>
        <v>0</v>
      </c>
    </row>
    <row r="744" spans="1:37" ht="25.4" customHeight="1" thickTop="1" thickBot="1" x14ac:dyDescent="0.3">
      <c r="A744" s="341" t="s">
        <v>888</v>
      </c>
      <c r="B744" s="342" t="s">
        <v>888</v>
      </c>
      <c r="C744" s="342" t="s">
        <v>888</v>
      </c>
      <c r="D744" s="342" t="s">
        <v>888</v>
      </c>
      <c r="E744" s="342" t="s">
        <v>888</v>
      </c>
      <c r="F744" s="342" t="s">
        <v>888</v>
      </c>
      <c r="G744" s="342" t="s">
        <v>888</v>
      </c>
      <c r="H744" s="342" t="s">
        <v>888</v>
      </c>
      <c r="I744" s="342" t="s">
        <v>888</v>
      </c>
      <c r="J744" s="342" t="s">
        <v>888</v>
      </c>
      <c r="K744" s="342" t="s">
        <v>888</v>
      </c>
      <c r="L744" s="342" t="s">
        <v>888</v>
      </c>
      <c r="M744" s="342" t="s">
        <v>888</v>
      </c>
      <c r="N744" s="342" t="s">
        <v>888</v>
      </c>
      <c r="O744" s="342" t="s">
        <v>888</v>
      </c>
      <c r="P744" s="342" t="s">
        <v>888</v>
      </c>
      <c r="Q744" s="342" t="s">
        <v>888</v>
      </c>
      <c r="R744" s="342" t="s">
        <v>888</v>
      </c>
      <c r="S744" s="342" t="s">
        <v>888</v>
      </c>
      <c r="T744" s="342" t="s">
        <v>888</v>
      </c>
      <c r="U744" s="342" t="s">
        <v>888</v>
      </c>
      <c r="V744" s="342" t="s">
        <v>888</v>
      </c>
      <c r="W744" s="342" t="s">
        <v>888</v>
      </c>
      <c r="X744" s="342" t="s">
        <v>888</v>
      </c>
      <c r="Y744" s="342" t="s">
        <v>888</v>
      </c>
      <c r="Z744" s="342" t="s">
        <v>888</v>
      </c>
      <c r="AA744" s="342" t="s">
        <v>888</v>
      </c>
      <c r="AB744" s="342" t="s">
        <v>888</v>
      </c>
      <c r="AC744" s="343" t="s">
        <v>888</v>
      </c>
      <c r="AD744" s="88">
        <f>'Art. 121'!Q716</f>
        <v>0</v>
      </c>
      <c r="AE744" s="89">
        <f t="shared" si="139"/>
        <v>0</v>
      </c>
      <c r="AF744">
        <f t="shared" si="140"/>
        <v>0</v>
      </c>
      <c r="AG744" s="86">
        <f t="shared" si="141"/>
        <v>1</v>
      </c>
      <c r="AH744" s="90">
        <f t="shared" si="142"/>
        <v>0</v>
      </c>
      <c r="AI744" s="91">
        <f t="shared" si="143"/>
        <v>2.9411764705882353E-2</v>
      </c>
      <c r="AJ744" s="91">
        <f t="shared" si="144"/>
        <v>0</v>
      </c>
      <c r="AK744" s="91">
        <f t="shared" si="145"/>
        <v>0</v>
      </c>
    </row>
    <row r="745" spans="1:37" ht="25.4" customHeight="1" thickTop="1" thickBot="1" x14ac:dyDescent="0.3">
      <c r="A745" s="341" t="s">
        <v>889</v>
      </c>
      <c r="B745" s="342" t="s">
        <v>889</v>
      </c>
      <c r="C745" s="342" t="s">
        <v>889</v>
      </c>
      <c r="D745" s="342" t="s">
        <v>889</v>
      </c>
      <c r="E745" s="342" t="s">
        <v>889</v>
      </c>
      <c r="F745" s="342" t="s">
        <v>889</v>
      </c>
      <c r="G745" s="342" t="s">
        <v>889</v>
      </c>
      <c r="H745" s="342" t="s">
        <v>889</v>
      </c>
      <c r="I745" s="342" t="s">
        <v>889</v>
      </c>
      <c r="J745" s="342" t="s">
        <v>889</v>
      </c>
      <c r="K745" s="342" t="s">
        <v>889</v>
      </c>
      <c r="L745" s="342" t="s">
        <v>889</v>
      </c>
      <c r="M745" s="342" t="s">
        <v>889</v>
      </c>
      <c r="N745" s="342" t="s">
        <v>889</v>
      </c>
      <c r="O745" s="342" t="s">
        <v>889</v>
      </c>
      <c r="P745" s="342" t="s">
        <v>889</v>
      </c>
      <c r="Q745" s="342" t="s">
        <v>889</v>
      </c>
      <c r="R745" s="342" t="s">
        <v>889</v>
      </c>
      <c r="S745" s="342" t="s">
        <v>889</v>
      </c>
      <c r="T745" s="342" t="s">
        <v>889</v>
      </c>
      <c r="U745" s="342" t="s">
        <v>889</v>
      </c>
      <c r="V745" s="342" t="s">
        <v>889</v>
      </c>
      <c r="W745" s="342" t="s">
        <v>889</v>
      </c>
      <c r="X745" s="342" t="s">
        <v>889</v>
      </c>
      <c r="Y745" s="342" t="s">
        <v>889</v>
      </c>
      <c r="Z745" s="342" t="s">
        <v>889</v>
      </c>
      <c r="AA745" s="342" t="s">
        <v>889</v>
      </c>
      <c r="AB745" s="342" t="s">
        <v>889</v>
      </c>
      <c r="AC745" s="343" t="s">
        <v>889</v>
      </c>
      <c r="AD745" s="88">
        <f>'Art. 121'!Q717</f>
        <v>0</v>
      </c>
      <c r="AE745" s="89">
        <f t="shared" si="139"/>
        <v>0</v>
      </c>
      <c r="AF745">
        <f t="shared" si="140"/>
        <v>0</v>
      </c>
      <c r="AG745" s="86">
        <f t="shared" si="141"/>
        <v>1</v>
      </c>
      <c r="AH745" s="90">
        <f t="shared" si="142"/>
        <v>0</v>
      </c>
      <c r="AI745" s="91">
        <f t="shared" si="143"/>
        <v>2.9411764705882353E-2</v>
      </c>
      <c r="AJ745" s="91">
        <f t="shared" si="144"/>
        <v>0</v>
      </c>
      <c r="AK745" s="91">
        <f t="shared" si="145"/>
        <v>0</v>
      </c>
    </row>
    <row r="746" spans="1:37" ht="25.4" customHeight="1" thickTop="1" thickBot="1" x14ac:dyDescent="0.3">
      <c r="A746" s="341" t="s">
        <v>890</v>
      </c>
      <c r="B746" s="342" t="s">
        <v>890</v>
      </c>
      <c r="C746" s="342" t="s">
        <v>890</v>
      </c>
      <c r="D746" s="342" t="s">
        <v>890</v>
      </c>
      <c r="E746" s="342" t="s">
        <v>890</v>
      </c>
      <c r="F746" s="342" t="s">
        <v>890</v>
      </c>
      <c r="G746" s="342" t="s">
        <v>890</v>
      </c>
      <c r="H746" s="342" t="s">
        <v>890</v>
      </c>
      <c r="I746" s="342" t="s">
        <v>890</v>
      </c>
      <c r="J746" s="342" t="s">
        <v>890</v>
      </c>
      <c r="K746" s="342" t="s">
        <v>890</v>
      </c>
      <c r="L746" s="342" t="s">
        <v>890</v>
      </c>
      <c r="M746" s="342" t="s">
        <v>890</v>
      </c>
      <c r="N746" s="342" t="s">
        <v>890</v>
      </c>
      <c r="O746" s="342" t="s">
        <v>890</v>
      </c>
      <c r="P746" s="342" t="s">
        <v>890</v>
      </c>
      <c r="Q746" s="342" t="s">
        <v>890</v>
      </c>
      <c r="R746" s="342" t="s">
        <v>890</v>
      </c>
      <c r="S746" s="342" t="s">
        <v>890</v>
      </c>
      <c r="T746" s="342" t="s">
        <v>890</v>
      </c>
      <c r="U746" s="342" t="s">
        <v>890</v>
      </c>
      <c r="V746" s="342" t="s">
        <v>890</v>
      </c>
      <c r="W746" s="342" t="s">
        <v>890</v>
      </c>
      <c r="X746" s="342" t="s">
        <v>890</v>
      </c>
      <c r="Y746" s="342" t="s">
        <v>890</v>
      </c>
      <c r="Z746" s="342" t="s">
        <v>890</v>
      </c>
      <c r="AA746" s="342" t="s">
        <v>890</v>
      </c>
      <c r="AB746" s="342" t="s">
        <v>890</v>
      </c>
      <c r="AC746" s="343" t="s">
        <v>890</v>
      </c>
      <c r="AD746" s="88">
        <f>'Art. 121'!Q718</f>
        <v>0</v>
      </c>
      <c r="AE746" s="89">
        <f t="shared" si="139"/>
        <v>0</v>
      </c>
      <c r="AF746">
        <f t="shared" si="140"/>
        <v>0</v>
      </c>
      <c r="AG746" s="86">
        <f t="shared" si="141"/>
        <v>1</v>
      </c>
      <c r="AH746" s="90">
        <f t="shared" si="142"/>
        <v>0</v>
      </c>
      <c r="AI746" s="91">
        <f t="shared" si="143"/>
        <v>2.9411764705882353E-2</v>
      </c>
      <c r="AJ746" s="91">
        <f t="shared" si="144"/>
        <v>0</v>
      </c>
      <c r="AK746" s="91">
        <f t="shared" si="145"/>
        <v>0</v>
      </c>
    </row>
    <row r="747" spans="1:37" ht="25.4" customHeight="1" thickTop="1" thickBot="1" x14ac:dyDescent="0.3">
      <c r="A747" s="341" t="s">
        <v>891</v>
      </c>
      <c r="B747" s="342" t="s">
        <v>891</v>
      </c>
      <c r="C747" s="342" t="s">
        <v>891</v>
      </c>
      <c r="D747" s="342" t="s">
        <v>891</v>
      </c>
      <c r="E747" s="342" t="s">
        <v>891</v>
      </c>
      <c r="F747" s="342" t="s">
        <v>891</v>
      </c>
      <c r="G747" s="342" t="s">
        <v>891</v>
      </c>
      <c r="H747" s="342" t="s">
        <v>891</v>
      </c>
      <c r="I747" s="342" t="s">
        <v>891</v>
      </c>
      <c r="J747" s="342" t="s">
        <v>891</v>
      </c>
      <c r="K747" s="342" t="s">
        <v>891</v>
      </c>
      <c r="L747" s="342" t="s">
        <v>891</v>
      </c>
      <c r="M747" s="342" t="s">
        <v>891</v>
      </c>
      <c r="N747" s="342" t="s">
        <v>891</v>
      </c>
      <c r="O747" s="342" t="s">
        <v>891</v>
      </c>
      <c r="P747" s="342" t="s">
        <v>891</v>
      </c>
      <c r="Q747" s="342" t="s">
        <v>891</v>
      </c>
      <c r="R747" s="342" t="s">
        <v>891</v>
      </c>
      <c r="S747" s="342" t="s">
        <v>891</v>
      </c>
      <c r="T747" s="342" t="s">
        <v>891</v>
      </c>
      <c r="U747" s="342" t="s">
        <v>891</v>
      </c>
      <c r="V747" s="342" t="s">
        <v>891</v>
      </c>
      <c r="W747" s="342" t="s">
        <v>891</v>
      </c>
      <c r="X747" s="342" t="s">
        <v>891</v>
      </c>
      <c r="Y747" s="342" t="s">
        <v>891</v>
      </c>
      <c r="Z747" s="342" t="s">
        <v>891</v>
      </c>
      <c r="AA747" s="342" t="s">
        <v>891</v>
      </c>
      <c r="AB747" s="342" t="s">
        <v>891</v>
      </c>
      <c r="AC747" s="343" t="s">
        <v>891</v>
      </c>
      <c r="AD747" s="88">
        <f>'Art. 121'!Q719</f>
        <v>0</v>
      </c>
      <c r="AE747" s="89">
        <f t="shared" si="139"/>
        <v>0</v>
      </c>
      <c r="AF747">
        <f t="shared" si="140"/>
        <v>0</v>
      </c>
      <c r="AG747" s="86">
        <f t="shared" si="141"/>
        <v>1</v>
      </c>
      <c r="AH747" s="90">
        <f t="shared" si="142"/>
        <v>0</v>
      </c>
      <c r="AI747" s="91">
        <f t="shared" si="143"/>
        <v>2.9411764705882353E-2</v>
      </c>
      <c r="AJ747" s="91">
        <f t="shared" si="144"/>
        <v>0</v>
      </c>
      <c r="AK747" s="91">
        <f t="shared" si="145"/>
        <v>0</v>
      </c>
    </row>
    <row r="748" spans="1:37" ht="25.4" customHeight="1" thickTop="1" thickBot="1" x14ac:dyDescent="0.3">
      <c r="A748" s="341" t="s">
        <v>892</v>
      </c>
      <c r="B748" s="342" t="s">
        <v>892</v>
      </c>
      <c r="C748" s="342" t="s">
        <v>892</v>
      </c>
      <c r="D748" s="342" t="s">
        <v>892</v>
      </c>
      <c r="E748" s="342" t="s">
        <v>892</v>
      </c>
      <c r="F748" s="342" t="s">
        <v>892</v>
      </c>
      <c r="G748" s="342" t="s">
        <v>892</v>
      </c>
      <c r="H748" s="342" t="s">
        <v>892</v>
      </c>
      <c r="I748" s="342" t="s">
        <v>892</v>
      </c>
      <c r="J748" s="342" t="s">
        <v>892</v>
      </c>
      <c r="K748" s="342" t="s">
        <v>892</v>
      </c>
      <c r="L748" s="342" t="s">
        <v>892</v>
      </c>
      <c r="M748" s="342" t="s">
        <v>892</v>
      </c>
      <c r="N748" s="342" t="s">
        <v>892</v>
      </c>
      <c r="O748" s="342" t="s">
        <v>892</v>
      </c>
      <c r="P748" s="342" t="s">
        <v>892</v>
      </c>
      <c r="Q748" s="342" t="s">
        <v>892</v>
      </c>
      <c r="R748" s="342" t="s">
        <v>892</v>
      </c>
      <c r="S748" s="342" t="s">
        <v>892</v>
      </c>
      <c r="T748" s="342" t="s">
        <v>892</v>
      </c>
      <c r="U748" s="342" t="s">
        <v>892</v>
      </c>
      <c r="V748" s="342" t="s">
        <v>892</v>
      </c>
      <c r="W748" s="342" t="s">
        <v>892</v>
      </c>
      <c r="X748" s="342" t="s">
        <v>892</v>
      </c>
      <c r="Y748" s="342" t="s">
        <v>892</v>
      </c>
      <c r="Z748" s="342" t="s">
        <v>892</v>
      </c>
      <c r="AA748" s="342" t="s">
        <v>892</v>
      </c>
      <c r="AB748" s="342" t="s">
        <v>892</v>
      </c>
      <c r="AC748" s="343" t="s">
        <v>892</v>
      </c>
      <c r="AD748" s="88">
        <f>'Art. 121'!Q720</f>
        <v>0</v>
      </c>
      <c r="AE748" s="89">
        <f t="shared" si="139"/>
        <v>0</v>
      </c>
      <c r="AF748">
        <f t="shared" si="140"/>
        <v>0</v>
      </c>
      <c r="AG748" s="86">
        <f t="shared" si="141"/>
        <v>1</v>
      </c>
      <c r="AH748" s="90">
        <f t="shared" si="142"/>
        <v>0</v>
      </c>
      <c r="AI748" s="91">
        <f t="shared" si="143"/>
        <v>2.9411764705882353E-2</v>
      </c>
      <c r="AJ748" s="91">
        <f t="shared" si="144"/>
        <v>0</v>
      </c>
      <c r="AK748" s="91">
        <f t="shared" si="145"/>
        <v>0</v>
      </c>
    </row>
    <row r="749" spans="1:37" ht="25.4" customHeight="1" thickTop="1" thickBot="1" x14ac:dyDescent="0.3">
      <c r="A749" s="341" t="s">
        <v>893</v>
      </c>
      <c r="B749" s="342" t="s">
        <v>893</v>
      </c>
      <c r="C749" s="342" t="s">
        <v>893</v>
      </c>
      <c r="D749" s="342" t="s">
        <v>893</v>
      </c>
      <c r="E749" s="342" t="s">
        <v>893</v>
      </c>
      <c r="F749" s="342" t="s">
        <v>893</v>
      </c>
      <c r="G749" s="342" t="s">
        <v>893</v>
      </c>
      <c r="H749" s="342" t="s">
        <v>893</v>
      </c>
      <c r="I749" s="342" t="s">
        <v>893</v>
      </c>
      <c r="J749" s="342" t="s">
        <v>893</v>
      </c>
      <c r="K749" s="342" t="s">
        <v>893</v>
      </c>
      <c r="L749" s="342" t="s">
        <v>893</v>
      </c>
      <c r="M749" s="342" t="s">
        <v>893</v>
      </c>
      <c r="N749" s="342" t="s">
        <v>893</v>
      </c>
      <c r="O749" s="342" t="s">
        <v>893</v>
      </c>
      <c r="P749" s="342" t="s">
        <v>893</v>
      </c>
      <c r="Q749" s="342" t="s">
        <v>893</v>
      </c>
      <c r="R749" s="342" t="s">
        <v>893</v>
      </c>
      <c r="S749" s="342" t="s">
        <v>893</v>
      </c>
      <c r="T749" s="342" t="s">
        <v>893</v>
      </c>
      <c r="U749" s="342" t="s">
        <v>893</v>
      </c>
      <c r="V749" s="342" t="s">
        <v>893</v>
      </c>
      <c r="W749" s="342" t="s">
        <v>893</v>
      </c>
      <c r="X749" s="342" t="s">
        <v>893</v>
      </c>
      <c r="Y749" s="342" t="s">
        <v>893</v>
      </c>
      <c r="Z749" s="342" t="s">
        <v>893</v>
      </c>
      <c r="AA749" s="342" t="s">
        <v>893</v>
      </c>
      <c r="AB749" s="342" t="s">
        <v>893</v>
      </c>
      <c r="AC749" s="343" t="s">
        <v>893</v>
      </c>
      <c r="AD749" s="88">
        <f>'Art. 121'!Q721</f>
        <v>0</v>
      </c>
      <c r="AE749" s="89">
        <f t="shared" si="139"/>
        <v>0</v>
      </c>
      <c r="AF749">
        <f t="shared" si="140"/>
        <v>0</v>
      </c>
      <c r="AG749" s="86">
        <f t="shared" si="141"/>
        <v>1</v>
      </c>
      <c r="AH749" s="90">
        <f t="shared" si="142"/>
        <v>0</v>
      </c>
      <c r="AI749" s="91">
        <f t="shared" si="143"/>
        <v>2.9411764705882353E-2</v>
      </c>
      <c r="AJ749" s="91">
        <f t="shared" si="144"/>
        <v>0</v>
      </c>
      <c r="AK749" s="91">
        <f t="shared" si="145"/>
        <v>0</v>
      </c>
    </row>
    <row r="750" spans="1:37" ht="25.4" customHeight="1" thickTop="1" thickBot="1" x14ac:dyDescent="0.3">
      <c r="A750" s="341" t="s">
        <v>894</v>
      </c>
      <c r="B750" s="342" t="s">
        <v>894</v>
      </c>
      <c r="C750" s="342" t="s">
        <v>894</v>
      </c>
      <c r="D750" s="342" t="s">
        <v>894</v>
      </c>
      <c r="E750" s="342" t="s">
        <v>894</v>
      </c>
      <c r="F750" s="342" t="s">
        <v>894</v>
      </c>
      <c r="G750" s="342" t="s">
        <v>894</v>
      </c>
      <c r="H750" s="342" t="s">
        <v>894</v>
      </c>
      <c r="I750" s="342" t="s">
        <v>894</v>
      </c>
      <c r="J750" s="342" t="s">
        <v>894</v>
      </c>
      <c r="K750" s="342" t="s">
        <v>894</v>
      </c>
      <c r="L750" s="342" t="s">
        <v>894</v>
      </c>
      <c r="M750" s="342" t="s">
        <v>894</v>
      </c>
      <c r="N750" s="342" t="s">
        <v>894</v>
      </c>
      <c r="O750" s="342" t="s">
        <v>894</v>
      </c>
      <c r="P750" s="342" t="s">
        <v>894</v>
      </c>
      <c r="Q750" s="342" t="s">
        <v>894</v>
      </c>
      <c r="R750" s="342" t="s">
        <v>894</v>
      </c>
      <c r="S750" s="342" t="s">
        <v>894</v>
      </c>
      <c r="T750" s="342" t="s">
        <v>894</v>
      </c>
      <c r="U750" s="342" t="s">
        <v>894</v>
      </c>
      <c r="V750" s="342" t="s">
        <v>894</v>
      </c>
      <c r="W750" s="342" t="s">
        <v>894</v>
      </c>
      <c r="X750" s="342" t="s">
        <v>894</v>
      </c>
      <c r="Y750" s="342" t="s">
        <v>894</v>
      </c>
      <c r="Z750" s="342" t="s">
        <v>894</v>
      </c>
      <c r="AA750" s="342" t="s">
        <v>894</v>
      </c>
      <c r="AB750" s="342" t="s">
        <v>894</v>
      </c>
      <c r="AC750" s="343" t="s">
        <v>894</v>
      </c>
      <c r="AD750" s="88">
        <f>'Art. 121'!Q722</f>
        <v>0</v>
      </c>
      <c r="AE750" s="89">
        <f t="shared" si="139"/>
        <v>0</v>
      </c>
      <c r="AF750">
        <f t="shared" si="140"/>
        <v>0</v>
      </c>
      <c r="AG750" s="86">
        <f t="shared" si="141"/>
        <v>1</v>
      </c>
      <c r="AH750" s="90">
        <f t="shared" si="142"/>
        <v>0</v>
      </c>
      <c r="AI750" s="91">
        <f t="shared" si="143"/>
        <v>2.9411764705882353E-2</v>
      </c>
      <c r="AJ750" s="91">
        <f t="shared" si="144"/>
        <v>0</v>
      </c>
      <c r="AK750" s="91">
        <f t="shared" si="145"/>
        <v>0</v>
      </c>
    </row>
    <row r="751" spans="1:37" ht="25.4" customHeight="1" thickTop="1" thickBot="1" x14ac:dyDescent="0.3">
      <c r="A751" s="341" t="s">
        <v>895</v>
      </c>
      <c r="B751" s="342" t="s">
        <v>895</v>
      </c>
      <c r="C751" s="342" t="s">
        <v>895</v>
      </c>
      <c r="D751" s="342" t="s">
        <v>895</v>
      </c>
      <c r="E751" s="342" t="s">
        <v>895</v>
      </c>
      <c r="F751" s="342" t="s">
        <v>895</v>
      </c>
      <c r="G751" s="342" t="s">
        <v>895</v>
      </c>
      <c r="H751" s="342" t="s">
        <v>895</v>
      </c>
      <c r="I751" s="342" t="s">
        <v>895</v>
      </c>
      <c r="J751" s="342" t="s">
        <v>895</v>
      </c>
      <c r="K751" s="342" t="s">
        <v>895</v>
      </c>
      <c r="L751" s="342" t="s">
        <v>895</v>
      </c>
      <c r="M751" s="342" t="s">
        <v>895</v>
      </c>
      <c r="N751" s="342" t="s">
        <v>895</v>
      </c>
      <c r="O751" s="342" t="s">
        <v>895</v>
      </c>
      <c r="P751" s="342" t="s">
        <v>895</v>
      </c>
      <c r="Q751" s="342" t="s">
        <v>895</v>
      </c>
      <c r="R751" s="342" t="s">
        <v>895</v>
      </c>
      <c r="S751" s="342" t="s">
        <v>895</v>
      </c>
      <c r="T751" s="342" t="s">
        <v>895</v>
      </c>
      <c r="U751" s="342" t="s">
        <v>895</v>
      </c>
      <c r="V751" s="342" t="s">
        <v>895</v>
      </c>
      <c r="W751" s="342" t="s">
        <v>895</v>
      </c>
      <c r="X751" s="342" t="s">
        <v>895</v>
      </c>
      <c r="Y751" s="342" t="s">
        <v>895</v>
      </c>
      <c r="Z751" s="342" t="s">
        <v>895</v>
      </c>
      <c r="AA751" s="342" t="s">
        <v>895</v>
      </c>
      <c r="AB751" s="342" t="s">
        <v>895</v>
      </c>
      <c r="AC751" s="343" t="s">
        <v>895</v>
      </c>
      <c r="AD751" s="88">
        <f>'Art. 121'!Q723</f>
        <v>0</v>
      </c>
      <c r="AE751" s="89">
        <f t="shared" si="139"/>
        <v>0</v>
      </c>
      <c r="AF751">
        <f t="shared" si="140"/>
        <v>0</v>
      </c>
      <c r="AG751" s="86">
        <f t="shared" si="141"/>
        <v>1</v>
      </c>
      <c r="AH751" s="90">
        <f t="shared" si="142"/>
        <v>0</v>
      </c>
      <c r="AI751" s="91">
        <f t="shared" si="143"/>
        <v>2.9411764705882353E-2</v>
      </c>
      <c r="AJ751" s="91">
        <f t="shared" si="144"/>
        <v>0</v>
      </c>
      <c r="AK751" s="91">
        <f t="shared" si="145"/>
        <v>0</v>
      </c>
    </row>
    <row r="752" spans="1:37" ht="25.4" customHeight="1" thickTop="1" thickBot="1" x14ac:dyDescent="0.3">
      <c r="A752" s="341" t="s">
        <v>896</v>
      </c>
      <c r="B752" s="342" t="s">
        <v>896</v>
      </c>
      <c r="C752" s="342" t="s">
        <v>896</v>
      </c>
      <c r="D752" s="342" t="s">
        <v>896</v>
      </c>
      <c r="E752" s="342" t="s">
        <v>896</v>
      </c>
      <c r="F752" s="342" t="s">
        <v>896</v>
      </c>
      <c r="G752" s="342" t="s">
        <v>896</v>
      </c>
      <c r="H752" s="342" t="s">
        <v>896</v>
      </c>
      <c r="I752" s="342" t="s">
        <v>896</v>
      </c>
      <c r="J752" s="342" t="s">
        <v>896</v>
      </c>
      <c r="K752" s="342" t="s">
        <v>896</v>
      </c>
      <c r="L752" s="342" t="s">
        <v>896</v>
      </c>
      <c r="M752" s="342" t="s">
        <v>896</v>
      </c>
      <c r="N752" s="342" t="s">
        <v>896</v>
      </c>
      <c r="O752" s="342" t="s">
        <v>896</v>
      </c>
      <c r="P752" s="342" t="s">
        <v>896</v>
      </c>
      <c r="Q752" s="342" t="s">
        <v>896</v>
      </c>
      <c r="R752" s="342" t="s">
        <v>896</v>
      </c>
      <c r="S752" s="342" t="s">
        <v>896</v>
      </c>
      <c r="T752" s="342" t="s">
        <v>896</v>
      </c>
      <c r="U752" s="342" t="s">
        <v>896</v>
      </c>
      <c r="V752" s="342" t="s">
        <v>896</v>
      </c>
      <c r="W752" s="342" t="s">
        <v>896</v>
      </c>
      <c r="X752" s="342" t="s">
        <v>896</v>
      </c>
      <c r="Y752" s="342" t="s">
        <v>896</v>
      </c>
      <c r="Z752" s="342" t="s">
        <v>896</v>
      </c>
      <c r="AA752" s="342" t="s">
        <v>896</v>
      </c>
      <c r="AB752" s="342" t="s">
        <v>896</v>
      </c>
      <c r="AC752" s="343" t="s">
        <v>896</v>
      </c>
      <c r="AD752" s="88">
        <f>'Art. 121'!Q724</f>
        <v>0</v>
      </c>
      <c r="AE752" s="89">
        <f t="shared" si="139"/>
        <v>0</v>
      </c>
      <c r="AF752">
        <f t="shared" si="140"/>
        <v>0</v>
      </c>
      <c r="AG752" s="86">
        <f t="shared" si="141"/>
        <v>1</v>
      </c>
      <c r="AH752" s="90">
        <f t="shared" si="142"/>
        <v>0</v>
      </c>
      <c r="AI752" s="91">
        <f t="shared" si="143"/>
        <v>2.9411764705882353E-2</v>
      </c>
      <c r="AJ752" s="91">
        <f t="shared" si="144"/>
        <v>0</v>
      </c>
      <c r="AK752" s="91">
        <f t="shared" si="145"/>
        <v>0</v>
      </c>
    </row>
    <row r="753" spans="1:37" ht="25.4" customHeight="1" thickTop="1" thickBot="1" x14ac:dyDescent="0.3">
      <c r="A753" s="341" t="s">
        <v>897</v>
      </c>
      <c r="B753" s="342" t="s">
        <v>897</v>
      </c>
      <c r="C753" s="342" t="s">
        <v>897</v>
      </c>
      <c r="D753" s="342" t="s">
        <v>897</v>
      </c>
      <c r="E753" s="342" t="s">
        <v>897</v>
      </c>
      <c r="F753" s="342" t="s">
        <v>897</v>
      </c>
      <c r="G753" s="342" t="s">
        <v>897</v>
      </c>
      <c r="H753" s="342" t="s">
        <v>897</v>
      </c>
      <c r="I753" s="342" t="s">
        <v>897</v>
      </c>
      <c r="J753" s="342" t="s">
        <v>897</v>
      </c>
      <c r="K753" s="342" t="s">
        <v>897</v>
      </c>
      <c r="L753" s="342" t="s">
        <v>897</v>
      </c>
      <c r="M753" s="342" t="s">
        <v>897</v>
      </c>
      <c r="N753" s="342" t="s">
        <v>897</v>
      </c>
      <c r="O753" s="342" t="s">
        <v>897</v>
      </c>
      <c r="P753" s="342" t="s">
        <v>897</v>
      </c>
      <c r="Q753" s="342" t="s">
        <v>897</v>
      </c>
      <c r="R753" s="342" t="s">
        <v>897</v>
      </c>
      <c r="S753" s="342" t="s">
        <v>897</v>
      </c>
      <c r="T753" s="342" t="s">
        <v>897</v>
      </c>
      <c r="U753" s="342" t="s">
        <v>897</v>
      </c>
      <c r="V753" s="342" t="s">
        <v>897</v>
      </c>
      <c r="W753" s="342" t="s">
        <v>897</v>
      </c>
      <c r="X753" s="342" t="s">
        <v>897</v>
      </c>
      <c r="Y753" s="342" t="s">
        <v>897</v>
      </c>
      <c r="Z753" s="342" t="s">
        <v>897</v>
      </c>
      <c r="AA753" s="342" t="s">
        <v>897</v>
      </c>
      <c r="AB753" s="342" t="s">
        <v>897</v>
      </c>
      <c r="AC753" s="343" t="s">
        <v>897</v>
      </c>
      <c r="AD753" s="88">
        <f>'Art. 121'!Q725</f>
        <v>0</v>
      </c>
      <c r="AE753" s="89">
        <f t="shared" si="139"/>
        <v>0</v>
      </c>
      <c r="AF753">
        <f t="shared" si="140"/>
        <v>0</v>
      </c>
      <c r="AG753" s="86">
        <f t="shared" si="141"/>
        <v>1</v>
      </c>
      <c r="AH753" s="90">
        <f t="shared" si="142"/>
        <v>0</v>
      </c>
      <c r="AI753" s="91">
        <f t="shared" si="143"/>
        <v>2.9411764705882353E-2</v>
      </c>
      <c r="AJ753" s="91">
        <f t="shared" si="144"/>
        <v>0</v>
      </c>
      <c r="AK753" s="91">
        <f t="shared" si="145"/>
        <v>0</v>
      </c>
    </row>
    <row r="754" spans="1:37" ht="25.4" customHeight="1" thickTop="1" thickBot="1" x14ac:dyDescent="0.3">
      <c r="A754" s="341" t="s">
        <v>898</v>
      </c>
      <c r="B754" s="342" t="s">
        <v>898</v>
      </c>
      <c r="C754" s="342" t="s">
        <v>898</v>
      </c>
      <c r="D754" s="342" t="s">
        <v>898</v>
      </c>
      <c r="E754" s="342" t="s">
        <v>898</v>
      </c>
      <c r="F754" s="342" t="s">
        <v>898</v>
      </c>
      <c r="G754" s="342" t="s">
        <v>898</v>
      </c>
      <c r="H754" s="342" t="s">
        <v>898</v>
      </c>
      <c r="I754" s="342" t="s">
        <v>898</v>
      </c>
      <c r="J754" s="342" t="s">
        <v>898</v>
      </c>
      <c r="K754" s="342" t="s">
        <v>898</v>
      </c>
      <c r="L754" s="342" t="s">
        <v>898</v>
      </c>
      <c r="M754" s="342" t="s">
        <v>898</v>
      </c>
      <c r="N754" s="342" t="s">
        <v>898</v>
      </c>
      <c r="O754" s="342" t="s">
        <v>898</v>
      </c>
      <c r="P754" s="342" t="s">
        <v>898</v>
      </c>
      <c r="Q754" s="342" t="s">
        <v>898</v>
      </c>
      <c r="R754" s="342" t="s">
        <v>898</v>
      </c>
      <c r="S754" s="342" t="s">
        <v>898</v>
      </c>
      <c r="T754" s="342" t="s">
        <v>898</v>
      </c>
      <c r="U754" s="342" t="s">
        <v>898</v>
      </c>
      <c r="V754" s="342" t="s">
        <v>898</v>
      </c>
      <c r="W754" s="342" t="s">
        <v>898</v>
      </c>
      <c r="X754" s="342" t="s">
        <v>898</v>
      </c>
      <c r="Y754" s="342" t="s">
        <v>898</v>
      </c>
      <c r="Z754" s="342" t="s">
        <v>898</v>
      </c>
      <c r="AA754" s="342" t="s">
        <v>898</v>
      </c>
      <c r="AB754" s="342" t="s">
        <v>898</v>
      </c>
      <c r="AC754" s="343" t="s">
        <v>898</v>
      </c>
      <c r="AD754" s="88">
        <f>'Art. 121'!Q726</f>
        <v>0</v>
      </c>
      <c r="AE754" s="89">
        <f t="shared" si="139"/>
        <v>0</v>
      </c>
      <c r="AF754">
        <f t="shared" si="140"/>
        <v>0</v>
      </c>
      <c r="AG754" s="86">
        <f t="shared" si="141"/>
        <v>1</v>
      </c>
      <c r="AH754" s="90">
        <f t="shared" si="142"/>
        <v>0</v>
      </c>
      <c r="AI754" s="91">
        <f t="shared" si="143"/>
        <v>2.9411764705882353E-2</v>
      </c>
      <c r="AJ754" s="91">
        <f t="shared" si="144"/>
        <v>0</v>
      </c>
      <c r="AK754" s="91">
        <f t="shared" si="145"/>
        <v>0</v>
      </c>
    </row>
    <row r="755" spans="1:37" ht="25.4" customHeight="1" thickTop="1" thickBot="1" x14ac:dyDescent="0.3">
      <c r="A755" s="341" t="s">
        <v>858</v>
      </c>
      <c r="B755" s="342" t="s">
        <v>858</v>
      </c>
      <c r="C755" s="342" t="s">
        <v>858</v>
      </c>
      <c r="D755" s="342" t="s">
        <v>858</v>
      </c>
      <c r="E755" s="342" t="s">
        <v>858</v>
      </c>
      <c r="F755" s="342" t="s">
        <v>858</v>
      </c>
      <c r="G755" s="342" t="s">
        <v>858</v>
      </c>
      <c r="H755" s="342" t="s">
        <v>858</v>
      </c>
      <c r="I755" s="342" t="s">
        <v>858</v>
      </c>
      <c r="J755" s="342" t="s">
        <v>858</v>
      </c>
      <c r="K755" s="342" t="s">
        <v>858</v>
      </c>
      <c r="L755" s="342" t="s">
        <v>858</v>
      </c>
      <c r="M755" s="342" t="s">
        <v>858</v>
      </c>
      <c r="N755" s="342" t="s">
        <v>858</v>
      </c>
      <c r="O755" s="342" t="s">
        <v>858</v>
      </c>
      <c r="P755" s="342" t="s">
        <v>858</v>
      </c>
      <c r="Q755" s="342" t="s">
        <v>858</v>
      </c>
      <c r="R755" s="342" t="s">
        <v>858</v>
      </c>
      <c r="S755" s="342" t="s">
        <v>858</v>
      </c>
      <c r="T755" s="342" t="s">
        <v>858</v>
      </c>
      <c r="U755" s="342" t="s">
        <v>858</v>
      </c>
      <c r="V755" s="342" t="s">
        <v>858</v>
      </c>
      <c r="W755" s="342" t="s">
        <v>858</v>
      </c>
      <c r="X755" s="342" t="s">
        <v>858</v>
      </c>
      <c r="Y755" s="342" t="s">
        <v>858</v>
      </c>
      <c r="Z755" s="342" t="s">
        <v>858</v>
      </c>
      <c r="AA755" s="342" t="s">
        <v>858</v>
      </c>
      <c r="AB755" s="342" t="s">
        <v>858</v>
      </c>
      <c r="AC755" s="343" t="s">
        <v>858</v>
      </c>
      <c r="AD755" s="88">
        <f>'Art. 121'!Q727</f>
        <v>0</v>
      </c>
      <c r="AE755" s="89">
        <f t="shared" si="139"/>
        <v>0</v>
      </c>
      <c r="AF755">
        <f t="shared" si="140"/>
        <v>0</v>
      </c>
      <c r="AG755" s="86">
        <f t="shared" si="141"/>
        <v>1</v>
      </c>
      <c r="AH755" s="90">
        <f t="shared" si="142"/>
        <v>0</v>
      </c>
      <c r="AI755" s="91">
        <f t="shared" si="143"/>
        <v>2.9411764705882353E-2</v>
      </c>
      <c r="AJ755" s="91">
        <f t="shared" si="144"/>
        <v>0</v>
      </c>
      <c r="AK755" s="91">
        <f t="shared" si="145"/>
        <v>0</v>
      </c>
    </row>
    <row r="756" spans="1:37" ht="25.4" customHeight="1" thickTop="1" thickBot="1" x14ac:dyDescent="0.3">
      <c r="A756" s="341" t="s">
        <v>899</v>
      </c>
      <c r="B756" s="342" t="s">
        <v>899</v>
      </c>
      <c r="C756" s="342" t="s">
        <v>899</v>
      </c>
      <c r="D756" s="342" t="s">
        <v>899</v>
      </c>
      <c r="E756" s="342" t="s">
        <v>899</v>
      </c>
      <c r="F756" s="342" t="s">
        <v>899</v>
      </c>
      <c r="G756" s="342" t="s">
        <v>899</v>
      </c>
      <c r="H756" s="342" t="s">
        <v>899</v>
      </c>
      <c r="I756" s="342" t="s">
        <v>899</v>
      </c>
      <c r="J756" s="342" t="s">
        <v>899</v>
      </c>
      <c r="K756" s="342" t="s">
        <v>899</v>
      </c>
      <c r="L756" s="342" t="s">
        <v>899</v>
      </c>
      <c r="M756" s="342" t="s">
        <v>899</v>
      </c>
      <c r="N756" s="342" t="s">
        <v>899</v>
      </c>
      <c r="O756" s="342" t="s">
        <v>899</v>
      </c>
      <c r="P756" s="342" t="s">
        <v>899</v>
      </c>
      <c r="Q756" s="342" t="s">
        <v>899</v>
      </c>
      <c r="R756" s="342" t="s">
        <v>899</v>
      </c>
      <c r="S756" s="342" t="s">
        <v>899</v>
      </c>
      <c r="T756" s="342" t="s">
        <v>899</v>
      </c>
      <c r="U756" s="342" t="s">
        <v>899</v>
      </c>
      <c r="V756" s="342" t="s">
        <v>899</v>
      </c>
      <c r="W756" s="342" t="s">
        <v>899</v>
      </c>
      <c r="X756" s="342" t="s">
        <v>899</v>
      </c>
      <c r="Y756" s="342" t="s">
        <v>899</v>
      </c>
      <c r="Z756" s="342" t="s">
        <v>899</v>
      </c>
      <c r="AA756" s="342" t="s">
        <v>899</v>
      </c>
      <c r="AB756" s="342" t="s">
        <v>899</v>
      </c>
      <c r="AC756" s="343" t="s">
        <v>899</v>
      </c>
      <c r="AD756" s="88">
        <f>'Art. 121'!Q728</f>
        <v>0</v>
      </c>
      <c r="AE756" s="89">
        <f t="shared" si="139"/>
        <v>0</v>
      </c>
      <c r="AF756">
        <f t="shared" si="140"/>
        <v>0</v>
      </c>
      <c r="AG756" s="86">
        <f t="shared" si="141"/>
        <v>1</v>
      </c>
      <c r="AH756" s="90">
        <f t="shared" si="142"/>
        <v>0</v>
      </c>
      <c r="AI756" s="91">
        <f t="shared" si="143"/>
        <v>2.9411764705882353E-2</v>
      </c>
      <c r="AJ756" s="91">
        <f t="shared" si="144"/>
        <v>0</v>
      </c>
      <c r="AK756" s="91">
        <f t="shared" si="145"/>
        <v>0</v>
      </c>
    </row>
    <row r="757" spans="1:37" ht="25.4" customHeight="1" thickTop="1" thickBot="1" x14ac:dyDescent="0.3">
      <c r="A757" s="341" t="s">
        <v>900</v>
      </c>
      <c r="B757" s="342" t="s">
        <v>900</v>
      </c>
      <c r="C757" s="342" t="s">
        <v>900</v>
      </c>
      <c r="D757" s="342" t="s">
        <v>900</v>
      </c>
      <c r="E757" s="342" t="s">
        <v>900</v>
      </c>
      <c r="F757" s="342" t="s">
        <v>900</v>
      </c>
      <c r="G757" s="342" t="s">
        <v>900</v>
      </c>
      <c r="H757" s="342" t="s">
        <v>900</v>
      </c>
      <c r="I757" s="342" t="s">
        <v>900</v>
      </c>
      <c r="J757" s="342" t="s">
        <v>900</v>
      </c>
      <c r="K757" s="342" t="s">
        <v>900</v>
      </c>
      <c r="L757" s="342" t="s">
        <v>900</v>
      </c>
      <c r="M757" s="342" t="s">
        <v>900</v>
      </c>
      <c r="N757" s="342" t="s">
        <v>900</v>
      </c>
      <c r="O757" s="342" t="s">
        <v>900</v>
      </c>
      <c r="P757" s="342" t="s">
        <v>900</v>
      </c>
      <c r="Q757" s="342" t="s">
        <v>900</v>
      </c>
      <c r="R757" s="342" t="s">
        <v>900</v>
      </c>
      <c r="S757" s="342" t="s">
        <v>900</v>
      </c>
      <c r="T757" s="342" t="s">
        <v>900</v>
      </c>
      <c r="U757" s="342" t="s">
        <v>900</v>
      </c>
      <c r="V757" s="342" t="s">
        <v>900</v>
      </c>
      <c r="W757" s="342" t="s">
        <v>900</v>
      </c>
      <c r="X757" s="342" t="s">
        <v>900</v>
      </c>
      <c r="Y757" s="342" t="s">
        <v>900</v>
      </c>
      <c r="Z757" s="342" t="s">
        <v>900</v>
      </c>
      <c r="AA757" s="342" t="s">
        <v>900</v>
      </c>
      <c r="AB757" s="342" t="s">
        <v>900</v>
      </c>
      <c r="AC757" s="343" t="s">
        <v>900</v>
      </c>
      <c r="AD757" s="88">
        <f>'Art. 121'!Q729</f>
        <v>0</v>
      </c>
      <c r="AE757" s="89">
        <f t="shared" si="139"/>
        <v>0</v>
      </c>
      <c r="AF757">
        <f t="shared" si="140"/>
        <v>0</v>
      </c>
      <c r="AG757" s="86">
        <f t="shared" si="141"/>
        <v>1</v>
      </c>
      <c r="AH757" s="90">
        <f t="shared" si="142"/>
        <v>0</v>
      </c>
      <c r="AI757" s="91">
        <f t="shared" si="143"/>
        <v>2.9411764705882353E-2</v>
      </c>
      <c r="AJ757" s="91">
        <f t="shared" si="144"/>
        <v>0</v>
      </c>
      <c r="AK757" s="91">
        <f t="shared" si="145"/>
        <v>0</v>
      </c>
    </row>
    <row r="758" spans="1:37" ht="25.4" customHeight="1" thickTop="1" thickBot="1" x14ac:dyDescent="0.3">
      <c r="A758" s="341" t="s">
        <v>901</v>
      </c>
      <c r="B758" s="342" t="s">
        <v>901</v>
      </c>
      <c r="C758" s="342" t="s">
        <v>901</v>
      </c>
      <c r="D758" s="342" t="s">
        <v>901</v>
      </c>
      <c r="E758" s="342" t="s">
        <v>901</v>
      </c>
      <c r="F758" s="342" t="s">
        <v>901</v>
      </c>
      <c r="G758" s="342" t="s">
        <v>901</v>
      </c>
      <c r="H758" s="342" t="s">
        <v>901</v>
      </c>
      <c r="I758" s="342" t="s">
        <v>901</v>
      </c>
      <c r="J758" s="342" t="s">
        <v>901</v>
      </c>
      <c r="K758" s="342" t="s">
        <v>901</v>
      </c>
      <c r="L758" s="342" t="s">
        <v>901</v>
      </c>
      <c r="M758" s="342" t="s">
        <v>901</v>
      </c>
      <c r="N758" s="342" t="s">
        <v>901</v>
      </c>
      <c r="O758" s="342" t="s">
        <v>901</v>
      </c>
      <c r="P758" s="342" t="s">
        <v>901</v>
      </c>
      <c r="Q758" s="342" t="s">
        <v>901</v>
      </c>
      <c r="R758" s="342" t="s">
        <v>901</v>
      </c>
      <c r="S758" s="342" t="s">
        <v>901</v>
      </c>
      <c r="T758" s="342" t="s">
        <v>901</v>
      </c>
      <c r="U758" s="342" t="s">
        <v>901</v>
      </c>
      <c r="V758" s="342" t="s">
        <v>901</v>
      </c>
      <c r="W758" s="342" t="s">
        <v>901</v>
      </c>
      <c r="X758" s="342" t="s">
        <v>901</v>
      </c>
      <c r="Y758" s="342" t="s">
        <v>901</v>
      </c>
      <c r="Z758" s="342" t="s">
        <v>901</v>
      </c>
      <c r="AA758" s="342" t="s">
        <v>901</v>
      </c>
      <c r="AB758" s="342" t="s">
        <v>901</v>
      </c>
      <c r="AC758" s="343" t="s">
        <v>901</v>
      </c>
      <c r="AD758" s="88">
        <f>'Art. 121'!Q730</f>
        <v>0</v>
      </c>
      <c r="AE758" s="89">
        <f t="shared" si="139"/>
        <v>0</v>
      </c>
      <c r="AF758">
        <f t="shared" si="140"/>
        <v>0</v>
      </c>
      <c r="AG758" s="86">
        <f t="shared" si="141"/>
        <v>1</v>
      </c>
      <c r="AH758" s="90">
        <f t="shared" si="142"/>
        <v>0</v>
      </c>
      <c r="AI758" s="91">
        <f t="shared" si="143"/>
        <v>2.9411764705882353E-2</v>
      </c>
      <c r="AJ758" s="91">
        <f t="shared" si="144"/>
        <v>0</v>
      </c>
      <c r="AK758" s="91">
        <f t="shared" si="145"/>
        <v>0</v>
      </c>
    </row>
    <row r="759" spans="1:37" ht="25.4" customHeight="1" thickTop="1" x14ac:dyDescent="0.25">
      <c r="A759" s="289" t="s">
        <v>2555</v>
      </c>
      <c r="B759" s="289"/>
      <c r="C759" s="289"/>
      <c r="D759" s="289"/>
      <c r="E759" s="289"/>
      <c r="F759" s="289"/>
      <c r="G759" s="289"/>
      <c r="H759" s="289"/>
      <c r="I759" s="289"/>
      <c r="J759" s="289"/>
      <c r="K759" s="289"/>
      <c r="L759" s="289"/>
      <c r="M759" s="289"/>
      <c r="N759" s="289"/>
      <c r="O759" s="289"/>
      <c r="P759" s="289"/>
      <c r="Q759" s="289"/>
      <c r="R759" s="289"/>
      <c r="S759" s="289"/>
      <c r="T759" s="289"/>
      <c r="U759" s="289"/>
      <c r="V759" s="289"/>
      <c r="W759" s="289"/>
      <c r="X759" s="289"/>
      <c r="Y759" s="289"/>
      <c r="Z759" s="289"/>
      <c r="AA759" s="289"/>
      <c r="AB759" s="289"/>
      <c r="AC759" s="289"/>
      <c r="AD759" s="289"/>
      <c r="AE759" s="89">
        <f>SUM(AE725:AE758)</f>
        <v>0</v>
      </c>
      <c r="AF759" s="59"/>
      <c r="AG759" s="92">
        <f>SUM(AG725:AG758)</f>
        <v>34</v>
      </c>
      <c r="AH759" s="93"/>
      <c r="AI759" s="94" t="str">
        <f t="shared" si="143"/>
        <v>No aplica</v>
      </c>
      <c r="AJ759" s="94"/>
      <c r="AK759" s="94"/>
    </row>
    <row r="760" spans="1:37" ht="25.4" customHeight="1" x14ac:dyDescent="0.25">
      <c r="A760" s="290" t="s">
        <v>2556</v>
      </c>
      <c r="B760" s="290"/>
      <c r="C760" s="290"/>
      <c r="D760" s="290"/>
      <c r="E760" s="290"/>
      <c r="F760" s="290"/>
      <c r="G760" s="290"/>
      <c r="H760" s="290"/>
      <c r="I760" s="290"/>
      <c r="J760" s="290"/>
      <c r="K760" s="290"/>
      <c r="L760" s="290"/>
      <c r="M760" s="290"/>
      <c r="N760" s="290"/>
      <c r="O760" s="290"/>
      <c r="P760" s="290"/>
      <c r="Q760" s="290"/>
      <c r="R760" s="290"/>
      <c r="S760" s="290"/>
      <c r="T760" s="290"/>
      <c r="U760" s="290"/>
      <c r="V760" s="290"/>
      <c r="W760" s="290"/>
      <c r="X760" s="290"/>
      <c r="Y760" s="290"/>
      <c r="Z760" s="290"/>
      <c r="AA760" s="290"/>
      <c r="AB760" s="290"/>
      <c r="AC760" s="290"/>
      <c r="AD760" s="290"/>
      <c r="AE760" s="89">
        <f>AE759/$AE$23*100</f>
        <v>0</v>
      </c>
      <c r="AF760" s="59"/>
      <c r="AG760" s="92"/>
      <c r="AH760" s="93"/>
      <c r="AI760" s="94"/>
      <c r="AJ760" s="94"/>
      <c r="AK760" s="94"/>
    </row>
    <row r="761" spans="1:37" ht="25.4" customHeight="1" thickBot="1" x14ac:dyDescent="0.3">
      <c r="A761" s="70"/>
      <c r="B761" s="70"/>
      <c r="C761" s="70"/>
      <c r="D761" s="70"/>
      <c r="E761" s="70"/>
      <c r="F761" s="70"/>
      <c r="G761" s="70"/>
      <c r="H761" s="70"/>
      <c r="I761" s="70"/>
      <c r="J761" s="70"/>
      <c r="K761" s="70"/>
      <c r="L761" s="70"/>
      <c r="M761" s="70"/>
      <c r="N761" s="70"/>
      <c r="O761" s="70"/>
      <c r="P761" s="70"/>
      <c r="Q761" s="95"/>
      <c r="R761" s="70"/>
      <c r="S761" s="70"/>
      <c r="T761" s="70"/>
      <c r="U761" s="70"/>
      <c r="V761" s="70"/>
      <c r="W761" s="70"/>
      <c r="X761" s="70"/>
      <c r="Y761" s="70"/>
      <c r="Z761" s="70"/>
      <c r="AA761" s="70"/>
      <c r="AB761" s="70"/>
      <c r="AC761" s="70"/>
      <c r="AD761" s="96"/>
      <c r="AE761" s="96"/>
    </row>
    <row r="762" spans="1:37" ht="25.4" customHeight="1" thickTop="1" thickBot="1" x14ac:dyDescent="0.3">
      <c r="A762" s="291" t="s">
        <v>124</v>
      </c>
      <c r="B762" s="291"/>
      <c r="C762" s="291"/>
      <c r="D762" s="291"/>
      <c r="E762" s="291"/>
      <c r="F762" s="291"/>
      <c r="G762" s="291"/>
      <c r="H762" s="291"/>
      <c r="I762" s="291"/>
      <c r="J762" s="291"/>
      <c r="K762" s="291"/>
      <c r="L762" s="291"/>
      <c r="M762" s="291"/>
      <c r="N762" s="291"/>
      <c r="O762" s="291"/>
      <c r="P762" s="291"/>
      <c r="Q762" s="291"/>
      <c r="R762" s="291"/>
      <c r="S762" s="291"/>
      <c r="T762" s="291"/>
      <c r="U762" s="291"/>
      <c r="V762" s="291"/>
      <c r="W762" s="291"/>
      <c r="X762" s="291"/>
      <c r="Y762" s="291"/>
      <c r="Z762" s="291"/>
      <c r="AA762" s="291"/>
      <c r="AB762" s="291"/>
      <c r="AC762" s="291"/>
      <c r="AD762" s="104" t="s">
        <v>65</v>
      </c>
      <c r="AE762" s="105" t="s">
        <v>9</v>
      </c>
      <c r="AF762" s="86" t="s">
        <v>330</v>
      </c>
      <c r="AG762" s="86" t="s">
        <v>331</v>
      </c>
      <c r="AH762" s="86" t="s">
        <v>332</v>
      </c>
      <c r="AI762" s="87" t="s">
        <v>333</v>
      </c>
      <c r="AJ762" s="86"/>
      <c r="AK762" s="87" t="s">
        <v>334</v>
      </c>
    </row>
    <row r="763" spans="1:37" ht="25.4" customHeight="1" thickTop="1" thickBot="1" x14ac:dyDescent="0.3">
      <c r="A763" s="341" t="s">
        <v>902</v>
      </c>
      <c r="B763" s="342" t="s">
        <v>902</v>
      </c>
      <c r="C763" s="342" t="s">
        <v>902</v>
      </c>
      <c r="D763" s="342" t="s">
        <v>902</v>
      </c>
      <c r="E763" s="342" t="s">
        <v>902</v>
      </c>
      <c r="F763" s="342" t="s">
        <v>902</v>
      </c>
      <c r="G763" s="342" t="s">
        <v>902</v>
      </c>
      <c r="H763" s="342" t="s">
        <v>902</v>
      </c>
      <c r="I763" s="342" t="s">
        <v>902</v>
      </c>
      <c r="J763" s="342" t="s">
        <v>902</v>
      </c>
      <c r="K763" s="342" t="s">
        <v>902</v>
      </c>
      <c r="L763" s="342" t="s">
        <v>902</v>
      </c>
      <c r="M763" s="342" t="s">
        <v>902</v>
      </c>
      <c r="N763" s="342" t="s">
        <v>902</v>
      </c>
      <c r="O763" s="342" t="s">
        <v>902</v>
      </c>
      <c r="P763" s="342" t="s">
        <v>902</v>
      </c>
      <c r="Q763" s="342" t="s">
        <v>902</v>
      </c>
      <c r="R763" s="342" t="s">
        <v>902</v>
      </c>
      <c r="S763" s="342" t="s">
        <v>902</v>
      </c>
      <c r="T763" s="342" t="s">
        <v>902</v>
      </c>
      <c r="U763" s="342" t="s">
        <v>902</v>
      </c>
      <c r="V763" s="342" t="s">
        <v>902</v>
      </c>
      <c r="W763" s="342" t="s">
        <v>902</v>
      </c>
      <c r="X763" s="342" t="s">
        <v>902</v>
      </c>
      <c r="Y763" s="342" t="s">
        <v>902</v>
      </c>
      <c r="Z763" s="342" t="s">
        <v>902</v>
      </c>
      <c r="AA763" s="342" t="s">
        <v>902</v>
      </c>
      <c r="AB763" s="342" t="s">
        <v>902</v>
      </c>
      <c r="AC763" s="343" t="s">
        <v>902</v>
      </c>
      <c r="AD763" s="88">
        <f>'Art. 121'!Q733</f>
        <v>0</v>
      </c>
      <c r="AE763" s="89">
        <f>IF(AG763=1,AK763,AG763)</f>
        <v>0</v>
      </c>
      <c r="AF763">
        <f>AD763/2</f>
        <v>0</v>
      </c>
      <c r="AG763" s="86">
        <f>IF(AND(AF763&gt;=0,AF763&lt;=1),1,"No aplica")</f>
        <v>1</v>
      </c>
      <c r="AH763" s="90">
        <f>AD763/(AG763*2)</f>
        <v>0</v>
      </c>
      <c r="AI763" s="91">
        <f>IF(AG763=1,AG763/$AG$768,"No aplica")</f>
        <v>0.2</v>
      </c>
      <c r="AJ763" s="91">
        <f>AF763*AI763</f>
        <v>0</v>
      </c>
      <c r="AK763" s="91">
        <f>AJ763*$AE$23</f>
        <v>0</v>
      </c>
    </row>
    <row r="764" spans="1:37" ht="25.4" customHeight="1" thickTop="1" thickBot="1" x14ac:dyDescent="0.3">
      <c r="A764" s="341" t="s">
        <v>903</v>
      </c>
      <c r="B764" s="342" t="s">
        <v>903</v>
      </c>
      <c r="C764" s="342" t="s">
        <v>903</v>
      </c>
      <c r="D764" s="342" t="s">
        <v>903</v>
      </c>
      <c r="E764" s="342" t="s">
        <v>903</v>
      </c>
      <c r="F764" s="342" t="s">
        <v>903</v>
      </c>
      <c r="G764" s="342" t="s">
        <v>903</v>
      </c>
      <c r="H764" s="342" t="s">
        <v>903</v>
      </c>
      <c r="I764" s="342" t="s">
        <v>903</v>
      </c>
      <c r="J764" s="342" t="s">
        <v>903</v>
      </c>
      <c r="K764" s="342" t="s">
        <v>903</v>
      </c>
      <c r="L764" s="342" t="s">
        <v>903</v>
      </c>
      <c r="M764" s="342" t="s">
        <v>903</v>
      </c>
      <c r="N764" s="342" t="s">
        <v>903</v>
      </c>
      <c r="O764" s="342" t="s">
        <v>903</v>
      </c>
      <c r="P764" s="342" t="s">
        <v>903</v>
      </c>
      <c r="Q764" s="342" t="s">
        <v>903</v>
      </c>
      <c r="R764" s="342" t="s">
        <v>903</v>
      </c>
      <c r="S764" s="342" t="s">
        <v>903</v>
      </c>
      <c r="T764" s="342" t="s">
        <v>903</v>
      </c>
      <c r="U764" s="342" t="s">
        <v>903</v>
      </c>
      <c r="V764" s="342" t="s">
        <v>903</v>
      </c>
      <c r="W764" s="342" t="s">
        <v>903</v>
      </c>
      <c r="X764" s="342" t="s">
        <v>903</v>
      </c>
      <c r="Y764" s="342" t="s">
        <v>903</v>
      </c>
      <c r="Z764" s="342" t="s">
        <v>903</v>
      </c>
      <c r="AA764" s="342" t="s">
        <v>903</v>
      </c>
      <c r="AB764" s="342" t="s">
        <v>903</v>
      </c>
      <c r="AC764" s="343" t="s">
        <v>903</v>
      </c>
      <c r="AD764" s="88">
        <f>'Art. 121'!Q734</f>
        <v>0</v>
      </c>
      <c r="AE764" s="89">
        <f>IF(AG764=1,AK764,AG764)</f>
        <v>0</v>
      </c>
      <c r="AF764">
        <f>AD764/2</f>
        <v>0</v>
      </c>
      <c r="AG764" s="86">
        <f>IF(AND(AF764&gt;=0,AF764&lt;=1),1,"No aplica")</f>
        <v>1</v>
      </c>
      <c r="AH764" s="90">
        <f>AD764/(AG764*2)</f>
        <v>0</v>
      </c>
      <c r="AI764" s="91">
        <f>IF(AG764=1,AG764/$AG$768,"No aplica")</f>
        <v>0.2</v>
      </c>
      <c r="AJ764" s="91">
        <f>AF764*AI764</f>
        <v>0</v>
      </c>
      <c r="AK764" s="91">
        <f>AJ764*$AE$23</f>
        <v>0</v>
      </c>
    </row>
    <row r="765" spans="1:37" ht="25.4" customHeight="1" thickTop="1" thickBot="1" x14ac:dyDescent="0.3">
      <c r="A765" s="341" t="s">
        <v>904</v>
      </c>
      <c r="B765" s="342" t="s">
        <v>904</v>
      </c>
      <c r="C765" s="342" t="s">
        <v>904</v>
      </c>
      <c r="D765" s="342" t="s">
        <v>904</v>
      </c>
      <c r="E765" s="342" t="s">
        <v>904</v>
      </c>
      <c r="F765" s="342" t="s">
        <v>904</v>
      </c>
      <c r="G765" s="342" t="s">
        <v>904</v>
      </c>
      <c r="H765" s="342" t="s">
        <v>904</v>
      </c>
      <c r="I765" s="342" t="s">
        <v>904</v>
      </c>
      <c r="J765" s="342" t="s">
        <v>904</v>
      </c>
      <c r="K765" s="342" t="s">
        <v>904</v>
      </c>
      <c r="L765" s="342" t="s">
        <v>904</v>
      </c>
      <c r="M765" s="342" t="s">
        <v>904</v>
      </c>
      <c r="N765" s="342" t="s">
        <v>904</v>
      </c>
      <c r="O765" s="342" t="s">
        <v>904</v>
      </c>
      <c r="P765" s="342" t="s">
        <v>904</v>
      </c>
      <c r="Q765" s="342" t="s">
        <v>904</v>
      </c>
      <c r="R765" s="342" t="s">
        <v>904</v>
      </c>
      <c r="S765" s="342" t="s">
        <v>904</v>
      </c>
      <c r="T765" s="342" t="s">
        <v>904</v>
      </c>
      <c r="U765" s="342" t="s">
        <v>904</v>
      </c>
      <c r="V765" s="342" t="s">
        <v>904</v>
      </c>
      <c r="W765" s="342" t="s">
        <v>904</v>
      </c>
      <c r="X765" s="342" t="s">
        <v>904</v>
      </c>
      <c r="Y765" s="342" t="s">
        <v>904</v>
      </c>
      <c r="Z765" s="342" t="s">
        <v>904</v>
      </c>
      <c r="AA765" s="342" t="s">
        <v>904</v>
      </c>
      <c r="AB765" s="342" t="s">
        <v>904</v>
      </c>
      <c r="AC765" s="343" t="s">
        <v>904</v>
      </c>
      <c r="AD765" s="88">
        <f>'Art. 121'!Q735</f>
        <v>0</v>
      </c>
      <c r="AE765" s="89">
        <f>IF(AG765=1,AK765,AG765)</f>
        <v>0</v>
      </c>
      <c r="AF765">
        <f>AD765/2</f>
        <v>0</v>
      </c>
      <c r="AG765" s="86">
        <f>IF(AND(AF765&gt;=0,AF765&lt;=1),1,"No aplica")</f>
        <v>1</v>
      </c>
      <c r="AH765" s="90">
        <f>AD765/(AG765*2)</f>
        <v>0</v>
      </c>
      <c r="AI765" s="91">
        <f>IF(AG765=1,AG765/$AG$768,"No aplica")</f>
        <v>0.2</v>
      </c>
      <c r="AJ765" s="91">
        <f>AF765*AI765</f>
        <v>0</v>
      </c>
      <c r="AK765" s="91">
        <f>AJ765*$AE$23</f>
        <v>0</v>
      </c>
    </row>
    <row r="766" spans="1:37" ht="25.4" customHeight="1" thickTop="1" thickBot="1" x14ac:dyDescent="0.3">
      <c r="A766" s="341" t="s">
        <v>905</v>
      </c>
      <c r="B766" s="342" t="s">
        <v>905</v>
      </c>
      <c r="C766" s="342" t="s">
        <v>905</v>
      </c>
      <c r="D766" s="342" t="s">
        <v>905</v>
      </c>
      <c r="E766" s="342" t="s">
        <v>905</v>
      </c>
      <c r="F766" s="342" t="s">
        <v>905</v>
      </c>
      <c r="G766" s="342" t="s">
        <v>905</v>
      </c>
      <c r="H766" s="342" t="s">
        <v>905</v>
      </c>
      <c r="I766" s="342" t="s">
        <v>905</v>
      </c>
      <c r="J766" s="342" t="s">
        <v>905</v>
      </c>
      <c r="K766" s="342" t="s">
        <v>905</v>
      </c>
      <c r="L766" s="342" t="s">
        <v>905</v>
      </c>
      <c r="M766" s="342" t="s">
        <v>905</v>
      </c>
      <c r="N766" s="342" t="s">
        <v>905</v>
      </c>
      <c r="O766" s="342" t="s">
        <v>905</v>
      </c>
      <c r="P766" s="342" t="s">
        <v>905</v>
      </c>
      <c r="Q766" s="342" t="s">
        <v>905</v>
      </c>
      <c r="R766" s="342" t="s">
        <v>905</v>
      </c>
      <c r="S766" s="342" t="s">
        <v>905</v>
      </c>
      <c r="T766" s="342" t="s">
        <v>905</v>
      </c>
      <c r="U766" s="342" t="s">
        <v>905</v>
      </c>
      <c r="V766" s="342" t="s">
        <v>905</v>
      </c>
      <c r="W766" s="342" t="s">
        <v>905</v>
      </c>
      <c r="X766" s="342" t="s">
        <v>905</v>
      </c>
      <c r="Y766" s="342" t="s">
        <v>905</v>
      </c>
      <c r="Z766" s="342" t="s">
        <v>905</v>
      </c>
      <c r="AA766" s="342" t="s">
        <v>905</v>
      </c>
      <c r="AB766" s="342" t="s">
        <v>905</v>
      </c>
      <c r="AC766" s="343" t="s">
        <v>905</v>
      </c>
      <c r="AD766" s="88">
        <f>'Art. 121'!Q736</f>
        <v>0</v>
      </c>
      <c r="AE766" s="89">
        <f>IF(AG766=1,AK766,AG766)</f>
        <v>0</v>
      </c>
      <c r="AF766">
        <f>AD766/2</f>
        <v>0</v>
      </c>
      <c r="AG766" s="86">
        <f>IF(AND(AF766&gt;=0,AF766&lt;=1),1,"No aplica")</f>
        <v>1</v>
      </c>
      <c r="AH766" s="90">
        <f>AD766/(AG766*2)</f>
        <v>0</v>
      </c>
      <c r="AI766" s="91">
        <f>IF(AG766=1,AG766/$AG$768,"No aplica")</f>
        <v>0.2</v>
      </c>
      <c r="AJ766" s="91">
        <f>AF766*AI766</f>
        <v>0</v>
      </c>
      <c r="AK766" s="91">
        <f>AJ766*$AE$23</f>
        <v>0</v>
      </c>
    </row>
    <row r="767" spans="1:37" ht="25.4" customHeight="1" thickTop="1" thickBot="1" x14ac:dyDescent="0.3">
      <c r="A767" s="341" t="s">
        <v>906</v>
      </c>
      <c r="B767" s="342" t="s">
        <v>906</v>
      </c>
      <c r="C767" s="342" t="s">
        <v>906</v>
      </c>
      <c r="D767" s="342" t="s">
        <v>906</v>
      </c>
      <c r="E767" s="342" t="s">
        <v>906</v>
      </c>
      <c r="F767" s="342" t="s">
        <v>906</v>
      </c>
      <c r="G767" s="342" t="s">
        <v>906</v>
      </c>
      <c r="H767" s="342" t="s">
        <v>906</v>
      </c>
      <c r="I767" s="342" t="s">
        <v>906</v>
      </c>
      <c r="J767" s="342" t="s">
        <v>906</v>
      </c>
      <c r="K767" s="342" t="s">
        <v>906</v>
      </c>
      <c r="L767" s="342" t="s">
        <v>906</v>
      </c>
      <c r="M767" s="342" t="s">
        <v>906</v>
      </c>
      <c r="N767" s="342" t="s">
        <v>906</v>
      </c>
      <c r="O767" s="342" t="s">
        <v>906</v>
      </c>
      <c r="P767" s="342" t="s">
        <v>906</v>
      </c>
      <c r="Q767" s="342" t="s">
        <v>906</v>
      </c>
      <c r="R767" s="342" t="s">
        <v>906</v>
      </c>
      <c r="S767" s="342" t="s">
        <v>906</v>
      </c>
      <c r="T767" s="342" t="s">
        <v>906</v>
      </c>
      <c r="U767" s="342" t="s">
        <v>906</v>
      </c>
      <c r="V767" s="342" t="s">
        <v>906</v>
      </c>
      <c r="W767" s="342" t="s">
        <v>906</v>
      </c>
      <c r="X767" s="342" t="s">
        <v>906</v>
      </c>
      <c r="Y767" s="342" t="s">
        <v>906</v>
      </c>
      <c r="Z767" s="342" t="s">
        <v>906</v>
      </c>
      <c r="AA767" s="342" t="s">
        <v>906</v>
      </c>
      <c r="AB767" s="342" t="s">
        <v>906</v>
      </c>
      <c r="AC767" s="343" t="s">
        <v>906</v>
      </c>
      <c r="AD767" s="88">
        <f>'Art. 121'!Q737</f>
        <v>0</v>
      </c>
      <c r="AE767" s="89">
        <f>IF(AG767=1,AK767,AG767)</f>
        <v>0</v>
      </c>
      <c r="AF767">
        <f>AD767/2</f>
        <v>0</v>
      </c>
      <c r="AG767" s="86">
        <f>IF(AND(AF767&gt;=0,AF767&lt;=1),1,"No aplica")</f>
        <v>1</v>
      </c>
      <c r="AH767" s="90">
        <f>AD767/(AG767*2)</f>
        <v>0</v>
      </c>
      <c r="AI767" s="91">
        <f>IF(AG767=1,AG767/$AG$768,"No aplica")</f>
        <v>0.2</v>
      </c>
      <c r="AJ767" s="91">
        <f>AF767*AI767</f>
        <v>0</v>
      </c>
      <c r="AK767" s="91">
        <f>AJ767*$AE$23</f>
        <v>0</v>
      </c>
    </row>
    <row r="768" spans="1:37" ht="25.4" customHeight="1" thickTop="1" x14ac:dyDescent="0.25">
      <c r="A768" s="289" t="s">
        <v>2557</v>
      </c>
      <c r="B768" s="289"/>
      <c r="C768" s="289"/>
      <c r="D768" s="289"/>
      <c r="E768" s="289"/>
      <c r="F768" s="289"/>
      <c r="G768" s="289"/>
      <c r="H768" s="289"/>
      <c r="I768" s="289"/>
      <c r="J768" s="289"/>
      <c r="K768" s="289"/>
      <c r="L768" s="289"/>
      <c r="M768" s="289"/>
      <c r="N768" s="289"/>
      <c r="O768" s="289"/>
      <c r="P768" s="289"/>
      <c r="Q768" s="289"/>
      <c r="R768" s="289"/>
      <c r="S768" s="289"/>
      <c r="T768" s="289"/>
      <c r="U768" s="289"/>
      <c r="V768" s="289"/>
      <c r="W768" s="289"/>
      <c r="X768" s="289"/>
      <c r="Y768" s="289"/>
      <c r="Z768" s="289"/>
      <c r="AA768" s="289"/>
      <c r="AB768" s="289"/>
      <c r="AC768" s="289"/>
      <c r="AD768" s="289"/>
      <c r="AE768" s="89">
        <f>SUM(AE761:AE767)</f>
        <v>0</v>
      </c>
      <c r="AF768" s="59"/>
      <c r="AG768" s="92">
        <f>SUM(AG763:AG767)</f>
        <v>5</v>
      </c>
      <c r="AH768" s="93"/>
      <c r="AI768" s="94"/>
      <c r="AJ768" s="94"/>
      <c r="AK768" s="94"/>
    </row>
    <row r="769" spans="1:37" ht="25.4" customHeight="1" x14ac:dyDescent="0.25">
      <c r="A769" s="290" t="s">
        <v>2558</v>
      </c>
      <c r="B769" s="290"/>
      <c r="C769" s="290"/>
      <c r="D769" s="290"/>
      <c r="E769" s="290"/>
      <c r="F769" s="290"/>
      <c r="G769" s="290"/>
      <c r="H769" s="290"/>
      <c r="I769" s="290"/>
      <c r="J769" s="290"/>
      <c r="K769" s="290"/>
      <c r="L769" s="290"/>
      <c r="M769" s="290"/>
      <c r="N769" s="290"/>
      <c r="O769" s="290"/>
      <c r="P769" s="290"/>
      <c r="Q769" s="290"/>
      <c r="R769" s="290"/>
      <c r="S769" s="290"/>
      <c r="T769" s="290"/>
      <c r="U769" s="290"/>
      <c r="V769" s="290"/>
      <c r="W769" s="290"/>
      <c r="X769" s="290"/>
      <c r="Y769" s="290"/>
      <c r="Z769" s="290"/>
      <c r="AA769" s="290"/>
      <c r="AB769" s="290"/>
      <c r="AC769" s="290"/>
      <c r="AD769" s="290"/>
      <c r="AE769" s="89">
        <f>AE768/$AE$23*100</f>
        <v>0</v>
      </c>
      <c r="AF769" s="59"/>
      <c r="AG769" s="92"/>
      <c r="AH769" s="93"/>
      <c r="AI769" s="94"/>
      <c r="AJ769" s="94"/>
      <c r="AK769" s="94"/>
    </row>
    <row r="770" spans="1:37" ht="25.4" customHeight="1" x14ac:dyDescent="0.25">
      <c r="A770" s="100"/>
      <c r="B770" s="100"/>
      <c r="C770" s="100"/>
      <c r="D770" s="100"/>
      <c r="E770" s="100"/>
      <c r="F770" s="100"/>
      <c r="G770" s="100"/>
      <c r="H770" s="100"/>
      <c r="I770" s="100"/>
      <c r="J770" s="100"/>
      <c r="K770" s="100"/>
      <c r="L770" s="100"/>
      <c r="M770" s="100"/>
      <c r="N770" s="100"/>
      <c r="O770" s="100"/>
      <c r="P770" s="100"/>
      <c r="Q770" s="95"/>
      <c r="R770" s="100"/>
      <c r="S770" s="100"/>
      <c r="T770" s="100"/>
      <c r="U770" s="100"/>
      <c r="V770" s="100"/>
      <c r="W770" s="100"/>
      <c r="X770" s="100"/>
      <c r="Y770" s="100"/>
      <c r="Z770" s="100"/>
      <c r="AA770" s="100"/>
      <c r="AB770" s="100"/>
      <c r="AC770" s="100"/>
      <c r="AD770" s="96"/>
      <c r="AE770" s="96"/>
    </row>
    <row r="771" spans="1:37" ht="25.4" customHeight="1" x14ac:dyDescent="0.25">
      <c r="A771" s="100"/>
      <c r="B771" s="100"/>
      <c r="C771" s="100"/>
      <c r="D771" s="100"/>
      <c r="E771" s="100"/>
      <c r="F771" s="100"/>
      <c r="G771" s="100"/>
      <c r="H771" s="100"/>
      <c r="I771" s="100"/>
      <c r="J771" s="100"/>
      <c r="K771" s="100"/>
      <c r="L771" s="100"/>
      <c r="M771" s="100"/>
      <c r="N771" s="100"/>
      <c r="O771" s="100"/>
      <c r="P771" s="100"/>
      <c r="Q771" s="95"/>
      <c r="R771" s="100"/>
      <c r="S771" s="100"/>
      <c r="T771" s="100"/>
      <c r="U771" s="100"/>
      <c r="V771" s="100"/>
      <c r="W771" s="100"/>
      <c r="X771" s="100"/>
      <c r="Y771" s="100"/>
      <c r="Z771" s="100"/>
      <c r="AA771" s="100"/>
      <c r="AB771" s="100"/>
      <c r="AC771" s="100"/>
      <c r="AD771" s="96"/>
      <c r="AE771" s="96"/>
    </row>
    <row r="772" spans="1:37" ht="25.4" customHeight="1" x14ac:dyDescent="0.25">
      <c r="A772" s="337" t="s">
        <v>907</v>
      </c>
      <c r="B772" s="337"/>
      <c r="C772" s="337"/>
      <c r="D772" s="337"/>
      <c r="E772" s="337"/>
      <c r="F772" s="337"/>
      <c r="G772" s="337"/>
      <c r="H772" s="337"/>
      <c r="I772" s="337"/>
      <c r="J772" s="337"/>
      <c r="K772" s="337"/>
      <c r="L772" s="337"/>
      <c r="M772" s="337"/>
      <c r="N772" s="337"/>
      <c r="O772" s="337"/>
      <c r="P772" s="337"/>
      <c r="Q772" s="337"/>
      <c r="R772" s="337"/>
      <c r="S772" s="337"/>
      <c r="T772" s="337"/>
      <c r="U772" s="337"/>
      <c r="V772" s="337"/>
      <c r="W772" s="337"/>
      <c r="X772" s="337"/>
      <c r="Y772" s="337"/>
      <c r="Z772" s="337"/>
      <c r="AA772" s="337"/>
      <c r="AB772" s="337"/>
      <c r="AC772" s="337"/>
      <c r="AD772" s="82"/>
      <c r="AE772" s="82"/>
    </row>
    <row r="773" spans="1:37" ht="25.4" customHeight="1" x14ac:dyDescent="0.25">
      <c r="A773" s="101"/>
      <c r="B773" s="102"/>
      <c r="C773" s="102"/>
      <c r="D773" s="102"/>
      <c r="E773" s="102"/>
      <c r="F773" s="102"/>
      <c r="G773" s="102"/>
      <c r="H773" s="102"/>
      <c r="I773" s="102"/>
      <c r="J773" s="102"/>
      <c r="K773" s="102"/>
      <c r="L773" s="102"/>
      <c r="M773" s="102"/>
      <c r="N773" s="102"/>
      <c r="O773" s="102"/>
      <c r="P773" s="102"/>
      <c r="Q773" s="103"/>
      <c r="R773" s="102"/>
      <c r="S773" s="102"/>
      <c r="T773" s="102"/>
      <c r="U773" s="102"/>
      <c r="V773" s="102"/>
      <c r="W773" s="102"/>
      <c r="X773" s="102"/>
      <c r="Y773" s="102"/>
      <c r="Z773" s="102"/>
      <c r="AA773" s="102"/>
      <c r="AB773" s="102"/>
      <c r="AC773" s="102"/>
      <c r="AD773" s="83"/>
      <c r="AE773" s="83"/>
    </row>
    <row r="774" spans="1:37" ht="25.4" customHeight="1" thickBot="1" x14ac:dyDescent="0.3">
      <c r="A774" s="70"/>
      <c r="B774" s="70"/>
      <c r="C774" s="70"/>
      <c r="D774" s="70"/>
      <c r="E774" s="70"/>
      <c r="F774" s="70"/>
      <c r="G774" s="70"/>
      <c r="H774" s="70"/>
      <c r="I774" s="70"/>
      <c r="J774" s="70"/>
      <c r="K774" s="70"/>
      <c r="L774" s="70"/>
      <c r="M774" s="70"/>
      <c r="N774" s="70"/>
      <c r="O774" s="70"/>
      <c r="P774" s="70"/>
      <c r="Q774" s="95"/>
      <c r="R774" s="70"/>
      <c r="S774" s="70"/>
      <c r="T774" s="70"/>
      <c r="U774" s="70"/>
      <c r="V774" s="70"/>
      <c r="W774" s="70"/>
      <c r="X774" s="70"/>
      <c r="Y774" s="70"/>
      <c r="Z774" s="70"/>
      <c r="AA774" s="70"/>
      <c r="AB774" s="70"/>
      <c r="AC774" s="70"/>
      <c r="AD774" s="96"/>
      <c r="AE774" s="96"/>
    </row>
    <row r="775" spans="1:37" ht="25.4" customHeight="1" thickTop="1" thickBot="1" x14ac:dyDescent="0.3">
      <c r="A775" s="292" t="s">
        <v>44</v>
      </c>
      <c r="B775" s="292"/>
      <c r="C775" s="292"/>
      <c r="D775" s="292"/>
      <c r="E775" s="292"/>
      <c r="F775" s="292"/>
      <c r="G775" s="292"/>
      <c r="H775" s="292"/>
      <c r="I775" s="292"/>
      <c r="J775" s="292"/>
      <c r="K775" s="292"/>
      <c r="L775" s="292"/>
      <c r="M775" s="292"/>
      <c r="N775" s="292"/>
      <c r="O775" s="292"/>
      <c r="P775" s="292"/>
      <c r="Q775" s="292"/>
      <c r="R775" s="292"/>
      <c r="S775" s="292"/>
      <c r="T775" s="292"/>
      <c r="U775" s="292"/>
      <c r="V775" s="292"/>
      <c r="W775" s="292"/>
      <c r="X775" s="292"/>
      <c r="Y775" s="292"/>
      <c r="Z775" s="292"/>
      <c r="AA775" s="292"/>
      <c r="AB775" s="292"/>
      <c r="AC775" s="292"/>
      <c r="AD775" s="63" t="s">
        <v>65</v>
      </c>
      <c r="AE775" s="211" t="s">
        <v>9</v>
      </c>
      <c r="AF775" s="86" t="s">
        <v>330</v>
      </c>
      <c r="AG775" s="86" t="s">
        <v>331</v>
      </c>
      <c r="AH775" s="86" t="s">
        <v>332</v>
      </c>
      <c r="AI775" s="87" t="s">
        <v>333</v>
      </c>
      <c r="AJ775" s="86"/>
      <c r="AK775" s="87" t="s">
        <v>334</v>
      </c>
    </row>
    <row r="776" spans="1:37" ht="25.4" customHeight="1" thickTop="1" thickBot="1" x14ac:dyDescent="0.3">
      <c r="A776" s="320" t="s">
        <v>403</v>
      </c>
      <c r="B776" s="320"/>
      <c r="C776" s="320"/>
      <c r="D776" s="320"/>
      <c r="E776" s="320"/>
      <c r="F776" s="320"/>
      <c r="G776" s="320"/>
      <c r="H776" s="320"/>
      <c r="I776" s="320"/>
      <c r="J776" s="320"/>
      <c r="K776" s="320"/>
      <c r="L776" s="320"/>
      <c r="M776" s="320"/>
      <c r="N776" s="320"/>
      <c r="O776" s="320"/>
      <c r="P776" s="320"/>
      <c r="Q776" s="320"/>
      <c r="R776" s="320"/>
      <c r="S776" s="320"/>
      <c r="T776" s="320"/>
      <c r="U776" s="320"/>
      <c r="V776" s="320"/>
      <c r="W776" s="320"/>
      <c r="X776" s="320"/>
      <c r="Y776" s="320"/>
      <c r="Z776" s="320"/>
      <c r="AA776" s="320"/>
      <c r="AB776" s="320"/>
      <c r="AC776" s="320"/>
      <c r="AD776" s="88">
        <f>'Art. 121'!Q746</f>
        <v>0</v>
      </c>
      <c r="AE776" s="89">
        <f t="shared" ref="AE776:AE831" si="146">IF(AG776=1,AK776,AG776)</f>
        <v>0</v>
      </c>
      <c r="AF776">
        <f t="shared" ref="AF776:AF831" si="147">AD776/2</f>
        <v>0</v>
      </c>
      <c r="AG776" s="86">
        <f t="shared" ref="AG776:AG831" si="148">IF(AND(AF776&gt;=0,AF776&lt;=1),1,"No aplica")</f>
        <v>1</v>
      </c>
      <c r="AH776" s="90">
        <f t="shared" ref="AH776:AH831" si="149">AD776/(AG776*2)</f>
        <v>0</v>
      </c>
      <c r="AI776" s="91">
        <f t="shared" ref="AI776:AI831" si="150">IF(AG776=1,AG776/$AG$832,"No aplica")</f>
        <v>1.7857142857142856E-2</v>
      </c>
      <c r="AJ776" s="91">
        <f t="shared" ref="AJ776:AJ831" si="151">AF776*AI776</f>
        <v>0</v>
      </c>
      <c r="AK776" s="91">
        <f t="shared" ref="AK776:AK831" si="152">AJ776*$AE$23</f>
        <v>0</v>
      </c>
    </row>
    <row r="777" spans="1:37" ht="25.4" customHeight="1" thickTop="1" thickBot="1" x14ac:dyDescent="0.3">
      <c r="A777" s="320" t="s">
        <v>441</v>
      </c>
      <c r="B777" s="320"/>
      <c r="C777" s="320"/>
      <c r="D777" s="320"/>
      <c r="E777" s="320"/>
      <c r="F777" s="320"/>
      <c r="G777" s="320"/>
      <c r="H777" s="320"/>
      <c r="I777" s="320"/>
      <c r="J777" s="320"/>
      <c r="K777" s="320"/>
      <c r="L777" s="320"/>
      <c r="M777" s="320"/>
      <c r="N777" s="320"/>
      <c r="O777" s="320"/>
      <c r="P777" s="320"/>
      <c r="Q777" s="320"/>
      <c r="R777" s="320"/>
      <c r="S777" s="320"/>
      <c r="T777" s="320"/>
      <c r="U777" s="320"/>
      <c r="V777" s="320"/>
      <c r="W777" s="320"/>
      <c r="X777" s="320"/>
      <c r="Y777" s="320"/>
      <c r="Z777" s="320"/>
      <c r="AA777" s="320"/>
      <c r="AB777" s="320"/>
      <c r="AC777" s="320"/>
      <c r="AD777" s="88">
        <f>'Art. 121'!Q747</f>
        <v>0</v>
      </c>
      <c r="AE777" s="89">
        <f t="shared" si="146"/>
        <v>0</v>
      </c>
      <c r="AF777">
        <f t="shared" si="147"/>
        <v>0</v>
      </c>
      <c r="AG777" s="86">
        <f t="shared" si="148"/>
        <v>1</v>
      </c>
      <c r="AH777" s="90">
        <f t="shared" si="149"/>
        <v>0</v>
      </c>
      <c r="AI777" s="91">
        <f t="shared" si="150"/>
        <v>1.7857142857142856E-2</v>
      </c>
      <c r="AJ777" s="91">
        <f t="shared" si="151"/>
        <v>0</v>
      </c>
      <c r="AK777" s="91">
        <f t="shared" si="152"/>
        <v>0</v>
      </c>
    </row>
    <row r="778" spans="1:37" ht="25.4" customHeight="1" thickTop="1" thickBot="1" x14ac:dyDescent="0.3">
      <c r="A778" s="320" t="s">
        <v>910</v>
      </c>
      <c r="B778" s="320"/>
      <c r="C778" s="320"/>
      <c r="D778" s="320"/>
      <c r="E778" s="320"/>
      <c r="F778" s="320"/>
      <c r="G778" s="320"/>
      <c r="H778" s="320"/>
      <c r="I778" s="320"/>
      <c r="J778" s="320"/>
      <c r="K778" s="320"/>
      <c r="L778" s="320"/>
      <c r="M778" s="320"/>
      <c r="N778" s="320"/>
      <c r="O778" s="320"/>
      <c r="P778" s="320"/>
      <c r="Q778" s="320"/>
      <c r="R778" s="320"/>
      <c r="S778" s="320"/>
      <c r="T778" s="320"/>
      <c r="U778" s="320"/>
      <c r="V778" s="320"/>
      <c r="W778" s="320"/>
      <c r="X778" s="320"/>
      <c r="Y778" s="320"/>
      <c r="Z778" s="320"/>
      <c r="AA778" s="320"/>
      <c r="AB778" s="320"/>
      <c r="AC778" s="320"/>
      <c r="AD778" s="88">
        <f>'Art. 121'!Q748</f>
        <v>0</v>
      </c>
      <c r="AE778" s="89">
        <f t="shared" si="146"/>
        <v>0</v>
      </c>
      <c r="AF778">
        <f t="shared" si="147"/>
        <v>0</v>
      </c>
      <c r="AG778" s="86">
        <f t="shared" si="148"/>
        <v>1</v>
      </c>
      <c r="AH778" s="90">
        <f t="shared" si="149"/>
        <v>0</v>
      </c>
      <c r="AI778" s="91">
        <f t="shared" si="150"/>
        <v>1.7857142857142856E-2</v>
      </c>
      <c r="AJ778" s="91">
        <f t="shared" si="151"/>
        <v>0</v>
      </c>
      <c r="AK778" s="91">
        <f t="shared" si="152"/>
        <v>0</v>
      </c>
    </row>
    <row r="779" spans="1:37" ht="25.4" customHeight="1" thickTop="1" thickBot="1" x14ac:dyDescent="0.3">
      <c r="A779" s="320" t="s">
        <v>911</v>
      </c>
      <c r="B779" s="320"/>
      <c r="C779" s="320"/>
      <c r="D779" s="320"/>
      <c r="E779" s="320"/>
      <c r="F779" s="320"/>
      <c r="G779" s="320"/>
      <c r="H779" s="320"/>
      <c r="I779" s="320"/>
      <c r="J779" s="320"/>
      <c r="K779" s="320"/>
      <c r="L779" s="320"/>
      <c r="M779" s="320"/>
      <c r="N779" s="320"/>
      <c r="O779" s="320"/>
      <c r="P779" s="320"/>
      <c r="Q779" s="320"/>
      <c r="R779" s="320"/>
      <c r="S779" s="320"/>
      <c r="T779" s="320"/>
      <c r="U779" s="320"/>
      <c r="V779" s="320"/>
      <c r="W779" s="320"/>
      <c r="X779" s="320"/>
      <c r="Y779" s="320"/>
      <c r="Z779" s="320"/>
      <c r="AA779" s="320"/>
      <c r="AB779" s="320"/>
      <c r="AC779" s="320"/>
      <c r="AD779" s="88">
        <f>'Art. 121'!Q749</f>
        <v>0</v>
      </c>
      <c r="AE779" s="89">
        <f t="shared" si="146"/>
        <v>0</v>
      </c>
      <c r="AF779">
        <f t="shared" si="147"/>
        <v>0</v>
      </c>
      <c r="AG779" s="86">
        <f t="shared" si="148"/>
        <v>1</v>
      </c>
      <c r="AH779" s="90">
        <f t="shared" si="149"/>
        <v>0</v>
      </c>
      <c r="AI779" s="91">
        <f t="shared" si="150"/>
        <v>1.7857142857142856E-2</v>
      </c>
      <c r="AJ779" s="91">
        <f t="shared" si="151"/>
        <v>0</v>
      </c>
      <c r="AK779" s="91">
        <f t="shared" si="152"/>
        <v>0</v>
      </c>
    </row>
    <row r="780" spans="1:37" ht="25.4" customHeight="1" thickTop="1" thickBot="1" x14ac:dyDescent="0.3">
      <c r="A780" s="320" t="s">
        <v>912</v>
      </c>
      <c r="B780" s="320"/>
      <c r="C780" s="320"/>
      <c r="D780" s="320"/>
      <c r="E780" s="320"/>
      <c r="F780" s="320"/>
      <c r="G780" s="320"/>
      <c r="H780" s="320"/>
      <c r="I780" s="320"/>
      <c r="J780" s="320"/>
      <c r="K780" s="320"/>
      <c r="L780" s="320"/>
      <c r="M780" s="320"/>
      <c r="N780" s="320"/>
      <c r="O780" s="320"/>
      <c r="P780" s="320"/>
      <c r="Q780" s="320"/>
      <c r="R780" s="320"/>
      <c r="S780" s="320"/>
      <c r="T780" s="320"/>
      <c r="U780" s="320"/>
      <c r="V780" s="320"/>
      <c r="W780" s="320"/>
      <c r="X780" s="320"/>
      <c r="Y780" s="320"/>
      <c r="Z780" s="320"/>
      <c r="AA780" s="320"/>
      <c r="AB780" s="320"/>
      <c r="AC780" s="320"/>
      <c r="AD780" s="88">
        <f>'Art. 121'!Q750</f>
        <v>0</v>
      </c>
      <c r="AE780" s="89">
        <f t="shared" si="146"/>
        <v>0</v>
      </c>
      <c r="AF780">
        <f t="shared" si="147"/>
        <v>0</v>
      </c>
      <c r="AG780" s="86">
        <f t="shared" si="148"/>
        <v>1</v>
      </c>
      <c r="AH780" s="90">
        <f t="shared" si="149"/>
        <v>0</v>
      </c>
      <c r="AI780" s="91">
        <f t="shared" si="150"/>
        <v>1.7857142857142856E-2</v>
      </c>
      <c r="AJ780" s="91">
        <f t="shared" si="151"/>
        <v>0</v>
      </c>
      <c r="AK780" s="91">
        <f t="shared" si="152"/>
        <v>0</v>
      </c>
    </row>
    <row r="781" spans="1:37" ht="25.4" customHeight="1" thickTop="1" thickBot="1" x14ac:dyDescent="0.3">
      <c r="A781" s="320" t="s">
        <v>913</v>
      </c>
      <c r="B781" s="320"/>
      <c r="C781" s="320"/>
      <c r="D781" s="320"/>
      <c r="E781" s="320"/>
      <c r="F781" s="320"/>
      <c r="G781" s="320"/>
      <c r="H781" s="320"/>
      <c r="I781" s="320"/>
      <c r="J781" s="320"/>
      <c r="K781" s="320"/>
      <c r="L781" s="320"/>
      <c r="M781" s="320"/>
      <c r="N781" s="320"/>
      <c r="O781" s="320"/>
      <c r="P781" s="320"/>
      <c r="Q781" s="320"/>
      <c r="R781" s="320"/>
      <c r="S781" s="320"/>
      <c r="T781" s="320"/>
      <c r="U781" s="320"/>
      <c r="V781" s="320"/>
      <c r="W781" s="320"/>
      <c r="X781" s="320"/>
      <c r="Y781" s="320"/>
      <c r="Z781" s="320"/>
      <c r="AA781" s="320"/>
      <c r="AB781" s="320"/>
      <c r="AC781" s="320"/>
      <c r="AD781" s="88">
        <f>'Art. 121'!Q751</f>
        <v>0</v>
      </c>
      <c r="AE781" s="89">
        <f t="shared" si="146"/>
        <v>0</v>
      </c>
      <c r="AF781">
        <f t="shared" si="147"/>
        <v>0</v>
      </c>
      <c r="AG781" s="86">
        <f t="shared" si="148"/>
        <v>1</v>
      </c>
      <c r="AH781" s="90">
        <f t="shared" si="149"/>
        <v>0</v>
      </c>
      <c r="AI781" s="91">
        <f t="shared" si="150"/>
        <v>1.7857142857142856E-2</v>
      </c>
      <c r="AJ781" s="91">
        <f t="shared" si="151"/>
        <v>0</v>
      </c>
      <c r="AK781" s="91">
        <f t="shared" si="152"/>
        <v>0</v>
      </c>
    </row>
    <row r="782" spans="1:37" ht="25.4" customHeight="1" thickTop="1" thickBot="1" x14ac:dyDescent="0.3">
      <c r="A782" s="320" t="s">
        <v>914</v>
      </c>
      <c r="B782" s="320"/>
      <c r="C782" s="320"/>
      <c r="D782" s="320"/>
      <c r="E782" s="320"/>
      <c r="F782" s="320"/>
      <c r="G782" s="320"/>
      <c r="H782" s="320"/>
      <c r="I782" s="320"/>
      <c r="J782" s="320"/>
      <c r="K782" s="320"/>
      <c r="L782" s="320"/>
      <c r="M782" s="320"/>
      <c r="N782" s="320"/>
      <c r="O782" s="320"/>
      <c r="P782" s="320"/>
      <c r="Q782" s="320"/>
      <c r="R782" s="320"/>
      <c r="S782" s="320"/>
      <c r="T782" s="320"/>
      <c r="U782" s="320"/>
      <c r="V782" s="320"/>
      <c r="W782" s="320"/>
      <c r="X782" s="320"/>
      <c r="Y782" s="320"/>
      <c r="Z782" s="320"/>
      <c r="AA782" s="320"/>
      <c r="AB782" s="320"/>
      <c r="AC782" s="320"/>
      <c r="AD782" s="88">
        <f>'Art. 121'!Q752</f>
        <v>0</v>
      </c>
      <c r="AE782" s="89">
        <f t="shared" si="146"/>
        <v>0</v>
      </c>
      <c r="AF782">
        <f t="shared" si="147"/>
        <v>0</v>
      </c>
      <c r="AG782" s="86">
        <f t="shared" si="148"/>
        <v>1</v>
      </c>
      <c r="AH782" s="90">
        <f t="shared" si="149"/>
        <v>0</v>
      </c>
      <c r="AI782" s="91">
        <f t="shared" si="150"/>
        <v>1.7857142857142856E-2</v>
      </c>
      <c r="AJ782" s="91">
        <f t="shared" si="151"/>
        <v>0</v>
      </c>
      <c r="AK782" s="91">
        <f t="shared" si="152"/>
        <v>0</v>
      </c>
    </row>
    <row r="783" spans="1:37" ht="25.4" customHeight="1" thickTop="1" thickBot="1" x14ac:dyDescent="0.3">
      <c r="A783" s="320" t="s">
        <v>915</v>
      </c>
      <c r="B783" s="320"/>
      <c r="C783" s="320"/>
      <c r="D783" s="320"/>
      <c r="E783" s="320"/>
      <c r="F783" s="320"/>
      <c r="G783" s="320"/>
      <c r="H783" s="320"/>
      <c r="I783" s="320"/>
      <c r="J783" s="320"/>
      <c r="K783" s="320"/>
      <c r="L783" s="320"/>
      <c r="M783" s="320"/>
      <c r="N783" s="320"/>
      <c r="O783" s="320"/>
      <c r="P783" s="320"/>
      <c r="Q783" s="320"/>
      <c r="R783" s="320"/>
      <c r="S783" s="320"/>
      <c r="T783" s="320"/>
      <c r="U783" s="320"/>
      <c r="V783" s="320"/>
      <c r="W783" s="320"/>
      <c r="X783" s="320"/>
      <c r="Y783" s="320"/>
      <c r="Z783" s="320"/>
      <c r="AA783" s="320"/>
      <c r="AB783" s="320"/>
      <c r="AC783" s="320"/>
      <c r="AD783" s="88">
        <f>'Art. 121'!Q753</f>
        <v>0</v>
      </c>
      <c r="AE783" s="89">
        <f t="shared" si="146"/>
        <v>0</v>
      </c>
      <c r="AF783">
        <f t="shared" si="147"/>
        <v>0</v>
      </c>
      <c r="AG783" s="86">
        <f t="shared" si="148"/>
        <v>1</v>
      </c>
      <c r="AH783" s="90">
        <f t="shared" si="149"/>
        <v>0</v>
      </c>
      <c r="AI783" s="91">
        <f t="shared" si="150"/>
        <v>1.7857142857142856E-2</v>
      </c>
      <c r="AJ783" s="91">
        <f t="shared" si="151"/>
        <v>0</v>
      </c>
      <c r="AK783" s="91">
        <f t="shared" si="152"/>
        <v>0</v>
      </c>
    </row>
    <row r="784" spans="1:37" ht="25.4" customHeight="1" thickTop="1" thickBot="1" x14ac:dyDescent="0.3">
      <c r="A784" s="320" t="s">
        <v>916</v>
      </c>
      <c r="B784" s="320"/>
      <c r="C784" s="320"/>
      <c r="D784" s="320"/>
      <c r="E784" s="320"/>
      <c r="F784" s="320"/>
      <c r="G784" s="320"/>
      <c r="H784" s="320"/>
      <c r="I784" s="320"/>
      <c r="J784" s="320"/>
      <c r="K784" s="320"/>
      <c r="L784" s="320"/>
      <c r="M784" s="320"/>
      <c r="N784" s="320"/>
      <c r="O784" s="320"/>
      <c r="P784" s="320"/>
      <c r="Q784" s="320"/>
      <c r="R784" s="320"/>
      <c r="S784" s="320"/>
      <c r="T784" s="320"/>
      <c r="U784" s="320"/>
      <c r="V784" s="320"/>
      <c r="W784" s="320"/>
      <c r="X784" s="320"/>
      <c r="Y784" s="320"/>
      <c r="Z784" s="320"/>
      <c r="AA784" s="320"/>
      <c r="AB784" s="320"/>
      <c r="AC784" s="320"/>
      <c r="AD784" s="88">
        <f>'Art. 121'!Q754</f>
        <v>0</v>
      </c>
      <c r="AE784" s="89">
        <f t="shared" si="146"/>
        <v>0</v>
      </c>
      <c r="AF784">
        <f t="shared" si="147"/>
        <v>0</v>
      </c>
      <c r="AG784" s="86">
        <f t="shared" si="148"/>
        <v>1</v>
      </c>
      <c r="AH784" s="90">
        <f t="shared" si="149"/>
        <v>0</v>
      </c>
      <c r="AI784" s="91">
        <f t="shared" si="150"/>
        <v>1.7857142857142856E-2</v>
      </c>
      <c r="AJ784" s="91">
        <f t="shared" si="151"/>
        <v>0</v>
      </c>
      <c r="AK784" s="91">
        <f t="shared" si="152"/>
        <v>0</v>
      </c>
    </row>
    <row r="785" spans="1:37" ht="25.4" customHeight="1" thickTop="1" thickBot="1" x14ac:dyDescent="0.3">
      <c r="A785" s="320" t="s">
        <v>917</v>
      </c>
      <c r="B785" s="320"/>
      <c r="C785" s="320"/>
      <c r="D785" s="320"/>
      <c r="E785" s="320"/>
      <c r="F785" s="320"/>
      <c r="G785" s="320"/>
      <c r="H785" s="320"/>
      <c r="I785" s="320"/>
      <c r="J785" s="320"/>
      <c r="K785" s="320"/>
      <c r="L785" s="320"/>
      <c r="M785" s="320"/>
      <c r="N785" s="320"/>
      <c r="O785" s="320"/>
      <c r="P785" s="320"/>
      <c r="Q785" s="320"/>
      <c r="R785" s="320"/>
      <c r="S785" s="320"/>
      <c r="T785" s="320"/>
      <c r="U785" s="320"/>
      <c r="V785" s="320"/>
      <c r="W785" s="320"/>
      <c r="X785" s="320"/>
      <c r="Y785" s="320"/>
      <c r="Z785" s="320"/>
      <c r="AA785" s="320"/>
      <c r="AB785" s="320"/>
      <c r="AC785" s="320"/>
      <c r="AD785" s="88">
        <f>'Art. 121'!Q755</f>
        <v>0</v>
      </c>
      <c r="AE785" s="89">
        <f t="shared" si="146"/>
        <v>0</v>
      </c>
      <c r="AF785">
        <f t="shared" si="147"/>
        <v>0</v>
      </c>
      <c r="AG785" s="86">
        <f t="shared" si="148"/>
        <v>1</v>
      </c>
      <c r="AH785" s="90">
        <f t="shared" si="149"/>
        <v>0</v>
      </c>
      <c r="AI785" s="91">
        <f t="shared" si="150"/>
        <v>1.7857142857142856E-2</v>
      </c>
      <c r="AJ785" s="91">
        <f t="shared" si="151"/>
        <v>0</v>
      </c>
      <c r="AK785" s="91">
        <f t="shared" si="152"/>
        <v>0</v>
      </c>
    </row>
    <row r="786" spans="1:37" ht="25.4" customHeight="1" thickTop="1" thickBot="1" x14ac:dyDescent="0.3">
      <c r="A786" s="320" t="s">
        <v>918</v>
      </c>
      <c r="B786" s="320"/>
      <c r="C786" s="320"/>
      <c r="D786" s="320"/>
      <c r="E786" s="320"/>
      <c r="F786" s="320"/>
      <c r="G786" s="320"/>
      <c r="H786" s="320"/>
      <c r="I786" s="320"/>
      <c r="J786" s="320"/>
      <c r="K786" s="320"/>
      <c r="L786" s="320"/>
      <c r="M786" s="320"/>
      <c r="N786" s="320"/>
      <c r="O786" s="320"/>
      <c r="P786" s="320"/>
      <c r="Q786" s="320"/>
      <c r="R786" s="320"/>
      <c r="S786" s="320"/>
      <c r="T786" s="320"/>
      <c r="U786" s="320"/>
      <c r="V786" s="320"/>
      <c r="W786" s="320"/>
      <c r="X786" s="320"/>
      <c r="Y786" s="320"/>
      <c r="Z786" s="320"/>
      <c r="AA786" s="320"/>
      <c r="AB786" s="320"/>
      <c r="AC786" s="320"/>
      <c r="AD786" s="88">
        <f>'Art. 121'!Q756</f>
        <v>0</v>
      </c>
      <c r="AE786" s="89">
        <f t="shared" si="146"/>
        <v>0</v>
      </c>
      <c r="AF786">
        <f t="shared" si="147"/>
        <v>0</v>
      </c>
      <c r="AG786" s="86">
        <f t="shared" si="148"/>
        <v>1</v>
      </c>
      <c r="AH786" s="90">
        <f t="shared" si="149"/>
        <v>0</v>
      </c>
      <c r="AI786" s="91">
        <f t="shared" si="150"/>
        <v>1.7857142857142856E-2</v>
      </c>
      <c r="AJ786" s="91">
        <f t="shared" si="151"/>
        <v>0</v>
      </c>
      <c r="AK786" s="91">
        <f t="shared" si="152"/>
        <v>0</v>
      </c>
    </row>
    <row r="787" spans="1:37" ht="25.4" customHeight="1" thickTop="1" thickBot="1" x14ac:dyDescent="0.3">
      <c r="A787" s="320" t="s">
        <v>919</v>
      </c>
      <c r="B787" s="320"/>
      <c r="C787" s="320"/>
      <c r="D787" s="320"/>
      <c r="E787" s="320"/>
      <c r="F787" s="320"/>
      <c r="G787" s="320"/>
      <c r="H787" s="320"/>
      <c r="I787" s="320"/>
      <c r="J787" s="320"/>
      <c r="K787" s="320"/>
      <c r="L787" s="320"/>
      <c r="M787" s="320"/>
      <c r="N787" s="320"/>
      <c r="O787" s="320"/>
      <c r="P787" s="320"/>
      <c r="Q787" s="320"/>
      <c r="R787" s="320"/>
      <c r="S787" s="320"/>
      <c r="T787" s="320"/>
      <c r="U787" s="320"/>
      <c r="V787" s="320"/>
      <c r="W787" s="320"/>
      <c r="X787" s="320"/>
      <c r="Y787" s="320"/>
      <c r="Z787" s="320"/>
      <c r="AA787" s="320"/>
      <c r="AB787" s="320"/>
      <c r="AC787" s="320"/>
      <c r="AD787" s="88">
        <f>'Art. 121'!Q757</f>
        <v>0</v>
      </c>
      <c r="AE787" s="89">
        <f t="shared" si="146"/>
        <v>0</v>
      </c>
      <c r="AF787">
        <f t="shared" si="147"/>
        <v>0</v>
      </c>
      <c r="AG787" s="86">
        <f t="shared" si="148"/>
        <v>1</v>
      </c>
      <c r="AH787" s="90">
        <f t="shared" si="149"/>
        <v>0</v>
      </c>
      <c r="AI787" s="91">
        <f t="shared" si="150"/>
        <v>1.7857142857142856E-2</v>
      </c>
      <c r="AJ787" s="91">
        <f t="shared" si="151"/>
        <v>0</v>
      </c>
      <c r="AK787" s="91">
        <f t="shared" si="152"/>
        <v>0</v>
      </c>
    </row>
    <row r="788" spans="1:37" ht="25.4" customHeight="1" thickTop="1" thickBot="1" x14ac:dyDescent="0.3">
      <c r="A788" s="320" t="s">
        <v>920</v>
      </c>
      <c r="B788" s="320"/>
      <c r="C788" s="320"/>
      <c r="D788" s="320"/>
      <c r="E788" s="320"/>
      <c r="F788" s="320"/>
      <c r="G788" s="320"/>
      <c r="H788" s="320"/>
      <c r="I788" s="320"/>
      <c r="J788" s="320"/>
      <c r="K788" s="320"/>
      <c r="L788" s="320"/>
      <c r="M788" s="320"/>
      <c r="N788" s="320"/>
      <c r="O788" s="320"/>
      <c r="P788" s="320"/>
      <c r="Q788" s="320"/>
      <c r="R788" s="320"/>
      <c r="S788" s="320"/>
      <c r="T788" s="320"/>
      <c r="U788" s="320"/>
      <c r="V788" s="320"/>
      <c r="W788" s="320"/>
      <c r="X788" s="320"/>
      <c r="Y788" s="320"/>
      <c r="Z788" s="320"/>
      <c r="AA788" s="320"/>
      <c r="AB788" s="320"/>
      <c r="AC788" s="320"/>
      <c r="AD788" s="88">
        <f>'Art. 121'!Q758</f>
        <v>0</v>
      </c>
      <c r="AE788" s="89">
        <f t="shared" si="146"/>
        <v>0</v>
      </c>
      <c r="AF788">
        <f t="shared" si="147"/>
        <v>0</v>
      </c>
      <c r="AG788" s="86">
        <f t="shared" si="148"/>
        <v>1</v>
      </c>
      <c r="AH788" s="90">
        <f t="shared" si="149"/>
        <v>0</v>
      </c>
      <c r="AI788" s="91">
        <f t="shared" si="150"/>
        <v>1.7857142857142856E-2</v>
      </c>
      <c r="AJ788" s="91">
        <f t="shared" si="151"/>
        <v>0</v>
      </c>
      <c r="AK788" s="91">
        <f t="shared" si="152"/>
        <v>0</v>
      </c>
    </row>
    <row r="789" spans="1:37" ht="25.4" customHeight="1" thickTop="1" thickBot="1" x14ac:dyDescent="0.3">
      <c r="A789" s="320" t="s">
        <v>921</v>
      </c>
      <c r="B789" s="320"/>
      <c r="C789" s="320"/>
      <c r="D789" s="320"/>
      <c r="E789" s="320"/>
      <c r="F789" s="320"/>
      <c r="G789" s="320"/>
      <c r="H789" s="320"/>
      <c r="I789" s="320"/>
      <c r="J789" s="320"/>
      <c r="K789" s="320"/>
      <c r="L789" s="320"/>
      <c r="M789" s="320"/>
      <c r="N789" s="320"/>
      <c r="O789" s="320"/>
      <c r="P789" s="320"/>
      <c r="Q789" s="320"/>
      <c r="R789" s="320"/>
      <c r="S789" s="320"/>
      <c r="T789" s="320"/>
      <c r="U789" s="320"/>
      <c r="V789" s="320"/>
      <c r="W789" s="320"/>
      <c r="X789" s="320"/>
      <c r="Y789" s="320"/>
      <c r="Z789" s="320"/>
      <c r="AA789" s="320"/>
      <c r="AB789" s="320"/>
      <c r="AC789" s="320"/>
      <c r="AD789" s="88">
        <f>'Art. 121'!Q759</f>
        <v>0</v>
      </c>
      <c r="AE789" s="89">
        <f t="shared" si="146"/>
        <v>0</v>
      </c>
      <c r="AF789">
        <f t="shared" si="147"/>
        <v>0</v>
      </c>
      <c r="AG789" s="86">
        <f t="shared" si="148"/>
        <v>1</v>
      </c>
      <c r="AH789" s="90">
        <f t="shared" si="149"/>
        <v>0</v>
      </c>
      <c r="AI789" s="91">
        <f t="shared" si="150"/>
        <v>1.7857142857142856E-2</v>
      </c>
      <c r="AJ789" s="91">
        <f t="shared" si="151"/>
        <v>0</v>
      </c>
      <c r="AK789" s="91">
        <f t="shared" si="152"/>
        <v>0</v>
      </c>
    </row>
    <row r="790" spans="1:37" ht="25.4" customHeight="1" thickTop="1" thickBot="1" x14ac:dyDescent="0.3">
      <c r="A790" s="320" t="s">
        <v>922</v>
      </c>
      <c r="B790" s="320"/>
      <c r="C790" s="320"/>
      <c r="D790" s="320"/>
      <c r="E790" s="320"/>
      <c r="F790" s="320"/>
      <c r="G790" s="320"/>
      <c r="H790" s="320"/>
      <c r="I790" s="320"/>
      <c r="J790" s="320"/>
      <c r="K790" s="320"/>
      <c r="L790" s="320"/>
      <c r="M790" s="320"/>
      <c r="N790" s="320"/>
      <c r="O790" s="320"/>
      <c r="P790" s="320"/>
      <c r="Q790" s="320"/>
      <c r="R790" s="320"/>
      <c r="S790" s="320"/>
      <c r="T790" s="320"/>
      <c r="U790" s="320"/>
      <c r="V790" s="320"/>
      <c r="W790" s="320"/>
      <c r="X790" s="320"/>
      <c r="Y790" s="320"/>
      <c r="Z790" s="320"/>
      <c r="AA790" s="320"/>
      <c r="AB790" s="320"/>
      <c r="AC790" s="320"/>
      <c r="AD790" s="88">
        <f>'Art. 121'!Q760</f>
        <v>0</v>
      </c>
      <c r="AE790" s="89">
        <f t="shared" si="146"/>
        <v>0</v>
      </c>
      <c r="AF790">
        <f t="shared" si="147"/>
        <v>0</v>
      </c>
      <c r="AG790" s="86">
        <f t="shared" si="148"/>
        <v>1</v>
      </c>
      <c r="AH790" s="90">
        <f t="shared" si="149"/>
        <v>0</v>
      </c>
      <c r="AI790" s="91">
        <f t="shared" si="150"/>
        <v>1.7857142857142856E-2</v>
      </c>
      <c r="AJ790" s="91">
        <f t="shared" si="151"/>
        <v>0</v>
      </c>
      <c r="AK790" s="91">
        <f t="shared" si="152"/>
        <v>0</v>
      </c>
    </row>
    <row r="791" spans="1:37" ht="25.4" customHeight="1" thickTop="1" thickBot="1" x14ac:dyDescent="0.3">
      <c r="A791" s="320" t="s">
        <v>923</v>
      </c>
      <c r="B791" s="320"/>
      <c r="C791" s="320"/>
      <c r="D791" s="320"/>
      <c r="E791" s="320"/>
      <c r="F791" s="320"/>
      <c r="G791" s="320"/>
      <c r="H791" s="320"/>
      <c r="I791" s="320"/>
      <c r="J791" s="320"/>
      <c r="K791" s="320"/>
      <c r="L791" s="320"/>
      <c r="M791" s="320"/>
      <c r="N791" s="320"/>
      <c r="O791" s="320"/>
      <c r="P791" s="320"/>
      <c r="Q791" s="320"/>
      <c r="R791" s="320"/>
      <c r="S791" s="320"/>
      <c r="T791" s="320"/>
      <c r="U791" s="320"/>
      <c r="V791" s="320"/>
      <c r="W791" s="320"/>
      <c r="X791" s="320"/>
      <c r="Y791" s="320"/>
      <c r="Z791" s="320"/>
      <c r="AA791" s="320"/>
      <c r="AB791" s="320"/>
      <c r="AC791" s="320"/>
      <c r="AD791" s="88">
        <f>'Art. 121'!Q761</f>
        <v>0</v>
      </c>
      <c r="AE791" s="89">
        <f t="shared" si="146"/>
        <v>0</v>
      </c>
      <c r="AF791">
        <f t="shared" si="147"/>
        <v>0</v>
      </c>
      <c r="AG791" s="86">
        <f t="shared" si="148"/>
        <v>1</v>
      </c>
      <c r="AH791" s="90">
        <f t="shared" si="149"/>
        <v>0</v>
      </c>
      <c r="AI791" s="91">
        <f t="shared" si="150"/>
        <v>1.7857142857142856E-2</v>
      </c>
      <c r="AJ791" s="91">
        <f t="shared" si="151"/>
        <v>0</v>
      </c>
      <c r="AK791" s="91">
        <f t="shared" si="152"/>
        <v>0</v>
      </c>
    </row>
    <row r="792" spans="1:37" ht="25.4" customHeight="1" thickTop="1" thickBot="1" x14ac:dyDescent="0.3">
      <c r="A792" s="320" t="s">
        <v>924</v>
      </c>
      <c r="B792" s="320"/>
      <c r="C792" s="320"/>
      <c r="D792" s="320"/>
      <c r="E792" s="320"/>
      <c r="F792" s="320"/>
      <c r="G792" s="320"/>
      <c r="H792" s="320"/>
      <c r="I792" s="320"/>
      <c r="J792" s="320"/>
      <c r="K792" s="320"/>
      <c r="L792" s="320"/>
      <c r="M792" s="320"/>
      <c r="N792" s="320"/>
      <c r="O792" s="320"/>
      <c r="P792" s="320"/>
      <c r="Q792" s="320"/>
      <c r="R792" s="320"/>
      <c r="S792" s="320"/>
      <c r="T792" s="320"/>
      <c r="U792" s="320"/>
      <c r="V792" s="320"/>
      <c r="W792" s="320"/>
      <c r="X792" s="320"/>
      <c r="Y792" s="320"/>
      <c r="Z792" s="320"/>
      <c r="AA792" s="320"/>
      <c r="AB792" s="320"/>
      <c r="AC792" s="320"/>
      <c r="AD792" s="88">
        <f>'Art. 121'!Q762</f>
        <v>0</v>
      </c>
      <c r="AE792" s="89">
        <f t="shared" si="146"/>
        <v>0</v>
      </c>
      <c r="AF792">
        <f t="shared" si="147"/>
        <v>0</v>
      </c>
      <c r="AG792" s="86">
        <f t="shared" si="148"/>
        <v>1</v>
      </c>
      <c r="AH792" s="90">
        <f t="shared" si="149"/>
        <v>0</v>
      </c>
      <c r="AI792" s="91">
        <f t="shared" si="150"/>
        <v>1.7857142857142856E-2</v>
      </c>
      <c r="AJ792" s="91">
        <f t="shared" si="151"/>
        <v>0</v>
      </c>
      <c r="AK792" s="91">
        <f t="shared" si="152"/>
        <v>0</v>
      </c>
    </row>
    <row r="793" spans="1:37" ht="25.4" customHeight="1" thickTop="1" thickBot="1" x14ac:dyDescent="0.3">
      <c r="A793" s="320" t="s">
        <v>925</v>
      </c>
      <c r="B793" s="320"/>
      <c r="C793" s="320"/>
      <c r="D793" s="320"/>
      <c r="E793" s="320"/>
      <c r="F793" s="320"/>
      <c r="G793" s="320"/>
      <c r="H793" s="320"/>
      <c r="I793" s="320"/>
      <c r="J793" s="320"/>
      <c r="K793" s="320"/>
      <c r="L793" s="320"/>
      <c r="M793" s="320"/>
      <c r="N793" s="320"/>
      <c r="O793" s="320"/>
      <c r="P793" s="320"/>
      <c r="Q793" s="320"/>
      <c r="R793" s="320"/>
      <c r="S793" s="320"/>
      <c r="T793" s="320"/>
      <c r="U793" s="320"/>
      <c r="V793" s="320"/>
      <c r="W793" s="320"/>
      <c r="X793" s="320"/>
      <c r="Y793" s="320"/>
      <c r="Z793" s="320"/>
      <c r="AA793" s="320"/>
      <c r="AB793" s="320"/>
      <c r="AC793" s="320"/>
      <c r="AD793" s="88">
        <f>'Art. 121'!Q763</f>
        <v>0</v>
      </c>
      <c r="AE793" s="89">
        <f t="shared" si="146"/>
        <v>0</v>
      </c>
      <c r="AF793">
        <f t="shared" si="147"/>
        <v>0</v>
      </c>
      <c r="AG793" s="86">
        <f t="shared" si="148"/>
        <v>1</v>
      </c>
      <c r="AH793" s="90">
        <f t="shared" si="149"/>
        <v>0</v>
      </c>
      <c r="AI793" s="91">
        <f t="shared" si="150"/>
        <v>1.7857142857142856E-2</v>
      </c>
      <c r="AJ793" s="91">
        <f t="shared" si="151"/>
        <v>0</v>
      </c>
      <c r="AK793" s="91">
        <f t="shared" si="152"/>
        <v>0</v>
      </c>
    </row>
    <row r="794" spans="1:37" ht="25.4" customHeight="1" thickTop="1" thickBot="1" x14ac:dyDescent="0.3">
      <c r="A794" s="320" t="s">
        <v>926</v>
      </c>
      <c r="B794" s="320"/>
      <c r="C794" s="320"/>
      <c r="D794" s="320"/>
      <c r="E794" s="320"/>
      <c r="F794" s="320"/>
      <c r="G794" s="320"/>
      <c r="H794" s="320"/>
      <c r="I794" s="320"/>
      <c r="J794" s="320"/>
      <c r="K794" s="320"/>
      <c r="L794" s="320"/>
      <c r="M794" s="320"/>
      <c r="N794" s="320"/>
      <c r="O794" s="320"/>
      <c r="P794" s="320"/>
      <c r="Q794" s="320"/>
      <c r="R794" s="320"/>
      <c r="S794" s="320"/>
      <c r="T794" s="320"/>
      <c r="U794" s="320"/>
      <c r="V794" s="320"/>
      <c r="W794" s="320"/>
      <c r="X794" s="320"/>
      <c r="Y794" s="320"/>
      <c r="Z794" s="320"/>
      <c r="AA794" s="320"/>
      <c r="AB794" s="320"/>
      <c r="AC794" s="320"/>
      <c r="AD794" s="88">
        <f>'Art. 121'!Q764</f>
        <v>0</v>
      </c>
      <c r="AE794" s="89">
        <f t="shared" si="146"/>
        <v>0</v>
      </c>
      <c r="AF794">
        <f t="shared" si="147"/>
        <v>0</v>
      </c>
      <c r="AG794" s="86">
        <f t="shared" si="148"/>
        <v>1</v>
      </c>
      <c r="AH794" s="90">
        <f t="shared" si="149"/>
        <v>0</v>
      </c>
      <c r="AI794" s="91">
        <f t="shared" si="150"/>
        <v>1.7857142857142856E-2</v>
      </c>
      <c r="AJ794" s="91">
        <f t="shared" si="151"/>
        <v>0</v>
      </c>
      <c r="AK794" s="91">
        <f t="shared" si="152"/>
        <v>0</v>
      </c>
    </row>
    <row r="795" spans="1:37" ht="25.4" customHeight="1" thickTop="1" thickBot="1" x14ac:dyDescent="0.3">
      <c r="A795" s="320" t="s">
        <v>927</v>
      </c>
      <c r="B795" s="320"/>
      <c r="C795" s="320"/>
      <c r="D795" s="320"/>
      <c r="E795" s="320"/>
      <c r="F795" s="320"/>
      <c r="G795" s="320"/>
      <c r="H795" s="320"/>
      <c r="I795" s="320"/>
      <c r="J795" s="320"/>
      <c r="K795" s="320"/>
      <c r="L795" s="320"/>
      <c r="M795" s="320"/>
      <c r="N795" s="320"/>
      <c r="O795" s="320"/>
      <c r="P795" s="320"/>
      <c r="Q795" s="320"/>
      <c r="R795" s="320"/>
      <c r="S795" s="320"/>
      <c r="T795" s="320"/>
      <c r="U795" s="320"/>
      <c r="V795" s="320"/>
      <c r="W795" s="320"/>
      <c r="X795" s="320"/>
      <c r="Y795" s="320"/>
      <c r="Z795" s="320"/>
      <c r="AA795" s="320"/>
      <c r="AB795" s="320"/>
      <c r="AC795" s="320"/>
      <c r="AD795" s="88">
        <f>'Art. 121'!Q765</f>
        <v>0</v>
      </c>
      <c r="AE795" s="89">
        <f t="shared" si="146"/>
        <v>0</v>
      </c>
      <c r="AF795">
        <f t="shared" si="147"/>
        <v>0</v>
      </c>
      <c r="AG795" s="86">
        <f t="shared" si="148"/>
        <v>1</v>
      </c>
      <c r="AH795" s="90">
        <f t="shared" si="149"/>
        <v>0</v>
      </c>
      <c r="AI795" s="91">
        <f t="shared" si="150"/>
        <v>1.7857142857142856E-2</v>
      </c>
      <c r="AJ795" s="91">
        <f t="shared" si="151"/>
        <v>0</v>
      </c>
      <c r="AK795" s="91">
        <f t="shared" si="152"/>
        <v>0</v>
      </c>
    </row>
    <row r="796" spans="1:37" ht="25.4" customHeight="1" thickTop="1" thickBot="1" x14ac:dyDescent="0.3">
      <c r="A796" s="320" t="s">
        <v>928</v>
      </c>
      <c r="B796" s="320"/>
      <c r="C796" s="320"/>
      <c r="D796" s="320"/>
      <c r="E796" s="320"/>
      <c r="F796" s="320"/>
      <c r="G796" s="320"/>
      <c r="H796" s="320"/>
      <c r="I796" s="320"/>
      <c r="J796" s="320"/>
      <c r="K796" s="320"/>
      <c r="L796" s="320"/>
      <c r="M796" s="320"/>
      <c r="N796" s="320"/>
      <c r="O796" s="320"/>
      <c r="P796" s="320"/>
      <c r="Q796" s="320"/>
      <c r="R796" s="320"/>
      <c r="S796" s="320"/>
      <c r="T796" s="320"/>
      <c r="U796" s="320"/>
      <c r="V796" s="320"/>
      <c r="W796" s="320"/>
      <c r="X796" s="320"/>
      <c r="Y796" s="320"/>
      <c r="Z796" s="320"/>
      <c r="AA796" s="320"/>
      <c r="AB796" s="320"/>
      <c r="AC796" s="320"/>
      <c r="AD796" s="88">
        <f>'Art. 121'!Q766</f>
        <v>0</v>
      </c>
      <c r="AE796" s="89">
        <f t="shared" si="146"/>
        <v>0</v>
      </c>
      <c r="AF796">
        <f t="shared" si="147"/>
        <v>0</v>
      </c>
      <c r="AG796" s="86">
        <f t="shared" si="148"/>
        <v>1</v>
      </c>
      <c r="AH796" s="90">
        <f t="shared" si="149"/>
        <v>0</v>
      </c>
      <c r="AI796" s="91">
        <f t="shared" si="150"/>
        <v>1.7857142857142856E-2</v>
      </c>
      <c r="AJ796" s="91">
        <f t="shared" si="151"/>
        <v>0</v>
      </c>
      <c r="AK796" s="91">
        <f t="shared" si="152"/>
        <v>0</v>
      </c>
    </row>
    <row r="797" spans="1:37" ht="25.4" customHeight="1" thickTop="1" thickBot="1" x14ac:dyDescent="0.3">
      <c r="A797" s="320" t="s">
        <v>929</v>
      </c>
      <c r="B797" s="320"/>
      <c r="C797" s="320"/>
      <c r="D797" s="320"/>
      <c r="E797" s="320"/>
      <c r="F797" s="320"/>
      <c r="G797" s="320"/>
      <c r="H797" s="320"/>
      <c r="I797" s="320"/>
      <c r="J797" s="320"/>
      <c r="K797" s="320"/>
      <c r="L797" s="320"/>
      <c r="M797" s="320"/>
      <c r="N797" s="320"/>
      <c r="O797" s="320"/>
      <c r="P797" s="320"/>
      <c r="Q797" s="320"/>
      <c r="R797" s="320"/>
      <c r="S797" s="320"/>
      <c r="T797" s="320"/>
      <c r="U797" s="320"/>
      <c r="V797" s="320"/>
      <c r="W797" s="320"/>
      <c r="X797" s="320"/>
      <c r="Y797" s="320"/>
      <c r="Z797" s="320"/>
      <c r="AA797" s="320"/>
      <c r="AB797" s="320"/>
      <c r="AC797" s="320"/>
      <c r="AD797" s="88">
        <f>'Art. 121'!Q767</f>
        <v>0</v>
      </c>
      <c r="AE797" s="89">
        <f t="shared" si="146"/>
        <v>0</v>
      </c>
      <c r="AF797">
        <f t="shared" si="147"/>
        <v>0</v>
      </c>
      <c r="AG797" s="86">
        <f t="shared" si="148"/>
        <v>1</v>
      </c>
      <c r="AH797" s="90">
        <f t="shared" si="149"/>
        <v>0</v>
      </c>
      <c r="AI797" s="91">
        <f t="shared" si="150"/>
        <v>1.7857142857142856E-2</v>
      </c>
      <c r="AJ797" s="91">
        <f t="shared" si="151"/>
        <v>0</v>
      </c>
      <c r="AK797" s="91">
        <f t="shared" si="152"/>
        <v>0</v>
      </c>
    </row>
    <row r="798" spans="1:37" ht="25.4" customHeight="1" thickTop="1" thickBot="1" x14ac:dyDescent="0.3">
      <c r="A798" s="320" t="s">
        <v>930</v>
      </c>
      <c r="B798" s="320"/>
      <c r="C798" s="320"/>
      <c r="D798" s="320"/>
      <c r="E798" s="320"/>
      <c r="F798" s="320"/>
      <c r="G798" s="320"/>
      <c r="H798" s="320"/>
      <c r="I798" s="320"/>
      <c r="J798" s="320"/>
      <c r="K798" s="320"/>
      <c r="L798" s="320"/>
      <c r="M798" s="320"/>
      <c r="N798" s="320"/>
      <c r="O798" s="320"/>
      <c r="P798" s="320"/>
      <c r="Q798" s="320"/>
      <c r="R798" s="320"/>
      <c r="S798" s="320"/>
      <c r="T798" s="320"/>
      <c r="U798" s="320"/>
      <c r="V798" s="320"/>
      <c r="W798" s="320"/>
      <c r="X798" s="320"/>
      <c r="Y798" s="320"/>
      <c r="Z798" s="320"/>
      <c r="AA798" s="320"/>
      <c r="AB798" s="320"/>
      <c r="AC798" s="320"/>
      <c r="AD798" s="88">
        <f>'Art. 121'!Q768</f>
        <v>0</v>
      </c>
      <c r="AE798" s="89">
        <f t="shared" si="146"/>
        <v>0</v>
      </c>
      <c r="AF798">
        <f t="shared" si="147"/>
        <v>0</v>
      </c>
      <c r="AG798" s="86">
        <f t="shared" si="148"/>
        <v>1</v>
      </c>
      <c r="AH798" s="90">
        <f t="shared" si="149"/>
        <v>0</v>
      </c>
      <c r="AI798" s="91">
        <f t="shared" si="150"/>
        <v>1.7857142857142856E-2</v>
      </c>
      <c r="AJ798" s="91">
        <f t="shared" si="151"/>
        <v>0</v>
      </c>
      <c r="AK798" s="91">
        <f t="shared" si="152"/>
        <v>0</v>
      </c>
    </row>
    <row r="799" spans="1:37" ht="25.4" customHeight="1" thickTop="1" thickBot="1" x14ac:dyDescent="0.3">
      <c r="A799" s="320" t="s">
        <v>931</v>
      </c>
      <c r="B799" s="320"/>
      <c r="C799" s="320"/>
      <c r="D799" s="320"/>
      <c r="E799" s="320"/>
      <c r="F799" s="320"/>
      <c r="G799" s="320"/>
      <c r="H799" s="320"/>
      <c r="I799" s="320"/>
      <c r="J799" s="320"/>
      <c r="K799" s="320"/>
      <c r="L799" s="320"/>
      <c r="M799" s="320"/>
      <c r="N799" s="320"/>
      <c r="O799" s="320"/>
      <c r="P799" s="320"/>
      <c r="Q799" s="320"/>
      <c r="R799" s="320"/>
      <c r="S799" s="320"/>
      <c r="T799" s="320"/>
      <c r="U799" s="320"/>
      <c r="V799" s="320"/>
      <c r="W799" s="320"/>
      <c r="X799" s="320"/>
      <c r="Y799" s="320"/>
      <c r="Z799" s="320"/>
      <c r="AA799" s="320"/>
      <c r="AB799" s="320"/>
      <c r="AC799" s="320"/>
      <c r="AD799" s="88">
        <f>'Art. 121'!Q769</f>
        <v>0</v>
      </c>
      <c r="AE799" s="89">
        <f t="shared" si="146"/>
        <v>0</v>
      </c>
      <c r="AF799">
        <f t="shared" si="147"/>
        <v>0</v>
      </c>
      <c r="AG799" s="86">
        <f t="shared" si="148"/>
        <v>1</v>
      </c>
      <c r="AH799" s="90">
        <f t="shared" si="149"/>
        <v>0</v>
      </c>
      <c r="AI799" s="91">
        <f t="shared" si="150"/>
        <v>1.7857142857142856E-2</v>
      </c>
      <c r="AJ799" s="91">
        <f t="shared" si="151"/>
        <v>0</v>
      </c>
      <c r="AK799" s="91">
        <f t="shared" si="152"/>
        <v>0</v>
      </c>
    </row>
    <row r="800" spans="1:37" ht="25.4" customHeight="1" thickTop="1" thickBot="1" x14ac:dyDescent="0.3">
      <c r="A800" s="320" t="s">
        <v>932</v>
      </c>
      <c r="B800" s="320"/>
      <c r="C800" s="320"/>
      <c r="D800" s="320"/>
      <c r="E800" s="320"/>
      <c r="F800" s="320"/>
      <c r="G800" s="320"/>
      <c r="H800" s="320"/>
      <c r="I800" s="320"/>
      <c r="J800" s="320"/>
      <c r="K800" s="320"/>
      <c r="L800" s="320"/>
      <c r="M800" s="320"/>
      <c r="N800" s="320"/>
      <c r="O800" s="320"/>
      <c r="P800" s="320"/>
      <c r="Q800" s="320"/>
      <c r="R800" s="320"/>
      <c r="S800" s="320"/>
      <c r="T800" s="320"/>
      <c r="U800" s="320"/>
      <c r="V800" s="320"/>
      <c r="W800" s="320"/>
      <c r="X800" s="320"/>
      <c r="Y800" s="320"/>
      <c r="Z800" s="320"/>
      <c r="AA800" s="320"/>
      <c r="AB800" s="320"/>
      <c r="AC800" s="320"/>
      <c r="AD800" s="88">
        <f>'Art. 121'!Q770</f>
        <v>0</v>
      </c>
      <c r="AE800" s="89">
        <f t="shared" si="146"/>
        <v>0</v>
      </c>
      <c r="AF800">
        <f t="shared" si="147"/>
        <v>0</v>
      </c>
      <c r="AG800" s="86">
        <f t="shared" si="148"/>
        <v>1</v>
      </c>
      <c r="AH800" s="90">
        <f t="shared" si="149"/>
        <v>0</v>
      </c>
      <c r="AI800" s="91">
        <f t="shared" si="150"/>
        <v>1.7857142857142856E-2</v>
      </c>
      <c r="AJ800" s="91">
        <f t="shared" si="151"/>
        <v>0</v>
      </c>
      <c r="AK800" s="91">
        <f t="shared" si="152"/>
        <v>0</v>
      </c>
    </row>
    <row r="801" spans="1:37" ht="25.4" customHeight="1" thickTop="1" thickBot="1" x14ac:dyDescent="0.3">
      <c r="A801" s="320" t="s">
        <v>933</v>
      </c>
      <c r="B801" s="320"/>
      <c r="C801" s="320"/>
      <c r="D801" s="320"/>
      <c r="E801" s="320"/>
      <c r="F801" s="320"/>
      <c r="G801" s="320"/>
      <c r="H801" s="320"/>
      <c r="I801" s="320"/>
      <c r="J801" s="320"/>
      <c r="K801" s="320"/>
      <c r="L801" s="320"/>
      <c r="M801" s="320"/>
      <c r="N801" s="320"/>
      <c r="O801" s="320"/>
      <c r="P801" s="320"/>
      <c r="Q801" s="320"/>
      <c r="R801" s="320"/>
      <c r="S801" s="320"/>
      <c r="T801" s="320"/>
      <c r="U801" s="320"/>
      <c r="V801" s="320"/>
      <c r="W801" s="320"/>
      <c r="X801" s="320"/>
      <c r="Y801" s="320"/>
      <c r="Z801" s="320"/>
      <c r="AA801" s="320"/>
      <c r="AB801" s="320"/>
      <c r="AC801" s="320"/>
      <c r="AD801" s="88">
        <f>'Art. 121'!Q771</f>
        <v>0</v>
      </c>
      <c r="AE801" s="89">
        <f t="shared" si="146"/>
        <v>0</v>
      </c>
      <c r="AF801">
        <f t="shared" si="147"/>
        <v>0</v>
      </c>
      <c r="AG801" s="86">
        <f t="shared" si="148"/>
        <v>1</v>
      </c>
      <c r="AH801" s="90">
        <f t="shared" si="149"/>
        <v>0</v>
      </c>
      <c r="AI801" s="91">
        <f t="shared" si="150"/>
        <v>1.7857142857142856E-2</v>
      </c>
      <c r="AJ801" s="91">
        <f t="shared" si="151"/>
        <v>0</v>
      </c>
      <c r="AK801" s="91">
        <f t="shared" si="152"/>
        <v>0</v>
      </c>
    </row>
    <row r="802" spans="1:37" ht="25.4" customHeight="1" thickTop="1" thickBot="1" x14ac:dyDescent="0.3">
      <c r="A802" s="320" t="s">
        <v>934</v>
      </c>
      <c r="B802" s="320"/>
      <c r="C802" s="320"/>
      <c r="D802" s="320"/>
      <c r="E802" s="320"/>
      <c r="F802" s="320"/>
      <c r="G802" s="320"/>
      <c r="H802" s="320"/>
      <c r="I802" s="320"/>
      <c r="J802" s="320"/>
      <c r="K802" s="320"/>
      <c r="L802" s="320"/>
      <c r="M802" s="320"/>
      <c r="N802" s="320"/>
      <c r="O802" s="320"/>
      <c r="P802" s="320"/>
      <c r="Q802" s="320"/>
      <c r="R802" s="320"/>
      <c r="S802" s="320"/>
      <c r="T802" s="320"/>
      <c r="U802" s="320"/>
      <c r="V802" s="320"/>
      <c r="W802" s="320"/>
      <c r="X802" s="320"/>
      <c r="Y802" s="320"/>
      <c r="Z802" s="320"/>
      <c r="AA802" s="320"/>
      <c r="AB802" s="320"/>
      <c r="AC802" s="320"/>
      <c r="AD802" s="88">
        <f>'Art. 121'!Q772</f>
        <v>0</v>
      </c>
      <c r="AE802" s="89">
        <f t="shared" si="146"/>
        <v>0</v>
      </c>
      <c r="AF802">
        <f t="shared" si="147"/>
        <v>0</v>
      </c>
      <c r="AG802" s="86">
        <f t="shared" si="148"/>
        <v>1</v>
      </c>
      <c r="AH802" s="90">
        <f t="shared" si="149"/>
        <v>0</v>
      </c>
      <c r="AI802" s="91">
        <f t="shared" si="150"/>
        <v>1.7857142857142856E-2</v>
      </c>
      <c r="AJ802" s="91">
        <f t="shared" si="151"/>
        <v>0</v>
      </c>
      <c r="AK802" s="91">
        <f t="shared" si="152"/>
        <v>0</v>
      </c>
    </row>
    <row r="803" spans="1:37" ht="25.4" customHeight="1" thickTop="1" thickBot="1" x14ac:dyDescent="0.3">
      <c r="A803" s="320" t="s">
        <v>935</v>
      </c>
      <c r="B803" s="320"/>
      <c r="C803" s="320"/>
      <c r="D803" s="320"/>
      <c r="E803" s="320"/>
      <c r="F803" s="320"/>
      <c r="G803" s="320"/>
      <c r="H803" s="320"/>
      <c r="I803" s="320"/>
      <c r="J803" s="320"/>
      <c r="K803" s="320"/>
      <c r="L803" s="320"/>
      <c r="M803" s="320"/>
      <c r="N803" s="320"/>
      <c r="O803" s="320"/>
      <c r="P803" s="320"/>
      <c r="Q803" s="320"/>
      <c r="R803" s="320"/>
      <c r="S803" s="320"/>
      <c r="T803" s="320"/>
      <c r="U803" s="320"/>
      <c r="V803" s="320"/>
      <c r="W803" s="320"/>
      <c r="X803" s="320"/>
      <c r="Y803" s="320"/>
      <c r="Z803" s="320"/>
      <c r="AA803" s="320"/>
      <c r="AB803" s="320"/>
      <c r="AC803" s="320"/>
      <c r="AD803" s="88">
        <f>'Art. 121'!Q773</f>
        <v>0</v>
      </c>
      <c r="AE803" s="89">
        <f t="shared" si="146"/>
        <v>0</v>
      </c>
      <c r="AF803">
        <f t="shared" si="147"/>
        <v>0</v>
      </c>
      <c r="AG803" s="86">
        <f t="shared" si="148"/>
        <v>1</v>
      </c>
      <c r="AH803" s="90">
        <f t="shared" si="149"/>
        <v>0</v>
      </c>
      <c r="AI803" s="91">
        <f t="shared" si="150"/>
        <v>1.7857142857142856E-2</v>
      </c>
      <c r="AJ803" s="91">
        <f t="shared" si="151"/>
        <v>0</v>
      </c>
      <c r="AK803" s="91">
        <f t="shared" si="152"/>
        <v>0</v>
      </c>
    </row>
    <row r="804" spans="1:37" ht="25.4" customHeight="1" thickTop="1" thickBot="1" x14ac:dyDescent="0.3">
      <c r="A804" s="320" t="s">
        <v>936</v>
      </c>
      <c r="B804" s="320"/>
      <c r="C804" s="320"/>
      <c r="D804" s="320"/>
      <c r="E804" s="320"/>
      <c r="F804" s="320"/>
      <c r="G804" s="320"/>
      <c r="H804" s="320"/>
      <c r="I804" s="320"/>
      <c r="J804" s="320"/>
      <c r="K804" s="320"/>
      <c r="L804" s="320"/>
      <c r="M804" s="320"/>
      <c r="N804" s="320"/>
      <c r="O804" s="320"/>
      <c r="P804" s="320"/>
      <c r="Q804" s="320"/>
      <c r="R804" s="320"/>
      <c r="S804" s="320"/>
      <c r="T804" s="320"/>
      <c r="U804" s="320"/>
      <c r="V804" s="320"/>
      <c r="W804" s="320"/>
      <c r="X804" s="320"/>
      <c r="Y804" s="320"/>
      <c r="Z804" s="320"/>
      <c r="AA804" s="320"/>
      <c r="AB804" s="320"/>
      <c r="AC804" s="320"/>
      <c r="AD804" s="88">
        <f>'Art. 121'!Q774</f>
        <v>0</v>
      </c>
      <c r="AE804" s="89">
        <f t="shared" si="146"/>
        <v>0</v>
      </c>
      <c r="AF804">
        <f t="shared" si="147"/>
        <v>0</v>
      </c>
      <c r="AG804" s="86">
        <f t="shared" si="148"/>
        <v>1</v>
      </c>
      <c r="AH804" s="90">
        <f t="shared" si="149"/>
        <v>0</v>
      </c>
      <c r="AI804" s="91">
        <f t="shared" si="150"/>
        <v>1.7857142857142856E-2</v>
      </c>
      <c r="AJ804" s="91">
        <f t="shared" si="151"/>
        <v>0</v>
      </c>
      <c r="AK804" s="91">
        <f t="shared" si="152"/>
        <v>0</v>
      </c>
    </row>
    <row r="805" spans="1:37" ht="25.4" customHeight="1" thickTop="1" thickBot="1" x14ac:dyDescent="0.3">
      <c r="A805" s="320" t="s">
        <v>937</v>
      </c>
      <c r="B805" s="320"/>
      <c r="C805" s="320"/>
      <c r="D805" s="320"/>
      <c r="E805" s="320"/>
      <c r="F805" s="320"/>
      <c r="G805" s="320"/>
      <c r="H805" s="320"/>
      <c r="I805" s="320"/>
      <c r="J805" s="320"/>
      <c r="K805" s="320"/>
      <c r="L805" s="320"/>
      <c r="M805" s="320"/>
      <c r="N805" s="320"/>
      <c r="O805" s="320"/>
      <c r="P805" s="320"/>
      <c r="Q805" s="320"/>
      <c r="R805" s="320"/>
      <c r="S805" s="320"/>
      <c r="T805" s="320"/>
      <c r="U805" s="320"/>
      <c r="V805" s="320"/>
      <c r="W805" s="320"/>
      <c r="X805" s="320"/>
      <c r="Y805" s="320"/>
      <c r="Z805" s="320"/>
      <c r="AA805" s="320"/>
      <c r="AB805" s="320"/>
      <c r="AC805" s="320"/>
      <c r="AD805" s="88">
        <f>'Art. 121'!Q775</f>
        <v>0</v>
      </c>
      <c r="AE805" s="89">
        <f t="shared" si="146"/>
        <v>0</v>
      </c>
      <c r="AF805">
        <f t="shared" si="147"/>
        <v>0</v>
      </c>
      <c r="AG805" s="86">
        <f t="shared" si="148"/>
        <v>1</v>
      </c>
      <c r="AH805" s="90">
        <f t="shared" si="149"/>
        <v>0</v>
      </c>
      <c r="AI805" s="91">
        <f t="shared" si="150"/>
        <v>1.7857142857142856E-2</v>
      </c>
      <c r="AJ805" s="91">
        <f t="shared" si="151"/>
        <v>0</v>
      </c>
      <c r="AK805" s="91">
        <f t="shared" si="152"/>
        <v>0</v>
      </c>
    </row>
    <row r="806" spans="1:37" ht="25.4" customHeight="1" thickTop="1" thickBot="1" x14ac:dyDescent="0.3">
      <c r="A806" s="320" t="s">
        <v>938</v>
      </c>
      <c r="B806" s="320"/>
      <c r="C806" s="320"/>
      <c r="D806" s="320"/>
      <c r="E806" s="320"/>
      <c r="F806" s="320"/>
      <c r="G806" s="320"/>
      <c r="H806" s="320"/>
      <c r="I806" s="320"/>
      <c r="J806" s="320"/>
      <c r="K806" s="320"/>
      <c r="L806" s="320"/>
      <c r="M806" s="320"/>
      <c r="N806" s="320"/>
      <c r="O806" s="320"/>
      <c r="P806" s="320"/>
      <c r="Q806" s="320"/>
      <c r="R806" s="320"/>
      <c r="S806" s="320"/>
      <c r="T806" s="320"/>
      <c r="U806" s="320"/>
      <c r="V806" s="320"/>
      <c r="W806" s="320"/>
      <c r="X806" s="320"/>
      <c r="Y806" s="320"/>
      <c r="Z806" s="320"/>
      <c r="AA806" s="320"/>
      <c r="AB806" s="320"/>
      <c r="AC806" s="320"/>
      <c r="AD806" s="88">
        <f>'Art. 121'!Q776</f>
        <v>0</v>
      </c>
      <c r="AE806" s="89">
        <f t="shared" si="146"/>
        <v>0</v>
      </c>
      <c r="AF806">
        <f t="shared" si="147"/>
        <v>0</v>
      </c>
      <c r="AG806" s="86">
        <f t="shared" si="148"/>
        <v>1</v>
      </c>
      <c r="AH806" s="90">
        <f t="shared" si="149"/>
        <v>0</v>
      </c>
      <c r="AI806" s="91">
        <f t="shared" si="150"/>
        <v>1.7857142857142856E-2</v>
      </c>
      <c r="AJ806" s="91">
        <f t="shared" si="151"/>
        <v>0</v>
      </c>
      <c r="AK806" s="91">
        <f t="shared" si="152"/>
        <v>0</v>
      </c>
    </row>
    <row r="807" spans="1:37" ht="25.4" customHeight="1" thickTop="1" thickBot="1" x14ac:dyDescent="0.3">
      <c r="A807" s="320" t="s">
        <v>939</v>
      </c>
      <c r="B807" s="320"/>
      <c r="C807" s="320"/>
      <c r="D807" s="320"/>
      <c r="E807" s="320"/>
      <c r="F807" s="320"/>
      <c r="G807" s="320"/>
      <c r="H807" s="320"/>
      <c r="I807" s="320"/>
      <c r="J807" s="320"/>
      <c r="K807" s="320"/>
      <c r="L807" s="320"/>
      <c r="M807" s="320"/>
      <c r="N807" s="320"/>
      <c r="O807" s="320"/>
      <c r="P807" s="320"/>
      <c r="Q807" s="320"/>
      <c r="R807" s="320"/>
      <c r="S807" s="320"/>
      <c r="T807" s="320"/>
      <c r="U807" s="320"/>
      <c r="V807" s="320"/>
      <c r="W807" s="320"/>
      <c r="X807" s="320"/>
      <c r="Y807" s="320"/>
      <c r="Z807" s="320"/>
      <c r="AA807" s="320"/>
      <c r="AB807" s="320"/>
      <c r="AC807" s="320"/>
      <c r="AD807" s="88">
        <f>'Art. 121'!Q777</f>
        <v>0</v>
      </c>
      <c r="AE807" s="89">
        <f t="shared" si="146"/>
        <v>0</v>
      </c>
      <c r="AF807">
        <f t="shared" si="147"/>
        <v>0</v>
      </c>
      <c r="AG807" s="86">
        <f t="shared" si="148"/>
        <v>1</v>
      </c>
      <c r="AH807" s="90">
        <f t="shared" si="149"/>
        <v>0</v>
      </c>
      <c r="AI807" s="91">
        <f t="shared" si="150"/>
        <v>1.7857142857142856E-2</v>
      </c>
      <c r="AJ807" s="91">
        <f t="shared" si="151"/>
        <v>0</v>
      </c>
      <c r="AK807" s="91">
        <f t="shared" si="152"/>
        <v>0</v>
      </c>
    </row>
    <row r="808" spans="1:37" ht="25.4" customHeight="1" thickTop="1" thickBot="1" x14ac:dyDescent="0.3">
      <c r="A808" s="320" t="s">
        <v>940</v>
      </c>
      <c r="B808" s="320"/>
      <c r="C808" s="320"/>
      <c r="D808" s="320"/>
      <c r="E808" s="320"/>
      <c r="F808" s="320"/>
      <c r="G808" s="320"/>
      <c r="H808" s="320"/>
      <c r="I808" s="320"/>
      <c r="J808" s="320"/>
      <c r="K808" s="320"/>
      <c r="L808" s="320"/>
      <c r="M808" s="320"/>
      <c r="N808" s="320"/>
      <c r="O808" s="320"/>
      <c r="P808" s="320"/>
      <c r="Q808" s="320"/>
      <c r="R808" s="320"/>
      <c r="S808" s="320"/>
      <c r="T808" s="320"/>
      <c r="U808" s="320"/>
      <c r="V808" s="320"/>
      <c r="W808" s="320"/>
      <c r="X808" s="320"/>
      <c r="Y808" s="320"/>
      <c r="Z808" s="320"/>
      <c r="AA808" s="320"/>
      <c r="AB808" s="320"/>
      <c r="AC808" s="320"/>
      <c r="AD808" s="88">
        <f>'Art. 121'!Q778</f>
        <v>0</v>
      </c>
      <c r="AE808" s="89">
        <f t="shared" si="146"/>
        <v>0</v>
      </c>
      <c r="AF808">
        <f t="shared" si="147"/>
        <v>0</v>
      </c>
      <c r="AG808" s="86">
        <f t="shared" si="148"/>
        <v>1</v>
      </c>
      <c r="AH808" s="90">
        <f t="shared" si="149"/>
        <v>0</v>
      </c>
      <c r="AI808" s="91">
        <f t="shared" si="150"/>
        <v>1.7857142857142856E-2</v>
      </c>
      <c r="AJ808" s="91">
        <f t="shared" si="151"/>
        <v>0</v>
      </c>
      <c r="AK808" s="91">
        <f t="shared" si="152"/>
        <v>0</v>
      </c>
    </row>
    <row r="809" spans="1:37" ht="25.4" customHeight="1" thickTop="1" thickBot="1" x14ac:dyDescent="0.3">
      <c r="A809" s="320" t="s">
        <v>941</v>
      </c>
      <c r="B809" s="320"/>
      <c r="C809" s="320"/>
      <c r="D809" s="320"/>
      <c r="E809" s="320"/>
      <c r="F809" s="320"/>
      <c r="G809" s="320"/>
      <c r="H809" s="320"/>
      <c r="I809" s="320"/>
      <c r="J809" s="320"/>
      <c r="K809" s="320"/>
      <c r="L809" s="320"/>
      <c r="M809" s="320"/>
      <c r="N809" s="320"/>
      <c r="O809" s="320"/>
      <c r="P809" s="320"/>
      <c r="Q809" s="320"/>
      <c r="R809" s="320"/>
      <c r="S809" s="320"/>
      <c r="T809" s="320"/>
      <c r="U809" s="320"/>
      <c r="V809" s="320"/>
      <c r="W809" s="320"/>
      <c r="X809" s="320"/>
      <c r="Y809" s="320"/>
      <c r="Z809" s="320"/>
      <c r="AA809" s="320"/>
      <c r="AB809" s="320"/>
      <c r="AC809" s="320"/>
      <c r="AD809" s="88">
        <f>'Art. 121'!Q779</f>
        <v>0</v>
      </c>
      <c r="AE809" s="89">
        <f t="shared" si="146"/>
        <v>0</v>
      </c>
      <c r="AF809">
        <f t="shared" si="147"/>
        <v>0</v>
      </c>
      <c r="AG809" s="86">
        <f t="shared" si="148"/>
        <v>1</v>
      </c>
      <c r="AH809" s="90">
        <f t="shared" si="149"/>
        <v>0</v>
      </c>
      <c r="AI809" s="91">
        <f t="shared" si="150"/>
        <v>1.7857142857142856E-2</v>
      </c>
      <c r="AJ809" s="91">
        <f t="shared" si="151"/>
        <v>0</v>
      </c>
      <c r="AK809" s="91">
        <f t="shared" si="152"/>
        <v>0</v>
      </c>
    </row>
    <row r="810" spans="1:37" ht="25.4" customHeight="1" thickTop="1" thickBot="1" x14ac:dyDescent="0.3">
      <c r="A810" s="320" t="s">
        <v>942</v>
      </c>
      <c r="B810" s="320"/>
      <c r="C810" s="320"/>
      <c r="D810" s="320"/>
      <c r="E810" s="320"/>
      <c r="F810" s="320"/>
      <c r="G810" s="320"/>
      <c r="H810" s="320"/>
      <c r="I810" s="320"/>
      <c r="J810" s="320"/>
      <c r="K810" s="320"/>
      <c r="L810" s="320"/>
      <c r="M810" s="320"/>
      <c r="N810" s="320"/>
      <c r="O810" s="320"/>
      <c r="P810" s="320"/>
      <c r="Q810" s="320"/>
      <c r="R810" s="320"/>
      <c r="S810" s="320"/>
      <c r="T810" s="320"/>
      <c r="U810" s="320"/>
      <c r="V810" s="320"/>
      <c r="W810" s="320"/>
      <c r="X810" s="320"/>
      <c r="Y810" s="320"/>
      <c r="Z810" s="320"/>
      <c r="AA810" s="320"/>
      <c r="AB810" s="320"/>
      <c r="AC810" s="320"/>
      <c r="AD810" s="88">
        <f>'Art. 121'!Q780</f>
        <v>0</v>
      </c>
      <c r="AE810" s="89">
        <f t="shared" si="146"/>
        <v>0</v>
      </c>
      <c r="AF810">
        <f t="shared" si="147"/>
        <v>0</v>
      </c>
      <c r="AG810" s="86">
        <f t="shared" si="148"/>
        <v>1</v>
      </c>
      <c r="AH810" s="90">
        <f t="shared" si="149"/>
        <v>0</v>
      </c>
      <c r="AI810" s="91">
        <f t="shared" si="150"/>
        <v>1.7857142857142856E-2</v>
      </c>
      <c r="AJ810" s="91">
        <f t="shared" si="151"/>
        <v>0</v>
      </c>
      <c r="AK810" s="91">
        <f t="shared" si="152"/>
        <v>0</v>
      </c>
    </row>
    <row r="811" spans="1:37" ht="25.4" customHeight="1" thickTop="1" thickBot="1" x14ac:dyDescent="0.3">
      <c r="A811" s="320" t="s">
        <v>943</v>
      </c>
      <c r="B811" s="320"/>
      <c r="C811" s="320"/>
      <c r="D811" s="320"/>
      <c r="E811" s="320"/>
      <c r="F811" s="320"/>
      <c r="G811" s="320"/>
      <c r="H811" s="320"/>
      <c r="I811" s="320"/>
      <c r="J811" s="320"/>
      <c r="K811" s="320"/>
      <c r="L811" s="320"/>
      <c r="M811" s="320"/>
      <c r="N811" s="320"/>
      <c r="O811" s="320"/>
      <c r="P811" s="320"/>
      <c r="Q811" s="320"/>
      <c r="R811" s="320"/>
      <c r="S811" s="320"/>
      <c r="T811" s="320"/>
      <c r="U811" s="320"/>
      <c r="V811" s="320"/>
      <c r="W811" s="320"/>
      <c r="X811" s="320"/>
      <c r="Y811" s="320"/>
      <c r="Z811" s="320"/>
      <c r="AA811" s="320"/>
      <c r="AB811" s="320"/>
      <c r="AC811" s="320"/>
      <c r="AD811" s="88">
        <f>'Art. 121'!Q781</f>
        <v>0</v>
      </c>
      <c r="AE811" s="89">
        <f t="shared" si="146"/>
        <v>0</v>
      </c>
      <c r="AF811">
        <f t="shared" si="147"/>
        <v>0</v>
      </c>
      <c r="AG811" s="86">
        <f t="shared" si="148"/>
        <v>1</v>
      </c>
      <c r="AH811" s="90">
        <f t="shared" si="149"/>
        <v>0</v>
      </c>
      <c r="AI811" s="91">
        <f t="shared" si="150"/>
        <v>1.7857142857142856E-2</v>
      </c>
      <c r="AJ811" s="91">
        <f t="shared" si="151"/>
        <v>0</v>
      </c>
      <c r="AK811" s="91">
        <f t="shared" si="152"/>
        <v>0</v>
      </c>
    </row>
    <row r="812" spans="1:37" ht="25.4" customHeight="1" thickTop="1" thickBot="1" x14ac:dyDescent="0.3">
      <c r="A812" s="320" t="s">
        <v>944</v>
      </c>
      <c r="B812" s="320"/>
      <c r="C812" s="320"/>
      <c r="D812" s="320"/>
      <c r="E812" s="320"/>
      <c r="F812" s="320"/>
      <c r="G812" s="320"/>
      <c r="H812" s="320"/>
      <c r="I812" s="320"/>
      <c r="J812" s="320"/>
      <c r="K812" s="320"/>
      <c r="L812" s="320"/>
      <c r="M812" s="320"/>
      <c r="N812" s="320"/>
      <c r="O812" s="320"/>
      <c r="P812" s="320"/>
      <c r="Q812" s="320"/>
      <c r="R812" s="320"/>
      <c r="S812" s="320"/>
      <c r="T812" s="320"/>
      <c r="U812" s="320"/>
      <c r="V812" s="320"/>
      <c r="W812" s="320"/>
      <c r="X812" s="320"/>
      <c r="Y812" s="320"/>
      <c r="Z812" s="320"/>
      <c r="AA812" s="320"/>
      <c r="AB812" s="320"/>
      <c r="AC812" s="320"/>
      <c r="AD812" s="88">
        <f>'Art. 121'!Q782</f>
        <v>0</v>
      </c>
      <c r="AE812" s="89">
        <f t="shared" si="146"/>
        <v>0</v>
      </c>
      <c r="AF812">
        <f t="shared" si="147"/>
        <v>0</v>
      </c>
      <c r="AG812" s="86">
        <f t="shared" si="148"/>
        <v>1</v>
      </c>
      <c r="AH812" s="90">
        <f t="shared" si="149"/>
        <v>0</v>
      </c>
      <c r="AI812" s="91">
        <f t="shared" si="150"/>
        <v>1.7857142857142856E-2</v>
      </c>
      <c r="AJ812" s="91">
        <f t="shared" si="151"/>
        <v>0</v>
      </c>
      <c r="AK812" s="91">
        <f t="shared" si="152"/>
        <v>0</v>
      </c>
    </row>
    <row r="813" spans="1:37" ht="25.4" customHeight="1" thickTop="1" thickBot="1" x14ac:dyDescent="0.3">
      <c r="A813" s="320" t="s">
        <v>945</v>
      </c>
      <c r="B813" s="320"/>
      <c r="C813" s="320"/>
      <c r="D813" s="320"/>
      <c r="E813" s="320"/>
      <c r="F813" s="320"/>
      <c r="G813" s="320"/>
      <c r="H813" s="320"/>
      <c r="I813" s="320"/>
      <c r="J813" s="320"/>
      <c r="K813" s="320"/>
      <c r="L813" s="320"/>
      <c r="M813" s="320"/>
      <c r="N813" s="320"/>
      <c r="O813" s="320"/>
      <c r="P813" s="320"/>
      <c r="Q813" s="320"/>
      <c r="R813" s="320"/>
      <c r="S813" s="320"/>
      <c r="T813" s="320"/>
      <c r="U813" s="320"/>
      <c r="V813" s="320"/>
      <c r="W813" s="320"/>
      <c r="X813" s="320"/>
      <c r="Y813" s="320"/>
      <c r="Z813" s="320"/>
      <c r="AA813" s="320"/>
      <c r="AB813" s="320"/>
      <c r="AC813" s="320"/>
      <c r="AD813" s="88">
        <f>'Art. 121'!Q783</f>
        <v>0</v>
      </c>
      <c r="AE813" s="89">
        <f t="shared" si="146"/>
        <v>0</v>
      </c>
      <c r="AF813">
        <f t="shared" si="147"/>
        <v>0</v>
      </c>
      <c r="AG813" s="86">
        <f t="shared" si="148"/>
        <v>1</v>
      </c>
      <c r="AH813" s="90">
        <f t="shared" si="149"/>
        <v>0</v>
      </c>
      <c r="AI813" s="91">
        <f t="shared" si="150"/>
        <v>1.7857142857142856E-2</v>
      </c>
      <c r="AJ813" s="91">
        <f t="shared" si="151"/>
        <v>0</v>
      </c>
      <c r="AK813" s="91">
        <f t="shared" si="152"/>
        <v>0</v>
      </c>
    </row>
    <row r="814" spans="1:37" ht="25.4" customHeight="1" thickTop="1" thickBot="1" x14ac:dyDescent="0.3">
      <c r="A814" s="320" t="s">
        <v>946</v>
      </c>
      <c r="B814" s="320"/>
      <c r="C814" s="320"/>
      <c r="D814" s="320"/>
      <c r="E814" s="320"/>
      <c r="F814" s="320"/>
      <c r="G814" s="320"/>
      <c r="H814" s="320"/>
      <c r="I814" s="320"/>
      <c r="J814" s="320"/>
      <c r="K814" s="320"/>
      <c r="L814" s="320"/>
      <c r="M814" s="320"/>
      <c r="N814" s="320"/>
      <c r="O814" s="320"/>
      <c r="P814" s="320"/>
      <c r="Q814" s="320"/>
      <c r="R814" s="320"/>
      <c r="S814" s="320"/>
      <c r="T814" s="320"/>
      <c r="U814" s="320"/>
      <c r="V814" s="320"/>
      <c r="W814" s="320"/>
      <c r="X814" s="320"/>
      <c r="Y814" s="320"/>
      <c r="Z814" s="320"/>
      <c r="AA814" s="320"/>
      <c r="AB814" s="320"/>
      <c r="AC814" s="320"/>
      <c r="AD814" s="88">
        <f>'Art. 121'!Q784</f>
        <v>0</v>
      </c>
      <c r="AE814" s="89">
        <f t="shared" si="146"/>
        <v>0</v>
      </c>
      <c r="AF814">
        <f t="shared" si="147"/>
        <v>0</v>
      </c>
      <c r="AG814" s="86">
        <f t="shared" si="148"/>
        <v>1</v>
      </c>
      <c r="AH814" s="90">
        <f t="shared" si="149"/>
        <v>0</v>
      </c>
      <c r="AI814" s="91">
        <f t="shared" si="150"/>
        <v>1.7857142857142856E-2</v>
      </c>
      <c r="AJ814" s="91">
        <f t="shared" si="151"/>
        <v>0</v>
      </c>
      <c r="AK814" s="91">
        <f t="shared" si="152"/>
        <v>0</v>
      </c>
    </row>
    <row r="815" spans="1:37" ht="25.4" customHeight="1" thickTop="1" thickBot="1" x14ac:dyDescent="0.3">
      <c r="A815" s="320" t="s">
        <v>947</v>
      </c>
      <c r="B815" s="320"/>
      <c r="C815" s="320"/>
      <c r="D815" s="320"/>
      <c r="E815" s="320"/>
      <c r="F815" s="320"/>
      <c r="G815" s="320"/>
      <c r="H815" s="320"/>
      <c r="I815" s="320"/>
      <c r="J815" s="320"/>
      <c r="K815" s="320"/>
      <c r="L815" s="320"/>
      <c r="M815" s="320"/>
      <c r="N815" s="320"/>
      <c r="O815" s="320"/>
      <c r="P815" s="320"/>
      <c r="Q815" s="320"/>
      <c r="R815" s="320"/>
      <c r="S815" s="320"/>
      <c r="T815" s="320"/>
      <c r="U815" s="320"/>
      <c r="V815" s="320"/>
      <c r="W815" s="320"/>
      <c r="X815" s="320"/>
      <c r="Y815" s="320"/>
      <c r="Z815" s="320"/>
      <c r="AA815" s="320"/>
      <c r="AB815" s="320"/>
      <c r="AC815" s="320"/>
      <c r="AD815" s="88">
        <f>'Art. 121'!Q785</f>
        <v>0</v>
      </c>
      <c r="AE815" s="89">
        <f t="shared" si="146"/>
        <v>0</v>
      </c>
      <c r="AF815">
        <f t="shared" si="147"/>
        <v>0</v>
      </c>
      <c r="AG815" s="86">
        <f t="shared" si="148"/>
        <v>1</v>
      </c>
      <c r="AH815" s="90">
        <f t="shared" si="149"/>
        <v>0</v>
      </c>
      <c r="AI815" s="91">
        <f t="shared" si="150"/>
        <v>1.7857142857142856E-2</v>
      </c>
      <c r="AJ815" s="91">
        <f t="shared" si="151"/>
        <v>0</v>
      </c>
      <c r="AK815" s="91">
        <f t="shared" si="152"/>
        <v>0</v>
      </c>
    </row>
    <row r="816" spans="1:37" ht="25.4" customHeight="1" thickTop="1" thickBot="1" x14ac:dyDescent="0.3">
      <c r="A816" s="320" t="s">
        <v>948</v>
      </c>
      <c r="B816" s="320"/>
      <c r="C816" s="320"/>
      <c r="D816" s="320"/>
      <c r="E816" s="320"/>
      <c r="F816" s="320"/>
      <c r="G816" s="320"/>
      <c r="H816" s="320"/>
      <c r="I816" s="320"/>
      <c r="J816" s="320"/>
      <c r="K816" s="320"/>
      <c r="L816" s="320"/>
      <c r="M816" s="320"/>
      <c r="N816" s="320"/>
      <c r="O816" s="320"/>
      <c r="P816" s="320"/>
      <c r="Q816" s="320"/>
      <c r="R816" s="320"/>
      <c r="S816" s="320"/>
      <c r="T816" s="320"/>
      <c r="U816" s="320"/>
      <c r="V816" s="320"/>
      <c r="W816" s="320"/>
      <c r="X816" s="320"/>
      <c r="Y816" s="320"/>
      <c r="Z816" s="320"/>
      <c r="AA816" s="320"/>
      <c r="AB816" s="320"/>
      <c r="AC816" s="320"/>
      <c r="AD816" s="88">
        <f>'Art. 121'!Q786</f>
        <v>0</v>
      </c>
      <c r="AE816" s="89">
        <f t="shared" si="146"/>
        <v>0</v>
      </c>
      <c r="AF816">
        <f t="shared" si="147"/>
        <v>0</v>
      </c>
      <c r="AG816" s="86">
        <f t="shared" si="148"/>
        <v>1</v>
      </c>
      <c r="AH816" s="90">
        <f t="shared" si="149"/>
        <v>0</v>
      </c>
      <c r="AI816" s="91">
        <f t="shared" si="150"/>
        <v>1.7857142857142856E-2</v>
      </c>
      <c r="AJ816" s="91">
        <f t="shared" si="151"/>
        <v>0</v>
      </c>
      <c r="AK816" s="91">
        <f t="shared" si="152"/>
        <v>0</v>
      </c>
    </row>
    <row r="817" spans="1:37" ht="25.4" customHeight="1" thickTop="1" thickBot="1" x14ac:dyDescent="0.3">
      <c r="A817" s="320" t="s">
        <v>949</v>
      </c>
      <c r="B817" s="320"/>
      <c r="C817" s="320"/>
      <c r="D817" s="320"/>
      <c r="E817" s="320"/>
      <c r="F817" s="320"/>
      <c r="G817" s="320"/>
      <c r="H817" s="320"/>
      <c r="I817" s="320"/>
      <c r="J817" s="320"/>
      <c r="K817" s="320"/>
      <c r="L817" s="320"/>
      <c r="M817" s="320"/>
      <c r="N817" s="320"/>
      <c r="O817" s="320"/>
      <c r="P817" s="320"/>
      <c r="Q817" s="320"/>
      <c r="R817" s="320"/>
      <c r="S817" s="320"/>
      <c r="T817" s="320"/>
      <c r="U817" s="320"/>
      <c r="V817" s="320"/>
      <c r="W817" s="320"/>
      <c r="X817" s="320"/>
      <c r="Y817" s="320"/>
      <c r="Z817" s="320"/>
      <c r="AA817" s="320"/>
      <c r="AB817" s="320"/>
      <c r="AC817" s="320"/>
      <c r="AD817" s="88">
        <f>'Art. 121'!Q787</f>
        <v>0</v>
      </c>
      <c r="AE817" s="89">
        <f t="shared" si="146"/>
        <v>0</v>
      </c>
      <c r="AF817">
        <f t="shared" si="147"/>
        <v>0</v>
      </c>
      <c r="AG817" s="86">
        <f t="shared" si="148"/>
        <v>1</v>
      </c>
      <c r="AH817" s="90">
        <f t="shared" si="149"/>
        <v>0</v>
      </c>
      <c r="AI817" s="91">
        <f t="shared" si="150"/>
        <v>1.7857142857142856E-2</v>
      </c>
      <c r="AJ817" s="91">
        <f t="shared" si="151"/>
        <v>0</v>
      </c>
      <c r="AK817" s="91">
        <f t="shared" si="152"/>
        <v>0</v>
      </c>
    </row>
    <row r="818" spans="1:37" ht="25.4" customHeight="1" thickTop="1" thickBot="1" x14ac:dyDescent="0.3">
      <c r="A818" s="320" t="s">
        <v>950</v>
      </c>
      <c r="B818" s="320"/>
      <c r="C818" s="320"/>
      <c r="D818" s="320"/>
      <c r="E818" s="320"/>
      <c r="F818" s="320"/>
      <c r="G818" s="320"/>
      <c r="H818" s="320"/>
      <c r="I818" s="320"/>
      <c r="J818" s="320"/>
      <c r="K818" s="320"/>
      <c r="L818" s="320"/>
      <c r="M818" s="320"/>
      <c r="N818" s="320"/>
      <c r="O818" s="320"/>
      <c r="P818" s="320"/>
      <c r="Q818" s="320"/>
      <c r="R818" s="320"/>
      <c r="S818" s="320"/>
      <c r="T818" s="320"/>
      <c r="U818" s="320"/>
      <c r="V818" s="320"/>
      <c r="W818" s="320"/>
      <c r="X818" s="320"/>
      <c r="Y818" s="320"/>
      <c r="Z818" s="320"/>
      <c r="AA818" s="320"/>
      <c r="AB818" s="320"/>
      <c r="AC818" s="320"/>
      <c r="AD818" s="88">
        <f>'Art. 121'!Q788</f>
        <v>0</v>
      </c>
      <c r="AE818" s="89">
        <f t="shared" si="146"/>
        <v>0</v>
      </c>
      <c r="AF818">
        <f t="shared" si="147"/>
        <v>0</v>
      </c>
      <c r="AG818" s="86">
        <f t="shared" si="148"/>
        <v>1</v>
      </c>
      <c r="AH818" s="90">
        <f t="shared" si="149"/>
        <v>0</v>
      </c>
      <c r="AI818" s="91">
        <f t="shared" si="150"/>
        <v>1.7857142857142856E-2</v>
      </c>
      <c r="AJ818" s="91">
        <f t="shared" si="151"/>
        <v>0</v>
      </c>
      <c r="AK818" s="91">
        <f t="shared" si="152"/>
        <v>0</v>
      </c>
    </row>
    <row r="819" spans="1:37" ht="25.4" customHeight="1" thickTop="1" thickBot="1" x14ac:dyDescent="0.3">
      <c r="A819" s="320" t="s">
        <v>951</v>
      </c>
      <c r="B819" s="320"/>
      <c r="C819" s="320"/>
      <c r="D819" s="320"/>
      <c r="E819" s="320"/>
      <c r="F819" s="320"/>
      <c r="G819" s="320"/>
      <c r="H819" s="320"/>
      <c r="I819" s="320"/>
      <c r="J819" s="320"/>
      <c r="K819" s="320"/>
      <c r="L819" s="320"/>
      <c r="M819" s="320"/>
      <c r="N819" s="320"/>
      <c r="O819" s="320"/>
      <c r="P819" s="320"/>
      <c r="Q819" s="320"/>
      <c r="R819" s="320"/>
      <c r="S819" s="320"/>
      <c r="T819" s="320"/>
      <c r="U819" s="320"/>
      <c r="V819" s="320"/>
      <c r="W819" s="320"/>
      <c r="X819" s="320"/>
      <c r="Y819" s="320"/>
      <c r="Z819" s="320"/>
      <c r="AA819" s="320"/>
      <c r="AB819" s="320"/>
      <c r="AC819" s="320"/>
      <c r="AD819" s="88">
        <f>'Art. 121'!Q789</f>
        <v>0</v>
      </c>
      <c r="AE819" s="89">
        <f t="shared" si="146"/>
        <v>0</v>
      </c>
      <c r="AF819">
        <f t="shared" si="147"/>
        <v>0</v>
      </c>
      <c r="AG819" s="86">
        <f t="shared" si="148"/>
        <v>1</v>
      </c>
      <c r="AH819" s="90">
        <f t="shared" si="149"/>
        <v>0</v>
      </c>
      <c r="AI819" s="91">
        <f t="shared" si="150"/>
        <v>1.7857142857142856E-2</v>
      </c>
      <c r="AJ819" s="91">
        <f t="shared" si="151"/>
        <v>0</v>
      </c>
      <c r="AK819" s="91">
        <f t="shared" si="152"/>
        <v>0</v>
      </c>
    </row>
    <row r="820" spans="1:37" ht="25.4" customHeight="1" thickTop="1" thickBot="1" x14ac:dyDescent="0.3">
      <c r="A820" s="320" t="s">
        <v>952</v>
      </c>
      <c r="B820" s="320"/>
      <c r="C820" s="320"/>
      <c r="D820" s="320"/>
      <c r="E820" s="320"/>
      <c r="F820" s="320"/>
      <c r="G820" s="320"/>
      <c r="H820" s="320"/>
      <c r="I820" s="320"/>
      <c r="J820" s="320"/>
      <c r="K820" s="320"/>
      <c r="L820" s="320"/>
      <c r="M820" s="320"/>
      <c r="N820" s="320"/>
      <c r="O820" s="320"/>
      <c r="P820" s="320"/>
      <c r="Q820" s="320"/>
      <c r="R820" s="320"/>
      <c r="S820" s="320"/>
      <c r="T820" s="320"/>
      <c r="U820" s="320"/>
      <c r="V820" s="320"/>
      <c r="W820" s="320"/>
      <c r="X820" s="320"/>
      <c r="Y820" s="320"/>
      <c r="Z820" s="320"/>
      <c r="AA820" s="320"/>
      <c r="AB820" s="320"/>
      <c r="AC820" s="320"/>
      <c r="AD820" s="88">
        <f>'Art. 121'!Q790</f>
        <v>0</v>
      </c>
      <c r="AE820" s="89">
        <f t="shared" si="146"/>
        <v>0</v>
      </c>
      <c r="AF820">
        <f t="shared" si="147"/>
        <v>0</v>
      </c>
      <c r="AG820" s="86">
        <f t="shared" si="148"/>
        <v>1</v>
      </c>
      <c r="AH820" s="90">
        <f t="shared" si="149"/>
        <v>0</v>
      </c>
      <c r="AI820" s="91">
        <f t="shared" si="150"/>
        <v>1.7857142857142856E-2</v>
      </c>
      <c r="AJ820" s="91">
        <f t="shared" si="151"/>
        <v>0</v>
      </c>
      <c r="AK820" s="91">
        <f t="shared" si="152"/>
        <v>0</v>
      </c>
    </row>
    <row r="821" spans="1:37" ht="25.4" customHeight="1" thickTop="1" thickBot="1" x14ac:dyDescent="0.3">
      <c r="A821" s="320" t="s">
        <v>953</v>
      </c>
      <c r="B821" s="320"/>
      <c r="C821" s="320"/>
      <c r="D821" s="320"/>
      <c r="E821" s="320"/>
      <c r="F821" s="320"/>
      <c r="G821" s="320"/>
      <c r="H821" s="320"/>
      <c r="I821" s="320"/>
      <c r="J821" s="320"/>
      <c r="K821" s="320"/>
      <c r="L821" s="320"/>
      <c r="M821" s="320"/>
      <c r="N821" s="320"/>
      <c r="O821" s="320"/>
      <c r="P821" s="320"/>
      <c r="Q821" s="320"/>
      <c r="R821" s="320"/>
      <c r="S821" s="320"/>
      <c r="T821" s="320"/>
      <c r="U821" s="320"/>
      <c r="V821" s="320"/>
      <c r="W821" s="320"/>
      <c r="X821" s="320"/>
      <c r="Y821" s="320"/>
      <c r="Z821" s="320"/>
      <c r="AA821" s="320"/>
      <c r="AB821" s="320"/>
      <c r="AC821" s="320"/>
      <c r="AD821" s="88">
        <f>'Art. 121'!Q791</f>
        <v>0</v>
      </c>
      <c r="AE821" s="89">
        <f t="shared" si="146"/>
        <v>0</v>
      </c>
      <c r="AF821">
        <f t="shared" si="147"/>
        <v>0</v>
      </c>
      <c r="AG821" s="86">
        <f t="shared" si="148"/>
        <v>1</v>
      </c>
      <c r="AH821" s="90">
        <f t="shared" si="149"/>
        <v>0</v>
      </c>
      <c r="AI821" s="91">
        <f t="shared" si="150"/>
        <v>1.7857142857142856E-2</v>
      </c>
      <c r="AJ821" s="91">
        <f t="shared" si="151"/>
        <v>0</v>
      </c>
      <c r="AK821" s="91">
        <f t="shared" si="152"/>
        <v>0</v>
      </c>
    </row>
    <row r="822" spans="1:37" ht="25.4" customHeight="1" thickTop="1" thickBot="1" x14ac:dyDescent="0.3">
      <c r="A822" s="320" t="s">
        <v>954</v>
      </c>
      <c r="B822" s="320"/>
      <c r="C822" s="320"/>
      <c r="D822" s="320"/>
      <c r="E822" s="320"/>
      <c r="F822" s="320"/>
      <c r="G822" s="320"/>
      <c r="H822" s="320"/>
      <c r="I822" s="320"/>
      <c r="J822" s="320"/>
      <c r="K822" s="320"/>
      <c r="L822" s="320"/>
      <c r="M822" s="320"/>
      <c r="N822" s="320"/>
      <c r="O822" s="320"/>
      <c r="P822" s="320"/>
      <c r="Q822" s="320"/>
      <c r="R822" s="320"/>
      <c r="S822" s="320"/>
      <c r="T822" s="320"/>
      <c r="U822" s="320"/>
      <c r="V822" s="320"/>
      <c r="W822" s="320"/>
      <c r="X822" s="320"/>
      <c r="Y822" s="320"/>
      <c r="Z822" s="320"/>
      <c r="AA822" s="320"/>
      <c r="AB822" s="320"/>
      <c r="AC822" s="320"/>
      <c r="AD822" s="88">
        <f>'Art. 121'!Q792</f>
        <v>0</v>
      </c>
      <c r="AE822" s="89">
        <f t="shared" si="146"/>
        <v>0</v>
      </c>
      <c r="AF822">
        <f t="shared" si="147"/>
        <v>0</v>
      </c>
      <c r="AG822" s="86">
        <f t="shared" si="148"/>
        <v>1</v>
      </c>
      <c r="AH822" s="90">
        <f t="shared" si="149"/>
        <v>0</v>
      </c>
      <c r="AI822" s="91">
        <f t="shared" si="150"/>
        <v>1.7857142857142856E-2</v>
      </c>
      <c r="AJ822" s="91">
        <f t="shared" si="151"/>
        <v>0</v>
      </c>
      <c r="AK822" s="91">
        <f t="shared" si="152"/>
        <v>0</v>
      </c>
    </row>
    <row r="823" spans="1:37" ht="25.4" customHeight="1" thickTop="1" thickBot="1" x14ac:dyDescent="0.3">
      <c r="A823" s="320" t="s">
        <v>955</v>
      </c>
      <c r="B823" s="320"/>
      <c r="C823" s="320"/>
      <c r="D823" s="320"/>
      <c r="E823" s="320"/>
      <c r="F823" s="320"/>
      <c r="G823" s="320"/>
      <c r="H823" s="320"/>
      <c r="I823" s="320"/>
      <c r="J823" s="320"/>
      <c r="K823" s="320"/>
      <c r="L823" s="320"/>
      <c r="M823" s="320"/>
      <c r="N823" s="320"/>
      <c r="O823" s="320"/>
      <c r="P823" s="320"/>
      <c r="Q823" s="320"/>
      <c r="R823" s="320"/>
      <c r="S823" s="320"/>
      <c r="T823" s="320"/>
      <c r="U823" s="320"/>
      <c r="V823" s="320"/>
      <c r="W823" s="320"/>
      <c r="X823" s="320"/>
      <c r="Y823" s="320"/>
      <c r="Z823" s="320"/>
      <c r="AA823" s="320"/>
      <c r="AB823" s="320"/>
      <c r="AC823" s="320"/>
      <c r="AD823" s="88">
        <f>'Art. 121'!Q793</f>
        <v>0</v>
      </c>
      <c r="AE823" s="89">
        <f t="shared" si="146"/>
        <v>0</v>
      </c>
      <c r="AF823">
        <f t="shared" si="147"/>
        <v>0</v>
      </c>
      <c r="AG823" s="86">
        <f t="shared" si="148"/>
        <v>1</v>
      </c>
      <c r="AH823" s="90">
        <f t="shared" si="149"/>
        <v>0</v>
      </c>
      <c r="AI823" s="91">
        <f t="shared" si="150"/>
        <v>1.7857142857142856E-2</v>
      </c>
      <c r="AJ823" s="91">
        <f t="shared" si="151"/>
        <v>0</v>
      </c>
      <c r="AK823" s="91">
        <f t="shared" si="152"/>
        <v>0</v>
      </c>
    </row>
    <row r="824" spans="1:37" ht="25.4" customHeight="1" thickTop="1" thickBot="1" x14ac:dyDescent="0.3">
      <c r="A824" s="320" t="s">
        <v>956</v>
      </c>
      <c r="B824" s="320"/>
      <c r="C824" s="320"/>
      <c r="D824" s="320"/>
      <c r="E824" s="320"/>
      <c r="F824" s="320"/>
      <c r="G824" s="320"/>
      <c r="H824" s="320"/>
      <c r="I824" s="320"/>
      <c r="J824" s="320"/>
      <c r="K824" s="320"/>
      <c r="L824" s="320"/>
      <c r="M824" s="320"/>
      <c r="N824" s="320"/>
      <c r="O824" s="320"/>
      <c r="P824" s="320"/>
      <c r="Q824" s="320"/>
      <c r="R824" s="320"/>
      <c r="S824" s="320"/>
      <c r="T824" s="320"/>
      <c r="U824" s="320"/>
      <c r="V824" s="320"/>
      <c r="W824" s="320"/>
      <c r="X824" s="320"/>
      <c r="Y824" s="320"/>
      <c r="Z824" s="320"/>
      <c r="AA824" s="320"/>
      <c r="AB824" s="320"/>
      <c r="AC824" s="320"/>
      <c r="AD824" s="88">
        <f>'Art. 121'!Q794</f>
        <v>0</v>
      </c>
      <c r="AE824" s="89">
        <f t="shared" si="146"/>
        <v>0</v>
      </c>
      <c r="AF824">
        <f t="shared" si="147"/>
        <v>0</v>
      </c>
      <c r="AG824" s="86">
        <f t="shared" si="148"/>
        <v>1</v>
      </c>
      <c r="AH824" s="90">
        <f t="shared" si="149"/>
        <v>0</v>
      </c>
      <c r="AI824" s="91">
        <f t="shared" si="150"/>
        <v>1.7857142857142856E-2</v>
      </c>
      <c r="AJ824" s="91">
        <f t="shared" si="151"/>
        <v>0</v>
      </c>
      <c r="AK824" s="91">
        <f t="shared" si="152"/>
        <v>0</v>
      </c>
    </row>
    <row r="825" spans="1:37" ht="25.4" customHeight="1" thickTop="1" thickBot="1" x14ac:dyDescent="0.3">
      <c r="A825" s="320" t="s">
        <v>957</v>
      </c>
      <c r="B825" s="320"/>
      <c r="C825" s="320"/>
      <c r="D825" s="320"/>
      <c r="E825" s="320"/>
      <c r="F825" s="320"/>
      <c r="G825" s="320"/>
      <c r="H825" s="320"/>
      <c r="I825" s="320"/>
      <c r="J825" s="320"/>
      <c r="K825" s="320"/>
      <c r="L825" s="320"/>
      <c r="M825" s="320"/>
      <c r="N825" s="320"/>
      <c r="O825" s="320"/>
      <c r="P825" s="320"/>
      <c r="Q825" s="320"/>
      <c r="R825" s="320"/>
      <c r="S825" s="320"/>
      <c r="T825" s="320"/>
      <c r="U825" s="320"/>
      <c r="V825" s="320"/>
      <c r="W825" s="320"/>
      <c r="X825" s="320"/>
      <c r="Y825" s="320"/>
      <c r="Z825" s="320"/>
      <c r="AA825" s="320"/>
      <c r="AB825" s="320"/>
      <c r="AC825" s="320"/>
      <c r="AD825" s="88">
        <f>'Art. 121'!Q795</f>
        <v>0</v>
      </c>
      <c r="AE825" s="89">
        <f t="shared" si="146"/>
        <v>0</v>
      </c>
      <c r="AF825">
        <f t="shared" si="147"/>
        <v>0</v>
      </c>
      <c r="AG825" s="86">
        <f t="shared" si="148"/>
        <v>1</v>
      </c>
      <c r="AH825" s="90">
        <f t="shared" si="149"/>
        <v>0</v>
      </c>
      <c r="AI825" s="91">
        <f t="shared" si="150"/>
        <v>1.7857142857142856E-2</v>
      </c>
      <c r="AJ825" s="91">
        <f t="shared" si="151"/>
        <v>0</v>
      </c>
      <c r="AK825" s="91">
        <f t="shared" si="152"/>
        <v>0</v>
      </c>
    </row>
    <row r="826" spans="1:37" ht="25.4" customHeight="1" thickTop="1" thickBot="1" x14ac:dyDescent="0.3">
      <c r="A826" s="320" t="s">
        <v>958</v>
      </c>
      <c r="B826" s="320"/>
      <c r="C826" s="320"/>
      <c r="D826" s="320"/>
      <c r="E826" s="320"/>
      <c r="F826" s="320"/>
      <c r="G826" s="320"/>
      <c r="H826" s="320"/>
      <c r="I826" s="320"/>
      <c r="J826" s="320"/>
      <c r="K826" s="320"/>
      <c r="L826" s="320"/>
      <c r="M826" s="320"/>
      <c r="N826" s="320"/>
      <c r="O826" s="320"/>
      <c r="P826" s="320"/>
      <c r="Q826" s="320"/>
      <c r="R826" s="320"/>
      <c r="S826" s="320"/>
      <c r="T826" s="320"/>
      <c r="U826" s="320"/>
      <c r="V826" s="320"/>
      <c r="W826" s="320"/>
      <c r="X826" s="320"/>
      <c r="Y826" s="320"/>
      <c r="Z826" s="320"/>
      <c r="AA826" s="320"/>
      <c r="AB826" s="320"/>
      <c r="AC826" s="320"/>
      <c r="AD826" s="88">
        <f>'Art. 121'!Q796</f>
        <v>0</v>
      </c>
      <c r="AE826" s="89">
        <f t="shared" si="146"/>
        <v>0</v>
      </c>
      <c r="AF826">
        <f t="shared" si="147"/>
        <v>0</v>
      </c>
      <c r="AG826" s="86">
        <f t="shared" si="148"/>
        <v>1</v>
      </c>
      <c r="AH826" s="90">
        <f t="shared" si="149"/>
        <v>0</v>
      </c>
      <c r="AI826" s="91">
        <f t="shared" si="150"/>
        <v>1.7857142857142856E-2</v>
      </c>
      <c r="AJ826" s="91">
        <f t="shared" si="151"/>
        <v>0</v>
      </c>
      <c r="AK826" s="91">
        <f t="shared" si="152"/>
        <v>0</v>
      </c>
    </row>
    <row r="827" spans="1:37" ht="25.4" customHeight="1" thickTop="1" thickBot="1" x14ac:dyDescent="0.3">
      <c r="A827" s="320" t="s">
        <v>959</v>
      </c>
      <c r="B827" s="320"/>
      <c r="C827" s="320"/>
      <c r="D827" s="320"/>
      <c r="E827" s="320"/>
      <c r="F827" s="320"/>
      <c r="G827" s="320"/>
      <c r="H827" s="320"/>
      <c r="I827" s="320"/>
      <c r="J827" s="320"/>
      <c r="K827" s="320"/>
      <c r="L827" s="320"/>
      <c r="M827" s="320"/>
      <c r="N827" s="320"/>
      <c r="O827" s="320"/>
      <c r="P827" s="320"/>
      <c r="Q827" s="320"/>
      <c r="R827" s="320"/>
      <c r="S827" s="320"/>
      <c r="T827" s="320"/>
      <c r="U827" s="320"/>
      <c r="V827" s="320"/>
      <c r="W827" s="320"/>
      <c r="X827" s="320"/>
      <c r="Y827" s="320"/>
      <c r="Z827" s="320"/>
      <c r="AA827" s="320"/>
      <c r="AB827" s="320"/>
      <c r="AC827" s="320"/>
      <c r="AD827" s="88">
        <f>'Art. 121'!Q797</f>
        <v>0</v>
      </c>
      <c r="AE827" s="89">
        <f t="shared" si="146"/>
        <v>0</v>
      </c>
      <c r="AF827">
        <f t="shared" si="147"/>
        <v>0</v>
      </c>
      <c r="AG827" s="86">
        <f t="shared" si="148"/>
        <v>1</v>
      </c>
      <c r="AH827" s="90">
        <f t="shared" si="149"/>
        <v>0</v>
      </c>
      <c r="AI827" s="91">
        <f t="shared" si="150"/>
        <v>1.7857142857142856E-2</v>
      </c>
      <c r="AJ827" s="91">
        <f t="shared" si="151"/>
        <v>0</v>
      </c>
      <c r="AK827" s="91">
        <f t="shared" si="152"/>
        <v>0</v>
      </c>
    </row>
    <row r="828" spans="1:37" ht="25.4" customHeight="1" thickTop="1" thickBot="1" x14ac:dyDescent="0.3">
      <c r="A828" s="320" t="s">
        <v>960</v>
      </c>
      <c r="B828" s="320"/>
      <c r="C828" s="320"/>
      <c r="D828" s="320"/>
      <c r="E828" s="320"/>
      <c r="F828" s="320"/>
      <c r="G828" s="320"/>
      <c r="H828" s="320"/>
      <c r="I828" s="320"/>
      <c r="J828" s="320"/>
      <c r="K828" s="320"/>
      <c r="L828" s="320"/>
      <c r="M828" s="320"/>
      <c r="N828" s="320"/>
      <c r="O828" s="320"/>
      <c r="P828" s="320"/>
      <c r="Q828" s="320"/>
      <c r="R828" s="320"/>
      <c r="S828" s="320"/>
      <c r="T828" s="320"/>
      <c r="U828" s="320"/>
      <c r="V828" s="320"/>
      <c r="W828" s="320"/>
      <c r="X828" s="320"/>
      <c r="Y828" s="320"/>
      <c r="Z828" s="320"/>
      <c r="AA828" s="320"/>
      <c r="AB828" s="320"/>
      <c r="AC828" s="320"/>
      <c r="AD828" s="88">
        <f>'Art. 121'!Q798</f>
        <v>0</v>
      </c>
      <c r="AE828" s="89">
        <f t="shared" si="146"/>
        <v>0</v>
      </c>
      <c r="AF828">
        <f t="shared" si="147"/>
        <v>0</v>
      </c>
      <c r="AG828" s="86">
        <f t="shared" si="148"/>
        <v>1</v>
      </c>
      <c r="AH828" s="90">
        <f t="shared" si="149"/>
        <v>0</v>
      </c>
      <c r="AI828" s="91">
        <f t="shared" si="150"/>
        <v>1.7857142857142856E-2</v>
      </c>
      <c r="AJ828" s="91">
        <f t="shared" si="151"/>
        <v>0</v>
      </c>
      <c r="AK828" s="91">
        <f t="shared" si="152"/>
        <v>0</v>
      </c>
    </row>
    <row r="829" spans="1:37" ht="25.4" customHeight="1" thickTop="1" thickBot="1" x14ac:dyDescent="0.3">
      <c r="A829" s="320" t="s">
        <v>961</v>
      </c>
      <c r="B829" s="320"/>
      <c r="C829" s="320"/>
      <c r="D829" s="320"/>
      <c r="E829" s="320"/>
      <c r="F829" s="320"/>
      <c r="G829" s="320"/>
      <c r="H829" s="320"/>
      <c r="I829" s="320"/>
      <c r="J829" s="320"/>
      <c r="K829" s="320"/>
      <c r="L829" s="320"/>
      <c r="M829" s="320"/>
      <c r="N829" s="320"/>
      <c r="O829" s="320"/>
      <c r="P829" s="320"/>
      <c r="Q829" s="320"/>
      <c r="R829" s="320"/>
      <c r="S829" s="320"/>
      <c r="T829" s="320"/>
      <c r="U829" s="320"/>
      <c r="V829" s="320"/>
      <c r="W829" s="320"/>
      <c r="X829" s="320"/>
      <c r="Y829" s="320"/>
      <c r="Z829" s="320"/>
      <c r="AA829" s="320"/>
      <c r="AB829" s="320"/>
      <c r="AC829" s="320"/>
      <c r="AD829" s="88">
        <f>'Art. 121'!Q799</f>
        <v>0</v>
      </c>
      <c r="AE829" s="89">
        <f t="shared" si="146"/>
        <v>0</v>
      </c>
      <c r="AF829">
        <f t="shared" si="147"/>
        <v>0</v>
      </c>
      <c r="AG829" s="86">
        <f t="shared" si="148"/>
        <v>1</v>
      </c>
      <c r="AH829" s="90">
        <f t="shared" si="149"/>
        <v>0</v>
      </c>
      <c r="AI829" s="91">
        <f t="shared" si="150"/>
        <v>1.7857142857142856E-2</v>
      </c>
      <c r="AJ829" s="91">
        <f t="shared" si="151"/>
        <v>0</v>
      </c>
      <c r="AK829" s="91">
        <f t="shared" si="152"/>
        <v>0</v>
      </c>
    </row>
    <row r="830" spans="1:37" ht="25.4" customHeight="1" thickTop="1" thickBot="1" x14ac:dyDescent="0.3">
      <c r="A830" s="320" t="s">
        <v>962</v>
      </c>
      <c r="B830" s="320"/>
      <c r="C830" s="320"/>
      <c r="D830" s="320"/>
      <c r="E830" s="320"/>
      <c r="F830" s="320"/>
      <c r="G830" s="320"/>
      <c r="H830" s="320"/>
      <c r="I830" s="320"/>
      <c r="J830" s="320"/>
      <c r="K830" s="320"/>
      <c r="L830" s="320"/>
      <c r="M830" s="320"/>
      <c r="N830" s="320"/>
      <c r="O830" s="320"/>
      <c r="P830" s="320"/>
      <c r="Q830" s="320"/>
      <c r="R830" s="320"/>
      <c r="S830" s="320"/>
      <c r="T830" s="320"/>
      <c r="U830" s="320"/>
      <c r="V830" s="320"/>
      <c r="W830" s="320"/>
      <c r="X830" s="320"/>
      <c r="Y830" s="320"/>
      <c r="Z830" s="320"/>
      <c r="AA830" s="320"/>
      <c r="AB830" s="320"/>
      <c r="AC830" s="320"/>
      <c r="AD830" s="88">
        <f>'Art. 121'!Q800</f>
        <v>0</v>
      </c>
      <c r="AE830" s="89">
        <f t="shared" si="146"/>
        <v>0</v>
      </c>
      <c r="AF830">
        <f t="shared" si="147"/>
        <v>0</v>
      </c>
      <c r="AG830" s="86">
        <f t="shared" si="148"/>
        <v>1</v>
      </c>
      <c r="AH830" s="90">
        <f t="shared" si="149"/>
        <v>0</v>
      </c>
      <c r="AI830" s="91">
        <f t="shared" si="150"/>
        <v>1.7857142857142856E-2</v>
      </c>
      <c r="AJ830" s="91">
        <f t="shared" si="151"/>
        <v>0</v>
      </c>
      <c r="AK830" s="91">
        <f t="shared" si="152"/>
        <v>0</v>
      </c>
    </row>
    <row r="831" spans="1:37" ht="25.4" customHeight="1" thickTop="1" thickBot="1" x14ac:dyDescent="0.3">
      <c r="A831" s="320" t="s">
        <v>963</v>
      </c>
      <c r="B831" s="320"/>
      <c r="C831" s="320"/>
      <c r="D831" s="320"/>
      <c r="E831" s="320"/>
      <c r="F831" s="320"/>
      <c r="G831" s="320"/>
      <c r="H831" s="320"/>
      <c r="I831" s="320"/>
      <c r="J831" s="320"/>
      <c r="K831" s="320"/>
      <c r="L831" s="320"/>
      <c r="M831" s="320"/>
      <c r="N831" s="320"/>
      <c r="O831" s="320"/>
      <c r="P831" s="320"/>
      <c r="Q831" s="320"/>
      <c r="R831" s="320"/>
      <c r="S831" s="320"/>
      <c r="T831" s="320"/>
      <c r="U831" s="320"/>
      <c r="V831" s="320"/>
      <c r="W831" s="320"/>
      <c r="X831" s="320"/>
      <c r="Y831" s="320"/>
      <c r="Z831" s="320"/>
      <c r="AA831" s="320"/>
      <c r="AB831" s="320"/>
      <c r="AC831" s="320"/>
      <c r="AD831" s="88">
        <f>'Art. 121'!Q801</f>
        <v>0</v>
      </c>
      <c r="AE831" s="89">
        <f t="shared" si="146"/>
        <v>0</v>
      </c>
      <c r="AF831">
        <f t="shared" si="147"/>
        <v>0</v>
      </c>
      <c r="AG831" s="86">
        <f t="shared" si="148"/>
        <v>1</v>
      </c>
      <c r="AH831" s="90">
        <f t="shared" si="149"/>
        <v>0</v>
      </c>
      <c r="AI831" s="91">
        <f t="shared" si="150"/>
        <v>1.7857142857142856E-2</v>
      </c>
      <c r="AJ831" s="91">
        <f t="shared" si="151"/>
        <v>0</v>
      </c>
      <c r="AK831" s="91">
        <f t="shared" si="152"/>
        <v>0</v>
      </c>
    </row>
    <row r="832" spans="1:37" ht="25.4" customHeight="1" thickTop="1" x14ac:dyDescent="0.25">
      <c r="A832" s="289" t="s">
        <v>2559</v>
      </c>
      <c r="B832" s="289"/>
      <c r="C832" s="289"/>
      <c r="D832" s="289"/>
      <c r="E832" s="289"/>
      <c r="F832" s="289"/>
      <c r="G832" s="289"/>
      <c r="H832" s="289"/>
      <c r="I832" s="289"/>
      <c r="J832" s="289"/>
      <c r="K832" s="289"/>
      <c r="L832" s="289"/>
      <c r="M832" s="289"/>
      <c r="N832" s="289"/>
      <c r="O832" s="289"/>
      <c r="P832" s="289"/>
      <c r="Q832" s="289"/>
      <c r="R832" s="289"/>
      <c r="S832" s="289"/>
      <c r="T832" s="289"/>
      <c r="U832" s="289"/>
      <c r="V832" s="289"/>
      <c r="W832" s="289"/>
      <c r="X832" s="289"/>
      <c r="Y832" s="289"/>
      <c r="Z832" s="289"/>
      <c r="AA832" s="289"/>
      <c r="AB832" s="289"/>
      <c r="AC832" s="289"/>
      <c r="AD832" s="289"/>
      <c r="AE832" s="89">
        <f>SUM(AE776:AE831)</f>
        <v>0</v>
      </c>
      <c r="AF832" s="59"/>
      <c r="AG832" s="92">
        <f>SUM(AG776:AG831)</f>
        <v>56</v>
      </c>
      <c r="AH832" s="93"/>
      <c r="AI832" s="94"/>
      <c r="AJ832" s="94"/>
      <c r="AK832" s="94"/>
    </row>
    <row r="833" spans="1:37" ht="25.4" customHeight="1" x14ac:dyDescent="0.25">
      <c r="A833" s="290" t="s">
        <v>2560</v>
      </c>
      <c r="B833" s="290"/>
      <c r="C833" s="290"/>
      <c r="D833" s="290"/>
      <c r="E833" s="290"/>
      <c r="F833" s="290"/>
      <c r="G833" s="290"/>
      <c r="H833" s="290"/>
      <c r="I833" s="290"/>
      <c r="J833" s="290"/>
      <c r="K833" s="290"/>
      <c r="L833" s="290"/>
      <c r="M833" s="290"/>
      <c r="N833" s="290"/>
      <c r="O833" s="290"/>
      <c r="P833" s="290"/>
      <c r="Q833" s="290"/>
      <c r="R833" s="290"/>
      <c r="S833" s="290"/>
      <c r="T833" s="290"/>
      <c r="U833" s="290"/>
      <c r="V833" s="290"/>
      <c r="W833" s="290"/>
      <c r="X833" s="290"/>
      <c r="Y833" s="290"/>
      <c r="Z833" s="290"/>
      <c r="AA833" s="290"/>
      <c r="AB833" s="290"/>
      <c r="AC833" s="290"/>
      <c r="AD833" s="290"/>
      <c r="AE833" s="89">
        <f>AE832/$AE$23*100</f>
        <v>0</v>
      </c>
      <c r="AF833" s="59"/>
      <c r="AG833" s="92"/>
      <c r="AH833" s="93"/>
      <c r="AI833" s="94"/>
      <c r="AJ833" s="94"/>
      <c r="AK833" s="94"/>
    </row>
    <row r="834" spans="1:37" ht="25.4" customHeight="1" thickBot="1" x14ac:dyDescent="0.3">
      <c r="A834" s="70"/>
      <c r="B834" s="70"/>
      <c r="C834" s="70"/>
      <c r="D834" s="70"/>
      <c r="E834" s="70"/>
      <c r="F834" s="70"/>
      <c r="G834" s="70"/>
      <c r="H834" s="70"/>
      <c r="I834" s="70"/>
      <c r="J834" s="70"/>
      <c r="K834" s="70"/>
      <c r="L834" s="70"/>
      <c r="M834" s="70"/>
      <c r="N834" s="70"/>
      <c r="O834" s="70"/>
      <c r="P834" s="70"/>
      <c r="Q834" s="95"/>
      <c r="R834" s="70"/>
      <c r="S834" s="70"/>
      <c r="T834" s="70"/>
      <c r="U834" s="70"/>
      <c r="V834" s="70"/>
      <c r="W834" s="70"/>
      <c r="X834" s="70"/>
      <c r="Y834" s="70"/>
      <c r="Z834" s="70"/>
      <c r="AA834" s="70"/>
      <c r="AB834" s="70"/>
      <c r="AC834" s="70"/>
      <c r="AD834" s="96"/>
      <c r="AE834" s="96"/>
    </row>
    <row r="835" spans="1:37" ht="25.4" customHeight="1" thickTop="1" thickBot="1" x14ac:dyDescent="0.3">
      <c r="A835" s="291" t="s">
        <v>124</v>
      </c>
      <c r="B835" s="291"/>
      <c r="C835" s="291"/>
      <c r="D835" s="291"/>
      <c r="E835" s="291"/>
      <c r="F835" s="291"/>
      <c r="G835" s="291"/>
      <c r="H835" s="291"/>
      <c r="I835" s="291"/>
      <c r="J835" s="291"/>
      <c r="K835" s="291"/>
      <c r="L835" s="291"/>
      <c r="M835" s="291"/>
      <c r="N835" s="291"/>
      <c r="O835" s="291"/>
      <c r="P835" s="291"/>
      <c r="Q835" s="291"/>
      <c r="R835" s="291"/>
      <c r="S835" s="291"/>
      <c r="T835" s="291"/>
      <c r="U835" s="291"/>
      <c r="V835" s="291"/>
      <c r="W835" s="291"/>
      <c r="X835" s="291"/>
      <c r="Y835" s="291"/>
      <c r="Z835" s="291"/>
      <c r="AA835" s="291"/>
      <c r="AB835" s="291"/>
      <c r="AC835" s="291"/>
      <c r="AD835" s="104" t="s">
        <v>65</v>
      </c>
      <c r="AE835" s="105" t="s">
        <v>9</v>
      </c>
      <c r="AF835" s="86" t="s">
        <v>330</v>
      </c>
      <c r="AG835" s="86" t="s">
        <v>331</v>
      </c>
      <c r="AH835" s="86" t="s">
        <v>332</v>
      </c>
      <c r="AI835" s="87" t="s">
        <v>333</v>
      </c>
      <c r="AJ835" s="86"/>
      <c r="AK835" s="87" t="s">
        <v>334</v>
      </c>
    </row>
    <row r="836" spans="1:37" ht="25.4" customHeight="1" thickTop="1" thickBot="1" x14ac:dyDescent="0.3">
      <c r="A836" s="320" t="s">
        <v>964</v>
      </c>
      <c r="B836" s="320"/>
      <c r="C836" s="320"/>
      <c r="D836" s="320"/>
      <c r="E836" s="320"/>
      <c r="F836" s="320"/>
      <c r="G836" s="320"/>
      <c r="H836" s="320"/>
      <c r="I836" s="320"/>
      <c r="J836" s="320"/>
      <c r="K836" s="320"/>
      <c r="L836" s="320"/>
      <c r="M836" s="320"/>
      <c r="N836" s="320"/>
      <c r="O836" s="320"/>
      <c r="P836" s="320"/>
      <c r="Q836" s="320"/>
      <c r="R836" s="320"/>
      <c r="S836" s="320"/>
      <c r="T836" s="320"/>
      <c r="U836" s="320"/>
      <c r="V836" s="320"/>
      <c r="W836" s="320"/>
      <c r="X836" s="320"/>
      <c r="Y836" s="320"/>
      <c r="Z836" s="320"/>
      <c r="AA836" s="320"/>
      <c r="AB836" s="320"/>
      <c r="AC836" s="320"/>
      <c r="AD836" s="88">
        <f>'Art. 121'!Q804</f>
        <v>0</v>
      </c>
      <c r="AE836" s="89">
        <f>IF(AG836=1,AK836,AG836)</f>
        <v>0</v>
      </c>
      <c r="AF836">
        <f>AD836/2</f>
        <v>0</v>
      </c>
      <c r="AG836" s="86">
        <f>IF(AND(AF836&gt;=0,AF836&lt;=1),1,"No aplica")</f>
        <v>1</v>
      </c>
      <c r="AH836" s="90">
        <f>AD836/(AG836*2)</f>
        <v>0</v>
      </c>
      <c r="AI836" s="91">
        <f>IF(AG836=1,AG836/$AG$841,"No aplica")</f>
        <v>0.2</v>
      </c>
      <c r="AJ836" s="91">
        <f>AF836*AI836</f>
        <v>0</v>
      </c>
      <c r="AK836" s="91">
        <f>AJ836*$AE$23</f>
        <v>0</v>
      </c>
    </row>
    <row r="837" spans="1:37" ht="25.4" customHeight="1" thickTop="1" thickBot="1" x14ac:dyDescent="0.3">
      <c r="A837" s="320" t="s">
        <v>965</v>
      </c>
      <c r="B837" s="320"/>
      <c r="C837" s="320"/>
      <c r="D837" s="320"/>
      <c r="E837" s="320"/>
      <c r="F837" s="320"/>
      <c r="G837" s="320"/>
      <c r="H837" s="320"/>
      <c r="I837" s="320"/>
      <c r="J837" s="320"/>
      <c r="K837" s="320"/>
      <c r="L837" s="320"/>
      <c r="M837" s="320"/>
      <c r="N837" s="320"/>
      <c r="O837" s="320"/>
      <c r="P837" s="320"/>
      <c r="Q837" s="320"/>
      <c r="R837" s="320"/>
      <c r="S837" s="320"/>
      <c r="T837" s="320"/>
      <c r="U837" s="320"/>
      <c r="V837" s="320"/>
      <c r="W837" s="320"/>
      <c r="X837" s="320"/>
      <c r="Y837" s="320"/>
      <c r="Z837" s="320"/>
      <c r="AA837" s="320"/>
      <c r="AB837" s="320"/>
      <c r="AC837" s="320"/>
      <c r="AD837" s="88">
        <f>'Art. 121'!Q805</f>
        <v>0</v>
      </c>
      <c r="AE837" s="89">
        <f>IF(AG837=1,AK837,AG837)</f>
        <v>0</v>
      </c>
      <c r="AF837">
        <f>AD837/2</f>
        <v>0</v>
      </c>
      <c r="AG837" s="86">
        <f>IF(AND(AF837&gt;=0,AF837&lt;=1),1,"No aplica")</f>
        <v>1</v>
      </c>
      <c r="AH837" s="90">
        <f>AD837/(AG837*2)</f>
        <v>0</v>
      </c>
      <c r="AI837" s="91">
        <f>IF(AG837=1,AG837/$AG$841,"No aplica")</f>
        <v>0.2</v>
      </c>
      <c r="AJ837" s="91">
        <f>AF837*AI837</f>
        <v>0</v>
      </c>
      <c r="AK837" s="91">
        <f>AJ837*$AE$23</f>
        <v>0</v>
      </c>
    </row>
    <row r="838" spans="1:37" ht="25.4" customHeight="1" thickTop="1" thickBot="1" x14ac:dyDescent="0.3">
      <c r="A838" s="320" t="s">
        <v>966</v>
      </c>
      <c r="B838" s="320"/>
      <c r="C838" s="320"/>
      <c r="D838" s="320"/>
      <c r="E838" s="320"/>
      <c r="F838" s="320"/>
      <c r="G838" s="320"/>
      <c r="H838" s="320"/>
      <c r="I838" s="320"/>
      <c r="J838" s="320"/>
      <c r="K838" s="320"/>
      <c r="L838" s="320"/>
      <c r="M838" s="320"/>
      <c r="N838" s="320"/>
      <c r="O838" s="320"/>
      <c r="P838" s="320"/>
      <c r="Q838" s="320"/>
      <c r="R838" s="320"/>
      <c r="S838" s="320"/>
      <c r="T838" s="320"/>
      <c r="U838" s="320"/>
      <c r="V838" s="320"/>
      <c r="W838" s="320"/>
      <c r="X838" s="320"/>
      <c r="Y838" s="320"/>
      <c r="Z838" s="320"/>
      <c r="AA838" s="320"/>
      <c r="AB838" s="320"/>
      <c r="AC838" s="320"/>
      <c r="AD838" s="88">
        <f>'Art. 121'!Q806</f>
        <v>0</v>
      </c>
      <c r="AE838" s="89">
        <f>IF(AG838=1,AK838,AG838)</f>
        <v>0</v>
      </c>
      <c r="AF838">
        <f>AD838/2</f>
        <v>0</v>
      </c>
      <c r="AG838" s="86">
        <f>IF(AND(AF838&gt;=0,AF838&lt;=1),1,"No aplica")</f>
        <v>1</v>
      </c>
      <c r="AH838" s="90">
        <f>AD838/(AG838*2)</f>
        <v>0</v>
      </c>
      <c r="AI838" s="91">
        <f>IF(AG838=1,AG838/$AG$841,"No aplica")</f>
        <v>0.2</v>
      </c>
      <c r="AJ838" s="91">
        <f>AF838*AI838</f>
        <v>0</v>
      </c>
      <c r="AK838" s="91">
        <f>AJ838*$AE$23</f>
        <v>0</v>
      </c>
    </row>
    <row r="839" spans="1:37" ht="25.4" customHeight="1" thickTop="1" thickBot="1" x14ac:dyDescent="0.3">
      <c r="A839" s="320" t="s">
        <v>967</v>
      </c>
      <c r="B839" s="320"/>
      <c r="C839" s="320"/>
      <c r="D839" s="320"/>
      <c r="E839" s="320"/>
      <c r="F839" s="320"/>
      <c r="G839" s="320"/>
      <c r="H839" s="320"/>
      <c r="I839" s="320"/>
      <c r="J839" s="320"/>
      <c r="K839" s="320"/>
      <c r="L839" s="320"/>
      <c r="M839" s="320"/>
      <c r="N839" s="320"/>
      <c r="O839" s="320"/>
      <c r="P839" s="320"/>
      <c r="Q839" s="320"/>
      <c r="R839" s="320"/>
      <c r="S839" s="320"/>
      <c r="T839" s="320"/>
      <c r="U839" s="320"/>
      <c r="V839" s="320"/>
      <c r="W839" s="320"/>
      <c r="X839" s="320"/>
      <c r="Y839" s="320"/>
      <c r="Z839" s="320"/>
      <c r="AA839" s="320"/>
      <c r="AB839" s="320"/>
      <c r="AC839" s="320"/>
      <c r="AD839" s="88">
        <f>'Art. 121'!Q807</f>
        <v>0</v>
      </c>
      <c r="AE839" s="89">
        <f>IF(AG839=1,AK839,AG839)</f>
        <v>0</v>
      </c>
      <c r="AF839">
        <f>AD839/2</f>
        <v>0</v>
      </c>
      <c r="AG839" s="86">
        <f>IF(AND(AF839&gt;=0,AF839&lt;=1),1,"No aplica")</f>
        <v>1</v>
      </c>
      <c r="AH839" s="90">
        <f>AD839/(AG839*2)</f>
        <v>0</v>
      </c>
      <c r="AI839" s="91">
        <f>IF(AG839=1,AG839/$AG$841,"No aplica")</f>
        <v>0.2</v>
      </c>
      <c r="AJ839" s="91">
        <f>AF839*AI839</f>
        <v>0</v>
      </c>
      <c r="AK839" s="91">
        <f>AJ839*$AE$23</f>
        <v>0</v>
      </c>
    </row>
    <row r="840" spans="1:37" ht="25.4" customHeight="1" thickTop="1" thickBot="1" x14ac:dyDescent="0.3">
      <c r="A840" s="320" t="s">
        <v>968</v>
      </c>
      <c r="B840" s="320"/>
      <c r="C840" s="320"/>
      <c r="D840" s="320"/>
      <c r="E840" s="320"/>
      <c r="F840" s="320"/>
      <c r="G840" s="320"/>
      <c r="H840" s="320"/>
      <c r="I840" s="320"/>
      <c r="J840" s="320"/>
      <c r="K840" s="320"/>
      <c r="L840" s="320"/>
      <c r="M840" s="320"/>
      <c r="N840" s="320"/>
      <c r="O840" s="320"/>
      <c r="P840" s="320"/>
      <c r="Q840" s="320"/>
      <c r="R840" s="320"/>
      <c r="S840" s="320"/>
      <c r="T840" s="320"/>
      <c r="U840" s="320"/>
      <c r="V840" s="320"/>
      <c r="W840" s="320"/>
      <c r="X840" s="320"/>
      <c r="Y840" s="320"/>
      <c r="Z840" s="320"/>
      <c r="AA840" s="320"/>
      <c r="AB840" s="320"/>
      <c r="AC840" s="320"/>
      <c r="AD840" s="88">
        <f>'Art. 121'!Q808</f>
        <v>0</v>
      </c>
      <c r="AE840" s="89">
        <f>IF(AG840=1,AK840,AG840)</f>
        <v>0</v>
      </c>
      <c r="AF840">
        <f>AD840/2</f>
        <v>0</v>
      </c>
      <c r="AG840" s="86">
        <f>IF(AND(AF840&gt;=0,AF840&lt;=1),1,"No aplica")</f>
        <v>1</v>
      </c>
      <c r="AH840" s="90">
        <f>AD840/(AG840*2)</f>
        <v>0</v>
      </c>
      <c r="AI840" s="91">
        <f>IF(AG840=1,AG840/$AG$841,"No aplica")</f>
        <v>0.2</v>
      </c>
      <c r="AJ840" s="91">
        <f>AF840*AI840</f>
        <v>0</v>
      </c>
      <c r="AK840" s="91">
        <f>AJ840*$AE$23</f>
        <v>0</v>
      </c>
    </row>
    <row r="841" spans="1:37" ht="25.4" customHeight="1" thickTop="1" x14ac:dyDescent="0.25">
      <c r="A841" s="289" t="s">
        <v>2561</v>
      </c>
      <c r="B841" s="289"/>
      <c r="C841" s="289"/>
      <c r="D841" s="289"/>
      <c r="E841" s="289"/>
      <c r="F841" s="289"/>
      <c r="G841" s="289"/>
      <c r="H841" s="289"/>
      <c r="I841" s="289"/>
      <c r="J841" s="289"/>
      <c r="K841" s="289"/>
      <c r="L841" s="289"/>
      <c r="M841" s="289"/>
      <c r="N841" s="289"/>
      <c r="O841" s="289"/>
      <c r="P841" s="289"/>
      <c r="Q841" s="289"/>
      <c r="R841" s="289"/>
      <c r="S841" s="289"/>
      <c r="T841" s="289"/>
      <c r="U841" s="289"/>
      <c r="V841" s="289"/>
      <c r="W841" s="289"/>
      <c r="X841" s="289"/>
      <c r="Y841" s="289"/>
      <c r="Z841" s="289"/>
      <c r="AA841" s="289"/>
      <c r="AB841" s="289"/>
      <c r="AC841" s="289"/>
      <c r="AD841" s="289"/>
      <c r="AE841" s="89">
        <f>SUM(AE834:AE840)</f>
        <v>0</v>
      </c>
      <c r="AF841" s="59"/>
      <c r="AG841" s="92">
        <f>SUM(AG836:AG840)</f>
        <v>5</v>
      </c>
      <c r="AH841" s="93"/>
      <c r="AI841" s="94"/>
      <c r="AJ841" s="94"/>
      <c r="AK841" s="94"/>
    </row>
    <row r="842" spans="1:37" ht="25.4" customHeight="1" x14ac:dyDescent="0.25">
      <c r="A842" s="290" t="s">
        <v>2562</v>
      </c>
      <c r="B842" s="290"/>
      <c r="C842" s="290"/>
      <c r="D842" s="290"/>
      <c r="E842" s="290"/>
      <c r="F842" s="290"/>
      <c r="G842" s="290"/>
      <c r="H842" s="290"/>
      <c r="I842" s="290"/>
      <c r="J842" s="290"/>
      <c r="K842" s="290"/>
      <c r="L842" s="290"/>
      <c r="M842" s="290"/>
      <c r="N842" s="290"/>
      <c r="O842" s="290"/>
      <c r="P842" s="290"/>
      <c r="Q842" s="290"/>
      <c r="R842" s="290"/>
      <c r="S842" s="290"/>
      <c r="T842" s="290"/>
      <c r="U842" s="290"/>
      <c r="V842" s="290"/>
      <c r="W842" s="290"/>
      <c r="X842" s="290"/>
      <c r="Y842" s="290"/>
      <c r="Z842" s="290"/>
      <c r="AA842" s="290"/>
      <c r="AB842" s="290"/>
      <c r="AC842" s="290"/>
      <c r="AD842" s="290"/>
      <c r="AE842" s="89">
        <f>AE841/$AE$23*100</f>
        <v>0</v>
      </c>
      <c r="AF842" s="59"/>
      <c r="AG842" s="92"/>
      <c r="AH842" s="93"/>
      <c r="AI842" s="94"/>
      <c r="AJ842" s="94"/>
      <c r="AK842" s="94"/>
    </row>
    <row r="843" spans="1:37" ht="25.4" customHeight="1" x14ac:dyDescent="0.25">
      <c r="A843" s="100"/>
      <c r="B843" s="100"/>
      <c r="C843" s="100"/>
      <c r="D843" s="100"/>
      <c r="E843" s="100"/>
      <c r="F843" s="100"/>
      <c r="G843" s="100"/>
      <c r="H843" s="100"/>
      <c r="I843" s="100"/>
      <c r="J843" s="100"/>
      <c r="K843" s="100"/>
      <c r="L843" s="100"/>
      <c r="M843" s="100"/>
      <c r="N843" s="100"/>
      <c r="O843" s="100"/>
      <c r="P843" s="100"/>
      <c r="Q843" s="95"/>
      <c r="R843" s="100"/>
      <c r="S843" s="100"/>
      <c r="T843" s="100"/>
      <c r="U843" s="100"/>
      <c r="V843" s="100"/>
      <c r="W843" s="100"/>
      <c r="X843" s="100"/>
      <c r="Y843" s="100"/>
      <c r="Z843" s="100"/>
      <c r="AA843" s="100"/>
      <c r="AB843" s="100"/>
      <c r="AC843" s="100"/>
      <c r="AD843" s="96"/>
      <c r="AE843" s="96"/>
    </row>
    <row r="844" spans="1:37" ht="25.4" customHeight="1" x14ac:dyDescent="0.25">
      <c r="A844" s="100"/>
      <c r="B844" s="100"/>
      <c r="C844" s="100"/>
      <c r="D844" s="100"/>
      <c r="E844" s="100"/>
      <c r="F844" s="100"/>
      <c r="G844" s="100"/>
      <c r="H844" s="100"/>
      <c r="I844" s="100"/>
      <c r="J844" s="100"/>
      <c r="K844" s="100"/>
      <c r="L844" s="100"/>
      <c r="M844" s="100"/>
      <c r="N844" s="100"/>
      <c r="O844" s="100"/>
      <c r="P844" s="100"/>
      <c r="Q844" s="95"/>
      <c r="R844" s="100"/>
      <c r="S844" s="100"/>
      <c r="T844" s="100"/>
      <c r="U844" s="100"/>
      <c r="V844" s="100"/>
      <c r="W844" s="100"/>
      <c r="X844" s="100"/>
      <c r="Y844" s="100"/>
      <c r="Z844" s="100"/>
      <c r="AA844" s="100"/>
      <c r="AB844" s="100"/>
      <c r="AC844" s="100"/>
      <c r="AD844" s="96"/>
      <c r="AE844" s="96"/>
    </row>
    <row r="845" spans="1:37" ht="25.4" customHeight="1" x14ac:dyDescent="0.25">
      <c r="A845" s="337" t="s">
        <v>2563</v>
      </c>
      <c r="B845" s="337"/>
      <c r="C845" s="337"/>
      <c r="D845" s="337"/>
      <c r="E845" s="337"/>
      <c r="F845" s="337"/>
      <c r="G845" s="337"/>
      <c r="H845" s="337"/>
      <c r="I845" s="337"/>
      <c r="J845" s="337"/>
      <c r="K845" s="337"/>
      <c r="L845" s="337"/>
      <c r="M845" s="337"/>
      <c r="N845" s="337"/>
      <c r="O845" s="337"/>
      <c r="P845" s="337"/>
      <c r="Q845" s="337"/>
      <c r="R845" s="337"/>
      <c r="S845" s="337"/>
      <c r="T845" s="337"/>
      <c r="U845" s="337"/>
      <c r="V845" s="337"/>
      <c r="W845" s="337"/>
      <c r="X845" s="337"/>
      <c r="Y845" s="337"/>
      <c r="Z845" s="337"/>
      <c r="AA845" s="337"/>
      <c r="AB845" s="337"/>
      <c r="AC845" s="337"/>
      <c r="AD845" s="82"/>
      <c r="AE845" s="82"/>
    </row>
    <row r="846" spans="1:37" ht="25.4" customHeight="1" x14ac:dyDescent="0.25">
      <c r="A846" s="101"/>
      <c r="B846" s="102"/>
      <c r="C846" s="102"/>
      <c r="D846" s="102"/>
      <c r="E846" s="102"/>
      <c r="F846" s="102"/>
      <c r="G846" s="102"/>
      <c r="H846" s="102"/>
      <c r="I846" s="102"/>
      <c r="J846" s="102"/>
      <c r="K846" s="102"/>
      <c r="L846" s="102"/>
      <c r="M846" s="102"/>
      <c r="N846" s="102"/>
      <c r="O846" s="102"/>
      <c r="P846" s="102"/>
      <c r="Q846" s="103"/>
      <c r="R846" s="102"/>
      <c r="S846" s="102"/>
      <c r="T846" s="102"/>
      <c r="U846" s="102"/>
      <c r="V846" s="102"/>
      <c r="W846" s="102"/>
      <c r="X846" s="102"/>
      <c r="Y846" s="102"/>
      <c r="Z846" s="102"/>
      <c r="AA846" s="102"/>
      <c r="AB846" s="102"/>
      <c r="AC846" s="102"/>
      <c r="AD846" s="83"/>
      <c r="AE846" s="83"/>
    </row>
    <row r="847" spans="1:37" ht="25.4" customHeight="1" thickBot="1" x14ac:dyDescent="0.3">
      <c r="A847" s="70"/>
      <c r="B847" s="70"/>
      <c r="C847" s="70"/>
      <c r="D847" s="70"/>
      <c r="E847" s="70"/>
      <c r="F847" s="70"/>
      <c r="G847" s="70"/>
      <c r="H847" s="70"/>
      <c r="I847" s="70"/>
      <c r="J847" s="70"/>
      <c r="K847" s="70"/>
      <c r="L847" s="70"/>
      <c r="M847" s="70"/>
      <c r="N847" s="70"/>
      <c r="O847" s="70"/>
      <c r="P847" s="70"/>
      <c r="Q847" s="95"/>
      <c r="R847" s="70"/>
      <c r="S847" s="70"/>
      <c r="T847" s="70"/>
      <c r="U847" s="70"/>
      <c r="V847" s="70"/>
      <c r="W847" s="70"/>
      <c r="X847" s="70"/>
      <c r="Y847" s="70"/>
      <c r="Z847" s="70"/>
      <c r="AA847" s="70"/>
      <c r="AB847" s="70"/>
      <c r="AC847" s="70"/>
      <c r="AD847" s="96"/>
      <c r="AE847" s="96"/>
    </row>
    <row r="848" spans="1:37" ht="25.4" customHeight="1" thickTop="1" thickBot="1" x14ac:dyDescent="0.3">
      <c r="A848" s="292" t="s">
        <v>44</v>
      </c>
      <c r="B848" s="292"/>
      <c r="C848" s="292"/>
      <c r="D848" s="292"/>
      <c r="E848" s="292"/>
      <c r="F848" s="292"/>
      <c r="G848" s="292"/>
      <c r="H848" s="292"/>
      <c r="I848" s="292"/>
      <c r="J848" s="292"/>
      <c r="K848" s="292"/>
      <c r="L848" s="292"/>
      <c r="M848" s="292"/>
      <c r="N848" s="292"/>
      <c r="O848" s="292"/>
      <c r="P848" s="292"/>
      <c r="Q848" s="292"/>
      <c r="R848" s="292"/>
      <c r="S848" s="292"/>
      <c r="T848" s="292"/>
      <c r="U848" s="292"/>
      <c r="V848" s="292"/>
      <c r="W848" s="292"/>
      <c r="X848" s="292"/>
      <c r="Y848" s="292"/>
      <c r="Z848" s="292"/>
      <c r="AA848" s="292"/>
      <c r="AB848" s="292"/>
      <c r="AC848" s="292"/>
      <c r="AD848" s="63" t="s">
        <v>65</v>
      </c>
      <c r="AE848" s="211" t="s">
        <v>9</v>
      </c>
      <c r="AF848" s="86" t="s">
        <v>330</v>
      </c>
      <c r="AG848" s="86" t="s">
        <v>331</v>
      </c>
      <c r="AH848" s="86" t="s">
        <v>332</v>
      </c>
      <c r="AI848" s="87" t="s">
        <v>333</v>
      </c>
      <c r="AJ848" s="86"/>
      <c r="AK848" s="87" t="s">
        <v>334</v>
      </c>
    </row>
    <row r="849" spans="1:37" ht="25.4" customHeight="1" thickTop="1" thickBot="1" x14ac:dyDescent="0.3">
      <c r="A849" s="320" t="s">
        <v>403</v>
      </c>
      <c r="B849" s="320"/>
      <c r="C849" s="320"/>
      <c r="D849" s="320"/>
      <c r="E849" s="320"/>
      <c r="F849" s="320"/>
      <c r="G849" s="320"/>
      <c r="H849" s="320"/>
      <c r="I849" s="320"/>
      <c r="J849" s="320"/>
      <c r="K849" s="320"/>
      <c r="L849" s="320"/>
      <c r="M849" s="320"/>
      <c r="N849" s="320"/>
      <c r="O849" s="320"/>
      <c r="P849" s="320"/>
      <c r="Q849" s="320"/>
      <c r="R849" s="320"/>
      <c r="S849" s="320"/>
      <c r="T849" s="320"/>
      <c r="U849" s="320"/>
      <c r="V849" s="320"/>
      <c r="W849" s="320"/>
      <c r="X849" s="320"/>
      <c r="Y849" s="320"/>
      <c r="Z849" s="320"/>
      <c r="AA849" s="320"/>
      <c r="AB849" s="320"/>
      <c r="AC849" s="320"/>
      <c r="AD849" s="88">
        <f>'Art. 121'!Q817</f>
        <v>0</v>
      </c>
      <c r="AE849" s="89">
        <f t="shared" ref="AE849:AE858" si="153">IF(AG849=1,AK849,AG849)</f>
        <v>0</v>
      </c>
      <c r="AF849">
        <f t="shared" ref="AF849:AF858" si="154">AD849/2</f>
        <v>0</v>
      </c>
      <c r="AG849" s="86">
        <f t="shared" ref="AG849:AG858" si="155">IF(AND(AF849&gt;=0,AF849&lt;=1),1,"No aplica")</f>
        <v>1</v>
      </c>
      <c r="AH849" s="90">
        <f t="shared" ref="AH849:AH858" si="156">AD849/(AG849*2)</f>
        <v>0</v>
      </c>
      <c r="AI849" s="91">
        <f t="shared" ref="AI849:AI858" si="157">IF(AG849=1,AG849/$AG$859,"No aplica")</f>
        <v>0.1</v>
      </c>
      <c r="AJ849" s="91">
        <f t="shared" ref="AJ849:AJ858" si="158">AF849*AI849</f>
        <v>0</v>
      </c>
      <c r="AK849" s="91">
        <f t="shared" ref="AK849:AK858" si="159">AJ849*$AE$23</f>
        <v>0</v>
      </c>
    </row>
    <row r="850" spans="1:37" ht="25.4" customHeight="1" thickTop="1" thickBot="1" x14ac:dyDescent="0.3">
      <c r="A850" s="320" t="s">
        <v>441</v>
      </c>
      <c r="B850" s="320"/>
      <c r="C850" s="320"/>
      <c r="D850" s="320"/>
      <c r="E850" s="320"/>
      <c r="F850" s="320"/>
      <c r="G850" s="320"/>
      <c r="H850" s="320"/>
      <c r="I850" s="320"/>
      <c r="J850" s="320"/>
      <c r="K850" s="320"/>
      <c r="L850" s="320"/>
      <c r="M850" s="320"/>
      <c r="N850" s="320"/>
      <c r="O850" s="320"/>
      <c r="P850" s="320"/>
      <c r="Q850" s="320"/>
      <c r="R850" s="320"/>
      <c r="S850" s="320"/>
      <c r="T850" s="320"/>
      <c r="U850" s="320"/>
      <c r="V850" s="320"/>
      <c r="W850" s="320"/>
      <c r="X850" s="320"/>
      <c r="Y850" s="320"/>
      <c r="Z850" s="320"/>
      <c r="AA850" s="320"/>
      <c r="AB850" s="320"/>
      <c r="AC850" s="320"/>
      <c r="AD850" s="88">
        <f>'Art. 121'!Q818</f>
        <v>0</v>
      </c>
      <c r="AE850" s="89">
        <f t="shared" si="153"/>
        <v>0</v>
      </c>
      <c r="AF850">
        <f t="shared" si="154"/>
        <v>0</v>
      </c>
      <c r="AG850" s="86">
        <f t="shared" si="155"/>
        <v>1</v>
      </c>
      <c r="AH850" s="90">
        <f t="shared" si="156"/>
        <v>0</v>
      </c>
      <c r="AI850" s="91">
        <f t="shared" si="157"/>
        <v>0.1</v>
      </c>
      <c r="AJ850" s="91">
        <f t="shared" si="158"/>
        <v>0</v>
      </c>
      <c r="AK850" s="91">
        <f t="shared" si="159"/>
        <v>0</v>
      </c>
    </row>
    <row r="851" spans="1:37" ht="25.4" customHeight="1" thickTop="1" thickBot="1" x14ac:dyDescent="0.3">
      <c r="A851" s="320" t="s">
        <v>971</v>
      </c>
      <c r="B851" s="320"/>
      <c r="C851" s="320"/>
      <c r="D851" s="320"/>
      <c r="E851" s="320"/>
      <c r="F851" s="320"/>
      <c r="G851" s="320"/>
      <c r="H851" s="320"/>
      <c r="I851" s="320"/>
      <c r="J851" s="320"/>
      <c r="K851" s="320"/>
      <c r="L851" s="320"/>
      <c r="M851" s="320"/>
      <c r="N851" s="320"/>
      <c r="O851" s="320"/>
      <c r="P851" s="320"/>
      <c r="Q851" s="320"/>
      <c r="R851" s="320"/>
      <c r="S851" s="320"/>
      <c r="T851" s="320"/>
      <c r="U851" s="320"/>
      <c r="V851" s="320"/>
      <c r="W851" s="320"/>
      <c r="X851" s="320"/>
      <c r="Y851" s="320"/>
      <c r="Z851" s="320"/>
      <c r="AA851" s="320"/>
      <c r="AB851" s="320"/>
      <c r="AC851" s="320"/>
      <c r="AD851" s="88">
        <f>'Art. 121'!Q819</f>
        <v>0</v>
      </c>
      <c r="AE851" s="89">
        <f t="shared" si="153"/>
        <v>0</v>
      </c>
      <c r="AF851">
        <f t="shared" si="154"/>
        <v>0</v>
      </c>
      <c r="AG851" s="86">
        <f t="shared" si="155"/>
        <v>1</v>
      </c>
      <c r="AH851" s="90">
        <f t="shared" si="156"/>
        <v>0</v>
      </c>
      <c r="AI851" s="91">
        <f t="shared" si="157"/>
        <v>0.1</v>
      </c>
      <c r="AJ851" s="91">
        <f t="shared" si="158"/>
        <v>0</v>
      </c>
      <c r="AK851" s="91">
        <f t="shared" si="159"/>
        <v>0</v>
      </c>
    </row>
    <row r="852" spans="1:37" ht="25.4" customHeight="1" thickTop="1" thickBot="1" x14ac:dyDescent="0.3">
      <c r="A852" s="320" t="s">
        <v>972</v>
      </c>
      <c r="B852" s="320"/>
      <c r="C852" s="320"/>
      <c r="D852" s="320"/>
      <c r="E852" s="320"/>
      <c r="F852" s="320"/>
      <c r="G852" s="320"/>
      <c r="H852" s="320"/>
      <c r="I852" s="320"/>
      <c r="J852" s="320"/>
      <c r="K852" s="320"/>
      <c r="L852" s="320"/>
      <c r="M852" s="320"/>
      <c r="N852" s="320"/>
      <c r="O852" s="320"/>
      <c r="P852" s="320"/>
      <c r="Q852" s="320"/>
      <c r="R852" s="320"/>
      <c r="S852" s="320"/>
      <c r="T852" s="320"/>
      <c r="U852" s="320"/>
      <c r="V852" s="320"/>
      <c r="W852" s="320"/>
      <c r="X852" s="320"/>
      <c r="Y852" s="320"/>
      <c r="Z852" s="320"/>
      <c r="AA852" s="320"/>
      <c r="AB852" s="320"/>
      <c r="AC852" s="320"/>
      <c r="AD852" s="88">
        <f>'Art. 121'!Q820</f>
        <v>0</v>
      </c>
      <c r="AE852" s="89">
        <f t="shared" si="153"/>
        <v>0</v>
      </c>
      <c r="AF852">
        <f t="shared" si="154"/>
        <v>0</v>
      </c>
      <c r="AG852" s="86">
        <f t="shared" si="155"/>
        <v>1</v>
      </c>
      <c r="AH852" s="90">
        <f t="shared" si="156"/>
        <v>0</v>
      </c>
      <c r="AI852" s="91">
        <f t="shared" si="157"/>
        <v>0.1</v>
      </c>
      <c r="AJ852" s="91">
        <f t="shared" si="158"/>
        <v>0</v>
      </c>
      <c r="AK852" s="91">
        <f t="shared" si="159"/>
        <v>0</v>
      </c>
    </row>
    <row r="853" spans="1:37" ht="25.4" customHeight="1" thickTop="1" thickBot="1" x14ac:dyDescent="0.3">
      <c r="A853" s="320" t="s">
        <v>973</v>
      </c>
      <c r="B853" s="320"/>
      <c r="C853" s="320"/>
      <c r="D853" s="320"/>
      <c r="E853" s="320"/>
      <c r="F853" s="320"/>
      <c r="G853" s="320"/>
      <c r="H853" s="320"/>
      <c r="I853" s="320"/>
      <c r="J853" s="320"/>
      <c r="K853" s="320"/>
      <c r="L853" s="320"/>
      <c r="M853" s="320"/>
      <c r="N853" s="320"/>
      <c r="O853" s="320"/>
      <c r="P853" s="320"/>
      <c r="Q853" s="320"/>
      <c r="R853" s="320"/>
      <c r="S853" s="320"/>
      <c r="T853" s="320"/>
      <c r="U853" s="320"/>
      <c r="V853" s="320"/>
      <c r="W853" s="320"/>
      <c r="X853" s="320"/>
      <c r="Y853" s="320"/>
      <c r="Z853" s="320"/>
      <c r="AA853" s="320"/>
      <c r="AB853" s="320"/>
      <c r="AC853" s="320"/>
      <c r="AD853" s="88">
        <f>'Art. 121'!Q821</f>
        <v>0</v>
      </c>
      <c r="AE853" s="89">
        <f t="shared" si="153"/>
        <v>0</v>
      </c>
      <c r="AF853">
        <f t="shared" si="154"/>
        <v>0</v>
      </c>
      <c r="AG853" s="86">
        <f t="shared" si="155"/>
        <v>1</v>
      </c>
      <c r="AH853" s="90">
        <f t="shared" si="156"/>
        <v>0</v>
      </c>
      <c r="AI853" s="91">
        <f t="shared" si="157"/>
        <v>0.1</v>
      </c>
      <c r="AJ853" s="91">
        <f t="shared" si="158"/>
        <v>0</v>
      </c>
      <c r="AK853" s="91">
        <f t="shared" si="159"/>
        <v>0</v>
      </c>
    </row>
    <row r="854" spans="1:37" ht="25.4" customHeight="1" thickTop="1" thickBot="1" x14ac:dyDescent="0.3">
      <c r="A854" s="320" t="s">
        <v>974</v>
      </c>
      <c r="B854" s="320"/>
      <c r="C854" s="320"/>
      <c r="D854" s="320"/>
      <c r="E854" s="320"/>
      <c r="F854" s="320"/>
      <c r="G854" s="320"/>
      <c r="H854" s="320"/>
      <c r="I854" s="320"/>
      <c r="J854" s="320"/>
      <c r="K854" s="320"/>
      <c r="L854" s="320"/>
      <c r="M854" s="320"/>
      <c r="N854" s="320"/>
      <c r="O854" s="320"/>
      <c r="P854" s="320"/>
      <c r="Q854" s="320"/>
      <c r="R854" s="320"/>
      <c r="S854" s="320"/>
      <c r="T854" s="320"/>
      <c r="U854" s="320"/>
      <c r="V854" s="320"/>
      <c r="W854" s="320"/>
      <c r="X854" s="320"/>
      <c r="Y854" s="320"/>
      <c r="Z854" s="320"/>
      <c r="AA854" s="320"/>
      <c r="AB854" s="320"/>
      <c r="AC854" s="320"/>
      <c r="AD854" s="88">
        <f>'Art. 121'!Q822</f>
        <v>0</v>
      </c>
      <c r="AE854" s="89">
        <f t="shared" si="153"/>
        <v>0</v>
      </c>
      <c r="AF854">
        <f t="shared" si="154"/>
        <v>0</v>
      </c>
      <c r="AG854" s="86">
        <f t="shared" si="155"/>
        <v>1</v>
      </c>
      <c r="AH854" s="90">
        <f t="shared" si="156"/>
        <v>0</v>
      </c>
      <c r="AI854" s="91">
        <f t="shared" si="157"/>
        <v>0.1</v>
      </c>
      <c r="AJ854" s="91">
        <f t="shared" si="158"/>
        <v>0</v>
      </c>
      <c r="AK854" s="91">
        <f t="shared" si="159"/>
        <v>0</v>
      </c>
    </row>
    <row r="855" spans="1:37" ht="25.4" customHeight="1" thickTop="1" thickBot="1" x14ac:dyDescent="0.3">
      <c r="A855" s="320" t="s">
        <v>975</v>
      </c>
      <c r="B855" s="320"/>
      <c r="C855" s="320"/>
      <c r="D855" s="320"/>
      <c r="E855" s="320"/>
      <c r="F855" s="320"/>
      <c r="G855" s="320"/>
      <c r="H855" s="320"/>
      <c r="I855" s="320"/>
      <c r="J855" s="320"/>
      <c r="K855" s="320"/>
      <c r="L855" s="320"/>
      <c r="M855" s="320"/>
      <c r="N855" s="320"/>
      <c r="O855" s="320"/>
      <c r="P855" s="320"/>
      <c r="Q855" s="320"/>
      <c r="R855" s="320"/>
      <c r="S855" s="320"/>
      <c r="T855" s="320"/>
      <c r="U855" s="320"/>
      <c r="V855" s="320"/>
      <c r="W855" s="320"/>
      <c r="X855" s="320"/>
      <c r="Y855" s="320"/>
      <c r="Z855" s="320"/>
      <c r="AA855" s="320"/>
      <c r="AB855" s="320"/>
      <c r="AC855" s="320"/>
      <c r="AD855" s="88">
        <f>'Art. 121'!Q823</f>
        <v>0</v>
      </c>
      <c r="AE855" s="89">
        <f t="shared" si="153"/>
        <v>0</v>
      </c>
      <c r="AF855">
        <f t="shared" si="154"/>
        <v>0</v>
      </c>
      <c r="AG855" s="86">
        <f t="shared" si="155"/>
        <v>1</v>
      </c>
      <c r="AH855" s="90">
        <f t="shared" si="156"/>
        <v>0</v>
      </c>
      <c r="AI855" s="91">
        <f t="shared" si="157"/>
        <v>0.1</v>
      </c>
      <c r="AJ855" s="91">
        <f t="shared" si="158"/>
        <v>0</v>
      </c>
      <c r="AK855" s="91">
        <f t="shared" si="159"/>
        <v>0</v>
      </c>
    </row>
    <row r="856" spans="1:37" ht="25.4" customHeight="1" thickTop="1" thickBot="1" x14ac:dyDescent="0.3">
      <c r="A856" s="320" t="s">
        <v>976</v>
      </c>
      <c r="B856" s="320"/>
      <c r="C856" s="320"/>
      <c r="D856" s="320"/>
      <c r="E856" s="320"/>
      <c r="F856" s="320"/>
      <c r="G856" s="320"/>
      <c r="H856" s="320"/>
      <c r="I856" s="320"/>
      <c r="J856" s="320"/>
      <c r="K856" s="320"/>
      <c r="L856" s="320"/>
      <c r="M856" s="320"/>
      <c r="N856" s="320"/>
      <c r="O856" s="320"/>
      <c r="P856" s="320"/>
      <c r="Q856" s="320"/>
      <c r="R856" s="320"/>
      <c r="S856" s="320"/>
      <c r="T856" s="320"/>
      <c r="U856" s="320"/>
      <c r="V856" s="320"/>
      <c r="W856" s="320"/>
      <c r="X856" s="320"/>
      <c r="Y856" s="320"/>
      <c r="Z856" s="320"/>
      <c r="AA856" s="320"/>
      <c r="AB856" s="320"/>
      <c r="AC856" s="320"/>
      <c r="AD856" s="88">
        <f>'Art. 121'!Q824</f>
        <v>0</v>
      </c>
      <c r="AE856" s="89">
        <f t="shared" si="153"/>
        <v>0</v>
      </c>
      <c r="AF856">
        <f t="shared" si="154"/>
        <v>0</v>
      </c>
      <c r="AG856" s="86">
        <f t="shared" si="155"/>
        <v>1</v>
      </c>
      <c r="AH856" s="90">
        <f t="shared" si="156"/>
        <v>0</v>
      </c>
      <c r="AI856" s="91">
        <f t="shared" si="157"/>
        <v>0.1</v>
      </c>
      <c r="AJ856" s="91">
        <f t="shared" si="158"/>
        <v>0</v>
      </c>
      <c r="AK856" s="91">
        <f t="shared" si="159"/>
        <v>0</v>
      </c>
    </row>
    <row r="857" spans="1:37" ht="25.4" customHeight="1" thickTop="1" thickBot="1" x14ac:dyDescent="0.3">
      <c r="A857" s="320" t="s">
        <v>977</v>
      </c>
      <c r="B857" s="320"/>
      <c r="C857" s="320"/>
      <c r="D857" s="320"/>
      <c r="E857" s="320"/>
      <c r="F857" s="320"/>
      <c r="G857" s="320"/>
      <c r="H857" s="320"/>
      <c r="I857" s="320"/>
      <c r="J857" s="320"/>
      <c r="K857" s="320"/>
      <c r="L857" s="320"/>
      <c r="M857" s="320"/>
      <c r="N857" s="320"/>
      <c r="O857" s="320"/>
      <c r="P857" s="320"/>
      <c r="Q857" s="320"/>
      <c r="R857" s="320"/>
      <c r="S857" s="320"/>
      <c r="T857" s="320"/>
      <c r="U857" s="320"/>
      <c r="V857" s="320"/>
      <c r="W857" s="320"/>
      <c r="X857" s="320"/>
      <c r="Y857" s="320"/>
      <c r="Z857" s="320"/>
      <c r="AA857" s="320"/>
      <c r="AB857" s="320"/>
      <c r="AC857" s="320"/>
      <c r="AD857" s="88">
        <f>'Art. 121'!Q825</f>
        <v>0</v>
      </c>
      <c r="AE857" s="89">
        <f t="shared" si="153"/>
        <v>0</v>
      </c>
      <c r="AF857">
        <f t="shared" si="154"/>
        <v>0</v>
      </c>
      <c r="AG857" s="86">
        <f t="shared" si="155"/>
        <v>1</v>
      </c>
      <c r="AH857" s="90">
        <f t="shared" si="156"/>
        <v>0</v>
      </c>
      <c r="AI857" s="91">
        <f t="shared" si="157"/>
        <v>0.1</v>
      </c>
      <c r="AJ857" s="91">
        <f t="shared" si="158"/>
        <v>0</v>
      </c>
      <c r="AK857" s="91">
        <f t="shared" si="159"/>
        <v>0</v>
      </c>
    </row>
    <row r="858" spans="1:37" ht="25.4" customHeight="1" thickTop="1" thickBot="1" x14ac:dyDescent="0.3">
      <c r="A858" s="320" t="s">
        <v>978</v>
      </c>
      <c r="B858" s="320"/>
      <c r="C858" s="320"/>
      <c r="D858" s="320"/>
      <c r="E858" s="320"/>
      <c r="F858" s="320"/>
      <c r="G858" s="320"/>
      <c r="H858" s="320"/>
      <c r="I858" s="320"/>
      <c r="J858" s="320"/>
      <c r="K858" s="320"/>
      <c r="L858" s="320"/>
      <c r="M858" s="320"/>
      <c r="N858" s="320"/>
      <c r="O858" s="320"/>
      <c r="P858" s="320"/>
      <c r="Q858" s="320"/>
      <c r="R858" s="320"/>
      <c r="S858" s="320"/>
      <c r="T858" s="320"/>
      <c r="U858" s="320"/>
      <c r="V858" s="320"/>
      <c r="W858" s="320"/>
      <c r="X858" s="320"/>
      <c r="Y858" s="320"/>
      <c r="Z858" s="320"/>
      <c r="AA858" s="320"/>
      <c r="AB858" s="320"/>
      <c r="AC858" s="320"/>
      <c r="AD858" s="88">
        <f>'Art. 121'!Q826</f>
        <v>0</v>
      </c>
      <c r="AE858" s="89">
        <f t="shared" si="153"/>
        <v>0</v>
      </c>
      <c r="AF858">
        <f t="shared" si="154"/>
        <v>0</v>
      </c>
      <c r="AG858" s="86">
        <f t="shared" si="155"/>
        <v>1</v>
      </c>
      <c r="AH858" s="90">
        <f t="shared" si="156"/>
        <v>0</v>
      </c>
      <c r="AI858" s="91">
        <f t="shared" si="157"/>
        <v>0.1</v>
      </c>
      <c r="AJ858" s="91">
        <f t="shared" si="158"/>
        <v>0</v>
      </c>
      <c r="AK858" s="91">
        <f t="shared" si="159"/>
        <v>0</v>
      </c>
    </row>
    <row r="859" spans="1:37" ht="25.4" customHeight="1" thickTop="1" x14ac:dyDescent="0.25">
      <c r="A859" s="289" t="s">
        <v>2564</v>
      </c>
      <c r="B859" s="289"/>
      <c r="C859" s="289"/>
      <c r="D859" s="289"/>
      <c r="E859" s="289"/>
      <c r="F859" s="289"/>
      <c r="G859" s="289"/>
      <c r="H859" s="289"/>
      <c r="I859" s="289"/>
      <c r="J859" s="289"/>
      <c r="K859" s="289"/>
      <c r="L859" s="289"/>
      <c r="M859" s="289"/>
      <c r="N859" s="289"/>
      <c r="O859" s="289"/>
      <c r="P859" s="289"/>
      <c r="Q859" s="289"/>
      <c r="R859" s="289"/>
      <c r="S859" s="289"/>
      <c r="T859" s="289"/>
      <c r="U859" s="289"/>
      <c r="V859" s="289"/>
      <c r="W859" s="289"/>
      <c r="X859" s="289"/>
      <c r="Y859" s="289"/>
      <c r="Z859" s="289"/>
      <c r="AA859" s="289"/>
      <c r="AB859" s="289"/>
      <c r="AC859" s="289"/>
      <c r="AD859" s="289"/>
      <c r="AE859" s="89">
        <f>SUM(AE849:AE858)</f>
        <v>0</v>
      </c>
      <c r="AF859" s="59"/>
      <c r="AG859" s="92">
        <f>SUM(AG849:AG858)</f>
        <v>10</v>
      </c>
      <c r="AH859" s="93"/>
      <c r="AI859" s="94"/>
      <c r="AJ859" s="94"/>
      <c r="AK859" s="94"/>
    </row>
    <row r="860" spans="1:37" ht="25.4" customHeight="1" x14ac:dyDescent="0.25">
      <c r="A860" s="290" t="s">
        <v>2565</v>
      </c>
      <c r="B860" s="290"/>
      <c r="C860" s="290"/>
      <c r="D860" s="290"/>
      <c r="E860" s="290"/>
      <c r="F860" s="290"/>
      <c r="G860" s="290"/>
      <c r="H860" s="290"/>
      <c r="I860" s="290"/>
      <c r="J860" s="290"/>
      <c r="K860" s="290"/>
      <c r="L860" s="290"/>
      <c r="M860" s="290"/>
      <c r="N860" s="290"/>
      <c r="O860" s="290"/>
      <c r="P860" s="290"/>
      <c r="Q860" s="290"/>
      <c r="R860" s="290"/>
      <c r="S860" s="290"/>
      <c r="T860" s="290"/>
      <c r="U860" s="290"/>
      <c r="V860" s="290"/>
      <c r="W860" s="290"/>
      <c r="X860" s="290"/>
      <c r="Y860" s="290"/>
      <c r="Z860" s="290"/>
      <c r="AA860" s="290"/>
      <c r="AB860" s="290"/>
      <c r="AC860" s="290"/>
      <c r="AD860" s="290"/>
      <c r="AE860" s="89">
        <f>AE859/$AE$23*100</f>
        <v>0</v>
      </c>
      <c r="AF860" s="59"/>
      <c r="AG860" s="92"/>
      <c r="AH860" s="93"/>
      <c r="AI860" s="94"/>
      <c r="AJ860" s="94"/>
      <c r="AK860" s="94"/>
    </row>
    <row r="861" spans="1:37" ht="25.4" customHeight="1" thickBot="1" x14ac:dyDescent="0.3">
      <c r="A861" s="70"/>
      <c r="B861" s="70"/>
      <c r="C861" s="70"/>
      <c r="D861" s="70"/>
      <c r="E861" s="70"/>
      <c r="F861" s="70"/>
      <c r="G861" s="70"/>
      <c r="H861" s="70"/>
      <c r="I861" s="70"/>
      <c r="J861" s="70"/>
      <c r="K861" s="70"/>
      <c r="L861" s="70"/>
      <c r="M861" s="70"/>
      <c r="N861" s="70"/>
      <c r="O861" s="70"/>
      <c r="P861" s="70"/>
      <c r="Q861" s="95"/>
      <c r="R861" s="70"/>
      <c r="S861" s="70"/>
      <c r="T861" s="70"/>
      <c r="U861" s="70"/>
      <c r="V861" s="70"/>
      <c r="W861" s="70"/>
      <c r="X861" s="70"/>
      <c r="Y861" s="70"/>
      <c r="Z861" s="70"/>
      <c r="AA861" s="70"/>
      <c r="AB861" s="70"/>
      <c r="AC861" s="70"/>
      <c r="AD861" s="96"/>
      <c r="AE861" s="96"/>
    </row>
    <row r="862" spans="1:37" ht="25.4" customHeight="1" thickTop="1" thickBot="1" x14ac:dyDescent="0.3">
      <c r="A862" s="291" t="s">
        <v>124</v>
      </c>
      <c r="B862" s="291"/>
      <c r="C862" s="291"/>
      <c r="D862" s="291"/>
      <c r="E862" s="291"/>
      <c r="F862" s="291"/>
      <c r="G862" s="291"/>
      <c r="H862" s="291"/>
      <c r="I862" s="291"/>
      <c r="J862" s="291"/>
      <c r="K862" s="291"/>
      <c r="L862" s="291"/>
      <c r="M862" s="291"/>
      <c r="N862" s="291"/>
      <c r="O862" s="291"/>
      <c r="P862" s="291"/>
      <c r="Q862" s="291"/>
      <c r="R862" s="291"/>
      <c r="S862" s="291"/>
      <c r="T862" s="291"/>
      <c r="U862" s="291"/>
      <c r="V862" s="291"/>
      <c r="W862" s="291"/>
      <c r="X862" s="291"/>
      <c r="Y862" s="291"/>
      <c r="Z862" s="291"/>
      <c r="AA862" s="291"/>
      <c r="AB862" s="291"/>
      <c r="AC862" s="291"/>
      <c r="AD862" s="104" t="s">
        <v>65</v>
      </c>
      <c r="AE862" s="105" t="s">
        <v>9</v>
      </c>
      <c r="AF862" s="86" t="s">
        <v>330</v>
      </c>
      <c r="AG862" s="86" t="s">
        <v>331</v>
      </c>
      <c r="AH862" s="86" t="s">
        <v>332</v>
      </c>
      <c r="AI862" s="87" t="s">
        <v>333</v>
      </c>
      <c r="AJ862" s="86"/>
      <c r="AK862" s="87" t="s">
        <v>334</v>
      </c>
    </row>
    <row r="863" spans="1:37" ht="25.4" customHeight="1" thickTop="1" thickBot="1" x14ac:dyDescent="0.3">
      <c r="A863" s="320" t="s">
        <v>2566</v>
      </c>
      <c r="B863" s="320"/>
      <c r="C863" s="320"/>
      <c r="D863" s="320"/>
      <c r="E863" s="320"/>
      <c r="F863" s="320"/>
      <c r="G863" s="320"/>
      <c r="H863" s="320"/>
      <c r="I863" s="320"/>
      <c r="J863" s="320"/>
      <c r="K863" s="320"/>
      <c r="L863" s="320"/>
      <c r="M863" s="320"/>
      <c r="N863" s="320"/>
      <c r="O863" s="320"/>
      <c r="P863" s="320"/>
      <c r="Q863" s="320"/>
      <c r="R863" s="320"/>
      <c r="S863" s="320"/>
      <c r="T863" s="320"/>
      <c r="U863" s="320"/>
      <c r="V863" s="320"/>
      <c r="W863" s="320"/>
      <c r="X863" s="320"/>
      <c r="Y863" s="320"/>
      <c r="Z863" s="320"/>
      <c r="AA863" s="320"/>
      <c r="AB863" s="320"/>
      <c r="AC863" s="320"/>
      <c r="AD863" s="88">
        <f>'Art. 121'!Q829</f>
        <v>0</v>
      </c>
      <c r="AE863" s="89">
        <f>IF(AG863=1,AK863,AG863)</f>
        <v>0</v>
      </c>
      <c r="AF863">
        <f>AD863/2</f>
        <v>0</v>
      </c>
      <c r="AG863" s="86">
        <f>IF(AND(AF863&gt;=0,AF863&lt;=1),1,"No aplica")</f>
        <v>1</v>
      </c>
      <c r="AH863" s="90">
        <f>AD863/(AG863*2)</f>
        <v>0</v>
      </c>
      <c r="AI863" s="91">
        <f>IF(AG863=1,AG863/$AG$868,"No aplica")</f>
        <v>0.2</v>
      </c>
      <c r="AJ863" s="91">
        <f>AF863*AI863</f>
        <v>0</v>
      </c>
      <c r="AK863" s="91">
        <f>AJ863*$AE$23</f>
        <v>0</v>
      </c>
    </row>
    <row r="864" spans="1:37" ht="25.4" customHeight="1" thickTop="1" thickBot="1" x14ac:dyDescent="0.3">
      <c r="A864" s="320" t="s">
        <v>980</v>
      </c>
      <c r="B864" s="320"/>
      <c r="C864" s="320"/>
      <c r="D864" s="320"/>
      <c r="E864" s="320"/>
      <c r="F864" s="320"/>
      <c r="G864" s="320"/>
      <c r="H864" s="320"/>
      <c r="I864" s="320"/>
      <c r="J864" s="320"/>
      <c r="K864" s="320"/>
      <c r="L864" s="320"/>
      <c r="M864" s="320"/>
      <c r="N864" s="320"/>
      <c r="O864" s="320"/>
      <c r="P864" s="320"/>
      <c r="Q864" s="320"/>
      <c r="R864" s="320"/>
      <c r="S864" s="320"/>
      <c r="T864" s="320"/>
      <c r="U864" s="320"/>
      <c r="V864" s="320"/>
      <c r="W864" s="320"/>
      <c r="X864" s="320"/>
      <c r="Y864" s="320"/>
      <c r="Z864" s="320"/>
      <c r="AA864" s="320"/>
      <c r="AB864" s="320"/>
      <c r="AC864" s="320"/>
      <c r="AD864" s="88">
        <f>'Art. 121'!Q830</f>
        <v>0</v>
      </c>
      <c r="AE864" s="89">
        <f>IF(AG864=1,AK864,AG864)</f>
        <v>0</v>
      </c>
      <c r="AF864">
        <f>AD864/2</f>
        <v>0</v>
      </c>
      <c r="AG864" s="86">
        <f>IF(AND(AF864&gt;=0,AF864&lt;=1),1,"No aplica")</f>
        <v>1</v>
      </c>
      <c r="AH864" s="90">
        <f>AD864/(AG864*2)</f>
        <v>0</v>
      </c>
      <c r="AI864" s="91">
        <f>IF(AG864=1,AG864/$AG$868,"No aplica")</f>
        <v>0.2</v>
      </c>
      <c r="AJ864" s="91">
        <f>AF864*AI864</f>
        <v>0</v>
      </c>
      <c r="AK864" s="91">
        <f>AJ864*$AE$23</f>
        <v>0</v>
      </c>
    </row>
    <row r="865" spans="1:37" ht="25.4" customHeight="1" thickTop="1" thickBot="1" x14ac:dyDescent="0.3">
      <c r="A865" s="320" t="s">
        <v>981</v>
      </c>
      <c r="B865" s="320"/>
      <c r="C865" s="320"/>
      <c r="D865" s="320"/>
      <c r="E865" s="320"/>
      <c r="F865" s="320"/>
      <c r="G865" s="320"/>
      <c r="H865" s="320"/>
      <c r="I865" s="320"/>
      <c r="J865" s="320"/>
      <c r="K865" s="320"/>
      <c r="L865" s="320"/>
      <c r="M865" s="320"/>
      <c r="N865" s="320"/>
      <c r="O865" s="320"/>
      <c r="P865" s="320"/>
      <c r="Q865" s="320"/>
      <c r="R865" s="320"/>
      <c r="S865" s="320"/>
      <c r="T865" s="320"/>
      <c r="U865" s="320"/>
      <c r="V865" s="320"/>
      <c r="W865" s="320"/>
      <c r="X865" s="320"/>
      <c r="Y865" s="320"/>
      <c r="Z865" s="320"/>
      <c r="AA865" s="320"/>
      <c r="AB865" s="320"/>
      <c r="AC865" s="320"/>
      <c r="AD865" s="88">
        <f>'Art. 121'!Q831</f>
        <v>0</v>
      </c>
      <c r="AE865" s="89">
        <f>IF(AG865=1,AK865,AG865)</f>
        <v>0</v>
      </c>
      <c r="AF865">
        <f>AD865/2</f>
        <v>0</v>
      </c>
      <c r="AG865" s="86">
        <f>IF(AND(AF865&gt;=0,AF865&lt;=1),1,"No aplica")</f>
        <v>1</v>
      </c>
      <c r="AH865" s="90">
        <f>AD865/(AG865*2)</f>
        <v>0</v>
      </c>
      <c r="AI865" s="91">
        <f>IF(AG865=1,AG865/$AG$868,"No aplica")</f>
        <v>0.2</v>
      </c>
      <c r="AJ865" s="91">
        <f>AF865*AI865</f>
        <v>0</v>
      </c>
      <c r="AK865" s="91">
        <f>AJ865*$AE$23</f>
        <v>0</v>
      </c>
    </row>
    <row r="866" spans="1:37" ht="25.4" customHeight="1" thickTop="1" thickBot="1" x14ac:dyDescent="0.3">
      <c r="A866" s="320" t="s">
        <v>982</v>
      </c>
      <c r="B866" s="320"/>
      <c r="C866" s="320"/>
      <c r="D866" s="320"/>
      <c r="E866" s="320"/>
      <c r="F866" s="320"/>
      <c r="G866" s="320"/>
      <c r="H866" s="320"/>
      <c r="I866" s="320"/>
      <c r="J866" s="320"/>
      <c r="K866" s="320"/>
      <c r="L866" s="320"/>
      <c r="M866" s="320"/>
      <c r="N866" s="320"/>
      <c r="O866" s="320"/>
      <c r="P866" s="320"/>
      <c r="Q866" s="320"/>
      <c r="R866" s="320"/>
      <c r="S866" s="320"/>
      <c r="T866" s="320"/>
      <c r="U866" s="320"/>
      <c r="V866" s="320"/>
      <c r="W866" s="320"/>
      <c r="X866" s="320"/>
      <c r="Y866" s="320"/>
      <c r="Z866" s="320"/>
      <c r="AA866" s="320"/>
      <c r="AB866" s="320"/>
      <c r="AC866" s="320"/>
      <c r="AD866" s="88">
        <f>'Art. 121'!Q832</f>
        <v>0</v>
      </c>
      <c r="AE866" s="89">
        <f>IF(AG866=1,AK866,AG866)</f>
        <v>0</v>
      </c>
      <c r="AF866">
        <f>AD866/2</f>
        <v>0</v>
      </c>
      <c r="AG866" s="86">
        <f>IF(AND(AF866&gt;=0,AF866&lt;=1),1,"No aplica")</f>
        <v>1</v>
      </c>
      <c r="AH866" s="90">
        <f>AD866/(AG866*2)</f>
        <v>0</v>
      </c>
      <c r="AI866" s="91">
        <f>IF(AG866=1,AG866/$AG$868,"No aplica")</f>
        <v>0.2</v>
      </c>
      <c r="AJ866" s="91">
        <f>AF866*AI866</f>
        <v>0</v>
      </c>
      <c r="AK866" s="91">
        <f>AJ866*$AE$23</f>
        <v>0</v>
      </c>
    </row>
    <row r="867" spans="1:37" ht="25.4" customHeight="1" thickTop="1" thickBot="1" x14ac:dyDescent="0.3">
      <c r="A867" s="320" t="s">
        <v>983</v>
      </c>
      <c r="B867" s="320"/>
      <c r="C867" s="320"/>
      <c r="D867" s="320"/>
      <c r="E867" s="320"/>
      <c r="F867" s="320"/>
      <c r="G867" s="320"/>
      <c r="H867" s="320"/>
      <c r="I867" s="320"/>
      <c r="J867" s="320"/>
      <c r="K867" s="320"/>
      <c r="L867" s="320"/>
      <c r="M867" s="320"/>
      <c r="N867" s="320"/>
      <c r="O867" s="320"/>
      <c r="P867" s="320"/>
      <c r="Q867" s="320"/>
      <c r="R867" s="320"/>
      <c r="S867" s="320"/>
      <c r="T867" s="320"/>
      <c r="U867" s="320"/>
      <c r="V867" s="320"/>
      <c r="W867" s="320"/>
      <c r="X867" s="320"/>
      <c r="Y867" s="320"/>
      <c r="Z867" s="320"/>
      <c r="AA867" s="320"/>
      <c r="AB867" s="320"/>
      <c r="AC867" s="320"/>
      <c r="AD867" s="88">
        <f>'Art. 121'!Q833</f>
        <v>0</v>
      </c>
      <c r="AE867" s="89">
        <f>IF(AG867=1,AK867,AG867)</f>
        <v>0</v>
      </c>
      <c r="AF867">
        <f>AD867/2</f>
        <v>0</v>
      </c>
      <c r="AG867" s="86">
        <f>IF(AND(AF867&gt;=0,AF867&lt;=1),1,"No aplica")</f>
        <v>1</v>
      </c>
      <c r="AH867" s="90">
        <f>AD867/(AG867*2)</f>
        <v>0</v>
      </c>
      <c r="AI867" s="91">
        <f>IF(AG867=1,AG867/$AG$868,"No aplica")</f>
        <v>0.2</v>
      </c>
      <c r="AJ867" s="91">
        <f>AF867*AI867</f>
        <v>0</v>
      </c>
      <c r="AK867" s="91">
        <f>AJ867*$AE$23</f>
        <v>0</v>
      </c>
    </row>
    <row r="868" spans="1:37" ht="25.4" customHeight="1" thickTop="1" x14ac:dyDescent="0.25">
      <c r="A868" s="289" t="s">
        <v>2567</v>
      </c>
      <c r="B868" s="289"/>
      <c r="C868" s="289"/>
      <c r="D868" s="289"/>
      <c r="E868" s="289"/>
      <c r="F868" s="289"/>
      <c r="G868" s="289"/>
      <c r="H868" s="289"/>
      <c r="I868" s="289"/>
      <c r="J868" s="289"/>
      <c r="K868" s="289"/>
      <c r="L868" s="289"/>
      <c r="M868" s="289"/>
      <c r="N868" s="289"/>
      <c r="O868" s="289"/>
      <c r="P868" s="289"/>
      <c r="Q868" s="289"/>
      <c r="R868" s="289"/>
      <c r="S868" s="289"/>
      <c r="T868" s="289"/>
      <c r="U868" s="289"/>
      <c r="V868" s="289"/>
      <c r="W868" s="289"/>
      <c r="X868" s="289"/>
      <c r="Y868" s="289"/>
      <c r="Z868" s="289"/>
      <c r="AA868" s="289"/>
      <c r="AB868" s="289"/>
      <c r="AC868" s="289"/>
      <c r="AD868" s="289"/>
      <c r="AE868" s="89">
        <f>SUM(AE861:AE867)</f>
        <v>0</v>
      </c>
      <c r="AF868" s="59"/>
      <c r="AG868" s="92">
        <f>SUM(AG863:AG867)</f>
        <v>5</v>
      </c>
      <c r="AH868" s="93"/>
      <c r="AI868" s="94"/>
      <c r="AJ868" s="94"/>
      <c r="AK868" s="94"/>
    </row>
    <row r="869" spans="1:37" ht="25.4" customHeight="1" x14ac:dyDescent="0.25">
      <c r="A869" s="290" t="s">
        <v>2568</v>
      </c>
      <c r="B869" s="290"/>
      <c r="C869" s="290"/>
      <c r="D869" s="290"/>
      <c r="E869" s="290"/>
      <c r="F869" s="290"/>
      <c r="G869" s="290"/>
      <c r="H869" s="290"/>
      <c r="I869" s="290"/>
      <c r="J869" s="290"/>
      <c r="K869" s="290"/>
      <c r="L869" s="290"/>
      <c r="M869" s="290"/>
      <c r="N869" s="290"/>
      <c r="O869" s="290"/>
      <c r="P869" s="290"/>
      <c r="Q869" s="290"/>
      <c r="R869" s="290"/>
      <c r="S869" s="290"/>
      <c r="T869" s="290"/>
      <c r="U869" s="290"/>
      <c r="V869" s="290"/>
      <c r="W869" s="290"/>
      <c r="X869" s="290"/>
      <c r="Y869" s="290"/>
      <c r="Z869" s="290"/>
      <c r="AA869" s="290"/>
      <c r="AB869" s="290"/>
      <c r="AC869" s="290"/>
      <c r="AD869" s="290"/>
      <c r="AE869" s="89">
        <f>AE868/$AE$23*100</f>
        <v>0</v>
      </c>
      <c r="AF869" s="59"/>
      <c r="AG869" s="92"/>
      <c r="AH869" s="93"/>
      <c r="AI869" s="94"/>
      <c r="AJ869" s="94"/>
      <c r="AK869" s="94"/>
    </row>
    <row r="870" spans="1:37" ht="25.4" customHeight="1" x14ac:dyDescent="0.25">
      <c r="A870" s="100"/>
      <c r="B870" s="100"/>
      <c r="C870" s="100"/>
      <c r="D870" s="100"/>
      <c r="E870" s="100"/>
      <c r="F870" s="100"/>
      <c r="G870" s="100"/>
      <c r="H870" s="100"/>
      <c r="I870" s="100"/>
      <c r="J870" s="100"/>
      <c r="K870" s="100"/>
      <c r="L870" s="100"/>
      <c r="M870" s="100"/>
      <c r="N870" s="100"/>
      <c r="O870" s="100"/>
      <c r="P870" s="100"/>
      <c r="Q870" s="95"/>
      <c r="R870" s="100"/>
      <c r="S870" s="100"/>
      <c r="T870" s="100"/>
      <c r="U870" s="100"/>
      <c r="V870" s="100"/>
      <c r="W870" s="100"/>
      <c r="X870" s="100"/>
      <c r="Y870" s="100"/>
      <c r="Z870" s="100"/>
      <c r="AA870" s="100"/>
      <c r="AB870" s="100"/>
      <c r="AC870" s="100"/>
      <c r="AD870" s="96"/>
      <c r="AE870" s="96"/>
    </row>
    <row r="871" spans="1:37" ht="25.4" customHeight="1" x14ac:dyDescent="0.25">
      <c r="A871" s="100"/>
      <c r="B871" s="100"/>
      <c r="C871" s="100"/>
      <c r="D871" s="100"/>
      <c r="E871" s="100"/>
      <c r="F871" s="100"/>
      <c r="G871" s="100"/>
      <c r="H871" s="100"/>
      <c r="I871" s="100"/>
      <c r="J871" s="100"/>
      <c r="K871" s="100"/>
      <c r="L871" s="100"/>
      <c r="M871" s="100"/>
      <c r="N871" s="100"/>
      <c r="O871" s="100"/>
      <c r="P871" s="100"/>
      <c r="Q871" s="95"/>
      <c r="R871" s="100"/>
      <c r="S871" s="100"/>
      <c r="T871" s="100"/>
      <c r="U871" s="100"/>
      <c r="V871" s="100"/>
      <c r="W871" s="100"/>
      <c r="X871" s="100"/>
      <c r="Y871" s="100"/>
      <c r="Z871" s="100"/>
      <c r="AA871" s="100"/>
      <c r="AB871" s="100"/>
      <c r="AC871" s="100"/>
      <c r="AD871" s="96"/>
      <c r="AE871" s="96"/>
    </row>
    <row r="872" spans="1:37" ht="25.4" customHeight="1" x14ac:dyDescent="0.25">
      <c r="A872" s="337" t="s">
        <v>984</v>
      </c>
      <c r="B872" s="337"/>
      <c r="C872" s="337"/>
      <c r="D872" s="337"/>
      <c r="E872" s="337"/>
      <c r="F872" s="337"/>
      <c r="G872" s="337"/>
      <c r="H872" s="337"/>
      <c r="I872" s="337"/>
      <c r="J872" s="337"/>
      <c r="K872" s="337"/>
      <c r="L872" s="337"/>
      <c r="M872" s="337"/>
      <c r="N872" s="337"/>
      <c r="O872" s="337"/>
      <c r="P872" s="337"/>
      <c r="Q872" s="337"/>
      <c r="R872" s="337"/>
      <c r="S872" s="337"/>
      <c r="T872" s="337"/>
      <c r="U872" s="337"/>
      <c r="V872" s="337"/>
      <c r="W872" s="337"/>
      <c r="X872" s="337"/>
      <c r="Y872" s="337"/>
      <c r="Z872" s="337"/>
      <c r="AA872" s="337"/>
      <c r="AB872" s="337"/>
      <c r="AC872" s="337"/>
      <c r="AD872" s="82"/>
      <c r="AE872" s="82"/>
    </row>
    <row r="873" spans="1:37" ht="25.4" customHeight="1" x14ac:dyDescent="0.25">
      <c r="A873" s="101"/>
      <c r="B873" s="102"/>
      <c r="C873" s="102"/>
      <c r="D873" s="102"/>
      <c r="E873" s="102"/>
      <c r="F873" s="102"/>
      <c r="G873" s="102"/>
      <c r="H873" s="102"/>
      <c r="I873" s="102"/>
      <c r="J873" s="102"/>
      <c r="K873" s="102"/>
      <c r="L873" s="102"/>
      <c r="M873" s="102"/>
      <c r="N873" s="102"/>
      <c r="O873" s="102"/>
      <c r="P873" s="102"/>
      <c r="Q873" s="103"/>
      <c r="R873" s="102"/>
      <c r="S873" s="102"/>
      <c r="T873" s="102"/>
      <c r="U873" s="102"/>
      <c r="V873" s="102"/>
      <c r="W873" s="102"/>
      <c r="X873" s="102"/>
      <c r="Y873" s="102"/>
      <c r="Z873" s="102"/>
      <c r="AA873" s="102"/>
      <c r="AB873" s="102"/>
      <c r="AC873" s="102"/>
      <c r="AD873" s="83"/>
      <c r="AE873" s="83"/>
    </row>
    <row r="874" spans="1:37" ht="25.4" customHeight="1" thickBot="1" x14ac:dyDescent="0.3">
      <c r="A874" s="70"/>
      <c r="B874" s="70"/>
      <c r="C874" s="70"/>
      <c r="D874" s="70"/>
      <c r="E874" s="70"/>
      <c r="F874" s="70"/>
      <c r="G874" s="70"/>
      <c r="H874" s="70"/>
      <c r="I874" s="70"/>
      <c r="J874" s="70"/>
      <c r="K874" s="70"/>
      <c r="L874" s="70"/>
      <c r="M874" s="70"/>
      <c r="N874" s="70"/>
      <c r="O874" s="70"/>
      <c r="P874" s="70"/>
      <c r="Q874" s="95"/>
      <c r="R874" s="70"/>
      <c r="S874" s="70"/>
      <c r="T874" s="70"/>
      <c r="U874" s="70"/>
      <c r="V874" s="70"/>
      <c r="W874" s="70"/>
      <c r="X874" s="70"/>
      <c r="Y874" s="70"/>
      <c r="Z874" s="70"/>
      <c r="AA874" s="70"/>
      <c r="AB874" s="70"/>
      <c r="AC874" s="70"/>
      <c r="AD874" s="96"/>
      <c r="AE874" s="96"/>
    </row>
    <row r="875" spans="1:37" ht="25.4" customHeight="1" thickTop="1" thickBot="1" x14ac:dyDescent="0.3">
      <c r="A875" s="292" t="s">
        <v>44</v>
      </c>
      <c r="B875" s="292"/>
      <c r="C875" s="292"/>
      <c r="D875" s="292"/>
      <c r="E875" s="292"/>
      <c r="F875" s="292"/>
      <c r="G875" s="292"/>
      <c r="H875" s="292"/>
      <c r="I875" s="292"/>
      <c r="J875" s="292"/>
      <c r="K875" s="292"/>
      <c r="L875" s="292"/>
      <c r="M875" s="292"/>
      <c r="N875" s="292"/>
      <c r="O875" s="292"/>
      <c r="P875" s="292"/>
      <c r="Q875" s="292"/>
      <c r="R875" s="292"/>
      <c r="S875" s="292"/>
      <c r="T875" s="292"/>
      <c r="U875" s="292"/>
      <c r="V875" s="292"/>
      <c r="W875" s="292"/>
      <c r="X875" s="292"/>
      <c r="Y875" s="292"/>
      <c r="Z875" s="292"/>
      <c r="AA875" s="292"/>
      <c r="AB875" s="292"/>
      <c r="AC875" s="292"/>
      <c r="AD875" s="63" t="s">
        <v>65</v>
      </c>
      <c r="AE875" s="211" t="s">
        <v>9</v>
      </c>
      <c r="AF875" s="86" t="s">
        <v>330</v>
      </c>
      <c r="AG875" s="86" t="s">
        <v>331</v>
      </c>
      <c r="AH875" s="86" t="s">
        <v>332</v>
      </c>
      <c r="AI875" s="87" t="s">
        <v>333</v>
      </c>
      <c r="AJ875" s="86"/>
      <c r="AK875" s="87" t="s">
        <v>334</v>
      </c>
    </row>
    <row r="876" spans="1:37" ht="25.4" customHeight="1" thickTop="1" thickBot="1" x14ac:dyDescent="0.3">
      <c r="A876" s="320" t="s">
        <v>986</v>
      </c>
      <c r="B876" s="320"/>
      <c r="C876" s="320"/>
      <c r="D876" s="320"/>
      <c r="E876" s="320"/>
      <c r="F876" s="320"/>
      <c r="G876" s="320"/>
      <c r="H876" s="320"/>
      <c r="I876" s="320"/>
      <c r="J876" s="320"/>
      <c r="K876" s="320"/>
      <c r="L876" s="320"/>
      <c r="M876" s="320"/>
      <c r="N876" s="320"/>
      <c r="O876" s="320"/>
      <c r="P876" s="320"/>
      <c r="Q876" s="320"/>
      <c r="R876" s="320"/>
      <c r="S876" s="320"/>
      <c r="T876" s="320"/>
      <c r="U876" s="320"/>
      <c r="V876" s="320"/>
      <c r="W876" s="320"/>
      <c r="X876" s="320"/>
      <c r="Y876" s="320"/>
      <c r="Z876" s="320"/>
      <c r="AA876" s="320"/>
      <c r="AB876" s="320"/>
      <c r="AC876" s="320"/>
      <c r="AD876" s="88">
        <f>'Art. 121'!Q842</f>
        <v>0</v>
      </c>
      <c r="AE876" s="89">
        <f>IF(AG876=1,AK876,AG876)</f>
        <v>0</v>
      </c>
      <c r="AF876">
        <f>AD876/2</f>
        <v>0</v>
      </c>
      <c r="AG876" s="86">
        <f>IF(AND(AF876&gt;=0,AF876&lt;=1),1,"No aplica")</f>
        <v>1</v>
      </c>
      <c r="AH876" s="90">
        <f>AD876/(AG876*2)</f>
        <v>0</v>
      </c>
      <c r="AI876" s="91">
        <f>IF(AG876=1,AG876/$AG$877,"No aplica")</f>
        <v>1</v>
      </c>
      <c r="AJ876" s="91">
        <f>AF876*AI876</f>
        <v>0</v>
      </c>
      <c r="AK876" s="91">
        <f>AJ876*$AE$23</f>
        <v>0</v>
      </c>
    </row>
    <row r="877" spans="1:37" ht="25.4" customHeight="1" thickTop="1" x14ac:dyDescent="0.25">
      <c r="A877" s="289" t="s">
        <v>335</v>
      </c>
      <c r="B877" s="289"/>
      <c r="C877" s="289"/>
      <c r="D877" s="289"/>
      <c r="E877" s="289"/>
      <c r="F877" s="289"/>
      <c r="G877" s="289"/>
      <c r="H877" s="289"/>
      <c r="I877" s="289"/>
      <c r="J877" s="289"/>
      <c r="K877" s="289"/>
      <c r="L877" s="289"/>
      <c r="M877" s="289"/>
      <c r="N877" s="289"/>
      <c r="O877" s="289"/>
      <c r="P877" s="289"/>
      <c r="Q877" s="289"/>
      <c r="R877" s="289"/>
      <c r="S877" s="289"/>
      <c r="T877" s="289"/>
      <c r="U877" s="289"/>
      <c r="V877" s="289"/>
      <c r="W877" s="289"/>
      <c r="X877" s="289"/>
      <c r="Y877" s="289"/>
      <c r="Z877" s="289"/>
      <c r="AA877" s="289"/>
      <c r="AB877" s="289"/>
      <c r="AC877" s="289"/>
      <c r="AD877" s="289"/>
      <c r="AE877" s="89">
        <f>SUM(AE870:AE876)</f>
        <v>0</v>
      </c>
      <c r="AF877" s="59"/>
      <c r="AG877" s="92">
        <f>SUM(AG876)</f>
        <v>1</v>
      </c>
      <c r="AH877" s="93"/>
      <c r="AI877" s="94"/>
      <c r="AJ877" s="94"/>
      <c r="AK877" s="94"/>
    </row>
    <row r="878" spans="1:37" ht="25.4" customHeight="1" x14ac:dyDescent="0.25">
      <c r="A878" s="290" t="s">
        <v>336</v>
      </c>
      <c r="B878" s="290"/>
      <c r="C878" s="290"/>
      <c r="D878" s="290"/>
      <c r="E878" s="290"/>
      <c r="F878" s="290"/>
      <c r="G878" s="290"/>
      <c r="H878" s="290"/>
      <c r="I878" s="290"/>
      <c r="J878" s="290"/>
      <c r="K878" s="290"/>
      <c r="L878" s="290"/>
      <c r="M878" s="290"/>
      <c r="N878" s="290"/>
      <c r="O878" s="290"/>
      <c r="P878" s="290"/>
      <c r="Q878" s="290"/>
      <c r="R878" s="290"/>
      <c r="S878" s="290"/>
      <c r="T878" s="290"/>
      <c r="U878" s="290"/>
      <c r="V878" s="290"/>
      <c r="W878" s="290"/>
      <c r="X878" s="290"/>
      <c r="Y878" s="290"/>
      <c r="Z878" s="290"/>
      <c r="AA878" s="290"/>
      <c r="AB878" s="290"/>
      <c r="AC878" s="290"/>
      <c r="AD878" s="290"/>
      <c r="AE878" s="89">
        <f>AE877/$AE$23*100</f>
        <v>0</v>
      </c>
      <c r="AF878" s="59"/>
      <c r="AG878" s="92"/>
      <c r="AH878" s="93"/>
      <c r="AI878" s="94"/>
      <c r="AJ878" s="94"/>
      <c r="AK878" s="94"/>
    </row>
    <row r="879" spans="1:37" ht="25.4" customHeight="1" thickBot="1" x14ac:dyDescent="0.3">
      <c r="A879" s="98"/>
      <c r="B879" s="98"/>
      <c r="C879" s="98"/>
      <c r="D879" s="98"/>
      <c r="E879" s="98"/>
      <c r="F879" s="98"/>
      <c r="G879" s="98"/>
      <c r="H879" s="98"/>
      <c r="I879" s="98"/>
      <c r="J879" s="98"/>
      <c r="K879" s="98"/>
      <c r="L879" s="98"/>
      <c r="M879" s="98"/>
      <c r="N879" s="98"/>
      <c r="O879" s="98"/>
      <c r="P879" s="98"/>
      <c r="Q879" s="99"/>
      <c r="R879" s="70"/>
      <c r="S879" s="70"/>
      <c r="T879" s="70"/>
      <c r="U879" s="70"/>
      <c r="V879" s="70"/>
      <c r="W879" s="70"/>
      <c r="X879" s="70"/>
      <c r="Y879" s="70"/>
      <c r="Z879" s="70"/>
      <c r="AA879" s="70"/>
      <c r="AB879" s="70"/>
      <c r="AC879" s="70"/>
      <c r="AD879" s="96"/>
      <c r="AE879" s="96"/>
    </row>
    <row r="880" spans="1:37" ht="25.4" customHeight="1" thickTop="1" thickBot="1" x14ac:dyDescent="0.3">
      <c r="A880" s="291" t="s">
        <v>45</v>
      </c>
      <c r="B880" s="291"/>
      <c r="C880" s="291"/>
      <c r="D880" s="291"/>
      <c r="E880" s="291"/>
      <c r="F880" s="291"/>
      <c r="G880" s="291"/>
      <c r="H880" s="291"/>
      <c r="I880" s="291"/>
      <c r="J880" s="291"/>
      <c r="K880" s="291"/>
      <c r="L880" s="291"/>
      <c r="M880" s="291"/>
      <c r="N880" s="291"/>
      <c r="O880" s="291"/>
      <c r="P880" s="291"/>
      <c r="Q880" s="291"/>
      <c r="R880" s="291"/>
      <c r="S880" s="291"/>
      <c r="T880" s="291"/>
      <c r="U880" s="291"/>
      <c r="V880" s="291"/>
      <c r="W880" s="291"/>
      <c r="X880" s="291"/>
      <c r="Y880" s="291"/>
      <c r="Z880" s="291"/>
      <c r="AA880" s="291"/>
      <c r="AB880" s="291"/>
      <c r="AC880" s="291"/>
      <c r="AD880" s="104" t="s">
        <v>65</v>
      </c>
      <c r="AE880" s="105" t="s">
        <v>9</v>
      </c>
      <c r="AF880" s="86" t="s">
        <v>330</v>
      </c>
      <c r="AG880" s="86" t="s">
        <v>331</v>
      </c>
      <c r="AH880" s="86" t="s">
        <v>332</v>
      </c>
      <c r="AI880" s="87" t="s">
        <v>333</v>
      </c>
      <c r="AJ880" s="86"/>
      <c r="AK880" s="87" t="s">
        <v>334</v>
      </c>
    </row>
    <row r="881" spans="1:37" ht="25.4" customHeight="1" thickTop="1" thickBot="1" x14ac:dyDescent="0.3">
      <c r="A881" s="320" t="s">
        <v>987</v>
      </c>
      <c r="B881" s="320"/>
      <c r="C881" s="320"/>
      <c r="D881" s="320"/>
      <c r="E881" s="320"/>
      <c r="F881" s="320"/>
      <c r="G881" s="320"/>
      <c r="H881" s="320"/>
      <c r="I881" s="320"/>
      <c r="J881" s="320"/>
      <c r="K881" s="320"/>
      <c r="L881" s="320"/>
      <c r="M881" s="320"/>
      <c r="N881" s="320"/>
      <c r="O881" s="320"/>
      <c r="P881" s="320"/>
      <c r="Q881" s="320"/>
      <c r="R881" s="320"/>
      <c r="S881" s="320"/>
      <c r="T881" s="320"/>
      <c r="U881" s="320"/>
      <c r="V881" s="320"/>
      <c r="W881" s="320"/>
      <c r="X881" s="320"/>
      <c r="Y881" s="320"/>
      <c r="Z881" s="320"/>
      <c r="AA881" s="320"/>
      <c r="AB881" s="320"/>
      <c r="AC881" s="320"/>
      <c r="AD881" s="88">
        <f>'Art. 121'!Q845</f>
        <v>0</v>
      </c>
      <c r="AE881" s="89">
        <f t="shared" ref="AE881:AE885" si="160">IF(AG881=1,AK881,AG881)</f>
        <v>0</v>
      </c>
      <c r="AF881">
        <f t="shared" ref="AF881:AF885" si="161">AD881/2</f>
        <v>0</v>
      </c>
      <c r="AG881" s="86">
        <f t="shared" ref="AG881:AG885" si="162">IF(AND(AF881&gt;=0,AF881&lt;=1),1,"No aplica")</f>
        <v>1</v>
      </c>
      <c r="AH881" s="90">
        <f t="shared" ref="AH881:AH885" si="163">AD881/(AG881*2)</f>
        <v>0</v>
      </c>
      <c r="AI881" s="91">
        <f>IF(AG881=1,AG881/$AG$886,"No aplica")</f>
        <v>0.2</v>
      </c>
      <c r="AJ881" s="91">
        <f t="shared" ref="AJ881:AJ885" si="164">AF881*AI881</f>
        <v>0</v>
      </c>
      <c r="AK881" s="91">
        <f t="shared" ref="AK881:AK885" si="165">AJ881*$AE$23</f>
        <v>0</v>
      </c>
    </row>
    <row r="882" spans="1:37" ht="25.4" customHeight="1" thickTop="1" thickBot="1" x14ac:dyDescent="0.3">
      <c r="A882" s="320" t="s">
        <v>988</v>
      </c>
      <c r="B882" s="320"/>
      <c r="C882" s="320"/>
      <c r="D882" s="320"/>
      <c r="E882" s="320"/>
      <c r="F882" s="320"/>
      <c r="G882" s="320"/>
      <c r="H882" s="320"/>
      <c r="I882" s="320"/>
      <c r="J882" s="320"/>
      <c r="K882" s="320"/>
      <c r="L882" s="320"/>
      <c r="M882" s="320"/>
      <c r="N882" s="320"/>
      <c r="O882" s="320"/>
      <c r="P882" s="320"/>
      <c r="Q882" s="320"/>
      <c r="R882" s="320"/>
      <c r="S882" s="320"/>
      <c r="T882" s="320"/>
      <c r="U882" s="320"/>
      <c r="V882" s="320"/>
      <c r="W882" s="320"/>
      <c r="X882" s="320"/>
      <c r="Y882" s="320"/>
      <c r="Z882" s="320"/>
      <c r="AA882" s="320"/>
      <c r="AB882" s="320"/>
      <c r="AC882" s="320"/>
      <c r="AD882" s="88">
        <f>'Art. 121'!Q846</f>
        <v>0</v>
      </c>
      <c r="AE882" s="89">
        <f t="shared" si="160"/>
        <v>0</v>
      </c>
      <c r="AF882">
        <f t="shared" si="161"/>
        <v>0</v>
      </c>
      <c r="AG882" s="86">
        <f t="shared" si="162"/>
        <v>1</v>
      </c>
      <c r="AH882" s="90">
        <f t="shared" si="163"/>
        <v>0</v>
      </c>
      <c r="AI882" s="91">
        <f>IF(AG882=1,AG882/$AG$886,"No aplica")</f>
        <v>0.2</v>
      </c>
      <c r="AJ882" s="91">
        <f t="shared" si="164"/>
        <v>0</v>
      </c>
      <c r="AK882" s="91">
        <f t="shared" si="165"/>
        <v>0</v>
      </c>
    </row>
    <row r="883" spans="1:37" ht="25.4" customHeight="1" thickTop="1" thickBot="1" x14ac:dyDescent="0.3">
      <c r="A883" s="320" t="s">
        <v>2569</v>
      </c>
      <c r="B883" s="320"/>
      <c r="C883" s="320"/>
      <c r="D883" s="320"/>
      <c r="E883" s="320"/>
      <c r="F883" s="320"/>
      <c r="G883" s="320"/>
      <c r="H883" s="320"/>
      <c r="I883" s="320"/>
      <c r="J883" s="320"/>
      <c r="K883" s="320"/>
      <c r="L883" s="320"/>
      <c r="M883" s="320"/>
      <c r="N883" s="320"/>
      <c r="O883" s="320"/>
      <c r="P883" s="320"/>
      <c r="Q883" s="320"/>
      <c r="R883" s="320"/>
      <c r="S883" s="320"/>
      <c r="T883" s="320"/>
      <c r="U883" s="320"/>
      <c r="V883" s="320"/>
      <c r="W883" s="320"/>
      <c r="X883" s="320"/>
      <c r="Y883" s="320"/>
      <c r="Z883" s="320"/>
      <c r="AA883" s="320"/>
      <c r="AB883" s="320"/>
      <c r="AC883" s="320"/>
      <c r="AD883" s="88">
        <f>'Art. 121'!Q847</f>
        <v>0</v>
      </c>
      <c r="AE883" s="89">
        <f t="shared" si="160"/>
        <v>0</v>
      </c>
      <c r="AF883">
        <f t="shared" si="161"/>
        <v>0</v>
      </c>
      <c r="AG883" s="86">
        <f t="shared" si="162"/>
        <v>1</v>
      </c>
      <c r="AH883" s="90">
        <f t="shared" si="163"/>
        <v>0</v>
      </c>
      <c r="AI883" s="91">
        <f>IF(AG883=1,AG883/$AG$886,"No aplica")</f>
        <v>0.2</v>
      </c>
      <c r="AJ883" s="91">
        <f t="shared" si="164"/>
        <v>0</v>
      </c>
      <c r="AK883" s="91">
        <f t="shared" si="165"/>
        <v>0</v>
      </c>
    </row>
    <row r="884" spans="1:37" ht="25.4" customHeight="1" thickTop="1" thickBot="1" x14ac:dyDescent="0.3">
      <c r="A884" s="320" t="s">
        <v>2570</v>
      </c>
      <c r="B884" s="320"/>
      <c r="C884" s="320"/>
      <c r="D884" s="320"/>
      <c r="E884" s="320"/>
      <c r="F884" s="320"/>
      <c r="G884" s="320"/>
      <c r="H884" s="320"/>
      <c r="I884" s="320"/>
      <c r="J884" s="320"/>
      <c r="K884" s="320"/>
      <c r="L884" s="320"/>
      <c r="M884" s="320"/>
      <c r="N884" s="320"/>
      <c r="O884" s="320"/>
      <c r="P884" s="320"/>
      <c r="Q884" s="320"/>
      <c r="R884" s="320"/>
      <c r="S884" s="320"/>
      <c r="T884" s="320"/>
      <c r="U884" s="320"/>
      <c r="V884" s="320"/>
      <c r="W884" s="320"/>
      <c r="X884" s="320"/>
      <c r="Y884" s="320"/>
      <c r="Z884" s="320"/>
      <c r="AA884" s="320"/>
      <c r="AB884" s="320"/>
      <c r="AC884" s="320"/>
      <c r="AD884" s="88">
        <f>'Art. 121'!Q848</f>
        <v>0</v>
      </c>
      <c r="AE884" s="89">
        <f t="shared" si="160"/>
        <v>0</v>
      </c>
      <c r="AF884">
        <f t="shared" si="161"/>
        <v>0</v>
      </c>
      <c r="AG884" s="86">
        <f t="shared" si="162"/>
        <v>1</v>
      </c>
      <c r="AH884" s="90">
        <f t="shared" si="163"/>
        <v>0</v>
      </c>
      <c r="AI884" s="91">
        <f>IF(AG884=1,AG884/$AG$886,"No aplica")</f>
        <v>0.2</v>
      </c>
      <c r="AJ884" s="91">
        <f t="shared" si="164"/>
        <v>0</v>
      </c>
      <c r="AK884" s="91">
        <f t="shared" si="165"/>
        <v>0</v>
      </c>
    </row>
    <row r="885" spans="1:37" ht="25.4" customHeight="1" thickTop="1" thickBot="1" x14ac:dyDescent="0.3">
      <c r="A885" s="320" t="s">
        <v>2571</v>
      </c>
      <c r="B885" s="320"/>
      <c r="C885" s="320"/>
      <c r="D885" s="320"/>
      <c r="E885" s="320"/>
      <c r="F885" s="320"/>
      <c r="G885" s="320"/>
      <c r="H885" s="320"/>
      <c r="I885" s="320"/>
      <c r="J885" s="320"/>
      <c r="K885" s="320"/>
      <c r="L885" s="320"/>
      <c r="M885" s="320"/>
      <c r="N885" s="320"/>
      <c r="O885" s="320"/>
      <c r="P885" s="320"/>
      <c r="Q885" s="320"/>
      <c r="R885" s="320"/>
      <c r="S885" s="320"/>
      <c r="T885" s="320"/>
      <c r="U885" s="320"/>
      <c r="V885" s="320"/>
      <c r="W885" s="320"/>
      <c r="X885" s="320"/>
      <c r="Y885" s="320"/>
      <c r="Z885" s="320"/>
      <c r="AA885" s="320"/>
      <c r="AB885" s="320"/>
      <c r="AC885" s="320"/>
      <c r="AD885" s="88">
        <f>'Art. 121'!Q849</f>
        <v>0</v>
      </c>
      <c r="AE885" s="89">
        <f t="shared" si="160"/>
        <v>0</v>
      </c>
      <c r="AF885">
        <f t="shared" si="161"/>
        <v>0</v>
      </c>
      <c r="AG885" s="86">
        <f t="shared" si="162"/>
        <v>1</v>
      </c>
      <c r="AH885" s="90">
        <f t="shared" si="163"/>
        <v>0</v>
      </c>
      <c r="AI885" s="91">
        <f>IF(AG885=1,AG885/$AG$886,"No aplica")</f>
        <v>0.2</v>
      </c>
      <c r="AJ885" s="91">
        <f t="shared" si="164"/>
        <v>0</v>
      </c>
      <c r="AK885" s="91">
        <f t="shared" si="165"/>
        <v>0</v>
      </c>
    </row>
    <row r="886" spans="1:37" ht="25.4" customHeight="1" thickTop="1" x14ac:dyDescent="0.25">
      <c r="A886" s="289" t="s">
        <v>2572</v>
      </c>
      <c r="B886" s="289"/>
      <c r="C886" s="289"/>
      <c r="D886" s="289"/>
      <c r="E886" s="289"/>
      <c r="F886" s="289"/>
      <c r="G886" s="289"/>
      <c r="H886" s="289"/>
      <c r="I886" s="289"/>
      <c r="J886" s="289"/>
      <c r="K886" s="289"/>
      <c r="L886" s="289"/>
      <c r="M886" s="289"/>
      <c r="N886" s="289"/>
      <c r="O886" s="289"/>
      <c r="P886" s="289"/>
      <c r="Q886" s="289"/>
      <c r="R886" s="289"/>
      <c r="S886" s="289"/>
      <c r="T886" s="289"/>
      <c r="U886" s="289"/>
      <c r="V886" s="289"/>
      <c r="W886" s="289"/>
      <c r="X886" s="289"/>
      <c r="Y886" s="289"/>
      <c r="Z886" s="289"/>
      <c r="AA886" s="289"/>
      <c r="AB886" s="289"/>
      <c r="AC886" s="289"/>
      <c r="AD886" s="289"/>
      <c r="AE886" s="89">
        <f>SUM(AE881:AE885)</f>
        <v>0</v>
      </c>
      <c r="AF886" s="59"/>
      <c r="AG886" s="92">
        <f>SUM(AG881:AG885)</f>
        <v>5</v>
      </c>
      <c r="AH886" s="93"/>
      <c r="AI886" s="94"/>
      <c r="AJ886" s="94"/>
      <c r="AK886" s="94"/>
    </row>
    <row r="887" spans="1:37" ht="25.4" customHeight="1" x14ac:dyDescent="0.25">
      <c r="A887" s="290" t="s">
        <v>2573</v>
      </c>
      <c r="B887" s="290"/>
      <c r="C887" s="290"/>
      <c r="D887" s="290"/>
      <c r="E887" s="290"/>
      <c r="F887" s="290"/>
      <c r="G887" s="290"/>
      <c r="H887" s="290"/>
      <c r="I887" s="290"/>
      <c r="J887" s="290"/>
      <c r="K887" s="290"/>
      <c r="L887" s="290"/>
      <c r="M887" s="290"/>
      <c r="N887" s="290"/>
      <c r="O887" s="290"/>
      <c r="P887" s="290"/>
      <c r="Q887" s="290"/>
      <c r="R887" s="290"/>
      <c r="S887" s="290"/>
      <c r="T887" s="290"/>
      <c r="U887" s="290"/>
      <c r="V887" s="290"/>
      <c r="W887" s="290"/>
      <c r="X887" s="290"/>
      <c r="Y887" s="290"/>
      <c r="Z887" s="290"/>
      <c r="AA887" s="290"/>
      <c r="AB887" s="290"/>
      <c r="AC887" s="290"/>
      <c r="AD887" s="290"/>
      <c r="AE887" s="89">
        <f>AE886/$AE$23*100</f>
        <v>0</v>
      </c>
      <c r="AF887" s="59"/>
      <c r="AG887" s="92"/>
      <c r="AH887" s="93"/>
      <c r="AI887" s="94"/>
      <c r="AJ887" s="94"/>
      <c r="AK887" s="94"/>
    </row>
    <row r="888" spans="1:37" ht="25.4" customHeight="1" x14ac:dyDescent="0.25">
      <c r="A888" s="100"/>
      <c r="B888" s="100"/>
      <c r="C888" s="100"/>
      <c r="D888" s="100"/>
      <c r="E888" s="100"/>
      <c r="F888" s="100"/>
      <c r="G888" s="100"/>
      <c r="H888" s="100"/>
      <c r="I888" s="100"/>
      <c r="J888" s="100"/>
      <c r="K888" s="100"/>
      <c r="L888" s="100"/>
      <c r="M888" s="100"/>
      <c r="N888" s="100"/>
      <c r="O888" s="100"/>
      <c r="P888" s="100"/>
      <c r="Q888" s="95"/>
      <c r="R888" s="100"/>
      <c r="S888" s="100"/>
      <c r="T888" s="100"/>
      <c r="U888" s="100"/>
      <c r="V888" s="100"/>
      <c r="W888" s="100"/>
      <c r="X888" s="100"/>
      <c r="Y888" s="100"/>
      <c r="Z888" s="100"/>
      <c r="AA888" s="100"/>
      <c r="AB888" s="100"/>
      <c r="AC888" s="100"/>
      <c r="AD888" s="96"/>
      <c r="AE888" s="96"/>
    </row>
    <row r="889" spans="1:37" ht="25.4" customHeight="1" x14ac:dyDescent="0.25">
      <c r="A889" s="100"/>
      <c r="B889" s="100"/>
      <c r="C889" s="100"/>
      <c r="D889" s="100"/>
      <c r="E889" s="100"/>
      <c r="F889" s="100"/>
      <c r="G889" s="100"/>
      <c r="H889" s="100"/>
      <c r="I889" s="100"/>
      <c r="J889" s="100"/>
      <c r="K889" s="100"/>
      <c r="L889" s="100"/>
      <c r="M889" s="100"/>
      <c r="N889" s="100"/>
      <c r="O889" s="100"/>
      <c r="P889" s="100"/>
      <c r="Q889" s="95"/>
      <c r="R889" s="100"/>
      <c r="S889" s="100"/>
      <c r="T889" s="100"/>
      <c r="U889" s="100"/>
      <c r="V889" s="100"/>
      <c r="W889" s="100"/>
      <c r="X889" s="100"/>
      <c r="Y889" s="100"/>
      <c r="Z889" s="100"/>
      <c r="AA889" s="100"/>
      <c r="AB889" s="100"/>
      <c r="AC889" s="100"/>
      <c r="AD889" s="96"/>
      <c r="AE889" s="96"/>
    </row>
    <row r="890" spans="1:37" ht="25.4" customHeight="1" x14ac:dyDescent="0.25">
      <c r="A890" s="337" t="s">
        <v>992</v>
      </c>
      <c r="B890" s="337"/>
      <c r="C890" s="337"/>
      <c r="D890" s="337"/>
      <c r="E890" s="337"/>
      <c r="F890" s="337"/>
      <c r="G890" s="337"/>
      <c r="H890" s="337"/>
      <c r="I890" s="337"/>
      <c r="J890" s="337"/>
      <c r="K890" s="337"/>
      <c r="L890" s="337"/>
      <c r="M890" s="337"/>
      <c r="N890" s="337"/>
      <c r="O890" s="337"/>
      <c r="P890" s="337"/>
      <c r="Q890" s="337"/>
      <c r="R890" s="337"/>
      <c r="S890" s="337"/>
      <c r="T890" s="337"/>
      <c r="U890" s="337"/>
      <c r="V890" s="337"/>
      <c r="W890" s="337"/>
      <c r="X890" s="337"/>
      <c r="Y890" s="337"/>
      <c r="Z890" s="337"/>
      <c r="AA890" s="337"/>
      <c r="AB890" s="337"/>
      <c r="AC890" s="337"/>
      <c r="AD890" s="82"/>
      <c r="AE890" s="82"/>
    </row>
    <row r="891" spans="1:37" ht="25.4" customHeight="1" x14ac:dyDescent="0.25">
      <c r="A891" s="101"/>
      <c r="B891" s="102"/>
      <c r="C891" s="102"/>
      <c r="D891" s="102"/>
      <c r="E891" s="102"/>
      <c r="F891" s="102"/>
      <c r="G891" s="102"/>
      <c r="H891" s="102"/>
      <c r="I891" s="102"/>
      <c r="J891" s="102"/>
      <c r="K891" s="102"/>
      <c r="L891" s="102"/>
      <c r="M891" s="102"/>
      <c r="N891" s="102"/>
      <c r="O891" s="102"/>
      <c r="P891" s="102"/>
      <c r="Q891" s="103"/>
      <c r="R891" s="102"/>
      <c r="S891" s="102"/>
      <c r="T891" s="102"/>
      <c r="U891" s="102"/>
      <c r="V891" s="102"/>
      <c r="W891" s="102"/>
      <c r="X891" s="102"/>
      <c r="Y891" s="102"/>
      <c r="Z891" s="102"/>
      <c r="AA891" s="102"/>
      <c r="AB891" s="102"/>
      <c r="AC891" s="102"/>
      <c r="AD891" s="83"/>
      <c r="AE891" s="83"/>
    </row>
    <row r="892" spans="1:37" ht="25.4" customHeight="1" thickBot="1" x14ac:dyDescent="0.3">
      <c r="A892" s="70"/>
      <c r="B892" s="70"/>
      <c r="C892" s="70"/>
      <c r="D892" s="70"/>
      <c r="E892" s="70"/>
      <c r="F892" s="70"/>
      <c r="G892" s="70"/>
      <c r="H892" s="70"/>
      <c r="I892" s="70"/>
      <c r="J892" s="70"/>
      <c r="K892" s="70"/>
      <c r="L892" s="70"/>
      <c r="M892" s="70"/>
      <c r="N892" s="70"/>
      <c r="O892" s="70"/>
      <c r="P892" s="70"/>
      <c r="Q892" s="95"/>
      <c r="R892" s="70"/>
      <c r="S892" s="70"/>
      <c r="T892" s="70"/>
      <c r="U892" s="70"/>
      <c r="V892" s="70"/>
      <c r="W892" s="70"/>
      <c r="X892" s="70"/>
      <c r="Y892" s="70"/>
      <c r="Z892" s="70"/>
      <c r="AA892" s="70"/>
      <c r="AB892" s="70"/>
      <c r="AC892" s="70"/>
      <c r="AD892" s="96"/>
      <c r="AE892" s="96"/>
    </row>
    <row r="893" spans="1:37" ht="25.4" customHeight="1" thickTop="1" thickBot="1" x14ac:dyDescent="0.3">
      <c r="A893" s="292" t="s">
        <v>44</v>
      </c>
      <c r="B893" s="292"/>
      <c r="C893" s="292"/>
      <c r="D893" s="292"/>
      <c r="E893" s="292"/>
      <c r="F893" s="292"/>
      <c r="G893" s="292"/>
      <c r="H893" s="292"/>
      <c r="I893" s="292"/>
      <c r="J893" s="292"/>
      <c r="K893" s="292"/>
      <c r="L893" s="292"/>
      <c r="M893" s="292"/>
      <c r="N893" s="292"/>
      <c r="O893" s="292"/>
      <c r="P893" s="292"/>
      <c r="Q893" s="292"/>
      <c r="R893" s="292"/>
      <c r="S893" s="292"/>
      <c r="T893" s="292"/>
      <c r="U893" s="292"/>
      <c r="V893" s="292"/>
      <c r="W893" s="292"/>
      <c r="X893" s="292"/>
      <c r="Y893" s="292"/>
      <c r="Z893" s="292"/>
      <c r="AA893" s="292"/>
      <c r="AB893" s="292"/>
      <c r="AC893" s="292"/>
      <c r="AD893" s="63" t="s">
        <v>65</v>
      </c>
      <c r="AE893" s="211" t="s">
        <v>9</v>
      </c>
      <c r="AF893" s="86" t="s">
        <v>330</v>
      </c>
      <c r="AG893" s="86" t="s">
        <v>331</v>
      </c>
      <c r="AH893" s="86" t="s">
        <v>332</v>
      </c>
      <c r="AI893" s="87" t="s">
        <v>333</v>
      </c>
      <c r="AJ893" s="86"/>
      <c r="AK893" s="87" t="s">
        <v>334</v>
      </c>
    </row>
    <row r="894" spans="1:37" ht="25.4" customHeight="1" thickTop="1" thickBot="1" x14ac:dyDescent="0.3">
      <c r="A894" s="320" t="s">
        <v>403</v>
      </c>
      <c r="B894" s="320"/>
      <c r="C894" s="320"/>
      <c r="D894" s="320"/>
      <c r="E894" s="320"/>
      <c r="F894" s="320"/>
      <c r="G894" s="320"/>
      <c r="H894" s="320"/>
      <c r="I894" s="320"/>
      <c r="J894" s="320"/>
      <c r="K894" s="320"/>
      <c r="L894" s="320"/>
      <c r="M894" s="320"/>
      <c r="N894" s="320"/>
      <c r="O894" s="320"/>
      <c r="P894" s="320"/>
      <c r="Q894" s="320"/>
      <c r="R894" s="320"/>
      <c r="S894" s="320"/>
      <c r="T894" s="320"/>
      <c r="U894" s="320"/>
      <c r="V894" s="320"/>
      <c r="W894" s="320"/>
      <c r="X894" s="320"/>
      <c r="Y894" s="320"/>
      <c r="Z894" s="320"/>
      <c r="AA894" s="320"/>
      <c r="AB894" s="320"/>
      <c r="AC894" s="320"/>
      <c r="AD894" s="88">
        <f>'Art. 121'!Q858</f>
        <v>0</v>
      </c>
      <c r="AE894" s="89">
        <f t="shared" ref="AE894:AE919" si="166">IF(AG894=1,AK894,AG894)</f>
        <v>0</v>
      </c>
      <c r="AF894">
        <f t="shared" ref="AF894:AF919" si="167">AD894/2</f>
        <v>0</v>
      </c>
      <c r="AG894" s="86">
        <f t="shared" ref="AG894:AG919" si="168">IF(AND(AF894&gt;=0,AF894&lt;=1),1,"No aplica")</f>
        <v>1</v>
      </c>
      <c r="AH894" s="90">
        <f t="shared" ref="AH894:AH919" si="169">AD894/(AG894*2)</f>
        <v>0</v>
      </c>
      <c r="AI894" s="91">
        <f t="shared" ref="AI894:AI919" si="170">IF(AG894=1,AG894/$AG$920,"No aplica")</f>
        <v>3.8461538461538464E-2</v>
      </c>
      <c r="AJ894" s="91">
        <f t="shared" ref="AJ894:AJ919" si="171">AF894*AI894</f>
        <v>0</v>
      </c>
      <c r="AK894" s="91">
        <f t="shared" ref="AK894:AK919" si="172">AJ894*$AE$23</f>
        <v>0</v>
      </c>
    </row>
    <row r="895" spans="1:37" ht="25.4" customHeight="1" thickTop="1" thickBot="1" x14ac:dyDescent="0.3">
      <c r="A895" s="320" t="s">
        <v>441</v>
      </c>
      <c r="B895" s="320"/>
      <c r="C895" s="320"/>
      <c r="D895" s="320"/>
      <c r="E895" s="320"/>
      <c r="F895" s="320"/>
      <c r="G895" s="320"/>
      <c r="H895" s="320"/>
      <c r="I895" s="320"/>
      <c r="J895" s="320"/>
      <c r="K895" s="320"/>
      <c r="L895" s="320"/>
      <c r="M895" s="320"/>
      <c r="N895" s="320"/>
      <c r="O895" s="320"/>
      <c r="P895" s="320"/>
      <c r="Q895" s="320"/>
      <c r="R895" s="320"/>
      <c r="S895" s="320"/>
      <c r="T895" s="320"/>
      <c r="U895" s="320"/>
      <c r="V895" s="320"/>
      <c r="W895" s="320"/>
      <c r="X895" s="320"/>
      <c r="Y895" s="320"/>
      <c r="Z895" s="320"/>
      <c r="AA895" s="320"/>
      <c r="AB895" s="320"/>
      <c r="AC895" s="320"/>
      <c r="AD895" s="88">
        <f>'Art. 121'!Q859</f>
        <v>0</v>
      </c>
      <c r="AE895" s="89">
        <f t="shared" si="166"/>
        <v>0</v>
      </c>
      <c r="AF895">
        <f t="shared" si="167"/>
        <v>0</v>
      </c>
      <c r="AG895" s="86">
        <f t="shared" si="168"/>
        <v>1</v>
      </c>
      <c r="AH895" s="90">
        <f t="shared" si="169"/>
        <v>0</v>
      </c>
      <c r="AI895" s="91">
        <f t="shared" si="170"/>
        <v>3.8461538461538464E-2</v>
      </c>
      <c r="AJ895" s="91">
        <f t="shared" si="171"/>
        <v>0</v>
      </c>
      <c r="AK895" s="91">
        <f t="shared" si="172"/>
        <v>0</v>
      </c>
    </row>
    <row r="896" spans="1:37" ht="25.4" customHeight="1" thickTop="1" thickBot="1" x14ac:dyDescent="0.3">
      <c r="A896" s="320" t="s">
        <v>994</v>
      </c>
      <c r="B896" s="320"/>
      <c r="C896" s="320"/>
      <c r="D896" s="320"/>
      <c r="E896" s="320"/>
      <c r="F896" s="320"/>
      <c r="G896" s="320"/>
      <c r="H896" s="320"/>
      <c r="I896" s="320"/>
      <c r="J896" s="320"/>
      <c r="K896" s="320"/>
      <c r="L896" s="320"/>
      <c r="M896" s="320"/>
      <c r="N896" s="320"/>
      <c r="O896" s="320"/>
      <c r="P896" s="320"/>
      <c r="Q896" s="320"/>
      <c r="R896" s="320"/>
      <c r="S896" s="320"/>
      <c r="T896" s="320"/>
      <c r="U896" s="320"/>
      <c r="V896" s="320"/>
      <c r="W896" s="320"/>
      <c r="X896" s="320"/>
      <c r="Y896" s="320"/>
      <c r="Z896" s="320"/>
      <c r="AA896" s="320"/>
      <c r="AB896" s="320"/>
      <c r="AC896" s="320"/>
      <c r="AD896" s="88">
        <f>'Art. 121'!Q860</f>
        <v>0</v>
      </c>
      <c r="AE896" s="89">
        <f t="shared" si="166"/>
        <v>0</v>
      </c>
      <c r="AF896">
        <f t="shared" si="167"/>
        <v>0</v>
      </c>
      <c r="AG896" s="86">
        <f t="shared" si="168"/>
        <v>1</v>
      </c>
      <c r="AH896" s="90">
        <f t="shared" si="169"/>
        <v>0</v>
      </c>
      <c r="AI896" s="91">
        <f t="shared" si="170"/>
        <v>3.8461538461538464E-2</v>
      </c>
      <c r="AJ896" s="91">
        <f t="shared" si="171"/>
        <v>0</v>
      </c>
      <c r="AK896" s="91">
        <f t="shared" si="172"/>
        <v>0</v>
      </c>
    </row>
    <row r="897" spans="1:37" ht="25.4" customHeight="1" thickTop="1" thickBot="1" x14ac:dyDescent="0.3">
      <c r="A897" s="320" t="s">
        <v>995</v>
      </c>
      <c r="B897" s="320"/>
      <c r="C897" s="320"/>
      <c r="D897" s="320"/>
      <c r="E897" s="320"/>
      <c r="F897" s="320"/>
      <c r="G897" s="320"/>
      <c r="H897" s="320"/>
      <c r="I897" s="320"/>
      <c r="J897" s="320"/>
      <c r="K897" s="320"/>
      <c r="L897" s="320"/>
      <c r="M897" s="320"/>
      <c r="N897" s="320"/>
      <c r="O897" s="320"/>
      <c r="P897" s="320"/>
      <c r="Q897" s="320"/>
      <c r="R897" s="320"/>
      <c r="S897" s="320"/>
      <c r="T897" s="320"/>
      <c r="U897" s="320"/>
      <c r="V897" s="320"/>
      <c r="W897" s="320"/>
      <c r="X897" s="320"/>
      <c r="Y897" s="320"/>
      <c r="Z897" s="320"/>
      <c r="AA897" s="320"/>
      <c r="AB897" s="320"/>
      <c r="AC897" s="320"/>
      <c r="AD897" s="88">
        <f>'Art. 121'!Q861</f>
        <v>0</v>
      </c>
      <c r="AE897" s="89">
        <f t="shared" si="166"/>
        <v>0</v>
      </c>
      <c r="AF897">
        <f t="shared" si="167"/>
        <v>0</v>
      </c>
      <c r="AG897" s="86">
        <f t="shared" si="168"/>
        <v>1</v>
      </c>
      <c r="AH897" s="90">
        <f t="shared" si="169"/>
        <v>0</v>
      </c>
      <c r="AI897" s="91">
        <f t="shared" si="170"/>
        <v>3.8461538461538464E-2</v>
      </c>
      <c r="AJ897" s="91">
        <f t="shared" si="171"/>
        <v>0</v>
      </c>
      <c r="AK897" s="91">
        <f t="shared" si="172"/>
        <v>0</v>
      </c>
    </row>
    <row r="898" spans="1:37" ht="25.4" customHeight="1" thickTop="1" thickBot="1" x14ac:dyDescent="0.3">
      <c r="A898" s="320" t="s">
        <v>996</v>
      </c>
      <c r="B898" s="320"/>
      <c r="C898" s="320"/>
      <c r="D898" s="320"/>
      <c r="E898" s="320"/>
      <c r="F898" s="320"/>
      <c r="G898" s="320"/>
      <c r="H898" s="320"/>
      <c r="I898" s="320"/>
      <c r="J898" s="320"/>
      <c r="K898" s="320"/>
      <c r="L898" s="320"/>
      <c r="M898" s="320"/>
      <c r="N898" s="320"/>
      <c r="O898" s="320"/>
      <c r="P898" s="320"/>
      <c r="Q898" s="320"/>
      <c r="R898" s="320"/>
      <c r="S898" s="320"/>
      <c r="T898" s="320"/>
      <c r="U898" s="320"/>
      <c r="V898" s="320"/>
      <c r="W898" s="320"/>
      <c r="X898" s="320"/>
      <c r="Y898" s="320"/>
      <c r="Z898" s="320"/>
      <c r="AA898" s="320"/>
      <c r="AB898" s="320"/>
      <c r="AC898" s="320"/>
      <c r="AD898" s="88">
        <f>'Art. 121'!Q862</f>
        <v>0</v>
      </c>
      <c r="AE898" s="89">
        <f t="shared" si="166"/>
        <v>0</v>
      </c>
      <c r="AF898">
        <f t="shared" si="167"/>
        <v>0</v>
      </c>
      <c r="AG898" s="86">
        <f t="shared" si="168"/>
        <v>1</v>
      </c>
      <c r="AH898" s="90">
        <f t="shared" si="169"/>
        <v>0</v>
      </c>
      <c r="AI898" s="91">
        <f t="shared" si="170"/>
        <v>3.8461538461538464E-2</v>
      </c>
      <c r="AJ898" s="91">
        <f t="shared" si="171"/>
        <v>0</v>
      </c>
      <c r="AK898" s="91">
        <f t="shared" si="172"/>
        <v>0</v>
      </c>
    </row>
    <row r="899" spans="1:37" ht="25.4" customHeight="1" thickTop="1" thickBot="1" x14ac:dyDescent="0.3">
      <c r="A899" s="320" t="s">
        <v>997</v>
      </c>
      <c r="B899" s="320"/>
      <c r="C899" s="320"/>
      <c r="D899" s="320"/>
      <c r="E899" s="320"/>
      <c r="F899" s="320"/>
      <c r="G899" s="320"/>
      <c r="H899" s="320"/>
      <c r="I899" s="320"/>
      <c r="J899" s="320"/>
      <c r="K899" s="320"/>
      <c r="L899" s="320"/>
      <c r="M899" s="320"/>
      <c r="N899" s="320"/>
      <c r="O899" s="320"/>
      <c r="P899" s="320"/>
      <c r="Q899" s="320"/>
      <c r="R899" s="320"/>
      <c r="S899" s="320"/>
      <c r="T899" s="320"/>
      <c r="U899" s="320"/>
      <c r="V899" s="320"/>
      <c r="W899" s="320"/>
      <c r="X899" s="320"/>
      <c r="Y899" s="320"/>
      <c r="Z899" s="320"/>
      <c r="AA899" s="320"/>
      <c r="AB899" s="320"/>
      <c r="AC899" s="320"/>
      <c r="AD899" s="88">
        <f>'Art. 121'!Q863</f>
        <v>0</v>
      </c>
      <c r="AE899" s="89">
        <f t="shared" si="166"/>
        <v>0</v>
      </c>
      <c r="AF899">
        <f t="shared" si="167"/>
        <v>0</v>
      </c>
      <c r="AG899" s="86">
        <f t="shared" si="168"/>
        <v>1</v>
      </c>
      <c r="AH899" s="90">
        <f t="shared" si="169"/>
        <v>0</v>
      </c>
      <c r="AI899" s="91">
        <f t="shared" si="170"/>
        <v>3.8461538461538464E-2</v>
      </c>
      <c r="AJ899" s="91">
        <f t="shared" si="171"/>
        <v>0</v>
      </c>
      <c r="AK899" s="91">
        <f t="shared" si="172"/>
        <v>0</v>
      </c>
    </row>
    <row r="900" spans="1:37" ht="25.4" customHeight="1" thickTop="1" thickBot="1" x14ac:dyDescent="0.3">
      <c r="A900" s="320" t="s">
        <v>998</v>
      </c>
      <c r="B900" s="320"/>
      <c r="C900" s="320"/>
      <c r="D900" s="320"/>
      <c r="E900" s="320"/>
      <c r="F900" s="320"/>
      <c r="G900" s="320"/>
      <c r="H900" s="320"/>
      <c r="I900" s="320"/>
      <c r="J900" s="320"/>
      <c r="K900" s="320"/>
      <c r="L900" s="320"/>
      <c r="M900" s="320"/>
      <c r="N900" s="320"/>
      <c r="O900" s="320"/>
      <c r="P900" s="320"/>
      <c r="Q900" s="320"/>
      <c r="R900" s="320"/>
      <c r="S900" s="320"/>
      <c r="T900" s="320"/>
      <c r="U900" s="320"/>
      <c r="V900" s="320"/>
      <c r="W900" s="320"/>
      <c r="X900" s="320"/>
      <c r="Y900" s="320"/>
      <c r="Z900" s="320"/>
      <c r="AA900" s="320"/>
      <c r="AB900" s="320"/>
      <c r="AC900" s="320"/>
      <c r="AD900" s="88">
        <f>'Art. 121'!Q864</f>
        <v>0</v>
      </c>
      <c r="AE900" s="89">
        <f t="shared" si="166"/>
        <v>0</v>
      </c>
      <c r="AF900">
        <f t="shared" si="167"/>
        <v>0</v>
      </c>
      <c r="AG900" s="86">
        <f t="shared" si="168"/>
        <v>1</v>
      </c>
      <c r="AH900" s="90">
        <f t="shared" si="169"/>
        <v>0</v>
      </c>
      <c r="AI900" s="91">
        <f t="shared" si="170"/>
        <v>3.8461538461538464E-2</v>
      </c>
      <c r="AJ900" s="91">
        <f t="shared" si="171"/>
        <v>0</v>
      </c>
      <c r="AK900" s="91">
        <f t="shared" si="172"/>
        <v>0</v>
      </c>
    </row>
    <row r="901" spans="1:37" ht="25.4" customHeight="1" thickTop="1" thickBot="1" x14ac:dyDescent="0.3">
      <c r="A901" s="320" t="s">
        <v>999</v>
      </c>
      <c r="B901" s="320"/>
      <c r="C901" s="320"/>
      <c r="D901" s="320"/>
      <c r="E901" s="320"/>
      <c r="F901" s="320"/>
      <c r="G901" s="320"/>
      <c r="H901" s="320"/>
      <c r="I901" s="320"/>
      <c r="J901" s="320"/>
      <c r="K901" s="320"/>
      <c r="L901" s="320"/>
      <c r="M901" s="320"/>
      <c r="N901" s="320"/>
      <c r="O901" s="320"/>
      <c r="P901" s="320"/>
      <c r="Q901" s="320"/>
      <c r="R901" s="320"/>
      <c r="S901" s="320"/>
      <c r="T901" s="320"/>
      <c r="U901" s="320"/>
      <c r="V901" s="320"/>
      <c r="W901" s="320"/>
      <c r="X901" s="320"/>
      <c r="Y901" s="320"/>
      <c r="Z901" s="320"/>
      <c r="AA901" s="320"/>
      <c r="AB901" s="320"/>
      <c r="AC901" s="320"/>
      <c r="AD901" s="88">
        <f>'Art. 121'!Q865</f>
        <v>0</v>
      </c>
      <c r="AE901" s="89">
        <f t="shared" si="166"/>
        <v>0</v>
      </c>
      <c r="AF901">
        <f t="shared" si="167"/>
        <v>0</v>
      </c>
      <c r="AG901" s="86">
        <f t="shared" si="168"/>
        <v>1</v>
      </c>
      <c r="AH901" s="90">
        <f t="shared" si="169"/>
        <v>0</v>
      </c>
      <c r="AI901" s="91">
        <f t="shared" si="170"/>
        <v>3.8461538461538464E-2</v>
      </c>
      <c r="AJ901" s="91">
        <f t="shared" si="171"/>
        <v>0</v>
      </c>
      <c r="AK901" s="91">
        <f t="shared" si="172"/>
        <v>0</v>
      </c>
    </row>
    <row r="902" spans="1:37" ht="25.4" customHeight="1" thickTop="1" thickBot="1" x14ac:dyDescent="0.3">
      <c r="A902" s="320" t="s">
        <v>1000</v>
      </c>
      <c r="B902" s="320"/>
      <c r="C902" s="320"/>
      <c r="D902" s="320"/>
      <c r="E902" s="320"/>
      <c r="F902" s="320"/>
      <c r="G902" s="320"/>
      <c r="H902" s="320"/>
      <c r="I902" s="320"/>
      <c r="J902" s="320"/>
      <c r="K902" s="320"/>
      <c r="L902" s="320"/>
      <c r="M902" s="320"/>
      <c r="N902" s="320"/>
      <c r="O902" s="320"/>
      <c r="P902" s="320"/>
      <c r="Q902" s="320"/>
      <c r="R902" s="320"/>
      <c r="S902" s="320"/>
      <c r="T902" s="320"/>
      <c r="U902" s="320"/>
      <c r="V902" s="320"/>
      <c r="W902" s="320"/>
      <c r="X902" s="320"/>
      <c r="Y902" s="320"/>
      <c r="Z902" s="320"/>
      <c r="AA902" s="320"/>
      <c r="AB902" s="320"/>
      <c r="AC902" s="320"/>
      <c r="AD902" s="88">
        <f>'Art. 121'!Q866</f>
        <v>0</v>
      </c>
      <c r="AE902" s="89">
        <f t="shared" si="166"/>
        <v>0</v>
      </c>
      <c r="AF902">
        <f t="shared" si="167"/>
        <v>0</v>
      </c>
      <c r="AG902" s="86">
        <f t="shared" si="168"/>
        <v>1</v>
      </c>
      <c r="AH902" s="90">
        <f t="shared" si="169"/>
        <v>0</v>
      </c>
      <c r="AI902" s="91">
        <f t="shared" si="170"/>
        <v>3.8461538461538464E-2</v>
      </c>
      <c r="AJ902" s="91">
        <f t="shared" si="171"/>
        <v>0</v>
      </c>
      <c r="AK902" s="91">
        <f t="shared" si="172"/>
        <v>0</v>
      </c>
    </row>
    <row r="903" spans="1:37" ht="25.4" customHeight="1" thickTop="1" thickBot="1" x14ac:dyDescent="0.3">
      <c r="A903" s="320" t="s">
        <v>1001</v>
      </c>
      <c r="B903" s="320"/>
      <c r="C903" s="320"/>
      <c r="D903" s="320"/>
      <c r="E903" s="320"/>
      <c r="F903" s="320"/>
      <c r="G903" s="320"/>
      <c r="H903" s="320"/>
      <c r="I903" s="320"/>
      <c r="J903" s="320"/>
      <c r="K903" s="320"/>
      <c r="L903" s="320"/>
      <c r="M903" s="320"/>
      <c r="N903" s="320"/>
      <c r="O903" s="320"/>
      <c r="P903" s="320"/>
      <c r="Q903" s="320"/>
      <c r="R903" s="320"/>
      <c r="S903" s="320"/>
      <c r="T903" s="320"/>
      <c r="U903" s="320"/>
      <c r="V903" s="320"/>
      <c r="W903" s="320"/>
      <c r="X903" s="320"/>
      <c r="Y903" s="320"/>
      <c r="Z903" s="320"/>
      <c r="AA903" s="320"/>
      <c r="AB903" s="320"/>
      <c r="AC903" s="320"/>
      <c r="AD903" s="88">
        <f>'Art. 121'!Q867</f>
        <v>0</v>
      </c>
      <c r="AE903" s="89">
        <f t="shared" si="166"/>
        <v>0</v>
      </c>
      <c r="AF903">
        <f t="shared" si="167"/>
        <v>0</v>
      </c>
      <c r="AG903" s="86">
        <f t="shared" si="168"/>
        <v>1</v>
      </c>
      <c r="AH903" s="90">
        <f t="shared" si="169"/>
        <v>0</v>
      </c>
      <c r="AI903" s="91">
        <f t="shared" si="170"/>
        <v>3.8461538461538464E-2</v>
      </c>
      <c r="AJ903" s="91">
        <f t="shared" si="171"/>
        <v>0</v>
      </c>
      <c r="AK903" s="91">
        <f t="shared" si="172"/>
        <v>0</v>
      </c>
    </row>
    <row r="904" spans="1:37" ht="25.4" customHeight="1" thickTop="1" thickBot="1" x14ac:dyDescent="0.3">
      <c r="A904" s="320" t="s">
        <v>1002</v>
      </c>
      <c r="B904" s="320"/>
      <c r="C904" s="320"/>
      <c r="D904" s="320"/>
      <c r="E904" s="320"/>
      <c r="F904" s="320"/>
      <c r="G904" s="320"/>
      <c r="H904" s="320"/>
      <c r="I904" s="320"/>
      <c r="J904" s="320"/>
      <c r="K904" s="320"/>
      <c r="L904" s="320"/>
      <c r="M904" s="320"/>
      <c r="N904" s="320"/>
      <c r="O904" s="320"/>
      <c r="P904" s="320"/>
      <c r="Q904" s="320"/>
      <c r="R904" s="320"/>
      <c r="S904" s="320"/>
      <c r="T904" s="320"/>
      <c r="U904" s="320"/>
      <c r="V904" s="320"/>
      <c r="W904" s="320"/>
      <c r="X904" s="320"/>
      <c r="Y904" s="320"/>
      <c r="Z904" s="320"/>
      <c r="AA904" s="320"/>
      <c r="AB904" s="320"/>
      <c r="AC904" s="320"/>
      <c r="AD904" s="88">
        <f>'Art. 121'!Q868</f>
        <v>0</v>
      </c>
      <c r="AE904" s="89">
        <f t="shared" si="166"/>
        <v>0</v>
      </c>
      <c r="AF904">
        <f t="shared" si="167"/>
        <v>0</v>
      </c>
      <c r="AG904" s="86">
        <f t="shared" si="168"/>
        <v>1</v>
      </c>
      <c r="AH904" s="90">
        <f t="shared" si="169"/>
        <v>0</v>
      </c>
      <c r="AI904" s="91">
        <f t="shared" si="170"/>
        <v>3.8461538461538464E-2</v>
      </c>
      <c r="AJ904" s="91">
        <f t="shared" si="171"/>
        <v>0</v>
      </c>
      <c r="AK904" s="91">
        <f t="shared" si="172"/>
        <v>0</v>
      </c>
    </row>
    <row r="905" spans="1:37" ht="25.4" customHeight="1" thickTop="1" thickBot="1" x14ac:dyDescent="0.3">
      <c r="A905" s="320" t="s">
        <v>1003</v>
      </c>
      <c r="B905" s="320"/>
      <c r="C905" s="320"/>
      <c r="D905" s="320"/>
      <c r="E905" s="320"/>
      <c r="F905" s="320"/>
      <c r="G905" s="320"/>
      <c r="H905" s="320"/>
      <c r="I905" s="320"/>
      <c r="J905" s="320"/>
      <c r="K905" s="320"/>
      <c r="L905" s="320"/>
      <c r="M905" s="320"/>
      <c r="N905" s="320"/>
      <c r="O905" s="320"/>
      <c r="P905" s="320"/>
      <c r="Q905" s="320"/>
      <c r="R905" s="320"/>
      <c r="S905" s="320"/>
      <c r="T905" s="320"/>
      <c r="U905" s="320"/>
      <c r="V905" s="320"/>
      <c r="W905" s="320"/>
      <c r="X905" s="320"/>
      <c r="Y905" s="320"/>
      <c r="Z905" s="320"/>
      <c r="AA905" s="320"/>
      <c r="AB905" s="320"/>
      <c r="AC905" s="320"/>
      <c r="AD905" s="88">
        <f>'Art. 121'!Q869</f>
        <v>0</v>
      </c>
      <c r="AE905" s="89">
        <f t="shared" si="166"/>
        <v>0</v>
      </c>
      <c r="AF905">
        <f t="shared" si="167"/>
        <v>0</v>
      </c>
      <c r="AG905" s="86">
        <f t="shared" si="168"/>
        <v>1</v>
      </c>
      <c r="AH905" s="90">
        <f t="shared" si="169"/>
        <v>0</v>
      </c>
      <c r="AI905" s="91">
        <f t="shared" si="170"/>
        <v>3.8461538461538464E-2</v>
      </c>
      <c r="AJ905" s="91">
        <f t="shared" si="171"/>
        <v>0</v>
      </c>
      <c r="AK905" s="91">
        <f t="shared" si="172"/>
        <v>0</v>
      </c>
    </row>
    <row r="906" spans="1:37" ht="25.4" customHeight="1" thickTop="1" thickBot="1" x14ac:dyDescent="0.3">
      <c r="A906" s="320" t="s">
        <v>1004</v>
      </c>
      <c r="B906" s="320"/>
      <c r="C906" s="320"/>
      <c r="D906" s="320"/>
      <c r="E906" s="320"/>
      <c r="F906" s="320"/>
      <c r="G906" s="320"/>
      <c r="H906" s="320"/>
      <c r="I906" s="320"/>
      <c r="J906" s="320"/>
      <c r="K906" s="320"/>
      <c r="L906" s="320"/>
      <c r="M906" s="320"/>
      <c r="N906" s="320"/>
      <c r="O906" s="320"/>
      <c r="P906" s="320"/>
      <c r="Q906" s="320"/>
      <c r="R906" s="320"/>
      <c r="S906" s="320"/>
      <c r="T906" s="320"/>
      <c r="U906" s="320"/>
      <c r="V906" s="320"/>
      <c r="W906" s="320"/>
      <c r="X906" s="320"/>
      <c r="Y906" s="320"/>
      <c r="Z906" s="320"/>
      <c r="AA906" s="320"/>
      <c r="AB906" s="320"/>
      <c r="AC906" s="320"/>
      <c r="AD906" s="88">
        <f>'Art. 121'!Q870</f>
        <v>0</v>
      </c>
      <c r="AE906" s="89">
        <f t="shared" si="166"/>
        <v>0</v>
      </c>
      <c r="AF906">
        <f t="shared" si="167"/>
        <v>0</v>
      </c>
      <c r="AG906" s="86">
        <f t="shared" si="168"/>
        <v>1</v>
      </c>
      <c r="AH906" s="90">
        <f t="shared" si="169"/>
        <v>0</v>
      </c>
      <c r="AI906" s="91">
        <f t="shared" si="170"/>
        <v>3.8461538461538464E-2</v>
      </c>
      <c r="AJ906" s="91">
        <f t="shared" si="171"/>
        <v>0</v>
      </c>
      <c r="AK906" s="91">
        <f t="shared" si="172"/>
        <v>0</v>
      </c>
    </row>
    <row r="907" spans="1:37" ht="25.4" customHeight="1" thickTop="1" thickBot="1" x14ac:dyDescent="0.3">
      <c r="A907" s="320" t="s">
        <v>1005</v>
      </c>
      <c r="B907" s="320"/>
      <c r="C907" s="320"/>
      <c r="D907" s="320"/>
      <c r="E907" s="320"/>
      <c r="F907" s="320"/>
      <c r="G907" s="320"/>
      <c r="H907" s="320"/>
      <c r="I907" s="320"/>
      <c r="J907" s="320"/>
      <c r="K907" s="320"/>
      <c r="L907" s="320"/>
      <c r="M907" s="320"/>
      <c r="N907" s="320"/>
      <c r="O907" s="320"/>
      <c r="P907" s="320"/>
      <c r="Q907" s="320"/>
      <c r="R907" s="320"/>
      <c r="S907" s="320"/>
      <c r="T907" s="320"/>
      <c r="U907" s="320"/>
      <c r="V907" s="320"/>
      <c r="W907" s="320"/>
      <c r="X907" s="320"/>
      <c r="Y907" s="320"/>
      <c r="Z907" s="320"/>
      <c r="AA907" s="320"/>
      <c r="AB907" s="320"/>
      <c r="AC907" s="320"/>
      <c r="AD907" s="88">
        <f>'Art. 121'!Q871</f>
        <v>0</v>
      </c>
      <c r="AE907" s="89">
        <f t="shared" si="166"/>
        <v>0</v>
      </c>
      <c r="AF907">
        <f t="shared" si="167"/>
        <v>0</v>
      </c>
      <c r="AG907" s="86">
        <f t="shared" si="168"/>
        <v>1</v>
      </c>
      <c r="AH907" s="90">
        <f t="shared" si="169"/>
        <v>0</v>
      </c>
      <c r="AI907" s="91">
        <f t="shared" si="170"/>
        <v>3.8461538461538464E-2</v>
      </c>
      <c r="AJ907" s="91">
        <f t="shared" si="171"/>
        <v>0</v>
      </c>
      <c r="AK907" s="91">
        <f t="shared" si="172"/>
        <v>0</v>
      </c>
    </row>
    <row r="908" spans="1:37" ht="25.4" customHeight="1" thickTop="1" thickBot="1" x14ac:dyDescent="0.3">
      <c r="A908" s="320" t="s">
        <v>1006</v>
      </c>
      <c r="B908" s="320"/>
      <c r="C908" s="320"/>
      <c r="D908" s="320"/>
      <c r="E908" s="320"/>
      <c r="F908" s="320"/>
      <c r="G908" s="320"/>
      <c r="H908" s="320"/>
      <c r="I908" s="320"/>
      <c r="J908" s="320"/>
      <c r="K908" s="320"/>
      <c r="L908" s="320"/>
      <c r="M908" s="320"/>
      <c r="N908" s="320"/>
      <c r="O908" s="320"/>
      <c r="P908" s="320"/>
      <c r="Q908" s="320"/>
      <c r="R908" s="320"/>
      <c r="S908" s="320"/>
      <c r="T908" s="320"/>
      <c r="U908" s="320"/>
      <c r="V908" s="320"/>
      <c r="W908" s="320"/>
      <c r="X908" s="320"/>
      <c r="Y908" s="320"/>
      <c r="Z908" s="320"/>
      <c r="AA908" s="320"/>
      <c r="AB908" s="320"/>
      <c r="AC908" s="320"/>
      <c r="AD908" s="88">
        <f>'Art. 121'!Q872</f>
        <v>0</v>
      </c>
      <c r="AE908" s="89">
        <f t="shared" si="166"/>
        <v>0</v>
      </c>
      <c r="AF908">
        <f t="shared" si="167"/>
        <v>0</v>
      </c>
      <c r="AG908" s="86">
        <f t="shared" si="168"/>
        <v>1</v>
      </c>
      <c r="AH908" s="90">
        <f t="shared" si="169"/>
        <v>0</v>
      </c>
      <c r="AI908" s="91">
        <f t="shared" si="170"/>
        <v>3.8461538461538464E-2</v>
      </c>
      <c r="AJ908" s="91">
        <f t="shared" si="171"/>
        <v>0</v>
      </c>
      <c r="AK908" s="91">
        <f t="shared" si="172"/>
        <v>0</v>
      </c>
    </row>
    <row r="909" spans="1:37" ht="25.4" customHeight="1" thickTop="1" thickBot="1" x14ac:dyDescent="0.3">
      <c r="A909" s="320" t="s">
        <v>1007</v>
      </c>
      <c r="B909" s="320"/>
      <c r="C909" s="320"/>
      <c r="D909" s="320"/>
      <c r="E909" s="320"/>
      <c r="F909" s="320"/>
      <c r="G909" s="320"/>
      <c r="H909" s="320"/>
      <c r="I909" s="320"/>
      <c r="J909" s="320"/>
      <c r="K909" s="320"/>
      <c r="L909" s="320"/>
      <c r="M909" s="320"/>
      <c r="N909" s="320"/>
      <c r="O909" s="320"/>
      <c r="P909" s="320"/>
      <c r="Q909" s="320"/>
      <c r="R909" s="320"/>
      <c r="S909" s="320"/>
      <c r="T909" s="320"/>
      <c r="U909" s="320"/>
      <c r="V909" s="320"/>
      <c r="W909" s="320"/>
      <c r="X909" s="320"/>
      <c r="Y909" s="320"/>
      <c r="Z909" s="320"/>
      <c r="AA909" s="320"/>
      <c r="AB909" s="320"/>
      <c r="AC909" s="320"/>
      <c r="AD909" s="88">
        <f>'Art. 121'!Q873</f>
        <v>0</v>
      </c>
      <c r="AE909" s="89">
        <f t="shared" si="166"/>
        <v>0</v>
      </c>
      <c r="AF909">
        <f t="shared" si="167"/>
        <v>0</v>
      </c>
      <c r="AG909" s="86">
        <f t="shared" si="168"/>
        <v>1</v>
      </c>
      <c r="AH909" s="90">
        <f t="shared" si="169"/>
        <v>0</v>
      </c>
      <c r="AI909" s="91">
        <f t="shared" si="170"/>
        <v>3.8461538461538464E-2</v>
      </c>
      <c r="AJ909" s="91">
        <f t="shared" si="171"/>
        <v>0</v>
      </c>
      <c r="AK909" s="91">
        <f t="shared" si="172"/>
        <v>0</v>
      </c>
    </row>
    <row r="910" spans="1:37" ht="25.4" customHeight="1" thickTop="1" thickBot="1" x14ac:dyDescent="0.3">
      <c r="A910" s="320" t="s">
        <v>1008</v>
      </c>
      <c r="B910" s="320"/>
      <c r="C910" s="320"/>
      <c r="D910" s="320"/>
      <c r="E910" s="320"/>
      <c r="F910" s="320"/>
      <c r="G910" s="320"/>
      <c r="H910" s="320"/>
      <c r="I910" s="320"/>
      <c r="J910" s="320"/>
      <c r="K910" s="320"/>
      <c r="L910" s="320"/>
      <c r="M910" s="320"/>
      <c r="N910" s="320"/>
      <c r="O910" s="320"/>
      <c r="P910" s="320"/>
      <c r="Q910" s="320"/>
      <c r="R910" s="320"/>
      <c r="S910" s="320"/>
      <c r="T910" s="320"/>
      <c r="U910" s="320"/>
      <c r="V910" s="320"/>
      <c r="W910" s="320"/>
      <c r="X910" s="320"/>
      <c r="Y910" s="320"/>
      <c r="Z910" s="320"/>
      <c r="AA910" s="320"/>
      <c r="AB910" s="320"/>
      <c r="AC910" s="320"/>
      <c r="AD910" s="88">
        <f>'Art. 121'!Q874</f>
        <v>0</v>
      </c>
      <c r="AE910" s="89">
        <f t="shared" si="166"/>
        <v>0</v>
      </c>
      <c r="AF910">
        <f t="shared" si="167"/>
        <v>0</v>
      </c>
      <c r="AG910" s="86">
        <f t="shared" si="168"/>
        <v>1</v>
      </c>
      <c r="AH910" s="90">
        <f t="shared" si="169"/>
        <v>0</v>
      </c>
      <c r="AI910" s="91">
        <f t="shared" si="170"/>
        <v>3.8461538461538464E-2</v>
      </c>
      <c r="AJ910" s="91">
        <f t="shared" si="171"/>
        <v>0</v>
      </c>
      <c r="AK910" s="91">
        <f t="shared" si="172"/>
        <v>0</v>
      </c>
    </row>
    <row r="911" spans="1:37" ht="25.4" customHeight="1" thickTop="1" thickBot="1" x14ac:dyDescent="0.3">
      <c r="A911" s="320" t="s">
        <v>1009</v>
      </c>
      <c r="B911" s="320"/>
      <c r="C911" s="320"/>
      <c r="D911" s="320"/>
      <c r="E911" s="320"/>
      <c r="F911" s="320"/>
      <c r="G911" s="320"/>
      <c r="H911" s="320"/>
      <c r="I911" s="320"/>
      <c r="J911" s="320"/>
      <c r="K911" s="320"/>
      <c r="L911" s="320"/>
      <c r="M911" s="320"/>
      <c r="N911" s="320"/>
      <c r="O911" s="320"/>
      <c r="P911" s="320"/>
      <c r="Q911" s="320"/>
      <c r="R911" s="320"/>
      <c r="S911" s="320"/>
      <c r="T911" s="320"/>
      <c r="U911" s="320"/>
      <c r="V911" s="320"/>
      <c r="W911" s="320"/>
      <c r="X911" s="320"/>
      <c r="Y911" s="320"/>
      <c r="Z911" s="320"/>
      <c r="AA911" s="320"/>
      <c r="AB911" s="320"/>
      <c r="AC911" s="320"/>
      <c r="AD911" s="88">
        <f>'Art. 121'!Q875</f>
        <v>0</v>
      </c>
      <c r="AE911" s="89">
        <f t="shared" si="166"/>
        <v>0</v>
      </c>
      <c r="AF911">
        <f t="shared" si="167"/>
        <v>0</v>
      </c>
      <c r="AG911" s="86">
        <f t="shared" si="168"/>
        <v>1</v>
      </c>
      <c r="AH911" s="90">
        <f t="shared" si="169"/>
        <v>0</v>
      </c>
      <c r="AI911" s="91">
        <f t="shared" si="170"/>
        <v>3.8461538461538464E-2</v>
      </c>
      <c r="AJ911" s="91">
        <f t="shared" si="171"/>
        <v>0</v>
      </c>
      <c r="AK911" s="91">
        <f t="shared" si="172"/>
        <v>0</v>
      </c>
    </row>
    <row r="912" spans="1:37" ht="25.4" customHeight="1" thickTop="1" thickBot="1" x14ac:dyDescent="0.3">
      <c r="A912" s="320" t="s">
        <v>1010</v>
      </c>
      <c r="B912" s="320"/>
      <c r="C912" s="320"/>
      <c r="D912" s="320"/>
      <c r="E912" s="320"/>
      <c r="F912" s="320"/>
      <c r="G912" s="320"/>
      <c r="H912" s="320"/>
      <c r="I912" s="320"/>
      <c r="J912" s="320"/>
      <c r="K912" s="320"/>
      <c r="L912" s="320"/>
      <c r="M912" s="320"/>
      <c r="N912" s="320"/>
      <c r="O912" s="320"/>
      <c r="P912" s="320"/>
      <c r="Q912" s="320"/>
      <c r="R912" s="320"/>
      <c r="S912" s="320"/>
      <c r="T912" s="320"/>
      <c r="U912" s="320"/>
      <c r="V912" s="320"/>
      <c r="W912" s="320"/>
      <c r="X912" s="320"/>
      <c r="Y912" s="320"/>
      <c r="Z912" s="320"/>
      <c r="AA912" s="320"/>
      <c r="AB912" s="320"/>
      <c r="AC912" s="320"/>
      <c r="AD912" s="88">
        <f>'Art. 121'!Q876</f>
        <v>0</v>
      </c>
      <c r="AE912" s="89">
        <f t="shared" si="166"/>
        <v>0</v>
      </c>
      <c r="AF912">
        <f t="shared" si="167"/>
        <v>0</v>
      </c>
      <c r="AG912" s="86">
        <f t="shared" si="168"/>
        <v>1</v>
      </c>
      <c r="AH912" s="90">
        <f t="shared" si="169"/>
        <v>0</v>
      </c>
      <c r="AI912" s="91">
        <f t="shared" si="170"/>
        <v>3.8461538461538464E-2</v>
      </c>
      <c r="AJ912" s="91">
        <f t="shared" si="171"/>
        <v>0</v>
      </c>
      <c r="AK912" s="91">
        <f t="shared" si="172"/>
        <v>0</v>
      </c>
    </row>
    <row r="913" spans="1:37" ht="25.4" customHeight="1" thickTop="1" thickBot="1" x14ac:dyDescent="0.3">
      <c r="A913" s="320" t="s">
        <v>1011</v>
      </c>
      <c r="B913" s="320"/>
      <c r="C913" s="320"/>
      <c r="D913" s="320"/>
      <c r="E913" s="320"/>
      <c r="F913" s="320"/>
      <c r="G913" s="320"/>
      <c r="H913" s="320"/>
      <c r="I913" s="320"/>
      <c r="J913" s="320"/>
      <c r="K913" s="320"/>
      <c r="L913" s="320"/>
      <c r="M913" s="320"/>
      <c r="N913" s="320"/>
      <c r="O913" s="320"/>
      <c r="P913" s="320"/>
      <c r="Q913" s="320"/>
      <c r="R913" s="320"/>
      <c r="S913" s="320"/>
      <c r="T913" s="320"/>
      <c r="U913" s="320"/>
      <c r="V913" s="320"/>
      <c r="W913" s="320"/>
      <c r="X913" s="320"/>
      <c r="Y913" s="320"/>
      <c r="Z913" s="320"/>
      <c r="AA913" s="320"/>
      <c r="AB913" s="320"/>
      <c r="AC913" s="320"/>
      <c r="AD913" s="88">
        <f>'Art. 121'!Q877</f>
        <v>0</v>
      </c>
      <c r="AE913" s="89">
        <f t="shared" si="166"/>
        <v>0</v>
      </c>
      <c r="AF913">
        <f t="shared" si="167"/>
        <v>0</v>
      </c>
      <c r="AG913" s="86">
        <f t="shared" si="168"/>
        <v>1</v>
      </c>
      <c r="AH913" s="90">
        <f t="shared" si="169"/>
        <v>0</v>
      </c>
      <c r="AI913" s="91">
        <f t="shared" si="170"/>
        <v>3.8461538461538464E-2</v>
      </c>
      <c r="AJ913" s="91">
        <f t="shared" si="171"/>
        <v>0</v>
      </c>
      <c r="AK913" s="91">
        <f t="shared" si="172"/>
        <v>0</v>
      </c>
    </row>
    <row r="914" spans="1:37" ht="25.4" customHeight="1" thickTop="1" thickBot="1" x14ac:dyDescent="0.3">
      <c r="A914" s="320" t="s">
        <v>1012</v>
      </c>
      <c r="B914" s="320"/>
      <c r="C914" s="320"/>
      <c r="D914" s="320"/>
      <c r="E914" s="320"/>
      <c r="F914" s="320"/>
      <c r="G914" s="320"/>
      <c r="H914" s="320"/>
      <c r="I914" s="320"/>
      <c r="J914" s="320"/>
      <c r="K914" s="320"/>
      <c r="L914" s="320"/>
      <c r="M914" s="320"/>
      <c r="N914" s="320"/>
      <c r="O914" s="320"/>
      <c r="P914" s="320"/>
      <c r="Q914" s="320"/>
      <c r="R914" s="320"/>
      <c r="S914" s="320"/>
      <c r="T914" s="320"/>
      <c r="U914" s="320"/>
      <c r="V914" s="320"/>
      <c r="W914" s="320"/>
      <c r="X914" s="320"/>
      <c r="Y914" s="320"/>
      <c r="Z914" s="320"/>
      <c r="AA914" s="320"/>
      <c r="AB914" s="320"/>
      <c r="AC914" s="320"/>
      <c r="AD914" s="88">
        <f>'Art. 121'!Q878</f>
        <v>0</v>
      </c>
      <c r="AE914" s="89">
        <f t="shared" si="166"/>
        <v>0</v>
      </c>
      <c r="AF914">
        <f t="shared" si="167"/>
        <v>0</v>
      </c>
      <c r="AG914" s="86">
        <f t="shared" si="168"/>
        <v>1</v>
      </c>
      <c r="AH914" s="90">
        <f t="shared" si="169"/>
        <v>0</v>
      </c>
      <c r="AI914" s="91">
        <f t="shared" si="170"/>
        <v>3.8461538461538464E-2</v>
      </c>
      <c r="AJ914" s="91">
        <f t="shared" si="171"/>
        <v>0</v>
      </c>
      <c r="AK914" s="91">
        <f t="shared" si="172"/>
        <v>0</v>
      </c>
    </row>
    <row r="915" spans="1:37" ht="25.4" customHeight="1" thickTop="1" thickBot="1" x14ac:dyDescent="0.3">
      <c r="A915" s="320" t="s">
        <v>1013</v>
      </c>
      <c r="B915" s="320"/>
      <c r="C915" s="320"/>
      <c r="D915" s="320"/>
      <c r="E915" s="320"/>
      <c r="F915" s="320"/>
      <c r="G915" s="320"/>
      <c r="H915" s="320"/>
      <c r="I915" s="320"/>
      <c r="J915" s="320"/>
      <c r="K915" s="320"/>
      <c r="L915" s="320"/>
      <c r="M915" s="320"/>
      <c r="N915" s="320"/>
      <c r="O915" s="320"/>
      <c r="P915" s="320"/>
      <c r="Q915" s="320"/>
      <c r="R915" s="320"/>
      <c r="S915" s="320"/>
      <c r="T915" s="320"/>
      <c r="U915" s="320"/>
      <c r="V915" s="320"/>
      <c r="W915" s="320"/>
      <c r="X915" s="320"/>
      <c r="Y915" s="320"/>
      <c r="Z915" s="320"/>
      <c r="AA915" s="320"/>
      <c r="AB915" s="320"/>
      <c r="AC915" s="320"/>
      <c r="AD915" s="88">
        <f>'Art. 121'!Q879</f>
        <v>0</v>
      </c>
      <c r="AE915" s="89">
        <f t="shared" si="166"/>
        <v>0</v>
      </c>
      <c r="AF915">
        <f t="shared" si="167"/>
        <v>0</v>
      </c>
      <c r="AG915" s="86">
        <f t="shared" si="168"/>
        <v>1</v>
      </c>
      <c r="AH915" s="90">
        <f t="shared" si="169"/>
        <v>0</v>
      </c>
      <c r="AI915" s="91">
        <f t="shared" si="170"/>
        <v>3.8461538461538464E-2</v>
      </c>
      <c r="AJ915" s="91">
        <f t="shared" si="171"/>
        <v>0</v>
      </c>
      <c r="AK915" s="91">
        <f t="shared" si="172"/>
        <v>0</v>
      </c>
    </row>
    <row r="916" spans="1:37" ht="25.4" customHeight="1" thickTop="1" thickBot="1" x14ac:dyDescent="0.3">
      <c r="A916" s="320" t="s">
        <v>1014</v>
      </c>
      <c r="B916" s="320"/>
      <c r="C916" s="320"/>
      <c r="D916" s="320"/>
      <c r="E916" s="320"/>
      <c r="F916" s="320"/>
      <c r="G916" s="320"/>
      <c r="H916" s="320"/>
      <c r="I916" s="320"/>
      <c r="J916" s="320"/>
      <c r="K916" s="320"/>
      <c r="L916" s="320"/>
      <c r="M916" s="320"/>
      <c r="N916" s="320"/>
      <c r="O916" s="320"/>
      <c r="P916" s="320"/>
      <c r="Q916" s="320"/>
      <c r="R916" s="320"/>
      <c r="S916" s="320"/>
      <c r="T916" s="320"/>
      <c r="U916" s="320"/>
      <c r="V916" s="320"/>
      <c r="W916" s="320"/>
      <c r="X916" s="320"/>
      <c r="Y916" s="320"/>
      <c r="Z916" s="320"/>
      <c r="AA916" s="320"/>
      <c r="AB916" s="320"/>
      <c r="AC916" s="320"/>
      <c r="AD916" s="88">
        <f>'Art. 121'!Q880</f>
        <v>0</v>
      </c>
      <c r="AE916" s="89">
        <f t="shared" si="166"/>
        <v>0</v>
      </c>
      <c r="AF916">
        <f t="shared" si="167"/>
        <v>0</v>
      </c>
      <c r="AG916" s="86">
        <f t="shared" si="168"/>
        <v>1</v>
      </c>
      <c r="AH916" s="90">
        <f t="shared" si="169"/>
        <v>0</v>
      </c>
      <c r="AI916" s="91">
        <f t="shared" si="170"/>
        <v>3.8461538461538464E-2</v>
      </c>
      <c r="AJ916" s="91">
        <f t="shared" si="171"/>
        <v>0</v>
      </c>
      <c r="AK916" s="91">
        <f t="shared" si="172"/>
        <v>0</v>
      </c>
    </row>
    <row r="917" spans="1:37" ht="25.4" customHeight="1" thickTop="1" thickBot="1" x14ac:dyDescent="0.3">
      <c r="A917" s="320" t="s">
        <v>1015</v>
      </c>
      <c r="B917" s="320"/>
      <c r="C917" s="320"/>
      <c r="D917" s="320"/>
      <c r="E917" s="320"/>
      <c r="F917" s="320"/>
      <c r="G917" s="320"/>
      <c r="H917" s="320"/>
      <c r="I917" s="320"/>
      <c r="J917" s="320"/>
      <c r="K917" s="320"/>
      <c r="L917" s="320"/>
      <c r="M917" s="320"/>
      <c r="N917" s="320"/>
      <c r="O917" s="320"/>
      <c r="P917" s="320"/>
      <c r="Q917" s="320"/>
      <c r="R917" s="320"/>
      <c r="S917" s="320"/>
      <c r="T917" s="320"/>
      <c r="U917" s="320"/>
      <c r="V917" s="320"/>
      <c r="W917" s="320"/>
      <c r="X917" s="320"/>
      <c r="Y917" s="320"/>
      <c r="Z917" s="320"/>
      <c r="AA917" s="320"/>
      <c r="AB917" s="320"/>
      <c r="AC917" s="320"/>
      <c r="AD917" s="88">
        <f>'Art. 121'!Q881</f>
        <v>0</v>
      </c>
      <c r="AE917" s="89">
        <f t="shared" si="166"/>
        <v>0</v>
      </c>
      <c r="AF917">
        <f t="shared" si="167"/>
        <v>0</v>
      </c>
      <c r="AG917" s="86">
        <f t="shared" si="168"/>
        <v>1</v>
      </c>
      <c r="AH917" s="90">
        <f t="shared" si="169"/>
        <v>0</v>
      </c>
      <c r="AI917" s="91">
        <f t="shared" si="170"/>
        <v>3.8461538461538464E-2</v>
      </c>
      <c r="AJ917" s="91">
        <f t="shared" si="171"/>
        <v>0</v>
      </c>
      <c r="AK917" s="91">
        <f t="shared" si="172"/>
        <v>0</v>
      </c>
    </row>
    <row r="918" spans="1:37" ht="25.4" customHeight="1" thickTop="1" thickBot="1" x14ac:dyDescent="0.3">
      <c r="A918" s="320" t="s">
        <v>1016</v>
      </c>
      <c r="B918" s="320"/>
      <c r="C918" s="320"/>
      <c r="D918" s="320"/>
      <c r="E918" s="320"/>
      <c r="F918" s="320"/>
      <c r="G918" s="320"/>
      <c r="H918" s="320"/>
      <c r="I918" s="320"/>
      <c r="J918" s="320"/>
      <c r="K918" s="320"/>
      <c r="L918" s="320"/>
      <c r="M918" s="320"/>
      <c r="N918" s="320"/>
      <c r="O918" s="320"/>
      <c r="P918" s="320"/>
      <c r="Q918" s="320"/>
      <c r="R918" s="320"/>
      <c r="S918" s="320"/>
      <c r="T918" s="320"/>
      <c r="U918" s="320"/>
      <c r="V918" s="320"/>
      <c r="W918" s="320"/>
      <c r="X918" s="320"/>
      <c r="Y918" s="320"/>
      <c r="Z918" s="320"/>
      <c r="AA918" s="320"/>
      <c r="AB918" s="320"/>
      <c r="AC918" s="320"/>
      <c r="AD918" s="88">
        <f>'Art. 121'!Q882</f>
        <v>0</v>
      </c>
      <c r="AE918" s="89">
        <f t="shared" si="166"/>
        <v>0</v>
      </c>
      <c r="AF918">
        <f t="shared" si="167"/>
        <v>0</v>
      </c>
      <c r="AG918" s="86">
        <f t="shared" si="168"/>
        <v>1</v>
      </c>
      <c r="AH918" s="90">
        <f t="shared" si="169"/>
        <v>0</v>
      </c>
      <c r="AI918" s="91">
        <f t="shared" si="170"/>
        <v>3.8461538461538464E-2</v>
      </c>
      <c r="AJ918" s="91">
        <f t="shared" si="171"/>
        <v>0</v>
      </c>
      <c r="AK918" s="91">
        <f t="shared" si="172"/>
        <v>0</v>
      </c>
    </row>
    <row r="919" spans="1:37" ht="25.4" customHeight="1" thickTop="1" thickBot="1" x14ac:dyDescent="0.3">
      <c r="A919" s="320" t="s">
        <v>1017</v>
      </c>
      <c r="B919" s="320"/>
      <c r="C919" s="320"/>
      <c r="D919" s="320"/>
      <c r="E919" s="320"/>
      <c r="F919" s="320"/>
      <c r="G919" s="320"/>
      <c r="H919" s="320"/>
      <c r="I919" s="320"/>
      <c r="J919" s="320"/>
      <c r="K919" s="320"/>
      <c r="L919" s="320"/>
      <c r="M919" s="320"/>
      <c r="N919" s="320"/>
      <c r="O919" s="320"/>
      <c r="P919" s="320"/>
      <c r="Q919" s="320"/>
      <c r="R919" s="320"/>
      <c r="S919" s="320"/>
      <c r="T919" s="320"/>
      <c r="U919" s="320"/>
      <c r="V919" s="320"/>
      <c r="W919" s="320"/>
      <c r="X919" s="320"/>
      <c r="Y919" s="320"/>
      <c r="Z919" s="320"/>
      <c r="AA919" s="320"/>
      <c r="AB919" s="320"/>
      <c r="AC919" s="320"/>
      <c r="AD919" s="88">
        <f>'Art. 121'!Q883</f>
        <v>0</v>
      </c>
      <c r="AE919" s="89">
        <f t="shared" si="166"/>
        <v>0</v>
      </c>
      <c r="AF919">
        <f t="shared" si="167"/>
        <v>0</v>
      </c>
      <c r="AG919" s="86">
        <f t="shared" si="168"/>
        <v>1</v>
      </c>
      <c r="AH919" s="90">
        <f t="shared" si="169"/>
        <v>0</v>
      </c>
      <c r="AI919" s="91">
        <f t="shared" si="170"/>
        <v>3.8461538461538464E-2</v>
      </c>
      <c r="AJ919" s="91">
        <f t="shared" si="171"/>
        <v>0</v>
      </c>
      <c r="AK919" s="91">
        <f t="shared" si="172"/>
        <v>0</v>
      </c>
    </row>
    <row r="920" spans="1:37" ht="25.4" customHeight="1" thickTop="1" x14ac:dyDescent="0.25">
      <c r="A920" s="289" t="s">
        <v>2574</v>
      </c>
      <c r="B920" s="289"/>
      <c r="C920" s="289"/>
      <c r="D920" s="289"/>
      <c r="E920" s="289"/>
      <c r="F920" s="289"/>
      <c r="G920" s="289"/>
      <c r="H920" s="289"/>
      <c r="I920" s="289"/>
      <c r="J920" s="289"/>
      <c r="K920" s="289"/>
      <c r="L920" s="289"/>
      <c r="M920" s="289"/>
      <c r="N920" s="289"/>
      <c r="O920" s="289"/>
      <c r="P920" s="289"/>
      <c r="Q920" s="289"/>
      <c r="R920" s="289"/>
      <c r="S920" s="289"/>
      <c r="T920" s="289"/>
      <c r="U920" s="289"/>
      <c r="V920" s="289"/>
      <c r="W920" s="289"/>
      <c r="X920" s="289"/>
      <c r="Y920" s="289"/>
      <c r="Z920" s="289"/>
      <c r="AA920" s="289"/>
      <c r="AB920" s="289"/>
      <c r="AC920" s="289"/>
      <c r="AD920" s="289"/>
      <c r="AE920" s="89">
        <f>SUM(AE894:AE919)</f>
        <v>0</v>
      </c>
      <c r="AF920" s="59"/>
      <c r="AG920" s="92">
        <f>SUM(AG894:AG919)</f>
        <v>26</v>
      </c>
      <c r="AH920" s="93"/>
      <c r="AI920" s="94"/>
      <c r="AJ920" s="94"/>
      <c r="AK920" s="94"/>
    </row>
    <row r="921" spans="1:37" ht="25.4" customHeight="1" x14ac:dyDescent="0.25">
      <c r="A921" s="290" t="s">
        <v>2575</v>
      </c>
      <c r="B921" s="290"/>
      <c r="C921" s="290"/>
      <c r="D921" s="290"/>
      <c r="E921" s="290"/>
      <c r="F921" s="290"/>
      <c r="G921" s="290"/>
      <c r="H921" s="290"/>
      <c r="I921" s="290"/>
      <c r="J921" s="290"/>
      <c r="K921" s="290"/>
      <c r="L921" s="290"/>
      <c r="M921" s="290"/>
      <c r="N921" s="290"/>
      <c r="O921" s="290"/>
      <c r="P921" s="290"/>
      <c r="Q921" s="290"/>
      <c r="R921" s="290"/>
      <c r="S921" s="290"/>
      <c r="T921" s="290"/>
      <c r="U921" s="290"/>
      <c r="V921" s="290"/>
      <c r="W921" s="290"/>
      <c r="X921" s="290"/>
      <c r="Y921" s="290"/>
      <c r="Z921" s="290"/>
      <c r="AA921" s="290"/>
      <c r="AB921" s="290"/>
      <c r="AC921" s="290"/>
      <c r="AD921" s="290"/>
      <c r="AE921" s="89">
        <f>AE920/$AE$23*100</f>
        <v>0</v>
      </c>
      <c r="AF921" s="59"/>
      <c r="AG921" s="92"/>
      <c r="AH921" s="93"/>
      <c r="AI921" s="94"/>
      <c r="AJ921" s="94"/>
      <c r="AK921" s="94"/>
    </row>
    <row r="922" spans="1:37" ht="25.4" customHeight="1" thickBot="1" x14ac:dyDescent="0.3">
      <c r="A922" s="70"/>
      <c r="B922" s="70"/>
      <c r="C922" s="70"/>
      <c r="D922" s="70"/>
      <c r="E922" s="70"/>
      <c r="F922" s="70"/>
      <c r="G922" s="70"/>
      <c r="H922" s="70"/>
      <c r="I922" s="70"/>
      <c r="J922" s="70"/>
      <c r="K922" s="70"/>
      <c r="L922" s="70"/>
      <c r="M922" s="70"/>
      <c r="N922" s="70"/>
      <c r="O922" s="70"/>
      <c r="P922" s="70"/>
      <c r="Q922" s="95"/>
      <c r="R922" s="70"/>
      <c r="S922" s="70"/>
      <c r="T922" s="70"/>
      <c r="U922" s="70"/>
      <c r="V922" s="70"/>
      <c r="W922" s="70"/>
      <c r="X922" s="70"/>
      <c r="Y922" s="70"/>
      <c r="Z922" s="70"/>
      <c r="AA922" s="70"/>
      <c r="AB922" s="70"/>
      <c r="AC922" s="70"/>
      <c r="AD922" s="96"/>
      <c r="AE922" s="96"/>
    </row>
    <row r="923" spans="1:37" ht="25.4" customHeight="1" thickTop="1" thickBot="1" x14ac:dyDescent="0.3">
      <c r="A923" s="291" t="s">
        <v>124</v>
      </c>
      <c r="B923" s="291"/>
      <c r="C923" s="291"/>
      <c r="D923" s="291"/>
      <c r="E923" s="291"/>
      <c r="F923" s="291"/>
      <c r="G923" s="291"/>
      <c r="H923" s="291"/>
      <c r="I923" s="291"/>
      <c r="J923" s="291"/>
      <c r="K923" s="291"/>
      <c r="L923" s="291"/>
      <c r="M923" s="291"/>
      <c r="N923" s="291"/>
      <c r="O923" s="291"/>
      <c r="P923" s="291"/>
      <c r="Q923" s="291"/>
      <c r="R923" s="291"/>
      <c r="S923" s="291"/>
      <c r="T923" s="291"/>
      <c r="U923" s="291"/>
      <c r="V923" s="291"/>
      <c r="W923" s="291"/>
      <c r="X923" s="291"/>
      <c r="Y923" s="291"/>
      <c r="Z923" s="291"/>
      <c r="AA923" s="291"/>
      <c r="AB923" s="291"/>
      <c r="AC923" s="291"/>
      <c r="AD923" s="104" t="s">
        <v>65</v>
      </c>
      <c r="AE923" s="105" t="s">
        <v>9</v>
      </c>
      <c r="AF923" s="86" t="s">
        <v>330</v>
      </c>
      <c r="AG923" s="86" t="s">
        <v>331</v>
      </c>
      <c r="AH923" s="86" t="s">
        <v>332</v>
      </c>
      <c r="AI923" s="87" t="s">
        <v>333</v>
      </c>
      <c r="AJ923" s="86"/>
      <c r="AK923" s="87" t="s">
        <v>334</v>
      </c>
    </row>
    <row r="924" spans="1:37" ht="25.4" customHeight="1" thickTop="1" thickBot="1" x14ac:dyDescent="0.3">
      <c r="A924" s="320" t="s">
        <v>1018</v>
      </c>
      <c r="B924" s="320"/>
      <c r="C924" s="320"/>
      <c r="D924" s="320"/>
      <c r="E924" s="320"/>
      <c r="F924" s="320"/>
      <c r="G924" s="320"/>
      <c r="H924" s="320"/>
      <c r="I924" s="320"/>
      <c r="J924" s="320"/>
      <c r="K924" s="320"/>
      <c r="L924" s="320"/>
      <c r="M924" s="320"/>
      <c r="N924" s="320"/>
      <c r="O924" s="320"/>
      <c r="P924" s="320"/>
      <c r="Q924" s="320"/>
      <c r="R924" s="320"/>
      <c r="S924" s="320"/>
      <c r="T924" s="320"/>
      <c r="U924" s="320"/>
      <c r="V924" s="320"/>
      <c r="W924" s="320"/>
      <c r="X924" s="320"/>
      <c r="Y924" s="320"/>
      <c r="Z924" s="320"/>
      <c r="AA924" s="320"/>
      <c r="AB924" s="320"/>
      <c r="AC924" s="320"/>
      <c r="AD924" s="88">
        <f>'Art. 121'!Q886</f>
        <v>0</v>
      </c>
      <c r="AE924" s="89">
        <f>IF(AG924=1,AK924,AG924)</f>
        <v>0</v>
      </c>
      <c r="AF924">
        <f>AD924/2</f>
        <v>0</v>
      </c>
      <c r="AG924" s="86">
        <f>IF(AND(AF924&gt;=0,AF924&lt;=1),1,"No aplica")</f>
        <v>1</v>
      </c>
      <c r="AH924" s="90">
        <f>AD924/(AG924*2)</f>
        <v>0</v>
      </c>
      <c r="AI924" s="91">
        <f>IF(AG924=1,AG924/$AG$929,"No aplica")</f>
        <v>0.2</v>
      </c>
      <c r="AJ924" s="91">
        <f>AF924*AI924</f>
        <v>0</v>
      </c>
      <c r="AK924" s="91">
        <f>AJ924*$AE$23</f>
        <v>0</v>
      </c>
    </row>
    <row r="925" spans="1:37" ht="25.4" customHeight="1" thickTop="1" thickBot="1" x14ac:dyDescent="0.3">
      <c r="A925" s="320" t="s">
        <v>1019</v>
      </c>
      <c r="B925" s="320"/>
      <c r="C925" s="320"/>
      <c r="D925" s="320"/>
      <c r="E925" s="320"/>
      <c r="F925" s="320"/>
      <c r="G925" s="320"/>
      <c r="H925" s="320"/>
      <c r="I925" s="320"/>
      <c r="J925" s="320"/>
      <c r="K925" s="320"/>
      <c r="L925" s="320"/>
      <c r="M925" s="320"/>
      <c r="N925" s="320"/>
      <c r="O925" s="320"/>
      <c r="P925" s="320"/>
      <c r="Q925" s="320"/>
      <c r="R925" s="320"/>
      <c r="S925" s="320"/>
      <c r="T925" s="320"/>
      <c r="U925" s="320"/>
      <c r="V925" s="320"/>
      <c r="W925" s="320"/>
      <c r="X925" s="320"/>
      <c r="Y925" s="320"/>
      <c r="Z925" s="320"/>
      <c r="AA925" s="320"/>
      <c r="AB925" s="320"/>
      <c r="AC925" s="320"/>
      <c r="AD925" s="88">
        <f>'Art. 121'!Q887</f>
        <v>0</v>
      </c>
      <c r="AE925" s="89">
        <f>IF(AG925=1,AK925,AG925)</f>
        <v>0</v>
      </c>
      <c r="AF925">
        <f>AD925/2</f>
        <v>0</v>
      </c>
      <c r="AG925" s="86">
        <f>IF(AND(AF925&gt;=0,AF925&lt;=1),1,"No aplica")</f>
        <v>1</v>
      </c>
      <c r="AH925" s="90">
        <f>AD925/(AG925*2)</f>
        <v>0</v>
      </c>
      <c r="AI925" s="91">
        <f>IF(AG925=1,AG925/$AG$929,"No aplica")</f>
        <v>0.2</v>
      </c>
      <c r="AJ925" s="91">
        <f>AF925*AI925</f>
        <v>0</v>
      </c>
      <c r="AK925" s="91">
        <f>AJ925*$AE$23</f>
        <v>0</v>
      </c>
    </row>
    <row r="926" spans="1:37" ht="25.4" customHeight="1" thickTop="1" thickBot="1" x14ac:dyDescent="0.3">
      <c r="A926" s="320" t="s">
        <v>1020</v>
      </c>
      <c r="B926" s="320"/>
      <c r="C926" s="320"/>
      <c r="D926" s="320"/>
      <c r="E926" s="320"/>
      <c r="F926" s="320"/>
      <c r="G926" s="320"/>
      <c r="H926" s="320"/>
      <c r="I926" s="320"/>
      <c r="J926" s="320"/>
      <c r="K926" s="320"/>
      <c r="L926" s="320"/>
      <c r="M926" s="320"/>
      <c r="N926" s="320"/>
      <c r="O926" s="320"/>
      <c r="P926" s="320"/>
      <c r="Q926" s="320"/>
      <c r="R926" s="320"/>
      <c r="S926" s="320"/>
      <c r="T926" s="320"/>
      <c r="U926" s="320"/>
      <c r="V926" s="320"/>
      <c r="W926" s="320"/>
      <c r="X926" s="320"/>
      <c r="Y926" s="320"/>
      <c r="Z926" s="320"/>
      <c r="AA926" s="320"/>
      <c r="AB926" s="320"/>
      <c r="AC926" s="320"/>
      <c r="AD926" s="88">
        <f>'Art. 121'!Q888</f>
        <v>0</v>
      </c>
      <c r="AE926" s="89">
        <f>IF(AG926=1,AK926,AG926)</f>
        <v>0</v>
      </c>
      <c r="AF926">
        <f>AD926/2</f>
        <v>0</v>
      </c>
      <c r="AG926" s="86">
        <f>IF(AND(AF926&gt;=0,AF926&lt;=1),1,"No aplica")</f>
        <v>1</v>
      </c>
      <c r="AH926" s="90">
        <f>AD926/(AG926*2)</f>
        <v>0</v>
      </c>
      <c r="AI926" s="91">
        <f>IF(AG926=1,AG926/$AG$929,"No aplica")</f>
        <v>0.2</v>
      </c>
      <c r="AJ926" s="91">
        <f>AF926*AI926</f>
        <v>0</v>
      </c>
      <c r="AK926" s="91">
        <f>AJ926*$AE$23</f>
        <v>0</v>
      </c>
    </row>
    <row r="927" spans="1:37" ht="25.4" customHeight="1" thickTop="1" thickBot="1" x14ac:dyDescent="0.3">
      <c r="A927" s="320" t="s">
        <v>1021</v>
      </c>
      <c r="B927" s="320"/>
      <c r="C927" s="320"/>
      <c r="D927" s="320"/>
      <c r="E927" s="320"/>
      <c r="F927" s="320"/>
      <c r="G927" s="320"/>
      <c r="H927" s="320"/>
      <c r="I927" s="320"/>
      <c r="J927" s="320"/>
      <c r="K927" s="320"/>
      <c r="L927" s="320"/>
      <c r="M927" s="320"/>
      <c r="N927" s="320"/>
      <c r="O927" s="320"/>
      <c r="P927" s="320"/>
      <c r="Q927" s="320"/>
      <c r="R927" s="320"/>
      <c r="S927" s="320"/>
      <c r="T927" s="320"/>
      <c r="U927" s="320"/>
      <c r="V927" s="320"/>
      <c r="W927" s="320"/>
      <c r="X927" s="320"/>
      <c r="Y927" s="320"/>
      <c r="Z927" s="320"/>
      <c r="AA927" s="320"/>
      <c r="AB927" s="320"/>
      <c r="AC927" s="320"/>
      <c r="AD927" s="88">
        <f>'Art. 121'!Q889</f>
        <v>0</v>
      </c>
      <c r="AE927" s="89">
        <f>IF(AG927=1,AK927,AG927)</f>
        <v>0</v>
      </c>
      <c r="AF927">
        <f>AD927/2</f>
        <v>0</v>
      </c>
      <c r="AG927" s="86">
        <f>IF(AND(AF927&gt;=0,AF927&lt;=1),1,"No aplica")</f>
        <v>1</v>
      </c>
      <c r="AH927" s="90">
        <f>AD927/(AG927*2)</f>
        <v>0</v>
      </c>
      <c r="AI927" s="91">
        <f>IF(AG927=1,AG927/$AG$929,"No aplica")</f>
        <v>0.2</v>
      </c>
      <c r="AJ927" s="91">
        <f>AF927*AI927</f>
        <v>0</v>
      </c>
      <c r="AK927" s="91">
        <f>AJ927*$AE$23</f>
        <v>0</v>
      </c>
    </row>
    <row r="928" spans="1:37" ht="25.4" customHeight="1" thickTop="1" thickBot="1" x14ac:dyDescent="0.3">
      <c r="A928" s="320" t="s">
        <v>1022</v>
      </c>
      <c r="B928" s="320"/>
      <c r="C928" s="320"/>
      <c r="D928" s="320"/>
      <c r="E928" s="320"/>
      <c r="F928" s="320"/>
      <c r="G928" s="320"/>
      <c r="H928" s="320"/>
      <c r="I928" s="320"/>
      <c r="J928" s="320"/>
      <c r="K928" s="320"/>
      <c r="L928" s="320"/>
      <c r="M928" s="320"/>
      <c r="N928" s="320"/>
      <c r="O928" s="320"/>
      <c r="P928" s="320"/>
      <c r="Q928" s="320"/>
      <c r="R928" s="320"/>
      <c r="S928" s="320"/>
      <c r="T928" s="320"/>
      <c r="U928" s="320"/>
      <c r="V928" s="320"/>
      <c r="W928" s="320"/>
      <c r="X928" s="320"/>
      <c r="Y928" s="320"/>
      <c r="Z928" s="320"/>
      <c r="AA928" s="320"/>
      <c r="AB928" s="320"/>
      <c r="AC928" s="320"/>
      <c r="AD928" s="88">
        <f>'Art. 121'!Q890</f>
        <v>0</v>
      </c>
      <c r="AE928" s="89">
        <f>IF(AG928=1,AK928,AG928)</f>
        <v>0</v>
      </c>
      <c r="AF928">
        <f>AD928/2</f>
        <v>0</v>
      </c>
      <c r="AG928" s="86">
        <f>IF(AND(AF928&gt;=0,AF928&lt;=1),1,"No aplica")</f>
        <v>1</v>
      </c>
      <c r="AH928" s="90">
        <f>AD928/(AG928*2)</f>
        <v>0</v>
      </c>
      <c r="AI928" s="91">
        <f>IF(AG928=1,AG928/$AG$929,"No aplica")</f>
        <v>0.2</v>
      </c>
      <c r="AJ928" s="91">
        <f>AF928*AI928</f>
        <v>0</v>
      </c>
      <c r="AK928" s="91">
        <f>AJ928*$AE$23</f>
        <v>0</v>
      </c>
    </row>
    <row r="929" spans="1:37" ht="25.4" customHeight="1" thickTop="1" x14ac:dyDescent="0.25">
      <c r="A929" s="289" t="s">
        <v>2576</v>
      </c>
      <c r="B929" s="289"/>
      <c r="C929" s="289"/>
      <c r="D929" s="289"/>
      <c r="E929" s="289"/>
      <c r="F929" s="289"/>
      <c r="G929" s="289"/>
      <c r="H929" s="289"/>
      <c r="I929" s="289"/>
      <c r="J929" s="289"/>
      <c r="K929" s="289"/>
      <c r="L929" s="289"/>
      <c r="M929" s="289"/>
      <c r="N929" s="289"/>
      <c r="O929" s="289"/>
      <c r="P929" s="289"/>
      <c r="Q929" s="289"/>
      <c r="R929" s="289"/>
      <c r="S929" s="289"/>
      <c r="T929" s="289"/>
      <c r="U929" s="289"/>
      <c r="V929" s="289"/>
      <c r="W929" s="289"/>
      <c r="X929" s="289"/>
      <c r="Y929" s="289"/>
      <c r="Z929" s="289"/>
      <c r="AA929" s="289"/>
      <c r="AB929" s="289"/>
      <c r="AC929" s="289"/>
      <c r="AD929" s="289"/>
      <c r="AE929" s="89">
        <f>SUM(AE922:AE928)</f>
        <v>0</v>
      </c>
      <c r="AF929" s="59"/>
      <c r="AG929" s="92">
        <f>SUM(AG924:AG928)</f>
        <v>5</v>
      </c>
      <c r="AH929" s="93"/>
      <c r="AI929" s="94"/>
      <c r="AJ929" s="94"/>
      <c r="AK929" s="94"/>
    </row>
    <row r="930" spans="1:37" ht="25.4" customHeight="1" x14ac:dyDescent="0.25">
      <c r="A930" s="290" t="s">
        <v>2577</v>
      </c>
      <c r="B930" s="290"/>
      <c r="C930" s="290"/>
      <c r="D930" s="290"/>
      <c r="E930" s="290"/>
      <c r="F930" s="290"/>
      <c r="G930" s="290"/>
      <c r="H930" s="290"/>
      <c r="I930" s="290"/>
      <c r="J930" s="290"/>
      <c r="K930" s="290"/>
      <c r="L930" s="290"/>
      <c r="M930" s="290"/>
      <c r="N930" s="290"/>
      <c r="O930" s="290"/>
      <c r="P930" s="290"/>
      <c r="Q930" s="290"/>
      <c r="R930" s="290"/>
      <c r="S930" s="290"/>
      <c r="T930" s="290"/>
      <c r="U930" s="290"/>
      <c r="V930" s="290"/>
      <c r="W930" s="290"/>
      <c r="X930" s="290"/>
      <c r="Y930" s="290"/>
      <c r="Z930" s="290"/>
      <c r="AA930" s="290"/>
      <c r="AB930" s="290"/>
      <c r="AC930" s="290"/>
      <c r="AD930" s="290"/>
      <c r="AE930" s="89">
        <f>AE929/$AE$23*100</f>
        <v>0</v>
      </c>
      <c r="AF930" s="59"/>
      <c r="AG930" s="92"/>
      <c r="AH930" s="93"/>
      <c r="AI930" s="94"/>
      <c r="AJ930" s="94"/>
      <c r="AK930" s="94"/>
    </row>
    <row r="931" spans="1:37" ht="25.4" customHeight="1" x14ac:dyDescent="0.25">
      <c r="A931" s="100"/>
      <c r="B931" s="100"/>
      <c r="C931" s="100"/>
      <c r="D931" s="100"/>
      <c r="E931" s="100"/>
      <c r="F931" s="100"/>
      <c r="G931" s="100"/>
      <c r="H931" s="100"/>
      <c r="I931" s="100"/>
      <c r="J931" s="100"/>
      <c r="K931" s="100"/>
      <c r="L931" s="100"/>
      <c r="M931" s="100"/>
      <c r="N931" s="100"/>
      <c r="O931" s="100"/>
      <c r="P931" s="100"/>
      <c r="Q931" s="95"/>
      <c r="R931" s="100"/>
      <c r="S931" s="100"/>
      <c r="T931" s="100"/>
      <c r="U931" s="100"/>
      <c r="V931" s="100"/>
      <c r="W931" s="100"/>
      <c r="X931" s="100"/>
      <c r="Y931" s="100"/>
      <c r="Z931" s="100"/>
      <c r="AA931" s="100"/>
      <c r="AB931" s="100"/>
      <c r="AC931" s="100"/>
      <c r="AD931" s="96"/>
      <c r="AE931" s="96"/>
    </row>
    <row r="932" spans="1:37" ht="25.4" customHeight="1" x14ac:dyDescent="0.25">
      <c r="A932" s="100"/>
      <c r="B932" s="100"/>
      <c r="C932" s="100"/>
      <c r="D932" s="100"/>
      <c r="E932" s="100"/>
      <c r="F932" s="100"/>
      <c r="G932" s="100"/>
      <c r="H932" s="100"/>
      <c r="I932" s="100"/>
      <c r="J932" s="100"/>
      <c r="K932" s="100"/>
      <c r="L932" s="100"/>
      <c r="M932" s="100"/>
      <c r="N932" s="100"/>
      <c r="O932" s="100"/>
      <c r="P932" s="100"/>
      <c r="Q932" s="95"/>
      <c r="R932" s="100"/>
      <c r="S932" s="100"/>
      <c r="T932" s="100"/>
      <c r="U932" s="100"/>
      <c r="V932" s="100"/>
      <c r="W932" s="100"/>
      <c r="X932" s="100"/>
      <c r="Y932" s="100"/>
      <c r="Z932" s="100"/>
      <c r="AA932" s="100"/>
      <c r="AB932" s="100"/>
      <c r="AC932" s="100"/>
      <c r="AD932" s="96"/>
      <c r="AE932" s="96"/>
    </row>
    <row r="933" spans="1:37" ht="25.4" customHeight="1" x14ac:dyDescent="0.25">
      <c r="A933" s="337" t="s">
        <v>1023</v>
      </c>
      <c r="B933" s="337"/>
      <c r="C933" s="337"/>
      <c r="D933" s="337"/>
      <c r="E933" s="337"/>
      <c r="F933" s="337"/>
      <c r="G933" s="337"/>
      <c r="H933" s="337"/>
      <c r="I933" s="337"/>
      <c r="J933" s="337"/>
      <c r="K933" s="337"/>
      <c r="L933" s="337"/>
      <c r="M933" s="337"/>
      <c r="N933" s="337"/>
      <c r="O933" s="337"/>
      <c r="P933" s="337"/>
      <c r="Q933" s="337"/>
      <c r="R933" s="337"/>
      <c r="S933" s="337"/>
      <c r="T933" s="337"/>
      <c r="U933" s="337"/>
      <c r="V933" s="337"/>
      <c r="W933" s="337"/>
      <c r="X933" s="337"/>
      <c r="Y933" s="337"/>
      <c r="Z933" s="337"/>
      <c r="AA933" s="337"/>
      <c r="AB933" s="337"/>
      <c r="AC933" s="337"/>
      <c r="AD933" s="82"/>
      <c r="AE933" s="82"/>
    </row>
    <row r="934" spans="1:37" ht="25.4" customHeight="1" x14ac:dyDescent="0.25">
      <c r="A934" s="101"/>
      <c r="B934" s="102"/>
      <c r="C934" s="102"/>
      <c r="D934" s="102"/>
      <c r="E934" s="102"/>
      <c r="F934" s="102"/>
      <c r="G934" s="102"/>
      <c r="H934" s="102"/>
      <c r="I934" s="102"/>
      <c r="J934" s="102"/>
      <c r="K934" s="102"/>
      <c r="L934" s="102"/>
      <c r="M934" s="102"/>
      <c r="N934" s="102"/>
      <c r="O934" s="102"/>
      <c r="P934" s="102"/>
      <c r="Q934" s="103"/>
      <c r="R934" s="102"/>
      <c r="S934" s="102"/>
      <c r="T934" s="102"/>
      <c r="U934" s="102"/>
      <c r="V934" s="102"/>
      <c r="W934" s="102"/>
      <c r="X934" s="102"/>
      <c r="Y934" s="102"/>
      <c r="Z934" s="102"/>
      <c r="AA934" s="102"/>
      <c r="AB934" s="102"/>
      <c r="AC934" s="102"/>
      <c r="AD934" s="83"/>
      <c r="AE934" s="83"/>
    </row>
    <row r="935" spans="1:37" ht="25.4" customHeight="1" thickBot="1" x14ac:dyDescent="0.3">
      <c r="A935" s="70"/>
      <c r="B935" s="70"/>
      <c r="C935" s="70"/>
      <c r="D935" s="70"/>
      <c r="E935" s="70"/>
      <c r="F935" s="70"/>
      <c r="G935" s="70"/>
      <c r="H935" s="70"/>
      <c r="I935" s="70"/>
      <c r="J935" s="70"/>
      <c r="K935" s="70"/>
      <c r="L935" s="70"/>
      <c r="M935" s="70"/>
      <c r="N935" s="70"/>
      <c r="O935" s="70"/>
      <c r="P935" s="70"/>
      <c r="Q935" s="95"/>
      <c r="R935" s="70"/>
      <c r="S935" s="70"/>
      <c r="T935" s="70"/>
      <c r="U935" s="70"/>
      <c r="V935" s="70"/>
      <c r="W935" s="70"/>
      <c r="X935" s="70"/>
      <c r="Y935" s="70"/>
      <c r="Z935" s="70"/>
      <c r="AA935" s="70"/>
      <c r="AB935" s="70"/>
      <c r="AC935" s="70"/>
      <c r="AD935" s="96"/>
      <c r="AE935" s="96"/>
    </row>
    <row r="936" spans="1:37" ht="25.4" customHeight="1" thickTop="1" thickBot="1" x14ac:dyDescent="0.3">
      <c r="A936" s="292" t="s">
        <v>44</v>
      </c>
      <c r="B936" s="292"/>
      <c r="C936" s="292"/>
      <c r="D936" s="292"/>
      <c r="E936" s="292"/>
      <c r="F936" s="292"/>
      <c r="G936" s="292"/>
      <c r="H936" s="292"/>
      <c r="I936" s="292"/>
      <c r="J936" s="292"/>
      <c r="K936" s="292"/>
      <c r="L936" s="292"/>
      <c r="M936" s="292"/>
      <c r="N936" s="292"/>
      <c r="O936" s="292"/>
      <c r="P936" s="292"/>
      <c r="Q936" s="292"/>
      <c r="R936" s="292"/>
      <c r="S936" s="292"/>
      <c r="T936" s="292"/>
      <c r="U936" s="292"/>
      <c r="V936" s="292"/>
      <c r="W936" s="292"/>
      <c r="X936" s="292"/>
      <c r="Y936" s="292"/>
      <c r="Z936" s="292"/>
      <c r="AA936" s="292"/>
      <c r="AB936" s="292"/>
      <c r="AC936" s="292"/>
      <c r="AD936" s="63" t="s">
        <v>65</v>
      </c>
      <c r="AE936" s="211" t="s">
        <v>9</v>
      </c>
      <c r="AF936" s="86" t="s">
        <v>330</v>
      </c>
      <c r="AG936" s="86" t="s">
        <v>331</v>
      </c>
      <c r="AH936" s="86" t="s">
        <v>332</v>
      </c>
      <c r="AI936" s="87" t="s">
        <v>333</v>
      </c>
      <c r="AJ936" s="86"/>
      <c r="AK936" s="87" t="s">
        <v>334</v>
      </c>
    </row>
    <row r="937" spans="1:37" ht="25.4" customHeight="1" thickTop="1" thickBot="1" x14ac:dyDescent="0.3">
      <c r="A937" s="320" t="s">
        <v>403</v>
      </c>
      <c r="B937" s="320"/>
      <c r="C937" s="320"/>
      <c r="D937" s="320"/>
      <c r="E937" s="320"/>
      <c r="F937" s="320"/>
      <c r="G937" s="320"/>
      <c r="H937" s="320"/>
      <c r="I937" s="320"/>
      <c r="J937" s="320"/>
      <c r="K937" s="320"/>
      <c r="L937" s="320"/>
      <c r="M937" s="320"/>
      <c r="N937" s="320"/>
      <c r="O937" s="320"/>
      <c r="P937" s="320"/>
      <c r="Q937" s="320"/>
      <c r="R937" s="320"/>
      <c r="S937" s="320"/>
      <c r="T937" s="320"/>
      <c r="U937" s="320"/>
      <c r="V937" s="320"/>
      <c r="W937" s="320"/>
      <c r="X937" s="320"/>
      <c r="Y937" s="320"/>
      <c r="Z937" s="320"/>
      <c r="AA937" s="320"/>
      <c r="AB937" s="320"/>
      <c r="AC937" s="320"/>
      <c r="AD937" s="88">
        <f>'Art. 121'!Q899</f>
        <v>0</v>
      </c>
      <c r="AE937" s="89">
        <f t="shared" ref="AE937:AE997" si="173">IF(AG937=1,AK937,AG937)</f>
        <v>0</v>
      </c>
      <c r="AF937">
        <f t="shared" ref="AF937:AF997" si="174">AD937/2</f>
        <v>0</v>
      </c>
      <c r="AG937" s="86">
        <f t="shared" ref="AG937:AG997" si="175">IF(AND(AF937&gt;=0,AF937&lt;=1),1,"No aplica")</f>
        <v>1</v>
      </c>
      <c r="AH937" s="90">
        <f t="shared" ref="AH937:AH997" si="176">AD937/(AG937*2)</f>
        <v>0</v>
      </c>
      <c r="AI937" s="91">
        <f t="shared" ref="AI937:AI997" si="177">IF(AG937=1,AG937/$AG$998,"No aplica")</f>
        <v>1.6393442622950821E-2</v>
      </c>
      <c r="AJ937" s="91">
        <f t="shared" ref="AJ937:AJ997" si="178">AF937*AI937</f>
        <v>0</v>
      </c>
      <c r="AK937" s="91">
        <f t="shared" ref="AK937:AK997" si="179">AJ937*$AE$23</f>
        <v>0</v>
      </c>
    </row>
    <row r="938" spans="1:37" ht="25.4" customHeight="1" thickTop="1" thickBot="1" x14ac:dyDescent="0.3">
      <c r="A938" s="320" t="s">
        <v>441</v>
      </c>
      <c r="B938" s="320"/>
      <c r="C938" s="320"/>
      <c r="D938" s="320"/>
      <c r="E938" s="320"/>
      <c r="F938" s="320"/>
      <c r="G938" s="320"/>
      <c r="H938" s="320"/>
      <c r="I938" s="320"/>
      <c r="J938" s="320"/>
      <c r="K938" s="320"/>
      <c r="L938" s="320"/>
      <c r="M938" s="320"/>
      <c r="N938" s="320"/>
      <c r="O938" s="320"/>
      <c r="P938" s="320"/>
      <c r="Q938" s="320"/>
      <c r="R938" s="320"/>
      <c r="S938" s="320"/>
      <c r="T938" s="320"/>
      <c r="U938" s="320"/>
      <c r="V938" s="320"/>
      <c r="W938" s="320"/>
      <c r="X938" s="320"/>
      <c r="Y938" s="320"/>
      <c r="Z938" s="320"/>
      <c r="AA938" s="320"/>
      <c r="AB938" s="320"/>
      <c r="AC938" s="320"/>
      <c r="AD938" s="88">
        <f>'Art. 121'!Q900</f>
        <v>0</v>
      </c>
      <c r="AE938" s="89">
        <f t="shared" si="173"/>
        <v>0</v>
      </c>
      <c r="AF938">
        <f t="shared" si="174"/>
        <v>0</v>
      </c>
      <c r="AG938" s="86">
        <f t="shared" si="175"/>
        <v>1</v>
      </c>
      <c r="AH938" s="90">
        <f t="shared" si="176"/>
        <v>0</v>
      </c>
      <c r="AI938" s="91">
        <f t="shared" si="177"/>
        <v>1.6393442622950821E-2</v>
      </c>
      <c r="AJ938" s="91">
        <f t="shared" si="178"/>
        <v>0</v>
      </c>
      <c r="AK938" s="91">
        <f t="shared" si="179"/>
        <v>0</v>
      </c>
    </row>
    <row r="939" spans="1:37" ht="25.4" customHeight="1" thickTop="1" thickBot="1" x14ac:dyDescent="0.3">
      <c r="A939" s="320" t="s">
        <v>1026</v>
      </c>
      <c r="B939" s="320"/>
      <c r="C939" s="320"/>
      <c r="D939" s="320"/>
      <c r="E939" s="320"/>
      <c r="F939" s="320"/>
      <c r="G939" s="320"/>
      <c r="H939" s="320"/>
      <c r="I939" s="320"/>
      <c r="J939" s="320"/>
      <c r="K939" s="320"/>
      <c r="L939" s="320"/>
      <c r="M939" s="320"/>
      <c r="N939" s="320"/>
      <c r="O939" s="320"/>
      <c r="P939" s="320"/>
      <c r="Q939" s="320"/>
      <c r="R939" s="320"/>
      <c r="S939" s="320"/>
      <c r="T939" s="320"/>
      <c r="U939" s="320"/>
      <c r="V939" s="320"/>
      <c r="W939" s="320"/>
      <c r="X939" s="320"/>
      <c r="Y939" s="320"/>
      <c r="Z939" s="320"/>
      <c r="AA939" s="320"/>
      <c r="AB939" s="320"/>
      <c r="AC939" s="320"/>
      <c r="AD939" s="88">
        <f>'Art. 121'!Q901</f>
        <v>0</v>
      </c>
      <c r="AE939" s="89">
        <f t="shared" si="173"/>
        <v>0</v>
      </c>
      <c r="AF939">
        <f t="shared" si="174"/>
        <v>0</v>
      </c>
      <c r="AG939" s="86">
        <f t="shared" si="175"/>
        <v>1</v>
      </c>
      <c r="AH939" s="90">
        <f t="shared" si="176"/>
        <v>0</v>
      </c>
      <c r="AI939" s="91">
        <f t="shared" si="177"/>
        <v>1.6393442622950821E-2</v>
      </c>
      <c r="AJ939" s="91">
        <f t="shared" si="178"/>
        <v>0</v>
      </c>
      <c r="AK939" s="91">
        <f t="shared" si="179"/>
        <v>0</v>
      </c>
    </row>
    <row r="940" spans="1:37" ht="25.4" customHeight="1" thickTop="1" thickBot="1" x14ac:dyDescent="0.3">
      <c r="A940" s="320" t="s">
        <v>1027</v>
      </c>
      <c r="B940" s="320"/>
      <c r="C940" s="320"/>
      <c r="D940" s="320"/>
      <c r="E940" s="320"/>
      <c r="F940" s="320"/>
      <c r="G940" s="320"/>
      <c r="H940" s="320"/>
      <c r="I940" s="320"/>
      <c r="J940" s="320"/>
      <c r="K940" s="320"/>
      <c r="L940" s="320"/>
      <c r="M940" s="320"/>
      <c r="N940" s="320"/>
      <c r="O940" s="320"/>
      <c r="P940" s="320"/>
      <c r="Q940" s="320"/>
      <c r="R940" s="320"/>
      <c r="S940" s="320"/>
      <c r="T940" s="320"/>
      <c r="U940" s="320"/>
      <c r="V940" s="320"/>
      <c r="W940" s="320"/>
      <c r="X940" s="320"/>
      <c r="Y940" s="320"/>
      <c r="Z940" s="320"/>
      <c r="AA940" s="320"/>
      <c r="AB940" s="320"/>
      <c r="AC940" s="320"/>
      <c r="AD940" s="88">
        <f>'Art. 121'!Q902</f>
        <v>0</v>
      </c>
      <c r="AE940" s="89">
        <f t="shared" si="173"/>
        <v>0</v>
      </c>
      <c r="AF940">
        <f t="shared" si="174"/>
        <v>0</v>
      </c>
      <c r="AG940" s="86">
        <f t="shared" si="175"/>
        <v>1</v>
      </c>
      <c r="AH940" s="90">
        <f t="shared" si="176"/>
        <v>0</v>
      </c>
      <c r="AI940" s="91">
        <f t="shared" si="177"/>
        <v>1.6393442622950821E-2</v>
      </c>
      <c r="AJ940" s="91">
        <f t="shared" si="178"/>
        <v>0</v>
      </c>
      <c r="AK940" s="91">
        <f t="shared" si="179"/>
        <v>0</v>
      </c>
    </row>
    <row r="941" spans="1:37" ht="25.4" customHeight="1" thickTop="1" thickBot="1" x14ac:dyDescent="0.3">
      <c r="A941" s="320" t="s">
        <v>1028</v>
      </c>
      <c r="B941" s="320"/>
      <c r="C941" s="320"/>
      <c r="D941" s="320"/>
      <c r="E941" s="320"/>
      <c r="F941" s="320"/>
      <c r="G941" s="320"/>
      <c r="H941" s="320"/>
      <c r="I941" s="320"/>
      <c r="J941" s="320"/>
      <c r="K941" s="320"/>
      <c r="L941" s="320"/>
      <c r="M941" s="320"/>
      <c r="N941" s="320"/>
      <c r="O941" s="320"/>
      <c r="P941" s="320"/>
      <c r="Q941" s="320"/>
      <c r="R941" s="320"/>
      <c r="S941" s="320"/>
      <c r="T941" s="320"/>
      <c r="U941" s="320"/>
      <c r="V941" s="320"/>
      <c r="W941" s="320"/>
      <c r="X941" s="320"/>
      <c r="Y941" s="320"/>
      <c r="Z941" s="320"/>
      <c r="AA941" s="320"/>
      <c r="AB941" s="320"/>
      <c r="AC941" s="320"/>
      <c r="AD941" s="88">
        <f>'Art. 121'!Q903</f>
        <v>0</v>
      </c>
      <c r="AE941" s="89">
        <f t="shared" si="173"/>
        <v>0</v>
      </c>
      <c r="AF941">
        <f t="shared" si="174"/>
        <v>0</v>
      </c>
      <c r="AG941" s="86">
        <f t="shared" si="175"/>
        <v>1</v>
      </c>
      <c r="AH941" s="90">
        <f t="shared" si="176"/>
        <v>0</v>
      </c>
      <c r="AI941" s="91">
        <f t="shared" si="177"/>
        <v>1.6393442622950821E-2</v>
      </c>
      <c r="AJ941" s="91">
        <f t="shared" si="178"/>
        <v>0</v>
      </c>
      <c r="AK941" s="91">
        <f t="shared" si="179"/>
        <v>0</v>
      </c>
    </row>
    <row r="942" spans="1:37" ht="25.4" customHeight="1" thickTop="1" thickBot="1" x14ac:dyDescent="0.3">
      <c r="A942" s="320" t="s">
        <v>2578</v>
      </c>
      <c r="B942" s="320"/>
      <c r="C942" s="320"/>
      <c r="D942" s="320"/>
      <c r="E942" s="320"/>
      <c r="F942" s="320"/>
      <c r="G942" s="320"/>
      <c r="H942" s="320"/>
      <c r="I942" s="320"/>
      <c r="J942" s="320"/>
      <c r="K942" s="320"/>
      <c r="L942" s="320"/>
      <c r="M942" s="320"/>
      <c r="N942" s="320"/>
      <c r="O942" s="320"/>
      <c r="P942" s="320"/>
      <c r="Q942" s="320"/>
      <c r="R942" s="320"/>
      <c r="S942" s="320"/>
      <c r="T942" s="320"/>
      <c r="U942" s="320"/>
      <c r="V942" s="320"/>
      <c r="W942" s="320"/>
      <c r="X942" s="320"/>
      <c r="Y942" s="320"/>
      <c r="Z942" s="320"/>
      <c r="AA942" s="320"/>
      <c r="AB942" s="320"/>
      <c r="AC942" s="320"/>
      <c r="AD942" s="88">
        <f>'Art. 121'!Q904</f>
        <v>0</v>
      </c>
      <c r="AE942" s="89">
        <f t="shared" si="173"/>
        <v>0</v>
      </c>
      <c r="AF942">
        <f t="shared" si="174"/>
        <v>0</v>
      </c>
      <c r="AG942" s="86">
        <f t="shared" si="175"/>
        <v>1</v>
      </c>
      <c r="AH942" s="90">
        <f t="shared" si="176"/>
        <v>0</v>
      </c>
      <c r="AI942" s="91">
        <f t="shared" si="177"/>
        <v>1.6393442622950821E-2</v>
      </c>
      <c r="AJ942" s="91">
        <f t="shared" si="178"/>
        <v>0</v>
      </c>
      <c r="AK942" s="91">
        <f t="shared" si="179"/>
        <v>0</v>
      </c>
    </row>
    <row r="943" spans="1:37" ht="25.4" customHeight="1" thickTop="1" thickBot="1" x14ac:dyDescent="0.3">
      <c r="A943" s="320" t="s">
        <v>975</v>
      </c>
      <c r="B943" s="320"/>
      <c r="C943" s="320"/>
      <c r="D943" s="320"/>
      <c r="E943" s="320"/>
      <c r="F943" s="320"/>
      <c r="G943" s="320"/>
      <c r="H943" s="320"/>
      <c r="I943" s="320"/>
      <c r="J943" s="320"/>
      <c r="K943" s="320"/>
      <c r="L943" s="320"/>
      <c r="M943" s="320"/>
      <c r="N943" s="320"/>
      <c r="O943" s="320"/>
      <c r="P943" s="320"/>
      <c r="Q943" s="320"/>
      <c r="R943" s="320"/>
      <c r="S943" s="320"/>
      <c r="T943" s="320"/>
      <c r="U943" s="320"/>
      <c r="V943" s="320"/>
      <c r="W943" s="320"/>
      <c r="X943" s="320"/>
      <c r="Y943" s="320"/>
      <c r="Z943" s="320"/>
      <c r="AA943" s="320"/>
      <c r="AB943" s="320"/>
      <c r="AC943" s="320"/>
      <c r="AD943" s="88">
        <f>'Art. 121'!Q905</f>
        <v>0</v>
      </c>
      <c r="AE943" s="89">
        <f t="shared" si="173"/>
        <v>0</v>
      </c>
      <c r="AF943">
        <f t="shared" si="174"/>
        <v>0</v>
      </c>
      <c r="AG943" s="86">
        <f t="shared" si="175"/>
        <v>1</v>
      </c>
      <c r="AH943" s="90">
        <f t="shared" si="176"/>
        <v>0</v>
      </c>
      <c r="AI943" s="91">
        <f t="shared" si="177"/>
        <v>1.6393442622950821E-2</v>
      </c>
      <c r="AJ943" s="91">
        <f t="shared" si="178"/>
        <v>0</v>
      </c>
      <c r="AK943" s="91">
        <f t="shared" si="179"/>
        <v>0</v>
      </c>
    </row>
    <row r="944" spans="1:37" ht="25.4" customHeight="1" thickTop="1" thickBot="1" x14ac:dyDescent="0.3">
      <c r="A944" s="320" t="s">
        <v>1030</v>
      </c>
      <c r="B944" s="320"/>
      <c r="C944" s="320"/>
      <c r="D944" s="320"/>
      <c r="E944" s="320"/>
      <c r="F944" s="320"/>
      <c r="G944" s="320"/>
      <c r="H944" s="320"/>
      <c r="I944" s="320"/>
      <c r="J944" s="320"/>
      <c r="K944" s="320"/>
      <c r="L944" s="320"/>
      <c r="M944" s="320"/>
      <c r="N944" s="320"/>
      <c r="O944" s="320"/>
      <c r="P944" s="320"/>
      <c r="Q944" s="320"/>
      <c r="R944" s="320"/>
      <c r="S944" s="320"/>
      <c r="T944" s="320"/>
      <c r="U944" s="320"/>
      <c r="V944" s="320"/>
      <c r="W944" s="320"/>
      <c r="X944" s="320"/>
      <c r="Y944" s="320"/>
      <c r="Z944" s="320"/>
      <c r="AA944" s="320"/>
      <c r="AB944" s="320"/>
      <c r="AC944" s="320"/>
      <c r="AD944" s="88">
        <f>'Art. 121'!Q906</f>
        <v>0</v>
      </c>
      <c r="AE944" s="89">
        <f t="shared" si="173"/>
        <v>0</v>
      </c>
      <c r="AF944">
        <f t="shared" si="174"/>
        <v>0</v>
      </c>
      <c r="AG944" s="86">
        <f t="shared" si="175"/>
        <v>1</v>
      </c>
      <c r="AH944" s="90">
        <f t="shared" si="176"/>
        <v>0</v>
      </c>
      <c r="AI944" s="91">
        <f t="shared" si="177"/>
        <v>1.6393442622950821E-2</v>
      </c>
      <c r="AJ944" s="91">
        <f t="shared" si="178"/>
        <v>0</v>
      </c>
      <c r="AK944" s="91">
        <f t="shared" si="179"/>
        <v>0</v>
      </c>
    </row>
    <row r="945" spans="1:37" ht="25.4" customHeight="1" thickTop="1" thickBot="1" x14ac:dyDescent="0.3">
      <c r="A945" s="320" t="s">
        <v>1031</v>
      </c>
      <c r="B945" s="320"/>
      <c r="C945" s="320"/>
      <c r="D945" s="320"/>
      <c r="E945" s="320"/>
      <c r="F945" s="320"/>
      <c r="G945" s="320"/>
      <c r="H945" s="320"/>
      <c r="I945" s="320"/>
      <c r="J945" s="320"/>
      <c r="K945" s="320"/>
      <c r="L945" s="320"/>
      <c r="M945" s="320"/>
      <c r="N945" s="320"/>
      <c r="O945" s="320"/>
      <c r="P945" s="320"/>
      <c r="Q945" s="320"/>
      <c r="R945" s="320"/>
      <c r="S945" s="320"/>
      <c r="T945" s="320"/>
      <c r="U945" s="320"/>
      <c r="V945" s="320"/>
      <c r="W945" s="320"/>
      <c r="X945" s="320"/>
      <c r="Y945" s="320"/>
      <c r="Z945" s="320"/>
      <c r="AA945" s="320"/>
      <c r="AB945" s="320"/>
      <c r="AC945" s="320"/>
      <c r="AD945" s="88">
        <f>'Art. 121'!Q907</f>
        <v>0</v>
      </c>
      <c r="AE945" s="89">
        <f t="shared" si="173"/>
        <v>0</v>
      </c>
      <c r="AF945">
        <f t="shared" si="174"/>
        <v>0</v>
      </c>
      <c r="AG945" s="86">
        <f t="shared" si="175"/>
        <v>1</v>
      </c>
      <c r="AH945" s="90">
        <f t="shared" si="176"/>
        <v>0</v>
      </c>
      <c r="AI945" s="91">
        <f t="shared" si="177"/>
        <v>1.6393442622950821E-2</v>
      </c>
      <c r="AJ945" s="91">
        <f t="shared" si="178"/>
        <v>0</v>
      </c>
      <c r="AK945" s="91">
        <f t="shared" si="179"/>
        <v>0</v>
      </c>
    </row>
    <row r="946" spans="1:37" ht="25.4" customHeight="1" thickTop="1" thickBot="1" x14ac:dyDescent="0.3">
      <c r="A946" s="320" t="s">
        <v>1032</v>
      </c>
      <c r="B946" s="320"/>
      <c r="C946" s="320"/>
      <c r="D946" s="320"/>
      <c r="E946" s="320"/>
      <c r="F946" s="320"/>
      <c r="G946" s="320"/>
      <c r="H946" s="320"/>
      <c r="I946" s="320"/>
      <c r="J946" s="320"/>
      <c r="K946" s="320"/>
      <c r="L946" s="320"/>
      <c r="M946" s="320"/>
      <c r="N946" s="320"/>
      <c r="O946" s="320"/>
      <c r="P946" s="320"/>
      <c r="Q946" s="320"/>
      <c r="R946" s="320"/>
      <c r="S946" s="320"/>
      <c r="T946" s="320"/>
      <c r="U946" s="320"/>
      <c r="V946" s="320"/>
      <c r="W946" s="320"/>
      <c r="X946" s="320"/>
      <c r="Y946" s="320"/>
      <c r="Z946" s="320"/>
      <c r="AA946" s="320"/>
      <c r="AB946" s="320"/>
      <c r="AC946" s="320"/>
      <c r="AD946" s="88">
        <f>'Art. 121'!Q908</f>
        <v>0</v>
      </c>
      <c r="AE946" s="89">
        <f t="shared" si="173"/>
        <v>0</v>
      </c>
      <c r="AF946">
        <f t="shared" si="174"/>
        <v>0</v>
      </c>
      <c r="AG946" s="86">
        <f t="shared" si="175"/>
        <v>1</v>
      </c>
      <c r="AH946" s="90">
        <f t="shared" si="176"/>
        <v>0</v>
      </c>
      <c r="AI946" s="91">
        <f t="shared" si="177"/>
        <v>1.6393442622950821E-2</v>
      </c>
      <c r="AJ946" s="91">
        <f t="shared" si="178"/>
        <v>0</v>
      </c>
      <c r="AK946" s="91">
        <f t="shared" si="179"/>
        <v>0</v>
      </c>
    </row>
    <row r="947" spans="1:37" ht="25.4" customHeight="1" thickTop="1" thickBot="1" x14ac:dyDescent="0.3">
      <c r="A947" s="320" t="s">
        <v>1033</v>
      </c>
      <c r="B947" s="320"/>
      <c r="C947" s="320"/>
      <c r="D947" s="320"/>
      <c r="E947" s="320"/>
      <c r="F947" s="320"/>
      <c r="G947" s="320"/>
      <c r="H947" s="320"/>
      <c r="I947" s="320"/>
      <c r="J947" s="320"/>
      <c r="K947" s="320"/>
      <c r="L947" s="320"/>
      <c r="M947" s="320"/>
      <c r="N947" s="320"/>
      <c r="O947" s="320"/>
      <c r="P947" s="320"/>
      <c r="Q947" s="320"/>
      <c r="R947" s="320"/>
      <c r="S947" s="320"/>
      <c r="T947" s="320"/>
      <c r="U947" s="320"/>
      <c r="V947" s="320"/>
      <c r="W947" s="320"/>
      <c r="X947" s="320"/>
      <c r="Y947" s="320"/>
      <c r="Z947" s="320"/>
      <c r="AA947" s="320"/>
      <c r="AB947" s="320"/>
      <c r="AC947" s="320"/>
      <c r="AD947" s="88">
        <f>'Art. 121'!Q909</f>
        <v>0</v>
      </c>
      <c r="AE947" s="89">
        <f t="shared" si="173"/>
        <v>0</v>
      </c>
      <c r="AF947">
        <f t="shared" si="174"/>
        <v>0</v>
      </c>
      <c r="AG947" s="86">
        <f t="shared" si="175"/>
        <v>1</v>
      </c>
      <c r="AH947" s="90">
        <f t="shared" si="176"/>
        <v>0</v>
      </c>
      <c r="AI947" s="91">
        <f t="shared" si="177"/>
        <v>1.6393442622950821E-2</v>
      </c>
      <c r="AJ947" s="91">
        <f t="shared" si="178"/>
        <v>0</v>
      </c>
      <c r="AK947" s="91">
        <f t="shared" si="179"/>
        <v>0</v>
      </c>
    </row>
    <row r="948" spans="1:37" ht="25.4" customHeight="1" thickTop="1" thickBot="1" x14ac:dyDescent="0.3">
      <c r="A948" s="320" t="s">
        <v>1034</v>
      </c>
      <c r="B948" s="320"/>
      <c r="C948" s="320"/>
      <c r="D948" s="320"/>
      <c r="E948" s="320"/>
      <c r="F948" s="320"/>
      <c r="G948" s="320"/>
      <c r="H948" s="320"/>
      <c r="I948" s="320"/>
      <c r="J948" s="320"/>
      <c r="K948" s="320"/>
      <c r="L948" s="320"/>
      <c r="M948" s="320"/>
      <c r="N948" s="320"/>
      <c r="O948" s="320"/>
      <c r="P948" s="320"/>
      <c r="Q948" s="320"/>
      <c r="R948" s="320"/>
      <c r="S948" s="320"/>
      <c r="T948" s="320"/>
      <c r="U948" s="320"/>
      <c r="V948" s="320"/>
      <c r="W948" s="320"/>
      <c r="X948" s="320"/>
      <c r="Y948" s="320"/>
      <c r="Z948" s="320"/>
      <c r="AA948" s="320"/>
      <c r="AB948" s="320"/>
      <c r="AC948" s="320"/>
      <c r="AD948" s="88">
        <f>'Art. 121'!Q910</f>
        <v>0</v>
      </c>
      <c r="AE948" s="89">
        <f t="shared" si="173"/>
        <v>0</v>
      </c>
      <c r="AF948">
        <f t="shared" si="174"/>
        <v>0</v>
      </c>
      <c r="AG948" s="86">
        <f t="shared" si="175"/>
        <v>1</v>
      </c>
      <c r="AH948" s="90">
        <f t="shared" si="176"/>
        <v>0</v>
      </c>
      <c r="AI948" s="91">
        <f t="shared" si="177"/>
        <v>1.6393442622950821E-2</v>
      </c>
      <c r="AJ948" s="91">
        <f t="shared" si="178"/>
        <v>0</v>
      </c>
      <c r="AK948" s="91">
        <f t="shared" si="179"/>
        <v>0</v>
      </c>
    </row>
    <row r="949" spans="1:37" ht="25.4" customHeight="1" thickTop="1" thickBot="1" x14ac:dyDescent="0.3">
      <c r="A949" s="320" t="s">
        <v>1035</v>
      </c>
      <c r="B949" s="320"/>
      <c r="C949" s="320"/>
      <c r="D949" s="320"/>
      <c r="E949" s="320"/>
      <c r="F949" s="320"/>
      <c r="G949" s="320"/>
      <c r="H949" s="320"/>
      <c r="I949" s="320"/>
      <c r="J949" s="320"/>
      <c r="K949" s="320"/>
      <c r="L949" s="320"/>
      <c r="M949" s="320"/>
      <c r="N949" s="320"/>
      <c r="O949" s="320"/>
      <c r="P949" s="320"/>
      <c r="Q949" s="320"/>
      <c r="R949" s="320"/>
      <c r="S949" s="320"/>
      <c r="T949" s="320"/>
      <c r="U949" s="320"/>
      <c r="V949" s="320"/>
      <c r="W949" s="320"/>
      <c r="X949" s="320"/>
      <c r="Y949" s="320"/>
      <c r="Z949" s="320"/>
      <c r="AA949" s="320"/>
      <c r="AB949" s="320"/>
      <c r="AC949" s="320"/>
      <c r="AD949" s="88">
        <f>'Art. 121'!Q911</f>
        <v>0</v>
      </c>
      <c r="AE949" s="89">
        <f t="shared" si="173"/>
        <v>0</v>
      </c>
      <c r="AF949">
        <f t="shared" si="174"/>
        <v>0</v>
      </c>
      <c r="AG949" s="86">
        <f t="shared" si="175"/>
        <v>1</v>
      </c>
      <c r="AH949" s="90">
        <f t="shared" si="176"/>
        <v>0</v>
      </c>
      <c r="AI949" s="91">
        <f t="shared" si="177"/>
        <v>1.6393442622950821E-2</v>
      </c>
      <c r="AJ949" s="91">
        <f t="shared" si="178"/>
        <v>0</v>
      </c>
      <c r="AK949" s="91">
        <f t="shared" si="179"/>
        <v>0</v>
      </c>
    </row>
    <row r="950" spans="1:37" ht="25.4" customHeight="1" thickTop="1" thickBot="1" x14ac:dyDescent="0.3">
      <c r="A950" s="320" t="s">
        <v>1036</v>
      </c>
      <c r="B950" s="320"/>
      <c r="C950" s="320"/>
      <c r="D950" s="320"/>
      <c r="E950" s="320"/>
      <c r="F950" s="320"/>
      <c r="G950" s="320"/>
      <c r="H950" s="320"/>
      <c r="I950" s="320"/>
      <c r="J950" s="320"/>
      <c r="K950" s="320"/>
      <c r="L950" s="320"/>
      <c r="M950" s="320"/>
      <c r="N950" s="320"/>
      <c r="O950" s="320"/>
      <c r="P950" s="320"/>
      <c r="Q950" s="320"/>
      <c r="R950" s="320"/>
      <c r="S950" s="320"/>
      <c r="T950" s="320"/>
      <c r="U950" s="320"/>
      <c r="V950" s="320"/>
      <c r="W950" s="320"/>
      <c r="X950" s="320"/>
      <c r="Y950" s="320"/>
      <c r="Z950" s="320"/>
      <c r="AA950" s="320"/>
      <c r="AB950" s="320"/>
      <c r="AC950" s="320"/>
      <c r="AD950" s="88">
        <f>'Art. 121'!Q912</f>
        <v>0</v>
      </c>
      <c r="AE950" s="89">
        <f t="shared" si="173"/>
        <v>0</v>
      </c>
      <c r="AF950">
        <f t="shared" si="174"/>
        <v>0</v>
      </c>
      <c r="AG950" s="86">
        <f t="shared" si="175"/>
        <v>1</v>
      </c>
      <c r="AH950" s="90">
        <f t="shared" si="176"/>
        <v>0</v>
      </c>
      <c r="AI950" s="91">
        <f t="shared" si="177"/>
        <v>1.6393442622950821E-2</v>
      </c>
      <c r="AJ950" s="91">
        <f t="shared" si="178"/>
        <v>0</v>
      </c>
      <c r="AK950" s="91">
        <f t="shared" si="179"/>
        <v>0</v>
      </c>
    </row>
    <row r="951" spans="1:37" ht="25.4" customHeight="1" thickTop="1" thickBot="1" x14ac:dyDescent="0.3">
      <c r="A951" s="320" t="s">
        <v>1037</v>
      </c>
      <c r="B951" s="320"/>
      <c r="C951" s="320"/>
      <c r="D951" s="320"/>
      <c r="E951" s="320"/>
      <c r="F951" s="320"/>
      <c r="G951" s="320"/>
      <c r="H951" s="320"/>
      <c r="I951" s="320"/>
      <c r="J951" s="320"/>
      <c r="K951" s="320"/>
      <c r="L951" s="320"/>
      <c r="M951" s="320"/>
      <c r="N951" s="320"/>
      <c r="O951" s="320"/>
      <c r="P951" s="320"/>
      <c r="Q951" s="320"/>
      <c r="R951" s="320"/>
      <c r="S951" s="320"/>
      <c r="T951" s="320"/>
      <c r="U951" s="320"/>
      <c r="V951" s="320"/>
      <c r="W951" s="320"/>
      <c r="X951" s="320"/>
      <c r="Y951" s="320"/>
      <c r="Z951" s="320"/>
      <c r="AA951" s="320"/>
      <c r="AB951" s="320"/>
      <c r="AC951" s="320"/>
      <c r="AD951" s="88">
        <f>'Art. 121'!Q913</f>
        <v>0</v>
      </c>
      <c r="AE951" s="89">
        <f t="shared" si="173"/>
        <v>0</v>
      </c>
      <c r="AF951">
        <f t="shared" si="174"/>
        <v>0</v>
      </c>
      <c r="AG951" s="86">
        <f t="shared" si="175"/>
        <v>1</v>
      </c>
      <c r="AH951" s="90">
        <f t="shared" si="176"/>
        <v>0</v>
      </c>
      <c r="AI951" s="91">
        <f t="shared" si="177"/>
        <v>1.6393442622950821E-2</v>
      </c>
      <c r="AJ951" s="91">
        <f t="shared" si="178"/>
        <v>0</v>
      </c>
      <c r="AK951" s="91">
        <f t="shared" si="179"/>
        <v>0</v>
      </c>
    </row>
    <row r="952" spans="1:37" ht="25.4" customHeight="1" thickTop="1" thickBot="1" x14ac:dyDescent="0.3">
      <c r="A952" s="320" t="s">
        <v>1038</v>
      </c>
      <c r="B952" s="320"/>
      <c r="C952" s="320"/>
      <c r="D952" s="320"/>
      <c r="E952" s="320"/>
      <c r="F952" s="320"/>
      <c r="G952" s="320"/>
      <c r="H952" s="320"/>
      <c r="I952" s="320"/>
      <c r="J952" s="320"/>
      <c r="K952" s="320"/>
      <c r="L952" s="320"/>
      <c r="M952" s="320"/>
      <c r="N952" s="320"/>
      <c r="O952" s="320"/>
      <c r="P952" s="320"/>
      <c r="Q952" s="320"/>
      <c r="R952" s="320"/>
      <c r="S952" s="320"/>
      <c r="T952" s="320"/>
      <c r="U952" s="320"/>
      <c r="V952" s="320"/>
      <c r="W952" s="320"/>
      <c r="X952" s="320"/>
      <c r="Y952" s="320"/>
      <c r="Z952" s="320"/>
      <c r="AA952" s="320"/>
      <c r="AB952" s="320"/>
      <c r="AC952" s="320"/>
      <c r="AD952" s="88">
        <f>'Art. 121'!Q914</f>
        <v>0</v>
      </c>
      <c r="AE952" s="89">
        <f t="shared" si="173"/>
        <v>0</v>
      </c>
      <c r="AF952">
        <f t="shared" si="174"/>
        <v>0</v>
      </c>
      <c r="AG952" s="86">
        <f t="shared" si="175"/>
        <v>1</v>
      </c>
      <c r="AH952" s="90">
        <f t="shared" si="176"/>
        <v>0</v>
      </c>
      <c r="AI952" s="91">
        <f t="shared" si="177"/>
        <v>1.6393442622950821E-2</v>
      </c>
      <c r="AJ952" s="91">
        <f t="shared" si="178"/>
        <v>0</v>
      </c>
      <c r="AK952" s="91">
        <f t="shared" si="179"/>
        <v>0</v>
      </c>
    </row>
    <row r="953" spans="1:37" ht="25.4" customHeight="1" thickTop="1" thickBot="1" x14ac:dyDescent="0.3">
      <c r="A953" s="320" t="s">
        <v>1039</v>
      </c>
      <c r="B953" s="320"/>
      <c r="C953" s="320"/>
      <c r="D953" s="320"/>
      <c r="E953" s="320"/>
      <c r="F953" s="320"/>
      <c r="G953" s="320"/>
      <c r="H953" s="320"/>
      <c r="I953" s="320"/>
      <c r="J953" s="320"/>
      <c r="K953" s="320"/>
      <c r="L953" s="320"/>
      <c r="M953" s="320"/>
      <c r="N953" s="320"/>
      <c r="O953" s="320"/>
      <c r="P953" s="320"/>
      <c r="Q953" s="320"/>
      <c r="R953" s="320"/>
      <c r="S953" s="320"/>
      <c r="T953" s="320"/>
      <c r="U953" s="320"/>
      <c r="V953" s="320"/>
      <c r="W953" s="320"/>
      <c r="X953" s="320"/>
      <c r="Y953" s="320"/>
      <c r="Z953" s="320"/>
      <c r="AA953" s="320"/>
      <c r="AB953" s="320"/>
      <c r="AC953" s="320"/>
      <c r="AD953" s="88">
        <f>'Art. 121'!Q915</f>
        <v>0</v>
      </c>
      <c r="AE953" s="89">
        <f t="shared" si="173"/>
        <v>0</v>
      </c>
      <c r="AF953">
        <f t="shared" si="174"/>
        <v>0</v>
      </c>
      <c r="AG953" s="86">
        <f t="shared" si="175"/>
        <v>1</v>
      </c>
      <c r="AH953" s="90">
        <f t="shared" si="176"/>
        <v>0</v>
      </c>
      <c r="AI953" s="91">
        <f t="shared" si="177"/>
        <v>1.6393442622950821E-2</v>
      </c>
      <c r="AJ953" s="91">
        <f t="shared" si="178"/>
        <v>0</v>
      </c>
      <c r="AK953" s="91">
        <f t="shared" si="179"/>
        <v>0</v>
      </c>
    </row>
    <row r="954" spans="1:37" ht="25.4" customHeight="1" thickTop="1" thickBot="1" x14ac:dyDescent="0.3">
      <c r="A954" s="320" t="s">
        <v>1040</v>
      </c>
      <c r="B954" s="320"/>
      <c r="C954" s="320"/>
      <c r="D954" s="320"/>
      <c r="E954" s="320"/>
      <c r="F954" s="320"/>
      <c r="G954" s="320"/>
      <c r="H954" s="320"/>
      <c r="I954" s="320"/>
      <c r="J954" s="320"/>
      <c r="K954" s="320"/>
      <c r="L954" s="320"/>
      <c r="M954" s="320"/>
      <c r="N954" s="320"/>
      <c r="O954" s="320"/>
      <c r="P954" s="320"/>
      <c r="Q954" s="320"/>
      <c r="R954" s="320"/>
      <c r="S954" s="320"/>
      <c r="T954" s="320"/>
      <c r="U954" s="320"/>
      <c r="V954" s="320"/>
      <c r="W954" s="320"/>
      <c r="X954" s="320"/>
      <c r="Y954" s="320"/>
      <c r="Z954" s="320"/>
      <c r="AA954" s="320"/>
      <c r="AB954" s="320"/>
      <c r="AC954" s="320"/>
      <c r="AD954" s="88">
        <f>'Art. 121'!Q916</f>
        <v>0</v>
      </c>
      <c r="AE954" s="89">
        <f t="shared" si="173"/>
        <v>0</v>
      </c>
      <c r="AF954">
        <f t="shared" si="174"/>
        <v>0</v>
      </c>
      <c r="AG954" s="86">
        <f t="shared" si="175"/>
        <v>1</v>
      </c>
      <c r="AH954" s="90">
        <f t="shared" si="176"/>
        <v>0</v>
      </c>
      <c r="AI954" s="91">
        <f t="shared" si="177"/>
        <v>1.6393442622950821E-2</v>
      </c>
      <c r="AJ954" s="91">
        <f t="shared" si="178"/>
        <v>0</v>
      </c>
      <c r="AK954" s="91">
        <f t="shared" si="179"/>
        <v>0</v>
      </c>
    </row>
    <row r="955" spans="1:37" ht="25.4" customHeight="1" thickTop="1" thickBot="1" x14ac:dyDescent="0.3">
      <c r="A955" s="320" t="s">
        <v>1041</v>
      </c>
      <c r="B955" s="320"/>
      <c r="C955" s="320"/>
      <c r="D955" s="320"/>
      <c r="E955" s="320"/>
      <c r="F955" s="320"/>
      <c r="G955" s="320"/>
      <c r="H955" s="320"/>
      <c r="I955" s="320"/>
      <c r="J955" s="320"/>
      <c r="K955" s="320"/>
      <c r="L955" s="320"/>
      <c r="M955" s="320"/>
      <c r="N955" s="320"/>
      <c r="O955" s="320"/>
      <c r="P955" s="320"/>
      <c r="Q955" s="320"/>
      <c r="R955" s="320"/>
      <c r="S955" s="320"/>
      <c r="T955" s="320"/>
      <c r="U955" s="320"/>
      <c r="V955" s="320"/>
      <c r="W955" s="320"/>
      <c r="X955" s="320"/>
      <c r="Y955" s="320"/>
      <c r="Z955" s="320"/>
      <c r="AA955" s="320"/>
      <c r="AB955" s="320"/>
      <c r="AC955" s="320"/>
      <c r="AD955" s="88">
        <f>'Art. 121'!Q917</f>
        <v>0</v>
      </c>
      <c r="AE955" s="89">
        <f t="shared" si="173"/>
        <v>0</v>
      </c>
      <c r="AF955">
        <f t="shared" si="174"/>
        <v>0</v>
      </c>
      <c r="AG955" s="86">
        <f t="shared" si="175"/>
        <v>1</v>
      </c>
      <c r="AH955" s="90">
        <f t="shared" si="176"/>
        <v>0</v>
      </c>
      <c r="AI955" s="91">
        <f t="shared" si="177"/>
        <v>1.6393442622950821E-2</v>
      </c>
      <c r="AJ955" s="91">
        <f t="shared" si="178"/>
        <v>0</v>
      </c>
      <c r="AK955" s="91">
        <f t="shared" si="179"/>
        <v>0</v>
      </c>
    </row>
    <row r="956" spans="1:37" ht="25.4" customHeight="1" thickTop="1" thickBot="1" x14ac:dyDescent="0.3">
      <c r="A956" s="320" t="s">
        <v>1042</v>
      </c>
      <c r="B956" s="320"/>
      <c r="C956" s="320"/>
      <c r="D956" s="320"/>
      <c r="E956" s="320"/>
      <c r="F956" s="320"/>
      <c r="G956" s="320"/>
      <c r="H956" s="320"/>
      <c r="I956" s="320"/>
      <c r="J956" s="320"/>
      <c r="K956" s="320"/>
      <c r="L956" s="320"/>
      <c r="M956" s="320"/>
      <c r="N956" s="320"/>
      <c r="O956" s="320"/>
      <c r="P956" s="320"/>
      <c r="Q956" s="320"/>
      <c r="R956" s="320"/>
      <c r="S956" s="320"/>
      <c r="T956" s="320"/>
      <c r="U956" s="320"/>
      <c r="V956" s="320"/>
      <c r="W956" s="320"/>
      <c r="X956" s="320"/>
      <c r="Y956" s="320"/>
      <c r="Z956" s="320"/>
      <c r="AA956" s="320"/>
      <c r="AB956" s="320"/>
      <c r="AC956" s="320"/>
      <c r="AD956" s="88">
        <f>'Art. 121'!Q918</f>
        <v>0</v>
      </c>
      <c r="AE956" s="89">
        <f t="shared" si="173"/>
        <v>0</v>
      </c>
      <c r="AF956">
        <f t="shared" si="174"/>
        <v>0</v>
      </c>
      <c r="AG956" s="86">
        <f t="shared" si="175"/>
        <v>1</v>
      </c>
      <c r="AH956" s="90">
        <f t="shared" si="176"/>
        <v>0</v>
      </c>
      <c r="AI956" s="91">
        <f t="shared" si="177"/>
        <v>1.6393442622950821E-2</v>
      </c>
      <c r="AJ956" s="91">
        <f t="shared" si="178"/>
        <v>0</v>
      </c>
      <c r="AK956" s="91">
        <f t="shared" si="179"/>
        <v>0</v>
      </c>
    </row>
    <row r="957" spans="1:37" ht="25.4" customHeight="1" thickTop="1" thickBot="1" x14ac:dyDescent="0.3">
      <c r="A957" s="320" t="s">
        <v>1043</v>
      </c>
      <c r="B957" s="320"/>
      <c r="C957" s="320"/>
      <c r="D957" s="320"/>
      <c r="E957" s="320"/>
      <c r="F957" s="320"/>
      <c r="G957" s="320"/>
      <c r="H957" s="320"/>
      <c r="I957" s="320"/>
      <c r="J957" s="320"/>
      <c r="K957" s="320"/>
      <c r="L957" s="320"/>
      <c r="M957" s="320"/>
      <c r="N957" s="320"/>
      <c r="O957" s="320"/>
      <c r="P957" s="320"/>
      <c r="Q957" s="320"/>
      <c r="R957" s="320"/>
      <c r="S957" s="320"/>
      <c r="T957" s="320"/>
      <c r="U957" s="320"/>
      <c r="V957" s="320"/>
      <c r="W957" s="320"/>
      <c r="X957" s="320"/>
      <c r="Y957" s="320"/>
      <c r="Z957" s="320"/>
      <c r="AA957" s="320"/>
      <c r="AB957" s="320"/>
      <c r="AC957" s="320"/>
      <c r="AD957" s="88">
        <f>'Art. 121'!Q919</f>
        <v>0</v>
      </c>
      <c r="AE957" s="89">
        <f t="shared" si="173"/>
        <v>0</v>
      </c>
      <c r="AF957">
        <f t="shared" si="174"/>
        <v>0</v>
      </c>
      <c r="AG957" s="86">
        <f t="shared" si="175"/>
        <v>1</v>
      </c>
      <c r="AH957" s="90">
        <f t="shared" si="176"/>
        <v>0</v>
      </c>
      <c r="AI957" s="91">
        <f t="shared" si="177"/>
        <v>1.6393442622950821E-2</v>
      </c>
      <c r="AJ957" s="91">
        <f t="shared" si="178"/>
        <v>0</v>
      </c>
      <c r="AK957" s="91">
        <f t="shared" si="179"/>
        <v>0</v>
      </c>
    </row>
    <row r="958" spans="1:37" ht="25.4" customHeight="1" thickTop="1" thickBot="1" x14ac:dyDescent="0.3">
      <c r="A958" s="320" t="s">
        <v>1044</v>
      </c>
      <c r="B958" s="320"/>
      <c r="C958" s="320"/>
      <c r="D958" s="320"/>
      <c r="E958" s="320"/>
      <c r="F958" s="320"/>
      <c r="G958" s="320"/>
      <c r="H958" s="320"/>
      <c r="I958" s="320"/>
      <c r="J958" s="320"/>
      <c r="K958" s="320"/>
      <c r="L958" s="320"/>
      <c r="M958" s="320"/>
      <c r="N958" s="320"/>
      <c r="O958" s="320"/>
      <c r="P958" s="320"/>
      <c r="Q958" s="320"/>
      <c r="R958" s="320"/>
      <c r="S958" s="320"/>
      <c r="T958" s="320"/>
      <c r="U958" s="320"/>
      <c r="V958" s="320"/>
      <c r="W958" s="320"/>
      <c r="X958" s="320"/>
      <c r="Y958" s="320"/>
      <c r="Z958" s="320"/>
      <c r="AA958" s="320"/>
      <c r="AB958" s="320"/>
      <c r="AC958" s="320"/>
      <c r="AD958" s="88">
        <f>'Art. 121'!Q920</f>
        <v>0</v>
      </c>
      <c r="AE958" s="89">
        <f t="shared" si="173"/>
        <v>0</v>
      </c>
      <c r="AF958">
        <f t="shared" si="174"/>
        <v>0</v>
      </c>
      <c r="AG958" s="86">
        <f t="shared" si="175"/>
        <v>1</v>
      </c>
      <c r="AH958" s="90">
        <f t="shared" si="176"/>
        <v>0</v>
      </c>
      <c r="AI958" s="91">
        <f t="shared" si="177"/>
        <v>1.6393442622950821E-2</v>
      </c>
      <c r="AJ958" s="91">
        <f t="shared" si="178"/>
        <v>0</v>
      </c>
      <c r="AK958" s="91">
        <f t="shared" si="179"/>
        <v>0</v>
      </c>
    </row>
    <row r="959" spans="1:37" ht="25.4" customHeight="1" thickTop="1" thickBot="1" x14ac:dyDescent="0.3">
      <c r="A959" s="320" t="s">
        <v>1045</v>
      </c>
      <c r="B959" s="320"/>
      <c r="C959" s="320"/>
      <c r="D959" s="320"/>
      <c r="E959" s="320"/>
      <c r="F959" s="320"/>
      <c r="G959" s="320"/>
      <c r="H959" s="320"/>
      <c r="I959" s="320"/>
      <c r="J959" s="320"/>
      <c r="K959" s="320"/>
      <c r="L959" s="320"/>
      <c r="M959" s="320"/>
      <c r="N959" s="320"/>
      <c r="O959" s="320"/>
      <c r="P959" s="320"/>
      <c r="Q959" s="320"/>
      <c r="R959" s="320"/>
      <c r="S959" s="320"/>
      <c r="T959" s="320"/>
      <c r="U959" s="320"/>
      <c r="V959" s="320"/>
      <c r="W959" s="320"/>
      <c r="X959" s="320"/>
      <c r="Y959" s="320"/>
      <c r="Z959" s="320"/>
      <c r="AA959" s="320"/>
      <c r="AB959" s="320"/>
      <c r="AC959" s="320"/>
      <c r="AD959" s="88">
        <f>'Art. 121'!Q921</f>
        <v>0</v>
      </c>
      <c r="AE959" s="89">
        <f t="shared" si="173"/>
        <v>0</v>
      </c>
      <c r="AF959">
        <f t="shared" si="174"/>
        <v>0</v>
      </c>
      <c r="AG959" s="86">
        <f t="shared" si="175"/>
        <v>1</v>
      </c>
      <c r="AH959" s="90">
        <f t="shared" si="176"/>
        <v>0</v>
      </c>
      <c r="AI959" s="91">
        <f t="shared" si="177"/>
        <v>1.6393442622950821E-2</v>
      </c>
      <c r="AJ959" s="91">
        <f t="shared" si="178"/>
        <v>0</v>
      </c>
      <c r="AK959" s="91">
        <f t="shared" si="179"/>
        <v>0</v>
      </c>
    </row>
    <row r="960" spans="1:37" ht="25.4" customHeight="1" thickTop="1" thickBot="1" x14ac:dyDescent="0.3">
      <c r="A960" s="320" t="s">
        <v>1046</v>
      </c>
      <c r="B960" s="320"/>
      <c r="C960" s="320"/>
      <c r="D960" s="320"/>
      <c r="E960" s="320"/>
      <c r="F960" s="320"/>
      <c r="G960" s="320"/>
      <c r="H960" s="320"/>
      <c r="I960" s="320"/>
      <c r="J960" s="320"/>
      <c r="K960" s="320"/>
      <c r="L960" s="320"/>
      <c r="M960" s="320"/>
      <c r="N960" s="320"/>
      <c r="O960" s="320"/>
      <c r="P960" s="320"/>
      <c r="Q960" s="320"/>
      <c r="R960" s="320"/>
      <c r="S960" s="320"/>
      <c r="T960" s="320"/>
      <c r="U960" s="320"/>
      <c r="V960" s="320"/>
      <c r="W960" s="320"/>
      <c r="X960" s="320"/>
      <c r="Y960" s="320"/>
      <c r="Z960" s="320"/>
      <c r="AA960" s="320"/>
      <c r="AB960" s="320"/>
      <c r="AC960" s="320"/>
      <c r="AD960" s="88">
        <f>'Art. 121'!Q922</f>
        <v>0</v>
      </c>
      <c r="AE960" s="89">
        <f t="shared" si="173"/>
        <v>0</v>
      </c>
      <c r="AF960">
        <f t="shared" si="174"/>
        <v>0</v>
      </c>
      <c r="AG960" s="86">
        <f t="shared" si="175"/>
        <v>1</v>
      </c>
      <c r="AH960" s="90">
        <f t="shared" si="176"/>
        <v>0</v>
      </c>
      <c r="AI960" s="91">
        <f t="shared" si="177"/>
        <v>1.6393442622950821E-2</v>
      </c>
      <c r="AJ960" s="91">
        <f t="shared" si="178"/>
        <v>0</v>
      </c>
      <c r="AK960" s="91">
        <f t="shared" si="179"/>
        <v>0</v>
      </c>
    </row>
    <row r="961" spans="1:37" ht="25.4" customHeight="1" thickTop="1" thickBot="1" x14ac:dyDescent="0.3">
      <c r="A961" s="320" t="s">
        <v>1047</v>
      </c>
      <c r="B961" s="320"/>
      <c r="C961" s="320"/>
      <c r="D961" s="320"/>
      <c r="E961" s="320"/>
      <c r="F961" s="320"/>
      <c r="G961" s="320"/>
      <c r="H961" s="320"/>
      <c r="I961" s="320"/>
      <c r="J961" s="320"/>
      <c r="K961" s="320"/>
      <c r="L961" s="320"/>
      <c r="M961" s="320"/>
      <c r="N961" s="320"/>
      <c r="O961" s="320"/>
      <c r="P961" s="320"/>
      <c r="Q961" s="320"/>
      <c r="R961" s="320"/>
      <c r="S961" s="320"/>
      <c r="T961" s="320"/>
      <c r="U961" s="320"/>
      <c r="V961" s="320"/>
      <c r="W961" s="320"/>
      <c r="X961" s="320"/>
      <c r="Y961" s="320"/>
      <c r="Z961" s="320"/>
      <c r="AA961" s="320"/>
      <c r="AB961" s="320"/>
      <c r="AC961" s="320"/>
      <c r="AD961" s="88">
        <f>'Art. 121'!Q923</f>
        <v>0</v>
      </c>
      <c r="AE961" s="89">
        <f t="shared" si="173"/>
        <v>0</v>
      </c>
      <c r="AF961">
        <f t="shared" si="174"/>
        <v>0</v>
      </c>
      <c r="AG961" s="86">
        <f t="shared" si="175"/>
        <v>1</v>
      </c>
      <c r="AH961" s="90">
        <f t="shared" si="176"/>
        <v>0</v>
      </c>
      <c r="AI961" s="91">
        <f t="shared" si="177"/>
        <v>1.6393442622950821E-2</v>
      </c>
      <c r="AJ961" s="91">
        <f t="shared" si="178"/>
        <v>0</v>
      </c>
      <c r="AK961" s="91">
        <f t="shared" si="179"/>
        <v>0</v>
      </c>
    </row>
    <row r="962" spans="1:37" ht="25.4" customHeight="1" thickTop="1" thickBot="1" x14ac:dyDescent="0.3">
      <c r="A962" s="320" t="s">
        <v>1048</v>
      </c>
      <c r="B962" s="320"/>
      <c r="C962" s="320"/>
      <c r="D962" s="320"/>
      <c r="E962" s="320"/>
      <c r="F962" s="320"/>
      <c r="G962" s="320"/>
      <c r="H962" s="320"/>
      <c r="I962" s="320"/>
      <c r="J962" s="320"/>
      <c r="K962" s="320"/>
      <c r="L962" s="320"/>
      <c r="M962" s="320"/>
      <c r="N962" s="320"/>
      <c r="O962" s="320"/>
      <c r="P962" s="320"/>
      <c r="Q962" s="320"/>
      <c r="R962" s="320"/>
      <c r="S962" s="320"/>
      <c r="T962" s="320"/>
      <c r="U962" s="320"/>
      <c r="V962" s="320"/>
      <c r="W962" s="320"/>
      <c r="X962" s="320"/>
      <c r="Y962" s="320"/>
      <c r="Z962" s="320"/>
      <c r="AA962" s="320"/>
      <c r="AB962" s="320"/>
      <c r="AC962" s="320"/>
      <c r="AD962" s="88">
        <f>'Art. 121'!Q924</f>
        <v>0</v>
      </c>
      <c r="AE962" s="89">
        <f t="shared" si="173"/>
        <v>0</v>
      </c>
      <c r="AF962">
        <f t="shared" si="174"/>
        <v>0</v>
      </c>
      <c r="AG962" s="86">
        <f t="shared" si="175"/>
        <v>1</v>
      </c>
      <c r="AH962" s="90">
        <f t="shared" si="176"/>
        <v>0</v>
      </c>
      <c r="AI962" s="91">
        <f t="shared" si="177"/>
        <v>1.6393442622950821E-2</v>
      </c>
      <c r="AJ962" s="91">
        <f t="shared" si="178"/>
        <v>0</v>
      </c>
      <c r="AK962" s="91">
        <f t="shared" si="179"/>
        <v>0</v>
      </c>
    </row>
    <row r="963" spans="1:37" ht="25.4" customHeight="1" thickTop="1" thickBot="1" x14ac:dyDescent="0.3">
      <c r="A963" s="320" t="s">
        <v>1049</v>
      </c>
      <c r="B963" s="320"/>
      <c r="C963" s="320"/>
      <c r="D963" s="320"/>
      <c r="E963" s="320"/>
      <c r="F963" s="320"/>
      <c r="G963" s="320"/>
      <c r="H963" s="320"/>
      <c r="I963" s="320"/>
      <c r="J963" s="320"/>
      <c r="K963" s="320"/>
      <c r="L963" s="320"/>
      <c r="M963" s="320"/>
      <c r="N963" s="320"/>
      <c r="O963" s="320"/>
      <c r="P963" s="320"/>
      <c r="Q963" s="320"/>
      <c r="R963" s="320"/>
      <c r="S963" s="320"/>
      <c r="T963" s="320"/>
      <c r="U963" s="320"/>
      <c r="V963" s="320"/>
      <c r="W963" s="320"/>
      <c r="X963" s="320"/>
      <c r="Y963" s="320"/>
      <c r="Z963" s="320"/>
      <c r="AA963" s="320"/>
      <c r="AB963" s="320"/>
      <c r="AC963" s="320"/>
      <c r="AD963" s="88">
        <f>'Art. 121'!Q925</f>
        <v>0</v>
      </c>
      <c r="AE963" s="89">
        <f t="shared" si="173"/>
        <v>0</v>
      </c>
      <c r="AF963">
        <f t="shared" si="174"/>
        <v>0</v>
      </c>
      <c r="AG963" s="86">
        <f t="shared" si="175"/>
        <v>1</v>
      </c>
      <c r="AH963" s="90">
        <f t="shared" si="176"/>
        <v>0</v>
      </c>
      <c r="AI963" s="91">
        <f t="shared" si="177"/>
        <v>1.6393442622950821E-2</v>
      </c>
      <c r="AJ963" s="91">
        <f t="shared" si="178"/>
        <v>0</v>
      </c>
      <c r="AK963" s="91">
        <f t="shared" si="179"/>
        <v>0</v>
      </c>
    </row>
    <row r="964" spans="1:37" ht="25.4" customHeight="1" thickTop="1" thickBot="1" x14ac:dyDescent="0.3">
      <c r="A964" s="320" t="s">
        <v>1050</v>
      </c>
      <c r="B964" s="320"/>
      <c r="C964" s="320"/>
      <c r="D964" s="320"/>
      <c r="E964" s="320"/>
      <c r="F964" s="320"/>
      <c r="G964" s="320"/>
      <c r="H964" s="320"/>
      <c r="I964" s="320"/>
      <c r="J964" s="320"/>
      <c r="K964" s="320"/>
      <c r="L964" s="320"/>
      <c r="M964" s="320"/>
      <c r="N964" s="320"/>
      <c r="O964" s="320"/>
      <c r="P964" s="320"/>
      <c r="Q964" s="320"/>
      <c r="R964" s="320"/>
      <c r="S964" s="320"/>
      <c r="T964" s="320"/>
      <c r="U964" s="320"/>
      <c r="V964" s="320"/>
      <c r="W964" s="320"/>
      <c r="X964" s="320"/>
      <c r="Y964" s="320"/>
      <c r="Z964" s="320"/>
      <c r="AA964" s="320"/>
      <c r="AB964" s="320"/>
      <c r="AC964" s="320"/>
      <c r="AD964" s="88">
        <f>'Art. 121'!Q926</f>
        <v>0</v>
      </c>
      <c r="AE964" s="89">
        <f t="shared" si="173"/>
        <v>0</v>
      </c>
      <c r="AF964">
        <f t="shared" si="174"/>
        <v>0</v>
      </c>
      <c r="AG964" s="86">
        <f t="shared" si="175"/>
        <v>1</v>
      </c>
      <c r="AH964" s="90">
        <f t="shared" si="176"/>
        <v>0</v>
      </c>
      <c r="AI964" s="91">
        <f t="shared" si="177"/>
        <v>1.6393442622950821E-2</v>
      </c>
      <c r="AJ964" s="91">
        <f t="shared" si="178"/>
        <v>0</v>
      </c>
      <c r="AK964" s="91">
        <f t="shared" si="179"/>
        <v>0</v>
      </c>
    </row>
    <row r="965" spans="1:37" ht="25.4" customHeight="1" thickTop="1" thickBot="1" x14ac:dyDescent="0.3">
      <c r="A965" s="320" t="s">
        <v>1051</v>
      </c>
      <c r="B965" s="320"/>
      <c r="C965" s="320"/>
      <c r="D965" s="320"/>
      <c r="E965" s="320"/>
      <c r="F965" s="320"/>
      <c r="G965" s="320"/>
      <c r="H965" s="320"/>
      <c r="I965" s="320"/>
      <c r="J965" s="320"/>
      <c r="K965" s="320"/>
      <c r="L965" s="320"/>
      <c r="M965" s="320"/>
      <c r="N965" s="320"/>
      <c r="O965" s="320"/>
      <c r="P965" s="320"/>
      <c r="Q965" s="320"/>
      <c r="R965" s="320"/>
      <c r="S965" s="320"/>
      <c r="T965" s="320"/>
      <c r="U965" s="320"/>
      <c r="V965" s="320"/>
      <c r="W965" s="320"/>
      <c r="X965" s="320"/>
      <c r="Y965" s="320"/>
      <c r="Z965" s="320"/>
      <c r="AA965" s="320"/>
      <c r="AB965" s="320"/>
      <c r="AC965" s="320"/>
      <c r="AD965" s="88">
        <f>'Art. 121'!Q927</f>
        <v>0</v>
      </c>
      <c r="AE965" s="89">
        <f t="shared" si="173"/>
        <v>0</v>
      </c>
      <c r="AF965">
        <f t="shared" si="174"/>
        <v>0</v>
      </c>
      <c r="AG965" s="86">
        <f t="shared" si="175"/>
        <v>1</v>
      </c>
      <c r="AH965" s="90">
        <f t="shared" si="176"/>
        <v>0</v>
      </c>
      <c r="AI965" s="91">
        <f t="shared" si="177"/>
        <v>1.6393442622950821E-2</v>
      </c>
      <c r="AJ965" s="91">
        <f t="shared" si="178"/>
        <v>0</v>
      </c>
      <c r="AK965" s="91">
        <f t="shared" si="179"/>
        <v>0</v>
      </c>
    </row>
    <row r="966" spans="1:37" ht="25.4" customHeight="1" thickTop="1" thickBot="1" x14ac:dyDescent="0.3">
      <c r="A966" s="320" t="s">
        <v>1052</v>
      </c>
      <c r="B966" s="320"/>
      <c r="C966" s="320"/>
      <c r="D966" s="320"/>
      <c r="E966" s="320"/>
      <c r="F966" s="320"/>
      <c r="G966" s="320"/>
      <c r="H966" s="320"/>
      <c r="I966" s="320"/>
      <c r="J966" s="320"/>
      <c r="K966" s="320"/>
      <c r="L966" s="320"/>
      <c r="M966" s="320"/>
      <c r="N966" s="320"/>
      <c r="O966" s="320"/>
      <c r="P966" s="320"/>
      <c r="Q966" s="320"/>
      <c r="R966" s="320"/>
      <c r="S966" s="320"/>
      <c r="T966" s="320"/>
      <c r="U966" s="320"/>
      <c r="V966" s="320"/>
      <c r="W966" s="320"/>
      <c r="X966" s="320"/>
      <c r="Y966" s="320"/>
      <c r="Z966" s="320"/>
      <c r="AA966" s="320"/>
      <c r="AB966" s="320"/>
      <c r="AC966" s="320"/>
      <c r="AD966" s="88">
        <f>'Art. 121'!Q928</f>
        <v>0</v>
      </c>
      <c r="AE966" s="89">
        <f t="shared" si="173"/>
        <v>0</v>
      </c>
      <c r="AF966">
        <f t="shared" si="174"/>
        <v>0</v>
      </c>
      <c r="AG966" s="86">
        <f t="shared" si="175"/>
        <v>1</v>
      </c>
      <c r="AH966" s="90">
        <f t="shared" si="176"/>
        <v>0</v>
      </c>
      <c r="AI966" s="91">
        <f t="shared" si="177"/>
        <v>1.6393442622950821E-2</v>
      </c>
      <c r="AJ966" s="91">
        <f t="shared" si="178"/>
        <v>0</v>
      </c>
      <c r="AK966" s="91">
        <f t="shared" si="179"/>
        <v>0</v>
      </c>
    </row>
    <row r="967" spans="1:37" ht="25.4" customHeight="1" thickTop="1" thickBot="1" x14ac:dyDescent="0.3">
      <c r="A967" s="320" t="s">
        <v>1053</v>
      </c>
      <c r="B967" s="320"/>
      <c r="C967" s="320"/>
      <c r="D967" s="320"/>
      <c r="E967" s="320"/>
      <c r="F967" s="320"/>
      <c r="G967" s="320"/>
      <c r="H967" s="320"/>
      <c r="I967" s="320"/>
      <c r="J967" s="320"/>
      <c r="K967" s="320"/>
      <c r="L967" s="320"/>
      <c r="M967" s="320"/>
      <c r="N967" s="320"/>
      <c r="O967" s="320"/>
      <c r="P967" s="320"/>
      <c r="Q967" s="320"/>
      <c r="R967" s="320"/>
      <c r="S967" s="320"/>
      <c r="T967" s="320"/>
      <c r="U967" s="320"/>
      <c r="V967" s="320"/>
      <c r="W967" s="320"/>
      <c r="X967" s="320"/>
      <c r="Y967" s="320"/>
      <c r="Z967" s="320"/>
      <c r="AA967" s="320"/>
      <c r="AB967" s="320"/>
      <c r="AC967" s="320"/>
      <c r="AD967" s="88">
        <f>'Art. 121'!Q929</f>
        <v>0</v>
      </c>
      <c r="AE967" s="89">
        <f t="shared" si="173"/>
        <v>0</v>
      </c>
      <c r="AF967">
        <f t="shared" si="174"/>
        <v>0</v>
      </c>
      <c r="AG967" s="86">
        <f t="shared" si="175"/>
        <v>1</v>
      </c>
      <c r="AH967" s="90">
        <f t="shared" si="176"/>
        <v>0</v>
      </c>
      <c r="AI967" s="91">
        <f t="shared" si="177"/>
        <v>1.6393442622950821E-2</v>
      </c>
      <c r="AJ967" s="91">
        <f t="shared" si="178"/>
        <v>0</v>
      </c>
      <c r="AK967" s="91">
        <f t="shared" si="179"/>
        <v>0</v>
      </c>
    </row>
    <row r="968" spans="1:37" ht="25.4" customHeight="1" thickTop="1" thickBot="1" x14ac:dyDescent="0.3">
      <c r="A968" s="320" t="s">
        <v>1054</v>
      </c>
      <c r="B968" s="320"/>
      <c r="C968" s="320"/>
      <c r="D968" s="320"/>
      <c r="E968" s="320"/>
      <c r="F968" s="320"/>
      <c r="G968" s="320"/>
      <c r="H968" s="320"/>
      <c r="I968" s="320"/>
      <c r="J968" s="320"/>
      <c r="K968" s="320"/>
      <c r="L968" s="320"/>
      <c r="M968" s="320"/>
      <c r="N968" s="320"/>
      <c r="O968" s="320"/>
      <c r="P968" s="320"/>
      <c r="Q968" s="320"/>
      <c r="R968" s="320"/>
      <c r="S968" s="320"/>
      <c r="T968" s="320"/>
      <c r="U968" s="320"/>
      <c r="V968" s="320"/>
      <c r="W968" s="320"/>
      <c r="X968" s="320"/>
      <c r="Y968" s="320"/>
      <c r="Z968" s="320"/>
      <c r="AA968" s="320"/>
      <c r="AB968" s="320"/>
      <c r="AC968" s="320"/>
      <c r="AD968" s="88">
        <f>'Art. 121'!Q930</f>
        <v>0</v>
      </c>
      <c r="AE968" s="89">
        <f t="shared" si="173"/>
        <v>0</v>
      </c>
      <c r="AF968">
        <f t="shared" si="174"/>
        <v>0</v>
      </c>
      <c r="AG968" s="86">
        <f t="shared" si="175"/>
        <v>1</v>
      </c>
      <c r="AH968" s="90">
        <f t="shared" si="176"/>
        <v>0</v>
      </c>
      <c r="AI968" s="91">
        <f t="shared" si="177"/>
        <v>1.6393442622950821E-2</v>
      </c>
      <c r="AJ968" s="91">
        <f t="shared" si="178"/>
        <v>0</v>
      </c>
      <c r="AK968" s="91">
        <f t="shared" si="179"/>
        <v>0</v>
      </c>
    </row>
    <row r="969" spans="1:37" ht="25.4" customHeight="1" thickTop="1" thickBot="1" x14ac:dyDescent="0.3">
      <c r="A969" s="320" t="s">
        <v>1055</v>
      </c>
      <c r="B969" s="320"/>
      <c r="C969" s="320"/>
      <c r="D969" s="320"/>
      <c r="E969" s="320"/>
      <c r="F969" s="320"/>
      <c r="G969" s="320"/>
      <c r="H969" s="320"/>
      <c r="I969" s="320"/>
      <c r="J969" s="320"/>
      <c r="K969" s="320"/>
      <c r="L969" s="320"/>
      <c r="M969" s="320"/>
      <c r="N969" s="320"/>
      <c r="O969" s="320"/>
      <c r="P969" s="320"/>
      <c r="Q969" s="320"/>
      <c r="R969" s="320"/>
      <c r="S969" s="320"/>
      <c r="T969" s="320"/>
      <c r="U969" s="320"/>
      <c r="V969" s="320"/>
      <c r="W969" s="320"/>
      <c r="X969" s="320"/>
      <c r="Y969" s="320"/>
      <c r="Z969" s="320"/>
      <c r="AA969" s="320"/>
      <c r="AB969" s="320"/>
      <c r="AC969" s="320"/>
      <c r="AD969" s="88">
        <f>'Art. 121'!Q931</f>
        <v>0</v>
      </c>
      <c r="AE969" s="89">
        <f t="shared" si="173"/>
        <v>0</v>
      </c>
      <c r="AF969">
        <f t="shared" si="174"/>
        <v>0</v>
      </c>
      <c r="AG969" s="86">
        <f t="shared" si="175"/>
        <v>1</v>
      </c>
      <c r="AH969" s="90">
        <f t="shared" si="176"/>
        <v>0</v>
      </c>
      <c r="AI969" s="91">
        <f t="shared" si="177"/>
        <v>1.6393442622950821E-2</v>
      </c>
      <c r="AJ969" s="91">
        <f t="shared" si="178"/>
        <v>0</v>
      </c>
      <c r="AK969" s="91">
        <f t="shared" si="179"/>
        <v>0</v>
      </c>
    </row>
    <row r="970" spans="1:37" ht="25.4" customHeight="1" thickTop="1" thickBot="1" x14ac:dyDescent="0.3">
      <c r="A970" s="320" t="s">
        <v>1056</v>
      </c>
      <c r="B970" s="320"/>
      <c r="C970" s="320"/>
      <c r="D970" s="320"/>
      <c r="E970" s="320"/>
      <c r="F970" s="320"/>
      <c r="G970" s="320"/>
      <c r="H970" s="320"/>
      <c r="I970" s="320"/>
      <c r="J970" s="320"/>
      <c r="K970" s="320"/>
      <c r="L970" s="320"/>
      <c r="M970" s="320"/>
      <c r="N970" s="320"/>
      <c r="O970" s="320"/>
      <c r="P970" s="320"/>
      <c r="Q970" s="320"/>
      <c r="R970" s="320"/>
      <c r="S970" s="320"/>
      <c r="T970" s="320"/>
      <c r="U970" s="320"/>
      <c r="V970" s="320"/>
      <c r="W970" s="320"/>
      <c r="X970" s="320"/>
      <c r="Y970" s="320"/>
      <c r="Z970" s="320"/>
      <c r="AA970" s="320"/>
      <c r="AB970" s="320"/>
      <c r="AC970" s="320"/>
      <c r="AD970" s="88">
        <f>'Art. 121'!Q932</f>
        <v>0</v>
      </c>
      <c r="AE970" s="89">
        <f t="shared" si="173"/>
        <v>0</v>
      </c>
      <c r="AF970">
        <f t="shared" si="174"/>
        <v>0</v>
      </c>
      <c r="AG970" s="86">
        <f t="shared" si="175"/>
        <v>1</v>
      </c>
      <c r="AH970" s="90">
        <f t="shared" si="176"/>
        <v>0</v>
      </c>
      <c r="AI970" s="91">
        <f t="shared" si="177"/>
        <v>1.6393442622950821E-2</v>
      </c>
      <c r="AJ970" s="91">
        <f t="shared" si="178"/>
        <v>0</v>
      </c>
      <c r="AK970" s="91">
        <f t="shared" si="179"/>
        <v>0</v>
      </c>
    </row>
    <row r="971" spans="1:37" ht="25.4" customHeight="1" thickTop="1" thickBot="1" x14ac:dyDescent="0.3">
      <c r="A971" s="320" t="s">
        <v>1057</v>
      </c>
      <c r="B971" s="320"/>
      <c r="C971" s="320"/>
      <c r="D971" s="320"/>
      <c r="E971" s="320"/>
      <c r="F971" s="320"/>
      <c r="G971" s="320"/>
      <c r="H971" s="320"/>
      <c r="I971" s="320"/>
      <c r="J971" s="320"/>
      <c r="K971" s="320"/>
      <c r="L971" s="320"/>
      <c r="M971" s="320"/>
      <c r="N971" s="320"/>
      <c r="O971" s="320"/>
      <c r="P971" s="320"/>
      <c r="Q971" s="320"/>
      <c r="R971" s="320"/>
      <c r="S971" s="320"/>
      <c r="T971" s="320"/>
      <c r="U971" s="320"/>
      <c r="V971" s="320"/>
      <c r="W971" s="320"/>
      <c r="X971" s="320"/>
      <c r="Y971" s="320"/>
      <c r="Z971" s="320"/>
      <c r="AA971" s="320"/>
      <c r="AB971" s="320"/>
      <c r="AC971" s="320"/>
      <c r="AD971" s="88">
        <f>'Art. 121'!Q933</f>
        <v>0</v>
      </c>
      <c r="AE971" s="89">
        <f t="shared" si="173"/>
        <v>0</v>
      </c>
      <c r="AF971">
        <f t="shared" si="174"/>
        <v>0</v>
      </c>
      <c r="AG971" s="86">
        <f t="shared" si="175"/>
        <v>1</v>
      </c>
      <c r="AH971" s="90">
        <f t="shared" si="176"/>
        <v>0</v>
      </c>
      <c r="AI971" s="91">
        <f t="shared" si="177"/>
        <v>1.6393442622950821E-2</v>
      </c>
      <c r="AJ971" s="91">
        <f t="shared" si="178"/>
        <v>0</v>
      </c>
      <c r="AK971" s="91">
        <f t="shared" si="179"/>
        <v>0</v>
      </c>
    </row>
    <row r="972" spans="1:37" ht="25.4" customHeight="1" thickTop="1" thickBot="1" x14ac:dyDescent="0.3">
      <c r="A972" s="320" t="s">
        <v>1058</v>
      </c>
      <c r="B972" s="320"/>
      <c r="C972" s="320"/>
      <c r="D972" s="320"/>
      <c r="E972" s="320"/>
      <c r="F972" s="320"/>
      <c r="G972" s="320"/>
      <c r="H972" s="320"/>
      <c r="I972" s="320"/>
      <c r="J972" s="320"/>
      <c r="K972" s="320"/>
      <c r="L972" s="320"/>
      <c r="M972" s="320"/>
      <c r="N972" s="320"/>
      <c r="O972" s="320"/>
      <c r="P972" s="320"/>
      <c r="Q972" s="320"/>
      <c r="R972" s="320"/>
      <c r="S972" s="320"/>
      <c r="T972" s="320"/>
      <c r="U972" s="320"/>
      <c r="V972" s="320"/>
      <c r="W972" s="320"/>
      <c r="X972" s="320"/>
      <c r="Y972" s="320"/>
      <c r="Z972" s="320"/>
      <c r="AA972" s="320"/>
      <c r="AB972" s="320"/>
      <c r="AC972" s="320"/>
      <c r="AD972" s="88">
        <f>'Art. 121'!Q934</f>
        <v>0</v>
      </c>
      <c r="AE972" s="89">
        <f t="shared" si="173"/>
        <v>0</v>
      </c>
      <c r="AF972">
        <f t="shared" si="174"/>
        <v>0</v>
      </c>
      <c r="AG972" s="86">
        <f t="shared" si="175"/>
        <v>1</v>
      </c>
      <c r="AH972" s="90">
        <f t="shared" si="176"/>
        <v>0</v>
      </c>
      <c r="AI972" s="91">
        <f t="shared" si="177"/>
        <v>1.6393442622950821E-2</v>
      </c>
      <c r="AJ972" s="91">
        <f t="shared" si="178"/>
        <v>0</v>
      </c>
      <c r="AK972" s="91">
        <f t="shared" si="179"/>
        <v>0</v>
      </c>
    </row>
    <row r="973" spans="1:37" ht="25.4" customHeight="1" thickTop="1" thickBot="1" x14ac:dyDescent="0.3">
      <c r="A973" s="320" t="s">
        <v>1059</v>
      </c>
      <c r="B973" s="320"/>
      <c r="C973" s="320"/>
      <c r="D973" s="320"/>
      <c r="E973" s="320"/>
      <c r="F973" s="320"/>
      <c r="G973" s="320"/>
      <c r="H973" s="320"/>
      <c r="I973" s="320"/>
      <c r="J973" s="320"/>
      <c r="K973" s="320"/>
      <c r="L973" s="320"/>
      <c r="M973" s="320"/>
      <c r="N973" s="320"/>
      <c r="O973" s="320"/>
      <c r="P973" s="320"/>
      <c r="Q973" s="320"/>
      <c r="R973" s="320"/>
      <c r="S973" s="320"/>
      <c r="T973" s="320"/>
      <c r="U973" s="320"/>
      <c r="V973" s="320"/>
      <c r="W973" s="320"/>
      <c r="X973" s="320"/>
      <c r="Y973" s="320"/>
      <c r="Z973" s="320"/>
      <c r="AA973" s="320"/>
      <c r="AB973" s="320"/>
      <c r="AC973" s="320"/>
      <c r="AD973" s="88">
        <f>'Art. 121'!Q935</f>
        <v>0</v>
      </c>
      <c r="AE973" s="89">
        <f t="shared" si="173"/>
        <v>0</v>
      </c>
      <c r="AF973">
        <f t="shared" si="174"/>
        <v>0</v>
      </c>
      <c r="AG973" s="86">
        <f t="shared" si="175"/>
        <v>1</v>
      </c>
      <c r="AH973" s="90">
        <f t="shared" si="176"/>
        <v>0</v>
      </c>
      <c r="AI973" s="91">
        <f t="shared" si="177"/>
        <v>1.6393442622950821E-2</v>
      </c>
      <c r="AJ973" s="91">
        <f t="shared" si="178"/>
        <v>0</v>
      </c>
      <c r="AK973" s="91">
        <f t="shared" si="179"/>
        <v>0</v>
      </c>
    </row>
    <row r="974" spans="1:37" ht="25.4" customHeight="1" thickTop="1" thickBot="1" x14ac:dyDescent="0.3">
      <c r="A974" s="320" t="s">
        <v>1060</v>
      </c>
      <c r="B974" s="320"/>
      <c r="C974" s="320"/>
      <c r="D974" s="320"/>
      <c r="E974" s="320"/>
      <c r="F974" s="320"/>
      <c r="G974" s="320"/>
      <c r="H974" s="320"/>
      <c r="I974" s="320"/>
      <c r="J974" s="320"/>
      <c r="K974" s="320"/>
      <c r="L974" s="320"/>
      <c r="M974" s="320"/>
      <c r="N974" s="320"/>
      <c r="O974" s="320"/>
      <c r="P974" s="320"/>
      <c r="Q974" s="320"/>
      <c r="R974" s="320"/>
      <c r="S974" s="320"/>
      <c r="T974" s="320"/>
      <c r="U974" s="320"/>
      <c r="V974" s="320"/>
      <c r="W974" s="320"/>
      <c r="X974" s="320"/>
      <c r="Y974" s="320"/>
      <c r="Z974" s="320"/>
      <c r="AA974" s="320"/>
      <c r="AB974" s="320"/>
      <c r="AC974" s="320"/>
      <c r="AD974" s="88">
        <f>'Art. 121'!Q936</f>
        <v>0</v>
      </c>
      <c r="AE974" s="89">
        <f t="shared" si="173"/>
        <v>0</v>
      </c>
      <c r="AF974">
        <f t="shared" si="174"/>
        <v>0</v>
      </c>
      <c r="AG974" s="86">
        <f t="shared" si="175"/>
        <v>1</v>
      </c>
      <c r="AH974" s="90">
        <f t="shared" si="176"/>
        <v>0</v>
      </c>
      <c r="AI974" s="91">
        <f t="shared" si="177"/>
        <v>1.6393442622950821E-2</v>
      </c>
      <c r="AJ974" s="91">
        <f t="shared" si="178"/>
        <v>0</v>
      </c>
      <c r="AK974" s="91">
        <f t="shared" si="179"/>
        <v>0</v>
      </c>
    </row>
    <row r="975" spans="1:37" ht="25.4" customHeight="1" thickTop="1" thickBot="1" x14ac:dyDescent="0.3">
      <c r="A975" s="320" t="s">
        <v>1061</v>
      </c>
      <c r="B975" s="320"/>
      <c r="C975" s="320"/>
      <c r="D975" s="320"/>
      <c r="E975" s="320"/>
      <c r="F975" s="320"/>
      <c r="G975" s="320"/>
      <c r="H975" s="320"/>
      <c r="I975" s="320"/>
      <c r="J975" s="320"/>
      <c r="K975" s="320"/>
      <c r="L975" s="320"/>
      <c r="M975" s="320"/>
      <c r="N975" s="320"/>
      <c r="O975" s="320"/>
      <c r="P975" s="320"/>
      <c r="Q975" s="320"/>
      <c r="R975" s="320"/>
      <c r="S975" s="320"/>
      <c r="T975" s="320"/>
      <c r="U975" s="320"/>
      <c r="V975" s="320"/>
      <c r="W975" s="320"/>
      <c r="X975" s="320"/>
      <c r="Y975" s="320"/>
      <c r="Z975" s="320"/>
      <c r="AA975" s="320"/>
      <c r="AB975" s="320"/>
      <c r="AC975" s="320"/>
      <c r="AD975" s="88">
        <f>'Art. 121'!Q937</f>
        <v>0</v>
      </c>
      <c r="AE975" s="89">
        <f t="shared" si="173"/>
        <v>0</v>
      </c>
      <c r="AF975">
        <f t="shared" si="174"/>
        <v>0</v>
      </c>
      <c r="AG975" s="86">
        <f t="shared" si="175"/>
        <v>1</v>
      </c>
      <c r="AH975" s="90">
        <f t="shared" si="176"/>
        <v>0</v>
      </c>
      <c r="AI975" s="91">
        <f t="shared" si="177"/>
        <v>1.6393442622950821E-2</v>
      </c>
      <c r="AJ975" s="91">
        <f t="shared" si="178"/>
        <v>0</v>
      </c>
      <c r="AK975" s="91">
        <f t="shared" si="179"/>
        <v>0</v>
      </c>
    </row>
    <row r="976" spans="1:37" ht="25.4" customHeight="1" thickTop="1" thickBot="1" x14ac:dyDescent="0.3">
      <c r="A976" s="320" t="s">
        <v>1062</v>
      </c>
      <c r="B976" s="320"/>
      <c r="C976" s="320"/>
      <c r="D976" s="320"/>
      <c r="E976" s="320"/>
      <c r="F976" s="320"/>
      <c r="G976" s="320"/>
      <c r="H976" s="320"/>
      <c r="I976" s="320"/>
      <c r="J976" s="320"/>
      <c r="K976" s="320"/>
      <c r="L976" s="320"/>
      <c r="M976" s="320"/>
      <c r="N976" s="320"/>
      <c r="O976" s="320"/>
      <c r="P976" s="320"/>
      <c r="Q976" s="320"/>
      <c r="R976" s="320"/>
      <c r="S976" s="320"/>
      <c r="T976" s="320"/>
      <c r="U976" s="320"/>
      <c r="V976" s="320"/>
      <c r="W976" s="320"/>
      <c r="X976" s="320"/>
      <c r="Y976" s="320"/>
      <c r="Z976" s="320"/>
      <c r="AA976" s="320"/>
      <c r="AB976" s="320"/>
      <c r="AC976" s="320"/>
      <c r="AD976" s="88">
        <f>'Art. 121'!Q938</f>
        <v>0</v>
      </c>
      <c r="AE976" s="89">
        <f t="shared" si="173"/>
        <v>0</v>
      </c>
      <c r="AF976">
        <f t="shared" si="174"/>
        <v>0</v>
      </c>
      <c r="AG976" s="86">
        <f t="shared" si="175"/>
        <v>1</v>
      </c>
      <c r="AH976" s="90">
        <f t="shared" si="176"/>
        <v>0</v>
      </c>
      <c r="AI976" s="91">
        <f t="shared" si="177"/>
        <v>1.6393442622950821E-2</v>
      </c>
      <c r="AJ976" s="91">
        <f t="shared" si="178"/>
        <v>0</v>
      </c>
      <c r="AK976" s="91">
        <f t="shared" si="179"/>
        <v>0</v>
      </c>
    </row>
    <row r="977" spans="1:37" ht="25.4" customHeight="1" thickTop="1" thickBot="1" x14ac:dyDescent="0.3">
      <c r="A977" s="320" t="s">
        <v>1063</v>
      </c>
      <c r="B977" s="320"/>
      <c r="C977" s="320"/>
      <c r="D977" s="320"/>
      <c r="E977" s="320"/>
      <c r="F977" s="320"/>
      <c r="G977" s="320"/>
      <c r="H977" s="320"/>
      <c r="I977" s="320"/>
      <c r="J977" s="320"/>
      <c r="K977" s="320"/>
      <c r="L977" s="320"/>
      <c r="M977" s="320"/>
      <c r="N977" s="320"/>
      <c r="O977" s="320"/>
      <c r="P977" s="320"/>
      <c r="Q977" s="320"/>
      <c r="R977" s="320"/>
      <c r="S977" s="320"/>
      <c r="T977" s="320"/>
      <c r="U977" s="320"/>
      <c r="V977" s="320"/>
      <c r="W977" s="320"/>
      <c r="X977" s="320"/>
      <c r="Y977" s="320"/>
      <c r="Z977" s="320"/>
      <c r="AA977" s="320"/>
      <c r="AB977" s="320"/>
      <c r="AC977" s="320"/>
      <c r="AD977" s="88">
        <f>'Art. 121'!Q939</f>
        <v>0</v>
      </c>
      <c r="AE977" s="89">
        <f t="shared" si="173"/>
        <v>0</v>
      </c>
      <c r="AF977">
        <f t="shared" si="174"/>
        <v>0</v>
      </c>
      <c r="AG977" s="86">
        <f t="shared" si="175"/>
        <v>1</v>
      </c>
      <c r="AH977" s="90">
        <f t="shared" si="176"/>
        <v>0</v>
      </c>
      <c r="AI977" s="91">
        <f t="shared" si="177"/>
        <v>1.6393442622950821E-2</v>
      </c>
      <c r="AJ977" s="91">
        <f t="shared" si="178"/>
        <v>0</v>
      </c>
      <c r="AK977" s="91">
        <f t="shared" si="179"/>
        <v>0</v>
      </c>
    </row>
    <row r="978" spans="1:37" ht="25.4" customHeight="1" thickTop="1" thickBot="1" x14ac:dyDescent="0.3">
      <c r="A978" s="320" t="s">
        <v>1064</v>
      </c>
      <c r="B978" s="320"/>
      <c r="C978" s="320"/>
      <c r="D978" s="320"/>
      <c r="E978" s="320"/>
      <c r="F978" s="320"/>
      <c r="G978" s="320"/>
      <c r="H978" s="320"/>
      <c r="I978" s="320"/>
      <c r="J978" s="320"/>
      <c r="K978" s="320"/>
      <c r="L978" s="320"/>
      <c r="M978" s="320"/>
      <c r="N978" s="320"/>
      <c r="O978" s="320"/>
      <c r="P978" s="320"/>
      <c r="Q978" s="320"/>
      <c r="R978" s="320"/>
      <c r="S978" s="320"/>
      <c r="T978" s="320"/>
      <c r="U978" s="320"/>
      <c r="V978" s="320"/>
      <c r="W978" s="320"/>
      <c r="X978" s="320"/>
      <c r="Y978" s="320"/>
      <c r="Z978" s="320"/>
      <c r="AA978" s="320"/>
      <c r="AB978" s="320"/>
      <c r="AC978" s="320"/>
      <c r="AD978" s="88">
        <f>'Art. 121'!Q940</f>
        <v>0</v>
      </c>
      <c r="AE978" s="89">
        <f t="shared" si="173"/>
        <v>0</v>
      </c>
      <c r="AF978">
        <f t="shared" si="174"/>
        <v>0</v>
      </c>
      <c r="AG978" s="86">
        <f t="shared" si="175"/>
        <v>1</v>
      </c>
      <c r="AH978" s="90">
        <f t="shared" si="176"/>
        <v>0</v>
      </c>
      <c r="AI978" s="91">
        <f t="shared" si="177"/>
        <v>1.6393442622950821E-2</v>
      </c>
      <c r="AJ978" s="91">
        <f t="shared" si="178"/>
        <v>0</v>
      </c>
      <c r="AK978" s="91">
        <f t="shared" si="179"/>
        <v>0</v>
      </c>
    </row>
    <row r="979" spans="1:37" ht="25.4" customHeight="1" thickTop="1" thickBot="1" x14ac:dyDescent="0.3">
      <c r="A979" s="320" t="s">
        <v>1065</v>
      </c>
      <c r="B979" s="320"/>
      <c r="C979" s="320"/>
      <c r="D979" s="320"/>
      <c r="E979" s="320"/>
      <c r="F979" s="320"/>
      <c r="G979" s="320"/>
      <c r="H979" s="320"/>
      <c r="I979" s="320"/>
      <c r="J979" s="320"/>
      <c r="K979" s="320"/>
      <c r="L979" s="320"/>
      <c r="M979" s="320"/>
      <c r="N979" s="320"/>
      <c r="O979" s="320"/>
      <c r="P979" s="320"/>
      <c r="Q979" s="320"/>
      <c r="R979" s="320"/>
      <c r="S979" s="320"/>
      <c r="T979" s="320"/>
      <c r="U979" s="320"/>
      <c r="V979" s="320"/>
      <c r="W979" s="320"/>
      <c r="X979" s="320"/>
      <c r="Y979" s="320"/>
      <c r="Z979" s="320"/>
      <c r="AA979" s="320"/>
      <c r="AB979" s="320"/>
      <c r="AC979" s="320"/>
      <c r="AD979" s="88">
        <f>'Art. 121'!Q941</f>
        <v>0</v>
      </c>
      <c r="AE979" s="89">
        <f t="shared" si="173"/>
        <v>0</v>
      </c>
      <c r="AF979">
        <f t="shared" si="174"/>
        <v>0</v>
      </c>
      <c r="AG979" s="86">
        <f t="shared" si="175"/>
        <v>1</v>
      </c>
      <c r="AH979" s="90">
        <f t="shared" si="176"/>
        <v>0</v>
      </c>
      <c r="AI979" s="91">
        <f t="shared" si="177"/>
        <v>1.6393442622950821E-2</v>
      </c>
      <c r="AJ979" s="91">
        <f t="shared" si="178"/>
        <v>0</v>
      </c>
      <c r="AK979" s="91">
        <f t="shared" si="179"/>
        <v>0</v>
      </c>
    </row>
    <row r="980" spans="1:37" ht="25.4" customHeight="1" thickTop="1" thickBot="1" x14ac:dyDescent="0.3">
      <c r="A980" s="320" t="s">
        <v>1066</v>
      </c>
      <c r="B980" s="320"/>
      <c r="C980" s="320"/>
      <c r="D980" s="320"/>
      <c r="E980" s="320"/>
      <c r="F980" s="320"/>
      <c r="G980" s="320"/>
      <c r="H980" s="320"/>
      <c r="I980" s="320"/>
      <c r="J980" s="320"/>
      <c r="K980" s="320"/>
      <c r="L980" s="320"/>
      <c r="M980" s="320"/>
      <c r="N980" s="320"/>
      <c r="O980" s="320"/>
      <c r="P980" s="320"/>
      <c r="Q980" s="320"/>
      <c r="R980" s="320"/>
      <c r="S980" s="320"/>
      <c r="T980" s="320"/>
      <c r="U980" s="320"/>
      <c r="V980" s="320"/>
      <c r="W980" s="320"/>
      <c r="X980" s="320"/>
      <c r="Y980" s="320"/>
      <c r="Z980" s="320"/>
      <c r="AA980" s="320"/>
      <c r="AB980" s="320"/>
      <c r="AC980" s="320"/>
      <c r="AD980" s="88">
        <f>'Art. 121'!Q942</f>
        <v>0</v>
      </c>
      <c r="AE980" s="89">
        <f t="shared" si="173"/>
        <v>0</v>
      </c>
      <c r="AF980">
        <f t="shared" si="174"/>
        <v>0</v>
      </c>
      <c r="AG980" s="86">
        <f t="shared" si="175"/>
        <v>1</v>
      </c>
      <c r="AH980" s="90">
        <f t="shared" si="176"/>
        <v>0</v>
      </c>
      <c r="AI980" s="91">
        <f t="shared" si="177"/>
        <v>1.6393442622950821E-2</v>
      </c>
      <c r="AJ980" s="91">
        <f t="shared" si="178"/>
        <v>0</v>
      </c>
      <c r="AK980" s="91">
        <f t="shared" si="179"/>
        <v>0</v>
      </c>
    </row>
    <row r="981" spans="1:37" ht="25.4" customHeight="1" thickTop="1" thickBot="1" x14ac:dyDescent="0.3">
      <c r="A981" s="320" t="s">
        <v>1067</v>
      </c>
      <c r="B981" s="320"/>
      <c r="C981" s="320"/>
      <c r="D981" s="320"/>
      <c r="E981" s="320"/>
      <c r="F981" s="320"/>
      <c r="G981" s="320"/>
      <c r="H981" s="320"/>
      <c r="I981" s="320"/>
      <c r="J981" s="320"/>
      <c r="K981" s="320"/>
      <c r="L981" s="320"/>
      <c r="M981" s="320"/>
      <c r="N981" s="320"/>
      <c r="O981" s="320"/>
      <c r="P981" s="320"/>
      <c r="Q981" s="320"/>
      <c r="R981" s="320"/>
      <c r="S981" s="320"/>
      <c r="T981" s="320"/>
      <c r="U981" s="320"/>
      <c r="V981" s="320"/>
      <c r="W981" s="320"/>
      <c r="X981" s="320"/>
      <c r="Y981" s="320"/>
      <c r="Z981" s="320"/>
      <c r="AA981" s="320"/>
      <c r="AB981" s="320"/>
      <c r="AC981" s="320"/>
      <c r="AD981" s="88">
        <f>'Art. 121'!Q943</f>
        <v>0</v>
      </c>
      <c r="AE981" s="89">
        <f t="shared" si="173"/>
        <v>0</v>
      </c>
      <c r="AF981">
        <f t="shared" si="174"/>
        <v>0</v>
      </c>
      <c r="AG981" s="86">
        <f t="shared" si="175"/>
        <v>1</v>
      </c>
      <c r="AH981" s="90">
        <f t="shared" si="176"/>
        <v>0</v>
      </c>
      <c r="AI981" s="91">
        <f t="shared" si="177"/>
        <v>1.6393442622950821E-2</v>
      </c>
      <c r="AJ981" s="91">
        <f t="shared" si="178"/>
        <v>0</v>
      </c>
      <c r="AK981" s="91">
        <f t="shared" si="179"/>
        <v>0</v>
      </c>
    </row>
    <row r="982" spans="1:37" ht="25.4" customHeight="1" thickTop="1" thickBot="1" x14ac:dyDescent="0.3">
      <c r="A982" s="320" t="s">
        <v>1068</v>
      </c>
      <c r="B982" s="320"/>
      <c r="C982" s="320"/>
      <c r="D982" s="320"/>
      <c r="E982" s="320"/>
      <c r="F982" s="320"/>
      <c r="G982" s="320"/>
      <c r="H982" s="320"/>
      <c r="I982" s="320"/>
      <c r="J982" s="320"/>
      <c r="K982" s="320"/>
      <c r="L982" s="320"/>
      <c r="M982" s="320"/>
      <c r="N982" s="320"/>
      <c r="O982" s="320"/>
      <c r="P982" s="320"/>
      <c r="Q982" s="320"/>
      <c r="R982" s="320"/>
      <c r="S982" s="320"/>
      <c r="T982" s="320"/>
      <c r="U982" s="320"/>
      <c r="V982" s="320"/>
      <c r="W982" s="320"/>
      <c r="X982" s="320"/>
      <c r="Y982" s="320"/>
      <c r="Z982" s="320"/>
      <c r="AA982" s="320"/>
      <c r="AB982" s="320"/>
      <c r="AC982" s="320"/>
      <c r="AD982" s="88">
        <f>'Art. 121'!Q944</f>
        <v>0</v>
      </c>
      <c r="AE982" s="89">
        <f t="shared" si="173"/>
        <v>0</v>
      </c>
      <c r="AF982">
        <f t="shared" si="174"/>
        <v>0</v>
      </c>
      <c r="AG982" s="86">
        <f t="shared" si="175"/>
        <v>1</v>
      </c>
      <c r="AH982" s="90">
        <f t="shared" si="176"/>
        <v>0</v>
      </c>
      <c r="AI982" s="91">
        <f t="shared" si="177"/>
        <v>1.6393442622950821E-2</v>
      </c>
      <c r="AJ982" s="91">
        <f t="shared" si="178"/>
        <v>0</v>
      </c>
      <c r="AK982" s="91">
        <f t="shared" si="179"/>
        <v>0</v>
      </c>
    </row>
    <row r="983" spans="1:37" ht="25.4" customHeight="1" thickTop="1" thickBot="1" x14ac:dyDescent="0.3">
      <c r="A983" s="320" t="s">
        <v>1069</v>
      </c>
      <c r="B983" s="320"/>
      <c r="C983" s="320"/>
      <c r="D983" s="320"/>
      <c r="E983" s="320"/>
      <c r="F983" s="320"/>
      <c r="G983" s="320"/>
      <c r="H983" s="320"/>
      <c r="I983" s="320"/>
      <c r="J983" s="320"/>
      <c r="K983" s="320"/>
      <c r="L983" s="320"/>
      <c r="M983" s="320"/>
      <c r="N983" s="320"/>
      <c r="O983" s="320"/>
      <c r="P983" s="320"/>
      <c r="Q983" s="320"/>
      <c r="R983" s="320"/>
      <c r="S983" s="320"/>
      <c r="T983" s="320"/>
      <c r="U983" s="320"/>
      <c r="V983" s="320"/>
      <c r="W983" s="320"/>
      <c r="X983" s="320"/>
      <c r="Y983" s="320"/>
      <c r="Z983" s="320"/>
      <c r="AA983" s="320"/>
      <c r="AB983" s="320"/>
      <c r="AC983" s="320"/>
      <c r="AD983" s="88">
        <f>'Art. 121'!Q945</f>
        <v>0</v>
      </c>
      <c r="AE983" s="89">
        <f t="shared" si="173"/>
        <v>0</v>
      </c>
      <c r="AF983">
        <f t="shared" si="174"/>
        <v>0</v>
      </c>
      <c r="AG983" s="86">
        <f t="shared" si="175"/>
        <v>1</v>
      </c>
      <c r="AH983" s="90">
        <f t="shared" si="176"/>
        <v>0</v>
      </c>
      <c r="AI983" s="91">
        <f t="shared" si="177"/>
        <v>1.6393442622950821E-2</v>
      </c>
      <c r="AJ983" s="91">
        <f t="shared" si="178"/>
        <v>0</v>
      </c>
      <c r="AK983" s="91">
        <f t="shared" si="179"/>
        <v>0</v>
      </c>
    </row>
    <row r="984" spans="1:37" ht="25.4" customHeight="1" thickTop="1" thickBot="1" x14ac:dyDescent="0.3">
      <c r="A984" s="320" t="s">
        <v>1070</v>
      </c>
      <c r="B984" s="320"/>
      <c r="C984" s="320"/>
      <c r="D984" s="320"/>
      <c r="E984" s="320"/>
      <c r="F984" s="320"/>
      <c r="G984" s="320"/>
      <c r="H984" s="320"/>
      <c r="I984" s="320"/>
      <c r="J984" s="320"/>
      <c r="K984" s="320"/>
      <c r="L984" s="320"/>
      <c r="M984" s="320"/>
      <c r="N984" s="320"/>
      <c r="O984" s="320"/>
      <c r="P984" s="320"/>
      <c r="Q984" s="320"/>
      <c r="R984" s="320"/>
      <c r="S984" s="320"/>
      <c r="T984" s="320"/>
      <c r="U984" s="320"/>
      <c r="V984" s="320"/>
      <c r="W984" s="320"/>
      <c r="X984" s="320"/>
      <c r="Y984" s="320"/>
      <c r="Z984" s="320"/>
      <c r="AA984" s="320"/>
      <c r="AB984" s="320"/>
      <c r="AC984" s="320"/>
      <c r="AD984" s="88">
        <f>'Art. 121'!Q946</f>
        <v>0</v>
      </c>
      <c r="AE984" s="89">
        <f t="shared" si="173"/>
        <v>0</v>
      </c>
      <c r="AF984">
        <f t="shared" si="174"/>
        <v>0</v>
      </c>
      <c r="AG984" s="86">
        <f t="shared" si="175"/>
        <v>1</v>
      </c>
      <c r="AH984" s="90">
        <f t="shared" si="176"/>
        <v>0</v>
      </c>
      <c r="AI984" s="91">
        <f t="shared" si="177"/>
        <v>1.6393442622950821E-2</v>
      </c>
      <c r="AJ984" s="91">
        <f t="shared" si="178"/>
        <v>0</v>
      </c>
      <c r="AK984" s="91">
        <f t="shared" si="179"/>
        <v>0</v>
      </c>
    </row>
    <row r="985" spans="1:37" ht="25.4" customHeight="1" thickTop="1" thickBot="1" x14ac:dyDescent="0.3">
      <c r="A985" s="320" t="s">
        <v>1071</v>
      </c>
      <c r="B985" s="320"/>
      <c r="C985" s="320"/>
      <c r="D985" s="320"/>
      <c r="E985" s="320"/>
      <c r="F985" s="320"/>
      <c r="G985" s="320"/>
      <c r="H985" s="320"/>
      <c r="I985" s="320"/>
      <c r="J985" s="320"/>
      <c r="K985" s="320"/>
      <c r="L985" s="320"/>
      <c r="M985" s="320"/>
      <c r="N985" s="320"/>
      <c r="O985" s="320"/>
      <c r="P985" s="320"/>
      <c r="Q985" s="320"/>
      <c r="R985" s="320"/>
      <c r="S985" s="320"/>
      <c r="T985" s="320"/>
      <c r="U985" s="320"/>
      <c r="V985" s="320"/>
      <c r="W985" s="320"/>
      <c r="X985" s="320"/>
      <c r="Y985" s="320"/>
      <c r="Z985" s="320"/>
      <c r="AA985" s="320"/>
      <c r="AB985" s="320"/>
      <c r="AC985" s="320"/>
      <c r="AD985" s="88">
        <f>'Art. 121'!Q947</f>
        <v>0</v>
      </c>
      <c r="AE985" s="89">
        <f t="shared" si="173"/>
        <v>0</v>
      </c>
      <c r="AF985">
        <f t="shared" si="174"/>
        <v>0</v>
      </c>
      <c r="AG985" s="86">
        <f t="shared" si="175"/>
        <v>1</v>
      </c>
      <c r="AH985" s="90">
        <f t="shared" si="176"/>
        <v>0</v>
      </c>
      <c r="AI985" s="91">
        <f t="shared" si="177"/>
        <v>1.6393442622950821E-2</v>
      </c>
      <c r="AJ985" s="91">
        <f t="shared" si="178"/>
        <v>0</v>
      </c>
      <c r="AK985" s="91">
        <f t="shared" si="179"/>
        <v>0</v>
      </c>
    </row>
    <row r="986" spans="1:37" ht="25.4" customHeight="1" thickTop="1" thickBot="1" x14ac:dyDescent="0.3">
      <c r="A986" s="320" t="s">
        <v>1072</v>
      </c>
      <c r="B986" s="320"/>
      <c r="C986" s="320"/>
      <c r="D986" s="320"/>
      <c r="E986" s="320"/>
      <c r="F986" s="320"/>
      <c r="G986" s="320"/>
      <c r="H986" s="320"/>
      <c r="I986" s="320"/>
      <c r="J986" s="320"/>
      <c r="K986" s="320"/>
      <c r="L986" s="320"/>
      <c r="M986" s="320"/>
      <c r="N986" s="320"/>
      <c r="O986" s="320"/>
      <c r="P986" s="320"/>
      <c r="Q986" s="320"/>
      <c r="R986" s="320"/>
      <c r="S986" s="320"/>
      <c r="T986" s="320"/>
      <c r="U986" s="320"/>
      <c r="V986" s="320"/>
      <c r="W986" s="320"/>
      <c r="X986" s="320"/>
      <c r="Y986" s="320"/>
      <c r="Z986" s="320"/>
      <c r="AA986" s="320"/>
      <c r="AB986" s="320"/>
      <c r="AC986" s="320"/>
      <c r="AD986" s="88">
        <f>'Art. 121'!Q948</f>
        <v>0</v>
      </c>
      <c r="AE986" s="89">
        <f t="shared" si="173"/>
        <v>0</v>
      </c>
      <c r="AF986">
        <f t="shared" si="174"/>
        <v>0</v>
      </c>
      <c r="AG986" s="86">
        <f t="shared" si="175"/>
        <v>1</v>
      </c>
      <c r="AH986" s="90">
        <f t="shared" si="176"/>
        <v>0</v>
      </c>
      <c r="AI986" s="91">
        <f t="shared" si="177"/>
        <v>1.6393442622950821E-2</v>
      </c>
      <c r="AJ986" s="91">
        <f t="shared" si="178"/>
        <v>0</v>
      </c>
      <c r="AK986" s="91">
        <f t="shared" si="179"/>
        <v>0</v>
      </c>
    </row>
    <row r="987" spans="1:37" ht="25.4" customHeight="1" thickTop="1" thickBot="1" x14ac:dyDescent="0.3">
      <c r="A987" s="320" t="s">
        <v>1073</v>
      </c>
      <c r="B987" s="320"/>
      <c r="C987" s="320"/>
      <c r="D987" s="320"/>
      <c r="E987" s="320"/>
      <c r="F987" s="320"/>
      <c r="G987" s="320"/>
      <c r="H987" s="320"/>
      <c r="I987" s="320"/>
      <c r="J987" s="320"/>
      <c r="K987" s="320"/>
      <c r="L987" s="320"/>
      <c r="M987" s="320"/>
      <c r="N987" s="320"/>
      <c r="O987" s="320"/>
      <c r="P987" s="320"/>
      <c r="Q987" s="320"/>
      <c r="R987" s="320"/>
      <c r="S987" s="320"/>
      <c r="T987" s="320"/>
      <c r="U987" s="320"/>
      <c r="V987" s="320"/>
      <c r="W987" s="320"/>
      <c r="X987" s="320"/>
      <c r="Y987" s="320"/>
      <c r="Z987" s="320"/>
      <c r="AA987" s="320"/>
      <c r="AB987" s="320"/>
      <c r="AC987" s="320"/>
      <c r="AD987" s="88">
        <f>'Art. 121'!Q949</f>
        <v>0</v>
      </c>
      <c r="AE987" s="89">
        <f t="shared" si="173"/>
        <v>0</v>
      </c>
      <c r="AF987">
        <f t="shared" si="174"/>
        <v>0</v>
      </c>
      <c r="AG987" s="86">
        <f t="shared" si="175"/>
        <v>1</v>
      </c>
      <c r="AH987" s="90">
        <f t="shared" si="176"/>
        <v>0</v>
      </c>
      <c r="AI987" s="91">
        <f t="shared" si="177"/>
        <v>1.6393442622950821E-2</v>
      </c>
      <c r="AJ987" s="91">
        <f t="shared" si="178"/>
        <v>0</v>
      </c>
      <c r="AK987" s="91">
        <f t="shared" si="179"/>
        <v>0</v>
      </c>
    </row>
    <row r="988" spans="1:37" ht="25.4" customHeight="1" thickTop="1" thickBot="1" x14ac:dyDescent="0.3">
      <c r="A988" s="320" t="s">
        <v>1074</v>
      </c>
      <c r="B988" s="320"/>
      <c r="C988" s="320"/>
      <c r="D988" s="320"/>
      <c r="E988" s="320"/>
      <c r="F988" s="320"/>
      <c r="G988" s="320"/>
      <c r="H988" s="320"/>
      <c r="I988" s="320"/>
      <c r="J988" s="320"/>
      <c r="K988" s="320"/>
      <c r="L988" s="320"/>
      <c r="M988" s="320"/>
      <c r="N988" s="320"/>
      <c r="O988" s="320"/>
      <c r="P988" s="320"/>
      <c r="Q988" s="320"/>
      <c r="R988" s="320"/>
      <c r="S988" s="320"/>
      <c r="T988" s="320"/>
      <c r="U988" s="320"/>
      <c r="V988" s="320"/>
      <c r="W988" s="320"/>
      <c r="X988" s="320"/>
      <c r="Y988" s="320"/>
      <c r="Z988" s="320"/>
      <c r="AA988" s="320"/>
      <c r="AB988" s="320"/>
      <c r="AC988" s="320"/>
      <c r="AD988" s="88">
        <f>'Art. 121'!Q950</f>
        <v>0</v>
      </c>
      <c r="AE988" s="89">
        <f t="shared" si="173"/>
        <v>0</v>
      </c>
      <c r="AF988">
        <f t="shared" si="174"/>
        <v>0</v>
      </c>
      <c r="AG988" s="86">
        <f t="shared" si="175"/>
        <v>1</v>
      </c>
      <c r="AH988" s="90">
        <f t="shared" si="176"/>
        <v>0</v>
      </c>
      <c r="AI988" s="91">
        <f t="shared" si="177"/>
        <v>1.6393442622950821E-2</v>
      </c>
      <c r="AJ988" s="91">
        <f t="shared" si="178"/>
        <v>0</v>
      </c>
      <c r="AK988" s="91">
        <f t="shared" si="179"/>
        <v>0</v>
      </c>
    </row>
    <row r="989" spans="1:37" ht="25.4" customHeight="1" thickTop="1" thickBot="1" x14ac:dyDescent="0.3">
      <c r="A989" s="320" t="s">
        <v>1075</v>
      </c>
      <c r="B989" s="320"/>
      <c r="C989" s="320"/>
      <c r="D989" s="320"/>
      <c r="E989" s="320"/>
      <c r="F989" s="320"/>
      <c r="G989" s="320"/>
      <c r="H989" s="320"/>
      <c r="I989" s="320"/>
      <c r="J989" s="320"/>
      <c r="K989" s="320"/>
      <c r="L989" s="320"/>
      <c r="M989" s="320"/>
      <c r="N989" s="320"/>
      <c r="O989" s="320"/>
      <c r="P989" s="320"/>
      <c r="Q989" s="320"/>
      <c r="R989" s="320"/>
      <c r="S989" s="320"/>
      <c r="T989" s="320"/>
      <c r="U989" s="320"/>
      <c r="V989" s="320"/>
      <c r="W989" s="320"/>
      <c r="X989" s="320"/>
      <c r="Y989" s="320"/>
      <c r="Z989" s="320"/>
      <c r="AA989" s="320"/>
      <c r="AB989" s="320"/>
      <c r="AC989" s="320"/>
      <c r="AD989" s="88">
        <f>'Art. 121'!Q951</f>
        <v>0</v>
      </c>
      <c r="AE989" s="89">
        <f t="shared" si="173"/>
        <v>0</v>
      </c>
      <c r="AF989">
        <f t="shared" si="174"/>
        <v>0</v>
      </c>
      <c r="AG989" s="86">
        <f t="shared" si="175"/>
        <v>1</v>
      </c>
      <c r="AH989" s="90">
        <f t="shared" si="176"/>
        <v>0</v>
      </c>
      <c r="AI989" s="91">
        <f t="shared" si="177"/>
        <v>1.6393442622950821E-2</v>
      </c>
      <c r="AJ989" s="91">
        <f t="shared" si="178"/>
        <v>0</v>
      </c>
      <c r="AK989" s="91">
        <f t="shared" si="179"/>
        <v>0</v>
      </c>
    </row>
    <row r="990" spans="1:37" ht="25.4" customHeight="1" thickTop="1" thickBot="1" x14ac:dyDescent="0.3">
      <c r="A990" s="320" t="s">
        <v>1076</v>
      </c>
      <c r="B990" s="320"/>
      <c r="C990" s="320"/>
      <c r="D990" s="320"/>
      <c r="E990" s="320"/>
      <c r="F990" s="320"/>
      <c r="G990" s="320"/>
      <c r="H990" s="320"/>
      <c r="I990" s="320"/>
      <c r="J990" s="320"/>
      <c r="K990" s="320"/>
      <c r="L990" s="320"/>
      <c r="M990" s="320"/>
      <c r="N990" s="320"/>
      <c r="O990" s="320"/>
      <c r="P990" s="320"/>
      <c r="Q990" s="320"/>
      <c r="R990" s="320"/>
      <c r="S990" s="320"/>
      <c r="T990" s="320"/>
      <c r="U990" s="320"/>
      <c r="V990" s="320"/>
      <c r="W990" s="320"/>
      <c r="X990" s="320"/>
      <c r="Y990" s="320"/>
      <c r="Z990" s="320"/>
      <c r="AA990" s="320"/>
      <c r="AB990" s="320"/>
      <c r="AC990" s="320"/>
      <c r="AD990" s="88">
        <f>'Art. 121'!Q952</f>
        <v>0</v>
      </c>
      <c r="AE990" s="89">
        <f t="shared" si="173"/>
        <v>0</v>
      </c>
      <c r="AF990">
        <f t="shared" si="174"/>
        <v>0</v>
      </c>
      <c r="AG990" s="86">
        <f t="shared" si="175"/>
        <v>1</v>
      </c>
      <c r="AH990" s="90">
        <f t="shared" si="176"/>
        <v>0</v>
      </c>
      <c r="AI990" s="91">
        <f t="shared" si="177"/>
        <v>1.6393442622950821E-2</v>
      </c>
      <c r="AJ990" s="91">
        <f t="shared" si="178"/>
        <v>0</v>
      </c>
      <c r="AK990" s="91">
        <f t="shared" si="179"/>
        <v>0</v>
      </c>
    </row>
    <row r="991" spans="1:37" ht="25.4" customHeight="1" thickTop="1" thickBot="1" x14ac:dyDescent="0.3">
      <c r="A991" s="320" t="s">
        <v>1077</v>
      </c>
      <c r="B991" s="320"/>
      <c r="C991" s="320"/>
      <c r="D991" s="320"/>
      <c r="E991" s="320"/>
      <c r="F991" s="320"/>
      <c r="G991" s="320"/>
      <c r="H991" s="320"/>
      <c r="I991" s="320"/>
      <c r="J991" s="320"/>
      <c r="K991" s="320"/>
      <c r="L991" s="320"/>
      <c r="M991" s="320"/>
      <c r="N991" s="320"/>
      <c r="O991" s="320"/>
      <c r="P991" s="320"/>
      <c r="Q991" s="320"/>
      <c r="R991" s="320"/>
      <c r="S991" s="320"/>
      <c r="T991" s="320"/>
      <c r="U991" s="320"/>
      <c r="V991" s="320"/>
      <c r="W991" s="320"/>
      <c r="X991" s="320"/>
      <c r="Y991" s="320"/>
      <c r="Z991" s="320"/>
      <c r="AA991" s="320"/>
      <c r="AB991" s="320"/>
      <c r="AC991" s="320"/>
      <c r="AD991" s="88">
        <f>'Art. 121'!Q953</f>
        <v>0</v>
      </c>
      <c r="AE991" s="89">
        <f t="shared" si="173"/>
        <v>0</v>
      </c>
      <c r="AF991">
        <f t="shared" si="174"/>
        <v>0</v>
      </c>
      <c r="AG991" s="86">
        <f t="shared" si="175"/>
        <v>1</v>
      </c>
      <c r="AH991" s="90">
        <f t="shared" si="176"/>
        <v>0</v>
      </c>
      <c r="AI991" s="91">
        <f t="shared" si="177"/>
        <v>1.6393442622950821E-2</v>
      </c>
      <c r="AJ991" s="91">
        <f t="shared" si="178"/>
        <v>0</v>
      </c>
      <c r="AK991" s="91">
        <f t="shared" si="179"/>
        <v>0</v>
      </c>
    </row>
    <row r="992" spans="1:37" ht="25.4" customHeight="1" thickTop="1" thickBot="1" x14ac:dyDescent="0.3">
      <c r="A992" s="320" t="s">
        <v>1078</v>
      </c>
      <c r="B992" s="320"/>
      <c r="C992" s="320"/>
      <c r="D992" s="320"/>
      <c r="E992" s="320"/>
      <c r="F992" s="320"/>
      <c r="G992" s="320"/>
      <c r="H992" s="320"/>
      <c r="I992" s="320"/>
      <c r="J992" s="320"/>
      <c r="K992" s="320"/>
      <c r="L992" s="320"/>
      <c r="M992" s="320"/>
      <c r="N992" s="320"/>
      <c r="O992" s="320"/>
      <c r="P992" s="320"/>
      <c r="Q992" s="320"/>
      <c r="R992" s="320"/>
      <c r="S992" s="320"/>
      <c r="T992" s="320"/>
      <c r="U992" s="320"/>
      <c r="V992" s="320"/>
      <c r="W992" s="320"/>
      <c r="X992" s="320"/>
      <c r="Y992" s="320"/>
      <c r="Z992" s="320"/>
      <c r="AA992" s="320"/>
      <c r="AB992" s="320"/>
      <c r="AC992" s="320"/>
      <c r="AD992" s="88">
        <f>'Art. 121'!Q954</f>
        <v>0</v>
      </c>
      <c r="AE992" s="89">
        <f t="shared" si="173"/>
        <v>0</v>
      </c>
      <c r="AF992">
        <f t="shared" si="174"/>
        <v>0</v>
      </c>
      <c r="AG992" s="86">
        <f t="shared" si="175"/>
        <v>1</v>
      </c>
      <c r="AH992" s="90">
        <f t="shared" si="176"/>
        <v>0</v>
      </c>
      <c r="AI992" s="91">
        <f t="shared" si="177"/>
        <v>1.6393442622950821E-2</v>
      </c>
      <c r="AJ992" s="91">
        <f t="shared" si="178"/>
        <v>0</v>
      </c>
      <c r="AK992" s="91">
        <f t="shared" si="179"/>
        <v>0</v>
      </c>
    </row>
    <row r="993" spans="1:37" ht="25.4" customHeight="1" thickTop="1" thickBot="1" x14ac:dyDescent="0.3">
      <c r="A993" s="320" t="s">
        <v>1079</v>
      </c>
      <c r="B993" s="320"/>
      <c r="C993" s="320"/>
      <c r="D993" s="320"/>
      <c r="E993" s="320"/>
      <c r="F993" s="320"/>
      <c r="G993" s="320"/>
      <c r="H993" s="320"/>
      <c r="I993" s="320"/>
      <c r="J993" s="320"/>
      <c r="K993" s="320"/>
      <c r="L993" s="320"/>
      <c r="M993" s="320"/>
      <c r="N993" s="320"/>
      <c r="O993" s="320"/>
      <c r="P993" s="320"/>
      <c r="Q993" s="320"/>
      <c r="R993" s="320"/>
      <c r="S993" s="320"/>
      <c r="T993" s="320"/>
      <c r="U993" s="320"/>
      <c r="V993" s="320"/>
      <c r="W993" s="320"/>
      <c r="X993" s="320"/>
      <c r="Y993" s="320"/>
      <c r="Z993" s="320"/>
      <c r="AA993" s="320"/>
      <c r="AB993" s="320"/>
      <c r="AC993" s="320"/>
      <c r="AD993" s="88">
        <f>'Art. 121'!Q955</f>
        <v>0</v>
      </c>
      <c r="AE993" s="89">
        <f t="shared" si="173"/>
        <v>0</v>
      </c>
      <c r="AF993">
        <f t="shared" si="174"/>
        <v>0</v>
      </c>
      <c r="AG993" s="86">
        <f t="shared" si="175"/>
        <v>1</v>
      </c>
      <c r="AH993" s="90">
        <f t="shared" si="176"/>
        <v>0</v>
      </c>
      <c r="AI993" s="91">
        <f t="shared" si="177"/>
        <v>1.6393442622950821E-2</v>
      </c>
      <c r="AJ993" s="91">
        <f t="shared" si="178"/>
        <v>0</v>
      </c>
      <c r="AK993" s="91">
        <f t="shared" si="179"/>
        <v>0</v>
      </c>
    </row>
    <row r="994" spans="1:37" ht="25.4" customHeight="1" thickTop="1" thickBot="1" x14ac:dyDescent="0.3">
      <c r="A994" s="320" t="s">
        <v>1080</v>
      </c>
      <c r="B994" s="320"/>
      <c r="C994" s="320"/>
      <c r="D994" s="320"/>
      <c r="E994" s="320"/>
      <c r="F994" s="320"/>
      <c r="G994" s="320"/>
      <c r="H994" s="320"/>
      <c r="I994" s="320"/>
      <c r="J994" s="320"/>
      <c r="K994" s="320"/>
      <c r="L994" s="320"/>
      <c r="M994" s="320"/>
      <c r="N994" s="320"/>
      <c r="O994" s="320"/>
      <c r="P994" s="320"/>
      <c r="Q994" s="320"/>
      <c r="R994" s="320"/>
      <c r="S994" s="320"/>
      <c r="T994" s="320"/>
      <c r="U994" s="320"/>
      <c r="V994" s="320"/>
      <c r="W994" s="320"/>
      <c r="X994" s="320"/>
      <c r="Y994" s="320"/>
      <c r="Z994" s="320"/>
      <c r="AA994" s="320"/>
      <c r="AB994" s="320"/>
      <c r="AC994" s="320"/>
      <c r="AD994" s="88">
        <f>'Art. 121'!Q956</f>
        <v>0</v>
      </c>
      <c r="AE994" s="89">
        <f t="shared" si="173"/>
        <v>0</v>
      </c>
      <c r="AF994">
        <f t="shared" si="174"/>
        <v>0</v>
      </c>
      <c r="AG994" s="86">
        <f t="shared" si="175"/>
        <v>1</v>
      </c>
      <c r="AH994" s="90">
        <f t="shared" si="176"/>
        <v>0</v>
      </c>
      <c r="AI994" s="91">
        <f t="shared" si="177"/>
        <v>1.6393442622950821E-2</v>
      </c>
      <c r="AJ994" s="91">
        <f t="shared" si="178"/>
        <v>0</v>
      </c>
      <c r="AK994" s="91">
        <f t="shared" si="179"/>
        <v>0</v>
      </c>
    </row>
    <row r="995" spans="1:37" ht="25.4" customHeight="1" thickTop="1" thickBot="1" x14ac:dyDescent="0.3">
      <c r="A995" s="320" t="s">
        <v>1081</v>
      </c>
      <c r="B995" s="320"/>
      <c r="C995" s="320"/>
      <c r="D995" s="320"/>
      <c r="E995" s="320"/>
      <c r="F995" s="320"/>
      <c r="G995" s="320"/>
      <c r="H995" s="320"/>
      <c r="I995" s="320"/>
      <c r="J995" s="320"/>
      <c r="K995" s="320"/>
      <c r="L995" s="320"/>
      <c r="M995" s="320"/>
      <c r="N995" s="320"/>
      <c r="O995" s="320"/>
      <c r="P995" s="320"/>
      <c r="Q995" s="320"/>
      <c r="R995" s="320"/>
      <c r="S995" s="320"/>
      <c r="T995" s="320"/>
      <c r="U995" s="320"/>
      <c r="V995" s="320"/>
      <c r="W995" s="320"/>
      <c r="X995" s="320"/>
      <c r="Y995" s="320"/>
      <c r="Z995" s="320"/>
      <c r="AA995" s="320"/>
      <c r="AB995" s="320"/>
      <c r="AC995" s="320"/>
      <c r="AD995" s="88">
        <f>'Art. 121'!Q957</f>
        <v>0</v>
      </c>
      <c r="AE995" s="89">
        <f t="shared" si="173"/>
        <v>0</v>
      </c>
      <c r="AF995">
        <f t="shared" si="174"/>
        <v>0</v>
      </c>
      <c r="AG995" s="86">
        <f t="shared" si="175"/>
        <v>1</v>
      </c>
      <c r="AH995" s="90">
        <f t="shared" si="176"/>
        <v>0</v>
      </c>
      <c r="AI995" s="91">
        <f t="shared" si="177"/>
        <v>1.6393442622950821E-2</v>
      </c>
      <c r="AJ995" s="91">
        <f t="shared" si="178"/>
        <v>0</v>
      </c>
      <c r="AK995" s="91">
        <f t="shared" si="179"/>
        <v>0</v>
      </c>
    </row>
    <row r="996" spans="1:37" ht="25.4" customHeight="1" thickTop="1" thickBot="1" x14ac:dyDescent="0.3">
      <c r="A996" s="320" t="s">
        <v>1082</v>
      </c>
      <c r="B996" s="320"/>
      <c r="C996" s="320"/>
      <c r="D996" s="320"/>
      <c r="E996" s="320"/>
      <c r="F996" s="320"/>
      <c r="G996" s="320"/>
      <c r="H996" s="320"/>
      <c r="I996" s="320"/>
      <c r="J996" s="320"/>
      <c r="K996" s="320"/>
      <c r="L996" s="320"/>
      <c r="M996" s="320"/>
      <c r="N996" s="320"/>
      <c r="O996" s="320"/>
      <c r="P996" s="320"/>
      <c r="Q996" s="320"/>
      <c r="R996" s="320"/>
      <c r="S996" s="320"/>
      <c r="T996" s="320"/>
      <c r="U996" s="320"/>
      <c r="V996" s="320"/>
      <c r="W996" s="320"/>
      <c r="X996" s="320"/>
      <c r="Y996" s="320"/>
      <c r="Z996" s="320"/>
      <c r="AA996" s="320"/>
      <c r="AB996" s="320"/>
      <c r="AC996" s="320"/>
      <c r="AD996" s="88">
        <f>'Art. 121'!Q958</f>
        <v>0</v>
      </c>
      <c r="AE996" s="89">
        <f t="shared" si="173"/>
        <v>0</v>
      </c>
      <c r="AF996">
        <f t="shared" si="174"/>
        <v>0</v>
      </c>
      <c r="AG996" s="86">
        <f t="shared" si="175"/>
        <v>1</v>
      </c>
      <c r="AH996" s="90">
        <f t="shared" si="176"/>
        <v>0</v>
      </c>
      <c r="AI996" s="91">
        <f t="shared" si="177"/>
        <v>1.6393442622950821E-2</v>
      </c>
      <c r="AJ996" s="91">
        <f t="shared" si="178"/>
        <v>0</v>
      </c>
      <c r="AK996" s="91">
        <f t="shared" si="179"/>
        <v>0</v>
      </c>
    </row>
    <row r="997" spans="1:37" ht="25.4" customHeight="1" thickTop="1" thickBot="1" x14ac:dyDescent="0.3">
      <c r="A997" s="320" t="s">
        <v>2579</v>
      </c>
      <c r="B997" s="320"/>
      <c r="C997" s="320"/>
      <c r="D997" s="320"/>
      <c r="E997" s="320"/>
      <c r="F997" s="320"/>
      <c r="G997" s="320"/>
      <c r="H997" s="320"/>
      <c r="I997" s="320"/>
      <c r="J997" s="320"/>
      <c r="K997" s="320"/>
      <c r="L997" s="320"/>
      <c r="M997" s="320"/>
      <c r="N997" s="320"/>
      <c r="O997" s="320"/>
      <c r="P997" s="320"/>
      <c r="Q997" s="320"/>
      <c r="R997" s="320"/>
      <c r="S997" s="320"/>
      <c r="T997" s="320"/>
      <c r="U997" s="320"/>
      <c r="V997" s="320"/>
      <c r="W997" s="320"/>
      <c r="X997" s="320"/>
      <c r="Y997" s="320"/>
      <c r="Z997" s="320"/>
      <c r="AA997" s="320"/>
      <c r="AB997" s="320"/>
      <c r="AC997" s="320"/>
      <c r="AD997" s="88">
        <f>'Art. 121'!Q959</f>
        <v>0</v>
      </c>
      <c r="AE997" s="89">
        <f t="shared" si="173"/>
        <v>0</v>
      </c>
      <c r="AF997">
        <f t="shared" si="174"/>
        <v>0</v>
      </c>
      <c r="AG997" s="86">
        <f t="shared" si="175"/>
        <v>1</v>
      </c>
      <c r="AH997" s="90">
        <f t="shared" si="176"/>
        <v>0</v>
      </c>
      <c r="AI997" s="91">
        <f t="shared" si="177"/>
        <v>1.6393442622950821E-2</v>
      </c>
      <c r="AJ997" s="91">
        <f t="shared" si="178"/>
        <v>0</v>
      </c>
      <c r="AK997" s="91">
        <f t="shared" si="179"/>
        <v>0</v>
      </c>
    </row>
    <row r="998" spans="1:37" ht="25.4" customHeight="1" thickTop="1" x14ac:dyDescent="0.25">
      <c r="A998" s="289" t="s">
        <v>2580</v>
      </c>
      <c r="B998" s="289"/>
      <c r="C998" s="289"/>
      <c r="D998" s="289"/>
      <c r="E998" s="289"/>
      <c r="F998" s="289"/>
      <c r="G998" s="289"/>
      <c r="H998" s="289"/>
      <c r="I998" s="289"/>
      <c r="J998" s="289"/>
      <c r="K998" s="289"/>
      <c r="L998" s="289"/>
      <c r="M998" s="289"/>
      <c r="N998" s="289"/>
      <c r="O998" s="289"/>
      <c r="P998" s="289"/>
      <c r="Q998" s="289"/>
      <c r="R998" s="289"/>
      <c r="S998" s="289"/>
      <c r="T998" s="289"/>
      <c r="U998" s="289"/>
      <c r="V998" s="289"/>
      <c r="W998" s="289"/>
      <c r="X998" s="289"/>
      <c r="Y998" s="289"/>
      <c r="Z998" s="289"/>
      <c r="AA998" s="289"/>
      <c r="AB998" s="289"/>
      <c r="AC998" s="289"/>
      <c r="AD998" s="289"/>
      <c r="AE998" s="89">
        <f>SUM(AE937:AE997)</f>
        <v>0</v>
      </c>
      <c r="AF998" s="59"/>
      <c r="AG998" s="92">
        <f>SUM(AG937:AG997)</f>
        <v>61</v>
      </c>
      <c r="AH998" s="93"/>
      <c r="AI998" s="94"/>
      <c r="AJ998" s="94"/>
      <c r="AK998" s="94"/>
    </row>
    <row r="999" spans="1:37" ht="25.4" customHeight="1" x14ac:dyDescent="0.25">
      <c r="A999" s="290" t="s">
        <v>2581</v>
      </c>
      <c r="B999" s="290"/>
      <c r="C999" s="290"/>
      <c r="D999" s="290"/>
      <c r="E999" s="290"/>
      <c r="F999" s="290"/>
      <c r="G999" s="290"/>
      <c r="H999" s="290"/>
      <c r="I999" s="290"/>
      <c r="J999" s="290"/>
      <c r="K999" s="290"/>
      <c r="L999" s="290"/>
      <c r="M999" s="290"/>
      <c r="N999" s="290"/>
      <c r="O999" s="290"/>
      <c r="P999" s="290"/>
      <c r="Q999" s="290"/>
      <c r="R999" s="290"/>
      <c r="S999" s="290"/>
      <c r="T999" s="290"/>
      <c r="U999" s="290"/>
      <c r="V999" s="290"/>
      <c r="W999" s="290"/>
      <c r="X999" s="290"/>
      <c r="Y999" s="290"/>
      <c r="Z999" s="290"/>
      <c r="AA999" s="290"/>
      <c r="AB999" s="290"/>
      <c r="AC999" s="290"/>
      <c r="AD999" s="290"/>
      <c r="AE999" s="89">
        <f>AE998/$AE$23*100</f>
        <v>0</v>
      </c>
      <c r="AF999" s="59"/>
      <c r="AG999" s="92"/>
      <c r="AH999" s="93"/>
      <c r="AI999" s="94"/>
      <c r="AJ999" s="94"/>
      <c r="AK999" s="94"/>
    </row>
    <row r="1000" spans="1:37" ht="25.4" customHeight="1" thickBot="1" x14ac:dyDescent="0.3">
      <c r="A1000" s="70"/>
      <c r="B1000" s="70"/>
      <c r="C1000" s="70"/>
      <c r="D1000" s="70"/>
      <c r="E1000" s="70"/>
      <c r="F1000" s="70"/>
      <c r="G1000" s="70"/>
      <c r="H1000" s="70"/>
      <c r="I1000" s="70"/>
      <c r="J1000" s="70"/>
      <c r="K1000" s="70"/>
      <c r="L1000" s="70"/>
      <c r="M1000" s="70"/>
      <c r="N1000" s="70"/>
      <c r="O1000" s="70"/>
      <c r="P1000" s="70"/>
      <c r="Q1000" s="95"/>
      <c r="R1000" s="70"/>
      <c r="S1000" s="70"/>
      <c r="T1000" s="70"/>
      <c r="U1000" s="70"/>
      <c r="V1000" s="70"/>
      <c r="W1000" s="70"/>
      <c r="X1000" s="70"/>
      <c r="Y1000" s="70"/>
      <c r="Z1000" s="70"/>
      <c r="AA1000" s="70"/>
      <c r="AB1000" s="70"/>
      <c r="AC1000" s="70"/>
      <c r="AD1000" s="96"/>
      <c r="AE1000" s="96"/>
    </row>
    <row r="1001" spans="1:37" ht="25.4" customHeight="1" thickTop="1" thickBot="1" x14ac:dyDescent="0.3">
      <c r="A1001" s="291" t="s">
        <v>124</v>
      </c>
      <c r="B1001" s="291"/>
      <c r="C1001" s="291"/>
      <c r="D1001" s="291"/>
      <c r="E1001" s="291"/>
      <c r="F1001" s="291"/>
      <c r="G1001" s="291"/>
      <c r="H1001" s="291"/>
      <c r="I1001" s="291"/>
      <c r="J1001" s="291"/>
      <c r="K1001" s="291"/>
      <c r="L1001" s="291"/>
      <c r="M1001" s="291"/>
      <c r="N1001" s="291"/>
      <c r="O1001" s="291"/>
      <c r="P1001" s="291"/>
      <c r="Q1001" s="291"/>
      <c r="R1001" s="291"/>
      <c r="S1001" s="291"/>
      <c r="T1001" s="291"/>
      <c r="U1001" s="291"/>
      <c r="V1001" s="291"/>
      <c r="W1001" s="291"/>
      <c r="X1001" s="291"/>
      <c r="Y1001" s="291"/>
      <c r="Z1001" s="291"/>
      <c r="AA1001" s="291"/>
      <c r="AB1001" s="291"/>
      <c r="AC1001" s="291"/>
      <c r="AD1001" s="104" t="s">
        <v>65</v>
      </c>
      <c r="AE1001" s="105" t="s">
        <v>9</v>
      </c>
      <c r="AF1001" s="86" t="s">
        <v>330</v>
      </c>
      <c r="AG1001" s="86" t="s">
        <v>331</v>
      </c>
      <c r="AH1001" s="86" t="s">
        <v>332</v>
      </c>
      <c r="AI1001" s="87" t="s">
        <v>333</v>
      </c>
      <c r="AJ1001" s="86"/>
      <c r="AK1001" s="87" t="s">
        <v>334</v>
      </c>
    </row>
    <row r="1002" spans="1:37" ht="25.4" customHeight="1" thickTop="1" thickBot="1" x14ac:dyDescent="0.3">
      <c r="A1002" s="320" t="s">
        <v>1084</v>
      </c>
      <c r="B1002" s="320"/>
      <c r="C1002" s="320"/>
      <c r="D1002" s="320"/>
      <c r="E1002" s="320"/>
      <c r="F1002" s="320"/>
      <c r="G1002" s="320"/>
      <c r="H1002" s="320"/>
      <c r="I1002" s="320"/>
      <c r="J1002" s="320"/>
      <c r="K1002" s="320"/>
      <c r="L1002" s="320"/>
      <c r="M1002" s="320"/>
      <c r="N1002" s="320"/>
      <c r="O1002" s="320"/>
      <c r="P1002" s="320"/>
      <c r="Q1002" s="320"/>
      <c r="R1002" s="320"/>
      <c r="S1002" s="320"/>
      <c r="T1002" s="320"/>
      <c r="U1002" s="320"/>
      <c r="V1002" s="320"/>
      <c r="W1002" s="320"/>
      <c r="X1002" s="320"/>
      <c r="Y1002" s="320"/>
      <c r="Z1002" s="320"/>
      <c r="AA1002" s="320"/>
      <c r="AB1002" s="320"/>
      <c r="AC1002" s="320"/>
      <c r="AD1002" s="88">
        <f>'Art. 121'!Q962</f>
        <v>0</v>
      </c>
      <c r="AE1002" s="89">
        <f>IF(AG1002=1,AK1002,AG1002)</f>
        <v>0</v>
      </c>
      <c r="AF1002">
        <f>AD1002/2</f>
        <v>0</v>
      </c>
      <c r="AG1002" s="86">
        <f>IF(AND(AF1002&gt;=0,AF1002&lt;=1),1,"No aplica")</f>
        <v>1</v>
      </c>
      <c r="AH1002" s="90">
        <f>AD1002/(AG1002*2)</f>
        <v>0</v>
      </c>
      <c r="AI1002" s="91">
        <f>IF(AG1002=1,AG1002/$AG$1007,"No aplica")</f>
        <v>0.2</v>
      </c>
      <c r="AJ1002" s="91">
        <f>AF1002*AI1002</f>
        <v>0</v>
      </c>
      <c r="AK1002" s="91">
        <f>AJ1002*$AE$23</f>
        <v>0</v>
      </c>
    </row>
    <row r="1003" spans="1:37" ht="25.4" customHeight="1" thickTop="1" thickBot="1" x14ac:dyDescent="0.3">
      <c r="A1003" s="320" t="s">
        <v>1085</v>
      </c>
      <c r="B1003" s="320"/>
      <c r="C1003" s="320"/>
      <c r="D1003" s="320"/>
      <c r="E1003" s="320"/>
      <c r="F1003" s="320"/>
      <c r="G1003" s="320"/>
      <c r="H1003" s="320"/>
      <c r="I1003" s="320"/>
      <c r="J1003" s="320"/>
      <c r="K1003" s="320"/>
      <c r="L1003" s="320"/>
      <c r="M1003" s="320"/>
      <c r="N1003" s="320"/>
      <c r="O1003" s="320"/>
      <c r="P1003" s="320"/>
      <c r="Q1003" s="320"/>
      <c r="R1003" s="320"/>
      <c r="S1003" s="320"/>
      <c r="T1003" s="320"/>
      <c r="U1003" s="320"/>
      <c r="V1003" s="320"/>
      <c r="W1003" s="320"/>
      <c r="X1003" s="320"/>
      <c r="Y1003" s="320"/>
      <c r="Z1003" s="320"/>
      <c r="AA1003" s="320"/>
      <c r="AB1003" s="320"/>
      <c r="AC1003" s="320"/>
      <c r="AD1003" s="88">
        <f>'Art. 121'!Q963</f>
        <v>0</v>
      </c>
      <c r="AE1003" s="89">
        <f>IF(AG1003=1,AK1003,AG1003)</f>
        <v>0</v>
      </c>
      <c r="AF1003">
        <f>AD1003/2</f>
        <v>0</v>
      </c>
      <c r="AG1003" s="86">
        <f>IF(AND(AF1003&gt;=0,AF1003&lt;=1),1,"No aplica")</f>
        <v>1</v>
      </c>
      <c r="AH1003" s="90">
        <f>AD1003/(AG1003*2)</f>
        <v>0</v>
      </c>
      <c r="AI1003" s="91">
        <f>IF(AG1003=1,AG1003/$AG$1007,"No aplica")</f>
        <v>0.2</v>
      </c>
      <c r="AJ1003" s="91">
        <f>AF1003*AI1003</f>
        <v>0</v>
      </c>
      <c r="AK1003" s="91">
        <f>AJ1003*$AE$23</f>
        <v>0</v>
      </c>
    </row>
    <row r="1004" spans="1:37" ht="25.4" customHeight="1" thickTop="1" thickBot="1" x14ac:dyDescent="0.3">
      <c r="A1004" s="320" t="s">
        <v>1086</v>
      </c>
      <c r="B1004" s="320"/>
      <c r="C1004" s="320"/>
      <c r="D1004" s="320"/>
      <c r="E1004" s="320"/>
      <c r="F1004" s="320"/>
      <c r="G1004" s="320"/>
      <c r="H1004" s="320"/>
      <c r="I1004" s="320"/>
      <c r="J1004" s="320"/>
      <c r="K1004" s="320"/>
      <c r="L1004" s="320"/>
      <c r="M1004" s="320"/>
      <c r="N1004" s="320"/>
      <c r="O1004" s="320"/>
      <c r="P1004" s="320"/>
      <c r="Q1004" s="320"/>
      <c r="R1004" s="320"/>
      <c r="S1004" s="320"/>
      <c r="T1004" s="320"/>
      <c r="U1004" s="320"/>
      <c r="V1004" s="320"/>
      <c r="W1004" s="320"/>
      <c r="X1004" s="320"/>
      <c r="Y1004" s="320"/>
      <c r="Z1004" s="320"/>
      <c r="AA1004" s="320"/>
      <c r="AB1004" s="320"/>
      <c r="AC1004" s="320"/>
      <c r="AD1004" s="88">
        <f>'Art. 121'!Q964</f>
        <v>0</v>
      </c>
      <c r="AE1004" s="89">
        <f>IF(AG1004=1,AK1004,AG1004)</f>
        <v>0</v>
      </c>
      <c r="AF1004">
        <f>AD1004/2</f>
        <v>0</v>
      </c>
      <c r="AG1004" s="86">
        <f>IF(AND(AF1004&gt;=0,AF1004&lt;=1),1,"No aplica")</f>
        <v>1</v>
      </c>
      <c r="AH1004" s="90">
        <f>AD1004/(AG1004*2)</f>
        <v>0</v>
      </c>
      <c r="AI1004" s="91">
        <f>IF(AG1004=1,AG1004/$AG$1007,"No aplica")</f>
        <v>0.2</v>
      </c>
      <c r="AJ1004" s="91">
        <f>AF1004*AI1004</f>
        <v>0</v>
      </c>
      <c r="AK1004" s="91">
        <f>AJ1004*$AE$23</f>
        <v>0</v>
      </c>
    </row>
    <row r="1005" spans="1:37" ht="25.4" customHeight="1" thickTop="1" thickBot="1" x14ac:dyDescent="0.3">
      <c r="A1005" s="320" t="s">
        <v>1087</v>
      </c>
      <c r="B1005" s="320"/>
      <c r="C1005" s="320"/>
      <c r="D1005" s="320"/>
      <c r="E1005" s="320"/>
      <c r="F1005" s="320"/>
      <c r="G1005" s="320"/>
      <c r="H1005" s="320"/>
      <c r="I1005" s="320"/>
      <c r="J1005" s="320"/>
      <c r="K1005" s="320"/>
      <c r="L1005" s="320"/>
      <c r="M1005" s="320"/>
      <c r="N1005" s="320"/>
      <c r="O1005" s="320"/>
      <c r="P1005" s="320"/>
      <c r="Q1005" s="320"/>
      <c r="R1005" s="320"/>
      <c r="S1005" s="320"/>
      <c r="T1005" s="320"/>
      <c r="U1005" s="320"/>
      <c r="V1005" s="320"/>
      <c r="W1005" s="320"/>
      <c r="X1005" s="320"/>
      <c r="Y1005" s="320"/>
      <c r="Z1005" s="320"/>
      <c r="AA1005" s="320"/>
      <c r="AB1005" s="320"/>
      <c r="AC1005" s="320"/>
      <c r="AD1005" s="88">
        <f>'Art. 121'!Q965</f>
        <v>0</v>
      </c>
      <c r="AE1005" s="89">
        <f>IF(AG1005=1,AK1005,AG1005)</f>
        <v>0</v>
      </c>
      <c r="AF1005">
        <f>AD1005/2</f>
        <v>0</v>
      </c>
      <c r="AG1005" s="86">
        <f>IF(AND(AF1005&gt;=0,AF1005&lt;=1),1,"No aplica")</f>
        <v>1</v>
      </c>
      <c r="AH1005" s="90">
        <f>AD1005/(AG1005*2)</f>
        <v>0</v>
      </c>
      <c r="AI1005" s="91">
        <f>IF(AG1005=1,AG1005/$AG$1007,"No aplica")</f>
        <v>0.2</v>
      </c>
      <c r="AJ1005" s="91">
        <f>AF1005*AI1005</f>
        <v>0</v>
      </c>
      <c r="AK1005" s="91">
        <f>AJ1005*$AE$23</f>
        <v>0</v>
      </c>
    </row>
    <row r="1006" spans="1:37" ht="25.4" customHeight="1" thickTop="1" thickBot="1" x14ac:dyDescent="0.3">
      <c r="A1006" s="320" t="s">
        <v>1088</v>
      </c>
      <c r="B1006" s="320"/>
      <c r="C1006" s="320"/>
      <c r="D1006" s="320"/>
      <c r="E1006" s="320"/>
      <c r="F1006" s="320"/>
      <c r="G1006" s="320"/>
      <c r="H1006" s="320"/>
      <c r="I1006" s="320"/>
      <c r="J1006" s="320"/>
      <c r="K1006" s="320"/>
      <c r="L1006" s="320"/>
      <c r="M1006" s="320"/>
      <c r="N1006" s="320"/>
      <c r="O1006" s="320"/>
      <c r="P1006" s="320"/>
      <c r="Q1006" s="320"/>
      <c r="R1006" s="320"/>
      <c r="S1006" s="320"/>
      <c r="T1006" s="320"/>
      <c r="U1006" s="320"/>
      <c r="V1006" s="320"/>
      <c r="W1006" s="320"/>
      <c r="X1006" s="320"/>
      <c r="Y1006" s="320"/>
      <c r="Z1006" s="320"/>
      <c r="AA1006" s="320"/>
      <c r="AB1006" s="320"/>
      <c r="AC1006" s="320"/>
      <c r="AD1006" s="88">
        <f>'Art. 121'!Q966</f>
        <v>0</v>
      </c>
      <c r="AE1006" s="89">
        <f>IF(AG1006=1,AK1006,AG1006)</f>
        <v>0</v>
      </c>
      <c r="AF1006">
        <f>AD1006/2</f>
        <v>0</v>
      </c>
      <c r="AG1006" s="86">
        <f>IF(AND(AF1006&gt;=0,AF1006&lt;=1),1,"No aplica")</f>
        <v>1</v>
      </c>
      <c r="AH1006" s="90">
        <f>AD1006/(AG1006*2)</f>
        <v>0</v>
      </c>
      <c r="AI1006" s="91">
        <f>IF(AG1006=1,AG1006/$AG$1007,"No aplica")</f>
        <v>0.2</v>
      </c>
      <c r="AJ1006" s="91">
        <f>AF1006*AI1006</f>
        <v>0</v>
      </c>
      <c r="AK1006" s="91">
        <f>AJ1006*$AE$23</f>
        <v>0</v>
      </c>
    </row>
    <row r="1007" spans="1:37" ht="25.4" customHeight="1" thickTop="1" x14ac:dyDescent="0.25">
      <c r="A1007" s="289" t="s">
        <v>2582</v>
      </c>
      <c r="B1007" s="289"/>
      <c r="C1007" s="289"/>
      <c r="D1007" s="289"/>
      <c r="E1007" s="289"/>
      <c r="F1007" s="289"/>
      <c r="G1007" s="289"/>
      <c r="H1007" s="289"/>
      <c r="I1007" s="289"/>
      <c r="J1007" s="289"/>
      <c r="K1007" s="289"/>
      <c r="L1007" s="289"/>
      <c r="M1007" s="289"/>
      <c r="N1007" s="289"/>
      <c r="O1007" s="289"/>
      <c r="P1007" s="289"/>
      <c r="Q1007" s="289"/>
      <c r="R1007" s="289"/>
      <c r="S1007" s="289"/>
      <c r="T1007" s="289"/>
      <c r="U1007" s="289"/>
      <c r="V1007" s="289"/>
      <c r="W1007" s="289"/>
      <c r="X1007" s="289"/>
      <c r="Y1007" s="289"/>
      <c r="Z1007" s="289"/>
      <c r="AA1007" s="289"/>
      <c r="AB1007" s="289"/>
      <c r="AC1007" s="289"/>
      <c r="AD1007" s="289"/>
      <c r="AE1007" s="89">
        <f>SUM(AE1000:AE1006)</f>
        <v>0</v>
      </c>
      <c r="AF1007" s="59"/>
      <c r="AG1007" s="92">
        <f>SUM(AG1002:AG1006)</f>
        <v>5</v>
      </c>
      <c r="AH1007" s="93"/>
      <c r="AI1007" s="94"/>
      <c r="AJ1007" s="94"/>
      <c r="AK1007" s="94"/>
    </row>
    <row r="1008" spans="1:37" ht="25.4" customHeight="1" x14ac:dyDescent="0.25">
      <c r="A1008" s="290" t="s">
        <v>2583</v>
      </c>
      <c r="B1008" s="290"/>
      <c r="C1008" s="290"/>
      <c r="D1008" s="290"/>
      <c r="E1008" s="290"/>
      <c r="F1008" s="290"/>
      <c r="G1008" s="290"/>
      <c r="H1008" s="290"/>
      <c r="I1008" s="290"/>
      <c r="J1008" s="290"/>
      <c r="K1008" s="290"/>
      <c r="L1008" s="290"/>
      <c r="M1008" s="290"/>
      <c r="N1008" s="290"/>
      <c r="O1008" s="290"/>
      <c r="P1008" s="290"/>
      <c r="Q1008" s="290"/>
      <c r="R1008" s="290"/>
      <c r="S1008" s="290"/>
      <c r="T1008" s="290"/>
      <c r="U1008" s="290"/>
      <c r="V1008" s="290"/>
      <c r="W1008" s="290"/>
      <c r="X1008" s="290"/>
      <c r="Y1008" s="290"/>
      <c r="Z1008" s="290"/>
      <c r="AA1008" s="290"/>
      <c r="AB1008" s="290"/>
      <c r="AC1008" s="290"/>
      <c r="AD1008" s="290"/>
      <c r="AE1008" s="89">
        <f>AE1007/$AE$23*100</f>
        <v>0</v>
      </c>
      <c r="AF1008" s="59"/>
      <c r="AG1008" s="92"/>
      <c r="AH1008" s="93"/>
      <c r="AI1008" s="94"/>
      <c r="AJ1008" s="94"/>
      <c r="AK1008" s="94"/>
    </row>
    <row r="1009" spans="1:37" ht="25.4" customHeight="1" x14ac:dyDescent="0.25">
      <c r="A1009" s="100"/>
      <c r="B1009" s="100"/>
      <c r="C1009" s="100"/>
      <c r="D1009" s="100"/>
      <c r="E1009" s="100"/>
      <c r="F1009" s="100"/>
      <c r="G1009" s="100"/>
      <c r="H1009" s="100"/>
      <c r="I1009" s="100"/>
      <c r="J1009" s="100"/>
      <c r="K1009" s="100"/>
      <c r="L1009" s="100"/>
      <c r="M1009" s="100"/>
      <c r="N1009" s="100"/>
      <c r="O1009" s="100"/>
      <c r="P1009" s="100"/>
      <c r="Q1009" s="95"/>
      <c r="R1009" s="100"/>
      <c r="S1009" s="100"/>
      <c r="T1009" s="100"/>
      <c r="U1009" s="100"/>
      <c r="V1009" s="100"/>
      <c r="W1009" s="100"/>
      <c r="X1009" s="100"/>
      <c r="Y1009" s="100"/>
      <c r="Z1009" s="100"/>
      <c r="AA1009" s="100"/>
      <c r="AB1009" s="100"/>
      <c r="AC1009" s="100"/>
      <c r="AD1009" s="96"/>
      <c r="AE1009" s="96"/>
    </row>
    <row r="1010" spans="1:37" ht="25.4" customHeight="1" x14ac:dyDescent="0.25">
      <c r="A1010" s="100"/>
      <c r="B1010" s="100"/>
      <c r="C1010" s="100"/>
      <c r="D1010" s="100"/>
      <c r="E1010" s="100"/>
      <c r="F1010" s="100"/>
      <c r="G1010" s="100"/>
      <c r="H1010" s="100"/>
      <c r="I1010" s="100"/>
      <c r="J1010" s="100"/>
      <c r="K1010" s="100"/>
      <c r="L1010" s="100"/>
      <c r="M1010" s="100"/>
      <c r="N1010" s="100"/>
      <c r="O1010" s="100"/>
      <c r="P1010" s="100"/>
      <c r="Q1010" s="95"/>
      <c r="R1010" s="100"/>
      <c r="S1010" s="100"/>
      <c r="T1010" s="100"/>
      <c r="U1010" s="100"/>
      <c r="V1010" s="100"/>
      <c r="W1010" s="100"/>
      <c r="X1010" s="100"/>
      <c r="Y1010" s="100"/>
      <c r="Z1010" s="100"/>
      <c r="AA1010" s="100"/>
      <c r="AB1010" s="100"/>
      <c r="AC1010" s="100"/>
      <c r="AD1010" s="96"/>
      <c r="AE1010" s="96"/>
    </row>
    <row r="1011" spans="1:37" ht="25.4" customHeight="1" x14ac:dyDescent="0.25">
      <c r="A1011" s="337" t="s">
        <v>1089</v>
      </c>
      <c r="B1011" s="337"/>
      <c r="C1011" s="337"/>
      <c r="D1011" s="337"/>
      <c r="E1011" s="337"/>
      <c r="F1011" s="337"/>
      <c r="G1011" s="337"/>
      <c r="H1011" s="337"/>
      <c r="I1011" s="337"/>
      <c r="J1011" s="337"/>
      <c r="K1011" s="337"/>
      <c r="L1011" s="337"/>
      <c r="M1011" s="337"/>
      <c r="N1011" s="337"/>
      <c r="O1011" s="337"/>
      <c r="P1011" s="337"/>
      <c r="Q1011" s="337"/>
      <c r="R1011" s="337"/>
      <c r="S1011" s="337"/>
      <c r="T1011" s="337"/>
      <c r="U1011" s="337"/>
      <c r="V1011" s="337"/>
      <c r="W1011" s="337"/>
      <c r="X1011" s="337"/>
      <c r="Y1011" s="337"/>
      <c r="Z1011" s="337"/>
      <c r="AA1011" s="337"/>
      <c r="AB1011" s="337"/>
      <c r="AC1011" s="337"/>
      <c r="AD1011" s="82"/>
      <c r="AE1011" s="82"/>
    </row>
    <row r="1012" spans="1:37" ht="25.4" customHeight="1" x14ac:dyDescent="0.25">
      <c r="A1012" s="101"/>
      <c r="B1012" s="102"/>
      <c r="C1012" s="102"/>
      <c r="D1012" s="102"/>
      <c r="E1012" s="102"/>
      <c r="F1012" s="102"/>
      <c r="G1012" s="102"/>
      <c r="H1012" s="102"/>
      <c r="I1012" s="102"/>
      <c r="J1012" s="102"/>
      <c r="K1012" s="102"/>
      <c r="L1012" s="102"/>
      <c r="M1012" s="102"/>
      <c r="N1012" s="102"/>
      <c r="O1012" s="102"/>
      <c r="P1012" s="102"/>
      <c r="Q1012" s="103"/>
      <c r="R1012" s="102"/>
      <c r="S1012" s="102"/>
      <c r="T1012" s="102"/>
      <c r="U1012" s="102"/>
      <c r="V1012" s="102"/>
      <c r="W1012" s="102"/>
      <c r="X1012" s="102"/>
      <c r="Y1012" s="102"/>
      <c r="Z1012" s="102"/>
      <c r="AA1012" s="102"/>
      <c r="AB1012" s="102"/>
      <c r="AC1012" s="102"/>
      <c r="AD1012" s="83"/>
      <c r="AE1012" s="83"/>
    </row>
    <row r="1013" spans="1:37" ht="25.4" customHeight="1" thickBot="1" x14ac:dyDescent="0.3">
      <c r="A1013" s="70"/>
      <c r="B1013" s="70"/>
      <c r="C1013" s="70"/>
      <c r="D1013" s="70"/>
      <c r="E1013" s="70"/>
      <c r="F1013" s="70"/>
      <c r="G1013" s="70"/>
      <c r="H1013" s="70"/>
      <c r="I1013" s="70"/>
      <c r="J1013" s="70"/>
      <c r="K1013" s="70"/>
      <c r="L1013" s="70"/>
      <c r="M1013" s="70"/>
      <c r="N1013" s="70"/>
      <c r="O1013" s="70"/>
      <c r="P1013" s="70"/>
      <c r="Q1013" s="95"/>
      <c r="R1013" s="70"/>
      <c r="S1013" s="70"/>
      <c r="T1013" s="70"/>
      <c r="U1013" s="70"/>
      <c r="V1013" s="70"/>
      <c r="W1013" s="70"/>
      <c r="X1013" s="70"/>
      <c r="Y1013" s="70"/>
      <c r="Z1013" s="70"/>
      <c r="AA1013" s="70"/>
      <c r="AB1013" s="70"/>
      <c r="AC1013" s="70"/>
      <c r="AD1013" s="96"/>
      <c r="AE1013" s="96"/>
    </row>
    <row r="1014" spans="1:37" ht="25.4" customHeight="1" thickTop="1" thickBot="1" x14ac:dyDescent="0.3">
      <c r="A1014" s="292" t="s">
        <v>44</v>
      </c>
      <c r="B1014" s="292"/>
      <c r="C1014" s="292"/>
      <c r="D1014" s="292"/>
      <c r="E1014" s="292"/>
      <c r="F1014" s="292"/>
      <c r="G1014" s="292"/>
      <c r="H1014" s="292"/>
      <c r="I1014" s="292"/>
      <c r="J1014" s="292"/>
      <c r="K1014" s="292"/>
      <c r="L1014" s="292"/>
      <c r="M1014" s="292"/>
      <c r="N1014" s="292"/>
      <c r="O1014" s="292"/>
      <c r="P1014" s="292"/>
      <c r="Q1014" s="292"/>
      <c r="R1014" s="292"/>
      <c r="S1014" s="292"/>
      <c r="T1014" s="292"/>
      <c r="U1014" s="292"/>
      <c r="V1014" s="292"/>
      <c r="W1014" s="292"/>
      <c r="X1014" s="292"/>
      <c r="Y1014" s="292"/>
      <c r="Z1014" s="292"/>
      <c r="AA1014" s="292"/>
      <c r="AB1014" s="292"/>
      <c r="AC1014" s="292"/>
      <c r="AD1014" s="63" t="s">
        <v>65</v>
      </c>
      <c r="AE1014" s="211" t="s">
        <v>9</v>
      </c>
      <c r="AF1014" s="86" t="s">
        <v>330</v>
      </c>
      <c r="AG1014" s="86" t="s">
        <v>331</v>
      </c>
      <c r="AH1014" s="86" t="s">
        <v>332</v>
      </c>
      <c r="AI1014" s="87" t="s">
        <v>333</v>
      </c>
      <c r="AJ1014" s="86"/>
      <c r="AK1014" s="87" t="s">
        <v>334</v>
      </c>
    </row>
    <row r="1015" spans="1:37" ht="25.4" customHeight="1" thickTop="1" thickBot="1" x14ac:dyDescent="0.3">
      <c r="A1015" s="320" t="s">
        <v>403</v>
      </c>
      <c r="B1015" s="320"/>
      <c r="C1015" s="320"/>
      <c r="D1015" s="320"/>
      <c r="E1015" s="320"/>
      <c r="F1015" s="320"/>
      <c r="G1015" s="320"/>
      <c r="H1015" s="320"/>
      <c r="I1015" s="320"/>
      <c r="J1015" s="320"/>
      <c r="K1015" s="320"/>
      <c r="L1015" s="320"/>
      <c r="M1015" s="320"/>
      <c r="N1015" s="320"/>
      <c r="O1015" s="320"/>
      <c r="P1015" s="320"/>
      <c r="Q1015" s="320"/>
      <c r="R1015" s="320"/>
      <c r="S1015" s="320"/>
      <c r="T1015" s="320"/>
      <c r="U1015" s="320"/>
      <c r="V1015" s="320"/>
      <c r="W1015" s="320"/>
      <c r="X1015" s="320"/>
      <c r="Y1015" s="320"/>
      <c r="Z1015" s="320"/>
      <c r="AA1015" s="320"/>
      <c r="AB1015" s="320"/>
      <c r="AC1015" s="320"/>
      <c r="AD1015" s="88">
        <f>'Art. 121'!Q975</f>
        <v>0</v>
      </c>
      <c r="AE1015" s="89">
        <f t="shared" ref="AE1015:AE1038" si="180">IF(AG1015=1,AK1015,AG1015)</f>
        <v>0</v>
      </c>
      <c r="AF1015">
        <f t="shared" ref="AF1015:AF1038" si="181">AD1015/2</f>
        <v>0</v>
      </c>
      <c r="AG1015" s="86">
        <f t="shared" ref="AG1015:AG1038" si="182">IF(AND(AF1015&gt;=0,AF1015&lt;=1),1,"No aplica")</f>
        <v>1</v>
      </c>
      <c r="AH1015" s="90">
        <f t="shared" ref="AH1015:AH1038" si="183">AD1015/(AG1015*2)</f>
        <v>0</v>
      </c>
      <c r="AI1015" s="91">
        <f t="shared" ref="AI1015:AI1038" si="184">IF(AG1015=1,AG1015/$AG$1039,"No aplica")</f>
        <v>4.1666666666666664E-2</v>
      </c>
      <c r="AJ1015" s="91">
        <f t="shared" ref="AJ1015:AJ1038" si="185">AF1015*AI1015</f>
        <v>0</v>
      </c>
      <c r="AK1015" s="91">
        <f t="shared" ref="AK1015:AK1038" si="186">AJ1015*$AE$23</f>
        <v>0</v>
      </c>
    </row>
    <row r="1016" spans="1:37" ht="25.4" customHeight="1" thickTop="1" thickBot="1" x14ac:dyDescent="0.3">
      <c r="A1016" s="320" t="s">
        <v>441</v>
      </c>
      <c r="B1016" s="320"/>
      <c r="C1016" s="320"/>
      <c r="D1016" s="320"/>
      <c r="E1016" s="320"/>
      <c r="F1016" s="320"/>
      <c r="G1016" s="320"/>
      <c r="H1016" s="320"/>
      <c r="I1016" s="320"/>
      <c r="J1016" s="320"/>
      <c r="K1016" s="320"/>
      <c r="L1016" s="320"/>
      <c r="M1016" s="320"/>
      <c r="N1016" s="320"/>
      <c r="O1016" s="320"/>
      <c r="P1016" s="320"/>
      <c r="Q1016" s="320"/>
      <c r="R1016" s="320"/>
      <c r="S1016" s="320"/>
      <c r="T1016" s="320"/>
      <c r="U1016" s="320"/>
      <c r="V1016" s="320"/>
      <c r="W1016" s="320"/>
      <c r="X1016" s="320"/>
      <c r="Y1016" s="320"/>
      <c r="Z1016" s="320"/>
      <c r="AA1016" s="320"/>
      <c r="AB1016" s="320"/>
      <c r="AC1016" s="320"/>
      <c r="AD1016" s="88">
        <f>'Art. 121'!Q976</f>
        <v>0</v>
      </c>
      <c r="AE1016" s="89">
        <f t="shared" si="180"/>
        <v>0</v>
      </c>
      <c r="AF1016">
        <f t="shared" si="181"/>
        <v>0</v>
      </c>
      <c r="AG1016" s="86">
        <f t="shared" si="182"/>
        <v>1</v>
      </c>
      <c r="AH1016" s="90">
        <f t="shared" si="183"/>
        <v>0</v>
      </c>
      <c r="AI1016" s="91">
        <f t="shared" si="184"/>
        <v>4.1666666666666664E-2</v>
      </c>
      <c r="AJ1016" s="91">
        <f t="shared" si="185"/>
        <v>0</v>
      </c>
      <c r="AK1016" s="91">
        <f t="shared" si="186"/>
        <v>0</v>
      </c>
    </row>
    <row r="1017" spans="1:37" ht="25.4" customHeight="1" thickTop="1" thickBot="1" x14ac:dyDescent="0.3">
      <c r="A1017" s="320" t="s">
        <v>1091</v>
      </c>
      <c r="B1017" s="320"/>
      <c r="C1017" s="320"/>
      <c r="D1017" s="320"/>
      <c r="E1017" s="320"/>
      <c r="F1017" s="320"/>
      <c r="G1017" s="320"/>
      <c r="H1017" s="320"/>
      <c r="I1017" s="320"/>
      <c r="J1017" s="320"/>
      <c r="K1017" s="320"/>
      <c r="L1017" s="320"/>
      <c r="M1017" s="320"/>
      <c r="N1017" s="320"/>
      <c r="O1017" s="320"/>
      <c r="P1017" s="320"/>
      <c r="Q1017" s="320"/>
      <c r="R1017" s="320"/>
      <c r="S1017" s="320"/>
      <c r="T1017" s="320"/>
      <c r="U1017" s="320"/>
      <c r="V1017" s="320"/>
      <c r="W1017" s="320"/>
      <c r="X1017" s="320"/>
      <c r="Y1017" s="320"/>
      <c r="Z1017" s="320"/>
      <c r="AA1017" s="320"/>
      <c r="AB1017" s="320"/>
      <c r="AC1017" s="320"/>
      <c r="AD1017" s="88">
        <f>'Art. 121'!Q977</f>
        <v>0</v>
      </c>
      <c r="AE1017" s="89">
        <f t="shared" si="180"/>
        <v>0</v>
      </c>
      <c r="AF1017">
        <f t="shared" si="181"/>
        <v>0</v>
      </c>
      <c r="AG1017" s="86">
        <f t="shared" si="182"/>
        <v>1</v>
      </c>
      <c r="AH1017" s="90">
        <f t="shared" si="183"/>
        <v>0</v>
      </c>
      <c r="AI1017" s="91">
        <f t="shared" si="184"/>
        <v>4.1666666666666664E-2</v>
      </c>
      <c r="AJ1017" s="91">
        <f t="shared" si="185"/>
        <v>0</v>
      </c>
      <c r="AK1017" s="91">
        <f t="shared" si="186"/>
        <v>0</v>
      </c>
    </row>
    <row r="1018" spans="1:37" ht="25.4" customHeight="1" thickTop="1" thickBot="1" x14ac:dyDescent="0.3">
      <c r="A1018" s="320" t="s">
        <v>1092</v>
      </c>
      <c r="B1018" s="320"/>
      <c r="C1018" s="320"/>
      <c r="D1018" s="320"/>
      <c r="E1018" s="320"/>
      <c r="F1018" s="320"/>
      <c r="G1018" s="320"/>
      <c r="H1018" s="320"/>
      <c r="I1018" s="320"/>
      <c r="J1018" s="320"/>
      <c r="K1018" s="320"/>
      <c r="L1018" s="320"/>
      <c r="M1018" s="320"/>
      <c r="N1018" s="320"/>
      <c r="O1018" s="320"/>
      <c r="P1018" s="320"/>
      <c r="Q1018" s="320"/>
      <c r="R1018" s="320"/>
      <c r="S1018" s="320"/>
      <c r="T1018" s="320"/>
      <c r="U1018" s="320"/>
      <c r="V1018" s="320"/>
      <c r="W1018" s="320"/>
      <c r="X1018" s="320"/>
      <c r="Y1018" s="320"/>
      <c r="Z1018" s="320"/>
      <c r="AA1018" s="320"/>
      <c r="AB1018" s="320"/>
      <c r="AC1018" s="320"/>
      <c r="AD1018" s="88">
        <f>'Art. 121'!Q978</f>
        <v>0</v>
      </c>
      <c r="AE1018" s="89">
        <f t="shared" si="180"/>
        <v>0</v>
      </c>
      <c r="AF1018">
        <f t="shared" si="181"/>
        <v>0</v>
      </c>
      <c r="AG1018" s="86">
        <f t="shared" si="182"/>
        <v>1</v>
      </c>
      <c r="AH1018" s="90">
        <f t="shared" si="183"/>
        <v>0</v>
      </c>
      <c r="AI1018" s="91">
        <f t="shared" si="184"/>
        <v>4.1666666666666664E-2</v>
      </c>
      <c r="AJ1018" s="91">
        <f t="shared" si="185"/>
        <v>0</v>
      </c>
      <c r="AK1018" s="91">
        <f t="shared" si="186"/>
        <v>0</v>
      </c>
    </row>
    <row r="1019" spans="1:37" ht="25.4" customHeight="1" thickTop="1" thickBot="1" x14ac:dyDescent="0.3">
      <c r="A1019" s="320" t="s">
        <v>1093</v>
      </c>
      <c r="B1019" s="320"/>
      <c r="C1019" s="320"/>
      <c r="D1019" s="320"/>
      <c r="E1019" s="320"/>
      <c r="F1019" s="320"/>
      <c r="G1019" s="320"/>
      <c r="H1019" s="320"/>
      <c r="I1019" s="320"/>
      <c r="J1019" s="320"/>
      <c r="K1019" s="320"/>
      <c r="L1019" s="320"/>
      <c r="M1019" s="320"/>
      <c r="N1019" s="320"/>
      <c r="O1019" s="320"/>
      <c r="P1019" s="320"/>
      <c r="Q1019" s="320"/>
      <c r="R1019" s="320"/>
      <c r="S1019" s="320"/>
      <c r="T1019" s="320"/>
      <c r="U1019" s="320"/>
      <c r="V1019" s="320"/>
      <c r="W1019" s="320"/>
      <c r="X1019" s="320"/>
      <c r="Y1019" s="320"/>
      <c r="Z1019" s="320"/>
      <c r="AA1019" s="320"/>
      <c r="AB1019" s="320"/>
      <c r="AC1019" s="320"/>
      <c r="AD1019" s="88">
        <f>'Art. 121'!Q979</f>
        <v>0</v>
      </c>
      <c r="AE1019" s="89">
        <f t="shared" si="180"/>
        <v>0</v>
      </c>
      <c r="AF1019">
        <f t="shared" si="181"/>
        <v>0</v>
      </c>
      <c r="AG1019" s="86">
        <f t="shared" si="182"/>
        <v>1</v>
      </c>
      <c r="AH1019" s="90">
        <f t="shared" si="183"/>
        <v>0</v>
      </c>
      <c r="AI1019" s="91">
        <f t="shared" si="184"/>
        <v>4.1666666666666664E-2</v>
      </c>
      <c r="AJ1019" s="91">
        <f t="shared" si="185"/>
        <v>0</v>
      </c>
      <c r="AK1019" s="91">
        <f t="shared" si="186"/>
        <v>0</v>
      </c>
    </row>
    <row r="1020" spans="1:37" ht="25.4" customHeight="1" thickTop="1" thickBot="1" x14ac:dyDescent="0.3">
      <c r="A1020" s="320" t="s">
        <v>1094</v>
      </c>
      <c r="B1020" s="320"/>
      <c r="C1020" s="320"/>
      <c r="D1020" s="320"/>
      <c r="E1020" s="320"/>
      <c r="F1020" s="320"/>
      <c r="G1020" s="320"/>
      <c r="H1020" s="320"/>
      <c r="I1020" s="320"/>
      <c r="J1020" s="320"/>
      <c r="K1020" s="320"/>
      <c r="L1020" s="320"/>
      <c r="M1020" s="320"/>
      <c r="N1020" s="320"/>
      <c r="O1020" s="320"/>
      <c r="P1020" s="320"/>
      <c r="Q1020" s="320"/>
      <c r="R1020" s="320"/>
      <c r="S1020" s="320"/>
      <c r="T1020" s="320"/>
      <c r="U1020" s="320"/>
      <c r="V1020" s="320"/>
      <c r="W1020" s="320"/>
      <c r="X1020" s="320"/>
      <c r="Y1020" s="320"/>
      <c r="Z1020" s="320"/>
      <c r="AA1020" s="320"/>
      <c r="AB1020" s="320"/>
      <c r="AC1020" s="320"/>
      <c r="AD1020" s="88">
        <f>'Art. 121'!Q980</f>
        <v>0</v>
      </c>
      <c r="AE1020" s="89">
        <f t="shared" si="180"/>
        <v>0</v>
      </c>
      <c r="AF1020">
        <f t="shared" si="181"/>
        <v>0</v>
      </c>
      <c r="AG1020" s="86">
        <f t="shared" si="182"/>
        <v>1</v>
      </c>
      <c r="AH1020" s="90">
        <f t="shared" si="183"/>
        <v>0</v>
      </c>
      <c r="AI1020" s="91">
        <f t="shared" si="184"/>
        <v>4.1666666666666664E-2</v>
      </c>
      <c r="AJ1020" s="91">
        <f t="shared" si="185"/>
        <v>0</v>
      </c>
      <c r="AK1020" s="91">
        <f t="shared" si="186"/>
        <v>0</v>
      </c>
    </row>
    <row r="1021" spans="1:37" ht="25.4" customHeight="1" thickTop="1" thickBot="1" x14ac:dyDescent="0.3">
      <c r="A1021" s="320" t="s">
        <v>1095</v>
      </c>
      <c r="B1021" s="320"/>
      <c r="C1021" s="320"/>
      <c r="D1021" s="320"/>
      <c r="E1021" s="320"/>
      <c r="F1021" s="320"/>
      <c r="G1021" s="320"/>
      <c r="H1021" s="320"/>
      <c r="I1021" s="320"/>
      <c r="J1021" s="320"/>
      <c r="K1021" s="320"/>
      <c r="L1021" s="320"/>
      <c r="M1021" s="320"/>
      <c r="N1021" s="320"/>
      <c r="O1021" s="320"/>
      <c r="P1021" s="320"/>
      <c r="Q1021" s="320"/>
      <c r="R1021" s="320"/>
      <c r="S1021" s="320"/>
      <c r="T1021" s="320"/>
      <c r="U1021" s="320"/>
      <c r="V1021" s="320"/>
      <c r="W1021" s="320"/>
      <c r="X1021" s="320"/>
      <c r="Y1021" s="320"/>
      <c r="Z1021" s="320"/>
      <c r="AA1021" s="320"/>
      <c r="AB1021" s="320"/>
      <c r="AC1021" s="320"/>
      <c r="AD1021" s="88">
        <f>'Art. 121'!Q981</f>
        <v>0</v>
      </c>
      <c r="AE1021" s="89">
        <f t="shared" si="180"/>
        <v>0</v>
      </c>
      <c r="AF1021">
        <f t="shared" si="181"/>
        <v>0</v>
      </c>
      <c r="AG1021" s="86">
        <f t="shared" si="182"/>
        <v>1</v>
      </c>
      <c r="AH1021" s="90">
        <f t="shared" si="183"/>
        <v>0</v>
      </c>
      <c r="AI1021" s="91">
        <f t="shared" si="184"/>
        <v>4.1666666666666664E-2</v>
      </c>
      <c r="AJ1021" s="91">
        <f t="shared" si="185"/>
        <v>0</v>
      </c>
      <c r="AK1021" s="91">
        <f t="shared" si="186"/>
        <v>0</v>
      </c>
    </row>
    <row r="1022" spans="1:37" ht="25.4" customHeight="1" thickTop="1" thickBot="1" x14ac:dyDescent="0.3">
      <c r="A1022" s="320" t="s">
        <v>1096</v>
      </c>
      <c r="B1022" s="320"/>
      <c r="C1022" s="320"/>
      <c r="D1022" s="320"/>
      <c r="E1022" s="320"/>
      <c r="F1022" s="320"/>
      <c r="G1022" s="320"/>
      <c r="H1022" s="320"/>
      <c r="I1022" s="320"/>
      <c r="J1022" s="320"/>
      <c r="K1022" s="320"/>
      <c r="L1022" s="320"/>
      <c r="M1022" s="320"/>
      <c r="N1022" s="320"/>
      <c r="O1022" s="320"/>
      <c r="P1022" s="320"/>
      <c r="Q1022" s="320"/>
      <c r="R1022" s="320"/>
      <c r="S1022" s="320"/>
      <c r="T1022" s="320"/>
      <c r="U1022" s="320"/>
      <c r="V1022" s="320"/>
      <c r="W1022" s="320"/>
      <c r="X1022" s="320"/>
      <c r="Y1022" s="320"/>
      <c r="Z1022" s="320"/>
      <c r="AA1022" s="320"/>
      <c r="AB1022" s="320"/>
      <c r="AC1022" s="320"/>
      <c r="AD1022" s="88">
        <f>'Art. 121'!Q982</f>
        <v>0</v>
      </c>
      <c r="AE1022" s="89">
        <f t="shared" si="180"/>
        <v>0</v>
      </c>
      <c r="AF1022">
        <f t="shared" si="181"/>
        <v>0</v>
      </c>
      <c r="AG1022" s="86">
        <f t="shared" si="182"/>
        <v>1</v>
      </c>
      <c r="AH1022" s="90">
        <f t="shared" si="183"/>
        <v>0</v>
      </c>
      <c r="AI1022" s="91">
        <f t="shared" si="184"/>
        <v>4.1666666666666664E-2</v>
      </c>
      <c r="AJ1022" s="91">
        <f t="shared" si="185"/>
        <v>0</v>
      </c>
      <c r="AK1022" s="91">
        <f t="shared" si="186"/>
        <v>0</v>
      </c>
    </row>
    <row r="1023" spans="1:37" ht="25.4" customHeight="1" thickTop="1" thickBot="1" x14ac:dyDescent="0.3">
      <c r="A1023" s="320" t="s">
        <v>1097</v>
      </c>
      <c r="B1023" s="320"/>
      <c r="C1023" s="320"/>
      <c r="D1023" s="320"/>
      <c r="E1023" s="320"/>
      <c r="F1023" s="320"/>
      <c r="G1023" s="320"/>
      <c r="H1023" s="320"/>
      <c r="I1023" s="320"/>
      <c r="J1023" s="320"/>
      <c r="K1023" s="320"/>
      <c r="L1023" s="320"/>
      <c r="M1023" s="320"/>
      <c r="N1023" s="320"/>
      <c r="O1023" s="320"/>
      <c r="P1023" s="320"/>
      <c r="Q1023" s="320"/>
      <c r="R1023" s="320"/>
      <c r="S1023" s="320"/>
      <c r="T1023" s="320"/>
      <c r="U1023" s="320"/>
      <c r="V1023" s="320"/>
      <c r="W1023" s="320"/>
      <c r="X1023" s="320"/>
      <c r="Y1023" s="320"/>
      <c r="Z1023" s="320"/>
      <c r="AA1023" s="320"/>
      <c r="AB1023" s="320"/>
      <c r="AC1023" s="320"/>
      <c r="AD1023" s="88">
        <f>'Art. 121'!Q983</f>
        <v>0</v>
      </c>
      <c r="AE1023" s="89">
        <f t="shared" si="180"/>
        <v>0</v>
      </c>
      <c r="AF1023">
        <f t="shared" si="181"/>
        <v>0</v>
      </c>
      <c r="AG1023" s="86">
        <f t="shared" si="182"/>
        <v>1</v>
      </c>
      <c r="AH1023" s="90">
        <f t="shared" si="183"/>
        <v>0</v>
      </c>
      <c r="AI1023" s="91">
        <f t="shared" si="184"/>
        <v>4.1666666666666664E-2</v>
      </c>
      <c r="AJ1023" s="91">
        <f t="shared" si="185"/>
        <v>0</v>
      </c>
      <c r="AK1023" s="91">
        <f t="shared" si="186"/>
        <v>0</v>
      </c>
    </row>
    <row r="1024" spans="1:37" ht="25.4" customHeight="1" thickTop="1" thickBot="1" x14ac:dyDescent="0.3">
      <c r="A1024" s="320" t="s">
        <v>1098</v>
      </c>
      <c r="B1024" s="320"/>
      <c r="C1024" s="320"/>
      <c r="D1024" s="320"/>
      <c r="E1024" s="320"/>
      <c r="F1024" s="320"/>
      <c r="G1024" s="320"/>
      <c r="H1024" s="320"/>
      <c r="I1024" s="320"/>
      <c r="J1024" s="320"/>
      <c r="K1024" s="320"/>
      <c r="L1024" s="320"/>
      <c r="M1024" s="320"/>
      <c r="N1024" s="320"/>
      <c r="O1024" s="320"/>
      <c r="P1024" s="320"/>
      <c r="Q1024" s="320"/>
      <c r="R1024" s="320"/>
      <c r="S1024" s="320"/>
      <c r="T1024" s="320"/>
      <c r="U1024" s="320"/>
      <c r="V1024" s="320"/>
      <c r="W1024" s="320"/>
      <c r="X1024" s="320"/>
      <c r="Y1024" s="320"/>
      <c r="Z1024" s="320"/>
      <c r="AA1024" s="320"/>
      <c r="AB1024" s="320"/>
      <c r="AC1024" s="320"/>
      <c r="AD1024" s="88">
        <f>'Art. 121'!Q984</f>
        <v>0</v>
      </c>
      <c r="AE1024" s="89">
        <f t="shared" si="180"/>
        <v>0</v>
      </c>
      <c r="AF1024">
        <f t="shared" si="181"/>
        <v>0</v>
      </c>
      <c r="AG1024" s="86">
        <f t="shared" si="182"/>
        <v>1</v>
      </c>
      <c r="AH1024" s="90">
        <f t="shared" si="183"/>
        <v>0</v>
      </c>
      <c r="AI1024" s="91">
        <f t="shared" si="184"/>
        <v>4.1666666666666664E-2</v>
      </c>
      <c r="AJ1024" s="91">
        <f t="shared" si="185"/>
        <v>0</v>
      </c>
      <c r="AK1024" s="91">
        <f t="shared" si="186"/>
        <v>0</v>
      </c>
    </row>
    <row r="1025" spans="1:37" ht="25.4" customHeight="1" thickTop="1" thickBot="1" x14ac:dyDescent="0.3">
      <c r="A1025" s="320" t="s">
        <v>1099</v>
      </c>
      <c r="B1025" s="320"/>
      <c r="C1025" s="320"/>
      <c r="D1025" s="320"/>
      <c r="E1025" s="320"/>
      <c r="F1025" s="320"/>
      <c r="G1025" s="320"/>
      <c r="H1025" s="320"/>
      <c r="I1025" s="320"/>
      <c r="J1025" s="320"/>
      <c r="K1025" s="320"/>
      <c r="L1025" s="320"/>
      <c r="M1025" s="320"/>
      <c r="N1025" s="320"/>
      <c r="O1025" s="320"/>
      <c r="P1025" s="320"/>
      <c r="Q1025" s="320"/>
      <c r="R1025" s="320"/>
      <c r="S1025" s="320"/>
      <c r="T1025" s="320"/>
      <c r="U1025" s="320"/>
      <c r="V1025" s="320"/>
      <c r="W1025" s="320"/>
      <c r="X1025" s="320"/>
      <c r="Y1025" s="320"/>
      <c r="Z1025" s="320"/>
      <c r="AA1025" s="320"/>
      <c r="AB1025" s="320"/>
      <c r="AC1025" s="320"/>
      <c r="AD1025" s="88">
        <f>'Art. 121'!Q985</f>
        <v>0</v>
      </c>
      <c r="AE1025" s="89">
        <f t="shared" si="180"/>
        <v>0</v>
      </c>
      <c r="AF1025">
        <f t="shared" si="181"/>
        <v>0</v>
      </c>
      <c r="AG1025" s="86">
        <f t="shared" si="182"/>
        <v>1</v>
      </c>
      <c r="AH1025" s="90">
        <f t="shared" si="183"/>
        <v>0</v>
      </c>
      <c r="AI1025" s="91">
        <f t="shared" si="184"/>
        <v>4.1666666666666664E-2</v>
      </c>
      <c r="AJ1025" s="91">
        <f t="shared" si="185"/>
        <v>0</v>
      </c>
      <c r="AK1025" s="91">
        <f t="shared" si="186"/>
        <v>0</v>
      </c>
    </row>
    <row r="1026" spans="1:37" ht="25.4" customHeight="1" thickTop="1" thickBot="1" x14ac:dyDescent="0.3">
      <c r="A1026" s="320" t="s">
        <v>1100</v>
      </c>
      <c r="B1026" s="320"/>
      <c r="C1026" s="320"/>
      <c r="D1026" s="320"/>
      <c r="E1026" s="320"/>
      <c r="F1026" s="320"/>
      <c r="G1026" s="320"/>
      <c r="H1026" s="320"/>
      <c r="I1026" s="320"/>
      <c r="J1026" s="320"/>
      <c r="K1026" s="320"/>
      <c r="L1026" s="320"/>
      <c r="M1026" s="320"/>
      <c r="N1026" s="320"/>
      <c r="O1026" s="320"/>
      <c r="P1026" s="320"/>
      <c r="Q1026" s="320"/>
      <c r="R1026" s="320"/>
      <c r="S1026" s="320"/>
      <c r="T1026" s="320"/>
      <c r="U1026" s="320"/>
      <c r="V1026" s="320"/>
      <c r="W1026" s="320"/>
      <c r="X1026" s="320"/>
      <c r="Y1026" s="320"/>
      <c r="Z1026" s="320"/>
      <c r="AA1026" s="320"/>
      <c r="AB1026" s="320"/>
      <c r="AC1026" s="320"/>
      <c r="AD1026" s="88">
        <f>'Art. 121'!Q986</f>
        <v>0</v>
      </c>
      <c r="AE1026" s="89">
        <f t="shared" si="180"/>
        <v>0</v>
      </c>
      <c r="AF1026">
        <f t="shared" si="181"/>
        <v>0</v>
      </c>
      <c r="AG1026" s="86">
        <f t="shared" si="182"/>
        <v>1</v>
      </c>
      <c r="AH1026" s="90">
        <f t="shared" si="183"/>
        <v>0</v>
      </c>
      <c r="AI1026" s="91">
        <f t="shared" si="184"/>
        <v>4.1666666666666664E-2</v>
      </c>
      <c r="AJ1026" s="91">
        <f t="shared" si="185"/>
        <v>0</v>
      </c>
      <c r="AK1026" s="91">
        <f t="shared" si="186"/>
        <v>0</v>
      </c>
    </row>
    <row r="1027" spans="1:37" ht="25.4" customHeight="1" thickTop="1" thickBot="1" x14ac:dyDescent="0.3">
      <c r="A1027" s="320" t="s">
        <v>1101</v>
      </c>
      <c r="B1027" s="320"/>
      <c r="C1027" s="320"/>
      <c r="D1027" s="320"/>
      <c r="E1027" s="320"/>
      <c r="F1027" s="320"/>
      <c r="G1027" s="320"/>
      <c r="H1027" s="320"/>
      <c r="I1027" s="320"/>
      <c r="J1027" s="320"/>
      <c r="K1027" s="320"/>
      <c r="L1027" s="320"/>
      <c r="M1027" s="320"/>
      <c r="N1027" s="320"/>
      <c r="O1027" s="320"/>
      <c r="P1027" s="320"/>
      <c r="Q1027" s="320"/>
      <c r="R1027" s="320"/>
      <c r="S1027" s="320"/>
      <c r="T1027" s="320"/>
      <c r="U1027" s="320"/>
      <c r="V1027" s="320"/>
      <c r="W1027" s="320"/>
      <c r="X1027" s="320"/>
      <c r="Y1027" s="320"/>
      <c r="Z1027" s="320"/>
      <c r="AA1027" s="320"/>
      <c r="AB1027" s="320"/>
      <c r="AC1027" s="320"/>
      <c r="AD1027" s="88">
        <f>'Art. 121'!Q987</f>
        <v>0</v>
      </c>
      <c r="AE1027" s="89">
        <f t="shared" si="180"/>
        <v>0</v>
      </c>
      <c r="AF1027">
        <f t="shared" si="181"/>
        <v>0</v>
      </c>
      <c r="AG1027" s="86">
        <f t="shared" si="182"/>
        <v>1</v>
      </c>
      <c r="AH1027" s="90">
        <f t="shared" si="183"/>
        <v>0</v>
      </c>
      <c r="AI1027" s="91">
        <f t="shared" si="184"/>
        <v>4.1666666666666664E-2</v>
      </c>
      <c r="AJ1027" s="91">
        <f t="shared" si="185"/>
        <v>0</v>
      </c>
      <c r="AK1027" s="91">
        <f t="shared" si="186"/>
        <v>0</v>
      </c>
    </row>
    <row r="1028" spans="1:37" ht="25.4" customHeight="1" thickTop="1" thickBot="1" x14ac:dyDescent="0.3">
      <c r="A1028" s="320" t="s">
        <v>1102</v>
      </c>
      <c r="B1028" s="320"/>
      <c r="C1028" s="320"/>
      <c r="D1028" s="320"/>
      <c r="E1028" s="320"/>
      <c r="F1028" s="320"/>
      <c r="G1028" s="320"/>
      <c r="H1028" s="320"/>
      <c r="I1028" s="320"/>
      <c r="J1028" s="320"/>
      <c r="K1028" s="320"/>
      <c r="L1028" s="320"/>
      <c r="M1028" s="320"/>
      <c r="N1028" s="320"/>
      <c r="O1028" s="320"/>
      <c r="P1028" s="320"/>
      <c r="Q1028" s="320"/>
      <c r="R1028" s="320"/>
      <c r="S1028" s="320"/>
      <c r="T1028" s="320"/>
      <c r="U1028" s="320"/>
      <c r="V1028" s="320"/>
      <c r="W1028" s="320"/>
      <c r="X1028" s="320"/>
      <c r="Y1028" s="320"/>
      <c r="Z1028" s="320"/>
      <c r="AA1028" s="320"/>
      <c r="AB1028" s="320"/>
      <c r="AC1028" s="320"/>
      <c r="AD1028" s="88">
        <f>'Art. 121'!Q988</f>
        <v>0</v>
      </c>
      <c r="AE1028" s="89">
        <f t="shared" si="180"/>
        <v>0</v>
      </c>
      <c r="AF1028">
        <f t="shared" si="181"/>
        <v>0</v>
      </c>
      <c r="AG1028" s="86">
        <f t="shared" si="182"/>
        <v>1</v>
      </c>
      <c r="AH1028" s="90">
        <f t="shared" si="183"/>
        <v>0</v>
      </c>
      <c r="AI1028" s="91">
        <f t="shared" si="184"/>
        <v>4.1666666666666664E-2</v>
      </c>
      <c r="AJ1028" s="91">
        <f t="shared" si="185"/>
        <v>0</v>
      </c>
      <c r="AK1028" s="91">
        <f t="shared" si="186"/>
        <v>0</v>
      </c>
    </row>
    <row r="1029" spans="1:37" ht="25.4" customHeight="1" thickTop="1" thickBot="1" x14ac:dyDescent="0.3">
      <c r="A1029" s="320" t="s">
        <v>1103</v>
      </c>
      <c r="B1029" s="320"/>
      <c r="C1029" s="320"/>
      <c r="D1029" s="320"/>
      <c r="E1029" s="320"/>
      <c r="F1029" s="320"/>
      <c r="G1029" s="320"/>
      <c r="H1029" s="320"/>
      <c r="I1029" s="320"/>
      <c r="J1029" s="320"/>
      <c r="K1029" s="320"/>
      <c r="L1029" s="320"/>
      <c r="M1029" s="320"/>
      <c r="N1029" s="320"/>
      <c r="O1029" s="320"/>
      <c r="P1029" s="320"/>
      <c r="Q1029" s="320"/>
      <c r="R1029" s="320"/>
      <c r="S1029" s="320"/>
      <c r="T1029" s="320"/>
      <c r="U1029" s="320"/>
      <c r="V1029" s="320"/>
      <c r="W1029" s="320"/>
      <c r="X1029" s="320"/>
      <c r="Y1029" s="320"/>
      <c r="Z1029" s="320"/>
      <c r="AA1029" s="320"/>
      <c r="AB1029" s="320"/>
      <c r="AC1029" s="320"/>
      <c r="AD1029" s="88">
        <f>'Art. 121'!Q989</f>
        <v>0</v>
      </c>
      <c r="AE1029" s="89">
        <f t="shared" si="180"/>
        <v>0</v>
      </c>
      <c r="AF1029">
        <f t="shared" si="181"/>
        <v>0</v>
      </c>
      <c r="AG1029" s="86">
        <f t="shared" si="182"/>
        <v>1</v>
      </c>
      <c r="AH1029" s="90">
        <f t="shared" si="183"/>
        <v>0</v>
      </c>
      <c r="AI1029" s="91">
        <f t="shared" si="184"/>
        <v>4.1666666666666664E-2</v>
      </c>
      <c r="AJ1029" s="91">
        <f t="shared" si="185"/>
        <v>0</v>
      </c>
      <c r="AK1029" s="91">
        <f t="shared" si="186"/>
        <v>0</v>
      </c>
    </row>
    <row r="1030" spans="1:37" ht="25.4" customHeight="1" thickTop="1" thickBot="1" x14ac:dyDescent="0.3">
      <c r="A1030" s="320" t="s">
        <v>1104</v>
      </c>
      <c r="B1030" s="320"/>
      <c r="C1030" s="320"/>
      <c r="D1030" s="320"/>
      <c r="E1030" s="320"/>
      <c r="F1030" s="320"/>
      <c r="G1030" s="320"/>
      <c r="H1030" s="320"/>
      <c r="I1030" s="320"/>
      <c r="J1030" s="320"/>
      <c r="K1030" s="320"/>
      <c r="L1030" s="320"/>
      <c r="M1030" s="320"/>
      <c r="N1030" s="320"/>
      <c r="O1030" s="320"/>
      <c r="P1030" s="320"/>
      <c r="Q1030" s="320"/>
      <c r="R1030" s="320"/>
      <c r="S1030" s="320"/>
      <c r="T1030" s="320"/>
      <c r="U1030" s="320"/>
      <c r="V1030" s="320"/>
      <c r="W1030" s="320"/>
      <c r="X1030" s="320"/>
      <c r="Y1030" s="320"/>
      <c r="Z1030" s="320"/>
      <c r="AA1030" s="320"/>
      <c r="AB1030" s="320"/>
      <c r="AC1030" s="320"/>
      <c r="AD1030" s="88">
        <f>'Art. 121'!Q990</f>
        <v>0</v>
      </c>
      <c r="AE1030" s="89">
        <f t="shared" si="180"/>
        <v>0</v>
      </c>
      <c r="AF1030">
        <f t="shared" si="181"/>
        <v>0</v>
      </c>
      <c r="AG1030" s="86">
        <f t="shared" si="182"/>
        <v>1</v>
      </c>
      <c r="AH1030" s="90">
        <f t="shared" si="183"/>
        <v>0</v>
      </c>
      <c r="AI1030" s="91">
        <f t="shared" si="184"/>
        <v>4.1666666666666664E-2</v>
      </c>
      <c r="AJ1030" s="91">
        <f t="shared" si="185"/>
        <v>0</v>
      </c>
      <c r="AK1030" s="91">
        <f t="shared" si="186"/>
        <v>0</v>
      </c>
    </row>
    <row r="1031" spans="1:37" ht="25.4" customHeight="1" thickTop="1" thickBot="1" x14ac:dyDescent="0.3">
      <c r="A1031" s="320" t="s">
        <v>1105</v>
      </c>
      <c r="B1031" s="320"/>
      <c r="C1031" s="320"/>
      <c r="D1031" s="320"/>
      <c r="E1031" s="320"/>
      <c r="F1031" s="320"/>
      <c r="G1031" s="320"/>
      <c r="H1031" s="320"/>
      <c r="I1031" s="320"/>
      <c r="J1031" s="320"/>
      <c r="K1031" s="320"/>
      <c r="L1031" s="320"/>
      <c r="M1031" s="320"/>
      <c r="N1031" s="320"/>
      <c r="O1031" s="320"/>
      <c r="P1031" s="320"/>
      <c r="Q1031" s="320"/>
      <c r="R1031" s="320"/>
      <c r="S1031" s="320"/>
      <c r="T1031" s="320"/>
      <c r="U1031" s="320"/>
      <c r="V1031" s="320"/>
      <c r="W1031" s="320"/>
      <c r="X1031" s="320"/>
      <c r="Y1031" s="320"/>
      <c r="Z1031" s="320"/>
      <c r="AA1031" s="320"/>
      <c r="AB1031" s="320"/>
      <c r="AC1031" s="320"/>
      <c r="AD1031" s="88">
        <f>'Art. 121'!Q991</f>
        <v>0</v>
      </c>
      <c r="AE1031" s="89">
        <f t="shared" si="180"/>
        <v>0</v>
      </c>
      <c r="AF1031">
        <f t="shared" si="181"/>
        <v>0</v>
      </c>
      <c r="AG1031" s="86">
        <f t="shared" si="182"/>
        <v>1</v>
      </c>
      <c r="AH1031" s="90">
        <f t="shared" si="183"/>
        <v>0</v>
      </c>
      <c r="AI1031" s="91">
        <f t="shared" si="184"/>
        <v>4.1666666666666664E-2</v>
      </c>
      <c r="AJ1031" s="91">
        <f t="shared" si="185"/>
        <v>0</v>
      </c>
      <c r="AK1031" s="91">
        <f t="shared" si="186"/>
        <v>0</v>
      </c>
    </row>
    <row r="1032" spans="1:37" ht="25.4" customHeight="1" thickTop="1" thickBot="1" x14ac:dyDescent="0.3">
      <c r="A1032" s="320" t="s">
        <v>1106</v>
      </c>
      <c r="B1032" s="320"/>
      <c r="C1032" s="320"/>
      <c r="D1032" s="320"/>
      <c r="E1032" s="320"/>
      <c r="F1032" s="320"/>
      <c r="G1032" s="320"/>
      <c r="H1032" s="320"/>
      <c r="I1032" s="320"/>
      <c r="J1032" s="320"/>
      <c r="K1032" s="320"/>
      <c r="L1032" s="320"/>
      <c r="M1032" s="320"/>
      <c r="N1032" s="320"/>
      <c r="O1032" s="320"/>
      <c r="P1032" s="320"/>
      <c r="Q1032" s="320"/>
      <c r="R1032" s="320"/>
      <c r="S1032" s="320"/>
      <c r="T1032" s="320"/>
      <c r="U1032" s="320"/>
      <c r="V1032" s="320"/>
      <c r="W1032" s="320"/>
      <c r="X1032" s="320"/>
      <c r="Y1032" s="320"/>
      <c r="Z1032" s="320"/>
      <c r="AA1032" s="320"/>
      <c r="AB1032" s="320"/>
      <c r="AC1032" s="320"/>
      <c r="AD1032" s="88">
        <f>'Art. 121'!Q992</f>
        <v>0</v>
      </c>
      <c r="AE1032" s="89">
        <f t="shared" si="180"/>
        <v>0</v>
      </c>
      <c r="AF1032">
        <f t="shared" si="181"/>
        <v>0</v>
      </c>
      <c r="AG1032" s="86">
        <f t="shared" si="182"/>
        <v>1</v>
      </c>
      <c r="AH1032" s="90">
        <f t="shared" si="183"/>
        <v>0</v>
      </c>
      <c r="AI1032" s="91">
        <f t="shared" si="184"/>
        <v>4.1666666666666664E-2</v>
      </c>
      <c r="AJ1032" s="91">
        <f t="shared" si="185"/>
        <v>0</v>
      </c>
      <c r="AK1032" s="91">
        <f t="shared" si="186"/>
        <v>0</v>
      </c>
    </row>
    <row r="1033" spans="1:37" ht="25.4" customHeight="1" thickTop="1" thickBot="1" x14ac:dyDescent="0.3">
      <c r="A1033" s="320" t="s">
        <v>1107</v>
      </c>
      <c r="B1033" s="320"/>
      <c r="C1033" s="320"/>
      <c r="D1033" s="320"/>
      <c r="E1033" s="320"/>
      <c r="F1033" s="320"/>
      <c r="G1033" s="320"/>
      <c r="H1033" s="320"/>
      <c r="I1033" s="320"/>
      <c r="J1033" s="320"/>
      <c r="K1033" s="320"/>
      <c r="L1033" s="320"/>
      <c r="M1033" s="320"/>
      <c r="N1033" s="320"/>
      <c r="O1033" s="320"/>
      <c r="P1033" s="320"/>
      <c r="Q1033" s="320"/>
      <c r="R1033" s="320"/>
      <c r="S1033" s="320"/>
      <c r="T1033" s="320"/>
      <c r="U1033" s="320"/>
      <c r="V1033" s="320"/>
      <c r="W1033" s="320"/>
      <c r="X1033" s="320"/>
      <c r="Y1033" s="320"/>
      <c r="Z1033" s="320"/>
      <c r="AA1033" s="320"/>
      <c r="AB1033" s="320"/>
      <c r="AC1033" s="320"/>
      <c r="AD1033" s="88">
        <f>'Art. 121'!Q993</f>
        <v>0</v>
      </c>
      <c r="AE1033" s="89">
        <f t="shared" si="180"/>
        <v>0</v>
      </c>
      <c r="AF1033">
        <f t="shared" si="181"/>
        <v>0</v>
      </c>
      <c r="AG1033" s="86">
        <f t="shared" si="182"/>
        <v>1</v>
      </c>
      <c r="AH1033" s="90">
        <f t="shared" si="183"/>
        <v>0</v>
      </c>
      <c r="AI1033" s="91">
        <f t="shared" si="184"/>
        <v>4.1666666666666664E-2</v>
      </c>
      <c r="AJ1033" s="91">
        <f t="shared" si="185"/>
        <v>0</v>
      </c>
      <c r="AK1033" s="91">
        <f t="shared" si="186"/>
        <v>0</v>
      </c>
    </row>
    <row r="1034" spans="1:37" ht="25.4" customHeight="1" thickTop="1" thickBot="1" x14ac:dyDescent="0.3">
      <c r="A1034" s="320" t="s">
        <v>1108</v>
      </c>
      <c r="B1034" s="320"/>
      <c r="C1034" s="320"/>
      <c r="D1034" s="320"/>
      <c r="E1034" s="320"/>
      <c r="F1034" s="320"/>
      <c r="G1034" s="320"/>
      <c r="H1034" s="320"/>
      <c r="I1034" s="320"/>
      <c r="J1034" s="320"/>
      <c r="K1034" s="320"/>
      <c r="L1034" s="320"/>
      <c r="M1034" s="320"/>
      <c r="N1034" s="320"/>
      <c r="O1034" s="320"/>
      <c r="P1034" s="320"/>
      <c r="Q1034" s="320"/>
      <c r="R1034" s="320"/>
      <c r="S1034" s="320"/>
      <c r="T1034" s="320"/>
      <c r="U1034" s="320"/>
      <c r="V1034" s="320"/>
      <c r="W1034" s="320"/>
      <c r="X1034" s="320"/>
      <c r="Y1034" s="320"/>
      <c r="Z1034" s="320"/>
      <c r="AA1034" s="320"/>
      <c r="AB1034" s="320"/>
      <c r="AC1034" s="320"/>
      <c r="AD1034" s="88">
        <f>'Art. 121'!Q994</f>
        <v>0</v>
      </c>
      <c r="AE1034" s="89">
        <f t="shared" si="180"/>
        <v>0</v>
      </c>
      <c r="AF1034">
        <f t="shared" si="181"/>
        <v>0</v>
      </c>
      <c r="AG1034" s="86">
        <f t="shared" si="182"/>
        <v>1</v>
      </c>
      <c r="AH1034" s="90">
        <f t="shared" si="183"/>
        <v>0</v>
      </c>
      <c r="AI1034" s="91">
        <f t="shared" si="184"/>
        <v>4.1666666666666664E-2</v>
      </c>
      <c r="AJ1034" s="91">
        <f t="shared" si="185"/>
        <v>0</v>
      </c>
      <c r="AK1034" s="91">
        <f t="shared" si="186"/>
        <v>0</v>
      </c>
    </row>
    <row r="1035" spans="1:37" ht="25.4" customHeight="1" thickTop="1" thickBot="1" x14ac:dyDescent="0.3">
      <c r="A1035" s="320" t="s">
        <v>1109</v>
      </c>
      <c r="B1035" s="320"/>
      <c r="C1035" s="320"/>
      <c r="D1035" s="320"/>
      <c r="E1035" s="320"/>
      <c r="F1035" s="320"/>
      <c r="G1035" s="320"/>
      <c r="H1035" s="320"/>
      <c r="I1035" s="320"/>
      <c r="J1035" s="320"/>
      <c r="K1035" s="320"/>
      <c r="L1035" s="320"/>
      <c r="M1035" s="320"/>
      <c r="N1035" s="320"/>
      <c r="O1035" s="320"/>
      <c r="P1035" s="320"/>
      <c r="Q1035" s="320"/>
      <c r="R1035" s="320"/>
      <c r="S1035" s="320"/>
      <c r="T1035" s="320"/>
      <c r="U1035" s="320"/>
      <c r="V1035" s="320"/>
      <c r="W1035" s="320"/>
      <c r="X1035" s="320"/>
      <c r="Y1035" s="320"/>
      <c r="Z1035" s="320"/>
      <c r="AA1035" s="320"/>
      <c r="AB1035" s="320"/>
      <c r="AC1035" s="320"/>
      <c r="AD1035" s="88">
        <f>'Art. 121'!Q995</f>
        <v>0</v>
      </c>
      <c r="AE1035" s="89">
        <f t="shared" si="180"/>
        <v>0</v>
      </c>
      <c r="AF1035">
        <f t="shared" si="181"/>
        <v>0</v>
      </c>
      <c r="AG1035" s="86">
        <f t="shared" si="182"/>
        <v>1</v>
      </c>
      <c r="AH1035" s="90">
        <f t="shared" si="183"/>
        <v>0</v>
      </c>
      <c r="AI1035" s="91">
        <f t="shared" si="184"/>
        <v>4.1666666666666664E-2</v>
      </c>
      <c r="AJ1035" s="91">
        <f t="shared" si="185"/>
        <v>0</v>
      </c>
      <c r="AK1035" s="91">
        <f t="shared" si="186"/>
        <v>0</v>
      </c>
    </row>
    <row r="1036" spans="1:37" ht="25.4" customHeight="1" thickTop="1" thickBot="1" x14ac:dyDescent="0.3">
      <c r="A1036" s="320" t="s">
        <v>1110</v>
      </c>
      <c r="B1036" s="320"/>
      <c r="C1036" s="320"/>
      <c r="D1036" s="320"/>
      <c r="E1036" s="320"/>
      <c r="F1036" s="320"/>
      <c r="G1036" s="320"/>
      <c r="H1036" s="320"/>
      <c r="I1036" s="320"/>
      <c r="J1036" s="320"/>
      <c r="K1036" s="320"/>
      <c r="L1036" s="320"/>
      <c r="M1036" s="320"/>
      <c r="N1036" s="320"/>
      <c r="O1036" s="320"/>
      <c r="P1036" s="320"/>
      <c r="Q1036" s="320"/>
      <c r="R1036" s="320"/>
      <c r="S1036" s="320"/>
      <c r="T1036" s="320"/>
      <c r="U1036" s="320"/>
      <c r="V1036" s="320"/>
      <c r="W1036" s="320"/>
      <c r="X1036" s="320"/>
      <c r="Y1036" s="320"/>
      <c r="Z1036" s="320"/>
      <c r="AA1036" s="320"/>
      <c r="AB1036" s="320"/>
      <c r="AC1036" s="320"/>
      <c r="AD1036" s="88">
        <f>'Art. 121'!Q996</f>
        <v>0</v>
      </c>
      <c r="AE1036" s="89">
        <f t="shared" si="180"/>
        <v>0</v>
      </c>
      <c r="AF1036">
        <f t="shared" si="181"/>
        <v>0</v>
      </c>
      <c r="AG1036" s="86">
        <f t="shared" si="182"/>
        <v>1</v>
      </c>
      <c r="AH1036" s="90">
        <f t="shared" si="183"/>
        <v>0</v>
      </c>
      <c r="AI1036" s="91">
        <f t="shared" si="184"/>
        <v>4.1666666666666664E-2</v>
      </c>
      <c r="AJ1036" s="91">
        <f t="shared" si="185"/>
        <v>0</v>
      </c>
      <c r="AK1036" s="91">
        <f t="shared" si="186"/>
        <v>0</v>
      </c>
    </row>
    <row r="1037" spans="1:37" ht="25.4" customHeight="1" thickTop="1" thickBot="1" x14ac:dyDescent="0.3">
      <c r="A1037" s="320" t="s">
        <v>1111</v>
      </c>
      <c r="B1037" s="320"/>
      <c r="C1037" s="320"/>
      <c r="D1037" s="320"/>
      <c r="E1037" s="320"/>
      <c r="F1037" s="320"/>
      <c r="G1037" s="320"/>
      <c r="H1037" s="320"/>
      <c r="I1037" s="320"/>
      <c r="J1037" s="320"/>
      <c r="K1037" s="320"/>
      <c r="L1037" s="320"/>
      <c r="M1037" s="320"/>
      <c r="N1037" s="320"/>
      <c r="O1037" s="320"/>
      <c r="P1037" s="320"/>
      <c r="Q1037" s="320"/>
      <c r="R1037" s="320"/>
      <c r="S1037" s="320"/>
      <c r="T1037" s="320"/>
      <c r="U1037" s="320"/>
      <c r="V1037" s="320"/>
      <c r="W1037" s="320"/>
      <c r="X1037" s="320"/>
      <c r="Y1037" s="320"/>
      <c r="Z1037" s="320"/>
      <c r="AA1037" s="320"/>
      <c r="AB1037" s="320"/>
      <c r="AC1037" s="320"/>
      <c r="AD1037" s="88">
        <f>'Art. 121'!Q997</f>
        <v>0</v>
      </c>
      <c r="AE1037" s="89">
        <f t="shared" si="180"/>
        <v>0</v>
      </c>
      <c r="AF1037">
        <f t="shared" si="181"/>
        <v>0</v>
      </c>
      <c r="AG1037" s="86">
        <f t="shared" si="182"/>
        <v>1</v>
      </c>
      <c r="AH1037" s="90">
        <f t="shared" si="183"/>
        <v>0</v>
      </c>
      <c r="AI1037" s="91">
        <f t="shared" si="184"/>
        <v>4.1666666666666664E-2</v>
      </c>
      <c r="AJ1037" s="91">
        <f t="shared" si="185"/>
        <v>0</v>
      </c>
      <c r="AK1037" s="91">
        <f t="shared" si="186"/>
        <v>0</v>
      </c>
    </row>
    <row r="1038" spans="1:37" ht="25.4" customHeight="1" thickTop="1" thickBot="1" x14ac:dyDescent="0.3">
      <c r="A1038" s="320" t="s">
        <v>1112</v>
      </c>
      <c r="B1038" s="320"/>
      <c r="C1038" s="320"/>
      <c r="D1038" s="320"/>
      <c r="E1038" s="320"/>
      <c r="F1038" s="320"/>
      <c r="G1038" s="320"/>
      <c r="H1038" s="320"/>
      <c r="I1038" s="320"/>
      <c r="J1038" s="320"/>
      <c r="K1038" s="320"/>
      <c r="L1038" s="320"/>
      <c r="M1038" s="320"/>
      <c r="N1038" s="320"/>
      <c r="O1038" s="320"/>
      <c r="P1038" s="320"/>
      <c r="Q1038" s="320"/>
      <c r="R1038" s="320"/>
      <c r="S1038" s="320"/>
      <c r="T1038" s="320"/>
      <c r="U1038" s="320"/>
      <c r="V1038" s="320"/>
      <c r="W1038" s="320"/>
      <c r="X1038" s="320"/>
      <c r="Y1038" s="320"/>
      <c r="Z1038" s="320"/>
      <c r="AA1038" s="320"/>
      <c r="AB1038" s="320"/>
      <c r="AC1038" s="320"/>
      <c r="AD1038" s="88">
        <f>'Art. 121'!Q998</f>
        <v>0</v>
      </c>
      <c r="AE1038" s="89">
        <f t="shared" si="180"/>
        <v>0</v>
      </c>
      <c r="AF1038">
        <f t="shared" si="181"/>
        <v>0</v>
      </c>
      <c r="AG1038" s="86">
        <f t="shared" si="182"/>
        <v>1</v>
      </c>
      <c r="AH1038" s="90">
        <f t="shared" si="183"/>
        <v>0</v>
      </c>
      <c r="AI1038" s="91">
        <f t="shared" si="184"/>
        <v>4.1666666666666664E-2</v>
      </c>
      <c r="AJ1038" s="91">
        <f t="shared" si="185"/>
        <v>0</v>
      </c>
      <c r="AK1038" s="91">
        <f t="shared" si="186"/>
        <v>0</v>
      </c>
    </row>
    <row r="1039" spans="1:37" ht="25.4" customHeight="1" thickTop="1" x14ac:dyDescent="0.25">
      <c r="A1039" s="289" t="s">
        <v>2584</v>
      </c>
      <c r="B1039" s="289"/>
      <c r="C1039" s="289"/>
      <c r="D1039" s="289"/>
      <c r="E1039" s="289"/>
      <c r="F1039" s="289"/>
      <c r="G1039" s="289"/>
      <c r="H1039" s="289"/>
      <c r="I1039" s="289"/>
      <c r="J1039" s="289"/>
      <c r="K1039" s="289"/>
      <c r="L1039" s="289"/>
      <c r="M1039" s="289"/>
      <c r="N1039" s="289"/>
      <c r="O1039" s="289"/>
      <c r="P1039" s="289"/>
      <c r="Q1039" s="289"/>
      <c r="R1039" s="289"/>
      <c r="S1039" s="289"/>
      <c r="T1039" s="289"/>
      <c r="U1039" s="289"/>
      <c r="V1039" s="289"/>
      <c r="W1039" s="289"/>
      <c r="X1039" s="289"/>
      <c r="Y1039" s="289"/>
      <c r="Z1039" s="289"/>
      <c r="AA1039" s="289"/>
      <c r="AB1039" s="289"/>
      <c r="AC1039" s="289"/>
      <c r="AD1039" s="289"/>
      <c r="AE1039" s="89">
        <f>SUM(AE1015:AE1038)</f>
        <v>0</v>
      </c>
      <c r="AF1039" s="59"/>
      <c r="AG1039" s="92">
        <f>SUM(AG1015:AG1038)</f>
        <v>24</v>
      </c>
      <c r="AH1039" s="93"/>
      <c r="AI1039" s="94"/>
      <c r="AJ1039" s="94"/>
      <c r="AK1039" s="94"/>
    </row>
    <row r="1040" spans="1:37" ht="25.4" customHeight="1" x14ac:dyDescent="0.25">
      <c r="A1040" s="290" t="s">
        <v>2585</v>
      </c>
      <c r="B1040" s="290"/>
      <c r="C1040" s="290"/>
      <c r="D1040" s="290"/>
      <c r="E1040" s="290"/>
      <c r="F1040" s="290"/>
      <c r="G1040" s="290"/>
      <c r="H1040" s="290"/>
      <c r="I1040" s="290"/>
      <c r="J1040" s="290"/>
      <c r="K1040" s="290"/>
      <c r="L1040" s="290"/>
      <c r="M1040" s="290"/>
      <c r="N1040" s="290"/>
      <c r="O1040" s="290"/>
      <c r="P1040" s="290"/>
      <c r="Q1040" s="290"/>
      <c r="R1040" s="290"/>
      <c r="S1040" s="290"/>
      <c r="T1040" s="290"/>
      <c r="U1040" s="290"/>
      <c r="V1040" s="290"/>
      <c r="W1040" s="290"/>
      <c r="X1040" s="290"/>
      <c r="Y1040" s="290"/>
      <c r="Z1040" s="290"/>
      <c r="AA1040" s="290"/>
      <c r="AB1040" s="290"/>
      <c r="AC1040" s="290"/>
      <c r="AD1040" s="290"/>
      <c r="AE1040" s="89">
        <f>AE1039/$AE$23*100</f>
        <v>0</v>
      </c>
      <c r="AF1040" s="59"/>
      <c r="AG1040" s="92"/>
      <c r="AH1040" s="93"/>
      <c r="AI1040" s="94"/>
      <c r="AJ1040" s="94"/>
      <c r="AK1040" s="94"/>
    </row>
    <row r="1041" spans="1:37" ht="25.4" customHeight="1" thickBot="1" x14ac:dyDescent="0.3">
      <c r="A1041" s="70"/>
      <c r="B1041" s="70"/>
      <c r="C1041" s="70"/>
      <c r="D1041" s="70"/>
      <c r="E1041" s="70"/>
      <c r="F1041" s="70"/>
      <c r="G1041" s="70"/>
      <c r="H1041" s="70"/>
      <c r="I1041" s="70"/>
      <c r="J1041" s="70"/>
      <c r="K1041" s="70"/>
      <c r="L1041" s="70"/>
      <c r="M1041" s="70"/>
      <c r="N1041" s="70"/>
      <c r="O1041" s="70"/>
      <c r="P1041" s="70"/>
      <c r="Q1041" s="95"/>
      <c r="R1041" s="70"/>
      <c r="S1041" s="70"/>
      <c r="T1041" s="70"/>
      <c r="U1041" s="70"/>
      <c r="V1041" s="70"/>
      <c r="W1041" s="70"/>
      <c r="X1041" s="70"/>
      <c r="Y1041" s="70"/>
      <c r="Z1041" s="70"/>
      <c r="AA1041" s="70"/>
      <c r="AB1041" s="70"/>
      <c r="AC1041" s="70"/>
      <c r="AD1041" s="96"/>
      <c r="AE1041" s="96"/>
    </row>
    <row r="1042" spans="1:37" ht="25.4" customHeight="1" thickTop="1" thickBot="1" x14ac:dyDescent="0.3">
      <c r="A1042" s="291" t="s">
        <v>124</v>
      </c>
      <c r="B1042" s="291"/>
      <c r="C1042" s="291"/>
      <c r="D1042" s="291"/>
      <c r="E1042" s="291"/>
      <c r="F1042" s="291"/>
      <c r="G1042" s="291"/>
      <c r="H1042" s="291"/>
      <c r="I1042" s="291"/>
      <c r="J1042" s="291"/>
      <c r="K1042" s="291"/>
      <c r="L1042" s="291"/>
      <c r="M1042" s="291"/>
      <c r="N1042" s="291"/>
      <c r="O1042" s="291"/>
      <c r="P1042" s="291"/>
      <c r="Q1042" s="291"/>
      <c r="R1042" s="291"/>
      <c r="S1042" s="291"/>
      <c r="T1042" s="291"/>
      <c r="U1042" s="291"/>
      <c r="V1042" s="291"/>
      <c r="W1042" s="291"/>
      <c r="X1042" s="291"/>
      <c r="Y1042" s="291"/>
      <c r="Z1042" s="291"/>
      <c r="AA1042" s="291"/>
      <c r="AB1042" s="291"/>
      <c r="AC1042" s="291"/>
      <c r="AD1042" s="104" t="s">
        <v>65</v>
      </c>
      <c r="AE1042" s="105" t="s">
        <v>9</v>
      </c>
      <c r="AF1042" s="86" t="s">
        <v>330</v>
      </c>
      <c r="AG1042" s="86" t="s">
        <v>331</v>
      </c>
      <c r="AH1042" s="86" t="s">
        <v>332</v>
      </c>
      <c r="AI1042" s="87" t="s">
        <v>333</v>
      </c>
      <c r="AJ1042" s="86"/>
      <c r="AK1042" s="87" t="s">
        <v>334</v>
      </c>
    </row>
    <row r="1043" spans="1:37" ht="25.4" customHeight="1" thickTop="1" thickBot="1" x14ac:dyDescent="0.3">
      <c r="A1043" s="320" t="s">
        <v>1113</v>
      </c>
      <c r="B1043" s="320"/>
      <c r="C1043" s="320"/>
      <c r="D1043" s="320"/>
      <c r="E1043" s="320"/>
      <c r="F1043" s="320"/>
      <c r="G1043" s="320"/>
      <c r="H1043" s="320"/>
      <c r="I1043" s="320"/>
      <c r="J1043" s="320"/>
      <c r="K1043" s="320"/>
      <c r="L1043" s="320"/>
      <c r="M1043" s="320"/>
      <c r="N1043" s="320"/>
      <c r="O1043" s="320"/>
      <c r="P1043" s="320"/>
      <c r="Q1043" s="320"/>
      <c r="R1043" s="320"/>
      <c r="S1043" s="320"/>
      <c r="T1043" s="320"/>
      <c r="U1043" s="320"/>
      <c r="V1043" s="320"/>
      <c r="W1043" s="320"/>
      <c r="X1043" s="320"/>
      <c r="Y1043" s="320"/>
      <c r="Z1043" s="320"/>
      <c r="AA1043" s="320"/>
      <c r="AB1043" s="320"/>
      <c r="AC1043" s="320"/>
      <c r="AD1043" s="88">
        <f>'Art. 121'!Q1001</f>
        <v>0</v>
      </c>
      <c r="AE1043" s="89">
        <f>IF(AG1043=1,AK1043,AG1043)</f>
        <v>0</v>
      </c>
      <c r="AF1043">
        <f>AD1043/2</f>
        <v>0</v>
      </c>
      <c r="AG1043" s="86">
        <f>IF(AND(AF1043&gt;=0,AF1043&lt;=1),1,"No aplica")</f>
        <v>1</v>
      </c>
      <c r="AH1043" s="90">
        <f>AD1043/(AG1043*2)</f>
        <v>0</v>
      </c>
      <c r="AI1043" s="91">
        <f>IF(AG1043=1,AG1043/$AG$1048,"No aplica")</f>
        <v>0.2</v>
      </c>
      <c r="AJ1043" s="91">
        <f>AF1043*AI1043</f>
        <v>0</v>
      </c>
      <c r="AK1043" s="91">
        <f>AJ1043*$AE$23</f>
        <v>0</v>
      </c>
    </row>
    <row r="1044" spans="1:37" ht="25.4" customHeight="1" thickTop="1" thickBot="1" x14ac:dyDescent="0.3">
      <c r="A1044" s="320" t="s">
        <v>1114</v>
      </c>
      <c r="B1044" s="320"/>
      <c r="C1044" s="320"/>
      <c r="D1044" s="320"/>
      <c r="E1044" s="320"/>
      <c r="F1044" s="320"/>
      <c r="G1044" s="320"/>
      <c r="H1044" s="320"/>
      <c r="I1044" s="320"/>
      <c r="J1044" s="320"/>
      <c r="K1044" s="320"/>
      <c r="L1044" s="320"/>
      <c r="M1044" s="320"/>
      <c r="N1044" s="320"/>
      <c r="O1044" s="320"/>
      <c r="P1044" s="320"/>
      <c r="Q1044" s="320"/>
      <c r="R1044" s="320"/>
      <c r="S1044" s="320"/>
      <c r="T1044" s="320"/>
      <c r="U1044" s="320"/>
      <c r="V1044" s="320"/>
      <c r="W1044" s="320"/>
      <c r="X1044" s="320"/>
      <c r="Y1044" s="320"/>
      <c r="Z1044" s="320"/>
      <c r="AA1044" s="320"/>
      <c r="AB1044" s="320"/>
      <c r="AC1044" s="320"/>
      <c r="AD1044" s="88">
        <f>'Art. 121'!Q1002</f>
        <v>0</v>
      </c>
      <c r="AE1044" s="89">
        <f>IF(AG1044=1,AK1044,AG1044)</f>
        <v>0</v>
      </c>
      <c r="AF1044">
        <f>AD1044/2</f>
        <v>0</v>
      </c>
      <c r="AG1044" s="86">
        <f>IF(AND(AF1044&gt;=0,AF1044&lt;=1),1,"No aplica")</f>
        <v>1</v>
      </c>
      <c r="AH1044" s="90">
        <f>AD1044/(AG1044*2)</f>
        <v>0</v>
      </c>
      <c r="AI1044" s="91">
        <f>IF(AG1044=1,AG1044/$AG$1048,"No aplica")</f>
        <v>0.2</v>
      </c>
      <c r="AJ1044" s="91">
        <f>AF1044*AI1044</f>
        <v>0</v>
      </c>
      <c r="AK1044" s="91">
        <f>AJ1044*$AE$23</f>
        <v>0</v>
      </c>
    </row>
    <row r="1045" spans="1:37" ht="25.4" customHeight="1" thickTop="1" thickBot="1" x14ac:dyDescent="0.3">
      <c r="A1045" s="320" t="s">
        <v>1115</v>
      </c>
      <c r="B1045" s="320"/>
      <c r="C1045" s="320"/>
      <c r="D1045" s="320"/>
      <c r="E1045" s="320"/>
      <c r="F1045" s="320"/>
      <c r="G1045" s="320"/>
      <c r="H1045" s="320"/>
      <c r="I1045" s="320"/>
      <c r="J1045" s="320"/>
      <c r="K1045" s="320"/>
      <c r="L1045" s="320"/>
      <c r="M1045" s="320"/>
      <c r="N1045" s="320"/>
      <c r="O1045" s="320"/>
      <c r="P1045" s="320"/>
      <c r="Q1045" s="320"/>
      <c r="R1045" s="320"/>
      <c r="S1045" s="320"/>
      <c r="T1045" s="320"/>
      <c r="U1045" s="320"/>
      <c r="V1045" s="320"/>
      <c r="W1045" s="320"/>
      <c r="X1045" s="320"/>
      <c r="Y1045" s="320"/>
      <c r="Z1045" s="320"/>
      <c r="AA1045" s="320"/>
      <c r="AB1045" s="320"/>
      <c r="AC1045" s="320"/>
      <c r="AD1045" s="88">
        <f>'Art. 121'!Q1003</f>
        <v>0</v>
      </c>
      <c r="AE1045" s="89">
        <f>IF(AG1045=1,AK1045,AG1045)</f>
        <v>0</v>
      </c>
      <c r="AF1045">
        <f>AD1045/2</f>
        <v>0</v>
      </c>
      <c r="AG1045" s="86">
        <f>IF(AND(AF1045&gt;=0,AF1045&lt;=1),1,"No aplica")</f>
        <v>1</v>
      </c>
      <c r="AH1045" s="90">
        <f>AD1045/(AG1045*2)</f>
        <v>0</v>
      </c>
      <c r="AI1045" s="91">
        <f>IF(AG1045=1,AG1045/$AG$1048,"No aplica")</f>
        <v>0.2</v>
      </c>
      <c r="AJ1045" s="91">
        <f>AF1045*AI1045</f>
        <v>0</v>
      </c>
      <c r="AK1045" s="91">
        <f>AJ1045*$AE$23</f>
        <v>0</v>
      </c>
    </row>
    <row r="1046" spans="1:37" ht="25.4" customHeight="1" thickTop="1" thickBot="1" x14ac:dyDescent="0.3">
      <c r="A1046" s="320" t="s">
        <v>1116</v>
      </c>
      <c r="B1046" s="320"/>
      <c r="C1046" s="320"/>
      <c r="D1046" s="320"/>
      <c r="E1046" s="320"/>
      <c r="F1046" s="320"/>
      <c r="G1046" s="320"/>
      <c r="H1046" s="320"/>
      <c r="I1046" s="320"/>
      <c r="J1046" s="320"/>
      <c r="K1046" s="320"/>
      <c r="L1046" s="320"/>
      <c r="M1046" s="320"/>
      <c r="N1046" s="320"/>
      <c r="O1046" s="320"/>
      <c r="P1046" s="320"/>
      <c r="Q1046" s="320"/>
      <c r="R1046" s="320"/>
      <c r="S1046" s="320"/>
      <c r="T1046" s="320"/>
      <c r="U1046" s="320"/>
      <c r="V1046" s="320"/>
      <c r="W1046" s="320"/>
      <c r="X1046" s="320"/>
      <c r="Y1046" s="320"/>
      <c r="Z1046" s="320"/>
      <c r="AA1046" s="320"/>
      <c r="AB1046" s="320"/>
      <c r="AC1046" s="320"/>
      <c r="AD1046" s="88">
        <f>'Art. 121'!Q1004</f>
        <v>0</v>
      </c>
      <c r="AE1046" s="89">
        <f>IF(AG1046=1,AK1046,AG1046)</f>
        <v>0</v>
      </c>
      <c r="AF1046">
        <f>AD1046/2</f>
        <v>0</v>
      </c>
      <c r="AG1046" s="86">
        <f>IF(AND(AF1046&gt;=0,AF1046&lt;=1),1,"No aplica")</f>
        <v>1</v>
      </c>
      <c r="AH1046" s="90">
        <f>AD1046/(AG1046*2)</f>
        <v>0</v>
      </c>
      <c r="AI1046" s="91">
        <f>IF(AG1046=1,AG1046/$AG$1048,"No aplica")</f>
        <v>0.2</v>
      </c>
      <c r="AJ1046" s="91">
        <f>AF1046*AI1046</f>
        <v>0</v>
      </c>
      <c r="AK1046" s="91">
        <f>AJ1046*$AE$23</f>
        <v>0</v>
      </c>
    </row>
    <row r="1047" spans="1:37" ht="25.4" customHeight="1" thickTop="1" thickBot="1" x14ac:dyDescent="0.3">
      <c r="A1047" s="320" t="s">
        <v>1117</v>
      </c>
      <c r="B1047" s="320"/>
      <c r="C1047" s="320"/>
      <c r="D1047" s="320"/>
      <c r="E1047" s="320"/>
      <c r="F1047" s="320"/>
      <c r="G1047" s="320"/>
      <c r="H1047" s="320"/>
      <c r="I1047" s="320"/>
      <c r="J1047" s="320"/>
      <c r="K1047" s="320"/>
      <c r="L1047" s="320"/>
      <c r="M1047" s="320"/>
      <c r="N1047" s="320"/>
      <c r="O1047" s="320"/>
      <c r="P1047" s="320"/>
      <c r="Q1047" s="320"/>
      <c r="R1047" s="320"/>
      <c r="S1047" s="320"/>
      <c r="T1047" s="320"/>
      <c r="U1047" s="320"/>
      <c r="V1047" s="320"/>
      <c r="W1047" s="320"/>
      <c r="X1047" s="320"/>
      <c r="Y1047" s="320"/>
      <c r="Z1047" s="320"/>
      <c r="AA1047" s="320"/>
      <c r="AB1047" s="320"/>
      <c r="AC1047" s="320"/>
      <c r="AD1047" s="88">
        <f>'Art. 121'!Q1005</f>
        <v>0</v>
      </c>
      <c r="AE1047" s="89">
        <f>IF(AG1047=1,AK1047,AG1047)</f>
        <v>0</v>
      </c>
      <c r="AF1047">
        <f>AD1047/2</f>
        <v>0</v>
      </c>
      <c r="AG1047" s="86">
        <f>IF(AND(AF1047&gt;=0,AF1047&lt;=1),1,"No aplica")</f>
        <v>1</v>
      </c>
      <c r="AH1047" s="90">
        <f>AD1047/(AG1047*2)</f>
        <v>0</v>
      </c>
      <c r="AI1047" s="91">
        <f>IF(AG1047=1,AG1047/$AG$1048,"No aplica")</f>
        <v>0.2</v>
      </c>
      <c r="AJ1047" s="91">
        <f>AF1047*AI1047</f>
        <v>0</v>
      </c>
      <c r="AK1047" s="91">
        <f>AJ1047*$AE$23</f>
        <v>0</v>
      </c>
    </row>
    <row r="1048" spans="1:37" ht="25.4" customHeight="1" thickTop="1" x14ac:dyDescent="0.25">
      <c r="A1048" s="289" t="s">
        <v>2586</v>
      </c>
      <c r="B1048" s="289"/>
      <c r="C1048" s="289"/>
      <c r="D1048" s="289"/>
      <c r="E1048" s="289"/>
      <c r="F1048" s="289"/>
      <c r="G1048" s="289"/>
      <c r="H1048" s="289"/>
      <c r="I1048" s="289"/>
      <c r="J1048" s="289"/>
      <c r="K1048" s="289"/>
      <c r="L1048" s="289"/>
      <c r="M1048" s="289"/>
      <c r="N1048" s="289"/>
      <c r="O1048" s="289"/>
      <c r="P1048" s="289"/>
      <c r="Q1048" s="289"/>
      <c r="R1048" s="289"/>
      <c r="S1048" s="289"/>
      <c r="T1048" s="289"/>
      <c r="U1048" s="289"/>
      <c r="V1048" s="289"/>
      <c r="W1048" s="289"/>
      <c r="X1048" s="289"/>
      <c r="Y1048" s="289"/>
      <c r="Z1048" s="289"/>
      <c r="AA1048" s="289"/>
      <c r="AB1048" s="289"/>
      <c r="AC1048" s="289"/>
      <c r="AD1048" s="289"/>
      <c r="AE1048" s="89">
        <f>SUM(AE1041:AE1047)</f>
        <v>0</v>
      </c>
      <c r="AF1048" s="59"/>
      <c r="AG1048" s="92">
        <f>SUM(AG1043:AG1047)</f>
        <v>5</v>
      </c>
      <c r="AH1048" s="93"/>
      <c r="AI1048" s="94"/>
      <c r="AJ1048" s="94"/>
      <c r="AK1048" s="94"/>
    </row>
    <row r="1049" spans="1:37" ht="25.4" customHeight="1" x14ac:dyDescent="0.25">
      <c r="A1049" s="290" t="s">
        <v>2587</v>
      </c>
      <c r="B1049" s="290"/>
      <c r="C1049" s="290"/>
      <c r="D1049" s="290"/>
      <c r="E1049" s="290"/>
      <c r="F1049" s="290"/>
      <c r="G1049" s="290"/>
      <c r="H1049" s="290"/>
      <c r="I1049" s="290"/>
      <c r="J1049" s="290"/>
      <c r="K1049" s="290"/>
      <c r="L1049" s="290"/>
      <c r="M1049" s="290"/>
      <c r="N1049" s="290"/>
      <c r="O1049" s="290"/>
      <c r="P1049" s="290"/>
      <c r="Q1049" s="290"/>
      <c r="R1049" s="290"/>
      <c r="S1049" s="290"/>
      <c r="T1049" s="290"/>
      <c r="U1049" s="290"/>
      <c r="V1049" s="290"/>
      <c r="W1049" s="290"/>
      <c r="X1049" s="290"/>
      <c r="Y1049" s="290"/>
      <c r="Z1049" s="290"/>
      <c r="AA1049" s="290"/>
      <c r="AB1049" s="290"/>
      <c r="AC1049" s="290"/>
      <c r="AD1049" s="290"/>
      <c r="AE1049" s="89">
        <f>AE1048/$AE$23*100</f>
        <v>0</v>
      </c>
      <c r="AF1049" s="59"/>
      <c r="AG1049" s="92"/>
      <c r="AH1049" s="93"/>
      <c r="AI1049" s="94"/>
      <c r="AJ1049" s="94"/>
      <c r="AK1049" s="94"/>
    </row>
    <row r="1050" spans="1:37" ht="25.4" customHeight="1" x14ac:dyDescent="0.25">
      <c r="A1050" s="100"/>
      <c r="B1050" s="100"/>
      <c r="C1050" s="100"/>
      <c r="D1050" s="100"/>
      <c r="E1050" s="100"/>
      <c r="F1050" s="100"/>
      <c r="G1050" s="100"/>
      <c r="H1050" s="100"/>
      <c r="I1050" s="100"/>
      <c r="J1050" s="100"/>
      <c r="K1050" s="100"/>
      <c r="L1050" s="100"/>
      <c r="M1050" s="100"/>
      <c r="N1050" s="100"/>
      <c r="O1050" s="100"/>
      <c r="P1050" s="100"/>
      <c r="Q1050" s="95"/>
      <c r="R1050" s="100"/>
      <c r="S1050" s="100"/>
      <c r="T1050" s="100"/>
      <c r="U1050" s="100"/>
      <c r="V1050" s="100"/>
      <c r="W1050" s="100"/>
      <c r="X1050" s="100"/>
      <c r="Y1050" s="100"/>
      <c r="Z1050" s="100"/>
      <c r="AA1050" s="100"/>
      <c r="AB1050" s="100"/>
      <c r="AC1050" s="100"/>
      <c r="AD1050" s="96"/>
      <c r="AE1050" s="96"/>
    </row>
    <row r="1051" spans="1:37" ht="25.4" customHeight="1" x14ac:dyDescent="0.25">
      <c r="A1051" s="100"/>
      <c r="B1051" s="100"/>
      <c r="C1051" s="100"/>
      <c r="D1051" s="100"/>
      <c r="E1051" s="100"/>
      <c r="F1051" s="100"/>
      <c r="G1051" s="100"/>
      <c r="H1051" s="100"/>
      <c r="I1051" s="100"/>
      <c r="J1051" s="100"/>
      <c r="K1051" s="100"/>
      <c r="L1051" s="100"/>
      <c r="M1051" s="100"/>
      <c r="N1051" s="100"/>
      <c r="O1051" s="100"/>
      <c r="P1051" s="100"/>
      <c r="Q1051" s="95"/>
      <c r="R1051" s="100"/>
      <c r="S1051" s="100"/>
      <c r="T1051" s="100"/>
      <c r="U1051" s="100"/>
      <c r="V1051" s="100"/>
      <c r="W1051" s="100"/>
      <c r="X1051" s="100"/>
      <c r="Y1051" s="100"/>
      <c r="Z1051" s="100"/>
      <c r="AA1051" s="100"/>
      <c r="AB1051" s="100"/>
      <c r="AC1051" s="100"/>
      <c r="AD1051" s="96"/>
      <c r="AE1051" s="96"/>
    </row>
    <row r="1052" spans="1:37" ht="25.4" customHeight="1" x14ac:dyDescent="0.25">
      <c r="A1052" s="337" t="s">
        <v>1118</v>
      </c>
      <c r="B1052" s="337"/>
      <c r="C1052" s="337"/>
      <c r="D1052" s="337"/>
      <c r="E1052" s="337"/>
      <c r="F1052" s="337"/>
      <c r="G1052" s="337"/>
      <c r="H1052" s="337"/>
      <c r="I1052" s="337"/>
      <c r="J1052" s="337"/>
      <c r="K1052" s="337"/>
      <c r="L1052" s="337"/>
      <c r="M1052" s="337"/>
      <c r="N1052" s="337"/>
      <c r="O1052" s="337"/>
      <c r="P1052" s="337"/>
      <c r="Q1052" s="337"/>
      <c r="R1052" s="337"/>
      <c r="S1052" s="337"/>
      <c r="T1052" s="337"/>
      <c r="U1052" s="337"/>
      <c r="V1052" s="337"/>
      <c r="W1052" s="337"/>
      <c r="X1052" s="337"/>
      <c r="Y1052" s="337"/>
      <c r="Z1052" s="337"/>
      <c r="AA1052" s="337"/>
      <c r="AB1052" s="337"/>
      <c r="AC1052" s="337"/>
      <c r="AD1052" s="82"/>
      <c r="AE1052" s="82"/>
    </row>
    <row r="1053" spans="1:37" ht="25.4" customHeight="1" x14ac:dyDescent="0.25">
      <c r="A1053" s="101"/>
      <c r="B1053" s="102"/>
      <c r="C1053" s="102"/>
      <c r="D1053" s="102"/>
      <c r="E1053" s="102"/>
      <c r="F1053" s="102"/>
      <c r="G1053" s="102"/>
      <c r="H1053" s="102"/>
      <c r="I1053" s="102"/>
      <c r="J1053" s="102"/>
      <c r="K1053" s="102"/>
      <c r="L1053" s="102"/>
      <c r="M1053" s="102"/>
      <c r="N1053" s="102"/>
      <c r="O1053" s="102"/>
      <c r="P1053" s="102"/>
      <c r="Q1053" s="103"/>
      <c r="R1053" s="102"/>
      <c r="S1053" s="102"/>
      <c r="T1053" s="102"/>
      <c r="U1053" s="102"/>
      <c r="V1053" s="102"/>
      <c r="W1053" s="102"/>
      <c r="X1053" s="102"/>
      <c r="Y1053" s="102"/>
      <c r="Z1053" s="102"/>
      <c r="AA1053" s="102"/>
      <c r="AB1053" s="102"/>
      <c r="AC1053" s="102"/>
      <c r="AD1053" s="83"/>
      <c r="AE1053" s="83"/>
    </row>
    <row r="1054" spans="1:37" ht="25.4" customHeight="1" thickBot="1" x14ac:dyDescent="0.3">
      <c r="A1054" s="70"/>
      <c r="B1054" s="70"/>
      <c r="C1054" s="70"/>
      <c r="D1054" s="70"/>
      <c r="E1054" s="70"/>
      <c r="F1054" s="70"/>
      <c r="G1054" s="70"/>
      <c r="H1054" s="70"/>
      <c r="I1054" s="70"/>
      <c r="J1054" s="70"/>
      <c r="K1054" s="70"/>
      <c r="L1054" s="70"/>
      <c r="M1054" s="70"/>
      <c r="N1054" s="70"/>
      <c r="O1054" s="70"/>
      <c r="P1054" s="70"/>
      <c r="Q1054" s="95"/>
      <c r="R1054" s="70"/>
      <c r="S1054" s="70"/>
      <c r="T1054" s="70"/>
      <c r="U1054" s="70"/>
      <c r="V1054" s="70"/>
      <c r="W1054" s="70"/>
      <c r="X1054" s="70"/>
      <c r="Y1054" s="70"/>
      <c r="Z1054" s="70"/>
      <c r="AA1054" s="70"/>
      <c r="AB1054" s="70"/>
      <c r="AC1054" s="70"/>
      <c r="AD1054" s="96"/>
      <c r="AE1054" s="96"/>
    </row>
    <row r="1055" spans="1:37" ht="25.4" customHeight="1" thickTop="1" thickBot="1" x14ac:dyDescent="0.3">
      <c r="A1055" s="292" t="s">
        <v>44</v>
      </c>
      <c r="B1055" s="292"/>
      <c r="C1055" s="292"/>
      <c r="D1055" s="292"/>
      <c r="E1055" s="292"/>
      <c r="F1055" s="292"/>
      <c r="G1055" s="292"/>
      <c r="H1055" s="292"/>
      <c r="I1055" s="292"/>
      <c r="J1055" s="292"/>
      <c r="K1055" s="292"/>
      <c r="L1055" s="292"/>
      <c r="M1055" s="292"/>
      <c r="N1055" s="292"/>
      <c r="O1055" s="292"/>
      <c r="P1055" s="292"/>
      <c r="Q1055" s="292"/>
      <c r="R1055" s="292"/>
      <c r="S1055" s="292"/>
      <c r="T1055" s="292"/>
      <c r="U1055" s="292"/>
      <c r="V1055" s="292"/>
      <c r="W1055" s="292"/>
      <c r="X1055" s="292"/>
      <c r="Y1055" s="292"/>
      <c r="Z1055" s="292"/>
      <c r="AA1055" s="292"/>
      <c r="AB1055" s="292"/>
      <c r="AC1055" s="292"/>
      <c r="AD1055" s="63" t="s">
        <v>65</v>
      </c>
      <c r="AE1055" s="211" t="s">
        <v>9</v>
      </c>
      <c r="AF1055" s="86" t="s">
        <v>330</v>
      </c>
      <c r="AG1055" s="86" t="s">
        <v>331</v>
      </c>
      <c r="AH1055" s="86" t="s">
        <v>332</v>
      </c>
      <c r="AI1055" s="87" t="s">
        <v>333</v>
      </c>
      <c r="AJ1055" s="86"/>
      <c r="AK1055" s="87" t="s">
        <v>334</v>
      </c>
    </row>
    <row r="1056" spans="1:37" ht="25.4" customHeight="1" thickTop="1" thickBot="1" x14ac:dyDescent="0.3">
      <c r="A1056" s="320" t="s">
        <v>403</v>
      </c>
      <c r="B1056" s="320"/>
      <c r="C1056" s="320"/>
      <c r="D1056" s="320"/>
      <c r="E1056" s="320"/>
      <c r="F1056" s="320"/>
      <c r="G1056" s="320"/>
      <c r="H1056" s="320"/>
      <c r="I1056" s="320"/>
      <c r="J1056" s="320"/>
      <c r="K1056" s="320"/>
      <c r="L1056" s="320"/>
      <c r="M1056" s="320"/>
      <c r="N1056" s="320"/>
      <c r="O1056" s="320"/>
      <c r="P1056" s="320"/>
      <c r="Q1056" s="320"/>
      <c r="R1056" s="320"/>
      <c r="S1056" s="320"/>
      <c r="T1056" s="320"/>
      <c r="U1056" s="320"/>
      <c r="V1056" s="320"/>
      <c r="W1056" s="320"/>
      <c r="X1056" s="320"/>
      <c r="Y1056" s="320"/>
      <c r="Z1056" s="320"/>
      <c r="AA1056" s="320"/>
      <c r="AB1056" s="320"/>
      <c r="AC1056" s="320"/>
      <c r="AD1056" s="88">
        <f>'Art. 121'!Q1014</f>
        <v>0</v>
      </c>
      <c r="AE1056" s="89">
        <f t="shared" ref="AE1056:AE1071" si="187">IF(AG1056=1,AK1056,AG1056)</f>
        <v>0</v>
      </c>
      <c r="AF1056">
        <f t="shared" ref="AF1056:AF1071" si="188">AD1056/2</f>
        <v>0</v>
      </c>
      <c r="AG1056" s="86">
        <f t="shared" ref="AG1056:AG1071" si="189">IF(AND(AF1056&gt;=0,AF1056&lt;=1),1,"No aplica")</f>
        <v>1</v>
      </c>
      <c r="AH1056" s="90">
        <f t="shared" ref="AH1056:AH1071" si="190">AD1056/(AG1056*2)</f>
        <v>0</v>
      </c>
      <c r="AI1056" s="91">
        <f t="shared" ref="AI1056:AI1071" si="191">IF(AG1056=1,AG1056/$AG$1072,"No aplica")</f>
        <v>6.25E-2</v>
      </c>
      <c r="AJ1056" s="91">
        <f t="shared" ref="AJ1056:AJ1071" si="192">AF1056*AI1056</f>
        <v>0</v>
      </c>
      <c r="AK1056" s="91">
        <f t="shared" ref="AK1056:AK1071" si="193">AJ1056*$AE$23</f>
        <v>0</v>
      </c>
    </row>
    <row r="1057" spans="1:37" ht="25.4" customHeight="1" thickTop="1" thickBot="1" x14ac:dyDescent="0.3">
      <c r="A1057" s="320" t="s">
        <v>441</v>
      </c>
      <c r="B1057" s="320"/>
      <c r="C1057" s="320"/>
      <c r="D1057" s="320"/>
      <c r="E1057" s="320"/>
      <c r="F1057" s="320"/>
      <c r="G1057" s="320"/>
      <c r="H1057" s="320"/>
      <c r="I1057" s="320"/>
      <c r="J1057" s="320"/>
      <c r="K1057" s="320"/>
      <c r="L1057" s="320"/>
      <c r="M1057" s="320"/>
      <c r="N1057" s="320"/>
      <c r="O1057" s="320"/>
      <c r="P1057" s="320"/>
      <c r="Q1057" s="320"/>
      <c r="R1057" s="320"/>
      <c r="S1057" s="320"/>
      <c r="T1057" s="320"/>
      <c r="U1057" s="320"/>
      <c r="V1057" s="320"/>
      <c r="W1057" s="320"/>
      <c r="X1057" s="320"/>
      <c r="Y1057" s="320"/>
      <c r="Z1057" s="320"/>
      <c r="AA1057" s="320"/>
      <c r="AB1057" s="320"/>
      <c r="AC1057" s="320"/>
      <c r="AD1057" s="88">
        <f>'Art. 121'!Q1015</f>
        <v>0</v>
      </c>
      <c r="AE1057" s="89">
        <f t="shared" si="187"/>
        <v>0</v>
      </c>
      <c r="AF1057">
        <f t="shared" si="188"/>
        <v>0</v>
      </c>
      <c r="AG1057" s="86">
        <f t="shared" si="189"/>
        <v>1</v>
      </c>
      <c r="AH1057" s="90">
        <f t="shared" si="190"/>
        <v>0</v>
      </c>
      <c r="AI1057" s="91">
        <f t="shared" si="191"/>
        <v>6.25E-2</v>
      </c>
      <c r="AJ1057" s="91">
        <f t="shared" si="192"/>
        <v>0</v>
      </c>
      <c r="AK1057" s="91">
        <f t="shared" si="193"/>
        <v>0</v>
      </c>
    </row>
    <row r="1058" spans="1:37" ht="25.4" customHeight="1" thickTop="1" thickBot="1" x14ac:dyDescent="0.3">
      <c r="A1058" s="320" t="s">
        <v>1120</v>
      </c>
      <c r="B1058" s="320"/>
      <c r="C1058" s="320"/>
      <c r="D1058" s="320"/>
      <c r="E1058" s="320"/>
      <c r="F1058" s="320"/>
      <c r="G1058" s="320"/>
      <c r="H1058" s="320"/>
      <c r="I1058" s="320"/>
      <c r="J1058" s="320"/>
      <c r="K1058" s="320"/>
      <c r="L1058" s="320"/>
      <c r="M1058" s="320"/>
      <c r="N1058" s="320"/>
      <c r="O1058" s="320"/>
      <c r="P1058" s="320"/>
      <c r="Q1058" s="320"/>
      <c r="R1058" s="320"/>
      <c r="S1058" s="320"/>
      <c r="T1058" s="320"/>
      <c r="U1058" s="320"/>
      <c r="V1058" s="320"/>
      <c r="W1058" s="320"/>
      <c r="X1058" s="320"/>
      <c r="Y1058" s="320"/>
      <c r="Z1058" s="320"/>
      <c r="AA1058" s="320"/>
      <c r="AB1058" s="320"/>
      <c r="AC1058" s="320"/>
      <c r="AD1058" s="88">
        <f>'Art. 121'!Q1016</f>
        <v>0</v>
      </c>
      <c r="AE1058" s="89">
        <f t="shared" si="187"/>
        <v>0</v>
      </c>
      <c r="AF1058">
        <f t="shared" si="188"/>
        <v>0</v>
      </c>
      <c r="AG1058" s="86">
        <f t="shared" si="189"/>
        <v>1</v>
      </c>
      <c r="AH1058" s="90">
        <f t="shared" si="190"/>
        <v>0</v>
      </c>
      <c r="AI1058" s="91">
        <f t="shared" si="191"/>
        <v>6.25E-2</v>
      </c>
      <c r="AJ1058" s="91">
        <f t="shared" si="192"/>
        <v>0</v>
      </c>
      <c r="AK1058" s="91">
        <f t="shared" si="193"/>
        <v>0</v>
      </c>
    </row>
    <row r="1059" spans="1:37" ht="25.4" customHeight="1" thickTop="1" thickBot="1" x14ac:dyDescent="0.3">
      <c r="A1059" s="320" t="s">
        <v>1121</v>
      </c>
      <c r="B1059" s="320"/>
      <c r="C1059" s="320"/>
      <c r="D1059" s="320"/>
      <c r="E1059" s="320"/>
      <c r="F1059" s="320"/>
      <c r="G1059" s="320"/>
      <c r="H1059" s="320"/>
      <c r="I1059" s="320"/>
      <c r="J1059" s="320"/>
      <c r="K1059" s="320"/>
      <c r="L1059" s="320"/>
      <c r="M1059" s="320"/>
      <c r="N1059" s="320"/>
      <c r="O1059" s="320"/>
      <c r="P1059" s="320"/>
      <c r="Q1059" s="320"/>
      <c r="R1059" s="320"/>
      <c r="S1059" s="320"/>
      <c r="T1059" s="320"/>
      <c r="U1059" s="320"/>
      <c r="V1059" s="320"/>
      <c r="W1059" s="320"/>
      <c r="X1059" s="320"/>
      <c r="Y1059" s="320"/>
      <c r="Z1059" s="320"/>
      <c r="AA1059" s="320"/>
      <c r="AB1059" s="320"/>
      <c r="AC1059" s="320"/>
      <c r="AD1059" s="88">
        <f>'Art. 121'!Q1017</f>
        <v>0</v>
      </c>
      <c r="AE1059" s="89">
        <f t="shared" si="187"/>
        <v>0</v>
      </c>
      <c r="AF1059">
        <f t="shared" si="188"/>
        <v>0</v>
      </c>
      <c r="AG1059" s="86">
        <f t="shared" si="189"/>
        <v>1</v>
      </c>
      <c r="AH1059" s="90">
        <f t="shared" si="190"/>
        <v>0</v>
      </c>
      <c r="AI1059" s="91">
        <f t="shared" si="191"/>
        <v>6.25E-2</v>
      </c>
      <c r="AJ1059" s="91">
        <f t="shared" si="192"/>
        <v>0</v>
      </c>
      <c r="AK1059" s="91">
        <f t="shared" si="193"/>
        <v>0</v>
      </c>
    </row>
    <row r="1060" spans="1:37" ht="25.4" customHeight="1" thickTop="1" thickBot="1" x14ac:dyDescent="0.3">
      <c r="A1060" s="320" t="s">
        <v>1122</v>
      </c>
      <c r="B1060" s="320"/>
      <c r="C1060" s="320"/>
      <c r="D1060" s="320"/>
      <c r="E1060" s="320"/>
      <c r="F1060" s="320"/>
      <c r="G1060" s="320"/>
      <c r="H1060" s="320"/>
      <c r="I1060" s="320"/>
      <c r="J1060" s="320"/>
      <c r="K1060" s="320"/>
      <c r="L1060" s="320"/>
      <c r="M1060" s="320"/>
      <c r="N1060" s="320"/>
      <c r="O1060" s="320"/>
      <c r="P1060" s="320"/>
      <c r="Q1060" s="320"/>
      <c r="R1060" s="320"/>
      <c r="S1060" s="320"/>
      <c r="T1060" s="320"/>
      <c r="U1060" s="320"/>
      <c r="V1060" s="320"/>
      <c r="W1060" s="320"/>
      <c r="X1060" s="320"/>
      <c r="Y1060" s="320"/>
      <c r="Z1060" s="320"/>
      <c r="AA1060" s="320"/>
      <c r="AB1060" s="320"/>
      <c r="AC1060" s="320"/>
      <c r="AD1060" s="88">
        <f>'Art. 121'!Q1018</f>
        <v>0</v>
      </c>
      <c r="AE1060" s="89">
        <f t="shared" si="187"/>
        <v>0</v>
      </c>
      <c r="AF1060">
        <f t="shared" si="188"/>
        <v>0</v>
      </c>
      <c r="AG1060" s="86">
        <f t="shared" si="189"/>
        <v>1</v>
      </c>
      <c r="AH1060" s="90">
        <f t="shared" si="190"/>
        <v>0</v>
      </c>
      <c r="AI1060" s="91">
        <f t="shared" si="191"/>
        <v>6.25E-2</v>
      </c>
      <c r="AJ1060" s="91">
        <f t="shared" si="192"/>
        <v>0</v>
      </c>
      <c r="AK1060" s="91">
        <f t="shared" si="193"/>
        <v>0</v>
      </c>
    </row>
    <row r="1061" spans="1:37" ht="25.4" customHeight="1" thickTop="1" thickBot="1" x14ac:dyDescent="0.3">
      <c r="A1061" s="320" t="s">
        <v>1123</v>
      </c>
      <c r="B1061" s="320"/>
      <c r="C1061" s="320"/>
      <c r="D1061" s="320"/>
      <c r="E1061" s="320"/>
      <c r="F1061" s="320"/>
      <c r="G1061" s="320"/>
      <c r="H1061" s="320"/>
      <c r="I1061" s="320"/>
      <c r="J1061" s="320"/>
      <c r="K1061" s="320"/>
      <c r="L1061" s="320"/>
      <c r="M1061" s="320"/>
      <c r="N1061" s="320"/>
      <c r="O1061" s="320"/>
      <c r="P1061" s="320"/>
      <c r="Q1061" s="320"/>
      <c r="R1061" s="320"/>
      <c r="S1061" s="320"/>
      <c r="T1061" s="320"/>
      <c r="U1061" s="320"/>
      <c r="V1061" s="320"/>
      <c r="W1061" s="320"/>
      <c r="X1061" s="320"/>
      <c r="Y1061" s="320"/>
      <c r="Z1061" s="320"/>
      <c r="AA1061" s="320"/>
      <c r="AB1061" s="320"/>
      <c r="AC1061" s="320"/>
      <c r="AD1061" s="88">
        <f>'Art. 121'!Q1019</f>
        <v>0</v>
      </c>
      <c r="AE1061" s="89">
        <f t="shared" si="187"/>
        <v>0</v>
      </c>
      <c r="AF1061">
        <f t="shared" si="188"/>
        <v>0</v>
      </c>
      <c r="AG1061" s="86">
        <f t="shared" si="189"/>
        <v>1</v>
      </c>
      <c r="AH1061" s="90">
        <f t="shared" si="190"/>
        <v>0</v>
      </c>
      <c r="AI1061" s="91">
        <f t="shared" si="191"/>
        <v>6.25E-2</v>
      </c>
      <c r="AJ1061" s="91">
        <f t="shared" si="192"/>
        <v>0</v>
      </c>
      <c r="AK1061" s="91">
        <f t="shared" si="193"/>
        <v>0</v>
      </c>
    </row>
    <row r="1062" spans="1:37" ht="25.4" customHeight="1" thickTop="1" thickBot="1" x14ac:dyDescent="0.3">
      <c r="A1062" s="320" t="s">
        <v>1124</v>
      </c>
      <c r="B1062" s="320"/>
      <c r="C1062" s="320"/>
      <c r="D1062" s="320"/>
      <c r="E1062" s="320"/>
      <c r="F1062" s="320"/>
      <c r="G1062" s="320"/>
      <c r="H1062" s="320"/>
      <c r="I1062" s="320"/>
      <c r="J1062" s="320"/>
      <c r="K1062" s="320"/>
      <c r="L1062" s="320"/>
      <c r="M1062" s="320"/>
      <c r="N1062" s="320"/>
      <c r="O1062" s="320"/>
      <c r="P1062" s="320"/>
      <c r="Q1062" s="320"/>
      <c r="R1062" s="320"/>
      <c r="S1062" s="320"/>
      <c r="T1062" s="320"/>
      <c r="U1062" s="320"/>
      <c r="V1062" s="320"/>
      <c r="W1062" s="320"/>
      <c r="X1062" s="320"/>
      <c r="Y1062" s="320"/>
      <c r="Z1062" s="320"/>
      <c r="AA1062" s="320"/>
      <c r="AB1062" s="320"/>
      <c r="AC1062" s="320"/>
      <c r="AD1062" s="88">
        <f>'Art. 121'!Q1020</f>
        <v>0</v>
      </c>
      <c r="AE1062" s="89">
        <f t="shared" si="187"/>
        <v>0</v>
      </c>
      <c r="AF1062">
        <f t="shared" si="188"/>
        <v>0</v>
      </c>
      <c r="AG1062" s="86">
        <f t="shared" si="189"/>
        <v>1</v>
      </c>
      <c r="AH1062" s="90">
        <f t="shared" si="190"/>
        <v>0</v>
      </c>
      <c r="AI1062" s="91">
        <f t="shared" si="191"/>
        <v>6.25E-2</v>
      </c>
      <c r="AJ1062" s="91">
        <f t="shared" si="192"/>
        <v>0</v>
      </c>
      <c r="AK1062" s="91">
        <f t="shared" si="193"/>
        <v>0</v>
      </c>
    </row>
    <row r="1063" spans="1:37" ht="25.4" customHeight="1" thickTop="1" thickBot="1" x14ac:dyDescent="0.3">
      <c r="A1063" s="320" t="s">
        <v>511</v>
      </c>
      <c r="B1063" s="320"/>
      <c r="C1063" s="320"/>
      <c r="D1063" s="320"/>
      <c r="E1063" s="320"/>
      <c r="F1063" s="320"/>
      <c r="G1063" s="320"/>
      <c r="H1063" s="320"/>
      <c r="I1063" s="320"/>
      <c r="J1063" s="320"/>
      <c r="K1063" s="320"/>
      <c r="L1063" s="320"/>
      <c r="M1063" s="320"/>
      <c r="N1063" s="320"/>
      <c r="O1063" s="320"/>
      <c r="P1063" s="320"/>
      <c r="Q1063" s="320"/>
      <c r="R1063" s="320"/>
      <c r="S1063" s="320"/>
      <c r="T1063" s="320"/>
      <c r="U1063" s="320"/>
      <c r="V1063" s="320"/>
      <c r="W1063" s="320"/>
      <c r="X1063" s="320"/>
      <c r="Y1063" s="320"/>
      <c r="Z1063" s="320"/>
      <c r="AA1063" s="320"/>
      <c r="AB1063" s="320"/>
      <c r="AC1063" s="320"/>
      <c r="AD1063" s="88">
        <f>'Art. 121'!Q1021</f>
        <v>0</v>
      </c>
      <c r="AE1063" s="89">
        <f t="shared" si="187"/>
        <v>0</v>
      </c>
      <c r="AF1063">
        <f t="shared" si="188"/>
        <v>0</v>
      </c>
      <c r="AG1063" s="86">
        <f t="shared" si="189"/>
        <v>1</v>
      </c>
      <c r="AH1063" s="90">
        <f t="shared" si="190"/>
        <v>0</v>
      </c>
      <c r="AI1063" s="91">
        <f t="shared" si="191"/>
        <v>6.25E-2</v>
      </c>
      <c r="AJ1063" s="91">
        <f t="shared" si="192"/>
        <v>0</v>
      </c>
      <c r="AK1063" s="91">
        <f t="shared" si="193"/>
        <v>0</v>
      </c>
    </row>
    <row r="1064" spans="1:37" ht="25.4" customHeight="1" thickTop="1" thickBot="1" x14ac:dyDescent="0.3">
      <c r="A1064" s="320" t="s">
        <v>1125</v>
      </c>
      <c r="B1064" s="320"/>
      <c r="C1064" s="320"/>
      <c r="D1064" s="320"/>
      <c r="E1064" s="320"/>
      <c r="F1064" s="320"/>
      <c r="G1064" s="320"/>
      <c r="H1064" s="320"/>
      <c r="I1064" s="320"/>
      <c r="J1064" s="320"/>
      <c r="K1064" s="320"/>
      <c r="L1064" s="320"/>
      <c r="M1064" s="320"/>
      <c r="N1064" s="320"/>
      <c r="O1064" s="320"/>
      <c r="P1064" s="320"/>
      <c r="Q1064" s="320"/>
      <c r="R1064" s="320"/>
      <c r="S1064" s="320"/>
      <c r="T1064" s="320"/>
      <c r="U1064" s="320"/>
      <c r="V1064" s="320"/>
      <c r="W1064" s="320"/>
      <c r="X1064" s="320"/>
      <c r="Y1064" s="320"/>
      <c r="Z1064" s="320"/>
      <c r="AA1064" s="320"/>
      <c r="AB1064" s="320"/>
      <c r="AC1064" s="320"/>
      <c r="AD1064" s="88">
        <f>'Art. 121'!Q1022</f>
        <v>0</v>
      </c>
      <c r="AE1064" s="89">
        <f t="shared" si="187"/>
        <v>0</v>
      </c>
      <c r="AF1064">
        <f t="shared" si="188"/>
        <v>0</v>
      </c>
      <c r="AG1064" s="86">
        <f t="shared" si="189"/>
        <v>1</v>
      </c>
      <c r="AH1064" s="90">
        <f t="shared" si="190"/>
        <v>0</v>
      </c>
      <c r="AI1064" s="91">
        <f t="shared" si="191"/>
        <v>6.25E-2</v>
      </c>
      <c r="AJ1064" s="91">
        <f t="shared" si="192"/>
        <v>0</v>
      </c>
      <c r="AK1064" s="91">
        <f t="shared" si="193"/>
        <v>0</v>
      </c>
    </row>
    <row r="1065" spans="1:37" ht="25.4" customHeight="1" thickTop="1" thickBot="1" x14ac:dyDescent="0.3">
      <c r="A1065" s="320" t="s">
        <v>1126</v>
      </c>
      <c r="B1065" s="320"/>
      <c r="C1065" s="320"/>
      <c r="D1065" s="320"/>
      <c r="E1065" s="320"/>
      <c r="F1065" s="320"/>
      <c r="G1065" s="320"/>
      <c r="H1065" s="320"/>
      <c r="I1065" s="320"/>
      <c r="J1065" s="320"/>
      <c r="K1065" s="320"/>
      <c r="L1065" s="320"/>
      <c r="M1065" s="320"/>
      <c r="N1065" s="320"/>
      <c r="O1065" s="320"/>
      <c r="P1065" s="320"/>
      <c r="Q1065" s="320"/>
      <c r="R1065" s="320"/>
      <c r="S1065" s="320"/>
      <c r="T1065" s="320"/>
      <c r="U1065" s="320"/>
      <c r="V1065" s="320"/>
      <c r="W1065" s="320"/>
      <c r="X1065" s="320"/>
      <c r="Y1065" s="320"/>
      <c r="Z1065" s="320"/>
      <c r="AA1065" s="320"/>
      <c r="AB1065" s="320"/>
      <c r="AC1065" s="320"/>
      <c r="AD1065" s="88">
        <f>'Art. 121'!Q1023</f>
        <v>0</v>
      </c>
      <c r="AE1065" s="89">
        <f t="shared" si="187"/>
        <v>0</v>
      </c>
      <c r="AF1065">
        <f t="shared" si="188"/>
        <v>0</v>
      </c>
      <c r="AG1065" s="86">
        <f t="shared" si="189"/>
        <v>1</v>
      </c>
      <c r="AH1065" s="90">
        <f t="shared" si="190"/>
        <v>0</v>
      </c>
      <c r="AI1065" s="91">
        <f t="shared" si="191"/>
        <v>6.25E-2</v>
      </c>
      <c r="AJ1065" s="91">
        <f t="shared" si="192"/>
        <v>0</v>
      </c>
      <c r="AK1065" s="91">
        <f t="shared" si="193"/>
        <v>0</v>
      </c>
    </row>
    <row r="1066" spans="1:37" ht="25.4" customHeight="1" thickTop="1" thickBot="1" x14ac:dyDescent="0.3">
      <c r="A1066" s="320" t="s">
        <v>1127</v>
      </c>
      <c r="B1066" s="320"/>
      <c r="C1066" s="320"/>
      <c r="D1066" s="320"/>
      <c r="E1066" s="320"/>
      <c r="F1066" s="320"/>
      <c r="G1066" s="320"/>
      <c r="H1066" s="320"/>
      <c r="I1066" s="320"/>
      <c r="J1066" s="320"/>
      <c r="K1066" s="320"/>
      <c r="L1066" s="320"/>
      <c r="M1066" s="320"/>
      <c r="N1066" s="320"/>
      <c r="O1066" s="320"/>
      <c r="P1066" s="320"/>
      <c r="Q1066" s="320"/>
      <c r="R1066" s="320"/>
      <c r="S1066" s="320"/>
      <c r="T1066" s="320"/>
      <c r="U1066" s="320"/>
      <c r="V1066" s="320"/>
      <c r="W1066" s="320"/>
      <c r="X1066" s="320"/>
      <c r="Y1066" s="320"/>
      <c r="Z1066" s="320"/>
      <c r="AA1066" s="320"/>
      <c r="AB1066" s="320"/>
      <c r="AC1066" s="320"/>
      <c r="AD1066" s="88">
        <f>'Art. 121'!Q1024</f>
        <v>0</v>
      </c>
      <c r="AE1066" s="89">
        <f t="shared" si="187"/>
        <v>0</v>
      </c>
      <c r="AF1066">
        <f t="shared" si="188"/>
        <v>0</v>
      </c>
      <c r="AG1066" s="86">
        <f t="shared" si="189"/>
        <v>1</v>
      </c>
      <c r="AH1066" s="90">
        <f t="shared" si="190"/>
        <v>0</v>
      </c>
      <c r="AI1066" s="91">
        <f t="shared" si="191"/>
        <v>6.25E-2</v>
      </c>
      <c r="AJ1066" s="91">
        <f t="shared" si="192"/>
        <v>0</v>
      </c>
      <c r="AK1066" s="91">
        <f t="shared" si="193"/>
        <v>0</v>
      </c>
    </row>
    <row r="1067" spans="1:37" ht="25.4" customHeight="1" thickTop="1" thickBot="1" x14ac:dyDescent="0.3">
      <c r="A1067" s="320" t="s">
        <v>1128</v>
      </c>
      <c r="B1067" s="320"/>
      <c r="C1067" s="320"/>
      <c r="D1067" s="320"/>
      <c r="E1067" s="320"/>
      <c r="F1067" s="320"/>
      <c r="G1067" s="320"/>
      <c r="H1067" s="320"/>
      <c r="I1067" s="320"/>
      <c r="J1067" s="320"/>
      <c r="K1067" s="320"/>
      <c r="L1067" s="320"/>
      <c r="M1067" s="320"/>
      <c r="N1067" s="320"/>
      <c r="O1067" s="320"/>
      <c r="P1067" s="320"/>
      <c r="Q1067" s="320"/>
      <c r="R1067" s="320"/>
      <c r="S1067" s="320"/>
      <c r="T1067" s="320"/>
      <c r="U1067" s="320"/>
      <c r="V1067" s="320"/>
      <c r="W1067" s="320"/>
      <c r="X1067" s="320"/>
      <c r="Y1067" s="320"/>
      <c r="Z1067" s="320"/>
      <c r="AA1067" s="320"/>
      <c r="AB1067" s="320"/>
      <c r="AC1067" s="320"/>
      <c r="AD1067" s="88">
        <f>'Art. 121'!Q1025</f>
        <v>0</v>
      </c>
      <c r="AE1067" s="89">
        <f t="shared" si="187"/>
        <v>0</v>
      </c>
      <c r="AF1067">
        <f t="shared" si="188"/>
        <v>0</v>
      </c>
      <c r="AG1067" s="86">
        <f t="shared" si="189"/>
        <v>1</v>
      </c>
      <c r="AH1067" s="90">
        <f t="shared" si="190"/>
        <v>0</v>
      </c>
      <c r="AI1067" s="91">
        <f t="shared" si="191"/>
        <v>6.25E-2</v>
      </c>
      <c r="AJ1067" s="91">
        <f t="shared" si="192"/>
        <v>0</v>
      </c>
      <c r="AK1067" s="91">
        <f t="shared" si="193"/>
        <v>0</v>
      </c>
    </row>
    <row r="1068" spans="1:37" ht="25.4" customHeight="1" thickTop="1" thickBot="1" x14ac:dyDescent="0.3">
      <c r="A1068" s="320" t="s">
        <v>1129</v>
      </c>
      <c r="B1068" s="320"/>
      <c r="C1068" s="320"/>
      <c r="D1068" s="320"/>
      <c r="E1068" s="320"/>
      <c r="F1068" s="320"/>
      <c r="G1068" s="320"/>
      <c r="H1068" s="320"/>
      <c r="I1068" s="320"/>
      <c r="J1068" s="320"/>
      <c r="K1068" s="320"/>
      <c r="L1068" s="320"/>
      <c r="M1068" s="320"/>
      <c r="N1068" s="320"/>
      <c r="O1068" s="320"/>
      <c r="P1068" s="320"/>
      <c r="Q1068" s="320"/>
      <c r="R1068" s="320"/>
      <c r="S1068" s="320"/>
      <c r="T1068" s="320"/>
      <c r="U1068" s="320"/>
      <c r="V1068" s="320"/>
      <c r="W1068" s="320"/>
      <c r="X1068" s="320"/>
      <c r="Y1068" s="320"/>
      <c r="Z1068" s="320"/>
      <c r="AA1068" s="320"/>
      <c r="AB1068" s="320"/>
      <c r="AC1068" s="320"/>
      <c r="AD1068" s="88">
        <f>'Art. 121'!Q1026</f>
        <v>0</v>
      </c>
      <c r="AE1068" s="89">
        <f t="shared" si="187"/>
        <v>0</v>
      </c>
      <c r="AF1068">
        <f t="shared" si="188"/>
        <v>0</v>
      </c>
      <c r="AG1068" s="86">
        <f t="shared" si="189"/>
        <v>1</v>
      </c>
      <c r="AH1068" s="90">
        <f t="shared" si="190"/>
        <v>0</v>
      </c>
      <c r="AI1068" s="91">
        <f t="shared" si="191"/>
        <v>6.25E-2</v>
      </c>
      <c r="AJ1068" s="91">
        <f t="shared" si="192"/>
        <v>0</v>
      </c>
      <c r="AK1068" s="91">
        <f t="shared" si="193"/>
        <v>0</v>
      </c>
    </row>
    <row r="1069" spans="1:37" ht="25.4" customHeight="1" thickTop="1" thickBot="1" x14ac:dyDescent="0.3">
      <c r="A1069" s="320" t="s">
        <v>1130</v>
      </c>
      <c r="B1069" s="320"/>
      <c r="C1069" s="320"/>
      <c r="D1069" s="320"/>
      <c r="E1069" s="320"/>
      <c r="F1069" s="320"/>
      <c r="G1069" s="320"/>
      <c r="H1069" s="320"/>
      <c r="I1069" s="320"/>
      <c r="J1069" s="320"/>
      <c r="K1069" s="320"/>
      <c r="L1069" s="320"/>
      <c r="M1069" s="320"/>
      <c r="N1069" s="320"/>
      <c r="O1069" s="320"/>
      <c r="P1069" s="320"/>
      <c r="Q1069" s="320"/>
      <c r="R1069" s="320"/>
      <c r="S1069" s="320"/>
      <c r="T1069" s="320"/>
      <c r="U1069" s="320"/>
      <c r="V1069" s="320"/>
      <c r="W1069" s="320"/>
      <c r="X1069" s="320"/>
      <c r="Y1069" s="320"/>
      <c r="Z1069" s="320"/>
      <c r="AA1069" s="320"/>
      <c r="AB1069" s="320"/>
      <c r="AC1069" s="320"/>
      <c r="AD1069" s="88">
        <f>'Art. 121'!Q1027</f>
        <v>0</v>
      </c>
      <c r="AE1069" s="89">
        <f t="shared" si="187"/>
        <v>0</v>
      </c>
      <c r="AF1069">
        <f t="shared" si="188"/>
        <v>0</v>
      </c>
      <c r="AG1069" s="86">
        <f t="shared" si="189"/>
        <v>1</v>
      </c>
      <c r="AH1069" s="90">
        <f t="shared" si="190"/>
        <v>0</v>
      </c>
      <c r="AI1069" s="91">
        <f t="shared" si="191"/>
        <v>6.25E-2</v>
      </c>
      <c r="AJ1069" s="91">
        <f t="shared" si="192"/>
        <v>0</v>
      </c>
      <c r="AK1069" s="91">
        <f t="shared" si="193"/>
        <v>0</v>
      </c>
    </row>
    <row r="1070" spans="1:37" ht="25.4" customHeight="1" thickTop="1" thickBot="1" x14ac:dyDescent="0.3">
      <c r="A1070" s="320" t="s">
        <v>1131</v>
      </c>
      <c r="B1070" s="320"/>
      <c r="C1070" s="320"/>
      <c r="D1070" s="320"/>
      <c r="E1070" s="320"/>
      <c r="F1070" s="320"/>
      <c r="G1070" s="320"/>
      <c r="H1070" s="320"/>
      <c r="I1070" s="320"/>
      <c r="J1070" s="320"/>
      <c r="K1070" s="320"/>
      <c r="L1070" s="320"/>
      <c r="M1070" s="320"/>
      <c r="N1070" s="320"/>
      <c r="O1070" s="320"/>
      <c r="P1070" s="320"/>
      <c r="Q1070" s="320"/>
      <c r="R1070" s="320"/>
      <c r="S1070" s="320"/>
      <c r="T1070" s="320"/>
      <c r="U1070" s="320"/>
      <c r="V1070" s="320"/>
      <c r="W1070" s="320"/>
      <c r="X1070" s="320"/>
      <c r="Y1070" s="320"/>
      <c r="Z1070" s="320"/>
      <c r="AA1070" s="320"/>
      <c r="AB1070" s="320"/>
      <c r="AC1070" s="320"/>
      <c r="AD1070" s="88">
        <f>'Art. 121'!Q1028</f>
        <v>0</v>
      </c>
      <c r="AE1070" s="89">
        <f t="shared" si="187"/>
        <v>0</v>
      </c>
      <c r="AF1070">
        <f t="shared" si="188"/>
        <v>0</v>
      </c>
      <c r="AG1070" s="86">
        <f t="shared" si="189"/>
        <v>1</v>
      </c>
      <c r="AH1070" s="90">
        <f t="shared" si="190"/>
        <v>0</v>
      </c>
      <c r="AI1070" s="91">
        <f t="shared" si="191"/>
        <v>6.25E-2</v>
      </c>
      <c r="AJ1070" s="91">
        <f t="shared" si="192"/>
        <v>0</v>
      </c>
      <c r="AK1070" s="91">
        <f t="shared" si="193"/>
        <v>0</v>
      </c>
    </row>
    <row r="1071" spans="1:37" ht="25.4" customHeight="1" thickTop="1" thickBot="1" x14ac:dyDescent="0.3">
      <c r="A1071" s="320" t="s">
        <v>1132</v>
      </c>
      <c r="B1071" s="320"/>
      <c r="C1071" s="320"/>
      <c r="D1071" s="320"/>
      <c r="E1071" s="320"/>
      <c r="F1071" s="320"/>
      <c r="G1071" s="320"/>
      <c r="H1071" s="320"/>
      <c r="I1071" s="320"/>
      <c r="J1071" s="320"/>
      <c r="K1071" s="320"/>
      <c r="L1071" s="320"/>
      <c r="M1071" s="320"/>
      <c r="N1071" s="320"/>
      <c r="O1071" s="320"/>
      <c r="P1071" s="320"/>
      <c r="Q1071" s="320"/>
      <c r="R1071" s="320"/>
      <c r="S1071" s="320"/>
      <c r="T1071" s="320"/>
      <c r="U1071" s="320"/>
      <c r="V1071" s="320"/>
      <c r="W1071" s="320"/>
      <c r="X1071" s="320"/>
      <c r="Y1071" s="320"/>
      <c r="Z1071" s="320"/>
      <c r="AA1071" s="320"/>
      <c r="AB1071" s="320"/>
      <c r="AC1071" s="320"/>
      <c r="AD1071" s="88">
        <f>'Art. 121'!Q1029</f>
        <v>0</v>
      </c>
      <c r="AE1071" s="89">
        <f t="shared" si="187"/>
        <v>0</v>
      </c>
      <c r="AF1071">
        <f t="shared" si="188"/>
        <v>0</v>
      </c>
      <c r="AG1071" s="86">
        <f t="shared" si="189"/>
        <v>1</v>
      </c>
      <c r="AH1071" s="90">
        <f t="shared" si="190"/>
        <v>0</v>
      </c>
      <c r="AI1071" s="91">
        <f t="shared" si="191"/>
        <v>6.25E-2</v>
      </c>
      <c r="AJ1071" s="91">
        <f t="shared" si="192"/>
        <v>0</v>
      </c>
      <c r="AK1071" s="91">
        <f t="shared" si="193"/>
        <v>0</v>
      </c>
    </row>
    <row r="1072" spans="1:37" ht="25.4" customHeight="1" thickTop="1" x14ac:dyDescent="0.25">
      <c r="A1072" s="289" t="s">
        <v>2588</v>
      </c>
      <c r="B1072" s="289"/>
      <c r="C1072" s="289"/>
      <c r="D1072" s="289"/>
      <c r="E1072" s="289"/>
      <c r="F1072" s="289"/>
      <c r="G1072" s="289"/>
      <c r="H1072" s="289"/>
      <c r="I1072" s="289"/>
      <c r="J1072" s="289"/>
      <c r="K1072" s="289"/>
      <c r="L1072" s="289"/>
      <c r="M1072" s="289"/>
      <c r="N1072" s="289"/>
      <c r="O1072" s="289"/>
      <c r="P1072" s="289"/>
      <c r="Q1072" s="289"/>
      <c r="R1072" s="289"/>
      <c r="S1072" s="289"/>
      <c r="T1072" s="289"/>
      <c r="U1072" s="289"/>
      <c r="V1072" s="289"/>
      <c r="W1072" s="289"/>
      <c r="X1072" s="289"/>
      <c r="Y1072" s="289"/>
      <c r="Z1072" s="289"/>
      <c r="AA1072" s="289"/>
      <c r="AB1072" s="289"/>
      <c r="AC1072" s="289"/>
      <c r="AD1072" s="289"/>
      <c r="AE1072" s="89">
        <f>SUM(AE1056:AE1071)</f>
        <v>0</v>
      </c>
      <c r="AF1072" s="59"/>
      <c r="AG1072" s="92">
        <f>SUM(AG1056:AG1071)</f>
        <v>16</v>
      </c>
      <c r="AH1072" s="93"/>
      <c r="AI1072" s="94"/>
      <c r="AJ1072" s="94"/>
      <c r="AK1072" s="94"/>
    </row>
    <row r="1073" spans="1:37" ht="25.4" customHeight="1" x14ac:dyDescent="0.25">
      <c r="A1073" s="290" t="s">
        <v>2589</v>
      </c>
      <c r="B1073" s="290"/>
      <c r="C1073" s="290"/>
      <c r="D1073" s="290"/>
      <c r="E1073" s="290"/>
      <c r="F1073" s="290"/>
      <c r="G1073" s="290"/>
      <c r="H1073" s="290"/>
      <c r="I1073" s="290"/>
      <c r="J1073" s="290"/>
      <c r="K1073" s="290"/>
      <c r="L1073" s="290"/>
      <c r="M1073" s="290"/>
      <c r="N1073" s="290"/>
      <c r="O1073" s="290"/>
      <c r="P1073" s="290"/>
      <c r="Q1073" s="290"/>
      <c r="R1073" s="290"/>
      <c r="S1073" s="290"/>
      <c r="T1073" s="290"/>
      <c r="U1073" s="290"/>
      <c r="V1073" s="290"/>
      <c r="W1073" s="290"/>
      <c r="X1073" s="290"/>
      <c r="Y1073" s="290"/>
      <c r="Z1073" s="290"/>
      <c r="AA1073" s="290"/>
      <c r="AB1073" s="290"/>
      <c r="AC1073" s="290"/>
      <c r="AD1073" s="290"/>
      <c r="AE1073" s="89">
        <f>AE1072/$AE$23*100</f>
        <v>0</v>
      </c>
      <c r="AF1073" s="59"/>
      <c r="AG1073" s="92"/>
      <c r="AH1073" s="93"/>
      <c r="AI1073" s="94"/>
      <c r="AJ1073" s="94"/>
      <c r="AK1073" s="94"/>
    </row>
    <row r="1074" spans="1:37" ht="25.4" customHeight="1" thickBot="1" x14ac:dyDescent="0.3">
      <c r="A1074" s="70"/>
      <c r="B1074" s="70"/>
      <c r="C1074" s="70"/>
      <c r="D1074" s="70"/>
      <c r="E1074" s="70"/>
      <c r="F1074" s="70"/>
      <c r="G1074" s="70"/>
      <c r="H1074" s="70"/>
      <c r="I1074" s="70"/>
      <c r="J1074" s="70"/>
      <c r="K1074" s="70"/>
      <c r="L1074" s="70"/>
      <c r="M1074" s="70"/>
      <c r="N1074" s="70"/>
      <c r="O1074" s="70"/>
      <c r="P1074" s="70"/>
      <c r="Q1074" s="95"/>
      <c r="R1074" s="70"/>
      <c r="S1074" s="70"/>
      <c r="T1074" s="70"/>
      <c r="U1074" s="70"/>
      <c r="V1074" s="70"/>
      <c r="W1074" s="70"/>
      <c r="X1074" s="70"/>
      <c r="Y1074" s="70"/>
      <c r="Z1074" s="70"/>
      <c r="AA1074" s="70"/>
      <c r="AB1074" s="70"/>
      <c r="AC1074" s="70"/>
      <c r="AD1074" s="96"/>
      <c r="AE1074" s="96"/>
    </row>
    <row r="1075" spans="1:37" ht="25.4" customHeight="1" thickTop="1" thickBot="1" x14ac:dyDescent="0.3">
      <c r="A1075" s="291" t="s">
        <v>124</v>
      </c>
      <c r="B1075" s="291"/>
      <c r="C1075" s="291"/>
      <c r="D1075" s="291"/>
      <c r="E1075" s="291"/>
      <c r="F1075" s="291"/>
      <c r="G1075" s="291"/>
      <c r="H1075" s="291"/>
      <c r="I1075" s="291"/>
      <c r="J1075" s="291"/>
      <c r="K1075" s="291"/>
      <c r="L1075" s="291"/>
      <c r="M1075" s="291"/>
      <c r="N1075" s="291"/>
      <c r="O1075" s="291"/>
      <c r="P1075" s="291"/>
      <c r="Q1075" s="291"/>
      <c r="R1075" s="291"/>
      <c r="S1075" s="291"/>
      <c r="T1075" s="291"/>
      <c r="U1075" s="291"/>
      <c r="V1075" s="291"/>
      <c r="W1075" s="291"/>
      <c r="X1075" s="291"/>
      <c r="Y1075" s="291"/>
      <c r="Z1075" s="291"/>
      <c r="AA1075" s="291"/>
      <c r="AB1075" s="291"/>
      <c r="AC1075" s="291"/>
      <c r="AD1075" s="104" t="s">
        <v>65</v>
      </c>
      <c r="AE1075" s="105" t="s">
        <v>9</v>
      </c>
      <c r="AF1075" s="86" t="s">
        <v>330</v>
      </c>
      <c r="AG1075" s="86" t="s">
        <v>331</v>
      </c>
      <c r="AH1075" s="86" t="s">
        <v>332</v>
      </c>
      <c r="AI1075" s="87" t="s">
        <v>333</v>
      </c>
      <c r="AJ1075" s="86"/>
      <c r="AK1075" s="87" t="s">
        <v>334</v>
      </c>
    </row>
    <row r="1076" spans="1:37" ht="25.4" customHeight="1" thickTop="1" thickBot="1" x14ac:dyDescent="0.3">
      <c r="A1076" s="320" t="s">
        <v>498</v>
      </c>
      <c r="B1076" s="320"/>
      <c r="C1076" s="320"/>
      <c r="D1076" s="320"/>
      <c r="E1076" s="320"/>
      <c r="F1076" s="320"/>
      <c r="G1076" s="320"/>
      <c r="H1076" s="320"/>
      <c r="I1076" s="320"/>
      <c r="J1076" s="320"/>
      <c r="K1076" s="320"/>
      <c r="L1076" s="320"/>
      <c r="M1076" s="320"/>
      <c r="N1076" s="320"/>
      <c r="O1076" s="320"/>
      <c r="P1076" s="320"/>
      <c r="Q1076" s="320"/>
      <c r="R1076" s="320"/>
      <c r="S1076" s="320"/>
      <c r="T1076" s="320"/>
      <c r="U1076" s="320"/>
      <c r="V1076" s="320"/>
      <c r="W1076" s="320"/>
      <c r="X1076" s="320"/>
      <c r="Y1076" s="320"/>
      <c r="Z1076" s="320"/>
      <c r="AA1076" s="320"/>
      <c r="AB1076" s="320"/>
      <c r="AC1076" s="320"/>
      <c r="AD1076" s="88">
        <f>'Art. 121'!Q1032</f>
        <v>0</v>
      </c>
      <c r="AE1076" s="89">
        <f>IF(AG1076=1,AK1076,AG1076)</f>
        <v>0</v>
      </c>
      <c r="AF1076">
        <f>AD1076/2</f>
        <v>0</v>
      </c>
      <c r="AG1076" s="86">
        <f>IF(AND(AF1076&gt;=0,AF1076&lt;=1),1,"No aplica")</f>
        <v>1</v>
      </c>
      <c r="AH1076" s="90">
        <f>AD1076/(AG1076*2)</f>
        <v>0</v>
      </c>
      <c r="AI1076" s="91">
        <f>IF(AG1076=1,AG1076/$AG$1081,"No aplica")</f>
        <v>0.2</v>
      </c>
      <c r="AJ1076" s="91">
        <f>AF1076*AI1076</f>
        <v>0</v>
      </c>
      <c r="AK1076" s="91">
        <f>AJ1076*$AE$23</f>
        <v>0</v>
      </c>
    </row>
    <row r="1077" spans="1:37" ht="25.4" customHeight="1" thickTop="1" thickBot="1" x14ac:dyDescent="0.3">
      <c r="A1077" s="320" t="s">
        <v>500</v>
      </c>
      <c r="B1077" s="320"/>
      <c r="C1077" s="320"/>
      <c r="D1077" s="320"/>
      <c r="E1077" s="320"/>
      <c r="F1077" s="320"/>
      <c r="G1077" s="320"/>
      <c r="H1077" s="320"/>
      <c r="I1077" s="320"/>
      <c r="J1077" s="320"/>
      <c r="K1077" s="320"/>
      <c r="L1077" s="320"/>
      <c r="M1077" s="320"/>
      <c r="N1077" s="320"/>
      <c r="O1077" s="320"/>
      <c r="P1077" s="320"/>
      <c r="Q1077" s="320"/>
      <c r="R1077" s="320"/>
      <c r="S1077" s="320"/>
      <c r="T1077" s="320"/>
      <c r="U1077" s="320"/>
      <c r="V1077" s="320"/>
      <c r="W1077" s="320"/>
      <c r="X1077" s="320"/>
      <c r="Y1077" s="320"/>
      <c r="Z1077" s="320"/>
      <c r="AA1077" s="320"/>
      <c r="AB1077" s="320"/>
      <c r="AC1077" s="320"/>
      <c r="AD1077" s="88">
        <f>'Art. 121'!Q1033</f>
        <v>0</v>
      </c>
      <c r="AE1077" s="89">
        <f>IF(AG1077=1,AK1077,AG1077)</f>
        <v>0</v>
      </c>
      <c r="AF1077">
        <f>AD1077/2</f>
        <v>0</v>
      </c>
      <c r="AG1077" s="86">
        <f>IF(AND(AF1077&gt;=0,AF1077&lt;=1),1,"No aplica")</f>
        <v>1</v>
      </c>
      <c r="AH1077" s="90">
        <f>AD1077/(AG1077*2)</f>
        <v>0</v>
      </c>
      <c r="AI1077" s="91">
        <f>IF(AG1077=1,AG1077/$AG$1081,"No aplica")</f>
        <v>0.2</v>
      </c>
      <c r="AJ1077" s="91">
        <f>AF1077*AI1077</f>
        <v>0</v>
      </c>
      <c r="AK1077" s="91">
        <f>AJ1077*$AE$23</f>
        <v>0</v>
      </c>
    </row>
    <row r="1078" spans="1:37" ht="25.4" customHeight="1" thickTop="1" thickBot="1" x14ac:dyDescent="0.3">
      <c r="A1078" s="320" t="s">
        <v>501</v>
      </c>
      <c r="B1078" s="320"/>
      <c r="C1078" s="320"/>
      <c r="D1078" s="320"/>
      <c r="E1078" s="320"/>
      <c r="F1078" s="320"/>
      <c r="G1078" s="320"/>
      <c r="H1078" s="320"/>
      <c r="I1078" s="320"/>
      <c r="J1078" s="320"/>
      <c r="K1078" s="320"/>
      <c r="L1078" s="320"/>
      <c r="M1078" s="320"/>
      <c r="N1078" s="320"/>
      <c r="O1078" s="320"/>
      <c r="P1078" s="320"/>
      <c r="Q1078" s="320"/>
      <c r="R1078" s="320"/>
      <c r="S1078" s="320"/>
      <c r="T1078" s="320"/>
      <c r="U1078" s="320"/>
      <c r="V1078" s="320"/>
      <c r="W1078" s="320"/>
      <c r="X1078" s="320"/>
      <c r="Y1078" s="320"/>
      <c r="Z1078" s="320"/>
      <c r="AA1078" s="320"/>
      <c r="AB1078" s="320"/>
      <c r="AC1078" s="320"/>
      <c r="AD1078" s="88">
        <f>'Art. 121'!Q1034</f>
        <v>0</v>
      </c>
      <c r="AE1078" s="89">
        <f>IF(AG1078=1,AK1078,AG1078)</f>
        <v>0</v>
      </c>
      <c r="AF1078">
        <f>AD1078/2</f>
        <v>0</v>
      </c>
      <c r="AG1078" s="86">
        <f>IF(AND(AF1078&gt;=0,AF1078&lt;=1),1,"No aplica")</f>
        <v>1</v>
      </c>
      <c r="AH1078" s="90">
        <f>AD1078/(AG1078*2)</f>
        <v>0</v>
      </c>
      <c r="AI1078" s="91">
        <f>IF(AG1078=1,AG1078/$AG$1081,"No aplica")</f>
        <v>0.2</v>
      </c>
      <c r="AJ1078" s="91">
        <f>AF1078*AI1078</f>
        <v>0</v>
      </c>
      <c r="AK1078" s="91">
        <f>AJ1078*$AE$23</f>
        <v>0</v>
      </c>
    </row>
    <row r="1079" spans="1:37" ht="25.4" customHeight="1" thickTop="1" thickBot="1" x14ac:dyDescent="0.3">
      <c r="A1079" s="320" t="s">
        <v>502</v>
      </c>
      <c r="B1079" s="320"/>
      <c r="C1079" s="320"/>
      <c r="D1079" s="320"/>
      <c r="E1079" s="320"/>
      <c r="F1079" s="320"/>
      <c r="G1079" s="320"/>
      <c r="H1079" s="320"/>
      <c r="I1079" s="320"/>
      <c r="J1079" s="320"/>
      <c r="K1079" s="320"/>
      <c r="L1079" s="320"/>
      <c r="M1079" s="320"/>
      <c r="N1079" s="320"/>
      <c r="O1079" s="320"/>
      <c r="P1079" s="320"/>
      <c r="Q1079" s="320"/>
      <c r="R1079" s="320"/>
      <c r="S1079" s="320"/>
      <c r="T1079" s="320"/>
      <c r="U1079" s="320"/>
      <c r="V1079" s="320"/>
      <c r="W1079" s="320"/>
      <c r="X1079" s="320"/>
      <c r="Y1079" s="320"/>
      <c r="Z1079" s="320"/>
      <c r="AA1079" s="320"/>
      <c r="AB1079" s="320"/>
      <c r="AC1079" s="320"/>
      <c r="AD1079" s="88">
        <f>'Art. 121'!Q1035</f>
        <v>0</v>
      </c>
      <c r="AE1079" s="89">
        <f>IF(AG1079=1,AK1079,AG1079)</f>
        <v>0</v>
      </c>
      <c r="AF1079">
        <f>AD1079/2</f>
        <v>0</v>
      </c>
      <c r="AG1079" s="86">
        <f>IF(AND(AF1079&gt;=0,AF1079&lt;=1),1,"No aplica")</f>
        <v>1</v>
      </c>
      <c r="AH1079" s="90">
        <f>AD1079/(AG1079*2)</f>
        <v>0</v>
      </c>
      <c r="AI1079" s="91">
        <f>IF(AG1079=1,AG1079/$AG$1081,"No aplica")</f>
        <v>0.2</v>
      </c>
      <c r="AJ1079" s="91">
        <f>AF1079*AI1079</f>
        <v>0</v>
      </c>
      <c r="AK1079" s="91">
        <f>AJ1079*$AE$23</f>
        <v>0</v>
      </c>
    </row>
    <row r="1080" spans="1:37" ht="25.4" customHeight="1" thickTop="1" thickBot="1" x14ac:dyDescent="0.3">
      <c r="A1080" s="320" t="s">
        <v>1134</v>
      </c>
      <c r="B1080" s="320"/>
      <c r="C1080" s="320"/>
      <c r="D1080" s="320"/>
      <c r="E1080" s="320"/>
      <c r="F1080" s="320"/>
      <c r="G1080" s="320"/>
      <c r="H1080" s="320"/>
      <c r="I1080" s="320"/>
      <c r="J1080" s="320"/>
      <c r="K1080" s="320"/>
      <c r="L1080" s="320"/>
      <c r="M1080" s="320"/>
      <c r="N1080" s="320"/>
      <c r="O1080" s="320"/>
      <c r="P1080" s="320"/>
      <c r="Q1080" s="320"/>
      <c r="R1080" s="320"/>
      <c r="S1080" s="320"/>
      <c r="T1080" s="320"/>
      <c r="U1080" s="320"/>
      <c r="V1080" s="320"/>
      <c r="W1080" s="320"/>
      <c r="X1080" s="320"/>
      <c r="Y1080" s="320"/>
      <c r="Z1080" s="320"/>
      <c r="AA1080" s="320"/>
      <c r="AB1080" s="320"/>
      <c r="AC1080" s="320"/>
      <c r="AD1080" s="88">
        <f>'Art. 121'!Q1036</f>
        <v>0</v>
      </c>
      <c r="AE1080" s="89">
        <f>IF(AG1080=1,AK1080,AG1080)</f>
        <v>0</v>
      </c>
      <c r="AF1080">
        <f>AD1080/2</f>
        <v>0</v>
      </c>
      <c r="AG1080" s="86">
        <f>IF(AND(AF1080&gt;=0,AF1080&lt;=1),1,"No aplica")</f>
        <v>1</v>
      </c>
      <c r="AH1080" s="90">
        <f>AD1080/(AG1080*2)</f>
        <v>0</v>
      </c>
      <c r="AI1080" s="91">
        <f>IF(AG1080=1,AG1080/$AG$1081,"No aplica")</f>
        <v>0.2</v>
      </c>
      <c r="AJ1080" s="91">
        <f>AF1080*AI1080</f>
        <v>0</v>
      </c>
      <c r="AK1080" s="91">
        <f>AJ1080*$AE$23</f>
        <v>0</v>
      </c>
    </row>
    <row r="1081" spans="1:37" ht="25.4" customHeight="1" thickTop="1" x14ac:dyDescent="0.25">
      <c r="A1081" s="289" t="s">
        <v>2590</v>
      </c>
      <c r="B1081" s="289"/>
      <c r="C1081" s="289"/>
      <c r="D1081" s="289"/>
      <c r="E1081" s="289"/>
      <c r="F1081" s="289"/>
      <c r="G1081" s="289"/>
      <c r="H1081" s="289"/>
      <c r="I1081" s="289"/>
      <c r="J1081" s="289"/>
      <c r="K1081" s="289"/>
      <c r="L1081" s="289"/>
      <c r="M1081" s="289"/>
      <c r="N1081" s="289"/>
      <c r="O1081" s="289"/>
      <c r="P1081" s="289"/>
      <c r="Q1081" s="289"/>
      <c r="R1081" s="289"/>
      <c r="S1081" s="289"/>
      <c r="T1081" s="289"/>
      <c r="U1081" s="289"/>
      <c r="V1081" s="289"/>
      <c r="W1081" s="289"/>
      <c r="X1081" s="289"/>
      <c r="Y1081" s="289"/>
      <c r="Z1081" s="289"/>
      <c r="AA1081" s="289"/>
      <c r="AB1081" s="289"/>
      <c r="AC1081" s="289"/>
      <c r="AD1081" s="289"/>
      <c r="AE1081" s="89">
        <f>SUM(AE1074:AE1080)</f>
        <v>0</v>
      </c>
      <c r="AF1081" s="59"/>
      <c r="AG1081" s="92">
        <f>SUM(AG1076:AG1080)</f>
        <v>5</v>
      </c>
      <c r="AH1081" s="93"/>
      <c r="AI1081" s="94"/>
      <c r="AJ1081" s="94"/>
      <c r="AK1081" s="94"/>
    </row>
    <row r="1082" spans="1:37" ht="25.4" customHeight="1" x14ac:dyDescent="0.25">
      <c r="A1082" s="290" t="s">
        <v>2591</v>
      </c>
      <c r="B1082" s="290"/>
      <c r="C1082" s="290"/>
      <c r="D1082" s="290"/>
      <c r="E1082" s="290"/>
      <c r="F1082" s="290"/>
      <c r="G1082" s="290"/>
      <c r="H1082" s="290"/>
      <c r="I1082" s="290"/>
      <c r="J1082" s="290"/>
      <c r="K1082" s="290"/>
      <c r="L1082" s="290"/>
      <c r="M1082" s="290"/>
      <c r="N1082" s="290"/>
      <c r="O1082" s="290"/>
      <c r="P1082" s="290"/>
      <c r="Q1082" s="290"/>
      <c r="R1082" s="290"/>
      <c r="S1082" s="290"/>
      <c r="T1082" s="290"/>
      <c r="U1082" s="290"/>
      <c r="V1082" s="290"/>
      <c r="W1082" s="290"/>
      <c r="X1082" s="290"/>
      <c r="Y1082" s="290"/>
      <c r="Z1082" s="290"/>
      <c r="AA1082" s="290"/>
      <c r="AB1082" s="290"/>
      <c r="AC1082" s="290"/>
      <c r="AD1082" s="290"/>
      <c r="AE1082" s="89">
        <f>AE1081/$AE$23*100</f>
        <v>0</v>
      </c>
      <c r="AF1082" s="59"/>
      <c r="AG1082" s="92"/>
      <c r="AH1082" s="93"/>
      <c r="AI1082" s="94"/>
      <c r="AJ1082" s="94"/>
      <c r="AK1082" s="94"/>
    </row>
    <row r="1083" spans="1:37" ht="25.4" customHeight="1" x14ac:dyDescent="0.25">
      <c r="A1083" s="100"/>
      <c r="B1083" s="100"/>
      <c r="C1083" s="100"/>
      <c r="D1083" s="100"/>
      <c r="E1083" s="100"/>
      <c r="F1083" s="100"/>
      <c r="G1083" s="100"/>
      <c r="H1083" s="100"/>
      <c r="I1083" s="100"/>
      <c r="J1083" s="100"/>
      <c r="K1083" s="100"/>
      <c r="L1083" s="100"/>
      <c r="M1083" s="100"/>
      <c r="N1083" s="100"/>
      <c r="O1083" s="100"/>
      <c r="P1083" s="100"/>
      <c r="Q1083" s="95"/>
      <c r="R1083" s="100"/>
      <c r="S1083" s="100"/>
      <c r="T1083" s="100"/>
      <c r="U1083" s="100"/>
      <c r="V1083" s="100"/>
      <c r="W1083" s="100"/>
      <c r="X1083" s="100"/>
      <c r="Y1083" s="100"/>
      <c r="Z1083" s="100"/>
      <c r="AA1083" s="100"/>
      <c r="AB1083" s="100"/>
      <c r="AC1083" s="100"/>
      <c r="AD1083" s="96"/>
      <c r="AE1083" s="96"/>
    </row>
    <row r="1084" spans="1:37" ht="25.4" customHeight="1" x14ac:dyDescent="0.25">
      <c r="A1084" s="100"/>
      <c r="B1084" s="100"/>
      <c r="C1084" s="100"/>
      <c r="D1084" s="100"/>
      <c r="E1084" s="100"/>
      <c r="F1084" s="100"/>
      <c r="G1084" s="100"/>
      <c r="H1084" s="100"/>
      <c r="I1084" s="100"/>
      <c r="J1084" s="100"/>
      <c r="K1084" s="100"/>
      <c r="L1084" s="100"/>
      <c r="M1084" s="100"/>
      <c r="N1084" s="100"/>
      <c r="O1084" s="100"/>
      <c r="P1084" s="100"/>
      <c r="Q1084" s="95"/>
      <c r="R1084" s="100"/>
      <c r="S1084" s="100"/>
      <c r="T1084" s="100"/>
      <c r="U1084" s="100"/>
      <c r="V1084" s="100"/>
      <c r="W1084" s="100"/>
      <c r="X1084" s="100"/>
      <c r="Y1084" s="100"/>
      <c r="Z1084" s="100"/>
      <c r="AA1084" s="100"/>
      <c r="AB1084" s="100"/>
      <c r="AC1084" s="100"/>
      <c r="AD1084" s="96"/>
      <c r="AE1084" s="96"/>
    </row>
    <row r="1085" spans="1:37" ht="25.4" customHeight="1" x14ac:dyDescent="0.25">
      <c r="A1085" s="337" t="s">
        <v>1135</v>
      </c>
      <c r="B1085" s="337"/>
      <c r="C1085" s="337"/>
      <c r="D1085" s="337"/>
      <c r="E1085" s="337"/>
      <c r="F1085" s="337"/>
      <c r="G1085" s="337"/>
      <c r="H1085" s="337"/>
      <c r="I1085" s="337"/>
      <c r="J1085" s="337"/>
      <c r="K1085" s="337"/>
      <c r="L1085" s="337"/>
      <c r="M1085" s="337"/>
      <c r="N1085" s="337"/>
      <c r="O1085" s="337"/>
      <c r="P1085" s="337"/>
      <c r="Q1085" s="337"/>
      <c r="R1085" s="337"/>
      <c r="S1085" s="337"/>
      <c r="T1085" s="337"/>
      <c r="U1085" s="337"/>
      <c r="V1085" s="337"/>
      <c r="W1085" s="337"/>
      <c r="X1085" s="337"/>
      <c r="Y1085" s="337"/>
      <c r="Z1085" s="337"/>
      <c r="AA1085" s="337"/>
      <c r="AB1085" s="337"/>
      <c r="AC1085" s="337"/>
      <c r="AD1085" s="82"/>
      <c r="AE1085" s="82"/>
    </row>
    <row r="1086" spans="1:37" ht="25.4" customHeight="1" x14ac:dyDescent="0.25">
      <c r="A1086" s="101"/>
      <c r="B1086" s="102"/>
      <c r="C1086" s="102"/>
      <c r="D1086" s="102"/>
      <c r="E1086" s="102"/>
      <c r="F1086" s="102"/>
      <c r="G1086" s="102"/>
      <c r="H1086" s="102"/>
      <c r="I1086" s="102"/>
      <c r="J1086" s="102"/>
      <c r="K1086" s="102"/>
      <c r="L1086" s="102"/>
      <c r="M1086" s="102"/>
      <c r="N1086" s="102"/>
      <c r="O1086" s="102"/>
      <c r="P1086" s="102"/>
      <c r="Q1086" s="103"/>
      <c r="R1086" s="102"/>
      <c r="S1086" s="102"/>
      <c r="T1086" s="102"/>
      <c r="U1086" s="102"/>
      <c r="V1086" s="102"/>
      <c r="W1086" s="102"/>
      <c r="X1086" s="102"/>
      <c r="Y1086" s="102"/>
      <c r="Z1086" s="102"/>
      <c r="AA1086" s="102"/>
      <c r="AB1086" s="102"/>
      <c r="AC1086" s="102"/>
      <c r="AD1086" s="83"/>
      <c r="AE1086" s="83"/>
    </row>
    <row r="1087" spans="1:37" ht="25.4" customHeight="1" thickBot="1" x14ac:dyDescent="0.3">
      <c r="A1087" s="70"/>
      <c r="B1087" s="70"/>
      <c r="C1087" s="70"/>
      <c r="D1087" s="70"/>
      <c r="E1087" s="70"/>
      <c r="F1087" s="70"/>
      <c r="G1087" s="70"/>
      <c r="H1087" s="70"/>
      <c r="I1087" s="70"/>
      <c r="J1087" s="70"/>
      <c r="K1087" s="70"/>
      <c r="L1087" s="70"/>
      <c r="M1087" s="70"/>
      <c r="N1087" s="70"/>
      <c r="O1087" s="70"/>
      <c r="P1087" s="70"/>
      <c r="Q1087" s="95"/>
      <c r="R1087" s="70"/>
      <c r="S1087" s="70"/>
      <c r="T1087" s="70"/>
      <c r="U1087" s="70"/>
      <c r="V1087" s="70"/>
      <c r="W1087" s="70"/>
      <c r="X1087" s="70"/>
      <c r="Y1087" s="70"/>
      <c r="Z1087" s="70"/>
      <c r="AA1087" s="70"/>
      <c r="AB1087" s="70"/>
      <c r="AC1087" s="70"/>
      <c r="AD1087" s="96"/>
      <c r="AE1087" s="96"/>
    </row>
    <row r="1088" spans="1:37" ht="25.4" customHeight="1" thickTop="1" thickBot="1" x14ac:dyDescent="0.3">
      <c r="A1088" s="292" t="s">
        <v>44</v>
      </c>
      <c r="B1088" s="292"/>
      <c r="C1088" s="292"/>
      <c r="D1088" s="292"/>
      <c r="E1088" s="292"/>
      <c r="F1088" s="292"/>
      <c r="G1088" s="292"/>
      <c r="H1088" s="292"/>
      <c r="I1088" s="292"/>
      <c r="J1088" s="292"/>
      <c r="K1088" s="292"/>
      <c r="L1088" s="292"/>
      <c r="M1088" s="292"/>
      <c r="N1088" s="292"/>
      <c r="O1088" s="292"/>
      <c r="P1088" s="292"/>
      <c r="Q1088" s="292"/>
      <c r="R1088" s="292"/>
      <c r="S1088" s="292"/>
      <c r="T1088" s="292"/>
      <c r="U1088" s="292"/>
      <c r="V1088" s="292"/>
      <c r="W1088" s="292"/>
      <c r="X1088" s="292"/>
      <c r="Y1088" s="292"/>
      <c r="Z1088" s="292"/>
      <c r="AA1088" s="292"/>
      <c r="AB1088" s="292"/>
      <c r="AC1088" s="292"/>
      <c r="AD1088" s="63" t="s">
        <v>65</v>
      </c>
      <c r="AE1088" s="211" t="s">
        <v>9</v>
      </c>
      <c r="AF1088" s="86" t="s">
        <v>330</v>
      </c>
      <c r="AG1088" s="86" t="s">
        <v>331</v>
      </c>
      <c r="AH1088" s="86" t="s">
        <v>332</v>
      </c>
      <c r="AI1088" s="87" t="s">
        <v>333</v>
      </c>
      <c r="AJ1088" s="86"/>
      <c r="AK1088" s="87" t="s">
        <v>334</v>
      </c>
    </row>
    <row r="1089" spans="1:37" ht="25.4" customHeight="1" thickTop="1" thickBot="1" x14ac:dyDescent="0.3">
      <c r="A1089" s="320" t="s">
        <v>403</v>
      </c>
      <c r="B1089" s="320"/>
      <c r="C1089" s="320"/>
      <c r="D1089" s="320"/>
      <c r="E1089" s="320"/>
      <c r="F1089" s="320"/>
      <c r="G1089" s="320"/>
      <c r="H1089" s="320"/>
      <c r="I1089" s="320"/>
      <c r="J1089" s="320"/>
      <c r="K1089" s="320"/>
      <c r="L1089" s="320"/>
      <c r="M1089" s="320"/>
      <c r="N1089" s="320"/>
      <c r="O1089" s="320"/>
      <c r="P1089" s="320"/>
      <c r="Q1089" s="320"/>
      <c r="R1089" s="320"/>
      <c r="S1089" s="320"/>
      <c r="T1089" s="320"/>
      <c r="U1089" s="320"/>
      <c r="V1089" s="320"/>
      <c r="W1089" s="320"/>
      <c r="X1089" s="320"/>
      <c r="Y1089" s="320"/>
      <c r="Z1089" s="320"/>
      <c r="AA1089" s="320"/>
      <c r="AB1089" s="320"/>
      <c r="AC1089" s="320"/>
      <c r="AD1089" s="88">
        <f>'Art. 121'!Q1045</f>
        <v>0</v>
      </c>
      <c r="AE1089" s="89">
        <f t="shared" ref="AE1089:AE1109" si="194">IF(AG1089=1,AK1089,AG1089)</f>
        <v>0</v>
      </c>
      <c r="AF1089">
        <f t="shared" ref="AF1089:AF1109" si="195">AD1089/2</f>
        <v>0</v>
      </c>
      <c r="AG1089" s="86">
        <f t="shared" ref="AG1089:AG1109" si="196">IF(AND(AF1089&gt;=0,AF1089&lt;=1),1,"No aplica")</f>
        <v>1</v>
      </c>
      <c r="AH1089" s="90">
        <f t="shared" ref="AH1089:AH1109" si="197">AD1089/(AG1089*2)</f>
        <v>0</v>
      </c>
      <c r="AI1089" s="91">
        <f t="shared" ref="AI1089:AI1109" si="198">IF(AG1089=1,AG1089/$AG$1110,"No aplica")</f>
        <v>4.7619047619047616E-2</v>
      </c>
      <c r="AJ1089" s="91">
        <f t="shared" ref="AJ1089:AJ1109" si="199">AF1089*AI1089</f>
        <v>0</v>
      </c>
      <c r="AK1089" s="91">
        <f t="shared" ref="AK1089:AK1109" si="200">AJ1089*$AE$23</f>
        <v>0</v>
      </c>
    </row>
    <row r="1090" spans="1:37" ht="25.4" customHeight="1" thickTop="1" thickBot="1" x14ac:dyDescent="0.3">
      <c r="A1090" s="320" t="s">
        <v>441</v>
      </c>
      <c r="B1090" s="320"/>
      <c r="C1090" s="320"/>
      <c r="D1090" s="320"/>
      <c r="E1090" s="320"/>
      <c r="F1090" s="320"/>
      <c r="G1090" s="320"/>
      <c r="H1090" s="320"/>
      <c r="I1090" s="320"/>
      <c r="J1090" s="320"/>
      <c r="K1090" s="320"/>
      <c r="L1090" s="320"/>
      <c r="M1090" s="320"/>
      <c r="N1090" s="320"/>
      <c r="O1090" s="320"/>
      <c r="P1090" s="320"/>
      <c r="Q1090" s="320"/>
      <c r="R1090" s="320"/>
      <c r="S1090" s="320"/>
      <c r="T1090" s="320"/>
      <c r="U1090" s="320"/>
      <c r="V1090" s="320"/>
      <c r="W1090" s="320"/>
      <c r="X1090" s="320"/>
      <c r="Y1090" s="320"/>
      <c r="Z1090" s="320"/>
      <c r="AA1090" s="320"/>
      <c r="AB1090" s="320"/>
      <c r="AC1090" s="320"/>
      <c r="AD1090" s="88">
        <f>'Art. 121'!Q1046</f>
        <v>0</v>
      </c>
      <c r="AE1090" s="89">
        <f t="shared" si="194"/>
        <v>0</v>
      </c>
      <c r="AF1090">
        <f t="shared" si="195"/>
        <v>0</v>
      </c>
      <c r="AG1090" s="86">
        <f t="shared" si="196"/>
        <v>1</v>
      </c>
      <c r="AH1090" s="90">
        <f t="shared" si="197"/>
        <v>0</v>
      </c>
      <c r="AI1090" s="91">
        <f t="shared" si="198"/>
        <v>4.7619047619047616E-2</v>
      </c>
      <c r="AJ1090" s="91">
        <f t="shared" si="199"/>
        <v>0</v>
      </c>
      <c r="AK1090" s="91">
        <f t="shared" si="200"/>
        <v>0</v>
      </c>
    </row>
    <row r="1091" spans="1:37" ht="25.4" customHeight="1" thickTop="1" thickBot="1" x14ac:dyDescent="0.3">
      <c r="A1091" s="320" t="s">
        <v>1137</v>
      </c>
      <c r="B1091" s="320"/>
      <c r="C1091" s="320"/>
      <c r="D1091" s="320"/>
      <c r="E1091" s="320"/>
      <c r="F1091" s="320"/>
      <c r="G1091" s="320"/>
      <c r="H1091" s="320"/>
      <c r="I1091" s="320"/>
      <c r="J1091" s="320"/>
      <c r="K1091" s="320"/>
      <c r="L1091" s="320"/>
      <c r="M1091" s="320"/>
      <c r="N1091" s="320"/>
      <c r="O1091" s="320"/>
      <c r="P1091" s="320"/>
      <c r="Q1091" s="320"/>
      <c r="R1091" s="320"/>
      <c r="S1091" s="320"/>
      <c r="T1091" s="320"/>
      <c r="U1091" s="320"/>
      <c r="V1091" s="320"/>
      <c r="W1091" s="320"/>
      <c r="X1091" s="320"/>
      <c r="Y1091" s="320"/>
      <c r="Z1091" s="320"/>
      <c r="AA1091" s="320"/>
      <c r="AB1091" s="320"/>
      <c r="AC1091" s="320"/>
      <c r="AD1091" s="88">
        <f>'Art. 121'!Q1047</f>
        <v>0</v>
      </c>
      <c r="AE1091" s="89">
        <f t="shared" si="194"/>
        <v>0</v>
      </c>
      <c r="AF1091">
        <f t="shared" si="195"/>
        <v>0</v>
      </c>
      <c r="AG1091" s="86">
        <f t="shared" si="196"/>
        <v>1</v>
      </c>
      <c r="AH1091" s="90">
        <f t="shared" si="197"/>
        <v>0</v>
      </c>
      <c r="AI1091" s="91">
        <f t="shared" si="198"/>
        <v>4.7619047619047616E-2</v>
      </c>
      <c r="AJ1091" s="91">
        <f t="shared" si="199"/>
        <v>0</v>
      </c>
      <c r="AK1091" s="91">
        <f t="shared" si="200"/>
        <v>0</v>
      </c>
    </row>
    <row r="1092" spans="1:37" ht="25.4" customHeight="1" thickTop="1" thickBot="1" x14ac:dyDescent="0.3">
      <c r="A1092" s="320" t="s">
        <v>1138</v>
      </c>
      <c r="B1092" s="320"/>
      <c r="C1092" s="320"/>
      <c r="D1092" s="320"/>
      <c r="E1092" s="320"/>
      <c r="F1092" s="320"/>
      <c r="G1092" s="320"/>
      <c r="H1092" s="320"/>
      <c r="I1092" s="320"/>
      <c r="J1092" s="320"/>
      <c r="K1092" s="320"/>
      <c r="L1092" s="320"/>
      <c r="M1092" s="320"/>
      <c r="N1092" s="320"/>
      <c r="O1092" s="320"/>
      <c r="P1092" s="320"/>
      <c r="Q1092" s="320"/>
      <c r="R1092" s="320"/>
      <c r="S1092" s="320"/>
      <c r="T1092" s="320"/>
      <c r="U1092" s="320"/>
      <c r="V1092" s="320"/>
      <c r="W1092" s="320"/>
      <c r="X1092" s="320"/>
      <c r="Y1092" s="320"/>
      <c r="Z1092" s="320"/>
      <c r="AA1092" s="320"/>
      <c r="AB1092" s="320"/>
      <c r="AC1092" s="320"/>
      <c r="AD1092" s="88">
        <f>'Art. 121'!Q1048</f>
        <v>0</v>
      </c>
      <c r="AE1092" s="89">
        <f t="shared" si="194"/>
        <v>0</v>
      </c>
      <c r="AF1092">
        <f t="shared" si="195"/>
        <v>0</v>
      </c>
      <c r="AG1092" s="86">
        <f t="shared" si="196"/>
        <v>1</v>
      </c>
      <c r="AH1092" s="90">
        <f t="shared" si="197"/>
        <v>0</v>
      </c>
      <c r="AI1092" s="91">
        <f t="shared" si="198"/>
        <v>4.7619047619047616E-2</v>
      </c>
      <c r="AJ1092" s="91">
        <f t="shared" si="199"/>
        <v>0</v>
      </c>
      <c r="AK1092" s="91">
        <f t="shared" si="200"/>
        <v>0</v>
      </c>
    </row>
    <row r="1093" spans="1:37" ht="25.4" customHeight="1" thickTop="1" thickBot="1" x14ac:dyDescent="0.3">
      <c r="A1093" s="320" t="s">
        <v>1139</v>
      </c>
      <c r="B1093" s="320"/>
      <c r="C1093" s="320"/>
      <c r="D1093" s="320"/>
      <c r="E1093" s="320"/>
      <c r="F1093" s="320"/>
      <c r="G1093" s="320"/>
      <c r="H1093" s="320"/>
      <c r="I1093" s="320"/>
      <c r="J1093" s="320"/>
      <c r="K1093" s="320"/>
      <c r="L1093" s="320"/>
      <c r="M1093" s="320"/>
      <c r="N1093" s="320"/>
      <c r="O1093" s="320"/>
      <c r="P1093" s="320"/>
      <c r="Q1093" s="320"/>
      <c r="R1093" s="320"/>
      <c r="S1093" s="320"/>
      <c r="T1093" s="320"/>
      <c r="U1093" s="320"/>
      <c r="V1093" s="320"/>
      <c r="W1093" s="320"/>
      <c r="X1093" s="320"/>
      <c r="Y1093" s="320"/>
      <c r="Z1093" s="320"/>
      <c r="AA1093" s="320"/>
      <c r="AB1093" s="320"/>
      <c r="AC1093" s="320"/>
      <c r="AD1093" s="88">
        <f>'Art. 121'!Q1049</f>
        <v>0</v>
      </c>
      <c r="AE1093" s="89">
        <f t="shared" si="194"/>
        <v>0</v>
      </c>
      <c r="AF1093">
        <f t="shared" si="195"/>
        <v>0</v>
      </c>
      <c r="AG1093" s="86">
        <f t="shared" si="196"/>
        <v>1</v>
      </c>
      <c r="AH1093" s="90">
        <f t="shared" si="197"/>
        <v>0</v>
      </c>
      <c r="AI1093" s="91">
        <f t="shared" si="198"/>
        <v>4.7619047619047616E-2</v>
      </c>
      <c r="AJ1093" s="91">
        <f t="shared" si="199"/>
        <v>0</v>
      </c>
      <c r="AK1093" s="91">
        <f t="shared" si="200"/>
        <v>0</v>
      </c>
    </row>
    <row r="1094" spans="1:37" ht="25.4" customHeight="1" thickTop="1" thickBot="1" x14ac:dyDescent="0.3">
      <c r="A1094" s="320" t="s">
        <v>1140</v>
      </c>
      <c r="B1094" s="320"/>
      <c r="C1094" s="320"/>
      <c r="D1094" s="320"/>
      <c r="E1094" s="320"/>
      <c r="F1094" s="320"/>
      <c r="G1094" s="320"/>
      <c r="H1094" s="320"/>
      <c r="I1094" s="320"/>
      <c r="J1094" s="320"/>
      <c r="K1094" s="320"/>
      <c r="L1094" s="320"/>
      <c r="M1094" s="320"/>
      <c r="N1094" s="320"/>
      <c r="O1094" s="320"/>
      <c r="P1094" s="320"/>
      <c r="Q1094" s="320"/>
      <c r="R1094" s="320"/>
      <c r="S1094" s="320"/>
      <c r="T1094" s="320"/>
      <c r="U1094" s="320"/>
      <c r="V1094" s="320"/>
      <c r="W1094" s="320"/>
      <c r="X1094" s="320"/>
      <c r="Y1094" s="320"/>
      <c r="Z1094" s="320"/>
      <c r="AA1094" s="320"/>
      <c r="AB1094" s="320"/>
      <c r="AC1094" s="320"/>
      <c r="AD1094" s="88">
        <f>'Art. 121'!Q1050</f>
        <v>0</v>
      </c>
      <c r="AE1094" s="89">
        <f t="shared" si="194"/>
        <v>0</v>
      </c>
      <c r="AF1094">
        <f t="shared" si="195"/>
        <v>0</v>
      </c>
      <c r="AG1094" s="86">
        <f t="shared" si="196"/>
        <v>1</v>
      </c>
      <c r="AH1094" s="90">
        <f t="shared" si="197"/>
        <v>0</v>
      </c>
      <c r="AI1094" s="91">
        <f t="shared" si="198"/>
        <v>4.7619047619047616E-2</v>
      </c>
      <c r="AJ1094" s="91">
        <f t="shared" si="199"/>
        <v>0</v>
      </c>
      <c r="AK1094" s="91">
        <f t="shared" si="200"/>
        <v>0</v>
      </c>
    </row>
    <row r="1095" spans="1:37" ht="25.4" customHeight="1" thickTop="1" thickBot="1" x14ac:dyDescent="0.3">
      <c r="A1095" s="320" t="s">
        <v>1141</v>
      </c>
      <c r="B1095" s="320"/>
      <c r="C1095" s="320"/>
      <c r="D1095" s="320"/>
      <c r="E1095" s="320"/>
      <c r="F1095" s="320"/>
      <c r="G1095" s="320"/>
      <c r="H1095" s="320"/>
      <c r="I1095" s="320"/>
      <c r="J1095" s="320"/>
      <c r="K1095" s="320"/>
      <c r="L1095" s="320"/>
      <c r="M1095" s="320"/>
      <c r="N1095" s="320"/>
      <c r="O1095" s="320"/>
      <c r="P1095" s="320"/>
      <c r="Q1095" s="320"/>
      <c r="R1095" s="320"/>
      <c r="S1095" s="320"/>
      <c r="T1095" s="320"/>
      <c r="U1095" s="320"/>
      <c r="V1095" s="320"/>
      <c r="W1095" s="320"/>
      <c r="X1095" s="320"/>
      <c r="Y1095" s="320"/>
      <c r="Z1095" s="320"/>
      <c r="AA1095" s="320"/>
      <c r="AB1095" s="320"/>
      <c r="AC1095" s="320"/>
      <c r="AD1095" s="88">
        <f>'Art. 121'!Q1051</f>
        <v>0</v>
      </c>
      <c r="AE1095" s="89">
        <f t="shared" si="194"/>
        <v>0</v>
      </c>
      <c r="AF1095">
        <f t="shared" si="195"/>
        <v>0</v>
      </c>
      <c r="AG1095" s="86">
        <f t="shared" si="196"/>
        <v>1</v>
      </c>
      <c r="AH1095" s="90">
        <f t="shared" si="197"/>
        <v>0</v>
      </c>
      <c r="AI1095" s="91">
        <f t="shared" si="198"/>
        <v>4.7619047619047616E-2</v>
      </c>
      <c r="AJ1095" s="91">
        <f t="shared" si="199"/>
        <v>0</v>
      </c>
      <c r="AK1095" s="91">
        <f t="shared" si="200"/>
        <v>0</v>
      </c>
    </row>
    <row r="1096" spans="1:37" ht="25.4" customHeight="1" thickTop="1" thickBot="1" x14ac:dyDescent="0.3">
      <c r="A1096" s="320" t="s">
        <v>1142</v>
      </c>
      <c r="B1096" s="320"/>
      <c r="C1096" s="320"/>
      <c r="D1096" s="320"/>
      <c r="E1096" s="320"/>
      <c r="F1096" s="320"/>
      <c r="G1096" s="320"/>
      <c r="H1096" s="320"/>
      <c r="I1096" s="320"/>
      <c r="J1096" s="320"/>
      <c r="K1096" s="320"/>
      <c r="L1096" s="320"/>
      <c r="M1096" s="320"/>
      <c r="N1096" s="320"/>
      <c r="O1096" s="320"/>
      <c r="P1096" s="320"/>
      <c r="Q1096" s="320"/>
      <c r="R1096" s="320"/>
      <c r="S1096" s="320"/>
      <c r="T1096" s="320"/>
      <c r="U1096" s="320"/>
      <c r="V1096" s="320"/>
      <c r="W1096" s="320"/>
      <c r="X1096" s="320"/>
      <c r="Y1096" s="320"/>
      <c r="Z1096" s="320"/>
      <c r="AA1096" s="320"/>
      <c r="AB1096" s="320"/>
      <c r="AC1096" s="320"/>
      <c r="AD1096" s="88">
        <f>'Art. 121'!Q1052</f>
        <v>0</v>
      </c>
      <c r="AE1096" s="89">
        <f t="shared" si="194"/>
        <v>0</v>
      </c>
      <c r="AF1096">
        <f t="shared" si="195"/>
        <v>0</v>
      </c>
      <c r="AG1096" s="86">
        <f t="shared" si="196"/>
        <v>1</v>
      </c>
      <c r="AH1096" s="90">
        <f t="shared" si="197"/>
        <v>0</v>
      </c>
      <c r="AI1096" s="91">
        <f t="shared" si="198"/>
        <v>4.7619047619047616E-2</v>
      </c>
      <c r="AJ1096" s="91">
        <f t="shared" si="199"/>
        <v>0</v>
      </c>
      <c r="AK1096" s="91">
        <f t="shared" si="200"/>
        <v>0</v>
      </c>
    </row>
    <row r="1097" spans="1:37" ht="25.4" customHeight="1" thickTop="1" thickBot="1" x14ac:dyDescent="0.3">
      <c r="A1097" s="320" t="s">
        <v>1143</v>
      </c>
      <c r="B1097" s="320"/>
      <c r="C1097" s="320"/>
      <c r="D1097" s="320"/>
      <c r="E1097" s="320"/>
      <c r="F1097" s="320"/>
      <c r="G1097" s="320"/>
      <c r="H1097" s="320"/>
      <c r="I1097" s="320"/>
      <c r="J1097" s="320"/>
      <c r="K1097" s="320"/>
      <c r="L1097" s="320"/>
      <c r="M1097" s="320"/>
      <c r="N1097" s="320"/>
      <c r="O1097" s="320"/>
      <c r="P1097" s="320"/>
      <c r="Q1097" s="320"/>
      <c r="R1097" s="320"/>
      <c r="S1097" s="320"/>
      <c r="T1097" s="320"/>
      <c r="U1097" s="320"/>
      <c r="V1097" s="320"/>
      <c r="W1097" s="320"/>
      <c r="X1097" s="320"/>
      <c r="Y1097" s="320"/>
      <c r="Z1097" s="320"/>
      <c r="AA1097" s="320"/>
      <c r="AB1097" s="320"/>
      <c r="AC1097" s="320"/>
      <c r="AD1097" s="88">
        <f>'Art. 121'!Q1053</f>
        <v>0</v>
      </c>
      <c r="AE1097" s="89">
        <f t="shared" si="194"/>
        <v>0</v>
      </c>
      <c r="AF1097">
        <f t="shared" si="195"/>
        <v>0</v>
      </c>
      <c r="AG1097" s="86">
        <f t="shared" si="196"/>
        <v>1</v>
      </c>
      <c r="AH1097" s="90">
        <f t="shared" si="197"/>
        <v>0</v>
      </c>
      <c r="AI1097" s="91">
        <f t="shared" si="198"/>
        <v>4.7619047619047616E-2</v>
      </c>
      <c r="AJ1097" s="91">
        <f t="shared" si="199"/>
        <v>0</v>
      </c>
      <c r="AK1097" s="91">
        <f t="shared" si="200"/>
        <v>0</v>
      </c>
    </row>
    <row r="1098" spans="1:37" ht="25.4" customHeight="1" thickTop="1" thickBot="1" x14ac:dyDescent="0.3">
      <c r="A1098" s="320" t="s">
        <v>1144</v>
      </c>
      <c r="B1098" s="320"/>
      <c r="C1098" s="320"/>
      <c r="D1098" s="320"/>
      <c r="E1098" s="320"/>
      <c r="F1098" s="320"/>
      <c r="G1098" s="320"/>
      <c r="H1098" s="320"/>
      <c r="I1098" s="320"/>
      <c r="J1098" s="320"/>
      <c r="K1098" s="320"/>
      <c r="L1098" s="320"/>
      <c r="M1098" s="320"/>
      <c r="N1098" s="320"/>
      <c r="O1098" s="320"/>
      <c r="P1098" s="320"/>
      <c r="Q1098" s="320"/>
      <c r="R1098" s="320"/>
      <c r="S1098" s="320"/>
      <c r="T1098" s="320"/>
      <c r="U1098" s="320"/>
      <c r="V1098" s="320"/>
      <c r="W1098" s="320"/>
      <c r="X1098" s="320"/>
      <c r="Y1098" s="320"/>
      <c r="Z1098" s="320"/>
      <c r="AA1098" s="320"/>
      <c r="AB1098" s="320"/>
      <c r="AC1098" s="320"/>
      <c r="AD1098" s="88">
        <f>'Art. 121'!Q1054</f>
        <v>0</v>
      </c>
      <c r="AE1098" s="89">
        <f t="shared" si="194"/>
        <v>0</v>
      </c>
      <c r="AF1098">
        <f t="shared" si="195"/>
        <v>0</v>
      </c>
      <c r="AG1098" s="86">
        <f t="shared" si="196"/>
        <v>1</v>
      </c>
      <c r="AH1098" s="90">
        <f t="shared" si="197"/>
        <v>0</v>
      </c>
      <c r="AI1098" s="91">
        <f t="shared" si="198"/>
        <v>4.7619047619047616E-2</v>
      </c>
      <c r="AJ1098" s="91">
        <f t="shared" si="199"/>
        <v>0</v>
      </c>
      <c r="AK1098" s="91">
        <f t="shared" si="200"/>
        <v>0</v>
      </c>
    </row>
    <row r="1099" spans="1:37" ht="25.4" customHeight="1" thickTop="1" thickBot="1" x14ac:dyDescent="0.3">
      <c r="A1099" s="320" t="s">
        <v>1145</v>
      </c>
      <c r="B1099" s="320"/>
      <c r="C1099" s="320"/>
      <c r="D1099" s="320"/>
      <c r="E1099" s="320"/>
      <c r="F1099" s="320"/>
      <c r="G1099" s="320"/>
      <c r="H1099" s="320"/>
      <c r="I1099" s="320"/>
      <c r="J1099" s="320"/>
      <c r="K1099" s="320"/>
      <c r="L1099" s="320"/>
      <c r="M1099" s="320"/>
      <c r="N1099" s="320"/>
      <c r="O1099" s="320"/>
      <c r="P1099" s="320"/>
      <c r="Q1099" s="320"/>
      <c r="R1099" s="320"/>
      <c r="S1099" s="320"/>
      <c r="T1099" s="320"/>
      <c r="U1099" s="320"/>
      <c r="V1099" s="320"/>
      <c r="W1099" s="320"/>
      <c r="X1099" s="320"/>
      <c r="Y1099" s="320"/>
      <c r="Z1099" s="320"/>
      <c r="AA1099" s="320"/>
      <c r="AB1099" s="320"/>
      <c r="AC1099" s="320"/>
      <c r="AD1099" s="88">
        <f>'Art. 121'!Q1055</f>
        <v>0</v>
      </c>
      <c r="AE1099" s="89">
        <f t="shared" si="194"/>
        <v>0</v>
      </c>
      <c r="AF1099">
        <f t="shared" si="195"/>
        <v>0</v>
      </c>
      <c r="AG1099" s="86">
        <f t="shared" si="196"/>
        <v>1</v>
      </c>
      <c r="AH1099" s="90">
        <f t="shared" si="197"/>
        <v>0</v>
      </c>
      <c r="AI1099" s="91">
        <f t="shared" si="198"/>
        <v>4.7619047619047616E-2</v>
      </c>
      <c r="AJ1099" s="91">
        <f t="shared" si="199"/>
        <v>0</v>
      </c>
      <c r="AK1099" s="91">
        <f t="shared" si="200"/>
        <v>0</v>
      </c>
    </row>
    <row r="1100" spans="1:37" ht="25.4" customHeight="1" thickTop="1" thickBot="1" x14ac:dyDescent="0.3">
      <c r="A1100" s="320" t="s">
        <v>1146</v>
      </c>
      <c r="B1100" s="320"/>
      <c r="C1100" s="320"/>
      <c r="D1100" s="320"/>
      <c r="E1100" s="320"/>
      <c r="F1100" s="320"/>
      <c r="G1100" s="320"/>
      <c r="H1100" s="320"/>
      <c r="I1100" s="320"/>
      <c r="J1100" s="320"/>
      <c r="K1100" s="320"/>
      <c r="L1100" s="320"/>
      <c r="M1100" s="320"/>
      <c r="N1100" s="320"/>
      <c r="O1100" s="320"/>
      <c r="P1100" s="320"/>
      <c r="Q1100" s="320"/>
      <c r="R1100" s="320"/>
      <c r="S1100" s="320"/>
      <c r="T1100" s="320"/>
      <c r="U1100" s="320"/>
      <c r="V1100" s="320"/>
      <c r="W1100" s="320"/>
      <c r="X1100" s="320"/>
      <c r="Y1100" s="320"/>
      <c r="Z1100" s="320"/>
      <c r="AA1100" s="320"/>
      <c r="AB1100" s="320"/>
      <c r="AC1100" s="320"/>
      <c r="AD1100" s="88">
        <f>'Art. 121'!Q1056</f>
        <v>0</v>
      </c>
      <c r="AE1100" s="89">
        <f t="shared" si="194"/>
        <v>0</v>
      </c>
      <c r="AF1100">
        <f t="shared" si="195"/>
        <v>0</v>
      </c>
      <c r="AG1100" s="86">
        <f t="shared" si="196"/>
        <v>1</v>
      </c>
      <c r="AH1100" s="90">
        <f t="shared" si="197"/>
        <v>0</v>
      </c>
      <c r="AI1100" s="91">
        <f t="shared" si="198"/>
        <v>4.7619047619047616E-2</v>
      </c>
      <c r="AJ1100" s="91">
        <f t="shared" si="199"/>
        <v>0</v>
      </c>
      <c r="AK1100" s="91">
        <f t="shared" si="200"/>
        <v>0</v>
      </c>
    </row>
    <row r="1101" spans="1:37" ht="25.4" customHeight="1" thickTop="1" thickBot="1" x14ac:dyDescent="0.3">
      <c r="A1101" s="320" t="s">
        <v>1147</v>
      </c>
      <c r="B1101" s="320"/>
      <c r="C1101" s="320"/>
      <c r="D1101" s="320"/>
      <c r="E1101" s="320"/>
      <c r="F1101" s="320"/>
      <c r="G1101" s="320"/>
      <c r="H1101" s="320"/>
      <c r="I1101" s="320"/>
      <c r="J1101" s="320"/>
      <c r="K1101" s="320"/>
      <c r="L1101" s="320"/>
      <c r="M1101" s="320"/>
      <c r="N1101" s="320"/>
      <c r="O1101" s="320"/>
      <c r="P1101" s="320"/>
      <c r="Q1101" s="320"/>
      <c r="R1101" s="320"/>
      <c r="S1101" s="320"/>
      <c r="T1101" s="320"/>
      <c r="U1101" s="320"/>
      <c r="V1101" s="320"/>
      <c r="W1101" s="320"/>
      <c r="X1101" s="320"/>
      <c r="Y1101" s="320"/>
      <c r="Z1101" s="320"/>
      <c r="AA1101" s="320"/>
      <c r="AB1101" s="320"/>
      <c r="AC1101" s="320"/>
      <c r="AD1101" s="88">
        <f>'Art. 121'!Q1057</f>
        <v>0</v>
      </c>
      <c r="AE1101" s="89">
        <f t="shared" si="194"/>
        <v>0</v>
      </c>
      <c r="AF1101">
        <f t="shared" si="195"/>
        <v>0</v>
      </c>
      <c r="AG1101" s="86">
        <f t="shared" si="196"/>
        <v>1</v>
      </c>
      <c r="AH1101" s="90">
        <f t="shared" si="197"/>
        <v>0</v>
      </c>
      <c r="AI1101" s="91">
        <f t="shared" si="198"/>
        <v>4.7619047619047616E-2</v>
      </c>
      <c r="AJ1101" s="91">
        <f t="shared" si="199"/>
        <v>0</v>
      </c>
      <c r="AK1101" s="91">
        <f t="shared" si="200"/>
        <v>0</v>
      </c>
    </row>
    <row r="1102" spans="1:37" ht="25.4" customHeight="1" thickTop="1" thickBot="1" x14ac:dyDescent="0.3">
      <c r="A1102" s="320" t="s">
        <v>1148</v>
      </c>
      <c r="B1102" s="320"/>
      <c r="C1102" s="320"/>
      <c r="D1102" s="320"/>
      <c r="E1102" s="320"/>
      <c r="F1102" s="320"/>
      <c r="G1102" s="320"/>
      <c r="H1102" s="320"/>
      <c r="I1102" s="320"/>
      <c r="J1102" s="320"/>
      <c r="K1102" s="320"/>
      <c r="L1102" s="320"/>
      <c r="M1102" s="320"/>
      <c r="N1102" s="320"/>
      <c r="O1102" s="320"/>
      <c r="P1102" s="320"/>
      <c r="Q1102" s="320"/>
      <c r="R1102" s="320"/>
      <c r="S1102" s="320"/>
      <c r="T1102" s="320"/>
      <c r="U1102" s="320"/>
      <c r="V1102" s="320"/>
      <c r="W1102" s="320"/>
      <c r="X1102" s="320"/>
      <c r="Y1102" s="320"/>
      <c r="Z1102" s="320"/>
      <c r="AA1102" s="320"/>
      <c r="AB1102" s="320"/>
      <c r="AC1102" s="320"/>
      <c r="AD1102" s="88">
        <f>'Art. 121'!Q1058</f>
        <v>0</v>
      </c>
      <c r="AE1102" s="89">
        <f t="shared" si="194"/>
        <v>0</v>
      </c>
      <c r="AF1102">
        <f t="shared" si="195"/>
        <v>0</v>
      </c>
      <c r="AG1102" s="86">
        <f t="shared" si="196"/>
        <v>1</v>
      </c>
      <c r="AH1102" s="90">
        <f t="shared" si="197"/>
        <v>0</v>
      </c>
      <c r="AI1102" s="91">
        <f t="shared" si="198"/>
        <v>4.7619047619047616E-2</v>
      </c>
      <c r="AJ1102" s="91">
        <f t="shared" si="199"/>
        <v>0</v>
      </c>
      <c r="AK1102" s="91">
        <f t="shared" si="200"/>
        <v>0</v>
      </c>
    </row>
    <row r="1103" spans="1:37" ht="25.4" customHeight="1" thickTop="1" thickBot="1" x14ac:dyDescent="0.3">
      <c r="A1103" s="320" t="s">
        <v>1149</v>
      </c>
      <c r="B1103" s="320"/>
      <c r="C1103" s="320"/>
      <c r="D1103" s="320"/>
      <c r="E1103" s="320"/>
      <c r="F1103" s="320"/>
      <c r="G1103" s="320"/>
      <c r="H1103" s="320"/>
      <c r="I1103" s="320"/>
      <c r="J1103" s="320"/>
      <c r="K1103" s="320"/>
      <c r="L1103" s="320"/>
      <c r="M1103" s="320"/>
      <c r="N1103" s="320"/>
      <c r="O1103" s="320"/>
      <c r="P1103" s="320"/>
      <c r="Q1103" s="320"/>
      <c r="R1103" s="320"/>
      <c r="S1103" s="320"/>
      <c r="T1103" s="320"/>
      <c r="U1103" s="320"/>
      <c r="V1103" s="320"/>
      <c r="W1103" s="320"/>
      <c r="X1103" s="320"/>
      <c r="Y1103" s="320"/>
      <c r="Z1103" s="320"/>
      <c r="AA1103" s="320"/>
      <c r="AB1103" s="320"/>
      <c r="AC1103" s="320"/>
      <c r="AD1103" s="88">
        <f>'Art. 121'!Q1059</f>
        <v>0</v>
      </c>
      <c r="AE1103" s="89">
        <f t="shared" si="194"/>
        <v>0</v>
      </c>
      <c r="AF1103">
        <f t="shared" si="195"/>
        <v>0</v>
      </c>
      <c r="AG1103" s="86">
        <f t="shared" si="196"/>
        <v>1</v>
      </c>
      <c r="AH1103" s="90">
        <f t="shared" si="197"/>
        <v>0</v>
      </c>
      <c r="AI1103" s="91">
        <f t="shared" si="198"/>
        <v>4.7619047619047616E-2</v>
      </c>
      <c r="AJ1103" s="91">
        <f t="shared" si="199"/>
        <v>0</v>
      </c>
      <c r="AK1103" s="91">
        <f t="shared" si="200"/>
        <v>0</v>
      </c>
    </row>
    <row r="1104" spans="1:37" ht="25.4" customHeight="1" thickTop="1" thickBot="1" x14ac:dyDescent="0.3">
      <c r="A1104" s="320" t="s">
        <v>1150</v>
      </c>
      <c r="B1104" s="320"/>
      <c r="C1104" s="320"/>
      <c r="D1104" s="320"/>
      <c r="E1104" s="320"/>
      <c r="F1104" s="320"/>
      <c r="G1104" s="320"/>
      <c r="H1104" s="320"/>
      <c r="I1104" s="320"/>
      <c r="J1104" s="320"/>
      <c r="K1104" s="320"/>
      <c r="L1104" s="320"/>
      <c r="M1104" s="320"/>
      <c r="N1104" s="320"/>
      <c r="O1104" s="320"/>
      <c r="P1104" s="320"/>
      <c r="Q1104" s="320"/>
      <c r="R1104" s="320"/>
      <c r="S1104" s="320"/>
      <c r="T1104" s="320"/>
      <c r="U1104" s="320"/>
      <c r="V1104" s="320"/>
      <c r="W1104" s="320"/>
      <c r="X1104" s="320"/>
      <c r="Y1104" s="320"/>
      <c r="Z1104" s="320"/>
      <c r="AA1104" s="320"/>
      <c r="AB1104" s="320"/>
      <c r="AC1104" s="320"/>
      <c r="AD1104" s="88">
        <f>'Art. 121'!Q1060</f>
        <v>0</v>
      </c>
      <c r="AE1104" s="89">
        <f t="shared" si="194"/>
        <v>0</v>
      </c>
      <c r="AF1104">
        <f t="shared" si="195"/>
        <v>0</v>
      </c>
      <c r="AG1104" s="86">
        <f t="shared" si="196"/>
        <v>1</v>
      </c>
      <c r="AH1104" s="90">
        <f t="shared" si="197"/>
        <v>0</v>
      </c>
      <c r="AI1104" s="91">
        <f t="shared" si="198"/>
        <v>4.7619047619047616E-2</v>
      </c>
      <c r="AJ1104" s="91">
        <f t="shared" si="199"/>
        <v>0</v>
      </c>
      <c r="AK1104" s="91">
        <f t="shared" si="200"/>
        <v>0</v>
      </c>
    </row>
    <row r="1105" spans="1:37" ht="25.4" customHeight="1" thickTop="1" thickBot="1" x14ac:dyDescent="0.3">
      <c r="A1105" s="320" t="s">
        <v>1151</v>
      </c>
      <c r="B1105" s="320"/>
      <c r="C1105" s="320"/>
      <c r="D1105" s="320"/>
      <c r="E1105" s="320"/>
      <c r="F1105" s="320"/>
      <c r="G1105" s="320"/>
      <c r="H1105" s="320"/>
      <c r="I1105" s="320"/>
      <c r="J1105" s="320"/>
      <c r="K1105" s="320"/>
      <c r="L1105" s="320"/>
      <c r="M1105" s="320"/>
      <c r="N1105" s="320"/>
      <c r="O1105" s="320"/>
      <c r="P1105" s="320"/>
      <c r="Q1105" s="320"/>
      <c r="R1105" s="320"/>
      <c r="S1105" s="320"/>
      <c r="T1105" s="320"/>
      <c r="U1105" s="320"/>
      <c r="V1105" s="320"/>
      <c r="W1105" s="320"/>
      <c r="X1105" s="320"/>
      <c r="Y1105" s="320"/>
      <c r="Z1105" s="320"/>
      <c r="AA1105" s="320"/>
      <c r="AB1105" s="320"/>
      <c r="AC1105" s="320"/>
      <c r="AD1105" s="88">
        <f>'Art. 121'!Q1061</f>
        <v>0</v>
      </c>
      <c r="AE1105" s="89">
        <f t="shared" si="194"/>
        <v>0</v>
      </c>
      <c r="AF1105">
        <f t="shared" si="195"/>
        <v>0</v>
      </c>
      <c r="AG1105" s="86">
        <f t="shared" si="196"/>
        <v>1</v>
      </c>
      <c r="AH1105" s="90">
        <f t="shared" si="197"/>
        <v>0</v>
      </c>
      <c r="AI1105" s="91">
        <f t="shared" si="198"/>
        <v>4.7619047619047616E-2</v>
      </c>
      <c r="AJ1105" s="91">
        <f t="shared" si="199"/>
        <v>0</v>
      </c>
      <c r="AK1105" s="91">
        <f t="shared" si="200"/>
        <v>0</v>
      </c>
    </row>
    <row r="1106" spans="1:37" ht="25.4" customHeight="1" thickTop="1" thickBot="1" x14ac:dyDescent="0.3">
      <c r="A1106" s="320" t="s">
        <v>1152</v>
      </c>
      <c r="B1106" s="320"/>
      <c r="C1106" s="320"/>
      <c r="D1106" s="320"/>
      <c r="E1106" s="320"/>
      <c r="F1106" s="320"/>
      <c r="G1106" s="320"/>
      <c r="H1106" s="320"/>
      <c r="I1106" s="320"/>
      <c r="J1106" s="320"/>
      <c r="K1106" s="320"/>
      <c r="L1106" s="320"/>
      <c r="M1106" s="320"/>
      <c r="N1106" s="320"/>
      <c r="O1106" s="320"/>
      <c r="P1106" s="320"/>
      <c r="Q1106" s="320"/>
      <c r="R1106" s="320"/>
      <c r="S1106" s="320"/>
      <c r="T1106" s="320"/>
      <c r="U1106" s="320"/>
      <c r="V1106" s="320"/>
      <c r="W1106" s="320"/>
      <c r="X1106" s="320"/>
      <c r="Y1106" s="320"/>
      <c r="Z1106" s="320"/>
      <c r="AA1106" s="320"/>
      <c r="AB1106" s="320"/>
      <c r="AC1106" s="320"/>
      <c r="AD1106" s="88">
        <f>'Art. 121'!Q1062</f>
        <v>0</v>
      </c>
      <c r="AE1106" s="89">
        <f t="shared" si="194"/>
        <v>0</v>
      </c>
      <c r="AF1106">
        <f t="shared" si="195"/>
        <v>0</v>
      </c>
      <c r="AG1106" s="86">
        <f t="shared" si="196"/>
        <v>1</v>
      </c>
      <c r="AH1106" s="90">
        <f t="shared" si="197"/>
        <v>0</v>
      </c>
      <c r="AI1106" s="91">
        <f t="shared" si="198"/>
        <v>4.7619047619047616E-2</v>
      </c>
      <c r="AJ1106" s="91">
        <f t="shared" si="199"/>
        <v>0</v>
      </c>
      <c r="AK1106" s="91">
        <f t="shared" si="200"/>
        <v>0</v>
      </c>
    </row>
    <row r="1107" spans="1:37" ht="25.4" customHeight="1" thickTop="1" thickBot="1" x14ac:dyDescent="0.3">
      <c r="A1107" s="320" t="s">
        <v>1153</v>
      </c>
      <c r="B1107" s="320"/>
      <c r="C1107" s="320"/>
      <c r="D1107" s="320"/>
      <c r="E1107" s="320"/>
      <c r="F1107" s="320"/>
      <c r="G1107" s="320"/>
      <c r="H1107" s="320"/>
      <c r="I1107" s="320"/>
      <c r="J1107" s="320"/>
      <c r="K1107" s="320"/>
      <c r="L1107" s="320"/>
      <c r="M1107" s="320"/>
      <c r="N1107" s="320"/>
      <c r="O1107" s="320"/>
      <c r="P1107" s="320"/>
      <c r="Q1107" s="320"/>
      <c r="R1107" s="320"/>
      <c r="S1107" s="320"/>
      <c r="T1107" s="320"/>
      <c r="U1107" s="320"/>
      <c r="V1107" s="320"/>
      <c r="W1107" s="320"/>
      <c r="X1107" s="320"/>
      <c r="Y1107" s="320"/>
      <c r="Z1107" s="320"/>
      <c r="AA1107" s="320"/>
      <c r="AB1107" s="320"/>
      <c r="AC1107" s="320"/>
      <c r="AD1107" s="88">
        <f>'Art. 121'!Q1063</f>
        <v>0</v>
      </c>
      <c r="AE1107" s="89">
        <f t="shared" si="194"/>
        <v>0</v>
      </c>
      <c r="AF1107">
        <f t="shared" si="195"/>
        <v>0</v>
      </c>
      <c r="AG1107" s="86">
        <f t="shared" si="196"/>
        <v>1</v>
      </c>
      <c r="AH1107" s="90">
        <f t="shared" si="197"/>
        <v>0</v>
      </c>
      <c r="AI1107" s="91">
        <f t="shared" si="198"/>
        <v>4.7619047619047616E-2</v>
      </c>
      <c r="AJ1107" s="91">
        <f t="shared" si="199"/>
        <v>0</v>
      </c>
      <c r="AK1107" s="91">
        <f t="shared" si="200"/>
        <v>0</v>
      </c>
    </row>
    <row r="1108" spans="1:37" ht="25.4" customHeight="1" thickTop="1" thickBot="1" x14ac:dyDescent="0.3">
      <c r="A1108" s="320" t="s">
        <v>1154</v>
      </c>
      <c r="B1108" s="320"/>
      <c r="C1108" s="320"/>
      <c r="D1108" s="320"/>
      <c r="E1108" s="320"/>
      <c r="F1108" s="320"/>
      <c r="G1108" s="320"/>
      <c r="H1108" s="320"/>
      <c r="I1108" s="320"/>
      <c r="J1108" s="320"/>
      <c r="K1108" s="320"/>
      <c r="L1108" s="320"/>
      <c r="M1108" s="320"/>
      <c r="N1108" s="320"/>
      <c r="O1108" s="320"/>
      <c r="P1108" s="320"/>
      <c r="Q1108" s="320"/>
      <c r="R1108" s="320"/>
      <c r="S1108" s="320"/>
      <c r="T1108" s="320"/>
      <c r="U1108" s="320"/>
      <c r="V1108" s="320"/>
      <c r="W1108" s="320"/>
      <c r="X1108" s="320"/>
      <c r="Y1108" s="320"/>
      <c r="Z1108" s="320"/>
      <c r="AA1108" s="320"/>
      <c r="AB1108" s="320"/>
      <c r="AC1108" s="320"/>
      <c r="AD1108" s="88">
        <f>'Art. 121'!Q1064</f>
        <v>0</v>
      </c>
      <c r="AE1108" s="89">
        <f t="shared" si="194"/>
        <v>0</v>
      </c>
      <c r="AF1108">
        <f t="shared" si="195"/>
        <v>0</v>
      </c>
      <c r="AG1108" s="86">
        <f t="shared" si="196"/>
        <v>1</v>
      </c>
      <c r="AH1108" s="90">
        <f t="shared" si="197"/>
        <v>0</v>
      </c>
      <c r="AI1108" s="91">
        <f t="shared" si="198"/>
        <v>4.7619047619047616E-2</v>
      </c>
      <c r="AJ1108" s="91">
        <f t="shared" si="199"/>
        <v>0</v>
      </c>
      <c r="AK1108" s="91">
        <f t="shared" si="200"/>
        <v>0</v>
      </c>
    </row>
    <row r="1109" spans="1:37" ht="25.4" customHeight="1" thickTop="1" thickBot="1" x14ac:dyDescent="0.3">
      <c r="A1109" s="320" t="s">
        <v>1155</v>
      </c>
      <c r="B1109" s="320"/>
      <c r="C1109" s="320"/>
      <c r="D1109" s="320"/>
      <c r="E1109" s="320"/>
      <c r="F1109" s="320"/>
      <c r="G1109" s="320"/>
      <c r="H1109" s="320"/>
      <c r="I1109" s="320"/>
      <c r="J1109" s="320"/>
      <c r="K1109" s="320"/>
      <c r="L1109" s="320"/>
      <c r="M1109" s="320"/>
      <c r="N1109" s="320"/>
      <c r="O1109" s="320"/>
      <c r="P1109" s="320"/>
      <c r="Q1109" s="320"/>
      <c r="R1109" s="320"/>
      <c r="S1109" s="320"/>
      <c r="T1109" s="320"/>
      <c r="U1109" s="320"/>
      <c r="V1109" s="320"/>
      <c r="W1109" s="320"/>
      <c r="X1109" s="320"/>
      <c r="Y1109" s="320"/>
      <c r="Z1109" s="320"/>
      <c r="AA1109" s="320"/>
      <c r="AB1109" s="320"/>
      <c r="AC1109" s="320"/>
      <c r="AD1109" s="88">
        <f>'Art. 121'!Q1065</f>
        <v>0</v>
      </c>
      <c r="AE1109" s="89">
        <f t="shared" si="194"/>
        <v>0</v>
      </c>
      <c r="AF1109">
        <f t="shared" si="195"/>
        <v>0</v>
      </c>
      <c r="AG1109" s="86">
        <f t="shared" si="196"/>
        <v>1</v>
      </c>
      <c r="AH1109" s="90">
        <f t="shared" si="197"/>
        <v>0</v>
      </c>
      <c r="AI1109" s="91">
        <f t="shared" si="198"/>
        <v>4.7619047619047616E-2</v>
      </c>
      <c r="AJ1109" s="91">
        <f t="shared" si="199"/>
        <v>0</v>
      </c>
      <c r="AK1109" s="91">
        <f t="shared" si="200"/>
        <v>0</v>
      </c>
    </row>
    <row r="1110" spans="1:37" ht="25.4" customHeight="1" thickTop="1" x14ac:dyDescent="0.25">
      <c r="A1110" s="289" t="s">
        <v>2592</v>
      </c>
      <c r="B1110" s="289"/>
      <c r="C1110" s="289"/>
      <c r="D1110" s="289"/>
      <c r="E1110" s="289"/>
      <c r="F1110" s="289"/>
      <c r="G1110" s="289"/>
      <c r="H1110" s="289"/>
      <c r="I1110" s="289"/>
      <c r="J1110" s="289"/>
      <c r="K1110" s="289"/>
      <c r="L1110" s="289"/>
      <c r="M1110" s="289"/>
      <c r="N1110" s="289"/>
      <c r="O1110" s="289"/>
      <c r="P1110" s="289"/>
      <c r="Q1110" s="289"/>
      <c r="R1110" s="289"/>
      <c r="S1110" s="289"/>
      <c r="T1110" s="289"/>
      <c r="U1110" s="289"/>
      <c r="V1110" s="289"/>
      <c r="W1110" s="289"/>
      <c r="X1110" s="289"/>
      <c r="Y1110" s="289"/>
      <c r="Z1110" s="289"/>
      <c r="AA1110" s="289"/>
      <c r="AB1110" s="289"/>
      <c r="AC1110" s="289"/>
      <c r="AD1110" s="289"/>
      <c r="AE1110" s="89">
        <f>SUM(AE1089:AE1109)</f>
        <v>0</v>
      </c>
      <c r="AF1110" s="59"/>
      <c r="AG1110" s="92">
        <f>SUM(AG1089:AG1109)</f>
        <v>21</v>
      </c>
      <c r="AH1110" s="93"/>
      <c r="AI1110" s="94"/>
      <c r="AJ1110" s="94"/>
      <c r="AK1110" s="94"/>
    </row>
    <row r="1111" spans="1:37" ht="25.4" customHeight="1" x14ac:dyDescent="0.25">
      <c r="A1111" s="290" t="s">
        <v>2593</v>
      </c>
      <c r="B1111" s="290"/>
      <c r="C1111" s="290"/>
      <c r="D1111" s="290"/>
      <c r="E1111" s="290"/>
      <c r="F1111" s="290"/>
      <c r="G1111" s="290"/>
      <c r="H1111" s="290"/>
      <c r="I1111" s="290"/>
      <c r="J1111" s="290"/>
      <c r="K1111" s="290"/>
      <c r="L1111" s="290"/>
      <c r="M1111" s="290"/>
      <c r="N1111" s="290"/>
      <c r="O1111" s="290"/>
      <c r="P1111" s="290"/>
      <c r="Q1111" s="290"/>
      <c r="R1111" s="290"/>
      <c r="S1111" s="290"/>
      <c r="T1111" s="290"/>
      <c r="U1111" s="290"/>
      <c r="V1111" s="290"/>
      <c r="W1111" s="290"/>
      <c r="X1111" s="290"/>
      <c r="Y1111" s="290"/>
      <c r="Z1111" s="290"/>
      <c r="AA1111" s="290"/>
      <c r="AB1111" s="290"/>
      <c r="AC1111" s="290"/>
      <c r="AD1111" s="290"/>
      <c r="AE1111" s="89">
        <f>AE1110/$AE$23*100</f>
        <v>0</v>
      </c>
      <c r="AF1111" s="59"/>
      <c r="AG1111" s="92"/>
      <c r="AH1111" s="93"/>
      <c r="AI1111" s="94"/>
      <c r="AJ1111" s="94"/>
      <c r="AK1111" s="94"/>
    </row>
    <row r="1112" spans="1:37" ht="25.4" customHeight="1" thickBot="1" x14ac:dyDescent="0.3">
      <c r="A1112" s="70"/>
      <c r="B1112" s="70"/>
      <c r="C1112" s="70"/>
      <c r="D1112" s="70"/>
      <c r="E1112" s="70"/>
      <c r="F1112" s="70"/>
      <c r="G1112" s="70"/>
      <c r="H1112" s="70"/>
      <c r="I1112" s="70"/>
      <c r="J1112" s="70"/>
      <c r="K1112" s="70"/>
      <c r="L1112" s="70"/>
      <c r="M1112" s="70"/>
      <c r="N1112" s="70"/>
      <c r="O1112" s="70"/>
      <c r="P1112" s="70"/>
      <c r="Q1112" s="95"/>
      <c r="R1112" s="70"/>
      <c r="S1112" s="70"/>
      <c r="T1112" s="70"/>
      <c r="U1112" s="70"/>
      <c r="V1112" s="70"/>
      <c r="W1112" s="70"/>
      <c r="X1112" s="70"/>
      <c r="Y1112" s="70"/>
      <c r="Z1112" s="70"/>
      <c r="AA1112" s="70"/>
      <c r="AB1112" s="70"/>
      <c r="AC1112" s="70"/>
      <c r="AD1112" s="96"/>
      <c r="AE1112" s="96"/>
    </row>
    <row r="1113" spans="1:37" ht="25.4" customHeight="1" thickTop="1" thickBot="1" x14ac:dyDescent="0.3">
      <c r="A1113" s="291" t="s">
        <v>124</v>
      </c>
      <c r="B1113" s="291"/>
      <c r="C1113" s="291"/>
      <c r="D1113" s="291"/>
      <c r="E1113" s="291"/>
      <c r="F1113" s="291"/>
      <c r="G1113" s="291"/>
      <c r="H1113" s="291"/>
      <c r="I1113" s="291"/>
      <c r="J1113" s="291"/>
      <c r="K1113" s="291"/>
      <c r="L1113" s="291"/>
      <c r="M1113" s="291"/>
      <c r="N1113" s="291"/>
      <c r="O1113" s="291"/>
      <c r="P1113" s="291"/>
      <c r="Q1113" s="291"/>
      <c r="R1113" s="291"/>
      <c r="S1113" s="291"/>
      <c r="T1113" s="291"/>
      <c r="U1113" s="291"/>
      <c r="V1113" s="291"/>
      <c r="W1113" s="291"/>
      <c r="X1113" s="291"/>
      <c r="Y1113" s="291"/>
      <c r="Z1113" s="291"/>
      <c r="AA1113" s="291"/>
      <c r="AB1113" s="291"/>
      <c r="AC1113" s="291"/>
      <c r="AD1113" s="104" t="s">
        <v>65</v>
      </c>
      <c r="AE1113" s="105" t="s">
        <v>9</v>
      </c>
      <c r="AF1113" s="86" t="s">
        <v>330</v>
      </c>
      <c r="AG1113" s="86" t="s">
        <v>331</v>
      </c>
      <c r="AH1113" s="86" t="s">
        <v>332</v>
      </c>
      <c r="AI1113" s="87" t="s">
        <v>333</v>
      </c>
      <c r="AJ1113" s="86"/>
      <c r="AK1113" s="87" t="s">
        <v>334</v>
      </c>
    </row>
    <row r="1114" spans="1:37" ht="25.4" customHeight="1" thickTop="1" thickBot="1" x14ac:dyDescent="0.3">
      <c r="A1114" s="320" t="s">
        <v>1156</v>
      </c>
      <c r="B1114" s="320"/>
      <c r="C1114" s="320"/>
      <c r="D1114" s="320"/>
      <c r="E1114" s="320"/>
      <c r="F1114" s="320"/>
      <c r="G1114" s="320"/>
      <c r="H1114" s="320"/>
      <c r="I1114" s="320"/>
      <c r="J1114" s="320"/>
      <c r="K1114" s="320"/>
      <c r="L1114" s="320"/>
      <c r="M1114" s="320"/>
      <c r="N1114" s="320"/>
      <c r="O1114" s="320"/>
      <c r="P1114" s="320"/>
      <c r="Q1114" s="320"/>
      <c r="R1114" s="320"/>
      <c r="S1114" s="320"/>
      <c r="T1114" s="320"/>
      <c r="U1114" s="320"/>
      <c r="V1114" s="320"/>
      <c r="W1114" s="320"/>
      <c r="X1114" s="320"/>
      <c r="Y1114" s="320"/>
      <c r="Z1114" s="320"/>
      <c r="AA1114" s="320"/>
      <c r="AB1114" s="320"/>
      <c r="AC1114" s="320"/>
      <c r="AD1114" s="88">
        <f>'Art. 121'!Q1068</f>
        <v>0</v>
      </c>
      <c r="AE1114" s="89">
        <f>IF(AG1114=1,AK1114,AG1114)</f>
        <v>0</v>
      </c>
      <c r="AF1114">
        <f>AD1114/2</f>
        <v>0</v>
      </c>
      <c r="AG1114" s="86">
        <f>IF(AND(AF1114&gt;=0,AF1114&lt;=1),1,"No aplica")</f>
        <v>1</v>
      </c>
      <c r="AH1114" s="90">
        <f>AD1114/(AG1114*2)</f>
        <v>0</v>
      </c>
      <c r="AI1114" s="91">
        <f>IF(AG1114=1,AG1114/$AG$1119,"No aplica")</f>
        <v>0.2</v>
      </c>
      <c r="AJ1114" s="91">
        <f>AF1114*AI1114</f>
        <v>0</v>
      </c>
      <c r="AK1114" s="91">
        <f>AJ1114*$AE$23</f>
        <v>0</v>
      </c>
    </row>
    <row r="1115" spans="1:37" ht="25.4" customHeight="1" thickTop="1" thickBot="1" x14ac:dyDescent="0.3">
      <c r="A1115" s="320" t="s">
        <v>1157</v>
      </c>
      <c r="B1115" s="320"/>
      <c r="C1115" s="320"/>
      <c r="D1115" s="320"/>
      <c r="E1115" s="320"/>
      <c r="F1115" s="320"/>
      <c r="G1115" s="320"/>
      <c r="H1115" s="320"/>
      <c r="I1115" s="320"/>
      <c r="J1115" s="320"/>
      <c r="K1115" s="320"/>
      <c r="L1115" s="320"/>
      <c r="M1115" s="320"/>
      <c r="N1115" s="320"/>
      <c r="O1115" s="320"/>
      <c r="P1115" s="320"/>
      <c r="Q1115" s="320"/>
      <c r="R1115" s="320"/>
      <c r="S1115" s="320"/>
      <c r="T1115" s="320"/>
      <c r="U1115" s="320"/>
      <c r="V1115" s="320"/>
      <c r="W1115" s="320"/>
      <c r="X1115" s="320"/>
      <c r="Y1115" s="320"/>
      <c r="Z1115" s="320"/>
      <c r="AA1115" s="320"/>
      <c r="AB1115" s="320"/>
      <c r="AC1115" s="320"/>
      <c r="AD1115" s="88">
        <f>'Art. 121'!Q1069</f>
        <v>0</v>
      </c>
      <c r="AE1115" s="89">
        <f>IF(AG1115=1,AK1115,AG1115)</f>
        <v>0</v>
      </c>
      <c r="AF1115">
        <f>AD1115/2</f>
        <v>0</v>
      </c>
      <c r="AG1115" s="86">
        <f>IF(AND(AF1115&gt;=0,AF1115&lt;=1),1,"No aplica")</f>
        <v>1</v>
      </c>
      <c r="AH1115" s="90">
        <f>AD1115/(AG1115*2)</f>
        <v>0</v>
      </c>
      <c r="AI1115" s="91">
        <f>IF(AG1115=1,AG1115/$AG$1119,"No aplica")</f>
        <v>0.2</v>
      </c>
      <c r="AJ1115" s="91">
        <f>AF1115*AI1115</f>
        <v>0</v>
      </c>
      <c r="AK1115" s="91">
        <f>AJ1115*$AE$23</f>
        <v>0</v>
      </c>
    </row>
    <row r="1116" spans="1:37" ht="25.4" customHeight="1" thickTop="1" thickBot="1" x14ac:dyDescent="0.3">
      <c r="A1116" s="320" t="s">
        <v>1158</v>
      </c>
      <c r="B1116" s="320"/>
      <c r="C1116" s="320"/>
      <c r="D1116" s="320"/>
      <c r="E1116" s="320"/>
      <c r="F1116" s="320"/>
      <c r="G1116" s="320"/>
      <c r="H1116" s="320"/>
      <c r="I1116" s="320"/>
      <c r="J1116" s="320"/>
      <c r="K1116" s="320"/>
      <c r="L1116" s="320"/>
      <c r="M1116" s="320"/>
      <c r="N1116" s="320"/>
      <c r="O1116" s="320"/>
      <c r="P1116" s="320"/>
      <c r="Q1116" s="320"/>
      <c r="R1116" s="320"/>
      <c r="S1116" s="320"/>
      <c r="T1116" s="320"/>
      <c r="U1116" s="320"/>
      <c r="V1116" s="320"/>
      <c r="W1116" s="320"/>
      <c r="X1116" s="320"/>
      <c r="Y1116" s="320"/>
      <c r="Z1116" s="320"/>
      <c r="AA1116" s="320"/>
      <c r="AB1116" s="320"/>
      <c r="AC1116" s="320"/>
      <c r="AD1116" s="88">
        <f>'Art. 121'!Q1070</f>
        <v>0</v>
      </c>
      <c r="AE1116" s="89">
        <f>IF(AG1116=1,AK1116,AG1116)</f>
        <v>0</v>
      </c>
      <c r="AF1116">
        <f>AD1116/2</f>
        <v>0</v>
      </c>
      <c r="AG1116" s="86">
        <f>IF(AND(AF1116&gt;=0,AF1116&lt;=1),1,"No aplica")</f>
        <v>1</v>
      </c>
      <c r="AH1116" s="90">
        <f>AD1116/(AG1116*2)</f>
        <v>0</v>
      </c>
      <c r="AI1116" s="91">
        <f>IF(AG1116=1,AG1116/$AG$1119,"No aplica")</f>
        <v>0.2</v>
      </c>
      <c r="AJ1116" s="91">
        <f>AF1116*AI1116</f>
        <v>0</v>
      </c>
      <c r="AK1116" s="91">
        <f>AJ1116*$AE$23</f>
        <v>0</v>
      </c>
    </row>
    <row r="1117" spans="1:37" ht="25.4" customHeight="1" thickTop="1" thickBot="1" x14ac:dyDescent="0.3">
      <c r="A1117" s="320" t="s">
        <v>1159</v>
      </c>
      <c r="B1117" s="320"/>
      <c r="C1117" s="320"/>
      <c r="D1117" s="320"/>
      <c r="E1117" s="320"/>
      <c r="F1117" s="320"/>
      <c r="G1117" s="320"/>
      <c r="H1117" s="320"/>
      <c r="I1117" s="320"/>
      <c r="J1117" s="320"/>
      <c r="K1117" s="320"/>
      <c r="L1117" s="320"/>
      <c r="M1117" s="320"/>
      <c r="N1117" s="320"/>
      <c r="O1117" s="320"/>
      <c r="P1117" s="320"/>
      <c r="Q1117" s="320"/>
      <c r="R1117" s="320"/>
      <c r="S1117" s="320"/>
      <c r="T1117" s="320"/>
      <c r="U1117" s="320"/>
      <c r="V1117" s="320"/>
      <c r="W1117" s="320"/>
      <c r="X1117" s="320"/>
      <c r="Y1117" s="320"/>
      <c r="Z1117" s="320"/>
      <c r="AA1117" s="320"/>
      <c r="AB1117" s="320"/>
      <c r="AC1117" s="320"/>
      <c r="AD1117" s="88">
        <f>'Art. 121'!Q1071</f>
        <v>0</v>
      </c>
      <c r="AE1117" s="89">
        <f>IF(AG1117=1,AK1117,AG1117)</f>
        <v>0</v>
      </c>
      <c r="AF1117">
        <f>AD1117/2</f>
        <v>0</v>
      </c>
      <c r="AG1117" s="86">
        <f>IF(AND(AF1117&gt;=0,AF1117&lt;=1),1,"No aplica")</f>
        <v>1</v>
      </c>
      <c r="AH1117" s="90">
        <f>AD1117/(AG1117*2)</f>
        <v>0</v>
      </c>
      <c r="AI1117" s="91">
        <f>IF(AG1117=1,AG1117/$AG$1119,"No aplica")</f>
        <v>0.2</v>
      </c>
      <c r="AJ1117" s="91">
        <f>AF1117*AI1117</f>
        <v>0</v>
      </c>
      <c r="AK1117" s="91">
        <f>AJ1117*$AE$23</f>
        <v>0</v>
      </c>
    </row>
    <row r="1118" spans="1:37" ht="25.4" customHeight="1" thickTop="1" thickBot="1" x14ac:dyDescent="0.3">
      <c r="A1118" s="320" t="s">
        <v>1160</v>
      </c>
      <c r="B1118" s="320"/>
      <c r="C1118" s="320"/>
      <c r="D1118" s="320"/>
      <c r="E1118" s="320"/>
      <c r="F1118" s="320"/>
      <c r="G1118" s="320"/>
      <c r="H1118" s="320"/>
      <c r="I1118" s="320"/>
      <c r="J1118" s="320"/>
      <c r="K1118" s="320"/>
      <c r="L1118" s="320"/>
      <c r="M1118" s="320"/>
      <c r="N1118" s="320"/>
      <c r="O1118" s="320"/>
      <c r="P1118" s="320"/>
      <c r="Q1118" s="320"/>
      <c r="R1118" s="320"/>
      <c r="S1118" s="320"/>
      <c r="T1118" s="320"/>
      <c r="U1118" s="320"/>
      <c r="V1118" s="320"/>
      <c r="W1118" s="320"/>
      <c r="X1118" s="320"/>
      <c r="Y1118" s="320"/>
      <c r="Z1118" s="320"/>
      <c r="AA1118" s="320"/>
      <c r="AB1118" s="320"/>
      <c r="AC1118" s="320"/>
      <c r="AD1118" s="88">
        <f>'Art. 121'!Q1072</f>
        <v>0</v>
      </c>
      <c r="AE1118" s="89">
        <f>IF(AG1118=1,AK1118,AG1118)</f>
        <v>0</v>
      </c>
      <c r="AF1118">
        <f>AD1118/2</f>
        <v>0</v>
      </c>
      <c r="AG1118" s="86">
        <f>IF(AND(AF1118&gt;=0,AF1118&lt;=1),1,"No aplica")</f>
        <v>1</v>
      </c>
      <c r="AH1118" s="90">
        <f>AD1118/(AG1118*2)</f>
        <v>0</v>
      </c>
      <c r="AI1118" s="91">
        <f>IF(AG1118=1,AG1118/$AG$1119,"No aplica")</f>
        <v>0.2</v>
      </c>
      <c r="AJ1118" s="91">
        <f>AF1118*AI1118</f>
        <v>0</v>
      </c>
      <c r="AK1118" s="91">
        <f>AJ1118*$AE$23</f>
        <v>0</v>
      </c>
    </row>
    <row r="1119" spans="1:37" ht="25.4" customHeight="1" thickTop="1" x14ac:dyDescent="0.25">
      <c r="A1119" s="289" t="s">
        <v>2594</v>
      </c>
      <c r="B1119" s="289"/>
      <c r="C1119" s="289"/>
      <c r="D1119" s="289"/>
      <c r="E1119" s="289"/>
      <c r="F1119" s="289"/>
      <c r="G1119" s="289"/>
      <c r="H1119" s="289"/>
      <c r="I1119" s="289"/>
      <c r="J1119" s="289"/>
      <c r="K1119" s="289"/>
      <c r="L1119" s="289"/>
      <c r="M1119" s="289"/>
      <c r="N1119" s="289"/>
      <c r="O1119" s="289"/>
      <c r="P1119" s="289"/>
      <c r="Q1119" s="289"/>
      <c r="R1119" s="289"/>
      <c r="S1119" s="289"/>
      <c r="T1119" s="289"/>
      <c r="U1119" s="289"/>
      <c r="V1119" s="289"/>
      <c r="W1119" s="289"/>
      <c r="X1119" s="289"/>
      <c r="Y1119" s="289"/>
      <c r="Z1119" s="289"/>
      <c r="AA1119" s="289"/>
      <c r="AB1119" s="289"/>
      <c r="AC1119" s="289"/>
      <c r="AD1119" s="289"/>
      <c r="AE1119" s="89">
        <f>SUM(AE1112:AE1118)</f>
        <v>0</v>
      </c>
      <c r="AF1119" s="59"/>
      <c r="AG1119" s="92">
        <f>SUM(AG1114:AG1118)</f>
        <v>5</v>
      </c>
      <c r="AH1119" s="93"/>
      <c r="AI1119" s="94"/>
      <c r="AJ1119" s="94"/>
      <c r="AK1119" s="94"/>
    </row>
    <row r="1120" spans="1:37" ht="25.4" customHeight="1" x14ac:dyDescent="0.25">
      <c r="A1120" s="290" t="s">
        <v>2595</v>
      </c>
      <c r="B1120" s="290"/>
      <c r="C1120" s="290"/>
      <c r="D1120" s="290"/>
      <c r="E1120" s="290"/>
      <c r="F1120" s="290"/>
      <c r="G1120" s="290"/>
      <c r="H1120" s="290"/>
      <c r="I1120" s="290"/>
      <c r="J1120" s="290"/>
      <c r="K1120" s="290"/>
      <c r="L1120" s="290"/>
      <c r="M1120" s="290"/>
      <c r="N1120" s="290"/>
      <c r="O1120" s="290"/>
      <c r="P1120" s="290"/>
      <c r="Q1120" s="290"/>
      <c r="R1120" s="290"/>
      <c r="S1120" s="290"/>
      <c r="T1120" s="290"/>
      <c r="U1120" s="290"/>
      <c r="V1120" s="290"/>
      <c r="W1120" s="290"/>
      <c r="X1120" s="290"/>
      <c r="Y1120" s="290"/>
      <c r="Z1120" s="290"/>
      <c r="AA1120" s="290"/>
      <c r="AB1120" s="290"/>
      <c r="AC1120" s="290"/>
      <c r="AD1120" s="290"/>
      <c r="AE1120" s="89">
        <f>AE1119/$AE$23*100</f>
        <v>0</v>
      </c>
      <c r="AF1120" s="59"/>
      <c r="AG1120" s="92"/>
      <c r="AH1120" s="93"/>
      <c r="AI1120" s="94"/>
      <c r="AJ1120" s="94"/>
      <c r="AK1120" s="94"/>
    </row>
    <row r="1121" spans="1:37" ht="25.4" customHeight="1" x14ac:dyDescent="0.25">
      <c r="A1121" s="100"/>
      <c r="B1121" s="100"/>
      <c r="C1121" s="100"/>
      <c r="D1121" s="100"/>
      <c r="E1121" s="100"/>
      <c r="F1121" s="100"/>
      <c r="G1121" s="100"/>
      <c r="H1121" s="100"/>
      <c r="I1121" s="100"/>
      <c r="J1121" s="100"/>
      <c r="K1121" s="100"/>
      <c r="L1121" s="100"/>
      <c r="M1121" s="100"/>
      <c r="N1121" s="100"/>
      <c r="O1121" s="100"/>
      <c r="P1121" s="100"/>
      <c r="Q1121" s="95"/>
      <c r="R1121" s="100"/>
      <c r="S1121" s="100"/>
      <c r="T1121" s="100"/>
      <c r="U1121" s="100"/>
      <c r="V1121" s="100"/>
      <c r="W1121" s="100"/>
      <c r="X1121" s="100"/>
      <c r="Y1121" s="100"/>
      <c r="Z1121" s="100"/>
      <c r="AA1121" s="100"/>
      <c r="AB1121" s="100"/>
      <c r="AC1121" s="100"/>
      <c r="AD1121" s="96"/>
      <c r="AE1121" s="96"/>
    </row>
    <row r="1122" spans="1:37" ht="25.4" customHeight="1" x14ac:dyDescent="0.25">
      <c r="A1122" s="100"/>
      <c r="B1122" s="100"/>
      <c r="C1122" s="100"/>
      <c r="D1122" s="100"/>
      <c r="E1122" s="100"/>
      <c r="F1122" s="100"/>
      <c r="G1122" s="100"/>
      <c r="H1122" s="100"/>
      <c r="I1122" s="100"/>
      <c r="J1122" s="100"/>
      <c r="K1122" s="100"/>
      <c r="L1122" s="100"/>
      <c r="M1122" s="100"/>
      <c r="N1122" s="100"/>
      <c r="O1122" s="100"/>
      <c r="P1122" s="100"/>
      <c r="Q1122" s="95"/>
      <c r="R1122" s="100"/>
      <c r="S1122" s="100"/>
      <c r="T1122" s="100"/>
      <c r="U1122" s="100"/>
      <c r="V1122" s="100"/>
      <c r="W1122" s="100"/>
      <c r="X1122" s="100"/>
      <c r="Y1122" s="100"/>
      <c r="Z1122" s="100"/>
      <c r="AA1122" s="100"/>
      <c r="AB1122" s="100"/>
      <c r="AC1122" s="100"/>
      <c r="AD1122" s="96"/>
      <c r="AE1122" s="96"/>
    </row>
    <row r="1123" spans="1:37" ht="25.4" customHeight="1" x14ac:dyDescent="0.25">
      <c r="A1123" s="337" t="s">
        <v>1161</v>
      </c>
      <c r="B1123" s="337"/>
      <c r="C1123" s="337"/>
      <c r="D1123" s="337"/>
      <c r="E1123" s="337"/>
      <c r="F1123" s="337"/>
      <c r="G1123" s="337"/>
      <c r="H1123" s="337"/>
      <c r="I1123" s="337"/>
      <c r="J1123" s="337"/>
      <c r="K1123" s="337"/>
      <c r="L1123" s="337"/>
      <c r="M1123" s="337"/>
      <c r="N1123" s="337"/>
      <c r="O1123" s="337"/>
      <c r="P1123" s="337"/>
      <c r="Q1123" s="337"/>
      <c r="R1123" s="337"/>
      <c r="S1123" s="337"/>
      <c r="T1123" s="337"/>
      <c r="U1123" s="337"/>
      <c r="V1123" s="337"/>
      <c r="W1123" s="337"/>
      <c r="X1123" s="337"/>
      <c r="Y1123" s="337"/>
      <c r="Z1123" s="337"/>
      <c r="AA1123" s="337"/>
      <c r="AB1123" s="337"/>
      <c r="AC1123" s="337"/>
      <c r="AD1123" s="82"/>
      <c r="AE1123" s="82"/>
    </row>
    <row r="1124" spans="1:37" ht="25.4" customHeight="1" x14ac:dyDescent="0.25">
      <c r="A1124" s="101"/>
      <c r="B1124" s="102"/>
      <c r="C1124" s="102"/>
      <c r="D1124" s="102"/>
      <c r="E1124" s="102"/>
      <c r="F1124" s="102"/>
      <c r="G1124" s="102"/>
      <c r="H1124" s="102"/>
      <c r="I1124" s="102"/>
      <c r="J1124" s="102"/>
      <c r="K1124" s="102"/>
      <c r="L1124" s="102"/>
      <c r="M1124" s="102"/>
      <c r="N1124" s="102"/>
      <c r="O1124" s="102"/>
      <c r="P1124" s="102"/>
      <c r="Q1124" s="103"/>
      <c r="R1124" s="102"/>
      <c r="S1124" s="102"/>
      <c r="T1124" s="102"/>
      <c r="U1124" s="102"/>
      <c r="V1124" s="102"/>
      <c r="W1124" s="102"/>
      <c r="X1124" s="102"/>
      <c r="Y1124" s="102"/>
      <c r="Z1124" s="102"/>
      <c r="AA1124" s="102"/>
      <c r="AB1124" s="102"/>
      <c r="AC1124" s="102"/>
      <c r="AD1124" s="83"/>
      <c r="AE1124" s="83"/>
    </row>
    <row r="1125" spans="1:37" ht="25.4" customHeight="1" thickBot="1" x14ac:dyDescent="0.3">
      <c r="A1125" s="70"/>
      <c r="B1125" s="70"/>
      <c r="C1125" s="70"/>
      <c r="D1125" s="70"/>
      <c r="E1125" s="70"/>
      <c r="F1125" s="70"/>
      <c r="G1125" s="70"/>
      <c r="H1125" s="70"/>
      <c r="I1125" s="70"/>
      <c r="J1125" s="70"/>
      <c r="K1125" s="70"/>
      <c r="L1125" s="70"/>
      <c r="M1125" s="70"/>
      <c r="N1125" s="70"/>
      <c r="O1125" s="70"/>
      <c r="P1125" s="70"/>
      <c r="Q1125" s="95"/>
      <c r="R1125" s="70"/>
      <c r="S1125" s="70"/>
      <c r="T1125" s="70"/>
      <c r="U1125" s="70"/>
      <c r="V1125" s="70"/>
      <c r="W1125" s="70"/>
      <c r="X1125" s="70"/>
      <c r="Y1125" s="70"/>
      <c r="Z1125" s="70"/>
      <c r="AA1125" s="70"/>
      <c r="AB1125" s="70"/>
      <c r="AC1125" s="70"/>
      <c r="AD1125" s="96"/>
      <c r="AE1125" s="96"/>
    </row>
    <row r="1126" spans="1:37" ht="25.4" customHeight="1" thickTop="1" thickBot="1" x14ac:dyDescent="0.3">
      <c r="A1126" s="292" t="s">
        <v>44</v>
      </c>
      <c r="B1126" s="292"/>
      <c r="C1126" s="292"/>
      <c r="D1126" s="292"/>
      <c r="E1126" s="292"/>
      <c r="F1126" s="292"/>
      <c r="G1126" s="292"/>
      <c r="H1126" s="292"/>
      <c r="I1126" s="292"/>
      <c r="J1126" s="292"/>
      <c r="K1126" s="292"/>
      <c r="L1126" s="292"/>
      <c r="M1126" s="292"/>
      <c r="N1126" s="292"/>
      <c r="O1126" s="292"/>
      <c r="P1126" s="292"/>
      <c r="Q1126" s="292"/>
      <c r="R1126" s="292"/>
      <c r="S1126" s="292"/>
      <c r="T1126" s="292"/>
      <c r="U1126" s="292"/>
      <c r="V1126" s="292"/>
      <c r="W1126" s="292"/>
      <c r="X1126" s="292"/>
      <c r="Y1126" s="292"/>
      <c r="Z1126" s="292"/>
      <c r="AA1126" s="292"/>
      <c r="AB1126" s="292"/>
      <c r="AC1126" s="292"/>
      <c r="AD1126" s="63" t="s">
        <v>65</v>
      </c>
      <c r="AE1126" s="211" t="s">
        <v>9</v>
      </c>
      <c r="AF1126" s="86" t="s">
        <v>330</v>
      </c>
      <c r="AG1126" s="86" t="s">
        <v>331</v>
      </c>
      <c r="AH1126" s="86" t="s">
        <v>332</v>
      </c>
      <c r="AI1126" s="87" t="s">
        <v>333</v>
      </c>
      <c r="AJ1126" s="86"/>
      <c r="AK1126" s="87" t="s">
        <v>334</v>
      </c>
    </row>
    <row r="1127" spans="1:37" ht="25.4" customHeight="1" thickTop="1" thickBot="1" x14ac:dyDescent="0.3">
      <c r="A1127" s="320" t="s">
        <v>403</v>
      </c>
      <c r="B1127" s="320"/>
      <c r="C1127" s="320"/>
      <c r="D1127" s="320"/>
      <c r="E1127" s="320"/>
      <c r="F1127" s="320"/>
      <c r="G1127" s="320"/>
      <c r="H1127" s="320"/>
      <c r="I1127" s="320"/>
      <c r="J1127" s="320"/>
      <c r="K1127" s="320"/>
      <c r="L1127" s="320"/>
      <c r="M1127" s="320"/>
      <c r="N1127" s="320"/>
      <c r="O1127" s="320"/>
      <c r="P1127" s="320"/>
      <c r="Q1127" s="320"/>
      <c r="R1127" s="320"/>
      <c r="S1127" s="320"/>
      <c r="T1127" s="320"/>
      <c r="U1127" s="320"/>
      <c r="V1127" s="320"/>
      <c r="W1127" s="320"/>
      <c r="X1127" s="320"/>
      <c r="Y1127" s="320"/>
      <c r="Z1127" s="320"/>
      <c r="AA1127" s="320"/>
      <c r="AB1127" s="320"/>
      <c r="AC1127" s="320"/>
      <c r="AD1127" s="88">
        <f>'Art. 121'!Q1081</f>
        <v>0</v>
      </c>
      <c r="AE1127" s="89">
        <f t="shared" ref="AE1127:AE1146" si="201">IF(AG1127=1,AK1127,AG1127)</f>
        <v>0</v>
      </c>
      <c r="AF1127">
        <f t="shared" ref="AF1127:AF1146" si="202">AD1127/2</f>
        <v>0</v>
      </c>
      <c r="AG1127" s="86">
        <f t="shared" ref="AG1127:AG1146" si="203">IF(AND(AF1127&gt;=0,AF1127&lt;=1),1,"No aplica")</f>
        <v>1</v>
      </c>
      <c r="AH1127" s="90">
        <f t="shared" ref="AH1127:AH1146" si="204">AD1127/(AG1127*2)</f>
        <v>0</v>
      </c>
      <c r="AI1127" s="91">
        <f t="shared" ref="AI1127:AI1146" si="205">IF(AG1127=1,AG1127/$AG$1147,"No aplica")</f>
        <v>0.05</v>
      </c>
      <c r="AJ1127" s="91">
        <f t="shared" ref="AJ1127:AJ1146" si="206">AF1127*AI1127</f>
        <v>0</v>
      </c>
      <c r="AK1127" s="91">
        <f t="shared" ref="AK1127:AK1146" si="207">AJ1127*$AE$23</f>
        <v>0</v>
      </c>
    </row>
    <row r="1128" spans="1:37" ht="25.4" customHeight="1" thickTop="1" thickBot="1" x14ac:dyDescent="0.3">
      <c r="A1128" s="320" t="s">
        <v>441</v>
      </c>
      <c r="B1128" s="320"/>
      <c r="C1128" s="320"/>
      <c r="D1128" s="320"/>
      <c r="E1128" s="320"/>
      <c r="F1128" s="320"/>
      <c r="G1128" s="320"/>
      <c r="H1128" s="320"/>
      <c r="I1128" s="320"/>
      <c r="J1128" s="320"/>
      <c r="K1128" s="320"/>
      <c r="L1128" s="320"/>
      <c r="M1128" s="320"/>
      <c r="N1128" s="320"/>
      <c r="O1128" s="320"/>
      <c r="P1128" s="320"/>
      <c r="Q1128" s="320"/>
      <c r="R1128" s="320"/>
      <c r="S1128" s="320"/>
      <c r="T1128" s="320"/>
      <c r="U1128" s="320"/>
      <c r="V1128" s="320"/>
      <c r="W1128" s="320"/>
      <c r="X1128" s="320"/>
      <c r="Y1128" s="320"/>
      <c r="Z1128" s="320"/>
      <c r="AA1128" s="320"/>
      <c r="AB1128" s="320"/>
      <c r="AC1128" s="320"/>
      <c r="AD1128" s="88">
        <f>'Art. 121'!Q1082</f>
        <v>0</v>
      </c>
      <c r="AE1128" s="89">
        <f t="shared" si="201"/>
        <v>0</v>
      </c>
      <c r="AF1128">
        <f t="shared" si="202"/>
        <v>0</v>
      </c>
      <c r="AG1128" s="86">
        <f t="shared" si="203"/>
        <v>1</v>
      </c>
      <c r="AH1128" s="90">
        <f t="shared" si="204"/>
        <v>0</v>
      </c>
      <c r="AI1128" s="91">
        <f t="shared" si="205"/>
        <v>0.05</v>
      </c>
      <c r="AJ1128" s="91">
        <f t="shared" si="206"/>
        <v>0</v>
      </c>
      <c r="AK1128" s="91">
        <f t="shared" si="207"/>
        <v>0</v>
      </c>
    </row>
    <row r="1129" spans="1:37" ht="25.4" customHeight="1" thickTop="1" thickBot="1" x14ac:dyDescent="0.3">
      <c r="A1129" s="320" t="s">
        <v>1163</v>
      </c>
      <c r="B1129" s="320"/>
      <c r="C1129" s="320"/>
      <c r="D1129" s="320"/>
      <c r="E1129" s="320"/>
      <c r="F1129" s="320"/>
      <c r="G1129" s="320"/>
      <c r="H1129" s="320"/>
      <c r="I1129" s="320"/>
      <c r="J1129" s="320"/>
      <c r="K1129" s="320"/>
      <c r="L1129" s="320"/>
      <c r="M1129" s="320"/>
      <c r="N1129" s="320"/>
      <c r="O1129" s="320"/>
      <c r="P1129" s="320"/>
      <c r="Q1129" s="320"/>
      <c r="R1129" s="320"/>
      <c r="S1129" s="320"/>
      <c r="T1129" s="320"/>
      <c r="U1129" s="320"/>
      <c r="V1129" s="320"/>
      <c r="W1129" s="320"/>
      <c r="X1129" s="320"/>
      <c r="Y1129" s="320"/>
      <c r="Z1129" s="320"/>
      <c r="AA1129" s="320"/>
      <c r="AB1129" s="320"/>
      <c r="AC1129" s="320"/>
      <c r="AD1129" s="88">
        <f>'Art. 121'!Q1083</f>
        <v>0</v>
      </c>
      <c r="AE1129" s="89">
        <f t="shared" si="201"/>
        <v>0</v>
      </c>
      <c r="AF1129">
        <f t="shared" si="202"/>
        <v>0</v>
      </c>
      <c r="AG1129" s="86">
        <f t="shared" si="203"/>
        <v>1</v>
      </c>
      <c r="AH1129" s="90">
        <f t="shared" si="204"/>
        <v>0</v>
      </c>
      <c r="AI1129" s="91">
        <f t="shared" si="205"/>
        <v>0.05</v>
      </c>
      <c r="AJ1129" s="91">
        <f t="shared" si="206"/>
        <v>0</v>
      </c>
      <c r="AK1129" s="91">
        <f t="shared" si="207"/>
        <v>0</v>
      </c>
    </row>
    <row r="1130" spans="1:37" ht="25.4" customHeight="1" thickTop="1" thickBot="1" x14ac:dyDescent="0.3">
      <c r="A1130" s="320" t="s">
        <v>1164</v>
      </c>
      <c r="B1130" s="320"/>
      <c r="C1130" s="320"/>
      <c r="D1130" s="320"/>
      <c r="E1130" s="320"/>
      <c r="F1130" s="320"/>
      <c r="G1130" s="320"/>
      <c r="H1130" s="320"/>
      <c r="I1130" s="320"/>
      <c r="J1130" s="320"/>
      <c r="K1130" s="320"/>
      <c r="L1130" s="320"/>
      <c r="M1130" s="320"/>
      <c r="N1130" s="320"/>
      <c r="O1130" s="320"/>
      <c r="P1130" s="320"/>
      <c r="Q1130" s="320"/>
      <c r="R1130" s="320"/>
      <c r="S1130" s="320"/>
      <c r="T1130" s="320"/>
      <c r="U1130" s="320"/>
      <c r="V1130" s="320"/>
      <c r="W1130" s="320"/>
      <c r="X1130" s="320"/>
      <c r="Y1130" s="320"/>
      <c r="Z1130" s="320"/>
      <c r="AA1130" s="320"/>
      <c r="AB1130" s="320"/>
      <c r="AC1130" s="320"/>
      <c r="AD1130" s="88">
        <f>'Art. 121'!Q1084</f>
        <v>0</v>
      </c>
      <c r="AE1130" s="89">
        <f t="shared" si="201"/>
        <v>0</v>
      </c>
      <c r="AF1130">
        <f t="shared" si="202"/>
        <v>0</v>
      </c>
      <c r="AG1130" s="86">
        <f t="shared" si="203"/>
        <v>1</v>
      </c>
      <c r="AH1130" s="90">
        <f t="shared" si="204"/>
        <v>0</v>
      </c>
      <c r="AI1130" s="91">
        <f t="shared" si="205"/>
        <v>0.05</v>
      </c>
      <c r="AJ1130" s="91">
        <f t="shared" si="206"/>
        <v>0</v>
      </c>
      <c r="AK1130" s="91">
        <f t="shared" si="207"/>
        <v>0</v>
      </c>
    </row>
    <row r="1131" spans="1:37" ht="25.4" customHeight="1" thickTop="1" thickBot="1" x14ac:dyDescent="0.3">
      <c r="A1131" s="320" t="s">
        <v>1165</v>
      </c>
      <c r="B1131" s="320"/>
      <c r="C1131" s="320"/>
      <c r="D1131" s="320"/>
      <c r="E1131" s="320"/>
      <c r="F1131" s="320"/>
      <c r="G1131" s="320"/>
      <c r="H1131" s="320"/>
      <c r="I1131" s="320"/>
      <c r="J1131" s="320"/>
      <c r="K1131" s="320"/>
      <c r="L1131" s="320"/>
      <c r="M1131" s="320"/>
      <c r="N1131" s="320"/>
      <c r="O1131" s="320"/>
      <c r="P1131" s="320"/>
      <c r="Q1131" s="320"/>
      <c r="R1131" s="320"/>
      <c r="S1131" s="320"/>
      <c r="T1131" s="320"/>
      <c r="U1131" s="320"/>
      <c r="V1131" s="320"/>
      <c r="W1131" s="320"/>
      <c r="X1131" s="320"/>
      <c r="Y1131" s="320"/>
      <c r="Z1131" s="320"/>
      <c r="AA1131" s="320"/>
      <c r="AB1131" s="320"/>
      <c r="AC1131" s="320"/>
      <c r="AD1131" s="88">
        <f>'Art. 121'!Q1085</f>
        <v>0</v>
      </c>
      <c r="AE1131" s="89">
        <f t="shared" si="201"/>
        <v>0</v>
      </c>
      <c r="AF1131">
        <f t="shared" si="202"/>
        <v>0</v>
      </c>
      <c r="AG1131" s="86">
        <f t="shared" si="203"/>
        <v>1</v>
      </c>
      <c r="AH1131" s="90">
        <f t="shared" si="204"/>
        <v>0</v>
      </c>
      <c r="AI1131" s="91">
        <f t="shared" si="205"/>
        <v>0.05</v>
      </c>
      <c r="AJ1131" s="91">
        <f t="shared" si="206"/>
        <v>0</v>
      </c>
      <c r="AK1131" s="91">
        <f t="shared" si="207"/>
        <v>0</v>
      </c>
    </row>
    <row r="1132" spans="1:37" ht="25.4" customHeight="1" thickTop="1" thickBot="1" x14ac:dyDescent="0.3">
      <c r="A1132" s="320" t="s">
        <v>1166</v>
      </c>
      <c r="B1132" s="320"/>
      <c r="C1132" s="320"/>
      <c r="D1132" s="320"/>
      <c r="E1132" s="320"/>
      <c r="F1132" s="320"/>
      <c r="G1132" s="320"/>
      <c r="H1132" s="320"/>
      <c r="I1132" s="320"/>
      <c r="J1132" s="320"/>
      <c r="K1132" s="320"/>
      <c r="L1132" s="320"/>
      <c r="M1132" s="320"/>
      <c r="N1132" s="320"/>
      <c r="O1132" s="320"/>
      <c r="P1132" s="320"/>
      <c r="Q1132" s="320"/>
      <c r="R1132" s="320"/>
      <c r="S1132" s="320"/>
      <c r="T1132" s="320"/>
      <c r="U1132" s="320"/>
      <c r="V1132" s="320"/>
      <c r="W1132" s="320"/>
      <c r="X1132" s="320"/>
      <c r="Y1132" s="320"/>
      <c r="Z1132" s="320"/>
      <c r="AA1132" s="320"/>
      <c r="AB1132" s="320"/>
      <c r="AC1132" s="320"/>
      <c r="AD1132" s="88">
        <f>'Art. 121'!Q1086</f>
        <v>0</v>
      </c>
      <c r="AE1132" s="89">
        <f t="shared" si="201"/>
        <v>0</v>
      </c>
      <c r="AF1132">
        <f t="shared" si="202"/>
        <v>0</v>
      </c>
      <c r="AG1132" s="86">
        <f t="shared" si="203"/>
        <v>1</v>
      </c>
      <c r="AH1132" s="90">
        <f t="shared" si="204"/>
        <v>0</v>
      </c>
      <c r="AI1132" s="91">
        <f t="shared" si="205"/>
        <v>0.05</v>
      </c>
      <c r="AJ1132" s="91">
        <f t="shared" si="206"/>
        <v>0</v>
      </c>
      <c r="AK1132" s="91">
        <f t="shared" si="207"/>
        <v>0</v>
      </c>
    </row>
    <row r="1133" spans="1:37" ht="25.4" customHeight="1" thickTop="1" thickBot="1" x14ac:dyDescent="0.3">
      <c r="A1133" s="320" t="s">
        <v>1167</v>
      </c>
      <c r="B1133" s="320"/>
      <c r="C1133" s="320"/>
      <c r="D1133" s="320"/>
      <c r="E1133" s="320"/>
      <c r="F1133" s="320"/>
      <c r="G1133" s="320"/>
      <c r="H1133" s="320"/>
      <c r="I1133" s="320"/>
      <c r="J1133" s="320"/>
      <c r="K1133" s="320"/>
      <c r="L1133" s="320"/>
      <c r="M1133" s="320"/>
      <c r="N1133" s="320"/>
      <c r="O1133" s="320"/>
      <c r="P1133" s="320"/>
      <c r="Q1133" s="320"/>
      <c r="R1133" s="320"/>
      <c r="S1133" s="320"/>
      <c r="T1133" s="320"/>
      <c r="U1133" s="320"/>
      <c r="V1133" s="320"/>
      <c r="W1133" s="320"/>
      <c r="X1133" s="320"/>
      <c r="Y1133" s="320"/>
      <c r="Z1133" s="320"/>
      <c r="AA1133" s="320"/>
      <c r="AB1133" s="320"/>
      <c r="AC1133" s="320"/>
      <c r="AD1133" s="88">
        <f>'Art. 121'!Q1087</f>
        <v>0</v>
      </c>
      <c r="AE1133" s="89">
        <f t="shared" si="201"/>
        <v>0</v>
      </c>
      <c r="AF1133">
        <f t="shared" si="202"/>
        <v>0</v>
      </c>
      <c r="AG1133" s="86">
        <f t="shared" si="203"/>
        <v>1</v>
      </c>
      <c r="AH1133" s="90">
        <f t="shared" si="204"/>
        <v>0</v>
      </c>
      <c r="AI1133" s="91">
        <f t="shared" si="205"/>
        <v>0.05</v>
      </c>
      <c r="AJ1133" s="91">
        <f t="shared" si="206"/>
        <v>0</v>
      </c>
      <c r="AK1133" s="91">
        <f t="shared" si="207"/>
        <v>0</v>
      </c>
    </row>
    <row r="1134" spans="1:37" ht="25.4" customHeight="1" thickTop="1" thickBot="1" x14ac:dyDescent="0.3">
      <c r="A1134" s="320" t="s">
        <v>1168</v>
      </c>
      <c r="B1134" s="320"/>
      <c r="C1134" s="320"/>
      <c r="D1134" s="320"/>
      <c r="E1134" s="320"/>
      <c r="F1134" s="320"/>
      <c r="G1134" s="320"/>
      <c r="H1134" s="320"/>
      <c r="I1134" s="320"/>
      <c r="J1134" s="320"/>
      <c r="K1134" s="320"/>
      <c r="L1134" s="320"/>
      <c r="M1134" s="320"/>
      <c r="N1134" s="320"/>
      <c r="O1134" s="320"/>
      <c r="P1134" s="320"/>
      <c r="Q1134" s="320"/>
      <c r="R1134" s="320"/>
      <c r="S1134" s="320"/>
      <c r="T1134" s="320"/>
      <c r="U1134" s="320"/>
      <c r="V1134" s="320"/>
      <c r="W1134" s="320"/>
      <c r="X1134" s="320"/>
      <c r="Y1134" s="320"/>
      <c r="Z1134" s="320"/>
      <c r="AA1134" s="320"/>
      <c r="AB1134" s="320"/>
      <c r="AC1134" s="320"/>
      <c r="AD1134" s="88">
        <f>'Art. 121'!Q1088</f>
        <v>0</v>
      </c>
      <c r="AE1134" s="89">
        <f t="shared" si="201"/>
        <v>0</v>
      </c>
      <c r="AF1134">
        <f t="shared" si="202"/>
        <v>0</v>
      </c>
      <c r="AG1134" s="86">
        <f t="shared" si="203"/>
        <v>1</v>
      </c>
      <c r="AH1134" s="90">
        <f t="shared" si="204"/>
        <v>0</v>
      </c>
      <c r="AI1134" s="91">
        <f t="shared" si="205"/>
        <v>0.05</v>
      </c>
      <c r="AJ1134" s="91">
        <f t="shared" si="206"/>
        <v>0</v>
      </c>
      <c r="AK1134" s="91">
        <f t="shared" si="207"/>
        <v>0</v>
      </c>
    </row>
    <row r="1135" spans="1:37" ht="25.4" customHeight="1" thickTop="1" thickBot="1" x14ac:dyDescent="0.3">
      <c r="A1135" s="320" t="s">
        <v>1169</v>
      </c>
      <c r="B1135" s="320"/>
      <c r="C1135" s="320"/>
      <c r="D1135" s="320"/>
      <c r="E1135" s="320"/>
      <c r="F1135" s="320"/>
      <c r="G1135" s="320"/>
      <c r="H1135" s="320"/>
      <c r="I1135" s="320"/>
      <c r="J1135" s="320"/>
      <c r="K1135" s="320"/>
      <c r="L1135" s="320"/>
      <c r="M1135" s="320"/>
      <c r="N1135" s="320"/>
      <c r="O1135" s="320"/>
      <c r="P1135" s="320"/>
      <c r="Q1135" s="320"/>
      <c r="R1135" s="320"/>
      <c r="S1135" s="320"/>
      <c r="T1135" s="320"/>
      <c r="U1135" s="320"/>
      <c r="V1135" s="320"/>
      <c r="W1135" s="320"/>
      <c r="X1135" s="320"/>
      <c r="Y1135" s="320"/>
      <c r="Z1135" s="320"/>
      <c r="AA1135" s="320"/>
      <c r="AB1135" s="320"/>
      <c r="AC1135" s="320"/>
      <c r="AD1135" s="88">
        <f>'Art. 121'!Q1089</f>
        <v>0</v>
      </c>
      <c r="AE1135" s="89">
        <f t="shared" si="201"/>
        <v>0</v>
      </c>
      <c r="AF1135">
        <f t="shared" si="202"/>
        <v>0</v>
      </c>
      <c r="AG1135" s="86">
        <f t="shared" si="203"/>
        <v>1</v>
      </c>
      <c r="AH1135" s="90">
        <f t="shared" si="204"/>
        <v>0</v>
      </c>
      <c r="AI1135" s="91">
        <f t="shared" si="205"/>
        <v>0.05</v>
      </c>
      <c r="AJ1135" s="91">
        <f t="shared" si="206"/>
        <v>0</v>
      </c>
      <c r="AK1135" s="91">
        <f t="shared" si="207"/>
        <v>0</v>
      </c>
    </row>
    <row r="1136" spans="1:37" ht="25.4" customHeight="1" thickTop="1" thickBot="1" x14ac:dyDescent="0.3">
      <c r="A1136" s="320" t="s">
        <v>1170</v>
      </c>
      <c r="B1136" s="320"/>
      <c r="C1136" s="320"/>
      <c r="D1136" s="320"/>
      <c r="E1136" s="320"/>
      <c r="F1136" s="320"/>
      <c r="G1136" s="320"/>
      <c r="H1136" s="320"/>
      <c r="I1136" s="320"/>
      <c r="J1136" s="320"/>
      <c r="K1136" s="320"/>
      <c r="L1136" s="320"/>
      <c r="M1136" s="320"/>
      <c r="N1136" s="320"/>
      <c r="O1136" s="320"/>
      <c r="P1136" s="320"/>
      <c r="Q1136" s="320"/>
      <c r="R1136" s="320"/>
      <c r="S1136" s="320"/>
      <c r="T1136" s="320"/>
      <c r="U1136" s="320"/>
      <c r="V1136" s="320"/>
      <c r="W1136" s="320"/>
      <c r="X1136" s="320"/>
      <c r="Y1136" s="320"/>
      <c r="Z1136" s="320"/>
      <c r="AA1136" s="320"/>
      <c r="AB1136" s="320"/>
      <c r="AC1136" s="320"/>
      <c r="AD1136" s="88">
        <f>'Art. 121'!Q1090</f>
        <v>0</v>
      </c>
      <c r="AE1136" s="89">
        <f t="shared" si="201"/>
        <v>0</v>
      </c>
      <c r="AF1136">
        <f t="shared" si="202"/>
        <v>0</v>
      </c>
      <c r="AG1136" s="86">
        <f t="shared" si="203"/>
        <v>1</v>
      </c>
      <c r="AH1136" s="90">
        <f t="shared" si="204"/>
        <v>0</v>
      </c>
      <c r="AI1136" s="91">
        <f t="shared" si="205"/>
        <v>0.05</v>
      </c>
      <c r="AJ1136" s="91">
        <f t="shared" si="206"/>
        <v>0</v>
      </c>
      <c r="AK1136" s="91">
        <f t="shared" si="207"/>
        <v>0</v>
      </c>
    </row>
    <row r="1137" spans="1:37" ht="25.4" customHeight="1" thickTop="1" thickBot="1" x14ac:dyDescent="0.3">
      <c r="A1137" s="320" t="s">
        <v>1171</v>
      </c>
      <c r="B1137" s="320"/>
      <c r="C1137" s="320"/>
      <c r="D1137" s="320"/>
      <c r="E1137" s="320"/>
      <c r="F1137" s="320"/>
      <c r="G1137" s="320"/>
      <c r="H1137" s="320"/>
      <c r="I1137" s="320"/>
      <c r="J1137" s="320"/>
      <c r="K1137" s="320"/>
      <c r="L1137" s="320"/>
      <c r="M1137" s="320"/>
      <c r="N1137" s="320"/>
      <c r="O1137" s="320"/>
      <c r="P1137" s="320"/>
      <c r="Q1137" s="320"/>
      <c r="R1137" s="320"/>
      <c r="S1137" s="320"/>
      <c r="T1137" s="320"/>
      <c r="U1137" s="320"/>
      <c r="V1137" s="320"/>
      <c r="W1137" s="320"/>
      <c r="X1137" s="320"/>
      <c r="Y1137" s="320"/>
      <c r="Z1137" s="320"/>
      <c r="AA1137" s="320"/>
      <c r="AB1137" s="320"/>
      <c r="AC1137" s="320"/>
      <c r="AD1137" s="88">
        <f>'Art. 121'!Q1091</f>
        <v>0</v>
      </c>
      <c r="AE1137" s="89">
        <f t="shared" si="201"/>
        <v>0</v>
      </c>
      <c r="AF1137">
        <f t="shared" si="202"/>
        <v>0</v>
      </c>
      <c r="AG1137" s="86">
        <f t="shared" si="203"/>
        <v>1</v>
      </c>
      <c r="AH1137" s="90">
        <f t="shared" si="204"/>
        <v>0</v>
      </c>
      <c r="AI1137" s="91">
        <f t="shared" si="205"/>
        <v>0.05</v>
      </c>
      <c r="AJ1137" s="91">
        <f t="shared" si="206"/>
        <v>0</v>
      </c>
      <c r="AK1137" s="91">
        <f t="shared" si="207"/>
        <v>0</v>
      </c>
    </row>
    <row r="1138" spans="1:37" ht="25.4" customHeight="1" thickTop="1" thickBot="1" x14ac:dyDescent="0.3">
      <c r="A1138" s="320" t="s">
        <v>1172</v>
      </c>
      <c r="B1138" s="320"/>
      <c r="C1138" s="320"/>
      <c r="D1138" s="320"/>
      <c r="E1138" s="320"/>
      <c r="F1138" s="320"/>
      <c r="G1138" s="320"/>
      <c r="H1138" s="320"/>
      <c r="I1138" s="320"/>
      <c r="J1138" s="320"/>
      <c r="K1138" s="320"/>
      <c r="L1138" s="320"/>
      <c r="M1138" s="320"/>
      <c r="N1138" s="320"/>
      <c r="O1138" s="320"/>
      <c r="P1138" s="320"/>
      <c r="Q1138" s="320"/>
      <c r="R1138" s="320"/>
      <c r="S1138" s="320"/>
      <c r="T1138" s="320"/>
      <c r="U1138" s="320"/>
      <c r="V1138" s="320"/>
      <c r="W1138" s="320"/>
      <c r="X1138" s="320"/>
      <c r="Y1138" s="320"/>
      <c r="Z1138" s="320"/>
      <c r="AA1138" s="320"/>
      <c r="AB1138" s="320"/>
      <c r="AC1138" s="320"/>
      <c r="AD1138" s="88">
        <f>'Art. 121'!Q1092</f>
        <v>0</v>
      </c>
      <c r="AE1138" s="89">
        <f t="shared" si="201"/>
        <v>0</v>
      </c>
      <c r="AF1138">
        <f t="shared" si="202"/>
        <v>0</v>
      </c>
      <c r="AG1138" s="86">
        <f t="shared" si="203"/>
        <v>1</v>
      </c>
      <c r="AH1138" s="90">
        <f t="shared" si="204"/>
        <v>0</v>
      </c>
      <c r="AI1138" s="91">
        <f t="shared" si="205"/>
        <v>0.05</v>
      </c>
      <c r="AJ1138" s="91">
        <f t="shared" si="206"/>
        <v>0</v>
      </c>
      <c r="AK1138" s="91">
        <f t="shared" si="207"/>
        <v>0</v>
      </c>
    </row>
    <row r="1139" spans="1:37" ht="25.4" customHeight="1" thickTop="1" thickBot="1" x14ac:dyDescent="0.3">
      <c r="A1139" s="320" t="s">
        <v>1173</v>
      </c>
      <c r="B1139" s="320"/>
      <c r="C1139" s="320"/>
      <c r="D1139" s="320"/>
      <c r="E1139" s="320"/>
      <c r="F1139" s="320"/>
      <c r="G1139" s="320"/>
      <c r="H1139" s="320"/>
      <c r="I1139" s="320"/>
      <c r="J1139" s="320"/>
      <c r="K1139" s="320"/>
      <c r="L1139" s="320"/>
      <c r="M1139" s="320"/>
      <c r="N1139" s="320"/>
      <c r="O1139" s="320"/>
      <c r="P1139" s="320"/>
      <c r="Q1139" s="320"/>
      <c r="R1139" s="320"/>
      <c r="S1139" s="320"/>
      <c r="T1139" s="320"/>
      <c r="U1139" s="320"/>
      <c r="V1139" s="320"/>
      <c r="W1139" s="320"/>
      <c r="X1139" s="320"/>
      <c r="Y1139" s="320"/>
      <c r="Z1139" s="320"/>
      <c r="AA1139" s="320"/>
      <c r="AB1139" s="320"/>
      <c r="AC1139" s="320"/>
      <c r="AD1139" s="88">
        <f>'Art. 121'!Q1093</f>
        <v>0</v>
      </c>
      <c r="AE1139" s="89">
        <f t="shared" si="201"/>
        <v>0</v>
      </c>
      <c r="AF1139">
        <f t="shared" si="202"/>
        <v>0</v>
      </c>
      <c r="AG1139" s="86">
        <f t="shared" si="203"/>
        <v>1</v>
      </c>
      <c r="AH1139" s="90">
        <f t="shared" si="204"/>
        <v>0</v>
      </c>
      <c r="AI1139" s="91">
        <f t="shared" si="205"/>
        <v>0.05</v>
      </c>
      <c r="AJ1139" s="91">
        <f t="shared" si="206"/>
        <v>0</v>
      </c>
      <c r="AK1139" s="91">
        <f t="shared" si="207"/>
        <v>0</v>
      </c>
    </row>
    <row r="1140" spans="1:37" ht="25.4" customHeight="1" thickTop="1" thickBot="1" x14ac:dyDescent="0.3">
      <c r="A1140" s="320" t="s">
        <v>1174</v>
      </c>
      <c r="B1140" s="320"/>
      <c r="C1140" s="320"/>
      <c r="D1140" s="320"/>
      <c r="E1140" s="320"/>
      <c r="F1140" s="320"/>
      <c r="G1140" s="320"/>
      <c r="H1140" s="320"/>
      <c r="I1140" s="320"/>
      <c r="J1140" s="320"/>
      <c r="K1140" s="320"/>
      <c r="L1140" s="320"/>
      <c r="M1140" s="320"/>
      <c r="N1140" s="320"/>
      <c r="O1140" s="320"/>
      <c r="P1140" s="320"/>
      <c r="Q1140" s="320"/>
      <c r="R1140" s="320"/>
      <c r="S1140" s="320"/>
      <c r="T1140" s="320"/>
      <c r="U1140" s="320"/>
      <c r="V1140" s="320"/>
      <c r="W1140" s="320"/>
      <c r="X1140" s="320"/>
      <c r="Y1140" s="320"/>
      <c r="Z1140" s="320"/>
      <c r="AA1140" s="320"/>
      <c r="AB1140" s="320"/>
      <c r="AC1140" s="320"/>
      <c r="AD1140" s="88">
        <f>'Art. 121'!Q1094</f>
        <v>0</v>
      </c>
      <c r="AE1140" s="89">
        <f t="shared" si="201"/>
        <v>0</v>
      </c>
      <c r="AF1140">
        <f t="shared" si="202"/>
        <v>0</v>
      </c>
      <c r="AG1140" s="86">
        <f t="shared" si="203"/>
        <v>1</v>
      </c>
      <c r="AH1140" s="90">
        <f t="shared" si="204"/>
        <v>0</v>
      </c>
      <c r="AI1140" s="91">
        <f t="shared" si="205"/>
        <v>0.05</v>
      </c>
      <c r="AJ1140" s="91">
        <f t="shared" si="206"/>
        <v>0</v>
      </c>
      <c r="AK1140" s="91">
        <f t="shared" si="207"/>
        <v>0</v>
      </c>
    </row>
    <row r="1141" spans="1:37" ht="25.4" customHeight="1" thickTop="1" thickBot="1" x14ac:dyDescent="0.3">
      <c r="A1141" s="320" t="s">
        <v>1175</v>
      </c>
      <c r="B1141" s="320"/>
      <c r="C1141" s="320"/>
      <c r="D1141" s="320"/>
      <c r="E1141" s="320"/>
      <c r="F1141" s="320"/>
      <c r="G1141" s="320"/>
      <c r="H1141" s="320"/>
      <c r="I1141" s="320"/>
      <c r="J1141" s="320"/>
      <c r="K1141" s="320"/>
      <c r="L1141" s="320"/>
      <c r="M1141" s="320"/>
      <c r="N1141" s="320"/>
      <c r="O1141" s="320"/>
      <c r="P1141" s="320"/>
      <c r="Q1141" s="320"/>
      <c r="R1141" s="320"/>
      <c r="S1141" s="320"/>
      <c r="T1141" s="320"/>
      <c r="U1141" s="320"/>
      <c r="V1141" s="320"/>
      <c r="W1141" s="320"/>
      <c r="X1141" s="320"/>
      <c r="Y1141" s="320"/>
      <c r="Z1141" s="320"/>
      <c r="AA1141" s="320"/>
      <c r="AB1141" s="320"/>
      <c r="AC1141" s="320"/>
      <c r="AD1141" s="88">
        <f>'Art. 121'!Q1095</f>
        <v>0</v>
      </c>
      <c r="AE1141" s="89">
        <f t="shared" si="201"/>
        <v>0</v>
      </c>
      <c r="AF1141">
        <f t="shared" si="202"/>
        <v>0</v>
      </c>
      <c r="AG1141" s="86">
        <f t="shared" si="203"/>
        <v>1</v>
      </c>
      <c r="AH1141" s="90">
        <f t="shared" si="204"/>
        <v>0</v>
      </c>
      <c r="AI1141" s="91">
        <f t="shared" si="205"/>
        <v>0.05</v>
      </c>
      <c r="AJ1141" s="91">
        <f t="shared" si="206"/>
        <v>0</v>
      </c>
      <c r="AK1141" s="91">
        <f t="shared" si="207"/>
        <v>0</v>
      </c>
    </row>
    <row r="1142" spans="1:37" ht="25.4" customHeight="1" thickTop="1" thickBot="1" x14ac:dyDescent="0.3">
      <c r="A1142" s="320" t="s">
        <v>1176</v>
      </c>
      <c r="B1142" s="320"/>
      <c r="C1142" s="320"/>
      <c r="D1142" s="320"/>
      <c r="E1142" s="320"/>
      <c r="F1142" s="320"/>
      <c r="G1142" s="320"/>
      <c r="H1142" s="320"/>
      <c r="I1142" s="320"/>
      <c r="J1142" s="320"/>
      <c r="K1142" s="320"/>
      <c r="L1142" s="320"/>
      <c r="M1142" s="320"/>
      <c r="N1142" s="320"/>
      <c r="O1142" s="320"/>
      <c r="P1142" s="320"/>
      <c r="Q1142" s="320"/>
      <c r="R1142" s="320"/>
      <c r="S1142" s="320"/>
      <c r="T1142" s="320"/>
      <c r="U1142" s="320"/>
      <c r="V1142" s="320"/>
      <c r="W1142" s="320"/>
      <c r="X1142" s="320"/>
      <c r="Y1142" s="320"/>
      <c r="Z1142" s="320"/>
      <c r="AA1142" s="320"/>
      <c r="AB1142" s="320"/>
      <c r="AC1142" s="320"/>
      <c r="AD1142" s="88">
        <f>'Art. 121'!Q1096</f>
        <v>0</v>
      </c>
      <c r="AE1142" s="89">
        <f t="shared" si="201"/>
        <v>0</v>
      </c>
      <c r="AF1142">
        <f t="shared" si="202"/>
        <v>0</v>
      </c>
      <c r="AG1142" s="86">
        <f t="shared" si="203"/>
        <v>1</v>
      </c>
      <c r="AH1142" s="90">
        <f t="shared" si="204"/>
        <v>0</v>
      </c>
      <c r="AI1142" s="91">
        <f t="shared" si="205"/>
        <v>0.05</v>
      </c>
      <c r="AJ1142" s="91">
        <f t="shared" si="206"/>
        <v>0</v>
      </c>
      <c r="AK1142" s="91">
        <f t="shared" si="207"/>
        <v>0</v>
      </c>
    </row>
    <row r="1143" spans="1:37" ht="25.4" customHeight="1" thickTop="1" thickBot="1" x14ac:dyDescent="0.3">
      <c r="A1143" s="320" t="s">
        <v>1177</v>
      </c>
      <c r="B1143" s="320"/>
      <c r="C1143" s="320"/>
      <c r="D1143" s="320"/>
      <c r="E1143" s="320"/>
      <c r="F1143" s="320"/>
      <c r="G1143" s="320"/>
      <c r="H1143" s="320"/>
      <c r="I1143" s="320"/>
      <c r="J1143" s="320"/>
      <c r="K1143" s="320"/>
      <c r="L1143" s="320"/>
      <c r="M1143" s="320"/>
      <c r="N1143" s="320"/>
      <c r="O1143" s="320"/>
      <c r="P1143" s="320"/>
      <c r="Q1143" s="320"/>
      <c r="R1143" s="320"/>
      <c r="S1143" s="320"/>
      <c r="T1143" s="320"/>
      <c r="U1143" s="320"/>
      <c r="V1143" s="320"/>
      <c r="W1143" s="320"/>
      <c r="X1143" s="320"/>
      <c r="Y1143" s="320"/>
      <c r="Z1143" s="320"/>
      <c r="AA1143" s="320"/>
      <c r="AB1143" s="320"/>
      <c r="AC1143" s="320"/>
      <c r="AD1143" s="88">
        <f>'Art. 121'!Q1097</f>
        <v>0</v>
      </c>
      <c r="AE1143" s="89">
        <f t="shared" si="201"/>
        <v>0</v>
      </c>
      <c r="AF1143">
        <f t="shared" si="202"/>
        <v>0</v>
      </c>
      <c r="AG1143" s="86">
        <f t="shared" si="203"/>
        <v>1</v>
      </c>
      <c r="AH1143" s="90">
        <f t="shared" si="204"/>
        <v>0</v>
      </c>
      <c r="AI1143" s="91">
        <f t="shared" si="205"/>
        <v>0.05</v>
      </c>
      <c r="AJ1143" s="91">
        <f t="shared" si="206"/>
        <v>0</v>
      </c>
      <c r="AK1143" s="91">
        <f t="shared" si="207"/>
        <v>0</v>
      </c>
    </row>
    <row r="1144" spans="1:37" ht="25.4" customHeight="1" thickTop="1" thickBot="1" x14ac:dyDescent="0.3">
      <c r="A1144" s="320" t="s">
        <v>1178</v>
      </c>
      <c r="B1144" s="320"/>
      <c r="C1144" s="320"/>
      <c r="D1144" s="320"/>
      <c r="E1144" s="320"/>
      <c r="F1144" s="320"/>
      <c r="G1144" s="320"/>
      <c r="H1144" s="320"/>
      <c r="I1144" s="320"/>
      <c r="J1144" s="320"/>
      <c r="K1144" s="320"/>
      <c r="L1144" s="320"/>
      <c r="M1144" s="320"/>
      <c r="N1144" s="320"/>
      <c r="O1144" s="320"/>
      <c r="P1144" s="320"/>
      <c r="Q1144" s="320"/>
      <c r="R1144" s="320"/>
      <c r="S1144" s="320"/>
      <c r="T1144" s="320"/>
      <c r="U1144" s="320"/>
      <c r="V1144" s="320"/>
      <c r="W1144" s="320"/>
      <c r="X1144" s="320"/>
      <c r="Y1144" s="320"/>
      <c r="Z1144" s="320"/>
      <c r="AA1144" s="320"/>
      <c r="AB1144" s="320"/>
      <c r="AC1144" s="320"/>
      <c r="AD1144" s="88">
        <f>'Art. 121'!Q1098</f>
        <v>0</v>
      </c>
      <c r="AE1144" s="89">
        <f t="shared" si="201"/>
        <v>0</v>
      </c>
      <c r="AF1144">
        <f t="shared" si="202"/>
        <v>0</v>
      </c>
      <c r="AG1144" s="86">
        <f t="shared" si="203"/>
        <v>1</v>
      </c>
      <c r="AH1144" s="90">
        <f t="shared" si="204"/>
        <v>0</v>
      </c>
      <c r="AI1144" s="91">
        <f t="shared" si="205"/>
        <v>0.05</v>
      </c>
      <c r="AJ1144" s="91">
        <f t="shared" si="206"/>
        <v>0</v>
      </c>
      <c r="AK1144" s="91">
        <f t="shared" si="207"/>
        <v>0</v>
      </c>
    </row>
    <row r="1145" spans="1:37" ht="25.4" customHeight="1" thickTop="1" thickBot="1" x14ac:dyDescent="0.3">
      <c r="A1145" s="320" t="s">
        <v>1179</v>
      </c>
      <c r="B1145" s="320"/>
      <c r="C1145" s="320"/>
      <c r="D1145" s="320"/>
      <c r="E1145" s="320"/>
      <c r="F1145" s="320"/>
      <c r="G1145" s="320"/>
      <c r="H1145" s="320"/>
      <c r="I1145" s="320"/>
      <c r="J1145" s="320"/>
      <c r="K1145" s="320"/>
      <c r="L1145" s="320"/>
      <c r="M1145" s="320"/>
      <c r="N1145" s="320"/>
      <c r="O1145" s="320"/>
      <c r="P1145" s="320"/>
      <c r="Q1145" s="320"/>
      <c r="R1145" s="320"/>
      <c r="S1145" s="320"/>
      <c r="T1145" s="320"/>
      <c r="U1145" s="320"/>
      <c r="V1145" s="320"/>
      <c r="W1145" s="320"/>
      <c r="X1145" s="320"/>
      <c r="Y1145" s="320"/>
      <c r="Z1145" s="320"/>
      <c r="AA1145" s="320"/>
      <c r="AB1145" s="320"/>
      <c r="AC1145" s="320"/>
      <c r="AD1145" s="88">
        <f>'Art. 121'!Q1099</f>
        <v>0</v>
      </c>
      <c r="AE1145" s="89">
        <f t="shared" si="201"/>
        <v>0</v>
      </c>
      <c r="AF1145">
        <f t="shared" si="202"/>
        <v>0</v>
      </c>
      <c r="AG1145" s="86">
        <f t="shared" si="203"/>
        <v>1</v>
      </c>
      <c r="AH1145" s="90">
        <f t="shared" si="204"/>
        <v>0</v>
      </c>
      <c r="AI1145" s="91">
        <f t="shared" si="205"/>
        <v>0.05</v>
      </c>
      <c r="AJ1145" s="91">
        <f t="shared" si="206"/>
        <v>0</v>
      </c>
      <c r="AK1145" s="91">
        <f t="shared" si="207"/>
        <v>0</v>
      </c>
    </row>
    <row r="1146" spans="1:37" ht="25.4" customHeight="1" thickTop="1" thickBot="1" x14ac:dyDescent="0.3">
      <c r="A1146" s="320" t="s">
        <v>1180</v>
      </c>
      <c r="B1146" s="320"/>
      <c r="C1146" s="320"/>
      <c r="D1146" s="320"/>
      <c r="E1146" s="320"/>
      <c r="F1146" s="320"/>
      <c r="G1146" s="320"/>
      <c r="H1146" s="320"/>
      <c r="I1146" s="320"/>
      <c r="J1146" s="320"/>
      <c r="K1146" s="320"/>
      <c r="L1146" s="320"/>
      <c r="M1146" s="320"/>
      <c r="N1146" s="320"/>
      <c r="O1146" s="320"/>
      <c r="P1146" s="320"/>
      <c r="Q1146" s="320"/>
      <c r="R1146" s="320"/>
      <c r="S1146" s="320"/>
      <c r="T1146" s="320"/>
      <c r="U1146" s="320"/>
      <c r="V1146" s="320"/>
      <c r="W1146" s="320"/>
      <c r="X1146" s="320"/>
      <c r="Y1146" s="320"/>
      <c r="Z1146" s="320"/>
      <c r="AA1146" s="320"/>
      <c r="AB1146" s="320"/>
      <c r="AC1146" s="320"/>
      <c r="AD1146" s="88">
        <f>'Art. 121'!Q1100</f>
        <v>0</v>
      </c>
      <c r="AE1146" s="89">
        <f t="shared" si="201"/>
        <v>0</v>
      </c>
      <c r="AF1146">
        <f t="shared" si="202"/>
        <v>0</v>
      </c>
      <c r="AG1146" s="86">
        <f t="shared" si="203"/>
        <v>1</v>
      </c>
      <c r="AH1146" s="90">
        <f t="shared" si="204"/>
        <v>0</v>
      </c>
      <c r="AI1146" s="91">
        <f t="shared" si="205"/>
        <v>0.05</v>
      </c>
      <c r="AJ1146" s="91">
        <f t="shared" si="206"/>
        <v>0</v>
      </c>
      <c r="AK1146" s="91">
        <f t="shared" si="207"/>
        <v>0</v>
      </c>
    </row>
    <row r="1147" spans="1:37" ht="25.4" customHeight="1" thickTop="1" x14ac:dyDescent="0.25">
      <c r="A1147" s="289" t="s">
        <v>2596</v>
      </c>
      <c r="B1147" s="289"/>
      <c r="C1147" s="289"/>
      <c r="D1147" s="289"/>
      <c r="E1147" s="289"/>
      <c r="F1147" s="289"/>
      <c r="G1147" s="289"/>
      <c r="H1147" s="289"/>
      <c r="I1147" s="289"/>
      <c r="J1147" s="289"/>
      <c r="K1147" s="289"/>
      <c r="L1147" s="289"/>
      <c r="M1147" s="289"/>
      <c r="N1147" s="289"/>
      <c r="O1147" s="289"/>
      <c r="P1147" s="289"/>
      <c r="Q1147" s="289"/>
      <c r="R1147" s="289"/>
      <c r="S1147" s="289"/>
      <c r="T1147" s="289"/>
      <c r="U1147" s="289"/>
      <c r="V1147" s="289"/>
      <c r="W1147" s="289"/>
      <c r="X1147" s="289"/>
      <c r="Y1147" s="289"/>
      <c r="Z1147" s="289"/>
      <c r="AA1147" s="289"/>
      <c r="AB1147" s="289"/>
      <c r="AC1147" s="289"/>
      <c r="AD1147" s="289"/>
      <c r="AE1147" s="89">
        <f>SUM(AE1127:AE1146)</f>
        <v>0</v>
      </c>
      <c r="AF1147" s="59"/>
      <c r="AG1147" s="92">
        <f>SUM(AG1127:AG1146)</f>
        <v>20</v>
      </c>
      <c r="AH1147" s="93"/>
      <c r="AI1147" s="94"/>
      <c r="AJ1147" s="94"/>
      <c r="AK1147" s="94"/>
    </row>
    <row r="1148" spans="1:37" ht="25.4" customHeight="1" x14ac:dyDescent="0.25">
      <c r="A1148" s="290" t="s">
        <v>2597</v>
      </c>
      <c r="B1148" s="290"/>
      <c r="C1148" s="290"/>
      <c r="D1148" s="290"/>
      <c r="E1148" s="290"/>
      <c r="F1148" s="290"/>
      <c r="G1148" s="290"/>
      <c r="H1148" s="290"/>
      <c r="I1148" s="290"/>
      <c r="J1148" s="290"/>
      <c r="K1148" s="290"/>
      <c r="L1148" s="290"/>
      <c r="M1148" s="290"/>
      <c r="N1148" s="290"/>
      <c r="O1148" s="290"/>
      <c r="P1148" s="290"/>
      <c r="Q1148" s="290"/>
      <c r="R1148" s="290"/>
      <c r="S1148" s="290"/>
      <c r="T1148" s="290"/>
      <c r="U1148" s="290"/>
      <c r="V1148" s="290"/>
      <c r="W1148" s="290"/>
      <c r="X1148" s="290"/>
      <c r="Y1148" s="290"/>
      <c r="Z1148" s="290"/>
      <c r="AA1148" s="290"/>
      <c r="AB1148" s="290"/>
      <c r="AC1148" s="290"/>
      <c r="AD1148" s="290"/>
      <c r="AE1148" s="89">
        <f>AE1147/$AE$23*100</f>
        <v>0</v>
      </c>
      <c r="AF1148" s="59"/>
      <c r="AG1148" s="92"/>
      <c r="AH1148" s="93"/>
      <c r="AI1148" s="94"/>
      <c r="AJ1148" s="94"/>
      <c r="AK1148" s="94"/>
    </row>
    <row r="1149" spans="1:37" ht="25.4" customHeight="1" thickBot="1" x14ac:dyDescent="0.3">
      <c r="A1149" s="70"/>
      <c r="B1149" s="70"/>
      <c r="C1149" s="70"/>
      <c r="D1149" s="70"/>
      <c r="E1149" s="70"/>
      <c r="F1149" s="70"/>
      <c r="G1149" s="70"/>
      <c r="H1149" s="70"/>
      <c r="I1149" s="70"/>
      <c r="J1149" s="70"/>
      <c r="K1149" s="70"/>
      <c r="L1149" s="70"/>
      <c r="M1149" s="70"/>
      <c r="N1149" s="70"/>
      <c r="O1149" s="70"/>
      <c r="P1149" s="70"/>
      <c r="Q1149" s="95"/>
      <c r="R1149" s="70"/>
      <c r="S1149" s="70"/>
      <c r="T1149" s="70"/>
      <c r="U1149" s="70"/>
      <c r="V1149" s="70"/>
      <c r="W1149" s="70"/>
      <c r="X1149" s="70"/>
      <c r="Y1149" s="70"/>
      <c r="Z1149" s="70"/>
      <c r="AA1149" s="70"/>
      <c r="AB1149" s="70"/>
      <c r="AC1149" s="70"/>
      <c r="AD1149" s="96"/>
      <c r="AE1149" s="96"/>
    </row>
    <row r="1150" spans="1:37" ht="25.4" customHeight="1" thickTop="1" thickBot="1" x14ac:dyDescent="0.3">
      <c r="A1150" s="291" t="s">
        <v>124</v>
      </c>
      <c r="B1150" s="291"/>
      <c r="C1150" s="291"/>
      <c r="D1150" s="291"/>
      <c r="E1150" s="291"/>
      <c r="F1150" s="291"/>
      <c r="G1150" s="291"/>
      <c r="H1150" s="291"/>
      <c r="I1150" s="291"/>
      <c r="J1150" s="291"/>
      <c r="K1150" s="291"/>
      <c r="L1150" s="291"/>
      <c r="M1150" s="291"/>
      <c r="N1150" s="291"/>
      <c r="O1150" s="291"/>
      <c r="P1150" s="291"/>
      <c r="Q1150" s="291"/>
      <c r="R1150" s="291"/>
      <c r="S1150" s="291"/>
      <c r="T1150" s="291"/>
      <c r="U1150" s="291"/>
      <c r="V1150" s="291"/>
      <c r="W1150" s="291"/>
      <c r="X1150" s="291"/>
      <c r="Y1150" s="291"/>
      <c r="Z1150" s="291"/>
      <c r="AA1150" s="291"/>
      <c r="AB1150" s="291"/>
      <c r="AC1150" s="291"/>
      <c r="AD1150" s="104" t="s">
        <v>65</v>
      </c>
      <c r="AE1150" s="105" t="s">
        <v>9</v>
      </c>
      <c r="AF1150" s="86" t="s">
        <v>330</v>
      </c>
      <c r="AG1150" s="86" t="s">
        <v>331</v>
      </c>
      <c r="AH1150" s="86" t="s">
        <v>332</v>
      </c>
      <c r="AI1150" s="87" t="s">
        <v>333</v>
      </c>
      <c r="AJ1150" s="86"/>
      <c r="AK1150" s="87" t="s">
        <v>334</v>
      </c>
    </row>
    <row r="1151" spans="1:37" ht="25.4" customHeight="1" thickTop="1" thickBot="1" x14ac:dyDescent="0.3">
      <c r="A1151" s="320" t="s">
        <v>1181</v>
      </c>
      <c r="B1151" s="320"/>
      <c r="C1151" s="320"/>
      <c r="D1151" s="320"/>
      <c r="E1151" s="320"/>
      <c r="F1151" s="320"/>
      <c r="G1151" s="320"/>
      <c r="H1151" s="320"/>
      <c r="I1151" s="320"/>
      <c r="J1151" s="320"/>
      <c r="K1151" s="320"/>
      <c r="L1151" s="320"/>
      <c r="M1151" s="320"/>
      <c r="N1151" s="320"/>
      <c r="O1151" s="320"/>
      <c r="P1151" s="320"/>
      <c r="Q1151" s="320"/>
      <c r="R1151" s="320"/>
      <c r="S1151" s="320"/>
      <c r="T1151" s="320"/>
      <c r="U1151" s="320"/>
      <c r="V1151" s="320"/>
      <c r="W1151" s="320"/>
      <c r="X1151" s="320"/>
      <c r="Y1151" s="320"/>
      <c r="Z1151" s="320"/>
      <c r="AA1151" s="320"/>
      <c r="AB1151" s="320"/>
      <c r="AC1151" s="320"/>
      <c r="AD1151" s="88">
        <f>'Art. 121'!Q1103</f>
        <v>0</v>
      </c>
      <c r="AE1151" s="89">
        <f>IF(AG1151=1,AK1151,AG1151)</f>
        <v>0</v>
      </c>
      <c r="AF1151">
        <f>AD1151/2</f>
        <v>0</v>
      </c>
      <c r="AG1151" s="86">
        <f>IF(AND(AF1151&gt;=0,AF1151&lt;=1),1,"No aplica")</f>
        <v>1</v>
      </c>
      <c r="AH1151" s="90">
        <f>AD1151/(AG1151*2)</f>
        <v>0</v>
      </c>
      <c r="AI1151" s="91">
        <f>IF(AG1151=1,AG1151/$AG$1156,"No aplica")</f>
        <v>0.2</v>
      </c>
      <c r="AJ1151" s="91">
        <f>AF1151*AI1151</f>
        <v>0</v>
      </c>
      <c r="AK1151" s="91">
        <f>AJ1151*$AE$23</f>
        <v>0</v>
      </c>
    </row>
    <row r="1152" spans="1:37" ht="25.4" customHeight="1" thickTop="1" thickBot="1" x14ac:dyDescent="0.3">
      <c r="A1152" s="320" t="s">
        <v>1182</v>
      </c>
      <c r="B1152" s="320"/>
      <c r="C1152" s="320"/>
      <c r="D1152" s="320"/>
      <c r="E1152" s="320"/>
      <c r="F1152" s="320"/>
      <c r="G1152" s="320"/>
      <c r="H1152" s="320"/>
      <c r="I1152" s="320"/>
      <c r="J1152" s="320"/>
      <c r="K1152" s="320"/>
      <c r="L1152" s="320"/>
      <c r="M1152" s="320"/>
      <c r="N1152" s="320"/>
      <c r="O1152" s="320"/>
      <c r="P1152" s="320"/>
      <c r="Q1152" s="320"/>
      <c r="R1152" s="320"/>
      <c r="S1152" s="320"/>
      <c r="T1152" s="320"/>
      <c r="U1152" s="320"/>
      <c r="V1152" s="320"/>
      <c r="W1152" s="320"/>
      <c r="X1152" s="320"/>
      <c r="Y1152" s="320"/>
      <c r="Z1152" s="320"/>
      <c r="AA1152" s="320"/>
      <c r="AB1152" s="320"/>
      <c r="AC1152" s="320"/>
      <c r="AD1152" s="88">
        <f>'Art. 121'!Q1104</f>
        <v>0</v>
      </c>
      <c r="AE1152" s="89">
        <f>IF(AG1152=1,AK1152,AG1152)</f>
        <v>0</v>
      </c>
      <c r="AF1152">
        <f>AD1152/2</f>
        <v>0</v>
      </c>
      <c r="AG1152" s="86">
        <f>IF(AND(AF1152&gt;=0,AF1152&lt;=1),1,"No aplica")</f>
        <v>1</v>
      </c>
      <c r="AH1152" s="90">
        <f>AD1152/(AG1152*2)</f>
        <v>0</v>
      </c>
      <c r="AI1152" s="91">
        <f>IF(AG1152=1,AG1152/$AG$1156,"No aplica")</f>
        <v>0.2</v>
      </c>
      <c r="AJ1152" s="91">
        <f>AF1152*AI1152</f>
        <v>0</v>
      </c>
      <c r="AK1152" s="91">
        <f>AJ1152*$AE$23</f>
        <v>0</v>
      </c>
    </row>
    <row r="1153" spans="1:37" ht="25.4" customHeight="1" thickTop="1" thickBot="1" x14ac:dyDescent="0.3">
      <c r="A1153" s="320" t="s">
        <v>1183</v>
      </c>
      <c r="B1153" s="320"/>
      <c r="C1153" s="320"/>
      <c r="D1153" s="320"/>
      <c r="E1153" s="320"/>
      <c r="F1153" s="320"/>
      <c r="G1153" s="320"/>
      <c r="H1153" s="320"/>
      <c r="I1153" s="320"/>
      <c r="J1153" s="320"/>
      <c r="K1153" s="320"/>
      <c r="L1153" s="320"/>
      <c r="M1153" s="320"/>
      <c r="N1153" s="320"/>
      <c r="O1153" s="320"/>
      <c r="P1153" s="320"/>
      <c r="Q1153" s="320"/>
      <c r="R1153" s="320"/>
      <c r="S1153" s="320"/>
      <c r="T1153" s="320"/>
      <c r="U1153" s="320"/>
      <c r="V1153" s="320"/>
      <c r="W1153" s="320"/>
      <c r="X1153" s="320"/>
      <c r="Y1153" s="320"/>
      <c r="Z1153" s="320"/>
      <c r="AA1153" s="320"/>
      <c r="AB1153" s="320"/>
      <c r="AC1153" s="320"/>
      <c r="AD1153" s="88">
        <f>'Art. 121'!Q1105</f>
        <v>0</v>
      </c>
      <c r="AE1153" s="89">
        <f>IF(AG1153=1,AK1153,AG1153)</f>
        <v>0</v>
      </c>
      <c r="AF1153">
        <f>AD1153/2</f>
        <v>0</v>
      </c>
      <c r="AG1153" s="86">
        <f>IF(AND(AF1153&gt;=0,AF1153&lt;=1),1,"No aplica")</f>
        <v>1</v>
      </c>
      <c r="AH1153" s="90">
        <f>AD1153/(AG1153*2)</f>
        <v>0</v>
      </c>
      <c r="AI1153" s="91">
        <f>IF(AG1153=1,AG1153/$AG$1156,"No aplica")</f>
        <v>0.2</v>
      </c>
      <c r="AJ1153" s="91">
        <f>AF1153*AI1153</f>
        <v>0</v>
      </c>
      <c r="AK1153" s="91">
        <f>AJ1153*$AE$23</f>
        <v>0</v>
      </c>
    </row>
    <row r="1154" spans="1:37" ht="25.4" customHeight="1" thickTop="1" thickBot="1" x14ac:dyDescent="0.3">
      <c r="A1154" s="320" t="s">
        <v>679</v>
      </c>
      <c r="B1154" s="320"/>
      <c r="C1154" s="320"/>
      <c r="D1154" s="320"/>
      <c r="E1154" s="320"/>
      <c r="F1154" s="320"/>
      <c r="G1154" s="320"/>
      <c r="H1154" s="320"/>
      <c r="I1154" s="320"/>
      <c r="J1154" s="320"/>
      <c r="K1154" s="320"/>
      <c r="L1154" s="320"/>
      <c r="M1154" s="320"/>
      <c r="N1154" s="320"/>
      <c r="O1154" s="320"/>
      <c r="P1154" s="320"/>
      <c r="Q1154" s="320"/>
      <c r="R1154" s="320"/>
      <c r="S1154" s="320"/>
      <c r="T1154" s="320"/>
      <c r="U1154" s="320"/>
      <c r="V1154" s="320"/>
      <c r="W1154" s="320"/>
      <c r="X1154" s="320"/>
      <c r="Y1154" s="320"/>
      <c r="Z1154" s="320"/>
      <c r="AA1154" s="320"/>
      <c r="AB1154" s="320"/>
      <c r="AC1154" s="320"/>
      <c r="AD1154" s="88">
        <f>'Art. 121'!Q1106</f>
        <v>0</v>
      </c>
      <c r="AE1154" s="89">
        <f>IF(AG1154=1,AK1154,AG1154)</f>
        <v>0</v>
      </c>
      <c r="AF1154">
        <f>AD1154/2</f>
        <v>0</v>
      </c>
      <c r="AG1154" s="86">
        <f>IF(AND(AF1154&gt;=0,AF1154&lt;=1),1,"No aplica")</f>
        <v>1</v>
      </c>
      <c r="AH1154" s="90">
        <f>AD1154/(AG1154*2)</f>
        <v>0</v>
      </c>
      <c r="AI1154" s="91">
        <f>IF(AG1154=1,AG1154/$AG$1156,"No aplica")</f>
        <v>0.2</v>
      </c>
      <c r="AJ1154" s="91">
        <f>AF1154*AI1154</f>
        <v>0</v>
      </c>
      <c r="AK1154" s="91">
        <f>AJ1154*$AE$23</f>
        <v>0</v>
      </c>
    </row>
    <row r="1155" spans="1:37" ht="25.4" customHeight="1" thickTop="1" thickBot="1" x14ac:dyDescent="0.3">
      <c r="A1155" s="320" t="s">
        <v>680</v>
      </c>
      <c r="B1155" s="320"/>
      <c r="C1155" s="320"/>
      <c r="D1155" s="320"/>
      <c r="E1155" s="320"/>
      <c r="F1155" s="320"/>
      <c r="G1155" s="320"/>
      <c r="H1155" s="320"/>
      <c r="I1155" s="320"/>
      <c r="J1155" s="320"/>
      <c r="K1155" s="320"/>
      <c r="L1155" s="320"/>
      <c r="M1155" s="320"/>
      <c r="N1155" s="320"/>
      <c r="O1155" s="320"/>
      <c r="P1155" s="320"/>
      <c r="Q1155" s="320"/>
      <c r="R1155" s="320"/>
      <c r="S1155" s="320"/>
      <c r="T1155" s="320"/>
      <c r="U1155" s="320"/>
      <c r="V1155" s="320"/>
      <c r="W1155" s="320"/>
      <c r="X1155" s="320"/>
      <c r="Y1155" s="320"/>
      <c r="Z1155" s="320"/>
      <c r="AA1155" s="320"/>
      <c r="AB1155" s="320"/>
      <c r="AC1155" s="320"/>
      <c r="AD1155" s="88">
        <f>'Art. 121'!Q1107</f>
        <v>0</v>
      </c>
      <c r="AE1155" s="89">
        <f>IF(AG1155=1,AK1155,AG1155)</f>
        <v>0</v>
      </c>
      <c r="AF1155">
        <f>AD1155/2</f>
        <v>0</v>
      </c>
      <c r="AG1155" s="86">
        <f>IF(AND(AF1155&gt;=0,AF1155&lt;=1),1,"No aplica")</f>
        <v>1</v>
      </c>
      <c r="AH1155" s="90">
        <f>AD1155/(AG1155*2)</f>
        <v>0</v>
      </c>
      <c r="AI1155" s="91">
        <f>IF(AG1155=1,AG1155/$AG$1156,"No aplica")</f>
        <v>0.2</v>
      </c>
      <c r="AJ1155" s="91">
        <f>AF1155*AI1155</f>
        <v>0</v>
      </c>
      <c r="AK1155" s="91">
        <f>AJ1155*$AE$23</f>
        <v>0</v>
      </c>
    </row>
    <row r="1156" spans="1:37" ht="25.4" customHeight="1" thickTop="1" x14ac:dyDescent="0.25">
      <c r="A1156" s="289" t="s">
        <v>2598</v>
      </c>
      <c r="B1156" s="289"/>
      <c r="C1156" s="289"/>
      <c r="D1156" s="289"/>
      <c r="E1156" s="289"/>
      <c r="F1156" s="289"/>
      <c r="G1156" s="289"/>
      <c r="H1156" s="289"/>
      <c r="I1156" s="289"/>
      <c r="J1156" s="289"/>
      <c r="K1156" s="289"/>
      <c r="L1156" s="289"/>
      <c r="M1156" s="289"/>
      <c r="N1156" s="289"/>
      <c r="O1156" s="289"/>
      <c r="P1156" s="289"/>
      <c r="Q1156" s="289"/>
      <c r="R1156" s="289"/>
      <c r="S1156" s="289"/>
      <c r="T1156" s="289"/>
      <c r="U1156" s="289"/>
      <c r="V1156" s="289"/>
      <c r="W1156" s="289"/>
      <c r="X1156" s="289"/>
      <c r="Y1156" s="289"/>
      <c r="Z1156" s="289"/>
      <c r="AA1156" s="289"/>
      <c r="AB1156" s="289"/>
      <c r="AC1156" s="289"/>
      <c r="AD1156" s="289"/>
      <c r="AE1156" s="89">
        <f>SUM(AE1149:AE1155)</f>
        <v>0</v>
      </c>
      <c r="AF1156" s="59"/>
      <c r="AG1156" s="92">
        <f>SUM(AG1151:AG1155)</f>
        <v>5</v>
      </c>
      <c r="AH1156" s="93"/>
      <c r="AI1156" s="94"/>
      <c r="AJ1156" s="94"/>
      <c r="AK1156" s="94"/>
    </row>
    <row r="1157" spans="1:37" ht="25.4" customHeight="1" x14ac:dyDescent="0.25">
      <c r="A1157" s="290" t="s">
        <v>2599</v>
      </c>
      <c r="B1157" s="290"/>
      <c r="C1157" s="290"/>
      <c r="D1157" s="290"/>
      <c r="E1157" s="290"/>
      <c r="F1157" s="290"/>
      <c r="G1157" s="290"/>
      <c r="H1157" s="290"/>
      <c r="I1157" s="290"/>
      <c r="J1157" s="290"/>
      <c r="K1157" s="290"/>
      <c r="L1157" s="290"/>
      <c r="M1157" s="290"/>
      <c r="N1157" s="290"/>
      <c r="O1157" s="290"/>
      <c r="P1157" s="290"/>
      <c r="Q1157" s="290"/>
      <c r="R1157" s="290"/>
      <c r="S1157" s="290"/>
      <c r="T1157" s="290"/>
      <c r="U1157" s="290"/>
      <c r="V1157" s="290"/>
      <c r="W1157" s="290"/>
      <c r="X1157" s="290"/>
      <c r="Y1157" s="290"/>
      <c r="Z1157" s="290"/>
      <c r="AA1157" s="290"/>
      <c r="AB1157" s="290"/>
      <c r="AC1157" s="290"/>
      <c r="AD1157" s="290"/>
      <c r="AE1157" s="89">
        <f>AE1156/$AE$23*100</f>
        <v>0</v>
      </c>
      <c r="AF1157" s="59"/>
      <c r="AG1157" s="92"/>
      <c r="AH1157" s="93"/>
      <c r="AI1157" s="94"/>
      <c r="AJ1157" s="94"/>
      <c r="AK1157" s="94"/>
    </row>
    <row r="1158" spans="1:37" ht="25.4" customHeight="1" x14ac:dyDescent="0.25">
      <c r="A1158" s="100"/>
      <c r="B1158" s="100"/>
      <c r="C1158" s="100"/>
      <c r="D1158" s="100"/>
      <c r="E1158" s="100"/>
      <c r="F1158" s="100"/>
      <c r="G1158" s="100"/>
      <c r="H1158" s="100"/>
      <c r="I1158" s="100"/>
      <c r="J1158" s="100"/>
      <c r="K1158" s="100"/>
      <c r="L1158" s="100"/>
      <c r="M1158" s="100"/>
      <c r="N1158" s="100"/>
      <c r="O1158" s="100"/>
      <c r="P1158" s="100"/>
      <c r="Q1158" s="95"/>
      <c r="R1158" s="100"/>
      <c r="S1158" s="100"/>
      <c r="T1158" s="100"/>
      <c r="U1158" s="100"/>
      <c r="V1158" s="100"/>
      <c r="W1158" s="100"/>
      <c r="X1158" s="100"/>
      <c r="Y1158" s="100"/>
      <c r="Z1158" s="100"/>
      <c r="AA1158" s="100"/>
      <c r="AB1158" s="100"/>
      <c r="AC1158" s="100"/>
      <c r="AD1158" s="96"/>
      <c r="AE1158" s="96"/>
    </row>
    <row r="1159" spans="1:37" ht="25.4" customHeight="1" x14ac:dyDescent="0.25">
      <c r="A1159" s="100"/>
      <c r="B1159" s="100"/>
      <c r="C1159" s="100"/>
      <c r="D1159" s="100"/>
      <c r="E1159" s="100"/>
      <c r="F1159" s="100"/>
      <c r="G1159" s="100"/>
      <c r="H1159" s="100"/>
      <c r="I1159" s="100"/>
      <c r="J1159" s="100"/>
      <c r="K1159" s="100"/>
      <c r="L1159" s="100"/>
      <c r="M1159" s="100"/>
      <c r="N1159" s="100"/>
      <c r="O1159" s="100"/>
      <c r="P1159" s="100"/>
      <c r="Q1159" s="95"/>
      <c r="R1159" s="100"/>
      <c r="S1159" s="100"/>
      <c r="T1159" s="100"/>
      <c r="U1159" s="100"/>
      <c r="V1159" s="100"/>
      <c r="W1159" s="100"/>
      <c r="X1159" s="100"/>
      <c r="Y1159" s="100"/>
      <c r="Z1159" s="100"/>
      <c r="AA1159" s="100"/>
      <c r="AB1159" s="100"/>
      <c r="AC1159" s="100"/>
      <c r="AD1159" s="96"/>
      <c r="AE1159" s="96"/>
    </row>
    <row r="1160" spans="1:37" ht="25.4" customHeight="1" x14ac:dyDescent="0.25">
      <c r="A1160" s="337" t="s">
        <v>1186</v>
      </c>
      <c r="B1160" s="337"/>
      <c r="C1160" s="337"/>
      <c r="D1160" s="337"/>
      <c r="E1160" s="337"/>
      <c r="F1160" s="337"/>
      <c r="G1160" s="337"/>
      <c r="H1160" s="337"/>
      <c r="I1160" s="337"/>
      <c r="J1160" s="337"/>
      <c r="K1160" s="337"/>
      <c r="L1160" s="337"/>
      <c r="M1160" s="337"/>
      <c r="N1160" s="337"/>
      <c r="O1160" s="337"/>
      <c r="P1160" s="337"/>
      <c r="Q1160" s="337"/>
      <c r="R1160" s="337"/>
      <c r="S1160" s="337"/>
      <c r="T1160" s="337"/>
      <c r="U1160" s="337"/>
      <c r="V1160" s="337"/>
      <c r="W1160" s="337"/>
      <c r="X1160" s="337"/>
      <c r="Y1160" s="337"/>
      <c r="Z1160" s="337"/>
      <c r="AA1160" s="337"/>
      <c r="AB1160" s="337"/>
      <c r="AC1160" s="337"/>
      <c r="AD1160" s="82"/>
      <c r="AE1160" s="82"/>
    </row>
    <row r="1161" spans="1:37" ht="25.4" customHeight="1" x14ac:dyDescent="0.25">
      <c r="A1161" s="101"/>
      <c r="B1161" s="102"/>
      <c r="C1161" s="102"/>
      <c r="D1161" s="102"/>
      <c r="E1161" s="102"/>
      <c r="F1161" s="102"/>
      <c r="G1161" s="102"/>
      <c r="H1161" s="102"/>
      <c r="I1161" s="102"/>
      <c r="J1161" s="102"/>
      <c r="K1161" s="102"/>
      <c r="L1161" s="102"/>
      <c r="M1161" s="102"/>
      <c r="N1161" s="102"/>
      <c r="O1161" s="102"/>
      <c r="P1161" s="102"/>
      <c r="Q1161" s="103"/>
      <c r="R1161" s="102"/>
      <c r="S1161" s="102"/>
      <c r="T1161" s="102"/>
      <c r="U1161" s="102"/>
      <c r="V1161" s="102"/>
      <c r="W1161" s="102"/>
      <c r="X1161" s="102"/>
      <c r="Y1161" s="102"/>
      <c r="Z1161" s="102"/>
      <c r="AA1161" s="102"/>
      <c r="AB1161" s="102"/>
      <c r="AC1161" s="102"/>
      <c r="AD1161" s="83"/>
      <c r="AE1161" s="83"/>
    </row>
    <row r="1162" spans="1:37" ht="25.4" customHeight="1" thickBot="1" x14ac:dyDescent="0.3">
      <c r="A1162" s="70"/>
      <c r="B1162" s="70"/>
      <c r="C1162" s="70"/>
      <c r="D1162" s="70"/>
      <c r="E1162" s="70"/>
      <c r="F1162" s="70"/>
      <c r="G1162" s="70"/>
      <c r="H1162" s="70"/>
      <c r="I1162" s="70"/>
      <c r="J1162" s="70"/>
      <c r="K1162" s="70"/>
      <c r="L1162" s="70"/>
      <c r="M1162" s="70"/>
      <c r="N1162" s="70"/>
      <c r="O1162" s="70"/>
      <c r="P1162" s="70"/>
      <c r="Q1162" s="95"/>
      <c r="R1162" s="70"/>
      <c r="S1162" s="70"/>
      <c r="T1162" s="70"/>
      <c r="U1162" s="70"/>
      <c r="V1162" s="70"/>
      <c r="W1162" s="70"/>
      <c r="X1162" s="70"/>
      <c r="Y1162" s="70"/>
      <c r="Z1162" s="70"/>
      <c r="AA1162" s="70"/>
      <c r="AB1162" s="70"/>
      <c r="AC1162" s="70"/>
      <c r="AD1162" s="96"/>
      <c r="AE1162" s="96"/>
    </row>
    <row r="1163" spans="1:37" ht="25.4" customHeight="1" thickTop="1" thickBot="1" x14ac:dyDescent="0.3">
      <c r="A1163" s="292" t="s">
        <v>44</v>
      </c>
      <c r="B1163" s="292"/>
      <c r="C1163" s="292"/>
      <c r="D1163" s="292"/>
      <c r="E1163" s="292"/>
      <c r="F1163" s="292"/>
      <c r="G1163" s="292"/>
      <c r="H1163" s="292"/>
      <c r="I1163" s="292"/>
      <c r="J1163" s="292"/>
      <c r="K1163" s="292"/>
      <c r="L1163" s="292"/>
      <c r="M1163" s="292"/>
      <c r="N1163" s="292"/>
      <c r="O1163" s="292"/>
      <c r="P1163" s="292"/>
      <c r="Q1163" s="292"/>
      <c r="R1163" s="292"/>
      <c r="S1163" s="292"/>
      <c r="T1163" s="292"/>
      <c r="U1163" s="292"/>
      <c r="V1163" s="292"/>
      <c r="W1163" s="292"/>
      <c r="X1163" s="292"/>
      <c r="Y1163" s="292"/>
      <c r="Z1163" s="292"/>
      <c r="AA1163" s="292"/>
      <c r="AB1163" s="292"/>
      <c r="AC1163" s="292"/>
      <c r="AD1163" s="63" t="s">
        <v>65</v>
      </c>
      <c r="AE1163" s="211" t="s">
        <v>9</v>
      </c>
      <c r="AF1163" s="86" t="s">
        <v>330</v>
      </c>
      <c r="AG1163" s="86" t="s">
        <v>331</v>
      </c>
      <c r="AH1163" s="86" t="s">
        <v>332</v>
      </c>
      <c r="AI1163" s="87" t="s">
        <v>333</v>
      </c>
      <c r="AJ1163" s="86"/>
      <c r="AK1163" s="87" t="s">
        <v>334</v>
      </c>
    </row>
    <row r="1164" spans="1:37" ht="25.4" customHeight="1" thickTop="1" thickBot="1" x14ac:dyDescent="0.3">
      <c r="A1164" s="320" t="s">
        <v>1188</v>
      </c>
      <c r="B1164" s="320" t="s">
        <v>1188</v>
      </c>
      <c r="C1164" s="320" t="s">
        <v>1188</v>
      </c>
      <c r="D1164" s="320" t="s">
        <v>1188</v>
      </c>
      <c r="E1164" s="320" t="s">
        <v>1188</v>
      </c>
      <c r="F1164" s="320" t="s">
        <v>1188</v>
      </c>
      <c r="G1164" s="320" t="s">
        <v>1188</v>
      </c>
      <c r="H1164" s="320" t="s">
        <v>1188</v>
      </c>
      <c r="I1164" s="320" t="s">
        <v>1188</v>
      </c>
      <c r="J1164" s="320" t="s">
        <v>1188</v>
      </c>
      <c r="K1164" s="320" t="s">
        <v>1188</v>
      </c>
      <c r="L1164" s="320" t="s">
        <v>1188</v>
      </c>
      <c r="M1164" s="320" t="s">
        <v>1188</v>
      </c>
      <c r="N1164" s="320" t="s">
        <v>1188</v>
      </c>
      <c r="O1164" s="320" t="s">
        <v>1188</v>
      </c>
      <c r="P1164" s="320" t="s">
        <v>1188</v>
      </c>
      <c r="Q1164" s="320" t="s">
        <v>1188</v>
      </c>
      <c r="R1164" s="320" t="s">
        <v>1188</v>
      </c>
      <c r="S1164" s="320" t="s">
        <v>1188</v>
      </c>
      <c r="T1164" s="320" t="s">
        <v>1188</v>
      </c>
      <c r="U1164" s="320" t="s">
        <v>1188</v>
      </c>
      <c r="V1164" s="320" t="s">
        <v>1188</v>
      </c>
      <c r="W1164" s="320" t="s">
        <v>1188</v>
      </c>
      <c r="X1164" s="320" t="s">
        <v>1188</v>
      </c>
      <c r="Y1164" s="320" t="s">
        <v>1188</v>
      </c>
      <c r="Z1164" s="320" t="s">
        <v>1188</v>
      </c>
      <c r="AA1164" s="320" t="s">
        <v>1188</v>
      </c>
      <c r="AB1164" s="320" t="s">
        <v>1188</v>
      </c>
      <c r="AC1164" s="320" t="s">
        <v>1188</v>
      </c>
      <c r="AD1164" s="88">
        <f>'Art. 121'!Q1116</f>
        <v>3</v>
      </c>
      <c r="AE1164" s="89" t="str">
        <f t="shared" ref="AE1164:AE1227" si="208">IF(AG1164=1,AK1164,AG1164)</f>
        <v>No aplica</v>
      </c>
      <c r="AF1164">
        <f t="shared" ref="AF1164:AF1227" si="209">AD1164/2</f>
        <v>1.5</v>
      </c>
      <c r="AG1164" s="86" t="str">
        <f t="shared" ref="AG1164:AG1227" si="210">IF(AND(AF1164&gt;=0,AF1164&lt;=1),1,"No aplica")</f>
        <v>No aplica</v>
      </c>
      <c r="AH1164" s="90" t="e">
        <f t="shared" ref="AH1164:AH1227" si="211">AD1164/(AG1164*2)</f>
        <v>#VALUE!</v>
      </c>
      <c r="AI1164" s="91" t="str">
        <f t="shared" ref="AI1164:AI1227" si="212">IF(AG1164=1,AG1164/$AG$1280,"No aplica")</f>
        <v>No aplica</v>
      </c>
      <c r="AJ1164" s="91" t="e">
        <f t="shared" ref="AJ1164:AJ1227" si="213">AF1164*AI1164</f>
        <v>#VALUE!</v>
      </c>
      <c r="AK1164" s="91" t="e">
        <f t="shared" ref="AK1164:AK1227" si="214">AJ1164*$AE$23</f>
        <v>#VALUE!</v>
      </c>
    </row>
    <row r="1165" spans="1:37" ht="25.4" customHeight="1" thickTop="1" thickBot="1" x14ac:dyDescent="0.3">
      <c r="A1165" s="320" t="s">
        <v>441</v>
      </c>
      <c r="B1165" s="320" t="s">
        <v>441</v>
      </c>
      <c r="C1165" s="320" t="s">
        <v>441</v>
      </c>
      <c r="D1165" s="320" t="s">
        <v>441</v>
      </c>
      <c r="E1165" s="320" t="s">
        <v>441</v>
      </c>
      <c r="F1165" s="320" t="s">
        <v>441</v>
      </c>
      <c r="G1165" s="320" t="s">
        <v>441</v>
      </c>
      <c r="H1165" s="320" t="s">
        <v>441</v>
      </c>
      <c r="I1165" s="320" t="s">
        <v>441</v>
      </c>
      <c r="J1165" s="320" t="s">
        <v>441</v>
      </c>
      <c r="K1165" s="320" t="s">
        <v>441</v>
      </c>
      <c r="L1165" s="320" t="s">
        <v>441</v>
      </c>
      <c r="M1165" s="320" t="s">
        <v>441</v>
      </c>
      <c r="N1165" s="320" t="s">
        <v>441</v>
      </c>
      <c r="O1165" s="320" t="s">
        <v>441</v>
      </c>
      <c r="P1165" s="320" t="s">
        <v>441</v>
      </c>
      <c r="Q1165" s="320" t="s">
        <v>441</v>
      </c>
      <c r="R1165" s="320" t="s">
        <v>441</v>
      </c>
      <c r="S1165" s="320" t="s">
        <v>441</v>
      </c>
      <c r="T1165" s="320" t="s">
        <v>441</v>
      </c>
      <c r="U1165" s="320" t="s">
        <v>441</v>
      </c>
      <c r="V1165" s="320" t="s">
        <v>441</v>
      </c>
      <c r="W1165" s="320" t="s">
        <v>441</v>
      </c>
      <c r="X1165" s="320" t="s">
        <v>441</v>
      </c>
      <c r="Y1165" s="320" t="s">
        <v>441</v>
      </c>
      <c r="Z1165" s="320" t="s">
        <v>441</v>
      </c>
      <c r="AA1165" s="320" t="s">
        <v>441</v>
      </c>
      <c r="AB1165" s="320" t="s">
        <v>441</v>
      </c>
      <c r="AC1165" s="320" t="s">
        <v>441</v>
      </c>
      <c r="AD1165" s="88">
        <f>'Art. 121'!Q1117</f>
        <v>3</v>
      </c>
      <c r="AE1165" s="89" t="str">
        <f t="shared" si="208"/>
        <v>No aplica</v>
      </c>
      <c r="AF1165">
        <f t="shared" si="209"/>
        <v>1.5</v>
      </c>
      <c r="AG1165" s="86" t="str">
        <f t="shared" si="210"/>
        <v>No aplica</v>
      </c>
      <c r="AH1165" s="90" t="e">
        <f t="shared" si="211"/>
        <v>#VALUE!</v>
      </c>
      <c r="AI1165" s="91" t="str">
        <f t="shared" si="212"/>
        <v>No aplica</v>
      </c>
      <c r="AJ1165" s="91" t="e">
        <f t="shared" si="213"/>
        <v>#VALUE!</v>
      </c>
      <c r="AK1165" s="91" t="e">
        <f t="shared" si="214"/>
        <v>#VALUE!</v>
      </c>
    </row>
    <row r="1166" spans="1:37" ht="25.4" customHeight="1" thickTop="1" thickBot="1" x14ac:dyDescent="0.3">
      <c r="A1166" s="320" t="s">
        <v>1190</v>
      </c>
      <c r="B1166" s="320" t="s">
        <v>1190</v>
      </c>
      <c r="C1166" s="320" t="s">
        <v>1190</v>
      </c>
      <c r="D1166" s="320" t="s">
        <v>1190</v>
      </c>
      <c r="E1166" s="320" t="s">
        <v>1190</v>
      </c>
      <c r="F1166" s="320" t="s">
        <v>1190</v>
      </c>
      <c r="G1166" s="320" t="s">
        <v>1190</v>
      </c>
      <c r="H1166" s="320" t="s">
        <v>1190</v>
      </c>
      <c r="I1166" s="320" t="s">
        <v>1190</v>
      </c>
      <c r="J1166" s="320" t="s">
        <v>1190</v>
      </c>
      <c r="K1166" s="320" t="s">
        <v>1190</v>
      </c>
      <c r="L1166" s="320" t="s">
        <v>1190</v>
      </c>
      <c r="M1166" s="320" t="s">
        <v>1190</v>
      </c>
      <c r="N1166" s="320" t="s">
        <v>1190</v>
      </c>
      <c r="O1166" s="320" t="s">
        <v>1190</v>
      </c>
      <c r="P1166" s="320" t="s">
        <v>1190</v>
      </c>
      <c r="Q1166" s="320" t="s">
        <v>1190</v>
      </c>
      <c r="R1166" s="320" t="s">
        <v>1190</v>
      </c>
      <c r="S1166" s="320" t="s">
        <v>1190</v>
      </c>
      <c r="T1166" s="320" t="s">
        <v>1190</v>
      </c>
      <c r="U1166" s="320" t="s">
        <v>1190</v>
      </c>
      <c r="V1166" s="320" t="s">
        <v>1190</v>
      </c>
      <c r="W1166" s="320" t="s">
        <v>1190</v>
      </c>
      <c r="X1166" s="320" t="s">
        <v>1190</v>
      </c>
      <c r="Y1166" s="320" t="s">
        <v>1190</v>
      </c>
      <c r="Z1166" s="320" t="s">
        <v>1190</v>
      </c>
      <c r="AA1166" s="320" t="s">
        <v>1190</v>
      </c>
      <c r="AB1166" s="320" t="s">
        <v>1190</v>
      </c>
      <c r="AC1166" s="320" t="s">
        <v>1190</v>
      </c>
      <c r="AD1166" s="88">
        <f>'Art. 121'!Q1118</f>
        <v>3</v>
      </c>
      <c r="AE1166" s="89" t="str">
        <f t="shared" si="208"/>
        <v>No aplica</v>
      </c>
      <c r="AF1166">
        <f t="shared" si="209"/>
        <v>1.5</v>
      </c>
      <c r="AG1166" s="86" t="str">
        <f t="shared" si="210"/>
        <v>No aplica</v>
      </c>
      <c r="AH1166" s="90" t="e">
        <f t="shared" si="211"/>
        <v>#VALUE!</v>
      </c>
      <c r="AI1166" s="91" t="str">
        <f t="shared" si="212"/>
        <v>No aplica</v>
      </c>
      <c r="AJ1166" s="91" t="e">
        <f t="shared" si="213"/>
        <v>#VALUE!</v>
      </c>
      <c r="AK1166" s="91" t="e">
        <f t="shared" si="214"/>
        <v>#VALUE!</v>
      </c>
    </row>
    <row r="1167" spans="1:37" ht="25.4" customHeight="1" thickTop="1" thickBot="1" x14ac:dyDescent="0.3">
      <c r="A1167" s="320" t="s">
        <v>1191</v>
      </c>
      <c r="B1167" s="320" t="s">
        <v>1191</v>
      </c>
      <c r="C1167" s="320" t="s">
        <v>1191</v>
      </c>
      <c r="D1167" s="320" t="s">
        <v>1191</v>
      </c>
      <c r="E1167" s="320" t="s">
        <v>1191</v>
      </c>
      <c r="F1167" s="320" t="s">
        <v>1191</v>
      </c>
      <c r="G1167" s="320" t="s">
        <v>1191</v>
      </c>
      <c r="H1167" s="320" t="s">
        <v>1191</v>
      </c>
      <c r="I1167" s="320" t="s">
        <v>1191</v>
      </c>
      <c r="J1167" s="320" t="s">
        <v>1191</v>
      </c>
      <c r="K1167" s="320" t="s">
        <v>1191</v>
      </c>
      <c r="L1167" s="320" t="s">
        <v>1191</v>
      </c>
      <c r="M1167" s="320" t="s">
        <v>1191</v>
      </c>
      <c r="N1167" s="320" t="s">
        <v>1191</v>
      </c>
      <c r="O1167" s="320" t="s">
        <v>1191</v>
      </c>
      <c r="P1167" s="320" t="s">
        <v>1191</v>
      </c>
      <c r="Q1167" s="320" t="s">
        <v>1191</v>
      </c>
      <c r="R1167" s="320" t="s">
        <v>1191</v>
      </c>
      <c r="S1167" s="320" t="s">
        <v>1191</v>
      </c>
      <c r="T1167" s="320" t="s">
        <v>1191</v>
      </c>
      <c r="U1167" s="320" t="s">
        <v>1191</v>
      </c>
      <c r="V1167" s="320" t="s">
        <v>1191</v>
      </c>
      <c r="W1167" s="320" t="s">
        <v>1191</v>
      </c>
      <c r="X1167" s="320" t="s">
        <v>1191</v>
      </c>
      <c r="Y1167" s="320" t="s">
        <v>1191</v>
      </c>
      <c r="Z1167" s="320" t="s">
        <v>1191</v>
      </c>
      <c r="AA1167" s="320" t="s">
        <v>1191</v>
      </c>
      <c r="AB1167" s="320" t="s">
        <v>1191</v>
      </c>
      <c r="AC1167" s="320" t="s">
        <v>1191</v>
      </c>
      <c r="AD1167" s="88">
        <f>'Art. 121'!Q1119</f>
        <v>3</v>
      </c>
      <c r="AE1167" s="89" t="str">
        <f t="shared" si="208"/>
        <v>No aplica</v>
      </c>
      <c r="AF1167">
        <f t="shared" si="209"/>
        <v>1.5</v>
      </c>
      <c r="AG1167" s="86" t="str">
        <f t="shared" si="210"/>
        <v>No aplica</v>
      </c>
      <c r="AH1167" s="90" t="e">
        <f t="shared" si="211"/>
        <v>#VALUE!</v>
      </c>
      <c r="AI1167" s="91" t="str">
        <f t="shared" si="212"/>
        <v>No aplica</v>
      </c>
      <c r="AJ1167" s="91" t="e">
        <f t="shared" si="213"/>
        <v>#VALUE!</v>
      </c>
      <c r="AK1167" s="91" t="e">
        <f t="shared" si="214"/>
        <v>#VALUE!</v>
      </c>
    </row>
    <row r="1168" spans="1:37" ht="25.4" customHeight="1" thickTop="1" thickBot="1" x14ac:dyDescent="0.3">
      <c r="A1168" s="320" t="s">
        <v>1192</v>
      </c>
      <c r="B1168" s="320" t="s">
        <v>1192</v>
      </c>
      <c r="C1168" s="320" t="s">
        <v>1192</v>
      </c>
      <c r="D1168" s="320" t="s">
        <v>1192</v>
      </c>
      <c r="E1168" s="320" t="s">
        <v>1192</v>
      </c>
      <c r="F1168" s="320" t="s">
        <v>1192</v>
      </c>
      <c r="G1168" s="320" t="s">
        <v>1192</v>
      </c>
      <c r="H1168" s="320" t="s">
        <v>1192</v>
      </c>
      <c r="I1168" s="320" t="s">
        <v>1192</v>
      </c>
      <c r="J1168" s="320" t="s">
        <v>1192</v>
      </c>
      <c r="K1168" s="320" t="s">
        <v>1192</v>
      </c>
      <c r="L1168" s="320" t="s">
        <v>1192</v>
      </c>
      <c r="M1168" s="320" t="s">
        <v>1192</v>
      </c>
      <c r="N1168" s="320" t="s">
        <v>1192</v>
      </c>
      <c r="O1168" s="320" t="s">
        <v>1192</v>
      </c>
      <c r="P1168" s="320" t="s">
        <v>1192</v>
      </c>
      <c r="Q1168" s="320" t="s">
        <v>1192</v>
      </c>
      <c r="R1168" s="320" t="s">
        <v>1192</v>
      </c>
      <c r="S1168" s="320" t="s">
        <v>1192</v>
      </c>
      <c r="T1168" s="320" t="s">
        <v>1192</v>
      </c>
      <c r="U1168" s="320" t="s">
        <v>1192</v>
      </c>
      <c r="V1168" s="320" t="s">
        <v>1192</v>
      </c>
      <c r="W1168" s="320" t="s">
        <v>1192</v>
      </c>
      <c r="X1168" s="320" t="s">
        <v>1192</v>
      </c>
      <c r="Y1168" s="320" t="s">
        <v>1192</v>
      </c>
      <c r="Z1168" s="320" t="s">
        <v>1192</v>
      </c>
      <c r="AA1168" s="320" t="s">
        <v>1192</v>
      </c>
      <c r="AB1168" s="320" t="s">
        <v>1192</v>
      </c>
      <c r="AC1168" s="320" t="s">
        <v>1192</v>
      </c>
      <c r="AD1168" s="88">
        <f>'Art. 121'!Q1120</f>
        <v>3</v>
      </c>
      <c r="AE1168" s="89" t="str">
        <f t="shared" si="208"/>
        <v>No aplica</v>
      </c>
      <c r="AF1168">
        <f t="shared" si="209"/>
        <v>1.5</v>
      </c>
      <c r="AG1168" s="86" t="str">
        <f t="shared" si="210"/>
        <v>No aplica</v>
      </c>
      <c r="AH1168" s="90" t="e">
        <f t="shared" si="211"/>
        <v>#VALUE!</v>
      </c>
      <c r="AI1168" s="91" t="str">
        <f t="shared" si="212"/>
        <v>No aplica</v>
      </c>
      <c r="AJ1168" s="91" t="e">
        <f t="shared" si="213"/>
        <v>#VALUE!</v>
      </c>
      <c r="AK1168" s="91" t="e">
        <f t="shared" si="214"/>
        <v>#VALUE!</v>
      </c>
    </row>
    <row r="1169" spans="1:37" ht="25.4" customHeight="1" thickTop="1" thickBot="1" x14ac:dyDescent="0.3">
      <c r="A1169" s="320" t="s">
        <v>1193</v>
      </c>
      <c r="B1169" s="320" t="s">
        <v>1193</v>
      </c>
      <c r="C1169" s="320" t="s">
        <v>1193</v>
      </c>
      <c r="D1169" s="320" t="s">
        <v>1193</v>
      </c>
      <c r="E1169" s="320" t="s">
        <v>1193</v>
      </c>
      <c r="F1169" s="320" t="s">
        <v>1193</v>
      </c>
      <c r="G1169" s="320" t="s">
        <v>1193</v>
      </c>
      <c r="H1169" s="320" t="s">
        <v>1193</v>
      </c>
      <c r="I1169" s="320" t="s">
        <v>1193</v>
      </c>
      <c r="J1169" s="320" t="s">
        <v>1193</v>
      </c>
      <c r="K1169" s="320" t="s">
        <v>1193</v>
      </c>
      <c r="L1169" s="320" t="s">
        <v>1193</v>
      </c>
      <c r="M1169" s="320" t="s">
        <v>1193</v>
      </c>
      <c r="N1169" s="320" t="s">
        <v>1193</v>
      </c>
      <c r="O1169" s="320" t="s">
        <v>1193</v>
      </c>
      <c r="P1169" s="320" t="s">
        <v>1193</v>
      </c>
      <c r="Q1169" s="320" t="s">
        <v>1193</v>
      </c>
      <c r="R1169" s="320" t="s">
        <v>1193</v>
      </c>
      <c r="S1169" s="320" t="s">
        <v>1193</v>
      </c>
      <c r="T1169" s="320" t="s">
        <v>1193</v>
      </c>
      <c r="U1169" s="320" t="s">
        <v>1193</v>
      </c>
      <c r="V1169" s="320" t="s">
        <v>1193</v>
      </c>
      <c r="W1169" s="320" t="s">
        <v>1193</v>
      </c>
      <c r="X1169" s="320" t="s">
        <v>1193</v>
      </c>
      <c r="Y1169" s="320" t="s">
        <v>1193</v>
      </c>
      <c r="Z1169" s="320" t="s">
        <v>1193</v>
      </c>
      <c r="AA1169" s="320" t="s">
        <v>1193</v>
      </c>
      <c r="AB1169" s="320" t="s">
        <v>1193</v>
      </c>
      <c r="AC1169" s="320" t="s">
        <v>1193</v>
      </c>
      <c r="AD1169" s="88">
        <f>'Art. 121'!Q1121</f>
        <v>3</v>
      </c>
      <c r="AE1169" s="89" t="str">
        <f t="shared" si="208"/>
        <v>No aplica</v>
      </c>
      <c r="AF1169">
        <f t="shared" si="209"/>
        <v>1.5</v>
      </c>
      <c r="AG1169" s="86" t="str">
        <f t="shared" si="210"/>
        <v>No aplica</v>
      </c>
      <c r="AH1169" s="90" t="e">
        <f t="shared" si="211"/>
        <v>#VALUE!</v>
      </c>
      <c r="AI1169" s="91" t="str">
        <f t="shared" si="212"/>
        <v>No aplica</v>
      </c>
      <c r="AJ1169" s="91" t="e">
        <f t="shared" si="213"/>
        <v>#VALUE!</v>
      </c>
      <c r="AK1169" s="91" t="e">
        <f t="shared" si="214"/>
        <v>#VALUE!</v>
      </c>
    </row>
    <row r="1170" spans="1:37" ht="25.4" customHeight="1" thickTop="1" thickBot="1" x14ac:dyDescent="0.3">
      <c r="A1170" s="320" t="s">
        <v>1194</v>
      </c>
      <c r="B1170" s="320" t="s">
        <v>1194</v>
      </c>
      <c r="C1170" s="320" t="s">
        <v>1194</v>
      </c>
      <c r="D1170" s="320" t="s">
        <v>1194</v>
      </c>
      <c r="E1170" s="320" t="s">
        <v>1194</v>
      </c>
      <c r="F1170" s="320" t="s">
        <v>1194</v>
      </c>
      <c r="G1170" s="320" t="s">
        <v>1194</v>
      </c>
      <c r="H1170" s="320" t="s">
        <v>1194</v>
      </c>
      <c r="I1170" s="320" t="s">
        <v>1194</v>
      </c>
      <c r="J1170" s="320" t="s">
        <v>1194</v>
      </c>
      <c r="K1170" s="320" t="s">
        <v>1194</v>
      </c>
      <c r="L1170" s="320" t="s">
        <v>1194</v>
      </c>
      <c r="M1170" s="320" t="s">
        <v>1194</v>
      </c>
      <c r="N1170" s="320" t="s">
        <v>1194</v>
      </c>
      <c r="O1170" s="320" t="s">
        <v>1194</v>
      </c>
      <c r="P1170" s="320" t="s">
        <v>1194</v>
      </c>
      <c r="Q1170" s="320" t="s">
        <v>1194</v>
      </c>
      <c r="R1170" s="320" t="s">
        <v>1194</v>
      </c>
      <c r="S1170" s="320" t="s">
        <v>1194</v>
      </c>
      <c r="T1170" s="320" t="s">
        <v>1194</v>
      </c>
      <c r="U1170" s="320" t="s">
        <v>1194</v>
      </c>
      <c r="V1170" s="320" t="s">
        <v>1194</v>
      </c>
      <c r="W1170" s="320" t="s">
        <v>1194</v>
      </c>
      <c r="X1170" s="320" t="s">
        <v>1194</v>
      </c>
      <c r="Y1170" s="320" t="s">
        <v>1194</v>
      </c>
      <c r="Z1170" s="320" t="s">
        <v>1194</v>
      </c>
      <c r="AA1170" s="320" t="s">
        <v>1194</v>
      </c>
      <c r="AB1170" s="320" t="s">
        <v>1194</v>
      </c>
      <c r="AC1170" s="320" t="s">
        <v>1194</v>
      </c>
      <c r="AD1170" s="88">
        <f>'Art. 121'!Q1122</f>
        <v>3</v>
      </c>
      <c r="AE1170" s="89" t="str">
        <f t="shared" si="208"/>
        <v>No aplica</v>
      </c>
      <c r="AF1170">
        <f t="shared" si="209"/>
        <v>1.5</v>
      </c>
      <c r="AG1170" s="86" t="str">
        <f t="shared" si="210"/>
        <v>No aplica</v>
      </c>
      <c r="AH1170" s="90" t="e">
        <f t="shared" si="211"/>
        <v>#VALUE!</v>
      </c>
      <c r="AI1170" s="91" t="str">
        <f t="shared" si="212"/>
        <v>No aplica</v>
      </c>
      <c r="AJ1170" s="91" t="e">
        <f t="shared" si="213"/>
        <v>#VALUE!</v>
      </c>
      <c r="AK1170" s="91" t="e">
        <f t="shared" si="214"/>
        <v>#VALUE!</v>
      </c>
    </row>
    <row r="1171" spans="1:37" ht="25.4" customHeight="1" thickTop="1" thickBot="1" x14ac:dyDescent="0.3">
      <c r="A1171" s="320" t="s">
        <v>1195</v>
      </c>
      <c r="B1171" s="320" t="s">
        <v>1195</v>
      </c>
      <c r="C1171" s="320" t="s">
        <v>1195</v>
      </c>
      <c r="D1171" s="320" t="s">
        <v>1195</v>
      </c>
      <c r="E1171" s="320" t="s">
        <v>1195</v>
      </c>
      <c r="F1171" s="320" t="s">
        <v>1195</v>
      </c>
      <c r="G1171" s="320" t="s">
        <v>1195</v>
      </c>
      <c r="H1171" s="320" t="s">
        <v>1195</v>
      </c>
      <c r="I1171" s="320" t="s">
        <v>1195</v>
      </c>
      <c r="J1171" s="320" t="s">
        <v>1195</v>
      </c>
      <c r="K1171" s="320" t="s">
        <v>1195</v>
      </c>
      <c r="L1171" s="320" t="s">
        <v>1195</v>
      </c>
      <c r="M1171" s="320" t="s">
        <v>1195</v>
      </c>
      <c r="N1171" s="320" t="s">
        <v>1195</v>
      </c>
      <c r="O1171" s="320" t="s">
        <v>1195</v>
      </c>
      <c r="P1171" s="320" t="s">
        <v>1195</v>
      </c>
      <c r="Q1171" s="320" t="s">
        <v>1195</v>
      </c>
      <c r="R1171" s="320" t="s">
        <v>1195</v>
      </c>
      <c r="S1171" s="320" t="s">
        <v>1195</v>
      </c>
      <c r="T1171" s="320" t="s">
        <v>1195</v>
      </c>
      <c r="U1171" s="320" t="s">
        <v>1195</v>
      </c>
      <c r="V1171" s="320" t="s">
        <v>1195</v>
      </c>
      <c r="W1171" s="320" t="s">
        <v>1195</v>
      </c>
      <c r="X1171" s="320" t="s">
        <v>1195</v>
      </c>
      <c r="Y1171" s="320" t="s">
        <v>1195</v>
      </c>
      <c r="Z1171" s="320" t="s">
        <v>1195</v>
      </c>
      <c r="AA1171" s="320" t="s">
        <v>1195</v>
      </c>
      <c r="AB1171" s="320" t="s">
        <v>1195</v>
      </c>
      <c r="AC1171" s="320" t="s">
        <v>1195</v>
      </c>
      <c r="AD1171" s="88">
        <f>'Art. 121'!Q1123</f>
        <v>3</v>
      </c>
      <c r="AE1171" s="89" t="str">
        <f t="shared" si="208"/>
        <v>No aplica</v>
      </c>
      <c r="AF1171">
        <f t="shared" si="209"/>
        <v>1.5</v>
      </c>
      <c r="AG1171" s="86" t="str">
        <f t="shared" si="210"/>
        <v>No aplica</v>
      </c>
      <c r="AH1171" s="90" t="e">
        <f t="shared" si="211"/>
        <v>#VALUE!</v>
      </c>
      <c r="AI1171" s="91" t="str">
        <f t="shared" si="212"/>
        <v>No aplica</v>
      </c>
      <c r="AJ1171" s="91" t="e">
        <f t="shared" si="213"/>
        <v>#VALUE!</v>
      </c>
      <c r="AK1171" s="91" t="e">
        <f t="shared" si="214"/>
        <v>#VALUE!</v>
      </c>
    </row>
    <row r="1172" spans="1:37" ht="25.4" customHeight="1" thickTop="1" thickBot="1" x14ac:dyDescent="0.3">
      <c r="A1172" s="320" t="s">
        <v>1196</v>
      </c>
      <c r="B1172" s="320" t="s">
        <v>1196</v>
      </c>
      <c r="C1172" s="320" t="s">
        <v>1196</v>
      </c>
      <c r="D1172" s="320" t="s">
        <v>1196</v>
      </c>
      <c r="E1172" s="320" t="s">
        <v>1196</v>
      </c>
      <c r="F1172" s="320" t="s">
        <v>1196</v>
      </c>
      <c r="G1172" s="320" t="s">
        <v>1196</v>
      </c>
      <c r="H1172" s="320" t="s">
        <v>1196</v>
      </c>
      <c r="I1172" s="320" t="s">
        <v>1196</v>
      </c>
      <c r="J1172" s="320" t="s">
        <v>1196</v>
      </c>
      <c r="K1172" s="320" t="s">
        <v>1196</v>
      </c>
      <c r="L1172" s="320" t="s">
        <v>1196</v>
      </c>
      <c r="M1172" s="320" t="s">
        <v>1196</v>
      </c>
      <c r="N1172" s="320" t="s">
        <v>1196</v>
      </c>
      <c r="O1172" s="320" t="s">
        <v>1196</v>
      </c>
      <c r="P1172" s="320" t="s">
        <v>1196</v>
      </c>
      <c r="Q1172" s="320" t="s">
        <v>1196</v>
      </c>
      <c r="R1172" s="320" t="s">
        <v>1196</v>
      </c>
      <c r="S1172" s="320" t="s">
        <v>1196</v>
      </c>
      <c r="T1172" s="320" t="s">
        <v>1196</v>
      </c>
      <c r="U1172" s="320" t="s">
        <v>1196</v>
      </c>
      <c r="V1172" s="320" t="s">
        <v>1196</v>
      </c>
      <c r="W1172" s="320" t="s">
        <v>1196</v>
      </c>
      <c r="X1172" s="320" t="s">
        <v>1196</v>
      </c>
      <c r="Y1172" s="320" t="s">
        <v>1196</v>
      </c>
      <c r="Z1172" s="320" t="s">
        <v>1196</v>
      </c>
      <c r="AA1172" s="320" t="s">
        <v>1196</v>
      </c>
      <c r="AB1172" s="320" t="s">
        <v>1196</v>
      </c>
      <c r="AC1172" s="320" t="s">
        <v>1196</v>
      </c>
      <c r="AD1172" s="88">
        <f>'Art. 121'!Q1124</f>
        <v>3</v>
      </c>
      <c r="AE1172" s="89" t="str">
        <f t="shared" si="208"/>
        <v>No aplica</v>
      </c>
      <c r="AF1172">
        <f t="shared" si="209"/>
        <v>1.5</v>
      </c>
      <c r="AG1172" s="86" t="str">
        <f t="shared" si="210"/>
        <v>No aplica</v>
      </c>
      <c r="AH1172" s="90" t="e">
        <f t="shared" si="211"/>
        <v>#VALUE!</v>
      </c>
      <c r="AI1172" s="91" t="str">
        <f t="shared" si="212"/>
        <v>No aplica</v>
      </c>
      <c r="AJ1172" s="91" t="e">
        <f t="shared" si="213"/>
        <v>#VALUE!</v>
      </c>
      <c r="AK1172" s="91" t="e">
        <f t="shared" si="214"/>
        <v>#VALUE!</v>
      </c>
    </row>
    <row r="1173" spans="1:37" ht="25.4" customHeight="1" thickTop="1" thickBot="1" x14ac:dyDescent="0.3">
      <c r="A1173" s="320" t="s">
        <v>1197</v>
      </c>
      <c r="B1173" s="320" t="s">
        <v>1197</v>
      </c>
      <c r="C1173" s="320" t="s">
        <v>1197</v>
      </c>
      <c r="D1173" s="320" t="s">
        <v>1197</v>
      </c>
      <c r="E1173" s="320" t="s">
        <v>1197</v>
      </c>
      <c r="F1173" s="320" t="s">
        <v>1197</v>
      </c>
      <c r="G1173" s="320" t="s">
        <v>1197</v>
      </c>
      <c r="H1173" s="320" t="s">
        <v>1197</v>
      </c>
      <c r="I1173" s="320" t="s">
        <v>1197</v>
      </c>
      <c r="J1173" s="320" t="s">
        <v>1197</v>
      </c>
      <c r="K1173" s="320" t="s">
        <v>1197</v>
      </c>
      <c r="L1173" s="320" t="s">
        <v>1197</v>
      </c>
      <c r="M1173" s="320" t="s">
        <v>1197</v>
      </c>
      <c r="N1173" s="320" t="s">
        <v>1197</v>
      </c>
      <c r="O1173" s="320" t="s">
        <v>1197</v>
      </c>
      <c r="P1173" s="320" t="s">
        <v>1197</v>
      </c>
      <c r="Q1173" s="320" t="s">
        <v>1197</v>
      </c>
      <c r="R1173" s="320" t="s">
        <v>1197</v>
      </c>
      <c r="S1173" s="320" t="s">
        <v>1197</v>
      </c>
      <c r="T1173" s="320" t="s">
        <v>1197</v>
      </c>
      <c r="U1173" s="320" t="s">
        <v>1197</v>
      </c>
      <c r="V1173" s="320" t="s">
        <v>1197</v>
      </c>
      <c r="W1173" s="320" t="s">
        <v>1197</v>
      </c>
      <c r="X1173" s="320" t="s">
        <v>1197</v>
      </c>
      <c r="Y1173" s="320" t="s">
        <v>1197</v>
      </c>
      <c r="Z1173" s="320" t="s">
        <v>1197</v>
      </c>
      <c r="AA1173" s="320" t="s">
        <v>1197</v>
      </c>
      <c r="AB1173" s="320" t="s">
        <v>1197</v>
      </c>
      <c r="AC1173" s="320" t="s">
        <v>1197</v>
      </c>
      <c r="AD1173" s="88">
        <f>'Art. 121'!Q1125</f>
        <v>3</v>
      </c>
      <c r="AE1173" s="89" t="str">
        <f t="shared" si="208"/>
        <v>No aplica</v>
      </c>
      <c r="AF1173">
        <f t="shared" si="209"/>
        <v>1.5</v>
      </c>
      <c r="AG1173" s="86" t="str">
        <f t="shared" si="210"/>
        <v>No aplica</v>
      </c>
      <c r="AH1173" s="90" t="e">
        <f t="shared" si="211"/>
        <v>#VALUE!</v>
      </c>
      <c r="AI1173" s="91" t="str">
        <f t="shared" si="212"/>
        <v>No aplica</v>
      </c>
      <c r="AJ1173" s="91" t="e">
        <f t="shared" si="213"/>
        <v>#VALUE!</v>
      </c>
      <c r="AK1173" s="91" t="e">
        <f t="shared" si="214"/>
        <v>#VALUE!</v>
      </c>
    </row>
    <row r="1174" spans="1:37" ht="25.4" customHeight="1" thickTop="1" thickBot="1" x14ac:dyDescent="0.3">
      <c r="A1174" s="320" t="s">
        <v>1198</v>
      </c>
      <c r="B1174" s="320" t="s">
        <v>1198</v>
      </c>
      <c r="C1174" s="320" t="s">
        <v>1198</v>
      </c>
      <c r="D1174" s="320" t="s">
        <v>1198</v>
      </c>
      <c r="E1174" s="320" t="s">
        <v>1198</v>
      </c>
      <c r="F1174" s="320" t="s">
        <v>1198</v>
      </c>
      <c r="G1174" s="320" t="s">
        <v>1198</v>
      </c>
      <c r="H1174" s="320" t="s">
        <v>1198</v>
      </c>
      <c r="I1174" s="320" t="s">
        <v>1198</v>
      </c>
      <c r="J1174" s="320" t="s">
        <v>1198</v>
      </c>
      <c r="K1174" s="320" t="s">
        <v>1198</v>
      </c>
      <c r="L1174" s="320" t="s">
        <v>1198</v>
      </c>
      <c r="M1174" s="320" t="s">
        <v>1198</v>
      </c>
      <c r="N1174" s="320" t="s">
        <v>1198</v>
      </c>
      <c r="O1174" s="320" t="s">
        <v>1198</v>
      </c>
      <c r="P1174" s="320" t="s">
        <v>1198</v>
      </c>
      <c r="Q1174" s="320" t="s">
        <v>1198</v>
      </c>
      <c r="R1174" s="320" t="s">
        <v>1198</v>
      </c>
      <c r="S1174" s="320" t="s">
        <v>1198</v>
      </c>
      <c r="T1174" s="320" t="s">
        <v>1198</v>
      </c>
      <c r="U1174" s="320" t="s">
        <v>1198</v>
      </c>
      <c r="V1174" s="320" t="s">
        <v>1198</v>
      </c>
      <c r="W1174" s="320" t="s">
        <v>1198</v>
      </c>
      <c r="X1174" s="320" t="s">
        <v>1198</v>
      </c>
      <c r="Y1174" s="320" t="s">
        <v>1198</v>
      </c>
      <c r="Z1174" s="320" t="s">
        <v>1198</v>
      </c>
      <c r="AA1174" s="320" t="s">
        <v>1198</v>
      </c>
      <c r="AB1174" s="320" t="s">
        <v>1198</v>
      </c>
      <c r="AC1174" s="320" t="s">
        <v>1198</v>
      </c>
      <c r="AD1174" s="88">
        <f>'Art. 121'!Q1126</f>
        <v>3</v>
      </c>
      <c r="AE1174" s="89" t="str">
        <f t="shared" si="208"/>
        <v>No aplica</v>
      </c>
      <c r="AF1174">
        <f t="shared" si="209"/>
        <v>1.5</v>
      </c>
      <c r="AG1174" s="86" t="str">
        <f t="shared" si="210"/>
        <v>No aplica</v>
      </c>
      <c r="AH1174" s="90" t="e">
        <f t="shared" si="211"/>
        <v>#VALUE!</v>
      </c>
      <c r="AI1174" s="91" t="str">
        <f t="shared" si="212"/>
        <v>No aplica</v>
      </c>
      <c r="AJ1174" s="91" t="e">
        <f t="shared" si="213"/>
        <v>#VALUE!</v>
      </c>
      <c r="AK1174" s="91" t="e">
        <f t="shared" si="214"/>
        <v>#VALUE!</v>
      </c>
    </row>
    <row r="1175" spans="1:37" ht="25.4" customHeight="1" thickTop="1" thickBot="1" x14ac:dyDescent="0.3">
      <c r="A1175" s="320" t="s">
        <v>1199</v>
      </c>
      <c r="B1175" s="320" t="s">
        <v>1199</v>
      </c>
      <c r="C1175" s="320" t="s">
        <v>1199</v>
      </c>
      <c r="D1175" s="320" t="s">
        <v>1199</v>
      </c>
      <c r="E1175" s="320" t="s">
        <v>1199</v>
      </c>
      <c r="F1175" s="320" t="s">
        <v>1199</v>
      </c>
      <c r="G1175" s="320" t="s">
        <v>1199</v>
      </c>
      <c r="H1175" s="320" t="s">
        <v>1199</v>
      </c>
      <c r="I1175" s="320" t="s">
        <v>1199</v>
      </c>
      <c r="J1175" s="320" t="s">
        <v>1199</v>
      </c>
      <c r="K1175" s="320" t="s">
        <v>1199</v>
      </c>
      <c r="L1175" s="320" t="s">
        <v>1199</v>
      </c>
      <c r="M1175" s="320" t="s">
        <v>1199</v>
      </c>
      <c r="N1175" s="320" t="s">
        <v>1199</v>
      </c>
      <c r="O1175" s="320" t="s">
        <v>1199</v>
      </c>
      <c r="P1175" s="320" t="s">
        <v>1199</v>
      </c>
      <c r="Q1175" s="320" t="s">
        <v>1199</v>
      </c>
      <c r="R1175" s="320" t="s">
        <v>1199</v>
      </c>
      <c r="S1175" s="320" t="s">
        <v>1199</v>
      </c>
      <c r="T1175" s="320" t="s">
        <v>1199</v>
      </c>
      <c r="U1175" s="320" t="s">
        <v>1199</v>
      </c>
      <c r="V1175" s="320" t="s">
        <v>1199</v>
      </c>
      <c r="W1175" s="320" t="s">
        <v>1199</v>
      </c>
      <c r="X1175" s="320" t="s">
        <v>1199</v>
      </c>
      <c r="Y1175" s="320" t="s">
        <v>1199</v>
      </c>
      <c r="Z1175" s="320" t="s">
        <v>1199</v>
      </c>
      <c r="AA1175" s="320" t="s">
        <v>1199</v>
      </c>
      <c r="AB1175" s="320" t="s">
        <v>1199</v>
      </c>
      <c r="AC1175" s="320" t="s">
        <v>1199</v>
      </c>
      <c r="AD1175" s="88">
        <f>'Art. 121'!Q1127</f>
        <v>3</v>
      </c>
      <c r="AE1175" s="89" t="str">
        <f t="shared" si="208"/>
        <v>No aplica</v>
      </c>
      <c r="AF1175">
        <f t="shared" si="209"/>
        <v>1.5</v>
      </c>
      <c r="AG1175" s="86" t="str">
        <f t="shared" si="210"/>
        <v>No aplica</v>
      </c>
      <c r="AH1175" s="90" t="e">
        <f t="shared" si="211"/>
        <v>#VALUE!</v>
      </c>
      <c r="AI1175" s="91" t="str">
        <f t="shared" si="212"/>
        <v>No aplica</v>
      </c>
      <c r="AJ1175" s="91" t="e">
        <f t="shared" si="213"/>
        <v>#VALUE!</v>
      </c>
      <c r="AK1175" s="91" t="e">
        <f t="shared" si="214"/>
        <v>#VALUE!</v>
      </c>
    </row>
    <row r="1176" spans="1:37" ht="25.4" customHeight="1" thickTop="1" thickBot="1" x14ac:dyDescent="0.3">
      <c r="A1176" s="320" t="s">
        <v>1200</v>
      </c>
      <c r="B1176" s="320" t="s">
        <v>1200</v>
      </c>
      <c r="C1176" s="320" t="s">
        <v>1200</v>
      </c>
      <c r="D1176" s="320" t="s">
        <v>1200</v>
      </c>
      <c r="E1176" s="320" t="s">
        <v>1200</v>
      </c>
      <c r="F1176" s="320" t="s">
        <v>1200</v>
      </c>
      <c r="G1176" s="320" t="s">
        <v>1200</v>
      </c>
      <c r="H1176" s="320" t="s">
        <v>1200</v>
      </c>
      <c r="I1176" s="320" t="s">
        <v>1200</v>
      </c>
      <c r="J1176" s="320" t="s">
        <v>1200</v>
      </c>
      <c r="K1176" s="320" t="s">
        <v>1200</v>
      </c>
      <c r="L1176" s="320" t="s">
        <v>1200</v>
      </c>
      <c r="M1176" s="320" t="s">
        <v>1200</v>
      </c>
      <c r="N1176" s="320" t="s">
        <v>1200</v>
      </c>
      <c r="O1176" s="320" t="s">
        <v>1200</v>
      </c>
      <c r="P1176" s="320" t="s">
        <v>1200</v>
      </c>
      <c r="Q1176" s="320" t="s">
        <v>1200</v>
      </c>
      <c r="R1176" s="320" t="s">
        <v>1200</v>
      </c>
      <c r="S1176" s="320" t="s">
        <v>1200</v>
      </c>
      <c r="T1176" s="320" t="s">
        <v>1200</v>
      </c>
      <c r="U1176" s="320" t="s">
        <v>1200</v>
      </c>
      <c r="V1176" s="320" t="s">
        <v>1200</v>
      </c>
      <c r="W1176" s="320" t="s">
        <v>1200</v>
      </c>
      <c r="X1176" s="320" t="s">
        <v>1200</v>
      </c>
      <c r="Y1176" s="320" t="s">
        <v>1200</v>
      </c>
      <c r="Z1176" s="320" t="s">
        <v>1200</v>
      </c>
      <c r="AA1176" s="320" t="s">
        <v>1200</v>
      </c>
      <c r="AB1176" s="320" t="s">
        <v>1200</v>
      </c>
      <c r="AC1176" s="320" t="s">
        <v>1200</v>
      </c>
      <c r="AD1176" s="88">
        <f>'Art. 121'!Q1128</f>
        <v>3</v>
      </c>
      <c r="AE1176" s="89" t="str">
        <f t="shared" si="208"/>
        <v>No aplica</v>
      </c>
      <c r="AF1176">
        <f t="shared" si="209"/>
        <v>1.5</v>
      </c>
      <c r="AG1176" s="86" t="str">
        <f t="shared" si="210"/>
        <v>No aplica</v>
      </c>
      <c r="AH1176" s="90" t="e">
        <f t="shared" si="211"/>
        <v>#VALUE!</v>
      </c>
      <c r="AI1176" s="91" t="str">
        <f t="shared" si="212"/>
        <v>No aplica</v>
      </c>
      <c r="AJ1176" s="91" t="e">
        <f t="shared" si="213"/>
        <v>#VALUE!</v>
      </c>
      <c r="AK1176" s="91" t="e">
        <f t="shared" si="214"/>
        <v>#VALUE!</v>
      </c>
    </row>
    <row r="1177" spans="1:37" ht="25.4" customHeight="1" thickTop="1" thickBot="1" x14ac:dyDescent="0.3">
      <c r="A1177" s="320" t="s">
        <v>1201</v>
      </c>
      <c r="B1177" s="320" t="s">
        <v>1201</v>
      </c>
      <c r="C1177" s="320" t="s">
        <v>1201</v>
      </c>
      <c r="D1177" s="320" t="s">
        <v>1201</v>
      </c>
      <c r="E1177" s="320" t="s">
        <v>1201</v>
      </c>
      <c r="F1177" s="320" t="s">
        <v>1201</v>
      </c>
      <c r="G1177" s="320" t="s">
        <v>1201</v>
      </c>
      <c r="H1177" s="320" t="s">
        <v>1201</v>
      </c>
      <c r="I1177" s="320" t="s">
        <v>1201</v>
      </c>
      <c r="J1177" s="320" t="s">
        <v>1201</v>
      </c>
      <c r="K1177" s="320" t="s">
        <v>1201</v>
      </c>
      <c r="L1177" s="320" t="s">
        <v>1201</v>
      </c>
      <c r="M1177" s="320" t="s">
        <v>1201</v>
      </c>
      <c r="N1177" s="320" t="s">
        <v>1201</v>
      </c>
      <c r="O1177" s="320" t="s">
        <v>1201</v>
      </c>
      <c r="P1177" s="320" t="s">
        <v>1201</v>
      </c>
      <c r="Q1177" s="320" t="s">
        <v>1201</v>
      </c>
      <c r="R1177" s="320" t="s">
        <v>1201</v>
      </c>
      <c r="S1177" s="320" t="s">
        <v>1201</v>
      </c>
      <c r="T1177" s="320" t="s">
        <v>1201</v>
      </c>
      <c r="U1177" s="320" t="s">
        <v>1201</v>
      </c>
      <c r="V1177" s="320" t="s">
        <v>1201</v>
      </c>
      <c r="W1177" s="320" t="s">
        <v>1201</v>
      </c>
      <c r="X1177" s="320" t="s">
        <v>1201</v>
      </c>
      <c r="Y1177" s="320" t="s">
        <v>1201</v>
      </c>
      <c r="Z1177" s="320" t="s">
        <v>1201</v>
      </c>
      <c r="AA1177" s="320" t="s">
        <v>1201</v>
      </c>
      <c r="AB1177" s="320" t="s">
        <v>1201</v>
      </c>
      <c r="AC1177" s="320" t="s">
        <v>1201</v>
      </c>
      <c r="AD1177" s="88">
        <f>'Art. 121'!Q1129</f>
        <v>3</v>
      </c>
      <c r="AE1177" s="89" t="str">
        <f t="shared" si="208"/>
        <v>No aplica</v>
      </c>
      <c r="AF1177">
        <f t="shared" si="209"/>
        <v>1.5</v>
      </c>
      <c r="AG1177" s="86" t="str">
        <f t="shared" si="210"/>
        <v>No aplica</v>
      </c>
      <c r="AH1177" s="90" t="e">
        <f t="shared" si="211"/>
        <v>#VALUE!</v>
      </c>
      <c r="AI1177" s="91" t="str">
        <f t="shared" si="212"/>
        <v>No aplica</v>
      </c>
      <c r="AJ1177" s="91" t="e">
        <f t="shared" si="213"/>
        <v>#VALUE!</v>
      </c>
      <c r="AK1177" s="91" t="e">
        <f t="shared" si="214"/>
        <v>#VALUE!</v>
      </c>
    </row>
    <row r="1178" spans="1:37" ht="25.4" customHeight="1" thickTop="1" thickBot="1" x14ac:dyDescent="0.3">
      <c r="A1178" s="320" t="s">
        <v>1202</v>
      </c>
      <c r="B1178" s="320" t="s">
        <v>1202</v>
      </c>
      <c r="C1178" s="320" t="s">
        <v>1202</v>
      </c>
      <c r="D1178" s="320" t="s">
        <v>1202</v>
      </c>
      <c r="E1178" s="320" t="s">
        <v>1202</v>
      </c>
      <c r="F1178" s="320" t="s">
        <v>1202</v>
      </c>
      <c r="G1178" s="320" t="s">
        <v>1202</v>
      </c>
      <c r="H1178" s="320" t="s">
        <v>1202</v>
      </c>
      <c r="I1178" s="320" t="s">
        <v>1202</v>
      </c>
      <c r="J1178" s="320" t="s">
        <v>1202</v>
      </c>
      <c r="K1178" s="320" t="s">
        <v>1202</v>
      </c>
      <c r="L1178" s="320" t="s">
        <v>1202</v>
      </c>
      <c r="M1178" s="320" t="s">
        <v>1202</v>
      </c>
      <c r="N1178" s="320" t="s">
        <v>1202</v>
      </c>
      <c r="O1178" s="320" t="s">
        <v>1202</v>
      </c>
      <c r="P1178" s="320" t="s">
        <v>1202</v>
      </c>
      <c r="Q1178" s="320" t="s">
        <v>1202</v>
      </c>
      <c r="R1178" s="320" t="s">
        <v>1202</v>
      </c>
      <c r="S1178" s="320" t="s">
        <v>1202</v>
      </c>
      <c r="T1178" s="320" t="s">
        <v>1202</v>
      </c>
      <c r="U1178" s="320" t="s">
        <v>1202</v>
      </c>
      <c r="V1178" s="320" t="s">
        <v>1202</v>
      </c>
      <c r="W1178" s="320" t="s">
        <v>1202</v>
      </c>
      <c r="X1178" s="320" t="s">
        <v>1202</v>
      </c>
      <c r="Y1178" s="320" t="s">
        <v>1202</v>
      </c>
      <c r="Z1178" s="320" t="s">
        <v>1202</v>
      </c>
      <c r="AA1178" s="320" t="s">
        <v>1202</v>
      </c>
      <c r="AB1178" s="320" t="s">
        <v>1202</v>
      </c>
      <c r="AC1178" s="320" t="s">
        <v>1202</v>
      </c>
      <c r="AD1178" s="88">
        <f>'Art. 121'!Q1130</f>
        <v>3</v>
      </c>
      <c r="AE1178" s="89" t="str">
        <f t="shared" si="208"/>
        <v>No aplica</v>
      </c>
      <c r="AF1178">
        <f t="shared" si="209"/>
        <v>1.5</v>
      </c>
      <c r="AG1178" s="86" t="str">
        <f t="shared" si="210"/>
        <v>No aplica</v>
      </c>
      <c r="AH1178" s="90" t="e">
        <f t="shared" si="211"/>
        <v>#VALUE!</v>
      </c>
      <c r="AI1178" s="91" t="str">
        <f t="shared" si="212"/>
        <v>No aplica</v>
      </c>
      <c r="AJ1178" s="91" t="e">
        <f t="shared" si="213"/>
        <v>#VALUE!</v>
      </c>
      <c r="AK1178" s="91" t="e">
        <f t="shared" si="214"/>
        <v>#VALUE!</v>
      </c>
    </row>
    <row r="1179" spans="1:37" ht="25.4" customHeight="1" thickTop="1" thickBot="1" x14ac:dyDescent="0.3">
      <c r="A1179" s="320" t="s">
        <v>1203</v>
      </c>
      <c r="B1179" s="320" t="s">
        <v>1203</v>
      </c>
      <c r="C1179" s="320" t="s">
        <v>1203</v>
      </c>
      <c r="D1179" s="320" t="s">
        <v>1203</v>
      </c>
      <c r="E1179" s="320" t="s">
        <v>1203</v>
      </c>
      <c r="F1179" s="320" t="s">
        <v>1203</v>
      </c>
      <c r="G1179" s="320" t="s">
        <v>1203</v>
      </c>
      <c r="H1179" s="320" t="s">
        <v>1203</v>
      </c>
      <c r="I1179" s="320" t="s">
        <v>1203</v>
      </c>
      <c r="J1179" s="320" t="s">
        <v>1203</v>
      </c>
      <c r="K1179" s="320" t="s">
        <v>1203</v>
      </c>
      <c r="L1179" s="320" t="s">
        <v>1203</v>
      </c>
      <c r="M1179" s="320" t="s">
        <v>1203</v>
      </c>
      <c r="N1179" s="320" t="s">
        <v>1203</v>
      </c>
      <c r="O1179" s="320" t="s">
        <v>1203</v>
      </c>
      <c r="P1179" s="320" t="s">
        <v>1203</v>
      </c>
      <c r="Q1179" s="320" t="s">
        <v>1203</v>
      </c>
      <c r="R1179" s="320" t="s">
        <v>1203</v>
      </c>
      <c r="S1179" s="320" t="s">
        <v>1203</v>
      </c>
      <c r="T1179" s="320" t="s">
        <v>1203</v>
      </c>
      <c r="U1179" s="320" t="s">
        <v>1203</v>
      </c>
      <c r="V1179" s="320" t="s">
        <v>1203</v>
      </c>
      <c r="W1179" s="320" t="s">
        <v>1203</v>
      </c>
      <c r="X1179" s="320" t="s">
        <v>1203</v>
      </c>
      <c r="Y1179" s="320" t="s">
        <v>1203</v>
      </c>
      <c r="Z1179" s="320" t="s">
        <v>1203</v>
      </c>
      <c r="AA1179" s="320" t="s">
        <v>1203</v>
      </c>
      <c r="AB1179" s="320" t="s">
        <v>1203</v>
      </c>
      <c r="AC1179" s="320" t="s">
        <v>1203</v>
      </c>
      <c r="AD1179" s="88">
        <f>'Art. 121'!Q1131</f>
        <v>3</v>
      </c>
      <c r="AE1179" s="89" t="str">
        <f t="shared" si="208"/>
        <v>No aplica</v>
      </c>
      <c r="AF1179">
        <f t="shared" si="209"/>
        <v>1.5</v>
      </c>
      <c r="AG1179" s="86" t="str">
        <f t="shared" si="210"/>
        <v>No aplica</v>
      </c>
      <c r="AH1179" s="90" t="e">
        <f t="shared" si="211"/>
        <v>#VALUE!</v>
      </c>
      <c r="AI1179" s="91" t="str">
        <f t="shared" si="212"/>
        <v>No aplica</v>
      </c>
      <c r="AJ1179" s="91" t="e">
        <f t="shared" si="213"/>
        <v>#VALUE!</v>
      </c>
      <c r="AK1179" s="91" t="e">
        <f t="shared" si="214"/>
        <v>#VALUE!</v>
      </c>
    </row>
    <row r="1180" spans="1:37" ht="25.4" customHeight="1" thickTop="1" thickBot="1" x14ac:dyDescent="0.3">
      <c r="A1180" s="320" t="s">
        <v>1204</v>
      </c>
      <c r="B1180" s="320" t="s">
        <v>1204</v>
      </c>
      <c r="C1180" s="320" t="s">
        <v>1204</v>
      </c>
      <c r="D1180" s="320" t="s">
        <v>1204</v>
      </c>
      <c r="E1180" s="320" t="s">
        <v>1204</v>
      </c>
      <c r="F1180" s="320" t="s">
        <v>1204</v>
      </c>
      <c r="G1180" s="320" t="s">
        <v>1204</v>
      </c>
      <c r="H1180" s="320" t="s">
        <v>1204</v>
      </c>
      <c r="I1180" s="320" t="s">
        <v>1204</v>
      </c>
      <c r="J1180" s="320" t="s">
        <v>1204</v>
      </c>
      <c r="K1180" s="320" t="s">
        <v>1204</v>
      </c>
      <c r="L1180" s="320" t="s">
        <v>1204</v>
      </c>
      <c r="M1180" s="320" t="s">
        <v>1204</v>
      </c>
      <c r="N1180" s="320" t="s">
        <v>1204</v>
      </c>
      <c r="O1180" s="320" t="s">
        <v>1204</v>
      </c>
      <c r="P1180" s="320" t="s">
        <v>1204</v>
      </c>
      <c r="Q1180" s="320" t="s">
        <v>1204</v>
      </c>
      <c r="R1180" s="320" t="s">
        <v>1204</v>
      </c>
      <c r="S1180" s="320" t="s">
        <v>1204</v>
      </c>
      <c r="T1180" s="320" t="s">
        <v>1204</v>
      </c>
      <c r="U1180" s="320" t="s">
        <v>1204</v>
      </c>
      <c r="V1180" s="320" t="s">
        <v>1204</v>
      </c>
      <c r="W1180" s="320" t="s">
        <v>1204</v>
      </c>
      <c r="X1180" s="320" t="s">
        <v>1204</v>
      </c>
      <c r="Y1180" s="320" t="s">
        <v>1204</v>
      </c>
      <c r="Z1180" s="320" t="s">
        <v>1204</v>
      </c>
      <c r="AA1180" s="320" t="s">
        <v>1204</v>
      </c>
      <c r="AB1180" s="320" t="s">
        <v>1204</v>
      </c>
      <c r="AC1180" s="320" t="s">
        <v>1204</v>
      </c>
      <c r="AD1180" s="88">
        <f>'Art. 121'!Q1132</f>
        <v>3</v>
      </c>
      <c r="AE1180" s="89" t="str">
        <f t="shared" si="208"/>
        <v>No aplica</v>
      </c>
      <c r="AF1180">
        <f t="shared" si="209"/>
        <v>1.5</v>
      </c>
      <c r="AG1180" s="86" t="str">
        <f t="shared" si="210"/>
        <v>No aplica</v>
      </c>
      <c r="AH1180" s="90" t="e">
        <f t="shared" si="211"/>
        <v>#VALUE!</v>
      </c>
      <c r="AI1180" s="91" t="str">
        <f t="shared" si="212"/>
        <v>No aplica</v>
      </c>
      <c r="AJ1180" s="91" t="e">
        <f t="shared" si="213"/>
        <v>#VALUE!</v>
      </c>
      <c r="AK1180" s="91" t="e">
        <f t="shared" si="214"/>
        <v>#VALUE!</v>
      </c>
    </row>
    <row r="1181" spans="1:37" ht="25.4" customHeight="1" thickTop="1" thickBot="1" x14ac:dyDescent="0.3">
      <c r="A1181" s="320" t="s">
        <v>1205</v>
      </c>
      <c r="B1181" s="320" t="s">
        <v>1205</v>
      </c>
      <c r="C1181" s="320" t="s">
        <v>1205</v>
      </c>
      <c r="D1181" s="320" t="s">
        <v>1205</v>
      </c>
      <c r="E1181" s="320" t="s">
        <v>1205</v>
      </c>
      <c r="F1181" s="320" t="s">
        <v>1205</v>
      </c>
      <c r="G1181" s="320" t="s">
        <v>1205</v>
      </c>
      <c r="H1181" s="320" t="s">
        <v>1205</v>
      </c>
      <c r="I1181" s="320" t="s">
        <v>1205</v>
      </c>
      <c r="J1181" s="320" t="s">
        <v>1205</v>
      </c>
      <c r="K1181" s="320" t="s">
        <v>1205</v>
      </c>
      <c r="L1181" s="320" t="s">
        <v>1205</v>
      </c>
      <c r="M1181" s="320" t="s">
        <v>1205</v>
      </c>
      <c r="N1181" s="320" t="s">
        <v>1205</v>
      </c>
      <c r="O1181" s="320" t="s">
        <v>1205</v>
      </c>
      <c r="P1181" s="320" t="s">
        <v>1205</v>
      </c>
      <c r="Q1181" s="320" t="s">
        <v>1205</v>
      </c>
      <c r="R1181" s="320" t="s">
        <v>1205</v>
      </c>
      <c r="S1181" s="320" t="s">
        <v>1205</v>
      </c>
      <c r="T1181" s="320" t="s">
        <v>1205</v>
      </c>
      <c r="U1181" s="320" t="s">
        <v>1205</v>
      </c>
      <c r="V1181" s="320" t="s">
        <v>1205</v>
      </c>
      <c r="W1181" s="320" t="s">
        <v>1205</v>
      </c>
      <c r="X1181" s="320" t="s">
        <v>1205</v>
      </c>
      <c r="Y1181" s="320" t="s">
        <v>1205</v>
      </c>
      <c r="Z1181" s="320" t="s">
        <v>1205</v>
      </c>
      <c r="AA1181" s="320" t="s">
        <v>1205</v>
      </c>
      <c r="AB1181" s="320" t="s">
        <v>1205</v>
      </c>
      <c r="AC1181" s="320" t="s">
        <v>1205</v>
      </c>
      <c r="AD1181" s="88">
        <f>'Art. 121'!Q1133</f>
        <v>3</v>
      </c>
      <c r="AE1181" s="89" t="str">
        <f t="shared" si="208"/>
        <v>No aplica</v>
      </c>
      <c r="AF1181">
        <f t="shared" si="209"/>
        <v>1.5</v>
      </c>
      <c r="AG1181" s="86" t="str">
        <f t="shared" si="210"/>
        <v>No aplica</v>
      </c>
      <c r="AH1181" s="90" t="e">
        <f t="shared" si="211"/>
        <v>#VALUE!</v>
      </c>
      <c r="AI1181" s="91" t="str">
        <f t="shared" si="212"/>
        <v>No aplica</v>
      </c>
      <c r="AJ1181" s="91" t="e">
        <f t="shared" si="213"/>
        <v>#VALUE!</v>
      </c>
      <c r="AK1181" s="91" t="e">
        <f t="shared" si="214"/>
        <v>#VALUE!</v>
      </c>
    </row>
    <row r="1182" spans="1:37" ht="25.4" customHeight="1" thickTop="1" thickBot="1" x14ac:dyDescent="0.3">
      <c r="A1182" s="320" t="s">
        <v>1206</v>
      </c>
      <c r="B1182" s="320" t="s">
        <v>1206</v>
      </c>
      <c r="C1182" s="320" t="s">
        <v>1206</v>
      </c>
      <c r="D1182" s="320" t="s">
        <v>1206</v>
      </c>
      <c r="E1182" s="320" t="s">
        <v>1206</v>
      </c>
      <c r="F1182" s="320" t="s">
        <v>1206</v>
      </c>
      <c r="G1182" s="320" t="s">
        <v>1206</v>
      </c>
      <c r="H1182" s="320" t="s">
        <v>1206</v>
      </c>
      <c r="I1182" s="320" t="s">
        <v>1206</v>
      </c>
      <c r="J1182" s="320" t="s">
        <v>1206</v>
      </c>
      <c r="K1182" s="320" t="s">
        <v>1206</v>
      </c>
      <c r="L1182" s="320" t="s">
        <v>1206</v>
      </c>
      <c r="M1182" s="320" t="s">
        <v>1206</v>
      </c>
      <c r="N1182" s="320" t="s">
        <v>1206</v>
      </c>
      <c r="O1182" s="320" t="s">
        <v>1206</v>
      </c>
      <c r="P1182" s="320" t="s">
        <v>1206</v>
      </c>
      <c r="Q1182" s="320" t="s">
        <v>1206</v>
      </c>
      <c r="R1182" s="320" t="s">
        <v>1206</v>
      </c>
      <c r="S1182" s="320" t="s">
        <v>1206</v>
      </c>
      <c r="T1182" s="320" t="s">
        <v>1206</v>
      </c>
      <c r="U1182" s="320" t="s">
        <v>1206</v>
      </c>
      <c r="V1182" s="320" t="s">
        <v>1206</v>
      </c>
      <c r="W1182" s="320" t="s">
        <v>1206</v>
      </c>
      <c r="X1182" s="320" t="s">
        <v>1206</v>
      </c>
      <c r="Y1182" s="320" t="s">
        <v>1206</v>
      </c>
      <c r="Z1182" s="320" t="s">
        <v>1206</v>
      </c>
      <c r="AA1182" s="320" t="s">
        <v>1206</v>
      </c>
      <c r="AB1182" s="320" t="s">
        <v>1206</v>
      </c>
      <c r="AC1182" s="320" t="s">
        <v>1206</v>
      </c>
      <c r="AD1182" s="88">
        <f>'Art. 121'!Q1134</f>
        <v>3</v>
      </c>
      <c r="AE1182" s="89" t="str">
        <f t="shared" si="208"/>
        <v>No aplica</v>
      </c>
      <c r="AF1182">
        <f t="shared" si="209"/>
        <v>1.5</v>
      </c>
      <c r="AG1182" s="86" t="str">
        <f t="shared" si="210"/>
        <v>No aplica</v>
      </c>
      <c r="AH1182" s="90" t="e">
        <f t="shared" si="211"/>
        <v>#VALUE!</v>
      </c>
      <c r="AI1182" s="91" t="str">
        <f t="shared" si="212"/>
        <v>No aplica</v>
      </c>
      <c r="AJ1182" s="91" t="e">
        <f t="shared" si="213"/>
        <v>#VALUE!</v>
      </c>
      <c r="AK1182" s="91" t="e">
        <f t="shared" si="214"/>
        <v>#VALUE!</v>
      </c>
    </row>
    <row r="1183" spans="1:37" ht="25.4" customHeight="1" thickTop="1" thickBot="1" x14ac:dyDescent="0.3">
      <c r="A1183" s="320" t="s">
        <v>1207</v>
      </c>
      <c r="B1183" s="320" t="s">
        <v>1207</v>
      </c>
      <c r="C1183" s="320" t="s">
        <v>1207</v>
      </c>
      <c r="D1183" s="320" t="s">
        <v>1207</v>
      </c>
      <c r="E1183" s="320" t="s">
        <v>1207</v>
      </c>
      <c r="F1183" s="320" t="s">
        <v>1207</v>
      </c>
      <c r="G1183" s="320" t="s">
        <v>1207</v>
      </c>
      <c r="H1183" s="320" t="s">
        <v>1207</v>
      </c>
      <c r="I1183" s="320" t="s">
        <v>1207</v>
      </c>
      <c r="J1183" s="320" t="s">
        <v>1207</v>
      </c>
      <c r="K1183" s="320" t="s">
        <v>1207</v>
      </c>
      <c r="L1183" s="320" t="s">
        <v>1207</v>
      </c>
      <c r="M1183" s="320" t="s">
        <v>1207</v>
      </c>
      <c r="N1183" s="320" t="s">
        <v>1207</v>
      </c>
      <c r="O1183" s="320" t="s">
        <v>1207</v>
      </c>
      <c r="P1183" s="320" t="s">
        <v>1207</v>
      </c>
      <c r="Q1183" s="320" t="s">
        <v>1207</v>
      </c>
      <c r="R1183" s="320" t="s">
        <v>1207</v>
      </c>
      <c r="S1183" s="320" t="s">
        <v>1207</v>
      </c>
      <c r="T1183" s="320" t="s">
        <v>1207</v>
      </c>
      <c r="U1183" s="320" t="s">
        <v>1207</v>
      </c>
      <c r="V1183" s="320" t="s">
        <v>1207</v>
      </c>
      <c r="W1183" s="320" t="s">
        <v>1207</v>
      </c>
      <c r="X1183" s="320" t="s">
        <v>1207</v>
      </c>
      <c r="Y1183" s="320" t="s">
        <v>1207</v>
      </c>
      <c r="Z1183" s="320" t="s">
        <v>1207</v>
      </c>
      <c r="AA1183" s="320" t="s">
        <v>1207</v>
      </c>
      <c r="AB1183" s="320" t="s">
        <v>1207</v>
      </c>
      <c r="AC1183" s="320" t="s">
        <v>1207</v>
      </c>
      <c r="AD1183" s="88">
        <f>'Art. 121'!Q1135</f>
        <v>3</v>
      </c>
      <c r="AE1183" s="89" t="str">
        <f t="shared" si="208"/>
        <v>No aplica</v>
      </c>
      <c r="AF1183">
        <f t="shared" si="209"/>
        <v>1.5</v>
      </c>
      <c r="AG1183" s="86" t="str">
        <f t="shared" si="210"/>
        <v>No aplica</v>
      </c>
      <c r="AH1183" s="90" t="e">
        <f t="shared" si="211"/>
        <v>#VALUE!</v>
      </c>
      <c r="AI1183" s="91" t="str">
        <f t="shared" si="212"/>
        <v>No aplica</v>
      </c>
      <c r="AJ1183" s="91" t="e">
        <f t="shared" si="213"/>
        <v>#VALUE!</v>
      </c>
      <c r="AK1183" s="91" t="e">
        <f t="shared" si="214"/>
        <v>#VALUE!</v>
      </c>
    </row>
    <row r="1184" spans="1:37" ht="25.4" customHeight="1" thickTop="1" thickBot="1" x14ac:dyDescent="0.3">
      <c r="A1184" s="320" t="s">
        <v>1208</v>
      </c>
      <c r="B1184" s="320" t="s">
        <v>1208</v>
      </c>
      <c r="C1184" s="320" t="s">
        <v>1208</v>
      </c>
      <c r="D1184" s="320" t="s">
        <v>1208</v>
      </c>
      <c r="E1184" s="320" t="s">
        <v>1208</v>
      </c>
      <c r="F1184" s="320" t="s">
        <v>1208</v>
      </c>
      <c r="G1184" s="320" t="s">
        <v>1208</v>
      </c>
      <c r="H1184" s="320" t="s">
        <v>1208</v>
      </c>
      <c r="I1184" s="320" t="s">
        <v>1208</v>
      </c>
      <c r="J1184" s="320" t="s">
        <v>1208</v>
      </c>
      <c r="K1184" s="320" t="s">
        <v>1208</v>
      </c>
      <c r="L1184" s="320" t="s">
        <v>1208</v>
      </c>
      <c r="M1184" s="320" t="s">
        <v>1208</v>
      </c>
      <c r="N1184" s="320" t="s">
        <v>1208</v>
      </c>
      <c r="O1184" s="320" t="s">
        <v>1208</v>
      </c>
      <c r="P1184" s="320" t="s">
        <v>1208</v>
      </c>
      <c r="Q1184" s="320" t="s">
        <v>1208</v>
      </c>
      <c r="R1184" s="320" t="s">
        <v>1208</v>
      </c>
      <c r="S1184" s="320" t="s">
        <v>1208</v>
      </c>
      <c r="T1184" s="320" t="s">
        <v>1208</v>
      </c>
      <c r="U1184" s="320" t="s">
        <v>1208</v>
      </c>
      <c r="V1184" s="320" t="s">
        <v>1208</v>
      </c>
      <c r="W1184" s="320" t="s">
        <v>1208</v>
      </c>
      <c r="X1184" s="320" t="s">
        <v>1208</v>
      </c>
      <c r="Y1184" s="320" t="s">
        <v>1208</v>
      </c>
      <c r="Z1184" s="320" t="s">
        <v>1208</v>
      </c>
      <c r="AA1184" s="320" t="s">
        <v>1208</v>
      </c>
      <c r="AB1184" s="320" t="s">
        <v>1208</v>
      </c>
      <c r="AC1184" s="320" t="s">
        <v>1208</v>
      </c>
      <c r="AD1184" s="88">
        <f>'Art. 121'!Q1136</f>
        <v>3</v>
      </c>
      <c r="AE1184" s="89" t="str">
        <f t="shared" si="208"/>
        <v>No aplica</v>
      </c>
      <c r="AF1184">
        <f t="shared" si="209"/>
        <v>1.5</v>
      </c>
      <c r="AG1184" s="86" t="str">
        <f t="shared" si="210"/>
        <v>No aplica</v>
      </c>
      <c r="AH1184" s="90" t="e">
        <f t="shared" si="211"/>
        <v>#VALUE!</v>
      </c>
      <c r="AI1184" s="91" t="str">
        <f t="shared" si="212"/>
        <v>No aplica</v>
      </c>
      <c r="AJ1184" s="91" t="e">
        <f t="shared" si="213"/>
        <v>#VALUE!</v>
      </c>
      <c r="AK1184" s="91" t="e">
        <f t="shared" si="214"/>
        <v>#VALUE!</v>
      </c>
    </row>
    <row r="1185" spans="1:37" ht="25.4" customHeight="1" thickTop="1" thickBot="1" x14ac:dyDescent="0.3">
      <c r="A1185" s="320" t="s">
        <v>1209</v>
      </c>
      <c r="B1185" s="320" t="s">
        <v>1209</v>
      </c>
      <c r="C1185" s="320" t="s">
        <v>1209</v>
      </c>
      <c r="D1185" s="320" t="s">
        <v>1209</v>
      </c>
      <c r="E1185" s="320" t="s">
        <v>1209</v>
      </c>
      <c r="F1185" s="320" t="s">
        <v>1209</v>
      </c>
      <c r="G1185" s="320" t="s">
        <v>1209</v>
      </c>
      <c r="H1185" s="320" t="s">
        <v>1209</v>
      </c>
      <c r="I1185" s="320" t="s">
        <v>1209</v>
      </c>
      <c r="J1185" s="320" t="s">
        <v>1209</v>
      </c>
      <c r="K1185" s="320" t="s">
        <v>1209</v>
      </c>
      <c r="L1185" s="320" t="s">
        <v>1209</v>
      </c>
      <c r="M1185" s="320" t="s">
        <v>1209</v>
      </c>
      <c r="N1185" s="320" t="s">
        <v>1209</v>
      </c>
      <c r="O1185" s="320" t="s">
        <v>1209</v>
      </c>
      <c r="P1185" s="320" t="s">
        <v>1209</v>
      </c>
      <c r="Q1185" s="320" t="s">
        <v>1209</v>
      </c>
      <c r="R1185" s="320" t="s">
        <v>1209</v>
      </c>
      <c r="S1185" s="320" t="s">
        <v>1209</v>
      </c>
      <c r="T1185" s="320" t="s">
        <v>1209</v>
      </c>
      <c r="U1185" s="320" t="s">
        <v>1209</v>
      </c>
      <c r="V1185" s="320" t="s">
        <v>1209</v>
      </c>
      <c r="W1185" s="320" t="s">
        <v>1209</v>
      </c>
      <c r="X1185" s="320" t="s">
        <v>1209</v>
      </c>
      <c r="Y1185" s="320" t="s">
        <v>1209</v>
      </c>
      <c r="Z1185" s="320" t="s">
        <v>1209</v>
      </c>
      <c r="AA1185" s="320" t="s">
        <v>1209</v>
      </c>
      <c r="AB1185" s="320" t="s">
        <v>1209</v>
      </c>
      <c r="AC1185" s="320" t="s">
        <v>1209</v>
      </c>
      <c r="AD1185" s="88">
        <f>'Art. 121'!Q1137</f>
        <v>3</v>
      </c>
      <c r="AE1185" s="89" t="str">
        <f t="shared" si="208"/>
        <v>No aplica</v>
      </c>
      <c r="AF1185">
        <f t="shared" si="209"/>
        <v>1.5</v>
      </c>
      <c r="AG1185" s="86" t="str">
        <f t="shared" si="210"/>
        <v>No aplica</v>
      </c>
      <c r="AH1185" s="90" t="e">
        <f t="shared" si="211"/>
        <v>#VALUE!</v>
      </c>
      <c r="AI1185" s="91" t="str">
        <f t="shared" si="212"/>
        <v>No aplica</v>
      </c>
      <c r="AJ1185" s="91" t="e">
        <f t="shared" si="213"/>
        <v>#VALUE!</v>
      </c>
      <c r="AK1185" s="91" t="e">
        <f t="shared" si="214"/>
        <v>#VALUE!</v>
      </c>
    </row>
    <row r="1186" spans="1:37" ht="25.4" customHeight="1" thickTop="1" thickBot="1" x14ac:dyDescent="0.3">
      <c r="A1186" s="320" t="s">
        <v>1210</v>
      </c>
      <c r="B1186" s="320" t="s">
        <v>1210</v>
      </c>
      <c r="C1186" s="320" t="s">
        <v>1210</v>
      </c>
      <c r="D1186" s="320" t="s">
        <v>1210</v>
      </c>
      <c r="E1186" s="320" t="s">
        <v>1210</v>
      </c>
      <c r="F1186" s="320" t="s">
        <v>1210</v>
      </c>
      <c r="G1186" s="320" t="s">
        <v>1210</v>
      </c>
      <c r="H1186" s="320" t="s">
        <v>1210</v>
      </c>
      <c r="I1186" s="320" t="s">
        <v>1210</v>
      </c>
      <c r="J1186" s="320" t="s">
        <v>1210</v>
      </c>
      <c r="K1186" s="320" t="s">
        <v>1210</v>
      </c>
      <c r="L1186" s="320" t="s">
        <v>1210</v>
      </c>
      <c r="M1186" s="320" t="s">
        <v>1210</v>
      </c>
      <c r="N1186" s="320" t="s">
        <v>1210</v>
      </c>
      <c r="O1186" s="320" t="s">
        <v>1210</v>
      </c>
      <c r="P1186" s="320" t="s">
        <v>1210</v>
      </c>
      <c r="Q1186" s="320" t="s">
        <v>1210</v>
      </c>
      <c r="R1186" s="320" t="s">
        <v>1210</v>
      </c>
      <c r="S1186" s="320" t="s">
        <v>1210</v>
      </c>
      <c r="T1186" s="320" t="s">
        <v>1210</v>
      </c>
      <c r="U1186" s="320" t="s">
        <v>1210</v>
      </c>
      <c r="V1186" s="320" t="s">
        <v>1210</v>
      </c>
      <c r="W1186" s="320" t="s">
        <v>1210</v>
      </c>
      <c r="X1186" s="320" t="s">
        <v>1210</v>
      </c>
      <c r="Y1186" s="320" t="s">
        <v>1210</v>
      </c>
      <c r="Z1186" s="320" t="s">
        <v>1210</v>
      </c>
      <c r="AA1186" s="320" t="s">
        <v>1210</v>
      </c>
      <c r="AB1186" s="320" t="s">
        <v>1210</v>
      </c>
      <c r="AC1186" s="320" t="s">
        <v>1210</v>
      </c>
      <c r="AD1186" s="88">
        <f>'Art. 121'!Q1138</f>
        <v>3</v>
      </c>
      <c r="AE1186" s="89" t="str">
        <f t="shared" si="208"/>
        <v>No aplica</v>
      </c>
      <c r="AF1186">
        <f t="shared" si="209"/>
        <v>1.5</v>
      </c>
      <c r="AG1186" s="86" t="str">
        <f t="shared" si="210"/>
        <v>No aplica</v>
      </c>
      <c r="AH1186" s="90" t="e">
        <f t="shared" si="211"/>
        <v>#VALUE!</v>
      </c>
      <c r="AI1186" s="91" t="str">
        <f t="shared" si="212"/>
        <v>No aplica</v>
      </c>
      <c r="AJ1186" s="91" t="e">
        <f t="shared" si="213"/>
        <v>#VALUE!</v>
      </c>
      <c r="AK1186" s="91" t="e">
        <f t="shared" si="214"/>
        <v>#VALUE!</v>
      </c>
    </row>
    <row r="1187" spans="1:37" ht="25.4" customHeight="1" thickTop="1" thickBot="1" x14ac:dyDescent="0.3">
      <c r="A1187" s="320" t="s">
        <v>1211</v>
      </c>
      <c r="B1187" s="320" t="s">
        <v>1211</v>
      </c>
      <c r="C1187" s="320" t="s">
        <v>1211</v>
      </c>
      <c r="D1187" s="320" t="s">
        <v>1211</v>
      </c>
      <c r="E1187" s="320" t="s">
        <v>1211</v>
      </c>
      <c r="F1187" s="320" t="s">
        <v>1211</v>
      </c>
      <c r="G1187" s="320" t="s">
        <v>1211</v>
      </c>
      <c r="H1187" s="320" t="s">
        <v>1211</v>
      </c>
      <c r="I1187" s="320" t="s">
        <v>1211</v>
      </c>
      <c r="J1187" s="320" t="s">
        <v>1211</v>
      </c>
      <c r="K1187" s="320" t="s">
        <v>1211</v>
      </c>
      <c r="L1187" s="320" t="s">
        <v>1211</v>
      </c>
      <c r="M1187" s="320" t="s">
        <v>1211</v>
      </c>
      <c r="N1187" s="320" t="s">
        <v>1211</v>
      </c>
      <c r="O1187" s="320" t="s">
        <v>1211</v>
      </c>
      <c r="P1187" s="320" t="s">
        <v>1211</v>
      </c>
      <c r="Q1187" s="320" t="s">
        <v>1211</v>
      </c>
      <c r="R1187" s="320" t="s">
        <v>1211</v>
      </c>
      <c r="S1187" s="320" t="s">
        <v>1211</v>
      </c>
      <c r="T1187" s="320" t="s">
        <v>1211</v>
      </c>
      <c r="U1187" s="320" t="s">
        <v>1211</v>
      </c>
      <c r="V1187" s="320" t="s">
        <v>1211</v>
      </c>
      <c r="W1187" s="320" t="s">
        <v>1211</v>
      </c>
      <c r="X1187" s="320" t="s">
        <v>1211</v>
      </c>
      <c r="Y1187" s="320" t="s">
        <v>1211</v>
      </c>
      <c r="Z1187" s="320" t="s">
        <v>1211</v>
      </c>
      <c r="AA1187" s="320" t="s">
        <v>1211</v>
      </c>
      <c r="AB1187" s="320" t="s">
        <v>1211</v>
      </c>
      <c r="AC1187" s="320" t="s">
        <v>1211</v>
      </c>
      <c r="AD1187" s="88">
        <f>'Art. 121'!Q1139</f>
        <v>3</v>
      </c>
      <c r="AE1187" s="89" t="str">
        <f t="shared" si="208"/>
        <v>No aplica</v>
      </c>
      <c r="AF1187">
        <f t="shared" si="209"/>
        <v>1.5</v>
      </c>
      <c r="AG1187" s="86" t="str">
        <f t="shared" si="210"/>
        <v>No aplica</v>
      </c>
      <c r="AH1187" s="90" t="e">
        <f t="shared" si="211"/>
        <v>#VALUE!</v>
      </c>
      <c r="AI1187" s="91" t="str">
        <f t="shared" si="212"/>
        <v>No aplica</v>
      </c>
      <c r="AJ1187" s="91" t="e">
        <f t="shared" si="213"/>
        <v>#VALUE!</v>
      </c>
      <c r="AK1187" s="91" t="e">
        <f t="shared" si="214"/>
        <v>#VALUE!</v>
      </c>
    </row>
    <row r="1188" spans="1:37" ht="25.4" customHeight="1" thickTop="1" thickBot="1" x14ac:dyDescent="0.3">
      <c r="A1188" s="320" t="s">
        <v>1212</v>
      </c>
      <c r="B1188" s="320" t="s">
        <v>1212</v>
      </c>
      <c r="C1188" s="320" t="s">
        <v>1212</v>
      </c>
      <c r="D1188" s="320" t="s">
        <v>1212</v>
      </c>
      <c r="E1188" s="320" t="s">
        <v>1212</v>
      </c>
      <c r="F1188" s="320" t="s">
        <v>1212</v>
      </c>
      <c r="G1188" s="320" t="s">
        <v>1212</v>
      </c>
      <c r="H1188" s="320" t="s">
        <v>1212</v>
      </c>
      <c r="I1188" s="320" t="s">
        <v>1212</v>
      </c>
      <c r="J1188" s="320" t="s">
        <v>1212</v>
      </c>
      <c r="K1188" s="320" t="s">
        <v>1212</v>
      </c>
      <c r="L1188" s="320" t="s">
        <v>1212</v>
      </c>
      <c r="M1188" s="320" t="s">
        <v>1212</v>
      </c>
      <c r="N1188" s="320" t="s">
        <v>1212</v>
      </c>
      <c r="O1188" s="320" t="s">
        <v>1212</v>
      </c>
      <c r="P1188" s="320" t="s">
        <v>1212</v>
      </c>
      <c r="Q1188" s="320" t="s">
        <v>1212</v>
      </c>
      <c r="R1188" s="320" t="s">
        <v>1212</v>
      </c>
      <c r="S1188" s="320" t="s">
        <v>1212</v>
      </c>
      <c r="T1188" s="320" t="s">
        <v>1212</v>
      </c>
      <c r="U1188" s="320" t="s">
        <v>1212</v>
      </c>
      <c r="V1188" s="320" t="s">
        <v>1212</v>
      </c>
      <c r="W1188" s="320" t="s">
        <v>1212</v>
      </c>
      <c r="X1188" s="320" t="s">
        <v>1212</v>
      </c>
      <c r="Y1188" s="320" t="s">
        <v>1212</v>
      </c>
      <c r="Z1188" s="320" t="s">
        <v>1212</v>
      </c>
      <c r="AA1188" s="320" t="s">
        <v>1212</v>
      </c>
      <c r="AB1188" s="320" t="s">
        <v>1212</v>
      </c>
      <c r="AC1188" s="320" t="s">
        <v>1212</v>
      </c>
      <c r="AD1188" s="88">
        <f>'Art. 121'!Q1140</f>
        <v>3</v>
      </c>
      <c r="AE1188" s="89" t="str">
        <f t="shared" si="208"/>
        <v>No aplica</v>
      </c>
      <c r="AF1188">
        <f t="shared" si="209"/>
        <v>1.5</v>
      </c>
      <c r="AG1188" s="86" t="str">
        <f t="shared" si="210"/>
        <v>No aplica</v>
      </c>
      <c r="AH1188" s="90" t="e">
        <f t="shared" si="211"/>
        <v>#VALUE!</v>
      </c>
      <c r="AI1188" s="91" t="str">
        <f t="shared" si="212"/>
        <v>No aplica</v>
      </c>
      <c r="AJ1188" s="91" t="e">
        <f t="shared" si="213"/>
        <v>#VALUE!</v>
      </c>
      <c r="AK1188" s="91" t="e">
        <f t="shared" si="214"/>
        <v>#VALUE!</v>
      </c>
    </row>
    <row r="1189" spans="1:37" ht="25.4" customHeight="1" thickTop="1" thickBot="1" x14ac:dyDescent="0.3">
      <c r="A1189" s="320" t="s">
        <v>1213</v>
      </c>
      <c r="B1189" s="320" t="s">
        <v>1213</v>
      </c>
      <c r="C1189" s="320" t="s">
        <v>1213</v>
      </c>
      <c r="D1189" s="320" t="s">
        <v>1213</v>
      </c>
      <c r="E1189" s="320" t="s">
        <v>1213</v>
      </c>
      <c r="F1189" s="320" t="s">
        <v>1213</v>
      </c>
      <c r="G1189" s="320" t="s">
        <v>1213</v>
      </c>
      <c r="H1189" s="320" t="s">
        <v>1213</v>
      </c>
      <c r="I1189" s="320" t="s">
        <v>1213</v>
      </c>
      <c r="J1189" s="320" t="s">
        <v>1213</v>
      </c>
      <c r="K1189" s="320" t="s">
        <v>1213</v>
      </c>
      <c r="L1189" s="320" t="s">
        <v>1213</v>
      </c>
      <c r="M1189" s="320" t="s">
        <v>1213</v>
      </c>
      <c r="N1189" s="320" t="s">
        <v>1213</v>
      </c>
      <c r="O1189" s="320" t="s">
        <v>1213</v>
      </c>
      <c r="P1189" s="320" t="s">
        <v>1213</v>
      </c>
      <c r="Q1189" s="320" t="s">
        <v>1213</v>
      </c>
      <c r="R1189" s="320" t="s">
        <v>1213</v>
      </c>
      <c r="S1189" s="320" t="s">
        <v>1213</v>
      </c>
      <c r="T1189" s="320" t="s">
        <v>1213</v>
      </c>
      <c r="U1189" s="320" t="s">
        <v>1213</v>
      </c>
      <c r="V1189" s="320" t="s">
        <v>1213</v>
      </c>
      <c r="W1189" s="320" t="s">
        <v>1213</v>
      </c>
      <c r="X1189" s="320" t="s">
        <v>1213</v>
      </c>
      <c r="Y1189" s="320" t="s">
        <v>1213</v>
      </c>
      <c r="Z1189" s="320" t="s">
        <v>1213</v>
      </c>
      <c r="AA1189" s="320" t="s">
        <v>1213</v>
      </c>
      <c r="AB1189" s="320" t="s">
        <v>1213</v>
      </c>
      <c r="AC1189" s="320" t="s">
        <v>1213</v>
      </c>
      <c r="AD1189" s="88">
        <f>'Art. 121'!Q1141</f>
        <v>3</v>
      </c>
      <c r="AE1189" s="89" t="str">
        <f t="shared" si="208"/>
        <v>No aplica</v>
      </c>
      <c r="AF1189">
        <f t="shared" si="209"/>
        <v>1.5</v>
      </c>
      <c r="AG1189" s="86" t="str">
        <f t="shared" si="210"/>
        <v>No aplica</v>
      </c>
      <c r="AH1189" s="90" t="e">
        <f t="shared" si="211"/>
        <v>#VALUE!</v>
      </c>
      <c r="AI1189" s="91" t="str">
        <f t="shared" si="212"/>
        <v>No aplica</v>
      </c>
      <c r="AJ1189" s="91" t="e">
        <f t="shared" si="213"/>
        <v>#VALUE!</v>
      </c>
      <c r="AK1189" s="91" t="e">
        <f t="shared" si="214"/>
        <v>#VALUE!</v>
      </c>
    </row>
    <row r="1190" spans="1:37" ht="25.4" customHeight="1" thickTop="1" thickBot="1" x14ac:dyDescent="0.3">
      <c r="A1190" s="320" t="s">
        <v>1214</v>
      </c>
      <c r="B1190" s="320" t="s">
        <v>1214</v>
      </c>
      <c r="C1190" s="320" t="s">
        <v>1214</v>
      </c>
      <c r="D1190" s="320" t="s">
        <v>1214</v>
      </c>
      <c r="E1190" s="320" t="s">
        <v>1214</v>
      </c>
      <c r="F1190" s="320" t="s">
        <v>1214</v>
      </c>
      <c r="G1190" s="320" t="s">
        <v>1214</v>
      </c>
      <c r="H1190" s="320" t="s">
        <v>1214</v>
      </c>
      <c r="I1190" s="320" t="s">
        <v>1214</v>
      </c>
      <c r="J1190" s="320" t="s">
        <v>1214</v>
      </c>
      <c r="K1190" s="320" t="s">
        <v>1214</v>
      </c>
      <c r="L1190" s="320" t="s">
        <v>1214</v>
      </c>
      <c r="M1190" s="320" t="s">
        <v>1214</v>
      </c>
      <c r="N1190" s="320" t="s">
        <v>1214</v>
      </c>
      <c r="O1190" s="320" t="s">
        <v>1214</v>
      </c>
      <c r="P1190" s="320" t="s">
        <v>1214</v>
      </c>
      <c r="Q1190" s="320" t="s">
        <v>1214</v>
      </c>
      <c r="R1190" s="320" t="s">
        <v>1214</v>
      </c>
      <c r="S1190" s="320" t="s">
        <v>1214</v>
      </c>
      <c r="T1190" s="320" t="s">
        <v>1214</v>
      </c>
      <c r="U1190" s="320" t="s">
        <v>1214</v>
      </c>
      <c r="V1190" s="320" t="s">
        <v>1214</v>
      </c>
      <c r="W1190" s="320" t="s">
        <v>1214</v>
      </c>
      <c r="X1190" s="320" t="s">
        <v>1214</v>
      </c>
      <c r="Y1190" s="320" t="s">
        <v>1214</v>
      </c>
      <c r="Z1190" s="320" t="s">
        <v>1214</v>
      </c>
      <c r="AA1190" s="320" t="s">
        <v>1214</v>
      </c>
      <c r="AB1190" s="320" t="s">
        <v>1214</v>
      </c>
      <c r="AC1190" s="320" t="s">
        <v>1214</v>
      </c>
      <c r="AD1190" s="88">
        <f>'Art. 121'!Q1142</f>
        <v>3</v>
      </c>
      <c r="AE1190" s="89" t="str">
        <f t="shared" si="208"/>
        <v>No aplica</v>
      </c>
      <c r="AF1190">
        <f t="shared" si="209"/>
        <v>1.5</v>
      </c>
      <c r="AG1190" s="86" t="str">
        <f t="shared" si="210"/>
        <v>No aplica</v>
      </c>
      <c r="AH1190" s="90" t="e">
        <f t="shared" si="211"/>
        <v>#VALUE!</v>
      </c>
      <c r="AI1190" s="91" t="str">
        <f t="shared" si="212"/>
        <v>No aplica</v>
      </c>
      <c r="AJ1190" s="91" t="e">
        <f t="shared" si="213"/>
        <v>#VALUE!</v>
      </c>
      <c r="AK1190" s="91" t="e">
        <f t="shared" si="214"/>
        <v>#VALUE!</v>
      </c>
    </row>
    <row r="1191" spans="1:37" ht="25.4" customHeight="1" thickTop="1" thickBot="1" x14ac:dyDescent="0.3">
      <c r="A1191" s="320" t="s">
        <v>1215</v>
      </c>
      <c r="B1191" s="320" t="s">
        <v>1215</v>
      </c>
      <c r="C1191" s="320" t="s">
        <v>1215</v>
      </c>
      <c r="D1191" s="320" t="s">
        <v>1215</v>
      </c>
      <c r="E1191" s="320" t="s">
        <v>1215</v>
      </c>
      <c r="F1191" s="320" t="s">
        <v>1215</v>
      </c>
      <c r="G1191" s="320" t="s">
        <v>1215</v>
      </c>
      <c r="H1191" s="320" t="s">
        <v>1215</v>
      </c>
      <c r="I1191" s="320" t="s">
        <v>1215</v>
      </c>
      <c r="J1191" s="320" t="s">
        <v>1215</v>
      </c>
      <c r="K1191" s="320" t="s">
        <v>1215</v>
      </c>
      <c r="L1191" s="320" t="s">
        <v>1215</v>
      </c>
      <c r="M1191" s="320" t="s">
        <v>1215</v>
      </c>
      <c r="N1191" s="320" t="s">
        <v>1215</v>
      </c>
      <c r="O1191" s="320" t="s">
        <v>1215</v>
      </c>
      <c r="P1191" s="320" t="s">
        <v>1215</v>
      </c>
      <c r="Q1191" s="320" t="s">
        <v>1215</v>
      </c>
      <c r="R1191" s="320" t="s">
        <v>1215</v>
      </c>
      <c r="S1191" s="320" t="s">
        <v>1215</v>
      </c>
      <c r="T1191" s="320" t="s">
        <v>1215</v>
      </c>
      <c r="U1191" s="320" t="s">
        <v>1215</v>
      </c>
      <c r="V1191" s="320" t="s">
        <v>1215</v>
      </c>
      <c r="W1191" s="320" t="s">
        <v>1215</v>
      </c>
      <c r="X1191" s="320" t="s">
        <v>1215</v>
      </c>
      <c r="Y1191" s="320" t="s">
        <v>1215</v>
      </c>
      <c r="Z1191" s="320" t="s">
        <v>1215</v>
      </c>
      <c r="AA1191" s="320" t="s">
        <v>1215</v>
      </c>
      <c r="AB1191" s="320" t="s">
        <v>1215</v>
      </c>
      <c r="AC1191" s="320" t="s">
        <v>1215</v>
      </c>
      <c r="AD1191" s="88">
        <f>'Art. 121'!Q1143</f>
        <v>3</v>
      </c>
      <c r="AE1191" s="89" t="str">
        <f t="shared" si="208"/>
        <v>No aplica</v>
      </c>
      <c r="AF1191">
        <f t="shared" si="209"/>
        <v>1.5</v>
      </c>
      <c r="AG1191" s="86" t="str">
        <f t="shared" si="210"/>
        <v>No aplica</v>
      </c>
      <c r="AH1191" s="90" t="e">
        <f t="shared" si="211"/>
        <v>#VALUE!</v>
      </c>
      <c r="AI1191" s="91" t="str">
        <f t="shared" si="212"/>
        <v>No aplica</v>
      </c>
      <c r="AJ1191" s="91" t="e">
        <f t="shared" si="213"/>
        <v>#VALUE!</v>
      </c>
      <c r="AK1191" s="91" t="e">
        <f t="shared" si="214"/>
        <v>#VALUE!</v>
      </c>
    </row>
    <row r="1192" spans="1:37" ht="25.4" customHeight="1" thickTop="1" thickBot="1" x14ac:dyDescent="0.3">
      <c r="A1192" s="320" t="s">
        <v>1216</v>
      </c>
      <c r="B1192" s="320" t="s">
        <v>1216</v>
      </c>
      <c r="C1192" s="320" t="s">
        <v>1216</v>
      </c>
      <c r="D1192" s="320" t="s">
        <v>1216</v>
      </c>
      <c r="E1192" s="320" t="s">
        <v>1216</v>
      </c>
      <c r="F1192" s="320" t="s">
        <v>1216</v>
      </c>
      <c r="G1192" s="320" t="s">
        <v>1216</v>
      </c>
      <c r="H1192" s="320" t="s">
        <v>1216</v>
      </c>
      <c r="I1192" s="320" t="s">
        <v>1216</v>
      </c>
      <c r="J1192" s="320" t="s">
        <v>1216</v>
      </c>
      <c r="K1192" s="320" t="s">
        <v>1216</v>
      </c>
      <c r="L1192" s="320" t="s">
        <v>1216</v>
      </c>
      <c r="M1192" s="320" t="s">
        <v>1216</v>
      </c>
      <c r="N1192" s="320" t="s">
        <v>1216</v>
      </c>
      <c r="O1192" s="320" t="s">
        <v>1216</v>
      </c>
      <c r="P1192" s="320" t="s">
        <v>1216</v>
      </c>
      <c r="Q1192" s="320" t="s">
        <v>1216</v>
      </c>
      <c r="R1192" s="320" t="s">
        <v>1216</v>
      </c>
      <c r="S1192" s="320" t="s">
        <v>1216</v>
      </c>
      <c r="T1192" s="320" t="s">
        <v>1216</v>
      </c>
      <c r="U1192" s="320" t="s">
        <v>1216</v>
      </c>
      <c r="V1192" s="320" t="s">
        <v>1216</v>
      </c>
      <c r="W1192" s="320" t="s">
        <v>1216</v>
      </c>
      <c r="X1192" s="320" t="s">
        <v>1216</v>
      </c>
      <c r="Y1192" s="320" t="s">
        <v>1216</v>
      </c>
      <c r="Z1192" s="320" t="s">
        <v>1216</v>
      </c>
      <c r="AA1192" s="320" t="s">
        <v>1216</v>
      </c>
      <c r="AB1192" s="320" t="s">
        <v>1216</v>
      </c>
      <c r="AC1192" s="320" t="s">
        <v>1216</v>
      </c>
      <c r="AD1192" s="88">
        <f>'Art. 121'!Q1144</f>
        <v>3</v>
      </c>
      <c r="AE1192" s="89" t="str">
        <f t="shared" si="208"/>
        <v>No aplica</v>
      </c>
      <c r="AF1192">
        <f t="shared" si="209"/>
        <v>1.5</v>
      </c>
      <c r="AG1192" s="86" t="str">
        <f t="shared" si="210"/>
        <v>No aplica</v>
      </c>
      <c r="AH1192" s="90" t="e">
        <f t="shared" si="211"/>
        <v>#VALUE!</v>
      </c>
      <c r="AI1192" s="91" t="str">
        <f t="shared" si="212"/>
        <v>No aplica</v>
      </c>
      <c r="AJ1192" s="91" t="e">
        <f t="shared" si="213"/>
        <v>#VALUE!</v>
      </c>
      <c r="AK1192" s="91" t="e">
        <f t="shared" si="214"/>
        <v>#VALUE!</v>
      </c>
    </row>
    <row r="1193" spans="1:37" ht="25.4" customHeight="1" thickTop="1" thickBot="1" x14ac:dyDescent="0.3">
      <c r="A1193" s="320" t="s">
        <v>1217</v>
      </c>
      <c r="B1193" s="320" t="s">
        <v>1217</v>
      </c>
      <c r="C1193" s="320" t="s">
        <v>1217</v>
      </c>
      <c r="D1193" s="320" t="s">
        <v>1217</v>
      </c>
      <c r="E1193" s="320" t="s">
        <v>1217</v>
      </c>
      <c r="F1193" s="320" t="s">
        <v>1217</v>
      </c>
      <c r="G1193" s="320" t="s">
        <v>1217</v>
      </c>
      <c r="H1193" s="320" t="s">
        <v>1217</v>
      </c>
      <c r="I1193" s="320" t="s">
        <v>1217</v>
      </c>
      <c r="J1193" s="320" t="s">
        <v>1217</v>
      </c>
      <c r="K1193" s="320" t="s">
        <v>1217</v>
      </c>
      <c r="L1193" s="320" t="s">
        <v>1217</v>
      </c>
      <c r="M1193" s="320" t="s">
        <v>1217</v>
      </c>
      <c r="N1193" s="320" t="s">
        <v>1217</v>
      </c>
      <c r="O1193" s="320" t="s">
        <v>1217</v>
      </c>
      <c r="P1193" s="320" t="s">
        <v>1217</v>
      </c>
      <c r="Q1193" s="320" t="s">
        <v>1217</v>
      </c>
      <c r="R1193" s="320" t="s">
        <v>1217</v>
      </c>
      <c r="S1193" s="320" t="s">
        <v>1217</v>
      </c>
      <c r="T1193" s="320" t="s">
        <v>1217</v>
      </c>
      <c r="U1193" s="320" t="s">
        <v>1217</v>
      </c>
      <c r="V1193" s="320" t="s">
        <v>1217</v>
      </c>
      <c r="W1193" s="320" t="s">
        <v>1217</v>
      </c>
      <c r="X1193" s="320" t="s">
        <v>1217</v>
      </c>
      <c r="Y1193" s="320" t="s">
        <v>1217</v>
      </c>
      <c r="Z1193" s="320" t="s">
        <v>1217</v>
      </c>
      <c r="AA1193" s="320" t="s">
        <v>1217</v>
      </c>
      <c r="AB1193" s="320" t="s">
        <v>1217</v>
      </c>
      <c r="AC1193" s="320" t="s">
        <v>1217</v>
      </c>
      <c r="AD1193" s="88">
        <f>'Art. 121'!Q1145</f>
        <v>3</v>
      </c>
      <c r="AE1193" s="89" t="str">
        <f t="shared" si="208"/>
        <v>No aplica</v>
      </c>
      <c r="AF1193">
        <f t="shared" si="209"/>
        <v>1.5</v>
      </c>
      <c r="AG1193" s="86" t="str">
        <f t="shared" si="210"/>
        <v>No aplica</v>
      </c>
      <c r="AH1193" s="90" t="e">
        <f t="shared" si="211"/>
        <v>#VALUE!</v>
      </c>
      <c r="AI1193" s="91" t="str">
        <f t="shared" si="212"/>
        <v>No aplica</v>
      </c>
      <c r="AJ1193" s="91" t="e">
        <f t="shared" si="213"/>
        <v>#VALUE!</v>
      </c>
      <c r="AK1193" s="91" t="e">
        <f t="shared" si="214"/>
        <v>#VALUE!</v>
      </c>
    </row>
    <row r="1194" spans="1:37" ht="25.4" customHeight="1" thickTop="1" thickBot="1" x14ac:dyDescent="0.3">
      <c r="A1194" s="320" t="s">
        <v>1218</v>
      </c>
      <c r="B1194" s="320" t="s">
        <v>1218</v>
      </c>
      <c r="C1194" s="320" t="s">
        <v>1218</v>
      </c>
      <c r="D1194" s="320" t="s">
        <v>1218</v>
      </c>
      <c r="E1194" s="320" t="s">
        <v>1218</v>
      </c>
      <c r="F1194" s="320" t="s">
        <v>1218</v>
      </c>
      <c r="G1194" s="320" t="s">
        <v>1218</v>
      </c>
      <c r="H1194" s="320" t="s">
        <v>1218</v>
      </c>
      <c r="I1194" s="320" t="s">
        <v>1218</v>
      </c>
      <c r="J1194" s="320" t="s">
        <v>1218</v>
      </c>
      <c r="K1194" s="320" t="s">
        <v>1218</v>
      </c>
      <c r="L1194" s="320" t="s">
        <v>1218</v>
      </c>
      <c r="M1194" s="320" t="s">
        <v>1218</v>
      </c>
      <c r="N1194" s="320" t="s">
        <v>1218</v>
      </c>
      <c r="O1194" s="320" t="s">
        <v>1218</v>
      </c>
      <c r="P1194" s="320" t="s">
        <v>1218</v>
      </c>
      <c r="Q1194" s="320" t="s">
        <v>1218</v>
      </c>
      <c r="R1194" s="320" t="s">
        <v>1218</v>
      </c>
      <c r="S1194" s="320" t="s">
        <v>1218</v>
      </c>
      <c r="T1194" s="320" t="s">
        <v>1218</v>
      </c>
      <c r="U1194" s="320" t="s">
        <v>1218</v>
      </c>
      <c r="V1194" s="320" t="s">
        <v>1218</v>
      </c>
      <c r="W1194" s="320" t="s">
        <v>1218</v>
      </c>
      <c r="X1194" s="320" t="s">
        <v>1218</v>
      </c>
      <c r="Y1194" s="320" t="s">
        <v>1218</v>
      </c>
      <c r="Z1194" s="320" t="s">
        <v>1218</v>
      </c>
      <c r="AA1194" s="320" t="s">
        <v>1218</v>
      </c>
      <c r="AB1194" s="320" t="s">
        <v>1218</v>
      </c>
      <c r="AC1194" s="320" t="s">
        <v>1218</v>
      </c>
      <c r="AD1194" s="88">
        <f>'Art. 121'!Q1146</f>
        <v>3</v>
      </c>
      <c r="AE1194" s="89" t="str">
        <f t="shared" si="208"/>
        <v>No aplica</v>
      </c>
      <c r="AF1194">
        <f t="shared" si="209"/>
        <v>1.5</v>
      </c>
      <c r="AG1194" s="86" t="str">
        <f t="shared" si="210"/>
        <v>No aplica</v>
      </c>
      <c r="AH1194" s="90" t="e">
        <f t="shared" si="211"/>
        <v>#VALUE!</v>
      </c>
      <c r="AI1194" s="91" t="str">
        <f t="shared" si="212"/>
        <v>No aplica</v>
      </c>
      <c r="AJ1194" s="91" t="e">
        <f t="shared" si="213"/>
        <v>#VALUE!</v>
      </c>
      <c r="AK1194" s="91" t="e">
        <f t="shared" si="214"/>
        <v>#VALUE!</v>
      </c>
    </row>
    <row r="1195" spans="1:37" ht="25.4" customHeight="1" thickTop="1" thickBot="1" x14ac:dyDescent="0.3">
      <c r="A1195" s="320" t="s">
        <v>1219</v>
      </c>
      <c r="B1195" s="320" t="s">
        <v>1219</v>
      </c>
      <c r="C1195" s="320" t="s">
        <v>1219</v>
      </c>
      <c r="D1195" s="320" t="s">
        <v>1219</v>
      </c>
      <c r="E1195" s="320" t="s">
        <v>1219</v>
      </c>
      <c r="F1195" s="320" t="s">
        <v>1219</v>
      </c>
      <c r="G1195" s="320" t="s">
        <v>1219</v>
      </c>
      <c r="H1195" s="320" t="s">
        <v>1219</v>
      </c>
      <c r="I1195" s="320" t="s">
        <v>1219</v>
      </c>
      <c r="J1195" s="320" t="s">
        <v>1219</v>
      </c>
      <c r="K1195" s="320" t="s">
        <v>1219</v>
      </c>
      <c r="L1195" s="320" t="s">
        <v>1219</v>
      </c>
      <c r="M1195" s="320" t="s">
        <v>1219</v>
      </c>
      <c r="N1195" s="320" t="s">
        <v>1219</v>
      </c>
      <c r="O1195" s="320" t="s">
        <v>1219</v>
      </c>
      <c r="P1195" s="320" t="s">
        <v>1219</v>
      </c>
      <c r="Q1195" s="320" t="s">
        <v>1219</v>
      </c>
      <c r="R1195" s="320" t="s">
        <v>1219</v>
      </c>
      <c r="S1195" s="320" t="s">
        <v>1219</v>
      </c>
      <c r="T1195" s="320" t="s">
        <v>1219</v>
      </c>
      <c r="U1195" s="320" t="s">
        <v>1219</v>
      </c>
      <c r="V1195" s="320" t="s">
        <v>1219</v>
      </c>
      <c r="W1195" s="320" t="s">
        <v>1219</v>
      </c>
      <c r="X1195" s="320" t="s">
        <v>1219</v>
      </c>
      <c r="Y1195" s="320" t="s">
        <v>1219</v>
      </c>
      <c r="Z1195" s="320" t="s">
        <v>1219</v>
      </c>
      <c r="AA1195" s="320" t="s">
        <v>1219</v>
      </c>
      <c r="AB1195" s="320" t="s">
        <v>1219</v>
      </c>
      <c r="AC1195" s="320" t="s">
        <v>1219</v>
      </c>
      <c r="AD1195" s="88">
        <f>'Art. 121'!Q1147</f>
        <v>3</v>
      </c>
      <c r="AE1195" s="89" t="str">
        <f t="shared" si="208"/>
        <v>No aplica</v>
      </c>
      <c r="AF1195">
        <f t="shared" si="209"/>
        <v>1.5</v>
      </c>
      <c r="AG1195" s="86" t="str">
        <f t="shared" si="210"/>
        <v>No aplica</v>
      </c>
      <c r="AH1195" s="90" t="e">
        <f t="shared" si="211"/>
        <v>#VALUE!</v>
      </c>
      <c r="AI1195" s="91" t="str">
        <f t="shared" si="212"/>
        <v>No aplica</v>
      </c>
      <c r="AJ1195" s="91" t="e">
        <f t="shared" si="213"/>
        <v>#VALUE!</v>
      </c>
      <c r="AK1195" s="91" t="e">
        <f t="shared" si="214"/>
        <v>#VALUE!</v>
      </c>
    </row>
    <row r="1196" spans="1:37" ht="25.4" customHeight="1" thickTop="1" thickBot="1" x14ac:dyDescent="0.3">
      <c r="A1196" s="320" t="s">
        <v>1220</v>
      </c>
      <c r="B1196" s="320" t="s">
        <v>1220</v>
      </c>
      <c r="C1196" s="320" t="s">
        <v>1220</v>
      </c>
      <c r="D1196" s="320" t="s">
        <v>1220</v>
      </c>
      <c r="E1196" s="320" t="s">
        <v>1220</v>
      </c>
      <c r="F1196" s="320" t="s">
        <v>1220</v>
      </c>
      <c r="G1196" s="320" t="s">
        <v>1220</v>
      </c>
      <c r="H1196" s="320" t="s">
        <v>1220</v>
      </c>
      <c r="I1196" s="320" t="s">
        <v>1220</v>
      </c>
      <c r="J1196" s="320" t="s">
        <v>1220</v>
      </c>
      <c r="K1196" s="320" t="s">
        <v>1220</v>
      </c>
      <c r="L1196" s="320" t="s">
        <v>1220</v>
      </c>
      <c r="M1196" s="320" t="s">
        <v>1220</v>
      </c>
      <c r="N1196" s="320" t="s">
        <v>1220</v>
      </c>
      <c r="O1196" s="320" t="s">
        <v>1220</v>
      </c>
      <c r="P1196" s="320" t="s">
        <v>1220</v>
      </c>
      <c r="Q1196" s="320" t="s">
        <v>1220</v>
      </c>
      <c r="R1196" s="320" t="s">
        <v>1220</v>
      </c>
      <c r="S1196" s="320" t="s">
        <v>1220</v>
      </c>
      <c r="T1196" s="320" t="s">
        <v>1220</v>
      </c>
      <c r="U1196" s="320" t="s">
        <v>1220</v>
      </c>
      <c r="V1196" s="320" t="s">
        <v>1220</v>
      </c>
      <c r="W1196" s="320" t="s">
        <v>1220</v>
      </c>
      <c r="X1196" s="320" t="s">
        <v>1220</v>
      </c>
      <c r="Y1196" s="320" t="s">
        <v>1220</v>
      </c>
      <c r="Z1196" s="320" t="s">
        <v>1220</v>
      </c>
      <c r="AA1196" s="320" t="s">
        <v>1220</v>
      </c>
      <c r="AB1196" s="320" t="s">
        <v>1220</v>
      </c>
      <c r="AC1196" s="320" t="s">
        <v>1220</v>
      </c>
      <c r="AD1196" s="88">
        <f>'Art. 121'!Q1148</f>
        <v>3</v>
      </c>
      <c r="AE1196" s="89" t="str">
        <f t="shared" si="208"/>
        <v>No aplica</v>
      </c>
      <c r="AF1196">
        <f t="shared" si="209"/>
        <v>1.5</v>
      </c>
      <c r="AG1196" s="86" t="str">
        <f t="shared" si="210"/>
        <v>No aplica</v>
      </c>
      <c r="AH1196" s="90" t="e">
        <f t="shared" si="211"/>
        <v>#VALUE!</v>
      </c>
      <c r="AI1196" s="91" t="str">
        <f t="shared" si="212"/>
        <v>No aplica</v>
      </c>
      <c r="AJ1196" s="91" t="e">
        <f t="shared" si="213"/>
        <v>#VALUE!</v>
      </c>
      <c r="AK1196" s="91" t="e">
        <f t="shared" si="214"/>
        <v>#VALUE!</v>
      </c>
    </row>
    <row r="1197" spans="1:37" ht="25.4" customHeight="1" thickTop="1" thickBot="1" x14ac:dyDescent="0.3">
      <c r="A1197" s="320" t="s">
        <v>1221</v>
      </c>
      <c r="B1197" s="320" t="s">
        <v>1221</v>
      </c>
      <c r="C1197" s="320" t="s">
        <v>1221</v>
      </c>
      <c r="D1197" s="320" t="s">
        <v>1221</v>
      </c>
      <c r="E1197" s="320" t="s">
        <v>1221</v>
      </c>
      <c r="F1197" s="320" t="s">
        <v>1221</v>
      </c>
      <c r="G1197" s="320" t="s">
        <v>1221</v>
      </c>
      <c r="H1197" s="320" t="s">
        <v>1221</v>
      </c>
      <c r="I1197" s="320" t="s">
        <v>1221</v>
      </c>
      <c r="J1197" s="320" t="s">
        <v>1221</v>
      </c>
      <c r="K1197" s="320" t="s">
        <v>1221</v>
      </c>
      <c r="L1197" s="320" t="s">
        <v>1221</v>
      </c>
      <c r="M1197" s="320" t="s">
        <v>1221</v>
      </c>
      <c r="N1197" s="320" t="s">
        <v>1221</v>
      </c>
      <c r="O1197" s="320" t="s">
        <v>1221</v>
      </c>
      <c r="P1197" s="320" t="s">
        <v>1221</v>
      </c>
      <c r="Q1197" s="320" t="s">
        <v>1221</v>
      </c>
      <c r="R1197" s="320" t="s">
        <v>1221</v>
      </c>
      <c r="S1197" s="320" t="s">
        <v>1221</v>
      </c>
      <c r="T1197" s="320" t="s">
        <v>1221</v>
      </c>
      <c r="U1197" s="320" t="s">
        <v>1221</v>
      </c>
      <c r="V1197" s="320" t="s">
        <v>1221</v>
      </c>
      <c r="W1197" s="320" t="s">
        <v>1221</v>
      </c>
      <c r="X1197" s="320" t="s">
        <v>1221</v>
      </c>
      <c r="Y1197" s="320" t="s">
        <v>1221</v>
      </c>
      <c r="Z1197" s="320" t="s">
        <v>1221</v>
      </c>
      <c r="AA1197" s="320" t="s">
        <v>1221</v>
      </c>
      <c r="AB1197" s="320" t="s">
        <v>1221</v>
      </c>
      <c r="AC1197" s="320" t="s">
        <v>1221</v>
      </c>
      <c r="AD1197" s="88">
        <f>'Art. 121'!Q1149</f>
        <v>3</v>
      </c>
      <c r="AE1197" s="89" t="str">
        <f t="shared" si="208"/>
        <v>No aplica</v>
      </c>
      <c r="AF1197">
        <f t="shared" si="209"/>
        <v>1.5</v>
      </c>
      <c r="AG1197" s="86" t="str">
        <f t="shared" si="210"/>
        <v>No aplica</v>
      </c>
      <c r="AH1197" s="90" t="e">
        <f t="shared" si="211"/>
        <v>#VALUE!</v>
      </c>
      <c r="AI1197" s="91" t="str">
        <f t="shared" si="212"/>
        <v>No aplica</v>
      </c>
      <c r="AJ1197" s="91" t="e">
        <f t="shared" si="213"/>
        <v>#VALUE!</v>
      </c>
      <c r="AK1197" s="91" t="e">
        <f t="shared" si="214"/>
        <v>#VALUE!</v>
      </c>
    </row>
    <row r="1198" spans="1:37" ht="25.4" customHeight="1" thickTop="1" thickBot="1" x14ac:dyDescent="0.3">
      <c r="A1198" s="320" t="s">
        <v>1222</v>
      </c>
      <c r="B1198" s="320" t="s">
        <v>1222</v>
      </c>
      <c r="C1198" s="320" t="s">
        <v>1222</v>
      </c>
      <c r="D1198" s="320" t="s">
        <v>1222</v>
      </c>
      <c r="E1198" s="320" t="s">
        <v>1222</v>
      </c>
      <c r="F1198" s="320" t="s">
        <v>1222</v>
      </c>
      <c r="G1198" s="320" t="s">
        <v>1222</v>
      </c>
      <c r="H1198" s="320" t="s">
        <v>1222</v>
      </c>
      <c r="I1198" s="320" t="s">
        <v>1222</v>
      </c>
      <c r="J1198" s="320" t="s">
        <v>1222</v>
      </c>
      <c r="K1198" s="320" t="s">
        <v>1222</v>
      </c>
      <c r="L1198" s="320" t="s">
        <v>1222</v>
      </c>
      <c r="M1198" s="320" t="s">
        <v>1222</v>
      </c>
      <c r="N1198" s="320" t="s">
        <v>1222</v>
      </c>
      <c r="O1198" s="320" t="s">
        <v>1222</v>
      </c>
      <c r="P1198" s="320" t="s">
        <v>1222</v>
      </c>
      <c r="Q1198" s="320" t="s">
        <v>1222</v>
      </c>
      <c r="R1198" s="320" t="s">
        <v>1222</v>
      </c>
      <c r="S1198" s="320" t="s">
        <v>1222</v>
      </c>
      <c r="T1198" s="320" t="s">
        <v>1222</v>
      </c>
      <c r="U1198" s="320" t="s">
        <v>1222</v>
      </c>
      <c r="V1198" s="320" t="s">
        <v>1222</v>
      </c>
      <c r="W1198" s="320" t="s">
        <v>1222</v>
      </c>
      <c r="X1198" s="320" t="s">
        <v>1222</v>
      </c>
      <c r="Y1198" s="320" t="s">
        <v>1222</v>
      </c>
      <c r="Z1198" s="320" t="s">
        <v>1222</v>
      </c>
      <c r="AA1198" s="320" t="s">
        <v>1222</v>
      </c>
      <c r="AB1198" s="320" t="s">
        <v>1222</v>
      </c>
      <c r="AC1198" s="320" t="s">
        <v>1222</v>
      </c>
      <c r="AD1198" s="88">
        <f>'Art. 121'!Q1150</f>
        <v>3</v>
      </c>
      <c r="AE1198" s="89" t="str">
        <f t="shared" si="208"/>
        <v>No aplica</v>
      </c>
      <c r="AF1198">
        <f t="shared" si="209"/>
        <v>1.5</v>
      </c>
      <c r="AG1198" s="86" t="str">
        <f t="shared" si="210"/>
        <v>No aplica</v>
      </c>
      <c r="AH1198" s="90" t="e">
        <f t="shared" si="211"/>
        <v>#VALUE!</v>
      </c>
      <c r="AI1198" s="91" t="str">
        <f t="shared" si="212"/>
        <v>No aplica</v>
      </c>
      <c r="AJ1198" s="91" t="e">
        <f t="shared" si="213"/>
        <v>#VALUE!</v>
      </c>
      <c r="AK1198" s="91" t="e">
        <f t="shared" si="214"/>
        <v>#VALUE!</v>
      </c>
    </row>
    <row r="1199" spans="1:37" ht="25.4" customHeight="1" thickTop="1" thickBot="1" x14ac:dyDescent="0.3">
      <c r="A1199" s="320" t="s">
        <v>1223</v>
      </c>
      <c r="B1199" s="320" t="s">
        <v>1223</v>
      </c>
      <c r="C1199" s="320" t="s">
        <v>1223</v>
      </c>
      <c r="D1199" s="320" t="s">
        <v>1223</v>
      </c>
      <c r="E1199" s="320" t="s">
        <v>1223</v>
      </c>
      <c r="F1199" s="320" t="s">
        <v>1223</v>
      </c>
      <c r="G1199" s="320" t="s">
        <v>1223</v>
      </c>
      <c r="H1199" s="320" t="s">
        <v>1223</v>
      </c>
      <c r="I1199" s="320" t="s">
        <v>1223</v>
      </c>
      <c r="J1199" s="320" t="s">
        <v>1223</v>
      </c>
      <c r="K1199" s="320" t="s">
        <v>1223</v>
      </c>
      <c r="L1199" s="320" t="s">
        <v>1223</v>
      </c>
      <c r="M1199" s="320" t="s">
        <v>1223</v>
      </c>
      <c r="N1199" s="320" t="s">
        <v>1223</v>
      </c>
      <c r="O1199" s="320" t="s">
        <v>1223</v>
      </c>
      <c r="P1199" s="320" t="s">
        <v>1223</v>
      </c>
      <c r="Q1199" s="320" t="s">
        <v>1223</v>
      </c>
      <c r="R1199" s="320" t="s">
        <v>1223</v>
      </c>
      <c r="S1199" s="320" t="s">
        <v>1223</v>
      </c>
      <c r="T1199" s="320" t="s">
        <v>1223</v>
      </c>
      <c r="U1199" s="320" t="s">
        <v>1223</v>
      </c>
      <c r="V1199" s="320" t="s">
        <v>1223</v>
      </c>
      <c r="W1199" s="320" t="s">
        <v>1223</v>
      </c>
      <c r="X1199" s="320" t="s">
        <v>1223</v>
      </c>
      <c r="Y1199" s="320" t="s">
        <v>1223</v>
      </c>
      <c r="Z1199" s="320" t="s">
        <v>1223</v>
      </c>
      <c r="AA1199" s="320" t="s">
        <v>1223</v>
      </c>
      <c r="AB1199" s="320" t="s">
        <v>1223</v>
      </c>
      <c r="AC1199" s="320" t="s">
        <v>1223</v>
      </c>
      <c r="AD1199" s="88">
        <f>'Art. 121'!Q1151</f>
        <v>3</v>
      </c>
      <c r="AE1199" s="89" t="str">
        <f t="shared" si="208"/>
        <v>No aplica</v>
      </c>
      <c r="AF1199">
        <f t="shared" si="209"/>
        <v>1.5</v>
      </c>
      <c r="AG1199" s="86" t="str">
        <f t="shared" si="210"/>
        <v>No aplica</v>
      </c>
      <c r="AH1199" s="90" t="e">
        <f t="shared" si="211"/>
        <v>#VALUE!</v>
      </c>
      <c r="AI1199" s="91" t="str">
        <f t="shared" si="212"/>
        <v>No aplica</v>
      </c>
      <c r="AJ1199" s="91" t="e">
        <f t="shared" si="213"/>
        <v>#VALUE!</v>
      </c>
      <c r="AK1199" s="91" t="e">
        <f t="shared" si="214"/>
        <v>#VALUE!</v>
      </c>
    </row>
    <row r="1200" spans="1:37" ht="25.4" customHeight="1" thickTop="1" thickBot="1" x14ac:dyDescent="0.3">
      <c r="A1200" s="320" t="s">
        <v>1224</v>
      </c>
      <c r="B1200" s="320" t="s">
        <v>1224</v>
      </c>
      <c r="C1200" s="320" t="s">
        <v>1224</v>
      </c>
      <c r="D1200" s="320" t="s">
        <v>1224</v>
      </c>
      <c r="E1200" s="320" t="s">
        <v>1224</v>
      </c>
      <c r="F1200" s="320" t="s">
        <v>1224</v>
      </c>
      <c r="G1200" s="320" t="s">
        <v>1224</v>
      </c>
      <c r="H1200" s="320" t="s">
        <v>1224</v>
      </c>
      <c r="I1200" s="320" t="s">
        <v>1224</v>
      </c>
      <c r="J1200" s="320" t="s">
        <v>1224</v>
      </c>
      <c r="K1200" s="320" t="s">
        <v>1224</v>
      </c>
      <c r="L1200" s="320" t="s">
        <v>1224</v>
      </c>
      <c r="M1200" s="320" t="s">
        <v>1224</v>
      </c>
      <c r="N1200" s="320" t="s">
        <v>1224</v>
      </c>
      <c r="O1200" s="320" t="s">
        <v>1224</v>
      </c>
      <c r="P1200" s="320" t="s">
        <v>1224</v>
      </c>
      <c r="Q1200" s="320" t="s">
        <v>1224</v>
      </c>
      <c r="R1200" s="320" t="s">
        <v>1224</v>
      </c>
      <c r="S1200" s="320" t="s">
        <v>1224</v>
      </c>
      <c r="T1200" s="320" t="s">
        <v>1224</v>
      </c>
      <c r="U1200" s="320" t="s">
        <v>1224</v>
      </c>
      <c r="V1200" s="320" t="s">
        <v>1224</v>
      </c>
      <c r="W1200" s="320" t="s">
        <v>1224</v>
      </c>
      <c r="X1200" s="320" t="s">
        <v>1224</v>
      </c>
      <c r="Y1200" s="320" t="s">
        <v>1224</v>
      </c>
      <c r="Z1200" s="320" t="s">
        <v>1224</v>
      </c>
      <c r="AA1200" s="320" t="s">
        <v>1224</v>
      </c>
      <c r="AB1200" s="320" t="s">
        <v>1224</v>
      </c>
      <c r="AC1200" s="320" t="s">
        <v>1224</v>
      </c>
      <c r="AD1200" s="88">
        <f>'Art. 121'!Q1152</f>
        <v>3</v>
      </c>
      <c r="AE1200" s="89" t="str">
        <f t="shared" si="208"/>
        <v>No aplica</v>
      </c>
      <c r="AF1200">
        <f t="shared" si="209"/>
        <v>1.5</v>
      </c>
      <c r="AG1200" s="86" t="str">
        <f t="shared" si="210"/>
        <v>No aplica</v>
      </c>
      <c r="AH1200" s="90" t="e">
        <f t="shared" si="211"/>
        <v>#VALUE!</v>
      </c>
      <c r="AI1200" s="91" t="str">
        <f t="shared" si="212"/>
        <v>No aplica</v>
      </c>
      <c r="AJ1200" s="91" t="e">
        <f t="shared" si="213"/>
        <v>#VALUE!</v>
      </c>
      <c r="AK1200" s="91" t="e">
        <f t="shared" si="214"/>
        <v>#VALUE!</v>
      </c>
    </row>
    <row r="1201" spans="1:37" ht="25.4" customHeight="1" thickTop="1" thickBot="1" x14ac:dyDescent="0.3">
      <c r="A1201" s="320" t="s">
        <v>1225</v>
      </c>
      <c r="B1201" s="320" t="s">
        <v>1225</v>
      </c>
      <c r="C1201" s="320" t="s">
        <v>1225</v>
      </c>
      <c r="D1201" s="320" t="s">
        <v>1225</v>
      </c>
      <c r="E1201" s="320" t="s">
        <v>1225</v>
      </c>
      <c r="F1201" s="320" t="s">
        <v>1225</v>
      </c>
      <c r="G1201" s="320" t="s">
        <v>1225</v>
      </c>
      <c r="H1201" s="320" t="s">
        <v>1225</v>
      </c>
      <c r="I1201" s="320" t="s">
        <v>1225</v>
      </c>
      <c r="J1201" s="320" t="s">
        <v>1225</v>
      </c>
      <c r="K1201" s="320" t="s">
        <v>1225</v>
      </c>
      <c r="L1201" s="320" t="s">
        <v>1225</v>
      </c>
      <c r="M1201" s="320" t="s">
        <v>1225</v>
      </c>
      <c r="N1201" s="320" t="s">
        <v>1225</v>
      </c>
      <c r="O1201" s="320" t="s">
        <v>1225</v>
      </c>
      <c r="P1201" s="320" t="s">
        <v>1225</v>
      </c>
      <c r="Q1201" s="320" t="s">
        <v>1225</v>
      </c>
      <c r="R1201" s="320" t="s">
        <v>1225</v>
      </c>
      <c r="S1201" s="320" t="s">
        <v>1225</v>
      </c>
      <c r="T1201" s="320" t="s">
        <v>1225</v>
      </c>
      <c r="U1201" s="320" t="s">
        <v>1225</v>
      </c>
      <c r="V1201" s="320" t="s">
        <v>1225</v>
      </c>
      <c r="W1201" s="320" t="s">
        <v>1225</v>
      </c>
      <c r="X1201" s="320" t="s">
        <v>1225</v>
      </c>
      <c r="Y1201" s="320" t="s">
        <v>1225</v>
      </c>
      <c r="Z1201" s="320" t="s">
        <v>1225</v>
      </c>
      <c r="AA1201" s="320" t="s">
        <v>1225</v>
      </c>
      <c r="AB1201" s="320" t="s">
        <v>1225</v>
      </c>
      <c r="AC1201" s="320" t="s">
        <v>1225</v>
      </c>
      <c r="AD1201" s="88">
        <f>'Art. 121'!Q1153</f>
        <v>3</v>
      </c>
      <c r="AE1201" s="89" t="str">
        <f t="shared" si="208"/>
        <v>No aplica</v>
      </c>
      <c r="AF1201">
        <f t="shared" si="209"/>
        <v>1.5</v>
      </c>
      <c r="AG1201" s="86" t="str">
        <f t="shared" si="210"/>
        <v>No aplica</v>
      </c>
      <c r="AH1201" s="90" t="e">
        <f t="shared" si="211"/>
        <v>#VALUE!</v>
      </c>
      <c r="AI1201" s="91" t="str">
        <f t="shared" si="212"/>
        <v>No aplica</v>
      </c>
      <c r="AJ1201" s="91" t="e">
        <f t="shared" si="213"/>
        <v>#VALUE!</v>
      </c>
      <c r="AK1201" s="91" t="e">
        <f t="shared" si="214"/>
        <v>#VALUE!</v>
      </c>
    </row>
    <row r="1202" spans="1:37" ht="25.4" customHeight="1" thickTop="1" thickBot="1" x14ac:dyDescent="0.3">
      <c r="A1202" s="320" t="s">
        <v>1226</v>
      </c>
      <c r="B1202" s="320" t="s">
        <v>1226</v>
      </c>
      <c r="C1202" s="320" t="s">
        <v>1226</v>
      </c>
      <c r="D1202" s="320" t="s">
        <v>1226</v>
      </c>
      <c r="E1202" s="320" t="s">
        <v>1226</v>
      </c>
      <c r="F1202" s="320" t="s">
        <v>1226</v>
      </c>
      <c r="G1202" s="320" t="s">
        <v>1226</v>
      </c>
      <c r="H1202" s="320" t="s">
        <v>1226</v>
      </c>
      <c r="I1202" s="320" t="s">
        <v>1226</v>
      </c>
      <c r="J1202" s="320" t="s">
        <v>1226</v>
      </c>
      <c r="K1202" s="320" t="s">
        <v>1226</v>
      </c>
      <c r="L1202" s="320" t="s">
        <v>1226</v>
      </c>
      <c r="M1202" s="320" t="s">
        <v>1226</v>
      </c>
      <c r="N1202" s="320" t="s">
        <v>1226</v>
      </c>
      <c r="O1202" s="320" t="s">
        <v>1226</v>
      </c>
      <c r="P1202" s="320" t="s">
        <v>1226</v>
      </c>
      <c r="Q1202" s="320" t="s">
        <v>1226</v>
      </c>
      <c r="R1202" s="320" t="s">
        <v>1226</v>
      </c>
      <c r="S1202" s="320" t="s">
        <v>1226</v>
      </c>
      <c r="T1202" s="320" t="s">
        <v>1226</v>
      </c>
      <c r="U1202" s="320" t="s">
        <v>1226</v>
      </c>
      <c r="V1202" s="320" t="s">
        <v>1226</v>
      </c>
      <c r="W1202" s="320" t="s">
        <v>1226</v>
      </c>
      <c r="X1202" s="320" t="s">
        <v>1226</v>
      </c>
      <c r="Y1202" s="320" t="s">
        <v>1226</v>
      </c>
      <c r="Z1202" s="320" t="s">
        <v>1226</v>
      </c>
      <c r="AA1202" s="320" t="s">
        <v>1226</v>
      </c>
      <c r="AB1202" s="320" t="s">
        <v>1226</v>
      </c>
      <c r="AC1202" s="320" t="s">
        <v>1226</v>
      </c>
      <c r="AD1202" s="88">
        <f>'Art. 121'!Q1154</f>
        <v>3</v>
      </c>
      <c r="AE1202" s="89" t="str">
        <f t="shared" si="208"/>
        <v>No aplica</v>
      </c>
      <c r="AF1202">
        <f t="shared" si="209"/>
        <v>1.5</v>
      </c>
      <c r="AG1202" s="86" t="str">
        <f t="shared" si="210"/>
        <v>No aplica</v>
      </c>
      <c r="AH1202" s="90" t="e">
        <f t="shared" si="211"/>
        <v>#VALUE!</v>
      </c>
      <c r="AI1202" s="91" t="str">
        <f t="shared" si="212"/>
        <v>No aplica</v>
      </c>
      <c r="AJ1202" s="91" t="e">
        <f t="shared" si="213"/>
        <v>#VALUE!</v>
      </c>
      <c r="AK1202" s="91" t="e">
        <f t="shared" si="214"/>
        <v>#VALUE!</v>
      </c>
    </row>
    <row r="1203" spans="1:37" ht="25.4" customHeight="1" thickTop="1" thickBot="1" x14ac:dyDescent="0.3">
      <c r="A1203" s="320" t="s">
        <v>1227</v>
      </c>
      <c r="B1203" s="320" t="s">
        <v>1227</v>
      </c>
      <c r="C1203" s="320" t="s">
        <v>1227</v>
      </c>
      <c r="D1203" s="320" t="s">
        <v>1227</v>
      </c>
      <c r="E1203" s="320" t="s">
        <v>1227</v>
      </c>
      <c r="F1203" s="320" t="s">
        <v>1227</v>
      </c>
      <c r="G1203" s="320" t="s">
        <v>1227</v>
      </c>
      <c r="H1203" s="320" t="s">
        <v>1227</v>
      </c>
      <c r="I1203" s="320" t="s">
        <v>1227</v>
      </c>
      <c r="J1203" s="320" t="s">
        <v>1227</v>
      </c>
      <c r="K1203" s="320" t="s">
        <v>1227</v>
      </c>
      <c r="L1203" s="320" t="s">
        <v>1227</v>
      </c>
      <c r="M1203" s="320" t="s">
        <v>1227</v>
      </c>
      <c r="N1203" s="320" t="s">
        <v>1227</v>
      </c>
      <c r="O1203" s="320" t="s">
        <v>1227</v>
      </c>
      <c r="P1203" s="320" t="s">
        <v>1227</v>
      </c>
      <c r="Q1203" s="320" t="s">
        <v>1227</v>
      </c>
      <c r="R1203" s="320" t="s">
        <v>1227</v>
      </c>
      <c r="S1203" s="320" t="s">
        <v>1227</v>
      </c>
      <c r="T1203" s="320" t="s">
        <v>1227</v>
      </c>
      <c r="U1203" s="320" t="s">
        <v>1227</v>
      </c>
      <c r="V1203" s="320" t="s">
        <v>1227</v>
      </c>
      <c r="W1203" s="320" t="s">
        <v>1227</v>
      </c>
      <c r="X1203" s="320" t="s">
        <v>1227</v>
      </c>
      <c r="Y1203" s="320" t="s">
        <v>1227</v>
      </c>
      <c r="Z1203" s="320" t="s">
        <v>1227</v>
      </c>
      <c r="AA1203" s="320" t="s">
        <v>1227</v>
      </c>
      <c r="AB1203" s="320" t="s">
        <v>1227</v>
      </c>
      <c r="AC1203" s="320" t="s">
        <v>1227</v>
      </c>
      <c r="AD1203" s="88">
        <f>'Art. 121'!Q1155</f>
        <v>3</v>
      </c>
      <c r="AE1203" s="89" t="str">
        <f t="shared" si="208"/>
        <v>No aplica</v>
      </c>
      <c r="AF1203">
        <f t="shared" si="209"/>
        <v>1.5</v>
      </c>
      <c r="AG1203" s="86" t="str">
        <f t="shared" si="210"/>
        <v>No aplica</v>
      </c>
      <c r="AH1203" s="90" t="e">
        <f t="shared" si="211"/>
        <v>#VALUE!</v>
      </c>
      <c r="AI1203" s="91" t="str">
        <f t="shared" si="212"/>
        <v>No aplica</v>
      </c>
      <c r="AJ1203" s="91" t="e">
        <f t="shared" si="213"/>
        <v>#VALUE!</v>
      </c>
      <c r="AK1203" s="91" t="e">
        <f t="shared" si="214"/>
        <v>#VALUE!</v>
      </c>
    </row>
    <row r="1204" spans="1:37" ht="25.4" customHeight="1" thickTop="1" thickBot="1" x14ac:dyDescent="0.3">
      <c r="A1204" s="320" t="s">
        <v>1228</v>
      </c>
      <c r="B1204" s="320" t="s">
        <v>1228</v>
      </c>
      <c r="C1204" s="320" t="s">
        <v>1228</v>
      </c>
      <c r="D1204" s="320" t="s">
        <v>1228</v>
      </c>
      <c r="E1204" s="320" t="s">
        <v>1228</v>
      </c>
      <c r="F1204" s="320" t="s">
        <v>1228</v>
      </c>
      <c r="G1204" s="320" t="s">
        <v>1228</v>
      </c>
      <c r="H1204" s="320" t="s">
        <v>1228</v>
      </c>
      <c r="I1204" s="320" t="s">
        <v>1228</v>
      </c>
      <c r="J1204" s="320" t="s">
        <v>1228</v>
      </c>
      <c r="K1204" s="320" t="s">
        <v>1228</v>
      </c>
      <c r="L1204" s="320" t="s">
        <v>1228</v>
      </c>
      <c r="M1204" s="320" t="s">
        <v>1228</v>
      </c>
      <c r="N1204" s="320" t="s">
        <v>1228</v>
      </c>
      <c r="O1204" s="320" t="s">
        <v>1228</v>
      </c>
      <c r="P1204" s="320" t="s">
        <v>1228</v>
      </c>
      <c r="Q1204" s="320" t="s">
        <v>1228</v>
      </c>
      <c r="R1204" s="320" t="s">
        <v>1228</v>
      </c>
      <c r="S1204" s="320" t="s">
        <v>1228</v>
      </c>
      <c r="T1204" s="320" t="s">
        <v>1228</v>
      </c>
      <c r="U1204" s="320" t="s">
        <v>1228</v>
      </c>
      <c r="V1204" s="320" t="s">
        <v>1228</v>
      </c>
      <c r="W1204" s="320" t="s">
        <v>1228</v>
      </c>
      <c r="X1204" s="320" t="s">
        <v>1228</v>
      </c>
      <c r="Y1204" s="320" t="s">
        <v>1228</v>
      </c>
      <c r="Z1204" s="320" t="s">
        <v>1228</v>
      </c>
      <c r="AA1204" s="320" t="s">
        <v>1228</v>
      </c>
      <c r="AB1204" s="320" t="s">
        <v>1228</v>
      </c>
      <c r="AC1204" s="320" t="s">
        <v>1228</v>
      </c>
      <c r="AD1204" s="88">
        <f>'Art. 121'!Q1156</f>
        <v>3</v>
      </c>
      <c r="AE1204" s="89" t="str">
        <f t="shared" si="208"/>
        <v>No aplica</v>
      </c>
      <c r="AF1204">
        <f t="shared" si="209"/>
        <v>1.5</v>
      </c>
      <c r="AG1204" s="86" t="str">
        <f t="shared" si="210"/>
        <v>No aplica</v>
      </c>
      <c r="AH1204" s="90" t="e">
        <f t="shared" si="211"/>
        <v>#VALUE!</v>
      </c>
      <c r="AI1204" s="91" t="str">
        <f t="shared" si="212"/>
        <v>No aplica</v>
      </c>
      <c r="AJ1204" s="91" t="e">
        <f t="shared" si="213"/>
        <v>#VALUE!</v>
      </c>
      <c r="AK1204" s="91" t="e">
        <f t="shared" si="214"/>
        <v>#VALUE!</v>
      </c>
    </row>
    <row r="1205" spans="1:37" ht="25.4" customHeight="1" thickTop="1" thickBot="1" x14ac:dyDescent="0.3">
      <c r="A1205" s="320" t="s">
        <v>1229</v>
      </c>
      <c r="B1205" s="320" t="s">
        <v>1229</v>
      </c>
      <c r="C1205" s="320" t="s">
        <v>1229</v>
      </c>
      <c r="D1205" s="320" t="s">
        <v>1229</v>
      </c>
      <c r="E1205" s="320" t="s">
        <v>1229</v>
      </c>
      <c r="F1205" s="320" t="s">
        <v>1229</v>
      </c>
      <c r="G1205" s="320" t="s">
        <v>1229</v>
      </c>
      <c r="H1205" s="320" t="s">
        <v>1229</v>
      </c>
      <c r="I1205" s="320" t="s">
        <v>1229</v>
      </c>
      <c r="J1205" s="320" t="s">
        <v>1229</v>
      </c>
      <c r="K1205" s="320" t="s">
        <v>1229</v>
      </c>
      <c r="L1205" s="320" t="s">
        <v>1229</v>
      </c>
      <c r="M1205" s="320" t="s">
        <v>1229</v>
      </c>
      <c r="N1205" s="320" t="s">
        <v>1229</v>
      </c>
      <c r="O1205" s="320" t="s">
        <v>1229</v>
      </c>
      <c r="P1205" s="320" t="s">
        <v>1229</v>
      </c>
      <c r="Q1205" s="320" t="s">
        <v>1229</v>
      </c>
      <c r="R1205" s="320" t="s">
        <v>1229</v>
      </c>
      <c r="S1205" s="320" t="s">
        <v>1229</v>
      </c>
      <c r="T1205" s="320" t="s">
        <v>1229</v>
      </c>
      <c r="U1205" s="320" t="s">
        <v>1229</v>
      </c>
      <c r="V1205" s="320" t="s">
        <v>1229</v>
      </c>
      <c r="W1205" s="320" t="s">
        <v>1229</v>
      </c>
      <c r="X1205" s="320" t="s">
        <v>1229</v>
      </c>
      <c r="Y1205" s="320" t="s">
        <v>1229</v>
      </c>
      <c r="Z1205" s="320" t="s">
        <v>1229</v>
      </c>
      <c r="AA1205" s="320" t="s">
        <v>1229</v>
      </c>
      <c r="AB1205" s="320" t="s">
        <v>1229</v>
      </c>
      <c r="AC1205" s="320" t="s">
        <v>1229</v>
      </c>
      <c r="AD1205" s="88">
        <f>'Art. 121'!Q1157</f>
        <v>3</v>
      </c>
      <c r="AE1205" s="89" t="str">
        <f t="shared" si="208"/>
        <v>No aplica</v>
      </c>
      <c r="AF1205">
        <f t="shared" si="209"/>
        <v>1.5</v>
      </c>
      <c r="AG1205" s="86" t="str">
        <f t="shared" si="210"/>
        <v>No aplica</v>
      </c>
      <c r="AH1205" s="90" t="e">
        <f t="shared" si="211"/>
        <v>#VALUE!</v>
      </c>
      <c r="AI1205" s="91" t="str">
        <f t="shared" si="212"/>
        <v>No aplica</v>
      </c>
      <c r="AJ1205" s="91" t="e">
        <f t="shared" si="213"/>
        <v>#VALUE!</v>
      </c>
      <c r="AK1205" s="91" t="e">
        <f t="shared" si="214"/>
        <v>#VALUE!</v>
      </c>
    </row>
    <row r="1206" spans="1:37" ht="25.4" customHeight="1" thickTop="1" thickBot="1" x14ac:dyDescent="0.3">
      <c r="A1206" s="320" t="s">
        <v>1230</v>
      </c>
      <c r="B1206" s="320" t="s">
        <v>1230</v>
      </c>
      <c r="C1206" s="320" t="s">
        <v>1230</v>
      </c>
      <c r="D1206" s="320" t="s">
        <v>1230</v>
      </c>
      <c r="E1206" s="320" t="s">
        <v>1230</v>
      </c>
      <c r="F1206" s="320" t="s">
        <v>1230</v>
      </c>
      <c r="G1206" s="320" t="s">
        <v>1230</v>
      </c>
      <c r="H1206" s="320" t="s">
        <v>1230</v>
      </c>
      <c r="I1206" s="320" t="s">
        <v>1230</v>
      </c>
      <c r="J1206" s="320" t="s">
        <v>1230</v>
      </c>
      <c r="K1206" s="320" t="s">
        <v>1230</v>
      </c>
      <c r="L1206" s="320" t="s">
        <v>1230</v>
      </c>
      <c r="M1206" s="320" t="s">
        <v>1230</v>
      </c>
      <c r="N1206" s="320" t="s">
        <v>1230</v>
      </c>
      <c r="O1206" s="320" t="s">
        <v>1230</v>
      </c>
      <c r="P1206" s="320" t="s">
        <v>1230</v>
      </c>
      <c r="Q1206" s="320" t="s">
        <v>1230</v>
      </c>
      <c r="R1206" s="320" t="s">
        <v>1230</v>
      </c>
      <c r="S1206" s="320" t="s">
        <v>1230</v>
      </c>
      <c r="T1206" s="320" t="s">
        <v>1230</v>
      </c>
      <c r="U1206" s="320" t="s">
        <v>1230</v>
      </c>
      <c r="V1206" s="320" t="s">
        <v>1230</v>
      </c>
      <c r="W1206" s="320" t="s">
        <v>1230</v>
      </c>
      <c r="X1206" s="320" t="s">
        <v>1230</v>
      </c>
      <c r="Y1206" s="320" t="s">
        <v>1230</v>
      </c>
      <c r="Z1206" s="320" t="s">
        <v>1230</v>
      </c>
      <c r="AA1206" s="320" t="s">
        <v>1230</v>
      </c>
      <c r="AB1206" s="320" t="s">
        <v>1230</v>
      </c>
      <c r="AC1206" s="320" t="s">
        <v>1230</v>
      </c>
      <c r="AD1206" s="88">
        <f>'Art. 121'!Q1158</f>
        <v>3</v>
      </c>
      <c r="AE1206" s="89" t="str">
        <f t="shared" si="208"/>
        <v>No aplica</v>
      </c>
      <c r="AF1206">
        <f t="shared" si="209"/>
        <v>1.5</v>
      </c>
      <c r="AG1206" s="86" t="str">
        <f t="shared" si="210"/>
        <v>No aplica</v>
      </c>
      <c r="AH1206" s="90" t="e">
        <f t="shared" si="211"/>
        <v>#VALUE!</v>
      </c>
      <c r="AI1206" s="91" t="str">
        <f t="shared" si="212"/>
        <v>No aplica</v>
      </c>
      <c r="AJ1206" s="91" t="e">
        <f t="shared" si="213"/>
        <v>#VALUE!</v>
      </c>
      <c r="AK1206" s="91" t="e">
        <f t="shared" si="214"/>
        <v>#VALUE!</v>
      </c>
    </row>
    <row r="1207" spans="1:37" ht="25.4" customHeight="1" thickTop="1" thickBot="1" x14ac:dyDescent="0.3">
      <c r="A1207" s="320" t="s">
        <v>1231</v>
      </c>
      <c r="B1207" s="320" t="s">
        <v>1231</v>
      </c>
      <c r="C1207" s="320" t="s">
        <v>1231</v>
      </c>
      <c r="D1207" s="320" t="s">
        <v>1231</v>
      </c>
      <c r="E1207" s="320" t="s">
        <v>1231</v>
      </c>
      <c r="F1207" s="320" t="s">
        <v>1231</v>
      </c>
      <c r="G1207" s="320" t="s">
        <v>1231</v>
      </c>
      <c r="H1207" s="320" t="s">
        <v>1231</v>
      </c>
      <c r="I1207" s="320" t="s">
        <v>1231</v>
      </c>
      <c r="J1207" s="320" t="s">
        <v>1231</v>
      </c>
      <c r="K1207" s="320" t="s">
        <v>1231</v>
      </c>
      <c r="L1207" s="320" t="s">
        <v>1231</v>
      </c>
      <c r="M1207" s="320" t="s">
        <v>1231</v>
      </c>
      <c r="N1207" s="320" t="s">
        <v>1231</v>
      </c>
      <c r="O1207" s="320" t="s">
        <v>1231</v>
      </c>
      <c r="P1207" s="320" t="s">
        <v>1231</v>
      </c>
      <c r="Q1207" s="320" t="s">
        <v>1231</v>
      </c>
      <c r="R1207" s="320" t="s">
        <v>1231</v>
      </c>
      <c r="S1207" s="320" t="s">
        <v>1231</v>
      </c>
      <c r="T1207" s="320" t="s">
        <v>1231</v>
      </c>
      <c r="U1207" s="320" t="s">
        <v>1231</v>
      </c>
      <c r="V1207" s="320" t="s">
        <v>1231</v>
      </c>
      <c r="W1207" s="320" t="s">
        <v>1231</v>
      </c>
      <c r="X1207" s="320" t="s">
        <v>1231</v>
      </c>
      <c r="Y1207" s="320" t="s">
        <v>1231</v>
      </c>
      <c r="Z1207" s="320" t="s">
        <v>1231</v>
      </c>
      <c r="AA1207" s="320" t="s">
        <v>1231</v>
      </c>
      <c r="AB1207" s="320" t="s">
        <v>1231</v>
      </c>
      <c r="AC1207" s="320" t="s">
        <v>1231</v>
      </c>
      <c r="AD1207" s="88">
        <f>'Art. 121'!Q1159</f>
        <v>3</v>
      </c>
      <c r="AE1207" s="89" t="str">
        <f t="shared" si="208"/>
        <v>No aplica</v>
      </c>
      <c r="AF1207">
        <f t="shared" si="209"/>
        <v>1.5</v>
      </c>
      <c r="AG1207" s="86" t="str">
        <f t="shared" si="210"/>
        <v>No aplica</v>
      </c>
      <c r="AH1207" s="90" t="e">
        <f t="shared" si="211"/>
        <v>#VALUE!</v>
      </c>
      <c r="AI1207" s="91" t="str">
        <f t="shared" si="212"/>
        <v>No aplica</v>
      </c>
      <c r="AJ1207" s="91" t="e">
        <f t="shared" si="213"/>
        <v>#VALUE!</v>
      </c>
      <c r="AK1207" s="91" t="e">
        <f t="shared" si="214"/>
        <v>#VALUE!</v>
      </c>
    </row>
    <row r="1208" spans="1:37" ht="25.4" customHeight="1" thickTop="1" thickBot="1" x14ac:dyDescent="0.3">
      <c r="A1208" s="320" t="s">
        <v>1232</v>
      </c>
      <c r="B1208" s="320" t="s">
        <v>1232</v>
      </c>
      <c r="C1208" s="320" t="s">
        <v>1232</v>
      </c>
      <c r="D1208" s="320" t="s">
        <v>1232</v>
      </c>
      <c r="E1208" s="320" t="s">
        <v>1232</v>
      </c>
      <c r="F1208" s="320" t="s">
        <v>1232</v>
      </c>
      <c r="G1208" s="320" t="s">
        <v>1232</v>
      </c>
      <c r="H1208" s="320" t="s">
        <v>1232</v>
      </c>
      <c r="I1208" s="320" t="s">
        <v>1232</v>
      </c>
      <c r="J1208" s="320" t="s">
        <v>1232</v>
      </c>
      <c r="K1208" s="320" t="s">
        <v>1232</v>
      </c>
      <c r="L1208" s="320" t="s">
        <v>1232</v>
      </c>
      <c r="M1208" s="320" t="s">
        <v>1232</v>
      </c>
      <c r="N1208" s="320" t="s">
        <v>1232</v>
      </c>
      <c r="O1208" s="320" t="s">
        <v>1232</v>
      </c>
      <c r="P1208" s="320" t="s">
        <v>1232</v>
      </c>
      <c r="Q1208" s="320" t="s">
        <v>1232</v>
      </c>
      <c r="R1208" s="320" t="s">
        <v>1232</v>
      </c>
      <c r="S1208" s="320" t="s">
        <v>1232</v>
      </c>
      <c r="T1208" s="320" t="s">
        <v>1232</v>
      </c>
      <c r="U1208" s="320" t="s">
        <v>1232</v>
      </c>
      <c r="V1208" s="320" t="s">
        <v>1232</v>
      </c>
      <c r="W1208" s="320" t="s">
        <v>1232</v>
      </c>
      <c r="X1208" s="320" t="s">
        <v>1232</v>
      </c>
      <c r="Y1208" s="320" t="s">
        <v>1232</v>
      </c>
      <c r="Z1208" s="320" t="s">
        <v>1232</v>
      </c>
      <c r="AA1208" s="320" t="s">
        <v>1232</v>
      </c>
      <c r="AB1208" s="320" t="s">
        <v>1232</v>
      </c>
      <c r="AC1208" s="320" t="s">
        <v>1232</v>
      </c>
      <c r="AD1208" s="88">
        <f>'Art. 121'!Q1160</f>
        <v>3</v>
      </c>
      <c r="AE1208" s="89" t="str">
        <f t="shared" si="208"/>
        <v>No aplica</v>
      </c>
      <c r="AF1208">
        <f t="shared" si="209"/>
        <v>1.5</v>
      </c>
      <c r="AG1208" s="86" t="str">
        <f t="shared" si="210"/>
        <v>No aplica</v>
      </c>
      <c r="AH1208" s="90" t="e">
        <f t="shared" si="211"/>
        <v>#VALUE!</v>
      </c>
      <c r="AI1208" s="91" t="str">
        <f t="shared" si="212"/>
        <v>No aplica</v>
      </c>
      <c r="AJ1208" s="91" t="e">
        <f t="shared" si="213"/>
        <v>#VALUE!</v>
      </c>
      <c r="AK1208" s="91" t="e">
        <f t="shared" si="214"/>
        <v>#VALUE!</v>
      </c>
    </row>
    <row r="1209" spans="1:37" ht="25.4" customHeight="1" thickTop="1" thickBot="1" x14ac:dyDescent="0.3">
      <c r="A1209" s="320" t="s">
        <v>1233</v>
      </c>
      <c r="B1209" s="320" t="s">
        <v>1233</v>
      </c>
      <c r="C1209" s="320" t="s">
        <v>1233</v>
      </c>
      <c r="D1209" s="320" t="s">
        <v>1233</v>
      </c>
      <c r="E1209" s="320" t="s">
        <v>1233</v>
      </c>
      <c r="F1209" s="320" t="s">
        <v>1233</v>
      </c>
      <c r="G1209" s="320" t="s">
        <v>1233</v>
      </c>
      <c r="H1209" s="320" t="s">
        <v>1233</v>
      </c>
      <c r="I1209" s="320" t="s">
        <v>1233</v>
      </c>
      <c r="J1209" s="320" t="s">
        <v>1233</v>
      </c>
      <c r="K1209" s="320" t="s">
        <v>1233</v>
      </c>
      <c r="L1209" s="320" t="s">
        <v>1233</v>
      </c>
      <c r="M1209" s="320" t="s">
        <v>1233</v>
      </c>
      <c r="N1209" s="320" t="s">
        <v>1233</v>
      </c>
      <c r="O1209" s="320" t="s">
        <v>1233</v>
      </c>
      <c r="P1209" s="320" t="s">
        <v>1233</v>
      </c>
      <c r="Q1209" s="320" t="s">
        <v>1233</v>
      </c>
      <c r="R1209" s="320" t="s">
        <v>1233</v>
      </c>
      <c r="S1209" s="320" t="s">
        <v>1233</v>
      </c>
      <c r="T1209" s="320" t="s">
        <v>1233</v>
      </c>
      <c r="U1209" s="320" t="s">
        <v>1233</v>
      </c>
      <c r="V1209" s="320" t="s">
        <v>1233</v>
      </c>
      <c r="W1209" s="320" t="s">
        <v>1233</v>
      </c>
      <c r="X1209" s="320" t="s">
        <v>1233</v>
      </c>
      <c r="Y1209" s="320" t="s">
        <v>1233</v>
      </c>
      <c r="Z1209" s="320" t="s">
        <v>1233</v>
      </c>
      <c r="AA1209" s="320" t="s">
        <v>1233</v>
      </c>
      <c r="AB1209" s="320" t="s">
        <v>1233</v>
      </c>
      <c r="AC1209" s="320" t="s">
        <v>1233</v>
      </c>
      <c r="AD1209" s="88">
        <f>'Art. 121'!Q1161</f>
        <v>3</v>
      </c>
      <c r="AE1209" s="89" t="str">
        <f t="shared" si="208"/>
        <v>No aplica</v>
      </c>
      <c r="AF1209">
        <f t="shared" si="209"/>
        <v>1.5</v>
      </c>
      <c r="AG1209" s="86" t="str">
        <f t="shared" si="210"/>
        <v>No aplica</v>
      </c>
      <c r="AH1209" s="90" t="e">
        <f t="shared" si="211"/>
        <v>#VALUE!</v>
      </c>
      <c r="AI1209" s="91" t="str">
        <f t="shared" si="212"/>
        <v>No aplica</v>
      </c>
      <c r="AJ1209" s="91" t="e">
        <f t="shared" si="213"/>
        <v>#VALUE!</v>
      </c>
      <c r="AK1209" s="91" t="e">
        <f t="shared" si="214"/>
        <v>#VALUE!</v>
      </c>
    </row>
    <row r="1210" spans="1:37" ht="25.4" customHeight="1" thickTop="1" thickBot="1" x14ac:dyDescent="0.3">
      <c r="A1210" s="320" t="s">
        <v>1234</v>
      </c>
      <c r="B1210" s="320" t="s">
        <v>1234</v>
      </c>
      <c r="C1210" s="320" t="s">
        <v>1234</v>
      </c>
      <c r="D1210" s="320" t="s">
        <v>1234</v>
      </c>
      <c r="E1210" s="320" t="s">
        <v>1234</v>
      </c>
      <c r="F1210" s="320" t="s">
        <v>1234</v>
      </c>
      <c r="G1210" s="320" t="s">
        <v>1234</v>
      </c>
      <c r="H1210" s="320" t="s">
        <v>1234</v>
      </c>
      <c r="I1210" s="320" t="s">
        <v>1234</v>
      </c>
      <c r="J1210" s="320" t="s">
        <v>1234</v>
      </c>
      <c r="K1210" s="320" t="s">
        <v>1234</v>
      </c>
      <c r="L1210" s="320" t="s">
        <v>1234</v>
      </c>
      <c r="M1210" s="320" t="s">
        <v>1234</v>
      </c>
      <c r="N1210" s="320" t="s">
        <v>1234</v>
      </c>
      <c r="O1210" s="320" t="s">
        <v>1234</v>
      </c>
      <c r="P1210" s="320" t="s">
        <v>1234</v>
      </c>
      <c r="Q1210" s="320" t="s">
        <v>1234</v>
      </c>
      <c r="R1210" s="320" t="s">
        <v>1234</v>
      </c>
      <c r="S1210" s="320" t="s">
        <v>1234</v>
      </c>
      <c r="T1210" s="320" t="s">
        <v>1234</v>
      </c>
      <c r="U1210" s="320" t="s">
        <v>1234</v>
      </c>
      <c r="V1210" s="320" t="s">
        <v>1234</v>
      </c>
      <c r="W1210" s="320" t="s">
        <v>1234</v>
      </c>
      <c r="X1210" s="320" t="s">
        <v>1234</v>
      </c>
      <c r="Y1210" s="320" t="s">
        <v>1234</v>
      </c>
      <c r="Z1210" s="320" t="s">
        <v>1234</v>
      </c>
      <c r="AA1210" s="320" t="s">
        <v>1234</v>
      </c>
      <c r="AB1210" s="320" t="s">
        <v>1234</v>
      </c>
      <c r="AC1210" s="320" t="s">
        <v>1234</v>
      </c>
      <c r="AD1210" s="88">
        <f>'Art. 121'!Q1162</f>
        <v>3</v>
      </c>
      <c r="AE1210" s="89" t="str">
        <f t="shared" si="208"/>
        <v>No aplica</v>
      </c>
      <c r="AF1210">
        <f t="shared" si="209"/>
        <v>1.5</v>
      </c>
      <c r="AG1210" s="86" t="str">
        <f t="shared" si="210"/>
        <v>No aplica</v>
      </c>
      <c r="AH1210" s="90" t="e">
        <f t="shared" si="211"/>
        <v>#VALUE!</v>
      </c>
      <c r="AI1210" s="91" t="str">
        <f t="shared" si="212"/>
        <v>No aplica</v>
      </c>
      <c r="AJ1210" s="91" t="e">
        <f t="shared" si="213"/>
        <v>#VALUE!</v>
      </c>
      <c r="AK1210" s="91" t="e">
        <f t="shared" si="214"/>
        <v>#VALUE!</v>
      </c>
    </row>
    <row r="1211" spans="1:37" ht="25.4" customHeight="1" thickTop="1" thickBot="1" x14ac:dyDescent="0.3">
      <c r="A1211" s="320" t="s">
        <v>1235</v>
      </c>
      <c r="B1211" s="320" t="s">
        <v>1235</v>
      </c>
      <c r="C1211" s="320" t="s">
        <v>1235</v>
      </c>
      <c r="D1211" s="320" t="s">
        <v>1235</v>
      </c>
      <c r="E1211" s="320" t="s">
        <v>1235</v>
      </c>
      <c r="F1211" s="320" t="s">
        <v>1235</v>
      </c>
      <c r="G1211" s="320" t="s">
        <v>1235</v>
      </c>
      <c r="H1211" s="320" t="s">
        <v>1235</v>
      </c>
      <c r="I1211" s="320" t="s">
        <v>1235</v>
      </c>
      <c r="J1211" s="320" t="s">
        <v>1235</v>
      </c>
      <c r="K1211" s="320" t="s">
        <v>1235</v>
      </c>
      <c r="L1211" s="320" t="s">
        <v>1235</v>
      </c>
      <c r="M1211" s="320" t="s">
        <v>1235</v>
      </c>
      <c r="N1211" s="320" t="s">
        <v>1235</v>
      </c>
      <c r="O1211" s="320" t="s">
        <v>1235</v>
      </c>
      <c r="P1211" s="320" t="s">
        <v>1235</v>
      </c>
      <c r="Q1211" s="320" t="s">
        <v>1235</v>
      </c>
      <c r="R1211" s="320" t="s">
        <v>1235</v>
      </c>
      <c r="S1211" s="320" t="s">
        <v>1235</v>
      </c>
      <c r="T1211" s="320" t="s">
        <v>1235</v>
      </c>
      <c r="U1211" s="320" t="s">
        <v>1235</v>
      </c>
      <c r="V1211" s="320" t="s">
        <v>1235</v>
      </c>
      <c r="W1211" s="320" t="s">
        <v>1235</v>
      </c>
      <c r="X1211" s="320" t="s">
        <v>1235</v>
      </c>
      <c r="Y1211" s="320" t="s">
        <v>1235</v>
      </c>
      <c r="Z1211" s="320" t="s">
        <v>1235</v>
      </c>
      <c r="AA1211" s="320" t="s">
        <v>1235</v>
      </c>
      <c r="AB1211" s="320" t="s">
        <v>1235</v>
      </c>
      <c r="AC1211" s="320" t="s">
        <v>1235</v>
      </c>
      <c r="AD1211" s="88">
        <f>'Art. 121'!Q1163</f>
        <v>3</v>
      </c>
      <c r="AE1211" s="89" t="str">
        <f t="shared" si="208"/>
        <v>No aplica</v>
      </c>
      <c r="AF1211">
        <f t="shared" si="209"/>
        <v>1.5</v>
      </c>
      <c r="AG1211" s="86" t="str">
        <f t="shared" si="210"/>
        <v>No aplica</v>
      </c>
      <c r="AH1211" s="90" t="e">
        <f t="shared" si="211"/>
        <v>#VALUE!</v>
      </c>
      <c r="AI1211" s="91" t="str">
        <f t="shared" si="212"/>
        <v>No aplica</v>
      </c>
      <c r="AJ1211" s="91" t="e">
        <f t="shared" si="213"/>
        <v>#VALUE!</v>
      </c>
      <c r="AK1211" s="91" t="e">
        <f t="shared" si="214"/>
        <v>#VALUE!</v>
      </c>
    </row>
    <row r="1212" spans="1:37" ht="25.4" customHeight="1" thickTop="1" thickBot="1" x14ac:dyDescent="0.3">
      <c r="A1212" s="320" t="s">
        <v>1236</v>
      </c>
      <c r="B1212" s="320" t="s">
        <v>1236</v>
      </c>
      <c r="C1212" s="320" t="s">
        <v>1236</v>
      </c>
      <c r="D1212" s="320" t="s">
        <v>1236</v>
      </c>
      <c r="E1212" s="320" t="s">
        <v>1236</v>
      </c>
      <c r="F1212" s="320" t="s">
        <v>1236</v>
      </c>
      <c r="G1212" s="320" t="s">
        <v>1236</v>
      </c>
      <c r="H1212" s="320" t="s">
        <v>1236</v>
      </c>
      <c r="I1212" s="320" t="s">
        <v>1236</v>
      </c>
      <c r="J1212" s="320" t="s">
        <v>1236</v>
      </c>
      <c r="K1212" s="320" t="s">
        <v>1236</v>
      </c>
      <c r="L1212" s="320" t="s">
        <v>1236</v>
      </c>
      <c r="M1212" s="320" t="s">
        <v>1236</v>
      </c>
      <c r="N1212" s="320" t="s">
        <v>1236</v>
      </c>
      <c r="O1212" s="320" t="s">
        <v>1236</v>
      </c>
      <c r="P1212" s="320" t="s">
        <v>1236</v>
      </c>
      <c r="Q1212" s="320" t="s">
        <v>1236</v>
      </c>
      <c r="R1212" s="320" t="s">
        <v>1236</v>
      </c>
      <c r="S1212" s="320" t="s">
        <v>1236</v>
      </c>
      <c r="T1212" s="320" t="s">
        <v>1236</v>
      </c>
      <c r="U1212" s="320" t="s">
        <v>1236</v>
      </c>
      <c r="V1212" s="320" t="s">
        <v>1236</v>
      </c>
      <c r="W1212" s="320" t="s">
        <v>1236</v>
      </c>
      <c r="X1212" s="320" t="s">
        <v>1236</v>
      </c>
      <c r="Y1212" s="320" t="s">
        <v>1236</v>
      </c>
      <c r="Z1212" s="320" t="s">
        <v>1236</v>
      </c>
      <c r="AA1212" s="320" t="s">
        <v>1236</v>
      </c>
      <c r="AB1212" s="320" t="s">
        <v>1236</v>
      </c>
      <c r="AC1212" s="320" t="s">
        <v>1236</v>
      </c>
      <c r="AD1212" s="88">
        <f>'Art. 121'!Q1164</f>
        <v>3</v>
      </c>
      <c r="AE1212" s="89" t="str">
        <f t="shared" si="208"/>
        <v>No aplica</v>
      </c>
      <c r="AF1212">
        <f t="shared" si="209"/>
        <v>1.5</v>
      </c>
      <c r="AG1212" s="86" t="str">
        <f t="shared" si="210"/>
        <v>No aplica</v>
      </c>
      <c r="AH1212" s="90" t="e">
        <f t="shared" si="211"/>
        <v>#VALUE!</v>
      </c>
      <c r="AI1212" s="91" t="str">
        <f t="shared" si="212"/>
        <v>No aplica</v>
      </c>
      <c r="AJ1212" s="91" t="e">
        <f t="shared" si="213"/>
        <v>#VALUE!</v>
      </c>
      <c r="AK1212" s="91" t="e">
        <f t="shared" si="214"/>
        <v>#VALUE!</v>
      </c>
    </row>
    <row r="1213" spans="1:37" ht="25.4" customHeight="1" thickTop="1" thickBot="1" x14ac:dyDescent="0.3">
      <c r="A1213" s="320" t="s">
        <v>1237</v>
      </c>
      <c r="B1213" s="320" t="s">
        <v>1237</v>
      </c>
      <c r="C1213" s="320" t="s">
        <v>1237</v>
      </c>
      <c r="D1213" s="320" t="s">
        <v>1237</v>
      </c>
      <c r="E1213" s="320" t="s">
        <v>1237</v>
      </c>
      <c r="F1213" s="320" t="s">
        <v>1237</v>
      </c>
      <c r="G1213" s="320" t="s">
        <v>1237</v>
      </c>
      <c r="H1213" s="320" t="s">
        <v>1237</v>
      </c>
      <c r="I1213" s="320" t="s">
        <v>1237</v>
      </c>
      <c r="J1213" s="320" t="s">
        <v>1237</v>
      </c>
      <c r="K1213" s="320" t="s">
        <v>1237</v>
      </c>
      <c r="L1213" s="320" t="s">
        <v>1237</v>
      </c>
      <c r="M1213" s="320" t="s">
        <v>1237</v>
      </c>
      <c r="N1213" s="320" t="s">
        <v>1237</v>
      </c>
      <c r="O1213" s="320" t="s">
        <v>1237</v>
      </c>
      <c r="P1213" s="320" t="s">
        <v>1237</v>
      </c>
      <c r="Q1213" s="320" t="s">
        <v>1237</v>
      </c>
      <c r="R1213" s="320" t="s">
        <v>1237</v>
      </c>
      <c r="S1213" s="320" t="s">
        <v>1237</v>
      </c>
      <c r="T1213" s="320" t="s">
        <v>1237</v>
      </c>
      <c r="U1213" s="320" t="s">
        <v>1237</v>
      </c>
      <c r="V1213" s="320" t="s">
        <v>1237</v>
      </c>
      <c r="W1213" s="320" t="s">
        <v>1237</v>
      </c>
      <c r="X1213" s="320" t="s">
        <v>1237</v>
      </c>
      <c r="Y1213" s="320" t="s">
        <v>1237</v>
      </c>
      <c r="Z1213" s="320" t="s">
        <v>1237</v>
      </c>
      <c r="AA1213" s="320" t="s">
        <v>1237</v>
      </c>
      <c r="AB1213" s="320" t="s">
        <v>1237</v>
      </c>
      <c r="AC1213" s="320" t="s">
        <v>1237</v>
      </c>
      <c r="AD1213" s="88">
        <f>'Art. 121'!Q1165</f>
        <v>3</v>
      </c>
      <c r="AE1213" s="89" t="str">
        <f t="shared" si="208"/>
        <v>No aplica</v>
      </c>
      <c r="AF1213">
        <f t="shared" si="209"/>
        <v>1.5</v>
      </c>
      <c r="AG1213" s="86" t="str">
        <f t="shared" si="210"/>
        <v>No aplica</v>
      </c>
      <c r="AH1213" s="90" t="e">
        <f t="shared" si="211"/>
        <v>#VALUE!</v>
      </c>
      <c r="AI1213" s="91" t="str">
        <f t="shared" si="212"/>
        <v>No aplica</v>
      </c>
      <c r="AJ1213" s="91" t="e">
        <f t="shared" si="213"/>
        <v>#VALUE!</v>
      </c>
      <c r="AK1213" s="91" t="e">
        <f t="shared" si="214"/>
        <v>#VALUE!</v>
      </c>
    </row>
    <row r="1214" spans="1:37" ht="25.4" customHeight="1" thickTop="1" thickBot="1" x14ac:dyDescent="0.3">
      <c r="A1214" s="320" t="s">
        <v>1238</v>
      </c>
      <c r="B1214" s="320" t="s">
        <v>1238</v>
      </c>
      <c r="C1214" s="320" t="s">
        <v>1238</v>
      </c>
      <c r="D1214" s="320" t="s">
        <v>1238</v>
      </c>
      <c r="E1214" s="320" t="s">
        <v>1238</v>
      </c>
      <c r="F1214" s="320" t="s">
        <v>1238</v>
      </c>
      <c r="G1214" s="320" t="s">
        <v>1238</v>
      </c>
      <c r="H1214" s="320" t="s">
        <v>1238</v>
      </c>
      <c r="I1214" s="320" t="s">
        <v>1238</v>
      </c>
      <c r="J1214" s="320" t="s">
        <v>1238</v>
      </c>
      <c r="K1214" s="320" t="s">
        <v>1238</v>
      </c>
      <c r="L1214" s="320" t="s">
        <v>1238</v>
      </c>
      <c r="M1214" s="320" t="s">
        <v>1238</v>
      </c>
      <c r="N1214" s="320" t="s">
        <v>1238</v>
      </c>
      <c r="O1214" s="320" t="s">
        <v>1238</v>
      </c>
      <c r="P1214" s="320" t="s">
        <v>1238</v>
      </c>
      <c r="Q1214" s="320" t="s">
        <v>1238</v>
      </c>
      <c r="R1214" s="320" t="s">
        <v>1238</v>
      </c>
      <c r="S1214" s="320" t="s">
        <v>1238</v>
      </c>
      <c r="T1214" s="320" t="s">
        <v>1238</v>
      </c>
      <c r="U1214" s="320" t="s">
        <v>1238</v>
      </c>
      <c r="V1214" s="320" t="s">
        <v>1238</v>
      </c>
      <c r="W1214" s="320" t="s">
        <v>1238</v>
      </c>
      <c r="X1214" s="320" t="s">
        <v>1238</v>
      </c>
      <c r="Y1214" s="320" t="s">
        <v>1238</v>
      </c>
      <c r="Z1214" s="320" t="s">
        <v>1238</v>
      </c>
      <c r="AA1214" s="320" t="s">
        <v>1238</v>
      </c>
      <c r="AB1214" s="320" t="s">
        <v>1238</v>
      </c>
      <c r="AC1214" s="320" t="s">
        <v>1238</v>
      </c>
      <c r="AD1214" s="88">
        <f>'Art. 121'!Q1166</f>
        <v>3</v>
      </c>
      <c r="AE1214" s="89" t="str">
        <f t="shared" si="208"/>
        <v>No aplica</v>
      </c>
      <c r="AF1214">
        <f t="shared" si="209"/>
        <v>1.5</v>
      </c>
      <c r="AG1214" s="86" t="str">
        <f t="shared" si="210"/>
        <v>No aplica</v>
      </c>
      <c r="AH1214" s="90" t="e">
        <f t="shared" si="211"/>
        <v>#VALUE!</v>
      </c>
      <c r="AI1214" s="91" t="str">
        <f t="shared" si="212"/>
        <v>No aplica</v>
      </c>
      <c r="AJ1214" s="91" t="e">
        <f t="shared" si="213"/>
        <v>#VALUE!</v>
      </c>
      <c r="AK1214" s="91" t="e">
        <f t="shared" si="214"/>
        <v>#VALUE!</v>
      </c>
    </row>
    <row r="1215" spans="1:37" ht="25.4" customHeight="1" thickTop="1" thickBot="1" x14ac:dyDescent="0.3">
      <c r="A1215" s="320" t="s">
        <v>1239</v>
      </c>
      <c r="B1215" s="320" t="s">
        <v>1239</v>
      </c>
      <c r="C1215" s="320" t="s">
        <v>1239</v>
      </c>
      <c r="D1215" s="320" t="s">
        <v>1239</v>
      </c>
      <c r="E1215" s="320" t="s">
        <v>1239</v>
      </c>
      <c r="F1215" s="320" t="s">
        <v>1239</v>
      </c>
      <c r="G1215" s="320" t="s">
        <v>1239</v>
      </c>
      <c r="H1215" s="320" t="s">
        <v>1239</v>
      </c>
      <c r="I1215" s="320" t="s">
        <v>1239</v>
      </c>
      <c r="J1215" s="320" t="s">
        <v>1239</v>
      </c>
      <c r="K1215" s="320" t="s">
        <v>1239</v>
      </c>
      <c r="L1215" s="320" t="s">
        <v>1239</v>
      </c>
      <c r="M1215" s="320" t="s">
        <v>1239</v>
      </c>
      <c r="N1215" s="320" t="s">
        <v>1239</v>
      </c>
      <c r="O1215" s="320" t="s">
        <v>1239</v>
      </c>
      <c r="P1215" s="320" t="s">
        <v>1239</v>
      </c>
      <c r="Q1215" s="320" t="s">
        <v>1239</v>
      </c>
      <c r="R1215" s="320" t="s">
        <v>1239</v>
      </c>
      <c r="S1215" s="320" t="s">
        <v>1239</v>
      </c>
      <c r="T1215" s="320" t="s">
        <v>1239</v>
      </c>
      <c r="U1215" s="320" t="s">
        <v>1239</v>
      </c>
      <c r="V1215" s="320" t="s">
        <v>1239</v>
      </c>
      <c r="W1215" s="320" t="s">
        <v>1239</v>
      </c>
      <c r="X1215" s="320" t="s">
        <v>1239</v>
      </c>
      <c r="Y1215" s="320" t="s">
        <v>1239</v>
      </c>
      <c r="Z1215" s="320" t="s">
        <v>1239</v>
      </c>
      <c r="AA1215" s="320" t="s">
        <v>1239</v>
      </c>
      <c r="AB1215" s="320" t="s">
        <v>1239</v>
      </c>
      <c r="AC1215" s="320" t="s">
        <v>1239</v>
      </c>
      <c r="AD1215" s="88">
        <f>'Art. 121'!Q1167</f>
        <v>3</v>
      </c>
      <c r="AE1215" s="89" t="str">
        <f t="shared" si="208"/>
        <v>No aplica</v>
      </c>
      <c r="AF1215">
        <f t="shared" si="209"/>
        <v>1.5</v>
      </c>
      <c r="AG1215" s="86" t="str">
        <f t="shared" si="210"/>
        <v>No aplica</v>
      </c>
      <c r="AH1215" s="90" t="e">
        <f t="shared" si="211"/>
        <v>#VALUE!</v>
      </c>
      <c r="AI1215" s="91" t="str">
        <f t="shared" si="212"/>
        <v>No aplica</v>
      </c>
      <c r="AJ1215" s="91" t="e">
        <f t="shared" si="213"/>
        <v>#VALUE!</v>
      </c>
      <c r="AK1215" s="91" t="e">
        <f t="shared" si="214"/>
        <v>#VALUE!</v>
      </c>
    </row>
    <row r="1216" spans="1:37" ht="25.4" customHeight="1" thickTop="1" thickBot="1" x14ac:dyDescent="0.3">
      <c r="A1216" s="320" t="s">
        <v>1240</v>
      </c>
      <c r="B1216" s="320" t="s">
        <v>1240</v>
      </c>
      <c r="C1216" s="320" t="s">
        <v>1240</v>
      </c>
      <c r="D1216" s="320" t="s">
        <v>1240</v>
      </c>
      <c r="E1216" s="320" t="s">
        <v>1240</v>
      </c>
      <c r="F1216" s="320" t="s">
        <v>1240</v>
      </c>
      <c r="G1216" s="320" t="s">
        <v>1240</v>
      </c>
      <c r="H1216" s="320" t="s">
        <v>1240</v>
      </c>
      <c r="I1216" s="320" t="s">
        <v>1240</v>
      </c>
      <c r="J1216" s="320" t="s">
        <v>1240</v>
      </c>
      <c r="K1216" s="320" t="s">
        <v>1240</v>
      </c>
      <c r="L1216" s="320" t="s">
        <v>1240</v>
      </c>
      <c r="M1216" s="320" t="s">
        <v>1240</v>
      </c>
      <c r="N1216" s="320" t="s">
        <v>1240</v>
      </c>
      <c r="O1216" s="320" t="s">
        <v>1240</v>
      </c>
      <c r="P1216" s="320" t="s">
        <v>1240</v>
      </c>
      <c r="Q1216" s="320" t="s">
        <v>1240</v>
      </c>
      <c r="R1216" s="320" t="s">
        <v>1240</v>
      </c>
      <c r="S1216" s="320" t="s">
        <v>1240</v>
      </c>
      <c r="T1216" s="320" t="s">
        <v>1240</v>
      </c>
      <c r="U1216" s="320" t="s">
        <v>1240</v>
      </c>
      <c r="V1216" s="320" t="s">
        <v>1240</v>
      </c>
      <c r="W1216" s="320" t="s">
        <v>1240</v>
      </c>
      <c r="X1216" s="320" t="s">
        <v>1240</v>
      </c>
      <c r="Y1216" s="320" t="s">
        <v>1240</v>
      </c>
      <c r="Z1216" s="320" t="s">
        <v>1240</v>
      </c>
      <c r="AA1216" s="320" t="s">
        <v>1240</v>
      </c>
      <c r="AB1216" s="320" t="s">
        <v>1240</v>
      </c>
      <c r="AC1216" s="320" t="s">
        <v>1240</v>
      </c>
      <c r="AD1216" s="88">
        <f>'Art. 121'!Q1168</f>
        <v>3</v>
      </c>
      <c r="AE1216" s="89" t="str">
        <f t="shared" si="208"/>
        <v>No aplica</v>
      </c>
      <c r="AF1216">
        <f t="shared" si="209"/>
        <v>1.5</v>
      </c>
      <c r="AG1216" s="86" t="str">
        <f t="shared" si="210"/>
        <v>No aplica</v>
      </c>
      <c r="AH1216" s="90" t="e">
        <f t="shared" si="211"/>
        <v>#VALUE!</v>
      </c>
      <c r="AI1216" s="91" t="str">
        <f t="shared" si="212"/>
        <v>No aplica</v>
      </c>
      <c r="AJ1216" s="91" t="e">
        <f t="shared" si="213"/>
        <v>#VALUE!</v>
      </c>
      <c r="AK1216" s="91" t="e">
        <f t="shared" si="214"/>
        <v>#VALUE!</v>
      </c>
    </row>
    <row r="1217" spans="1:37" ht="25.4" customHeight="1" thickTop="1" thickBot="1" x14ac:dyDescent="0.3">
      <c r="A1217" s="320" t="s">
        <v>1241</v>
      </c>
      <c r="B1217" s="320" t="s">
        <v>1241</v>
      </c>
      <c r="C1217" s="320" t="s">
        <v>1241</v>
      </c>
      <c r="D1217" s="320" t="s">
        <v>1241</v>
      </c>
      <c r="E1217" s="320" t="s">
        <v>1241</v>
      </c>
      <c r="F1217" s="320" t="s">
        <v>1241</v>
      </c>
      <c r="G1217" s="320" t="s">
        <v>1241</v>
      </c>
      <c r="H1217" s="320" t="s">
        <v>1241</v>
      </c>
      <c r="I1217" s="320" t="s">
        <v>1241</v>
      </c>
      <c r="J1217" s="320" t="s">
        <v>1241</v>
      </c>
      <c r="K1217" s="320" t="s">
        <v>1241</v>
      </c>
      <c r="L1217" s="320" t="s">
        <v>1241</v>
      </c>
      <c r="M1217" s="320" t="s">
        <v>1241</v>
      </c>
      <c r="N1217" s="320" t="s">
        <v>1241</v>
      </c>
      <c r="O1217" s="320" t="s">
        <v>1241</v>
      </c>
      <c r="P1217" s="320" t="s">
        <v>1241</v>
      </c>
      <c r="Q1217" s="320" t="s">
        <v>1241</v>
      </c>
      <c r="R1217" s="320" t="s">
        <v>1241</v>
      </c>
      <c r="S1217" s="320" t="s">
        <v>1241</v>
      </c>
      <c r="T1217" s="320" t="s">
        <v>1241</v>
      </c>
      <c r="U1217" s="320" t="s">
        <v>1241</v>
      </c>
      <c r="V1217" s="320" t="s">
        <v>1241</v>
      </c>
      <c r="W1217" s="320" t="s">
        <v>1241</v>
      </c>
      <c r="X1217" s="320" t="s">
        <v>1241</v>
      </c>
      <c r="Y1217" s="320" t="s">
        <v>1241</v>
      </c>
      <c r="Z1217" s="320" t="s">
        <v>1241</v>
      </c>
      <c r="AA1217" s="320" t="s">
        <v>1241</v>
      </c>
      <c r="AB1217" s="320" t="s">
        <v>1241</v>
      </c>
      <c r="AC1217" s="320" t="s">
        <v>1241</v>
      </c>
      <c r="AD1217" s="88">
        <f>'Art. 121'!Q1169</f>
        <v>3</v>
      </c>
      <c r="AE1217" s="89" t="str">
        <f t="shared" si="208"/>
        <v>No aplica</v>
      </c>
      <c r="AF1217">
        <f t="shared" si="209"/>
        <v>1.5</v>
      </c>
      <c r="AG1217" s="86" t="str">
        <f t="shared" si="210"/>
        <v>No aplica</v>
      </c>
      <c r="AH1217" s="90" t="e">
        <f t="shared" si="211"/>
        <v>#VALUE!</v>
      </c>
      <c r="AI1217" s="91" t="str">
        <f t="shared" si="212"/>
        <v>No aplica</v>
      </c>
      <c r="AJ1217" s="91" t="e">
        <f t="shared" si="213"/>
        <v>#VALUE!</v>
      </c>
      <c r="AK1217" s="91" t="e">
        <f t="shared" si="214"/>
        <v>#VALUE!</v>
      </c>
    </row>
    <row r="1218" spans="1:37" ht="25.4" customHeight="1" thickTop="1" thickBot="1" x14ac:dyDescent="0.3">
      <c r="A1218" s="320" t="s">
        <v>1242</v>
      </c>
      <c r="B1218" s="320" t="s">
        <v>1242</v>
      </c>
      <c r="C1218" s="320" t="s">
        <v>1242</v>
      </c>
      <c r="D1218" s="320" t="s">
        <v>1242</v>
      </c>
      <c r="E1218" s="320" t="s">
        <v>1242</v>
      </c>
      <c r="F1218" s="320" t="s">
        <v>1242</v>
      </c>
      <c r="G1218" s="320" t="s">
        <v>1242</v>
      </c>
      <c r="H1218" s="320" t="s">
        <v>1242</v>
      </c>
      <c r="I1218" s="320" t="s">
        <v>1242</v>
      </c>
      <c r="J1218" s="320" t="s">
        <v>1242</v>
      </c>
      <c r="K1218" s="320" t="s">
        <v>1242</v>
      </c>
      <c r="L1218" s="320" t="s">
        <v>1242</v>
      </c>
      <c r="M1218" s="320" t="s">
        <v>1242</v>
      </c>
      <c r="N1218" s="320" t="s">
        <v>1242</v>
      </c>
      <c r="O1218" s="320" t="s">
        <v>1242</v>
      </c>
      <c r="P1218" s="320" t="s">
        <v>1242</v>
      </c>
      <c r="Q1218" s="320" t="s">
        <v>1242</v>
      </c>
      <c r="R1218" s="320" t="s">
        <v>1242</v>
      </c>
      <c r="S1218" s="320" t="s">
        <v>1242</v>
      </c>
      <c r="T1218" s="320" t="s">
        <v>1242</v>
      </c>
      <c r="U1218" s="320" t="s">
        <v>1242</v>
      </c>
      <c r="V1218" s="320" t="s">
        <v>1242</v>
      </c>
      <c r="W1218" s="320" t="s">
        <v>1242</v>
      </c>
      <c r="X1218" s="320" t="s">
        <v>1242</v>
      </c>
      <c r="Y1218" s="320" t="s">
        <v>1242</v>
      </c>
      <c r="Z1218" s="320" t="s">
        <v>1242</v>
      </c>
      <c r="AA1218" s="320" t="s">
        <v>1242</v>
      </c>
      <c r="AB1218" s="320" t="s">
        <v>1242</v>
      </c>
      <c r="AC1218" s="320" t="s">
        <v>1242</v>
      </c>
      <c r="AD1218" s="88">
        <f>'Art. 121'!Q1170</f>
        <v>3</v>
      </c>
      <c r="AE1218" s="89" t="str">
        <f t="shared" si="208"/>
        <v>No aplica</v>
      </c>
      <c r="AF1218">
        <f t="shared" si="209"/>
        <v>1.5</v>
      </c>
      <c r="AG1218" s="86" t="str">
        <f t="shared" si="210"/>
        <v>No aplica</v>
      </c>
      <c r="AH1218" s="90" t="e">
        <f t="shared" si="211"/>
        <v>#VALUE!</v>
      </c>
      <c r="AI1218" s="91" t="str">
        <f t="shared" si="212"/>
        <v>No aplica</v>
      </c>
      <c r="AJ1218" s="91" t="e">
        <f t="shared" si="213"/>
        <v>#VALUE!</v>
      </c>
      <c r="AK1218" s="91" t="e">
        <f t="shared" si="214"/>
        <v>#VALUE!</v>
      </c>
    </row>
    <row r="1219" spans="1:37" ht="25.4" customHeight="1" thickTop="1" thickBot="1" x14ac:dyDescent="0.3">
      <c r="A1219" s="320" t="s">
        <v>1243</v>
      </c>
      <c r="B1219" s="320" t="s">
        <v>1243</v>
      </c>
      <c r="C1219" s="320" t="s">
        <v>1243</v>
      </c>
      <c r="D1219" s="320" t="s">
        <v>1243</v>
      </c>
      <c r="E1219" s="320" t="s">
        <v>1243</v>
      </c>
      <c r="F1219" s="320" t="s">
        <v>1243</v>
      </c>
      <c r="G1219" s="320" t="s">
        <v>1243</v>
      </c>
      <c r="H1219" s="320" t="s">
        <v>1243</v>
      </c>
      <c r="I1219" s="320" t="s">
        <v>1243</v>
      </c>
      <c r="J1219" s="320" t="s">
        <v>1243</v>
      </c>
      <c r="K1219" s="320" t="s">
        <v>1243</v>
      </c>
      <c r="L1219" s="320" t="s">
        <v>1243</v>
      </c>
      <c r="M1219" s="320" t="s">
        <v>1243</v>
      </c>
      <c r="N1219" s="320" t="s">
        <v>1243</v>
      </c>
      <c r="O1219" s="320" t="s">
        <v>1243</v>
      </c>
      <c r="P1219" s="320" t="s">
        <v>1243</v>
      </c>
      <c r="Q1219" s="320" t="s">
        <v>1243</v>
      </c>
      <c r="R1219" s="320" t="s">
        <v>1243</v>
      </c>
      <c r="S1219" s="320" t="s">
        <v>1243</v>
      </c>
      <c r="T1219" s="320" t="s">
        <v>1243</v>
      </c>
      <c r="U1219" s="320" t="s">
        <v>1243</v>
      </c>
      <c r="V1219" s="320" t="s">
        <v>1243</v>
      </c>
      <c r="W1219" s="320" t="s">
        <v>1243</v>
      </c>
      <c r="X1219" s="320" t="s">
        <v>1243</v>
      </c>
      <c r="Y1219" s="320" t="s">
        <v>1243</v>
      </c>
      <c r="Z1219" s="320" t="s">
        <v>1243</v>
      </c>
      <c r="AA1219" s="320" t="s">
        <v>1243</v>
      </c>
      <c r="AB1219" s="320" t="s">
        <v>1243</v>
      </c>
      <c r="AC1219" s="320" t="s">
        <v>1243</v>
      </c>
      <c r="AD1219" s="88">
        <f>'Art. 121'!Q1171</f>
        <v>3</v>
      </c>
      <c r="AE1219" s="89" t="str">
        <f t="shared" si="208"/>
        <v>No aplica</v>
      </c>
      <c r="AF1219">
        <f t="shared" si="209"/>
        <v>1.5</v>
      </c>
      <c r="AG1219" s="86" t="str">
        <f t="shared" si="210"/>
        <v>No aplica</v>
      </c>
      <c r="AH1219" s="90" t="e">
        <f t="shared" si="211"/>
        <v>#VALUE!</v>
      </c>
      <c r="AI1219" s="91" t="str">
        <f t="shared" si="212"/>
        <v>No aplica</v>
      </c>
      <c r="AJ1219" s="91" t="e">
        <f t="shared" si="213"/>
        <v>#VALUE!</v>
      </c>
      <c r="AK1219" s="91" t="e">
        <f t="shared" si="214"/>
        <v>#VALUE!</v>
      </c>
    </row>
    <row r="1220" spans="1:37" ht="25.4" customHeight="1" thickTop="1" thickBot="1" x14ac:dyDescent="0.3">
      <c r="A1220" s="320" t="s">
        <v>1244</v>
      </c>
      <c r="B1220" s="320" t="s">
        <v>1244</v>
      </c>
      <c r="C1220" s="320" t="s">
        <v>1244</v>
      </c>
      <c r="D1220" s="320" t="s">
        <v>1244</v>
      </c>
      <c r="E1220" s="320" t="s">
        <v>1244</v>
      </c>
      <c r="F1220" s="320" t="s">
        <v>1244</v>
      </c>
      <c r="G1220" s="320" t="s">
        <v>1244</v>
      </c>
      <c r="H1220" s="320" t="s">
        <v>1244</v>
      </c>
      <c r="I1220" s="320" t="s">
        <v>1244</v>
      </c>
      <c r="J1220" s="320" t="s">
        <v>1244</v>
      </c>
      <c r="K1220" s="320" t="s">
        <v>1244</v>
      </c>
      <c r="L1220" s="320" t="s">
        <v>1244</v>
      </c>
      <c r="M1220" s="320" t="s">
        <v>1244</v>
      </c>
      <c r="N1220" s="320" t="s">
        <v>1244</v>
      </c>
      <c r="O1220" s="320" t="s">
        <v>1244</v>
      </c>
      <c r="P1220" s="320" t="s">
        <v>1244</v>
      </c>
      <c r="Q1220" s="320" t="s">
        <v>1244</v>
      </c>
      <c r="R1220" s="320" t="s">
        <v>1244</v>
      </c>
      <c r="S1220" s="320" t="s">
        <v>1244</v>
      </c>
      <c r="T1220" s="320" t="s">
        <v>1244</v>
      </c>
      <c r="U1220" s="320" t="s">
        <v>1244</v>
      </c>
      <c r="V1220" s="320" t="s">
        <v>1244</v>
      </c>
      <c r="W1220" s="320" t="s">
        <v>1244</v>
      </c>
      <c r="X1220" s="320" t="s">
        <v>1244</v>
      </c>
      <c r="Y1220" s="320" t="s">
        <v>1244</v>
      </c>
      <c r="Z1220" s="320" t="s">
        <v>1244</v>
      </c>
      <c r="AA1220" s="320" t="s">
        <v>1244</v>
      </c>
      <c r="AB1220" s="320" t="s">
        <v>1244</v>
      </c>
      <c r="AC1220" s="320" t="s">
        <v>1244</v>
      </c>
      <c r="AD1220" s="88">
        <f>'Art. 121'!Q1172</f>
        <v>3</v>
      </c>
      <c r="AE1220" s="89" t="str">
        <f t="shared" si="208"/>
        <v>No aplica</v>
      </c>
      <c r="AF1220">
        <f t="shared" si="209"/>
        <v>1.5</v>
      </c>
      <c r="AG1220" s="86" t="str">
        <f t="shared" si="210"/>
        <v>No aplica</v>
      </c>
      <c r="AH1220" s="90" t="e">
        <f t="shared" si="211"/>
        <v>#VALUE!</v>
      </c>
      <c r="AI1220" s="91" t="str">
        <f t="shared" si="212"/>
        <v>No aplica</v>
      </c>
      <c r="AJ1220" s="91" t="e">
        <f t="shared" si="213"/>
        <v>#VALUE!</v>
      </c>
      <c r="AK1220" s="91" t="e">
        <f t="shared" si="214"/>
        <v>#VALUE!</v>
      </c>
    </row>
    <row r="1221" spans="1:37" ht="25.4" customHeight="1" thickTop="1" thickBot="1" x14ac:dyDescent="0.3">
      <c r="A1221" s="320" t="s">
        <v>1245</v>
      </c>
      <c r="B1221" s="320" t="s">
        <v>1245</v>
      </c>
      <c r="C1221" s="320" t="s">
        <v>1245</v>
      </c>
      <c r="D1221" s="320" t="s">
        <v>1245</v>
      </c>
      <c r="E1221" s="320" t="s">
        <v>1245</v>
      </c>
      <c r="F1221" s="320" t="s">
        <v>1245</v>
      </c>
      <c r="G1221" s="320" t="s">
        <v>1245</v>
      </c>
      <c r="H1221" s="320" t="s">
        <v>1245</v>
      </c>
      <c r="I1221" s="320" t="s">
        <v>1245</v>
      </c>
      <c r="J1221" s="320" t="s">
        <v>1245</v>
      </c>
      <c r="K1221" s="320" t="s">
        <v>1245</v>
      </c>
      <c r="L1221" s="320" t="s">
        <v>1245</v>
      </c>
      <c r="M1221" s="320" t="s">
        <v>1245</v>
      </c>
      <c r="N1221" s="320" t="s">
        <v>1245</v>
      </c>
      <c r="O1221" s="320" t="s">
        <v>1245</v>
      </c>
      <c r="P1221" s="320" t="s">
        <v>1245</v>
      </c>
      <c r="Q1221" s="320" t="s">
        <v>1245</v>
      </c>
      <c r="R1221" s="320" t="s">
        <v>1245</v>
      </c>
      <c r="S1221" s="320" t="s">
        <v>1245</v>
      </c>
      <c r="T1221" s="320" t="s">
        <v>1245</v>
      </c>
      <c r="U1221" s="320" t="s">
        <v>1245</v>
      </c>
      <c r="V1221" s="320" t="s">
        <v>1245</v>
      </c>
      <c r="W1221" s="320" t="s">
        <v>1245</v>
      </c>
      <c r="X1221" s="320" t="s">
        <v>1245</v>
      </c>
      <c r="Y1221" s="320" t="s">
        <v>1245</v>
      </c>
      <c r="Z1221" s="320" t="s">
        <v>1245</v>
      </c>
      <c r="AA1221" s="320" t="s">
        <v>1245</v>
      </c>
      <c r="AB1221" s="320" t="s">
        <v>1245</v>
      </c>
      <c r="AC1221" s="320" t="s">
        <v>1245</v>
      </c>
      <c r="AD1221" s="88">
        <f>'Art. 121'!Q1173</f>
        <v>3</v>
      </c>
      <c r="AE1221" s="89" t="str">
        <f t="shared" si="208"/>
        <v>No aplica</v>
      </c>
      <c r="AF1221">
        <f t="shared" si="209"/>
        <v>1.5</v>
      </c>
      <c r="AG1221" s="86" t="str">
        <f t="shared" si="210"/>
        <v>No aplica</v>
      </c>
      <c r="AH1221" s="90" t="e">
        <f t="shared" si="211"/>
        <v>#VALUE!</v>
      </c>
      <c r="AI1221" s="91" t="str">
        <f t="shared" si="212"/>
        <v>No aplica</v>
      </c>
      <c r="AJ1221" s="91" t="e">
        <f t="shared" si="213"/>
        <v>#VALUE!</v>
      </c>
      <c r="AK1221" s="91" t="e">
        <f t="shared" si="214"/>
        <v>#VALUE!</v>
      </c>
    </row>
    <row r="1222" spans="1:37" ht="25.4" customHeight="1" thickTop="1" thickBot="1" x14ac:dyDescent="0.3">
      <c r="A1222" s="320" t="s">
        <v>1246</v>
      </c>
      <c r="B1222" s="320" t="s">
        <v>1246</v>
      </c>
      <c r="C1222" s="320" t="s">
        <v>1246</v>
      </c>
      <c r="D1222" s="320" t="s">
        <v>1246</v>
      </c>
      <c r="E1222" s="320" t="s">
        <v>1246</v>
      </c>
      <c r="F1222" s="320" t="s">
        <v>1246</v>
      </c>
      <c r="G1222" s="320" t="s">
        <v>1246</v>
      </c>
      <c r="H1222" s="320" t="s">
        <v>1246</v>
      </c>
      <c r="I1222" s="320" t="s">
        <v>1246</v>
      </c>
      <c r="J1222" s="320" t="s">
        <v>1246</v>
      </c>
      <c r="K1222" s="320" t="s">
        <v>1246</v>
      </c>
      <c r="L1222" s="320" t="s">
        <v>1246</v>
      </c>
      <c r="M1222" s="320" t="s">
        <v>1246</v>
      </c>
      <c r="N1222" s="320" t="s">
        <v>1246</v>
      </c>
      <c r="O1222" s="320" t="s">
        <v>1246</v>
      </c>
      <c r="P1222" s="320" t="s">
        <v>1246</v>
      </c>
      <c r="Q1222" s="320" t="s">
        <v>1246</v>
      </c>
      <c r="R1222" s="320" t="s">
        <v>1246</v>
      </c>
      <c r="S1222" s="320" t="s">
        <v>1246</v>
      </c>
      <c r="T1222" s="320" t="s">
        <v>1246</v>
      </c>
      <c r="U1222" s="320" t="s">
        <v>1246</v>
      </c>
      <c r="V1222" s="320" t="s">
        <v>1246</v>
      </c>
      <c r="W1222" s="320" t="s">
        <v>1246</v>
      </c>
      <c r="X1222" s="320" t="s">
        <v>1246</v>
      </c>
      <c r="Y1222" s="320" t="s">
        <v>1246</v>
      </c>
      <c r="Z1222" s="320" t="s">
        <v>1246</v>
      </c>
      <c r="AA1222" s="320" t="s">
        <v>1246</v>
      </c>
      <c r="AB1222" s="320" t="s">
        <v>1246</v>
      </c>
      <c r="AC1222" s="320" t="s">
        <v>1246</v>
      </c>
      <c r="AD1222" s="88">
        <f>'Art. 121'!Q1174</f>
        <v>3</v>
      </c>
      <c r="AE1222" s="89" t="str">
        <f t="shared" si="208"/>
        <v>No aplica</v>
      </c>
      <c r="AF1222">
        <f t="shared" si="209"/>
        <v>1.5</v>
      </c>
      <c r="AG1222" s="86" t="str">
        <f t="shared" si="210"/>
        <v>No aplica</v>
      </c>
      <c r="AH1222" s="90" t="e">
        <f t="shared" si="211"/>
        <v>#VALUE!</v>
      </c>
      <c r="AI1222" s="91" t="str">
        <f t="shared" si="212"/>
        <v>No aplica</v>
      </c>
      <c r="AJ1222" s="91" t="e">
        <f t="shared" si="213"/>
        <v>#VALUE!</v>
      </c>
      <c r="AK1222" s="91" t="e">
        <f t="shared" si="214"/>
        <v>#VALUE!</v>
      </c>
    </row>
    <row r="1223" spans="1:37" ht="25.4" customHeight="1" thickTop="1" thickBot="1" x14ac:dyDescent="0.3">
      <c r="A1223" s="320" t="s">
        <v>1247</v>
      </c>
      <c r="B1223" s="320" t="s">
        <v>1247</v>
      </c>
      <c r="C1223" s="320" t="s">
        <v>1247</v>
      </c>
      <c r="D1223" s="320" t="s">
        <v>1247</v>
      </c>
      <c r="E1223" s="320" t="s">
        <v>1247</v>
      </c>
      <c r="F1223" s="320" t="s">
        <v>1247</v>
      </c>
      <c r="G1223" s="320" t="s">
        <v>1247</v>
      </c>
      <c r="H1223" s="320" t="s">
        <v>1247</v>
      </c>
      <c r="I1223" s="320" t="s">
        <v>1247</v>
      </c>
      <c r="J1223" s="320" t="s">
        <v>1247</v>
      </c>
      <c r="K1223" s="320" t="s">
        <v>1247</v>
      </c>
      <c r="L1223" s="320" t="s">
        <v>1247</v>
      </c>
      <c r="M1223" s="320" t="s">
        <v>1247</v>
      </c>
      <c r="N1223" s="320" t="s">
        <v>1247</v>
      </c>
      <c r="O1223" s="320" t="s">
        <v>1247</v>
      </c>
      <c r="P1223" s="320" t="s">
        <v>1247</v>
      </c>
      <c r="Q1223" s="320" t="s">
        <v>1247</v>
      </c>
      <c r="R1223" s="320" t="s">
        <v>1247</v>
      </c>
      <c r="S1223" s="320" t="s">
        <v>1247</v>
      </c>
      <c r="T1223" s="320" t="s">
        <v>1247</v>
      </c>
      <c r="U1223" s="320" t="s">
        <v>1247</v>
      </c>
      <c r="V1223" s="320" t="s">
        <v>1247</v>
      </c>
      <c r="W1223" s="320" t="s">
        <v>1247</v>
      </c>
      <c r="X1223" s="320" t="s">
        <v>1247</v>
      </c>
      <c r="Y1223" s="320" t="s">
        <v>1247</v>
      </c>
      <c r="Z1223" s="320" t="s">
        <v>1247</v>
      </c>
      <c r="AA1223" s="320" t="s">
        <v>1247</v>
      </c>
      <c r="AB1223" s="320" t="s">
        <v>1247</v>
      </c>
      <c r="AC1223" s="320" t="s">
        <v>1247</v>
      </c>
      <c r="AD1223" s="88">
        <f>'Art. 121'!Q1175</f>
        <v>3</v>
      </c>
      <c r="AE1223" s="89" t="str">
        <f t="shared" si="208"/>
        <v>No aplica</v>
      </c>
      <c r="AF1223">
        <f t="shared" si="209"/>
        <v>1.5</v>
      </c>
      <c r="AG1223" s="86" t="str">
        <f t="shared" si="210"/>
        <v>No aplica</v>
      </c>
      <c r="AH1223" s="90" t="e">
        <f t="shared" si="211"/>
        <v>#VALUE!</v>
      </c>
      <c r="AI1223" s="91" t="str">
        <f t="shared" si="212"/>
        <v>No aplica</v>
      </c>
      <c r="AJ1223" s="91" t="e">
        <f t="shared" si="213"/>
        <v>#VALUE!</v>
      </c>
      <c r="AK1223" s="91" t="e">
        <f t="shared" si="214"/>
        <v>#VALUE!</v>
      </c>
    </row>
    <row r="1224" spans="1:37" ht="25.4" customHeight="1" thickTop="1" thickBot="1" x14ac:dyDescent="0.3">
      <c r="A1224" s="320" t="s">
        <v>1248</v>
      </c>
      <c r="B1224" s="320" t="s">
        <v>1248</v>
      </c>
      <c r="C1224" s="320" t="s">
        <v>1248</v>
      </c>
      <c r="D1224" s="320" t="s">
        <v>1248</v>
      </c>
      <c r="E1224" s="320" t="s">
        <v>1248</v>
      </c>
      <c r="F1224" s="320" t="s">
        <v>1248</v>
      </c>
      <c r="G1224" s="320" t="s">
        <v>1248</v>
      </c>
      <c r="H1224" s="320" t="s">
        <v>1248</v>
      </c>
      <c r="I1224" s="320" t="s">
        <v>1248</v>
      </c>
      <c r="J1224" s="320" t="s">
        <v>1248</v>
      </c>
      <c r="K1224" s="320" t="s">
        <v>1248</v>
      </c>
      <c r="L1224" s="320" t="s">
        <v>1248</v>
      </c>
      <c r="M1224" s="320" t="s">
        <v>1248</v>
      </c>
      <c r="N1224" s="320" t="s">
        <v>1248</v>
      </c>
      <c r="O1224" s="320" t="s">
        <v>1248</v>
      </c>
      <c r="P1224" s="320" t="s">
        <v>1248</v>
      </c>
      <c r="Q1224" s="320" t="s">
        <v>1248</v>
      </c>
      <c r="R1224" s="320" t="s">
        <v>1248</v>
      </c>
      <c r="S1224" s="320" t="s">
        <v>1248</v>
      </c>
      <c r="T1224" s="320" t="s">
        <v>1248</v>
      </c>
      <c r="U1224" s="320" t="s">
        <v>1248</v>
      </c>
      <c r="V1224" s="320" t="s">
        <v>1248</v>
      </c>
      <c r="W1224" s="320" t="s">
        <v>1248</v>
      </c>
      <c r="X1224" s="320" t="s">
        <v>1248</v>
      </c>
      <c r="Y1224" s="320" t="s">
        <v>1248</v>
      </c>
      <c r="Z1224" s="320" t="s">
        <v>1248</v>
      </c>
      <c r="AA1224" s="320" t="s">
        <v>1248</v>
      </c>
      <c r="AB1224" s="320" t="s">
        <v>1248</v>
      </c>
      <c r="AC1224" s="320" t="s">
        <v>1248</v>
      </c>
      <c r="AD1224" s="88">
        <f>'Art. 121'!Q1176</f>
        <v>3</v>
      </c>
      <c r="AE1224" s="89" t="str">
        <f t="shared" si="208"/>
        <v>No aplica</v>
      </c>
      <c r="AF1224">
        <f t="shared" si="209"/>
        <v>1.5</v>
      </c>
      <c r="AG1224" s="86" t="str">
        <f t="shared" si="210"/>
        <v>No aplica</v>
      </c>
      <c r="AH1224" s="90" t="e">
        <f t="shared" si="211"/>
        <v>#VALUE!</v>
      </c>
      <c r="AI1224" s="91" t="str">
        <f t="shared" si="212"/>
        <v>No aplica</v>
      </c>
      <c r="AJ1224" s="91" t="e">
        <f t="shared" si="213"/>
        <v>#VALUE!</v>
      </c>
      <c r="AK1224" s="91" t="e">
        <f t="shared" si="214"/>
        <v>#VALUE!</v>
      </c>
    </row>
    <row r="1225" spans="1:37" ht="25.4" customHeight="1" thickTop="1" thickBot="1" x14ac:dyDescent="0.3">
      <c r="A1225" s="320" t="s">
        <v>1249</v>
      </c>
      <c r="B1225" s="320" t="s">
        <v>1249</v>
      </c>
      <c r="C1225" s="320" t="s">
        <v>1249</v>
      </c>
      <c r="D1225" s="320" t="s">
        <v>1249</v>
      </c>
      <c r="E1225" s="320" t="s">
        <v>1249</v>
      </c>
      <c r="F1225" s="320" t="s">
        <v>1249</v>
      </c>
      <c r="G1225" s="320" t="s">
        <v>1249</v>
      </c>
      <c r="H1225" s="320" t="s">
        <v>1249</v>
      </c>
      <c r="I1225" s="320" t="s">
        <v>1249</v>
      </c>
      <c r="J1225" s="320" t="s">
        <v>1249</v>
      </c>
      <c r="K1225" s="320" t="s">
        <v>1249</v>
      </c>
      <c r="L1225" s="320" t="s">
        <v>1249</v>
      </c>
      <c r="M1225" s="320" t="s">
        <v>1249</v>
      </c>
      <c r="N1225" s="320" t="s">
        <v>1249</v>
      </c>
      <c r="O1225" s="320" t="s">
        <v>1249</v>
      </c>
      <c r="P1225" s="320" t="s">
        <v>1249</v>
      </c>
      <c r="Q1225" s="320" t="s">
        <v>1249</v>
      </c>
      <c r="R1225" s="320" t="s">
        <v>1249</v>
      </c>
      <c r="S1225" s="320" t="s">
        <v>1249</v>
      </c>
      <c r="T1225" s="320" t="s">
        <v>1249</v>
      </c>
      <c r="U1225" s="320" t="s">
        <v>1249</v>
      </c>
      <c r="V1225" s="320" t="s">
        <v>1249</v>
      </c>
      <c r="W1225" s="320" t="s">
        <v>1249</v>
      </c>
      <c r="X1225" s="320" t="s">
        <v>1249</v>
      </c>
      <c r="Y1225" s="320" t="s">
        <v>1249</v>
      </c>
      <c r="Z1225" s="320" t="s">
        <v>1249</v>
      </c>
      <c r="AA1225" s="320" t="s">
        <v>1249</v>
      </c>
      <c r="AB1225" s="320" t="s">
        <v>1249</v>
      </c>
      <c r="AC1225" s="320" t="s">
        <v>1249</v>
      </c>
      <c r="AD1225" s="88">
        <f>'Art. 121'!Q1177</f>
        <v>3</v>
      </c>
      <c r="AE1225" s="89" t="str">
        <f t="shared" si="208"/>
        <v>No aplica</v>
      </c>
      <c r="AF1225">
        <f t="shared" si="209"/>
        <v>1.5</v>
      </c>
      <c r="AG1225" s="86" t="str">
        <f t="shared" si="210"/>
        <v>No aplica</v>
      </c>
      <c r="AH1225" s="90" t="e">
        <f t="shared" si="211"/>
        <v>#VALUE!</v>
      </c>
      <c r="AI1225" s="91" t="str">
        <f t="shared" si="212"/>
        <v>No aplica</v>
      </c>
      <c r="AJ1225" s="91" t="e">
        <f t="shared" si="213"/>
        <v>#VALUE!</v>
      </c>
      <c r="AK1225" s="91" t="e">
        <f t="shared" si="214"/>
        <v>#VALUE!</v>
      </c>
    </row>
    <row r="1226" spans="1:37" ht="25.4" customHeight="1" thickTop="1" thickBot="1" x14ac:dyDescent="0.3">
      <c r="A1226" s="320" t="s">
        <v>1250</v>
      </c>
      <c r="B1226" s="320" t="s">
        <v>1250</v>
      </c>
      <c r="C1226" s="320" t="s">
        <v>1250</v>
      </c>
      <c r="D1226" s="320" t="s">
        <v>1250</v>
      </c>
      <c r="E1226" s="320" t="s">
        <v>1250</v>
      </c>
      <c r="F1226" s="320" t="s">
        <v>1250</v>
      </c>
      <c r="G1226" s="320" t="s">
        <v>1250</v>
      </c>
      <c r="H1226" s="320" t="s">
        <v>1250</v>
      </c>
      <c r="I1226" s="320" t="s">
        <v>1250</v>
      </c>
      <c r="J1226" s="320" t="s">
        <v>1250</v>
      </c>
      <c r="K1226" s="320" t="s">
        <v>1250</v>
      </c>
      <c r="L1226" s="320" t="s">
        <v>1250</v>
      </c>
      <c r="M1226" s="320" t="s">
        <v>1250</v>
      </c>
      <c r="N1226" s="320" t="s">
        <v>1250</v>
      </c>
      <c r="O1226" s="320" t="s">
        <v>1250</v>
      </c>
      <c r="P1226" s="320" t="s">
        <v>1250</v>
      </c>
      <c r="Q1226" s="320" t="s">
        <v>1250</v>
      </c>
      <c r="R1226" s="320" t="s">
        <v>1250</v>
      </c>
      <c r="S1226" s="320" t="s">
        <v>1250</v>
      </c>
      <c r="T1226" s="320" t="s">
        <v>1250</v>
      </c>
      <c r="U1226" s="320" t="s">
        <v>1250</v>
      </c>
      <c r="V1226" s="320" t="s">
        <v>1250</v>
      </c>
      <c r="W1226" s="320" t="s">
        <v>1250</v>
      </c>
      <c r="X1226" s="320" t="s">
        <v>1250</v>
      </c>
      <c r="Y1226" s="320" t="s">
        <v>1250</v>
      </c>
      <c r="Z1226" s="320" t="s">
        <v>1250</v>
      </c>
      <c r="AA1226" s="320" t="s">
        <v>1250</v>
      </c>
      <c r="AB1226" s="320" t="s">
        <v>1250</v>
      </c>
      <c r="AC1226" s="320" t="s">
        <v>1250</v>
      </c>
      <c r="AD1226" s="88">
        <f>'Art. 121'!Q1178</f>
        <v>3</v>
      </c>
      <c r="AE1226" s="89" t="str">
        <f t="shared" si="208"/>
        <v>No aplica</v>
      </c>
      <c r="AF1226">
        <f t="shared" si="209"/>
        <v>1.5</v>
      </c>
      <c r="AG1226" s="86" t="str">
        <f t="shared" si="210"/>
        <v>No aplica</v>
      </c>
      <c r="AH1226" s="90" t="e">
        <f t="shared" si="211"/>
        <v>#VALUE!</v>
      </c>
      <c r="AI1226" s="91" t="str">
        <f t="shared" si="212"/>
        <v>No aplica</v>
      </c>
      <c r="AJ1226" s="91" t="e">
        <f t="shared" si="213"/>
        <v>#VALUE!</v>
      </c>
      <c r="AK1226" s="91" t="e">
        <f t="shared" si="214"/>
        <v>#VALUE!</v>
      </c>
    </row>
    <row r="1227" spans="1:37" ht="25.4" customHeight="1" thickTop="1" thickBot="1" x14ac:dyDescent="0.3">
      <c r="A1227" s="320" t="s">
        <v>1251</v>
      </c>
      <c r="B1227" s="320" t="s">
        <v>1251</v>
      </c>
      <c r="C1227" s="320" t="s">
        <v>1251</v>
      </c>
      <c r="D1227" s="320" t="s">
        <v>1251</v>
      </c>
      <c r="E1227" s="320" t="s">
        <v>1251</v>
      </c>
      <c r="F1227" s="320" t="s">
        <v>1251</v>
      </c>
      <c r="G1227" s="320" t="s">
        <v>1251</v>
      </c>
      <c r="H1227" s="320" t="s">
        <v>1251</v>
      </c>
      <c r="I1227" s="320" t="s">
        <v>1251</v>
      </c>
      <c r="J1227" s="320" t="s">
        <v>1251</v>
      </c>
      <c r="K1227" s="320" t="s">
        <v>1251</v>
      </c>
      <c r="L1227" s="320" t="s">
        <v>1251</v>
      </c>
      <c r="M1227" s="320" t="s">
        <v>1251</v>
      </c>
      <c r="N1227" s="320" t="s">
        <v>1251</v>
      </c>
      <c r="O1227" s="320" t="s">
        <v>1251</v>
      </c>
      <c r="P1227" s="320" t="s">
        <v>1251</v>
      </c>
      <c r="Q1227" s="320" t="s">
        <v>1251</v>
      </c>
      <c r="R1227" s="320" t="s">
        <v>1251</v>
      </c>
      <c r="S1227" s="320" t="s">
        <v>1251</v>
      </c>
      <c r="T1227" s="320" t="s">
        <v>1251</v>
      </c>
      <c r="U1227" s="320" t="s">
        <v>1251</v>
      </c>
      <c r="V1227" s="320" t="s">
        <v>1251</v>
      </c>
      <c r="W1227" s="320" t="s">
        <v>1251</v>
      </c>
      <c r="X1227" s="320" t="s">
        <v>1251</v>
      </c>
      <c r="Y1227" s="320" t="s">
        <v>1251</v>
      </c>
      <c r="Z1227" s="320" t="s">
        <v>1251</v>
      </c>
      <c r="AA1227" s="320" t="s">
        <v>1251</v>
      </c>
      <c r="AB1227" s="320" t="s">
        <v>1251</v>
      </c>
      <c r="AC1227" s="320" t="s">
        <v>1251</v>
      </c>
      <c r="AD1227" s="88">
        <f>'Art. 121'!Q1179</f>
        <v>3</v>
      </c>
      <c r="AE1227" s="89" t="str">
        <f t="shared" si="208"/>
        <v>No aplica</v>
      </c>
      <c r="AF1227">
        <f t="shared" si="209"/>
        <v>1.5</v>
      </c>
      <c r="AG1227" s="86" t="str">
        <f t="shared" si="210"/>
        <v>No aplica</v>
      </c>
      <c r="AH1227" s="90" t="e">
        <f t="shared" si="211"/>
        <v>#VALUE!</v>
      </c>
      <c r="AI1227" s="91" t="str">
        <f t="shared" si="212"/>
        <v>No aplica</v>
      </c>
      <c r="AJ1227" s="91" t="e">
        <f t="shared" si="213"/>
        <v>#VALUE!</v>
      </c>
      <c r="AK1227" s="91" t="e">
        <f t="shared" si="214"/>
        <v>#VALUE!</v>
      </c>
    </row>
    <row r="1228" spans="1:37" ht="25.4" customHeight="1" thickTop="1" thickBot="1" x14ac:dyDescent="0.3">
      <c r="A1228" s="320" t="s">
        <v>1252</v>
      </c>
      <c r="B1228" s="320" t="s">
        <v>1252</v>
      </c>
      <c r="C1228" s="320" t="s">
        <v>1252</v>
      </c>
      <c r="D1228" s="320" t="s">
        <v>1252</v>
      </c>
      <c r="E1228" s="320" t="s">
        <v>1252</v>
      </c>
      <c r="F1228" s="320" t="s">
        <v>1252</v>
      </c>
      <c r="G1228" s="320" t="s">
        <v>1252</v>
      </c>
      <c r="H1228" s="320" t="s">
        <v>1252</v>
      </c>
      <c r="I1228" s="320" t="s">
        <v>1252</v>
      </c>
      <c r="J1228" s="320" t="s">
        <v>1252</v>
      </c>
      <c r="K1228" s="320" t="s">
        <v>1252</v>
      </c>
      <c r="L1228" s="320" t="s">
        <v>1252</v>
      </c>
      <c r="M1228" s="320" t="s">
        <v>1252</v>
      </c>
      <c r="N1228" s="320" t="s">
        <v>1252</v>
      </c>
      <c r="O1228" s="320" t="s">
        <v>1252</v>
      </c>
      <c r="P1228" s="320" t="s">
        <v>1252</v>
      </c>
      <c r="Q1228" s="320" t="s">
        <v>1252</v>
      </c>
      <c r="R1228" s="320" t="s">
        <v>1252</v>
      </c>
      <c r="S1228" s="320" t="s">
        <v>1252</v>
      </c>
      <c r="T1228" s="320" t="s">
        <v>1252</v>
      </c>
      <c r="U1228" s="320" t="s">
        <v>1252</v>
      </c>
      <c r="V1228" s="320" t="s">
        <v>1252</v>
      </c>
      <c r="W1228" s="320" t="s">
        <v>1252</v>
      </c>
      <c r="X1228" s="320" t="s">
        <v>1252</v>
      </c>
      <c r="Y1228" s="320" t="s">
        <v>1252</v>
      </c>
      <c r="Z1228" s="320" t="s">
        <v>1252</v>
      </c>
      <c r="AA1228" s="320" t="s">
        <v>1252</v>
      </c>
      <c r="AB1228" s="320" t="s">
        <v>1252</v>
      </c>
      <c r="AC1228" s="320" t="s">
        <v>1252</v>
      </c>
      <c r="AD1228" s="88">
        <f>'Art. 121'!Q1180</f>
        <v>3</v>
      </c>
      <c r="AE1228" s="89" t="str">
        <f t="shared" ref="AE1228:AE1279" si="215">IF(AG1228=1,AK1228,AG1228)</f>
        <v>No aplica</v>
      </c>
      <c r="AF1228">
        <f t="shared" ref="AF1228:AF1279" si="216">AD1228/2</f>
        <v>1.5</v>
      </c>
      <c r="AG1228" s="86" t="str">
        <f t="shared" ref="AG1228:AG1279" si="217">IF(AND(AF1228&gt;=0,AF1228&lt;=1),1,"No aplica")</f>
        <v>No aplica</v>
      </c>
      <c r="AH1228" s="90" t="e">
        <f t="shared" ref="AH1228:AH1279" si="218">AD1228/(AG1228*2)</f>
        <v>#VALUE!</v>
      </c>
      <c r="AI1228" s="91" t="str">
        <f t="shared" ref="AI1228:AI1279" si="219">IF(AG1228=1,AG1228/$AG$1280,"No aplica")</f>
        <v>No aplica</v>
      </c>
      <c r="AJ1228" s="91" t="e">
        <f t="shared" ref="AJ1228:AJ1279" si="220">AF1228*AI1228</f>
        <v>#VALUE!</v>
      </c>
      <c r="AK1228" s="91" t="e">
        <f t="shared" ref="AK1228:AK1279" si="221">AJ1228*$AE$23</f>
        <v>#VALUE!</v>
      </c>
    </row>
    <row r="1229" spans="1:37" ht="25.4" customHeight="1" thickTop="1" thickBot="1" x14ac:dyDescent="0.3">
      <c r="A1229" s="320" t="s">
        <v>1253</v>
      </c>
      <c r="B1229" s="320" t="s">
        <v>1253</v>
      </c>
      <c r="C1229" s="320" t="s">
        <v>1253</v>
      </c>
      <c r="D1229" s="320" t="s">
        <v>1253</v>
      </c>
      <c r="E1229" s="320" t="s">
        <v>1253</v>
      </c>
      <c r="F1229" s="320" t="s">
        <v>1253</v>
      </c>
      <c r="G1229" s="320" t="s">
        <v>1253</v>
      </c>
      <c r="H1229" s="320" t="s">
        <v>1253</v>
      </c>
      <c r="I1229" s="320" t="s">
        <v>1253</v>
      </c>
      <c r="J1229" s="320" t="s">
        <v>1253</v>
      </c>
      <c r="K1229" s="320" t="s">
        <v>1253</v>
      </c>
      <c r="L1229" s="320" t="s">
        <v>1253</v>
      </c>
      <c r="M1229" s="320" t="s">
        <v>1253</v>
      </c>
      <c r="N1229" s="320" t="s">
        <v>1253</v>
      </c>
      <c r="O1229" s="320" t="s">
        <v>1253</v>
      </c>
      <c r="P1229" s="320" t="s">
        <v>1253</v>
      </c>
      <c r="Q1229" s="320" t="s">
        <v>1253</v>
      </c>
      <c r="R1229" s="320" t="s">
        <v>1253</v>
      </c>
      <c r="S1229" s="320" t="s">
        <v>1253</v>
      </c>
      <c r="T1229" s="320" t="s">
        <v>1253</v>
      </c>
      <c r="U1229" s="320" t="s">
        <v>1253</v>
      </c>
      <c r="V1229" s="320" t="s">
        <v>1253</v>
      </c>
      <c r="W1229" s="320" t="s">
        <v>1253</v>
      </c>
      <c r="X1229" s="320" t="s">
        <v>1253</v>
      </c>
      <c r="Y1229" s="320" t="s">
        <v>1253</v>
      </c>
      <c r="Z1229" s="320" t="s">
        <v>1253</v>
      </c>
      <c r="AA1229" s="320" t="s">
        <v>1253</v>
      </c>
      <c r="AB1229" s="320" t="s">
        <v>1253</v>
      </c>
      <c r="AC1229" s="320" t="s">
        <v>1253</v>
      </c>
      <c r="AD1229" s="88">
        <f>'Art. 121'!Q1181</f>
        <v>3</v>
      </c>
      <c r="AE1229" s="89" t="str">
        <f t="shared" si="215"/>
        <v>No aplica</v>
      </c>
      <c r="AF1229">
        <f t="shared" si="216"/>
        <v>1.5</v>
      </c>
      <c r="AG1229" s="86" t="str">
        <f t="shared" si="217"/>
        <v>No aplica</v>
      </c>
      <c r="AH1229" s="90" t="e">
        <f t="shared" si="218"/>
        <v>#VALUE!</v>
      </c>
      <c r="AI1229" s="91" t="str">
        <f t="shared" si="219"/>
        <v>No aplica</v>
      </c>
      <c r="AJ1229" s="91" t="e">
        <f t="shared" si="220"/>
        <v>#VALUE!</v>
      </c>
      <c r="AK1229" s="91" t="e">
        <f t="shared" si="221"/>
        <v>#VALUE!</v>
      </c>
    </row>
    <row r="1230" spans="1:37" ht="25.4" customHeight="1" thickTop="1" thickBot="1" x14ac:dyDescent="0.3">
      <c r="A1230" s="320" t="s">
        <v>1254</v>
      </c>
      <c r="B1230" s="320" t="s">
        <v>1254</v>
      </c>
      <c r="C1230" s="320" t="s">
        <v>1254</v>
      </c>
      <c r="D1230" s="320" t="s">
        <v>1254</v>
      </c>
      <c r="E1230" s="320" t="s">
        <v>1254</v>
      </c>
      <c r="F1230" s="320" t="s">
        <v>1254</v>
      </c>
      <c r="G1230" s="320" t="s">
        <v>1254</v>
      </c>
      <c r="H1230" s="320" t="s">
        <v>1254</v>
      </c>
      <c r="I1230" s="320" t="s">
        <v>1254</v>
      </c>
      <c r="J1230" s="320" t="s">
        <v>1254</v>
      </c>
      <c r="K1230" s="320" t="s">
        <v>1254</v>
      </c>
      <c r="L1230" s="320" t="s">
        <v>1254</v>
      </c>
      <c r="M1230" s="320" t="s">
        <v>1254</v>
      </c>
      <c r="N1230" s="320" t="s">
        <v>1254</v>
      </c>
      <c r="O1230" s="320" t="s">
        <v>1254</v>
      </c>
      <c r="P1230" s="320" t="s">
        <v>1254</v>
      </c>
      <c r="Q1230" s="320" t="s">
        <v>1254</v>
      </c>
      <c r="R1230" s="320" t="s">
        <v>1254</v>
      </c>
      <c r="S1230" s="320" t="s">
        <v>1254</v>
      </c>
      <c r="T1230" s="320" t="s">
        <v>1254</v>
      </c>
      <c r="U1230" s="320" t="s">
        <v>1254</v>
      </c>
      <c r="V1230" s="320" t="s">
        <v>1254</v>
      </c>
      <c r="W1230" s="320" t="s">
        <v>1254</v>
      </c>
      <c r="X1230" s="320" t="s">
        <v>1254</v>
      </c>
      <c r="Y1230" s="320" t="s">
        <v>1254</v>
      </c>
      <c r="Z1230" s="320" t="s">
        <v>1254</v>
      </c>
      <c r="AA1230" s="320" t="s">
        <v>1254</v>
      </c>
      <c r="AB1230" s="320" t="s">
        <v>1254</v>
      </c>
      <c r="AC1230" s="320" t="s">
        <v>1254</v>
      </c>
      <c r="AD1230" s="88">
        <f>'Art. 121'!Q1182</f>
        <v>3</v>
      </c>
      <c r="AE1230" s="89" t="str">
        <f t="shared" si="215"/>
        <v>No aplica</v>
      </c>
      <c r="AF1230">
        <f t="shared" si="216"/>
        <v>1.5</v>
      </c>
      <c r="AG1230" s="86" t="str">
        <f t="shared" si="217"/>
        <v>No aplica</v>
      </c>
      <c r="AH1230" s="90" t="e">
        <f t="shared" si="218"/>
        <v>#VALUE!</v>
      </c>
      <c r="AI1230" s="91" t="str">
        <f t="shared" si="219"/>
        <v>No aplica</v>
      </c>
      <c r="AJ1230" s="91" t="e">
        <f t="shared" si="220"/>
        <v>#VALUE!</v>
      </c>
      <c r="AK1230" s="91" t="e">
        <f t="shared" si="221"/>
        <v>#VALUE!</v>
      </c>
    </row>
    <row r="1231" spans="1:37" ht="25.4" customHeight="1" thickTop="1" thickBot="1" x14ac:dyDescent="0.3">
      <c r="A1231" s="320" t="s">
        <v>1255</v>
      </c>
      <c r="B1231" s="320" t="s">
        <v>1255</v>
      </c>
      <c r="C1231" s="320" t="s">
        <v>1255</v>
      </c>
      <c r="D1231" s="320" t="s">
        <v>1255</v>
      </c>
      <c r="E1231" s="320" t="s">
        <v>1255</v>
      </c>
      <c r="F1231" s="320" t="s">
        <v>1255</v>
      </c>
      <c r="G1231" s="320" t="s">
        <v>1255</v>
      </c>
      <c r="H1231" s="320" t="s">
        <v>1255</v>
      </c>
      <c r="I1231" s="320" t="s">
        <v>1255</v>
      </c>
      <c r="J1231" s="320" t="s">
        <v>1255</v>
      </c>
      <c r="K1231" s="320" t="s">
        <v>1255</v>
      </c>
      <c r="L1231" s="320" t="s">
        <v>1255</v>
      </c>
      <c r="M1231" s="320" t="s">
        <v>1255</v>
      </c>
      <c r="N1231" s="320" t="s">
        <v>1255</v>
      </c>
      <c r="O1231" s="320" t="s">
        <v>1255</v>
      </c>
      <c r="P1231" s="320" t="s">
        <v>1255</v>
      </c>
      <c r="Q1231" s="320" t="s">
        <v>1255</v>
      </c>
      <c r="R1231" s="320" t="s">
        <v>1255</v>
      </c>
      <c r="S1231" s="320" t="s">
        <v>1255</v>
      </c>
      <c r="T1231" s="320" t="s">
        <v>1255</v>
      </c>
      <c r="U1231" s="320" t="s">
        <v>1255</v>
      </c>
      <c r="V1231" s="320" t="s">
        <v>1255</v>
      </c>
      <c r="W1231" s="320" t="s">
        <v>1255</v>
      </c>
      <c r="X1231" s="320" t="s">
        <v>1255</v>
      </c>
      <c r="Y1231" s="320" t="s">
        <v>1255</v>
      </c>
      <c r="Z1231" s="320" t="s">
        <v>1255</v>
      </c>
      <c r="AA1231" s="320" t="s">
        <v>1255</v>
      </c>
      <c r="AB1231" s="320" t="s">
        <v>1255</v>
      </c>
      <c r="AC1231" s="320" t="s">
        <v>1255</v>
      </c>
      <c r="AD1231" s="88">
        <f>'Art. 121'!Q1183</f>
        <v>3</v>
      </c>
      <c r="AE1231" s="89" t="str">
        <f t="shared" si="215"/>
        <v>No aplica</v>
      </c>
      <c r="AF1231">
        <f t="shared" si="216"/>
        <v>1.5</v>
      </c>
      <c r="AG1231" s="86" t="str">
        <f t="shared" si="217"/>
        <v>No aplica</v>
      </c>
      <c r="AH1231" s="90" t="e">
        <f t="shared" si="218"/>
        <v>#VALUE!</v>
      </c>
      <c r="AI1231" s="91" t="str">
        <f t="shared" si="219"/>
        <v>No aplica</v>
      </c>
      <c r="AJ1231" s="91" t="e">
        <f t="shared" si="220"/>
        <v>#VALUE!</v>
      </c>
      <c r="AK1231" s="91" t="e">
        <f t="shared" si="221"/>
        <v>#VALUE!</v>
      </c>
    </row>
    <row r="1232" spans="1:37" ht="25.4" customHeight="1" thickTop="1" thickBot="1" x14ac:dyDescent="0.3">
      <c r="A1232" s="320" t="s">
        <v>1256</v>
      </c>
      <c r="B1232" s="320" t="s">
        <v>1256</v>
      </c>
      <c r="C1232" s="320" t="s">
        <v>1256</v>
      </c>
      <c r="D1232" s="320" t="s">
        <v>1256</v>
      </c>
      <c r="E1232" s="320" t="s">
        <v>1256</v>
      </c>
      <c r="F1232" s="320" t="s">
        <v>1256</v>
      </c>
      <c r="G1232" s="320" t="s">
        <v>1256</v>
      </c>
      <c r="H1232" s="320" t="s">
        <v>1256</v>
      </c>
      <c r="I1232" s="320" t="s">
        <v>1256</v>
      </c>
      <c r="J1232" s="320" t="s">
        <v>1256</v>
      </c>
      <c r="K1232" s="320" t="s">
        <v>1256</v>
      </c>
      <c r="L1232" s="320" t="s">
        <v>1256</v>
      </c>
      <c r="M1232" s="320" t="s">
        <v>1256</v>
      </c>
      <c r="N1232" s="320" t="s">
        <v>1256</v>
      </c>
      <c r="O1232" s="320" t="s">
        <v>1256</v>
      </c>
      <c r="P1232" s="320" t="s">
        <v>1256</v>
      </c>
      <c r="Q1232" s="320" t="s">
        <v>1256</v>
      </c>
      <c r="R1232" s="320" t="s">
        <v>1256</v>
      </c>
      <c r="S1232" s="320" t="s">
        <v>1256</v>
      </c>
      <c r="T1232" s="320" t="s">
        <v>1256</v>
      </c>
      <c r="U1232" s="320" t="s">
        <v>1256</v>
      </c>
      <c r="V1232" s="320" t="s">
        <v>1256</v>
      </c>
      <c r="W1232" s="320" t="s">
        <v>1256</v>
      </c>
      <c r="X1232" s="320" t="s">
        <v>1256</v>
      </c>
      <c r="Y1232" s="320" t="s">
        <v>1256</v>
      </c>
      <c r="Z1232" s="320" t="s">
        <v>1256</v>
      </c>
      <c r="AA1232" s="320" t="s">
        <v>1256</v>
      </c>
      <c r="AB1232" s="320" t="s">
        <v>1256</v>
      </c>
      <c r="AC1232" s="320" t="s">
        <v>1256</v>
      </c>
      <c r="AD1232" s="88">
        <f>'Art. 121'!Q1184</f>
        <v>3</v>
      </c>
      <c r="AE1232" s="89" t="str">
        <f t="shared" si="215"/>
        <v>No aplica</v>
      </c>
      <c r="AF1232">
        <f t="shared" si="216"/>
        <v>1.5</v>
      </c>
      <c r="AG1232" s="86" t="str">
        <f t="shared" si="217"/>
        <v>No aplica</v>
      </c>
      <c r="AH1232" s="90" t="e">
        <f t="shared" si="218"/>
        <v>#VALUE!</v>
      </c>
      <c r="AI1232" s="91" t="str">
        <f t="shared" si="219"/>
        <v>No aplica</v>
      </c>
      <c r="AJ1232" s="91" t="e">
        <f t="shared" si="220"/>
        <v>#VALUE!</v>
      </c>
      <c r="AK1232" s="91" t="e">
        <f t="shared" si="221"/>
        <v>#VALUE!</v>
      </c>
    </row>
    <row r="1233" spans="1:37" ht="25.4" customHeight="1" thickTop="1" thickBot="1" x14ac:dyDescent="0.3">
      <c r="A1233" s="320" t="s">
        <v>1257</v>
      </c>
      <c r="B1233" s="320" t="s">
        <v>1257</v>
      </c>
      <c r="C1233" s="320" t="s">
        <v>1257</v>
      </c>
      <c r="D1233" s="320" t="s">
        <v>1257</v>
      </c>
      <c r="E1233" s="320" t="s">
        <v>1257</v>
      </c>
      <c r="F1233" s="320" t="s">
        <v>1257</v>
      </c>
      <c r="G1233" s="320" t="s">
        <v>1257</v>
      </c>
      <c r="H1233" s="320" t="s">
        <v>1257</v>
      </c>
      <c r="I1233" s="320" t="s">
        <v>1257</v>
      </c>
      <c r="J1233" s="320" t="s">
        <v>1257</v>
      </c>
      <c r="K1233" s="320" t="s">
        <v>1257</v>
      </c>
      <c r="L1233" s="320" t="s">
        <v>1257</v>
      </c>
      <c r="M1233" s="320" t="s">
        <v>1257</v>
      </c>
      <c r="N1233" s="320" t="s">
        <v>1257</v>
      </c>
      <c r="O1233" s="320" t="s">
        <v>1257</v>
      </c>
      <c r="P1233" s="320" t="s">
        <v>1257</v>
      </c>
      <c r="Q1233" s="320" t="s">
        <v>1257</v>
      </c>
      <c r="R1233" s="320" t="s">
        <v>1257</v>
      </c>
      <c r="S1233" s="320" t="s">
        <v>1257</v>
      </c>
      <c r="T1233" s="320" t="s">
        <v>1257</v>
      </c>
      <c r="U1233" s="320" t="s">
        <v>1257</v>
      </c>
      <c r="V1233" s="320" t="s">
        <v>1257</v>
      </c>
      <c r="W1233" s="320" t="s">
        <v>1257</v>
      </c>
      <c r="X1233" s="320" t="s">
        <v>1257</v>
      </c>
      <c r="Y1233" s="320" t="s">
        <v>1257</v>
      </c>
      <c r="Z1233" s="320" t="s">
        <v>1257</v>
      </c>
      <c r="AA1233" s="320" t="s">
        <v>1257</v>
      </c>
      <c r="AB1233" s="320" t="s">
        <v>1257</v>
      </c>
      <c r="AC1233" s="320" t="s">
        <v>1257</v>
      </c>
      <c r="AD1233" s="88">
        <f>'Art. 121'!Q1185</f>
        <v>3</v>
      </c>
      <c r="AE1233" s="89" t="str">
        <f t="shared" si="215"/>
        <v>No aplica</v>
      </c>
      <c r="AF1233">
        <f t="shared" si="216"/>
        <v>1.5</v>
      </c>
      <c r="AG1233" s="86" t="str">
        <f t="shared" si="217"/>
        <v>No aplica</v>
      </c>
      <c r="AH1233" s="90" t="e">
        <f t="shared" si="218"/>
        <v>#VALUE!</v>
      </c>
      <c r="AI1233" s="91" t="str">
        <f t="shared" si="219"/>
        <v>No aplica</v>
      </c>
      <c r="AJ1233" s="91" t="e">
        <f t="shared" si="220"/>
        <v>#VALUE!</v>
      </c>
      <c r="AK1233" s="91" t="e">
        <f t="shared" si="221"/>
        <v>#VALUE!</v>
      </c>
    </row>
    <row r="1234" spans="1:37" ht="25.4" customHeight="1" thickTop="1" thickBot="1" x14ac:dyDescent="0.3">
      <c r="A1234" s="320" t="s">
        <v>1258</v>
      </c>
      <c r="B1234" s="320" t="s">
        <v>1258</v>
      </c>
      <c r="C1234" s="320" t="s">
        <v>1258</v>
      </c>
      <c r="D1234" s="320" t="s">
        <v>1258</v>
      </c>
      <c r="E1234" s="320" t="s">
        <v>1258</v>
      </c>
      <c r="F1234" s="320" t="s">
        <v>1258</v>
      </c>
      <c r="G1234" s="320" t="s">
        <v>1258</v>
      </c>
      <c r="H1234" s="320" t="s">
        <v>1258</v>
      </c>
      <c r="I1234" s="320" t="s">
        <v>1258</v>
      </c>
      <c r="J1234" s="320" t="s">
        <v>1258</v>
      </c>
      <c r="K1234" s="320" t="s">
        <v>1258</v>
      </c>
      <c r="L1234" s="320" t="s">
        <v>1258</v>
      </c>
      <c r="M1234" s="320" t="s">
        <v>1258</v>
      </c>
      <c r="N1234" s="320" t="s">
        <v>1258</v>
      </c>
      <c r="O1234" s="320" t="s">
        <v>1258</v>
      </c>
      <c r="P1234" s="320" t="s">
        <v>1258</v>
      </c>
      <c r="Q1234" s="320" t="s">
        <v>1258</v>
      </c>
      <c r="R1234" s="320" t="s">
        <v>1258</v>
      </c>
      <c r="S1234" s="320" t="s">
        <v>1258</v>
      </c>
      <c r="T1234" s="320" t="s">
        <v>1258</v>
      </c>
      <c r="U1234" s="320" t="s">
        <v>1258</v>
      </c>
      <c r="V1234" s="320" t="s">
        <v>1258</v>
      </c>
      <c r="W1234" s="320" t="s">
        <v>1258</v>
      </c>
      <c r="X1234" s="320" t="s">
        <v>1258</v>
      </c>
      <c r="Y1234" s="320" t="s">
        <v>1258</v>
      </c>
      <c r="Z1234" s="320" t="s">
        <v>1258</v>
      </c>
      <c r="AA1234" s="320" t="s">
        <v>1258</v>
      </c>
      <c r="AB1234" s="320" t="s">
        <v>1258</v>
      </c>
      <c r="AC1234" s="320" t="s">
        <v>1258</v>
      </c>
      <c r="AD1234" s="88">
        <f>'Art. 121'!Q1186</f>
        <v>3</v>
      </c>
      <c r="AE1234" s="89" t="str">
        <f t="shared" si="215"/>
        <v>No aplica</v>
      </c>
      <c r="AF1234">
        <f t="shared" si="216"/>
        <v>1.5</v>
      </c>
      <c r="AG1234" s="86" t="str">
        <f t="shared" si="217"/>
        <v>No aplica</v>
      </c>
      <c r="AH1234" s="90" t="e">
        <f t="shared" si="218"/>
        <v>#VALUE!</v>
      </c>
      <c r="AI1234" s="91" t="str">
        <f t="shared" si="219"/>
        <v>No aplica</v>
      </c>
      <c r="AJ1234" s="91" t="e">
        <f t="shared" si="220"/>
        <v>#VALUE!</v>
      </c>
      <c r="AK1234" s="91" t="e">
        <f t="shared" si="221"/>
        <v>#VALUE!</v>
      </c>
    </row>
    <row r="1235" spans="1:37" ht="25.4" customHeight="1" thickTop="1" thickBot="1" x14ac:dyDescent="0.3">
      <c r="A1235" s="320" t="s">
        <v>1259</v>
      </c>
      <c r="B1235" s="320" t="s">
        <v>1259</v>
      </c>
      <c r="C1235" s="320" t="s">
        <v>1259</v>
      </c>
      <c r="D1235" s="320" t="s">
        <v>1259</v>
      </c>
      <c r="E1235" s="320" t="s">
        <v>1259</v>
      </c>
      <c r="F1235" s="320" t="s">
        <v>1259</v>
      </c>
      <c r="G1235" s="320" t="s">
        <v>1259</v>
      </c>
      <c r="H1235" s="320" t="s">
        <v>1259</v>
      </c>
      <c r="I1235" s="320" t="s">
        <v>1259</v>
      </c>
      <c r="J1235" s="320" t="s">
        <v>1259</v>
      </c>
      <c r="K1235" s="320" t="s">
        <v>1259</v>
      </c>
      <c r="L1235" s="320" t="s">
        <v>1259</v>
      </c>
      <c r="M1235" s="320" t="s">
        <v>1259</v>
      </c>
      <c r="N1235" s="320" t="s">
        <v>1259</v>
      </c>
      <c r="O1235" s="320" t="s">
        <v>1259</v>
      </c>
      <c r="P1235" s="320" t="s">
        <v>1259</v>
      </c>
      <c r="Q1235" s="320" t="s">
        <v>1259</v>
      </c>
      <c r="R1235" s="320" t="s">
        <v>1259</v>
      </c>
      <c r="S1235" s="320" t="s">
        <v>1259</v>
      </c>
      <c r="T1235" s="320" t="s">
        <v>1259</v>
      </c>
      <c r="U1235" s="320" t="s">
        <v>1259</v>
      </c>
      <c r="V1235" s="320" t="s">
        <v>1259</v>
      </c>
      <c r="W1235" s="320" t="s">
        <v>1259</v>
      </c>
      <c r="X1235" s="320" t="s">
        <v>1259</v>
      </c>
      <c r="Y1235" s="320" t="s">
        <v>1259</v>
      </c>
      <c r="Z1235" s="320" t="s">
        <v>1259</v>
      </c>
      <c r="AA1235" s="320" t="s">
        <v>1259</v>
      </c>
      <c r="AB1235" s="320" t="s">
        <v>1259</v>
      </c>
      <c r="AC1235" s="320" t="s">
        <v>1259</v>
      </c>
      <c r="AD1235" s="88">
        <f>'Art. 121'!Q1187</f>
        <v>3</v>
      </c>
      <c r="AE1235" s="89" t="str">
        <f t="shared" si="215"/>
        <v>No aplica</v>
      </c>
      <c r="AF1235">
        <f t="shared" si="216"/>
        <v>1.5</v>
      </c>
      <c r="AG1235" s="86" t="str">
        <f t="shared" si="217"/>
        <v>No aplica</v>
      </c>
      <c r="AH1235" s="90" t="e">
        <f t="shared" si="218"/>
        <v>#VALUE!</v>
      </c>
      <c r="AI1235" s="91" t="str">
        <f t="shared" si="219"/>
        <v>No aplica</v>
      </c>
      <c r="AJ1235" s="91" t="e">
        <f t="shared" si="220"/>
        <v>#VALUE!</v>
      </c>
      <c r="AK1235" s="91" t="e">
        <f t="shared" si="221"/>
        <v>#VALUE!</v>
      </c>
    </row>
    <row r="1236" spans="1:37" ht="25.4" customHeight="1" thickTop="1" thickBot="1" x14ac:dyDescent="0.3">
      <c r="A1236" s="320" t="s">
        <v>1260</v>
      </c>
      <c r="B1236" s="320" t="s">
        <v>1260</v>
      </c>
      <c r="C1236" s="320" t="s">
        <v>1260</v>
      </c>
      <c r="D1236" s="320" t="s">
        <v>1260</v>
      </c>
      <c r="E1236" s="320" t="s">
        <v>1260</v>
      </c>
      <c r="F1236" s="320" t="s">
        <v>1260</v>
      </c>
      <c r="G1236" s="320" t="s">
        <v>1260</v>
      </c>
      <c r="H1236" s="320" t="s">
        <v>1260</v>
      </c>
      <c r="I1236" s="320" t="s">
        <v>1260</v>
      </c>
      <c r="J1236" s="320" t="s">
        <v>1260</v>
      </c>
      <c r="K1236" s="320" t="s">
        <v>1260</v>
      </c>
      <c r="L1236" s="320" t="s">
        <v>1260</v>
      </c>
      <c r="M1236" s="320" t="s">
        <v>1260</v>
      </c>
      <c r="N1236" s="320" t="s">
        <v>1260</v>
      </c>
      <c r="O1236" s="320" t="s">
        <v>1260</v>
      </c>
      <c r="P1236" s="320" t="s">
        <v>1260</v>
      </c>
      <c r="Q1236" s="320" t="s">
        <v>1260</v>
      </c>
      <c r="R1236" s="320" t="s">
        <v>1260</v>
      </c>
      <c r="S1236" s="320" t="s">
        <v>1260</v>
      </c>
      <c r="T1236" s="320" t="s">
        <v>1260</v>
      </c>
      <c r="U1236" s="320" t="s">
        <v>1260</v>
      </c>
      <c r="V1236" s="320" t="s">
        <v>1260</v>
      </c>
      <c r="W1236" s="320" t="s">
        <v>1260</v>
      </c>
      <c r="X1236" s="320" t="s">
        <v>1260</v>
      </c>
      <c r="Y1236" s="320" t="s">
        <v>1260</v>
      </c>
      <c r="Z1236" s="320" t="s">
        <v>1260</v>
      </c>
      <c r="AA1236" s="320" t="s">
        <v>1260</v>
      </c>
      <c r="AB1236" s="320" t="s">
        <v>1260</v>
      </c>
      <c r="AC1236" s="320" t="s">
        <v>1260</v>
      </c>
      <c r="AD1236" s="88">
        <f>'Art. 121'!Q1188</f>
        <v>3</v>
      </c>
      <c r="AE1236" s="89" t="str">
        <f t="shared" si="215"/>
        <v>No aplica</v>
      </c>
      <c r="AF1236">
        <f t="shared" si="216"/>
        <v>1.5</v>
      </c>
      <c r="AG1236" s="86" t="str">
        <f t="shared" si="217"/>
        <v>No aplica</v>
      </c>
      <c r="AH1236" s="90" t="e">
        <f t="shared" si="218"/>
        <v>#VALUE!</v>
      </c>
      <c r="AI1236" s="91" t="str">
        <f t="shared" si="219"/>
        <v>No aplica</v>
      </c>
      <c r="AJ1236" s="91" t="e">
        <f t="shared" si="220"/>
        <v>#VALUE!</v>
      </c>
      <c r="AK1236" s="91" t="e">
        <f t="shared" si="221"/>
        <v>#VALUE!</v>
      </c>
    </row>
    <row r="1237" spans="1:37" ht="25.4" customHeight="1" thickTop="1" thickBot="1" x14ac:dyDescent="0.3">
      <c r="A1237" s="320" t="s">
        <v>1261</v>
      </c>
      <c r="B1237" s="320" t="s">
        <v>1261</v>
      </c>
      <c r="C1237" s="320" t="s">
        <v>1261</v>
      </c>
      <c r="D1237" s="320" t="s">
        <v>1261</v>
      </c>
      <c r="E1237" s="320" t="s">
        <v>1261</v>
      </c>
      <c r="F1237" s="320" t="s">
        <v>1261</v>
      </c>
      <c r="G1237" s="320" t="s">
        <v>1261</v>
      </c>
      <c r="H1237" s="320" t="s">
        <v>1261</v>
      </c>
      <c r="I1237" s="320" t="s">
        <v>1261</v>
      </c>
      <c r="J1237" s="320" t="s">
        <v>1261</v>
      </c>
      <c r="K1237" s="320" t="s">
        <v>1261</v>
      </c>
      <c r="L1237" s="320" t="s">
        <v>1261</v>
      </c>
      <c r="M1237" s="320" t="s">
        <v>1261</v>
      </c>
      <c r="N1237" s="320" t="s">
        <v>1261</v>
      </c>
      <c r="O1237" s="320" t="s">
        <v>1261</v>
      </c>
      <c r="P1237" s="320" t="s">
        <v>1261</v>
      </c>
      <c r="Q1237" s="320" t="s">
        <v>1261</v>
      </c>
      <c r="R1237" s="320" t="s">
        <v>1261</v>
      </c>
      <c r="S1237" s="320" t="s">
        <v>1261</v>
      </c>
      <c r="T1237" s="320" t="s">
        <v>1261</v>
      </c>
      <c r="U1237" s="320" t="s">
        <v>1261</v>
      </c>
      <c r="V1237" s="320" t="s">
        <v>1261</v>
      </c>
      <c r="W1237" s="320" t="s">
        <v>1261</v>
      </c>
      <c r="X1237" s="320" t="s">
        <v>1261</v>
      </c>
      <c r="Y1237" s="320" t="s">
        <v>1261</v>
      </c>
      <c r="Z1237" s="320" t="s">
        <v>1261</v>
      </c>
      <c r="AA1237" s="320" t="s">
        <v>1261</v>
      </c>
      <c r="AB1237" s="320" t="s">
        <v>1261</v>
      </c>
      <c r="AC1237" s="320" t="s">
        <v>1261</v>
      </c>
      <c r="AD1237" s="88">
        <f>'Art. 121'!Q1189</f>
        <v>3</v>
      </c>
      <c r="AE1237" s="89" t="str">
        <f t="shared" si="215"/>
        <v>No aplica</v>
      </c>
      <c r="AF1237">
        <f t="shared" si="216"/>
        <v>1.5</v>
      </c>
      <c r="AG1237" s="86" t="str">
        <f t="shared" si="217"/>
        <v>No aplica</v>
      </c>
      <c r="AH1237" s="90" t="e">
        <f t="shared" si="218"/>
        <v>#VALUE!</v>
      </c>
      <c r="AI1237" s="91" t="str">
        <f t="shared" si="219"/>
        <v>No aplica</v>
      </c>
      <c r="AJ1237" s="91" t="e">
        <f t="shared" si="220"/>
        <v>#VALUE!</v>
      </c>
      <c r="AK1237" s="91" t="e">
        <f t="shared" si="221"/>
        <v>#VALUE!</v>
      </c>
    </row>
    <row r="1238" spans="1:37" ht="25.4" customHeight="1" thickTop="1" thickBot="1" x14ac:dyDescent="0.3">
      <c r="A1238" s="320" t="s">
        <v>1262</v>
      </c>
      <c r="B1238" s="320" t="s">
        <v>1262</v>
      </c>
      <c r="C1238" s="320" t="s">
        <v>1262</v>
      </c>
      <c r="D1238" s="320" t="s">
        <v>1262</v>
      </c>
      <c r="E1238" s="320" t="s">
        <v>1262</v>
      </c>
      <c r="F1238" s="320" t="s">
        <v>1262</v>
      </c>
      <c r="G1238" s="320" t="s">
        <v>1262</v>
      </c>
      <c r="H1238" s="320" t="s">
        <v>1262</v>
      </c>
      <c r="I1238" s="320" t="s">
        <v>1262</v>
      </c>
      <c r="J1238" s="320" t="s">
        <v>1262</v>
      </c>
      <c r="K1238" s="320" t="s">
        <v>1262</v>
      </c>
      <c r="L1238" s="320" t="s">
        <v>1262</v>
      </c>
      <c r="M1238" s="320" t="s">
        <v>1262</v>
      </c>
      <c r="N1238" s="320" t="s">
        <v>1262</v>
      </c>
      <c r="O1238" s="320" t="s">
        <v>1262</v>
      </c>
      <c r="P1238" s="320" t="s">
        <v>1262</v>
      </c>
      <c r="Q1238" s="320" t="s">
        <v>1262</v>
      </c>
      <c r="R1238" s="320" t="s">
        <v>1262</v>
      </c>
      <c r="S1238" s="320" t="s">
        <v>1262</v>
      </c>
      <c r="T1238" s="320" t="s">
        <v>1262</v>
      </c>
      <c r="U1238" s="320" t="s">
        <v>1262</v>
      </c>
      <c r="V1238" s="320" t="s">
        <v>1262</v>
      </c>
      <c r="W1238" s="320" t="s">
        <v>1262</v>
      </c>
      <c r="X1238" s="320" t="s">
        <v>1262</v>
      </c>
      <c r="Y1238" s="320" t="s">
        <v>1262</v>
      </c>
      <c r="Z1238" s="320" t="s">
        <v>1262</v>
      </c>
      <c r="AA1238" s="320" t="s">
        <v>1262</v>
      </c>
      <c r="AB1238" s="320" t="s">
        <v>1262</v>
      </c>
      <c r="AC1238" s="320" t="s">
        <v>1262</v>
      </c>
      <c r="AD1238" s="88">
        <f>'Art. 121'!Q1190</f>
        <v>3</v>
      </c>
      <c r="AE1238" s="89" t="str">
        <f t="shared" si="215"/>
        <v>No aplica</v>
      </c>
      <c r="AF1238">
        <f t="shared" si="216"/>
        <v>1.5</v>
      </c>
      <c r="AG1238" s="86" t="str">
        <f t="shared" si="217"/>
        <v>No aplica</v>
      </c>
      <c r="AH1238" s="90" t="e">
        <f t="shared" si="218"/>
        <v>#VALUE!</v>
      </c>
      <c r="AI1238" s="91" t="str">
        <f t="shared" si="219"/>
        <v>No aplica</v>
      </c>
      <c r="AJ1238" s="91" t="e">
        <f t="shared" si="220"/>
        <v>#VALUE!</v>
      </c>
      <c r="AK1238" s="91" t="e">
        <f t="shared" si="221"/>
        <v>#VALUE!</v>
      </c>
    </row>
    <row r="1239" spans="1:37" ht="25.4" customHeight="1" thickTop="1" thickBot="1" x14ac:dyDescent="0.3">
      <c r="A1239" s="320" t="s">
        <v>1263</v>
      </c>
      <c r="B1239" s="320" t="s">
        <v>1263</v>
      </c>
      <c r="C1239" s="320" t="s">
        <v>1263</v>
      </c>
      <c r="D1239" s="320" t="s">
        <v>1263</v>
      </c>
      <c r="E1239" s="320" t="s">
        <v>1263</v>
      </c>
      <c r="F1239" s="320" t="s">
        <v>1263</v>
      </c>
      <c r="G1239" s="320" t="s">
        <v>1263</v>
      </c>
      <c r="H1239" s="320" t="s">
        <v>1263</v>
      </c>
      <c r="I1239" s="320" t="s">
        <v>1263</v>
      </c>
      <c r="J1239" s="320" t="s">
        <v>1263</v>
      </c>
      <c r="K1239" s="320" t="s">
        <v>1263</v>
      </c>
      <c r="L1239" s="320" t="s">
        <v>1263</v>
      </c>
      <c r="M1239" s="320" t="s">
        <v>1263</v>
      </c>
      <c r="N1239" s="320" t="s">
        <v>1263</v>
      </c>
      <c r="O1239" s="320" t="s">
        <v>1263</v>
      </c>
      <c r="P1239" s="320" t="s">
        <v>1263</v>
      </c>
      <c r="Q1239" s="320" t="s">
        <v>1263</v>
      </c>
      <c r="R1239" s="320" t="s">
        <v>1263</v>
      </c>
      <c r="S1239" s="320" t="s">
        <v>1263</v>
      </c>
      <c r="T1239" s="320" t="s">
        <v>1263</v>
      </c>
      <c r="U1239" s="320" t="s">
        <v>1263</v>
      </c>
      <c r="V1239" s="320" t="s">
        <v>1263</v>
      </c>
      <c r="W1239" s="320" t="s">
        <v>1263</v>
      </c>
      <c r="X1239" s="320" t="s">
        <v>1263</v>
      </c>
      <c r="Y1239" s="320" t="s">
        <v>1263</v>
      </c>
      <c r="Z1239" s="320" t="s">
        <v>1263</v>
      </c>
      <c r="AA1239" s="320" t="s">
        <v>1263</v>
      </c>
      <c r="AB1239" s="320" t="s">
        <v>1263</v>
      </c>
      <c r="AC1239" s="320" t="s">
        <v>1263</v>
      </c>
      <c r="AD1239" s="88">
        <f>'Art. 121'!Q1191</f>
        <v>3</v>
      </c>
      <c r="AE1239" s="89" t="str">
        <f t="shared" si="215"/>
        <v>No aplica</v>
      </c>
      <c r="AF1239">
        <f t="shared" si="216"/>
        <v>1.5</v>
      </c>
      <c r="AG1239" s="86" t="str">
        <f t="shared" si="217"/>
        <v>No aplica</v>
      </c>
      <c r="AH1239" s="90" t="e">
        <f t="shared" si="218"/>
        <v>#VALUE!</v>
      </c>
      <c r="AI1239" s="91" t="str">
        <f t="shared" si="219"/>
        <v>No aplica</v>
      </c>
      <c r="AJ1239" s="91" t="e">
        <f t="shared" si="220"/>
        <v>#VALUE!</v>
      </c>
      <c r="AK1239" s="91" t="e">
        <f t="shared" si="221"/>
        <v>#VALUE!</v>
      </c>
    </row>
    <row r="1240" spans="1:37" ht="25.4" customHeight="1" thickTop="1" thickBot="1" x14ac:dyDescent="0.3">
      <c r="A1240" s="320" t="s">
        <v>1264</v>
      </c>
      <c r="B1240" s="320" t="s">
        <v>1264</v>
      </c>
      <c r="C1240" s="320" t="s">
        <v>1264</v>
      </c>
      <c r="D1240" s="320" t="s">
        <v>1264</v>
      </c>
      <c r="E1240" s="320" t="s">
        <v>1264</v>
      </c>
      <c r="F1240" s="320" t="s">
        <v>1264</v>
      </c>
      <c r="G1240" s="320" t="s">
        <v>1264</v>
      </c>
      <c r="H1240" s="320" t="s">
        <v>1264</v>
      </c>
      <c r="I1240" s="320" t="s">
        <v>1264</v>
      </c>
      <c r="J1240" s="320" t="s">
        <v>1264</v>
      </c>
      <c r="K1240" s="320" t="s">
        <v>1264</v>
      </c>
      <c r="L1240" s="320" t="s">
        <v>1264</v>
      </c>
      <c r="M1240" s="320" t="s">
        <v>1264</v>
      </c>
      <c r="N1240" s="320" t="s">
        <v>1264</v>
      </c>
      <c r="O1240" s="320" t="s">
        <v>1264</v>
      </c>
      <c r="P1240" s="320" t="s">
        <v>1264</v>
      </c>
      <c r="Q1240" s="320" t="s">
        <v>1264</v>
      </c>
      <c r="R1240" s="320" t="s">
        <v>1264</v>
      </c>
      <c r="S1240" s="320" t="s">
        <v>1264</v>
      </c>
      <c r="T1240" s="320" t="s">
        <v>1264</v>
      </c>
      <c r="U1240" s="320" t="s">
        <v>1264</v>
      </c>
      <c r="V1240" s="320" t="s">
        <v>1264</v>
      </c>
      <c r="W1240" s="320" t="s">
        <v>1264</v>
      </c>
      <c r="X1240" s="320" t="s">
        <v>1264</v>
      </c>
      <c r="Y1240" s="320" t="s">
        <v>1264</v>
      </c>
      <c r="Z1240" s="320" t="s">
        <v>1264</v>
      </c>
      <c r="AA1240" s="320" t="s">
        <v>1264</v>
      </c>
      <c r="AB1240" s="320" t="s">
        <v>1264</v>
      </c>
      <c r="AC1240" s="320" t="s">
        <v>1264</v>
      </c>
      <c r="AD1240" s="88">
        <f>'Art. 121'!Q1192</f>
        <v>3</v>
      </c>
      <c r="AE1240" s="89" t="str">
        <f t="shared" si="215"/>
        <v>No aplica</v>
      </c>
      <c r="AF1240">
        <f t="shared" si="216"/>
        <v>1.5</v>
      </c>
      <c r="AG1240" s="86" t="str">
        <f t="shared" si="217"/>
        <v>No aplica</v>
      </c>
      <c r="AH1240" s="90" t="e">
        <f t="shared" si="218"/>
        <v>#VALUE!</v>
      </c>
      <c r="AI1240" s="91" t="str">
        <f t="shared" si="219"/>
        <v>No aplica</v>
      </c>
      <c r="AJ1240" s="91" t="e">
        <f t="shared" si="220"/>
        <v>#VALUE!</v>
      </c>
      <c r="AK1240" s="91" t="e">
        <f t="shared" si="221"/>
        <v>#VALUE!</v>
      </c>
    </row>
    <row r="1241" spans="1:37" ht="25.4" customHeight="1" thickTop="1" thickBot="1" x14ac:dyDescent="0.3">
      <c r="A1241" s="320" t="s">
        <v>1265</v>
      </c>
      <c r="B1241" s="320" t="s">
        <v>1265</v>
      </c>
      <c r="C1241" s="320" t="s">
        <v>1265</v>
      </c>
      <c r="D1241" s="320" t="s">
        <v>1265</v>
      </c>
      <c r="E1241" s="320" t="s">
        <v>1265</v>
      </c>
      <c r="F1241" s="320" t="s">
        <v>1265</v>
      </c>
      <c r="G1241" s="320" t="s">
        <v>1265</v>
      </c>
      <c r="H1241" s="320" t="s">
        <v>1265</v>
      </c>
      <c r="I1241" s="320" t="s">
        <v>1265</v>
      </c>
      <c r="J1241" s="320" t="s">
        <v>1265</v>
      </c>
      <c r="K1241" s="320" t="s">
        <v>1265</v>
      </c>
      <c r="L1241" s="320" t="s">
        <v>1265</v>
      </c>
      <c r="M1241" s="320" t="s">
        <v>1265</v>
      </c>
      <c r="N1241" s="320" t="s">
        <v>1265</v>
      </c>
      <c r="O1241" s="320" t="s">
        <v>1265</v>
      </c>
      <c r="P1241" s="320" t="s">
        <v>1265</v>
      </c>
      <c r="Q1241" s="320" t="s">
        <v>1265</v>
      </c>
      <c r="R1241" s="320" t="s">
        <v>1265</v>
      </c>
      <c r="S1241" s="320" t="s">
        <v>1265</v>
      </c>
      <c r="T1241" s="320" t="s">
        <v>1265</v>
      </c>
      <c r="U1241" s="320" t="s">
        <v>1265</v>
      </c>
      <c r="V1241" s="320" t="s">
        <v>1265</v>
      </c>
      <c r="W1241" s="320" t="s">
        <v>1265</v>
      </c>
      <c r="X1241" s="320" t="s">
        <v>1265</v>
      </c>
      <c r="Y1241" s="320" t="s">
        <v>1265</v>
      </c>
      <c r="Z1241" s="320" t="s">
        <v>1265</v>
      </c>
      <c r="AA1241" s="320" t="s">
        <v>1265</v>
      </c>
      <c r="AB1241" s="320" t="s">
        <v>1265</v>
      </c>
      <c r="AC1241" s="320" t="s">
        <v>1265</v>
      </c>
      <c r="AD1241" s="88">
        <f>'Art. 121'!Q1193</f>
        <v>3</v>
      </c>
      <c r="AE1241" s="89" t="str">
        <f t="shared" si="215"/>
        <v>No aplica</v>
      </c>
      <c r="AF1241">
        <f t="shared" si="216"/>
        <v>1.5</v>
      </c>
      <c r="AG1241" s="86" t="str">
        <f t="shared" si="217"/>
        <v>No aplica</v>
      </c>
      <c r="AH1241" s="90" t="e">
        <f t="shared" si="218"/>
        <v>#VALUE!</v>
      </c>
      <c r="AI1241" s="91" t="str">
        <f t="shared" si="219"/>
        <v>No aplica</v>
      </c>
      <c r="AJ1241" s="91" t="e">
        <f t="shared" si="220"/>
        <v>#VALUE!</v>
      </c>
      <c r="AK1241" s="91" t="e">
        <f t="shared" si="221"/>
        <v>#VALUE!</v>
      </c>
    </row>
    <row r="1242" spans="1:37" ht="25.4" customHeight="1" thickTop="1" thickBot="1" x14ac:dyDescent="0.3">
      <c r="A1242" s="320" t="s">
        <v>1266</v>
      </c>
      <c r="B1242" s="320" t="s">
        <v>1266</v>
      </c>
      <c r="C1242" s="320" t="s">
        <v>1266</v>
      </c>
      <c r="D1242" s="320" t="s">
        <v>1266</v>
      </c>
      <c r="E1242" s="320" t="s">
        <v>1266</v>
      </c>
      <c r="F1242" s="320" t="s">
        <v>1266</v>
      </c>
      <c r="G1242" s="320" t="s">
        <v>1266</v>
      </c>
      <c r="H1242" s="320" t="s">
        <v>1266</v>
      </c>
      <c r="I1242" s="320" t="s">
        <v>1266</v>
      </c>
      <c r="J1242" s="320" t="s">
        <v>1266</v>
      </c>
      <c r="K1242" s="320" t="s">
        <v>1266</v>
      </c>
      <c r="L1242" s="320" t="s">
        <v>1266</v>
      </c>
      <c r="M1242" s="320" t="s">
        <v>1266</v>
      </c>
      <c r="N1242" s="320" t="s">
        <v>1266</v>
      </c>
      <c r="O1242" s="320" t="s">
        <v>1266</v>
      </c>
      <c r="P1242" s="320" t="s">
        <v>1266</v>
      </c>
      <c r="Q1242" s="320" t="s">
        <v>1266</v>
      </c>
      <c r="R1242" s="320" t="s">
        <v>1266</v>
      </c>
      <c r="S1242" s="320" t="s">
        <v>1266</v>
      </c>
      <c r="T1242" s="320" t="s">
        <v>1266</v>
      </c>
      <c r="U1242" s="320" t="s">
        <v>1266</v>
      </c>
      <c r="V1242" s="320" t="s">
        <v>1266</v>
      </c>
      <c r="W1242" s="320" t="s">
        <v>1266</v>
      </c>
      <c r="X1242" s="320" t="s">
        <v>1266</v>
      </c>
      <c r="Y1242" s="320" t="s">
        <v>1266</v>
      </c>
      <c r="Z1242" s="320" t="s">
        <v>1266</v>
      </c>
      <c r="AA1242" s="320" t="s">
        <v>1266</v>
      </c>
      <c r="AB1242" s="320" t="s">
        <v>1266</v>
      </c>
      <c r="AC1242" s="320" t="s">
        <v>1266</v>
      </c>
      <c r="AD1242" s="88">
        <f>'Art. 121'!Q1194</f>
        <v>3</v>
      </c>
      <c r="AE1242" s="89" t="str">
        <f t="shared" si="215"/>
        <v>No aplica</v>
      </c>
      <c r="AF1242">
        <f t="shared" si="216"/>
        <v>1.5</v>
      </c>
      <c r="AG1242" s="86" t="str">
        <f t="shared" si="217"/>
        <v>No aplica</v>
      </c>
      <c r="AH1242" s="90" t="e">
        <f t="shared" si="218"/>
        <v>#VALUE!</v>
      </c>
      <c r="AI1242" s="91" t="str">
        <f t="shared" si="219"/>
        <v>No aplica</v>
      </c>
      <c r="AJ1242" s="91" t="e">
        <f t="shared" si="220"/>
        <v>#VALUE!</v>
      </c>
      <c r="AK1242" s="91" t="e">
        <f t="shared" si="221"/>
        <v>#VALUE!</v>
      </c>
    </row>
    <row r="1243" spans="1:37" ht="25.4" customHeight="1" thickTop="1" thickBot="1" x14ac:dyDescent="0.3">
      <c r="A1243" s="320" t="s">
        <v>1267</v>
      </c>
      <c r="B1243" s="320" t="s">
        <v>1267</v>
      </c>
      <c r="C1243" s="320" t="s">
        <v>1267</v>
      </c>
      <c r="D1243" s="320" t="s">
        <v>1267</v>
      </c>
      <c r="E1243" s="320" t="s">
        <v>1267</v>
      </c>
      <c r="F1243" s="320" t="s">
        <v>1267</v>
      </c>
      <c r="G1243" s="320" t="s">
        <v>1267</v>
      </c>
      <c r="H1243" s="320" t="s">
        <v>1267</v>
      </c>
      <c r="I1243" s="320" t="s">
        <v>1267</v>
      </c>
      <c r="J1243" s="320" t="s">
        <v>1267</v>
      </c>
      <c r="K1243" s="320" t="s">
        <v>1267</v>
      </c>
      <c r="L1243" s="320" t="s">
        <v>1267</v>
      </c>
      <c r="M1243" s="320" t="s">
        <v>1267</v>
      </c>
      <c r="N1243" s="320" t="s">
        <v>1267</v>
      </c>
      <c r="O1243" s="320" t="s">
        <v>1267</v>
      </c>
      <c r="P1243" s="320" t="s">
        <v>1267</v>
      </c>
      <c r="Q1243" s="320" t="s">
        <v>1267</v>
      </c>
      <c r="R1243" s="320" t="s">
        <v>1267</v>
      </c>
      <c r="S1243" s="320" t="s">
        <v>1267</v>
      </c>
      <c r="T1243" s="320" t="s">
        <v>1267</v>
      </c>
      <c r="U1243" s="320" t="s">
        <v>1267</v>
      </c>
      <c r="V1243" s="320" t="s">
        <v>1267</v>
      </c>
      <c r="W1243" s="320" t="s">
        <v>1267</v>
      </c>
      <c r="X1243" s="320" t="s">
        <v>1267</v>
      </c>
      <c r="Y1243" s="320" t="s">
        <v>1267</v>
      </c>
      <c r="Z1243" s="320" t="s">
        <v>1267</v>
      </c>
      <c r="AA1243" s="320" t="s">
        <v>1267</v>
      </c>
      <c r="AB1243" s="320" t="s">
        <v>1267</v>
      </c>
      <c r="AC1243" s="320" t="s">
        <v>1267</v>
      </c>
      <c r="AD1243" s="88">
        <f>'Art. 121'!Q1195</f>
        <v>3</v>
      </c>
      <c r="AE1243" s="89" t="str">
        <f t="shared" si="215"/>
        <v>No aplica</v>
      </c>
      <c r="AF1243">
        <f t="shared" si="216"/>
        <v>1.5</v>
      </c>
      <c r="AG1243" s="86" t="str">
        <f t="shared" si="217"/>
        <v>No aplica</v>
      </c>
      <c r="AH1243" s="90" t="e">
        <f t="shared" si="218"/>
        <v>#VALUE!</v>
      </c>
      <c r="AI1243" s="91" t="str">
        <f t="shared" si="219"/>
        <v>No aplica</v>
      </c>
      <c r="AJ1243" s="91" t="e">
        <f t="shared" si="220"/>
        <v>#VALUE!</v>
      </c>
      <c r="AK1243" s="91" t="e">
        <f t="shared" si="221"/>
        <v>#VALUE!</v>
      </c>
    </row>
    <row r="1244" spans="1:37" ht="25.4" customHeight="1" thickTop="1" thickBot="1" x14ac:dyDescent="0.3">
      <c r="A1244" s="320" t="s">
        <v>1268</v>
      </c>
      <c r="B1244" s="320" t="s">
        <v>1268</v>
      </c>
      <c r="C1244" s="320" t="s">
        <v>1268</v>
      </c>
      <c r="D1244" s="320" t="s">
        <v>1268</v>
      </c>
      <c r="E1244" s="320" t="s">
        <v>1268</v>
      </c>
      <c r="F1244" s="320" t="s">
        <v>1268</v>
      </c>
      <c r="G1244" s="320" t="s">
        <v>1268</v>
      </c>
      <c r="H1244" s="320" t="s">
        <v>1268</v>
      </c>
      <c r="I1244" s="320" t="s">
        <v>1268</v>
      </c>
      <c r="J1244" s="320" t="s">
        <v>1268</v>
      </c>
      <c r="K1244" s="320" t="s">
        <v>1268</v>
      </c>
      <c r="L1244" s="320" t="s">
        <v>1268</v>
      </c>
      <c r="M1244" s="320" t="s">
        <v>1268</v>
      </c>
      <c r="N1244" s="320" t="s">
        <v>1268</v>
      </c>
      <c r="O1244" s="320" t="s">
        <v>1268</v>
      </c>
      <c r="P1244" s="320" t="s">
        <v>1268</v>
      </c>
      <c r="Q1244" s="320" t="s">
        <v>1268</v>
      </c>
      <c r="R1244" s="320" t="s">
        <v>1268</v>
      </c>
      <c r="S1244" s="320" t="s">
        <v>1268</v>
      </c>
      <c r="T1244" s="320" t="s">
        <v>1268</v>
      </c>
      <c r="U1244" s="320" t="s">
        <v>1268</v>
      </c>
      <c r="V1244" s="320" t="s">
        <v>1268</v>
      </c>
      <c r="W1244" s="320" t="s">
        <v>1268</v>
      </c>
      <c r="X1244" s="320" t="s">
        <v>1268</v>
      </c>
      <c r="Y1244" s="320" t="s">
        <v>1268</v>
      </c>
      <c r="Z1244" s="320" t="s">
        <v>1268</v>
      </c>
      <c r="AA1244" s="320" t="s">
        <v>1268</v>
      </c>
      <c r="AB1244" s="320" t="s">
        <v>1268</v>
      </c>
      <c r="AC1244" s="320" t="s">
        <v>1268</v>
      </c>
      <c r="AD1244" s="88">
        <f>'Art. 121'!Q1196</f>
        <v>3</v>
      </c>
      <c r="AE1244" s="89" t="str">
        <f t="shared" si="215"/>
        <v>No aplica</v>
      </c>
      <c r="AF1244">
        <f t="shared" si="216"/>
        <v>1.5</v>
      </c>
      <c r="AG1244" s="86" t="str">
        <f t="shared" si="217"/>
        <v>No aplica</v>
      </c>
      <c r="AH1244" s="90" t="e">
        <f t="shared" si="218"/>
        <v>#VALUE!</v>
      </c>
      <c r="AI1244" s="91" t="str">
        <f t="shared" si="219"/>
        <v>No aplica</v>
      </c>
      <c r="AJ1244" s="91" t="e">
        <f t="shared" si="220"/>
        <v>#VALUE!</v>
      </c>
      <c r="AK1244" s="91" t="e">
        <f t="shared" si="221"/>
        <v>#VALUE!</v>
      </c>
    </row>
    <row r="1245" spans="1:37" ht="25.4" customHeight="1" thickTop="1" thickBot="1" x14ac:dyDescent="0.3">
      <c r="A1245" s="320" t="s">
        <v>1269</v>
      </c>
      <c r="B1245" s="320" t="s">
        <v>1269</v>
      </c>
      <c r="C1245" s="320" t="s">
        <v>1269</v>
      </c>
      <c r="D1245" s="320" t="s">
        <v>1269</v>
      </c>
      <c r="E1245" s="320" t="s">
        <v>1269</v>
      </c>
      <c r="F1245" s="320" t="s">
        <v>1269</v>
      </c>
      <c r="G1245" s="320" t="s">
        <v>1269</v>
      </c>
      <c r="H1245" s="320" t="s">
        <v>1269</v>
      </c>
      <c r="I1245" s="320" t="s">
        <v>1269</v>
      </c>
      <c r="J1245" s="320" t="s">
        <v>1269</v>
      </c>
      <c r="K1245" s="320" t="s">
        <v>1269</v>
      </c>
      <c r="L1245" s="320" t="s">
        <v>1269</v>
      </c>
      <c r="M1245" s="320" t="s">
        <v>1269</v>
      </c>
      <c r="N1245" s="320" t="s">
        <v>1269</v>
      </c>
      <c r="O1245" s="320" t="s">
        <v>1269</v>
      </c>
      <c r="P1245" s="320" t="s">
        <v>1269</v>
      </c>
      <c r="Q1245" s="320" t="s">
        <v>1269</v>
      </c>
      <c r="R1245" s="320" t="s">
        <v>1269</v>
      </c>
      <c r="S1245" s="320" t="s">
        <v>1269</v>
      </c>
      <c r="T1245" s="320" t="s">
        <v>1269</v>
      </c>
      <c r="U1245" s="320" t="s">
        <v>1269</v>
      </c>
      <c r="V1245" s="320" t="s">
        <v>1269</v>
      </c>
      <c r="W1245" s="320" t="s">
        <v>1269</v>
      </c>
      <c r="X1245" s="320" t="s">
        <v>1269</v>
      </c>
      <c r="Y1245" s="320" t="s">
        <v>1269</v>
      </c>
      <c r="Z1245" s="320" t="s">
        <v>1269</v>
      </c>
      <c r="AA1245" s="320" t="s">
        <v>1269</v>
      </c>
      <c r="AB1245" s="320" t="s">
        <v>1269</v>
      </c>
      <c r="AC1245" s="320" t="s">
        <v>1269</v>
      </c>
      <c r="AD1245" s="88">
        <f>'Art. 121'!Q1197</f>
        <v>3</v>
      </c>
      <c r="AE1245" s="89" t="str">
        <f t="shared" si="215"/>
        <v>No aplica</v>
      </c>
      <c r="AF1245">
        <f t="shared" si="216"/>
        <v>1.5</v>
      </c>
      <c r="AG1245" s="86" t="str">
        <f t="shared" si="217"/>
        <v>No aplica</v>
      </c>
      <c r="AH1245" s="90" t="e">
        <f t="shared" si="218"/>
        <v>#VALUE!</v>
      </c>
      <c r="AI1245" s="91" t="str">
        <f t="shared" si="219"/>
        <v>No aplica</v>
      </c>
      <c r="AJ1245" s="91" t="e">
        <f t="shared" si="220"/>
        <v>#VALUE!</v>
      </c>
      <c r="AK1245" s="91" t="e">
        <f t="shared" si="221"/>
        <v>#VALUE!</v>
      </c>
    </row>
    <row r="1246" spans="1:37" ht="25.4" customHeight="1" thickTop="1" thickBot="1" x14ac:dyDescent="0.3">
      <c r="A1246" s="320" t="s">
        <v>1270</v>
      </c>
      <c r="B1246" s="320" t="s">
        <v>1270</v>
      </c>
      <c r="C1246" s="320" t="s">
        <v>1270</v>
      </c>
      <c r="D1246" s="320" t="s">
        <v>1270</v>
      </c>
      <c r="E1246" s="320" t="s">
        <v>1270</v>
      </c>
      <c r="F1246" s="320" t="s">
        <v>1270</v>
      </c>
      <c r="G1246" s="320" t="s">
        <v>1270</v>
      </c>
      <c r="H1246" s="320" t="s">
        <v>1270</v>
      </c>
      <c r="I1246" s="320" t="s">
        <v>1270</v>
      </c>
      <c r="J1246" s="320" t="s">
        <v>1270</v>
      </c>
      <c r="K1246" s="320" t="s">
        <v>1270</v>
      </c>
      <c r="L1246" s="320" t="s">
        <v>1270</v>
      </c>
      <c r="M1246" s="320" t="s">
        <v>1270</v>
      </c>
      <c r="N1246" s="320" t="s">
        <v>1270</v>
      </c>
      <c r="O1246" s="320" t="s">
        <v>1270</v>
      </c>
      <c r="P1246" s="320" t="s">
        <v>1270</v>
      </c>
      <c r="Q1246" s="320" t="s">
        <v>1270</v>
      </c>
      <c r="R1246" s="320" t="s">
        <v>1270</v>
      </c>
      <c r="S1246" s="320" t="s">
        <v>1270</v>
      </c>
      <c r="T1246" s="320" t="s">
        <v>1270</v>
      </c>
      <c r="U1246" s="320" t="s">
        <v>1270</v>
      </c>
      <c r="V1246" s="320" t="s">
        <v>1270</v>
      </c>
      <c r="W1246" s="320" t="s">
        <v>1270</v>
      </c>
      <c r="X1246" s="320" t="s">
        <v>1270</v>
      </c>
      <c r="Y1246" s="320" t="s">
        <v>1270</v>
      </c>
      <c r="Z1246" s="320" t="s">
        <v>1270</v>
      </c>
      <c r="AA1246" s="320" t="s">
        <v>1270</v>
      </c>
      <c r="AB1246" s="320" t="s">
        <v>1270</v>
      </c>
      <c r="AC1246" s="320" t="s">
        <v>1270</v>
      </c>
      <c r="AD1246" s="88">
        <f>'Art. 121'!Q1198</f>
        <v>3</v>
      </c>
      <c r="AE1246" s="89" t="str">
        <f t="shared" si="215"/>
        <v>No aplica</v>
      </c>
      <c r="AF1246">
        <f t="shared" si="216"/>
        <v>1.5</v>
      </c>
      <c r="AG1246" s="86" t="str">
        <f t="shared" si="217"/>
        <v>No aplica</v>
      </c>
      <c r="AH1246" s="90" t="e">
        <f t="shared" si="218"/>
        <v>#VALUE!</v>
      </c>
      <c r="AI1246" s="91" t="str">
        <f t="shared" si="219"/>
        <v>No aplica</v>
      </c>
      <c r="AJ1246" s="91" t="e">
        <f t="shared" si="220"/>
        <v>#VALUE!</v>
      </c>
      <c r="AK1246" s="91" t="e">
        <f t="shared" si="221"/>
        <v>#VALUE!</v>
      </c>
    </row>
    <row r="1247" spans="1:37" ht="25.4" customHeight="1" thickTop="1" thickBot="1" x14ac:dyDescent="0.3">
      <c r="A1247" s="320" t="s">
        <v>1271</v>
      </c>
      <c r="B1247" s="320" t="s">
        <v>1271</v>
      </c>
      <c r="C1247" s="320" t="s">
        <v>1271</v>
      </c>
      <c r="D1247" s="320" t="s">
        <v>1271</v>
      </c>
      <c r="E1247" s="320" t="s">
        <v>1271</v>
      </c>
      <c r="F1247" s="320" t="s">
        <v>1271</v>
      </c>
      <c r="G1247" s="320" t="s">
        <v>1271</v>
      </c>
      <c r="H1247" s="320" t="s">
        <v>1271</v>
      </c>
      <c r="I1247" s="320" t="s">
        <v>1271</v>
      </c>
      <c r="J1247" s="320" t="s">
        <v>1271</v>
      </c>
      <c r="K1247" s="320" t="s">
        <v>1271</v>
      </c>
      <c r="L1247" s="320" t="s">
        <v>1271</v>
      </c>
      <c r="M1247" s="320" t="s">
        <v>1271</v>
      </c>
      <c r="N1247" s="320" t="s">
        <v>1271</v>
      </c>
      <c r="O1247" s="320" t="s">
        <v>1271</v>
      </c>
      <c r="P1247" s="320" t="s">
        <v>1271</v>
      </c>
      <c r="Q1247" s="320" t="s">
        <v>1271</v>
      </c>
      <c r="R1247" s="320" t="s">
        <v>1271</v>
      </c>
      <c r="S1247" s="320" t="s">
        <v>1271</v>
      </c>
      <c r="T1247" s="320" t="s">
        <v>1271</v>
      </c>
      <c r="U1247" s="320" t="s">
        <v>1271</v>
      </c>
      <c r="V1247" s="320" t="s">
        <v>1271</v>
      </c>
      <c r="W1247" s="320" t="s">
        <v>1271</v>
      </c>
      <c r="X1247" s="320" t="s">
        <v>1271</v>
      </c>
      <c r="Y1247" s="320" t="s">
        <v>1271</v>
      </c>
      <c r="Z1247" s="320" t="s">
        <v>1271</v>
      </c>
      <c r="AA1247" s="320" t="s">
        <v>1271</v>
      </c>
      <c r="AB1247" s="320" t="s">
        <v>1271</v>
      </c>
      <c r="AC1247" s="320" t="s">
        <v>1271</v>
      </c>
      <c r="AD1247" s="88">
        <f>'Art. 121'!Q1199</f>
        <v>3</v>
      </c>
      <c r="AE1247" s="89" t="str">
        <f t="shared" si="215"/>
        <v>No aplica</v>
      </c>
      <c r="AF1247">
        <f t="shared" si="216"/>
        <v>1.5</v>
      </c>
      <c r="AG1247" s="86" t="str">
        <f t="shared" si="217"/>
        <v>No aplica</v>
      </c>
      <c r="AH1247" s="90" t="e">
        <f t="shared" si="218"/>
        <v>#VALUE!</v>
      </c>
      <c r="AI1247" s="91" t="str">
        <f t="shared" si="219"/>
        <v>No aplica</v>
      </c>
      <c r="AJ1247" s="91" t="e">
        <f t="shared" si="220"/>
        <v>#VALUE!</v>
      </c>
      <c r="AK1247" s="91" t="e">
        <f t="shared" si="221"/>
        <v>#VALUE!</v>
      </c>
    </row>
    <row r="1248" spans="1:37" ht="25.4" customHeight="1" thickTop="1" thickBot="1" x14ac:dyDescent="0.3">
      <c r="A1248" s="320" t="s">
        <v>1272</v>
      </c>
      <c r="B1248" s="320" t="s">
        <v>1272</v>
      </c>
      <c r="C1248" s="320" t="s">
        <v>1272</v>
      </c>
      <c r="D1248" s="320" t="s">
        <v>1272</v>
      </c>
      <c r="E1248" s="320" t="s">
        <v>1272</v>
      </c>
      <c r="F1248" s="320" t="s">
        <v>1272</v>
      </c>
      <c r="G1248" s="320" t="s">
        <v>1272</v>
      </c>
      <c r="H1248" s="320" t="s">
        <v>1272</v>
      </c>
      <c r="I1248" s="320" t="s">
        <v>1272</v>
      </c>
      <c r="J1248" s="320" t="s">
        <v>1272</v>
      </c>
      <c r="K1248" s="320" t="s">
        <v>1272</v>
      </c>
      <c r="L1248" s="320" t="s">
        <v>1272</v>
      </c>
      <c r="M1248" s="320" t="s">
        <v>1272</v>
      </c>
      <c r="N1248" s="320" t="s">
        <v>1272</v>
      </c>
      <c r="O1248" s="320" t="s">
        <v>1272</v>
      </c>
      <c r="P1248" s="320" t="s">
        <v>1272</v>
      </c>
      <c r="Q1248" s="320" t="s">
        <v>1272</v>
      </c>
      <c r="R1248" s="320" t="s">
        <v>1272</v>
      </c>
      <c r="S1248" s="320" t="s">
        <v>1272</v>
      </c>
      <c r="T1248" s="320" t="s">
        <v>1272</v>
      </c>
      <c r="U1248" s="320" t="s">
        <v>1272</v>
      </c>
      <c r="V1248" s="320" t="s">
        <v>1272</v>
      </c>
      <c r="W1248" s="320" t="s">
        <v>1272</v>
      </c>
      <c r="X1248" s="320" t="s">
        <v>1272</v>
      </c>
      <c r="Y1248" s="320" t="s">
        <v>1272</v>
      </c>
      <c r="Z1248" s="320" t="s">
        <v>1272</v>
      </c>
      <c r="AA1248" s="320" t="s">
        <v>1272</v>
      </c>
      <c r="AB1248" s="320" t="s">
        <v>1272</v>
      </c>
      <c r="AC1248" s="320" t="s">
        <v>1272</v>
      </c>
      <c r="AD1248" s="88">
        <f>'Art. 121'!Q1200</f>
        <v>3</v>
      </c>
      <c r="AE1248" s="89" t="str">
        <f t="shared" si="215"/>
        <v>No aplica</v>
      </c>
      <c r="AF1248">
        <f t="shared" si="216"/>
        <v>1.5</v>
      </c>
      <c r="AG1248" s="86" t="str">
        <f t="shared" si="217"/>
        <v>No aplica</v>
      </c>
      <c r="AH1248" s="90" t="e">
        <f t="shared" si="218"/>
        <v>#VALUE!</v>
      </c>
      <c r="AI1248" s="91" t="str">
        <f t="shared" si="219"/>
        <v>No aplica</v>
      </c>
      <c r="AJ1248" s="91" t="e">
        <f t="shared" si="220"/>
        <v>#VALUE!</v>
      </c>
      <c r="AK1248" s="91" t="e">
        <f t="shared" si="221"/>
        <v>#VALUE!</v>
      </c>
    </row>
    <row r="1249" spans="1:37" ht="25.4" customHeight="1" thickTop="1" thickBot="1" x14ac:dyDescent="0.3">
      <c r="A1249" s="320" t="s">
        <v>1273</v>
      </c>
      <c r="B1249" s="320" t="s">
        <v>1273</v>
      </c>
      <c r="C1249" s="320" t="s">
        <v>1273</v>
      </c>
      <c r="D1249" s="320" t="s">
        <v>1273</v>
      </c>
      <c r="E1249" s="320" t="s">
        <v>1273</v>
      </c>
      <c r="F1249" s="320" t="s">
        <v>1273</v>
      </c>
      <c r="G1249" s="320" t="s">
        <v>1273</v>
      </c>
      <c r="H1249" s="320" t="s">
        <v>1273</v>
      </c>
      <c r="I1249" s="320" t="s">
        <v>1273</v>
      </c>
      <c r="J1249" s="320" t="s">
        <v>1273</v>
      </c>
      <c r="K1249" s="320" t="s">
        <v>1273</v>
      </c>
      <c r="L1249" s="320" t="s">
        <v>1273</v>
      </c>
      <c r="M1249" s="320" t="s">
        <v>1273</v>
      </c>
      <c r="N1249" s="320" t="s">
        <v>1273</v>
      </c>
      <c r="O1249" s="320" t="s">
        <v>1273</v>
      </c>
      <c r="P1249" s="320" t="s">
        <v>1273</v>
      </c>
      <c r="Q1249" s="320" t="s">
        <v>1273</v>
      </c>
      <c r="R1249" s="320" t="s">
        <v>1273</v>
      </c>
      <c r="S1249" s="320" t="s">
        <v>1273</v>
      </c>
      <c r="T1249" s="320" t="s">
        <v>1273</v>
      </c>
      <c r="U1249" s="320" t="s">
        <v>1273</v>
      </c>
      <c r="V1249" s="320" t="s">
        <v>1273</v>
      </c>
      <c r="W1249" s="320" t="s">
        <v>1273</v>
      </c>
      <c r="X1249" s="320" t="s">
        <v>1273</v>
      </c>
      <c r="Y1249" s="320" t="s">
        <v>1273</v>
      </c>
      <c r="Z1249" s="320" t="s">
        <v>1273</v>
      </c>
      <c r="AA1249" s="320" t="s">
        <v>1273</v>
      </c>
      <c r="AB1249" s="320" t="s">
        <v>1273</v>
      </c>
      <c r="AC1249" s="320" t="s">
        <v>1273</v>
      </c>
      <c r="AD1249" s="88">
        <f>'Art. 121'!Q1201</f>
        <v>3</v>
      </c>
      <c r="AE1249" s="89" t="str">
        <f t="shared" si="215"/>
        <v>No aplica</v>
      </c>
      <c r="AF1249">
        <f t="shared" si="216"/>
        <v>1.5</v>
      </c>
      <c r="AG1249" s="86" t="str">
        <f t="shared" si="217"/>
        <v>No aplica</v>
      </c>
      <c r="AH1249" s="90" t="e">
        <f t="shared" si="218"/>
        <v>#VALUE!</v>
      </c>
      <c r="AI1249" s="91" t="str">
        <f t="shared" si="219"/>
        <v>No aplica</v>
      </c>
      <c r="AJ1249" s="91" t="e">
        <f t="shared" si="220"/>
        <v>#VALUE!</v>
      </c>
      <c r="AK1249" s="91" t="e">
        <f t="shared" si="221"/>
        <v>#VALUE!</v>
      </c>
    </row>
    <row r="1250" spans="1:37" ht="25.4" customHeight="1" thickTop="1" thickBot="1" x14ac:dyDescent="0.3">
      <c r="A1250" s="320" t="s">
        <v>1274</v>
      </c>
      <c r="B1250" s="320" t="s">
        <v>1274</v>
      </c>
      <c r="C1250" s="320" t="s">
        <v>1274</v>
      </c>
      <c r="D1250" s="320" t="s">
        <v>1274</v>
      </c>
      <c r="E1250" s="320" t="s">
        <v>1274</v>
      </c>
      <c r="F1250" s="320" t="s">
        <v>1274</v>
      </c>
      <c r="G1250" s="320" t="s">
        <v>1274</v>
      </c>
      <c r="H1250" s="320" t="s">
        <v>1274</v>
      </c>
      <c r="I1250" s="320" t="s">
        <v>1274</v>
      </c>
      <c r="J1250" s="320" t="s">
        <v>1274</v>
      </c>
      <c r="K1250" s="320" t="s">
        <v>1274</v>
      </c>
      <c r="L1250" s="320" t="s">
        <v>1274</v>
      </c>
      <c r="M1250" s="320" t="s">
        <v>1274</v>
      </c>
      <c r="N1250" s="320" t="s">
        <v>1274</v>
      </c>
      <c r="O1250" s="320" t="s">
        <v>1274</v>
      </c>
      <c r="P1250" s="320" t="s">
        <v>1274</v>
      </c>
      <c r="Q1250" s="320" t="s">
        <v>1274</v>
      </c>
      <c r="R1250" s="320" t="s">
        <v>1274</v>
      </c>
      <c r="S1250" s="320" t="s">
        <v>1274</v>
      </c>
      <c r="T1250" s="320" t="s">
        <v>1274</v>
      </c>
      <c r="U1250" s="320" t="s">
        <v>1274</v>
      </c>
      <c r="V1250" s="320" t="s">
        <v>1274</v>
      </c>
      <c r="W1250" s="320" t="s">
        <v>1274</v>
      </c>
      <c r="X1250" s="320" t="s">
        <v>1274</v>
      </c>
      <c r="Y1250" s="320" t="s">
        <v>1274</v>
      </c>
      <c r="Z1250" s="320" t="s">
        <v>1274</v>
      </c>
      <c r="AA1250" s="320" t="s">
        <v>1274</v>
      </c>
      <c r="AB1250" s="320" t="s">
        <v>1274</v>
      </c>
      <c r="AC1250" s="320" t="s">
        <v>1274</v>
      </c>
      <c r="AD1250" s="88">
        <f>'Art. 121'!Q1202</f>
        <v>3</v>
      </c>
      <c r="AE1250" s="89" t="str">
        <f t="shared" si="215"/>
        <v>No aplica</v>
      </c>
      <c r="AF1250">
        <f t="shared" si="216"/>
        <v>1.5</v>
      </c>
      <c r="AG1250" s="86" t="str">
        <f t="shared" si="217"/>
        <v>No aplica</v>
      </c>
      <c r="AH1250" s="90" t="e">
        <f t="shared" si="218"/>
        <v>#VALUE!</v>
      </c>
      <c r="AI1250" s="91" t="str">
        <f t="shared" si="219"/>
        <v>No aplica</v>
      </c>
      <c r="AJ1250" s="91" t="e">
        <f t="shared" si="220"/>
        <v>#VALUE!</v>
      </c>
      <c r="AK1250" s="91" t="e">
        <f t="shared" si="221"/>
        <v>#VALUE!</v>
      </c>
    </row>
    <row r="1251" spans="1:37" ht="25.4" customHeight="1" thickTop="1" thickBot="1" x14ac:dyDescent="0.3">
      <c r="A1251" s="320" t="s">
        <v>1275</v>
      </c>
      <c r="B1251" s="320" t="s">
        <v>1275</v>
      </c>
      <c r="C1251" s="320" t="s">
        <v>1275</v>
      </c>
      <c r="D1251" s="320" t="s">
        <v>1275</v>
      </c>
      <c r="E1251" s="320" t="s">
        <v>1275</v>
      </c>
      <c r="F1251" s="320" t="s">
        <v>1275</v>
      </c>
      <c r="G1251" s="320" t="s">
        <v>1275</v>
      </c>
      <c r="H1251" s="320" t="s">
        <v>1275</v>
      </c>
      <c r="I1251" s="320" t="s">
        <v>1275</v>
      </c>
      <c r="J1251" s="320" t="s">
        <v>1275</v>
      </c>
      <c r="K1251" s="320" t="s">
        <v>1275</v>
      </c>
      <c r="L1251" s="320" t="s">
        <v>1275</v>
      </c>
      <c r="M1251" s="320" t="s">
        <v>1275</v>
      </c>
      <c r="N1251" s="320" t="s">
        <v>1275</v>
      </c>
      <c r="O1251" s="320" t="s">
        <v>1275</v>
      </c>
      <c r="P1251" s="320" t="s">
        <v>1275</v>
      </c>
      <c r="Q1251" s="320" t="s">
        <v>1275</v>
      </c>
      <c r="R1251" s="320" t="s">
        <v>1275</v>
      </c>
      <c r="S1251" s="320" t="s">
        <v>1275</v>
      </c>
      <c r="T1251" s="320" t="s">
        <v>1275</v>
      </c>
      <c r="U1251" s="320" t="s">
        <v>1275</v>
      </c>
      <c r="V1251" s="320" t="s">
        <v>1275</v>
      </c>
      <c r="W1251" s="320" t="s">
        <v>1275</v>
      </c>
      <c r="X1251" s="320" t="s">
        <v>1275</v>
      </c>
      <c r="Y1251" s="320" t="s">
        <v>1275</v>
      </c>
      <c r="Z1251" s="320" t="s">
        <v>1275</v>
      </c>
      <c r="AA1251" s="320" t="s">
        <v>1275</v>
      </c>
      <c r="AB1251" s="320" t="s">
        <v>1275</v>
      </c>
      <c r="AC1251" s="320" t="s">
        <v>1275</v>
      </c>
      <c r="AD1251" s="88">
        <f>'Art. 121'!Q1203</f>
        <v>3</v>
      </c>
      <c r="AE1251" s="89" t="str">
        <f t="shared" si="215"/>
        <v>No aplica</v>
      </c>
      <c r="AF1251">
        <f t="shared" si="216"/>
        <v>1.5</v>
      </c>
      <c r="AG1251" s="86" t="str">
        <f t="shared" si="217"/>
        <v>No aplica</v>
      </c>
      <c r="AH1251" s="90" t="e">
        <f t="shared" si="218"/>
        <v>#VALUE!</v>
      </c>
      <c r="AI1251" s="91" t="str">
        <f t="shared" si="219"/>
        <v>No aplica</v>
      </c>
      <c r="AJ1251" s="91" t="e">
        <f t="shared" si="220"/>
        <v>#VALUE!</v>
      </c>
      <c r="AK1251" s="91" t="e">
        <f t="shared" si="221"/>
        <v>#VALUE!</v>
      </c>
    </row>
    <row r="1252" spans="1:37" ht="25.4" customHeight="1" thickTop="1" thickBot="1" x14ac:dyDescent="0.3">
      <c r="A1252" s="320" t="s">
        <v>1276</v>
      </c>
      <c r="B1252" s="320" t="s">
        <v>1276</v>
      </c>
      <c r="C1252" s="320" t="s">
        <v>1276</v>
      </c>
      <c r="D1252" s="320" t="s">
        <v>1276</v>
      </c>
      <c r="E1252" s="320" t="s">
        <v>1276</v>
      </c>
      <c r="F1252" s="320" t="s">
        <v>1276</v>
      </c>
      <c r="G1252" s="320" t="s">
        <v>1276</v>
      </c>
      <c r="H1252" s="320" t="s">
        <v>1276</v>
      </c>
      <c r="I1252" s="320" t="s">
        <v>1276</v>
      </c>
      <c r="J1252" s="320" t="s">
        <v>1276</v>
      </c>
      <c r="K1252" s="320" t="s">
        <v>1276</v>
      </c>
      <c r="L1252" s="320" t="s">
        <v>1276</v>
      </c>
      <c r="M1252" s="320" t="s">
        <v>1276</v>
      </c>
      <c r="N1252" s="320" t="s">
        <v>1276</v>
      </c>
      <c r="O1252" s="320" t="s">
        <v>1276</v>
      </c>
      <c r="P1252" s="320" t="s">
        <v>1276</v>
      </c>
      <c r="Q1252" s="320" t="s">
        <v>1276</v>
      </c>
      <c r="R1252" s="320" t="s">
        <v>1276</v>
      </c>
      <c r="S1252" s="320" t="s">
        <v>1276</v>
      </c>
      <c r="T1252" s="320" t="s">
        <v>1276</v>
      </c>
      <c r="U1252" s="320" t="s">
        <v>1276</v>
      </c>
      <c r="V1252" s="320" t="s">
        <v>1276</v>
      </c>
      <c r="W1252" s="320" t="s">
        <v>1276</v>
      </c>
      <c r="X1252" s="320" t="s">
        <v>1276</v>
      </c>
      <c r="Y1252" s="320" t="s">
        <v>1276</v>
      </c>
      <c r="Z1252" s="320" t="s">
        <v>1276</v>
      </c>
      <c r="AA1252" s="320" t="s">
        <v>1276</v>
      </c>
      <c r="AB1252" s="320" t="s">
        <v>1276</v>
      </c>
      <c r="AC1252" s="320" t="s">
        <v>1276</v>
      </c>
      <c r="AD1252" s="88">
        <f>'Art. 121'!Q1204</f>
        <v>3</v>
      </c>
      <c r="AE1252" s="89" t="str">
        <f t="shared" si="215"/>
        <v>No aplica</v>
      </c>
      <c r="AF1252">
        <f t="shared" si="216"/>
        <v>1.5</v>
      </c>
      <c r="AG1252" s="86" t="str">
        <f t="shared" si="217"/>
        <v>No aplica</v>
      </c>
      <c r="AH1252" s="90" t="e">
        <f t="shared" si="218"/>
        <v>#VALUE!</v>
      </c>
      <c r="AI1252" s="91" t="str">
        <f t="shared" si="219"/>
        <v>No aplica</v>
      </c>
      <c r="AJ1252" s="91" t="e">
        <f t="shared" si="220"/>
        <v>#VALUE!</v>
      </c>
      <c r="AK1252" s="91" t="e">
        <f t="shared" si="221"/>
        <v>#VALUE!</v>
      </c>
    </row>
    <row r="1253" spans="1:37" ht="25.4" customHeight="1" thickTop="1" thickBot="1" x14ac:dyDescent="0.3">
      <c r="A1253" s="320" t="s">
        <v>1277</v>
      </c>
      <c r="B1253" s="320" t="s">
        <v>1277</v>
      </c>
      <c r="C1253" s="320" t="s">
        <v>1277</v>
      </c>
      <c r="D1253" s="320" t="s">
        <v>1277</v>
      </c>
      <c r="E1253" s="320" t="s">
        <v>1277</v>
      </c>
      <c r="F1253" s="320" t="s">
        <v>1277</v>
      </c>
      <c r="G1253" s="320" t="s">
        <v>1277</v>
      </c>
      <c r="H1253" s="320" t="s">
        <v>1277</v>
      </c>
      <c r="I1253" s="320" t="s">
        <v>1277</v>
      </c>
      <c r="J1253" s="320" t="s">
        <v>1277</v>
      </c>
      <c r="K1253" s="320" t="s">
        <v>1277</v>
      </c>
      <c r="L1253" s="320" t="s">
        <v>1277</v>
      </c>
      <c r="M1253" s="320" t="s">
        <v>1277</v>
      </c>
      <c r="N1253" s="320" t="s">
        <v>1277</v>
      </c>
      <c r="O1253" s="320" t="s">
        <v>1277</v>
      </c>
      <c r="P1253" s="320" t="s">
        <v>1277</v>
      </c>
      <c r="Q1253" s="320" t="s">
        <v>1277</v>
      </c>
      <c r="R1253" s="320" t="s">
        <v>1277</v>
      </c>
      <c r="S1253" s="320" t="s">
        <v>1277</v>
      </c>
      <c r="T1253" s="320" t="s">
        <v>1277</v>
      </c>
      <c r="U1253" s="320" t="s">
        <v>1277</v>
      </c>
      <c r="V1253" s="320" t="s">
        <v>1277</v>
      </c>
      <c r="W1253" s="320" t="s">
        <v>1277</v>
      </c>
      <c r="X1253" s="320" t="s">
        <v>1277</v>
      </c>
      <c r="Y1253" s="320" t="s">
        <v>1277</v>
      </c>
      <c r="Z1253" s="320" t="s">
        <v>1277</v>
      </c>
      <c r="AA1253" s="320" t="s">
        <v>1277</v>
      </c>
      <c r="AB1253" s="320" t="s">
        <v>1277</v>
      </c>
      <c r="AC1253" s="320" t="s">
        <v>1277</v>
      </c>
      <c r="AD1253" s="88">
        <f>'Art. 121'!Q1205</f>
        <v>3</v>
      </c>
      <c r="AE1253" s="89" t="str">
        <f t="shared" si="215"/>
        <v>No aplica</v>
      </c>
      <c r="AF1253">
        <f t="shared" si="216"/>
        <v>1.5</v>
      </c>
      <c r="AG1253" s="86" t="str">
        <f t="shared" si="217"/>
        <v>No aplica</v>
      </c>
      <c r="AH1253" s="90" t="e">
        <f t="shared" si="218"/>
        <v>#VALUE!</v>
      </c>
      <c r="AI1253" s="91" t="str">
        <f t="shared" si="219"/>
        <v>No aplica</v>
      </c>
      <c r="AJ1253" s="91" t="e">
        <f t="shared" si="220"/>
        <v>#VALUE!</v>
      </c>
      <c r="AK1253" s="91" t="e">
        <f t="shared" si="221"/>
        <v>#VALUE!</v>
      </c>
    </row>
    <row r="1254" spans="1:37" ht="25.4" customHeight="1" thickTop="1" thickBot="1" x14ac:dyDescent="0.3">
      <c r="A1254" s="320" t="s">
        <v>1278</v>
      </c>
      <c r="B1254" s="320" t="s">
        <v>1278</v>
      </c>
      <c r="C1254" s="320" t="s">
        <v>1278</v>
      </c>
      <c r="D1254" s="320" t="s">
        <v>1278</v>
      </c>
      <c r="E1254" s="320" t="s">
        <v>1278</v>
      </c>
      <c r="F1254" s="320" t="s">
        <v>1278</v>
      </c>
      <c r="G1254" s="320" t="s">
        <v>1278</v>
      </c>
      <c r="H1254" s="320" t="s">
        <v>1278</v>
      </c>
      <c r="I1254" s="320" t="s">
        <v>1278</v>
      </c>
      <c r="J1254" s="320" t="s">
        <v>1278</v>
      </c>
      <c r="K1254" s="320" t="s">
        <v>1278</v>
      </c>
      <c r="L1254" s="320" t="s">
        <v>1278</v>
      </c>
      <c r="M1254" s="320" t="s">
        <v>1278</v>
      </c>
      <c r="N1254" s="320" t="s">
        <v>1278</v>
      </c>
      <c r="O1254" s="320" t="s">
        <v>1278</v>
      </c>
      <c r="P1254" s="320" t="s">
        <v>1278</v>
      </c>
      <c r="Q1254" s="320" t="s">
        <v>1278</v>
      </c>
      <c r="R1254" s="320" t="s">
        <v>1278</v>
      </c>
      <c r="S1254" s="320" t="s">
        <v>1278</v>
      </c>
      <c r="T1254" s="320" t="s">
        <v>1278</v>
      </c>
      <c r="U1254" s="320" t="s">
        <v>1278</v>
      </c>
      <c r="V1254" s="320" t="s">
        <v>1278</v>
      </c>
      <c r="W1254" s="320" t="s">
        <v>1278</v>
      </c>
      <c r="X1254" s="320" t="s">
        <v>1278</v>
      </c>
      <c r="Y1254" s="320" t="s">
        <v>1278</v>
      </c>
      <c r="Z1254" s="320" t="s">
        <v>1278</v>
      </c>
      <c r="AA1254" s="320" t="s">
        <v>1278</v>
      </c>
      <c r="AB1254" s="320" t="s">
        <v>1278</v>
      </c>
      <c r="AC1254" s="320" t="s">
        <v>1278</v>
      </c>
      <c r="AD1254" s="88">
        <f>'Art. 121'!Q1206</f>
        <v>3</v>
      </c>
      <c r="AE1254" s="89" t="str">
        <f t="shared" si="215"/>
        <v>No aplica</v>
      </c>
      <c r="AF1254">
        <f t="shared" si="216"/>
        <v>1.5</v>
      </c>
      <c r="AG1254" s="86" t="str">
        <f t="shared" si="217"/>
        <v>No aplica</v>
      </c>
      <c r="AH1254" s="90" t="e">
        <f t="shared" si="218"/>
        <v>#VALUE!</v>
      </c>
      <c r="AI1254" s="91" t="str">
        <f t="shared" si="219"/>
        <v>No aplica</v>
      </c>
      <c r="AJ1254" s="91" t="e">
        <f t="shared" si="220"/>
        <v>#VALUE!</v>
      </c>
      <c r="AK1254" s="91" t="e">
        <f t="shared" si="221"/>
        <v>#VALUE!</v>
      </c>
    </row>
    <row r="1255" spans="1:37" ht="25.4" customHeight="1" thickTop="1" thickBot="1" x14ac:dyDescent="0.3">
      <c r="A1255" s="320" t="s">
        <v>1279</v>
      </c>
      <c r="B1255" s="320" t="s">
        <v>1279</v>
      </c>
      <c r="C1255" s="320" t="s">
        <v>1279</v>
      </c>
      <c r="D1255" s="320" t="s">
        <v>1279</v>
      </c>
      <c r="E1255" s="320" t="s">
        <v>1279</v>
      </c>
      <c r="F1255" s="320" t="s">
        <v>1279</v>
      </c>
      <c r="G1255" s="320" t="s">
        <v>1279</v>
      </c>
      <c r="H1255" s="320" t="s">
        <v>1279</v>
      </c>
      <c r="I1255" s="320" t="s">
        <v>1279</v>
      </c>
      <c r="J1255" s="320" t="s">
        <v>1279</v>
      </c>
      <c r="K1255" s="320" t="s">
        <v>1279</v>
      </c>
      <c r="L1255" s="320" t="s">
        <v>1279</v>
      </c>
      <c r="M1255" s="320" t="s">
        <v>1279</v>
      </c>
      <c r="N1255" s="320" t="s">
        <v>1279</v>
      </c>
      <c r="O1255" s="320" t="s">
        <v>1279</v>
      </c>
      <c r="P1255" s="320" t="s">
        <v>1279</v>
      </c>
      <c r="Q1255" s="320" t="s">
        <v>1279</v>
      </c>
      <c r="R1255" s="320" t="s">
        <v>1279</v>
      </c>
      <c r="S1255" s="320" t="s">
        <v>1279</v>
      </c>
      <c r="T1255" s="320" t="s">
        <v>1279</v>
      </c>
      <c r="U1255" s="320" t="s">
        <v>1279</v>
      </c>
      <c r="V1255" s="320" t="s">
        <v>1279</v>
      </c>
      <c r="W1255" s="320" t="s">
        <v>1279</v>
      </c>
      <c r="X1255" s="320" t="s">
        <v>1279</v>
      </c>
      <c r="Y1255" s="320" t="s">
        <v>1279</v>
      </c>
      <c r="Z1255" s="320" t="s">
        <v>1279</v>
      </c>
      <c r="AA1255" s="320" t="s">
        <v>1279</v>
      </c>
      <c r="AB1255" s="320" t="s">
        <v>1279</v>
      </c>
      <c r="AC1255" s="320" t="s">
        <v>1279</v>
      </c>
      <c r="AD1255" s="88">
        <f>'Art. 121'!Q1207</f>
        <v>3</v>
      </c>
      <c r="AE1255" s="89" t="str">
        <f t="shared" si="215"/>
        <v>No aplica</v>
      </c>
      <c r="AF1255">
        <f t="shared" si="216"/>
        <v>1.5</v>
      </c>
      <c r="AG1255" s="86" t="str">
        <f t="shared" si="217"/>
        <v>No aplica</v>
      </c>
      <c r="AH1255" s="90" t="e">
        <f t="shared" si="218"/>
        <v>#VALUE!</v>
      </c>
      <c r="AI1255" s="91" t="str">
        <f t="shared" si="219"/>
        <v>No aplica</v>
      </c>
      <c r="AJ1255" s="91" t="e">
        <f t="shared" si="220"/>
        <v>#VALUE!</v>
      </c>
      <c r="AK1255" s="91" t="e">
        <f t="shared" si="221"/>
        <v>#VALUE!</v>
      </c>
    </row>
    <row r="1256" spans="1:37" ht="25.4" customHeight="1" thickTop="1" thickBot="1" x14ac:dyDescent="0.3">
      <c r="A1256" s="320" t="s">
        <v>1280</v>
      </c>
      <c r="B1256" s="320" t="s">
        <v>1280</v>
      </c>
      <c r="C1256" s="320" t="s">
        <v>1280</v>
      </c>
      <c r="D1256" s="320" t="s">
        <v>1280</v>
      </c>
      <c r="E1256" s="320" t="s">
        <v>1280</v>
      </c>
      <c r="F1256" s="320" t="s">
        <v>1280</v>
      </c>
      <c r="G1256" s="320" t="s">
        <v>1280</v>
      </c>
      <c r="H1256" s="320" t="s">
        <v>1280</v>
      </c>
      <c r="I1256" s="320" t="s">
        <v>1280</v>
      </c>
      <c r="J1256" s="320" t="s">
        <v>1280</v>
      </c>
      <c r="K1256" s="320" t="s">
        <v>1280</v>
      </c>
      <c r="L1256" s="320" t="s">
        <v>1280</v>
      </c>
      <c r="M1256" s="320" t="s">
        <v>1280</v>
      </c>
      <c r="N1256" s="320" t="s">
        <v>1280</v>
      </c>
      <c r="O1256" s="320" t="s">
        <v>1280</v>
      </c>
      <c r="P1256" s="320" t="s">
        <v>1280</v>
      </c>
      <c r="Q1256" s="320" t="s">
        <v>1280</v>
      </c>
      <c r="R1256" s="320" t="s">
        <v>1280</v>
      </c>
      <c r="S1256" s="320" t="s">
        <v>1280</v>
      </c>
      <c r="T1256" s="320" t="s">
        <v>1280</v>
      </c>
      <c r="U1256" s="320" t="s">
        <v>1280</v>
      </c>
      <c r="V1256" s="320" t="s">
        <v>1280</v>
      </c>
      <c r="W1256" s="320" t="s">
        <v>1280</v>
      </c>
      <c r="X1256" s="320" t="s">
        <v>1280</v>
      </c>
      <c r="Y1256" s="320" t="s">
        <v>1280</v>
      </c>
      <c r="Z1256" s="320" t="s">
        <v>1280</v>
      </c>
      <c r="AA1256" s="320" t="s">
        <v>1280</v>
      </c>
      <c r="AB1256" s="320" t="s">
        <v>1280</v>
      </c>
      <c r="AC1256" s="320" t="s">
        <v>1280</v>
      </c>
      <c r="AD1256" s="88">
        <f>'Art. 121'!Q1208</f>
        <v>3</v>
      </c>
      <c r="AE1256" s="89" t="str">
        <f t="shared" si="215"/>
        <v>No aplica</v>
      </c>
      <c r="AF1256">
        <f t="shared" si="216"/>
        <v>1.5</v>
      </c>
      <c r="AG1256" s="86" t="str">
        <f t="shared" si="217"/>
        <v>No aplica</v>
      </c>
      <c r="AH1256" s="90" t="e">
        <f t="shared" si="218"/>
        <v>#VALUE!</v>
      </c>
      <c r="AI1256" s="91" t="str">
        <f t="shared" si="219"/>
        <v>No aplica</v>
      </c>
      <c r="AJ1256" s="91" t="e">
        <f t="shared" si="220"/>
        <v>#VALUE!</v>
      </c>
      <c r="AK1256" s="91" t="e">
        <f t="shared" si="221"/>
        <v>#VALUE!</v>
      </c>
    </row>
    <row r="1257" spans="1:37" ht="25.4" customHeight="1" thickTop="1" thickBot="1" x14ac:dyDescent="0.3">
      <c r="A1257" s="320" t="s">
        <v>1281</v>
      </c>
      <c r="B1257" s="320" t="s">
        <v>1281</v>
      </c>
      <c r="C1257" s="320" t="s">
        <v>1281</v>
      </c>
      <c r="D1257" s="320" t="s">
        <v>1281</v>
      </c>
      <c r="E1257" s="320" t="s">
        <v>1281</v>
      </c>
      <c r="F1257" s="320" t="s">
        <v>1281</v>
      </c>
      <c r="G1257" s="320" t="s">
        <v>1281</v>
      </c>
      <c r="H1257" s="320" t="s">
        <v>1281</v>
      </c>
      <c r="I1257" s="320" t="s">
        <v>1281</v>
      </c>
      <c r="J1257" s="320" t="s">
        <v>1281</v>
      </c>
      <c r="K1257" s="320" t="s">
        <v>1281</v>
      </c>
      <c r="L1257" s="320" t="s">
        <v>1281</v>
      </c>
      <c r="M1257" s="320" t="s">
        <v>1281</v>
      </c>
      <c r="N1257" s="320" t="s">
        <v>1281</v>
      </c>
      <c r="O1257" s="320" t="s">
        <v>1281</v>
      </c>
      <c r="P1257" s="320" t="s">
        <v>1281</v>
      </c>
      <c r="Q1257" s="320" t="s">
        <v>1281</v>
      </c>
      <c r="R1257" s="320" t="s">
        <v>1281</v>
      </c>
      <c r="S1257" s="320" t="s">
        <v>1281</v>
      </c>
      <c r="T1257" s="320" t="s">
        <v>1281</v>
      </c>
      <c r="U1257" s="320" t="s">
        <v>1281</v>
      </c>
      <c r="V1257" s="320" t="s">
        <v>1281</v>
      </c>
      <c r="W1257" s="320" t="s">
        <v>1281</v>
      </c>
      <c r="X1257" s="320" t="s">
        <v>1281</v>
      </c>
      <c r="Y1257" s="320" t="s">
        <v>1281</v>
      </c>
      <c r="Z1257" s="320" t="s">
        <v>1281</v>
      </c>
      <c r="AA1257" s="320" t="s">
        <v>1281</v>
      </c>
      <c r="AB1257" s="320" t="s">
        <v>1281</v>
      </c>
      <c r="AC1257" s="320" t="s">
        <v>1281</v>
      </c>
      <c r="AD1257" s="88">
        <f>'Art. 121'!Q1209</f>
        <v>3</v>
      </c>
      <c r="AE1257" s="89" t="str">
        <f t="shared" si="215"/>
        <v>No aplica</v>
      </c>
      <c r="AF1257">
        <f t="shared" si="216"/>
        <v>1.5</v>
      </c>
      <c r="AG1257" s="86" t="str">
        <f t="shared" si="217"/>
        <v>No aplica</v>
      </c>
      <c r="AH1257" s="90" t="e">
        <f t="shared" si="218"/>
        <v>#VALUE!</v>
      </c>
      <c r="AI1257" s="91" t="str">
        <f t="shared" si="219"/>
        <v>No aplica</v>
      </c>
      <c r="AJ1257" s="91" t="e">
        <f t="shared" si="220"/>
        <v>#VALUE!</v>
      </c>
      <c r="AK1257" s="91" t="e">
        <f t="shared" si="221"/>
        <v>#VALUE!</v>
      </c>
    </row>
    <row r="1258" spans="1:37" ht="25.4" customHeight="1" thickTop="1" thickBot="1" x14ac:dyDescent="0.3">
      <c r="A1258" s="320" t="s">
        <v>1282</v>
      </c>
      <c r="B1258" s="320" t="s">
        <v>1282</v>
      </c>
      <c r="C1258" s="320" t="s">
        <v>1282</v>
      </c>
      <c r="D1258" s="320" t="s">
        <v>1282</v>
      </c>
      <c r="E1258" s="320" t="s">
        <v>1282</v>
      </c>
      <c r="F1258" s="320" t="s">
        <v>1282</v>
      </c>
      <c r="G1258" s="320" t="s">
        <v>1282</v>
      </c>
      <c r="H1258" s="320" t="s">
        <v>1282</v>
      </c>
      <c r="I1258" s="320" t="s">
        <v>1282</v>
      </c>
      <c r="J1258" s="320" t="s">
        <v>1282</v>
      </c>
      <c r="K1258" s="320" t="s">
        <v>1282</v>
      </c>
      <c r="L1258" s="320" t="s">
        <v>1282</v>
      </c>
      <c r="M1258" s="320" t="s">
        <v>1282</v>
      </c>
      <c r="N1258" s="320" t="s">
        <v>1282</v>
      </c>
      <c r="O1258" s="320" t="s">
        <v>1282</v>
      </c>
      <c r="P1258" s="320" t="s">
        <v>1282</v>
      </c>
      <c r="Q1258" s="320" t="s">
        <v>1282</v>
      </c>
      <c r="R1258" s="320" t="s">
        <v>1282</v>
      </c>
      <c r="S1258" s="320" t="s">
        <v>1282</v>
      </c>
      <c r="T1258" s="320" t="s">
        <v>1282</v>
      </c>
      <c r="U1258" s="320" t="s">
        <v>1282</v>
      </c>
      <c r="V1258" s="320" t="s">
        <v>1282</v>
      </c>
      <c r="W1258" s="320" t="s">
        <v>1282</v>
      </c>
      <c r="X1258" s="320" t="s">
        <v>1282</v>
      </c>
      <c r="Y1258" s="320" t="s">
        <v>1282</v>
      </c>
      <c r="Z1258" s="320" t="s">
        <v>1282</v>
      </c>
      <c r="AA1258" s="320" t="s">
        <v>1282</v>
      </c>
      <c r="AB1258" s="320" t="s">
        <v>1282</v>
      </c>
      <c r="AC1258" s="320" t="s">
        <v>1282</v>
      </c>
      <c r="AD1258" s="88">
        <f>'Art. 121'!Q1210</f>
        <v>3</v>
      </c>
      <c r="AE1258" s="89" t="str">
        <f t="shared" si="215"/>
        <v>No aplica</v>
      </c>
      <c r="AF1258">
        <f t="shared" si="216"/>
        <v>1.5</v>
      </c>
      <c r="AG1258" s="86" t="str">
        <f t="shared" si="217"/>
        <v>No aplica</v>
      </c>
      <c r="AH1258" s="90" t="e">
        <f t="shared" si="218"/>
        <v>#VALUE!</v>
      </c>
      <c r="AI1258" s="91" t="str">
        <f t="shared" si="219"/>
        <v>No aplica</v>
      </c>
      <c r="AJ1258" s="91" t="e">
        <f t="shared" si="220"/>
        <v>#VALUE!</v>
      </c>
      <c r="AK1258" s="91" t="e">
        <f t="shared" si="221"/>
        <v>#VALUE!</v>
      </c>
    </row>
    <row r="1259" spans="1:37" ht="25.4" customHeight="1" thickTop="1" thickBot="1" x14ac:dyDescent="0.3">
      <c r="A1259" s="320" t="s">
        <v>1283</v>
      </c>
      <c r="B1259" s="320" t="s">
        <v>1283</v>
      </c>
      <c r="C1259" s="320" t="s">
        <v>1283</v>
      </c>
      <c r="D1259" s="320" t="s">
        <v>1283</v>
      </c>
      <c r="E1259" s="320" t="s">
        <v>1283</v>
      </c>
      <c r="F1259" s="320" t="s">
        <v>1283</v>
      </c>
      <c r="G1259" s="320" t="s">
        <v>1283</v>
      </c>
      <c r="H1259" s="320" t="s">
        <v>1283</v>
      </c>
      <c r="I1259" s="320" t="s">
        <v>1283</v>
      </c>
      <c r="J1259" s="320" t="s">
        <v>1283</v>
      </c>
      <c r="K1259" s="320" t="s">
        <v>1283</v>
      </c>
      <c r="L1259" s="320" t="s">
        <v>1283</v>
      </c>
      <c r="M1259" s="320" t="s">
        <v>1283</v>
      </c>
      <c r="N1259" s="320" t="s">
        <v>1283</v>
      </c>
      <c r="O1259" s="320" t="s">
        <v>1283</v>
      </c>
      <c r="P1259" s="320" t="s">
        <v>1283</v>
      </c>
      <c r="Q1259" s="320" t="s">
        <v>1283</v>
      </c>
      <c r="R1259" s="320" t="s">
        <v>1283</v>
      </c>
      <c r="S1259" s="320" t="s">
        <v>1283</v>
      </c>
      <c r="T1259" s="320" t="s">
        <v>1283</v>
      </c>
      <c r="U1259" s="320" t="s">
        <v>1283</v>
      </c>
      <c r="V1259" s="320" t="s">
        <v>1283</v>
      </c>
      <c r="W1259" s="320" t="s">
        <v>1283</v>
      </c>
      <c r="X1259" s="320" t="s">
        <v>1283</v>
      </c>
      <c r="Y1259" s="320" t="s">
        <v>1283</v>
      </c>
      <c r="Z1259" s="320" t="s">
        <v>1283</v>
      </c>
      <c r="AA1259" s="320" t="s">
        <v>1283</v>
      </c>
      <c r="AB1259" s="320" t="s">
        <v>1283</v>
      </c>
      <c r="AC1259" s="320" t="s">
        <v>1283</v>
      </c>
      <c r="AD1259" s="88">
        <f>'Art. 121'!Q1211</f>
        <v>3</v>
      </c>
      <c r="AE1259" s="89" t="str">
        <f t="shared" si="215"/>
        <v>No aplica</v>
      </c>
      <c r="AF1259">
        <f t="shared" si="216"/>
        <v>1.5</v>
      </c>
      <c r="AG1259" s="86" t="str">
        <f t="shared" si="217"/>
        <v>No aplica</v>
      </c>
      <c r="AH1259" s="90" t="e">
        <f t="shared" si="218"/>
        <v>#VALUE!</v>
      </c>
      <c r="AI1259" s="91" t="str">
        <f t="shared" si="219"/>
        <v>No aplica</v>
      </c>
      <c r="AJ1259" s="91" t="e">
        <f t="shared" si="220"/>
        <v>#VALUE!</v>
      </c>
      <c r="AK1259" s="91" t="e">
        <f t="shared" si="221"/>
        <v>#VALUE!</v>
      </c>
    </row>
    <row r="1260" spans="1:37" ht="25.4" customHeight="1" thickTop="1" thickBot="1" x14ac:dyDescent="0.3">
      <c r="A1260" s="320" t="s">
        <v>1284</v>
      </c>
      <c r="B1260" s="320" t="s">
        <v>1284</v>
      </c>
      <c r="C1260" s="320" t="s">
        <v>1284</v>
      </c>
      <c r="D1260" s="320" t="s">
        <v>1284</v>
      </c>
      <c r="E1260" s="320" t="s">
        <v>1284</v>
      </c>
      <c r="F1260" s="320" t="s">
        <v>1284</v>
      </c>
      <c r="G1260" s="320" t="s">
        <v>1284</v>
      </c>
      <c r="H1260" s="320" t="s">
        <v>1284</v>
      </c>
      <c r="I1260" s="320" t="s">
        <v>1284</v>
      </c>
      <c r="J1260" s="320" t="s">
        <v>1284</v>
      </c>
      <c r="K1260" s="320" t="s">
        <v>1284</v>
      </c>
      <c r="L1260" s="320" t="s">
        <v>1284</v>
      </c>
      <c r="M1260" s="320" t="s">
        <v>1284</v>
      </c>
      <c r="N1260" s="320" t="s">
        <v>1284</v>
      </c>
      <c r="O1260" s="320" t="s">
        <v>1284</v>
      </c>
      <c r="P1260" s="320" t="s">
        <v>1284</v>
      </c>
      <c r="Q1260" s="320" t="s">
        <v>1284</v>
      </c>
      <c r="R1260" s="320" t="s">
        <v>1284</v>
      </c>
      <c r="S1260" s="320" t="s">
        <v>1284</v>
      </c>
      <c r="T1260" s="320" t="s">
        <v>1284</v>
      </c>
      <c r="U1260" s="320" t="s">
        <v>1284</v>
      </c>
      <c r="V1260" s="320" t="s">
        <v>1284</v>
      </c>
      <c r="W1260" s="320" t="s">
        <v>1284</v>
      </c>
      <c r="X1260" s="320" t="s">
        <v>1284</v>
      </c>
      <c r="Y1260" s="320" t="s">
        <v>1284</v>
      </c>
      <c r="Z1260" s="320" t="s">
        <v>1284</v>
      </c>
      <c r="AA1260" s="320" t="s">
        <v>1284</v>
      </c>
      <c r="AB1260" s="320" t="s">
        <v>1284</v>
      </c>
      <c r="AC1260" s="320" t="s">
        <v>1284</v>
      </c>
      <c r="AD1260" s="88">
        <f>'Art. 121'!Q1212</f>
        <v>3</v>
      </c>
      <c r="AE1260" s="89" t="str">
        <f t="shared" si="215"/>
        <v>No aplica</v>
      </c>
      <c r="AF1260">
        <f t="shared" si="216"/>
        <v>1.5</v>
      </c>
      <c r="AG1260" s="86" t="str">
        <f t="shared" si="217"/>
        <v>No aplica</v>
      </c>
      <c r="AH1260" s="90" t="e">
        <f t="shared" si="218"/>
        <v>#VALUE!</v>
      </c>
      <c r="AI1260" s="91" t="str">
        <f t="shared" si="219"/>
        <v>No aplica</v>
      </c>
      <c r="AJ1260" s="91" t="e">
        <f t="shared" si="220"/>
        <v>#VALUE!</v>
      </c>
      <c r="AK1260" s="91" t="e">
        <f t="shared" si="221"/>
        <v>#VALUE!</v>
      </c>
    </row>
    <row r="1261" spans="1:37" ht="25.4" customHeight="1" thickTop="1" thickBot="1" x14ac:dyDescent="0.3">
      <c r="A1261" s="320" t="s">
        <v>1285</v>
      </c>
      <c r="B1261" s="320" t="s">
        <v>1285</v>
      </c>
      <c r="C1261" s="320" t="s">
        <v>1285</v>
      </c>
      <c r="D1261" s="320" t="s">
        <v>1285</v>
      </c>
      <c r="E1261" s="320" t="s">
        <v>1285</v>
      </c>
      <c r="F1261" s="320" t="s">
        <v>1285</v>
      </c>
      <c r="G1261" s="320" t="s">
        <v>1285</v>
      </c>
      <c r="H1261" s="320" t="s">
        <v>1285</v>
      </c>
      <c r="I1261" s="320" t="s">
        <v>1285</v>
      </c>
      <c r="J1261" s="320" t="s">
        <v>1285</v>
      </c>
      <c r="K1261" s="320" t="s">
        <v>1285</v>
      </c>
      <c r="L1261" s="320" t="s">
        <v>1285</v>
      </c>
      <c r="M1261" s="320" t="s">
        <v>1285</v>
      </c>
      <c r="N1261" s="320" t="s">
        <v>1285</v>
      </c>
      <c r="O1261" s="320" t="s">
        <v>1285</v>
      </c>
      <c r="P1261" s="320" t="s">
        <v>1285</v>
      </c>
      <c r="Q1261" s="320" t="s">
        <v>1285</v>
      </c>
      <c r="R1261" s="320" t="s">
        <v>1285</v>
      </c>
      <c r="S1261" s="320" t="s">
        <v>1285</v>
      </c>
      <c r="T1261" s="320" t="s">
        <v>1285</v>
      </c>
      <c r="U1261" s="320" t="s">
        <v>1285</v>
      </c>
      <c r="V1261" s="320" t="s">
        <v>1285</v>
      </c>
      <c r="W1261" s="320" t="s">
        <v>1285</v>
      </c>
      <c r="X1261" s="320" t="s">
        <v>1285</v>
      </c>
      <c r="Y1261" s="320" t="s">
        <v>1285</v>
      </c>
      <c r="Z1261" s="320" t="s">
        <v>1285</v>
      </c>
      <c r="AA1261" s="320" t="s">
        <v>1285</v>
      </c>
      <c r="AB1261" s="320" t="s">
        <v>1285</v>
      </c>
      <c r="AC1261" s="320" t="s">
        <v>1285</v>
      </c>
      <c r="AD1261" s="88">
        <f>'Art. 121'!Q1213</f>
        <v>3</v>
      </c>
      <c r="AE1261" s="89" t="str">
        <f t="shared" si="215"/>
        <v>No aplica</v>
      </c>
      <c r="AF1261">
        <f t="shared" si="216"/>
        <v>1.5</v>
      </c>
      <c r="AG1261" s="86" t="str">
        <f t="shared" si="217"/>
        <v>No aplica</v>
      </c>
      <c r="AH1261" s="90" t="e">
        <f t="shared" si="218"/>
        <v>#VALUE!</v>
      </c>
      <c r="AI1261" s="91" t="str">
        <f t="shared" si="219"/>
        <v>No aplica</v>
      </c>
      <c r="AJ1261" s="91" t="e">
        <f t="shared" si="220"/>
        <v>#VALUE!</v>
      </c>
      <c r="AK1261" s="91" t="e">
        <f t="shared" si="221"/>
        <v>#VALUE!</v>
      </c>
    </row>
    <row r="1262" spans="1:37" ht="25.4" customHeight="1" thickTop="1" thickBot="1" x14ac:dyDescent="0.3">
      <c r="A1262" s="320" t="s">
        <v>1286</v>
      </c>
      <c r="B1262" s="320" t="s">
        <v>1286</v>
      </c>
      <c r="C1262" s="320" t="s">
        <v>1286</v>
      </c>
      <c r="D1262" s="320" t="s">
        <v>1286</v>
      </c>
      <c r="E1262" s="320" t="s">
        <v>1286</v>
      </c>
      <c r="F1262" s="320" t="s">
        <v>1286</v>
      </c>
      <c r="G1262" s="320" t="s">
        <v>1286</v>
      </c>
      <c r="H1262" s="320" t="s">
        <v>1286</v>
      </c>
      <c r="I1262" s="320" t="s">
        <v>1286</v>
      </c>
      <c r="J1262" s="320" t="s">
        <v>1286</v>
      </c>
      <c r="K1262" s="320" t="s">
        <v>1286</v>
      </c>
      <c r="L1262" s="320" t="s">
        <v>1286</v>
      </c>
      <c r="M1262" s="320" t="s">
        <v>1286</v>
      </c>
      <c r="N1262" s="320" t="s">
        <v>1286</v>
      </c>
      <c r="O1262" s="320" t="s">
        <v>1286</v>
      </c>
      <c r="P1262" s="320" t="s">
        <v>1286</v>
      </c>
      <c r="Q1262" s="320" t="s">
        <v>1286</v>
      </c>
      <c r="R1262" s="320" t="s">
        <v>1286</v>
      </c>
      <c r="S1262" s="320" t="s">
        <v>1286</v>
      </c>
      <c r="T1262" s="320" t="s">
        <v>1286</v>
      </c>
      <c r="U1262" s="320" t="s">
        <v>1286</v>
      </c>
      <c r="V1262" s="320" t="s">
        <v>1286</v>
      </c>
      <c r="W1262" s="320" t="s">
        <v>1286</v>
      </c>
      <c r="X1262" s="320" t="s">
        <v>1286</v>
      </c>
      <c r="Y1262" s="320" t="s">
        <v>1286</v>
      </c>
      <c r="Z1262" s="320" t="s">
        <v>1286</v>
      </c>
      <c r="AA1262" s="320" t="s">
        <v>1286</v>
      </c>
      <c r="AB1262" s="320" t="s">
        <v>1286</v>
      </c>
      <c r="AC1262" s="320" t="s">
        <v>1286</v>
      </c>
      <c r="AD1262" s="88">
        <f>'Art. 121'!Q1214</f>
        <v>3</v>
      </c>
      <c r="AE1262" s="89" t="str">
        <f t="shared" si="215"/>
        <v>No aplica</v>
      </c>
      <c r="AF1262">
        <f t="shared" si="216"/>
        <v>1.5</v>
      </c>
      <c r="AG1262" s="86" t="str">
        <f t="shared" si="217"/>
        <v>No aplica</v>
      </c>
      <c r="AH1262" s="90" t="e">
        <f t="shared" si="218"/>
        <v>#VALUE!</v>
      </c>
      <c r="AI1262" s="91" t="str">
        <f t="shared" si="219"/>
        <v>No aplica</v>
      </c>
      <c r="AJ1262" s="91" t="e">
        <f t="shared" si="220"/>
        <v>#VALUE!</v>
      </c>
      <c r="AK1262" s="91" t="e">
        <f t="shared" si="221"/>
        <v>#VALUE!</v>
      </c>
    </row>
    <row r="1263" spans="1:37" ht="25.4" customHeight="1" thickTop="1" thickBot="1" x14ac:dyDescent="0.3">
      <c r="A1263" s="320" t="s">
        <v>1287</v>
      </c>
      <c r="B1263" s="320" t="s">
        <v>1287</v>
      </c>
      <c r="C1263" s="320" t="s">
        <v>1287</v>
      </c>
      <c r="D1263" s="320" t="s">
        <v>1287</v>
      </c>
      <c r="E1263" s="320" t="s">
        <v>1287</v>
      </c>
      <c r="F1263" s="320" t="s">
        <v>1287</v>
      </c>
      <c r="G1263" s="320" t="s">
        <v>1287</v>
      </c>
      <c r="H1263" s="320" t="s">
        <v>1287</v>
      </c>
      <c r="I1263" s="320" t="s">
        <v>1287</v>
      </c>
      <c r="J1263" s="320" t="s">
        <v>1287</v>
      </c>
      <c r="K1263" s="320" t="s">
        <v>1287</v>
      </c>
      <c r="L1263" s="320" t="s">
        <v>1287</v>
      </c>
      <c r="M1263" s="320" t="s">
        <v>1287</v>
      </c>
      <c r="N1263" s="320" t="s">
        <v>1287</v>
      </c>
      <c r="O1263" s="320" t="s">
        <v>1287</v>
      </c>
      <c r="P1263" s="320" t="s">
        <v>1287</v>
      </c>
      <c r="Q1263" s="320" t="s">
        <v>1287</v>
      </c>
      <c r="R1263" s="320" t="s">
        <v>1287</v>
      </c>
      <c r="S1263" s="320" t="s">
        <v>1287</v>
      </c>
      <c r="T1263" s="320" t="s">
        <v>1287</v>
      </c>
      <c r="U1263" s="320" t="s">
        <v>1287</v>
      </c>
      <c r="V1263" s="320" t="s">
        <v>1287</v>
      </c>
      <c r="W1263" s="320" t="s">
        <v>1287</v>
      </c>
      <c r="X1263" s="320" t="s">
        <v>1287</v>
      </c>
      <c r="Y1263" s="320" t="s">
        <v>1287</v>
      </c>
      <c r="Z1263" s="320" t="s">
        <v>1287</v>
      </c>
      <c r="AA1263" s="320" t="s">
        <v>1287</v>
      </c>
      <c r="AB1263" s="320" t="s">
        <v>1287</v>
      </c>
      <c r="AC1263" s="320" t="s">
        <v>1287</v>
      </c>
      <c r="AD1263" s="88">
        <f>'Art. 121'!Q1215</f>
        <v>3</v>
      </c>
      <c r="AE1263" s="89" t="str">
        <f t="shared" si="215"/>
        <v>No aplica</v>
      </c>
      <c r="AF1263">
        <f t="shared" si="216"/>
        <v>1.5</v>
      </c>
      <c r="AG1263" s="86" t="str">
        <f t="shared" si="217"/>
        <v>No aplica</v>
      </c>
      <c r="AH1263" s="90" t="e">
        <f t="shared" si="218"/>
        <v>#VALUE!</v>
      </c>
      <c r="AI1263" s="91" t="str">
        <f t="shared" si="219"/>
        <v>No aplica</v>
      </c>
      <c r="AJ1263" s="91" t="e">
        <f t="shared" si="220"/>
        <v>#VALUE!</v>
      </c>
      <c r="AK1263" s="91" t="e">
        <f t="shared" si="221"/>
        <v>#VALUE!</v>
      </c>
    </row>
    <row r="1264" spans="1:37" ht="25.4" customHeight="1" thickTop="1" thickBot="1" x14ac:dyDescent="0.3">
      <c r="A1264" s="320" t="s">
        <v>1288</v>
      </c>
      <c r="B1264" s="320" t="s">
        <v>1288</v>
      </c>
      <c r="C1264" s="320" t="s">
        <v>1288</v>
      </c>
      <c r="D1264" s="320" t="s">
        <v>1288</v>
      </c>
      <c r="E1264" s="320" t="s">
        <v>1288</v>
      </c>
      <c r="F1264" s="320" t="s">
        <v>1288</v>
      </c>
      <c r="G1264" s="320" t="s">
        <v>1288</v>
      </c>
      <c r="H1264" s="320" t="s">
        <v>1288</v>
      </c>
      <c r="I1264" s="320" t="s">
        <v>1288</v>
      </c>
      <c r="J1264" s="320" t="s">
        <v>1288</v>
      </c>
      <c r="K1264" s="320" t="s">
        <v>1288</v>
      </c>
      <c r="L1264" s="320" t="s">
        <v>1288</v>
      </c>
      <c r="M1264" s="320" t="s">
        <v>1288</v>
      </c>
      <c r="N1264" s="320" t="s">
        <v>1288</v>
      </c>
      <c r="O1264" s="320" t="s">
        <v>1288</v>
      </c>
      <c r="P1264" s="320" t="s">
        <v>1288</v>
      </c>
      <c r="Q1264" s="320" t="s">
        <v>1288</v>
      </c>
      <c r="R1264" s="320" t="s">
        <v>1288</v>
      </c>
      <c r="S1264" s="320" t="s">
        <v>1288</v>
      </c>
      <c r="T1264" s="320" t="s">
        <v>1288</v>
      </c>
      <c r="U1264" s="320" t="s">
        <v>1288</v>
      </c>
      <c r="V1264" s="320" t="s">
        <v>1288</v>
      </c>
      <c r="W1264" s="320" t="s">
        <v>1288</v>
      </c>
      <c r="X1264" s="320" t="s">
        <v>1288</v>
      </c>
      <c r="Y1264" s="320" t="s">
        <v>1288</v>
      </c>
      <c r="Z1264" s="320" t="s">
        <v>1288</v>
      </c>
      <c r="AA1264" s="320" t="s">
        <v>1288</v>
      </c>
      <c r="AB1264" s="320" t="s">
        <v>1288</v>
      </c>
      <c r="AC1264" s="320" t="s">
        <v>1288</v>
      </c>
      <c r="AD1264" s="88">
        <f>'Art. 121'!Q1216</f>
        <v>3</v>
      </c>
      <c r="AE1264" s="89" t="str">
        <f t="shared" si="215"/>
        <v>No aplica</v>
      </c>
      <c r="AF1264">
        <f t="shared" si="216"/>
        <v>1.5</v>
      </c>
      <c r="AG1264" s="86" t="str">
        <f t="shared" si="217"/>
        <v>No aplica</v>
      </c>
      <c r="AH1264" s="90" t="e">
        <f t="shared" si="218"/>
        <v>#VALUE!</v>
      </c>
      <c r="AI1264" s="91" t="str">
        <f t="shared" si="219"/>
        <v>No aplica</v>
      </c>
      <c r="AJ1264" s="91" t="e">
        <f t="shared" si="220"/>
        <v>#VALUE!</v>
      </c>
      <c r="AK1264" s="91" t="e">
        <f t="shared" si="221"/>
        <v>#VALUE!</v>
      </c>
    </row>
    <row r="1265" spans="1:37" ht="25.4" customHeight="1" thickTop="1" thickBot="1" x14ac:dyDescent="0.3">
      <c r="A1265" s="320" t="s">
        <v>1289</v>
      </c>
      <c r="B1265" s="320" t="s">
        <v>1289</v>
      </c>
      <c r="C1265" s="320" t="s">
        <v>1289</v>
      </c>
      <c r="D1265" s="320" t="s">
        <v>1289</v>
      </c>
      <c r="E1265" s="320" t="s">
        <v>1289</v>
      </c>
      <c r="F1265" s="320" t="s">
        <v>1289</v>
      </c>
      <c r="G1265" s="320" t="s">
        <v>1289</v>
      </c>
      <c r="H1265" s="320" t="s">
        <v>1289</v>
      </c>
      <c r="I1265" s="320" t="s">
        <v>1289</v>
      </c>
      <c r="J1265" s="320" t="s">
        <v>1289</v>
      </c>
      <c r="K1265" s="320" t="s">
        <v>1289</v>
      </c>
      <c r="L1265" s="320" t="s">
        <v>1289</v>
      </c>
      <c r="M1265" s="320" t="s">
        <v>1289</v>
      </c>
      <c r="N1265" s="320" t="s">
        <v>1289</v>
      </c>
      <c r="O1265" s="320" t="s">
        <v>1289</v>
      </c>
      <c r="P1265" s="320" t="s">
        <v>1289</v>
      </c>
      <c r="Q1265" s="320" t="s">
        <v>1289</v>
      </c>
      <c r="R1265" s="320" t="s">
        <v>1289</v>
      </c>
      <c r="S1265" s="320" t="s">
        <v>1289</v>
      </c>
      <c r="T1265" s="320" t="s">
        <v>1289</v>
      </c>
      <c r="U1265" s="320" t="s">
        <v>1289</v>
      </c>
      <c r="V1265" s="320" t="s">
        <v>1289</v>
      </c>
      <c r="W1265" s="320" t="s">
        <v>1289</v>
      </c>
      <c r="X1265" s="320" t="s">
        <v>1289</v>
      </c>
      <c r="Y1265" s="320" t="s">
        <v>1289</v>
      </c>
      <c r="Z1265" s="320" t="s">
        <v>1289</v>
      </c>
      <c r="AA1265" s="320" t="s">
        <v>1289</v>
      </c>
      <c r="AB1265" s="320" t="s">
        <v>1289</v>
      </c>
      <c r="AC1265" s="320" t="s">
        <v>1289</v>
      </c>
      <c r="AD1265" s="88">
        <f>'Art. 121'!Q1217</f>
        <v>3</v>
      </c>
      <c r="AE1265" s="89" t="str">
        <f t="shared" si="215"/>
        <v>No aplica</v>
      </c>
      <c r="AF1265">
        <f t="shared" si="216"/>
        <v>1.5</v>
      </c>
      <c r="AG1265" s="86" t="str">
        <f t="shared" si="217"/>
        <v>No aplica</v>
      </c>
      <c r="AH1265" s="90" t="e">
        <f t="shared" si="218"/>
        <v>#VALUE!</v>
      </c>
      <c r="AI1265" s="91" t="str">
        <f t="shared" si="219"/>
        <v>No aplica</v>
      </c>
      <c r="AJ1265" s="91" t="e">
        <f t="shared" si="220"/>
        <v>#VALUE!</v>
      </c>
      <c r="AK1265" s="91" t="e">
        <f t="shared" si="221"/>
        <v>#VALUE!</v>
      </c>
    </row>
    <row r="1266" spans="1:37" ht="25.4" customHeight="1" thickTop="1" thickBot="1" x14ac:dyDescent="0.3">
      <c r="A1266" s="320" t="s">
        <v>1290</v>
      </c>
      <c r="B1266" s="320" t="s">
        <v>1290</v>
      </c>
      <c r="C1266" s="320" t="s">
        <v>1290</v>
      </c>
      <c r="D1266" s="320" t="s">
        <v>1290</v>
      </c>
      <c r="E1266" s="320" t="s">
        <v>1290</v>
      </c>
      <c r="F1266" s="320" t="s">
        <v>1290</v>
      </c>
      <c r="G1266" s="320" t="s">
        <v>1290</v>
      </c>
      <c r="H1266" s="320" t="s">
        <v>1290</v>
      </c>
      <c r="I1266" s="320" t="s">
        <v>1290</v>
      </c>
      <c r="J1266" s="320" t="s">
        <v>1290</v>
      </c>
      <c r="K1266" s="320" t="s">
        <v>1290</v>
      </c>
      <c r="L1266" s="320" t="s">
        <v>1290</v>
      </c>
      <c r="M1266" s="320" t="s">
        <v>1290</v>
      </c>
      <c r="N1266" s="320" t="s">
        <v>1290</v>
      </c>
      <c r="O1266" s="320" t="s">
        <v>1290</v>
      </c>
      <c r="P1266" s="320" t="s">
        <v>1290</v>
      </c>
      <c r="Q1266" s="320" t="s">
        <v>1290</v>
      </c>
      <c r="R1266" s="320" t="s">
        <v>1290</v>
      </c>
      <c r="S1266" s="320" t="s">
        <v>1290</v>
      </c>
      <c r="T1266" s="320" t="s">
        <v>1290</v>
      </c>
      <c r="U1266" s="320" t="s">
        <v>1290</v>
      </c>
      <c r="V1266" s="320" t="s">
        <v>1290</v>
      </c>
      <c r="W1266" s="320" t="s">
        <v>1290</v>
      </c>
      <c r="X1266" s="320" t="s">
        <v>1290</v>
      </c>
      <c r="Y1266" s="320" t="s">
        <v>1290</v>
      </c>
      <c r="Z1266" s="320" t="s">
        <v>1290</v>
      </c>
      <c r="AA1266" s="320" t="s">
        <v>1290</v>
      </c>
      <c r="AB1266" s="320" t="s">
        <v>1290</v>
      </c>
      <c r="AC1266" s="320" t="s">
        <v>1290</v>
      </c>
      <c r="AD1266" s="88">
        <f>'Art. 121'!Q1218</f>
        <v>3</v>
      </c>
      <c r="AE1266" s="89" t="str">
        <f t="shared" si="215"/>
        <v>No aplica</v>
      </c>
      <c r="AF1266">
        <f t="shared" si="216"/>
        <v>1.5</v>
      </c>
      <c r="AG1266" s="86" t="str">
        <f t="shared" si="217"/>
        <v>No aplica</v>
      </c>
      <c r="AH1266" s="90" t="e">
        <f t="shared" si="218"/>
        <v>#VALUE!</v>
      </c>
      <c r="AI1266" s="91" t="str">
        <f t="shared" si="219"/>
        <v>No aplica</v>
      </c>
      <c r="AJ1266" s="91" t="e">
        <f t="shared" si="220"/>
        <v>#VALUE!</v>
      </c>
      <c r="AK1266" s="91" t="e">
        <f t="shared" si="221"/>
        <v>#VALUE!</v>
      </c>
    </row>
    <row r="1267" spans="1:37" ht="25.4" customHeight="1" thickTop="1" thickBot="1" x14ac:dyDescent="0.3">
      <c r="A1267" s="320" t="s">
        <v>1291</v>
      </c>
      <c r="B1267" s="320" t="s">
        <v>1291</v>
      </c>
      <c r="C1267" s="320" t="s">
        <v>1291</v>
      </c>
      <c r="D1267" s="320" t="s">
        <v>1291</v>
      </c>
      <c r="E1267" s="320" t="s">
        <v>1291</v>
      </c>
      <c r="F1267" s="320" t="s">
        <v>1291</v>
      </c>
      <c r="G1267" s="320" t="s">
        <v>1291</v>
      </c>
      <c r="H1267" s="320" t="s">
        <v>1291</v>
      </c>
      <c r="I1267" s="320" t="s">
        <v>1291</v>
      </c>
      <c r="J1267" s="320" t="s">
        <v>1291</v>
      </c>
      <c r="K1267" s="320" t="s">
        <v>1291</v>
      </c>
      <c r="L1267" s="320" t="s">
        <v>1291</v>
      </c>
      <c r="M1267" s="320" t="s">
        <v>1291</v>
      </c>
      <c r="N1267" s="320" t="s">
        <v>1291</v>
      </c>
      <c r="O1267" s="320" t="s">
        <v>1291</v>
      </c>
      <c r="P1267" s="320" t="s">
        <v>1291</v>
      </c>
      <c r="Q1267" s="320" t="s">
        <v>1291</v>
      </c>
      <c r="R1267" s="320" t="s">
        <v>1291</v>
      </c>
      <c r="S1267" s="320" t="s">
        <v>1291</v>
      </c>
      <c r="T1267" s="320" t="s">
        <v>1291</v>
      </c>
      <c r="U1267" s="320" t="s">
        <v>1291</v>
      </c>
      <c r="V1267" s="320" t="s">
        <v>1291</v>
      </c>
      <c r="W1267" s="320" t="s">
        <v>1291</v>
      </c>
      <c r="X1267" s="320" t="s">
        <v>1291</v>
      </c>
      <c r="Y1267" s="320" t="s">
        <v>1291</v>
      </c>
      <c r="Z1267" s="320" t="s">
        <v>1291</v>
      </c>
      <c r="AA1267" s="320" t="s">
        <v>1291</v>
      </c>
      <c r="AB1267" s="320" t="s">
        <v>1291</v>
      </c>
      <c r="AC1267" s="320" t="s">
        <v>1291</v>
      </c>
      <c r="AD1267" s="88">
        <f>'Art. 121'!Q1219</f>
        <v>3</v>
      </c>
      <c r="AE1267" s="89" t="str">
        <f t="shared" si="215"/>
        <v>No aplica</v>
      </c>
      <c r="AF1267">
        <f t="shared" si="216"/>
        <v>1.5</v>
      </c>
      <c r="AG1267" s="86" t="str">
        <f t="shared" si="217"/>
        <v>No aplica</v>
      </c>
      <c r="AH1267" s="90" t="e">
        <f t="shared" si="218"/>
        <v>#VALUE!</v>
      </c>
      <c r="AI1267" s="91" t="str">
        <f t="shared" si="219"/>
        <v>No aplica</v>
      </c>
      <c r="AJ1267" s="91" t="e">
        <f t="shared" si="220"/>
        <v>#VALUE!</v>
      </c>
      <c r="AK1267" s="91" t="e">
        <f t="shared" si="221"/>
        <v>#VALUE!</v>
      </c>
    </row>
    <row r="1268" spans="1:37" ht="25.4" customHeight="1" thickTop="1" thickBot="1" x14ac:dyDescent="0.3">
      <c r="A1268" s="320" t="s">
        <v>1292</v>
      </c>
      <c r="B1268" s="320" t="s">
        <v>1292</v>
      </c>
      <c r="C1268" s="320" t="s">
        <v>1292</v>
      </c>
      <c r="D1268" s="320" t="s">
        <v>1292</v>
      </c>
      <c r="E1268" s="320" t="s">
        <v>1292</v>
      </c>
      <c r="F1268" s="320" t="s">
        <v>1292</v>
      </c>
      <c r="G1268" s="320" t="s">
        <v>1292</v>
      </c>
      <c r="H1268" s="320" t="s">
        <v>1292</v>
      </c>
      <c r="I1268" s="320" t="s">
        <v>1292</v>
      </c>
      <c r="J1268" s="320" t="s">
        <v>1292</v>
      </c>
      <c r="K1268" s="320" t="s">
        <v>1292</v>
      </c>
      <c r="L1268" s="320" t="s">
        <v>1292</v>
      </c>
      <c r="M1268" s="320" t="s">
        <v>1292</v>
      </c>
      <c r="N1268" s="320" t="s">
        <v>1292</v>
      </c>
      <c r="O1268" s="320" t="s">
        <v>1292</v>
      </c>
      <c r="P1268" s="320" t="s">
        <v>1292</v>
      </c>
      <c r="Q1268" s="320" t="s">
        <v>1292</v>
      </c>
      <c r="R1268" s="320" t="s">
        <v>1292</v>
      </c>
      <c r="S1268" s="320" t="s">
        <v>1292</v>
      </c>
      <c r="T1268" s="320" t="s">
        <v>1292</v>
      </c>
      <c r="U1268" s="320" t="s">
        <v>1292</v>
      </c>
      <c r="V1268" s="320" t="s">
        <v>1292</v>
      </c>
      <c r="W1268" s="320" t="s">
        <v>1292</v>
      </c>
      <c r="X1268" s="320" t="s">
        <v>1292</v>
      </c>
      <c r="Y1268" s="320" t="s">
        <v>1292</v>
      </c>
      <c r="Z1268" s="320" t="s">
        <v>1292</v>
      </c>
      <c r="AA1268" s="320" t="s">
        <v>1292</v>
      </c>
      <c r="AB1268" s="320" t="s">
        <v>1292</v>
      </c>
      <c r="AC1268" s="320" t="s">
        <v>1292</v>
      </c>
      <c r="AD1268" s="88">
        <f>'Art. 121'!Q1220</f>
        <v>3</v>
      </c>
      <c r="AE1268" s="89" t="str">
        <f t="shared" si="215"/>
        <v>No aplica</v>
      </c>
      <c r="AF1268">
        <f t="shared" si="216"/>
        <v>1.5</v>
      </c>
      <c r="AG1268" s="86" t="str">
        <f t="shared" si="217"/>
        <v>No aplica</v>
      </c>
      <c r="AH1268" s="90" t="e">
        <f t="shared" si="218"/>
        <v>#VALUE!</v>
      </c>
      <c r="AI1268" s="91" t="str">
        <f t="shared" si="219"/>
        <v>No aplica</v>
      </c>
      <c r="AJ1268" s="91" t="e">
        <f t="shared" si="220"/>
        <v>#VALUE!</v>
      </c>
      <c r="AK1268" s="91" t="e">
        <f t="shared" si="221"/>
        <v>#VALUE!</v>
      </c>
    </row>
    <row r="1269" spans="1:37" ht="25.4" customHeight="1" thickTop="1" thickBot="1" x14ac:dyDescent="0.3">
      <c r="A1269" s="320" t="s">
        <v>1293</v>
      </c>
      <c r="B1269" s="320" t="s">
        <v>1293</v>
      </c>
      <c r="C1269" s="320" t="s">
        <v>1293</v>
      </c>
      <c r="D1269" s="320" t="s">
        <v>1293</v>
      </c>
      <c r="E1269" s="320" t="s">
        <v>1293</v>
      </c>
      <c r="F1269" s="320" t="s">
        <v>1293</v>
      </c>
      <c r="G1269" s="320" t="s">
        <v>1293</v>
      </c>
      <c r="H1269" s="320" t="s">
        <v>1293</v>
      </c>
      <c r="I1269" s="320" t="s">
        <v>1293</v>
      </c>
      <c r="J1269" s="320" t="s">
        <v>1293</v>
      </c>
      <c r="K1269" s="320" t="s">
        <v>1293</v>
      </c>
      <c r="L1269" s="320" t="s">
        <v>1293</v>
      </c>
      <c r="M1269" s="320" t="s">
        <v>1293</v>
      </c>
      <c r="N1269" s="320" t="s">
        <v>1293</v>
      </c>
      <c r="O1269" s="320" t="s">
        <v>1293</v>
      </c>
      <c r="P1269" s="320" t="s">
        <v>1293</v>
      </c>
      <c r="Q1269" s="320" t="s">
        <v>1293</v>
      </c>
      <c r="R1269" s="320" t="s">
        <v>1293</v>
      </c>
      <c r="S1269" s="320" t="s">
        <v>1293</v>
      </c>
      <c r="T1269" s="320" t="s">
        <v>1293</v>
      </c>
      <c r="U1269" s="320" t="s">
        <v>1293</v>
      </c>
      <c r="V1269" s="320" t="s">
        <v>1293</v>
      </c>
      <c r="W1269" s="320" t="s">
        <v>1293</v>
      </c>
      <c r="X1269" s="320" t="s">
        <v>1293</v>
      </c>
      <c r="Y1269" s="320" t="s">
        <v>1293</v>
      </c>
      <c r="Z1269" s="320" t="s">
        <v>1293</v>
      </c>
      <c r="AA1269" s="320" t="s">
        <v>1293</v>
      </c>
      <c r="AB1269" s="320" t="s">
        <v>1293</v>
      </c>
      <c r="AC1269" s="320" t="s">
        <v>1293</v>
      </c>
      <c r="AD1269" s="88">
        <f>'Art. 121'!Q1221</f>
        <v>3</v>
      </c>
      <c r="AE1269" s="89" t="str">
        <f t="shared" si="215"/>
        <v>No aplica</v>
      </c>
      <c r="AF1269">
        <f t="shared" si="216"/>
        <v>1.5</v>
      </c>
      <c r="AG1269" s="86" t="str">
        <f t="shared" si="217"/>
        <v>No aplica</v>
      </c>
      <c r="AH1269" s="90" t="e">
        <f t="shared" si="218"/>
        <v>#VALUE!</v>
      </c>
      <c r="AI1269" s="91" t="str">
        <f t="shared" si="219"/>
        <v>No aplica</v>
      </c>
      <c r="AJ1269" s="91" t="e">
        <f t="shared" si="220"/>
        <v>#VALUE!</v>
      </c>
      <c r="AK1269" s="91" t="e">
        <f t="shared" si="221"/>
        <v>#VALUE!</v>
      </c>
    </row>
    <row r="1270" spans="1:37" ht="25.4" customHeight="1" thickTop="1" thickBot="1" x14ac:dyDescent="0.3">
      <c r="A1270" s="320" t="s">
        <v>1294</v>
      </c>
      <c r="B1270" s="320" t="s">
        <v>1294</v>
      </c>
      <c r="C1270" s="320" t="s">
        <v>1294</v>
      </c>
      <c r="D1270" s="320" t="s">
        <v>1294</v>
      </c>
      <c r="E1270" s="320" t="s">
        <v>1294</v>
      </c>
      <c r="F1270" s="320" t="s">
        <v>1294</v>
      </c>
      <c r="G1270" s="320" t="s">
        <v>1294</v>
      </c>
      <c r="H1270" s="320" t="s">
        <v>1294</v>
      </c>
      <c r="I1270" s="320" t="s">
        <v>1294</v>
      </c>
      <c r="J1270" s="320" t="s">
        <v>1294</v>
      </c>
      <c r="K1270" s="320" t="s">
        <v>1294</v>
      </c>
      <c r="L1270" s="320" t="s">
        <v>1294</v>
      </c>
      <c r="M1270" s="320" t="s">
        <v>1294</v>
      </c>
      <c r="N1270" s="320" t="s">
        <v>1294</v>
      </c>
      <c r="O1270" s="320" t="s">
        <v>1294</v>
      </c>
      <c r="P1270" s="320" t="s">
        <v>1294</v>
      </c>
      <c r="Q1270" s="320" t="s">
        <v>1294</v>
      </c>
      <c r="R1270" s="320" t="s">
        <v>1294</v>
      </c>
      <c r="S1270" s="320" t="s">
        <v>1294</v>
      </c>
      <c r="T1270" s="320" t="s">
        <v>1294</v>
      </c>
      <c r="U1270" s="320" t="s">
        <v>1294</v>
      </c>
      <c r="V1270" s="320" t="s">
        <v>1294</v>
      </c>
      <c r="W1270" s="320" t="s">
        <v>1294</v>
      </c>
      <c r="X1270" s="320" t="s">
        <v>1294</v>
      </c>
      <c r="Y1270" s="320" t="s">
        <v>1294</v>
      </c>
      <c r="Z1270" s="320" t="s">
        <v>1294</v>
      </c>
      <c r="AA1270" s="320" t="s">
        <v>1294</v>
      </c>
      <c r="AB1270" s="320" t="s">
        <v>1294</v>
      </c>
      <c r="AC1270" s="320" t="s">
        <v>1294</v>
      </c>
      <c r="AD1270" s="88">
        <f>'Art. 121'!Q1222</f>
        <v>3</v>
      </c>
      <c r="AE1270" s="89" t="str">
        <f t="shared" si="215"/>
        <v>No aplica</v>
      </c>
      <c r="AF1270">
        <f t="shared" si="216"/>
        <v>1.5</v>
      </c>
      <c r="AG1270" s="86" t="str">
        <f t="shared" si="217"/>
        <v>No aplica</v>
      </c>
      <c r="AH1270" s="90" t="e">
        <f t="shared" si="218"/>
        <v>#VALUE!</v>
      </c>
      <c r="AI1270" s="91" t="str">
        <f t="shared" si="219"/>
        <v>No aplica</v>
      </c>
      <c r="AJ1270" s="91" t="e">
        <f t="shared" si="220"/>
        <v>#VALUE!</v>
      </c>
      <c r="AK1270" s="91" t="e">
        <f t="shared" si="221"/>
        <v>#VALUE!</v>
      </c>
    </row>
    <row r="1271" spans="1:37" ht="25.4" customHeight="1" thickTop="1" thickBot="1" x14ac:dyDescent="0.3">
      <c r="A1271" s="320" t="s">
        <v>1295</v>
      </c>
      <c r="B1271" s="320" t="s">
        <v>1295</v>
      </c>
      <c r="C1271" s="320" t="s">
        <v>1295</v>
      </c>
      <c r="D1271" s="320" t="s">
        <v>1295</v>
      </c>
      <c r="E1271" s="320" t="s">
        <v>1295</v>
      </c>
      <c r="F1271" s="320" t="s">
        <v>1295</v>
      </c>
      <c r="G1271" s="320" t="s">
        <v>1295</v>
      </c>
      <c r="H1271" s="320" t="s">
        <v>1295</v>
      </c>
      <c r="I1271" s="320" t="s">
        <v>1295</v>
      </c>
      <c r="J1271" s="320" t="s">
        <v>1295</v>
      </c>
      <c r="K1271" s="320" t="s">
        <v>1295</v>
      </c>
      <c r="L1271" s="320" t="s">
        <v>1295</v>
      </c>
      <c r="M1271" s="320" t="s">
        <v>1295</v>
      </c>
      <c r="N1271" s="320" t="s">
        <v>1295</v>
      </c>
      <c r="O1271" s="320" t="s">
        <v>1295</v>
      </c>
      <c r="P1271" s="320" t="s">
        <v>1295</v>
      </c>
      <c r="Q1271" s="320" t="s">
        <v>1295</v>
      </c>
      <c r="R1271" s="320" t="s">
        <v>1295</v>
      </c>
      <c r="S1271" s="320" t="s">
        <v>1295</v>
      </c>
      <c r="T1271" s="320" t="s">
        <v>1295</v>
      </c>
      <c r="U1271" s="320" t="s">
        <v>1295</v>
      </c>
      <c r="V1271" s="320" t="s">
        <v>1295</v>
      </c>
      <c r="W1271" s="320" t="s">
        <v>1295</v>
      </c>
      <c r="X1271" s="320" t="s">
        <v>1295</v>
      </c>
      <c r="Y1271" s="320" t="s">
        <v>1295</v>
      </c>
      <c r="Z1271" s="320" t="s">
        <v>1295</v>
      </c>
      <c r="AA1271" s="320" t="s">
        <v>1295</v>
      </c>
      <c r="AB1271" s="320" t="s">
        <v>1295</v>
      </c>
      <c r="AC1271" s="320" t="s">
        <v>1295</v>
      </c>
      <c r="AD1271" s="88">
        <f>'Art. 121'!Q1223</f>
        <v>3</v>
      </c>
      <c r="AE1271" s="89" t="str">
        <f t="shared" si="215"/>
        <v>No aplica</v>
      </c>
      <c r="AF1271">
        <f t="shared" si="216"/>
        <v>1.5</v>
      </c>
      <c r="AG1271" s="86" t="str">
        <f t="shared" si="217"/>
        <v>No aplica</v>
      </c>
      <c r="AH1271" s="90" t="e">
        <f t="shared" si="218"/>
        <v>#VALUE!</v>
      </c>
      <c r="AI1271" s="91" t="str">
        <f t="shared" si="219"/>
        <v>No aplica</v>
      </c>
      <c r="AJ1271" s="91" t="e">
        <f t="shared" si="220"/>
        <v>#VALUE!</v>
      </c>
      <c r="AK1271" s="91" t="e">
        <f t="shared" si="221"/>
        <v>#VALUE!</v>
      </c>
    </row>
    <row r="1272" spans="1:37" ht="25.4" customHeight="1" thickTop="1" thickBot="1" x14ac:dyDescent="0.3">
      <c r="A1272" s="320" t="s">
        <v>1296</v>
      </c>
      <c r="B1272" s="320" t="s">
        <v>1296</v>
      </c>
      <c r="C1272" s="320" t="s">
        <v>1296</v>
      </c>
      <c r="D1272" s="320" t="s">
        <v>1296</v>
      </c>
      <c r="E1272" s="320" t="s">
        <v>1296</v>
      </c>
      <c r="F1272" s="320" t="s">
        <v>1296</v>
      </c>
      <c r="G1272" s="320" t="s">
        <v>1296</v>
      </c>
      <c r="H1272" s="320" t="s">
        <v>1296</v>
      </c>
      <c r="I1272" s="320" t="s">
        <v>1296</v>
      </c>
      <c r="J1272" s="320" t="s">
        <v>1296</v>
      </c>
      <c r="K1272" s="320" t="s">
        <v>1296</v>
      </c>
      <c r="L1272" s="320" t="s">
        <v>1296</v>
      </c>
      <c r="M1272" s="320" t="s">
        <v>1296</v>
      </c>
      <c r="N1272" s="320" t="s">
        <v>1296</v>
      </c>
      <c r="O1272" s="320" t="s">
        <v>1296</v>
      </c>
      <c r="P1272" s="320" t="s">
        <v>1296</v>
      </c>
      <c r="Q1272" s="320" t="s">
        <v>1296</v>
      </c>
      <c r="R1272" s="320" t="s">
        <v>1296</v>
      </c>
      <c r="S1272" s="320" t="s">
        <v>1296</v>
      </c>
      <c r="T1272" s="320" t="s">
        <v>1296</v>
      </c>
      <c r="U1272" s="320" t="s">
        <v>1296</v>
      </c>
      <c r="V1272" s="320" t="s">
        <v>1296</v>
      </c>
      <c r="W1272" s="320" t="s">
        <v>1296</v>
      </c>
      <c r="X1272" s="320" t="s">
        <v>1296</v>
      </c>
      <c r="Y1272" s="320" t="s">
        <v>1296</v>
      </c>
      <c r="Z1272" s="320" t="s">
        <v>1296</v>
      </c>
      <c r="AA1272" s="320" t="s">
        <v>1296</v>
      </c>
      <c r="AB1272" s="320" t="s">
        <v>1296</v>
      </c>
      <c r="AC1272" s="320" t="s">
        <v>1296</v>
      </c>
      <c r="AD1272" s="88">
        <f>'Art. 121'!Q1224</f>
        <v>3</v>
      </c>
      <c r="AE1272" s="89" t="str">
        <f t="shared" si="215"/>
        <v>No aplica</v>
      </c>
      <c r="AF1272">
        <f t="shared" si="216"/>
        <v>1.5</v>
      </c>
      <c r="AG1272" s="86" t="str">
        <f t="shared" si="217"/>
        <v>No aplica</v>
      </c>
      <c r="AH1272" s="90" t="e">
        <f t="shared" si="218"/>
        <v>#VALUE!</v>
      </c>
      <c r="AI1272" s="91" t="str">
        <f t="shared" si="219"/>
        <v>No aplica</v>
      </c>
      <c r="AJ1272" s="91" t="e">
        <f t="shared" si="220"/>
        <v>#VALUE!</v>
      </c>
      <c r="AK1272" s="91" t="e">
        <f t="shared" si="221"/>
        <v>#VALUE!</v>
      </c>
    </row>
    <row r="1273" spans="1:37" ht="25.4" customHeight="1" thickTop="1" thickBot="1" x14ac:dyDescent="0.3">
      <c r="A1273" s="320" t="s">
        <v>1297</v>
      </c>
      <c r="B1273" s="320" t="s">
        <v>1297</v>
      </c>
      <c r="C1273" s="320" t="s">
        <v>1297</v>
      </c>
      <c r="D1273" s="320" t="s">
        <v>1297</v>
      </c>
      <c r="E1273" s="320" t="s">
        <v>1297</v>
      </c>
      <c r="F1273" s="320" t="s">
        <v>1297</v>
      </c>
      <c r="G1273" s="320" t="s">
        <v>1297</v>
      </c>
      <c r="H1273" s="320" t="s">
        <v>1297</v>
      </c>
      <c r="I1273" s="320" t="s">
        <v>1297</v>
      </c>
      <c r="J1273" s="320" t="s">
        <v>1297</v>
      </c>
      <c r="K1273" s="320" t="s">
        <v>1297</v>
      </c>
      <c r="L1273" s="320" t="s">
        <v>1297</v>
      </c>
      <c r="M1273" s="320" t="s">
        <v>1297</v>
      </c>
      <c r="N1273" s="320" t="s">
        <v>1297</v>
      </c>
      <c r="O1273" s="320" t="s">
        <v>1297</v>
      </c>
      <c r="P1273" s="320" t="s">
        <v>1297</v>
      </c>
      <c r="Q1273" s="320" t="s">
        <v>1297</v>
      </c>
      <c r="R1273" s="320" t="s">
        <v>1297</v>
      </c>
      <c r="S1273" s="320" t="s">
        <v>1297</v>
      </c>
      <c r="T1273" s="320" t="s">
        <v>1297</v>
      </c>
      <c r="U1273" s="320" t="s">
        <v>1297</v>
      </c>
      <c r="V1273" s="320" t="s">
        <v>1297</v>
      </c>
      <c r="W1273" s="320" t="s">
        <v>1297</v>
      </c>
      <c r="X1273" s="320" t="s">
        <v>1297</v>
      </c>
      <c r="Y1273" s="320" t="s">
        <v>1297</v>
      </c>
      <c r="Z1273" s="320" t="s">
        <v>1297</v>
      </c>
      <c r="AA1273" s="320" t="s">
        <v>1297</v>
      </c>
      <c r="AB1273" s="320" t="s">
        <v>1297</v>
      </c>
      <c r="AC1273" s="320" t="s">
        <v>1297</v>
      </c>
      <c r="AD1273" s="88">
        <f>'Art. 121'!Q1225</f>
        <v>3</v>
      </c>
      <c r="AE1273" s="89" t="str">
        <f t="shared" si="215"/>
        <v>No aplica</v>
      </c>
      <c r="AF1273">
        <f t="shared" si="216"/>
        <v>1.5</v>
      </c>
      <c r="AG1273" s="86" t="str">
        <f t="shared" si="217"/>
        <v>No aplica</v>
      </c>
      <c r="AH1273" s="90" t="e">
        <f t="shared" si="218"/>
        <v>#VALUE!</v>
      </c>
      <c r="AI1273" s="91" t="str">
        <f t="shared" si="219"/>
        <v>No aplica</v>
      </c>
      <c r="AJ1273" s="91" t="e">
        <f t="shared" si="220"/>
        <v>#VALUE!</v>
      </c>
      <c r="AK1273" s="91" t="e">
        <f t="shared" si="221"/>
        <v>#VALUE!</v>
      </c>
    </row>
    <row r="1274" spans="1:37" ht="25.4" customHeight="1" thickTop="1" thickBot="1" x14ac:dyDescent="0.3">
      <c r="A1274" s="320" t="s">
        <v>1298</v>
      </c>
      <c r="B1274" s="320" t="s">
        <v>1298</v>
      </c>
      <c r="C1274" s="320" t="s">
        <v>1298</v>
      </c>
      <c r="D1274" s="320" t="s">
        <v>1298</v>
      </c>
      <c r="E1274" s="320" t="s">
        <v>1298</v>
      </c>
      <c r="F1274" s="320" t="s">
        <v>1298</v>
      </c>
      <c r="G1274" s="320" t="s">
        <v>1298</v>
      </c>
      <c r="H1274" s="320" t="s">
        <v>1298</v>
      </c>
      <c r="I1274" s="320" t="s">
        <v>1298</v>
      </c>
      <c r="J1274" s="320" t="s">
        <v>1298</v>
      </c>
      <c r="K1274" s="320" t="s">
        <v>1298</v>
      </c>
      <c r="L1274" s="320" t="s">
        <v>1298</v>
      </c>
      <c r="M1274" s="320" t="s">
        <v>1298</v>
      </c>
      <c r="N1274" s="320" t="s">
        <v>1298</v>
      </c>
      <c r="O1274" s="320" t="s">
        <v>1298</v>
      </c>
      <c r="P1274" s="320" t="s">
        <v>1298</v>
      </c>
      <c r="Q1274" s="320" t="s">
        <v>1298</v>
      </c>
      <c r="R1274" s="320" t="s">
        <v>1298</v>
      </c>
      <c r="S1274" s="320" t="s">
        <v>1298</v>
      </c>
      <c r="T1274" s="320" t="s">
        <v>1298</v>
      </c>
      <c r="U1274" s="320" t="s">
        <v>1298</v>
      </c>
      <c r="V1274" s="320" t="s">
        <v>1298</v>
      </c>
      <c r="W1274" s="320" t="s">
        <v>1298</v>
      </c>
      <c r="X1274" s="320" t="s">
        <v>1298</v>
      </c>
      <c r="Y1274" s="320" t="s">
        <v>1298</v>
      </c>
      <c r="Z1274" s="320" t="s">
        <v>1298</v>
      </c>
      <c r="AA1274" s="320" t="s">
        <v>1298</v>
      </c>
      <c r="AB1274" s="320" t="s">
        <v>1298</v>
      </c>
      <c r="AC1274" s="320" t="s">
        <v>1298</v>
      </c>
      <c r="AD1274" s="88">
        <f>'Art. 121'!Q1226</f>
        <v>3</v>
      </c>
      <c r="AE1274" s="89" t="str">
        <f t="shared" si="215"/>
        <v>No aplica</v>
      </c>
      <c r="AF1274">
        <f t="shared" si="216"/>
        <v>1.5</v>
      </c>
      <c r="AG1274" s="86" t="str">
        <f t="shared" si="217"/>
        <v>No aplica</v>
      </c>
      <c r="AH1274" s="90" t="e">
        <f t="shared" si="218"/>
        <v>#VALUE!</v>
      </c>
      <c r="AI1274" s="91" t="str">
        <f t="shared" si="219"/>
        <v>No aplica</v>
      </c>
      <c r="AJ1274" s="91" t="e">
        <f t="shared" si="220"/>
        <v>#VALUE!</v>
      </c>
      <c r="AK1274" s="91" t="e">
        <f t="shared" si="221"/>
        <v>#VALUE!</v>
      </c>
    </row>
    <row r="1275" spans="1:37" ht="25.4" customHeight="1" thickTop="1" thickBot="1" x14ac:dyDescent="0.3">
      <c r="A1275" s="320" t="s">
        <v>1299</v>
      </c>
      <c r="B1275" s="320" t="s">
        <v>1299</v>
      </c>
      <c r="C1275" s="320" t="s">
        <v>1299</v>
      </c>
      <c r="D1275" s="320" t="s">
        <v>1299</v>
      </c>
      <c r="E1275" s="320" t="s">
        <v>1299</v>
      </c>
      <c r="F1275" s="320" t="s">
        <v>1299</v>
      </c>
      <c r="G1275" s="320" t="s">
        <v>1299</v>
      </c>
      <c r="H1275" s="320" t="s">
        <v>1299</v>
      </c>
      <c r="I1275" s="320" t="s">
        <v>1299</v>
      </c>
      <c r="J1275" s="320" t="s">
        <v>1299</v>
      </c>
      <c r="K1275" s="320" t="s">
        <v>1299</v>
      </c>
      <c r="L1275" s="320" t="s">
        <v>1299</v>
      </c>
      <c r="M1275" s="320" t="s">
        <v>1299</v>
      </c>
      <c r="N1275" s="320" t="s">
        <v>1299</v>
      </c>
      <c r="O1275" s="320" t="s">
        <v>1299</v>
      </c>
      <c r="P1275" s="320" t="s">
        <v>1299</v>
      </c>
      <c r="Q1275" s="320" t="s">
        <v>1299</v>
      </c>
      <c r="R1275" s="320" t="s">
        <v>1299</v>
      </c>
      <c r="S1275" s="320" t="s">
        <v>1299</v>
      </c>
      <c r="T1275" s="320" t="s">
        <v>1299</v>
      </c>
      <c r="U1275" s="320" t="s">
        <v>1299</v>
      </c>
      <c r="V1275" s="320" t="s">
        <v>1299</v>
      </c>
      <c r="W1275" s="320" t="s">
        <v>1299</v>
      </c>
      <c r="X1275" s="320" t="s">
        <v>1299</v>
      </c>
      <c r="Y1275" s="320" t="s">
        <v>1299</v>
      </c>
      <c r="Z1275" s="320" t="s">
        <v>1299</v>
      </c>
      <c r="AA1275" s="320" t="s">
        <v>1299</v>
      </c>
      <c r="AB1275" s="320" t="s">
        <v>1299</v>
      </c>
      <c r="AC1275" s="320" t="s">
        <v>1299</v>
      </c>
      <c r="AD1275" s="88">
        <f>'Art. 121'!Q1227</f>
        <v>3</v>
      </c>
      <c r="AE1275" s="89" t="str">
        <f t="shared" si="215"/>
        <v>No aplica</v>
      </c>
      <c r="AF1275">
        <f t="shared" si="216"/>
        <v>1.5</v>
      </c>
      <c r="AG1275" s="86" t="str">
        <f t="shared" si="217"/>
        <v>No aplica</v>
      </c>
      <c r="AH1275" s="90" t="e">
        <f t="shared" si="218"/>
        <v>#VALUE!</v>
      </c>
      <c r="AI1275" s="91" t="str">
        <f t="shared" si="219"/>
        <v>No aplica</v>
      </c>
      <c r="AJ1275" s="91" t="e">
        <f t="shared" si="220"/>
        <v>#VALUE!</v>
      </c>
      <c r="AK1275" s="91" t="e">
        <f t="shared" si="221"/>
        <v>#VALUE!</v>
      </c>
    </row>
    <row r="1276" spans="1:37" ht="25.4" customHeight="1" thickTop="1" thickBot="1" x14ac:dyDescent="0.3">
      <c r="A1276" s="320" t="s">
        <v>1300</v>
      </c>
      <c r="B1276" s="320" t="s">
        <v>1300</v>
      </c>
      <c r="C1276" s="320" t="s">
        <v>1300</v>
      </c>
      <c r="D1276" s="320" t="s">
        <v>1300</v>
      </c>
      <c r="E1276" s="320" t="s">
        <v>1300</v>
      </c>
      <c r="F1276" s="320" t="s">
        <v>1300</v>
      </c>
      <c r="G1276" s="320" t="s">
        <v>1300</v>
      </c>
      <c r="H1276" s="320" t="s">
        <v>1300</v>
      </c>
      <c r="I1276" s="320" t="s">
        <v>1300</v>
      </c>
      <c r="J1276" s="320" t="s">
        <v>1300</v>
      </c>
      <c r="K1276" s="320" t="s">
        <v>1300</v>
      </c>
      <c r="L1276" s="320" t="s">
        <v>1300</v>
      </c>
      <c r="M1276" s="320" t="s">
        <v>1300</v>
      </c>
      <c r="N1276" s="320" t="s">
        <v>1300</v>
      </c>
      <c r="O1276" s="320" t="s">
        <v>1300</v>
      </c>
      <c r="P1276" s="320" t="s">
        <v>1300</v>
      </c>
      <c r="Q1276" s="320" t="s">
        <v>1300</v>
      </c>
      <c r="R1276" s="320" t="s">
        <v>1300</v>
      </c>
      <c r="S1276" s="320" t="s">
        <v>1300</v>
      </c>
      <c r="T1276" s="320" t="s">
        <v>1300</v>
      </c>
      <c r="U1276" s="320" t="s">
        <v>1300</v>
      </c>
      <c r="V1276" s="320" t="s">
        <v>1300</v>
      </c>
      <c r="W1276" s="320" t="s">
        <v>1300</v>
      </c>
      <c r="X1276" s="320" t="s">
        <v>1300</v>
      </c>
      <c r="Y1276" s="320" t="s">
        <v>1300</v>
      </c>
      <c r="Z1276" s="320" t="s">
        <v>1300</v>
      </c>
      <c r="AA1276" s="320" t="s">
        <v>1300</v>
      </c>
      <c r="AB1276" s="320" t="s">
        <v>1300</v>
      </c>
      <c r="AC1276" s="320" t="s">
        <v>1300</v>
      </c>
      <c r="AD1276" s="88">
        <f>'Art. 121'!Q1228</f>
        <v>3</v>
      </c>
      <c r="AE1276" s="89" t="str">
        <f t="shared" si="215"/>
        <v>No aplica</v>
      </c>
      <c r="AF1276">
        <f t="shared" si="216"/>
        <v>1.5</v>
      </c>
      <c r="AG1276" s="86" t="str">
        <f t="shared" si="217"/>
        <v>No aplica</v>
      </c>
      <c r="AH1276" s="90" t="e">
        <f t="shared" si="218"/>
        <v>#VALUE!</v>
      </c>
      <c r="AI1276" s="91" t="str">
        <f t="shared" si="219"/>
        <v>No aplica</v>
      </c>
      <c r="AJ1276" s="91" t="e">
        <f t="shared" si="220"/>
        <v>#VALUE!</v>
      </c>
      <c r="AK1276" s="91" t="e">
        <f t="shared" si="221"/>
        <v>#VALUE!</v>
      </c>
    </row>
    <row r="1277" spans="1:37" ht="25.4" customHeight="1" thickTop="1" thickBot="1" x14ac:dyDescent="0.3">
      <c r="A1277" s="320" t="s">
        <v>1301</v>
      </c>
      <c r="B1277" s="320" t="s">
        <v>1301</v>
      </c>
      <c r="C1277" s="320" t="s">
        <v>1301</v>
      </c>
      <c r="D1277" s="320" t="s">
        <v>1301</v>
      </c>
      <c r="E1277" s="320" t="s">
        <v>1301</v>
      </c>
      <c r="F1277" s="320" t="s">
        <v>1301</v>
      </c>
      <c r="G1277" s="320" t="s">
        <v>1301</v>
      </c>
      <c r="H1277" s="320" t="s">
        <v>1301</v>
      </c>
      <c r="I1277" s="320" t="s">
        <v>1301</v>
      </c>
      <c r="J1277" s="320" t="s">
        <v>1301</v>
      </c>
      <c r="K1277" s="320" t="s">
        <v>1301</v>
      </c>
      <c r="L1277" s="320" t="s">
        <v>1301</v>
      </c>
      <c r="M1277" s="320" t="s">
        <v>1301</v>
      </c>
      <c r="N1277" s="320" t="s">
        <v>1301</v>
      </c>
      <c r="O1277" s="320" t="s">
        <v>1301</v>
      </c>
      <c r="P1277" s="320" t="s">
        <v>1301</v>
      </c>
      <c r="Q1277" s="320" t="s">
        <v>1301</v>
      </c>
      <c r="R1277" s="320" t="s">
        <v>1301</v>
      </c>
      <c r="S1277" s="320" t="s">
        <v>1301</v>
      </c>
      <c r="T1277" s="320" t="s">
        <v>1301</v>
      </c>
      <c r="U1277" s="320" t="s">
        <v>1301</v>
      </c>
      <c r="V1277" s="320" t="s">
        <v>1301</v>
      </c>
      <c r="W1277" s="320" t="s">
        <v>1301</v>
      </c>
      <c r="X1277" s="320" t="s">
        <v>1301</v>
      </c>
      <c r="Y1277" s="320" t="s">
        <v>1301</v>
      </c>
      <c r="Z1277" s="320" t="s">
        <v>1301</v>
      </c>
      <c r="AA1277" s="320" t="s">
        <v>1301</v>
      </c>
      <c r="AB1277" s="320" t="s">
        <v>1301</v>
      </c>
      <c r="AC1277" s="320" t="s">
        <v>1301</v>
      </c>
      <c r="AD1277" s="88">
        <f>'Art. 121'!Q1229</f>
        <v>3</v>
      </c>
      <c r="AE1277" s="89" t="str">
        <f t="shared" si="215"/>
        <v>No aplica</v>
      </c>
      <c r="AF1277">
        <f t="shared" si="216"/>
        <v>1.5</v>
      </c>
      <c r="AG1277" s="86" t="str">
        <f t="shared" si="217"/>
        <v>No aplica</v>
      </c>
      <c r="AH1277" s="90" t="e">
        <f t="shared" si="218"/>
        <v>#VALUE!</v>
      </c>
      <c r="AI1277" s="91" t="str">
        <f t="shared" si="219"/>
        <v>No aplica</v>
      </c>
      <c r="AJ1277" s="91" t="e">
        <f t="shared" si="220"/>
        <v>#VALUE!</v>
      </c>
      <c r="AK1277" s="91" t="e">
        <f t="shared" si="221"/>
        <v>#VALUE!</v>
      </c>
    </row>
    <row r="1278" spans="1:37" ht="25.4" customHeight="1" thickTop="1" thickBot="1" x14ac:dyDescent="0.3">
      <c r="A1278" s="320" t="s">
        <v>1302</v>
      </c>
      <c r="B1278" s="320" t="s">
        <v>1302</v>
      </c>
      <c r="C1278" s="320" t="s">
        <v>1302</v>
      </c>
      <c r="D1278" s="320" t="s">
        <v>1302</v>
      </c>
      <c r="E1278" s="320" t="s">
        <v>1302</v>
      </c>
      <c r="F1278" s="320" t="s">
        <v>1302</v>
      </c>
      <c r="G1278" s="320" t="s">
        <v>1302</v>
      </c>
      <c r="H1278" s="320" t="s">
        <v>1302</v>
      </c>
      <c r="I1278" s="320" t="s">
        <v>1302</v>
      </c>
      <c r="J1278" s="320" t="s">
        <v>1302</v>
      </c>
      <c r="K1278" s="320" t="s">
        <v>1302</v>
      </c>
      <c r="L1278" s="320" t="s">
        <v>1302</v>
      </c>
      <c r="M1278" s="320" t="s">
        <v>1302</v>
      </c>
      <c r="N1278" s="320" t="s">
        <v>1302</v>
      </c>
      <c r="O1278" s="320" t="s">
        <v>1302</v>
      </c>
      <c r="P1278" s="320" t="s">
        <v>1302</v>
      </c>
      <c r="Q1278" s="320" t="s">
        <v>1302</v>
      </c>
      <c r="R1278" s="320" t="s">
        <v>1302</v>
      </c>
      <c r="S1278" s="320" t="s">
        <v>1302</v>
      </c>
      <c r="T1278" s="320" t="s">
        <v>1302</v>
      </c>
      <c r="U1278" s="320" t="s">
        <v>1302</v>
      </c>
      <c r="V1278" s="320" t="s">
        <v>1302</v>
      </c>
      <c r="W1278" s="320" t="s">
        <v>1302</v>
      </c>
      <c r="X1278" s="320" t="s">
        <v>1302</v>
      </c>
      <c r="Y1278" s="320" t="s">
        <v>1302</v>
      </c>
      <c r="Z1278" s="320" t="s">
        <v>1302</v>
      </c>
      <c r="AA1278" s="320" t="s">
        <v>1302</v>
      </c>
      <c r="AB1278" s="320" t="s">
        <v>1302</v>
      </c>
      <c r="AC1278" s="320" t="s">
        <v>1302</v>
      </c>
      <c r="AD1278" s="88">
        <f>'Art. 121'!Q1230</f>
        <v>3</v>
      </c>
      <c r="AE1278" s="89" t="str">
        <f t="shared" si="215"/>
        <v>No aplica</v>
      </c>
      <c r="AF1278">
        <f t="shared" si="216"/>
        <v>1.5</v>
      </c>
      <c r="AG1278" s="86" t="str">
        <f t="shared" si="217"/>
        <v>No aplica</v>
      </c>
      <c r="AH1278" s="90" t="e">
        <f t="shared" si="218"/>
        <v>#VALUE!</v>
      </c>
      <c r="AI1278" s="91" t="str">
        <f t="shared" si="219"/>
        <v>No aplica</v>
      </c>
      <c r="AJ1278" s="91" t="e">
        <f t="shared" si="220"/>
        <v>#VALUE!</v>
      </c>
      <c r="AK1278" s="91" t="e">
        <f t="shared" si="221"/>
        <v>#VALUE!</v>
      </c>
    </row>
    <row r="1279" spans="1:37" ht="25.4" customHeight="1" thickTop="1" thickBot="1" x14ac:dyDescent="0.3">
      <c r="A1279" s="320" t="s">
        <v>1303</v>
      </c>
      <c r="B1279" s="320" t="s">
        <v>1303</v>
      </c>
      <c r="C1279" s="320" t="s">
        <v>1303</v>
      </c>
      <c r="D1279" s="320" t="s">
        <v>1303</v>
      </c>
      <c r="E1279" s="320" t="s">
        <v>1303</v>
      </c>
      <c r="F1279" s="320" t="s">
        <v>1303</v>
      </c>
      <c r="G1279" s="320" t="s">
        <v>1303</v>
      </c>
      <c r="H1279" s="320" t="s">
        <v>1303</v>
      </c>
      <c r="I1279" s="320" t="s">
        <v>1303</v>
      </c>
      <c r="J1279" s="320" t="s">
        <v>1303</v>
      </c>
      <c r="K1279" s="320" t="s">
        <v>1303</v>
      </c>
      <c r="L1279" s="320" t="s">
        <v>1303</v>
      </c>
      <c r="M1279" s="320" t="s">
        <v>1303</v>
      </c>
      <c r="N1279" s="320" t="s">
        <v>1303</v>
      </c>
      <c r="O1279" s="320" t="s">
        <v>1303</v>
      </c>
      <c r="P1279" s="320" t="s">
        <v>1303</v>
      </c>
      <c r="Q1279" s="320" t="s">
        <v>1303</v>
      </c>
      <c r="R1279" s="320" t="s">
        <v>1303</v>
      </c>
      <c r="S1279" s="320" t="s">
        <v>1303</v>
      </c>
      <c r="T1279" s="320" t="s">
        <v>1303</v>
      </c>
      <c r="U1279" s="320" t="s">
        <v>1303</v>
      </c>
      <c r="V1279" s="320" t="s">
        <v>1303</v>
      </c>
      <c r="W1279" s="320" t="s">
        <v>1303</v>
      </c>
      <c r="X1279" s="320" t="s">
        <v>1303</v>
      </c>
      <c r="Y1279" s="320" t="s">
        <v>1303</v>
      </c>
      <c r="Z1279" s="320" t="s">
        <v>1303</v>
      </c>
      <c r="AA1279" s="320" t="s">
        <v>1303</v>
      </c>
      <c r="AB1279" s="320" t="s">
        <v>1303</v>
      </c>
      <c r="AC1279" s="320" t="s">
        <v>1303</v>
      </c>
      <c r="AD1279" s="88">
        <f>'Art. 121'!Q1231</f>
        <v>3</v>
      </c>
      <c r="AE1279" s="89" t="str">
        <f t="shared" si="215"/>
        <v>No aplica</v>
      </c>
      <c r="AF1279">
        <f t="shared" si="216"/>
        <v>1.5</v>
      </c>
      <c r="AG1279" s="86" t="str">
        <f t="shared" si="217"/>
        <v>No aplica</v>
      </c>
      <c r="AH1279" s="90" t="e">
        <f t="shared" si="218"/>
        <v>#VALUE!</v>
      </c>
      <c r="AI1279" s="91" t="str">
        <f t="shared" si="219"/>
        <v>No aplica</v>
      </c>
      <c r="AJ1279" s="91" t="e">
        <f t="shared" si="220"/>
        <v>#VALUE!</v>
      </c>
      <c r="AK1279" s="91" t="e">
        <f t="shared" si="221"/>
        <v>#VALUE!</v>
      </c>
    </row>
    <row r="1280" spans="1:37" ht="25.4" customHeight="1" thickTop="1" x14ac:dyDescent="0.25">
      <c r="A1280" s="289" t="s">
        <v>2600</v>
      </c>
      <c r="B1280" s="289"/>
      <c r="C1280" s="289"/>
      <c r="D1280" s="289"/>
      <c r="E1280" s="289"/>
      <c r="F1280" s="289"/>
      <c r="G1280" s="289"/>
      <c r="H1280" s="289"/>
      <c r="I1280" s="289"/>
      <c r="J1280" s="289"/>
      <c r="K1280" s="289"/>
      <c r="L1280" s="289"/>
      <c r="M1280" s="289"/>
      <c r="N1280" s="289"/>
      <c r="O1280" s="289"/>
      <c r="P1280" s="289"/>
      <c r="Q1280" s="289"/>
      <c r="R1280" s="289"/>
      <c r="S1280" s="289"/>
      <c r="T1280" s="289"/>
      <c r="U1280" s="289"/>
      <c r="V1280" s="289"/>
      <c r="W1280" s="289"/>
      <c r="X1280" s="289"/>
      <c r="Y1280" s="289"/>
      <c r="Z1280" s="289"/>
      <c r="AA1280" s="289"/>
      <c r="AB1280" s="289"/>
      <c r="AC1280" s="289"/>
      <c r="AD1280" s="289"/>
      <c r="AE1280" s="89">
        <f>SUM(AE1164:AE1279)</f>
        <v>0</v>
      </c>
      <c r="AF1280" s="59"/>
      <c r="AG1280" s="92">
        <f>SUM(AG1164:AG1279)</f>
        <v>0</v>
      </c>
      <c r="AH1280" s="93"/>
      <c r="AI1280" s="94"/>
      <c r="AJ1280" s="94"/>
      <c r="AK1280" s="94"/>
    </row>
    <row r="1281" spans="1:37" ht="25.4" customHeight="1" x14ac:dyDescent="0.25">
      <c r="A1281" s="290" t="s">
        <v>2601</v>
      </c>
      <c r="B1281" s="290"/>
      <c r="C1281" s="290"/>
      <c r="D1281" s="290"/>
      <c r="E1281" s="290"/>
      <c r="F1281" s="290"/>
      <c r="G1281" s="290"/>
      <c r="H1281" s="290"/>
      <c r="I1281" s="290"/>
      <c r="J1281" s="290"/>
      <c r="K1281" s="290"/>
      <c r="L1281" s="290"/>
      <c r="M1281" s="290"/>
      <c r="N1281" s="290"/>
      <c r="O1281" s="290"/>
      <c r="P1281" s="290"/>
      <c r="Q1281" s="290"/>
      <c r="R1281" s="290"/>
      <c r="S1281" s="290"/>
      <c r="T1281" s="290"/>
      <c r="U1281" s="290"/>
      <c r="V1281" s="290"/>
      <c r="W1281" s="290"/>
      <c r="X1281" s="290"/>
      <c r="Y1281" s="290"/>
      <c r="Z1281" s="290"/>
      <c r="AA1281" s="290"/>
      <c r="AB1281" s="290"/>
      <c r="AC1281" s="290"/>
      <c r="AD1281" s="290"/>
      <c r="AE1281" s="89">
        <f>AE1280/$AE$23*100</f>
        <v>0</v>
      </c>
      <c r="AF1281" s="59"/>
      <c r="AG1281" s="92"/>
      <c r="AH1281" s="93"/>
      <c r="AI1281" s="94"/>
      <c r="AJ1281" s="94"/>
      <c r="AK1281" s="94"/>
    </row>
    <row r="1282" spans="1:37" ht="25.4" customHeight="1" thickBot="1" x14ac:dyDescent="0.3">
      <c r="A1282" s="70"/>
      <c r="B1282" s="70"/>
      <c r="C1282" s="70"/>
      <c r="D1282" s="70"/>
      <c r="E1282" s="70"/>
      <c r="F1282" s="70"/>
      <c r="G1282" s="70"/>
      <c r="H1282" s="70"/>
      <c r="I1282" s="70"/>
      <c r="J1282" s="70"/>
      <c r="K1282" s="70"/>
      <c r="L1282" s="70"/>
      <c r="M1282" s="70"/>
      <c r="N1282" s="70"/>
      <c r="O1282" s="70"/>
      <c r="P1282" s="70"/>
      <c r="Q1282" s="95"/>
      <c r="R1282" s="70"/>
      <c r="S1282" s="70"/>
      <c r="T1282" s="70"/>
      <c r="U1282" s="70"/>
      <c r="V1282" s="70"/>
      <c r="W1282" s="70"/>
      <c r="X1282" s="70"/>
      <c r="Y1282" s="70"/>
      <c r="Z1282" s="70"/>
      <c r="AA1282" s="70"/>
      <c r="AB1282" s="70"/>
      <c r="AC1282" s="70"/>
      <c r="AD1282" s="96"/>
      <c r="AE1282" s="96"/>
    </row>
    <row r="1283" spans="1:37" ht="25.4" customHeight="1" thickTop="1" thickBot="1" x14ac:dyDescent="0.3">
      <c r="A1283" s="291" t="s">
        <v>124</v>
      </c>
      <c r="B1283" s="291"/>
      <c r="C1283" s="291"/>
      <c r="D1283" s="291"/>
      <c r="E1283" s="291"/>
      <c r="F1283" s="291"/>
      <c r="G1283" s="291"/>
      <c r="H1283" s="291"/>
      <c r="I1283" s="291"/>
      <c r="J1283" s="291"/>
      <c r="K1283" s="291"/>
      <c r="L1283" s="291"/>
      <c r="M1283" s="291"/>
      <c r="N1283" s="291"/>
      <c r="O1283" s="291"/>
      <c r="P1283" s="291"/>
      <c r="Q1283" s="291"/>
      <c r="R1283" s="291"/>
      <c r="S1283" s="291"/>
      <c r="T1283" s="291"/>
      <c r="U1283" s="291"/>
      <c r="V1283" s="291"/>
      <c r="W1283" s="291"/>
      <c r="X1283" s="291"/>
      <c r="Y1283" s="291"/>
      <c r="Z1283" s="291"/>
      <c r="AA1283" s="291"/>
      <c r="AB1283" s="291"/>
      <c r="AC1283" s="291"/>
      <c r="AD1283" s="104" t="s">
        <v>65</v>
      </c>
      <c r="AE1283" s="105" t="s">
        <v>9</v>
      </c>
      <c r="AF1283" s="86" t="s">
        <v>330</v>
      </c>
      <c r="AG1283" s="86" t="s">
        <v>331</v>
      </c>
      <c r="AH1283" s="86" t="s">
        <v>332</v>
      </c>
      <c r="AI1283" s="87" t="s">
        <v>333</v>
      </c>
      <c r="AJ1283" s="86"/>
      <c r="AK1283" s="87" t="s">
        <v>334</v>
      </c>
    </row>
    <row r="1284" spans="1:37" ht="25.4" customHeight="1" thickTop="1" thickBot="1" x14ac:dyDescent="0.3">
      <c r="A1284" s="320" t="s">
        <v>2602</v>
      </c>
      <c r="B1284" s="320"/>
      <c r="C1284" s="320"/>
      <c r="D1284" s="320"/>
      <c r="E1284" s="320"/>
      <c r="F1284" s="320"/>
      <c r="G1284" s="320"/>
      <c r="H1284" s="320"/>
      <c r="I1284" s="320"/>
      <c r="J1284" s="320"/>
      <c r="K1284" s="320"/>
      <c r="L1284" s="320"/>
      <c r="M1284" s="320"/>
      <c r="N1284" s="320"/>
      <c r="O1284" s="320"/>
      <c r="P1284" s="320"/>
      <c r="Q1284" s="320"/>
      <c r="R1284" s="320"/>
      <c r="S1284" s="320"/>
      <c r="T1284" s="320"/>
      <c r="U1284" s="320"/>
      <c r="V1284" s="320"/>
      <c r="W1284" s="320"/>
      <c r="X1284" s="320"/>
      <c r="Y1284" s="320"/>
      <c r="Z1284" s="320"/>
      <c r="AA1284" s="320"/>
      <c r="AB1284" s="320"/>
      <c r="AC1284" s="320"/>
      <c r="AD1284" s="88">
        <f>'Art. 121'!Q1234</f>
        <v>3</v>
      </c>
      <c r="AE1284" s="89" t="str">
        <f>IF(AG1284=1,AK1284,AG1284)</f>
        <v>No aplica</v>
      </c>
      <c r="AF1284">
        <f>AD1284/2</f>
        <v>1.5</v>
      </c>
      <c r="AG1284" s="86" t="str">
        <f>IF(AND(AF1284&gt;=0,AF1284&lt;=1),1,"No aplica")</f>
        <v>No aplica</v>
      </c>
      <c r="AH1284" s="90" t="e">
        <f>AD1284/(AG1284*2)</f>
        <v>#VALUE!</v>
      </c>
      <c r="AI1284" s="91" t="str">
        <f>IF(AG1284=1,AG1284/$AG$1289,"No aplica")</f>
        <v>No aplica</v>
      </c>
      <c r="AJ1284" s="91" t="e">
        <f>AF1284*AI1284</f>
        <v>#VALUE!</v>
      </c>
      <c r="AK1284" s="91" t="e">
        <f>AJ1284*$AE$23</f>
        <v>#VALUE!</v>
      </c>
    </row>
    <row r="1285" spans="1:37" ht="25.4" customHeight="1" thickTop="1" thickBot="1" x14ac:dyDescent="0.3">
      <c r="A1285" s="320" t="s">
        <v>2603</v>
      </c>
      <c r="B1285" s="320"/>
      <c r="C1285" s="320"/>
      <c r="D1285" s="320"/>
      <c r="E1285" s="320"/>
      <c r="F1285" s="320"/>
      <c r="G1285" s="320"/>
      <c r="H1285" s="320"/>
      <c r="I1285" s="320"/>
      <c r="J1285" s="320"/>
      <c r="K1285" s="320"/>
      <c r="L1285" s="320"/>
      <c r="M1285" s="320"/>
      <c r="N1285" s="320"/>
      <c r="O1285" s="320"/>
      <c r="P1285" s="320"/>
      <c r="Q1285" s="320"/>
      <c r="R1285" s="320"/>
      <c r="S1285" s="320"/>
      <c r="T1285" s="320"/>
      <c r="U1285" s="320"/>
      <c r="V1285" s="320"/>
      <c r="W1285" s="320"/>
      <c r="X1285" s="320"/>
      <c r="Y1285" s="320"/>
      <c r="Z1285" s="320"/>
      <c r="AA1285" s="320"/>
      <c r="AB1285" s="320"/>
      <c r="AC1285" s="320"/>
      <c r="AD1285" s="88">
        <f>'Art. 121'!Q1235</f>
        <v>3</v>
      </c>
      <c r="AE1285" s="89" t="str">
        <f>IF(AG1285=1,AK1285,AG1285)</f>
        <v>No aplica</v>
      </c>
      <c r="AF1285">
        <f>AD1285/2</f>
        <v>1.5</v>
      </c>
      <c r="AG1285" s="86" t="str">
        <f>IF(AND(AF1285&gt;=0,AF1285&lt;=1),1,"No aplica")</f>
        <v>No aplica</v>
      </c>
      <c r="AH1285" s="90" t="e">
        <f>AD1285/(AG1285*2)</f>
        <v>#VALUE!</v>
      </c>
      <c r="AI1285" s="91" t="str">
        <f>IF(AG1285=1,AG1285/$AG$1289,"No aplica")</f>
        <v>No aplica</v>
      </c>
      <c r="AJ1285" s="91" t="e">
        <f>AF1285*AI1285</f>
        <v>#VALUE!</v>
      </c>
      <c r="AK1285" s="91" t="e">
        <f>AJ1285*$AE$23</f>
        <v>#VALUE!</v>
      </c>
    </row>
    <row r="1286" spans="1:37" ht="25.4" customHeight="1" thickTop="1" thickBot="1" x14ac:dyDescent="0.3">
      <c r="A1286" s="320" t="s">
        <v>2604</v>
      </c>
      <c r="B1286" s="320"/>
      <c r="C1286" s="320"/>
      <c r="D1286" s="320"/>
      <c r="E1286" s="320"/>
      <c r="F1286" s="320"/>
      <c r="G1286" s="320"/>
      <c r="H1286" s="320"/>
      <c r="I1286" s="320"/>
      <c r="J1286" s="320"/>
      <c r="K1286" s="320"/>
      <c r="L1286" s="320"/>
      <c r="M1286" s="320"/>
      <c r="N1286" s="320"/>
      <c r="O1286" s="320"/>
      <c r="P1286" s="320"/>
      <c r="Q1286" s="320"/>
      <c r="R1286" s="320"/>
      <c r="S1286" s="320"/>
      <c r="T1286" s="320"/>
      <c r="U1286" s="320"/>
      <c r="V1286" s="320"/>
      <c r="W1286" s="320"/>
      <c r="X1286" s="320"/>
      <c r="Y1286" s="320"/>
      <c r="Z1286" s="320"/>
      <c r="AA1286" s="320"/>
      <c r="AB1286" s="320"/>
      <c r="AC1286" s="320"/>
      <c r="AD1286" s="88">
        <f>'Art. 121'!Q1236</f>
        <v>3</v>
      </c>
      <c r="AE1286" s="89" t="str">
        <f>IF(AG1286=1,AK1286,AG1286)</f>
        <v>No aplica</v>
      </c>
      <c r="AF1286">
        <f>AD1286/2</f>
        <v>1.5</v>
      </c>
      <c r="AG1286" s="86" t="str">
        <f>IF(AND(AF1286&gt;=0,AF1286&lt;=1),1,"No aplica")</f>
        <v>No aplica</v>
      </c>
      <c r="AH1286" s="90" t="e">
        <f>AD1286/(AG1286*2)</f>
        <v>#VALUE!</v>
      </c>
      <c r="AI1286" s="91" t="str">
        <f>IF(AG1286=1,AG1286/$AG$1289,"No aplica")</f>
        <v>No aplica</v>
      </c>
      <c r="AJ1286" s="91" t="e">
        <f>AF1286*AI1286</f>
        <v>#VALUE!</v>
      </c>
      <c r="AK1286" s="91" t="e">
        <f>AJ1286*$AE$23</f>
        <v>#VALUE!</v>
      </c>
    </row>
    <row r="1287" spans="1:37" ht="25.4" customHeight="1" thickTop="1" thickBot="1" x14ac:dyDescent="0.3">
      <c r="A1287" s="320" t="s">
        <v>2605</v>
      </c>
      <c r="B1287" s="320"/>
      <c r="C1287" s="320"/>
      <c r="D1287" s="320"/>
      <c r="E1287" s="320"/>
      <c r="F1287" s="320"/>
      <c r="G1287" s="320"/>
      <c r="H1287" s="320"/>
      <c r="I1287" s="320"/>
      <c r="J1287" s="320"/>
      <c r="K1287" s="320"/>
      <c r="L1287" s="320"/>
      <c r="M1287" s="320"/>
      <c r="N1287" s="320"/>
      <c r="O1287" s="320"/>
      <c r="P1287" s="320"/>
      <c r="Q1287" s="320"/>
      <c r="R1287" s="320"/>
      <c r="S1287" s="320"/>
      <c r="T1287" s="320"/>
      <c r="U1287" s="320"/>
      <c r="V1287" s="320"/>
      <c r="W1287" s="320"/>
      <c r="X1287" s="320"/>
      <c r="Y1287" s="320"/>
      <c r="Z1287" s="320"/>
      <c r="AA1287" s="320"/>
      <c r="AB1287" s="320"/>
      <c r="AC1287" s="320"/>
      <c r="AD1287" s="88">
        <f>'Art. 121'!Q1237</f>
        <v>3</v>
      </c>
      <c r="AE1287" s="89" t="str">
        <f>IF(AG1287=1,AK1287,AG1287)</f>
        <v>No aplica</v>
      </c>
      <c r="AF1287">
        <f>AD1287/2</f>
        <v>1.5</v>
      </c>
      <c r="AG1287" s="86" t="str">
        <f>IF(AND(AF1287&gt;=0,AF1287&lt;=1),1,"No aplica")</f>
        <v>No aplica</v>
      </c>
      <c r="AH1287" s="90" t="e">
        <f>AD1287/(AG1287*2)</f>
        <v>#VALUE!</v>
      </c>
      <c r="AI1287" s="91" t="str">
        <f>IF(AG1287=1,AG1287/$AG$1289,"No aplica")</f>
        <v>No aplica</v>
      </c>
      <c r="AJ1287" s="91" t="e">
        <f>AF1287*AI1287</f>
        <v>#VALUE!</v>
      </c>
      <c r="AK1287" s="91" t="e">
        <f>AJ1287*$AE$23</f>
        <v>#VALUE!</v>
      </c>
    </row>
    <row r="1288" spans="1:37" ht="25.4" customHeight="1" thickTop="1" thickBot="1" x14ac:dyDescent="0.3">
      <c r="A1288" s="320" t="s">
        <v>2606</v>
      </c>
      <c r="B1288" s="320"/>
      <c r="C1288" s="320"/>
      <c r="D1288" s="320"/>
      <c r="E1288" s="320"/>
      <c r="F1288" s="320"/>
      <c r="G1288" s="320"/>
      <c r="H1288" s="320"/>
      <c r="I1288" s="320"/>
      <c r="J1288" s="320"/>
      <c r="K1288" s="320"/>
      <c r="L1288" s="320"/>
      <c r="M1288" s="320"/>
      <c r="N1288" s="320"/>
      <c r="O1288" s="320"/>
      <c r="P1288" s="320"/>
      <c r="Q1288" s="320"/>
      <c r="R1288" s="320"/>
      <c r="S1288" s="320"/>
      <c r="T1288" s="320"/>
      <c r="U1288" s="320"/>
      <c r="V1288" s="320"/>
      <c r="W1288" s="320"/>
      <c r="X1288" s="320"/>
      <c r="Y1288" s="320"/>
      <c r="Z1288" s="320"/>
      <c r="AA1288" s="320"/>
      <c r="AB1288" s="320"/>
      <c r="AC1288" s="320"/>
      <c r="AD1288" s="88">
        <f>'Art. 121'!Q1238</f>
        <v>3</v>
      </c>
      <c r="AE1288" s="89" t="str">
        <f>IF(AG1288=1,AK1288,AG1288)</f>
        <v>No aplica</v>
      </c>
      <c r="AF1288">
        <f>AD1288/2</f>
        <v>1.5</v>
      </c>
      <c r="AG1288" s="86" t="str">
        <f>IF(AND(AF1288&gt;=0,AF1288&lt;=1),1,"No aplica")</f>
        <v>No aplica</v>
      </c>
      <c r="AH1288" s="90" t="e">
        <f>AD1288/(AG1288*2)</f>
        <v>#VALUE!</v>
      </c>
      <c r="AI1288" s="91" t="str">
        <f>IF(AG1288=1,AG1288/$AG$1289,"No aplica")</f>
        <v>No aplica</v>
      </c>
      <c r="AJ1288" s="91" t="e">
        <f>AF1288*AI1288</f>
        <v>#VALUE!</v>
      </c>
      <c r="AK1288" s="91" t="e">
        <f>AJ1288*$AE$23</f>
        <v>#VALUE!</v>
      </c>
    </row>
    <row r="1289" spans="1:37" ht="25.4" customHeight="1" thickTop="1" x14ac:dyDescent="0.25">
      <c r="A1289" s="289" t="s">
        <v>2607</v>
      </c>
      <c r="B1289" s="289"/>
      <c r="C1289" s="289"/>
      <c r="D1289" s="289"/>
      <c r="E1289" s="289"/>
      <c r="F1289" s="289"/>
      <c r="G1289" s="289"/>
      <c r="H1289" s="289"/>
      <c r="I1289" s="289"/>
      <c r="J1289" s="289"/>
      <c r="K1289" s="289"/>
      <c r="L1289" s="289"/>
      <c r="M1289" s="289"/>
      <c r="N1289" s="289"/>
      <c r="O1289" s="289"/>
      <c r="P1289" s="289"/>
      <c r="Q1289" s="289"/>
      <c r="R1289" s="289"/>
      <c r="S1289" s="289"/>
      <c r="T1289" s="289"/>
      <c r="U1289" s="289"/>
      <c r="V1289" s="289"/>
      <c r="W1289" s="289"/>
      <c r="X1289" s="289"/>
      <c r="Y1289" s="289"/>
      <c r="Z1289" s="289"/>
      <c r="AA1289" s="289"/>
      <c r="AB1289" s="289"/>
      <c r="AC1289" s="289"/>
      <c r="AD1289" s="289"/>
      <c r="AE1289" s="89">
        <f>SUM(AE1282:AE1288)</f>
        <v>0</v>
      </c>
      <c r="AF1289" s="59"/>
      <c r="AG1289" s="92">
        <f>SUM(AG1284:AG1288)</f>
        <v>0</v>
      </c>
      <c r="AH1289" s="93"/>
      <c r="AI1289" s="94"/>
      <c r="AJ1289" s="94"/>
      <c r="AK1289" s="94"/>
    </row>
    <row r="1290" spans="1:37" ht="25.4" customHeight="1" x14ac:dyDescent="0.25">
      <c r="A1290" s="290" t="s">
        <v>2608</v>
      </c>
      <c r="B1290" s="290"/>
      <c r="C1290" s="290"/>
      <c r="D1290" s="290"/>
      <c r="E1290" s="290"/>
      <c r="F1290" s="290"/>
      <c r="G1290" s="290"/>
      <c r="H1290" s="290"/>
      <c r="I1290" s="290"/>
      <c r="J1290" s="290"/>
      <c r="K1290" s="290"/>
      <c r="L1290" s="290"/>
      <c r="M1290" s="290"/>
      <c r="N1290" s="290"/>
      <c r="O1290" s="290"/>
      <c r="P1290" s="290"/>
      <c r="Q1290" s="290"/>
      <c r="R1290" s="290"/>
      <c r="S1290" s="290"/>
      <c r="T1290" s="290"/>
      <c r="U1290" s="290"/>
      <c r="V1290" s="290"/>
      <c r="W1290" s="290"/>
      <c r="X1290" s="290"/>
      <c r="Y1290" s="290"/>
      <c r="Z1290" s="290"/>
      <c r="AA1290" s="290"/>
      <c r="AB1290" s="290"/>
      <c r="AC1290" s="290"/>
      <c r="AD1290" s="290"/>
      <c r="AE1290" s="89">
        <f>AE1289/$AE$23*100</f>
        <v>0</v>
      </c>
      <c r="AF1290" s="59"/>
      <c r="AG1290" s="92"/>
      <c r="AH1290" s="93"/>
      <c r="AI1290" s="94"/>
      <c r="AJ1290" s="94"/>
      <c r="AK1290" s="94"/>
    </row>
    <row r="1291" spans="1:37" ht="25.4" customHeight="1" x14ac:dyDescent="0.25">
      <c r="A1291" s="100"/>
      <c r="B1291" s="100"/>
      <c r="C1291" s="100"/>
      <c r="D1291" s="100"/>
      <c r="E1291" s="100"/>
      <c r="F1291" s="100"/>
      <c r="G1291" s="100"/>
      <c r="H1291" s="100"/>
      <c r="I1291" s="100"/>
      <c r="J1291" s="100"/>
      <c r="K1291" s="100"/>
      <c r="L1291" s="100"/>
      <c r="M1291" s="100"/>
      <c r="N1291" s="100"/>
      <c r="O1291" s="100"/>
      <c r="P1291" s="100"/>
      <c r="Q1291" s="95"/>
      <c r="R1291" s="100"/>
      <c r="S1291" s="100"/>
      <c r="T1291" s="100"/>
      <c r="U1291" s="100"/>
      <c r="V1291" s="100"/>
      <c r="W1291" s="100"/>
      <c r="X1291" s="100"/>
      <c r="Y1291" s="100"/>
      <c r="Z1291" s="100"/>
      <c r="AA1291" s="100"/>
      <c r="AB1291" s="100"/>
      <c r="AC1291" s="100"/>
      <c r="AD1291" s="96"/>
      <c r="AE1291" s="96"/>
    </row>
    <row r="1292" spans="1:37" ht="25.4" customHeight="1" x14ac:dyDescent="0.25">
      <c r="A1292" s="100"/>
      <c r="B1292" s="100"/>
      <c r="C1292" s="100"/>
      <c r="D1292" s="100"/>
      <c r="E1292" s="100"/>
      <c r="F1292" s="100"/>
      <c r="G1292" s="100"/>
      <c r="H1292" s="100"/>
      <c r="I1292" s="100"/>
      <c r="J1292" s="100"/>
      <c r="K1292" s="100"/>
      <c r="L1292" s="100"/>
      <c r="M1292" s="100"/>
      <c r="N1292" s="100"/>
      <c r="O1292" s="100"/>
      <c r="P1292" s="100"/>
      <c r="Q1292" s="95"/>
      <c r="R1292" s="100"/>
      <c r="S1292" s="100"/>
      <c r="T1292" s="100"/>
      <c r="U1292" s="100"/>
      <c r="V1292" s="100"/>
      <c r="W1292" s="100"/>
      <c r="X1292" s="100"/>
      <c r="Y1292" s="100"/>
      <c r="Z1292" s="100"/>
      <c r="AA1292" s="100"/>
      <c r="AB1292" s="100"/>
      <c r="AC1292" s="100"/>
      <c r="AD1292" s="96"/>
      <c r="AE1292" s="96"/>
    </row>
    <row r="1293" spans="1:37" ht="25.4" customHeight="1" x14ac:dyDescent="0.25">
      <c r="A1293" s="337" t="s">
        <v>1309</v>
      </c>
      <c r="B1293" s="337"/>
      <c r="C1293" s="337"/>
      <c r="D1293" s="337"/>
      <c r="E1293" s="337"/>
      <c r="F1293" s="337"/>
      <c r="G1293" s="337"/>
      <c r="H1293" s="337"/>
      <c r="I1293" s="337"/>
      <c r="J1293" s="337"/>
      <c r="K1293" s="337"/>
      <c r="L1293" s="337"/>
      <c r="M1293" s="337"/>
      <c r="N1293" s="337"/>
      <c r="O1293" s="337"/>
      <c r="P1293" s="337"/>
      <c r="Q1293" s="337"/>
      <c r="R1293" s="337"/>
      <c r="S1293" s="337"/>
      <c r="T1293" s="337"/>
      <c r="U1293" s="337"/>
      <c r="V1293" s="337"/>
      <c r="W1293" s="337"/>
      <c r="X1293" s="337"/>
      <c r="Y1293" s="337"/>
      <c r="Z1293" s="337"/>
      <c r="AA1293" s="337"/>
      <c r="AB1293" s="337"/>
      <c r="AC1293" s="337"/>
      <c r="AD1293" s="82"/>
      <c r="AE1293" s="82"/>
    </row>
    <row r="1294" spans="1:37" ht="25.4" customHeight="1" x14ac:dyDescent="0.25">
      <c r="A1294" s="101"/>
      <c r="B1294" s="102"/>
      <c r="C1294" s="102"/>
      <c r="D1294" s="102"/>
      <c r="E1294" s="102"/>
      <c r="F1294" s="102"/>
      <c r="G1294" s="102"/>
      <c r="H1294" s="102"/>
      <c r="I1294" s="102"/>
      <c r="J1294" s="102"/>
      <c r="K1294" s="102"/>
      <c r="L1294" s="102"/>
      <c r="M1294" s="102"/>
      <c r="N1294" s="102"/>
      <c r="O1294" s="102"/>
      <c r="P1294" s="102"/>
      <c r="Q1294" s="103"/>
      <c r="R1294" s="102"/>
      <c r="S1294" s="102"/>
      <c r="T1294" s="102"/>
      <c r="U1294" s="102"/>
      <c r="V1294" s="102"/>
      <c r="W1294" s="102"/>
      <c r="X1294" s="102"/>
      <c r="Y1294" s="102"/>
      <c r="Z1294" s="102"/>
      <c r="AA1294" s="102"/>
      <c r="AB1294" s="102"/>
      <c r="AC1294" s="102"/>
      <c r="AD1294" s="83"/>
      <c r="AE1294" s="83"/>
    </row>
    <row r="1295" spans="1:37" ht="25.4" customHeight="1" thickBot="1" x14ac:dyDescent="0.3">
      <c r="A1295" s="70"/>
      <c r="B1295" s="70"/>
      <c r="C1295" s="70"/>
      <c r="D1295" s="70"/>
      <c r="E1295" s="70"/>
      <c r="F1295" s="70"/>
      <c r="G1295" s="70"/>
      <c r="H1295" s="70"/>
      <c r="I1295" s="70"/>
      <c r="J1295" s="70"/>
      <c r="K1295" s="70"/>
      <c r="L1295" s="70"/>
      <c r="M1295" s="70"/>
      <c r="N1295" s="70"/>
      <c r="O1295" s="70"/>
      <c r="P1295" s="70"/>
      <c r="Q1295" s="95"/>
      <c r="R1295" s="70"/>
      <c r="S1295" s="70"/>
      <c r="T1295" s="70"/>
      <c r="U1295" s="70"/>
      <c r="V1295" s="70"/>
      <c r="W1295" s="70"/>
      <c r="X1295" s="70"/>
      <c r="Y1295" s="70"/>
      <c r="Z1295" s="70"/>
      <c r="AA1295" s="70"/>
      <c r="AB1295" s="70"/>
      <c r="AC1295" s="70"/>
      <c r="AD1295" s="96"/>
      <c r="AE1295" s="96"/>
    </row>
    <row r="1296" spans="1:37" ht="25.4" customHeight="1" thickTop="1" thickBot="1" x14ac:dyDescent="0.3">
      <c r="A1296" s="292" t="s">
        <v>44</v>
      </c>
      <c r="B1296" s="292"/>
      <c r="C1296" s="292"/>
      <c r="D1296" s="292"/>
      <c r="E1296" s="292"/>
      <c r="F1296" s="292"/>
      <c r="G1296" s="292"/>
      <c r="H1296" s="292"/>
      <c r="I1296" s="292"/>
      <c r="J1296" s="292"/>
      <c r="K1296" s="292"/>
      <c r="L1296" s="292"/>
      <c r="M1296" s="292"/>
      <c r="N1296" s="292"/>
      <c r="O1296" s="292"/>
      <c r="P1296" s="292"/>
      <c r="Q1296" s="292"/>
      <c r="R1296" s="292"/>
      <c r="S1296" s="292"/>
      <c r="T1296" s="292"/>
      <c r="U1296" s="292"/>
      <c r="V1296" s="292"/>
      <c r="W1296" s="292"/>
      <c r="X1296" s="292"/>
      <c r="Y1296" s="292"/>
      <c r="Z1296" s="292"/>
      <c r="AA1296" s="292"/>
      <c r="AB1296" s="292"/>
      <c r="AC1296" s="292"/>
      <c r="AD1296" s="63" t="s">
        <v>65</v>
      </c>
      <c r="AE1296" s="211" t="s">
        <v>9</v>
      </c>
      <c r="AF1296" s="86" t="s">
        <v>330</v>
      </c>
      <c r="AG1296" s="86" t="s">
        <v>331</v>
      </c>
      <c r="AH1296" s="86" t="s">
        <v>332</v>
      </c>
      <c r="AI1296" s="87" t="s">
        <v>333</v>
      </c>
      <c r="AJ1296" s="86"/>
      <c r="AK1296" s="87" t="s">
        <v>334</v>
      </c>
    </row>
    <row r="1297" spans="1:37" ht="25.4" customHeight="1" thickTop="1" thickBot="1" x14ac:dyDescent="0.3">
      <c r="A1297" s="333" t="s">
        <v>1332</v>
      </c>
      <c r="B1297" s="333"/>
      <c r="C1297" s="333"/>
      <c r="D1297" s="333"/>
      <c r="E1297" s="333"/>
      <c r="F1297" s="333"/>
      <c r="G1297" s="333"/>
      <c r="H1297" s="333"/>
      <c r="I1297" s="333"/>
      <c r="J1297" s="333"/>
      <c r="K1297" s="333"/>
      <c r="L1297" s="333"/>
      <c r="M1297" s="333"/>
      <c r="N1297" s="333"/>
      <c r="O1297" s="333"/>
      <c r="P1297" s="333"/>
      <c r="Q1297" s="333"/>
      <c r="R1297" s="333"/>
      <c r="S1297" s="333"/>
      <c r="T1297" s="333"/>
      <c r="U1297" s="333"/>
      <c r="V1297" s="333"/>
      <c r="W1297" s="333"/>
      <c r="X1297" s="333"/>
      <c r="Y1297" s="333"/>
      <c r="Z1297" s="333"/>
      <c r="AA1297" s="333"/>
      <c r="AB1297" s="333"/>
      <c r="AC1297" s="333"/>
      <c r="AD1297" s="88">
        <f>'Art. 121'!Q1247</f>
        <v>0</v>
      </c>
      <c r="AE1297" s="89">
        <f t="shared" ref="AE1297:AE1304" si="222">IF(AG1297=1,AK1297,AG1297)</f>
        <v>0</v>
      </c>
      <c r="AF1297">
        <f t="shared" ref="AF1297:AF1304" si="223">AD1297/2</f>
        <v>0</v>
      </c>
      <c r="AG1297" s="86">
        <f t="shared" ref="AG1297:AG1304" si="224">IF(AND(AF1297&gt;=0,AF1297&lt;=1),1,"No aplica")</f>
        <v>1</v>
      </c>
      <c r="AH1297" s="90">
        <f t="shared" ref="AH1297:AH1304" si="225">AD1297/(AG1297*2)</f>
        <v>0</v>
      </c>
      <c r="AI1297" s="91">
        <f t="shared" ref="AI1297:AI1304" si="226">IF(AG1297=1,AG1297/$AG$1305,"No aplica")</f>
        <v>0.125</v>
      </c>
      <c r="AJ1297" s="91">
        <f t="shared" ref="AJ1297:AJ1304" si="227">AF1297*AI1297</f>
        <v>0</v>
      </c>
      <c r="AK1297" s="91">
        <f t="shared" ref="AK1297:AK1304" si="228">AJ1297*$AE$23</f>
        <v>0</v>
      </c>
    </row>
    <row r="1298" spans="1:37" ht="25.4" customHeight="1" thickTop="1" thickBot="1" x14ac:dyDescent="0.3">
      <c r="A1298" s="333" t="s">
        <v>1334</v>
      </c>
      <c r="B1298" s="333"/>
      <c r="C1298" s="333"/>
      <c r="D1298" s="333"/>
      <c r="E1298" s="333"/>
      <c r="F1298" s="333"/>
      <c r="G1298" s="333"/>
      <c r="H1298" s="333"/>
      <c r="I1298" s="333"/>
      <c r="J1298" s="333"/>
      <c r="K1298" s="333"/>
      <c r="L1298" s="333"/>
      <c r="M1298" s="333"/>
      <c r="N1298" s="333"/>
      <c r="O1298" s="333"/>
      <c r="P1298" s="333"/>
      <c r="Q1298" s="333"/>
      <c r="R1298" s="333"/>
      <c r="S1298" s="333"/>
      <c r="T1298" s="333"/>
      <c r="U1298" s="333"/>
      <c r="V1298" s="333"/>
      <c r="W1298" s="333"/>
      <c r="X1298" s="333"/>
      <c r="Y1298" s="333"/>
      <c r="Z1298" s="333"/>
      <c r="AA1298" s="333"/>
      <c r="AB1298" s="333"/>
      <c r="AC1298" s="333"/>
      <c r="AD1298" s="88">
        <f>'Art. 121'!Q1248</f>
        <v>0</v>
      </c>
      <c r="AE1298" s="89">
        <f t="shared" si="222"/>
        <v>0</v>
      </c>
      <c r="AF1298">
        <f t="shared" si="223"/>
        <v>0</v>
      </c>
      <c r="AG1298" s="86">
        <f t="shared" si="224"/>
        <v>1</v>
      </c>
      <c r="AH1298" s="90">
        <f t="shared" si="225"/>
        <v>0</v>
      </c>
      <c r="AI1298" s="91">
        <f t="shared" si="226"/>
        <v>0.125</v>
      </c>
      <c r="AJ1298" s="91">
        <f t="shared" si="227"/>
        <v>0</v>
      </c>
      <c r="AK1298" s="91">
        <f t="shared" si="228"/>
        <v>0</v>
      </c>
    </row>
    <row r="1299" spans="1:37" ht="25.4" customHeight="1" thickTop="1" thickBot="1" x14ac:dyDescent="0.3">
      <c r="A1299" s="333" t="s">
        <v>2609</v>
      </c>
      <c r="B1299" s="333"/>
      <c r="C1299" s="333"/>
      <c r="D1299" s="333"/>
      <c r="E1299" s="333"/>
      <c r="F1299" s="333"/>
      <c r="G1299" s="333"/>
      <c r="H1299" s="333"/>
      <c r="I1299" s="333"/>
      <c r="J1299" s="333"/>
      <c r="K1299" s="333"/>
      <c r="L1299" s="333"/>
      <c r="M1299" s="333"/>
      <c r="N1299" s="333"/>
      <c r="O1299" s="333"/>
      <c r="P1299" s="333"/>
      <c r="Q1299" s="333"/>
      <c r="R1299" s="333"/>
      <c r="S1299" s="333"/>
      <c r="T1299" s="333"/>
      <c r="U1299" s="333"/>
      <c r="V1299" s="333"/>
      <c r="W1299" s="333"/>
      <c r="X1299" s="333"/>
      <c r="Y1299" s="333"/>
      <c r="Z1299" s="333"/>
      <c r="AA1299" s="333"/>
      <c r="AB1299" s="333"/>
      <c r="AC1299" s="333"/>
      <c r="AD1299" s="88">
        <f>'Art. 121'!Q1249</f>
        <v>0</v>
      </c>
      <c r="AE1299" s="89">
        <f t="shared" si="222"/>
        <v>0</v>
      </c>
      <c r="AF1299">
        <f t="shared" si="223"/>
        <v>0</v>
      </c>
      <c r="AG1299" s="86">
        <f t="shared" si="224"/>
        <v>1</v>
      </c>
      <c r="AH1299" s="90">
        <f t="shared" si="225"/>
        <v>0</v>
      </c>
      <c r="AI1299" s="91">
        <f t="shared" si="226"/>
        <v>0.125</v>
      </c>
      <c r="AJ1299" s="91">
        <f t="shared" si="227"/>
        <v>0</v>
      </c>
      <c r="AK1299" s="91">
        <f t="shared" si="228"/>
        <v>0</v>
      </c>
    </row>
    <row r="1300" spans="1:37" ht="25.4" customHeight="1" thickTop="1" thickBot="1" x14ac:dyDescent="0.3">
      <c r="A1300" s="333" t="s">
        <v>2610</v>
      </c>
      <c r="B1300" s="333"/>
      <c r="C1300" s="333"/>
      <c r="D1300" s="333"/>
      <c r="E1300" s="333"/>
      <c r="F1300" s="333"/>
      <c r="G1300" s="333"/>
      <c r="H1300" s="333"/>
      <c r="I1300" s="333"/>
      <c r="J1300" s="333"/>
      <c r="K1300" s="333"/>
      <c r="L1300" s="333"/>
      <c r="M1300" s="333"/>
      <c r="N1300" s="333"/>
      <c r="O1300" s="333"/>
      <c r="P1300" s="333"/>
      <c r="Q1300" s="333"/>
      <c r="R1300" s="333"/>
      <c r="S1300" s="333"/>
      <c r="T1300" s="333"/>
      <c r="U1300" s="333"/>
      <c r="V1300" s="333"/>
      <c r="W1300" s="333"/>
      <c r="X1300" s="333"/>
      <c r="Y1300" s="333"/>
      <c r="Z1300" s="333"/>
      <c r="AA1300" s="333"/>
      <c r="AB1300" s="333"/>
      <c r="AC1300" s="333"/>
      <c r="AD1300" s="88">
        <f>'Art. 121'!Q1250</f>
        <v>0</v>
      </c>
      <c r="AE1300" s="89">
        <f t="shared" si="222"/>
        <v>0</v>
      </c>
      <c r="AF1300">
        <f t="shared" si="223"/>
        <v>0</v>
      </c>
      <c r="AG1300" s="86">
        <f t="shared" si="224"/>
        <v>1</v>
      </c>
      <c r="AH1300" s="90">
        <f t="shared" si="225"/>
        <v>0</v>
      </c>
      <c r="AI1300" s="91">
        <f t="shared" si="226"/>
        <v>0.125</v>
      </c>
      <c r="AJ1300" s="91">
        <f t="shared" si="227"/>
        <v>0</v>
      </c>
      <c r="AK1300" s="91">
        <f t="shared" si="228"/>
        <v>0</v>
      </c>
    </row>
    <row r="1301" spans="1:37" ht="25.4" customHeight="1" thickTop="1" thickBot="1" x14ac:dyDescent="0.3">
      <c r="A1301" s="333" t="s">
        <v>2611</v>
      </c>
      <c r="B1301" s="333"/>
      <c r="C1301" s="333"/>
      <c r="D1301" s="333"/>
      <c r="E1301" s="333"/>
      <c r="F1301" s="333"/>
      <c r="G1301" s="333"/>
      <c r="H1301" s="333"/>
      <c r="I1301" s="333"/>
      <c r="J1301" s="333"/>
      <c r="K1301" s="333"/>
      <c r="L1301" s="333"/>
      <c r="M1301" s="333"/>
      <c r="N1301" s="333"/>
      <c r="O1301" s="333"/>
      <c r="P1301" s="333"/>
      <c r="Q1301" s="333"/>
      <c r="R1301" s="333"/>
      <c r="S1301" s="333"/>
      <c r="T1301" s="333"/>
      <c r="U1301" s="333"/>
      <c r="V1301" s="333"/>
      <c r="W1301" s="333"/>
      <c r="X1301" s="333"/>
      <c r="Y1301" s="333"/>
      <c r="Z1301" s="333"/>
      <c r="AA1301" s="333"/>
      <c r="AB1301" s="333"/>
      <c r="AC1301" s="333"/>
      <c r="AD1301" s="88">
        <f>'Art. 121'!Q1251</f>
        <v>0</v>
      </c>
      <c r="AE1301" s="89">
        <f t="shared" si="222"/>
        <v>0</v>
      </c>
      <c r="AF1301">
        <f t="shared" si="223"/>
        <v>0</v>
      </c>
      <c r="AG1301" s="86">
        <f t="shared" si="224"/>
        <v>1</v>
      </c>
      <c r="AH1301" s="90">
        <f t="shared" si="225"/>
        <v>0</v>
      </c>
      <c r="AI1301" s="91">
        <f t="shared" si="226"/>
        <v>0.125</v>
      </c>
      <c r="AJ1301" s="91">
        <f t="shared" si="227"/>
        <v>0</v>
      </c>
      <c r="AK1301" s="91">
        <f t="shared" si="228"/>
        <v>0</v>
      </c>
    </row>
    <row r="1302" spans="1:37" ht="25.4" customHeight="1" thickTop="1" thickBot="1" x14ac:dyDescent="0.3">
      <c r="A1302" s="333" t="s">
        <v>2612</v>
      </c>
      <c r="B1302" s="333"/>
      <c r="C1302" s="333"/>
      <c r="D1302" s="333"/>
      <c r="E1302" s="333"/>
      <c r="F1302" s="333"/>
      <c r="G1302" s="333"/>
      <c r="H1302" s="333"/>
      <c r="I1302" s="333"/>
      <c r="J1302" s="333"/>
      <c r="K1302" s="333"/>
      <c r="L1302" s="333"/>
      <c r="M1302" s="333"/>
      <c r="N1302" s="333"/>
      <c r="O1302" s="333"/>
      <c r="P1302" s="333"/>
      <c r="Q1302" s="333"/>
      <c r="R1302" s="333"/>
      <c r="S1302" s="333"/>
      <c r="T1302" s="333"/>
      <c r="U1302" s="333"/>
      <c r="V1302" s="333"/>
      <c r="W1302" s="333"/>
      <c r="X1302" s="333"/>
      <c r="Y1302" s="333"/>
      <c r="Z1302" s="333"/>
      <c r="AA1302" s="333"/>
      <c r="AB1302" s="333"/>
      <c r="AC1302" s="333"/>
      <c r="AD1302" s="88">
        <f>'Art. 121'!Q1252</f>
        <v>0</v>
      </c>
      <c r="AE1302" s="89">
        <f t="shared" si="222"/>
        <v>0</v>
      </c>
      <c r="AF1302">
        <f t="shared" si="223"/>
        <v>0</v>
      </c>
      <c r="AG1302" s="86">
        <f t="shared" si="224"/>
        <v>1</v>
      </c>
      <c r="AH1302" s="90">
        <f t="shared" si="225"/>
        <v>0</v>
      </c>
      <c r="AI1302" s="91">
        <f t="shared" si="226"/>
        <v>0.125</v>
      </c>
      <c r="AJ1302" s="91">
        <f t="shared" si="227"/>
        <v>0</v>
      </c>
      <c r="AK1302" s="91">
        <f t="shared" si="228"/>
        <v>0</v>
      </c>
    </row>
    <row r="1303" spans="1:37" ht="25.4" customHeight="1" thickTop="1" thickBot="1" x14ac:dyDescent="0.3">
      <c r="A1303" s="333" t="s">
        <v>2613</v>
      </c>
      <c r="B1303" s="333"/>
      <c r="C1303" s="333"/>
      <c r="D1303" s="333"/>
      <c r="E1303" s="333"/>
      <c r="F1303" s="333"/>
      <c r="G1303" s="333"/>
      <c r="H1303" s="333"/>
      <c r="I1303" s="333"/>
      <c r="J1303" s="333"/>
      <c r="K1303" s="333"/>
      <c r="L1303" s="333"/>
      <c r="M1303" s="333"/>
      <c r="N1303" s="333"/>
      <c r="O1303" s="333"/>
      <c r="P1303" s="333"/>
      <c r="Q1303" s="333"/>
      <c r="R1303" s="333"/>
      <c r="S1303" s="333"/>
      <c r="T1303" s="333"/>
      <c r="U1303" s="333"/>
      <c r="V1303" s="333"/>
      <c r="W1303" s="333"/>
      <c r="X1303" s="333"/>
      <c r="Y1303" s="333"/>
      <c r="Z1303" s="333"/>
      <c r="AA1303" s="333"/>
      <c r="AB1303" s="333"/>
      <c r="AC1303" s="333"/>
      <c r="AD1303" s="88">
        <f>'Art. 121'!Q1253</f>
        <v>0</v>
      </c>
      <c r="AE1303" s="89">
        <f t="shared" si="222"/>
        <v>0</v>
      </c>
      <c r="AF1303">
        <f t="shared" si="223"/>
        <v>0</v>
      </c>
      <c r="AG1303" s="86">
        <f t="shared" si="224"/>
        <v>1</v>
      </c>
      <c r="AH1303" s="90">
        <f t="shared" si="225"/>
        <v>0</v>
      </c>
      <c r="AI1303" s="91">
        <f t="shared" si="226"/>
        <v>0.125</v>
      </c>
      <c r="AJ1303" s="91">
        <f t="shared" si="227"/>
        <v>0</v>
      </c>
      <c r="AK1303" s="91">
        <f t="shared" si="228"/>
        <v>0</v>
      </c>
    </row>
    <row r="1304" spans="1:37" ht="25.4" customHeight="1" thickTop="1" thickBot="1" x14ac:dyDescent="0.3">
      <c r="A1304" s="333" t="s">
        <v>2614</v>
      </c>
      <c r="B1304" s="333"/>
      <c r="C1304" s="333"/>
      <c r="D1304" s="333"/>
      <c r="E1304" s="333"/>
      <c r="F1304" s="333"/>
      <c r="G1304" s="333"/>
      <c r="H1304" s="333"/>
      <c r="I1304" s="333"/>
      <c r="J1304" s="333"/>
      <c r="K1304" s="333"/>
      <c r="L1304" s="333"/>
      <c r="M1304" s="333"/>
      <c r="N1304" s="333"/>
      <c r="O1304" s="333"/>
      <c r="P1304" s="333"/>
      <c r="Q1304" s="333"/>
      <c r="R1304" s="333"/>
      <c r="S1304" s="333"/>
      <c r="T1304" s="333"/>
      <c r="U1304" s="333"/>
      <c r="V1304" s="333"/>
      <c r="W1304" s="333"/>
      <c r="X1304" s="333"/>
      <c r="Y1304" s="333"/>
      <c r="Z1304" s="333"/>
      <c r="AA1304" s="333"/>
      <c r="AB1304" s="333"/>
      <c r="AC1304" s="333"/>
      <c r="AD1304" s="88">
        <f>'Art. 121'!Q1254</f>
        <v>0</v>
      </c>
      <c r="AE1304" s="89">
        <f t="shared" si="222"/>
        <v>0</v>
      </c>
      <c r="AF1304">
        <f t="shared" si="223"/>
        <v>0</v>
      </c>
      <c r="AG1304" s="86">
        <f t="shared" si="224"/>
        <v>1</v>
      </c>
      <c r="AH1304" s="90">
        <f t="shared" si="225"/>
        <v>0</v>
      </c>
      <c r="AI1304" s="91">
        <f t="shared" si="226"/>
        <v>0.125</v>
      </c>
      <c r="AJ1304" s="91">
        <f t="shared" si="227"/>
        <v>0</v>
      </c>
      <c r="AK1304" s="91">
        <f t="shared" si="228"/>
        <v>0</v>
      </c>
    </row>
    <row r="1305" spans="1:37" ht="25.4" customHeight="1" thickTop="1" x14ac:dyDescent="0.25">
      <c r="A1305" s="289" t="s">
        <v>2615</v>
      </c>
      <c r="B1305" s="289"/>
      <c r="C1305" s="289"/>
      <c r="D1305" s="289"/>
      <c r="E1305" s="289"/>
      <c r="F1305" s="289"/>
      <c r="G1305" s="289"/>
      <c r="H1305" s="289"/>
      <c r="I1305" s="289"/>
      <c r="J1305" s="289"/>
      <c r="K1305" s="289"/>
      <c r="L1305" s="289"/>
      <c r="M1305" s="289"/>
      <c r="N1305" s="289"/>
      <c r="O1305" s="289"/>
      <c r="P1305" s="289"/>
      <c r="Q1305" s="289"/>
      <c r="R1305" s="289"/>
      <c r="S1305" s="289"/>
      <c r="T1305" s="289"/>
      <c r="U1305" s="289"/>
      <c r="V1305" s="289"/>
      <c r="W1305" s="289"/>
      <c r="X1305" s="289"/>
      <c r="Y1305" s="289"/>
      <c r="Z1305" s="289"/>
      <c r="AA1305" s="289"/>
      <c r="AB1305" s="289"/>
      <c r="AC1305" s="289"/>
      <c r="AD1305" s="289"/>
      <c r="AE1305" s="89">
        <f>SUM(AE1297:AE1304)</f>
        <v>0</v>
      </c>
      <c r="AF1305" s="59"/>
      <c r="AG1305" s="92">
        <f>SUM(AG1297:AG1304)</f>
        <v>8</v>
      </c>
      <c r="AH1305" s="93"/>
      <c r="AI1305" s="94"/>
      <c r="AJ1305" s="94"/>
      <c r="AK1305" s="94"/>
    </row>
    <row r="1306" spans="1:37" ht="25.4" customHeight="1" x14ac:dyDescent="0.25">
      <c r="A1306" s="290" t="s">
        <v>2616</v>
      </c>
      <c r="B1306" s="290"/>
      <c r="C1306" s="290"/>
      <c r="D1306" s="290"/>
      <c r="E1306" s="290"/>
      <c r="F1306" s="290"/>
      <c r="G1306" s="290"/>
      <c r="H1306" s="290"/>
      <c r="I1306" s="290"/>
      <c r="J1306" s="290"/>
      <c r="K1306" s="290"/>
      <c r="L1306" s="290"/>
      <c r="M1306" s="290"/>
      <c r="N1306" s="290"/>
      <c r="O1306" s="290"/>
      <c r="P1306" s="290"/>
      <c r="Q1306" s="290"/>
      <c r="R1306" s="290"/>
      <c r="S1306" s="290"/>
      <c r="T1306" s="290"/>
      <c r="U1306" s="290"/>
      <c r="V1306" s="290"/>
      <c r="W1306" s="290"/>
      <c r="X1306" s="290"/>
      <c r="Y1306" s="290"/>
      <c r="Z1306" s="290"/>
      <c r="AA1306" s="290"/>
      <c r="AB1306" s="290"/>
      <c r="AC1306" s="290"/>
      <c r="AD1306" s="290"/>
      <c r="AE1306" s="89">
        <f>AE1305/$AE$23*100</f>
        <v>0</v>
      </c>
      <c r="AF1306" s="59"/>
      <c r="AG1306" s="92"/>
      <c r="AH1306" s="93"/>
      <c r="AI1306" s="94"/>
      <c r="AJ1306" s="94"/>
      <c r="AK1306" s="94"/>
    </row>
    <row r="1307" spans="1:37" ht="25.4" customHeight="1" thickBot="1" x14ac:dyDescent="0.3">
      <c r="A1307" s="70"/>
      <c r="B1307" s="70"/>
      <c r="C1307" s="70"/>
      <c r="D1307" s="70"/>
      <c r="E1307" s="70"/>
      <c r="F1307" s="70"/>
      <c r="G1307" s="70"/>
      <c r="H1307" s="70"/>
      <c r="I1307" s="70"/>
      <c r="J1307" s="70"/>
      <c r="K1307" s="70"/>
      <c r="L1307" s="70"/>
      <c r="M1307" s="70"/>
      <c r="N1307" s="70"/>
      <c r="O1307" s="70"/>
      <c r="P1307" s="70"/>
      <c r="Q1307" s="95"/>
      <c r="R1307" s="70"/>
      <c r="S1307" s="70"/>
      <c r="T1307" s="70"/>
      <c r="U1307" s="70"/>
      <c r="V1307" s="70"/>
      <c r="W1307" s="70"/>
      <c r="X1307" s="70"/>
      <c r="Y1307" s="70"/>
      <c r="Z1307" s="70"/>
      <c r="AA1307" s="70"/>
      <c r="AB1307" s="70"/>
      <c r="AC1307" s="70"/>
      <c r="AD1307" s="96"/>
      <c r="AE1307" s="96"/>
    </row>
    <row r="1308" spans="1:37" ht="25.4" customHeight="1" thickTop="1" thickBot="1" x14ac:dyDescent="0.3">
      <c r="A1308" s="291" t="s">
        <v>124</v>
      </c>
      <c r="B1308" s="291"/>
      <c r="C1308" s="291"/>
      <c r="D1308" s="291"/>
      <c r="E1308" s="291"/>
      <c r="F1308" s="291"/>
      <c r="G1308" s="291"/>
      <c r="H1308" s="291"/>
      <c r="I1308" s="291"/>
      <c r="J1308" s="291"/>
      <c r="K1308" s="291"/>
      <c r="L1308" s="291"/>
      <c r="M1308" s="291"/>
      <c r="N1308" s="291"/>
      <c r="O1308" s="291"/>
      <c r="P1308" s="291"/>
      <c r="Q1308" s="291"/>
      <c r="R1308" s="291"/>
      <c r="S1308" s="291"/>
      <c r="T1308" s="291"/>
      <c r="U1308" s="291"/>
      <c r="V1308" s="291"/>
      <c r="W1308" s="291"/>
      <c r="X1308" s="291"/>
      <c r="Y1308" s="291"/>
      <c r="Z1308" s="291"/>
      <c r="AA1308" s="291"/>
      <c r="AB1308" s="291"/>
      <c r="AC1308" s="291"/>
      <c r="AD1308" s="104" t="s">
        <v>65</v>
      </c>
      <c r="AE1308" s="105" t="s">
        <v>9</v>
      </c>
      <c r="AF1308" s="86" t="s">
        <v>330</v>
      </c>
      <c r="AG1308" s="86" t="s">
        <v>331</v>
      </c>
      <c r="AH1308" s="86" t="s">
        <v>332</v>
      </c>
      <c r="AI1308" s="87" t="s">
        <v>333</v>
      </c>
      <c r="AJ1308" s="86"/>
      <c r="AK1308" s="87" t="s">
        <v>334</v>
      </c>
    </row>
    <row r="1309" spans="1:37" ht="25.4" customHeight="1" thickTop="1" thickBot="1" x14ac:dyDescent="0.3">
      <c r="A1309" s="320" t="s">
        <v>1320</v>
      </c>
      <c r="B1309" s="320"/>
      <c r="C1309" s="320"/>
      <c r="D1309" s="320"/>
      <c r="E1309" s="320"/>
      <c r="F1309" s="320"/>
      <c r="G1309" s="320"/>
      <c r="H1309" s="320"/>
      <c r="I1309" s="320"/>
      <c r="J1309" s="320"/>
      <c r="K1309" s="320"/>
      <c r="L1309" s="320"/>
      <c r="M1309" s="320"/>
      <c r="N1309" s="320"/>
      <c r="O1309" s="320"/>
      <c r="P1309" s="320"/>
      <c r="Q1309" s="320"/>
      <c r="R1309" s="320"/>
      <c r="S1309" s="320"/>
      <c r="T1309" s="320"/>
      <c r="U1309" s="320"/>
      <c r="V1309" s="320"/>
      <c r="W1309" s="320"/>
      <c r="X1309" s="320"/>
      <c r="Y1309" s="320"/>
      <c r="Z1309" s="320"/>
      <c r="AA1309" s="320"/>
      <c r="AB1309" s="320"/>
      <c r="AC1309" s="320"/>
      <c r="AD1309" s="88">
        <f>'Art. 121'!Q1257</f>
        <v>0</v>
      </c>
      <c r="AE1309" s="89">
        <f>IF(AG1309=1,AK1309,AG1309)</f>
        <v>0</v>
      </c>
      <c r="AF1309">
        <f>AD1309/2</f>
        <v>0</v>
      </c>
      <c r="AG1309" s="86">
        <f>IF(AND(AF1309&gt;=0,AF1309&lt;=1),1,"No aplica")</f>
        <v>1</v>
      </c>
      <c r="AH1309" s="90">
        <f>AD1309/(AG1309*2)</f>
        <v>0</v>
      </c>
      <c r="AI1309" s="91">
        <f>IF(AG1309=1,AG1309/$AG$1314,"No aplica")</f>
        <v>0.2</v>
      </c>
      <c r="AJ1309" s="91">
        <f>AF1309*AI1309</f>
        <v>0</v>
      </c>
      <c r="AK1309" s="91">
        <f>AJ1309*$AE$23</f>
        <v>0</v>
      </c>
    </row>
    <row r="1310" spans="1:37" ht="25.4" customHeight="1" thickTop="1" thickBot="1" x14ac:dyDescent="0.3">
      <c r="A1310" s="320" t="s">
        <v>1322</v>
      </c>
      <c r="B1310" s="320"/>
      <c r="C1310" s="320"/>
      <c r="D1310" s="320"/>
      <c r="E1310" s="320"/>
      <c r="F1310" s="320"/>
      <c r="G1310" s="320"/>
      <c r="H1310" s="320"/>
      <c r="I1310" s="320"/>
      <c r="J1310" s="320"/>
      <c r="K1310" s="320"/>
      <c r="L1310" s="320"/>
      <c r="M1310" s="320"/>
      <c r="N1310" s="320"/>
      <c r="O1310" s="320"/>
      <c r="P1310" s="320"/>
      <c r="Q1310" s="320"/>
      <c r="R1310" s="320"/>
      <c r="S1310" s="320"/>
      <c r="T1310" s="320"/>
      <c r="U1310" s="320"/>
      <c r="V1310" s="320"/>
      <c r="W1310" s="320"/>
      <c r="X1310" s="320"/>
      <c r="Y1310" s="320"/>
      <c r="Z1310" s="320"/>
      <c r="AA1310" s="320"/>
      <c r="AB1310" s="320"/>
      <c r="AC1310" s="320"/>
      <c r="AD1310" s="88">
        <f>'Art. 121'!Q1258</f>
        <v>0</v>
      </c>
      <c r="AE1310" s="89">
        <f>IF(AG1310=1,AK1310,AG1310)</f>
        <v>0</v>
      </c>
      <c r="AF1310">
        <f>AD1310/2</f>
        <v>0</v>
      </c>
      <c r="AG1310" s="86">
        <f>IF(AND(AF1310&gt;=0,AF1310&lt;=1),1,"No aplica")</f>
        <v>1</v>
      </c>
      <c r="AH1310" s="90">
        <f>AD1310/(AG1310*2)</f>
        <v>0</v>
      </c>
      <c r="AI1310" s="91">
        <f>IF(AG1310=1,AG1310/$AG$1314,"No aplica")</f>
        <v>0.2</v>
      </c>
      <c r="AJ1310" s="91">
        <f>AF1310*AI1310</f>
        <v>0</v>
      </c>
      <c r="AK1310" s="91">
        <f>AJ1310*$AE$23</f>
        <v>0</v>
      </c>
    </row>
    <row r="1311" spans="1:37" ht="25.4" customHeight="1" thickTop="1" thickBot="1" x14ac:dyDescent="0.3">
      <c r="A1311" s="320" t="s">
        <v>1324</v>
      </c>
      <c r="B1311" s="320"/>
      <c r="C1311" s="320"/>
      <c r="D1311" s="320"/>
      <c r="E1311" s="320"/>
      <c r="F1311" s="320"/>
      <c r="G1311" s="320"/>
      <c r="H1311" s="320"/>
      <c r="I1311" s="320"/>
      <c r="J1311" s="320"/>
      <c r="K1311" s="320"/>
      <c r="L1311" s="320"/>
      <c r="M1311" s="320"/>
      <c r="N1311" s="320"/>
      <c r="O1311" s="320"/>
      <c r="P1311" s="320"/>
      <c r="Q1311" s="320"/>
      <c r="R1311" s="320"/>
      <c r="S1311" s="320"/>
      <c r="T1311" s="320"/>
      <c r="U1311" s="320"/>
      <c r="V1311" s="320"/>
      <c r="W1311" s="320"/>
      <c r="X1311" s="320"/>
      <c r="Y1311" s="320"/>
      <c r="Z1311" s="320"/>
      <c r="AA1311" s="320"/>
      <c r="AB1311" s="320"/>
      <c r="AC1311" s="320"/>
      <c r="AD1311" s="88">
        <f>'Art. 121'!Q1259</f>
        <v>0</v>
      </c>
      <c r="AE1311" s="89">
        <f>IF(AG1311=1,AK1311,AG1311)</f>
        <v>0</v>
      </c>
      <c r="AF1311">
        <f>AD1311/2</f>
        <v>0</v>
      </c>
      <c r="AG1311" s="86">
        <f>IF(AND(AF1311&gt;=0,AF1311&lt;=1),1,"No aplica")</f>
        <v>1</v>
      </c>
      <c r="AH1311" s="90">
        <f>AD1311/(AG1311*2)</f>
        <v>0</v>
      </c>
      <c r="AI1311" s="91">
        <f>IF(AG1311=1,AG1311/$AG$1314,"No aplica")</f>
        <v>0.2</v>
      </c>
      <c r="AJ1311" s="91">
        <f>AF1311*AI1311</f>
        <v>0</v>
      </c>
      <c r="AK1311" s="91">
        <f>AJ1311*$AE$23</f>
        <v>0</v>
      </c>
    </row>
    <row r="1312" spans="1:37" ht="25.4" customHeight="1" thickTop="1" thickBot="1" x14ac:dyDescent="0.3">
      <c r="A1312" s="320" t="s">
        <v>1326</v>
      </c>
      <c r="B1312" s="320"/>
      <c r="C1312" s="320"/>
      <c r="D1312" s="320"/>
      <c r="E1312" s="320"/>
      <c r="F1312" s="320"/>
      <c r="G1312" s="320"/>
      <c r="H1312" s="320"/>
      <c r="I1312" s="320"/>
      <c r="J1312" s="320"/>
      <c r="K1312" s="320"/>
      <c r="L1312" s="320"/>
      <c r="M1312" s="320"/>
      <c r="N1312" s="320"/>
      <c r="O1312" s="320"/>
      <c r="P1312" s="320"/>
      <c r="Q1312" s="320"/>
      <c r="R1312" s="320"/>
      <c r="S1312" s="320"/>
      <c r="T1312" s="320"/>
      <c r="U1312" s="320"/>
      <c r="V1312" s="320"/>
      <c r="W1312" s="320"/>
      <c r="X1312" s="320"/>
      <c r="Y1312" s="320"/>
      <c r="Z1312" s="320"/>
      <c r="AA1312" s="320"/>
      <c r="AB1312" s="320"/>
      <c r="AC1312" s="320"/>
      <c r="AD1312" s="88">
        <f>'Art. 121'!Q1260</f>
        <v>0</v>
      </c>
      <c r="AE1312" s="89">
        <f>IF(AG1312=1,AK1312,AG1312)</f>
        <v>0</v>
      </c>
      <c r="AF1312">
        <f>AD1312/2</f>
        <v>0</v>
      </c>
      <c r="AG1312" s="86">
        <f>IF(AND(AF1312&gt;=0,AF1312&lt;=1),1,"No aplica")</f>
        <v>1</v>
      </c>
      <c r="AH1312" s="90">
        <f>AD1312/(AG1312*2)</f>
        <v>0</v>
      </c>
      <c r="AI1312" s="91">
        <f>IF(AG1312=1,AG1312/$AG$1314,"No aplica")</f>
        <v>0.2</v>
      </c>
      <c r="AJ1312" s="91">
        <f>AF1312*AI1312</f>
        <v>0</v>
      </c>
      <c r="AK1312" s="91">
        <f>AJ1312*$AE$23</f>
        <v>0</v>
      </c>
    </row>
    <row r="1313" spans="1:37" ht="25.4" customHeight="1" thickTop="1" thickBot="1" x14ac:dyDescent="0.3">
      <c r="A1313" s="320" t="s">
        <v>1328</v>
      </c>
      <c r="B1313" s="320"/>
      <c r="C1313" s="320"/>
      <c r="D1313" s="320"/>
      <c r="E1313" s="320"/>
      <c r="F1313" s="320"/>
      <c r="G1313" s="320"/>
      <c r="H1313" s="320"/>
      <c r="I1313" s="320"/>
      <c r="J1313" s="320"/>
      <c r="K1313" s="320"/>
      <c r="L1313" s="320"/>
      <c r="M1313" s="320"/>
      <c r="N1313" s="320"/>
      <c r="O1313" s="320"/>
      <c r="P1313" s="320"/>
      <c r="Q1313" s="320"/>
      <c r="R1313" s="320"/>
      <c r="S1313" s="320"/>
      <c r="T1313" s="320"/>
      <c r="U1313" s="320"/>
      <c r="V1313" s="320"/>
      <c r="W1313" s="320"/>
      <c r="X1313" s="320"/>
      <c r="Y1313" s="320"/>
      <c r="Z1313" s="320"/>
      <c r="AA1313" s="320"/>
      <c r="AB1313" s="320"/>
      <c r="AC1313" s="320"/>
      <c r="AD1313" s="88">
        <f>'Art. 121'!Q1261</f>
        <v>0</v>
      </c>
      <c r="AE1313" s="89">
        <f>IF(AG1313=1,AK1313,AG1313)</f>
        <v>0</v>
      </c>
      <c r="AF1313">
        <f>AD1313/2</f>
        <v>0</v>
      </c>
      <c r="AG1313" s="86">
        <f>IF(AND(AF1313&gt;=0,AF1313&lt;=1),1,"No aplica")</f>
        <v>1</v>
      </c>
      <c r="AH1313" s="90">
        <f>AD1313/(AG1313*2)</f>
        <v>0</v>
      </c>
      <c r="AI1313" s="91">
        <f>IF(AG1313=1,AG1313/$AG$1314,"No aplica")</f>
        <v>0.2</v>
      </c>
      <c r="AJ1313" s="91">
        <f>AF1313*AI1313</f>
        <v>0</v>
      </c>
      <c r="AK1313" s="91">
        <f>AJ1313*$AE$23</f>
        <v>0</v>
      </c>
    </row>
    <row r="1314" spans="1:37" ht="25.4" customHeight="1" thickTop="1" x14ac:dyDescent="0.25">
      <c r="A1314" s="289" t="s">
        <v>2617</v>
      </c>
      <c r="B1314" s="289"/>
      <c r="C1314" s="289"/>
      <c r="D1314" s="289"/>
      <c r="E1314" s="289"/>
      <c r="F1314" s="289"/>
      <c r="G1314" s="289"/>
      <c r="H1314" s="289"/>
      <c r="I1314" s="289"/>
      <c r="J1314" s="289"/>
      <c r="K1314" s="289"/>
      <c r="L1314" s="289"/>
      <c r="M1314" s="289"/>
      <c r="N1314" s="289"/>
      <c r="O1314" s="289"/>
      <c r="P1314" s="289"/>
      <c r="Q1314" s="289"/>
      <c r="R1314" s="289"/>
      <c r="S1314" s="289"/>
      <c r="T1314" s="289"/>
      <c r="U1314" s="289"/>
      <c r="V1314" s="289"/>
      <c r="W1314" s="289"/>
      <c r="X1314" s="289"/>
      <c r="Y1314" s="289"/>
      <c r="Z1314" s="289"/>
      <c r="AA1314" s="289"/>
      <c r="AB1314" s="289"/>
      <c r="AC1314" s="289"/>
      <c r="AD1314" s="289"/>
      <c r="AE1314" s="89">
        <f>SUM(AE1307:AE1313)</f>
        <v>0</v>
      </c>
      <c r="AF1314" s="59"/>
      <c r="AG1314" s="92">
        <f>SUM(AG1309:AG1313)</f>
        <v>5</v>
      </c>
      <c r="AH1314" s="93"/>
      <c r="AI1314" s="94"/>
      <c r="AJ1314" s="94"/>
      <c r="AK1314" s="94"/>
    </row>
    <row r="1315" spans="1:37" ht="25.4" customHeight="1" x14ac:dyDescent="0.25">
      <c r="A1315" s="290" t="s">
        <v>2618</v>
      </c>
      <c r="B1315" s="290"/>
      <c r="C1315" s="290"/>
      <c r="D1315" s="290"/>
      <c r="E1315" s="290"/>
      <c r="F1315" s="290"/>
      <c r="G1315" s="290"/>
      <c r="H1315" s="290"/>
      <c r="I1315" s="290"/>
      <c r="J1315" s="290"/>
      <c r="K1315" s="290"/>
      <c r="L1315" s="290"/>
      <c r="M1315" s="290"/>
      <c r="N1315" s="290"/>
      <c r="O1315" s="290"/>
      <c r="P1315" s="290"/>
      <c r="Q1315" s="290"/>
      <c r="R1315" s="290"/>
      <c r="S1315" s="290"/>
      <c r="T1315" s="290"/>
      <c r="U1315" s="290"/>
      <c r="V1315" s="290"/>
      <c r="W1315" s="290"/>
      <c r="X1315" s="290"/>
      <c r="Y1315" s="290"/>
      <c r="Z1315" s="290"/>
      <c r="AA1315" s="290"/>
      <c r="AB1315" s="290"/>
      <c r="AC1315" s="290"/>
      <c r="AD1315" s="290"/>
      <c r="AE1315" s="89">
        <f>AE1314/$AE$23*100</f>
        <v>0</v>
      </c>
      <c r="AF1315" s="59"/>
      <c r="AG1315" s="92"/>
      <c r="AH1315" s="93"/>
      <c r="AI1315" s="94"/>
      <c r="AJ1315" s="94"/>
      <c r="AK1315" s="94"/>
    </row>
    <row r="1316" spans="1:37" ht="25.4" customHeight="1" x14ac:dyDescent="0.25">
      <c r="A1316" s="100"/>
      <c r="B1316" s="100"/>
      <c r="C1316" s="100"/>
      <c r="D1316" s="100"/>
      <c r="E1316" s="100"/>
      <c r="F1316" s="100"/>
      <c r="G1316" s="100"/>
      <c r="H1316" s="100"/>
      <c r="I1316" s="100"/>
      <c r="J1316" s="100"/>
      <c r="K1316" s="100"/>
      <c r="L1316" s="100"/>
      <c r="M1316" s="100"/>
      <c r="N1316" s="100"/>
      <c r="O1316" s="100"/>
      <c r="P1316" s="100"/>
      <c r="Q1316" s="95"/>
      <c r="R1316" s="100"/>
      <c r="S1316" s="100"/>
      <c r="T1316" s="100"/>
      <c r="U1316" s="100"/>
      <c r="V1316" s="100"/>
      <c r="W1316" s="100"/>
      <c r="X1316" s="100"/>
      <c r="Y1316" s="100"/>
      <c r="Z1316" s="100"/>
      <c r="AA1316" s="100"/>
      <c r="AB1316" s="100"/>
      <c r="AC1316" s="100"/>
      <c r="AD1316" s="96"/>
      <c r="AE1316" s="96"/>
    </row>
    <row r="1317" spans="1:37" ht="25.4" customHeight="1" x14ac:dyDescent="0.25">
      <c r="A1317" s="100"/>
      <c r="B1317" s="100"/>
      <c r="C1317" s="100"/>
      <c r="D1317" s="100"/>
      <c r="E1317" s="100"/>
      <c r="F1317" s="100"/>
      <c r="G1317" s="100"/>
      <c r="H1317" s="100"/>
      <c r="I1317" s="100"/>
      <c r="J1317" s="100"/>
      <c r="K1317" s="100"/>
      <c r="L1317" s="100"/>
      <c r="M1317" s="100"/>
      <c r="N1317" s="100"/>
      <c r="O1317" s="100"/>
      <c r="P1317" s="100"/>
      <c r="Q1317" s="95"/>
      <c r="R1317" s="100"/>
      <c r="S1317" s="100"/>
      <c r="T1317" s="100"/>
      <c r="U1317" s="100"/>
      <c r="V1317" s="100"/>
      <c r="W1317" s="100"/>
      <c r="X1317" s="100"/>
      <c r="Y1317" s="100"/>
      <c r="Z1317" s="100"/>
      <c r="AA1317" s="100"/>
      <c r="AB1317" s="100"/>
      <c r="AC1317" s="100"/>
      <c r="AD1317" s="96"/>
      <c r="AE1317" s="96"/>
    </row>
    <row r="1318" spans="1:37" ht="25.4" customHeight="1" x14ac:dyDescent="0.25">
      <c r="A1318" s="337" t="s">
        <v>1329</v>
      </c>
      <c r="B1318" s="337"/>
      <c r="C1318" s="337"/>
      <c r="D1318" s="337"/>
      <c r="E1318" s="337"/>
      <c r="F1318" s="337"/>
      <c r="G1318" s="337"/>
      <c r="H1318" s="337"/>
      <c r="I1318" s="337"/>
      <c r="J1318" s="337"/>
      <c r="K1318" s="337"/>
      <c r="L1318" s="337"/>
      <c r="M1318" s="337"/>
      <c r="N1318" s="337"/>
      <c r="O1318" s="337"/>
      <c r="P1318" s="337"/>
      <c r="Q1318" s="337"/>
      <c r="R1318" s="337"/>
      <c r="S1318" s="337"/>
      <c r="T1318" s="337"/>
      <c r="U1318" s="337"/>
      <c r="V1318" s="337"/>
      <c r="W1318" s="337"/>
      <c r="X1318" s="337"/>
      <c r="Y1318" s="337"/>
      <c r="Z1318" s="337"/>
      <c r="AA1318" s="337"/>
      <c r="AB1318" s="337"/>
      <c r="AC1318" s="337"/>
      <c r="AD1318" s="82"/>
      <c r="AE1318" s="82"/>
    </row>
    <row r="1319" spans="1:37" ht="25.4" customHeight="1" x14ac:dyDescent="0.25">
      <c r="A1319" s="101"/>
      <c r="B1319" s="102"/>
      <c r="C1319" s="102"/>
      <c r="D1319" s="102"/>
      <c r="E1319" s="102"/>
      <c r="F1319" s="102"/>
      <c r="G1319" s="102"/>
      <c r="H1319" s="102"/>
      <c r="I1319" s="102"/>
      <c r="J1319" s="102"/>
      <c r="K1319" s="102"/>
      <c r="L1319" s="102"/>
      <c r="M1319" s="102"/>
      <c r="N1319" s="102"/>
      <c r="O1319" s="102"/>
      <c r="P1319" s="102"/>
      <c r="Q1319" s="103"/>
      <c r="R1319" s="102"/>
      <c r="S1319" s="102"/>
      <c r="T1319" s="102"/>
      <c r="U1319" s="102"/>
      <c r="V1319" s="102"/>
      <c r="W1319" s="102"/>
      <c r="X1319" s="102"/>
      <c r="Y1319" s="102"/>
      <c r="Z1319" s="102"/>
      <c r="AA1319" s="102"/>
      <c r="AB1319" s="102"/>
      <c r="AC1319" s="102"/>
      <c r="AD1319" s="83"/>
      <c r="AE1319" s="83"/>
    </row>
    <row r="1320" spans="1:37" ht="25.4" customHeight="1" thickBot="1" x14ac:dyDescent="0.3">
      <c r="A1320" s="70"/>
      <c r="B1320" s="70"/>
      <c r="C1320" s="70"/>
      <c r="D1320" s="70"/>
      <c r="E1320" s="70"/>
      <c r="F1320" s="70"/>
      <c r="G1320" s="70"/>
      <c r="H1320" s="70"/>
      <c r="I1320" s="70"/>
      <c r="J1320" s="70"/>
      <c r="K1320" s="70"/>
      <c r="L1320" s="70"/>
      <c r="M1320" s="70"/>
      <c r="N1320" s="70"/>
      <c r="O1320" s="70"/>
      <c r="P1320" s="70"/>
      <c r="Q1320" s="95"/>
      <c r="R1320" s="70"/>
      <c r="S1320" s="70"/>
      <c r="T1320" s="70"/>
      <c r="U1320" s="70"/>
      <c r="V1320" s="70"/>
      <c r="W1320" s="70"/>
      <c r="X1320" s="70"/>
      <c r="Y1320" s="70"/>
      <c r="Z1320" s="70"/>
      <c r="AA1320" s="70"/>
      <c r="AB1320" s="70"/>
      <c r="AC1320" s="70"/>
      <c r="AD1320" s="96"/>
      <c r="AE1320" s="96"/>
    </row>
    <row r="1321" spans="1:37" ht="25.4" customHeight="1" thickTop="1" thickBot="1" x14ac:dyDescent="0.3">
      <c r="A1321" s="292" t="s">
        <v>44</v>
      </c>
      <c r="B1321" s="292"/>
      <c r="C1321" s="292"/>
      <c r="D1321" s="292"/>
      <c r="E1321" s="292"/>
      <c r="F1321" s="292"/>
      <c r="G1321" s="292"/>
      <c r="H1321" s="292"/>
      <c r="I1321" s="292"/>
      <c r="J1321" s="292"/>
      <c r="K1321" s="292"/>
      <c r="L1321" s="292"/>
      <c r="M1321" s="292"/>
      <c r="N1321" s="292"/>
      <c r="O1321" s="292"/>
      <c r="P1321" s="292"/>
      <c r="Q1321" s="292"/>
      <c r="R1321" s="292"/>
      <c r="S1321" s="292"/>
      <c r="T1321" s="292"/>
      <c r="U1321" s="292"/>
      <c r="V1321" s="292"/>
      <c r="W1321" s="292"/>
      <c r="X1321" s="292"/>
      <c r="Y1321" s="292"/>
      <c r="Z1321" s="292"/>
      <c r="AA1321" s="292"/>
      <c r="AB1321" s="292"/>
      <c r="AC1321" s="292"/>
      <c r="AD1321" s="63" t="s">
        <v>65</v>
      </c>
      <c r="AE1321" s="211" t="s">
        <v>9</v>
      </c>
      <c r="AF1321" s="86" t="s">
        <v>330</v>
      </c>
      <c r="AG1321" s="86" t="s">
        <v>331</v>
      </c>
      <c r="AH1321" s="86" t="s">
        <v>332</v>
      </c>
      <c r="AI1321" s="87" t="s">
        <v>333</v>
      </c>
      <c r="AJ1321" s="86"/>
      <c r="AK1321" s="87" t="s">
        <v>334</v>
      </c>
    </row>
    <row r="1322" spans="1:37" ht="25.4" customHeight="1" thickTop="1" thickBot="1" x14ac:dyDescent="0.3">
      <c r="A1322" s="320" t="s">
        <v>1332</v>
      </c>
      <c r="B1322" s="320"/>
      <c r="C1322" s="320"/>
      <c r="D1322" s="320"/>
      <c r="E1322" s="320"/>
      <c r="F1322" s="320"/>
      <c r="G1322" s="320"/>
      <c r="H1322" s="320"/>
      <c r="I1322" s="320"/>
      <c r="J1322" s="320"/>
      <c r="K1322" s="320"/>
      <c r="L1322" s="320"/>
      <c r="M1322" s="320"/>
      <c r="N1322" s="320"/>
      <c r="O1322" s="320"/>
      <c r="P1322" s="320"/>
      <c r="Q1322" s="320"/>
      <c r="R1322" s="320"/>
      <c r="S1322" s="320"/>
      <c r="T1322" s="320"/>
      <c r="U1322" s="320"/>
      <c r="V1322" s="320"/>
      <c r="W1322" s="320"/>
      <c r="X1322" s="320"/>
      <c r="Y1322" s="320"/>
      <c r="Z1322" s="320"/>
      <c r="AA1322" s="320"/>
      <c r="AB1322" s="320"/>
      <c r="AC1322" s="320"/>
      <c r="AD1322" s="88">
        <f>'Art. 121'!Q1270</f>
        <v>0</v>
      </c>
      <c r="AE1322" s="89">
        <f t="shared" ref="AE1322:AE1331" si="229">IF(AG1322=1,AK1322,AG1322)</f>
        <v>0</v>
      </c>
      <c r="AF1322">
        <f t="shared" ref="AF1322:AF1331" si="230">AD1322/2</f>
        <v>0</v>
      </c>
      <c r="AG1322" s="86">
        <f t="shared" ref="AG1322:AG1331" si="231">IF(AND(AF1322&gt;=0,AF1322&lt;=1),1,"No aplica")</f>
        <v>1</v>
      </c>
      <c r="AH1322" s="90">
        <f t="shared" ref="AH1322:AH1331" si="232">AD1322/(AG1322*2)</f>
        <v>0</v>
      </c>
      <c r="AI1322" s="91">
        <f t="shared" ref="AI1322:AI1331" si="233">IF(AG1322=1,AG1322/$AG$1332,"No aplica")</f>
        <v>0.1</v>
      </c>
      <c r="AJ1322" s="91">
        <f t="shared" ref="AJ1322:AJ1331" si="234">AF1322*AI1322</f>
        <v>0</v>
      </c>
      <c r="AK1322" s="91">
        <f t="shared" ref="AK1322:AK1331" si="235">AJ1322*$AE$23</f>
        <v>0</v>
      </c>
    </row>
    <row r="1323" spans="1:37" ht="25.4" customHeight="1" thickTop="1" thickBot="1" x14ac:dyDescent="0.3">
      <c r="A1323" s="320" t="s">
        <v>1334</v>
      </c>
      <c r="B1323" s="320"/>
      <c r="C1323" s="320"/>
      <c r="D1323" s="320"/>
      <c r="E1323" s="320"/>
      <c r="F1323" s="320"/>
      <c r="G1323" s="320"/>
      <c r="H1323" s="320"/>
      <c r="I1323" s="320"/>
      <c r="J1323" s="320"/>
      <c r="K1323" s="320"/>
      <c r="L1323" s="320"/>
      <c r="M1323" s="320"/>
      <c r="N1323" s="320"/>
      <c r="O1323" s="320"/>
      <c r="P1323" s="320"/>
      <c r="Q1323" s="320"/>
      <c r="R1323" s="320"/>
      <c r="S1323" s="320"/>
      <c r="T1323" s="320"/>
      <c r="U1323" s="320"/>
      <c r="V1323" s="320"/>
      <c r="W1323" s="320"/>
      <c r="X1323" s="320"/>
      <c r="Y1323" s="320"/>
      <c r="Z1323" s="320"/>
      <c r="AA1323" s="320"/>
      <c r="AB1323" s="320"/>
      <c r="AC1323" s="320"/>
      <c r="AD1323" s="88">
        <f>'Art. 121'!Q1271</f>
        <v>0</v>
      </c>
      <c r="AE1323" s="89">
        <f t="shared" si="229"/>
        <v>0</v>
      </c>
      <c r="AF1323">
        <f t="shared" si="230"/>
        <v>0</v>
      </c>
      <c r="AG1323" s="86">
        <f t="shared" si="231"/>
        <v>1</v>
      </c>
      <c r="AH1323" s="90">
        <f t="shared" si="232"/>
        <v>0</v>
      </c>
      <c r="AI1323" s="91">
        <f t="shared" si="233"/>
        <v>0.1</v>
      </c>
      <c r="AJ1323" s="91">
        <f t="shared" si="234"/>
        <v>0</v>
      </c>
      <c r="AK1323" s="91">
        <f t="shared" si="235"/>
        <v>0</v>
      </c>
    </row>
    <row r="1324" spans="1:37" ht="25.4" customHeight="1" thickTop="1" thickBot="1" x14ac:dyDescent="0.3">
      <c r="A1324" s="320" t="s">
        <v>1336</v>
      </c>
      <c r="B1324" s="320"/>
      <c r="C1324" s="320"/>
      <c r="D1324" s="320"/>
      <c r="E1324" s="320"/>
      <c r="F1324" s="320"/>
      <c r="G1324" s="320"/>
      <c r="H1324" s="320"/>
      <c r="I1324" s="320"/>
      <c r="J1324" s="320"/>
      <c r="K1324" s="320"/>
      <c r="L1324" s="320"/>
      <c r="M1324" s="320"/>
      <c r="N1324" s="320"/>
      <c r="O1324" s="320"/>
      <c r="P1324" s="320"/>
      <c r="Q1324" s="320"/>
      <c r="R1324" s="320"/>
      <c r="S1324" s="320"/>
      <c r="T1324" s="320"/>
      <c r="U1324" s="320"/>
      <c r="V1324" s="320"/>
      <c r="W1324" s="320"/>
      <c r="X1324" s="320"/>
      <c r="Y1324" s="320"/>
      <c r="Z1324" s="320"/>
      <c r="AA1324" s="320"/>
      <c r="AB1324" s="320"/>
      <c r="AC1324" s="320"/>
      <c r="AD1324" s="88">
        <f>'Art. 121'!Q1272</f>
        <v>0</v>
      </c>
      <c r="AE1324" s="89">
        <f t="shared" si="229"/>
        <v>0</v>
      </c>
      <c r="AF1324">
        <f t="shared" si="230"/>
        <v>0</v>
      </c>
      <c r="AG1324" s="86">
        <f t="shared" si="231"/>
        <v>1</v>
      </c>
      <c r="AH1324" s="90">
        <f t="shared" si="232"/>
        <v>0</v>
      </c>
      <c r="AI1324" s="91">
        <f t="shared" si="233"/>
        <v>0.1</v>
      </c>
      <c r="AJ1324" s="91">
        <f t="shared" si="234"/>
        <v>0</v>
      </c>
      <c r="AK1324" s="91">
        <f t="shared" si="235"/>
        <v>0</v>
      </c>
    </row>
    <row r="1325" spans="1:37" ht="25.4" customHeight="1" thickTop="1" thickBot="1" x14ac:dyDescent="0.3">
      <c r="A1325" s="320" t="s">
        <v>1338</v>
      </c>
      <c r="B1325" s="320"/>
      <c r="C1325" s="320"/>
      <c r="D1325" s="320"/>
      <c r="E1325" s="320"/>
      <c r="F1325" s="320"/>
      <c r="G1325" s="320"/>
      <c r="H1325" s="320"/>
      <c r="I1325" s="320"/>
      <c r="J1325" s="320"/>
      <c r="K1325" s="320"/>
      <c r="L1325" s="320"/>
      <c r="M1325" s="320"/>
      <c r="N1325" s="320"/>
      <c r="O1325" s="320"/>
      <c r="P1325" s="320"/>
      <c r="Q1325" s="320"/>
      <c r="R1325" s="320"/>
      <c r="S1325" s="320"/>
      <c r="T1325" s="320"/>
      <c r="U1325" s="320"/>
      <c r="V1325" s="320"/>
      <c r="W1325" s="320"/>
      <c r="X1325" s="320"/>
      <c r="Y1325" s="320"/>
      <c r="Z1325" s="320"/>
      <c r="AA1325" s="320"/>
      <c r="AB1325" s="320"/>
      <c r="AC1325" s="320"/>
      <c r="AD1325" s="88">
        <f>'Art. 121'!Q1273</f>
        <v>0</v>
      </c>
      <c r="AE1325" s="89">
        <f t="shared" si="229"/>
        <v>0</v>
      </c>
      <c r="AF1325">
        <f t="shared" si="230"/>
        <v>0</v>
      </c>
      <c r="AG1325" s="86">
        <f t="shared" si="231"/>
        <v>1</v>
      </c>
      <c r="AH1325" s="90">
        <f t="shared" si="232"/>
        <v>0</v>
      </c>
      <c r="AI1325" s="91">
        <f t="shared" si="233"/>
        <v>0.1</v>
      </c>
      <c r="AJ1325" s="91">
        <f t="shared" si="234"/>
        <v>0</v>
      </c>
      <c r="AK1325" s="91">
        <f t="shared" si="235"/>
        <v>0</v>
      </c>
    </row>
    <row r="1326" spans="1:37" ht="25.4" customHeight="1" thickTop="1" thickBot="1" x14ac:dyDescent="0.3">
      <c r="A1326" s="320" t="s">
        <v>1340</v>
      </c>
      <c r="B1326" s="320"/>
      <c r="C1326" s="320"/>
      <c r="D1326" s="320"/>
      <c r="E1326" s="320"/>
      <c r="F1326" s="320"/>
      <c r="G1326" s="320"/>
      <c r="H1326" s="320"/>
      <c r="I1326" s="320"/>
      <c r="J1326" s="320"/>
      <c r="K1326" s="320"/>
      <c r="L1326" s="320"/>
      <c r="M1326" s="320"/>
      <c r="N1326" s="320"/>
      <c r="O1326" s="320"/>
      <c r="P1326" s="320"/>
      <c r="Q1326" s="320"/>
      <c r="R1326" s="320"/>
      <c r="S1326" s="320"/>
      <c r="T1326" s="320"/>
      <c r="U1326" s="320"/>
      <c r="V1326" s="320"/>
      <c r="W1326" s="320"/>
      <c r="X1326" s="320"/>
      <c r="Y1326" s="320"/>
      <c r="Z1326" s="320"/>
      <c r="AA1326" s="320"/>
      <c r="AB1326" s="320"/>
      <c r="AC1326" s="320"/>
      <c r="AD1326" s="88">
        <f>'Art. 121'!Q1274</f>
        <v>0</v>
      </c>
      <c r="AE1326" s="89">
        <f t="shared" si="229"/>
        <v>0</v>
      </c>
      <c r="AF1326">
        <f t="shared" si="230"/>
        <v>0</v>
      </c>
      <c r="AG1326" s="86">
        <f t="shared" si="231"/>
        <v>1</v>
      </c>
      <c r="AH1326" s="90">
        <f t="shared" si="232"/>
        <v>0</v>
      </c>
      <c r="AI1326" s="91">
        <f t="shared" si="233"/>
        <v>0.1</v>
      </c>
      <c r="AJ1326" s="91">
        <f t="shared" si="234"/>
        <v>0</v>
      </c>
      <c r="AK1326" s="91">
        <f t="shared" si="235"/>
        <v>0</v>
      </c>
    </row>
    <row r="1327" spans="1:37" ht="25.4" customHeight="1" thickTop="1" thickBot="1" x14ac:dyDescent="0.3">
      <c r="A1327" s="320" t="s">
        <v>1342</v>
      </c>
      <c r="B1327" s="320"/>
      <c r="C1327" s="320"/>
      <c r="D1327" s="320"/>
      <c r="E1327" s="320"/>
      <c r="F1327" s="320"/>
      <c r="G1327" s="320"/>
      <c r="H1327" s="320"/>
      <c r="I1327" s="320"/>
      <c r="J1327" s="320"/>
      <c r="K1327" s="320"/>
      <c r="L1327" s="320"/>
      <c r="M1327" s="320"/>
      <c r="N1327" s="320"/>
      <c r="O1327" s="320"/>
      <c r="P1327" s="320"/>
      <c r="Q1327" s="320"/>
      <c r="R1327" s="320"/>
      <c r="S1327" s="320"/>
      <c r="T1327" s="320"/>
      <c r="U1327" s="320"/>
      <c r="V1327" s="320"/>
      <c r="W1327" s="320"/>
      <c r="X1327" s="320"/>
      <c r="Y1327" s="320"/>
      <c r="Z1327" s="320"/>
      <c r="AA1327" s="320"/>
      <c r="AB1327" s="320"/>
      <c r="AC1327" s="320"/>
      <c r="AD1327" s="88">
        <f>'Art. 121'!Q1275</f>
        <v>0</v>
      </c>
      <c r="AE1327" s="89">
        <f t="shared" si="229"/>
        <v>0</v>
      </c>
      <c r="AF1327">
        <f t="shared" si="230"/>
        <v>0</v>
      </c>
      <c r="AG1327" s="86">
        <f t="shared" si="231"/>
        <v>1</v>
      </c>
      <c r="AH1327" s="90">
        <f t="shared" si="232"/>
        <v>0</v>
      </c>
      <c r="AI1327" s="91">
        <f t="shared" si="233"/>
        <v>0.1</v>
      </c>
      <c r="AJ1327" s="91">
        <f t="shared" si="234"/>
        <v>0</v>
      </c>
      <c r="AK1327" s="91">
        <f t="shared" si="235"/>
        <v>0</v>
      </c>
    </row>
    <row r="1328" spans="1:37" ht="25.4" customHeight="1" thickTop="1" thickBot="1" x14ac:dyDescent="0.3">
      <c r="A1328" s="320" t="s">
        <v>1344</v>
      </c>
      <c r="B1328" s="320"/>
      <c r="C1328" s="320"/>
      <c r="D1328" s="320"/>
      <c r="E1328" s="320"/>
      <c r="F1328" s="320"/>
      <c r="G1328" s="320"/>
      <c r="H1328" s="320"/>
      <c r="I1328" s="320"/>
      <c r="J1328" s="320"/>
      <c r="K1328" s="320"/>
      <c r="L1328" s="320"/>
      <c r="M1328" s="320"/>
      <c r="N1328" s="320"/>
      <c r="O1328" s="320"/>
      <c r="P1328" s="320"/>
      <c r="Q1328" s="320"/>
      <c r="R1328" s="320"/>
      <c r="S1328" s="320"/>
      <c r="T1328" s="320"/>
      <c r="U1328" s="320"/>
      <c r="V1328" s="320"/>
      <c r="W1328" s="320"/>
      <c r="X1328" s="320"/>
      <c r="Y1328" s="320"/>
      <c r="Z1328" s="320"/>
      <c r="AA1328" s="320"/>
      <c r="AB1328" s="320"/>
      <c r="AC1328" s="320"/>
      <c r="AD1328" s="88">
        <f>'Art. 121'!Q1276</f>
        <v>0</v>
      </c>
      <c r="AE1328" s="89">
        <f t="shared" si="229"/>
        <v>0</v>
      </c>
      <c r="AF1328">
        <f t="shared" si="230"/>
        <v>0</v>
      </c>
      <c r="AG1328" s="86">
        <f t="shared" si="231"/>
        <v>1</v>
      </c>
      <c r="AH1328" s="90">
        <f t="shared" si="232"/>
        <v>0</v>
      </c>
      <c r="AI1328" s="91">
        <f t="shared" si="233"/>
        <v>0.1</v>
      </c>
      <c r="AJ1328" s="91">
        <f t="shared" si="234"/>
        <v>0</v>
      </c>
      <c r="AK1328" s="91">
        <f t="shared" si="235"/>
        <v>0</v>
      </c>
    </row>
    <row r="1329" spans="1:37" ht="25.4" customHeight="1" thickTop="1" thickBot="1" x14ac:dyDescent="0.3">
      <c r="A1329" s="320" t="s">
        <v>1346</v>
      </c>
      <c r="B1329" s="320"/>
      <c r="C1329" s="320"/>
      <c r="D1329" s="320"/>
      <c r="E1329" s="320"/>
      <c r="F1329" s="320"/>
      <c r="G1329" s="320"/>
      <c r="H1329" s="320"/>
      <c r="I1329" s="320"/>
      <c r="J1329" s="320"/>
      <c r="K1329" s="320"/>
      <c r="L1329" s="320"/>
      <c r="M1329" s="320"/>
      <c r="N1329" s="320"/>
      <c r="O1329" s="320"/>
      <c r="P1329" s="320"/>
      <c r="Q1329" s="320"/>
      <c r="R1329" s="320"/>
      <c r="S1329" s="320"/>
      <c r="T1329" s="320"/>
      <c r="U1329" s="320"/>
      <c r="V1329" s="320"/>
      <c r="W1329" s="320"/>
      <c r="X1329" s="320"/>
      <c r="Y1329" s="320"/>
      <c r="Z1329" s="320"/>
      <c r="AA1329" s="320"/>
      <c r="AB1329" s="320"/>
      <c r="AC1329" s="320"/>
      <c r="AD1329" s="88">
        <f>'Art. 121'!Q1277</f>
        <v>0</v>
      </c>
      <c r="AE1329" s="89">
        <f t="shared" si="229"/>
        <v>0</v>
      </c>
      <c r="AF1329">
        <f t="shared" si="230"/>
        <v>0</v>
      </c>
      <c r="AG1329" s="86">
        <f t="shared" si="231"/>
        <v>1</v>
      </c>
      <c r="AH1329" s="90">
        <f t="shared" si="232"/>
        <v>0</v>
      </c>
      <c r="AI1329" s="91">
        <f t="shared" si="233"/>
        <v>0.1</v>
      </c>
      <c r="AJ1329" s="91">
        <f t="shared" si="234"/>
        <v>0</v>
      </c>
      <c r="AK1329" s="91">
        <f t="shared" si="235"/>
        <v>0</v>
      </c>
    </row>
    <row r="1330" spans="1:37" ht="25.4" customHeight="1" thickTop="1" thickBot="1" x14ac:dyDescent="0.3">
      <c r="A1330" s="320" t="s">
        <v>1348</v>
      </c>
      <c r="B1330" s="320"/>
      <c r="C1330" s="320"/>
      <c r="D1330" s="320"/>
      <c r="E1330" s="320"/>
      <c r="F1330" s="320"/>
      <c r="G1330" s="320"/>
      <c r="H1330" s="320"/>
      <c r="I1330" s="320"/>
      <c r="J1330" s="320"/>
      <c r="K1330" s="320"/>
      <c r="L1330" s="320"/>
      <c r="M1330" s="320"/>
      <c r="N1330" s="320"/>
      <c r="O1330" s="320"/>
      <c r="P1330" s="320"/>
      <c r="Q1330" s="320"/>
      <c r="R1330" s="320"/>
      <c r="S1330" s="320"/>
      <c r="T1330" s="320"/>
      <c r="U1330" s="320"/>
      <c r="V1330" s="320"/>
      <c r="W1330" s="320"/>
      <c r="X1330" s="320"/>
      <c r="Y1330" s="320"/>
      <c r="Z1330" s="320"/>
      <c r="AA1330" s="320"/>
      <c r="AB1330" s="320"/>
      <c r="AC1330" s="320"/>
      <c r="AD1330" s="88">
        <f>'Art. 121'!Q1278</f>
        <v>0</v>
      </c>
      <c r="AE1330" s="89">
        <f t="shared" si="229"/>
        <v>0</v>
      </c>
      <c r="AF1330">
        <f t="shared" si="230"/>
        <v>0</v>
      </c>
      <c r="AG1330" s="86">
        <f t="shared" si="231"/>
        <v>1</v>
      </c>
      <c r="AH1330" s="90">
        <f t="shared" si="232"/>
        <v>0</v>
      </c>
      <c r="AI1330" s="91">
        <f t="shared" si="233"/>
        <v>0.1</v>
      </c>
      <c r="AJ1330" s="91">
        <f t="shared" si="234"/>
        <v>0</v>
      </c>
      <c r="AK1330" s="91">
        <f t="shared" si="235"/>
        <v>0</v>
      </c>
    </row>
    <row r="1331" spans="1:37" ht="25.4" customHeight="1" thickTop="1" thickBot="1" x14ac:dyDescent="0.3">
      <c r="A1331" s="320" t="s">
        <v>1350</v>
      </c>
      <c r="B1331" s="320"/>
      <c r="C1331" s="320"/>
      <c r="D1331" s="320"/>
      <c r="E1331" s="320"/>
      <c r="F1331" s="320"/>
      <c r="G1331" s="320"/>
      <c r="H1331" s="320"/>
      <c r="I1331" s="320"/>
      <c r="J1331" s="320"/>
      <c r="K1331" s="320"/>
      <c r="L1331" s="320"/>
      <c r="M1331" s="320"/>
      <c r="N1331" s="320"/>
      <c r="O1331" s="320"/>
      <c r="P1331" s="320"/>
      <c r="Q1331" s="320"/>
      <c r="R1331" s="320"/>
      <c r="S1331" s="320"/>
      <c r="T1331" s="320"/>
      <c r="U1331" s="320"/>
      <c r="V1331" s="320"/>
      <c r="W1331" s="320"/>
      <c r="X1331" s="320"/>
      <c r="Y1331" s="320"/>
      <c r="Z1331" s="320"/>
      <c r="AA1331" s="320"/>
      <c r="AB1331" s="320"/>
      <c r="AC1331" s="320"/>
      <c r="AD1331" s="88">
        <f>'Art. 121'!Q1279</f>
        <v>0</v>
      </c>
      <c r="AE1331" s="89">
        <f t="shared" si="229"/>
        <v>0</v>
      </c>
      <c r="AF1331">
        <f t="shared" si="230"/>
        <v>0</v>
      </c>
      <c r="AG1331" s="86">
        <f t="shared" si="231"/>
        <v>1</v>
      </c>
      <c r="AH1331" s="90">
        <f t="shared" si="232"/>
        <v>0</v>
      </c>
      <c r="AI1331" s="91">
        <f t="shared" si="233"/>
        <v>0.1</v>
      </c>
      <c r="AJ1331" s="91">
        <f t="shared" si="234"/>
        <v>0</v>
      </c>
      <c r="AK1331" s="91">
        <f t="shared" si="235"/>
        <v>0</v>
      </c>
    </row>
    <row r="1332" spans="1:37" ht="25.4" customHeight="1" thickTop="1" x14ac:dyDescent="0.25">
      <c r="A1332" s="289" t="s">
        <v>2619</v>
      </c>
      <c r="B1332" s="289"/>
      <c r="C1332" s="289"/>
      <c r="D1332" s="289"/>
      <c r="E1332" s="289"/>
      <c r="F1332" s="289"/>
      <c r="G1332" s="289"/>
      <c r="H1332" s="289"/>
      <c r="I1332" s="289"/>
      <c r="J1332" s="289"/>
      <c r="K1332" s="289"/>
      <c r="L1332" s="289"/>
      <c r="M1332" s="289"/>
      <c r="N1332" s="289"/>
      <c r="O1332" s="289"/>
      <c r="P1332" s="289"/>
      <c r="Q1332" s="289"/>
      <c r="R1332" s="289"/>
      <c r="S1332" s="289"/>
      <c r="T1332" s="289"/>
      <c r="U1332" s="289"/>
      <c r="V1332" s="289"/>
      <c r="W1332" s="289"/>
      <c r="X1332" s="289"/>
      <c r="Y1332" s="289"/>
      <c r="Z1332" s="289"/>
      <c r="AA1332" s="289"/>
      <c r="AB1332" s="289"/>
      <c r="AC1332" s="289"/>
      <c r="AD1332" s="289"/>
      <c r="AE1332" s="89">
        <f>SUM(AE1322:AE1331)</f>
        <v>0</v>
      </c>
      <c r="AF1332" s="59"/>
      <c r="AG1332" s="92">
        <f>SUM(AG1322:AG1331)</f>
        <v>10</v>
      </c>
      <c r="AH1332" s="93"/>
      <c r="AI1332" s="94"/>
      <c r="AJ1332" s="94"/>
      <c r="AK1332" s="94"/>
    </row>
    <row r="1333" spans="1:37" ht="25.4" customHeight="1" x14ac:dyDescent="0.25">
      <c r="A1333" s="290" t="s">
        <v>2620</v>
      </c>
      <c r="B1333" s="290"/>
      <c r="C1333" s="290"/>
      <c r="D1333" s="290"/>
      <c r="E1333" s="290"/>
      <c r="F1333" s="290"/>
      <c r="G1333" s="290"/>
      <c r="H1333" s="290"/>
      <c r="I1333" s="290"/>
      <c r="J1333" s="290"/>
      <c r="K1333" s="290"/>
      <c r="L1333" s="290"/>
      <c r="M1333" s="290"/>
      <c r="N1333" s="290"/>
      <c r="O1333" s="290"/>
      <c r="P1333" s="290"/>
      <c r="Q1333" s="290"/>
      <c r="R1333" s="290"/>
      <c r="S1333" s="290"/>
      <c r="T1333" s="290"/>
      <c r="U1333" s="290"/>
      <c r="V1333" s="290"/>
      <c r="W1333" s="290"/>
      <c r="X1333" s="290"/>
      <c r="Y1333" s="290"/>
      <c r="Z1333" s="290"/>
      <c r="AA1333" s="290"/>
      <c r="AB1333" s="290"/>
      <c r="AC1333" s="290"/>
      <c r="AD1333" s="290"/>
      <c r="AE1333" s="89">
        <f>AE1332/$AE$23*100</f>
        <v>0</v>
      </c>
      <c r="AF1333" s="59"/>
      <c r="AG1333" s="92"/>
      <c r="AH1333" s="93"/>
      <c r="AI1333" s="94"/>
      <c r="AJ1333" s="94"/>
      <c r="AK1333" s="94"/>
    </row>
    <row r="1334" spans="1:37" ht="25.4" customHeight="1" thickBot="1" x14ac:dyDescent="0.3">
      <c r="A1334" s="70"/>
      <c r="B1334" s="70"/>
      <c r="C1334" s="70"/>
      <c r="D1334" s="70"/>
      <c r="E1334" s="70"/>
      <c r="F1334" s="70"/>
      <c r="G1334" s="70"/>
      <c r="H1334" s="70"/>
      <c r="I1334" s="70"/>
      <c r="J1334" s="70"/>
      <c r="K1334" s="70"/>
      <c r="L1334" s="70"/>
      <c r="M1334" s="70"/>
      <c r="N1334" s="70"/>
      <c r="O1334" s="70"/>
      <c r="P1334" s="70"/>
      <c r="Q1334" s="95"/>
      <c r="R1334" s="70"/>
      <c r="S1334" s="70"/>
      <c r="T1334" s="70"/>
      <c r="U1334" s="70"/>
      <c r="V1334" s="70"/>
      <c r="W1334" s="70"/>
      <c r="X1334" s="70"/>
      <c r="Y1334" s="70"/>
      <c r="Z1334" s="70"/>
      <c r="AA1334" s="70"/>
      <c r="AB1334" s="70"/>
      <c r="AC1334" s="70"/>
      <c r="AD1334" s="96"/>
      <c r="AE1334" s="96"/>
    </row>
    <row r="1335" spans="1:37" ht="25.4" customHeight="1" thickTop="1" thickBot="1" x14ac:dyDescent="0.3">
      <c r="A1335" s="291" t="s">
        <v>124</v>
      </c>
      <c r="B1335" s="291"/>
      <c r="C1335" s="291"/>
      <c r="D1335" s="291"/>
      <c r="E1335" s="291"/>
      <c r="F1335" s="291"/>
      <c r="G1335" s="291"/>
      <c r="H1335" s="291"/>
      <c r="I1335" s="291"/>
      <c r="J1335" s="291"/>
      <c r="K1335" s="291"/>
      <c r="L1335" s="291"/>
      <c r="M1335" s="291"/>
      <c r="N1335" s="291"/>
      <c r="O1335" s="291"/>
      <c r="P1335" s="291"/>
      <c r="Q1335" s="291"/>
      <c r="R1335" s="291"/>
      <c r="S1335" s="291"/>
      <c r="T1335" s="291"/>
      <c r="U1335" s="291"/>
      <c r="V1335" s="291"/>
      <c r="W1335" s="291"/>
      <c r="X1335" s="291"/>
      <c r="Y1335" s="291"/>
      <c r="Z1335" s="291"/>
      <c r="AA1335" s="291"/>
      <c r="AB1335" s="291"/>
      <c r="AC1335" s="291"/>
      <c r="AD1335" s="104" t="s">
        <v>65</v>
      </c>
      <c r="AE1335" s="105" t="s">
        <v>9</v>
      </c>
      <c r="AF1335" s="86" t="s">
        <v>330</v>
      </c>
      <c r="AG1335" s="86" t="s">
        <v>331</v>
      </c>
      <c r="AH1335" s="86" t="s">
        <v>332</v>
      </c>
      <c r="AI1335" s="87" t="s">
        <v>333</v>
      </c>
      <c r="AJ1335" s="86"/>
      <c r="AK1335" s="87" t="s">
        <v>334</v>
      </c>
    </row>
    <row r="1336" spans="1:37" ht="25.4" customHeight="1" thickTop="1" thickBot="1" x14ac:dyDescent="0.3">
      <c r="A1336" s="320" t="s">
        <v>1352</v>
      </c>
      <c r="B1336" s="320"/>
      <c r="C1336" s="320"/>
      <c r="D1336" s="320"/>
      <c r="E1336" s="320"/>
      <c r="F1336" s="320"/>
      <c r="G1336" s="320"/>
      <c r="H1336" s="320"/>
      <c r="I1336" s="320"/>
      <c r="J1336" s="320"/>
      <c r="K1336" s="320"/>
      <c r="L1336" s="320"/>
      <c r="M1336" s="320"/>
      <c r="N1336" s="320"/>
      <c r="O1336" s="320"/>
      <c r="P1336" s="320"/>
      <c r="Q1336" s="320"/>
      <c r="R1336" s="320"/>
      <c r="S1336" s="320"/>
      <c r="T1336" s="320"/>
      <c r="U1336" s="320"/>
      <c r="V1336" s="320"/>
      <c r="W1336" s="320"/>
      <c r="X1336" s="320"/>
      <c r="Y1336" s="320"/>
      <c r="Z1336" s="320"/>
      <c r="AA1336" s="320"/>
      <c r="AB1336" s="320"/>
      <c r="AC1336" s="320"/>
      <c r="AD1336" s="88">
        <f>'Art. 121'!Q1282</f>
        <v>0</v>
      </c>
      <c r="AE1336" s="89">
        <f>IF(AG1336=1,AK1336,AG1336)</f>
        <v>0</v>
      </c>
      <c r="AF1336">
        <f>AD1336/2</f>
        <v>0</v>
      </c>
      <c r="AG1336" s="86">
        <f>IF(AND(AF1336&gt;=0,AF1336&lt;=1),1,"No aplica")</f>
        <v>1</v>
      </c>
      <c r="AH1336" s="90">
        <f>AD1336/(AG1336*2)</f>
        <v>0</v>
      </c>
      <c r="AI1336" s="91">
        <f>IF(AG1336=1,AG1336/$AG$1341,"No aplica")</f>
        <v>0.2</v>
      </c>
      <c r="AJ1336" s="91">
        <f>AF1336*AI1336</f>
        <v>0</v>
      </c>
      <c r="AK1336" s="91">
        <f>AJ1336*$AE$23</f>
        <v>0</v>
      </c>
    </row>
    <row r="1337" spans="1:37" ht="25.4" customHeight="1" thickTop="1" thickBot="1" x14ac:dyDescent="0.3">
      <c r="A1337" s="320" t="s">
        <v>1354</v>
      </c>
      <c r="B1337" s="320"/>
      <c r="C1337" s="320"/>
      <c r="D1337" s="320"/>
      <c r="E1337" s="320"/>
      <c r="F1337" s="320"/>
      <c r="G1337" s="320"/>
      <c r="H1337" s="320"/>
      <c r="I1337" s="320"/>
      <c r="J1337" s="320"/>
      <c r="K1337" s="320"/>
      <c r="L1337" s="320"/>
      <c r="M1337" s="320"/>
      <c r="N1337" s="320"/>
      <c r="O1337" s="320"/>
      <c r="P1337" s="320"/>
      <c r="Q1337" s="320"/>
      <c r="R1337" s="320"/>
      <c r="S1337" s="320"/>
      <c r="T1337" s="320"/>
      <c r="U1337" s="320"/>
      <c r="V1337" s="320"/>
      <c r="W1337" s="320"/>
      <c r="X1337" s="320"/>
      <c r="Y1337" s="320"/>
      <c r="Z1337" s="320"/>
      <c r="AA1337" s="320"/>
      <c r="AB1337" s="320"/>
      <c r="AC1337" s="320"/>
      <c r="AD1337" s="88">
        <f>'Art. 121'!Q1283</f>
        <v>0</v>
      </c>
      <c r="AE1337" s="89">
        <f>IF(AG1337=1,AK1337,AG1337)</f>
        <v>0</v>
      </c>
      <c r="AF1337">
        <f>AD1337/2</f>
        <v>0</v>
      </c>
      <c r="AG1337" s="86">
        <f>IF(AND(AF1337&gt;=0,AF1337&lt;=1),1,"No aplica")</f>
        <v>1</v>
      </c>
      <c r="AH1337" s="90">
        <f>AD1337/(AG1337*2)</f>
        <v>0</v>
      </c>
      <c r="AI1337" s="91">
        <f>IF(AG1337=1,AG1337/$AG$1341,"No aplica")</f>
        <v>0.2</v>
      </c>
      <c r="AJ1337" s="91">
        <f>AF1337*AI1337</f>
        <v>0</v>
      </c>
      <c r="AK1337" s="91">
        <f>AJ1337*$AE$23</f>
        <v>0</v>
      </c>
    </row>
    <row r="1338" spans="1:37" ht="25.4" customHeight="1" thickTop="1" thickBot="1" x14ac:dyDescent="0.3">
      <c r="A1338" s="320" t="s">
        <v>1356</v>
      </c>
      <c r="B1338" s="320"/>
      <c r="C1338" s="320"/>
      <c r="D1338" s="320"/>
      <c r="E1338" s="320"/>
      <c r="F1338" s="320"/>
      <c r="G1338" s="320"/>
      <c r="H1338" s="320"/>
      <c r="I1338" s="320"/>
      <c r="J1338" s="320"/>
      <c r="K1338" s="320"/>
      <c r="L1338" s="320"/>
      <c r="M1338" s="320"/>
      <c r="N1338" s="320"/>
      <c r="O1338" s="320"/>
      <c r="P1338" s="320"/>
      <c r="Q1338" s="320"/>
      <c r="R1338" s="320"/>
      <c r="S1338" s="320"/>
      <c r="T1338" s="320"/>
      <c r="U1338" s="320"/>
      <c r="V1338" s="320"/>
      <c r="W1338" s="320"/>
      <c r="X1338" s="320"/>
      <c r="Y1338" s="320"/>
      <c r="Z1338" s="320"/>
      <c r="AA1338" s="320"/>
      <c r="AB1338" s="320"/>
      <c r="AC1338" s="320"/>
      <c r="AD1338" s="88">
        <f>'Art. 121'!Q1284</f>
        <v>0</v>
      </c>
      <c r="AE1338" s="89">
        <f>IF(AG1338=1,AK1338,AG1338)</f>
        <v>0</v>
      </c>
      <c r="AF1338">
        <f>AD1338/2</f>
        <v>0</v>
      </c>
      <c r="AG1338" s="86">
        <f>IF(AND(AF1338&gt;=0,AF1338&lt;=1),1,"No aplica")</f>
        <v>1</v>
      </c>
      <c r="AH1338" s="90">
        <f>AD1338/(AG1338*2)</f>
        <v>0</v>
      </c>
      <c r="AI1338" s="91">
        <f>IF(AG1338=1,AG1338/$AG$1341,"No aplica")</f>
        <v>0.2</v>
      </c>
      <c r="AJ1338" s="91">
        <f>AF1338*AI1338</f>
        <v>0</v>
      </c>
      <c r="AK1338" s="91">
        <f>AJ1338*$AE$23</f>
        <v>0</v>
      </c>
    </row>
    <row r="1339" spans="1:37" ht="25.4" customHeight="1" thickTop="1" thickBot="1" x14ac:dyDescent="0.3">
      <c r="A1339" s="320" t="s">
        <v>1358</v>
      </c>
      <c r="B1339" s="320"/>
      <c r="C1339" s="320"/>
      <c r="D1339" s="320"/>
      <c r="E1339" s="320"/>
      <c r="F1339" s="320"/>
      <c r="G1339" s="320"/>
      <c r="H1339" s="320"/>
      <c r="I1339" s="320"/>
      <c r="J1339" s="320"/>
      <c r="K1339" s="320"/>
      <c r="L1339" s="320"/>
      <c r="M1339" s="320"/>
      <c r="N1339" s="320"/>
      <c r="O1339" s="320"/>
      <c r="P1339" s="320"/>
      <c r="Q1339" s="320"/>
      <c r="R1339" s="320"/>
      <c r="S1339" s="320"/>
      <c r="T1339" s="320"/>
      <c r="U1339" s="320"/>
      <c r="V1339" s="320"/>
      <c r="W1339" s="320"/>
      <c r="X1339" s="320"/>
      <c r="Y1339" s="320"/>
      <c r="Z1339" s="320"/>
      <c r="AA1339" s="320"/>
      <c r="AB1339" s="320"/>
      <c r="AC1339" s="320"/>
      <c r="AD1339" s="88">
        <f>'Art. 121'!Q1285</f>
        <v>0</v>
      </c>
      <c r="AE1339" s="89">
        <f>IF(AG1339=1,AK1339,AG1339)</f>
        <v>0</v>
      </c>
      <c r="AF1339">
        <f>AD1339/2</f>
        <v>0</v>
      </c>
      <c r="AG1339" s="86">
        <f>IF(AND(AF1339&gt;=0,AF1339&lt;=1),1,"No aplica")</f>
        <v>1</v>
      </c>
      <c r="AH1339" s="90">
        <f>AD1339/(AG1339*2)</f>
        <v>0</v>
      </c>
      <c r="AI1339" s="91">
        <f>IF(AG1339=1,AG1339/$AG$1341,"No aplica")</f>
        <v>0.2</v>
      </c>
      <c r="AJ1339" s="91">
        <f>AF1339*AI1339</f>
        <v>0</v>
      </c>
      <c r="AK1339" s="91">
        <f>AJ1339*$AE$23</f>
        <v>0</v>
      </c>
    </row>
    <row r="1340" spans="1:37" ht="25.4" customHeight="1" thickTop="1" thickBot="1" x14ac:dyDescent="0.3">
      <c r="A1340" s="320" t="s">
        <v>1360</v>
      </c>
      <c r="B1340" s="320"/>
      <c r="C1340" s="320"/>
      <c r="D1340" s="320"/>
      <c r="E1340" s="320"/>
      <c r="F1340" s="320"/>
      <c r="G1340" s="320"/>
      <c r="H1340" s="320"/>
      <c r="I1340" s="320"/>
      <c r="J1340" s="320"/>
      <c r="K1340" s="320"/>
      <c r="L1340" s="320"/>
      <c r="M1340" s="320"/>
      <c r="N1340" s="320"/>
      <c r="O1340" s="320"/>
      <c r="P1340" s="320"/>
      <c r="Q1340" s="320"/>
      <c r="R1340" s="320"/>
      <c r="S1340" s="320"/>
      <c r="T1340" s="320"/>
      <c r="U1340" s="320"/>
      <c r="V1340" s="320"/>
      <c r="W1340" s="320"/>
      <c r="X1340" s="320"/>
      <c r="Y1340" s="320"/>
      <c r="Z1340" s="320"/>
      <c r="AA1340" s="320"/>
      <c r="AB1340" s="320"/>
      <c r="AC1340" s="320"/>
      <c r="AD1340" s="88">
        <f>'Art. 121'!Q1286</f>
        <v>0</v>
      </c>
      <c r="AE1340" s="89">
        <f>IF(AG1340=1,AK1340,AG1340)</f>
        <v>0</v>
      </c>
      <c r="AF1340">
        <f>AD1340/2</f>
        <v>0</v>
      </c>
      <c r="AG1340" s="86">
        <f>IF(AND(AF1340&gt;=0,AF1340&lt;=1),1,"No aplica")</f>
        <v>1</v>
      </c>
      <c r="AH1340" s="90">
        <f>AD1340/(AG1340*2)</f>
        <v>0</v>
      </c>
      <c r="AI1340" s="91">
        <f>IF(AG1340=1,AG1340/$AG$1341,"No aplica")</f>
        <v>0.2</v>
      </c>
      <c r="AJ1340" s="91">
        <f>AF1340*AI1340</f>
        <v>0</v>
      </c>
      <c r="AK1340" s="91">
        <f>AJ1340*$AE$23</f>
        <v>0</v>
      </c>
    </row>
    <row r="1341" spans="1:37" ht="25.4" customHeight="1" thickTop="1" x14ac:dyDescent="0.25">
      <c r="A1341" s="289" t="s">
        <v>2621</v>
      </c>
      <c r="B1341" s="289"/>
      <c r="C1341" s="289"/>
      <c r="D1341" s="289"/>
      <c r="E1341" s="289"/>
      <c r="F1341" s="289"/>
      <c r="G1341" s="289"/>
      <c r="H1341" s="289"/>
      <c r="I1341" s="289"/>
      <c r="J1341" s="289"/>
      <c r="K1341" s="289"/>
      <c r="L1341" s="289"/>
      <c r="M1341" s="289"/>
      <c r="N1341" s="289"/>
      <c r="O1341" s="289"/>
      <c r="P1341" s="289"/>
      <c r="Q1341" s="289"/>
      <c r="R1341" s="289"/>
      <c r="S1341" s="289"/>
      <c r="T1341" s="289"/>
      <c r="U1341" s="289"/>
      <c r="V1341" s="289"/>
      <c r="W1341" s="289"/>
      <c r="X1341" s="289"/>
      <c r="Y1341" s="289"/>
      <c r="Z1341" s="289"/>
      <c r="AA1341" s="289"/>
      <c r="AB1341" s="289"/>
      <c r="AC1341" s="289"/>
      <c r="AD1341" s="289"/>
      <c r="AE1341" s="89">
        <f>SUM(AE1334:AE1340)</f>
        <v>0</v>
      </c>
      <c r="AF1341" s="59"/>
      <c r="AG1341" s="92">
        <f>SUM(AG1336:AG1340)</f>
        <v>5</v>
      </c>
      <c r="AH1341" s="93"/>
      <c r="AI1341" s="94"/>
      <c r="AJ1341" s="94"/>
      <c r="AK1341" s="94"/>
    </row>
    <row r="1342" spans="1:37" ht="25.4" customHeight="1" x14ac:dyDescent="0.25">
      <c r="A1342" s="290" t="s">
        <v>2622</v>
      </c>
      <c r="B1342" s="290"/>
      <c r="C1342" s="290"/>
      <c r="D1342" s="290"/>
      <c r="E1342" s="290"/>
      <c r="F1342" s="290"/>
      <c r="G1342" s="290"/>
      <c r="H1342" s="290"/>
      <c r="I1342" s="290"/>
      <c r="J1342" s="290"/>
      <c r="K1342" s="290"/>
      <c r="L1342" s="290"/>
      <c r="M1342" s="290"/>
      <c r="N1342" s="290"/>
      <c r="O1342" s="290"/>
      <c r="P1342" s="290"/>
      <c r="Q1342" s="290"/>
      <c r="R1342" s="290"/>
      <c r="S1342" s="290"/>
      <c r="T1342" s="290"/>
      <c r="U1342" s="290"/>
      <c r="V1342" s="290"/>
      <c r="W1342" s="290"/>
      <c r="X1342" s="290"/>
      <c r="Y1342" s="290"/>
      <c r="Z1342" s="290"/>
      <c r="AA1342" s="290"/>
      <c r="AB1342" s="290"/>
      <c r="AC1342" s="290"/>
      <c r="AD1342" s="290"/>
      <c r="AE1342" s="89">
        <f>AE1341/$AE$23*100</f>
        <v>0</v>
      </c>
      <c r="AF1342" s="59"/>
      <c r="AG1342" s="92"/>
      <c r="AH1342" s="93"/>
      <c r="AI1342" s="94"/>
      <c r="AJ1342" s="94"/>
      <c r="AK1342" s="94"/>
    </row>
    <row r="1343" spans="1:37" ht="25.4" customHeight="1" x14ac:dyDescent="0.25">
      <c r="A1343" s="100"/>
      <c r="B1343" s="100"/>
      <c r="C1343" s="100"/>
      <c r="D1343" s="100"/>
      <c r="E1343" s="100"/>
      <c r="F1343" s="100"/>
      <c r="G1343" s="100"/>
      <c r="H1343" s="100"/>
      <c r="I1343" s="100"/>
      <c r="J1343" s="100"/>
      <c r="K1343" s="100"/>
      <c r="L1343" s="100"/>
      <c r="M1343" s="100"/>
      <c r="N1343" s="100"/>
      <c r="O1343" s="100"/>
      <c r="P1343" s="100"/>
      <c r="Q1343" s="95"/>
      <c r="R1343" s="100"/>
      <c r="S1343" s="100"/>
      <c r="T1343" s="100"/>
      <c r="U1343" s="100"/>
      <c r="V1343" s="100"/>
      <c r="W1343" s="100"/>
      <c r="X1343" s="100"/>
      <c r="Y1343" s="100"/>
      <c r="Z1343" s="100"/>
      <c r="AA1343" s="100"/>
      <c r="AB1343" s="100"/>
      <c r="AC1343" s="100"/>
      <c r="AD1343" s="96"/>
      <c r="AE1343" s="96"/>
    </row>
    <row r="1344" spans="1:37" ht="25.4" customHeight="1" x14ac:dyDescent="0.25">
      <c r="A1344" s="100"/>
      <c r="B1344" s="100"/>
      <c r="C1344" s="100"/>
      <c r="D1344" s="100"/>
      <c r="E1344" s="100"/>
      <c r="F1344" s="100"/>
      <c r="G1344" s="100"/>
      <c r="H1344" s="100"/>
      <c r="I1344" s="100"/>
      <c r="J1344" s="100"/>
      <c r="K1344" s="100"/>
      <c r="L1344" s="100"/>
      <c r="M1344" s="100"/>
      <c r="N1344" s="100"/>
      <c r="O1344" s="100"/>
      <c r="P1344" s="100"/>
      <c r="Q1344" s="95"/>
      <c r="R1344" s="100"/>
      <c r="S1344" s="100"/>
      <c r="T1344" s="100"/>
      <c r="U1344" s="100"/>
      <c r="V1344" s="100"/>
      <c r="W1344" s="100"/>
      <c r="X1344" s="100"/>
      <c r="Y1344" s="100"/>
      <c r="Z1344" s="100"/>
      <c r="AA1344" s="100"/>
      <c r="AB1344" s="100"/>
      <c r="AC1344" s="100"/>
      <c r="AD1344" s="96"/>
      <c r="AE1344" s="96"/>
    </row>
    <row r="1345" spans="1:37" ht="25.4" customHeight="1" x14ac:dyDescent="0.25">
      <c r="A1345" s="337" t="s">
        <v>1361</v>
      </c>
      <c r="B1345" s="337"/>
      <c r="C1345" s="337"/>
      <c r="D1345" s="337"/>
      <c r="E1345" s="337"/>
      <c r="F1345" s="337"/>
      <c r="G1345" s="337"/>
      <c r="H1345" s="337"/>
      <c r="I1345" s="337"/>
      <c r="J1345" s="337"/>
      <c r="K1345" s="337"/>
      <c r="L1345" s="337"/>
      <c r="M1345" s="337"/>
      <c r="N1345" s="337"/>
      <c r="O1345" s="337"/>
      <c r="P1345" s="337"/>
      <c r="Q1345" s="337"/>
      <c r="R1345" s="337"/>
      <c r="S1345" s="337"/>
      <c r="T1345" s="337"/>
      <c r="U1345" s="337"/>
      <c r="V1345" s="337"/>
      <c r="W1345" s="337"/>
      <c r="X1345" s="337"/>
      <c r="Y1345" s="337"/>
      <c r="Z1345" s="337"/>
      <c r="AA1345" s="337"/>
      <c r="AB1345" s="337"/>
      <c r="AC1345" s="337"/>
      <c r="AD1345" s="82"/>
      <c r="AE1345" s="82"/>
    </row>
    <row r="1346" spans="1:37" ht="25.4" customHeight="1" x14ac:dyDescent="0.25">
      <c r="A1346" s="101"/>
      <c r="B1346" s="102"/>
      <c r="C1346" s="102"/>
      <c r="D1346" s="102"/>
      <c r="E1346" s="102"/>
      <c r="F1346" s="102"/>
      <c r="G1346" s="102"/>
      <c r="H1346" s="102"/>
      <c r="I1346" s="102"/>
      <c r="J1346" s="102"/>
      <c r="K1346" s="102"/>
      <c r="L1346" s="102"/>
      <c r="M1346" s="102"/>
      <c r="N1346" s="102"/>
      <c r="O1346" s="102"/>
      <c r="P1346" s="102"/>
      <c r="Q1346" s="103"/>
      <c r="R1346" s="102"/>
      <c r="S1346" s="102"/>
      <c r="T1346" s="102"/>
      <c r="U1346" s="102"/>
      <c r="V1346" s="102"/>
      <c r="W1346" s="102"/>
      <c r="X1346" s="102"/>
      <c r="Y1346" s="102"/>
      <c r="Z1346" s="102"/>
      <c r="AA1346" s="102"/>
      <c r="AB1346" s="102"/>
      <c r="AC1346" s="102"/>
      <c r="AD1346" s="83"/>
      <c r="AE1346" s="83"/>
    </row>
    <row r="1347" spans="1:37" ht="25.4" customHeight="1" thickBot="1" x14ac:dyDescent="0.3">
      <c r="A1347" s="70"/>
      <c r="B1347" s="70"/>
      <c r="C1347" s="70"/>
      <c r="D1347" s="70"/>
      <c r="E1347" s="70"/>
      <c r="F1347" s="70"/>
      <c r="G1347" s="70"/>
      <c r="H1347" s="70"/>
      <c r="I1347" s="70"/>
      <c r="J1347" s="70"/>
      <c r="K1347" s="70"/>
      <c r="L1347" s="70"/>
      <c r="M1347" s="70"/>
      <c r="N1347" s="70"/>
      <c r="O1347" s="70"/>
      <c r="P1347" s="70"/>
      <c r="Q1347" s="95"/>
      <c r="R1347" s="70"/>
      <c r="S1347" s="70"/>
      <c r="T1347" s="70"/>
      <c r="U1347" s="70"/>
      <c r="V1347" s="70"/>
      <c r="W1347" s="70"/>
      <c r="X1347" s="70"/>
      <c r="Y1347" s="70"/>
      <c r="Z1347" s="70"/>
      <c r="AA1347" s="70"/>
      <c r="AB1347" s="70"/>
      <c r="AC1347" s="70"/>
      <c r="AD1347" s="96"/>
      <c r="AE1347" s="96"/>
    </row>
    <row r="1348" spans="1:37" ht="25.4" customHeight="1" thickTop="1" thickBot="1" x14ac:dyDescent="0.3">
      <c r="A1348" s="292" t="s">
        <v>44</v>
      </c>
      <c r="B1348" s="292"/>
      <c r="C1348" s="292"/>
      <c r="D1348" s="292"/>
      <c r="E1348" s="292"/>
      <c r="F1348" s="292"/>
      <c r="G1348" s="292"/>
      <c r="H1348" s="292"/>
      <c r="I1348" s="292"/>
      <c r="J1348" s="292"/>
      <c r="K1348" s="292"/>
      <c r="L1348" s="292"/>
      <c r="M1348" s="292"/>
      <c r="N1348" s="292"/>
      <c r="O1348" s="292"/>
      <c r="P1348" s="292"/>
      <c r="Q1348" s="292"/>
      <c r="R1348" s="292"/>
      <c r="S1348" s="292"/>
      <c r="T1348" s="292"/>
      <c r="U1348" s="292"/>
      <c r="V1348" s="292"/>
      <c r="W1348" s="292"/>
      <c r="X1348" s="292"/>
      <c r="Y1348" s="292"/>
      <c r="Z1348" s="292"/>
      <c r="AA1348" s="292"/>
      <c r="AB1348" s="292"/>
      <c r="AC1348" s="292"/>
      <c r="AD1348" s="63" t="s">
        <v>65</v>
      </c>
      <c r="AE1348" s="211" t="s">
        <v>9</v>
      </c>
      <c r="AF1348" s="86" t="s">
        <v>330</v>
      </c>
      <c r="AG1348" s="86" t="s">
        <v>331</v>
      </c>
      <c r="AH1348" s="86" t="s">
        <v>332</v>
      </c>
      <c r="AI1348" s="87" t="s">
        <v>333</v>
      </c>
      <c r="AJ1348" s="86"/>
      <c r="AK1348" s="87" t="s">
        <v>334</v>
      </c>
    </row>
    <row r="1349" spans="1:37" ht="25.4" customHeight="1" thickTop="1" thickBot="1" x14ac:dyDescent="0.3">
      <c r="A1349" s="320" t="s">
        <v>1332</v>
      </c>
      <c r="B1349" s="320"/>
      <c r="C1349" s="320"/>
      <c r="D1349" s="320"/>
      <c r="E1349" s="320"/>
      <c r="F1349" s="320"/>
      <c r="G1349" s="320"/>
      <c r="H1349" s="320"/>
      <c r="I1349" s="320"/>
      <c r="J1349" s="320"/>
      <c r="K1349" s="320"/>
      <c r="L1349" s="320"/>
      <c r="M1349" s="320"/>
      <c r="N1349" s="320"/>
      <c r="O1349" s="320"/>
      <c r="P1349" s="320"/>
      <c r="Q1349" s="320"/>
      <c r="R1349" s="320"/>
      <c r="S1349" s="320"/>
      <c r="T1349" s="320"/>
      <c r="U1349" s="320"/>
      <c r="V1349" s="320"/>
      <c r="W1349" s="320"/>
      <c r="X1349" s="320"/>
      <c r="Y1349" s="320"/>
      <c r="Z1349" s="320"/>
      <c r="AA1349" s="320"/>
      <c r="AB1349" s="320"/>
      <c r="AC1349" s="320"/>
      <c r="AD1349" s="88">
        <f>'Art. 121'!Q1295</f>
        <v>0</v>
      </c>
      <c r="AE1349" s="89">
        <f t="shared" ref="AE1349:AE1368" si="236">IF(AG1349=1,AK1349,AG1349)</f>
        <v>0</v>
      </c>
      <c r="AF1349">
        <f t="shared" ref="AF1349:AF1368" si="237">AD1349/2</f>
        <v>0</v>
      </c>
      <c r="AG1349" s="86">
        <f t="shared" ref="AG1349:AG1368" si="238">IF(AND(AF1349&gt;=0,AF1349&lt;=1),1,"No aplica")</f>
        <v>1</v>
      </c>
      <c r="AH1349" s="90">
        <f t="shared" ref="AH1349:AH1368" si="239">AD1349/(AG1349*2)</f>
        <v>0</v>
      </c>
      <c r="AI1349" s="91">
        <f t="shared" ref="AI1349:AI1368" si="240">IF(AG1349=1,AG1349/$AG$1369,"No aplica")</f>
        <v>0.05</v>
      </c>
      <c r="AJ1349" s="91">
        <f t="shared" ref="AJ1349:AJ1368" si="241">AF1349*AI1349</f>
        <v>0</v>
      </c>
      <c r="AK1349" s="91">
        <f t="shared" ref="AK1349:AK1368" si="242">AJ1349*$AE$23</f>
        <v>0</v>
      </c>
    </row>
    <row r="1350" spans="1:37" ht="25.4" customHeight="1" thickTop="1" thickBot="1" x14ac:dyDescent="0.3">
      <c r="A1350" s="320" t="s">
        <v>1364</v>
      </c>
      <c r="B1350" s="320"/>
      <c r="C1350" s="320"/>
      <c r="D1350" s="320"/>
      <c r="E1350" s="320"/>
      <c r="F1350" s="320"/>
      <c r="G1350" s="320"/>
      <c r="H1350" s="320"/>
      <c r="I1350" s="320"/>
      <c r="J1350" s="320"/>
      <c r="K1350" s="320"/>
      <c r="L1350" s="320"/>
      <c r="M1350" s="320"/>
      <c r="N1350" s="320"/>
      <c r="O1350" s="320"/>
      <c r="P1350" s="320"/>
      <c r="Q1350" s="320"/>
      <c r="R1350" s="320"/>
      <c r="S1350" s="320"/>
      <c r="T1350" s="320"/>
      <c r="U1350" s="320"/>
      <c r="V1350" s="320"/>
      <c r="W1350" s="320"/>
      <c r="X1350" s="320"/>
      <c r="Y1350" s="320"/>
      <c r="Z1350" s="320"/>
      <c r="AA1350" s="320"/>
      <c r="AB1350" s="320"/>
      <c r="AC1350" s="320"/>
      <c r="AD1350" s="88">
        <f>'Art. 121'!Q1296</f>
        <v>0</v>
      </c>
      <c r="AE1350" s="89">
        <f t="shared" si="236"/>
        <v>0</v>
      </c>
      <c r="AF1350">
        <f t="shared" si="237"/>
        <v>0</v>
      </c>
      <c r="AG1350" s="86">
        <f t="shared" si="238"/>
        <v>1</v>
      </c>
      <c r="AH1350" s="90">
        <f t="shared" si="239"/>
        <v>0</v>
      </c>
      <c r="AI1350" s="91">
        <f t="shared" si="240"/>
        <v>0.05</v>
      </c>
      <c r="AJ1350" s="91">
        <f t="shared" si="241"/>
        <v>0</v>
      </c>
      <c r="AK1350" s="91">
        <f t="shared" si="242"/>
        <v>0</v>
      </c>
    </row>
    <row r="1351" spans="1:37" ht="25.4" customHeight="1" thickTop="1" thickBot="1" x14ac:dyDescent="0.3">
      <c r="A1351" s="320" t="s">
        <v>1366</v>
      </c>
      <c r="B1351" s="320"/>
      <c r="C1351" s="320"/>
      <c r="D1351" s="320"/>
      <c r="E1351" s="320"/>
      <c r="F1351" s="320"/>
      <c r="G1351" s="320"/>
      <c r="H1351" s="320"/>
      <c r="I1351" s="320"/>
      <c r="J1351" s="320"/>
      <c r="K1351" s="320"/>
      <c r="L1351" s="320"/>
      <c r="M1351" s="320"/>
      <c r="N1351" s="320"/>
      <c r="O1351" s="320"/>
      <c r="P1351" s="320"/>
      <c r="Q1351" s="320"/>
      <c r="R1351" s="320"/>
      <c r="S1351" s="320"/>
      <c r="T1351" s="320"/>
      <c r="U1351" s="320"/>
      <c r="V1351" s="320"/>
      <c r="W1351" s="320"/>
      <c r="X1351" s="320"/>
      <c r="Y1351" s="320"/>
      <c r="Z1351" s="320"/>
      <c r="AA1351" s="320"/>
      <c r="AB1351" s="320"/>
      <c r="AC1351" s="320"/>
      <c r="AD1351" s="88">
        <f>'Art. 121'!Q1297</f>
        <v>0</v>
      </c>
      <c r="AE1351" s="89">
        <f t="shared" si="236"/>
        <v>0</v>
      </c>
      <c r="AF1351">
        <f t="shared" si="237"/>
        <v>0</v>
      </c>
      <c r="AG1351" s="86">
        <f t="shared" si="238"/>
        <v>1</v>
      </c>
      <c r="AH1351" s="90">
        <f t="shared" si="239"/>
        <v>0</v>
      </c>
      <c r="AI1351" s="91">
        <f t="shared" si="240"/>
        <v>0.05</v>
      </c>
      <c r="AJ1351" s="91">
        <f t="shared" si="241"/>
        <v>0</v>
      </c>
      <c r="AK1351" s="91">
        <f t="shared" si="242"/>
        <v>0</v>
      </c>
    </row>
    <row r="1352" spans="1:37" ht="25.4" customHeight="1" thickTop="1" thickBot="1" x14ac:dyDescent="0.3">
      <c r="A1352" s="320" t="s">
        <v>1368</v>
      </c>
      <c r="B1352" s="320"/>
      <c r="C1352" s="320"/>
      <c r="D1352" s="320"/>
      <c r="E1352" s="320"/>
      <c r="F1352" s="320"/>
      <c r="G1352" s="320"/>
      <c r="H1352" s="320"/>
      <c r="I1352" s="320"/>
      <c r="J1352" s="320"/>
      <c r="K1352" s="320"/>
      <c r="L1352" s="320"/>
      <c r="M1352" s="320"/>
      <c r="N1352" s="320"/>
      <c r="O1352" s="320"/>
      <c r="P1352" s="320"/>
      <c r="Q1352" s="320"/>
      <c r="R1352" s="320"/>
      <c r="S1352" s="320"/>
      <c r="T1352" s="320"/>
      <c r="U1352" s="320"/>
      <c r="V1352" s="320"/>
      <c r="W1352" s="320"/>
      <c r="X1352" s="320"/>
      <c r="Y1352" s="320"/>
      <c r="Z1352" s="320"/>
      <c r="AA1352" s="320"/>
      <c r="AB1352" s="320"/>
      <c r="AC1352" s="320"/>
      <c r="AD1352" s="88">
        <f>'Art. 121'!Q1298</f>
        <v>0</v>
      </c>
      <c r="AE1352" s="89">
        <f t="shared" si="236"/>
        <v>0</v>
      </c>
      <c r="AF1352">
        <f t="shared" si="237"/>
        <v>0</v>
      </c>
      <c r="AG1352" s="86">
        <f t="shared" si="238"/>
        <v>1</v>
      </c>
      <c r="AH1352" s="90">
        <f t="shared" si="239"/>
        <v>0</v>
      </c>
      <c r="AI1352" s="91">
        <f t="shared" si="240"/>
        <v>0.05</v>
      </c>
      <c r="AJ1352" s="91">
        <f t="shared" si="241"/>
        <v>0</v>
      </c>
      <c r="AK1352" s="91">
        <f t="shared" si="242"/>
        <v>0</v>
      </c>
    </row>
    <row r="1353" spans="1:37" ht="25.4" customHeight="1" thickTop="1" thickBot="1" x14ac:dyDescent="0.3">
      <c r="A1353" s="320" t="s">
        <v>1370</v>
      </c>
      <c r="B1353" s="320"/>
      <c r="C1353" s="320"/>
      <c r="D1353" s="320"/>
      <c r="E1353" s="320"/>
      <c r="F1353" s="320"/>
      <c r="G1353" s="320"/>
      <c r="H1353" s="320"/>
      <c r="I1353" s="320"/>
      <c r="J1353" s="320"/>
      <c r="K1353" s="320"/>
      <c r="L1353" s="320"/>
      <c r="M1353" s="320"/>
      <c r="N1353" s="320"/>
      <c r="O1353" s="320"/>
      <c r="P1353" s="320"/>
      <c r="Q1353" s="320"/>
      <c r="R1353" s="320"/>
      <c r="S1353" s="320"/>
      <c r="T1353" s="320"/>
      <c r="U1353" s="320"/>
      <c r="V1353" s="320"/>
      <c r="W1353" s="320"/>
      <c r="X1353" s="320"/>
      <c r="Y1353" s="320"/>
      <c r="Z1353" s="320"/>
      <c r="AA1353" s="320"/>
      <c r="AB1353" s="320"/>
      <c r="AC1353" s="320"/>
      <c r="AD1353" s="88">
        <f>'Art. 121'!Q1299</f>
        <v>0</v>
      </c>
      <c r="AE1353" s="89">
        <f t="shared" si="236"/>
        <v>0</v>
      </c>
      <c r="AF1353">
        <f t="shared" si="237"/>
        <v>0</v>
      </c>
      <c r="AG1353" s="86">
        <f t="shared" si="238"/>
        <v>1</v>
      </c>
      <c r="AH1353" s="90">
        <f t="shared" si="239"/>
        <v>0</v>
      </c>
      <c r="AI1353" s="91">
        <f t="shared" si="240"/>
        <v>0.05</v>
      </c>
      <c r="AJ1353" s="91">
        <f t="shared" si="241"/>
        <v>0</v>
      </c>
      <c r="AK1353" s="91">
        <f t="shared" si="242"/>
        <v>0</v>
      </c>
    </row>
    <row r="1354" spans="1:37" ht="25.4" customHeight="1" thickTop="1" thickBot="1" x14ac:dyDescent="0.3">
      <c r="A1354" s="320" t="s">
        <v>1372</v>
      </c>
      <c r="B1354" s="320"/>
      <c r="C1354" s="320"/>
      <c r="D1354" s="320"/>
      <c r="E1354" s="320"/>
      <c r="F1354" s="320"/>
      <c r="G1354" s="320"/>
      <c r="H1354" s="320"/>
      <c r="I1354" s="320"/>
      <c r="J1354" s="320"/>
      <c r="K1354" s="320"/>
      <c r="L1354" s="320"/>
      <c r="M1354" s="320"/>
      <c r="N1354" s="320"/>
      <c r="O1354" s="320"/>
      <c r="P1354" s="320"/>
      <c r="Q1354" s="320"/>
      <c r="R1354" s="320"/>
      <c r="S1354" s="320"/>
      <c r="T1354" s="320"/>
      <c r="U1354" s="320"/>
      <c r="V1354" s="320"/>
      <c r="W1354" s="320"/>
      <c r="X1354" s="320"/>
      <c r="Y1354" s="320"/>
      <c r="Z1354" s="320"/>
      <c r="AA1354" s="320"/>
      <c r="AB1354" s="320"/>
      <c r="AC1354" s="320"/>
      <c r="AD1354" s="88">
        <f>'Art. 121'!Q1300</f>
        <v>0</v>
      </c>
      <c r="AE1354" s="89">
        <f t="shared" si="236"/>
        <v>0</v>
      </c>
      <c r="AF1354">
        <f t="shared" si="237"/>
        <v>0</v>
      </c>
      <c r="AG1354" s="86">
        <f t="shared" si="238"/>
        <v>1</v>
      </c>
      <c r="AH1354" s="90">
        <f t="shared" si="239"/>
        <v>0</v>
      </c>
      <c r="AI1354" s="91">
        <f t="shared" si="240"/>
        <v>0.05</v>
      </c>
      <c r="AJ1354" s="91">
        <f t="shared" si="241"/>
        <v>0</v>
      </c>
      <c r="AK1354" s="91">
        <f t="shared" si="242"/>
        <v>0</v>
      </c>
    </row>
    <row r="1355" spans="1:37" ht="25.4" customHeight="1" thickTop="1" thickBot="1" x14ac:dyDescent="0.3">
      <c r="A1355" s="320" t="s">
        <v>1374</v>
      </c>
      <c r="B1355" s="320"/>
      <c r="C1355" s="320"/>
      <c r="D1355" s="320"/>
      <c r="E1355" s="320"/>
      <c r="F1355" s="320"/>
      <c r="G1355" s="320"/>
      <c r="H1355" s="320"/>
      <c r="I1355" s="320"/>
      <c r="J1355" s="320"/>
      <c r="K1355" s="320"/>
      <c r="L1355" s="320"/>
      <c r="M1355" s="320"/>
      <c r="N1355" s="320"/>
      <c r="O1355" s="320"/>
      <c r="P1355" s="320"/>
      <c r="Q1355" s="320"/>
      <c r="R1355" s="320"/>
      <c r="S1355" s="320"/>
      <c r="T1355" s="320"/>
      <c r="U1355" s="320"/>
      <c r="V1355" s="320"/>
      <c r="W1355" s="320"/>
      <c r="X1355" s="320"/>
      <c r="Y1355" s="320"/>
      <c r="Z1355" s="320"/>
      <c r="AA1355" s="320"/>
      <c r="AB1355" s="320"/>
      <c r="AC1355" s="320"/>
      <c r="AD1355" s="88">
        <f>'Art. 121'!Q1301</f>
        <v>0</v>
      </c>
      <c r="AE1355" s="89">
        <f t="shared" si="236"/>
        <v>0</v>
      </c>
      <c r="AF1355">
        <f t="shared" si="237"/>
        <v>0</v>
      </c>
      <c r="AG1355" s="86">
        <f t="shared" si="238"/>
        <v>1</v>
      </c>
      <c r="AH1355" s="90">
        <f t="shared" si="239"/>
        <v>0</v>
      </c>
      <c r="AI1355" s="91">
        <f t="shared" si="240"/>
        <v>0.05</v>
      </c>
      <c r="AJ1355" s="91">
        <f t="shared" si="241"/>
        <v>0</v>
      </c>
      <c r="AK1355" s="91">
        <f t="shared" si="242"/>
        <v>0</v>
      </c>
    </row>
    <row r="1356" spans="1:37" ht="25.4" customHeight="1" thickTop="1" thickBot="1" x14ac:dyDescent="0.3">
      <c r="A1356" s="320" t="s">
        <v>1376</v>
      </c>
      <c r="B1356" s="320"/>
      <c r="C1356" s="320"/>
      <c r="D1356" s="320"/>
      <c r="E1356" s="320"/>
      <c r="F1356" s="320"/>
      <c r="G1356" s="320"/>
      <c r="H1356" s="320"/>
      <c r="I1356" s="320"/>
      <c r="J1356" s="320"/>
      <c r="K1356" s="320"/>
      <c r="L1356" s="320"/>
      <c r="M1356" s="320"/>
      <c r="N1356" s="320"/>
      <c r="O1356" s="320"/>
      <c r="P1356" s="320"/>
      <c r="Q1356" s="320"/>
      <c r="R1356" s="320"/>
      <c r="S1356" s="320"/>
      <c r="T1356" s="320"/>
      <c r="U1356" s="320"/>
      <c r="V1356" s="320"/>
      <c r="W1356" s="320"/>
      <c r="X1356" s="320"/>
      <c r="Y1356" s="320"/>
      <c r="Z1356" s="320"/>
      <c r="AA1356" s="320"/>
      <c r="AB1356" s="320"/>
      <c r="AC1356" s="320"/>
      <c r="AD1356" s="88">
        <f>'Art. 121'!Q1302</f>
        <v>0</v>
      </c>
      <c r="AE1356" s="89">
        <f t="shared" si="236"/>
        <v>0</v>
      </c>
      <c r="AF1356">
        <f t="shared" si="237"/>
        <v>0</v>
      </c>
      <c r="AG1356" s="86">
        <f t="shared" si="238"/>
        <v>1</v>
      </c>
      <c r="AH1356" s="90">
        <f t="shared" si="239"/>
        <v>0</v>
      </c>
      <c r="AI1356" s="91">
        <f t="shared" si="240"/>
        <v>0.05</v>
      </c>
      <c r="AJ1356" s="91">
        <f t="shared" si="241"/>
        <v>0</v>
      </c>
      <c r="AK1356" s="91">
        <f t="shared" si="242"/>
        <v>0</v>
      </c>
    </row>
    <row r="1357" spans="1:37" ht="25.4" customHeight="1" thickTop="1" thickBot="1" x14ac:dyDescent="0.3">
      <c r="A1357" s="320" t="s">
        <v>1378</v>
      </c>
      <c r="B1357" s="320"/>
      <c r="C1357" s="320"/>
      <c r="D1357" s="320"/>
      <c r="E1357" s="320"/>
      <c r="F1357" s="320"/>
      <c r="G1357" s="320"/>
      <c r="H1357" s="320"/>
      <c r="I1357" s="320"/>
      <c r="J1357" s="320"/>
      <c r="K1357" s="320"/>
      <c r="L1357" s="320"/>
      <c r="M1357" s="320"/>
      <c r="N1357" s="320"/>
      <c r="O1357" s="320"/>
      <c r="P1357" s="320"/>
      <c r="Q1357" s="320"/>
      <c r="R1357" s="320"/>
      <c r="S1357" s="320"/>
      <c r="T1357" s="320"/>
      <c r="U1357" s="320"/>
      <c r="V1357" s="320"/>
      <c r="W1357" s="320"/>
      <c r="X1357" s="320"/>
      <c r="Y1357" s="320"/>
      <c r="Z1357" s="320"/>
      <c r="AA1357" s="320"/>
      <c r="AB1357" s="320"/>
      <c r="AC1357" s="320"/>
      <c r="AD1357" s="88">
        <f>'Art. 121'!Q1303</f>
        <v>0</v>
      </c>
      <c r="AE1357" s="89">
        <f t="shared" si="236"/>
        <v>0</v>
      </c>
      <c r="AF1357">
        <f t="shared" si="237"/>
        <v>0</v>
      </c>
      <c r="AG1357" s="86">
        <f t="shared" si="238"/>
        <v>1</v>
      </c>
      <c r="AH1357" s="90">
        <f t="shared" si="239"/>
        <v>0</v>
      </c>
      <c r="AI1357" s="91">
        <f t="shared" si="240"/>
        <v>0.05</v>
      </c>
      <c r="AJ1357" s="91">
        <f t="shared" si="241"/>
        <v>0</v>
      </c>
      <c r="AK1357" s="91">
        <f t="shared" si="242"/>
        <v>0</v>
      </c>
    </row>
    <row r="1358" spans="1:37" ht="25.4" customHeight="1" thickTop="1" thickBot="1" x14ac:dyDescent="0.3">
      <c r="A1358" s="320" t="s">
        <v>1380</v>
      </c>
      <c r="B1358" s="320"/>
      <c r="C1358" s="320"/>
      <c r="D1358" s="320"/>
      <c r="E1358" s="320"/>
      <c r="F1358" s="320"/>
      <c r="G1358" s="320"/>
      <c r="H1358" s="320"/>
      <c r="I1358" s="320"/>
      <c r="J1358" s="320"/>
      <c r="K1358" s="320"/>
      <c r="L1358" s="320"/>
      <c r="M1358" s="320"/>
      <c r="N1358" s="320"/>
      <c r="O1358" s="320"/>
      <c r="P1358" s="320"/>
      <c r="Q1358" s="320"/>
      <c r="R1358" s="320"/>
      <c r="S1358" s="320"/>
      <c r="T1358" s="320"/>
      <c r="U1358" s="320"/>
      <c r="V1358" s="320"/>
      <c r="W1358" s="320"/>
      <c r="X1358" s="320"/>
      <c r="Y1358" s="320"/>
      <c r="Z1358" s="320"/>
      <c r="AA1358" s="320"/>
      <c r="AB1358" s="320"/>
      <c r="AC1358" s="320"/>
      <c r="AD1358" s="88">
        <f>'Art. 121'!Q1304</f>
        <v>0</v>
      </c>
      <c r="AE1358" s="89">
        <f t="shared" si="236"/>
        <v>0</v>
      </c>
      <c r="AF1358">
        <f t="shared" si="237"/>
        <v>0</v>
      </c>
      <c r="AG1358" s="86">
        <f t="shared" si="238"/>
        <v>1</v>
      </c>
      <c r="AH1358" s="90">
        <f t="shared" si="239"/>
        <v>0</v>
      </c>
      <c r="AI1358" s="91">
        <f t="shared" si="240"/>
        <v>0.05</v>
      </c>
      <c r="AJ1358" s="91">
        <f t="shared" si="241"/>
        <v>0</v>
      </c>
      <c r="AK1358" s="91">
        <f t="shared" si="242"/>
        <v>0</v>
      </c>
    </row>
    <row r="1359" spans="1:37" ht="25.4" customHeight="1" thickTop="1" thickBot="1" x14ac:dyDescent="0.3">
      <c r="A1359" s="320" t="s">
        <v>1382</v>
      </c>
      <c r="B1359" s="320"/>
      <c r="C1359" s="320"/>
      <c r="D1359" s="320"/>
      <c r="E1359" s="320"/>
      <c r="F1359" s="320"/>
      <c r="G1359" s="320"/>
      <c r="H1359" s="320"/>
      <c r="I1359" s="320"/>
      <c r="J1359" s="320"/>
      <c r="K1359" s="320"/>
      <c r="L1359" s="320"/>
      <c r="M1359" s="320"/>
      <c r="N1359" s="320"/>
      <c r="O1359" s="320"/>
      <c r="P1359" s="320"/>
      <c r="Q1359" s="320"/>
      <c r="R1359" s="320"/>
      <c r="S1359" s="320"/>
      <c r="T1359" s="320"/>
      <c r="U1359" s="320"/>
      <c r="V1359" s="320"/>
      <c r="W1359" s="320"/>
      <c r="X1359" s="320"/>
      <c r="Y1359" s="320"/>
      <c r="Z1359" s="320"/>
      <c r="AA1359" s="320"/>
      <c r="AB1359" s="320"/>
      <c r="AC1359" s="320"/>
      <c r="AD1359" s="88">
        <f>'Art. 121'!Q1305</f>
        <v>0</v>
      </c>
      <c r="AE1359" s="89">
        <f t="shared" si="236"/>
        <v>0</v>
      </c>
      <c r="AF1359">
        <f t="shared" si="237"/>
        <v>0</v>
      </c>
      <c r="AG1359" s="86">
        <f t="shared" si="238"/>
        <v>1</v>
      </c>
      <c r="AH1359" s="90">
        <f t="shared" si="239"/>
        <v>0</v>
      </c>
      <c r="AI1359" s="91">
        <f t="shared" si="240"/>
        <v>0.05</v>
      </c>
      <c r="AJ1359" s="91">
        <f t="shared" si="241"/>
        <v>0</v>
      </c>
      <c r="AK1359" s="91">
        <f t="shared" si="242"/>
        <v>0</v>
      </c>
    </row>
    <row r="1360" spans="1:37" ht="25.4" customHeight="1" thickTop="1" thickBot="1" x14ac:dyDescent="0.3">
      <c r="A1360" s="320" t="s">
        <v>1384</v>
      </c>
      <c r="B1360" s="320"/>
      <c r="C1360" s="320"/>
      <c r="D1360" s="320"/>
      <c r="E1360" s="320"/>
      <c r="F1360" s="320"/>
      <c r="G1360" s="320"/>
      <c r="H1360" s="320"/>
      <c r="I1360" s="320"/>
      <c r="J1360" s="320"/>
      <c r="K1360" s="320"/>
      <c r="L1360" s="320"/>
      <c r="M1360" s="320"/>
      <c r="N1360" s="320"/>
      <c r="O1360" s="320"/>
      <c r="P1360" s="320"/>
      <c r="Q1360" s="320"/>
      <c r="R1360" s="320"/>
      <c r="S1360" s="320"/>
      <c r="T1360" s="320"/>
      <c r="U1360" s="320"/>
      <c r="V1360" s="320"/>
      <c r="W1360" s="320"/>
      <c r="X1360" s="320"/>
      <c r="Y1360" s="320"/>
      <c r="Z1360" s="320"/>
      <c r="AA1360" s="320"/>
      <c r="AB1360" s="320"/>
      <c r="AC1360" s="320"/>
      <c r="AD1360" s="88">
        <f>'Art. 121'!Q1306</f>
        <v>0</v>
      </c>
      <c r="AE1360" s="89">
        <f t="shared" si="236"/>
        <v>0</v>
      </c>
      <c r="AF1360">
        <f t="shared" si="237"/>
        <v>0</v>
      </c>
      <c r="AG1360" s="86">
        <f t="shared" si="238"/>
        <v>1</v>
      </c>
      <c r="AH1360" s="90">
        <f t="shared" si="239"/>
        <v>0</v>
      </c>
      <c r="AI1360" s="91">
        <f t="shared" si="240"/>
        <v>0.05</v>
      </c>
      <c r="AJ1360" s="91">
        <f t="shared" si="241"/>
        <v>0</v>
      </c>
      <c r="AK1360" s="91">
        <f t="shared" si="242"/>
        <v>0</v>
      </c>
    </row>
    <row r="1361" spans="1:37" ht="25.4" customHeight="1" thickTop="1" thickBot="1" x14ac:dyDescent="0.3">
      <c r="A1361" s="320" t="s">
        <v>1386</v>
      </c>
      <c r="B1361" s="320"/>
      <c r="C1361" s="320"/>
      <c r="D1361" s="320"/>
      <c r="E1361" s="320"/>
      <c r="F1361" s="320"/>
      <c r="G1361" s="320"/>
      <c r="H1361" s="320"/>
      <c r="I1361" s="320"/>
      <c r="J1361" s="320"/>
      <c r="K1361" s="320"/>
      <c r="L1361" s="320"/>
      <c r="M1361" s="320"/>
      <c r="N1361" s="320"/>
      <c r="O1361" s="320"/>
      <c r="P1361" s="320"/>
      <c r="Q1361" s="320"/>
      <c r="R1361" s="320"/>
      <c r="S1361" s="320"/>
      <c r="T1361" s="320"/>
      <c r="U1361" s="320"/>
      <c r="V1361" s="320"/>
      <c r="W1361" s="320"/>
      <c r="X1361" s="320"/>
      <c r="Y1361" s="320"/>
      <c r="Z1361" s="320"/>
      <c r="AA1361" s="320"/>
      <c r="AB1361" s="320"/>
      <c r="AC1361" s="320"/>
      <c r="AD1361" s="88">
        <f>'Art. 121'!Q1307</f>
        <v>0</v>
      </c>
      <c r="AE1361" s="89">
        <f t="shared" si="236"/>
        <v>0</v>
      </c>
      <c r="AF1361">
        <f t="shared" si="237"/>
        <v>0</v>
      </c>
      <c r="AG1361" s="86">
        <f t="shared" si="238"/>
        <v>1</v>
      </c>
      <c r="AH1361" s="90">
        <f t="shared" si="239"/>
        <v>0</v>
      </c>
      <c r="AI1361" s="91">
        <f t="shared" si="240"/>
        <v>0.05</v>
      </c>
      <c r="AJ1361" s="91">
        <f t="shared" si="241"/>
        <v>0</v>
      </c>
      <c r="AK1361" s="91">
        <f t="shared" si="242"/>
        <v>0</v>
      </c>
    </row>
    <row r="1362" spans="1:37" ht="25.4" customHeight="1" thickTop="1" thickBot="1" x14ac:dyDescent="0.3">
      <c r="A1362" s="320" t="s">
        <v>1388</v>
      </c>
      <c r="B1362" s="320"/>
      <c r="C1362" s="320"/>
      <c r="D1362" s="320"/>
      <c r="E1362" s="320"/>
      <c r="F1362" s="320"/>
      <c r="G1362" s="320"/>
      <c r="H1362" s="320"/>
      <c r="I1362" s="320"/>
      <c r="J1362" s="320"/>
      <c r="K1362" s="320"/>
      <c r="L1362" s="320"/>
      <c r="M1362" s="320"/>
      <c r="N1362" s="320"/>
      <c r="O1362" s="320"/>
      <c r="P1362" s="320"/>
      <c r="Q1362" s="320"/>
      <c r="R1362" s="320"/>
      <c r="S1362" s="320"/>
      <c r="T1362" s="320"/>
      <c r="U1362" s="320"/>
      <c r="V1362" s="320"/>
      <c r="W1362" s="320"/>
      <c r="X1362" s="320"/>
      <c r="Y1362" s="320"/>
      <c r="Z1362" s="320"/>
      <c r="AA1362" s="320"/>
      <c r="AB1362" s="320"/>
      <c r="AC1362" s="320"/>
      <c r="AD1362" s="88">
        <f>'Art. 121'!Q1308</f>
        <v>0</v>
      </c>
      <c r="AE1362" s="89">
        <f t="shared" si="236"/>
        <v>0</v>
      </c>
      <c r="AF1362">
        <f t="shared" si="237"/>
        <v>0</v>
      </c>
      <c r="AG1362" s="86">
        <f t="shared" si="238"/>
        <v>1</v>
      </c>
      <c r="AH1362" s="90">
        <f t="shared" si="239"/>
        <v>0</v>
      </c>
      <c r="AI1362" s="91">
        <f t="shared" si="240"/>
        <v>0.05</v>
      </c>
      <c r="AJ1362" s="91">
        <f t="shared" si="241"/>
        <v>0</v>
      </c>
      <c r="AK1362" s="91">
        <f t="shared" si="242"/>
        <v>0</v>
      </c>
    </row>
    <row r="1363" spans="1:37" ht="25.4" customHeight="1" thickTop="1" thickBot="1" x14ac:dyDescent="0.3">
      <c r="A1363" s="320" t="s">
        <v>1390</v>
      </c>
      <c r="B1363" s="320"/>
      <c r="C1363" s="320"/>
      <c r="D1363" s="320"/>
      <c r="E1363" s="320"/>
      <c r="F1363" s="320"/>
      <c r="G1363" s="320"/>
      <c r="H1363" s="320"/>
      <c r="I1363" s="320"/>
      <c r="J1363" s="320"/>
      <c r="K1363" s="320"/>
      <c r="L1363" s="320"/>
      <c r="M1363" s="320"/>
      <c r="N1363" s="320"/>
      <c r="O1363" s="320"/>
      <c r="P1363" s="320"/>
      <c r="Q1363" s="320"/>
      <c r="R1363" s="320"/>
      <c r="S1363" s="320"/>
      <c r="T1363" s="320"/>
      <c r="U1363" s="320"/>
      <c r="V1363" s="320"/>
      <c r="W1363" s="320"/>
      <c r="X1363" s="320"/>
      <c r="Y1363" s="320"/>
      <c r="Z1363" s="320"/>
      <c r="AA1363" s="320"/>
      <c r="AB1363" s="320"/>
      <c r="AC1363" s="320"/>
      <c r="AD1363" s="88">
        <f>'Art. 121'!Q1309</f>
        <v>0</v>
      </c>
      <c r="AE1363" s="89">
        <f t="shared" si="236"/>
        <v>0</v>
      </c>
      <c r="AF1363">
        <f t="shared" si="237"/>
        <v>0</v>
      </c>
      <c r="AG1363" s="86">
        <f t="shared" si="238"/>
        <v>1</v>
      </c>
      <c r="AH1363" s="90">
        <f t="shared" si="239"/>
        <v>0</v>
      </c>
      <c r="AI1363" s="91">
        <f t="shared" si="240"/>
        <v>0.05</v>
      </c>
      <c r="AJ1363" s="91">
        <f t="shared" si="241"/>
        <v>0</v>
      </c>
      <c r="AK1363" s="91">
        <f t="shared" si="242"/>
        <v>0</v>
      </c>
    </row>
    <row r="1364" spans="1:37" ht="25.4" customHeight="1" thickTop="1" thickBot="1" x14ac:dyDescent="0.3">
      <c r="A1364" s="320" t="s">
        <v>1392</v>
      </c>
      <c r="B1364" s="320"/>
      <c r="C1364" s="320"/>
      <c r="D1364" s="320"/>
      <c r="E1364" s="320"/>
      <c r="F1364" s="320"/>
      <c r="G1364" s="320"/>
      <c r="H1364" s="320"/>
      <c r="I1364" s="320"/>
      <c r="J1364" s="320"/>
      <c r="K1364" s="320"/>
      <c r="L1364" s="320"/>
      <c r="M1364" s="320"/>
      <c r="N1364" s="320"/>
      <c r="O1364" s="320"/>
      <c r="P1364" s="320"/>
      <c r="Q1364" s="320"/>
      <c r="R1364" s="320"/>
      <c r="S1364" s="320"/>
      <c r="T1364" s="320"/>
      <c r="U1364" s="320"/>
      <c r="V1364" s="320"/>
      <c r="W1364" s="320"/>
      <c r="X1364" s="320"/>
      <c r="Y1364" s="320"/>
      <c r="Z1364" s="320"/>
      <c r="AA1364" s="320"/>
      <c r="AB1364" s="320"/>
      <c r="AC1364" s="320"/>
      <c r="AD1364" s="88">
        <f>'Art. 121'!Q1310</f>
        <v>0</v>
      </c>
      <c r="AE1364" s="89">
        <f t="shared" si="236"/>
        <v>0</v>
      </c>
      <c r="AF1364">
        <f t="shared" si="237"/>
        <v>0</v>
      </c>
      <c r="AG1364" s="86">
        <f t="shared" si="238"/>
        <v>1</v>
      </c>
      <c r="AH1364" s="90">
        <f t="shared" si="239"/>
        <v>0</v>
      </c>
      <c r="AI1364" s="91">
        <f t="shared" si="240"/>
        <v>0.05</v>
      </c>
      <c r="AJ1364" s="91">
        <f t="shared" si="241"/>
        <v>0</v>
      </c>
      <c r="AK1364" s="91">
        <f t="shared" si="242"/>
        <v>0</v>
      </c>
    </row>
    <row r="1365" spans="1:37" ht="25.4" customHeight="1" thickTop="1" thickBot="1" x14ac:dyDescent="0.3">
      <c r="A1365" s="320" t="s">
        <v>1394</v>
      </c>
      <c r="B1365" s="320"/>
      <c r="C1365" s="320"/>
      <c r="D1365" s="320"/>
      <c r="E1365" s="320"/>
      <c r="F1365" s="320"/>
      <c r="G1365" s="320"/>
      <c r="H1365" s="320"/>
      <c r="I1365" s="320"/>
      <c r="J1365" s="320"/>
      <c r="K1365" s="320"/>
      <c r="L1365" s="320"/>
      <c r="M1365" s="320"/>
      <c r="N1365" s="320"/>
      <c r="O1365" s="320"/>
      <c r="P1365" s="320"/>
      <c r="Q1365" s="320"/>
      <c r="R1365" s="320"/>
      <c r="S1365" s="320"/>
      <c r="T1365" s="320"/>
      <c r="U1365" s="320"/>
      <c r="V1365" s="320"/>
      <c r="W1365" s="320"/>
      <c r="X1365" s="320"/>
      <c r="Y1365" s="320"/>
      <c r="Z1365" s="320"/>
      <c r="AA1365" s="320"/>
      <c r="AB1365" s="320"/>
      <c r="AC1365" s="320"/>
      <c r="AD1365" s="88">
        <f>'Art. 121'!Q1311</f>
        <v>0</v>
      </c>
      <c r="AE1365" s="89">
        <f t="shared" si="236"/>
        <v>0</v>
      </c>
      <c r="AF1365">
        <f t="shared" si="237"/>
        <v>0</v>
      </c>
      <c r="AG1365" s="86">
        <f t="shared" si="238"/>
        <v>1</v>
      </c>
      <c r="AH1365" s="90">
        <f t="shared" si="239"/>
        <v>0</v>
      </c>
      <c r="AI1365" s="91">
        <f t="shared" si="240"/>
        <v>0.05</v>
      </c>
      <c r="AJ1365" s="91">
        <f t="shared" si="241"/>
        <v>0</v>
      </c>
      <c r="AK1365" s="91">
        <f t="shared" si="242"/>
        <v>0</v>
      </c>
    </row>
    <row r="1366" spans="1:37" ht="25.4" customHeight="1" thickTop="1" thickBot="1" x14ac:dyDescent="0.3">
      <c r="A1366" s="320" t="s">
        <v>1396</v>
      </c>
      <c r="B1366" s="320"/>
      <c r="C1366" s="320"/>
      <c r="D1366" s="320"/>
      <c r="E1366" s="320"/>
      <c r="F1366" s="320"/>
      <c r="G1366" s="320"/>
      <c r="H1366" s="320"/>
      <c r="I1366" s="320"/>
      <c r="J1366" s="320"/>
      <c r="K1366" s="320"/>
      <c r="L1366" s="320"/>
      <c r="M1366" s="320"/>
      <c r="N1366" s="320"/>
      <c r="O1366" s="320"/>
      <c r="P1366" s="320"/>
      <c r="Q1366" s="320"/>
      <c r="R1366" s="320"/>
      <c r="S1366" s="320"/>
      <c r="T1366" s="320"/>
      <c r="U1366" s="320"/>
      <c r="V1366" s="320"/>
      <c r="W1366" s="320"/>
      <c r="X1366" s="320"/>
      <c r="Y1366" s="320"/>
      <c r="Z1366" s="320"/>
      <c r="AA1366" s="320"/>
      <c r="AB1366" s="320"/>
      <c r="AC1366" s="320"/>
      <c r="AD1366" s="88">
        <f>'Art. 121'!Q1312</f>
        <v>0</v>
      </c>
      <c r="AE1366" s="89">
        <f t="shared" si="236"/>
        <v>0</v>
      </c>
      <c r="AF1366">
        <f t="shared" si="237"/>
        <v>0</v>
      </c>
      <c r="AG1366" s="86">
        <f t="shared" si="238"/>
        <v>1</v>
      </c>
      <c r="AH1366" s="90">
        <f t="shared" si="239"/>
        <v>0</v>
      </c>
      <c r="AI1366" s="91">
        <f t="shared" si="240"/>
        <v>0.05</v>
      </c>
      <c r="AJ1366" s="91">
        <f t="shared" si="241"/>
        <v>0</v>
      </c>
      <c r="AK1366" s="91">
        <f t="shared" si="242"/>
        <v>0</v>
      </c>
    </row>
    <row r="1367" spans="1:37" ht="25.4" customHeight="1" thickTop="1" thickBot="1" x14ac:dyDescent="0.3">
      <c r="A1367" s="320" t="s">
        <v>1398</v>
      </c>
      <c r="B1367" s="320"/>
      <c r="C1367" s="320"/>
      <c r="D1367" s="320"/>
      <c r="E1367" s="320"/>
      <c r="F1367" s="320"/>
      <c r="G1367" s="320"/>
      <c r="H1367" s="320"/>
      <c r="I1367" s="320"/>
      <c r="J1367" s="320"/>
      <c r="K1367" s="320"/>
      <c r="L1367" s="320"/>
      <c r="M1367" s="320"/>
      <c r="N1367" s="320"/>
      <c r="O1367" s="320"/>
      <c r="P1367" s="320"/>
      <c r="Q1367" s="320"/>
      <c r="R1367" s="320"/>
      <c r="S1367" s="320"/>
      <c r="T1367" s="320"/>
      <c r="U1367" s="320"/>
      <c r="V1367" s="320"/>
      <c r="W1367" s="320"/>
      <c r="X1367" s="320"/>
      <c r="Y1367" s="320"/>
      <c r="Z1367" s="320"/>
      <c r="AA1367" s="320"/>
      <c r="AB1367" s="320"/>
      <c r="AC1367" s="320"/>
      <c r="AD1367" s="88">
        <f>'Art. 121'!Q1313</f>
        <v>0</v>
      </c>
      <c r="AE1367" s="89">
        <f t="shared" si="236"/>
        <v>0</v>
      </c>
      <c r="AF1367">
        <f t="shared" si="237"/>
        <v>0</v>
      </c>
      <c r="AG1367" s="86">
        <f t="shared" si="238"/>
        <v>1</v>
      </c>
      <c r="AH1367" s="90">
        <f t="shared" si="239"/>
        <v>0</v>
      </c>
      <c r="AI1367" s="91">
        <f t="shared" si="240"/>
        <v>0.05</v>
      </c>
      <c r="AJ1367" s="91">
        <f t="shared" si="241"/>
        <v>0</v>
      </c>
      <c r="AK1367" s="91">
        <f t="shared" si="242"/>
        <v>0</v>
      </c>
    </row>
    <row r="1368" spans="1:37" ht="25.4" customHeight="1" thickTop="1" thickBot="1" x14ac:dyDescent="0.3">
      <c r="A1368" s="320" t="s">
        <v>1400</v>
      </c>
      <c r="B1368" s="320"/>
      <c r="C1368" s="320"/>
      <c r="D1368" s="320"/>
      <c r="E1368" s="320"/>
      <c r="F1368" s="320"/>
      <c r="G1368" s="320"/>
      <c r="H1368" s="320"/>
      <c r="I1368" s="320"/>
      <c r="J1368" s="320"/>
      <c r="K1368" s="320"/>
      <c r="L1368" s="320"/>
      <c r="M1368" s="320"/>
      <c r="N1368" s="320"/>
      <c r="O1368" s="320"/>
      <c r="P1368" s="320"/>
      <c r="Q1368" s="320"/>
      <c r="R1368" s="320"/>
      <c r="S1368" s="320"/>
      <c r="T1368" s="320"/>
      <c r="U1368" s="320"/>
      <c r="V1368" s="320"/>
      <c r="W1368" s="320"/>
      <c r="X1368" s="320"/>
      <c r="Y1368" s="320"/>
      <c r="Z1368" s="320"/>
      <c r="AA1368" s="320"/>
      <c r="AB1368" s="320"/>
      <c r="AC1368" s="320"/>
      <c r="AD1368" s="88">
        <f>'Art. 121'!Q1314</f>
        <v>0</v>
      </c>
      <c r="AE1368" s="89">
        <f t="shared" si="236"/>
        <v>0</v>
      </c>
      <c r="AF1368">
        <f t="shared" si="237"/>
        <v>0</v>
      </c>
      <c r="AG1368" s="86">
        <f t="shared" si="238"/>
        <v>1</v>
      </c>
      <c r="AH1368" s="90">
        <f t="shared" si="239"/>
        <v>0</v>
      </c>
      <c r="AI1368" s="91">
        <f t="shared" si="240"/>
        <v>0.05</v>
      </c>
      <c r="AJ1368" s="91">
        <f t="shared" si="241"/>
        <v>0</v>
      </c>
      <c r="AK1368" s="91">
        <f t="shared" si="242"/>
        <v>0</v>
      </c>
    </row>
    <row r="1369" spans="1:37" ht="25.4" customHeight="1" thickTop="1" x14ac:dyDescent="0.25">
      <c r="A1369" s="289" t="s">
        <v>2623</v>
      </c>
      <c r="B1369" s="289"/>
      <c r="C1369" s="289"/>
      <c r="D1369" s="289"/>
      <c r="E1369" s="289"/>
      <c r="F1369" s="289"/>
      <c r="G1369" s="289"/>
      <c r="H1369" s="289"/>
      <c r="I1369" s="289"/>
      <c r="J1369" s="289"/>
      <c r="K1369" s="289"/>
      <c r="L1369" s="289"/>
      <c r="M1369" s="289"/>
      <c r="N1369" s="289"/>
      <c r="O1369" s="289"/>
      <c r="P1369" s="289"/>
      <c r="Q1369" s="289"/>
      <c r="R1369" s="289"/>
      <c r="S1369" s="289"/>
      <c r="T1369" s="289"/>
      <c r="U1369" s="289"/>
      <c r="V1369" s="289"/>
      <c r="W1369" s="289"/>
      <c r="X1369" s="289"/>
      <c r="Y1369" s="289"/>
      <c r="Z1369" s="289"/>
      <c r="AA1369" s="289"/>
      <c r="AB1369" s="289"/>
      <c r="AC1369" s="289"/>
      <c r="AD1369" s="289"/>
      <c r="AE1369" s="89">
        <f>SUM(AE1349:AE1368)</f>
        <v>0</v>
      </c>
      <c r="AF1369" s="59"/>
      <c r="AG1369" s="92">
        <f>SUM(AG1349:AG1368)</f>
        <v>20</v>
      </c>
      <c r="AH1369" s="93"/>
      <c r="AI1369" s="94"/>
      <c r="AJ1369" s="94"/>
      <c r="AK1369" s="94"/>
    </row>
    <row r="1370" spans="1:37" ht="25.4" customHeight="1" x14ac:dyDescent="0.25">
      <c r="A1370" s="290" t="s">
        <v>2624</v>
      </c>
      <c r="B1370" s="290"/>
      <c r="C1370" s="290"/>
      <c r="D1370" s="290"/>
      <c r="E1370" s="290"/>
      <c r="F1370" s="290"/>
      <c r="G1370" s="290"/>
      <c r="H1370" s="290"/>
      <c r="I1370" s="290"/>
      <c r="J1370" s="290"/>
      <c r="K1370" s="290"/>
      <c r="L1370" s="290"/>
      <c r="M1370" s="290"/>
      <c r="N1370" s="290"/>
      <c r="O1370" s="290"/>
      <c r="P1370" s="290"/>
      <c r="Q1370" s="290"/>
      <c r="R1370" s="290"/>
      <c r="S1370" s="290"/>
      <c r="T1370" s="290"/>
      <c r="U1370" s="290"/>
      <c r="V1370" s="290"/>
      <c r="W1370" s="290"/>
      <c r="X1370" s="290"/>
      <c r="Y1370" s="290"/>
      <c r="Z1370" s="290"/>
      <c r="AA1370" s="290"/>
      <c r="AB1370" s="290"/>
      <c r="AC1370" s="290"/>
      <c r="AD1370" s="290"/>
      <c r="AE1370" s="89">
        <f>AE1369/$AE$23*100</f>
        <v>0</v>
      </c>
      <c r="AF1370" s="59"/>
      <c r="AG1370" s="92"/>
      <c r="AH1370" s="93"/>
      <c r="AI1370" s="94"/>
      <c r="AJ1370" s="94"/>
      <c r="AK1370" s="94"/>
    </row>
    <row r="1371" spans="1:37" ht="25.4" customHeight="1" thickBot="1" x14ac:dyDescent="0.3">
      <c r="A1371" s="70"/>
      <c r="B1371" s="70"/>
      <c r="C1371" s="70"/>
      <c r="D1371" s="70"/>
      <c r="E1371" s="70"/>
      <c r="F1371" s="70"/>
      <c r="G1371" s="70"/>
      <c r="H1371" s="70"/>
      <c r="I1371" s="70"/>
      <c r="J1371" s="70"/>
      <c r="K1371" s="70"/>
      <c r="L1371" s="70"/>
      <c r="M1371" s="70"/>
      <c r="N1371" s="70"/>
      <c r="O1371" s="70"/>
      <c r="P1371" s="70"/>
      <c r="Q1371" s="95"/>
      <c r="R1371" s="70"/>
      <c r="S1371" s="70"/>
      <c r="T1371" s="70"/>
      <c r="U1371" s="70"/>
      <c r="V1371" s="70"/>
      <c r="W1371" s="70"/>
      <c r="X1371" s="70"/>
      <c r="Y1371" s="70"/>
      <c r="Z1371" s="70"/>
      <c r="AA1371" s="70"/>
      <c r="AB1371" s="70"/>
      <c r="AC1371" s="70"/>
      <c r="AD1371" s="96"/>
      <c r="AE1371" s="96"/>
    </row>
    <row r="1372" spans="1:37" ht="25.4" customHeight="1" thickTop="1" thickBot="1" x14ac:dyDescent="0.3">
      <c r="A1372" s="291" t="s">
        <v>124</v>
      </c>
      <c r="B1372" s="291"/>
      <c r="C1372" s="291"/>
      <c r="D1372" s="291"/>
      <c r="E1372" s="291"/>
      <c r="F1372" s="291"/>
      <c r="G1372" s="291"/>
      <c r="H1372" s="291"/>
      <c r="I1372" s="291"/>
      <c r="J1372" s="291"/>
      <c r="K1372" s="291"/>
      <c r="L1372" s="291"/>
      <c r="M1372" s="291"/>
      <c r="N1372" s="291"/>
      <c r="O1372" s="291"/>
      <c r="P1372" s="291"/>
      <c r="Q1372" s="291"/>
      <c r="R1372" s="291"/>
      <c r="S1372" s="291"/>
      <c r="T1372" s="291"/>
      <c r="U1372" s="291"/>
      <c r="V1372" s="291"/>
      <c r="W1372" s="291"/>
      <c r="X1372" s="291"/>
      <c r="Y1372" s="291"/>
      <c r="Z1372" s="291"/>
      <c r="AA1372" s="291"/>
      <c r="AB1372" s="291"/>
      <c r="AC1372" s="291"/>
      <c r="AD1372" s="104" t="s">
        <v>65</v>
      </c>
      <c r="AE1372" s="105" t="s">
        <v>9</v>
      </c>
      <c r="AF1372" s="86" t="s">
        <v>330</v>
      </c>
      <c r="AG1372" s="86" t="s">
        <v>331</v>
      </c>
      <c r="AH1372" s="86" t="s">
        <v>332</v>
      </c>
      <c r="AI1372" s="87" t="s">
        <v>333</v>
      </c>
      <c r="AJ1372" s="86"/>
      <c r="AK1372" s="87" t="s">
        <v>334</v>
      </c>
    </row>
    <row r="1373" spans="1:37" ht="25.4" customHeight="1" thickTop="1" thickBot="1" x14ac:dyDescent="0.3">
      <c r="A1373" s="320" t="s">
        <v>1402</v>
      </c>
      <c r="B1373" s="320"/>
      <c r="C1373" s="320"/>
      <c r="D1373" s="320"/>
      <c r="E1373" s="320"/>
      <c r="F1373" s="320"/>
      <c r="G1373" s="320"/>
      <c r="H1373" s="320"/>
      <c r="I1373" s="320"/>
      <c r="J1373" s="320"/>
      <c r="K1373" s="320"/>
      <c r="L1373" s="320"/>
      <c r="M1373" s="320"/>
      <c r="N1373" s="320"/>
      <c r="O1373" s="320"/>
      <c r="P1373" s="320"/>
      <c r="Q1373" s="320"/>
      <c r="R1373" s="320"/>
      <c r="S1373" s="320"/>
      <c r="T1373" s="320"/>
      <c r="U1373" s="320"/>
      <c r="V1373" s="320"/>
      <c r="W1373" s="320"/>
      <c r="X1373" s="320"/>
      <c r="Y1373" s="320"/>
      <c r="Z1373" s="320"/>
      <c r="AA1373" s="320"/>
      <c r="AB1373" s="320"/>
      <c r="AC1373" s="320"/>
      <c r="AD1373" s="88">
        <f>'Art. 121'!Q1317</f>
        <v>0</v>
      </c>
      <c r="AE1373" s="89">
        <f>IF(AG1373=1,AK1373,AG1373)</f>
        <v>0</v>
      </c>
      <c r="AF1373">
        <f>AD1373/2</f>
        <v>0</v>
      </c>
      <c r="AG1373" s="86">
        <f>IF(AND(AF1373&gt;=0,AF1373&lt;=1),1,"No aplica")</f>
        <v>1</v>
      </c>
      <c r="AH1373" s="90">
        <f>AD1373/(AG1373*2)</f>
        <v>0</v>
      </c>
      <c r="AI1373" s="91">
        <f>IF(AG1373=1,AG1373/$AG$1378,"No aplica")</f>
        <v>0.2</v>
      </c>
      <c r="AJ1373" s="91">
        <f>AF1373*AI1373</f>
        <v>0</v>
      </c>
      <c r="AK1373" s="91">
        <f>AJ1373*$AE$23</f>
        <v>0</v>
      </c>
    </row>
    <row r="1374" spans="1:37" ht="25.4" customHeight="1" thickTop="1" thickBot="1" x14ac:dyDescent="0.3">
      <c r="A1374" s="320" t="s">
        <v>1404</v>
      </c>
      <c r="B1374" s="320"/>
      <c r="C1374" s="320"/>
      <c r="D1374" s="320"/>
      <c r="E1374" s="320"/>
      <c r="F1374" s="320"/>
      <c r="G1374" s="320"/>
      <c r="H1374" s="320"/>
      <c r="I1374" s="320"/>
      <c r="J1374" s="320"/>
      <c r="K1374" s="320"/>
      <c r="L1374" s="320"/>
      <c r="M1374" s="320"/>
      <c r="N1374" s="320"/>
      <c r="O1374" s="320"/>
      <c r="P1374" s="320"/>
      <c r="Q1374" s="320"/>
      <c r="R1374" s="320"/>
      <c r="S1374" s="320"/>
      <c r="T1374" s="320"/>
      <c r="U1374" s="320"/>
      <c r="V1374" s="320"/>
      <c r="W1374" s="320"/>
      <c r="X1374" s="320"/>
      <c r="Y1374" s="320"/>
      <c r="Z1374" s="320"/>
      <c r="AA1374" s="320"/>
      <c r="AB1374" s="320"/>
      <c r="AC1374" s="320"/>
      <c r="AD1374" s="88">
        <f>'Art. 121'!Q1318</f>
        <v>0</v>
      </c>
      <c r="AE1374" s="89">
        <f>IF(AG1374=1,AK1374,AG1374)</f>
        <v>0</v>
      </c>
      <c r="AF1374">
        <f>AD1374/2</f>
        <v>0</v>
      </c>
      <c r="AG1374" s="86">
        <f>IF(AND(AF1374&gt;=0,AF1374&lt;=1),1,"No aplica")</f>
        <v>1</v>
      </c>
      <c r="AH1374" s="90">
        <f>AD1374/(AG1374*2)</f>
        <v>0</v>
      </c>
      <c r="AI1374" s="91">
        <f>IF(AG1374=1,AG1374/$AG$1378,"No aplica")</f>
        <v>0.2</v>
      </c>
      <c r="AJ1374" s="91">
        <f>AF1374*AI1374</f>
        <v>0</v>
      </c>
      <c r="AK1374" s="91">
        <f>AJ1374*$AE$23</f>
        <v>0</v>
      </c>
    </row>
    <row r="1375" spans="1:37" ht="25.4" customHeight="1" thickTop="1" thickBot="1" x14ac:dyDescent="0.3">
      <c r="A1375" s="320" t="s">
        <v>1406</v>
      </c>
      <c r="B1375" s="320"/>
      <c r="C1375" s="320"/>
      <c r="D1375" s="320"/>
      <c r="E1375" s="320"/>
      <c r="F1375" s="320"/>
      <c r="G1375" s="320"/>
      <c r="H1375" s="320"/>
      <c r="I1375" s="320"/>
      <c r="J1375" s="320"/>
      <c r="K1375" s="320"/>
      <c r="L1375" s="320"/>
      <c r="M1375" s="320"/>
      <c r="N1375" s="320"/>
      <c r="O1375" s="320"/>
      <c r="P1375" s="320"/>
      <c r="Q1375" s="320"/>
      <c r="R1375" s="320"/>
      <c r="S1375" s="320"/>
      <c r="T1375" s="320"/>
      <c r="U1375" s="320"/>
      <c r="V1375" s="320"/>
      <c r="W1375" s="320"/>
      <c r="X1375" s="320"/>
      <c r="Y1375" s="320"/>
      <c r="Z1375" s="320"/>
      <c r="AA1375" s="320"/>
      <c r="AB1375" s="320"/>
      <c r="AC1375" s="320"/>
      <c r="AD1375" s="88">
        <f>'Art. 121'!Q1319</f>
        <v>0</v>
      </c>
      <c r="AE1375" s="89">
        <f>IF(AG1375=1,AK1375,AG1375)</f>
        <v>0</v>
      </c>
      <c r="AF1375">
        <f>AD1375/2</f>
        <v>0</v>
      </c>
      <c r="AG1375" s="86">
        <f>IF(AND(AF1375&gt;=0,AF1375&lt;=1),1,"No aplica")</f>
        <v>1</v>
      </c>
      <c r="AH1375" s="90">
        <f>AD1375/(AG1375*2)</f>
        <v>0</v>
      </c>
      <c r="AI1375" s="91">
        <f>IF(AG1375=1,AG1375/$AG$1378,"No aplica")</f>
        <v>0.2</v>
      </c>
      <c r="AJ1375" s="91">
        <f>AF1375*AI1375</f>
        <v>0</v>
      </c>
      <c r="AK1375" s="91">
        <f>AJ1375*$AE$23</f>
        <v>0</v>
      </c>
    </row>
    <row r="1376" spans="1:37" ht="25.4" customHeight="1" thickTop="1" thickBot="1" x14ac:dyDescent="0.3">
      <c r="A1376" s="320" t="s">
        <v>1408</v>
      </c>
      <c r="B1376" s="320"/>
      <c r="C1376" s="320"/>
      <c r="D1376" s="320"/>
      <c r="E1376" s="320"/>
      <c r="F1376" s="320"/>
      <c r="G1376" s="320"/>
      <c r="H1376" s="320"/>
      <c r="I1376" s="320"/>
      <c r="J1376" s="320"/>
      <c r="K1376" s="320"/>
      <c r="L1376" s="320"/>
      <c r="M1376" s="320"/>
      <c r="N1376" s="320"/>
      <c r="O1376" s="320"/>
      <c r="P1376" s="320"/>
      <c r="Q1376" s="320"/>
      <c r="R1376" s="320"/>
      <c r="S1376" s="320"/>
      <c r="T1376" s="320"/>
      <c r="U1376" s="320"/>
      <c r="V1376" s="320"/>
      <c r="W1376" s="320"/>
      <c r="X1376" s="320"/>
      <c r="Y1376" s="320"/>
      <c r="Z1376" s="320"/>
      <c r="AA1376" s="320"/>
      <c r="AB1376" s="320"/>
      <c r="AC1376" s="320"/>
      <c r="AD1376" s="88">
        <f>'Art. 121'!Q1320</f>
        <v>0</v>
      </c>
      <c r="AE1376" s="89">
        <f>IF(AG1376=1,AK1376,AG1376)</f>
        <v>0</v>
      </c>
      <c r="AF1376">
        <f>AD1376/2</f>
        <v>0</v>
      </c>
      <c r="AG1376" s="86">
        <f>IF(AND(AF1376&gt;=0,AF1376&lt;=1),1,"No aplica")</f>
        <v>1</v>
      </c>
      <c r="AH1376" s="90">
        <f>AD1376/(AG1376*2)</f>
        <v>0</v>
      </c>
      <c r="AI1376" s="91">
        <f>IF(AG1376=1,AG1376/$AG$1378,"No aplica")</f>
        <v>0.2</v>
      </c>
      <c r="AJ1376" s="91">
        <f>AF1376*AI1376</f>
        <v>0</v>
      </c>
      <c r="AK1376" s="91">
        <f>AJ1376*$AE$23</f>
        <v>0</v>
      </c>
    </row>
    <row r="1377" spans="1:37" ht="25.4" customHeight="1" thickTop="1" thickBot="1" x14ac:dyDescent="0.3">
      <c r="A1377" s="320" t="s">
        <v>1410</v>
      </c>
      <c r="B1377" s="320"/>
      <c r="C1377" s="320"/>
      <c r="D1377" s="320"/>
      <c r="E1377" s="320"/>
      <c r="F1377" s="320"/>
      <c r="G1377" s="320"/>
      <c r="H1377" s="320"/>
      <c r="I1377" s="320"/>
      <c r="J1377" s="320"/>
      <c r="K1377" s="320"/>
      <c r="L1377" s="320"/>
      <c r="M1377" s="320"/>
      <c r="N1377" s="320"/>
      <c r="O1377" s="320"/>
      <c r="P1377" s="320"/>
      <c r="Q1377" s="320"/>
      <c r="R1377" s="320"/>
      <c r="S1377" s="320"/>
      <c r="T1377" s="320"/>
      <c r="U1377" s="320"/>
      <c r="V1377" s="320"/>
      <c r="W1377" s="320"/>
      <c r="X1377" s="320"/>
      <c r="Y1377" s="320"/>
      <c r="Z1377" s="320"/>
      <c r="AA1377" s="320"/>
      <c r="AB1377" s="320"/>
      <c r="AC1377" s="320"/>
      <c r="AD1377" s="88">
        <f>'Art. 121'!Q1321</f>
        <v>0</v>
      </c>
      <c r="AE1377" s="89">
        <f>IF(AG1377=1,AK1377,AG1377)</f>
        <v>0</v>
      </c>
      <c r="AF1377">
        <f>AD1377/2</f>
        <v>0</v>
      </c>
      <c r="AG1377" s="86">
        <f>IF(AND(AF1377&gt;=0,AF1377&lt;=1),1,"No aplica")</f>
        <v>1</v>
      </c>
      <c r="AH1377" s="90">
        <f>AD1377/(AG1377*2)</f>
        <v>0</v>
      </c>
      <c r="AI1377" s="91">
        <f>IF(AG1377=1,AG1377/$AG$1378,"No aplica")</f>
        <v>0.2</v>
      </c>
      <c r="AJ1377" s="91">
        <f>AF1377*AI1377</f>
        <v>0</v>
      </c>
      <c r="AK1377" s="91">
        <f>AJ1377*$AE$23</f>
        <v>0</v>
      </c>
    </row>
    <row r="1378" spans="1:37" ht="25.4" customHeight="1" thickTop="1" x14ac:dyDescent="0.25">
      <c r="A1378" s="289" t="s">
        <v>2625</v>
      </c>
      <c r="B1378" s="289"/>
      <c r="C1378" s="289"/>
      <c r="D1378" s="289"/>
      <c r="E1378" s="289"/>
      <c r="F1378" s="289"/>
      <c r="G1378" s="289"/>
      <c r="H1378" s="289"/>
      <c r="I1378" s="289"/>
      <c r="J1378" s="289"/>
      <c r="K1378" s="289"/>
      <c r="L1378" s="289"/>
      <c r="M1378" s="289"/>
      <c r="N1378" s="289"/>
      <c r="O1378" s="289"/>
      <c r="P1378" s="289"/>
      <c r="Q1378" s="289"/>
      <c r="R1378" s="289"/>
      <c r="S1378" s="289"/>
      <c r="T1378" s="289"/>
      <c r="U1378" s="289"/>
      <c r="V1378" s="289"/>
      <c r="W1378" s="289"/>
      <c r="X1378" s="289"/>
      <c r="Y1378" s="289"/>
      <c r="Z1378" s="289"/>
      <c r="AA1378" s="289"/>
      <c r="AB1378" s="289"/>
      <c r="AC1378" s="289"/>
      <c r="AD1378" s="289"/>
      <c r="AE1378" s="89">
        <f>SUM(AE1371:AE1377)</f>
        <v>0</v>
      </c>
      <c r="AF1378" s="59"/>
      <c r="AG1378" s="92">
        <f>SUM(AG1373:AG1377)</f>
        <v>5</v>
      </c>
      <c r="AH1378" s="93"/>
      <c r="AI1378" s="94"/>
      <c r="AJ1378" s="94"/>
      <c r="AK1378" s="94"/>
    </row>
    <row r="1379" spans="1:37" ht="25.4" customHeight="1" x14ac:dyDescent="0.25">
      <c r="A1379" s="290" t="s">
        <v>2626</v>
      </c>
      <c r="B1379" s="290"/>
      <c r="C1379" s="290"/>
      <c r="D1379" s="290"/>
      <c r="E1379" s="290"/>
      <c r="F1379" s="290"/>
      <c r="G1379" s="290"/>
      <c r="H1379" s="290"/>
      <c r="I1379" s="290"/>
      <c r="J1379" s="290"/>
      <c r="K1379" s="290"/>
      <c r="L1379" s="290"/>
      <c r="M1379" s="290"/>
      <c r="N1379" s="290"/>
      <c r="O1379" s="290"/>
      <c r="P1379" s="290"/>
      <c r="Q1379" s="290"/>
      <c r="R1379" s="290"/>
      <c r="S1379" s="290"/>
      <c r="T1379" s="290"/>
      <c r="U1379" s="290"/>
      <c r="V1379" s="290"/>
      <c r="W1379" s="290"/>
      <c r="X1379" s="290"/>
      <c r="Y1379" s="290"/>
      <c r="Z1379" s="290"/>
      <c r="AA1379" s="290"/>
      <c r="AB1379" s="290"/>
      <c r="AC1379" s="290"/>
      <c r="AD1379" s="290"/>
      <c r="AE1379" s="89">
        <f>AE1378/$AE$23*100</f>
        <v>0</v>
      </c>
      <c r="AF1379" s="59"/>
      <c r="AG1379" s="92"/>
      <c r="AH1379" s="93"/>
      <c r="AI1379" s="94"/>
      <c r="AJ1379" s="94"/>
      <c r="AK1379" s="94"/>
    </row>
    <row r="1380" spans="1:37" ht="25.4" customHeight="1" x14ac:dyDescent="0.25">
      <c r="A1380" s="100"/>
      <c r="B1380" s="100"/>
      <c r="C1380" s="100"/>
      <c r="D1380" s="100"/>
      <c r="E1380" s="100"/>
      <c r="F1380" s="100"/>
      <c r="G1380" s="100"/>
      <c r="H1380" s="100"/>
      <c r="I1380" s="100"/>
      <c r="J1380" s="100"/>
      <c r="K1380" s="100"/>
      <c r="L1380" s="100"/>
      <c r="M1380" s="100"/>
      <c r="N1380" s="100"/>
      <c r="O1380" s="100"/>
      <c r="P1380" s="100"/>
      <c r="Q1380" s="95"/>
      <c r="R1380" s="100"/>
      <c r="S1380" s="100"/>
      <c r="T1380" s="100"/>
      <c r="U1380" s="100"/>
      <c r="V1380" s="100"/>
      <c r="W1380" s="100"/>
      <c r="X1380" s="100"/>
      <c r="Y1380" s="100"/>
      <c r="Z1380" s="100"/>
      <c r="AA1380" s="100"/>
      <c r="AB1380" s="100"/>
      <c r="AC1380" s="100"/>
      <c r="AD1380" s="96"/>
      <c r="AE1380" s="96"/>
    </row>
    <row r="1381" spans="1:37" ht="25.4" customHeight="1" x14ac:dyDescent="0.25">
      <c r="A1381" s="100"/>
      <c r="B1381" s="100"/>
      <c r="C1381" s="100"/>
      <c r="D1381" s="100"/>
      <c r="E1381" s="100"/>
      <c r="F1381" s="100"/>
      <c r="G1381" s="100"/>
      <c r="H1381" s="100"/>
      <c r="I1381" s="100"/>
      <c r="J1381" s="100"/>
      <c r="K1381" s="100"/>
      <c r="L1381" s="100"/>
      <c r="M1381" s="100"/>
      <c r="N1381" s="100"/>
      <c r="O1381" s="100"/>
      <c r="P1381" s="100"/>
      <c r="Q1381" s="95"/>
      <c r="R1381" s="100"/>
      <c r="S1381" s="100"/>
      <c r="T1381" s="100"/>
      <c r="U1381" s="100"/>
      <c r="V1381" s="100"/>
      <c r="W1381" s="100"/>
      <c r="X1381" s="100"/>
      <c r="Y1381" s="100"/>
      <c r="Z1381" s="100"/>
      <c r="AA1381" s="100"/>
      <c r="AB1381" s="100"/>
      <c r="AC1381" s="100"/>
      <c r="AD1381" s="96"/>
      <c r="AE1381" s="96"/>
    </row>
    <row r="1382" spans="1:37" ht="25.4" customHeight="1" x14ac:dyDescent="0.25">
      <c r="A1382" s="337" t="s">
        <v>1411</v>
      </c>
      <c r="B1382" s="337"/>
      <c r="C1382" s="337"/>
      <c r="D1382" s="337"/>
      <c r="E1382" s="337"/>
      <c r="F1382" s="337"/>
      <c r="G1382" s="337"/>
      <c r="H1382" s="337"/>
      <c r="I1382" s="337"/>
      <c r="J1382" s="337"/>
      <c r="K1382" s="337"/>
      <c r="L1382" s="337"/>
      <c r="M1382" s="337"/>
      <c r="N1382" s="337"/>
      <c r="O1382" s="337"/>
      <c r="P1382" s="337"/>
      <c r="Q1382" s="337"/>
      <c r="R1382" s="337"/>
      <c r="S1382" s="337"/>
      <c r="T1382" s="337"/>
      <c r="U1382" s="337"/>
      <c r="V1382" s="337"/>
      <c r="W1382" s="337"/>
      <c r="X1382" s="337"/>
      <c r="Y1382" s="337"/>
      <c r="Z1382" s="337"/>
      <c r="AA1382" s="337"/>
      <c r="AB1382" s="337"/>
      <c r="AC1382" s="337"/>
      <c r="AD1382" s="82"/>
      <c r="AE1382" s="82"/>
    </row>
    <row r="1383" spans="1:37" ht="25.4" customHeight="1" x14ac:dyDescent="0.25">
      <c r="A1383" s="101"/>
      <c r="B1383" s="102"/>
      <c r="C1383" s="102"/>
      <c r="D1383" s="102"/>
      <c r="E1383" s="102"/>
      <c r="F1383" s="102"/>
      <c r="G1383" s="102"/>
      <c r="H1383" s="102"/>
      <c r="I1383" s="102"/>
      <c r="J1383" s="102"/>
      <c r="K1383" s="102"/>
      <c r="L1383" s="102"/>
      <c r="M1383" s="102"/>
      <c r="N1383" s="102"/>
      <c r="O1383" s="102"/>
      <c r="P1383" s="102"/>
      <c r="Q1383" s="103"/>
      <c r="R1383" s="102"/>
      <c r="S1383" s="102"/>
      <c r="T1383" s="102"/>
      <c r="U1383" s="102"/>
      <c r="V1383" s="102"/>
      <c r="W1383" s="102"/>
      <c r="X1383" s="102"/>
      <c r="Y1383" s="102"/>
      <c r="Z1383" s="102"/>
      <c r="AA1383" s="102"/>
      <c r="AB1383" s="102"/>
      <c r="AC1383" s="102"/>
      <c r="AD1383" s="83"/>
      <c r="AE1383" s="83"/>
    </row>
    <row r="1384" spans="1:37" ht="25.4" customHeight="1" thickBot="1" x14ac:dyDescent="0.3">
      <c r="A1384" s="70"/>
      <c r="B1384" s="70"/>
      <c r="C1384" s="70"/>
      <c r="D1384" s="70"/>
      <c r="E1384" s="70"/>
      <c r="F1384" s="70"/>
      <c r="G1384" s="70"/>
      <c r="H1384" s="70"/>
      <c r="I1384" s="70"/>
      <c r="J1384" s="70"/>
      <c r="K1384" s="70"/>
      <c r="L1384" s="70"/>
      <c r="M1384" s="70"/>
      <c r="N1384" s="70"/>
      <c r="O1384" s="70"/>
      <c r="P1384" s="70"/>
      <c r="Q1384" s="95"/>
      <c r="R1384" s="70"/>
      <c r="S1384" s="70"/>
      <c r="T1384" s="70"/>
      <c r="U1384" s="70"/>
      <c r="V1384" s="70"/>
      <c r="W1384" s="70"/>
      <c r="X1384" s="70"/>
      <c r="Y1384" s="70"/>
      <c r="Z1384" s="70"/>
      <c r="AA1384" s="70"/>
      <c r="AB1384" s="70"/>
      <c r="AC1384" s="70"/>
      <c r="AD1384" s="96"/>
      <c r="AE1384" s="96"/>
    </row>
    <row r="1385" spans="1:37" ht="25.4" customHeight="1" thickTop="1" thickBot="1" x14ac:dyDescent="0.3">
      <c r="A1385" s="292" t="s">
        <v>44</v>
      </c>
      <c r="B1385" s="292"/>
      <c r="C1385" s="292"/>
      <c r="D1385" s="292"/>
      <c r="E1385" s="292"/>
      <c r="F1385" s="292"/>
      <c r="G1385" s="292"/>
      <c r="H1385" s="292"/>
      <c r="I1385" s="292"/>
      <c r="J1385" s="292"/>
      <c r="K1385" s="292"/>
      <c r="L1385" s="292"/>
      <c r="M1385" s="292"/>
      <c r="N1385" s="292"/>
      <c r="O1385" s="292"/>
      <c r="P1385" s="292"/>
      <c r="Q1385" s="292"/>
      <c r="R1385" s="292"/>
      <c r="S1385" s="292"/>
      <c r="T1385" s="292"/>
      <c r="U1385" s="292"/>
      <c r="V1385" s="292"/>
      <c r="W1385" s="292"/>
      <c r="X1385" s="292"/>
      <c r="Y1385" s="292"/>
      <c r="Z1385" s="292"/>
      <c r="AA1385" s="292"/>
      <c r="AB1385" s="292"/>
      <c r="AC1385" s="292"/>
      <c r="AD1385" s="63" t="s">
        <v>65</v>
      </c>
      <c r="AE1385" s="211" t="s">
        <v>9</v>
      </c>
      <c r="AF1385" s="86" t="s">
        <v>330</v>
      </c>
      <c r="AG1385" s="86" t="s">
        <v>331</v>
      </c>
      <c r="AH1385" s="86" t="s">
        <v>332</v>
      </c>
      <c r="AI1385" s="87" t="s">
        <v>333</v>
      </c>
      <c r="AJ1385" s="86"/>
      <c r="AK1385" s="87" t="s">
        <v>334</v>
      </c>
    </row>
    <row r="1386" spans="1:37" ht="25.4" customHeight="1" thickTop="1" thickBot="1" x14ac:dyDescent="0.3">
      <c r="A1386" s="320" t="s">
        <v>1332</v>
      </c>
      <c r="B1386" s="320"/>
      <c r="C1386" s="320"/>
      <c r="D1386" s="320"/>
      <c r="E1386" s="320"/>
      <c r="F1386" s="320"/>
      <c r="G1386" s="320"/>
      <c r="H1386" s="320"/>
      <c r="I1386" s="320"/>
      <c r="J1386" s="320"/>
      <c r="K1386" s="320"/>
      <c r="L1386" s="320"/>
      <c r="M1386" s="320"/>
      <c r="N1386" s="320"/>
      <c r="O1386" s="320"/>
      <c r="P1386" s="320"/>
      <c r="Q1386" s="320"/>
      <c r="R1386" s="320"/>
      <c r="S1386" s="320"/>
      <c r="T1386" s="320"/>
      <c r="U1386" s="320"/>
      <c r="V1386" s="320"/>
      <c r="W1386" s="320"/>
      <c r="X1386" s="320"/>
      <c r="Y1386" s="320"/>
      <c r="Z1386" s="320"/>
      <c r="AA1386" s="320"/>
      <c r="AB1386" s="320"/>
      <c r="AC1386" s="320"/>
      <c r="AD1386" s="88">
        <f>'Art. 121'!Q1330</f>
        <v>0</v>
      </c>
      <c r="AE1386" s="89">
        <f t="shared" ref="AE1386:AE1407" si="243">IF(AG1386=1,AK1386,AG1386)</f>
        <v>0</v>
      </c>
      <c r="AF1386">
        <f t="shared" ref="AF1386:AF1407" si="244">AD1386/2</f>
        <v>0</v>
      </c>
      <c r="AG1386" s="86">
        <f t="shared" ref="AG1386:AG1407" si="245">IF(AND(AF1386&gt;=0,AF1386&lt;=1),1,"No aplica")</f>
        <v>1</v>
      </c>
      <c r="AH1386" s="90">
        <f t="shared" ref="AH1386:AH1407" si="246">AD1386/(AG1386*2)</f>
        <v>0</v>
      </c>
      <c r="AI1386" s="91">
        <f t="shared" ref="AI1386:AI1407" si="247">IF(AG1386=1,AG1386/$AG$1408,"No aplica")</f>
        <v>4.5454545454545456E-2</v>
      </c>
      <c r="AJ1386" s="91">
        <f t="shared" ref="AJ1386:AJ1407" si="248">AF1386*AI1386</f>
        <v>0</v>
      </c>
      <c r="AK1386" s="91">
        <f t="shared" ref="AK1386:AK1407" si="249">AJ1386*$AE$23</f>
        <v>0</v>
      </c>
    </row>
    <row r="1387" spans="1:37" ht="25.4" customHeight="1" thickTop="1" thickBot="1" x14ac:dyDescent="0.3">
      <c r="A1387" s="320" t="s">
        <v>1334</v>
      </c>
      <c r="B1387" s="320"/>
      <c r="C1387" s="320"/>
      <c r="D1387" s="320"/>
      <c r="E1387" s="320"/>
      <c r="F1387" s="320"/>
      <c r="G1387" s="320"/>
      <c r="H1387" s="320"/>
      <c r="I1387" s="320"/>
      <c r="J1387" s="320"/>
      <c r="K1387" s="320"/>
      <c r="L1387" s="320"/>
      <c r="M1387" s="320"/>
      <c r="N1387" s="320"/>
      <c r="O1387" s="320"/>
      <c r="P1387" s="320"/>
      <c r="Q1387" s="320"/>
      <c r="R1387" s="320"/>
      <c r="S1387" s="320"/>
      <c r="T1387" s="320"/>
      <c r="U1387" s="320"/>
      <c r="V1387" s="320"/>
      <c r="W1387" s="320"/>
      <c r="X1387" s="320"/>
      <c r="Y1387" s="320"/>
      <c r="Z1387" s="320"/>
      <c r="AA1387" s="320"/>
      <c r="AB1387" s="320"/>
      <c r="AC1387" s="320"/>
      <c r="AD1387" s="88">
        <f>'Art. 121'!Q1331</f>
        <v>0</v>
      </c>
      <c r="AE1387" s="89">
        <f t="shared" si="243"/>
        <v>0</v>
      </c>
      <c r="AF1387">
        <f t="shared" si="244"/>
        <v>0</v>
      </c>
      <c r="AG1387" s="86">
        <f t="shared" si="245"/>
        <v>1</v>
      </c>
      <c r="AH1387" s="90">
        <f t="shared" si="246"/>
        <v>0</v>
      </c>
      <c r="AI1387" s="91">
        <f t="shared" si="247"/>
        <v>4.5454545454545456E-2</v>
      </c>
      <c r="AJ1387" s="91">
        <f t="shared" si="248"/>
        <v>0</v>
      </c>
      <c r="AK1387" s="91">
        <f t="shared" si="249"/>
        <v>0</v>
      </c>
    </row>
    <row r="1388" spans="1:37" ht="25.4" customHeight="1" thickTop="1" thickBot="1" x14ac:dyDescent="0.3">
      <c r="A1388" s="320" t="s">
        <v>1414</v>
      </c>
      <c r="B1388" s="320"/>
      <c r="C1388" s="320"/>
      <c r="D1388" s="320"/>
      <c r="E1388" s="320"/>
      <c r="F1388" s="320"/>
      <c r="G1388" s="320"/>
      <c r="H1388" s="320"/>
      <c r="I1388" s="320"/>
      <c r="J1388" s="320"/>
      <c r="K1388" s="320"/>
      <c r="L1388" s="320"/>
      <c r="M1388" s="320"/>
      <c r="N1388" s="320"/>
      <c r="O1388" s="320"/>
      <c r="P1388" s="320"/>
      <c r="Q1388" s="320"/>
      <c r="R1388" s="320"/>
      <c r="S1388" s="320"/>
      <c r="T1388" s="320"/>
      <c r="U1388" s="320"/>
      <c r="V1388" s="320"/>
      <c r="W1388" s="320"/>
      <c r="X1388" s="320"/>
      <c r="Y1388" s="320"/>
      <c r="Z1388" s="320"/>
      <c r="AA1388" s="320"/>
      <c r="AB1388" s="320"/>
      <c r="AC1388" s="320"/>
      <c r="AD1388" s="88">
        <f>'Art. 121'!Q1332</f>
        <v>0</v>
      </c>
      <c r="AE1388" s="89">
        <f t="shared" si="243"/>
        <v>0</v>
      </c>
      <c r="AF1388">
        <f t="shared" si="244"/>
        <v>0</v>
      </c>
      <c r="AG1388" s="86">
        <f t="shared" si="245"/>
        <v>1</v>
      </c>
      <c r="AH1388" s="90">
        <f t="shared" si="246"/>
        <v>0</v>
      </c>
      <c r="AI1388" s="91">
        <f t="shared" si="247"/>
        <v>4.5454545454545456E-2</v>
      </c>
      <c r="AJ1388" s="91">
        <f t="shared" si="248"/>
        <v>0</v>
      </c>
      <c r="AK1388" s="91">
        <f t="shared" si="249"/>
        <v>0</v>
      </c>
    </row>
    <row r="1389" spans="1:37" ht="25.4" customHeight="1" thickTop="1" thickBot="1" x14ac:dyDescent="0.3">
      <c r="A1389" s="320" t="s">
        <v>1416</v>
      </c>
      <c r="B1389" s="320"/>
      <c r="C1389" s="320"/>
      <c r="D1389" s="320"/>
      <c r="E1389" s="320"/>
      <c r="F1389" s="320"/>
      <c r="G1389" s="320"/>
      <c r="H1389" s="320"/>
      <c r="I1389" s="320"/>
      <c r="J1389" s="320"/>
      <c r="K1389" s="320"/>
      <c r="L1389" s="320"/>
      <c r="M1389" s="320"/>
      <c r="N1389" s="320"/>
      <c r="O1389" s="320"/>
      <c r="P1389" s="320"/>
      <c r="Q1389" s="320"/>
      <c r="R1389" s="320"/>
      <c r="S1389" s="320"/>
      <c r="T1389" s="320"/>
      <c r="U1389" s="320"/>
      <c r="V1389" s="320"/>
      <c r="W1389" s="320"/>
      <c r="X1389" s="320"/>
      <c r="Y1389" s="320"/>
      <c r="Z1389" s="320"/>
      <c r="AA1389" s="320"/>
      <c r="AB1389" s="320"/>
      <c r="AC1389" s="320"/>
      <c r="AD1389" s="88">
        <f>'Art. 121'!Q1333</f>
        <v>0</v>
      </c>
      <c r="AE1389" s="89">
        <f t="shared" si="243"/>
        <v>0</v>
      </c>
      <c r="AF1389">
        <f t="shared" si="244"/>
        <v>0</v>
      </c>
      <c r="AG1389" s="86">
        <f t="shared" si="245"/>
        <v>1</v>
      </c>
      <c r="AH1389" s="90">
        <f t="shared" si="246"/>
        <v>0</v>
      </c>
      <c r="AI1389" s="91">
        <f t="shared" si="247"/>
        <v>4.5454545454545456E-2</v>
      </c>
      <c r="AJ1389" s="91">
        <f t="shared" si="248"/>
        <v>0</v>
      </c>
      <c r="AK1389" s="91">
        <f t="shared" si="249"/>
        <v>0</v>
      </c>
    </row>
    <row r="1390" spans="1:37" ht="25.4" customHeight="1" thickTop="1" thickBot="1" x14ac:dyDescent="0.3">
      <c r="A1390" s="320" t="s">
        <v>1418</v>
      </c>
      <c r="B1390" s="320"/>
      <c r="C1390" s="320"/>
      <c r="D1390" s="320"/>
      <c r="E1390" s="320"/>
      <c r="F1390" s="320"/>
      <c r="G1390" s="320"/>
      <c r="H1390" s="320"/>
      <c r="I1390" s="320"/>
      <c r="J1390" s="320"/>
      <c r="K1390" s="320"/>
      <c r="L1390" s="320"/>
      <c r="M1390" s="320"/>
      <c r="N1390" s="320"/>
      <c r="O1390" s="320"/>
      <c r="P1390" s="320"/>
      <c r="Q1390" s="320"/>
      <c r="R1390" s="320"/>
      <c r="S1390" s="320"/>
      <c r="T1390" s="320"/>
      <c r="U1390" s="320"/>
      <c r="V1390" s="320"/>
      <c r="W1390" s="320"/>
      <c r="X1390" s="320"/>
      <c r="Y1390" s="320"/>
      <c r="Z1390" s="320"/>
      <c r="AA1390" s="320"/>
      <c r="AB1390" s="320"/>
      <c r="AC1390" s="320"/>
      <c r="AD1390" s="88">
        <f>'Art. 121'!Q1334</f>
        <v>0</v>
      </c>
      <c r="AE1390" s="89">
        <f t="shared" si="243"/>
        <v>0</v>
      </c>
      <c r="AF1390">
        <f t="shared" si="244"/>
        <v>0</v>
      </c>
      <c r="AG1390" s="86">
        <f t="shared" si="245"/>
        <v>1</v>
      </c>
      <c r="AH1390" s="90">
        <f t="shared" si="246"/>
        <v>0</v>
      </c>
      <c r="AI1390" s="91">
        <f t="shared" si="247"/>
        <v>4.5454545454545456E-2</v>
      </c>
      <c r="AJ1390" s="91">
        <f t="shared" si="248"/>
        <v>0</v>
      </c>
      <c r="AK1390" s="91">
        <f t="shared" si="249"/>
        <v>0</v>
      </c>
    </row>
    <row r="1391" spans="1:37" ht="25.4" customHeight="1" thickTop="1" thickBot="1" x14ac:dyDescent="0.3">
      <c r="A1391" s="320" t="s">
        <v>1420</v>
      </c>
      <c r="B1391" s="320"/>
      <c r="C1391" s="320"/>
      <c r="D1391" s="320"/>
      <c r="E1391" s="320"/>
      <c r="F1391" s="320"/>
      <c r="G1391" s="320"/>
      <c r="H1391" s="320"/>
      <c r="I1391" s="320"/>
      <c r="J1391" s="320"/>
      <c r="K1391" s="320"/>
      <c r="L1391" s="320"/>
      <c r="M1391" s="320"/>
      <c r="N1391" s="320"/>
      <c r="O1391" s="320"/>
      <c r="P1391" s="320"/>
      <c r="Q1391" s="320"/>
      <c r="R1391" s="320"/>
      <c r="S1391" s="320"/>
      <c r="T1391" s="320"/>
      <c r="U1391" s="320"/>
      <c r="V1391" s="320"/>
      <c r="W1391" s="320"/>
      <c r="X1391" s="320"/>
      <c r="Y1391" s="320"/>
      <c r="Z1391" s="320"/>
      <c r="AA1391" s="320"/>
      <c r="AB1391" s="320"/>
      <c r="AC1391" s="320"/>
      <c r="AD1391" s="88">
        <f>'Art. 121'!Q1335</f>
        <v>0</v>
      </c>
      <c r="AE1391" s="89">
        <f t="shared" si="243"/>
        <v>0</v>
      </c>
      <c r="AF1391">
        <f t="shared" si="244"/>
        <v>0</v>
      </c>
      <c r="AG1391" s="86">
        <f t="shared" si="245"/>
        <v>1</v>
      </c>
      <c r="AH1391" s="90">
        <f t="shared" si="246"/>
        <v>0</v>
      </c>
      <c r="AI1391" s="91">
        <f t="shared" si="247"/>
        <v>4.5454545454545456E-2</v>
      </c>
      <c r="AJ1391" s="91">
        <f t="shared" si="248"/>
        <v>0</v>
      </c>
      <c r="AK1391" s="91">
        <f t="shared" si="249"/>
        <v>0</v>
      </c>
    </row>
    <row r="1392" spans="1:37" ht="25.4" customHeight="1" thickTop="1" thickBot="1" x14ac:dyDescent="0.3">
      <c r="A1392" s="320" t="s">
        <v>2627</v>
      </c>
      <c r="B1392" s="320"/>
      <c r="C1392" s="320"/>
      <c r="D1392" s="320"/>
      <c r="E1392" s="320"/>
      <c r="F1392" s="320"/>
      <c r="G1392" s="320"/>
      <c r="H1392" s="320"/>
      <c r="I1392" s="320"/>
      <c r="J1392" s="320"/>
      <c r="K1392" s="320"/>
      <c r="L1392" s="320"/>
      <c r="M1392" s="320"/>
      <c r="N1392" s="320"/>
      <c r="O1392" s="320"/>
      <c r="P1392" s="320"/>
      <c r="Q1392" s="320"/>
      <c r="R1392" s="320"/>
      <c r="S1392" s="320"/>
      <c r="T1392" s="320"/>
      <c r="U1392" s="320"/>
      <c r="V1392" s="320"/>
      <c r="W1392" s="320"/>
      <c r="X1392" s="320"/>
      <c r="Y1392" s="320"/>
      <c r="Z1392" s="320"/>
      <c r="AA1392" s="320"/>
      <c r="AB1392" s="320"/>
      <c r="AC1392" s="320"/>
      <c r="AD1392" s="88">
        <f>'Art. 121'!Q1336</f>
        <v>0</v>
      </c>
      <c r="AE1392" s="89">
        <f t="shared" si="243"/>
        <v>0</v>
      </c>
      <c r="AF1392">
        <f t="shared" si="244"/>
        <v>0</v>
      </c>
      <c r="AG1392" s="86">
        <f t="shared" si="245"/>
        <v>1</v>
      </c>
      <c r="AH1392" s="90">
        <f t="shared" si="246"/>
        <v>0</v>
      </c>
      <c r="AI1392" s="91">
        <f t="shared" si="247"/>
        <v>4.5454545454545456E-2</v>
      </c>
      <c r="AJ1392" s="91">
        <f t="shared" si="248"/>
        <v>0</v>
      </c>
      <c r="AK1392" s="91">
        <f t="shared" si="249"/>
        <v>0</v>
      </c>
    </row>
    <row r="1393" spans="1:37" ht="25.4" customHeight="1" thickTop="1" thickBot="1" x14ac:dyDescent="0.3">
      <c r="A1393" s="320" t="s">
        <v>1424</v>
      </c>
      <c r="B1393" s="320"/>
      <c r="C1393" s="320"/>
      <c r="D1393" s="320"/>
      <c r="E1393" s="320"/>
      <c r="F1393" s="320"/>
      <c r="G1393" s="320"/>
      <c r="H1393" s="320"/>
      <c r="I1393" s="320"/>
      <c r="J1393" s="320"/>
      <c r="K1393" s="320"/>
      <c r="L1393" s="320"/>
      <c r="M1393" s="320"/>
      <c r="N1393" s="320"/>
      <c r="O1393" s="320"/>
      <c r="P1393" s="320"/>
      <c r="Q1393" s="320"/>
      <c r="R1393" s="320"/>
      <c r="S1393" s="320"/>
      <c r="T1393" s="320"/>
      <c r="U1393" s="320"/>
      <c r="V1393" s="320"/>
      <c r="W1393" s="320"/>
      <c r="X1393" s="320"/>
      <c r="Y1393" s="320"/>
      <c r="Z1393" s="320"/>
      <c r="AA1393" s="320"/>
      <c r="AB1393" s="320"/>
      <c r="AC1393" s="320"/>
      <c r="AD1393" s="88">
        <f>'Art. 121'!Q1337</f>
        <v>0</v>
      </c>
      <c r="AE1393" s="89">
        <f t="shared" si="243"/>
        <v>0</v>
      </c>
      <c r="AF1393">
        <f t="shared" si="244"/>
        <v>0</v>
      </c>
      <c r="AG1393" s="86">
        <f t="shared" si="245"/>
        <v>1</v>
      </c>
      <c r="AH1393" s="90">
        <f t="shared" si="246"/>
        <v>0</v>
      </c>
      <c r="AI1393" s="91">
        <f t="shared" si="247"/>
        <v>4.5454545454545456E-2</v>
      </c>
      <c r="AJ1393" s="91">
        <f t="shared" si="248"/>
        <v>0</v>
      </c>
      <c r="AK1393" s="91">
        <f t="shared" si="249"/>
        <v>0</v>
      </c>
    </row>
    <row r="1394" spans="1:37" ht="25.4" customHeight="1" thickTop="1" thickBot="1" x14ac:dyDescent="0.3">
      <c r="A1394" s="320" t="s">
        <v>1426</v>
      </c>
      <c r="B1394" s="320"/>
      <c r="C1394" s="320"/>
      <c r="D1394" s="320"/>
      <c r="E1394" s="320"/>
      <c r="F1394" s="320"/>
      <c r="G1394" s="320"/>
      <c r="H1394" s="320"/>
      <c r="I1394" s="320"/>
      <c r="J1394" s="320"/>
      <c r="K1394" s="320"/>
      <c r="L1394" s="320"/>
      <c r="M1394" s="320"/>
      <c r="N1394" s="320"/>
      <c r="O1394" s="320"/>
      <c r="P1394" s="320"/>
      <c r="Q1394" s="320"/>
      <c r="R1394" s="320"/>
      <c r="S1394" s="320"/>
      <c r="T1394" s="320"/>
      <c r="U1394" s="320"/>
      <c r="V1394" s="320"/>
      <c r="W1394" s="320"/>
      <c r="X1394" s="320"/>
      <c r="Y1394" s="320"/>
      <c r="Z1394" s="320"/>
      <c r="AA1394" s="320"/>
      <c r="AB1394" s="320"/>
      <c r="AC1394" s="320"/>
      <c r="AD1394" s="88">
        <f>'Art. 121'!Q1338</f>
        <v>0</v>
      </c>
      <c r="AE1394" s="89">
        <f t="shared" si="243"/>
        <v>0</v>
      </c>
      <c r="AF1394">
        <f t="shared" si="244"/>
        <v>0</v>
      </c>
      <c r="AG1394" s="86">
        <f t="shared" si="245"/>
        <v>1</v>
      </c>
      <c r="AH1394" s="90">
        <f t="shared" si="246"/>
        <v>0</v>
      </c>
      <c r="AI1394" s="91">
        <f t="shared" si="247"/>
        <v>4.5454545454545456E-2</v>
      </c>
      <c r="AJ1394" s="91">
        <f t="shared" si="248"/>
        <v>0</v>
      </c>
      <c r="AK1394" s="91">
        <f t="shared" si="249"/>
        <v>0</v>
      </c>
    </row>
    <row r="1395" spans="1:37" ht="25.4" customHeight="1" thickTop="1" thickBot="1" x14ac:dyDescent="0.3">
      <c r="A1395" s="320" t="s">
        <v>1428</v>
      </c>
      <c r="B1395" s="320"/>
      <c r="C1395" s="320"/>
      <c r="D1395" s="320"/>
      <c r="E1395" s="320"/>
      <c r="F1395" s="320"/>
      <c r="G1395" s="320"/>
      <c r="H1395" s="320"/>
      <c r="I1395" s="320"/>
      <c r="J1395" s="320"/>
      <c r="K1395" s="320"/>
      <c r="L1395" s="320"/>
      <c r="M1395" s="320"/>
      <c r="N1395" s="320"/>
      <c r="O1395" s="320"/>
      <c r="P1395" s="320"/>
      <c r="Q1395" s="320"/>
      <c r="R1395" s="320"/>
      <c r="S1395" s="320"/>
      <c r="T1395" s="320"/>
      <c r="U1395" s="320"/>
      <c r="V1395" s="320"/>
      <c r="W1395" s="320"/>
      <c r="X1395" s="320"/>
      <c r="Y1395" s="320"/>
      <c r="Z1395" s="320"/>
      <c r="AA1395" s="320"/>
      <c r="AB1395" s="320"/>
      <c r="AC1395" s="320"/>
      <c r="AD1395" s="88">
        <f>'Art. 121'!Q1339</f>
        <v>0</v>
      </c>
      <c r="AE1395" s="89">
        <f t="shared" si="243"/>
        <v>0</v>
      </c>
      <c r="AF1395">
        <f t="shared" si="244"/>
        <v>0</v>
      </c>
      <c r="AG1395" s="86">
        <f t="shared" si="245"/>
        <v>1</v>
      </c>
      <c r="AH1395" s="90">
        <f t="shared" si="246"/>
        <v>0</v>
      </c>
      <c r="AI1395" s="91">
        <f t="shared" si="247"/>
        <v>4.5454545454545456E-2</v>
      </c>
      <c r="AJ1395" s="91">
        <f t="shared" si="248"/>
        <v>0</v>
      </c>
      <c r="AK1395" s="91">
        <f t="shared" si="249"/>
        <v>0</v>
      </c>
    </row>
    <row r="1396" spans="1:37" ht="25.4" customHeight="1" thickTop="1" thickBot="1" x14ac:dyDescent="0.3">
      <c r="A1396" s="320" t="s">
        <v>1430</v>
      </c>
      <c r="B1396" s="320"/>
      <c r="C1396" s="320"/>
      <c r="D1396" s="320"/>
      <c r="E1396" s="320"/>
      <c r="F1396" s="320"/>
      <c r="G1396" s="320"/>
      <c r="H1396" s="320"/>
      <c r="I1396" s="320"/>
      <c r="J1396" s="320"/>
      <c r="K1396" s="320"/>
      <c r="L1396" s="320"/>
      <c r="M1396" s="320"/>
      <c r="N1396" s="320"/>
      <c r="O1396" s="320"/>
      <c r="P1396" s="320"/>
      <c r="Q1396" s="320"/>
      <c r="R1396" s="320"/>
      <c r="S1396" s="320"/>
      <c r="T1396" s="320"/>
      <c r="U1396" s="320"/>
      <c r="V1396" s="320"/>
      <c r="W1396" s="320"/>
      <c r="X1396" s="320"/>
      <c r="Y1396" s="320"/>
      <c r="Z1396" s="320"/>
      <c r="AA1396" s="320"/>
      <c r="AB1396" s="320"/>
      <c r="AC1396" s="320"/>
      <c r="AD1396" s="88">
        <f>'Art. 121'!Q1340</f>
        <v>0</v>
      </c>
      <c r="AE1396" s="89">
        <f t="shared" si="243"/>
        <v>0</v>
      </c>
      <c r="AF1396">
        <f t="shared" si="244"/>
        <v>0</v>
      </c>
      <c r="AG1396" s="86">
        <f t="shared" si="245"/>
        <v>1</v>
      </c>
      <c r="AH1396" s="90">
        <f t="shared" si="246"/>
        <v>0</v>
      </c>
      <c r="AI1396" s="91">
        <f t="shared" si="247"/>
        <v>4.5454545454545456E-2</v>
      </c>
      <c r="AJ1396" s="91">
        <f t="shared" si="248"/>
        <v>0</v>
      </c>
      <c r="AK1396" s="91">
        <f t="shared" si="249"/>
        <v>0</v>
      </c>
    </row>
    <row r="1397" spans="1:37" ht="25.4" customHeight="1" thickTop="1" thickBot="1" x14ac:dyDescent="0.3">
      <c r="A1397" s="320" t="s">
        <v>1432</v>
      </c>
      <c r="B1397" s="320"/>
      <c r="C1397" s="320"/>
      <c r="D1397" s="320"/>
      <c r="E1397" s="320"/>
      <c r="F1397" s="320"/>
      <c r="G1397" s="320"/>
      <c r="H1397" s="320"/>
      <c r="I1397" s="320"/>
      <c r="J1397" s="320"/>
      <c r="K1397" s="320"/>
      <c r="L1397" s="320"/>
      <c r="M1397" s="320"/>
      <c r="N1397" s="320"/>
      <c r="O1397" s="320"/>
      <c r="P1397" s="320"/>
      <c r="Q1397" s="320"/>
      <c r="R1397" s="320"/>
      <c r="S1397" s="320"/>
      <c r="T1397" s="320"/>
      <c r="U1397" s="320"/>
      <c r="V1397" s="320"/>
      <c r="W1397" s="320"/>
      <c r="X1397" s="320"/>
      <c r="Y1397" s="320"/>
      <c r="Z1397" s="320"/>
      <c r="AA1397" s="320"/>
      <c r="AB1397" s="320"/>
      <c r="AC1397" s="320"/>
      <c r="AD1397" s="88">
        <f>'Art. 121'!Q1341</f>
        <v>0</v>
      </c>
      <c r="AE1397" s="89">
        <f t="shared" si="243"/>
        <v>0</v>
      </c>
      <c r="AF1397">
        <f t="shared" si="244"/>
        <v>0</v>
      </c>
      <c r="AG1397" s="86">
        <f t="shared" si="245"/>
        <v>1</v>
      </c>
      <c r="AH1397" s="90">
        <f t="shared" si="246"/>
        <v>0</v>
      </c>
      <c r="AI1397" s="91">
        <f t="shared" si="247"/>
        <v>4.5454545454545456E-2</v>
      </c>
      <c r="AJ1397" s="91">
        <f t="shared" si="248"/>
        <v>0</v>
      </c>
      <c r="AK1397" s="91">
        <f t="shared" si="249"/>
        <v>0</v>
      </c>
    </row>
    <row r="1398" spans="1:37" ht="25.4" customHeight="1" thickTop="1" thickBot="1" x14ac:dyDescent="0.3">
      <c r="A1398" s="320" t="s">
        <v>1434</v>
      </c>
      <c r="B1398" s="320"/>
      <c r="C1398" s="320"/>
      <c r="D1398" s="320"/>
      <c r="E1398" s="320"/>
      <c r="F1398" s="320"/>
      <c r="G1398" s="320"/>
      <c r="H1398" s="320"/>
      <c r="I1398" s="320"/>
      <c r="J1398" s="320"/>
      <c r="K1398" s="320"/>
      <c r="L1398" s="320"/>
      <c r="M1398" s="320"/>
      <c r="N1398" s="320"/>
      <c r="O1398" s="320"/>
      <c r="P1398" s="320"/>
      <c r="Q1398" s="320"/>
      <c r="R1398" s="320"/>
      <c r="S1398" s="320"/>
      <c r="T1398" s="320"/>
      <c r="U1398" s="320"/>
      <c r="V1398" s="320"/>
      <c r="W1398" s="320"/>
      <c r="X1398" s="320"/>
      <c r="Y1398" s="320"/>
      <c r="Z1398" s="320"/>
      <c r="AA1398" s="320"/>
      <c r="AB1398" s="320"/>
      <c r="AC1398" s="320"/>
      <c r="AD1398" s="88">
        <f>'Art. 121'!Q1342</f>
        <v>0</v>
      </c>
      <c r="AE1398" s="89">
        <f t="shared" si="243"/>
        <v>0</v>
      </c>
      <c r="AF1398">
        <f t="shared" si="244"/>
        <v>0</v>
      </c>
      <c r="AG1398" s="86">
        <f t="shared" si="245"/>
        <v>1</v>
      </c>
      <c r="AH1398" s="90">
        <f t="shared" si="246"/>
        <v>0</v>
      </c>
      <c r="AI1398" s="91">
        <f t="shared" si="247"/>
        <v>4.5454545454545456E-2</v>
      </c>
      <c r="AJ1398" s="91">
        <f t="shared" si="248"/>
        <v>0</v>
      </c>
      <c r="AK1398" s="91">
        <f t="shared" si="249"/>
        <v>0</v>
      </c>
    </row>
    <row r="1399" spans="1:37" ht="25.4" customHeight="1" thickTop="1" thickBot="1" x14ac:dyDescent="0.3">
      <c r="A1399" s="320" t="s">
        <v>1436</v>
      </c>
      <c r="B1399" s="320"/>
      <c r="C1399" s="320"/>
      <c r="D1399" s="320"/>
      <c r="E1399" s="320"/>
      <c r="F1399" s="320"/>
      <c r="G1399" s="320"/>
      <c r="H1399" s="320"/>
      <c r="I1399" s="320"/>
      <c r="J1399" s="320"/>
      <c r="K1399" s="320"/>
      <c r="L1399" s="320"/>
      <c r="M1399" s="320"/>
      <c r="N1399" s="320"/>
      <c r="O1399" s="320"/>
      <c r="P1399" s="320"/>
      <c r="Q1399" s="320"/>
      <c r="R1399" s="320"/>
      <c r="S1399" s="320"/>
      <c r="T1399" s="320"/>
      <c r="U1399" s="320"/>
      <c r="V1399" s="320"/>
      <c r="W1399" s="320"/>
      <c r="X1399" s="320"/>
      <c r="Y1399" s="320"/>
      <c r="Z1399" s="320"/>
      <c r="AA1399" s="320"/>
      <c r="AB1399" s="320"/>
      <c r="AC1399" s="320"/>
      <c r="AD1399" s="88">
        <f>'Art. 121'!Q1343</f>
        <v>0</v>
      </c>
      <c r="AE1399" s="89">
        <f t="shared" si="243"/>
        <v>0</v>
      </c>
      <c r="AF1399">
        <f t="shared" si="244"/>
        <v>0</v>
      </c>
      <c r="AG1399" s="86">
        <f t="shared" si="245"/>
        <v>1</v>
      </c>
      <c r="AH1399" s="90">
        <f t="shared" si="246"/>
        <v>0</v>
      </c>
      <c r="AI1399" s="91">
        <f t="shared" si="247"/>
        <v>4.5454545454545456E-2</v>
      </c>
      <c r="AJ1399" s="91">
        <f t="shared" si="248"/>
        <v>0</v>
      </c>
      <c r="AK1399" s="91">
        <f t="shared" si="249"/>
        <v>0</v>
      </c>
    </row>
    <row r="1400" spans="1:37" ht="25.4" customHeight="1" thickTop="1" thickBot="1" x14ac:dyDescent="0.3">
      <c r="A1400" s="320" t="s">
        <v>1438</v>
      </c>
      <c r="B1400" s="320"/>
      <c r="C1400" s="320"/>
      <c r="D1400" s="320"/>
      <c r="E1400" s="320"/>
      <c r="F1400" s="320"/>
      <c r="G1400" s="320"/>
      <c r="H1400" s="320"/>
      <c r="I1400" s="320"/>
      <c r="J1400" s="320"/>
      <c r="K1400" s="320"/>
      <c r="L1400" s="320"/>
      <c r="M1400" s="320"/>
      <c r="N1400" s="320"/>
      <c r="O1400" s="320"/>
      <c r="P1400" s="320"/>
      <c r="Q1400" s="320"/>
      <c r="R1400" s="320"/>
      <c r="S1400" s="320"/>
      <c r="T1400" s="320"/>
      <c r="U1400" s="320"/>
      <c r="V1400" s="320"/>
      <c r="W1400" s="320"/>
      <c r="X1400" s="320"/>
      <c r="Y1400" s="320"/>
      <c r="Z1400" s="320"/>
      <c r="AA1400" s="320"/>
      <c r="AB1400" s="320"/>
      <c r="AC1400" s="320"/>
      <c r="AD1400" s="88">
        <f>'Art. 121'!Q1344</f>
        <v>0</v>
      </c>
      <c r="AE1400" s="89">
        <f t="shared" si="243"/>
        <v>0</v>
      </c>
      <c r="AF1400">
        <f t="shared" si="244"/>
        <v>0</v>
      </c>
      <c r="AG1400" s="86">
        <f t="shared" si="245"/>
        <v>1</v>
      </c>
      <c r="AH1400" s="90">
        <f t="shared" si="246"/>
        <v>0</v>
      </c>
      <c r="AI1400" s="91">
        <f t="shared" si="247"/>
        <v>4.5454545454545456E-2</v>
      </c>
      <c r="AJ1400" s="91">
        <f t="shared" si="248"/>
        <v>0</v>
      </c>
      <c r="AK1400" s="91">
        <f t="shared" si="249"/>
        <v>0</v>
      </c>
    </row>
    <row r="1401" spans="1:37" ht="25.4" customHeight="1" thickTop="1" thickBot="1" x14ac:dyDescent="0.3">
      <c r="A1401" s="320" t="s">
        <v>1440</v>
      </c>
      <c r="B1401" s="320"/>
      <c r="C1401" s="320"/>
      <c r="D1401" s="320"/>
      <c r="E1401" s="320"/>
      <c r="F1401" s="320"/>
      <c r="G1401" s="320"/>
      <c r="H1401" s="320"/>
      <c r="I1401" s="320"/>
      <c r="J1401" s="320"/>
      <c r="K1401" s="320"/>
      <c r="L1401" s="320"/>
      <c r="M1401" s="320"/>
      <c r="N1401" s="320"/>
      <c r="O1401" s="320"/>
      <c r="P1401" s="320"/>
      <c r="Q1401" s="320"/>
      <c r="R1401" s="320"/>
      <c r="S1401" s="320"/>
      <c r="T1401" s="320"/>
      <c r="U1401" s="320"/>
      <c r="V1401" s="320"/>
      <c r="W1401" s="320"/>
      <c r="X1401" s="320"/>
      <c r="Y1401" s="320"/>
      <c r="Z1401" s="320"/>
      <c r="AA1401" s="320"/>
      <c r="AB1401" s="320"/>
      <c r="AC1401" s="320"/>
      <c r="AD1401" s="88">
        <f>'Art. 121'!Q1345</f>
        <v>0</v>
      </c>
      <c r="AE1401" s="89">
        <f t="shared" si="243"/>
        <v>0</v>
      </c>
      <c r="AF1401">
        <f t="shared" si="244"/>
        <v>0</v>
      </c>
      <c r="AG1401" s="86">
        <f t="shared" si="245"/>
        <v>1</v>
      </c>
      <c r="AH1401" s="90">
        <f t="shared" si="246"/>
        <v>0</v>
      </c>
      <c r="AI1401" s="91">
        <f t="shared" si="247"/>
        <v>4.5454545454545456E-2</v>
      </c>
      <c r="AJ1401" s="91">
        <f t="shared" si="248"/>
        <v>0</v>
      </c>
      <c r="AK1401" s="91">
        <f t="shared" si="249"/>
        <v>0</v>
      </c>
    </row>
    <row r="1402" spans="1:37" ht="25.4" customHeight="1" thickTop="1" thickBot="1" x14ac:dyDescent="0.3">
      <c r="A1402" s="320" t="s">
        <v>1442</v>
      </c>
      <c r="B1402" s="320"/>
      <c r="C1402" s="320"/>
      <c r="D1402" s="320"/>
      <c r="E1402" s="320"/>
      <c r="F1402" s="320"/>
      <c r="G1402" s="320"/>
      <c r="H1402" s="320"/>
      <c r="I1402" s="320"/>
      <c r="J1402" s="320"/>
      <c r="K1402" s="320"/>
      <c r="L1402" s="320"/>
      <c r="M1402" s="320"/>
      <c r="N1402" s="320"/>
      <c r="O1402" s="320"/>
      <c r="P1402" s="320"/>
      <c r="Q1402" s="320"/>
      <c r="R1402" s="320"/>
      <c r="S1402" s="320"/>
      <c r="T1402" s="320"/>
      <c r="U1402" s="320"/>
      <c r="V1402" s="320"/>
      <c r="W1402" s="320"/>
      <c r="X1402" s="320"/>
      <c r="Y1402" s="320"/>
      <c r="Z1402" s="320"/>
      <c r="AA1402" s="320"/>
      <c r="AB1402" s="320"/>
      <c r="AC1402" s="320"/>
      <c r="AD1402" s="88">
        <f>'Art. 121'!Q1346</f>
        <v>0</v>
      </c>
      <c r="AE1402" s="89">
        <f t="shared" si="243"/>
        <v>0</v>
      </c>
      <c r="AF1402">
        <f t="shared" si="244"/>
        <v>0</v>
      </c>
      <c r="AG1402" s="86">
        <f t="shared" si="245"/>
        <v>1</v>
      </c>
      <c r="AH1402" s="90">
        <f t="shared" si="246"/>
        <v>0</v>
      </c>
      <c r="AI1402" s="91">
        <f t="shared" si="247"/>
        <v>4.5454545454545456E-2</v>
      </c>
      <c r="AJ1402" s="91">
        <f t="shared" si="248"/>
        <v>0</v>
      </c>
      <c r="AK1402" s="91">
        <f t="shared" si="249"/>
        <v>0</v>
      </c>
    </row>
    <row r="1403" spans="1:37" ht="25.4" customHeight="1" thickTop="1" thickBot="1" x14ac:dyDescent="0.3">
      <c r="A1403" s="320" t="s">
        <v>1444</v>
      </c>
      <c r="B1403" s="320"/>
      <c r="C1403" s="320"/>
      <c r="D1403" s="320"/>
      <c r="E1403" s="320"/>
      <c r="F1403" s="320"/>
      <c r="G1403" s="320"/>
      <c r="H1403" s="320"/>
      <c r="I1403" s="320"/>
      <c r="J1403" s="320"/>
      <c r="K1403" s="320"/>
      <c r="L1403" s="320"/>
      <c r="M1403" s="320"/>
      <c r="N1403" s="320"/>
      <c r="O1403" s="320"/>
      <c r="P1403" s="320"/>
      <c r="Q1403" s="320"/>
      <c r="R1403" s="320"/>
      <c r="S1403" s="320"/>
      <c r="T1403" s="320"/>
      <c r="U1403" s="320"/>
      <c r="V1403" s="320"/>
      <c r="W1403" s="320"/>
      <c r="X1403" s="320"/>
      <c r="Y1403" s="320"/>
      <c r="Z1403" s="320"/>
      <c r="AA1403" s="320"/>
      <c r="AB1403" s="320"/>
      <c r="AC1403" s="320"/>
      <c r="AD1403" s="88">
        <f>'Art. 121'!Q1347</f>
        <v>0</v>
      </c>
      <c r="AE1403" s="89">
        <f t="shared" si="243"/>
        <v>0</v>
      </c>
      <c r="AF1403">
        <f t="shared" si="244"/>
        <v>0</v>
      </c>
      <c r="AG1403" s="86">
        <f t="shared" si="245"/>
        <v>1</v>
      </c>
      <c r="AH1403" s="90">
        <f t="shared" si="246"/>
        <v>0</v>
      </c>
      <c r="AI1403" s="91">
        <f t="shared" si="247"/>
        <v>4.5454545454545456E-2</v>
      </c>
      <c r="AJ1403" s="91">
        <f t="shared" si="248"/>
        <v>0</v>
      </c>
      <c r="AK1403" s="91">
        <f t="shared" si="249"/>
        <v>0</v>
      </c>
    </row>
    <row r="1404" spans="1:37" ht="25.4" customHeight="1" thickTop="1" thickBot="1" x14ac:dyDescent="0.3">
      <c r="A1404" s="320" t="s">
        <v>1446</v>
      </c>
      <c r="B1404" s="320"/>
      <c r="C1404" s="320"/>
      <c r="D1404" s="320"/>
      <c r="E1404" s="320"/>
      <c r="F1404" s="320"/>
      <c r="G1404" s="320"/>
      <c r="H1404" s="320"/>
      <c r="I1404" s="320"/>
      <c r="J1404" s="320"/>
      <c r="K1404" s="320"/>
      <c r="L1404" s="320"/>
      <c r="M1404" s="320"/>
      <c r="N1404" s="320"/>
      <c r="O1404" s="320"/>
      <c r="P1404" s="320"/>
      <c r="Q1404" s="320"/>
      <c r="R1404" s="320"/>
      <c r="S1404" s="320"/>
      <c r="T1404" s="320"/>
      <c r="U1404" s="320"/>
      <c r="V1404" s="320"/>
      <c r="W1404" s="320"/>
      <c r="X1404" s="320"/>
      <c r="Y1404" s="320"/>
      <c r="Z1404" s="320"/>
      <c r="AA1404" s="320"/>
      <c r="AB1404" s="320"/>
      <c r="AC1404" s="320"/>
      <c r="AD1404" s="88">
        <f>'Art. 121'!Q1348</f>
        <v>0</v>
      </c>
      <c r="AE1404" s="89">
        <f t="shared" si="243"/>
        <v>0</v>
      </c>
      <c r="AF1404">
        <f t="shared" si="244"/>
        <v>0</v>
      </c>
      <c r="AG1404" s="86">
        <f t="shared" si="245"/>
        <v>1</v>
      </c>
      <c r="AH1404" s="90">
        <f t="shared" si="246"/>
        <v>0</v>
      </c>
      <c r="AI1404" s="91">
        <f t="shared" si="247"/>
        <v>4.5454545454545456E-2</v>
      </c>
      <c r="AJ1404" s="91">
        <f t="shared" si="248"/>
        <v>0</v>
      </c>
      <c r="AK1404" s="91">
        <f t="shared" si="249"/>
        <v>0</v>
      </c>
    </row>
    <row r="1405" spans="1:37" ht="25.4" customHeight="1" thickTop="1" thickBot="1" x14ac:dyDescent="0.3">
      <c r="A1405" s="320" t="s">
        <v>1448</v>
      </c>
      <c r="B1405" s="320"/>
      <c r="C1405" s="320"/>
      <c r="D1405" s="320"/>
      <c r="E1405" s="320"/>
      <c r="F1405" s="320"/>
      <c r="G1405" s="320"/>
      <c r="H1405" s="320"/>
      <c r="I1405" s="320"/>
      <c r="J1405" s="320"/>
      <c r="K1405" s="320"/>
      <c r="L1405" s="320"/>
      <c r="M1405" s="320"/>
      <c r="N1405" s="320"/>
      <c r="O1405" s="320"/>
      <c r="P1405" s="320"/>
      <c r="Q1405" s="320"/>
      <c r="R1405" s="320"/>
      <c r="S1405" s="320"/>
      <c r="T1405" s="320"/>
      <c r="U1405" s="320"/>
      <c r="V1405" s="320"/>
      <c r="W1405" s="320"/>
      <c r="X1405" s="320"/>
      <c r="Y1405" s="320"/>
      <c r="Z1405" s="320"/>
      <c r="AA1405" s="320"/>
      <c r="AB1405" s="320"/>
      <c r="AC1405" s="320"/>
      <c r="AD1405" s="88">
        <f>'Art. 121'!Q1349</f>
        <v>0</v>
      </c>
      <c r="AE1405" s="89">
        <f t="shared" si="243"/>
        <v>0</v>
      </c>
      <c r="AF1405">
        <f t="shared" si="244"/>
        <v>0</v>
      </c>
      <c r="AG1405" s="86">
        <f t="shared" si="245"/>
        <v>1</v>
      </c>
      <c r="AH1405" s="90">
        <f t="shared" si="246"/>
        <v>0</v>
      </c>
      <c r="AI1405" s="91">
        <f t="shared" si="247"/>
        <v>4.5454545454545456E-2</v>
      </c>
      <c r="AJ1405" s="91">
        <f t="shared" si="248"/>
        <v>0</v>
      </c>
      <c r="AK1405" s="91">
        <f t="shared" si="249"/>
        <v>0</v>
      </c>
    </row>
    <row r="1406" spans="1:37" ht="25.4" customHeight="1" thickTop="1" thickBot="1" x14ac:dyDescent="0.3">
      <c r="A1406" s="320" t="s">
        <v>1450</v>
      </c>
      <c r="B1406" s="320"/>
      <c r="C1406" s="320"/>
      <c r="D1406" s="320"/>
      <c r="E1406" s="320"/>
      <c r="F1406" s="320"/>
      <c r="G1406" s="320"/>
      <c r="H1406" s="320"/>
      <c r="I1406" s="320"/>
      <c r="J1406" s="320"/>
      <c r="K1406" s="320"/>
      <c r="L1406" s="320"/>
      <c r="M1406" s="320"/>
      <c r="N1406" s="320"/>
      <c r="O1406" s="320"/>
      <c r="P1406" s="320"/>
      <c r="Q1406" s="320"/>
      <c r="R1406" s="320"/>
      <c r="S1406" s="320"/>
      <c r="T1406" s="320"/>
      <c r="U1406" s="320"/>
      <c r="V1406" s="320"/>
      <c r="W1406" s="320"/>
      <c r="X1406" s="320"/>
      <c r="Y1406" s="320"/>
      <c r="Z1406" s="320"/>
      <c r="AA1406" s="320"/>
      <c r="AB1406" s="320"/>
      <c r="AC1406" s="320"/>
      <c r="AD1406" s="88">
        <f>'Art. 121'!Q1350</f>
        <v>0</v>
      </c>
      <c r="AE1406" s="89">
        <f t="shared" si="243"/>
        <v>0</v>
      </c>
      <c r="AF1406">
        <f t="shared" si="244"/>
        <v>0</v>
      </c>
      <c r="AG1406" s="86">
        <f t="shared" si="245"/>
        <v>1</v>
      </c>
      <c r="AH1406" s="90">
        <f t="shared" si="246"/>
        <v>0</v>
      </c>
      <c r="AI1406" s="91">
        <f t="shared" si="247"/>
        <v>4.5454545454545456E-2</v>
      </c>
      <c r="AJ1406" s="91">
        <f t="shared" si="248"/>
        <v>0</v>
      </c>
      <c r="AK1406" s="91">
        <f t="shared" si="249"/>
        <v>0</v>
      </c>
    </row>
    <row r="1407" spans="1:37" ht="25.4" customHeight="1" thickTop="1" thickBot="1" x14ac:dyDescent="0.3">
      <c r="A1407" s="320" t="s">
        <v>1452</v>
      </c>
      <c r="B1407" s="320"/>
      <c r="C1407" s="320"/>
      <c r="D1407" s="320"/>
      <c r="E1407" s="320"/>
      <c r="F1407" s="320"/>
      <c r="G1407" s="320"/>
      <c r="H1407" s="320"/>
      <c r="I1407" s="320"/>
      <c r="J1407" s="320"/>
      <c r="K1407" s="320"/>
      <c r="L1407" s="320"/>
      <c r="M1407" s="320"/>
      <c r="N1407" s="320"/>
      <c r="O1407" s="320"/>
      <c r="P1407" s="320"/>
      <c r="Q1407" s="320"/>
      <c r="R1407" s="320"/>
      <c r="S1407" s="320"/>
      <c r="T1407" s="320"/>
      <c r="U1407" s="320"/>
      <c r="V1407" s="320"/>
      <c r="W1407" s="320"/>
      <c r="X1407" s="320"/>
      <c r="Y1407" s="320"/>
      <c r="Z1407" s="320"/>
      <c r="AA1407" s="320"/>
      <c r="AB1407" s="320"/>
      <c r="AC1407" s="320"/>
      <c r="AD1407" s="88">
        <f>'Art. 121'!Q1351</f>
        <v>0</v>
      </c>
      <c r="AE1407" s="89">
        <f t="shared" si="243"/>
        <v>0</v>
      </c>
      <c r="AF1407">
        <f t="shared" si="244"/>
        <v>0</v>
      </c>
      <c r="AG1407" s="86">
        <f t="shared" si="245"/>
        <v>1</v>
      </c>
      <c r="AH1407" s="90">
        <f t="shared" si="246"/>
        <v>0</v>
      </c>
      <c r="AI1407" s="91">
        <f t="shared" si="247"/>
        <v>4.5454545454545456E-2</v>
      </c>
      <c r="AJ1407" s="91">
        <f t="shared" si="248"/>
        <v>0</v>
      </c>
      <c r="AK1407" s="91">
        <f t="shared" si="249"/>
        <v>0</v>
      </c>
    </row>
    <row r="1408" spans="1:37" ht="25.4" customHeight="1" thickTop="1" x14ac:dyDescent="0.25">
      <c r="A1408" s="289" t="s">
        <v>2628</v>
      </c>
      <c r="B1408" s="289"/>
      <c r="C1408" s="289"/>
      <c r="D1408" s="289"/>
      <c r="E1408" s="289"/>
      <c r="F1408" s="289"/>
      <c r="G1408" s="289"/>
      <c r="H1408" s="289"/>
      <c r="I1408" s="289"/>
      <c r="J1408" s="289"/>
      <c r="K1408" s="289"/>
      <c r="L1408" s="289"/>
      <c r="M1408" s="289"/>
      <c r="N1408" s="289"/>
      <c r="O1408" s="289"/>
      <c r="P1408" s="289"/>
      <c r="Q1408" s="289"/>
      <c r="R1408" s="289"/>
      <c r="S1408" s="289"/>
      <c r="T1408" s="289"/>
      <c r="U1408" s="289"/>
      <c r="V1408" s="289"/>
      <c r="W1408" s="289"/>
      <c r="X1408" s="289"/>
      <c r="Y1408" s="289"/>
      <c r="Z1408" s="289"/>
      <c r="AA1408" s="289"/>
      <c r="AB1408" s="289"/>
      <c r="AC1408" s="289"/>
      <c r="AD1408" s="289"/>
      <c r="AE1408" s="89">
        <f>SUM(AE1386:AE1407)</f>
        <v>0</v>
      </c>
      <c r="AF1408" s="59"/>
      <c r="AG1408" s="92">
        <f>SUM(AG1386:AG1407)</f>
        <v>22</v>
      </c>
      <c r="AH1408" s="93"/>
      <c r="AI1408" s="94"/>
      <c r="AJ1408" s="94"/>
      <c r="AK1408" s="94"/>
    </row>
    <row r="1409" spans="1:37" ht="25.4" customHeight="1" x14ac:dyDescent="0.25">
      <c r="A1409" s="290" t="s">
        <v>2629</v>
      </c>
      <c r="B1409" s="290"/>
      <c r="C1409" s="290"/>
      <c r="D1409" s="290"/>
      <c r="E1409" s="290"/>
      <c r="F1409" s="290"/>
      <c r="G1409" s="290"/>
      <c r="H1409" s="290"/>
      <c r="I1409" s="290"/>
      <c r="J1409" s="290"/>
      <c r="K1409" s="290"/>
      <c r="L1409" s="290"/>
      <c r="M1409" s="290"/>
      <c r="N1409" s="290"/>
      <c r="O1409" s="290"/>
      <c r="P1409" s="290"/>
      <c r="Q1409" s="290"/>
      <c r="R1409" s="290"/>
      <c r="S1409" s="290"/>
      <c r="T1409" s="290"/>
      <c r="U1409" s="290"/>
      <c r="V1409" s="290"/>
      <c r="W1409" s="290"/>
      <c r="X1409" s="290"/>
      <c r="Y1409" s="290"/>
      <c r="Z1409" s="290"/>
      <c r="AA1409" s="290"/>
      <c r="AB1409" s="290"/>
      <c r="AC1409" s="290"/>
      <c r="AD1409" s="290"/>
      <c r="AE1409" s="89">
        <f>AE1408/$AE$23*100</f>
        <v>0</v>
      </c>
      <c r="AF1409" s="59"/>
      <c r="AG1409" s="92"/>
      <c r="AH1409" s="93"/>
      <c r="AI1409" s="94"/>
      <c r="AJ1409" s="94"/>
      <c r="AK1409" s="94"/>
    </row>
    <row r="1410" spans="1:37" ht="25.4" customHeight="1" thickBot="1" x14ac:dyDescent="0.3">
      <c r="A1410" s="70"/>
      <c r="B1410" s="70"/>
      <c r="C1410" s="70"/>
      <c r="D1410" s="70"/>
      <c r="E1410" s="70"/>
      <c r="F1410" s="70"/>
      <c r="G1410" s="70"/>
      <c r="H1410" s="70"/>
      <c r="I1410" s="70"/>
      <c r="J1410" s="70"/>
      <c r="K1410" s="70"/>
      <c r="L1410" s="70"/>
      <c r="M1410" s="70"/>
      <c r="N1410" s="70"/>
      <c r="O1410" s="70"/>
      <c r="P1410" s="70"/>
      <c r="Q1410" s="95"/>
      <c r="R1410" s="70"/>
      <c r="S1410" s="70"/>
      <c r="T1410" s="70"/>
      <c r="U1410" s="70"/>
      <c r="V1410" s="70"/>
      <c r="W1410" s="70"/>
      <c r="X1410" s="70"/>
      <c r="Y1410" s="70"/>
      <c r="Z1410" s="70"/>
      <c r="AA1410" s="70"/>
      <c r="AB1410" s="70"/>
      <c r="AC1410" s="70"/>
      <c r="AD1410" s="96"/>
      <c r="AE1410" s="96"/>
    </row>
    <row r="1411" spans="1:37" ht="25.4" customHeight="1" thickTop="1" thickBot="1" x14ac:dyDescent="0.3">
      <c r="A1411" s="291" t="s">
        <v>124</v>
      </c>
      <c r="B1411" s="291"/>
      <c r="C1411" s="291"/>
      <c r="D1411" s="291"/>
      <c r="E1411" s="291"/>
      <c r="F1411" s="291"/>
      <c r="G1411" s="291"/>
      <c r="H1411" s="291"/>
      <c r="I1411" s="291"/>
      <c r="J1411" s="291"/>
      <c r="K1411" s="291"/>
      <c r="L1411" s="291"/>
      <c r="M1411" s="291"/>
      <c r="N1411" s="291"/>
      <c r="O1411" s="291"/>
      <c r="P1411" s="291"/>
      <c r="Q1411" s="291"/>
      <c r="R1411" s="291"/>
      <c r="S1411" s="291"/>
      <c r="T1411" s="291"/>
      <c r="U1411" s="291"/>
      <c r="V1411" s="291"/>
      <c r="W1411" s="291"/>
      <c r="X1411" s="291"/>
      <c r="Y1411" s="291"/>
      <c r="Z1411" s="291"/>
      <c r="AA1411" s="291"/>
      <c r="AB1411" s="291"/>
      <c r="AC1411" s="291"/>
      <c r="AD1411" s="104" t="s">
        <v>65</v>
      </c>
      <c r="AE1411" s="105" t="s">
        <v>9</v>
      </c>
      <c r="AF1411" s="86" t="s">
        <v>330</v>
      </c>
      <c r="AG1411" s="86" t="s">
        <v>331</v>
      </c>
      <c r="AH1411" s="86" t="s">
        <v>332</v>
      </c>
      <c r="AI1411" s="87" t="s">
        <v>333</v>
      </c>
      <c r="AJ1411" s="86"/>
      <c r="AK1411" s="87" t="s">
        <v>334</v>
      </c>
    </row>
    <row r="1412" spans="1:37" ht="25.4" customHeight="1" thickTop="1" thickBot="1" x14ac:dyDescent="0.3">
      <c r="A1412" s="320" t="s">
        <v>1454</v>
      </c>
      <c r="B1412" s="320"/>
      <c r="C1412" s="320"/>
      <c r="D1412" s="320"/>
      <c r="E1412" s="320"/>
      <c r="F1412" s="320"/>
      <c r="G1412" s="320"/>
      <c r="H1412" s="320"/>
      <c r="I1412" s="320"/>
      <c r="J1412" s="320"/>
      <c r="K1412" s="320"/>
      <c r="L1412" s="320"/>
      <c r="M1412" s="320"/>
      <c r="N1412" s="320"/>
      <c r="O1412" s="320"/>
      <c r="P1412" s="320"/>
      <c r="Q1412" s="320"/>
      <c r="R1412" s="320"/>
      <c r="S1412" s="320"/>
      <c r="T1412" s="320"/>
      <c r="U1412" s="320"/>
      <c r="V1412" s="320"/>
      <c r="W1412" s="320"/>
      <c r="X1412" s="320"/>
      <c r="Y1412" s="320"/>
      <c r="Z1412" s="320"/>
      <c r="AA1412" s="320"/>
      <c r="AB1412" s="320"/>
      <c r="AC1412" s="320"/>
      <c r="AD1412" s="88">
        <f>'Art. 121'!Q1354</f>
        <v>0</v>
      </c>
      <c r="AE1412" s="89">
        <f>IF(AG1412=1,AK1412,AG1412)</f>
        <v>0</v>
      </c>
      <c r="AF1412">
        <f>AD1412/2</f>
        <v>0</v>
      </c>
      <c r="AG1412" s="86">
        <f>IF(AND(AF1412&gt;=0,AF1412&lt;=1),1,"No aplica")</f>
        <v>1</v>
      </c>
      <c r="AH1412" s="90">
        <f>AD1412/(AG1412*2)</f>
        <v>0</v>
      </c>
      <c r="AI1412" s="91">
        <f>IF(AG1412=1,AG1412/$AG$1417,"No aplica")</f>
        <v>0.2</v>
      </c>
      <c r="AJ1412" s="91">
        <f>AF1412*AI1412</f>
        <v>0</v>
      </c>
      <c r="AK1412" s="91">
        <f>AJ1412*$AE$23</f>
        <v>0</v>
      </c>
    </row>
    <row r="1413" spans="1:37" ht="25.4" customHeight="1" thickTop="1" thickBot="1" x14ac:dyDescent="0.3">
      <c r="A1413" s="320" t="s">
        <v>1456</v>
      </c>
      <c r="B1413" s="320"/>
      <c r="C1413" s="320"/>
      <c r="D1413" s="320"/>
      <c r="E1413" s="320"/>
      <c r="F1413" s="320"/>
      <c r="G1413" s="320"/>
      <c r="H1413" s="320"/>
      <c r="I1413" s="320"/>
      <c r="J1413" s="320"/>
      <c r="K1413" s="320"/>
      <c r="L1413" s="320"/>
      <c r="M1413" s="320"/>
      <c r="N1413" s="320"/>
      <c r="O1413" s="320"/>
      <c r="P1413" s="320"/>
      <c r="Q1413" s="320"/>
      <c r="R1413" s="320"/>
      <c r="S1413" s="320"/>
      <c r="T1413" s="320"/>
      <c r="U1413" s="320"/>
      <c r="V1413" s="320"/>
      <c r="W1413" s="320"/>
      <c r="X1413" s="320"/>
      <c r="Y1413" s="320"/>
      <c r="Z1413" s="320"/>
      <c r="AA1413" s="320"/>
      <c r="AB1413" s="320"/>
      <c r="AC1413" s="320"/>
      <c r="AD1413" s="88">
        <f>'Art. 121'!Q1355</f>
        <v>0</v>
      </c>
      <c r="AE1413" s="89">
        <f>IF(AG1413=1,AK1413,AG1413)</f>
        <v>0</v>
      </c>
      <c r="AF1413">
        <f>AD1413/2</f>
        <v>0</v>
      </c>
      <c r="AG1413" s="86">
        <f>IF(AND(AF1413&gt;=0,AF1413&lt;=1),1,"No aplica")</f>
        <v>1</v>
      </c>
      <c r="AH1413" s="90">
        <f>AD1413/(AG1413*2)</f>
        <v>0</v>
      </c>
      <c r="AI1413" s="91">
        <f>IF(AG1413=1,AG1413/$AG$1417,"No aplica")</f>
        <v>0.2</v>
      </c>
      <c r="AJ1413" s="91">
        <f>AF1413*AI1413</f>
        <v>0</v>
      </c>
      <c r="AK1413" s="91">
        <f>AJ1413*$AE$23</f>
        <v>0</v>
      </c>
    </row>
    <row r="1414" spans="1:37" ht="25.4" customHeight="1" thickTop="1" thickBot="1" x14ac:dyDescent="0.3">
      <c r="A1414" s="320" t="s">
        <v>1458</v>
      </c>
      <c r="B1414" s="320"/>
      <c r="C1414" s="320"/>
      <c r="D1414" s="320"/>
      <c r="E1414" s="320"/>
      <c r="F1414" s="320"/>
      <c r="G1414" s="320"/>
      <c r="H1414" s="320"/>
      <c r="I1414" s="320"/>
      <c r="J1414" s="320"/>
      <c r="K1414" s="320"/>
      <c r="L1414" s="320"/>
      <c r="M1414" s="320"/>
      <c r="N1414" s="320"/>
      <c r="O1414" s="320"/>
      <c r="P1414" s="320"/>
      <c r="Q1414" s="320"/>
      <c r="R1414" s="320"/>
      <c r="S1414" s="320"/>
      <c r="T1414" s="320"/>
      <c r="U1414" s="320"/>
      <c r="V1414" s="320"/>
      <c r="W1414" s="320"/>
      <c r="X1414" s="320"/>
      <c r="Y1414" s="320"/>
      <c r="Z1414" s="320"/>
      <c r="AA1414" s="320"/>
      <c r="AB1414" s="320"/>
      <c r="AC1414" s="320"/>
      <c r="AD1414" s="88">
        <f>'Art. 121'!Q1356</f>
        <v>0</v>
      </c>
      <c r="AE1414" s="89">
        <f>IF(AG1414=1,AK1414,AG1414)</f>
        <v>0</v>
      </c>
      <c r="AF1414">
        <f>AD1414/2</f>
        <v>0</v>
      </c>
      <c r="AG1414" s="86">
        <f>IF(AND(AF1414&gt;=0,AF1414&lt;=1),1,"No aplica")</f>
        <v>1</v>
      </c>
      <c r="AH1414" s="90">
        <f>AD1414/(AG1414*2)</f>
        <v>0</v>
      </c>
      <c r="AI1414" s="91">
        <f>IF(AG1414=1,AG1414/$AG$1417,"No aplica")</f>
        <v>0.2</v>
      </c>
      <c r="AJ1414" s="91">
        <f>AF1414*AI1414</f>
        <v>0</v>
      </c>
      <c r="AK1414" s="91">
        <f>AJ1414*$AE$23</f>
        <v>0</v>
      </c>
    </row>
    <row r="1415" spans="1:37" ht="25.4" customHeight="1" thickTop="1" thickBot="1" x14ac:dyDescent="0.3">
      <c r="A1415" s="320" t="s">
        <v>1460</v>
      </c>
      <c r="B1415" s="320"/>
      <c r="C1415" s="320"/>
      <c r="D1415" s="320"/>
      <c r="E1415" s="320"/>
      <c r="F1415" s="320"/>
      <c r="G1415" s="320"/>
      <c r="H1415" s="320"/>
      <c r="I1415" s="320"/>
      <c r="J1415" s="320"/>
      <c r="K1415" s="320"/>
      <c r="L1415" s="320"/>
      <c r="M1415" s="320"/>
      <c r="N1415" s="320"/>
      <c r="O1415" s="320"/>
      <c r="P1415" s="320"/>
      <c r="Q1415" s="320"/>
      <c r="R1415" s="320"/>
      <c r="S1415" s="320"/>
      <c r="T1415" s="320"/>
      <c r="U1415" s="320"/>
      <c r="V1415" s="320"/>
      <c r="W1415" s="320"/>
      <c r="X1415" s="320"/>
      <c r="Y1415" s="320"/>
      <c r="Z1415" s="320"/>
      <c r="AA1415" s="320"/>
      <c r="AB1415" s="320"/>
      <c r="AC1415" s="320"/>
      <c r="AD1415" s="88">
        <f>'Art. 121'!Q1357</f>
        <v>0</v>
      </c>
      <c r="AE1415" s="89">
        <f>IF(AG1415=1,AK1415,AG1415)</f>
        <v>0</v>
      </c>
      <c r="AF1415">
        <f>AD1415/2</f>
        <v>0</v>
      </c>
      <c r="AG1415" s="86">
        <f>IF(AND(AF1415&gt;=0,AF1415&lt;=1),1,"No aplica")</f>
        <v>1</v>
      </c>
      <c r="AH1415" s="90">
        <f>AD1415/(AG1415*2)</f>
        <v>0</v>
      </c>
      <c r="AI1415" s="91">
        <f>IF(AG1415=1,AG1415/$AG$1417,"No aplica")</f>
        <v>0.2</v>
      </c>
      <c r="AJ1415" s="91">
        <f>AF1415*AI1415</f>
        <v>0</v>
      </c>
      <c r="AK1415" s="91">
        <f>AJ1415*$AE$23</f>
        <v>0</v>
      </c>
    </row>
    <row r="1416" spans="1:37" ht="25.4" customHeight="1" thickTop="1" thickBot="1" x14ac:dyDescent="0.3">
      <c r="A1416" s="320" t="s">
        <v>1462</v>
      </c>
      <c r="B1416" s="320"/>
      <c r="C1416" s="320"/>
      <c r="D1416" s="320"/>
      <c r="E1416" s="320"/>
      <c r="F1416" s="320"/>
      <c r="G1416" s="320"/>
      <c r="H1416" s="320"/>
      <c r="I1416" s="320"/>
      <c r="J1416" s="320"/>
      <c r="K1416" s="320"/>
      <c r="L1416" s="320"/>
      <c r="M1416" s="320"/>
      <c r="N1416" s="320"/>
      <c r="O1416" s="320"/>
      <c r="P1416" s="320"/>
      <c r="Q1416" s="320"/>
      <c r="R1416" s="320"/>
      <c r="S1416" s="320"/>
      <c r="T1416" s="320"/>
      <c r="U1416" s="320"/>
      <c r="V1416" s="320"/>
      <c r="W1416" s="320"/>
      <c r="X1416" s="320"/>
      <c r="Y1416" s="320"/>
      <c r="Z1416" s="320"/>
      <c r="AA1416" s="320"/>
      <c r="AB1416" s="320"/>
      <c r="AC1416" s="320"/>
      <c r="AD1416" s="88">
        <f>'Art. 121'!Q1358</f>
        <v>0</v>
      </c>
      <c r="AE1416" s="89">
        <f>IF(AG1416=1,AK1416,AG1416)</f>
        <v>0</v>
      </c>
      <c r="AF1416">
        <f>AD1416/2</f>
        <v>0</v>
      </c>
      <c r="AG1416" s="86">
        <f>IF(AND(AF1416&gt;=0,AF1416&lt;=1),1,"No aplica")</f>
        <v>1</v>
      </c>
      <c r="AH1416" s="90">
        <f>AD1416/(AG1416*2)</f>
        <v>0</v>
      </c>
      <c r="AI1416" s="91">
        <f>IF(AG1416=1,AG1416/$AG$1417,"No aplica")</f>
        <v>0.2</v>
      </c>
      <c r="AJ1416" s="91">
        <f>AF1416*AI1416</f>
        <v>0</v>
      </c>
      <c r="AK1416" s="91">
        <f>AJ1416*$AE$23</f>
        <v>0</v>
      </c>
    </row>
    <row r="1417" spans="1:37" ht="25.4" customHeight="1" thickTop="1" x14ac:dyDescent="0.25">
      <c r="A1417" s="289" t="s">
        <v>2630</v>
      </c>
      <c r="B1417" s="289"/>
      <c r="C1417" s="289"/>
      <c r="D1417" s="289"/>
      <c r="E1417" s="289"/>
      <c r="F1417" s="289"/>
      <c r="G1417" s="289"/>
      <c r="H1417" s="289"/>
      <c r="I1417" s="289"/>
      <c r="J1417" s="289"/>
      <c r="K1417" s="289"/>
      <c r="L1417" s="289"/>
      <c r="M1417" s="289"/>
      <c r="N1417" s="289"/>
      <c r="O1417" s="289"/>
      <c r="P1417" s="289"/>
      <c r="Q1417" s="289"/>
      <c r="R1417" s="289"/>
      <c r="S1417" s="289"/>
      <c r="T1417" s="289"/>
      <c r="U1417" s="289"/>
      <c r="V1417" s="289"/>
      <c r="W1417" s="289"/>
      <c r="X1417" s="289"/>
      <c r="Y1417" s="289"/>
      <c r="Z1417" s="289"/>
      <c r="AA1417" s="289"/>
      <c r="AB1417" s="289"/>
      <c r="AC1417" s="289"/>
      <c r="AD1417" s="289"/>
      <c r="AE1417" s="89">
        <f>SUM(AE1410:AE1416)</f>
        <v>0</v>
      </c>
      <c r="AF1417" s="59"/>
      <c r="AG1417" s="92">
        <f>SUM(AG1412:AG1416)</f>
        <v>5</v>
      </c>
      <c r="AH1417" s="93"/>
      <c r="AI1417" s="94"/>
      <c r="AJ1417" s="94"/>
      <c r="AK1417" s="94"/>
    </row>
    <row r="1418" spans="1:37" ht="25.4" customHeight="1" x14ac:dyDescent="0.25">
      <c r="A1418" s="290" t="s">
        <v>2631</v>
      </c>
      <c r="B1418" s="290"/>
      <c r="C1418" s="290"/>
      <c r="D1418" s="290"/>
      <c r="E1418" s="290"/>
      <c r="F1418" s="290"/>
      <c r="G1418" s="290"/>
      <c r="H1418" s="290"/>
      <c r="I1418" s="290"/>
      <c r="J1418" s="290"/>
      <c r="K1418" s="290"/>
      <c r="L1418" s="290"/>
      <c r="M1418" s="290"/>
      <c r="N1418" s="290"/>
      <c r="O1418" s="290"/>
      <c r="P1418" s="290"/>
      <c r="Q1418" s="290"/>
      <c r="R1418" s="290"/>
      <c r="S1418" s="290"/>
      <c r="T1418" s="290"/>
      <c r="U1418" s="290"/>
      <c r="V1418" s="290"/>
      <c r="W1418" s="290"/>
      <c r="X1418" s="290"/>
      <c r="Y1418" s="290"/>
      <c r="Z1418" s="290"/>
      <c r="AA1418" s="290"/>
      <c r="AB1418" s="290"/>
      <c r="AC1418" s="290"/>
      <c r="AD1418" s="290"/>
      <c r="AE1418" s="89">
        <f>AE1417/$AE$23*100</f>
        <v>0</v>
      </c>
      <c r="AF1418" s="59"/>
      <c r="AG1418" s="92"/>
      <c r="AH1418" s="93"/>
      <c r="AI1418" s="94"/>
      <c r="AJ1418" s="94"/>
      <c r="AK1418" s="94"/>
    </row>
    <row r="1419" spans="1:37" ht="25.4" customHeight="1" x14ac:dyDescent="0.25">
      <c r="A1419" s="100"/>
      <c r="B1419" s="100"/>
      <c r="C1419" s="100"/>
      <c r="D1419" s="100"/>
      <c r="E1419" s="100"/>
      <c r="F1419" s="100"/>
      <c r="G1419" s="100"/>
      <c r="H1419" s="100"/>
      <c r="I1419" s="100"/>
      <c r="J1419" s="100"/>
      <c r="K1419" s="100"/>
      <c r="L1419" s="100"/>
      <c r="M1419" s="100"/>
      <c r="N1419" s="100"/>
      <c r="O1419" s="100"/>
      <c r="P1419" s="100"/>
      <c r="Q1419" s="95"/>
      <c r="R1419" s="100"/>
      <c r="S1419" s="100"/>
      <c r="T1419" s="100"/>
      <c r="U1419" s="100"/>
      <c r="V1419" s="100"/>
      <c r="W1419" s="100"/>
      <c r="X1419" s="100"/>
      <c r="Y1419" s="100"/>
      <c r="Z1419" s="100"/>
      <c r="AA1419" s="100"/>
      <c r="AB1419" s="100"/>
      <c r="AC1419" s="100"/>
      <c r="AD1419" s="96"/>
      <c r="AE1419" s="96"/>
    </row>
    <row r="1420" spans="1:37" ht="25.4" customHeight="1" x14ac:dyDescent="0.25">
      <c r="A1420" s="100"/>
      <c r="B1420" s="100"/>
      <c r="C1420" s="100"/>
      <c r="D1420" s="100"/>
      <c r="E1420" s="100"/>
      <c r="F1420" s="100"/>
      <c r="G1420" s="100"/>
      <c r="H1420" s="100"/>
      <c r="I1420" s="100"/>
      <c r="J1420" s="100"/>
      <c r="K1420" s="100"/>
      <c r="L1420" s="100"/>
      <c r="M1420" s="100"/>
      <c r="N1420" s="100"/>
      <c r="O1420" s="100"/>
      <c r="P1420" s="100"/>
      <c r="Q1420" s="95"/>
      <c r="R1420" s="100"/>
      <c r="S1420" s="100"/>
      <c r="T1420" s="100"/>
      <c r="U1420" s="100"/>
      <c r="V1420" s="100"/>
      <c r="W1420" s="100"/>
      <c r="X1420" s="100"/>
      <c r="Y1420" s="100"/>
      <c r="Z1420" s="100"/>
      <c r="AA1420" s="100"/>
      <c r="AB1420" s="100"/>
      <c r="AC1420" s="100"/>
      <c r="AD1420" s="96"/>
      <c r="AE1420" s="96"/>
    </row>
    <row r="1421" spans="1:37" ht="25.4" customHeight="1" x14ac:dyDescent="0.25">
      <c r="A1421" s="337" t="s">
        <v>1463</v>
      </c>
      <c r="B1421" s="337"/>
      <c r="C1421" s="337"/>
      <c r="D1421" s="337"/>
      <c r="E1421" s="337"/>
      <c r="F1421" s="337"/>
      <c r="G1421" s="337"/>
      <c r="H1421" s="337"/>
      <c r="I1421" s="337"/>
      <c r="J1421" s="337"/>
      <c r="K1421" s="337"/>
      <c r="L1421" s="337"/>
      <c r="M1421" s="337"/>
      <c r="N1421" s="337"/>
      <c r="O1421" s="337"/>
      <c r="P1421" s="337"/>
      <c r="Q1421" s="337"/>
      <c r="R1421" s="337"/>
      <c r="S1421" s="337"/>
      <c r="T1421" s="337"/>
      <c r="U1421" s="337"/>
      <c r="V1421" s="337"/>
      <c r="W1421" s="337"/>
      <c r="X1421" s="337"/>
      <c r="Y1421" s="337"/>
      <c r="Z1421" s="337"/>
      <c r="AA1421" s="337"/>
      <c r="AB1421" s="337"/>
      <c r="AC1421" s="337"/>
      <c r="AD1421" s="82"/>
      <c r="AE1421" s="82"/>
    </row>
    <row r="1422" spans="1:37" ht="25.4" customHeight="1" x14ac:dyDescent="0.25">
      <c r="A1422" s="101"/>
      <c r="B1422" s="102"/>
      <c r="C1422" s="102"/>
      <c r="D1422" s="102"/>
      <c r="E1422" s="102"/>
      <c r="F1422" s="102"/>
      <c r="G1422" s="102"/>
      <c r="H1422" s="102"/>
      <c r="I1422" s="102"/>
      <c r="J1422" s="102"/>
      <c r="K1422" s="102"/>
      <c r="L1422" s="102"/>
      <c r="M1422" s="102"/>
      <c r="N1422" s="102"/>
      <c r="O1422" s="102"/>
      <c r="P1422" s="102"/>
      <c r="Q1422" s="103"/>
      <c r="R1422" s="102"/>
      <c r="S1422" s="102"/>
      <c r="T1422" s="102"/>
      <c r="U1422" s="102"/>
      <c r="V1422" s="102"/>
      <c r="W1422" s="102"/>
      <c r="X1422" s="102"/>
      <c r="Y1422" s="102"/>
      <c r="Z1422" s="102"/>
      <c r="AA1422" s="102"/>
      <c r="AB1422" s="102"/>
      <c r="AC1422" s="102"/>
      <c r="AD1422" s="83"/>
      <c r="AE1422" s="83"/>
    </row>
    <row r="1423" spans="1:37" ht="25.4" customHeight="1" thickBot="1" x14ac:dyDescent="0.3">
      <c r="A1423" s="70"/>
      <c r="B1423" s="70"/>
      <c r="C1423" s="70"/>
      <c r="D1423" s="70"/>
      <c r="E1423" s="70"/>
      <c r="F1423" s="70"/>
      <c r="G1423" s="70"/>
      <c r="H1423" s="70"/>
      <c r="I1423" s="70"/>
      <c r="J1423" s="70"/>
      <c r="K1423" s="70"/>
      <c r="L1423" s="70"/>
      <c r="M1423" s="70"/>
      <c r="N1423" s="70"/>
      <c r="O1423" s="70"/>
      <c r="P1423" s="70"/>
      <c r="Q1423" s="95"/>
      <c r="R1423" s="70"/>
      <c r="S1423" s="70"/>
      <c r="T1423" s="70"/>
      <c r="U1423" s="70"/>
      <c r="V1423" s="70"/>
      <c r="W1423" s="70"/>
      <c r="X1423" s="70"/>
      <c r="Y1423" s="70"/>
      <c r="Z1423" s="70"/>
      <c r="AA1423" s="70"/>
      <c r="AB1423" s="70"/>
      <c r="AC1423" s="70"/>
      <c r="AD1423" s="96"/>
      <c r="AE1423" s="96"/>
    </row>
    <row r="1424" spans="1:37" ht="25.4" customHeight="1" thickTop="1" thickBot="1" x14ac:dyDescent="0.3">
      <c r="A1424" s="292" t="s">
        <v>44</v>
      </c>
      <c r="B1424" s="292"/>
      <c r="C1424" s="292"/>
      <c r="D1424" s="292"/>
      <c r="E1424" s="292"/>
      <c r="F1424" s="292"/>
      <c r="G1424" s="292"/>
      <c r="H1424" s="292"/>
      <c r="I1424" s="292"/>
      <c r="J1424" s="292"/>
      <c r="K1424" s="292"/>
      <c r="L1424" s="292"/>
      <c r="M1424" s="292"/>
      <c r="N1424" s="292"/>
      <c r="O1424" s="292"/>
      <c r="P1424" s="292"/>
      <c r="Q1424" s="292"/>
      <c r="R1424" s="292"/>
      <c r="S1424" s="292"/>
      <c r="T1424" s="292"/>
      <c r="U1424" s="292"/>
      <c r="V1424" s="292"/>
      <c r="W1424" s="292"/>
      <c r="X1424" s="292"/>
      <c r="Y1424" s="292"/>
      <c r="Z1424" s="292"/>
      <c r="AA1424" s="292"/>
      <c r="AB1424" s="292"/>
      <c r="AC1424" s="292"/>
      <c r="AD1424" s="63" t="s">
        <v>65</v>
      </c>
      <c r="AE1424" s="211" t="s">
        <v>9</v>
      </c>
      <c r="AF1424" s="86" t="s">
        <v>330</v>
      </c>
      <c r="AG1424" s="86" t="s">
        <v>331</v>
      </c>
      <c r="AH1424" s="86" t="s">
        <v>332</v>
      </c>
      <c r="AI1424" s="87" t="s">
        <v>333</v>
      </c>
      <c r="AJ1424" s="86"/>
      <c r="AK1424" s="87" t="s">
        <v>334</v>
      </c>
    </row>
    <row r="1425" spans="1:37" ht="25.4" customHeight="1" thickTop="1" thickBot="1" x14ac:dyDescent="0.3">
      <c r="A1425" s="320" t="s">
        <v>1332</v>
      </c>
      <c r="B1425" s="320"/>
      <c r="C1425" s="320"/>
      <c r="D1425" s="320"/>
      <c r="E1425" s="320"/>
      <c r="F1425" s="320"/>
      <c r="G1425" s="320"/>
      <c r="H1425" s="320"/>
      <c r="I1425" s="320"/>
      <c r="J1425" s="320"/>
      <c r="K1425" s="320"/>
      <c r="L1425" s="320"/>
      <c r="M1425" s="320"/>
      <c r="N1425" s="320"/>
      <c r="O1425" s="320"/>
      <c r="P1425" s="320"/>
      <c r="Q1425" s="320"/>
      <c r="R1425" s="320"/>
      <c r="S1425" s="320"/>
      <c r="T1425" s="320"/>
      <c r="U1425" s="320"/>
      <c r="V1425" s="320"/>
      <c r="W1425" s="320"/>
      <c r="X1425" s="320"/>
      <c r="Y1425" s="320"/>
      <c r="Z1425" s="320"/>
      <c r="AA1425" s="320"/>
      <c r="AB1425" s="320"/>
      <c r="AC1425" s="320"/>
      <c r="AD1425" s="88">
        <f>'Art. 121'!Q1367</f>
        <v>0</v>
      </c>
      <c r="AE1425" s="89">
        <f t="shared" ref="AE1425:AE1438" si="250">IF(AG1425=1,AK1425,AG1425)</f>
        <v>0</v>
      </c>
      <c r="AF1425">
        <f t="shared" ref="AF1425:AF1438" si="251">AD1425/2</f>
        <v>0</v>
      </c>
      <c r="AG1425" s="86">
        <f t="shared" ref="AG1425:AG1438" si="252">IF(AND(AF1425&gt;=0,AF1425&lt;=1),1,"No aplica")</f>
        <v>1</v>
      </c>
      <c r="AH1425" s="90">
        <f t="shared" ref="AH1425:AH1438" si="253">AD1425/(AG1425*2)</f>
        <v>0</v>
      </c>
      <c r="AI1425" s="91">
        <f t="shared" ref="AI1425:AI1438" si="254">IF(AG1425=1,AG1425/$AG$1439,"No aplica")</f>
        <v>7.1428571428571425E-2</v>
      </c>
      <c r="AJ1425" s="91">
        <f t="shared" ref="AJ1425:AJ1438" si="255">AF1425*AI1425</f>
        <v>0</v>
      </c>
      <c r="AK1425" s="91">
        <f t="shared" ref="AK1425:AK1438" si="256">AJ1425*$AE$23</f>
        <v>0</v>
      </c>
    </row>
    <row r="1426" spans="1:37" ht="25.4" customHeight="1" thickTop="1" thickBot="1" x14ac:dyDescent="0.3">
      <c r="A1426" s="320" t="s">
        <v>1334</v>
      </c>
      <c r="B1426" s="320"/>
      <c r="C1426" s="320"/>
      <c r="D1426" s="320"/>
      <c r="E1426" s="320"/>
      <c r="F1426" s="320"/>
      <c r="G1426" s="320"/>
      <c r="H1426" s="320"/>
      <c r="I1426" s="320"/>
      <c r="J1426" s="320"/>
      <c r="K1426" s="320"/>
      <c r="L1426" s="320"/>
      <c r="M1426" s="320"/>
      <c r="N1426" s="320"/>
      <c r="O1426" s="320"/>
      <c r="P1426" s="320"/>
      <c r="Q1426" s="320"/>
      <c r="R1426" s="320"/>
      <c r="S1426" s="320"/>
      <c r="T1426" s="320"/>
      <c r="U1426" s="320"/>
      <c r="V1426" s="320"/>
      <c r="W1426" s="320"/>
      <c r="X1426" s="320"/>
      <c r="Y1426" s="320"/>
      <c r="Z1426" s="320"/>
      <c r="AA1426" s="320"/>
      <c r="AB1426" s="320"/>
      <c r="AC1426" s="320"/>
      <c r="AD1426" s="88">
        <f>'Art. 121'!Q1368</f>
        <v>0</v>
      </c>
      <c r="AE1426" s="89">
        <f t="shared" si="250"/>
        <v>0</v>
      </c>
      <c r="AF1426">
        <f t="shared" si="251"/>
        <v>0</v>
      </c>
      <c r="AG1426" s="86">
        <f t="shared" si="252"/>
        <v>1</v>
      </c>
      <c r="AH1426" s="90">
        <f t="shared" si="253"/>
        <v>0</v>
      </c>
      <c r="AI1426" s="91">
        <f t="shared" si="254"/>
        <v>7.1428571428571425E-2</v>
      </c>
      <c r="AJ1426" s="91">
        <f t="shared" si="255"/>
        <v>0</v>
      </c>
      <c r="AK1426" s="91">
        <f t="shared" si="256"/>
        <v>0</v>
      </c>
    </row>
    <row r="1427" spans="1:37" ht="25.4" customHeight="1" thickTop="1" thickBot="1" x14ac:dyDescent="0.3">
      <c r="A1427" s="320" t="s">
        <v>1466</v>
      </c>
      <c r="B1427" s="320"/>
      <c r="C1427" s="320"/>
      <c r="D1427" s="320"/>
      <c r="E1427" s="320"/>
      <c r="F1427" s="320"/>
      <c r="G1427" s="320"/>
      <c r="H1427" s="320"/>
      <c r="I1427" s="320"/>
      <c r="J1427" s="320"/>
      <c r="K1427" s="320"/>
      <c r="L1427" s="320"/>
      <c r="M1427" s="320"/>
      <c r="N1427" s="320"/>
      <c r="O1427" s="320"/>
      <c r="P1427" s="320"/>
      <c r="Q1427" s="320"/>
      <c r="R1427" s="320"/>
      <c r="S1427" s="320"/>
      <c r="T1427" s="320"/>
      <c r="U1427" s="320"/>
      <c r="V1427" s="320"/>
      <c r="W1427" s="320"/>
      <c r="X1427" s="320"/>
      <c r="Y1427" s="320"/>
      <c r="Z1427" s="320"/>
      <c r="AA1427" s="320"/>
      <c r="AB1427" s="320"/>
      <c r="AC1427" s="320"/>
      <c r="AD1427" s="88">
        <f>'Art. 121'!Q1369</f>
        <v>0</v>
      </c>
      <c r="AE1427" s="89">
        <f t="shared" si="250"/>
        <v>0</v>
      </c>
      <c r="AF1427">
        <f t="shared" si="251"/>
        <v>0</v>
      </c>
      <c r="AG1427" s="86">
        <f t="shared" si="252"/>
        <v>1</v>
      </c>
      <c r="AH1427" s="90">
        <f t="shared" si="253"/>
        <v>0</v>
      </c>
      <c r="AI1427" s="91">
        <f t="shared" si="254"/>
        <v>7.1428571428571425E-2</v>
      </c>
      <c r="AJ1427" s="91">
        <f t="shared" si="255"/>
        <v>0</v>
      </c>
      <c r="AK1427" s="91">
        <f t="shared" si="256"/>
        <v>0</v>
      </c>
    </row>
    <row r="1428" spans="1:37" ht="25.4" customHeight="1" thickTop="1" thickBot="1" x14ac:dyDescent="0.3">
      <c r="A1428" s="320" t="s">
        <v>1468</v>
      </c>
      <c r="B1428" s="320"/>
      <c r="C1428" s="320"/>
      <c r="D1428" s="320"/>
      <c r="E1428" s="320"/>
      <c r="F1428" s="320"/>
      <c r="G1428" s="320"/>
      <c r="H1428" s="320"/>
      <c r="I1428" s="320"/>
      <c r="J1428" s="320"/>
      <c r="K1428" s="320"/>
      <c r="L1428" s="320"/>
      <c r="M1428" s="320"/>
      <c r="N1428" s="320"/>
      <c r="O1428" s="320"/>
      <c r="P1428" s="320"/>
      <c r="Q1428" s="320"/>
      <c r="R1428" s="320"/>
      <c r="S1428" s="320"/>
      <c r="T1428" s="320"/>
      <c r="U1428" s="320"/>
      <c r="V1428" s="320"/>
      <c r="W1428" s="320"/>
      <c r="X1428" s="320"/>
      <c r="Y1428" s="320"/>
      <c r="Z1428" s="320"/>
      <c r="AA1428" s="320"/>
      <c r="AB1428" s="320"/>
      <c r="AC1428" s="320"/>
      <c r="AD1428" s="88">
        <f>'Art. 121'!Q1370</f>
        <v>0</v>
      </c>
      <c r="AE1428" s="89">
        <f t="shared" si="250"/>
        <v>0</v>
      </c>
      <c r="AF1428">
        <f t="shared" si="251"/>
        <v>0</v>
      </c>
      <c r="AG1428" s="86">
        <f t="shared" si="252"/>
        <v>1</v>
      </c>
      <c r="AH1428" s="90">
        <f t="shared" si="253"/>
        <v>0</v>
      </c>
      <c r="AI1428" s="91">
        <f t="shared" si="254"/>
        <v>7.1428571428571425E-2</v>
      </c>
      <c r="AJ1428" s="91">
        <f t="shared" si="255"/>
        <v>0</v>
      </c>
      <c r="AK1428" s="91">
        <f t="shared" si="256"/>
        <v>0</v>
      </c>
    </row>
    <row r="1429" spans="1:37" ht="25.4" customHeight="1" thickTop="1" thickBot="1" x14ac:dyDescent="0.3">
      <c r="A1429" s="320" t="s">
        <v>1470</v>
      </c>
      <c r="B1429" s="320"/>
      <c r="C1429" s="320"/>
      <c r="D1429" s="320"/>
      <c r="E1429" s="320"/>
      <c r="F1429" s="320"/>
      <c r="G1429" s="320"/>
      <c r="H1429" s="320"/>
      <c r="I1429" s="320"/>
      <c r="J1429" s="320"/>
      <c r="K1429" s="320"/>
      <c r="L1429" s="320"/>
      <c r="M1429" s="320"/>
      <c r="N1429" s="320"/>
      <c r="O1429" s="320"/>
      <c r="P1429" s="320"/>
      <c r="Q1429" s="320"/>
      <c r="R1429" s="320"/>
      <c r="S1429" s="320"/>
      <c r="T1429" s="320"/>
      <c r="U1429" s="320"/>
      <c r="V1429" s="320"/>
      <c r="W1429" s="320"/>
      <c r="X1429" s="320"/>
      <c r="Y1429" s="320"/>
      <c r="Z1429" s="320"/>
      <c r="AA1429" s="320"/>
      <c r="AB1429" s="320"/>
      <c r="AC1429" s="320"/>
      <c r="AD1429" s="88">
        <f>'Art. 121'!Q1371</f>
        <v>0</v>
      </c>
      <c r="AE1429" s="89">
        <f t="shared" si="250"/>
        <v>0</v>
      </c>
      <c r="AF1429">
        <f t="shared" si="251"/>
        <v>0</v>
      </c>
      <c r="AG1429" s="86">
        <f t="shared" si="252"/>
        <v>1</v>
      </c>
      <c r="AH1429" s="90">
        <f t="shared" si="253"/>
        <v>0</v>
      </c>
      <c r="AI1429" s="91">
        <f t="shared" si="254"/>
        <v>7.1428571428571425E-2</v>
      </c>
      <c r="AJ1429" s="91">
        <f t="shared" si="255"/>
        <v>0</v>
      </c>
      <c r="AK1429" s="91">
        <f t="shared" si="256"/>
        <v>0</v>
      </c>
    </row>
    <row r="1430" spans="1:37" ht="25.4" customHeight="1" thickTop="1" thickBot="1" x14ac:dyDescent="0.3">
      <c r="A1430" s="320" t="s">
        <v>1472</v>
      </c>
      <c r="B1430" s="320"/>
      <c r="C1430" s="320"/>
      <c r="D1430" s="320"/>
      <c r="E1430" s="320"/>
      <c r="F1430" s="320"/>
      <c r="G1430" s="320"/>
      <c r="H1430" s="320"/>
      <c r="I1430" s="320"/>
      <c r="J1430" s="320"/>
      <c r="K1430" s="320"/>
      <c r="L1430" s="320"/>
      <c r="M1430" s="320"/>
      <c r="N1430" s="320"/>
      <c r="O1430" s="320"/>
      <c r="P1430" s="320"/>
      <c r="Q1430" s="320"/>
      <c r="R1430" s="320"/>
      <c r="S1430" s="320"/>
      <c r="T1430" s="320"/>
      <c r="U1430" s="320"/>
      <c r="V1430" s="320"/>
      <c r="W1430" s="320"/>
      <c r="X1430" s="320"/>
      <c r="Y1430" s="320"/>
      <c r="Z1430" s="320"/>
      <c r="AA1430" s="320"/>
      <c r="AB1430" s="320"/>
      <c r="AC1430" s="320"/>
      <c r="AD1430" s="88">
        <f>'Art. 121'!Q1372</f>
        <v>0</v>
      </c>
      <c r="AE1430" s="89">
        <f t="shared" si="250"/>
        <v>0</v>
      </c>
      <c r="AF1430">
        <f t="shared" si="251"/>
        <v>0</v>
      </c>
      <c r="AG1430" s="86">
        <f t="shared" si="252"/>
        <v>1</v>
      </c>
      <c r="AH1430" s="90">
        <f t="shared" si="253"/>
        <v>0</v>
      </c>
      <c r="AI1430" s="91">
        <f t="shared" si="254"/>
        <v>7.1428571428571425E-2</v>
      </c>
      <c r="AJ1430" s="91">
        <f t="shared" si="255"/>
        <v>0</v>
      </c>
      <c r="AK1430" s="91">
        <f t="shared" si="256"/>
        <v>0</v>
      </c>
    </row>
    <row r="1431" spans="1:37" ht="25.4" customHeight="1" thickTop="1" thickBot="1" x14ac:dyDescent="0.3">
      <c r="A1431" s="320" t="s">
        <v>1474</v>
      </c>
      <c r="B1431" s="320"/>
      <c r="C1431" s="320"/>
      <c r="D1431" s="320"/>
      <c r="E1431" s="320"/>
      <c r="F1431" s="320"/>
      <c r="G1431" s="320"/>
      <c r="H1431" s="320"/>
      <c r="I1431" s="320"/>
      <c r="J1431" s="320"/>
      <c r="K1431" s="320"/>
      <c r="L1431" s="320"/>
      <c r="M1431" s="320"/>
      <c r="N1431" s="320"/>
      <c r="O1431" s="320"/>
      <c r="P1431" s="320"/>
      <c r="Q1431" s="320"/>
      <c r="R1431" s="320"/>
      <c r="S1431" s="320"/>
      <c r="T1431" s="320"/>
      <c r="U1431" s="320"/>
      <c r="V1431" s="320"/>
      <c r="W1431" s="320"/>
      <c r="X1431" s="320"/>
      <c r="Y1431" s="320"/>
      <c r="Z1431" s="320"/>
      <c r="AA1431" s="320"/>
      <c r="AB1431" s="320"/>
      <c r="AC1431" s="320"/>
      <c r="AD1431" s="88">
        <f>'Art. 121'!Q1373</f>
        <v>0</v>
      </c>
      <c r="AE1431" s="89">
        <f t="shared" si="250"/>
        <v>0</v>
      </c>
      <c r="AF1431">
        <f t="shared" si="251"/>
        <v>0</v>
      </c>
      <c r="AG1431" s="86">
        <f t="shared" si="252"/>
        <v>1</v>
      </c>
      <c r="AH1431" s="90">
        <f t="shared" si="253"/>
        <v>0</v>
      </c>
      <c r="AI1431" s="91">
        <f t="shared" si="254"/>
        <v>7.1428571428571425E-2</v>
      </c>
      <c r="AJ1431" s="91">
        <f t="shared" si="255"/>
        <v>0</v>
      </c>
      <c r="AK1431" s="91">
        <f t="shared" si="256"/>
        <v>0</v>
      </c>
    </row>
    <row r="1432" spans="1:37" ht="25.4" customHeight="1" thickTop="1" thickBot="1" x14ac:dyDescent="0.3">
      <c r="A1432" s="320" t="s">
        <v>1476</v>
      </c>
      <c r="B1432" s="320"/>
      <c r="C1432" s="320"/>
      <c r="D1432" s="320"/>
      <c r="E1432" s="320"/>
      <c r="F1432" s="320"/>
      <c r="G1432" s="320"/>
      <c r="H1432" s="320"/>
      <c r="I1432" s="320"/>
      <c r="J1432" s="320"/>
      <c r="K1432" s="320"/>
      <c r="L1432" s="320"/>
      <c r="M1432" s="320"/>
      <c r="N1432" s="320"/>
      <c r="O1432" s="320"/>
      <c r="P1432" s="320"/>
      <c r="Q1432" s="320"/>
      <c r="R1432" s="320"/>
      <c r="S1432" s="320"/>
      <c r="T1432" s="320"/>
      <c r="U1432" s="320"/>
      <c r="V1432" s="320"/>
      <c r="W1432" s="320"/>
      <c r="X1432" s="320"/>
      <c r="Y1432" s="320"/>
      <c r="Z1432" s="320"/>
      <c r="AA1432" s="320"/>
      <c r="AB1432" s="320"/>
      <c r="AC1432" s="320"/>
      <c r="AD1432" s="88">
        <f>'Art. 121'!Q1374</f>
        <v>0</v>
      </c>
      <c r="AE1432" s="89">
        <f t="shared" si="250"/>
        <v>0</v>
      </c>
      <c r="AF1432">
        <f t="shared" si="251"/>
        <v>0</v>
      </c>
      <c r="AG1432" s="86">
        <f t="shared" si="252"/>
        <v>1</v>
      </c>
      <c r="AH1432" s="90">
        <f t="shared" si="253"/>
        <v>0</v>
      </c>
      <c r="AI1432" s="91">
        <f t="shared" si="254"/>
        <v>7.1428571428571425E-2</v>
      </c>
      <c r="AJ1432" s="91">
        <f t="shared" si="255"/>
        <v>0</v>
      </c>
      <c r="AK1432" s="91">
        <f t="shared" si="256"/>
        <v>0</v>
      </c>
    </row>
    <row r="1433" spans="1:37" ht="25.4" customHeight="1" thickTop="1" thickBot="1" x14ac:dyDescent="0.3">
      <c r="A1433" s="320" t="s">
        <v>1478</v>
      </c>
      <c r="B1433" s="320"/>
      <c r="C1433" s="320"/>
      <c r="D1433" s="320"/>
      <c r="E1433" s="320"/>
      <c r="F1433" s="320"/>
      <c r="G1433" s="320"/>
      <c r="H1433" s="320"/>
      <c r="I1433" s="320"/>
      <c r="J1433" s="320"/>
      <c r="K1433" s="320"/>
      <c r="L1433" s="320"/>
      <c r="M1433" s="320"/>
      <c r="N1433" s="320"/>
      <c r="O1433" s="320"/>
      <c r="P1433" s="320"/>
      <c r="Q1433" s="320"/>
      <c r="R1433" s="320"/>
      <c r="S1433" s="320"/>
      <c r="T1433" s="320"/>
      <c r="U1433" s="320"/>
      <c r="V1433" s="320"/>
      <c r="W1433" s="320"/>
      <c r="X1433" s="320"/>
      <c r="Y1433" s="320"/>
      <c r="Z1433" s="320"/>
      <c r="AA1433" s="320"/>
      <c r="AB1433" s="320"/>
      <c r="AC1433" s="320"/>
      <c r="AD1433" s="88">
        <f>'Art. 121'!Q1375</f>
        <v>0</v>
      </c>
      <c r="AE1433" s="89">
        <f t="shared" si="250"/>
        <v>0</v>
      </c>
      <c r="AF1433">
        <f t="shared" si="251"/>
        <v>0</v>
      </c>
      <c r="AG1433" s="86">
        <f t="shared" si="252"/>
        <v>1</v>
      </c>
      <c r="AH1433" s="90">
        <f t="shared" si="253"/>
        <v>0</v>
      </c>
      <c r="AI1433" s="91">
        <f t="shared" si="254"/>
        <v>7.1428571428571425E-2</v>
      </c>
      <c r="AJ1433" s="91">
        <f t="shared" si="255"/>
        <v>0</v>
      </c>
      <c r="AK1433" s="91">
        <f t="shared" si="256"/>
        <v>0</v>
      </c>
    </row>
    <row r="1434" spans="1:37" ht="25.4" customHeight="1" thickTop="1" thickBot="1" x14ac:dyDescent="0.3">
      <c r="A1434" s="320" t="s">
        <v>1480</v>
      </c>
      <c r="B1434" s="320"/>
      <c r="C1434" s="320"/>
      <c r="D1434" s="320"/>
      <c r="E1434" s="320"/>
      <c r="F1434" s="320"/>
      <c r="G1434" s="320"/>
      <c r="H1434" s="320"/>
      <c r="I1434" s="320"/>
      <c r="J1434" s="320"/>
      <c r="K1434" s="320"/>
      <c r="L1434" s="320"/>
      <c r="M1434" s="320"/>
      <c r="N1434" s="320"/>
      <c r="O1434" s="320"/>
      <c r="P1434" s="320"/>
      <c r="Q1434" s="320"/>
      <c r="R1434" s="320"/>
      <c r="S1434" s="320"/>
      <c r="T1434" s="320"/>
      <c r="U1434" s="320"/>
      <c r="V1434" s="320"/>
      <c r="W1434" s="320"/>
      <c r="X1434" s="320"/>
      <c r="Y1434" s="320"/>
      <c r="Z1434" s="320"/>
      <c r="AA1434" s="320"/>
      <c r="AB1434" s="320"/>
      <c r="AC1434" s="320"/>
      <c r="AD1434" s="88">
        <f>'Art. 121'!Q1376</f>
        <v>0</v>
      </c>
      <c r="AE1434" s="89">
        <f t="shared" si="250"/>
        <v>0</v>
      </c>
      <c r="AF1434">
        <f t="shared" si="251"/>
        <v>0</v>
      </c>
      <c r="AG1434" s="86">
        <f t="shared" si="252"/>
        <v>1</v>
      </c>
      <c r="AH1434" s="90">
        <f t="shared" si="253"/>
        <v>0</v>
      </c>
      <c r="AI1434" s="91">
        <f t="shared" si="254"/>
        <v>7.1428571428571425E-2</v>
      </c>
      <c r="AJ1434" s="91">
        <f t="shared" si="255"/>
        <v>0</v>
      </c>
      <c r="AK1434" s="91">
        <f t="shared" si="256"/>
        <v>0</v>
      </c>
    </row>
    <row r="1435" spans="1:37" ht="25.4" customHeight="1" thickTop="1" thickBot="1" x14ac:dyDescent="0.3">
      <c r="A1435" s="320" t="s">
        <v>1482</v>
      </c>
      <c r="B1435" s="320"/>
      <c r="C1435" s="320"/>
      <c r="D1435" s="320"/>
      <c r="E1435" s="320"/>
      <c r="F1435" s="320"/>
      <c r="G1435" s="320"/>
      <c r="H1435" s="320"/>
      <c r="I1435" s="320"/>
      <c r="J1435" s="320"/>
      <c r="K1435" s="320"/>
      <c r="L1435" s="320"/>
      <c r="M1435" s="320"/>
      <c r="N1435" s="320"/>
      <c r="O1435" s="320"/>
      <c r="P1435" s="320"/>
      <c r="Q1435" s="320"/>
      <c r="R1435" s="320"/>
      <c r="S1435" s="320"/>
      <c r="T1435" s="320"/>
      <c r="U1435" s="320"/>
      <c r="V1435" s="320"/>
      <c r="W1435" s="320"/>
      <c r="X1435" s="320"/>
      <c r="Y1435" s="320"/>
      <c r="Z1435" s="320"/>
      <c r="AA1435" s="320"/>
      <c r="AB1435" s="320"/>
      <c r="AC1435" s="320"/>
      <c r="AD1435" s="88">
        <f>'Art. 121'!Q1377</f>
        <v>0</v>
      </c>
      <c r="AE1435" s="89">
        <f t="shared" si="250"/>
        <v>0</v>
      </c>
      <c r="AF1435">
        <f t="shared" si="251"/>
        <v>0</v>
      </c>
      <c r="AG1435" s="86">
        <f t="shared" si="252"/>
        <v>1</v>
      </c>
      <c r="AH1435" s="90">
        <f t="shared" si="253"/>
        <v>0</v>
      </c>
      <c r="AI1435" s="91">
        <f t="shared" si="254"/>
        <v>7.1428571428571425E-2</v>
      </c>
      <c r="AJ1435" s="91">
        <f t="shared" si="255"/>
        <v>0</v>
      </c>
      <c r="AK1435" s="91">
        <f t="shared" si="256"/>
        <v>0</v>
      </c>
    </row>
    <row r="1436" spans="1:37" ht="25.4" customHeight="1" thickTop="1" thickBot="1" x14ac:dyDescent="0.3">
      <c r="A1436" s="320" t="s">
        <v>1484</v>
      </c>
      <c r="B1436" s="320"/>
      <c r="C1436" s="320"/>
      <c r="D1436" s="320"/>
      <c r="E1436" s="320"/>
      <c r="F1436" s="320"/>
      <c r="G1436" s="320"/>
      <c r="H1436" s="320"/>
      <c r="I1436" s="320"/>
      <c r="J1436" s="320"/>
      <c r="K1436" s="320"/>
      <c r="L1436" s="320"/>
      <c r="M1436" s="320"/>
      <c r="N1436" s="320"/>
      <c r="O1436" s="320"/>
      <c r="P1436" s="320"/>
      <c r="Q1436" s="320"/>
      <c r="R1436" s="320"/>
      <c r="S1436" s="320"/>
      <c r="T1436" s="320"/>
      <c r="U1436" s="320"/>
      <c r="V1436" s="320"/>
      <c r="W1436" s="320"/>
      <c r="X1436" s="320"/>
      <c r="Y1436" s="320"/>
      <c r="Z1436" s="320"/>
      <c r="AA1436" s="320"/>
      <c r="AB1436" s="320"/>
      <c r="AC1436" s="320"/>
      <c r="AD1436" s="88">
        <f>'Art. 121'!Q1378</f>
        <v>0</v>
      </c>
      <c r="AE1436" s="89">
        <f t="shared" si="250"/>
        <v>0</v>
      </c>
      <c r="AF1436">
        <f t="shared" si="251"/>
        <v>0</v>
      </c>
      <c r="AG1436" s="86">
        <f t="shared" si="252"/>
        <v>1</v>
      </c>
      <c r="AH1436" s="90">
        <f t="shared" si="253"/>
        <v>0</v>
      </c>
      <c r="AI1436" s="91">
        <f t="shared" si="254"/>
        <v>7.1428571428571425E-2</v>
      </c>
      <c r="AJ1436" s="91">
        <f t="shared" si="255"/>
        <v>0</v>
      </c>
      <c r="AK1436" s="91">
        <f t="shared" si="256"/>
        <v>0</v>
      </c>
    </row>
    <row r="1437" spans="1:37" ht="25.4" customHeight="1" thickTop="1" thickBot="1" x14ac:dyDescent="0.3">
      <c r="A1437" s="320" t="s">
        <v>1486</v>
      </c>
      <c r="B1437" s="320"/>
      <c r="C1437" s="320"/>
      <c r="D1437" s="320"/>
      <c r="E1437" s="320"/>
      <c r="F1437" s="320"/>
      <c r="G1437" s="320"/>
      <c r="H1437" s="320"/>
      <c r="I1437" s="320"/>
      <c r="J1437" s="320"/>
      <c r="K1437" s="320"/>
      <c r="L1437" s="320"/>
      <c r="M1437" s="320"/>
      <c r="N1437" s="320"/>
      <c r="O1437" s="320"/>
      <c r="P1437" s="320"/>
      <c r="Q1437" s="320"/>
      <c r="R1437" s="320"/>
      <c r="S1437" s="320"/>
      <c r="T1437" s="320"/>
      <c r="U1437" s="320"/>
      <c r="V1437" s="320"/>
      <c r="W1437" s="320"/>
      <c r="X1437" s="320"/>
      <c r="Y1437" s="320"/>
      <c r="Z1437" s="320"/>
      <c r="AA1437" s="320"/>
      <c r="AB1437" s="320"/>
      <c r="AC1437" s="320"/>
      <c r="AD1437" s="88">
        <f>'Art. 121'!Q1379</f>
        <v>0</v>
      </c>
      <c r="AE1437" s="89">
        <f t="shared" si="250"/>
        <v>0</v>
      </c>
      <c r="AF1437">
        <f t="shared" si="251"/>
        <v>0</v>
      </c>
      <c r="AG1437" s="86">
        <f t="shared" si="252"/>
        <v>1</v>
      </c>
      <c r="AH1437" s="90">
        <f t="shared" si="253"/>
        <v>0</v>
      </c>
      <c r="AI1437" s="91">
        <f t="shared" si="254"/>
        <v>7.1428571428571425E-2</v>
      </c>
      <c r="AJ1437" s="91">
        <f t="shared" si="255"/>
        <v>0</v>
      </c>
      <c r="AK1437" s="91">
        <f t="shared" si="256"/>
        <v>0</v>
      </c>
    </row>
    <row r="1438" spans="1:37" ht="25.4" customHeight="1" thickTop="1" thickBot="1" x14ac:dyDescent="0.3">
      <c r="A1438" s="320" t="s">
        <v>1488</v>
      </c>
      <c r="B1438" s="320"/>
      <c r="C1438" s="320"/>
      <c r="D1438" s="320"/>
      <c r="E1438" s="320"/>
      <c r="F1438" s="320"/>
      <c r="G1438" s="320"/>
      <c r="H1438" s="320"/>
      <c r="I1438" s="320"/>
      <c r="J1438" s="320"/>
      <c r="K1438" s="320"/>
      <c r="L1438" s="320"/>
      <c r="M1438" s="320"/>
      <c r="N1438" s="320"/>
      <c r="O1438" s="320"/>
      <c r="P1438" s="320"/>
      <c r="Q1438" s="320"/>
      <c r="R1438" s="320"/>
      <c r="S1438" s="320"/>
      <c r="T1438" s="320"/>
      <c r="U1438" s="320"/>
      <c r="V1438" s="320"/>
      <c r="W1438" s="320"/>
      <c r="X1438" s="320"/>
      <c r="Y1438" s="320"/>
      <c r="Z1438" s="320"/>
      <c r="AA1438" s="320"/>
      <c r="AB1438" s="320"/>
      <c r="AC1438" s="320"/>
      <c r="AD1438" s="88">
        <f>'Art. 121'!Q1380</f>
        <v>0</v>
      </c>
      <c r="AE1438" s="89">
        <f t="shared" si="250"/>
        <v>0</v>
      </c>
      <c r="AF1438">
        <f t="shared" si="251"/>
        <v>0</v>
      </c>
      <c r="AG1438" s="86">
        <f t="shared" si="252"/>
        <v>1</v>
      </c>
      <c r="AH1438" s="90">
        <f t="shared" si="253"/>
        <v>0</v>
      </c>
      <c r="AI1438" s="91">
        <f t="shared" si="254"/>
        <v>7.1428571428571425E-2</v>
      </c>
      <c r="AJ1438" s="91">
        <f t="shared" si="255"/>
        <v>0</v>
      </c>
      <c r="AK1438" s="91">
        <f t="shared" si="256"/>
        <v>0</v>
      </c>
    </row>
    <row r="1439" spans="1:37" ht="25.4" customHeight="1" thickTop="1" x14ac:dyDescent="0.25">
      <c r="A1439" s="289" t="s">
        <v>2632</v>
      </c>
      <c r="B1439" s="289"/>
      <c r="C1439" s="289"/>
      <c r="D1439" s="289"/>
      <c r="E1439" s="289"/>
      <c r="F1439" s="289"/>
      <c r="G1439" s="289"/>
      <c r="H1439" s="289"/>
      <c r="I1439" s="289"/>
      <c r="J1439" s="289"/>
      <c r="K1439" s="289"/>
      <c r="L1439" s="289"/>
      <c r="M1439" s="289"/>
      <c r="N1439" s="289"/>
      <c r="O1439" s="289"/>
      <c r="P1439" s="289"/>
      <c r="Q1439" s="289"/>
      <c r="R1439" s="289"/>
      <c r="S1439" s="289"/>
      <c r="T1439" s="289"/>
      <c r="U1439" s="289"/>
      <c r="V1439" s="289"/>
      <c r="W1439" s="289"/>
      <c r="X1439" s="289"/>
      <c r="Y1439" s="289"/>
      <c r="Z1439" s="289"/>
      <c r="AA1439" s="289"/>
      <c r="AB1439" s="289"/>
      <c r="AC1439" s="289"/>
      <c r="AD1439" s="289"/>
      <c r="AE1439" s="89">
        <f>SUM(AE1425:AE1438)</f>
        <v>0</v>
      </c>
      <c r="AF1439" s="59"/>
      <c r="AG1439" s="92">
        <f>SUM(AG1425:AG1438)</f>
        <v>14</v>
      </c>
      <c r="AH1439" s="93"/>
      <c r="AI1439" s="94"/>
      <c r="AJ1439" s="94"/>
      <c r="AK1439" s="94"/>
    </row>
    <row r="1440" spans="1:37" ht="25.4" customHeight="1" x14ac:dyDescent="0.25">
      <c r="A1440" s="290" t="s">
        <v>2633</v>
      </c>
      <c r="B1440" s="290"/>
      <c r="C1440" s="290"/>
      <c r="D1440" s="290"/>
      <c r="E1440" s="290"/>
      <c r="F1440" s="290"/>
      <c r="G1440" s="290"/>
      <c r="H1440" s="290"/>
      <c r="I1440" s="290"/>
      <c r="J1440" s="290"/>
      <c r="K1440" s="290"/>
      <c r="L1440" s="290"/>
      <c r="M1440" s="290"/>
      <c r="N1440" s="290"/>
      <c r="O1440" s="290"/>
      <c r="P1440" s="290"/>
      <c r="Q1440" s="290"/>
      <c r="R1440" s="290"/>
      <c r="S1440" s="290"/>
      <c r="T1440" s="290"/>
      <c r="U1440" s="290"/>
      <c r="V1440" s="290"/>
      <c r="W1440" s="290"/>
      <c r="X1440" s="290"/>
      <c r="Y1440" s="290"/>
      <c r="Z1440" s="290"/>
      <c r="AA1440" s="290"/>
      <c r="AB1440" s="290"/>
      <c r="AC1440" s="290"/>
      <c r="AD1440" s="290"/>
      <c r="AE1440" s="89">
        <f>AE1439/$AE$23*100</f>
        <v>0</v>
      </c>
      <c r="AF1440" s="59"/>
      <c r="AG1440" s="92"/>
      <c r="AH1440" s="93"/>
      <c r="AI1440" s="94"/>
      <c r="AJ1440" s="94"/>
      <c r="AK1440" s="94"/>
    </row>
    <row r="1441" spans="1:37" ht="25.4" customHeight="1" thickBot="1" x14ac:dyDescent="0.3">
      <c r="A1441" s="70"/>
      <c r="B1441" s="70"/>
      <c r="C1441" s="70"/>
      <c r="D1441" s="70"/>
      <c r="E1441" s="70"/>
      <c r="F1441" s="70"/>
      <c r="G1441" s="70"/>
      <c r="H1441" s="70"/>
      <c r="I1441" s="70"/>
      <c r="J1441" s="70"/>
      <c r="K1441" s="70"/>
      <c r="L1441" s="70"/>
      <c r="M1441" s="70"/>
      <c r="N1441" s="70"/>
      <c r="O1441" s="70"/>
      <c r="P1441" s="70"/>
      <c r="Q1441" s="95"/>
      <c r="R1441" s="70"/>
      <c r="S1441" s="70"/>
      <c r="T1441" s="70"/>
      <c r="U1441" s="70"/>
      <c r="V1441" s="70"/>
      <c r="W1441" s="70"/>
      <c r="X1441" s="70"/>
      <c r="Y1441" s="70"/>
      <c r="Z1441" s="70"/>
      <c r="AA1441" s="70"/>
      <c r="AB1441" s="70"/>
      <c r="AC1441" s="70"/>
      <c r="AD1441" s="96"/>
      <c r="AE1441" s="96"/>
    </row>
    <row r="1442" spans="1:37" ht="25.4" customHeight="1" thickTop="1" thickBot="1" x14ac:dyDescent="0.3">
      <c r="A1442" s="291" t="s">
        <v>124</v>
      </c>
      <c r="B1442" s="291"/>
      <c r="C1442" s="291"/>
      <c r="D1442" s="291"/>
      <c r="E1442" s="291"/>
      <c r="F1442" s="291"/>
      <c r="G1442" s="291"/>
      <c r="H1442" s="291"/>
      <c r="I1442" s="291"/>
      <c r="J1442" s="291"/>
      <c r="K1442" s="291"/>
      <c r="L1442" s="291"/>
      <c r="M1442" s="291"/>
      <c r="N1442" s="291"/>
      <c r="O1442" s="291"/>
      <c r="P1442" s="291"/>
      <c r="Q1442" s="291"/>
      <c r="R1442" s="291"/>
      <c r="S1442" s="291"/>
      <c r="T1442" s="291"/>
      <c r="U1442" s="291"/>
      <c r="V1442" s="291"/>
      <c r="W1442" s="291"/>
      <c r="X1442" s="291"/>
      <c r="Y1442" s="291"/>
      <c r="Z1442" s="291"/>
      <c r="AA1442" s="291"/>
      <c r="AB1442" s="291"/>
      <c r="AC1442" s="291"/>
      <c r="AD1442" s="104" t="s">
        <v>65</v>
      </c>
      <c r="AE1442" s="105" t="s">
        <v>9</v>
      </c>
      <c r="AF1442" s="86" t="s">
        <v>330</v>
      </c>
      <c r="AG1442" s="86" t="s">
        <v>331</v>
      </c>
      <c r="AH1442" s="86" t="s">
        <v>332</v>
      </c>
      <c r="AI1442" s="87" t="s">
        <v>333</v>
      </c>
      <c r="AJ1442" s="86"/>
      <c r="AK1442" s="87" t="s">
        <v>334</v>
      </c>
    </row>
    <row r="1443" spans="1:37" ht="25.4" customHeight="1" thickTop="1" thickBot="1" x14ac:dyDescent="0.3">
      <c r="A1443" s="320" t="s">
        <v>1490</v>
      </c>
      <c r="B1443" s="320"/>
      <c r="C1443" s="320"/>
      <c r="D1443" s="320"/>
      <c r="E1443" s="320"/>
      <c r="F1443" s="320"/>
      <c r="G1443" s="320"/>
      <c r="H1443" s="320"/>
      <c r="I1443" s="320"/>
      <c r="J1443" s="320"/>
      <c r="K1443" s="320"/>
      <c r="L1443" s="320"/>
      <c r="M1443" s="320"/>
      <c r="N1443" s="320"/>
      <c r="O1443" s="320"/>
      <c r="P1443" s="320"/>
      <c r="Q1443" s="320"/>
      <c r="R1443" s="320"/>
      <c r="S1443" s="320"/>
      <c r="T1443" s="320"/>
      <c r="U1443" s="320"/>
      <c r="V1443" s="320"/>
      <c r="W1443" s="320"/>
      <c r="X1443" s="320"/>
      <c r="Y1443" s="320"/>
      <c r="Z1443" s="320"/>
      <c r="AA1443" s="320"/>
      <c r="AB1443" s="320"/>
      <c r="AC1443" s="320"/>
      <c r="AD1443" s="88">
        <f>'Art. 121'!Q1383</f>
        <v>0</v>
      </c>
      <c r="AE1443" s="89">
        <f>IF(AG1443=1,AK1443,AG1443)</f>
        <v>0</v>
      </c>
      <c r="AF1443">
        <f>AD1443/2</f>
        <v>0</v>
      </c>
      <c r="AG1443" s="86">
        <f>IF(AND(AF1443&gt;=0,AF1443&lt;=1),1,"No aplica")</f>
        <v>1</v>
      </c>
      <c r="AH1443" s="90">
        <f>AD1443/(AG1443*2)</f>
        <v>0</v>
      </c>
      <c r="AI1443" s="91">
        <f>IF(AG1443=1,AG1443/$AG$1448,"No aplica")</f>
        <v>0.2</v>
      </c>
      <c r="AJ1443" s="91">
        <f>AF1443*AI1443</f>
        <v>0</v>
      </c>
      <c r="AK1443" s="91">
        <f>AJ1443*$AE$23</f>
        <v>0</v>
      </c>
    </row>
    <row r="1444" spans="1:37" ht="25.4" customHeight="1" thickTop="1" thickBot="1" x14ac:dyDescent="0.3">
      <c r="A1444" s="320" t="s">
        <v>1492</v>
      </c>
      <c r="B1444" s="320"/>
      <c r="C1444" s="320"/>
      <c r="D1444" s="320"/>
      <c r="E1444" s="320"/>
      <c r="F1444" s="320"/>
      <c r="G1444" s="320"/>
      <c r="H1444" s="320"/>
      <c r="I1444" s="320"/>
      <c r="J1444" s="320"/>
      <c r="K1444" s="320"/>
      <c r="L1444" s="320"/>
      <c r="M1444" s="320"/>
      <c r="N1444" s="320"/>
      <c r="O1444" s="320"/>
      <c r="P1444" s="320"/>
      <c r="Q1444" s="320"/>
      <c r="R1444" s="320"/>
      <c r="S1444" s="320"/>
      <c r="T1444" s="320"/>
      <c r="U1444" s="320"/>
      <c r="V1444" s="320"/>
      <c r="W1444" s="320"/>
      <c r="X1444" s="320"/>
      <c r="Y1444" s="320"/>
      <c r="Z1444" s="320"/>
      <c r="AA1444" s="320"/>
      <c r="AB1444" s="320"/>
      <c r="AC1444" s="320"/>
      <c r="AD1444" s="88">
        <f>'Art. 121'!Q1384</f>
        <v>0</v>
      </c>
      <c r="AE1444" s="89">
        <f>IF(AG1444=1,AK1444,AG1444)</f>
        <v>0</v>
      </c>
      <c r="AF1444">
        <f>AD1444/2</f>
        <v>0</v>
      </c>
      <c r="AG1444" s="86">
        <f>IF(AND(AF1444&gt;=0,AF1444&lt;=1),1,"No aplica")</f>
        <v>1</v>
      </c>
      <c r="AH1444" s="90">
        <f>AD1444/(AG1444*2)</f>
        <v>0</v>
      </c>
      <c r="AI1444" s="91">
        <f>IF(AG1444=1,AG1444/$AG$1448,"No aplica")</f>
        <v>0.2</v>
      </c>
      <c r="AJ1444" s="91">
        <f>AF1444*AI1444</f>
        <v>0</v>
      </c>
      <c r="AK1444" s="91">
        <f>AJ1444*$AE$23</f>
        <v>0</v>
      </c>
    </row>
    <row r="1445" spans="1:37" ht="25.4" customHeight="1" thickTop="1" thickBot="1" x14ac:dyDescent="0.3">
      <c r="A1445" s="320" t="s">
        <v>1494</v>
      </c>
      <c r="B1445" s="320"/>
      <c r="C1445" s="320"/>
      <c r="D1445" s="320"/>
      <c r="E1445" s="320"/>
      <c r="F1445" s="320"/>
      <c r="G1445" s="320"/>
      <c r="H1445" s="320"/>
      <c r="I1445" s="320"/>
      <c r="J1445" s="320"/>
      <c r="K1445" s="320"/>
      <c r="L1445" s="320"/>
      <c r="M1445" s="320"/>
      <c r="N1445" s="320"/>
      <c r="O1445" s="320"/>
      <c r="P1445" s="320"/>
      <c r="Q1445" s="320"/>
      <c r="R1445" s="320"/>
      <c r="S1445" s="320"/>
      <c r="T1445" s="320"/>
      <c r="U1445" s="320"/>
      <c r="V1445" s="320"/>
      <c r="W1445" s="320"/>
      <c r="X1445" s="320"/>
      <c r="Y1445" s="320"/>
      <c r="Z1445" s="320"/>
      <c r="AA1445" s="320"/>
      <c r="AB1445" s="320"/>
      <c r="AC1445" s="320"/>
      <c r="AD1445" s="88">
        <f>'Art. 121'!Q1385</f>
        <v>0</v>
      </c>
      <c r="AE1445" s="89">
        <f>IF(AG1445=1,AK1445,AG1445)</f>
        <v>0</v>
      </c>
      <c r="AF1445">
        <f>AD1445/2</f>
        <v>0</v>
      </c>
      <c r="AG1445" s="86">
        <f>IF(AND(AF1445&gt;=0,AF1445&lt;=1),1,"No aplica")</f>
        <v>1</v>
      </c>
      <c r="AH1445" s="90">
        <f>AD1445/(AG1445*2)</f>
        <v>0</v>
      </c>
      <c r="AI1445" s="91">
        <f>IF(AG1445=1,AG1445/$AG$1448,"No aplica")</f>
        <v>0.2</v>
      </c>
      <c r="AJ1445" s="91">
        <f>AF1445*AI1445</f>
        <v>0</v>
      </c>
      <c r="AK1445" s="91">
        <f>AJ1445*$AE$23</f>
        <v>0</v>
      </c>
    </row>
    <row r="1446" spans="1:37" ht="25.4" customHeight="1" thickTop="1" thickBot="1" x14ac:dyDescent="0.3">
      <c r="A1446" s="320" t="s">
        <v>1496</v>
      </c>
      <c r="B1446" s="320"/>
      <c r="C1446" s="320"/>
      <c r="D1446" s="320"/>
      <c r="E1446" s="320"/>
      <c r="F1446" s="320"/>
      <c r="G1446" s="320"/>
      <c r="H1446" s="320"/>
      <c r="I1446" s="320"/>
      <c r="J1446" s="320"/>
      <c r="K1446" s="320"/>
      <c r="L1446" s="320"/>
      <c r="M1446" s="320"/>
      <c r="N1446" s="320"/>
      <c r="O1446" s="320"/>
      <c r="P1446" s="320"/>
      <c r="Q1446" s="320"/>
      <c r="R1446" s="320"/>
      <c r="S1446" s="320"/>
      <c r="T1446" s="320"/>
      <c r="U1446" s="320"/>
      <c r="V1446" s="320"/>
      <c r="W1446" s="320"/>
      <c r="X1446" s="320"/>
      <c r="Y1446" s="320"/>
      <c r="Z1446" s="320"/>
      <c r="AA1446" s="320"/>
      <c r="AB1446" s="320"/>
      <c r="AC1446" s="320"/>
      <c r="AD1446" s="88">
        <f>'Art. 121'!Q1386</f>
        <v>0</v>
      </c>
      <c r="AE1446" s="89">
        <f>IF(AG1446=1,AK1446,AG1446)</f>
        <v>0</v>
      </c>
      <c r="AF1446">
        <f>AD1446/2</f>
        <v>0</v>
      </c>
      <c r="AG1446" s="86">
        <f>IF(AND(AF1446&gt;=0,AF1446&lt;=1),1,"No aplica")</f>
        <v>1</v>
      </c>
      <c r="AH1446" s="90">
        <f>AD1446/(AG1446*2)</f>
        <v>0</v>
      </c>
      <c r="AI1446" s="91">
        <f>IF(AG1446=1,AG1446/$AG$1448,"No aplica")</f>
        <v>0.2</v>
      </c>
      <c r="AJ1446" s="91">
        <f>AF1446*AI1446</f>
        <v>0</v>
      </c>
      <c r="AK1446" s="91">
        <f>AJ1446*$AE$23</f>
        <v>0</v>
      </c>
    </row>
    <row r="1447" spans="1:37" ht="25.4" customHeight="1" thickTop="1" thickBot="1" x14ac:dyDescent="0.3">
      <c r="A1447" s="320" t="s">
        <v>1498</v>
      </c>
      <c r="B1447" s="320"/>
      <c r="C1447" s="320"/>
      <c r="D1447" s="320"/>
      <c r="E1447" s="320"/>
      <c r="F1447" s="320"/>
      <c r="G1447" s="320"/>
      <c r="H1447" s="320"/>
      <c r="I1447" s="320"/>
      <c r="J1447" s="320"/>
      <c r="K1447" s="320"/>
      <c r="L1447" s="320"/>
      <c r="M1447" s="320"/>
      <c r="N1447" s="320"/>
      <c r="O1447" s="320"/>
      <c r="P1447" s="320"/>
      <c r="Q1447" s="320"/>
      <c r="R1447" s="320"/>
      <c r="S1447" s="320"/>
      <c r="T1447" s="320"/>
      <c r="U1447" s="320"/>
      <c r="V1447" s="320"/>
      <c r="W1447" s="320"/>
      <c r="X1447" s="320"/>
      <c r="Y1447" s="320"/>
      <c r="Z1447" s="320"/>
      <c r="AA1447" s="320"/>
      <c r="AB1447" s="320"/>
      <c r="AC1447" s="320"/>
      <c r="AD1447" s="88">
        <f>'Art. 121'!Q1387</f>
        <v>0</v>
      </c>
      <c r="AE1447" s="89">
        <f>IF(AG1447=1,AK1447,AG1447)</f>
        <v>0</v>
      </c>
      <c r="AF1447">
        <f>AD1447/2</f>
        <v>0</v>
      </c>
      <c r="AG1447" s="86">
        <f>IF(AND(AF1447&gt;=0,AF1447&lt;=1),1,"No aplica")</f>
        <v>1</v>
      </c>
      <c r="AH1447" s="90">
        <f>AD1447/(AG1447*2)</f>
        <v>0</v>
      </c>
      <c r="AI1447" s="91">
        <f>IF(AG1447=1,AG1447/$AG$1448,"No aplica")</f>
        <v>0.2</v>
      </c>
      <c r="AJ1447" s="91">
        <f>AF1447*AI1447</f>
        <v>0</v>
      </c>
      <c r="AK1447" s="91">
        <f>AJ1447*$AE$23</f>
        <v>0</v>
      </c>
    </row>
    <row r="1448" spans="1:37" ht="25.4" customHeight="1" thickTop="1" x14ac:dyDescent="0.25">
      <c r="A1448" s="289" t="s">
        <v>2634</v>
      </c>
      <c r="B1448" s="289"/>
      <c r="C1448" s="289"/>
      <c r="D1448" s="289"/>
      <c r="E1448" s="289"/>
      <c r="F1448" s="289"/>
      <c r="G1448" s="289"/>
      <c r="H1448" s="289"/>
      <c r="I1448" s="289"/>
      <c r="J1448" s="289"/>
      <c r="K1448" s="289"/>
      <c r="L1448" s="289"/>
      <c r="M1448" s="289"/>
      <c r="N1448" s="289"/>
      <c r="O1448" s="289"/>
      <c r="P1448" s="289"/>
      <c r="Q1448" s="289"/>
      <c r="R1448" s="289"/>
      <c r="S1448" s="289"/>
      <c r="T1448" s="289"/>
      <c r="U1448" s="289"/>
      <c r="V1448" s="289"/>
      <c r="W1448" s="289"/>
      <c r="X1448" s="289"/>
      <c r="Y1448" s="289"/>
      <c r="Z1448" s="289"/>
      <c r="AA1448" s="289"/>
      <c r="AB1448" s="289"/>
      <c r="AC1448" s="289"/>
      <c r="AD1448" s="289"/>
      <c r="AE1448" s="89">
        <f>SUM(AE1441:AE1447)</f>
        <v>0</v>
      </c>
      <c r="AF1448" s="59"/>
      <c r="AG1448" s="92">
        <f>SUM(AG1443:AG1447)</f>
        <v>5</v>
      </c>
      <c r="AH1448" s="93"/>
      <c r="AI1448" s="94"/>
      <c r="AJ1448" s="94"/>
      <c r="AK1448" s="94"/>
    </row>
    <row r="1449" spans="1:37" ht="25.4" customHeight="1" x14ac:dyDescent="0.25">
      <c r="A1449" s="290" t="s">
        <v>2635</v>
      </c>
      <c r="B1449" s="290"/>
      <c r="C1449" s="290"/>
      <c r="D1449" s="290"/>
      <c r="E1449" s="290"/>
      <c r="F1449" s="290"/>
      <c r="G1449" s="290"/>
      <c r="H1449" s="290"/>
      <c r="I1449" s="290"/>
      <c r="J1449" s="290"/>
      <c r="K1449" s="290"/>
      <c r="L1449" s="290"/>
      <c r="M1449" s="290"/>
      <c r="N1449" s="290"/>
      <c r="O1449" s="290"/>
      <c r="P1449" s="290"/>
      <c r="Q1449" s="290"/>
      <c r="R1449" s="290"/>
      <c r="S1449" s="290"/>
      <c r="T1449" s="290"/>
      <c r="U1449" s="290"/>
      <c r="V1449" s="290"/>
      <c r="W1449" s="290"/>
      <c r="X1449" s="290"/>
      <c r="Y1449" s="290"/>
      <c r="Z1449" s="290"/>
      <c r="AA1449" s="290"/>
      <c r="AB1449" s="290"/>
      <c r="AC1449" s="290"/>
      <c r="AD1449" s="290"/>
      <c r="AE1449" s="89">
        <f>AE1448/$AE$23*100</f>
        <v>0</v>
      </c>
      <c r="AF1449" s="59"/>
      <c r="AG1449" s="92"/>
      <c r="AH1449" s="93"/>
      <c r="AI1449" s="94"/>
      <c r="AJ1449" s="94"/>
      <c r="AK1449" s="94"/>
    </row>
    <row r="1450" spans="1:37" ht="25.4" customHeight="1" x14ac:dyDescent="0.25">
      <c r="A1450" s="100"/>
      <c r="B1450" s="100"/>
      <c r="C1450" s="100"/>
      <c r="D1450" s="100"/>
      <c r="E1450" s="100"/>
      <c r="F1450" s="100"/>
      <c r="G1450" s="100"/>
      <c r="H1450" s="100"/>
      <c r="I1450" s="100"/>
      <c r="J1450" s="100"/>
      <c r="K1450" s="100"/>
      <c r="L1450" s="100"/>
      <c r="M1450" s="100"/>
      <c r="N1450" s="100"/>
      <c r="O1450" s="100"/>
      <c r="P1450" s="100"/>
      <c r="Q1450" s="95"/>
      <c r="R1450" s="100"/>
      <c r="S1450" s="100"/>
      <c r="T1450" s="100"/>
      <c r="U1450" s="100"/>
      <c r="V1450" s="100"/>
      <c r="W1450" s="100"/>
      <c r="X1450" s="100"/>
      <c r="Y1450" s="100"/>
      <c r="Z1450" s="100"/>
      <c r="AA1450" s="100"/>
      <c r="AB1450" s="100"/>
      <c r="AC1450" s="100"/>
      <c r="AD1450" s="96"/>
      <c r="AE1450" s="96"/>
    </row>
    <row r="1451" spans="1:37" ht="25.4" customHeight="1" x14ac:dyDescent="0.25">
      <c r="A1451" s="100"/>
      <c r="B1451" s="100"/>
      <c r="C1451" s="100"/>
      <c r="D1451" s="100"/>
      <c r="E1451" s="100"/>
      <c r="F1451" s="100"/>
      <c r="G1451" s="100"/>
      <c r="H1451" s="100"/>
      <c r="I1451" s="100"/>
      <c r="J1451" s="100"/>
      <c r="K1451" s="100"/>
      <c r="L1451" s="100"/>
      <c r="M1451" s="100"/>
      <c r="N1451" s="100"/>
      <c r="O1451" s="100"/>
      <c r="P1451" s="100"/>
      <c r="Q1451" s="95"/>
      <c r="R1451" s="100"/>
      <c r="S1451" s="100"/>
      <c r="T1451" s="100"/>
      <c r="U1451" s="100"/>
      <c r="V1451" s="100"/>
      <c r="W1451" s="100"/>
      <c r="X1451" s="100"/>
      <c r="Y1451" s="100"/>
      <c r="Z1451" s="100"/>
      <c r="AA1451" s="100"/>
      <c r="AB1451" s="100"/>
      <c r="AC1451" s="100"/>
      <c r="AD1451" s="96"/>
      <c r="AE1451" s="96"/>
    </row>
    <row r="1452" spans="1:37" ht="25.4" customHeight="1" x14ac:dyDescent="0.25">
      <c r="A1452" s="337" t="s">
        <v>1499</v>
      </c>
      <c r="B1452" s="337"/>
      <c r="C1452" s="337"/>
      <c r="D1452" s="337"/>
      <c r="E1452" s="337"/>
      <c r="F1452" s="337"/>
      <c r="G1452" s="337"/>
      <c r="H1452" s="337"/>
      <c r="I1452" s="337"/>
      <c r="J1452" s="337"/>
      <c r="K1452" s="337"/>
      <c r="L1452" s="337"/>
      <c r="M1452" s="337"/>
      <c r="N1452" s="337"/>
      <c r="O1452" s="337"/>
      <c r="P1452" s="337"/>
      <c r="Q1452" s="337"/>
      <c r="R1452" s="337"/>
      <c r="S1452" s="337"/>
      <c r="T1452" s="337"/>
      <c r="U1452" s="337"/>
      <c r="V1452" s="337"/>
      <c r="W1452" s="337"/>
      <c r="X1452" s="337"/>
      <c r="Y1452" s="337"/>
      <c r="Z1452" s="337"/>
      <c r="AA1452" s="337"/>
      <c r="AB1452" s="337"/>
      <c r="AC1452" s="337"/>
      <c r="AD1452" s="82"/>
      <c r="AE1452" s="82"/>
    </row>
    <row r="1453" spans="1:37" ht="25.4" customHeight="1" x14ac:dyDescent="0.25">
      <c r="A1453" s="101"/>
      <c r="B1453" s="102"/>
      <c r="C1453" s="102"/>
      <c r="D1453" s="102"/>
      <c r="E1453" s="102"/>
      <c r="F1453" s="102"/>
      <c r="G1453" s="102"/>
      <c r="H1453" s="102"/>
      <c r="I1453" s="102"/>
      <c r="J1453" s="102"/>
      <c r="K1453" s="102"/>
      <c r="L1453" s="102"/>
      <c r="M1453" s="102"/>
      <c r="N1453" s="102"/>
      <c r="O1453" s="102"/>
      <c r="P1453" s="102"/>
      <c r="Q1453" s="103"/>
      <c r="R1453" s="102"/>
      <c r="S1453" s="102"/>
      <c r="T1453" s="102"/>
      <c r="U1453" s="102"/>
      <c r="V1453" s="102"/>
      <c r="W1453" s="102"/>
      <c r="X1453" s="102"/>
      <c r="Y1453" s="102"/>
      <c r="Z1453" s="102"/>
      <c r="AA1453" s="102"/>
      <c r="AB1453" s="102"/>
      <c r="AC1453" s="102"/>
      <c r="AD1453" s="83"/>
      <c r="AE1453" s="83"/>
    </row>
    <row r="1454" spans="1:37" ht="25.4" customHeight="1" thickBot="1" x14ac:dyDescent="0.3">
      <c r="A1454" s="70"/>
      <c r="B1454" s="70"/>
      <c r="C1454" s="70"/>
      <c r="D1454" s="70"/>
      <c r="E1454" s="70"/>
      <c r="F1454" s="70"/>
      <c r="G1454" s="70"/>
      <c r="H1454" s="70"/>
      <c r="I1454" s="70"/>
      <c r="J1454" s="70"/>
      <c r="K1454" s="70"/>
      <c r="L1454" s="70"/>
      <c r="M1454" s="70"/>
      <c r="N1454" s="70"/>
      <c r="O1454" s="70"/>
      <c r="P1454" s="70"/>
      <c r="Q1454" s="95"/>
      <c r="R1454" s="70"/>
      <c r="S1454" s="70"/>
      <c r="T1454" s="70"/>
      <c r="U1454" s="70"/>
      <c r="V1454" s="70"/>
      <c r="W1454" s="70"/>
      <c r="X1454" s="70"/>
      <c r="Y1454" s="70"/>
      <c r="Z1454" s="70"/>
      <c r="AA1454" s="70"/>
      <c r="AB1454" s="70"/>
      <c r="AC1454" s="70"/>
      <c r="AD1454" s="96"/>
      <c r="AE1454" s="96"/>
    </row>
    <row r="1455" spans="1:37" ht="25.4" customHeight="1" thickTop="1" thickBot="1" x14ac:dyDescent="0.3">
      <c r="A1455" s="292" t="s">
        <v>44</v>
      </c>
      <c r="B1455" s="292"/>
      <c r="C1455" s="292"/>
      <c r="D1455" s="292"/>
      <c r="E1455" s="292"/>
      <c r="F1455" s="292"/>
      <c r="G1455" s="292"/>
      <c r="H1455" s="292"/>
      <c r="I1455" s="292"/>
      <c r="J1455" s="292"/>
      <c r="K1455" s="292"/>
      <c r="L1455" s="292"/>
      <c r="M1455" s="292"/>
      <c r="N1455" s="292"/>
      <c r="O1455" s="292"/>
      <c r="P1455" s="292"/>
      <c r="Q1455" s="292"/>
      <c r="R1455" s="292"/>
      <c r="S1455" s="292"/>
      <c r="T1455" s="292"/>
      <c r="U1455" s="292"/>
      <c r="V1455" s="292"/>
      <c r="W1455" s="292"/>
      <c r="X1455" s="292"/>
      <c r="Y1455" s="292"/>
      <c r="Z1455" s="292"/>
      <c r="AA1455" s="292"/>
      <c r="AB1455" s="292"/>
      <c r="AC1455" s="292"/>
      <c r="AD1455" s="63" t="s">
        <v>65</v>
      </c>
      <c r="AE1455" s="211" t="s">
        <v>9</v>
      </c>
      <c r="AF1455" s="86" t="s">
        <v>330</v>
      </c>
      <c r="AG1455" s="86" t="s">
        <v>331</v>
      </c>
      <c r="AH1455" s="86" t="s">
        <v>332</v>
      </c>
      <c r="AI1455" s="87" t="s">
        <v>333</v>
      </c>
      <c r="AJ1455" s="86"/>
      <c r="AK1455" s="87" t="s">
        <v>334</v>
      </c>
    </row>
    <row r="1456" spans="1:37" ht="25.4" customHeight="1" thickTop="1" thickBot="1" x14ac:dyDescent="0.3">
      <c r="A1456" s="320" t="s">
        <v>1332</v>
      </c>
      <c r="B1456" s="320"/>
      <c r="C1456" s="320"/>
      <c r="D1456" s="320"/>
      <c r="E1456" s="320"/>
      <c r="F1456" s="320"/>
      <c r="G1456" s="320"/>
      <c r="H1456" s="320"/>
      <c r="I1456" s="320"/>
      <c r="J1456" s="320"/>
      <c r="K1456" s="320"/>
      <c r="L1456" s="320"/>
      <c r="M1456" s="320"/>
      <c r="N1456" s="320"/>
      <c r="O1456" s="320"/>
      <c r="P1456" s="320"/>
      <c r="Q1456" s="320"/>
      <c r="R1456" s="320"/>
      <c r="S1456" s="320"/>
      <c r="T1456" s="320"/>
      <c r="U1456" s="320"/>
      <c r="V1456" s="320"/>
      <c r="W1456" s="320"/>
      <c r="X1456" s="320"/>
      <c r="Y1456" s="320"/>
      <c r="Z1456" s="320"/>
      <c r="AA1456" s="320"/>
      <c r="AB1456" s="320"/>
      <c r="AC1456" s="320"/>
      <c r="AD1456" s="88">
        <f>'Art. 121'!Q1396</f>
        <v>0</v>
      </c>
      <c r="AE1456" s="89">
        <f t="shared" ref="AE1456:AE1514" si="257">IF(AG1456=1,AK1456,AG1456)</f>
        <v>0</v>
      </c>
      <c r="AF1456">
        <f t="shared" ref="AF1456:AF1514" si="258">AD1456/2</f>
        <v>0</v>
      </c>
      <c r="AG1456" s="86">
        <f t="shared" ref="AG1456:AG1514" si="259">IF(AND(AF1456&gt;=0,AF1456&lt;=1),1,"No aplica")</f>
        <v>1</v>
      </c>
      <c r="AH1456" s="90">
        <f t="shared" ref="AH1456:AH1514" si="260">AD1456/(AG1456*2)</f>
        <v>0</v>
      </c>
      <c r="AI1456" s="91">
        <f t="shared" ref="AI1456:AI1514" si="261">IF(AG1456=1,AG1456/$AG$1515,"No aplica")</f>
        <v>1.6949152542372881E-2</v>
      </c>
      <c r="AJ1456" s="91">
        <f t="shared" ref="AJ1456:AJ1514" si="262">AF1456*AI1456</f>
        <v>0</v>
      </c>
      <c r="AK1456" s="91">
        <f t="shared" ref="AK1456:AK1514" si="263">AJ1456*$AE$23</f>
        <v>0</v>
      </c>
    </row>
    <row r="1457" spans="1:37" ht="25.4" customHeight="1" thickTop="1" thickBot="1" x14ac:dyDescent="0.3">
      <c r="A1457" s="320" t="s">
        <v>1334</v>
      </c>
      <c r="B1457" s="320"/>
      <c r="C1457" s="320"/>
      <c r="D1457" s="320"/>
      <c r="E1457" s="320"/>
      <c r="F1457" s="320"/>
      <c r="G1457" s="320"/>
      <c r="H1457" s="320"/>
      <c r="I1457" s="320"/>
      <c r="J1457" s="320"/>
      <c r="K1457" s="320"/>
      <c r="L1457" s="320"/>
      <c r="M1457" s="320"/>
      <c r="N1457" s="320"/>
      <c r="O1457" s="320"/>
      <c r="P1457" s="320"/>
      <c r="Q1457" s="320"/>
      <c r="R1457" s="320"/>
      <c r="S1457" s="320"/>
      <c r="T1457" s="320"/>
      <c r="U1457" s="320"/>
      <c r="V1457" s="320"/>
      <c r="W1457" s="320"/>
      <c r="X1457" s="320"/>
      <c r="Y1457" s="320"/>
      <c r="Z1457" s="320"/>
      <c r="AA1457" s="320"/>
      <c r="AB1457" s="320"/>
      <c r="AC1457" s="320"/>
      <c r="AD1457" s="88">
        <f>'Art. 121'!Q1397</f>
        <v>0</v>
      </c>
      <c r="AE1457" s="89">
        <f t="shared" si="257"/>
        <v>0</v>
      </c>
      <c r="AF1457">
        <f t="shared" si="258"/>
        <v>0</v>
      </c>
      <c r="AG1457" s="86">
        <f t="shared" si="259"/>
        <v>1</v>
      </c>
      <c r="AH1457" s="90">
        <f t="shared" si="260"/>
        <v>0</v>
      </c>
      <c r="AI1457" s="91">
        <f t="shared" si="261"/>
        <v>1.6949152542372881E-2</v>
      </c>
      <c r="AJ1457" s="91">
        <f t="shared" si="262"/>
        <v>0</v>
      </c>
      <c r="AK1457" s="91">
        <f t="shared" si="263"/>
        <v>0</v>
      </c>
    </row>
    <row r="1458" spans="1:37" ht="25.4" customHeight="1" thickTop="1" thickBot="1" x14ac:dyDescent="0.3">
      <c r="A1458" s="320" t="s">
        <v>1503</v>
      </c>
      <c r="B1458" s="320"/>
      <c r="C1458" s="320"/>
      <c r="D1458" s="320"/>
      <c r="E1458" s="320"/>
      <c r="F1458" s="320"/>
      <c r="G1458" s="320"/>
      <c r="H1458" s="320"/>
      <c r="I1458" s="320"/>
      <c r="J1458" s="320"/>
      <c r="K1458" s="320"/>
      <c r="L1458" s="320"/>
      <c r="M1458" s="320"/>
      <c r="N1458" s="320"/>
      <c r="O1458" s="320"/>
      <c r="P1458" s="320"/>
      <c r="Q1458" s="320"/>
      <c r="R1458" s="320"/>
      <c r="S1458" s="320"/>
      <c r="T1458" s="320"/>
      <c r="U1458" s="320"/>
      <c r="V1458" s="320"/>
      <c r="W1458" s="320"/>
      <c r="X1458" s="320"/>
      <c r="Y1458" s="320"/>
      <c r="Z1458" s="320"/>
      <c r="AA1458" s="320"/>
      <c r="AB1458" s="320"/>
      <c r="AC1458" s="320"/>
      <c r="AD1458" s="88">
        <f>'Art. 121'!Q1398</f>
        <v>0</v>
      </c>
      <c r="AE1458" s="89">
        <f t="shared" si="257"/>
        <v>0</v>
      </c>
      <c r="AF1458">
        <f t="shared" si="258"/>
        <v>0</v>
      </c>
      <c r="AG1458" s="86">
        <f t="shared" si="259"/>
        <v>1</v>
      </c>
      <c r="AH1458" s="90">
        <f t="shared" si="260"/>
        <v>0</v>
      </c>
      <c r="AI1458" s="91">
        <f t="shared" si="261"/>
        <v>1.6949152542372881E-2</v>
      </c>
      <c r="AJ1458" s="91">
        <f t="shared" si="262"/>
        <v>0</v>
      </c>
      <c r="AK1458" s="91">
        <f t="shared" si="263"/>
        <v>0</v>
      </c>
    </row>
    <row r="1459" spans="1:37" ht="25.4" customHeight="1" thickTop="1" thickBot="1" x14ac:dyDescent="0.3">
      <c r="A1459" s="320" t="s">
        <v>1505</v>
      </c>
      <c r="B1459" s="320"/>
      <c r="C1459" s="320"/>
      <c r="D1459" s="320"/>
      <c r="E1459" s="320"/>
      <c r="F1459" s="320"/>
      <c r="G1459" s="320"/>
      <c r="H1459" s="320"/>
      <c r="I1459" s="320"/>
      <c r="J1459" s="320"/>
      <c r="K1459" s="320"/>
      <c r="L1459" s="320"/>
      <c r="M1459" s="320"/>
      <c r="N1459" s="320"/>
      <c r="O1459" s="320"/>
      <c r="P1459" s="320"/>
      <c r="Q1459" s="320"/>
      <c r="R1459" s="320"/>
      <c r="S1459" s="320"/>
      <c r="T1459" s="320"/>
      <c r="U1459" s="320"/>
      <c r="V1459" s="320"/>
      <c r="W1459" s="320"/>
      <c r="X1459" s="320"/>
      <c r="Y1459" s="320"/>
      <c r="Z1459" s="320"/>
      <c r="AA1459" s="320"/>
      <c r="AB1459" s="320"/>
      <c r="AC1459" s="320"/>
      <c r="AD1459" s="88">
        <f>'Art. 121'!Q1399</f>
        <v>0</v>
      </c>
      <c r="AE1459" s="89">
        <f t="shared" si="257"/>
        <v>0</v>
      </c>
      <c r="AF1459">
        <f t="shared" si="258"/>
        <v>0</v>
      </c>
      <c r="AG1459" s="86">
        <f t="shared" si="259"/>
        <v>1</v>
      </c>
      <c r="AH1459" s="90">
        <f t="shared" si="260"/>
        <v>0</v>
      </c>
      <c r="AI1459" s="91">
        <f t="shared" si="261"/>
        <v>1.6949152542372881E-2</v>
      </c>
      <c r="AJ1459" s="91">
        <f t="shared" si="262"/>
        <v>0</v>
      </c>
      <c r="AK1459" s="91">
        <f t="shared" si="263"/>
        <v>0</v>
      </c>
    </row>
    <row r="1460" spans="1:37" ht="25.4" customHeight="1" thickTop="1" thickBot="1" x14ac:dyDescent="0.3">
      <c r="A1460" s="320" t="s">
        <v>1507</v>
      </c>
      <c r="B1460" s="320"/>
      <c r="C1460" s="320"/>
      <c r="D1460" s="320"/>
      <c r="E1460" s="320"/>
      <c r="F1460" s="320"/>
      <c r="G1460" s="320"/>
      <c r="H1460" s="320"/>
      <c r="I1460" s="320"/>
      <c r="J1460" s="320"/>
      <c r="K1460" s="320"/>
      <c r="L1460" s="320"/>
      <c r="M1460" s="320"/>
      <c r="N1460" s="320"/>
      <c r="O1460" s="320"/>
      <c r="P1460" s="320"/>
      <c r="Q1460" s="320"/>
      <c r="R1460" s="320"/>
      <c r="S1460" s="320"/>
      <c r="T1460" s="320"/>
      <c r="U1460" s="320"/>
      <c r="V1460" s="320"/>
      <c r="W1460" s="320"/>
      <c r="X1460" s="320"/>
      <c r="Y1460" s="320"/>
      <c r="Z1460" s="320"/>
      <c r="AA1460" s="320"/>
      <c r="AB1460" s="320"/>
      <c r="AC1460" s="320"/>
      <c r="AD1460" s="88">
        <f>'Art. 121'!Q1400</f>
        <v>0</v>
      </c>
      <c r="AE1460" s="89">
        <f t="shared" si="257"/>
        <v>0</v>
      </c>
      <c r="AF1460">
        <f t="shared" si="258"/>
        <v>0</v>
      </c>
      <c r="AG1460" s="86">
        <f t="shared" si="259"/>
        <v>1</v>
      </c>
      <c r="AH1460" s="90">
        <f t="shared" si="260"/>
        <v>0</v>
      </c>
      <c r="AI1460" s="91">
        <f t="shared" si="261"/>
        <v>1.6949152542372881E-2</v>
      </c>
      <c r="AJ1460" s="91">
        <f t="shared" si="262"/>
        <v>0</v>
      </c>
      <c r="AK1460" s="91">
        <f t="shared" si="263"/>
        <v>0</v>
      </c>
    </row>
    <row r="1461" spans="1:37" ht="25.4" customHeight="1" thickTop="1" thickBot="1" x14ac:dyDescent="0.3">
      <c r="A1461" s="320" t="s">
        <v>1509</v>
      </c>
      <c r="B1461" s="320"/>
      <c r="C1461" s="320"/>
      <c r="D1461" s="320"/>
      <c r="E1461" s="320"/>
      <c r="F1461" s="320"/>
      <c r="G1461" s="320"/>
      <c r="H1461" s="320"/>
      <c r="I1461" s="320"/>
      <c r="J1461" s="320"/>
      <c r="K1461" s="320"/>
      <c r="L1461" s="320"/>
      <c r="M1461" s="320"/>
      <c r="N1461" s="320"/>
      <c r="O1461" s="320"/>
      <c r="P1461" s="320"/>
      <c r="Q1461" s="320"/>
      <c r="R1461" s="320"/>
      <c r="S1461" s="320"/>
      <c r="T1461" s="320"/>
      <c r="U1461" s="320"/>
      <c r="V1461" s="320"/>
      <c r="W1461" s="320"/>
      <c r="X1461" s="320"/>
      <c r="Y1461" s="320"/>
      <c r="Z1461" s="320"/>
      <c r="AA1461" s="320"/>
      <c r="AB1461" s="320"/>
      <c r="AC1461" s="320"/>
      <c r="AD1461" s="88">
        <f>'Art. 121'!Q1401</f>
        <v>0</v>
      </c>
      <c r="AE1461" s="89">
        <f t="shared" si="257"/>
        <v>0</v>
      </c>
      <c r="AF1461">
        <f t="shared" si="258"/>
        <v>0</v>
      </c>
      <c r="AG1461" s="86">
        <f t="shared" si="259"/>
        <v>1</v>
      </c>
      <c r="AH1461" s="90">
        <f t="shared" si="260"/>
        <v>0</v>
      </c>
      <c r="AI1461" s="91">
        <f t="shared" si="261"/>
        <v>1.6949152542372881E-2</v>
      </c>
      <c r="AJ1461" s="91">
        <f t="shared" si="262"/>
        <v>0</v>
      </c>
      <c r="AK1461" s="91">
        <f t="shared" si="263"/>
        <v>0</v>
      </c>
    </row>
    <row r="1462" spans="1:37" ht="25.4" customHeight="1" thickTop="1" thickBot="1" x14ac:dyDescent="0.3">
      <c r="A1462" s="320" t="s">
        <v>1512</v>
      </c>
      <c r="B1462" s="320"/>
      <c r="C1462" s="320"/>
      <c r="D1462" s="320"/>
      <c r="E1462" s="320"/>
      <c r="F1462" s="320"/>
      <c r="G1462" s="320"/>
      <c r="H1462" s="320"/>
      <c r="I1462" s="320"/>
      <c r="J1462" s="320"/>
      <c r="K1462" s="320"/>
      <c r="L1462" s="320"/>
      <c r="M1462" s="320"/>
      <c r="N1462" s="320"/>
      <c r="O1462" s="320"/>
      <c r="P1462" s="320"/>
      <c r="Q1462" s="320"/>
      <c r="R1462" s="320"/>
      <c r="S1462" s="320"/>
      <c r="T1462" s="320"/>
      <c r="U1462" s="320"/>
      <c r="V1462" s="320"/>
      <c r="W1462" s="320"/>
      <c r="X1462" s="320"/>
      <c r="Y1462" s="320"/>
      <c r="Z1462" s="320"/>
      <c r="AA1462" s="320"/>
      <c r="AB1462" s="320"/>
      <c r="AC1462" s="320"/>
      <c r="AD1462" s="88">
        <f>'Art. 121'!Q1402</f>
        <v>0</v>
      </c>
      <c r="AE1462" s="89">
        <f t="shared" si="257"/>
        <v>0</v>
      </c>
      <c r="AF1462">
        <f t="shared" si="258"/>
        <v>0</v>
      </c>
      <c r="AG1462" s="86">
        <f t="shared" si="259"/>
        <v>1</v>
      </c>
      <c r="AH1462" s="90">
        <f t="shared" si="260"/>
        <v>0</v>
      </c>
      <c r="AI1462" s="91">
        <f t="shared" si="261"/>
        <v>1.6949152542372881E-2</v>
      </c>
      <c r="AJ1462" s="91">
        <f t="shared" si="262"/>
        <v>0</v>
      </c>
      <c r="AK1462" s="91">
        <f t="shared" si="263"/>
        <v>0</v>
      </c>
    </row>
    <row r="1463" spans="1:37" ht="25.4" customHeight="1" thickTop="1" thickBot="1" x14ac:dyDescent="0.3">
      <c r="A1463" s="320" t="s">
        <v>2636</v>
      </c>
      <c r="B1463" s="320"/>
      <c r="C1463" s="320"/>
      <c r="D1463" s="320"/>
      <c r="E1463" s="320"/>
      <c r="F1463" s="320"/>
      <c r="G1463" s="320"/>
      <c r="H1463" s="320"/>
      <c r="I1463" s="320"/>
      <c r="J1463" s="320"/>
      <c r="K1463" s="320"/>
      <c r="L1463" s="320"/>
      <c r="M1463" s="320"/>
      <c r="N1463" s="320"/>
      <c r="O1463" s="320"/>
      <c r="P1463" s="320"/>
      <c r="Q1463" s="320"/>
      <c r="R1463" s="320"/>
      <c r="S1463" s="320"/>
      <c r="T1463" s="320"/>
      <c r="U1463" s="320"/>
      <c r="V1463" s="320"/>
      <c r="W1463" s="320"/>
      <c r="X1463" s="320"/>
      <c r="Y1463" s="320"/>
      <c r="Z1463" s="320"/>
      <c r="AA1463" s="320"/>
      <c r="AB1463" s="320"/>
      <c r="AC1463" s="320"/>
      <c r="AD1463" s="88">
        <f>'Art. 121'!Q1403</f>
        <v>0</v>
      </c>
      <c r="AE1463" s="89">
        <f t="shared" si="257"/>
        <v>0</v>
      </c>
      <c r="AF1463">
        <f t="shared" si="258"/>
        <v>0</v>
      </c>
      <c r="AG1463" s="86">
        <f t="shared" si="259"/>
        <v>1</v>
      </c>
      <c r="AH1463" s="90">
        <f t="shared" si="260"/>
        <v>0</v>
      </c>
      <c r="AI1463" s="91">
        <f t="shared" si="261"/>
        <v>1.6949152542372881E-2</v>
      </c>
      <c r="AJ1463" s="91">
        <f t="shared" si="262"/>
        <v>0</v>
      </c>
      <c r="AK1463" s="91">
        <f t="shared" si="263"/>
        <v>0</v>
      </c>
    </row>
    <row r="1464" spans="1:37" ht="25.4" customHeight="1" thickTop="1" thickBot="1" x14ac:dyDescent="0.3">
      <c r="A1464" s="320" t="s">
        <v>1514</v>
      </c>
      <c r="B1464" s="320"/>
      <c r="C1464" s="320"/>
      <c r="D1464" s="320"/>
      <c r="E1464" s="320"/>
      <c r="F1464" s="320"/>
      <c r="G1464" s="320"/>
      <c r="H1464" s="320"/>
      <c r="I1464" s="320"/>
      <c r="J1464" s="320"/>
      <c r="K1464" s="320"/>
      <c r="L1464" s="320"/>
      <c r="M1464" s="320"/>
      <c r="N1464" s="320"/>
      <c r="O1464" s="320"/>
      <c r="P1464" s="320"/>
      <c r="Q1464" s="320"/>
      <c r="R1464" s="320"/>
      <c r="S1464" s="320"/>
      <c r="T1464" s="320"/>
      <c r="U1464" s="320"/>
      <c r="V1464" s="320"/>
      <c r="W1464" s="320"/>
      <c r="X1464" s="320"/>
      <c r="Y1464" s="320"/>
      <c r="Z1464" s="320"/>
      <c r="AA1464" s="320"/>
      <c r="AB1464" s="320"/>
      <c r="AC1464" s="320"/>
      <c r="AD1464" s="88">
        <f>'Art. 121'!Q1404</f>
        <v>0</v>
      </c>
      <c r="AE1464" s="89">
        <f t="shared" si="257"/>
        <v>0</v>
      </c>
      <c r="AF1464">
        <f t="shared" si="258"/>
        <v>0</v>
      </c>
      <c r="AG1464" s="86">
        <f t="shared" si="259"/>
        <v>1</v>
      </c>
      <c r="AH1464" s="90">
        <f t="shared" si="260"/>
        <v>0</v>
      </c>
      <c r="AI1464" s="91">
        <f t="shared" si="261"/>
        <v>1.6949152542372881E-2</v>
      </c>
      <c r="AJ1464" s="91">
        <f t="shared" si="262"/>
        <v>0</v>
      </c>
      <c r="AK1464" s="91">
        <f t="shared" si="263"/>
        <v>0</v>
      </c>
    </row>
    <row r="1465" spans="1:37" ht="25.4" customHeight="1" thickTop="1" thickBot="1" x14ac:dyDescent="0.3">
      <c r="A1465" s="320" t="s">
        <v>1516</v>
      </c>
      <c r="B1465" s="320"/>
      <c r="C1465" s="320"/>
      <c r="D1465" s="320"/>
      <c r="E1465" s="320"/>
      <c r="F1465" s="320"/>
      <c r="G1465" s="320"/>
      <c r="H1465" s="320"/>
      <c r="I1465" s="320"/>
      <c r="J1465" s="320"/>
      <c r="K1465" s="320"/>
      <c r="L1465" s="320"/>
      <c r="M1465" s="320"/>
      <c r="N1465" s="320"/>
      <c r="O1465" s="320"/>
      <c r="P1465" s="320"/>
      <c r="Q1465" s="320"/>
      <c r="R1465" s="320"/>
      <c r="S1465" s="320"/>
      <c r="T1465" s="320"/>
      <c r="U1465" s="320"/>
      <c r="V1465" s="320"/>
      <c r="W1465" s="320"/>
      <c r="X1465" s="320"/>
      <c r="Y1465" s="320"/>
      <c r="Z1465" s="320"/>
      <c r="AA1465" s="320"/>
      <c r="AB1465" s="320"/>
      <c r="AC1465" s="320"/>
      <c r="AD1465" s="88">
        <f>'Art. 121'!Q1405</f>
        <v>0</v>
      </c>
      <c r="AE1465" s="89">
        <f t="shared" si="257"/>
        <v>0</v>
      </c>
      <c r="AF1465">
        <f t="shared" si="258"/>
        <v>0</v>
      </c>
      <c r="AG1465" s="86">
        <f t="shared" si="259"/>
        <v>1</v>
      </c>
      <c r="AH1465" s="90">
        <f t="shared" si="260"/>
        <v>0</v>
      </c>
      <c r="AI1465" s="91">
        <f t="shared" si="261"/>
        <v>1.6949152542372881E-2</v>
      </c>
      <c r="AJ1465" s="91">
        <f t="shared" si="262"/>
        <v>0</v>
      </c>
      <c r="AK1465" s="91">
        <f t="shared" si="263"/>
        <v>0</v>
      </c>
    </row>
    <row r="1466" spans="1:37" ht="25.4" customHeight="1" thickTop="1" thickBot="1" x14ac:dyDescent="0.3">
      <c r="A1466" s="320" t="s">
        <v>1518</v>
      </c>
      <c r="B1466" s="320"/>
      <c r="C1466" s="320"/>
      <c r="D1466" s="320"/>
      <c r="E1466" s="320"/>
      <c r="F1466" s="320"/>
      <c r="G1466" s="320"/>
      <c r="H1466" s="320"/>
      <c r="I1466" s="320"/>
      <c r="J1466" s="320"/>
      <c r="K1466" s="320"/>
      <c r="L1466" s="320"/>
      <c r="M1466" s="320"/>
      <c r="N1466" s="320"/>
      <c r="O1466" s="320"/>
      <c r="P1466" s="320"/>
      <c r="Q1466" s="320"/>
      <c r="R1466" s="320"/>
      <c r="S1466" s="320"/>
      <c r="T1466" s="320"/>
      <c r="U1466" s="320"/>
      <c r="V1466" s="320"/>
      <c r="W1466" s="320"/>
      <c r="X1466" s="320"/>
      <c r="Y1466" s="320"/>
      <c r="Z1466" s="320"/>
      <c r="AA1466" s="320"/>
      <c r="AB1466" s="320"/>
      <c r="AC1466" s="320"/>
      <c r="AD1466" s="88">
        <f>'Art. 121'!Q1406</f>
        <v>0</v>
      </c>
      <c r="AE1466" s="89">
        <f t="shared" si="257"/>
        <v>0</v>
      </c>
      <c r="AF1466">
        <f t="shared" si="258"/>
        <v>0</v>
      </c>
      <c r="AG1466" s="86">
        <f t="shared" si="259"/>
        <v>1</v>
      </c>
      <c r="AH1466" s="90">
        <f t="shared" si="260"/>
        <v>0</v>
      </c>
      <c r="AI1466" s="91">
        <f t="shared" si="261"/>
        <v>1.6949152542372881E-2</v>
      </c>
      <c r="AJ1466" s="91">
        <f t="shared" si="262"/>
        <v>0</v>
      </c>
      <c r="AK1466" s="91">
        <f t="shared" si="263"/>
        <v>0</v>
      </c>
    </row>
    <row r="1467" spans="1:37" ht="25.4" customHeight="1" thickTop="1" thickBot="1" x14ac:dyDescent="0.3">
      <c r="A1467" s="320" t="s">
        <v>1520</v>
      </c>
      <c r="B1467" s="320"/>
      <c r="C1467" s="320"/>
      <c r="D1467" s="320"/>
      <c r="E1467" s="320"/>
      <c r="F1467" s="320"/>
      <c r="G1467" s="320"/>
      <c r="H1467" s="320"/>
      <c r="I1467" s="320"/>
      <c r="J1467" s="320"/>
      <c r="K1467" s="320"/>
      <c r="L1467" s="320"/>
      <c r="M1467" s="320"/>
      <c r="N1467" s="320"/>
      <c r="O1467" s="320"/>
      <c r="P1467" s="320"/>
      <c r="Q1467" s="320"/>
      <c r="R1467" s="320"/>
      <c r="S1467" s="320"/>
      <c r="T1467" s="320"/>
      <c r="U1467" s="320"/>
      <c r="V1467" s="320"/>
      <c r="W1467" s="320"/>
      <c r="X1467" s="320"/>
      <c r="Y1467" s="320"/>
      <c r="Z1467" s="320"/>
      <c r="AA1467" s="320"/>
      <c r="AB1467" s="320"/>
      <c r="AC1467" s="320"/>
      <c r="AD1467" s="88">
        <f>'Art. 121'!Q1407</f>
        <v>0</v>
      </c>
      <c r="AE1467" s="89">
        <f t="shared" si="257"/>
        <v>0</v>
      </c>
      <c r="AF1467">
        <f t="shared" si="258"/>
        <v>0</v>
      </c>
      <c r="AG1467" s="86">
        <f t="shared" si="259"/>
        <v>1</v>
      </c>
      <c r="AH1467" s="90">
        <f t="shared" si="260"/>
        <v>0</v>
      </c>
      <c r="AI1467" s="91">
        <f t="shared" si="261"/>
        <v>1.6949152542372881E-2</v>
      </c>
      <c r="AJ1467" s="91">
        <f t="shared" si="262"/>
        <v>0</v>
      </c>
      <c r="AK1467" s="91">
        <f t="shared" si="263"/>
        <v>0</v>
      </c>
    </row>
    <row r="1468" spans="1:37" ht="25.4" customHeight="1" thickTop="1" thickBot="1" x14ac:dyDescent="0.3">
      <c r="A1468" s="320" t="s">
        <v>1522</v>
      </c>
      <c r="B1468" s="320"/>
      <c r="C1468" s="320"/>
      <c r="D1468" s="320"/>
      <c r="E1468" s="320"/>
      <c r="F1468" s="320"/>
      <c r="G1468" s="320"/>
      <c r="H1468" s="320"/>
      <c r="I1468" s="320"/>
      <c r="J1468" s="320"/>
      <c r="K1468" s="320"/>
      <c r="L1468" s="320"/>
      <c r="M1468" s="320"/>
      <c r="N1468" s="320"/>
      <c r="O1468" s="320"/>
      <c r="P1468" s="320"/>
      <c r="Q1468" s="320"/>
      <c r="R1468" s="320"/>
      <c r="S1468" s="320"/>
      <c r="T1468" s="320"/>
      <c r="U1468" s="320"/>
      <c r="V1468" s="320"/>
      <c r="W1468" s="320"/>
      <c r="X1468" s="320"/>
      <c r="Y1468" s="320"/>
      <c r="Z1468" s="320"/>
      <c r="AA1468" s="320"/>
      <c r="AB1468" s="320"/>
      <c r="AC1468" s="320"/>
      <c r="AD1468" s="88">
        <f>'Art. 121'!Q1408</f>
        <v>0</v>
      </c>
      <c r="AE1468" s="89">
        <f t="shared" si="257"/>
        <v>0</v>
      </c>
      <c r="AF1468">
        <f t="shared" si="258"/>
        <v>0</v>
      </c>
      <c r="AG1468" s="86">
        <f t="shared" si="259"/>
        <v>1</v>
      </c>
      <c r="AH1468" s="90">
        <f t="shared" si="260"/>
        <v>0</v>
      </c>
      <c r="AI1468" s="91">
        <f t="shared" si="261"/>
        <v>1.6949152542372881E-2</v>
      </c>
      <c r="AJ1468" s="91">
        <f t="shared" si="262"/>
        <v>0</v>
      </c>
      <c r="AK1468" s="91">
        <f t="shared" si="263"/>
        <v>0</v>
      </c>
    </row>
    <row r="1469" spans="1:37" ht="25.4" customHeight="1" thickTop="1" thickBot="1" x14ac:dyDescent="0.3">
      <c r="A1469" s="320" t="s">
        <v>1524</v>
      </c>
      <c r="B1469" s="320"/>
      <c r="C1469" s="320"/>
      <c r="D1469" s="320"/>
      <c r="E1469" s="320"/>
      <c r="F1469" s="320"/>
      <c r="G1469" s="320"/>
      <c r="H1469" s="320"/>
      <c r="I1469" s="320"/>
      <c r="J1469" s="320"/>
      <c r="K1469" s="320"/>
      <c r="L1469" s="320"/>
      <c r="M1469" s="320"/>
      <c r="N1469" s="320"/>
      <c r="O1469" s="320"/>
      <c r="P1469" s="320"/>
      <c r="Q1469" s="320"/>
      <c r="R1469" s="320"/>
      <c r="S1469" s="320"/>
      <c r="T1469" s="320"/>
      <c r="U1469" s="320"/>
      <c r="V1469" s="320"/>
      <c r="W1469" s="320"/>
      <c r="X1469" s="320"/>
      <c r="Y1469" s="320"/>
      <c r="Z1469" s="320"/>
      <c r="AA1469" s="320"/>
      <c r="AB1469" s="320"/>
      <c r="AC1469" s="320"/>
      <c r="AD1469" s="88">
        <f>'Art. 121'!Q1409</f>
        <v>0</v>
      </c>
      <c r="AE1469" s="89">
        <f t="shared" si="257"/>
        <v>0</v>
      </c>
      <c r="AF1469">
        <f t="shared" si="258"/>
        <v>0</v>
      </c>
      <c r="AG1469" s="86">
        <f t="shared" si="259"/>
        <v>1</v>
      </c>
      <c r="AH1469" s="90">
        <f t="shared" si="260"/>
        <v>0</v>
      </c>
      <c r="AI1469" s="91">
        <f t="shared" si="261"/>
        <v>1.6949152542372881E-2</v>
      </c>
      <c r="AJ1469" s="91">
        <f t="shared" si="262"/>
        <v>0</v>
      </c>
      <c r="AK1469" s="91">
        <f t="shared" si="263"/>
        <v>0</v>
      </c>
    </row>
    <row r="1470" spans="1:37" ht="25.4" customHeight="1" thickTop="1" thickBot="1" x14ac:dyDescent="0.3">
      <c r="A1470" s="320" t="s">
        <v>2637</v>
      </c>
      <c r="B1470" s="320"/>
      <c r="C1470" s="320"/>
      <c r="D1470" s="320"/>
      <c r="E1470" s="320"/>
      <c r="F1470" s="320"/>
      <c r="G1470" s="320"/>
      <c r="H1470" s="320"/>
      <c r="I1470" s="320"/>
      <c r="J1470" s="320"/>
      <c r="K1470" s="320"/>
      <c r="L1470" s="320"/>
      <c r="M1470" s="320"/>
      <c r="N1470" s="320"/>
      <c r="O1470" s="320"/>
      <c r="P1470" s="320"/>
      <c r="Q1470" s="320"/>
      <c r="R1470" s="320"/>
      <c r="S1470" s="320"/>
      <c r="T1470" s="320"/>
      <c r="U1470" s="320"/>
      <c r="V1470" s="320"/>
      <c r="W1470" s="320"/>
      <c r="X1470" s="320"/>
      <c r="Y1470" s="320"/>
      <c r="Z1470" s="320"/>
      <c r="AA1470" s="320"/>
      <c r="AB1470" s="320"/>
      <c r="AC1470" s="320"/>
      <c r="AD1470" s="88">
        <f>'Art. 121'!Q1410</f>
        <v>0</v>
      </c>
      <c r="AE1470" s="89">
        <f t="shared" si="257"/>
        <v>0</v>
      </c>
      <c r="AF1470">
        <f t="shared" si="258"/>
        <v>0</v>
      </c>
      <c r="AG1470" s="86">
        <f t="shared" si="259"/>
        <v>1</v>
      </c>
      <c r="AH1470" s="90">
        <f t="shared" si="260"/>
        <v>0</v>
      </c>
      <c r="AI1470" s="91">
        <f t="shared" si="261"/>
        <v>1.6949152542372881E-2</v>
      </c>
      <c r="AJ1470" s="91">
        <f t="shared" si="262"/>
        <v>0</v>
      </c>
      <c r="AK1470" s="91">
        <f t="shared" si="263"/>
        <v>0</v>
      </c>
    </row>
    <row r="1471" spans="1:37" ht="25.4" customHeight="1" thickTop="1" thickBot="1" x14ac:dyDescent="0.3">
      <c r="A1471" s="320" t="s">
        <v>1392</v>
      </c>
      <c r="B1471" s="320"/>
      <c r="C1471" s="320"/>
      <c r="D1471" s="320"/>
      <c r="E1471" s="320"/>
      <c r="F1471" s="320"/>
      <c r="G1471" s="320"/>
      <c r="H1471" s="320"/>
      <c r="I1471" s="320"/>
      <c r="J1471" s="320"/>
      <c r="K1471" s="320"/>
      <c r="L1471" s="320"/>
      <c r="M1471" s="320"/>
      <c r="N1471" s="320"/>
      <c r="O1471" s="320"/>
      <c r="P1471" s="320"/>
      <c r="Q1471" s="320"/>
      <c r="R1471" s="320"/>
      <c r="S1471" s="320"/>
      <c r="T1471" s="320"/>
      <c r="U1471" s="320"/>
      <c r="V1471" s="320"/>
      <c r="W1471" s="320"/>
      <c r="X1471" s="320"/>
      <c r="Y1471" s="320"/>
      <c r="Z1471" s="320"/>
      <c r="AA1471" s="320"/>
      <c r="AB1471" s="320"/>
      <c r="AC1471" s="320"/>
      <c r="AD1471" s="88">
        <f>'Art. 121'!Q1411</f>
        <v>0</v>
      </c>
      <c r="AE1471" s="89">
        <f t="shared" si="257"/>
        <v>0</v>
      </c>
      <c r="AF1471">
        <f t="shared" si="258"/>
        <v>0</v>
      </c>
      <c r="AG1471" s="86">
        <f t="shared" si="259"/>
        <v>1</v>
      </c>
      <c r="AH1471" s="90">
        <f t="shared" si="260"/>
        <v>0</v>
      </c>
      <c r="AI1471" s="91">
        <f t="shared" si="261"/>
        <v>1.6949152542372881E-2</v>
      </c>
      <c r="AJ1471" s="91">
        <f t="shared" si="262"/>
        <v>0</v>
      </c>
      <c r="AK1471" s="91">
        <f t="shared" si="263"/>
        <v>0</v>
      </c>
    </row>
    <row r="1472" spans="1:37" ht="25.4" customHeight="1" thickTop="1" thickBot="1" x14ac:dyDescent="0.3">
      <c r="A1472" s="320" t="s">
        <v>1527</v>
      </c>
      <c r="B1472" s="320"/>
      <c r="C1472" s="320"/>
      <c r="D1472" s="320"/>
      <c r="E1472" s="320"/>
      <c r="F1472" s="320"/>
      <c r="G1472" s="320"/>
      <c r="H1472" s="320"/>
      <c r="I1472" s="320"/>
      <c r="J1472" s="320"/>
      <c r="K1472" s="320"/>
      <c r="L1472" s="320"/>
      <c r="M1472" s="320"/>
      <c r="N1472" s="320"/>
      <c r="O1472" s="320"/>
      <c r="P1472" s="320"/>
      <c r="Q1472" s="320"/>
      <c r="R1472" s="320"/>
      <c r="S1472" s="320"/>
      <c r="T1472" s="320"/>
      <c r="U1472" s="320"/>
      <c r="V1472" s="320"/>
      <c r="W1472" s="320"/>
      <c r="X1472" s="320"/>
      <c r="Y1472" s="320"/>
      <c r="Z1472" s="320"/>
      <c r="AA1472" s="320"/>
      <c r="AB1472" s="320"/>
      <c r="AC1472" s="320"/>
      <c r="AD1472" s="88">
        <f>'Art. 121'!Q1412</f>
        <v>0</v>
      </c>
      <c r="AE1472" s="89">
        <f t="shared" si="257"/>
        <v>0</v>
      </c>
      <c r="AF1472">
        <f t="shared" si="258"/>
        <v>0</v>
      </c>
      <c r="AG1472" s="86">
        <f t="shared" si="259"/>
        <v>1</v>
      </c>
      <c r="AH1472" s="90">
        <f t="shared" si="260"/>
        <v>0</v>
      </c>
      <c r="AI1472" s="91">
        <f t="shared" si="261"/>
        <v>1.6949152542372881E-2</v>
      </c>
      <c r="AJ1472" s="91">
        <f t="shared" si="262"/>
        <v>0</v>
      </c>
      <c r="AK1472" s="91">
        <f t="shared" si="263"/>
        <v>0</v>
      </c>
    </row>
    <row r="1473" spans="1:37" ht="25.4" customHeight="1" thickTop="1" thickBot="1" x14ac:dyDescent="0.3">
      <c r="A1473" s="320" t="s">
        <v>1529</v>
      </c>
      <c r="B1473" s="320"/>
      <c r="C1473" s="320"/>
      <c r="D1473" s="320"/>
      <c r="E1473" s="320"/>
      <c r="F1473" s="320"/>
      <c r="G1473" s="320"/>
      <c r="H1473" s="320"/>
      <c r="I1473" s="320"/>
      <c r="J1473" s="320"/>
      <c r="K1473" s="320"/>
      <c r="L1473" s="320"/>
      <c r="M1473" s="320"/>
      <c r="N1473" s="320"/>
      <c r="O1473" s="320"/>
      <c r="P1473" s="320"/>
      <c r="Q1473" s="320"/>
      <c r="R1473" s="320"/>
      <c r="S1473" s="320"/>
      <c r="T1473" s="320"/>
      <c r="U1473" s="320"/>
      <c r="V1473" s="320"/>
      <c r="W1473" s="320"/>
      <c r="X1473" s="320"/>
      <c r="Y1473" s="320"/>
      <c r="Z1473" s="320"/>
      <c r="AA1473" s="320"/>
      <c r="AB1473" s="320"/>
      <c r="AC1473" s="320"/>
      <c r="AD1473" s="88">
        <f>'Art. 121'!Q1413</f>
        <v>0</v>
      </c>
      <c r="AE1473" s="89">
        <f t="shared" si="257"/>
        <v>0</v>
      </c>
      <c r="AF1473">
        <f t="shared" si="258"/>
        <v>0</v>
      </c>
      <c r="AG1473" s="86">
        <f t="shared" si="259"/>
        <v>1</v>
      </c>
      <c r="AH1473" s="90">
        <f t="shared" si="260"/>
        <v>0</v>
      </c>
      <c r="AI1473" s="91">
        <f t="shared" si="261"/>
        <v>1.6949152542372881E-2</v>
      </c>
      <c r="AJ1473" s="91">
        <f t="shared" si="262"/>
        <v>0</v>
      </c>
      <c r="AK1473" s="91">
        <f t="shared" si="263"/>
        <v>0</v>
      </c>
    </row>
    <row r="1474" spans="1:37" ht="25.4" customHeight="1" thickTop="1" thickBot="1" x14ac:dyDescent="0.3">
      <c r="A1474" s="320" t="s">
        <v>1531</v>
      </c>
      <c r="B1474" s="320"/>
      <c r="C1474" s="320"/>
      <c r="D1474" s="320"/>
      <c r="E1474" s="320"/>
      <c r="F1474" s="320"/>
      <c r="G1474" s="320"/>
      <c r="H1474" s="320"/>
      <c r="I1474" s="320"/>
      <c r="J1474" s="320"/>
      <c r="K1474" s="320"/>
      <c r="L1474" s="320"/>
      <c r="M1474" s="320"/>
      <c r="N1474" s="320"/>
      <c r="O1474" s="320"/>
      <c r="P1474" s="320"/>
      <c r="Q1474" s="320"/>
      <c r="R1474" s="320"/>
      <c r="S1474" s="320"/>
      <c r="T1474" s="320"/>
      <c r="U1474" s="320"/>
      <c r="V1474" s="320"/>
      <c r="W1474" s="320"/>
      <c r="X1474" s="320"/>
      <c r="Y1474" s="320"/>
      <c r="Z1474" s="320"/>
      <c r="AA1474" s="320"/>
      <c r="AB1474" s="320"/>
      <c r="AC1474" s="320"/>
      <c r="AD1474" s="88">
        <f>'Art. 121'!Q1414</f>
        <v>0</v>
      </c>
      <c r="AE1474" s="89">
        <f t="shared" si="257"/>
        <v>0</v>
      </c>
      <c r="AF1474">
        <f t="shared" si="258"/>
        <v>0</v>
      </c>
      <c r="AG1474" s="86">
        <f t="shared" si="259"/>
        <v>1</v>
      </c>
      <c r="AH1474" s="90">
        <f t="shared" si="260"/>
        <v>0</v>
      </c>
      <c r="AI1474" s="91">
        <f t="shared" si="261"/>
        <v>1.6949152542372881E-2</v>
      </c>
      <c r="AJ1474" s="91">
        <f t="shared" si="262"/>
        <v>0</v>
      </c>
      <c r="AK1474" s="91">
        <f t="shared" si="263"/>
        <v>0</v>
      </c>
    </row>
    <row r="1475" spans="1:37" ht="25.4" customHeight="1" thickTop="1" thickBot="1" x14ac:dyDescent="0.3">
      <c r="A1475" s="320" t="s">
        <v>1533</v>
      </c>
      <c r="B1475" s="320"/>
      <c r="C1475" s="320"/>
      <c r="D1475" s="320"/>
      <c r="E1475" s="320"/>
      <c r="F1475" s="320"/>
      <c r="G1475" s="320"/>
      <c r="H1475" s="320"/>
      <c r="I1475" s="320"/>
      <c r="J1475" s="320"/>
      <c r="K1475" s="320"/>
      <c r="L1475" s="320"/>
      <c r="M1475" s="320"/>
      <c r="N1475" s="320"/>
      <c r="O1475" s="320"/>
      <c r="P1475" s="320"/>
      <c r="Q1475" s="320"/>
      <c r="R1475" s="320"/>
      <c r="S1475" s="320"/>
      <c r="T1475" s="320"/>
      <c r="U1475" s="320"/>
      <c r="V1475" s="320"/>
      <c r="W1475" s="320"/>
      <c r="X1475" s="320"/>
      <c r="Y1475" s="320"/>
      <c r="Z1475" s="320"/>
      <c r="AA1475" s="320"/>
      <c r="AB1475" s="320"/>
      <c r="AC1475" s="320"/>
      <c r="AD1475" s="88">
        <f>'Art. 121'!Q1415</f>
        <v>0</v>
      </c>
      <c r="AE1475" s="89">
        <f t="shared" si="257"/>
        <v>0</v>
      </c>
      <c r="AF1475">
        <f t="shared" si="258"/>
        <v>0</v>
      </c>
      <c r="AG1475" s="86">
        <f t="shared" si="259"/>
        <v>1</v>
      </c>
      <c r="AH1475" s="90">
        <f t="shared" si="260"/>
        <v>0</v>
      </c>
      <c r="AI1475" s="91">
        <f t="shared" si="261"/>
        <v>1.6949152542372881E-2</v>
      </c>
      <c r="AJ1475" s="91">
        <f t="shared" si="262"/>
        <v>0</v>
      </c>
      <c r="AK1475" s="91">
        <f t="shared" si="263"/>
        <v>0</v>
      </c>
    </row>
    <row r="1476" spans="1:37" ht="25.4" customHeight="1" thickTop="1" thickBot="1" x14ac:dyDescent="0.3">
      <c r="A1476" s="320" t="s">
        <v>1535</v>
      </c>
      <c r="B1476" s="320"/>
      <c r="C1476" s="320"/>
      <c r="D1476" s="320"/>
      <c r="E1476" s="320"/>
      <c r="F1476" s="320"/>
      <c r="G1476" s="320"/>
      <c r="H1476" s="320"/>
      <c r="I1476" s="320"/>
      <c r="J1476" s="320"/>
      <c r="K1476" s="320"/>
      <c r="L1476" s="320"/>
      <c r="M1476" s="320"/>
      <c r="N1476" s="320"/>
      <c r="O1476" s="320"/>
      <c r="P1476" s="320"/>
      <c r="Q1476" s="320"/>
      <c r="R1476" s="320"/>
      <c r="S1476" s="320"/>
      <c r="T1476" s="320"/>
      <c r="U1476" s="320"/>
      <c r="V1476" s="320"/>
      <c r="W1476" s="320"/>
      <c r="X1476" s="320"/>
      <c r="Y1476" s="320"/>
      <c r="Z1476" s="320"/>
      <c r="AA1476" s="320"/>
      <c r="AB1476" s="320"/>
      <c r="AC1476" s="320"/>
      <c r="AD1476" s="88">
        <f>'Art. 121'!Q1416</f>
        <v>0</v>
      </c>
      <c r="AE1476" s="89">
        <f t="shared" si="257"/>
        <v>0</v>
      </c>
      <c r="AF1476">
        <f t="shared" si="258"/>
        <v>0</v>
      </c>
      <c r="AG1476" s="86">
        <f t="shared" si="259"/>
        <v>1</v>
      </c>
      <c r="AH1476" s="90">
        <f t="shared" si="260"/>
        <v>0</v>
      </c>
      <c r="AI1476" s="91">
        <f t="shared" si="261"/>
        <v>1.6949152542372881E-2</v>
      </c>
      <c r="AJ1476" s="91">
        <f t="shared" si="262"/>
        <v>0</v>
      </c>
      <c r="AK1476" s="91">
        <f t="shared" si="263"/>
        <v>0</v>
      </c>
    </row>
    <row r="1477" spans="1:37" ht="25.4" customHeight="1" thickTop="1" thickBot="1" x14ac:dyDescent="0.3">
      <c r="A1477" s="320" t="s">
        <v>2638</v>
      </c>
      <c r="B1477" s="320"/>
      <c r="C1477" s="320"/>
      <c r="D1477" s="320"/>
      <c r="E1477" s="320"/>
      <c r="F1477" s="320"/>
      <c r="G1477" s="320"/>
      <c r="H1477" s="320"/>
      <c r="I1477" s="320"/>
      <c r="J1477" s="320"/>
      <c r="K1477" s="320"/>
      <c r="L1477" s="320"/>
      <c r="M1477" s="320"/>
      <c r="N1477" s="320"/>
      <c r="O1477" s="320"/>
      <c r="P1477" s="320"/>
      <c r="Q1477" s="320"/>
      <c r="R1477" s="320"/>
      <c r="S1477" s="320"/>
      <c r="T1477" s="320"/>
      <c r="U1477" s="320"/>
      <c r="V1477" s="320"/>
      <c r="W1477" s="320"/>
      <c r="X1477" s="320"/>
      <c r="Y1477" s="320"/>
      <c r="Z1477" s="320"/>
      <c r="AA1477" s="320"/>
      <c r="AB1477" s="320"/>
      <c r="AC1477" s="320"/>
      <c r="AD1477" s="88">
        <f>'Art. 121'!Q1417</f>
        <v>0</v>
      </c>
      <c r="AE1477" s="89">
        <f t="shared" si="257"/>
        <v>0</v>
      </c>
      <c r="AF1477">
        <f t="shared" si="258"/>
        <v>0</v>
      </c>
      <c r="AG1477" s="86">
        <f t="shared" si="259"/>
        <v>1</v>
      </c>
      <c r="AH1477" s="90">
        <f t="shared" si="260"/>
        <v>0</v>
      </c>
      <c r="AI1477" s="91">
        <f t="shared" si="261"/>
        <v>1.6949152542372881E-2</v>
      </c>
      <c r="AJ1477" s="91">
        <f t="shared" si="262"/>
        <v>0</v>
      </c>
      <c r="AK1477" s="91">
        <f t="shared" si="263"/>
        <v>0</v>
      </c>
    </row>
    <row r="1478" spans="1:37" ht="25.4" customHeight="1" thickTop="1" thickBot="1" x14ac:dyDescent="0.3">
      <c r="A1478" s="320" t="s">
        <v>2639</v>
      </c>
      <c r="B1478" s="320"/>
      <c r="C1478" s="320"/>
      <c r="D1478" s="320"/>
      <c r="E1478" s="320"/>
      <c r="F1478" s="320"/>
      <c r="G1478" s="320"/>
      <c r="H1478" s="320"/>
      <c r="I1478" s="320"/>
      <c r="J1478" s="320"/>
      <c r="K1478" s="320"/>
      <c r="L1478" s="320"/>
      <c r="M1478" s="320"/>
      <c r="N1478" s="320"/>
      <c r="O1478" s="320"/>
      <c r="P1478" s="320"/>
      <c r="Q1478" s="320"/>
      <c r="R1478" s="320"/>
      <c r="S1478" s="320"/>
      <c r="T1478" s="320"/>
      <c r="U1478" s="320"/>
      <c r="V1478" s="320"/>
      <c r="W1478" s="320"/>
      <c r="X1478" s="320"/>
      <c r="Y1478" s="320"/>
      <c r="Z1478" s="320"/>
      <c r="AA1478" s="320"/>
      <c r="AB1478" s="320"/>
      <c r="AC1478" s="320"/>
      <c r="AD1478" s="88">
        <f>'Art. 121'!Q1418</f>
        <v>0</v>
      </c>
      <c r="AE1478" s="89">
        <f t="shared" si="257"/>
        <v>0</v>
      </c>
      <c r="AF1478">
        <f t="shared" si="258"/>
        <v>0</v>
      </c>
      <c r="AG1478" s="86">
        <f t="shared" si="259"/>
        <v>1</v>
      </c>
      <c r="AH1478" s="90">
        <f t="shared" si="260"/>
        <v>0</v>
      </c>
      <c r="AI1478" s="91">
        <f t="shared" si="261"/>
        <v>1.6949152542372881E-2</v>
      </c>
      <c r="AJ1478" s="91">
        <f t="shared" si="262"/>
        <v>0</v>
      </c>
      <c r="AK1478" s="91">
        <f t="shared" si="263"/>
        <v>0</v>
      </c>
    </row>
    <row r="1479" spans="1:37" ht="25.4" customHeight="1" thickTop="1" thickBot="1" x14ac:dyDescent="0.3">
      <c r="A1479" s="320" t="s">
        <v>2640</v>
      </c>
      <c r="B1479" s="320"/>
      <c r="C1479" s="320"/>
      <c r="D1479" s="320"/>
      <c r="E1479" s="320"/>
      <c r="F1479" s="320"/>
      <c r="G1479" s="320"/>
      <c r="H1479" s="320"/>
      <c r="I1479" s="320"/>
      <c r="J1479" s="320"/>
      <c r="K1479" s="320"/>
      <c r="L1479" s="320"/>
      <c r="M1479" s="320"/>
      <c r="N1479" s="320"/>
      <c r="O1479" s="320"/>
      <c r="P1479" s="320"/>
      <c r="Q1479" s="320"/>
      <c r="R1479" s="320"/>
      <c r="S1479" s="320"/>
      <c r="T1479" s="320"/>
      <c r="U1479" s="320"/>
      <c r="V1479" s="320"/>
      <c r="W1479" s="320"/>
      <c r="X1479" s="320"/>
      <c r="Y1479" s="320"/>
      <c r="Z1479" s="320"/>
      <c r="AA1479" s="320"/>
      <c r="AB1479" s="320"/>
      <c r="AC1479" s="320"/>
      <c r="AD1479" s="88">
        <f>'Art. 121'!Q1419</f>
        <v>0</v>
      </c>
      <c r="AE1479" s="89">
        <f t="shared" si="257"/>
        <v>0</v>
      </c>
      <c r="AF1479">
        <f t="shared" si="258"/>
        <v>0</v>
      </c>
      <c r="AG1479" s="86">
        <f t="shared" si="259"/>
        <v>1</v>
      </c>
      <c r="AH1479" s="90">
        <f t="shared" si="260"/>
        <v>0</v>
      </c>
      <c r="AI1479" s="91">
        <f t="shared" si="261"/>
        <v>1.6949152542372881E-2</v>
      </c>
      <c r="AJ1479" s="91">
        <f t="shared" si="262"/>
        <v>0</v>
      </c>
      <c r="AK1479" s="91">
        <f t="shared" si="263"/>
        <v>0</v>
      </c>
    </row>
    <row r="1480" spans="1:37" ht="25.4" customHeight="1" thickTop="1" thickBot="1" x14ac:dyDescent="0.3">
      <c r="A1480" s="320" t="s">
        <v>2641</v>
      </c>
      <c r="B1480" s="320"/>
      <c r="C1480" s="320"/>
      <c r="D1480" s="320"/>
      <c r="E1480" s="320"/>
      <c r="F1480" s="320"/>
      <c r="G1480" s="320"/>
      <c r="H1480" s="320"/>
      <c r="I1480" s="320"/>
      <c r="J1480" s="320"/>
      <c r="K1480" s="320"/>
      <c r="L1480" s="320"/>
      <c r="M1480" s="320"/>
      <c r="N1480" s="320"/>
      <c r="O1480" s="320"/>
      <c r="P1480" s="320"/>
      <c r="Q1480" s="320"/>
      <c r="R1480" s="320"/>
      <c r="S1480" s="320"/>
      <c r="T1480" s="320"/>
      <c r="U1480" s="320"/>
      <c r="V1480" s="320"/>
      <c r="W1480" s="320"/>
      <c r="X1480" s="320"/>
      <c r="Y1480" s="320"/>
      <c r="Z1480" s="320"/>
      <c r="AA1480" s="320"/>
      <c r="AB1480" s="320"/>
      <c r="AC1480" s="320"/>
      <c r="AD1480" s="88">
        <f>'Art. 121'!Q1420</f>
        <v>0</v>
      </c>
      <c r="AE1480" s="89">
        <f t="shared" si="257"/>
        <v>0</v>
      </c>
      <c r="AF1480">
        <f t="shared" si="258"/>
        <v>0</v>
      </c>
      <c r="AG1480" s="86">
        <f t="shared" si="259"/>
        <v>1</v>
      </c>
      <c r="AH1480" s="90">
        <f t="shared" si="260"/>
        <v>0</v>
      </c>
      <c r="AI1480" s="91">
        <f t="shared" si="261"/>
        <v>1.6949152542372881E-2</v>
      </c>
      <c r="AJ1480" s="91">
        <f t="shared" si="262"/>
        <v>0</v>
      </c>
      <c r="AK1480" s="91">
        <f t="shared" si="263"/>
        <v>0</v>
      </c>
    </row>
    <row r="1481" spans="1:37" ht="25.4" customHeight="1" thickTop="1" thickBot="1" x14ac:dyDescent="0.3">
      <c r="A1481" s="320" t="s">
        <v>2642</v>
      </c>
      <c r="B1481" s="320"/>
      <c r="C1481" s="320"/>
      <c r="D1481" s="320"/>
      <c r="E1481" s="320"/>
      <c r="F1481" s="320"/>
      <c r="G1481" s="320"/>
      <c r="H1481" s="320"/>
      <c r="I1481" s="320"/>
      <c r="J1481" s="320"/>
      <c r="K1481" s="320"/>
      <c r="L1481" s="320"/>
      <c r="M1481" s="320"/>
      <c r="N1481" s="320"/>
      <c r="O1481" s="320"/>
      <c r="P1481" s="320"/>
      <c r="Q1481" s="320"/>
      <c r="R1481" s="320"/>
      <c r="S1481" s="320"/>
      <c r="T1481" s="320"/>
      <c r="U1481" s="320"/>
      <c r="V1481" s="320"/>
      <c r="W1481" s="320"/>
      <c r="X1481" s="320"/>
      <c r="Y1481" s="320"/>
      <c r="Z1481" s="320"/>
      <c r="AA1481" s="320"/>
      <c r="AB1481" s="320"/>
      <c r="AC1481" s="320"/>
      <c r="AD1481" s="88">
        <f>'Art. 121'!Q1421</f>
        <v>0</v>
      </c>
      <c r="AE1481" s="89">
        <f t="shared" si="257"/>
        <v>0</v>
      </c>
      <c r="AF1481">
        <f t="shared" si="258"/>
        <v>0</v>
      </c>
      <c r="AG1481" s="86">
        <f t="shared" si="259"/>
        <v>1</v>
      </c>
      <c r="AH1481" s="90">
        <f t="shared" si="260"/>
        <v>0</v>
      </c>
      <c r="AI1481" s="91">
        <f t="shared" si="261"/>
        <v>1.6949152542372881E-2</v>
      </c>
      <c r="AJ1481" s="91">
        <f t="shared" si="262"/>
        <v>0</v>
      </c>
      <c r="AK1481" s="91">
        <f t="shared" si="263"/>
        <v>0</v>
      </c>
    </row>
    <row r="1482" spans="1:37" ht="25.4" customHeight="1" thickTop="1" thickBot="1" x14ac:dyDescent="0.3">
      <c r="A1482" s="320" t="s">
        <v>2643</v>
      </c>
      <c r="B1482" s="320"/>
      <c r="C1482" s="320"/>
      <c r="D1482" s="320"/>
      <c r="E1482" s="320"/>
      <c r="F1482" s="320"/>
      <c r="G1482" s="320"/>
      <c r="H1482" s="320"/>
      <c r="I1482" s="320"/>
      <c r="J1482" s="320"/>
      <c r="K1482" s="320"/>
      <c r="L1482" s="320"/>
      <c r="M1482" s="320"/>
      <c r="N1482" s="320"/>
      <c r="O1482" s="320"/>
      <c r="P1482" s="320"/>
      <c r="Q1482" s="320"/>
      <c r="R1482" s="320"/>
      <c r="S1482" s="320"/>
      <c r="T1482" s="320"/>
      <c r="U1482" s="320"/>
      <c r="V1482" s="320"/>
      <c r="W1482" s="320"/>
      <c r="X1482" s="320"/>
      <c r="Y1482" s="320"/>
      <c r="Z1482" s="320"/>
      <c r="AA1482" s="320"/>
      <c r="AB1482" s="320"/>
      <c r="AC1482" s="320"/>
      <c r="AD1482" s="88">
        <f>'Art. 121'!Q1422</f>
        <v>0</v>
      </c>
      <c r="AE1482" s="89">
        <f t="shared" si="257"/>
        <v>0</v>
      </c>
      <c r="AF1482">
        <f t="shared" si="258"/>
        <v>0</v>
      </c>
      <c r="AG1482" s="86">
        <f t="shared" si="259"/>
        <v>1</v>
      </c>
      <c r="AH1482" s="90">
        <f t="shared" si="260"/>
        <v>0</v>
      </c>
      <c r="AI1482" s="91">
        <f t="shared" si="261"/>
        <v>1.6949152542372881E-2</v>
      </c>
      <c r="AJ1482" s="91">
        <f t="shared" si="262"/>
        <v>0</v>
      </c>
      <c r="AK1482" s="91">
        <f t="shared" si="263"/>
        <v>0</v>
      </c>
    </row>
    <row r="1483" spans="1:37" ht="25.4" customHeight="1" thickTop="1" thickBot="1" x14ac:dyDescent="0.3">
      <c r="A1483" s="320" t="s">
        <v>1543</v>
      </c>
      <c r="B1483" s="320"/>
      <c r="C1483" s="320"/>
      <c r="D1483" s="320"/>
      <c r="E1483" s="320"/>
      <c r="F1483" s="320"/>
      <c r="G1483" s="320"/>
      <c r="H1483" s="320"/>
      <c r="I1483" s="320"/>
      <c r="J1483" s="320"/>
      <c r="K1483" s="320"/>
      <c r="L1483" s="320"/>
      <c r="M1483" s="320"/>
      <c r="N1483" s="320"/>
      <c r="O1483" s="320"/>
      <c r="P1483" s="320"/>
      <c r="Q1483" s="320"/>
      <c r="R1483" s="320"/>
      <c r="S1483" s="320"/>
      <c r="T1483" s="320"/>
      <c r="U1483" s="320"/>
      <c r="V1483" s="320"/>
      <c r="W1483" s="320"/>
      <c r="X1483" s="320"/>
      <c r="Y1483" s="320"/>
      <c r="Z1483" s="320"/>
      <c r="AA1483" s="320"/>
      <c r="AB1483" s="320"/>
      <c r="AC1483" s="320"/>
      <c r="AD1483" s="88">
        <f>'Art. 121'!Q1423</f>
        <v>0</v>
      </c>
      <c r="AE1483" s="89">
        <f t="shared" si="257"/>
        <v>0</v>
      </c>
      <c r="AF1483">
        <f t="shared" si="258"/>
        <v>0</v>
      </c>
      <c r="AG1483" s="86">
        <f t="shared" si="259"/>
        <v>1</v>
      </c>
      <c r="AH1483" s="90">
        <f t="shared" si="260"/>
        <v>0</v>
      </c>
      <c r="AI1483" s="91">
        <f t="shared" si="261"/>
        <v>1.6949152542372881E-2</v>
      </c>
      <c r="AJ1483" s="91">
        <f t="shared" si="262"/>
        <v>0</v>
      </c>
      <c r="AK1483" s="91">
        <f t="shared" si="263"/>
        <v>0</v>
      </c>
    </row>
    <row r="1484" spans="1:37" ht="25.4" customHeight="1" thickTop="1" thickBot="1" x14ac:dyDescent="0.3">
      <c r="A1484" s="320" t="s">
        <v>2644</v>
      </c>
      <c r="B1484" s="320"/>
      <c r="C1484" s="320"/>
      <c r="D1484" s="320"/>
      <c r="E1484" s="320"/>
      <c r="F1484" s="320"/>
      <c r="G1484" s="320"/>
      <c r="H1484" s="320"/>
      <c r="I1484" s="320"/>
      <c r="J1484" s="320"/>
      <c r="K1484" s="320"/>
      <c r="L1484" s="320"/>
      <c r="M1484" s="320"/>
      <c r="N1484" s="320"/>
      <c r="O1484" s="320"/>
      <c r="P1484" s="320"/>
      <c r="Q1484" s="320"/>
      <c r="R1484" s="320"/>
      <c r="S1484" s="320"/>
      <c r="T1484" s="320"/>
      <c r="U1484" s="320"/>
      <c r="V1484" s="320"/>
      <c r="W1484" s="320"/>
      <c r="X1484" s="320"/>
      <c r="Y1484" s="320"/>
      <c r="Z1484" s="320"/>
      <c r="AA1484" s="320"/>
      <c r="AB1484" s="320"/>
      <c r="AC1484" s="320"/>
      <c r="AD1484" s="88">
        <f>'Art. 121'!Q1424</f>
        <v>0</v>
      </c>
      <c r="AE1484" s="89">
        <f t="shared" si="257"/>
        <v>0</v>
      </c>
      <c r="AF1484">
        <f t="shared" si="258"/>
        <v>0</v>
      </c>
      <c r="AG1484" s="86">
        <f t="shared" si="259"/>
        <v>1</v>
      </c>
      <c r="AH1484" s="90">
        <f t="shared" si="260"/>
        <v>0</v>
      </c>
      <c r="AI1484" s="91">
        <f t="shared" si="261"/>
        <v>1.6949152542372881E-2</v>
      </c>
      <c r="AJ1484" s="91">
        <f t="shared" si="262"/>
        <v>0</v>
      </c>
      <c r="AK1484" s="91">
        <f t="shared" si="263"/>
        <v>0</v>
      </c>
    </row>
    <row r="1485" spans="1:37" ht="25.4" customHeight="1" thickTop="1" thickBot="1" x14ac:dyDescent="0.3">
      <c r="A1485" s="320" t="s">
        <v>2645</v>
      </c>
      <c r="B1485" s="320"/>
      <c r="C1485" s="320"/>
      <c r="D1485" s="320"/>
      <c r="E1485" s="320"/>
      <c r="F1485" s="320"/>
      <c r="G1485" s="320"/>
      <c r="H1485" s="320"/>
      <c r="I1485" s="320"/>
      <c r="J1485" s="320"/>
      <c r="K1485" s="320"/>
      <c r="L1485" s="320"/>
      <c r="M1485" s="320"/>
      <c r="N1485" s="320"/>
      <c r="O1485" s="320"/>
      <c r="P1485" s="320"/>
      <c r="Q1485" s="320"/>
      <c r="R1485" s="320"/>
      <c r="S1485" s="320"/>
      <c r="T1485" s="320"/>
      <c r="U1485" s="320"/>
      <c r="V1485" s="320"/>
      <c r="W1485" s="320"/>
      <c r="X1485" s="320"/>
      <c r="Y1485" s="320"/>
      <c r="Z1485" s="320"/>
      <c r="AA1485" s="320"/>
      <c r="AB1485" s="320"/>
      <c r="AC1485" s="320"/>
      <c r="AD1485" s="88">
        <f>'Art. 121'!Q1425</f>
        <v>0</v>
      </c>
      <c r="AE1485" s="89">
        <f t="shared" si="257"/>
        <v>0</v>
      </c>
      <c r="AF1485">
        <f t="shared" si="258"/>
        <v>0</v>
      </c>
      <c r="AG1485" s="86">
        <f t="shared" si="259"/>
        <v>1</v>
      </c>
      <c r="AH1485" s="90">
        <f t="shared" si="260"/>
        <v>0</v>
      </c>
      <c r="AI1485" s="91">
        <f t="shared" si="261"/>
        <v>1.6949152542372881E-2</v>
      </c>
      <c r="AJ1485" s="91">
        <f t="shared" si="262"/>
        <v>0</v>
      </c>
      <c r="AK1485" s="91">
        <f t="shared" si="263"/>
        <v>0</v>
      </c>
    </row>
    <row r="1486" spans="1:37" ht="25.4" customHeight="1" thickTop="1" thickBot="1" x14ac:dyDescent="0.3">
      <c r="A1486" s="320" t="s">
        <v>2646</v>
      </c>
      <c r="B1486" s="320"/>
      <c r="C1486" s="320"/>
      <c r="D1486" s="320"/>
      <c r="E1486" s="320"/>
      <c r="F1486" s="320"/>
      <c r="G1486" s="320"/>
      <c r="H1486" s="320"/>
      <c r="I1486" s="320"/>
      <c r="J1486" s="320"/>
      <c r="K1486" s="320"/>
      <c r="L1486" s="320"/>
      <c r="M1486" s="320"/>
      <c r="N1486" s="320"/>
      <c r="O1486" s="320"/>
      <c r="P1486" s="320"/>
      <c r="Q1486" s="320"/>
      <c r="R1486" s="320"/>
      <c r="S1486" s="320"/>
      <c r="T1486" s="320"/>
      <c r="U1486" s="320"/>
      <c r="V1486" s="320"/>
      <c r="W1486" s="320"/>
      <c r="X1486" s="320"/>
      <c r="Y1486" s="320"/>
      <c r="Z1486" s="320"/>
      <c r="AA1486" s="320"/>
      <c r="AB1486" s="320"/>
      <c r="AC1486" s="320"/>
      <c r="AD1486" s="88">
        <f>'Art. 121'!Q1426</f>
        <v>0</v>
      </c>
      <c r="AE1486" s="89">
        <f t="shared" si="257"/>
        <v>0</v>
      </c>
      <c r="AF1486">
        <f t="shared" si="258"/>
        <v>0</v>
      </c>
      <c r="AG1486" s="86">
        <f t="shared" si="259"/>
        <v>1</v>
      </c>
      <c r="AH1486" s="90">
        <f t="shared" si="260"/>
        <v>0</v>
      </c>
      <c r="AI1486" s="91">
        <f t="shared" si="261"/>
        <v>1.6949152542372881E-2</v>
      </c>
      <c r="AJ1486" s="91">
        <f t="shared" si="262"/>
        <v>0</v>
      </c>
      <c r="AK1486" s="91">
        <f t="shared" si="263"/>
        <v>0</v>
      </c>
    </row>
    <row r="1487" spans="1:37" ht="25.4" customHeight="1" thickTop="1" thickBot="1" x14ac:dyDescent="0.3">
      <c r="A1487" s="320" t="s">
        <v>2647</v>
      </c>
      <c r="B1487" s="320"/>
      <c r="C1487" s="320"/>
      <c r="D1487" s="320"/>
      <c r="E1487" s="320"/>
      <c r="F1487" s="320"/>
      <c r="G1487" s="320"/>
      <c r="H1487" s="320"/>
      <c r="I1487" s="320"/>
      <c r="J1487" s="320"/>
      <c r="K1487" s="320"/>
      <c r="L1487" s="320"/>
      <c r="M1487" s="320"/>
      <c r="N1487" s="320"/>
      <c r="O1487" s="320"/>
      <c r="P1487" s="320"/>
      <c r="Q1487" s="320"/>
      <c r="R1487" s="320"/>
      <c r="S1487" s="320"/>
      <c r="T1487" s="320"/>
      <c r="U1487" s="320"/>
      <c r="V1487" s="320"/>
      <c r="W1487" s="320"/>
      <c r="X1487" s="320"/>
      <c r="Y1487" s="320"/>
      <c r="Z1487" s="320"/>
      <c r="AA1487" s="320"/>
      <c r="AB1487" s="320"/>
      <c r="AC1487" s="320"/>
      <c r="AD1487" s="88">
        <f>'Art. 121'!Q1427</f>
        <v>0</v>
      </c>
      <c r="AE1487" s="89">
        <f t="shared" si="257"/>
        <v>0</v>
      </c>
      <c r="AF1487">
        <f t="shared" si="258"/>
        <v>0</v>
      </c>
      <c r="AG1487" s="86">
        <f t="shared" si="259"/>
        <v>1</v>
      </c>
      <c r="AH1487" s="90">
        <f t="shared" si="260"/>
        <v>0</v>
      </c>
      <c r="AI1487" s="91">
        <f t="shared" si="261"/>
        <v>1.6949152542372881E-2</v>
      </c>
      <c r="AJ1487" s="91">
        <f t="shared" si="262"/>
        <v>0</v>
      </c>
      <c r="AK1487" s="91">
        <f t="shared" si="263"/>
        <v>0</v>
      </c>
    </row>
    <row r="1488" spans="1:37" ht="25.4" customHeight="1" thickTop="1" thickBot="1" x14ac:dyDescent="0.3">
      <c r="A1488" s="320" t="s">
        <v>2648</v>
      </c>
      <c r="B1488" s="320"/>
      <c r="C1488" s="320"/>
      <c r="D1488" s="320"/>
      <c r="E1488" s="320"/>
      <c r="F1488" s="320"/>
      <c r="G1488" s="320"/>
      <c r="H1488" s="320"/>
      <c r="I1488" s="320"/>
      <c r="J1488" s="320"/>
      <c r="K1488" s="320"/>
      <c r="L1488" s="320"/>
      <c r="M1488" s="320"/>
      <c r="N1488" s="320"/>
      <c r="O1488" s="320"/>
      <c r="P1488" s="320"/>
      <c r="Q1488" s="320"/>
      <c r="R1488" s="320"/>
      <c r="S1488" s="320"/>
      <c r="T1488" s="320"/>
      <c r="U1488" s="320"/>
      <c r="V1488" s="320"/>
      <c r="W1488" s="320"/>
      <c r="X1488" s="320"/>
      <c r="Y1488" s="320"/>
      <c r="Z1488" s="320"/>
      <c r="AA1488" s="320"/>
      <c r="AB1488" s="320"/>
      <c r="AC1488" s="320"/>
      <c r="AD1488" s="88">
        <f>'Art. 121'!Q1428</f>
        <v>0</v>
      </c>
      <c r="AE1488" s="89">
        <f t="shared" si="257"/>
        <v>0</v>
      </c>
      <c r="AF1488">
        <f t="shared" si="258"/>
        <v>0</v>
      </c>
      <c r="AG1488" s="86">
        <f t="shared" si="259"/>
        <v>1</v>
      </c>
      <c r="AH1488" s="90">
        <f t="shared" si="260"/>
        <v>0</v>
      </c>
      <c r="AI1488" s="91">
        <f t="shared" si="261"/>
        <v>1.6949152542372881E-2</v>
      </c>
      <c r="AJ1488" s="91">
        <f t="shared" si="262"/>
        <v>0</v>
      </c>
      <c r="AK1488" s="91">
        <f t="shared" si="263"/>
        <v>0</v>
      </c>
    </row>
    <row r="1489" spans="1:37" ht="25.4" customHeight="1" thickTop="1" thickBot="1" x14ac:dyDescent="0.3">
      <c r="A1489" s="320" t="s">
        <v>2649</v>
      </c>
      <c r="B1489" s="320"/>
      <c r="C1489" s="320"/>
      <c r="D1489" s="320"/>
      <c r="E1489" s="320"/>
      <c r="F1489" s="320"/>
      <c r="G1489" s="320"/>
      <c r="H1489" s="320"/>
      <c r="I1489" s="320"/>
      <c r="J1489" s="320"/>
      <c r="K1489" s="320"/>
      <c r="L1489" s="320"/>
      <c r="M1489" s="320"/>
      <c r="N1489" s="320"/>
      <c r="O1489" s="320"/>
      <c r="P1489" s="320"/>
      <c r="Q1489" s="320"/>
      <c r="R1489" s="320"/>
      <c r="S1489" s="320"/>
      <c r="T1489" s="320"/>
      <c r="U1489" s="320"/>
      <c r="V1489" s="320"/>
      <c r="W1489" s="320"/>
      <c r="X1489" s="320"/>
      <c r="Y1489" s="320"/>
      <c r="Z1489" s="320"/>
      <c r="AA1489" s="320"/>
      <c r="AB1489" s="320"/>
      <c r="AC1489" s="320"/>
      <c r="AD1489" s="88">
        <f>'Art. 121'!Q1429</f>
        <v>0</v>
      </c>
      <c r="AE1489" s="89">
        <f t="shared" si="257"/>
        <v>0</v>
      </c>
      <c r="AF1489">
        <f t="shared" si="258"/>
        <v>0</v>
      </c>
      <c r="AG1489" s="86">
        <f t="shared" si="259"/>
        <v>1</v>
      </c>
      <c r="AH1489" s="90">
        <f t="shared" si="260"/>
        <v>0</v>
      </c>
      <c r="AI1489" s="91">
        <f t="shared" si="261"/>
        <v>1.6949152542372881E-2</v>
      </c>
      <c r="AJ1489" s="91">
        <f t="shared" si="262"/>
        <v>0</v>
      </c>
      <c r="AK1489" s="91">
        <f t="shared" si="263"/>
        <v>0</v>
      </c>
    </row>
    <row r="1490" spans="1:37" ht="25.4" customHeight="1" thickTop="1" thickBot="1" x14ac:dyDescent="0.3">
      <c r="A1490" s="320" t="s">
        <v>2650</v>
      </c>
      <c r="B1490" s="320"/>
      <c r="C1490" s="320"/>
      <c r="D1490" s="320"/>
      <c r="E1490" s="320"/>
      <c r="F1490" s="320"/>
      <c r="G1490" s="320"/>
      <c r="H1490" s="320"/>
      <c r="I1490" s="320"/>
      <c r="J1490" s="320"/>
      <c r="K1490" s="320"/>
      <c r="L1490" s="320"/>
      <c r="M1490" s="320"/>
      <c r="N1490" s="320"/>
      <c r="O1490" s="320"/>
      <c r="P1490" s="320"/>
      <c r="Q1490" s="320"/>
      <c r="R1490" s="320"/>
      <c r="S1490" s="320"/>
      <c r="T1490" s="320"/>
      <c r="U1490" s="320"/>
      <c r="V1490" s="320"/>
      <c r="W1490" s="320"/>
      <c r="X1490" s="320"/>
      <c r="Y1490" s="320"/>
      <c r="Z1490" s="320"/>
      <c r="AA1490" s="320"/>
      <c r="AB1490" s="320"/>
      <c r="AC1490" s="320"/>
      <c r="AD1490" s="88">
        <f>'Art. 121'!Q1430</f>
        <v>0</v>
      </c>
      <c r="AE1490" s="89">
        <f t="shared" si="257"/>
        <v>0</v>
      </c>
      <c r="AF1490">
        <f t="shared" si="258"/>
        <v>0</v>
      </c>
      <c r="AG1490" s="86">
        <f t="shared" si="259"/>
        <v>1</v>
      </c>
      <c r="AH1490" s="90">
        <f t="shared" si="260"/>
        <v>0</v>
      </c>
      <c r="AI1490" s="91">
        <f t="shared" si="261"/>
        <v>1.6949152542372881E-2</v>
      </c>
      <c r="AJ1490" s="91">
        <f t="shared" si="262"/>
        <v>0</v>
      </c>
      <c r="AK1490" s="91">
        <f t="shared" si="263"/>
        <v>0</v>
      </c>
    </row>
    <row r="1491" spans="1:37" ht="25.4" customHeight="1" thickTop="1" thickBot="1" x14ac:dyDescent="0.3">
      <c r="A1491" s="320" t="s">
        <v>2651</v>
      </c>
      <c r="B1491" s="320"/>
      <c r="C1491" s="320"/>
      <c r="D1491" s="320"/>
      <c r="E1491" s="320"/>
      <c r="F1491" s="320"/>
      <c r="G1491" s="320"/>
      <c r="H1491" s="320"/>
      <c r="I1491" s="320"/>
      <c r="J1491" s="320"/>
      <c r="K1491" s="320"/>
      <c r="L1491" s="320"/>
      <c r="M1491" s="320"/>
      <c r="N1491" s="320"/>
      <c r="O1491" s="320"/>
      <c r="P1491" s="320"/>
      <c r="Q1491" s="320"/>
      <c r="R1491" s="320"/>
      <c r="S1491" s="320"/>
      <c r="T1491" s="320"/>
      <c r="U1491" s="320"/>
      <c r="V1491" s="320"/>
      <c r="W1491" s="320"/>
      <c r="X1491" s="320"/>
      <c r="Y1491" s="320"/>
      <c r="Z1491" s="320"/>
      <c r="AA1491" s="320"/>
      <c r="AB1491" s="320"/>
      <c r="AC1491" s="320"/>
      <c r="AD1491" s="88">
        <f>'Art. 121'!Q1431</f>
        <v>0</v>
      </c>
      <c r="AE1491" s="89">
        <f t="shared" si="257"/>
        <v>0</v>
      </c>
      <c r="AF1491">
        <f t="shared" si="258"/>
        <v>0</v>
      </c>
      <c r="AG1491" s="86">
        <f t="shared" si="259"/>
        <v>1</v>
      </c>
      <c r="AH1491" s="90">
        <f t="shared" si="260"/>
        <v>0</v>
      </c>
      <c r="AI1491" s="91">
        <f t="shared" si="261"/>
        <v>1.6949152542372881E-2</v>
      </c>
      <c r="AJ1491" s="91">
        <f t="shared" si="262"/>
        <v>0</v>
      </c>
      <c r="AK1491" s="91">
        <f t="shared" si="263"/>
        <v>0</v>
      </c>
    </row>
    <row r="1492" spans="1:37" ht="25.4" customHeight="1" thickTop="1" thickBot="1" x14ac:dyDescent="0.3">
      <c r="A1492" s="320" t="s">
        <v>2652</v>
      </c>
      <c r="B1492" s="320"/>
      <c r="C1492" s="320"/>
      <c r="D1492" s="320"/>
      <c r="E1492" s="320"/>
      <c r="F1492" s="320"/>
      <c r="G1492" s="320"/>
      <c r="H1492" s="320"/>
      <c r="I1492" s="320"/>
      <c r="J1492" s="320"/>
      <c r="K1492" s="320"/>
      <c r="L1492" s="320"/>
      <c r="M1492" s="320"/>
      <c r="N1492" s="320"/>
      <c r="O1492" s="320"/>
      <c r="P1492" s="320"/>
      <c r="Q1492" s="320"/>
      <c r="R1492" s="320"/>
      <c r="S1492" s="320"/>
      <c r="T1492" s="320"/>
      <c r="U1492" s="320"/>
      <c r="V1492" s="320"/>
      <c r="W1492" s="320"/>
      <c r="X1492" s="320"/>
      <c r="Y1492" s="320"/>
      <c r="Z1492" s="320"/>
      <c r="AA1492" s="320"/>
      <c r="AB1492" s="320"/>
      <c r="AC1492" s="320"/>
      <c r="AD1492" s="88">
        <f>'Art. 121'!Q1432</f>
        <v>0</v>
      </c>
      <c r="AE1492" s="89">
        <f t="shared" si="257"/>
        <v>0</v>
      </c>
      <c r="AF1492">
        <f t="shared" si="258"/>
        <v>0</v>
      </c>
      <c r="AG1492" s="86">
        <f t="shared" si="259"/>
        <v>1</v>
      </c>
      <c r="AH1492" s="90">
        <f t="shared" si="260"/>
        <v>0</v>
      </c>
      <c r="AI1492" s="91">
        <f t="shared" si="261"/>
        <v>1.6949152542372881E-2</v>
      </c>
      <c r="AJ1492" s="91">
        <f t="shared" si="262"/>
        <v>0</v>
      </c>
      <c r="AK1492" s="91">
        <f t="shared" si="263"/>
        <v>0</v>
      </c>
    </row>
    <row r="1493" spans="1:37" ht="25.4" customHeight="1" thickTop="1" thickBot="1" x14ac:dyDescent="0.3">
      <c r="A1493" s="320" t="s">
        <v>1554</v>
      </c>
      <c r="B1493" s="320"/>
      <c r="C1493" s="320"/>
      <c r="D1493" s="320"/>
      <c r="E1493" s="320"/>
      <c r="F1493" s="320"/>
      <c r="G1493" s="320"/>
      <c r="H1493" s="320"/>
      <c r="I1493" s="320"/>
      <c r="J1493" s="320"/>
      <c r="K1493" s="320"/>
      <c r="L1493" s="320"/>
      <c r="M1493" s="320"/>
      <c r="N1493" s="320"/>
      <c r="O1493" s="320"/>
      <c r="P1493" s="320"/>
      <c r="Q1493" s="320"/>
      <c r="R1493" s="320"/>
      <c r="S1493" s="320"/>
      <c r="T1493" s="320"/>
      <c r="U1493" s="320"/>
      <c r="V1493" s="320"/>
      <c r="W1493" s="320"/>
      <c r="X1493" s="320"/>
      <c r="Y1493" s="320"/>
      <c r="Z1493" s="320"/>
      <c r="AA1493" s="320"/>
      <c r="AB1493" s="320"/>
      <c r="AC1493" s="320"/>
      <c r="AD1493" s="88">
        <f>'Art. 121'!Q1433</f>
        <v>0</v>
      </c>
      <c r="AE1493" s="89">
        <f t="shared" si="257"/>
        <v>0</v>
      </c>
      <c r="AF1493">
        <f t="shared" si="258"/>
        <v>0</v>
      </c>
      <c r="AG1493" s="86">
        <f t="shared" si="259"/>
        <v>1</v>
      </c>
      <c r="AH1493" s="90">
        <f t="shared" si="260"/>
        <v>0</v>
      </c>
      <c r="AI1493" s="91">
        <f t="shared" si="261"/>
        <v>1.6949152542372881E-2</v>
      </c>
      <c r="AJ1493" s="91">
        <f t="shared" si="262"/>
        <v>0</v>
      </c>
      <c r="AK1493" s="91">
        <f t="shared" si="263"/>
        <v>0</v>
      </c>
    </row>
    <row r="1494" spans="1:37" ht="25.4" customHeight="1" thickTop="1" thickBot="1" x14ac:dyDescent="0.3">
      <c r="A1494" s="320" t="s">
        <v>1556</v>
      </c>
      <c r="B1494" s="320"/>
      <c r="C1494" s="320"/>
      <c r="D1494" s="320"/>
      <c r="E1494" s="320"/>
      <c r="F1494" s="320"/>
      <c r="G1494" s="320"/>
      <c r="H1494" s="320"/>
      <c r="I1494" s="320"/>
      <c r="J1494" s="320"/>
      <c r="K1494" s="320"/>
      <c r="L1494" s="320"/>
      <c r="M1494" s="320"/>
      <c r="N1494" s="320"/>
      <c r="O1494" s="320"/>
      <c r="P1494" s="320"/>
      <c r="Q1494" s="320"/>
      <c r="R1494" s="320"/>
      <c r="S1494" s="320"/>
      <c r="T1494" s="320"/>
      <c r="U1494" s="320"/>
      <c r="V1494" s="320"/>
      <c r="W1494" s="320"/>
      <c r="X1494" s="320"/>
      <c r="Y1494" s="320"/>
      <c r="Z1494" s="320"/>
      <c r="AA1494" s="320"/>
      <c r="AB1494" s="320"/>
      <c r="AC1494" s="320"/>
      <c r="AD1494" s="88">
        <f>'Art. 121'!Q1434</f>
        <v>0</v>
      </c>
      <c r="AE1494" s="89">
        <f t="shared" si="257"/>
        <v>0</v>
      </c>
      <c r="AF1494">
        <f t="shared" si="258"/>
        <v>0</v>
      </c>
      <c r="AG1494" s="86">
        <f t="shared" si="259"/>
        <v>1</v>
      </c>
      <c r="AH1494" s="90">
        <f t="shared" si="260"/>
        <v>0</v>
      </c>
      <c r="AI1494" s="91">
        <f t="shared" si="261"/>
        <v>1.6949152542372881E-2</v>
      </c>
      <c r="AJ1494" s="91">
        <f t="shared" si="262"/>
        <v>0</v>
      </c>
      <c r="AK1494" s="91">
        <f t="shared" si="263"/>
        <v>0</v>
      </c>
    </row>
    <row r="1495" spans="1:37" ht="25.4" customHeight="1" thickTop="1" thickBot="1" x14ac:dyDescent="0.3">
      <c r="A1495" s="320" t="s">
        <v>1558</v>
      </c>
      <c r="B1495" s="320"/>
      <c r="C1495" s="320"/>
      <c r="D1495" s="320"/>
      <c r="E1495" s="320"/>
      <c r="F1495" s="320"/>
      <c r="G1495" s="320"/>
      <c r="H1495" s="320"/>
      <c r="I1495" s="320"/>
      <c r="J1495" s="320"/>
      <c r="K1495" s="320"/>
      <c r="L1495" s="320"/>
      <c r="M1495" s="320"/>
      <c r="N1495" s="320"/>
      <c r="O1495" s="320"/>
      <c r="P1495" s="320"/>
      <c r="Q1495" s="320"/>
      <c r="R1495" s="320"/>
      <c r="S1495" s="320"/>
      <c r="T1495" s="320"/>
      <c r="U1495" s="320"/>
      <c r="V1495" s="320"/>
      <c r="W1495" s="320"/>
      <c r="X1495" s="320"/>
      <c r="Y1495" s="320"/>
      <c r="Z1495" s="320"/>
      <c r="AA1495" s="320"/>
      <c r="AB1495" s="320"/>
      <c r="AC1495" s="320"/>
      <c r="AD1495" s="88">
        <f>'Art. 121'!Q1435</f>
        <v>0</v>
      </c>
      <c r="AE1495" s="89">
        <f t="shared" si="257"/>
        <v>0</v>
      </c>
      <c r="AF1495">
        <f t="shared" si="258"/>
        <v>0</v>
      </c>
      <c r="AG1495" s="86">
        <f t="shared" si="259"/>
        <v>1</v>
      </c>
      <c r="AH1495" s="90">
        <f t="shared" si="260"/>
        <v>0</v>
      </c>
      <c r="AI1495" s="91">
        <f t="shared" si="261"/>
        <v>1.6949152542372881E-2</v>
      </c>
      <c r="AJ1495" s="91">
        <f t="shared" si="262"/>
        <v>0</v>
      </c>
      <c r="AK1495" s="91">
        <f t="shared" si="263"/>
        <v>0</v>
      </c>
    </row>
    <row r="1496" spans="1:37" ht="25.4" customHeight="1" thickTop="1" thickBot="1" x14ac:dyDescent="0.3">
      <c r="A1496" s="320" t="s">
        <v>1560</v>
      </c>
      <c r="B1496" s="320"/>
      <c r="C1496" s="320"/>
      <c r="D1496" s="320"/>
      <c r="E1496" s="320"/>
      <c r="F1496" s="320"/>
      <c r="G1496" s="320"/>
      <c r="H1496" s="320"/>
      <c r="I1496" s="320"/>
      <c r="J1496" s="320"/>
      <c r="K1496" s="320"/>
      <c r="L1496" s="320"/>
      <c r="M1496" s="320"/>
      <c r="N1496" s="320"/>
      <c r="O1496" s="320"/>
      <c r="P1496" s="320"/>
      <c r="Q1496" s="320"/>
      <c r="R1496" s="320"/>
      <c r="S1496" s="320"/>
      <c r="T1496" s="320"/>
      <c r="U1496" s="320"/>
      <c r="V1496" s="320"/>
      <c r="W1496" s="320"/>
      <c r="X1496" s="320"/>
      <c r="Y1496" s="320"/>
      <c r="Z1496" s="320"/>
      <c r="AA1496" s="320"/>
      <c r="AB1496" s="320"/>
      <c r="AC1496" s="320"/>
      <c r="AD1496" s="88">
        <f>'Art. 121'!Q1436</f>
        <v>0</v>
      </c>
      <c r="AE1496" s="89">
        <f t="shared" si="257"/>
        <v>0</v>
      </c>
      <c r="AF1496">
        <f t="shared" si="258"/>
        <v>0</v>
      </c>
      <c r="AG1496" s="86">
        <f t="shared" si="259"/>
        <v>1</v>
      </c>
      <c r="AH1496" s="90">
        <f t="shared" si="260"/>
        <v>0</v>
      </c>
      <c r="AI1496" s="91">
        <f t="shared" si="261"/>
        <v>1.6949152542372881E-2</v>
      </c>
      <c r="AJ1496" s="91">
        <f t="shared" si="262"/>
        <v>0</v>
      </c>
      <c r="AK1496" s="91">
        <f t="shared" si="263"/>
        <v>0</v>
      </c>
    </row>
    <row r="1497" spans="1:37" ht="25.4" customHeight="1" thickTop="1" thickBot="1" x14ac:dyDescent="0.3">
      <c r="A1497" s="320" t="s">
        <v>1562</v>
      </c>
      <c r="B1497" s="320"/>
      <c r="C1497" s="320"/>
      <c r="D1497" s="320"/>
      <c r="E1497" s="320"/>
      <c r="F1497" s="320"/>
      <c r="G1497" s="320"/>
      <c r="H1497" s="320"/>
      <c r="I1497" s="320"/>
      <c r="J1497" s="320"/>
      <c r="K1497" s="320"/>
      <c r="L1497" s="320"/>
      <c r="M1497" s="320"/>
      <c r="N1497" s="320"/>
      <c r="O1497" s="320"/>
      <c r="P1497" s="320"/>
      <c r="Q1497" s="320"/>
      <c r="R1497" s="320"/>
      <c r="S1497" s="320"/>
      <c r="T1497" s="320"/>
      <c r="U1497" s="320"/>
      <c r="V1497" s="320"/>
      <c r="W1497" s="320"/>
      <c r="X1497" s="320"/>
      <c r="Y1497" s="320"/>
      <c r="Z1497" s="320"/>
      <c r="AA1497" s="320"/>
      <c r="AB1497" s="320"/>
      <c r="AC1497" s="320"/>
      <c r="AD1497" s="88">
        <f>'Art. 121'!Q1437</f>
        <v>0</v>
      </c>
      <c r="AE1497" s="89">
        <f t="shared" si="257"/>
        <v>0</v>
      </c>
      <c r="AF1497">
        <f t="shared" si="258"/>
        <v>0</v>
      </c>
      <c r="AG1497" s="86">
        <f t="shared" si="259"/>
        <v>1</v>
      </c>
      <c r="AH1497" s="90">
        <f t="shared" si="260"/>
        <v>0</v>
      </c>
      <c r="AI1497" s="91">
        <f t="shared" si="261"/>
        <v>1.6949152542372881E-2</v>
      </c>
      <c r="AJ1497" s="91">
        <f t="shared" si="262"/>
        <v>0</v>
      </c>
      <c r="AK1497" s="91">
        <f t="shared" si="263"/>
        <v>0</v>
      </c>
    </row>
    <row r="1498" spans="1:37" ht="25.4" customHeight="1" thickTop="1" thickBot="1" x14ac:dyDescent="0.3">
      <c r="A1498" s="320" t="s">
        <v>2653</v>
      </c>
      <c r="B1498" s="320"/>
      <c r="C1498" s="320"/>
      <c r="D1498" s="320"/>
      <c r="E1498" s="320"/>
      <c r="F1498" s="320"/>
      <c r="G1498" s="320"/>
      <c r="H1498" s="320"/>
      <c r="I1498" s="320"/>
      <c r="J1498" s="320"/>
      <c r="K1498" s="320"/>
      <c r="L1498" s="320"/>
      <c r="M1498" s="320"/>
      <c r="N1498" s="320"/>
      <c r="O1498" s="320"/>
      <c r="P1498" s="320"/>
      <c r="Q1498" s="320"/>
      <c r="R1498" s="320"/>
      <c r="S1498" s="320"/>
      <c r="T1498" s="320"/>
      <c r="U1498" s="320"/>
      <c r="V1498" s="320"/>
      <c r="W1498" s="320"/>
      <c r="X1498" s="320"/>
      <c r="Y1498" s="320"/>
      <c r="Z1498" s="320"/>
      <c r="AA1498" s="320"/>
      <c r="AB1498" s="320"/>
      <c r="AC1498" s="320"/>
      <c r="AD1498" s="88">
        <f>'Art. 121'!Q1438</f>
        <v>0</v>
      </c>
      <c r="AE1498" s="89">
        <f t="shared" si="257"/>
        <v>0</v>
      </c>
      <c r="AF1498">
        <f t="shared" si="258"/>
        <v>0</v>
      </c>
      <c r="AG1498" s="86">
        <f t="shared" si="259"/>
        <v>1</v>
      </c>
      <c r="AH1498" s="90">
        <f t="shared" si="260"/>
        <v>0</v>
      </c>
      <c r="AI1498" s="91">
        <f t="shared" si="261"/>
        <v>1.6949152542372881E-2</v>
      </c>
      <c r="AJ1498" s="91">
        <f t="shared" si="262"/>
        <v>0</v>
      </c>
      <c r="AK1498" s="91">
        <f t="shared" si="263"/>
        <v>0</v>
      </c>
    </row>
    <row r="1499" spans="1:37" ht="25.4" customHeight="1" thickTop="1" thickBot="1" x14ac:dyDescent="0.3">
      <c r="A1499" s="320" t="s">
        <v>1565</v>
      </c>
      <c r="B1499" s="320"/>
      <c r="C1499" s="320"/>
      <c r="D1499" s="320"/>
      <c r="E1499" s="320"/>
      <c r="F1499" s="320"/>
      <c r="G1499" s="320"/>
      <c r="H1499" s="320"/>
      <c r="I1499" s="320"/>
      <c r="J1499" s="320"/>
      <c r="K1499" s="320"/>
      <c r="L1499" s="320"/>
      <c r="M1499" s="320"/>
      <c r="N1499" s="320"/>
      <c r="O1499" s="320"/>
      <c r="P1499" s="320"/>
      <c r="Q1499" s="320"/>
      <c r="R1499" s="320"/>
      <c r="S1499" s="320"/>
      <c r="T1499" s="320"/>
      <c r="U1499" s="320"/>
      <c r="V1499" s="320"/>
      <c r="W1499" s="320"/>
      <c r="X1499" s="320"/>
      <c r="Y1499" s="320"/>
      <c r="Z1499" s="320"/>
      <c r="AA1499" s="320"/>
      <c r="AB1499" s="320"/>
      <c r="AC1499" s="320"/>
      <c r="AD1499" s="88">
        <f>'Art. 121'!Q1439</f>
        <v>0</v>
      </c>
      <c r="AE1499" s="89">
        <f t="shared" si="257"/>
        <v>0</v>
      </c>
      <c r="AF1499">
        <f t="shared" si="258"/>
        <v>0</v>
      </c>
      <c r="AG1499" s="86">
        <f t="shared" si="259"/>
        <v>1</v>
      </c>
      <c r="AH1499" s="90">
        <f t="shared" si="260"/>
        <v>0</v>
      </c>
      <c r="AI1499" s="91">
        <f t="shared" si="261"/>
        <v>1.6949152542372881E-2</v>
      </c>
      <c r="AJ1499" s="91">
        <f t="shared" si="262"/>
        <v>0</v>
      </c>
      <c r="AK1499" s="91">
        <f t="shared" si="263"/>
        <v>0</v>
      </c>
    </row>
    <row r="1500" spans="1:37" ht="25.4" customHeight="1" thickTop="1" thickBot="1" x14ac:dyDescent="0.3">
      <c r="A1500" s="320" t="s">
        <v>1567</v>
      </c>
      <c r="B1500" s="320"/>
      <c r="C1500" s="320"/>
      <c r="D1500" s="320"/>
      <c r="E1500" s="320"/>
      <c r="F1500" s="320"/>
      <c r="G1500" s="320"/>
      <c r="H1500" s="320"/>
      <c r="I1500" s="320"/>
      <c r="J1500" s="320"/>
      <c r="K1500" s="320"/>
      <c r="L1500" s="320"/>
      <c r="M1500" s="320"/>
      <c r="N1500" s="320"/>
      <c r="O1500" s="320"/>
      <c r="P1500" s="320"/>
      <c r="Q1500" s="320"/>
      <c r="R1500" s="320"/>
      <c r="S1500" s="320"/>
      <c r="T1500" s="320"/>
      <c r="U1500" s="320"/>
      <c r="V1500" s="320"/>
      <c r="W1500" s="320"/>
      <c r="X1500" s="320"/>
      <c r="Y1500" s="320"/>
      <c r="Z1500" s="320"/>
      <c r="AA1500" s="320"/>
      <c r="AB1500" s="320"/>
      <c r="AC1500" s="320"/>
      <c r="AD1500" s="88">
        <f>'Art. 121'!Q1440</f>
        <v>0</v>
      </c>
      <c r="AE1500" s="89">
        <f t="shared" si="257"/>
        <v>0</v>
      </c>
      <c r="AF1500">
        <f t="shared" si="258"/>
        <v>0</v>
      </c>
      <c r="AG1500" s="86">
        <f t="shared" si="259"/>
        <v>1</v>
      </c>
      <c r="AH1500" s="90">
        <f t="shared" si="260"/>
        <v>0</v>
      </c>
      <c r="AI1500" s="91">
        <f t="shared" si="261"/>
        <v>1.6949152542372881E-2</v>
      </c>
      <c r="AJ1500" s="91">
        <f t="shared" si="262"/>
        <v>0</v>
      </c>
      <c r="AK1500" s="91">
        <f t="shared" si="263"/>
        <v>0</v>
      </c>
    </row>
    <row r="1501" spans="1:37" ht="25.4" customHeight="1" thickTop="1" thickBot="1" x14ac:dyDescent="0.3">
      <c r="A1501" s="320" t="s">
        <v>1569</v>
      </c>
      <c r="B1501" s="320"/>
      <c r="C1501" s="320"/>
      <c r="D1501" s="320"/>
      <c r="E1501" s="320"/>
      <c r="F1501" s="320"/>
      <c r="G1501" s="320"/>
      <c r="H1501" s="320"/>
      <c r="I1501" s="320"/>
      <c r="J1501" s="320"/>
      <c r="K1501" s="320"/>
      <c r="L1501" s="320"/>
      <c r="M1501" s="320"/>
      <c r="N1501" s="320"/>
      <c r="O1501" s="320"/>
      <c r="P1501" s="320"/>
      <c r="Q1501" s="320"/>
      <c r="R1501" s="320"/>
      <c r="S1501" s="320"/>
      <c r="T1501" s="320"/>
      <c r="U1501" s="320"/>
      <c r="V1501" s="320"/>
      <c r="W1501" s="320"/>
      <c r="X1501" s="320"/>
      <c r="Y1501" s="320"/>
      <c r="Z1501" s="320"/>
      <c r="AA1501" s="320"/>
      <c r="AB1501" s="320"/>
      <c r="AC1501" s="320"/>
      <c r="AD1501" s="88">
        <f>'Art. 121'!Q1441</f>
        <v>0</v>
      </c>
      <c r="AE1501" s="89">
        <f t="shared" si="257"/>
        <v>0</v>
      </c>
      <c r="AF1501">
        <f t="shared" si="258"/>
        <v>0</v>
      </c>
      <c r="AG1501" s="86">
        <f t="shared" si="259"/>
        <v>1</v>
      </c>
      <c r="AH1501" s="90">
        <f t="shared" si="260"/>
        <v>0</v>
      </c>
      <c r="AI1501" s="91">
        <f t="shared" si="261"/>
        <v>1.6949152542372881E-2</v>
      </c>
      <c r="AJ1501" s="91">
        <f t="shared" si="262"/>
        <v>0</v>
      </c>
      <c r="AK1501" s="91">
        <f t="shared" si="263"/>
        <v>0</v>
      </c>
    </row>
    <row r="1502" spans="1:37" ht="25.4" customHeight="1" thickTop="1" thickBot="1" x14ac:dyDescent="0.3">
      <c r="A1502" s="320" t="s">
        <v>1571</v>
      </c>
      <c r="B1502" s="320"/>
      <c r="C1502" s="320"/>
      <c r="D1502" s="320"/>
      <c r="E1502" s="320"/>
      <c r="F1502" s="320"/>
      <c r="G1502" s="320"/>
      <c r="H1502" s="320"/>
      <c r="I1502" s="320"/>
      <c r="J1502" s="320"/>
      <c r="K1502" s="320"/>
      <c r="L1502" s="320"/>
      <c r="M1502" s="320"/>
      <c r="N1502" s="320"/>
      <c r="O1502" s="320"/>
      <c r="P1502" s="320"/>
      <c r="Q1502" s="320"/>
      <c r="R1502" s="320"/>
      <c r="S1502" s="320"/>
      <c r="T1502" s="320"/>
      <c r="U1502" s="320"/>
      <c r="V1502" s="320"/>
      <c r="W1502" s="320"/>
      <c r="X1502" s="320"/>
      <c r="Y1502" s="320"/>
      <c r="Z1502" s="320"/>
      <c r="AA1502" s="320"/>
      <c r="AB1502" s="320"/>
      <c r="AC1502" s="320"/>
      <c r="AD1502" s="88">
        <f>'Art. 121'!Q1442</f>
        <v>0</v>
      </c>
      <c r="AE1502" s="89">
        <f t="shared" si="257"/>
        <v>0</v>
      </c>
      <c r="AF1502">
        <f t="shared" si="258"/>
        <v>0</v>
      </c>
      <c r="AG1502" s="86">
        <f t="shared" si="259"/>
        <v>1</v>
      </c>
      <c r="AH1502" s="90">
        <f t="shared" si="260"/>
        <v>0</v>
      </c>
      <c r="AI1502" s="91">
        <f t="shared" si="261"/>
        <v>1.6949152542372881E-2</v>
      </c>
      <c r="AJ1502" s="91">
        <f t="shared" si="262"/>
        <v>0</v>
      </c>
      <c r="AK1502" s="91">
        <f t="shared" si="263"/>
        <v>0</v>
      </c>
    </row>
    <row r="1503" spans="1:37" ht="25.4" customHeight="1" thickTop="1" thickBot="1" x14ac:dyDescent="0.3">
      <c r="A1503" s="320" t="s">
        <v>1573</v>
      </c>
      <c r="B1503" s="320"/>
      <c r="C1503" s="320"/>
      <c r="D1503" s="320"/>
      <c r="E1503" s="320"/>
      <c r="F1503" s="320"/>
      <c r="G1503" s="320"/>
      <c r="H1503" s="320"/>
      <c r="I1503" s="320"/>
      <c r="J1503" s="320"/>
      <c r="K1503" s="320"/>
      <c r="L1503" s="320"/>
      <c r="M1503" s="320"/>
      <c r="N1503" s="320"/>
      <c r="O1503" s="320"/>
      <c r="P1503" s="320"/>
      <c r="Q1503" s="320"/>
      <c r="R1503" s="320"/>
      <c r="S1503" s="320"/>
      <c r="T1503" s="320"/>
      <c r="U1503" s="320"/>
      <c r="V1503" s="320"/>
      <c r="W1503" s="320"/>
      <c r="X1503" s="320"/>
      <c r="Y1503" s="320"/>
      <c r="Z1503" s="320"/>
      <c r="AA1503" s="320"/>
      <c r="AB1503" s="320"/>
      <c r="AC1503" s="320"/>
      <c r="AD1503" s="88">
        <f>'Art. 121'!Q1443</f>
        <v>0</v>
      </c>
      <c r="AE1503" s="89">
        <f t="shared" si="257"/>
        <v>0</v>
      </c>
      <c r="AF1503">
        <f t="shared" si="258"/>
        <v>0</v>
      </c>
      <c r="AG1503" s="86">
        <f t="shared" si="259"/>
        <v>1</v>
      </c>
      <c r="AH1503" s="90">
        <f t="shared" si="260"/>
        <v>0</v>
      </c>
      <c r="AI1503" s="91">
        <f t="shared" si="261"/>
        <v>1.6949152542372881E-2</v>
      </c>
      <c r="AJ1503" s="91">
        <f t="shared" si="262"/>
        <v>0</v>
      </c>
      <c r="AK1503" s="91">
        <f t="shared" si="263"/>
        <v>0</v>
      </c>
    </row>
    <row r="1504" spans="1:37" ht="25.4" customHeight="1" thickTop="1" thickBot="1" x14ac:dyDescent="0.3">
      <c r="A1504" s="320" t="s">
        <v>2654</v>
      </c>
      <c r="B1504" s="320"/>
      <c r="C1504" s="320"/>
      <c r="D1504" s="320"/>
      <c r="E1504" s="320"/>
      <c r="F1504" s="320"/>
      <c r="G1504" s="320"/>
      <c r="H1504" s="320"/>
      <c r="I1504" s="320"/>
      <c r="J1504" s="320"/>
      <c r="K1504" s="320"/>
      <c r="L1504" s="320"/>
      <c r="M1504" s="320"/>
      <c r="N1504" s="320"/>
      <c r="O1504" s="320"/>
      <c r="P1504" s="320"/>
      <c r="Q1504" s="320"/>
      <c r="R1504" s="320"/>
      <c r="S1504" s="320"/>
      <c r="T1504" s="320"/>
      <c r="U1504" s="320"/>
      <c r="V1504" s="320"/>
      <c r="W1504" s="320"/>
      <c r="X1504" s="320"/>
      <c r="Y1504" s="320"/>
      <c r="Z1504" s="320"/>
      <c r="AA1504" s="320"/>
      <c r="AB1504" s="320"/>
      <c r="AC1504" s="320"/>
      <c r="AD1504" s="88">
        <f>'Art. 121'!Q1444</f>
        <v>0</v>
      </c>
      <c r="AE1504" s="89">
        <f t="shared" si="257"/>
        <v>0</v>
      </c>
      <c r="AF1504">
        <f t="shared" si="258"/>
        <v>0</v>
      </c>
      <c r="AG1504" s="86">
        <f t="shared" si="259"/>
        <v>1</v>
      </c>
      <c r="AH1504" s="90">
        <f t="shared" si="260"/>
        <v>0</v>
      </c>
      <c r="AI1504" s="91">
        <f t="shared" si="261"/>
        <v>1.6949152542372881E-2</v>
      </c>
      <c r="AJ1504" s="91">
        <f t="shared" si="262"/>
        <v>0</v>
      </c>
      <c r="AK1504" s="91">
        <f t="shared" si="263"/>
        <v>0</v>
      </c>
    </row>
    <row r="1505" spans="1:37" ht="25.4" customHeight="1" thickTop="1" thickBot="1" x14ac:dyDescent="0.3">
      <c r="A1505" s="320" t="s">
        <v>1576</v>
      </c>
      <c r="B1505" s="320"/>
      <c r="C1505" s="320"/>
      <c r="D1505" s="320"/>
      <c r="E1505" s="320"/>
      <c r="F1505" s="320"/>
      <c r="G1505" s="320"/>
      <c r="H1505" s="320"/>
      <c r="I1505" s="320"/>
      <c r="J1505" s="320"/>
      <c r="K1505" s="320"/>
      <c r="L1505" s="320"/>
      <c r="M1505" s="320"/>
      <c r="N1505" s="320"/>
      <c r="O1505" s="320"/>
      <c r="P1505" s="320"/>
      <c r="Q1505" s="320"/>
      <c r="R1505" s="320"/>
      <c r="S1505" s="320"/>
      <c r="T1505" s="320"/>
      <c r="U1505" s="320"/>
      <c r="V1505" s="320"/>
      <c r="W1505" s="320"/>
      <c r="X1505" s="320"/>
      <c r="Y1505" s="320"/>
      <c r="Z1505" s="320"/>
      <c r="AA1505" s="320"/>
      <c r="AB1505" s="320"/>
      <c r="AC1505" s="320"/>
      <c r="AD1505" s="88">
        <f>'Art. 121'!Q1445</f>
        <v>0</v>
      </c>
      <c r="AE1505" s="89">
        <f t="shared" si="257"/>
        <v>0</v>
      </c>
      <c r="AF1505">
        <f t="shared" si="258"/>
        <v>0</v>
      </c>
      <c r="AG1505" s="86">
        <f t="shared" si="259"/>
        <v>1</v>
      </c>
      <c r="AH1505" s="90">
        <f t="shared" si="260"/>
        <v>0</v>
      </c>
      <c r="AI1505" s="91">
        <f t="shared" si="261"/>
        <v>1.6949152542372881E-2</v>
      </c>
      <c r="AJ1505" s="91">
        <f t="shared" si="262"/>
        <v>0</v>
      </c>
      <c r="AK1505" s="91">
        <f t="shared" si="263"/>
        <v>0</v>
      </c>
    </row>
    <row r="1506" spans="1:37" ht="25.4" customHeight="1" thickTop="1" thickBot="1" x14ac:dyDescent="0.3">
      <c r="A1506" s="320" t="s">
        <v>1578</v>
      </c>
      <c r="B1506" s="320"/>
      <c r="C1506" s="320"/>
      <c r="D1506" s="320"/>
      <c r="E1506" s="320"/>
      <c r="F1506" s="320"/>
      <c r="G1506" s="320"/>
      <c r="H1506" s="320"/>
      <c r="I1506" s="320"/>
      <c r="J1506" s="320"/>
      <c r="K1506" s="320"/>
      <c r="L1506" s="320"/>
      <c r="M1506" s="320"/>
      <c r="N1506" s="320"/>
      <c r="O1506" s="320"/>
      <c r="P1506" s="320"/>
      <c r="Q1506" s="320"/>
      <c r="R1506" s="320"/>
      <c r="S1506" s="320"/>
      <c r="T1506" s="320"/>
      <c r="U1506" s="320"/>
      <c r="V1506" s="320"/>
      <c r="W1506" s="320"/>
      <c r="X1506" s="320"/>
      <c r="Y1506" s="320"/>
      <c r="Z1506" s="320"/>
      <c r="AA1506" s="320"/>
      <c r="AB1506" s="320"/>
      <c r="AC1506" s="320"/>
      <c r="AD1506" s="88">
        <f>'Art. 121'!Q1446</f>
        <v>0</v>
      </c>
      <c r="AE1506" s="89">
        <f t="shared" si="257"/>
        <v>0</v>
      </c>
      <c r="AF1506">
        <f t="shared" si="258"/>
        <v>0</v>
      </c>
      <c r="AG1506" s="86">
        <f t="shared" si="259"/>
        <v>1</v>
      </c>
      <c r="AH1506" s="90">
        <f t="shared" si="260"/>
        <v>0</v>
      </c>
      <c r="AI1506" s="91">
        <f t="shared" si="261"/>
        <v>1.6949152542372881E-2</v>
      </c>
      <c r="AJ1506" s="91">
        <f t="shared" si="262"/>
        <v>0</v>
      </c>
      <c r="AK1506" s="91">
        <f t="shared" si="263"/>
        <v>0</v>
      </c>
    </row>
    <row r="1507" spans="1:37" ht="25.4" customHeight="1" thickTop="1" thickBot="1" x14ac:dyDescent="0.3">
      <c r="A1507" s="320" t="s">
        <v>1580</v>
      </c>
      <c r="B1507" s="320"/>
      <c r="C1507" s="320"/>
      <c r="D1507" s="320"/>
      <c r="E1507" s="320"/>
      <c r="F1507" s="320"/>
      <c r="G1507" s="320"/>
      <c r="H1507" s="320"/>
      <c r="I1507" s="320"/>
      <c r="J1507" s="320"/>
      <c r="K1507" s="320"/>
      <c r="L1507" s="320"/>
      <c r="M1507" s="320"/>
      <c r="N1507" s="320"/>
      <c r="O1507" s="320"/>
      <c r="P1507" s="320"/>
      <c r="Q1507" s="320"/>
      <c r="R1507" s="320"/>
      <c r="S1507" s="320"/>
      <c r="T1507" s="320"/>
      <c r="U1507" s="320"/>
      <c r="V1507" s="320"/>
      <c r="W1507" s="320"/>
      <c r="X1507" s="320"/>
      <c r="Y1507" s="320"/>
      <c r="Z1507" s="320"/>
      <c r="AA1507" s="320"/>
      <c r="AB1507" s="320"/>
      <c r="AC1507" s="320"/>
      <c r="AD1507" s="88">
        <f>'Art. 121'!Q1447</f>
        <v>0</v>
      </c>
      <c r="AE1507" s="89">
        <f t="shared" si="257"/>
        <v>0</v>
      </c>
      <c r="AF1507">
        <f t="shared" si="258"/>
        <v>0</v>
      </c>
      <c r="AG1507" s="86">
        <f t="shared" si="259"/>
        <v>1</v>
      </c>
      <c r="AH1507" s="90">
        <f t="shared" si="260"/>
        <v>0</v>
      </c>
      <c r="AI1507" s="91">
        <f t="shared" si="261"/>
        <v>1.6949152542372881E-2</v>
      </c>
      <c r="AJ1507" s="91">
        <f t="shared" si="262"/>
        <v>0</v>
      </c>
      <c r="AK1507" s="91">
        <f t="shared" si="263"/>
        <v>0</v>
      </c>
    </row>
    <row r="1508" spans="1:37" ht="25.4" customHeight="1" thickTop="1" thickBot="1" x14ac:dyDescent="0.3">
      <c r="A1508" s="320" t="s">
        <v>1582</v>
      </c>
      <c r="B1508" s="320"/>
      <c r="C1508" s="320"/>
      <c r="D1508" s="320"/>
      <c r="E1508" s="320"/>
      <c r="F1508" s="320"/>
      <c r="G1508" s="320"/>
      <c r="H1508" s="320"/>
      <c r="I1508" s="320"/>
      <c r="J1508" s="320"/>
      <c r="K1508" s="320"/>
      <c r="L1508" s="320"/>
      <c r="M1508" s="320"/>
      <c r="N1508" s="320"/>
      <c r="O1508" s="320"/>
      <c r="P1508" s="320"/>
      <c r="Q1508" s="320"/>
      <c r="R1508" s="320"/>
      <c r="S1508" s="320"/>
      <c r="T1508" s="320"/>
      <c r="U1508" s="320"/>
      <c r="V1508" s="320"/>
      <c r="W1508" s="320"/>
      <c r="X1508" s="320"/>
      <c r="Y1508" s="320"/>
      <c r="Z1508" s="320"/>
      <c r="AA1508" s="320"/>
      <c r="AB1508" s="320"/>
      <c r="AC1508" s="320"/>
      <c r="AD1508" s="88">
        <f>'Art. 121'!Q1448</f>
        <v>0</v>
      </c>
      <c r="AE1508" s="89">
        <f t="shared" si="257"/>
        <v>0</v>
      </c>
      <c r="AF1508">
        <f t="shared" si="258"/>
        <v>0</v>
      </c>
      <c r="AG1508" s="86">
        <f t="shared" si="259"/>
        <v>1</v>
      </c>
      <c r="AH1508" s="90">
        <f t="shared" si="260"/>
        <v>0</v>
      </c>
      <c r="AI1508" s="91">
        <f t="shared" si="261"/>
        <v>1.6949152542372881E-2</v>
      </c>
      <c r="AJ1508" s="91">
        <f t="shared" si="262"/>
        <v>0</v>
      </c>
      <c r="AK1508" s="91">
        <f t="shared" si="263"/>
        <v>0</v>
      </c>
    </row>
    <row r="1509" spans="1:37" ht="25.4" customHeight="1" thickTop="1" thickBot="1" x14ac:dyDescent="0.3">
      <c r="A1509" s="320" t="s">
        <v>1584</v>
      </c>
      <c r="B1509" s="320"/>
      <c r="C1509" s="320"/>
      <c r="D1509" s="320"/>
      <c r="E1509" s="320"/>
      <c r="F1509" s="320"/>
      <c r="G1509" s="320"/>
      <c r="H1509" s="320"/>
      <c r="I1509" s="320"/>
      <c r="J1509" s="320"/>
      <c r="K1509" s="320"/>
      <c r="L1509" s="320"/>
      <c r="M1509" s="320"/>
      <c r="N1509" s="320"/>
      <c r="O1509" s="320"/>
      <c r="P1509" s="320"/>
      <c r="Q1509" s="320"/>
      <c r="R1509" s="320"/>
      <c r="S1509" s="320"/>
      <c r="T1509" s="320"/>
      <c r="U1509" s="320"/>
      <c r="V1509" s="320"/>
      <c r="W1509" s="320"/>
      <c r="X1509" s="320"/>
      <c r="Y1509" s="320"/>
      <c r="Z1509" s="320"/>
      <c r="AA1509" s="320"/>
      <c r="AB1509" s="320"/>
      <c r="AC1509" s="320"/>
      <c r="AD1509" s="88">
        <f>'Art. 121'!Q1449</f>
        <v>0</v>
      </c>
      <c r="AE1509" s="89">
        <f t="shared" si="257"/>
        <v>0</v>
      </c>
      <c r="AF1509">
        <f t="shared" si="258"/>
        <v>0</v>
      </c>
      <c r="AG1509" s="86">
        <f t="shared" si="259"/>
        <v>1</v>
      </c>
      <c r="AH1509" s="90">
        <f t="shared" si="260"/>
        <v>0</v>
      </c>
      <c r="AI1509" s="91">
        <f t="shared" si="261"/>
        <v>1.6949152542372881E-2</v>
      </c>
      <c r="AJ1509" s="91">
        <f t="shared" si="262"/>
        <v>0</v>
      </c>
      <c r="AK1509" s="91">
        <f t="shared" si="263"/>
        <v>0</v>
      </c>
    </row>
    <row r="1510" spans="1:37" ht="25.4" customHeight="1" thickTop="1" thickBot="1" x14ac:dyDescent="0.3">
      <c r="A1510" s="320" t="s">
        <v>1586</v>
      </c>
      <c r="B1510" s="320"/>
      <c r="C1510" s="320"/>
      <c r="D1510" s="320"/>
      <c r="E1510" s="320"/>
      <c r="F1510" s="320"/>
      <c r="G1510" s="320"/>
      <c r="H1510" s="320"/>
      <c r="I1510" s="320"/>
      <c r="J1510" s="320"/>
      <c r="K1510" s="320"/>
      <c r="L1510" s="320"/>
      <c r="M1510" s="320"/>
      <c r="N1510" s="320"/>
      <c r="O1510" s="320"/>
      <c r="P1510" s="320"/>
      <c r="Q1510" s="320"/>
      <c r="R1510" s="320"/>
      <c r="S1510" s="320"/>
      <c r="T1510" s="320"/>
      <c r="U1510" s="320"/>
      <c r="V1510" s="320"/>
      <c r="W1510" s="320"/>
      <c r="X1510" s="320"/>
      <c r="Y1510" s="320"/>
      <c r="Z1510" s="320"/>
      <c r="AA1510" s="320"/>
      <c r="AB1510" s="320"/>
      <c r="AC1510" s="320"/>
      <c r="AD1510" s="88">
        <f>'Art. 121'!Q1450</f>
        <v>0</v>
      </c>
      <c r="AE1510" s="89">
        <f t="shared" si="257"/>
        <v>0</v>
      </c>
      <c r="AF1510">
        <f t="shared" si="258"/>
        <v>0</v>
      </c>
      <c r="AG1510" s="86">
        <f t="shared" si="259"/>
        <v>1</v>
      </c>
      <c r="AH1510" s="90">
        <f t="shared" si="260"/>
        <v>0</v>
      </c>
      <c r="AI1510" s="91">
        <f t="shared" si="261"/>
        <v>1.6949152542372881E-2</v>
      </c>
      <c r="AJ1510" s="91">
        <f t="shared" si="262"/>
        <v>0</v>
      </c>
      <c r="AK1510" s="91">
        <f t="shared" si="263"/>
        <v>0</v>
      </c>
    </row>
    <row r="1511" spans="1:37" ht="25.4" customHeight="1" thickTop="1" thickBot="1" x14ac:dyDescent="0.3">
      <c r="A1511" s="320" t="s">
        <v>1588</v>
      </c>
      <c r="B1511" s="320"/>
      <c r="C1511" s="320"/>
      <c r="D1511" s="320"/>
      <c r="E1511" s="320"/>
      <c r="F1511" s="320"/>
      <c r="G1511" s="320"/>
      <c r="H1511" s="320"/>
      <c r="I1511" s="320"/>
      <c r="J1511" s="320"/>
      <c r="K1511" s="320"/>
      <c r="L1511" s="320"/>
      <c r="M1511" s="320"/>
      <c r="N1511" s="320"/>
      <c r="O1511" s="320"/>
      <c r="P1511" s="320"/>
      <c r="Q1511" s="320"/>
      <c r="R1511" s="320"/>
      <c r="S1511" s="320"/>
      <c r="T1511" s="320"/>
      <c r="U1511" s="320"/>
      <c r="V1511" s="320"/>
      <c r="W1511" s="320"/>
      <c r="X1511" s="320"/>
      <c r="Y1511" s="320"/>
      <c r="Z1511" s="320"/>
      <c r="AA1511" s="320"/>
      <c r="AB1511" s="320"/>
      <c r="AC1511" s="320"/>
      <c r="AD1511" s="88">
        <f>'Art. 121'!Q1451</f>
        <v>0</v>
      </c>
      <c r="AE1511" s="89">
        <f t="shared" si="257"/>
        <v>0</v>
      </c>
      <c r="AF1511">
        <f t="shared" si="258"/>
        <v>0</v>
      </c>
      <c r="AG1511" s="86">
        <f t="shared" si="259"/>
        <v>1</v>
      </c>
      <c r="AH1511" s="90">
        <f t="shared" si="260"/>
        <v>0</v>
      </c>
      <c r="AI1511" s="91">
        <f t="shared" si="261"/>
        <v>1.6949152542372881E-2</v>
      </c>
      <c r="AJ1511" s="91">
        <f t="shared" si="262"/>
        <v>0</v>
      </c>
      <c r="AK1511" s="91">
        <f t="shared" si="263"/>
        <v>0</v>
      </c>
    </row>
    <row r="1512" spans="1:37" ht="25.4" customHeight="1" thickTop="1" thickBot="1" x14ac:dyDescent="0.3">
      <c r="A1512" s="320" t="s">
        <v>1590</v>
      </c>
      <c r="B1512" s="320"/>
      <c r="C1512" s="320"/>
      <c r="D1512" s="320"/>
      <c r="E1512" s="320"/>
      <c r="F1512" s="320"/>
      <c r="G1512" s="320"/>
      <c r="H1512" s="320"/>
      <c r="I1512" s="320"/>
      <c r="J1512" s="320"/>
      <c r="K1512" s="320"/>
      <c r="L1512" s="320"/>
      <c r="M1512" s="320"/>
      <c r="N1512" s="320"/>
      <c r="O1512" s="320"/>
      <c r="P1512" s="320"/>
      <c r="Q1512" s="320"/>
      <c r="R1512" s="320"/>
      <c r="S1512" s="320"/>
      <c r="T1512" s="320"/>
      <c r="U1512" s="320"/>
      <c r="V1512" s="320"/>
      <c r="W1512" s="320"/>
      <c r="X1512" s="320"/>
      <c r="Y1512" s="320"/>
      <c r="Z1512" s="320"/>
      <c r="AA1512" s="320"/>
      <c r="AB1512" s="320"/>
      <c r="AC1512" s="320"/>
      <c r="AD1512" s="88">
        <f>'Art. 121'!Q1452</f>
        <v>0</v>
      </c>
      <c r="AE1512" s="89">
        <f t="shared" si="257"/>
        <v>0</v>
      </c>
      <c r="AF1512">
        <f t="shared" si="258"/>
        <v>0</v>
      </c>
      <c r="AG1512" s="86">
        <f t="shared" si="259"/>
        <v>1</v>
      </c>
      <c r="AH1512" s="90">
        <f t="shared" si="260"/>
        <v>0</v>
      </c>
      <c r="AI1512" s="91">
        <f t="shared" si="261"/>
        <v>1.6949152542372881E-2</v>
      </c>
      <c r="AJ1512" s="91">
        <f t="shared" si="262"/>
        <v>0</v>
      </c>
      <c r="AK1512" s="91">
        <f t="shared" si="263"/>
        <v>0</v>
      </c>
    </row>
    <row r="1513" spans="1:37" ht="25.4" customHeight="1" thickTop="1" thickBot="1" x14ac:dyDescent="0.3">
      <c r="A1513" s="320" t="s">
        <v>1592</v>
      </c>
      <c r="B1513" s="320"/>
      <c r="C1513" s="320"/>
      <c r="D1513" s="320"/>
      <c r="E1513" s="320"/>
      <c r="F1513" s="320"/>
      <c r="G1513" s="320"/>
      <c r="H1513" s="320"/>
      <c r="I1513" s="320"/>
      <c r="J1513" s="320"/>
      <c r="K1513" s="320"/>
      <c r="L1513" s="320"/>
      <c r="M1513" s="320"/>
      <c r="N1513" s="320"/>
      <c r="O1513" s="320"/>
      <c r="P1513" s="320"/>
      <c r="Q1513" s="320"/>
      <c r="R1513" s="320"/>
      <c r="S1513" s="320"/>
      <c r="T1513" s="320"/>
      <c r="U1513" s="320"/>
      <c r="V1513" s="320"/>
      <c r="W1513" s="320"/>
      <c r="X1513" s="320"/>
      <c r="Y1513" s="320"/>
      <c r="Z1513" s="320"/>
      <c r="AA1513" s="320"/>
      <c r="AB1513" s="320"/>
      <c r="AC1513" s="320"/>
      <c r="AD1513" s="88">
        <f>'Art. 121'!Q1453</f>
        <v>0</v>
      </c>
      <c r="AE1513" s="89">
        <f t="shared" si="257"/>
        <v>0</v>
      </c>
      <c r="AF1513">
        <f t="shared" si="258"/>
        <v>0</v>
      </c>
      <c r="AG1513" s="86">
        <f t="shared" si="259"/>
        <v>1</v>
      </c>
      <c r="AH1513" s="90">
        <f t="shared" si="260"/>
        <v>0</v>
      </c>
      <c r="AI1513" s="91">
        <f t="shared" si="261"/>
        <v>1.6949152542372881E-2</v>
      </c>
      <c r="AJ1513" s="91">
        <f t="shared" si="262"/>
        <v>0</v>
      </c>
      <c r="AK1513" s="91">
        <f t="shared" si="263"/>
        <v>0</v>
      </c>
    </row>
    <row r="1514" spans="1:37" ht="25.4" customHeight="1" thickTop="1" thickBot="1" x14ac:dyDescent="0.3">
      <c r="A1514" s="320" t="s">
        <v>1594</v>
      </c>
      <c r="B1514" s="320"/>
      <c r="C1514" s="320"/>
      <c r="D1514" s="320"/>
      <c r="E1514" s="320"/>
      <c r="F1514" s="320"/>
      <c r="G1514" s="320"/>
      <c r="H1514" s="320"/>
      <c r="I1514" s="320"/>
      <c r="J1514" s="320"/>
      <c r="K1514" s="320"/>
      <c r="L1514" s="320"/>
      <c r="M1514" s="320"/>
      <c r="N1514" s="320"/>
      <c r="O1514" s="320"/>
      <c r="P1514" s="320"/>
      <c r="Q1514" s="320"/>
      <c r="R1514" s="320"/>
      <c r="S1514" s="320"/>
      <c r="T1514" s="320"/>
      <c r="U1514" s="320"/>
      <c r="V1514" s="320"/>
      <c r="W1514" s="320"/>
      <c r="X1514" s="320"/>
      <c r="Y1514" s="320"/>
      <c r="Z1514" s="320"/>
      <c r="AA1514" s="320"/>
      <c r="AB1514" s="320"/>
      <c r="AC1514" s="320"/>
      <c r="AD1514" s="88">
        <f>'Art. 121'!Q1454</f>
        <v>0</v>
      </c>
      <c r="AE1514" s="89">
        <f t="shared" si="257"/>
        <v>0</v>
      </c>
      <c r="AF1514">
        <f t="shared" si="258"/>
        <v>0</v>
      </c>
      <c r="AG1514" s="86">
        <f t="shared" si="259"/>
        <v>1</v>
      </c>
      <c r="AH1514" s="90">
        <f t="shared" si="260"/>
        <v>0</v>
      </c>
      <c r="AI1514" s="91">
        <f t="shared" si="261"/>
        <v>1.6949152542372881E-2</v>
      </c>
      <c r="AJ1514" s="91">
        <f t="shared" si="262"/>
        <v>0</v>
      </c>
      <c r="AK1514" s="91">
        <f t="shared" si="263"/>
        <v>0</v>
      </c>
    </row>
    <row r="1515" spans="1:37" ht="25.4" customHeight="1" thickTop="1" x14ac:dyDescent="0.25">
      <c r="A1515" s="289" t="s">
        <v>2632</v>
      </c>
      <c r="B1515" s="289"/>
      <c r="C1515" s="289"/>
      <c r="D1515" s="289"/>
      <c r="E1515" s="289"/>
      <c r="F1515" s="289"/>
      <c r="G1515" s="289"/>
      <c r="H1515" s="289"/>
      <c r="I1515" s="289"/>
      <c r="J1515" s="289"/>
      <c r="K1515" s="289"/>
      <c r="L1515" s="289"/>
      <c r="M1515" s="289"/>
      <c r="N1515" s="289"/>
      <c r="O1515" s="289"/>
      <c r="P1515" s="289"/>
      <c r="Q1515" s="289"/>
      <c r="R1515" s="289"/>
      <c r="S1515" s="289"/>
      <c r="T1515" s="289"/>
      <c r="U1515" s="289"/>
      <c r="V1515" s="289"/>
      <c r="W1515" s="289"/>
      <c r="X1515" s="289"/>
      <c r="Y1515" s="289"/>
      <c r="Z1515" s="289"/>
      <c r="AA1515" s="289"/>
      <c r="AB1515" s="289"/>
      <c r="AC1515" s="289"/>
      <c r="AD1515" s="289"/>
      <c r="AE1515" s="89">
        <f>SUM(AE1456:AE1514)</f>
        <v>0</v>
      </c>
      <c r="AF1515" s="59"/>
      <c r="AG1515" s="92">
        <f>SUM(AG1456:AG1514)</f>
        <v>59</v>
      </c>
      <c r="AH1515" s="93"/>
      <c r="AI1515" s="94"/>
      <c r="AJ1515" s="94"/>
      <c r="AK1515" s="94"/>
    </row>
    <row r="1516" spans="1:37" ht="25.4" customHeight="1" x14ac:dyDescent="0.25">
      <c r="A1516" s="290" t="s">
        <v>2655</v>
      </c>
      <c r="B1516" s="290"/>
      <c r="C1516" s="290"/>
      <c r="D1516" s="290"/>
      <c r="E1516" s="290"/>
      <c r="F1516" s="290"/>
      <c r="G1516" s="290"/>
      <c r="H1516" s="290"/>
      <c r="I1516" s="290"/>
      <c r="J1516" s="290"/>
      <c r="K1516" s="290"/>
      <c r="L1516" s="290"/>
      <c r="M1516" s="290"/>
      <c r="N1516" s="290"/>
      <c r="O1516" s="290"/>
      <c r="P1516" s="290"/>
      <c r="Q1516" s="290"/>
      <c r="R1516" s="290"/>
      <c r="S1516" s="290"/>
      <c r="T1516" s="290"/>
      <c r="U1516" s="290"/>
      <c r="V1516" s="290"/>
      <c r="W1516" s="290"/>
      <c r="X1516" s="290"/>
      <c r="Y1516" s="290"/>
      <c r="Z1516" s="290"/>
      <c r="AA1516" s="290"/>
      <c r="AB1516" s="290"/>
      <c r="AC1516" s="290"/>
      <c r="AD1516" s="290"/>
      <c r="AE1516" s="89">
        <f>AE1515/$AE$23*100</f>
        <v>0</v>
      </c>
      <c r="AF1516" s="59"/>
      <c r="AG1516" s="92"/>
      <c r="AH1516" s="93"/>
      <c r="AI1516" s="94"/>
      <c r="AJ1516" s="94"/>
      <c r="AK1516" s="94"/>
    </row>
    <row r="1517" spans="1:37" ht="25.4" customHeight="1" thickBot="1" x14ac:dyDescent="0.3">
      <c r="A1517" s="70"/>
      <c r="B1517" s="70"/>
      <c r="C1517" s="70"/>
      <c r="D1517" s="70"/>
      <c r="E1517" s="70"/>
      <c r="F1517" s="70"/>
      <c r="G1517" s="70"/>
      <c r="H1517" s="70"/>
      <c r="I1517" s="70"/>
      <c r="J1517" s="70"/>
      <c r="K1517" s="70"/>
      <c r="L1517" s="70"/>
      <c r="M1517" s="70"/>
      <c r="N1517" s="70"/>
      <c r="O1517" s="70"/>
      <c r="P1517" s="70"/>
      <c r="Q1517" s="95"/>
      <c r="R1517" s="70"/>
      <c r="S1517" s="70"/>
      <c r="T1517" s="70"/>
      <c r="U1517" s="70"/>
      <c r="V1517" s="70"/>
      <c r="W1517" s="70"/>
      <c r="X1517" s="70"/>
      <c r="Y1517" s="70"/>
      <c r="Z1517" s="70"/>
      <c r="AA1517" s="70"/>
      <c r="AB1517" s="70"/>
      <c r="AC1517" s="70"/>
      <c r="AD1517" s="96"/>
      <c r="AE1517" s="96"/>
    </row>
    <row r="1518" spans="1:37" ht="25.4" customHeight="1" thickTop="1" thickBot="1" x14ac:dyDescent="0.3">
      <c r="A1518" s="291" t="s">
        <v>124</v>
      </c>
      <c r="B1518" s="291"/>
      <c r="C1518" s="291"/>
      <c r="D1518" s="291"/>
      <c r="E1518" s="291"/>
      <c r="F1518" s="291"/>
      <c r="G1518" s="291"/>
      <c r="H1518" s="291"/>
      <c r="I1518" s="291"/>
      <c r="J1518" s="291"/>
      <c r="K1518" s="291"/>
      <c r="L1518" s="291"/>
      <c r="M1518" s="291"/>
      <c r="N1518" s="291"/>
      <c r="O1518" s="291"/>
      <c r="P1518" s="291"/>
      <c r="Q1518" s="291"/>
      <c r="R1518" s="291"/>
      <c r="S1518" s="291"/>
      <c r="T1518" s="291"/>
      <c r="U1518" s="291"/>
      <c r="V1518" s="291"/>
      <c r="W1518" s="291"/>
      <c r="X1518" s="291"/>
      <c r="Y1518" s="291"/>
      <c r="Z1518" s="291"/>
      <c r="AA1518" s="291"/>
      <c r="AB1518" s="291"/>
      <c r="AC1518" s="291"/>
      <c r="AD1518" s="104" t="s">
        <v>65</v>
      </c>
      <c r="AE1518" s="105" t="s">
        <v>9</v>
      </c>
      <c r="AF1518" s="86" t="s">
        <v>330</v>
      </c>
      <c r="AG1518" s="86" t="s">
        <v>331</v>
      </c>
      <c r="AH1518" s="86" t="s">
        <v>332</v>
      </c>
      <c r="AI1518" s="87" t="s">
        <v>333</v>
      </c>
      <c r="AJ1518" s="86"/>
      <c r="AK1518" s="87" t="s">
        <v>334</v>
      </c>
    </row>
    <row r="1519" spans="1:37" ht="25.4" customHeight="1" thickTop="1" thickBot="1" x14ac:dyDescent="0.3">
      <c r="A1519" s="320" t="s">
        <v>1596</v>
      </c>
      <c r="B1519" s="320"/>
      <c r="C1519" s="320"/>
      <c r="D1519" s="320"/>
      <c r="E1519" s="320"/>
      <c r="F1519" s="320"/>
      <c r="G1519" s="320"/>
      <c r="H1519" s="320"/>
      <c r="I1519" s="320"/>
      <c r="J1519" s="320"/>
      <c r="K1519" s="320"/>
      <c r="L1519" s="320"/>
      <c r="M1519" s="320"/>
      <c r="N1519" s="320"/>
      <c r="O1519" s="320"/>
      <c r="P1519" s="320"/>
      <c r="Q1519" s="320"/>
      <c r="R1519" s="320"/>
      <c r="S1519" s="320"/>
      <c r="T1519" s="320"/>
      <c r="U1519" s="320"/>
      <c r="V1519" s="320"/>
      <c r="W1519" s="320"/>
      <c r="X1519" s="320"/>
      <c r="Y1519" s="320"/>
      <c r="Z1519" s="320"/>
      <c r="AA1519" s="320"/>
      <c r="AB1519" s="320"/>
      <c r="AC1519" s="320"/>
      <c r="AD1519" s="88">
        <f>'Art. 121'!Q1457</f>
        <v>0</v>
      </c>
      <c r="AE1519" s="89">
        <f>IF(AG1519=1,AK1519,AG1519)</f>
        <v>0</v>
      </c>
      <c r="AF1519">
        <f>AD1519/2</f>
        <v>0</v>
      </c>
      <c r="AG1519" s="86">
        <f>IF(AND(AF1519&gt;=0,AF1519&lt;=1),1,"No aplica")</f>
        <v>1</v>
      </c>
      <c r="AH1519" s="90">
        <f>AD1519/(AG1519*2)</f>
        <v>0</v>
      </c>
      <c r="AI1519" s="91">
        <f>IF(AG1519=1,AG1519/$AG$1524,"No aplica")</f>
        <v>0.2</v>
      </c>
      <c r="AJ1519" s="91">
        <f>AF1519*AI1519</f>
        <v>0</v>
      </c>
      <c r="AK1519" s="91">
        <f>AJ1519*$AE$23</f>
        <v>0</v>
      </c>
    </row>
    <row r="1520" spans="1:37" ht="25.4" customHeight="1" thickTop="1" thickBot="1" x14ac:dyDescent="0.3">
      <c r="A1520" s="320" t="s">
        <v>1598</v>
      </c>
      <c r="B1520" s="320"/>
      <c r="C1520" s="320"/>
      <c r="D1520" s="320"/>
      <c r="E1520" s="320"/>
      <c r="F1520" s="320"/>
      <c r="G1520" s="320"/>
      <c r="H1520" s="320"/>
      <c r="I1520" s="320"/>
      <c r="J1520" s="320"/>
      <c r="K1520" s="320"/>
      <c r="L1520" s="320"/>
      <c r="M1520" s="320"/>
      <c r="N1520" s="320"/>
      <c r="O1520" s="320"/>
      <c r="P1520" s="320"/>
      <c r="Q1520" s="320"/>
      <c r="R1520" s="320"/>
      <c r="S1520" s="320"/>
      <c r="T1520" s="320"/>
      <c r="U1520" s="320"/>
      <c r="V1520" s="320"/>
      <c r="W1520" s="320"/>
      <c r="X1520" s="320"/>
      <c r="Y1520" s="320"/>
      <c r="Z1520" s="320"/>
      <c r="AA1520" s="320"/>
      <c r="AB1520" s="320"/>
      <c r="AC1520" s="320"/>
      <c r="AD1520" s="88">
        <f>'Art. 121'!Q1458</f>
        <v>0</v>
      </c>
      <c r="AE1520" s="89">
        <f>IF(AG1520=1,AK1520,AG1520)</f>
        <v>0</v>
      </c>
      <c r="AF1520">
        <f>AD1520/2</f>
        <v>0</v>
      </c>
      <c r="AG1520" s="86">
        <f>IF(AND(AF1520&gt;=0,AF1520&lt;=1),1,"No aplica")</f>
        <v>1</v>
      </c>
      <c r="AH1520" s="90">
        <f>AD1520/(AG1520*2)</f>
        <v>0</v>
      </c>
      <c r="AI1520" s="91">
        <f>IF(AG1520=1,AG1520/$AG$1524,"No aplica")</f>
        <v>0.2</v>
      </c>
      <c r="AJ1520" s="91">
        <f>AF1520*AI1520</f>
        <v>0</v>
      </c>
      <c r="AK1520" s="91">
        <f>AJ1520*$AE$23</f>
        <v>0</v>
      </c>
    </row>
    <row r="1521" spans="1:37" ht="25.4" customHeight="1" thickTop="1" thickBot="1" x14ac:dyDescent="0.3">
      <c r="A1521" s="320" t="s">
        <v>1600</v>
      </c>
      <c r="B1521" s="320"/>
      <c r="C1521" s="320"/>
      <c r="D1521" s="320"/>
      <c r="E1521" s="320"/>
      <c r="F1521" s="320"/>
      <c r="G1521" s="320"/>
      <c r="H1521" s="320"/>
      <c r="I1521" s="320"/>
      <c r="J1521" s="320"/>
      <c r="K1521" s="320"/>
      <c r="L1521" s="320"/>
      <c r="M1521" s="320"/>
      <c r="N1521" s="320"/>
      <c r="O1521" s="320"/>
      <c r="P1521" s="320"/>
      <c r="Q1521" s="320"/>
      <c r="R1521" s="320"/>
      <c r="S1521" s="320"/>
      <c r="T1521" s="320"/>
      <c r="U1521" s="320"/>
      <c r="V1521" s="320"/>
      <c r="W1521" s="320"/>
      <c r="X1521" s="320"/>
      <c r="Y1521" s="320"/>
      <c r="Z1521" s="320"/>
      <c r="AA1521" s="320"/>
      <c r="AB1521" s="320"/>
      <c r="AC1521" s="320"/>
      <c r="AD1521" s="88">
        <f>'Art. 121'!Q1459</f>
        <v>0</v>
      </c>
      <c r="AE1521" s="89">
        <f>IF(AG1521=1,AK1521,AG1521)</f>
        <v>0</v>
      </c>
      <c r="AF1521">
        <f>AD1521/2</f>
        <v>0</v>
      </c>
      <c r="AG1521" s="86">
        <f>IF(AND(AF1521&gt;=0,AF1521&lt;=1),1,"No aplica")</f>
        <v>1</v>
      </c>
      <c r="AH1521" s="90">
        <f>AD1521/(AG1521*2)</f>
        <v>0</v>
      </c>
      <c r="AI1521" s="91">
        <f>IF(AG1521=1,AG1521/$AG$1524,"No aplica")</f>
        <v>0.2</v>
      </c>
      <c r="AJ1521" s="91">
        <f>AF1521*AI1521</f>
        <v>0</v>
      </c>
      <c r="AK1521" s="91">
        <f>AJ1521*$AE$23</f>
        <v>0</v>
      </c>
    </row>
    <row r="1522" spans="1:37" ht="25.4" customHeight="1" thickTop="1" thickBot="1" x14ac:dyDescent="0.3">
      <c r="A1522" s="320" t="s">
        <v>1602</v>
      </c>
      <c r="B1522" s="320"/>
      <c r="C1522" s="320"/>
      <c r="D1522" s="320"/>
      <c r="E1522" s="320"/>
      <c r="F1522" s="320"/>
      <c r="G1522" s="320"/>
      <c r="H1522" s="320"/>
      <c r="I1522" s="320"/>
      <c r="J1522" s="320"/>
      <c r="K1522" s="320"/>
      <c r="L1522" s="320"/>
      <c r="M1522" s="320"/>
      <c r="N1522" s="320"/>
      <c r="O1522" s="320"/>
      <c r="P1522" s="320"/>
      <c r="Q1522" s="320"/>
      <c r="R1522" s="320"/>
      <c r="S1522" s="320"/>
      <c r="T1522" s="320"/>
      <c r="U1522" s="320"/>
      <c r="V1522" s="320"/>
      <c r="W1522" s="320"/>
      <c r="X1522" s="320"/>
      <c r="Y1522" s="320"/>
      <c r="Z1522" s="320"/>
      <c r="AA1522" s="320"/>
      <c r="AB1522" s="320"/>
      <c r="AC1522" s="320"/>
      <c r="AD1522" s="88">
        <f>'Art. 121'!Q1460</f>
        <v>0</v>
      </c>
      <c r="AE1522" s="89">
        <f>IF(AG1522=1,AK1522,AG1522)</f>
        <v>0</v>
      </c>
      <c r="AF1522">
        <f>AD1522/2</f>
        <v>0</v>
      </c>
      <c r="AG1522" s="86">
        <f>IF(AND(AF1522&gt;=0,AF1522&lt;=1),1,"No aplica")</f>
        <v>1</v>
      </c>
      <c r="AH1522" s="90">
        <f>AD1522/(AG1522*2)</f>
        <v>0</v>
      </c>
      <c r="AI1522" s="91">
        <f>IF(AG1522=1,AG1522/$AG$1524,"No aplica")</f>
        <v>0.2</v>
      </c>
      <c r="AJ1522" s="91">
        <f>AF1522*AI1522</f>
        <v>0</v>
      </c>
      <c r="AK1522" s="91">
        <f>AJ1522*$AE$23</f>
        <v>0</v>
      </c>
    </row>
    <row r="1523" spans="1:37" ht="25.4" customHeight="1" thickTop="1" thickBot="1" x14ac:dyDescent="0.3">
      <c r="A1523" s="320" t="s">
        <v>1604</v>
      </c>
      <c r="B1523" s="320"/>
      <c r="C1523" s="320"/>
      <c r="D1523" s="320"/>
      <c r="E1523" s="320"/>
      <c r="F1523" s="320"/>
      <c r="G1523" s="320"/>
      <c r="H1523" s="320"/>
      <c r="I1523" s="320"/>
      <c r="J1523" s="320"/>
      <c r="K1523" s="320"/>
      <c r="L1523" s="320"/>
      <c r="M1523" s="320"/>
      <c r="N1523" s="320"/>
      <c r="O1523" s="320"/>
      <c r="P1523" s="320"/>
      <c r="Q1523" s="320"/>
      <c r="R1523" s="320"/>
      <c r="S1523" s="320"/>
      <c r="T1523" s="320"/>
      <c r="U1523" s="320"/>
      <c r="V1523" s="320"/>
      <c r="W1523" s="320"/>
      <c r="X1523" s="320"/>
      <c r="Y1523" s="320"/>
      <c r="Z1523" s="320"/>
      <c r="AA1523" s="320"/>
      <c r="AB1523" s="320"/>
      <c r="AC1523" s="320"/>
      <c r="AD1523" s="88">
        <f>'Art. 121'!Q1461</f>
        <v>0</v>
      </c>
      <c r="AE1523" s="89">
        <f>IF(AG1523=1,AK1523,AG1523)</f>
        <v>0</v>
      </c>
      <c r="AF1523">
        <f>AD1523/2</f>
        <v>0</v>
      </c>
      <c r="AG1523" s="86">
        <f>IF(AND(AF1523&gt;=0,AF1523&lt;=1),1,"No aplica")</f>
        <v>1</v>
      </c>
      <c r="AH1523" s="90">
        <f>AD1523/(AG1523*2)</f>
        <v>0</v>
      </c>
      <c r="AI1523" s="91">
        <f>IF(AG1523=1,AG1523/$AG$1524,"No aplica")</f>
        <v>0.2</v>
      </c>
      <c r="AJ1523" s="91">
        <f>AF1523*AI1523</f>
        <v>0</v>
      </c>
      <c r="AK1523" s="91">
        <f>AJ1523*$AE$23</f>
        <v>0</v>
      </c>
    </row>
    <row r="1524" spans="1:37" ht="25.4" customHeight="1" thickTop="1" x14ac:dyDescent="0.25">
      <c r="A1524" s="289" t="s">
        <v>2656</v>
      </c>
      <c r="B1524" s="289"/>
      <c r="C1524" s="289"/>
      <c r="D1524" s="289"/>
      <c r="E1524" s="289"/>
      <c r="F1524" s="289"/>
      <c r="G1524" s="289"/>
      <c r="H1524" s="289"/>
      <c r="I1524" s="289"/>
      <c r="J1524" s="289"/>
      <c r="K1524" s="289"/>
      <c r="L1524" s="289"/>
      <c r="M1524" s="289"/>
      <c r="N1524" s="289"/>
      <c r="O1524" s="289"/>
      <c r="P1524" s="289"/>
      <c r="Q1524" s="289"/>
      <c r="R1524" s="289"/>
      <c r="S1524" s="289"/>
      <c r="T1524" s="289"/>
      <c r="U1524" s="289"/>
      <c r="V1524" s="289"/>
      <c r="W1524" s="289"/>
      <c r="X1524" s="289"/>
      <c r="Y1524" s="289"/>
      <c r="Z1524" s="289"/>
      <c r="AA1524" s="289"/>
      <c r="AB1524" s="289"/>
      <c r="AC1524" s="289"/>
      <c r="AD1524" s="289"/>
      <c r="AE1524" s="89">
        <f>SUM(AE1517:AE1523)</f>
        <v>0</v>
      </c>
      <c r="AF1524" s="59"/>
      <c r="AG1524" s="92">
        <f>SUM(AG1519:AG1523)</f>
        <v>5</v>
      </c>
      <c r="AH1524" s="93"/>
      <c r="AI1524" s="94"/>
      <c r="AJ1524" s="94"/>
      <c r="AK1524" s="94"/>
    </row>
    <row r="1525" spans="1:37" ht="25.4" customHeight="1" x14ac:dyDescent="0.25">
      <c r="A1525" s="290" t="s">
        <v>2657</v>
      </c>
      <c r="B1525" s="290"/>
      <c r="C1525" s="290"/>
      <c r="D1525" s="290"/>
      <c r="E1525" s="290"/>
      <c r="F1525" s="290"/>
      <c r="G1525" s="290"/>
      <c r="H1525" s="290"/>
      <c r="I1525" s="290"/>
      <c r="J1525" s="290"/>
      <c r="K1525" s="290"/>
      <c r="L1525" s="290"/>
      <c r="M1525" s="290"/>
      <c r="N1525" s="290"/>
      <c r="O1525" s="290"/>
      <c r="P1525" s="290"/>
      <c r="Q1525" s="290"/>
      <c r="R1525" s="290"/>
      <c r="S1525" s="290"/>
      <c r="T1525" s="290"/>
      <c r="U1525" s="290"/>
      <c r="V1525" s="290"/>
      <c r="W1525" s="290"/>
      <c r="X1525" s="290"/>
      <c r="Y1525" s="290"/>
      <c r="Z1525" s="290"/>
      <c r="AA1525" s="290"/>
      <c r="AB1525" s="290"/>
      <c r="AC1525" s="290"/>
      <c r="AD1525" s="290"/>
      <c r="AE1525" s="89">
        <f>AE1524/$AE$23*100</f>
        <v>0</v>
      </c>
      <c r="AF1525" s="59"/>
      <c r="AG1525" s="92"/>
      <c r="AH1525" s="93"/>
      <c r="AI1525" s="94"/>
      <c r="AJ1525" s="94"/>
      <c r="AK1525" s="94"/>
    </row>
    <row r="1526" spans="1:37" ht="25.4" customHeight="1" x14ac:dyDescent="0.25">
      <c r="A1526" s="100"/>
      <c r="B1526" s="100"/>
      <c r="C1526" s="100"/>
      <c r="D1526" s="100"/>
      <c r="E1526" s="100"/>
      <c r="F1526" s="100"/>
      <c r="G1526" s="100"/>
      <c r="H1526" s="100"/>
      <c r="I1526" s="100"/>
      <c r="J1526" s="100"/>
      <c r="K1526" s="100"/>
      <c r="L1526" s="100"/>
      <c r="M1526" s="100"/>
      <c r="N1526" s="100"/>
      <c r="O1526" s="100"/>
      <c r="P1526" s="100"/>
      <c r="Q1526" s="95"/>
      <c r="R1526" s="100"/>
      <c r="S1526" s="100"/>
      <c r="T1526" s="100"/>
      <c r="U1526" s="100"/>
      <c r="V1526" s="100"/>
      <c r="W1526" s="100"/>
      <c r="X1526" s="100"/>
      <c r="Y1526" s="100"/>
      <c r="Z1526" s="100"/>
      <c r="AA1526" s="100"/>
      <c r="AB1526" s="100"/>
      <c r="AC1526" s="100"/>
      <c r="AD1526" s="96"/>
      <c r="AE1526" s="96"/>
    </row>
    <row r="1527" spans="1:37" ht="25.4" customHeight="1" x14ac:dyDescent="0.25">
      <c r="A1527" s="100"/>
      <c r="B1527" s="100"/>
      <c r="C1527" s="100"/>
      <c r="D1527" s="100"/>
      <c r="E1527" s="100"/>
      <c r="F1527" s="100"/>
      <c r="G1527" s="100"/>
      <c r="H1527" s="100"/>
      <c r="I1527" s="100"/>
      <c r="J1527" s="100"/>
      <c r="K1527" s="100"/>
      <c r="L1527" s="100"/>
      <c r="M1527" s="100"/>
      <c r="N1527" s="100"/>
      <c r="O1527" s="100"/>
      <c r="P1527" s="100"/>
      <c r="Q1527" s="95"/>
      <c r="R1527" s="100"/>
      <c r="S1527" s="100"/>
      <c r="T1527" s="100"/>
      <c r="U1527" s="100"/>
      <c r="V1527" s="100"/>
      <c r="W1527" s="100"/>
      <c r="X1527" s="100"/>
      <c r="Y1527" s="100"/>
      <c r="Z1527" s="100"/>
      <c r="AA1527" s="100"/>
      <c r="AB1527" s="100"/>
      <c r="AC1527" s="100"/>
      <c r="AD1527" s="96"/>
      <c r="AE1527" s="96"/>
    </row>
    <row r="1528" spans="1:37" ht="25.4" customHeight="1" x14ac:dyDescent="0.25">
      <c r="A1528" s="337" t="s">
        <v>1605</v>
      </c>
      <c r="B1528" s="337"/>
      <c r="C1528" s="337"/>
      <c r="D1528" s="337"/>
      <c r="E1528" s="337"/>
      <c r="F1528" s="337"/>
      <c r="G1528" s="337"/>
      <c r="H1528" s="337"/>
      <c r="I1528" s="337"/>
      <c r="J1528" s="337"/>
      <c r="K1528" s="337"/>
      <c r="L1528" s="337"/>
      <c r="M1528" s="337"/>
      <c r="N1528" s="337"/>
      <c r="O1528" s="337"/>
      <c r="P1528" s="337"/>
      <c r="Q1528" s="337"/>
      <c r="R1528" s="337"/>
      <c r="S1528" s="337"/>
      <c r="T1528" s="337"/>
      <c r="U1528" s="337"/>
      <c r="V1528" s="337"/>
      <c r="W1528" s="337"/>
      <c r="X1528" s="337"/>
      <c r="Y1528" s="337"/>
      <c r="Z1528" s="337"/>
      <c r="AA1528" s="337"/>
      <c r="AB1528" s="337"/>
      <c r="AC1528" s="337"/>
      <c r="AD1528" s="82"/>
      <c r="AE1528" s="82"/>
    </row>
    <row r="1529" spans="1:37" ht="25.4" customHeight="1" x14ac:dyDescent="0.25">
      <c r="A1529" s="101"/>
      <c r="B1529" s="102"/>
      <c r="C1529" s="102"/>
      <c r="D1529" s="102"/>
      <c r="E1529" s="102"/>
      <c r="F1529" s="102"/>
      <c r="G1529" s="102"/>
      <c r="H1529" s="102"/>
      <c r="I1529" s="102"/>
      <c r="J1529" s="102"/>
      <c r="K1529" s="102"/>
      <c r="L1529" s="102"/>
      <c r="M1529" s="102"/>
      <c r="N1529" s="102"/>
      <c r="O1529" s="102"/>
      <c r="P1529" s="102"/>
      <c r="Q1529" s="103"/>
      <c r="R1529" s="102"/>
      <c r="S1529" s="102"/>
      <c r="T1529" s="102"/>
      <c r="U1529" s="102"/>
      <c r="V1529" s="102"/>
      <c r="W1529" s="102"/>
      <c r="X1529" s="102"/>
      <c r="Y1529" s="102"/>
      <c r="Z1529" s="102"/>
      <c r="AA1529" s="102"/>
      <c r="AB1529" s="102"/>
      <c r="AC1529" s="102"/>
      <c r="AD1529" s="83"/>
      <c r="AE1529" s="83"/>
    </row>
    <row r="1530" spans="1:37" ht="25.4" customHeight="1" thickBot="1" x14ac:dyDescent="0.3">
      <c r="A1530" s="70"/>
      <c r="B1530" s="70"/>
      <c r="C1530" s="70"/>
      <c r="D1530" s="70"/>
      <c r="E1530" s="70"/>
      <c r="F1530" s="70"/>
      <c r="G1530" s="70"/>
      <c r="H1530" s="70"/>
      <c r="I1530" s="70"/>
      <c r="J1530" s="70"/>
      <c r="K1530" s="70"/>
      <c r="L1530" s="70"/>
      <c r="M1530" s="70"/>
      <c r="N1530" s="70"/>
      <c r="O1530" s="70"/>
      <c r="P1530" s="70"/>
      <c r="Q1530" s="95"/>
      <c r="R1530" s="70"/>
      <c r="S1530" s="70"/>
      <c r="T1530" s="70"/>
      <c r="U1530" s="70"/>
      <c r="V1530" s="70"/>
      <c r="W1530" s="70"/>
      <c r="X1530" s="70"/>
      <c r="Y1530" s="70"/>
      <c r="Z1530" s="70"/>
      <c r="AA1530" s="70"/>
      <c r="AB1530" s="70"/>
      <c r="AC1530" s="70"/>
      <c r="AD1530" s="96"/>
      <c r="AE1530" s="96"/>
    </row>
    <row r="1531" spans="1:37" ht="25.4" customHeight="1" thickTop="1" thickBot="1" x14ac:dyDescent="0.3">
      <c r="A1531" s="292" t="s">
        <v>44</v>
      </c>
      <c r="B1531" s="292"/>
      <c r="C1531" s="292"/>
      <c r="D1531" s="292"/>
      <c r="E1531" s="292"/>
      <c r="F1531" s="292"/>
      <c r="G1531" s="292"/>
      <c r="H1531" s="292"/>
      <c r="I1531" s="292"/>
      <c r="J1531" s="292"/>
      <c r="K1531" s="292"/>
      <c r="L1531" s="292"/>
      <c r="M1531" s="292"/>
      <c r="N1531" s="292"/>
      <c r="O1531" s="292"/>
      <c r="P1531" s="292"/>
      <c r="Q1531" s="292"/>
      <c r="R1531" s="292"/>
      <c r="S1531" s="292"/>
      <c r="T1531" s="292"/>
      <c r="U1531" s="292"/>
      <c r="V1531" s="292"/>
      <c r="W1531" s="292"/>
      <c r="X1531" s="292"/>
      <c r="Y1531" s="292"/>
      <c r="Z1531" s="292"/>
      <c r="AA1531" s="292"/>
      <c r="AB1531" s="292"/>
      <c r="AC1531" s="292"/>
      <c r="AD1531" s="63" t="s">
        <v>65</v>
      </c>
      <c r="AE1531" s="211" t="s">
        <v>9</v>
      </c>
      <c r="AF1531" s="86" t="s">
        <v>330</v>
      </c>
      <c r="AG1531" s="86" t="s">
        <v>331</v>
      </c>
      <c r="AH1531" s="86" t="s">
        <v>332</v>
      </c>
      <c r="AI1531" s="87" t="s">
        <v>333</v>
      </c>
      <c r="AJ1531" s="86"/>
      <c r="AK1531" s="87" t="s">
        <v>334</v>
      </c>
    </row>
    <row r="1532" spans="1:37" ht="25.4" customHeight="1" thickTop="1" thickBot="1" x14ac:dyDescent="0.3">
      <c r="A1532" s="320" t="s">
        <v>2658</v>
      </c>
      <c r="B1532" s="320"/>
      <c r="C1532" s="320"/>
      <c r="D1532" s="320"/>
      <c r="E1532" s="320"/>
      <c r="F1532" s="320"/>
      <c r="G1532" s="320"/>
      <c r="H1532" s="320"/>
      <c r="I1532" s="320"/>
      <c r="J1532" s="320"/>
      <c r="K1532" s="320"/>
      <c r="L1532" s="320"/>
      <c r="M1532" s="320"/>
      <c r="N1532" s="320"/>
      <c r="O1532" s="320"/>
      <c r="P1532" s="320"/>
      <c r="Q1532" s="320"/>
      <c r="R1532" s="320"/>
      <c r="S1532" s="320"/>
      <c r="T1532" s="320"/>
      <c r="U1532" s="320"/>
      <c r="V1532" s="320"/>
      <c r="W1532" s="320"/>
      <c r="X1532" s="320"/>
      <c r="Y1532" s="320"/>
      <c r="Z1532" s="320"/>
      <c r="AA1532" s="320"/>
      <c r="AB1532" s="320"/>
      <c r="AC1532" s="320"/>
      <c r="AD1532" s="88">
        <f>'Art. 121'!Q1470</f>
        <v>0</v>
      </c>
      <c r="AE1532" s="89">
        <f t="shared" ref="AE1532:AE1594" si="264">IF(AG1532=1,AK1532,AG1532)</f>
        <v>0</v>
      </c>
      <c r="AF1532">
        <f t="shared" ref="AF1532:AF1594" si="265">AD1532/2</f>
        <v>0</v>
      </c>
      <c r="AG1532" s="86">
        <f t="shared" ref="AG1532:AG1594" si="266">IF(AND(AF1532&gt;=0,AF1532&lt;=1),1,"No aplica")</f>
        <v>1</v>
      </c>
      <c r="AH1532" s="90">
        <f t="shared" ref="AH1532:AH1594" si="267">AD1532/(AG1532*2)</f>
        <v>0</v>
      </c>
      <c r="AI1532" s="91">
        <f t="shared" ref="AI1532:AI1594" si="268">IF(AG1532=1,AG1532/$AG$1595,"No aplica")</f>
        <v>1.5873015873015872E-2</v>
      </c>
      <c r="AJ1532" s="91">
        <f t="shared" ref="AJ1532:AJ1594" si="269">AF1532*AI1532</f>
        <v>0</v>
      </c>
      <c r="AK1532" s="91">
        <f t="shared" ref="AK1532:AK1594" si="270">AJ1532*$AE$23</f>
        <v>0</v>
      </c>
    </row>
    <row r="1533" spans="1:37" ht="25.4" customHeight="1" thickTop="1" thickBot="1" x14ac:dyDescent="0.3">
      <c r="A1533" s="320" t="s">
        <v>1334</v>
      </c>
      <c r="B1533" s="320"/>
      <c r="C1533" s="320"/>
      <c r="D1533" s="320"/>
      <c r="E1533" s="320"/>
      <c r="F1533" s="320"/>
      <c r="G1533" s="320"/>
      <c r="H1533" s="320"/>
      <c r="I1533" s="320"/>
      <c r="J1533" s="320"/>
      <c r="K1533" s="320"/>
      <c r="L1533" s="320"/>
      <c r="M1533" s="320"/>
      <c r="N1533" s="320"/>
      <c r="O1533" s="320"/>
      <c r="P1533" s="320"/>
      <c r="Q1533" s="320"/>
      <c r="R1533" s="320"/>
      <c r="S1533" s="320"/>
      <c r="T1533" s="320"/>
      <c r="U1533" s="320"/>
      <c r="V1533" s="320"/>
      <c r="W1533" s="320"/>
      <c r="X1533" s="320"/>
      <c r="Y1533" s="320"/>
      <c r="Z1533" s="320"/>
      <c r="AA1533" s="320"/>
      <c r="AB1533" s="320"/>
      <c r="AC1533" s="320"/>
      <c r="AD1533" s="88">
        <f>'Art. 121'!Q1471</f>
        <v>0</v>
      </c>
      <c r="AE1533" s="89">
        <f t="shared" si="264"/>
        <v>0</v>
      </c>
      <c r="AF1533">
        <f t="shared" si="265"/>
        <v>0</v>
      </c>
      <c r="AG1533" s="86">
        <f t="shared" si="266"/>
        <v>1</v>
      </c>
      <c r="AH1533" s="90">
        <f t="shared" si="267"/>
        <v>0</v>
      </c>
      <c r="AI1533" s="91">
        <f t="shared" si="268"/>
        <v>1.5873015873015872E-2</v>
      </c>
      <c r="AJ1533" s="91">
        <f t="shared" si="269"/>
        <v>0</v>
      </c>
      <c r="AK1533" s="91">
        <f t="shared" si="270"/>
        <v>0</v>
      </c>
    </row>
    <row r="1534" spans="1:37" ht="25.4" customHeight="1" thickTop="1" thickBot="1" x14ac:dyDescent="0.3">
      <c r="A1534" s="320" t="s">
        <v>1609</v>
      </c>
      <c r="B1534" s="320"/>
      <c r="C1534" s="320"/>
      <c r="D1534" s="320"/>
      <c r="E1534" s="320"/>
      <c r="F1534" s="320"/>
      <c r="G1534" s="320"/>
      <c r="H1534" s="320"/>
      <c r="I1534" s="320"/>
      <c r="J1534" s="320"/>
      <c r="K1534" s="320"/>
      <c r="L1534" s="320"/>
      <c r="M1534" s="320"/>
      <c r="N1534" s="320"/>
      <c r="O1534" s="320"/>
      <c r="P1534" s="320"/>
      <c r="Q1534" s="320"/>
      <c r="R1534" s="320"/>
      <c r="S1534" s="320"/>
      <c r="T1534" s="320"/>
      <c r="U1534" s="320"/>
      <c r="V1534" s="320"/>
      <c r="W1534" s="320"/>
      <c r="X1534" s="320"/>
      <c r="Y1534" s="320"/>
      <c r="Z1534" s="320"/>
      <c r="AA1534" s="320"/>
      <c r="AB1534" s="320"/>
      <c r="AC1534" s="320"/>
      <c r="AD1534" s="88">
        <f>'Art. 121'!Q1472</f>
        <v>0</v>
      </c>
      <c r="AE1534" s="89">
        <f t="shared" si="264"/>
        <v>0</v>
      </c>
      <c r="AF1534">
        <f t="shared" si="265"/>
        <v>0</v>
      </c>
      <c r="AG1534" s="86">
        <f t="shared" si="266"/>
        <v>1</v>
      </c>
      <c r="AH1534" s="90">
        <f t="shared" si="267"/>
        <v>0</v>
      </c>
      <c r="AI1534" s="91">
        <f t="shared" si="268"/>
        <v>1.5873015873015872E-2</v>
      </c>
      <c r="AJ1534" s="91">
        <f t="shared" si="269"/>
        <v>0</v>
      </c>
      <c r="AK1534" s="91">
        <f t="shared" si="270"/>
        <v>0</v>
      </c>
    </row>
    <row r="1535" spans="1:37" ht="25.4" customHeight="1" thickTop="1" thickBot="1" x14ac:dyDescent="0.3">
      <c r="A1535" s="320" t="s">
        <v>1611</v>
      </c>
      <c r="B1535" s="320"/>
      <c r="C1535" s="320"/>
      <c r="D1535" s="320"/>
      <c r="E1535" s="320"/>
      <c r="F1535" s="320"/>
      <c r="G1535" s="320"/>
      <c r="H1535" s="320"/>
      <c r="I1535" s="320"/>
      <c r="J1535" s="320"/>
      <c r="K1535" s="320"/>
      <c r="L1535" s="320"/>
      <c r="M1535" s="320"/>
      <c r="N1535" s="320"/>
      <c r="O1535" s="320"/>
      <c r="P1535" s="320"/>
      <c r="Q1535" s="320"/>
      <c r="R1535" s="320"/>
      <c r="S1535" s="320"/>
      <c r="T1535" s="320"/>
      <c r="U1535" s="320"/>
      <c r="V1535" s="320"/>
      <c r="W1535" s="320"/>
      <c r="X1535" s="320"/>
      <c r="Y1535" s="320"/>
      <c r="Z1535" s="320"/>
      <c r="AA1535" s="320"/>
      <c r="AB1535" s="320"/>
      <c r="AC1535" s="320"/>
      <c r="AD1535" s="88">
        <f>'Art. 121'!Q1473</f>
        <v>0</v>
      </c>
      <c r="AE1535" s="89">
        <f t="shared" si="264"/>
        <v>0</v>
      </c>
      <c r="AF1535">
        <f t="shared" si="265"/>
        <v>0</v>
      </c>
      <c r="AG1535" s="86">
        <f t="shared" si="266"/>
        <v>1</v>
      </c>
      <c r="AH1535" s="90">
        <f t="shared" si="267"/>
        <v>0</v>
      </c>
      <c r="AI1535" s="91">
        <f t="shared" si="268"/>
        <v>1.5873015873015872E-2</v>
      </c>
      <c r="AJ1535" s="91">
        <f t="shared" si="269"/>
        <v>0</v>
      </c>
      <c r="AK1535" s="91">
        <f t="shared" si="270"/>
        <v>0</v>
      </c>
    </row>
    <row r="1536" spans="1:37" ht="25.4" customHeight="1" thickTop="1" thickBot="1" x14ac:dyDescent="0.3">
      <c r="A1536" s="320" t="s">
        <v>1613</v>
      </c>
      <c r="B1536" s="320"/>
      <c r="C1536" s="320"/>
      <c r="D1536" s="320"/>
      <c r="E1536" s="320"/>
      <c r="F1536" s="320"/>
      <c r="G1536" s="320"/>
      <c r="H1536" s="320"/>
      <c r="I1536" s="320"/>
      <c r="J1536" s="320"/>
      <c r="K1536" s="320"/>
      <c r="L1536" s="320"/>
      <c r="M1536" s="320"/>
      <c r="N1536" s="320"/>
      <c r="O1536" s="320"/>
      <c r="P1536" s="320"/>
      <c r="Q1536" s="320"/>
      <c r="R1536" s="320"/>
      <c r="S1536" s="320"/>
      <c r="T1536" s="320"/>
      <c r="U1536" s="320"/>
      <c r="V1536" s="320"/>
      <c r="W1536" s="320"/>
      <c r="X1536" s="320"/>
      <c r="Y1536" s="320"/>
      <c r="Z1536" s="320"/>
      <c r="AA1536" s="320"/>
      <c r="AB1536" s="320"/>
      <c r="AC1536" s="320"/>
      <c r="AD1536" s="88">
        <f>'Art. 121'!Q1474</f>
        <v>0</v>
      </c>
      <c r="AE1536" s="89">
        <f t="shared" si="264"/>
        <v>0</v>
      </c>
      <c r="AF1536">
        <f t="shared" si="265"/>
        <v>0</v>
      </c>
      <c r="AG1536" s="86">
        <f t="shared" si="266"/>
        <v>1</v>
      </c>
      <c r="AH1536" s="90">
        <f t="shared" si="267"/>
        <v>0</v>
      </c>
      <c r="AI1536" s="91">
        <f t="shared" si="268"/>
        <v>1.5873015873015872E-2</v>
      </c>
      <c r="AJ1536" s="91">
        <f t="shared" si="269"/>
        <v>0</v>
      </c>
      <c r="AK1536" s="91">
        <f t="shared" si="270"/>
        <v>0</v>
      </c>
    </row>
    <row r="1537" spans="1:37" ht="25.4" customHeight="1" thickTop="1" thickBot="1" x14ac:dyDescent="0.3">
      <c r="A1537" s="320" t="s">
        <v>1615</v>
      </c>
      <c r="B1537" s="320"/>
      <c r="C1537" s="320"/>
      <c r="D1537" s="320"/>
      <c r="E1537" s="320"/>
      <c r="F1537" s="320"/>
      <c r="G1537" s="320"/>
      <c r="H1537" s="320"/>
      <c r="I1537" s="320"/>
      <c r="J1537" s="320"/>
      <c r="K1537" s="320"/>
      <c r="L1537" s="320"/>
      <c r="M1537" s="320"/>
      <c r="N1537" s="320"/>
      <c r="O1537" s="320"/>
      <c r="P1537" s="320"/>
      <c r="Q1537" s="320"/>
      <c r="R1537" s="320"/>
      <c r="S1537" s="320"/>
      <c r="T1537" s="320"/>
      <c r="U1537" s="320"/>
      <c r="V1537" s="320"/>
      <c r="W1537" s="320"/>
      <c r="X1537" s="320"/>
      <c r="Y1537" s="320"/>
      <c r="Z1537" s="320"/>
      <c r="AA1537" s="320"/>
      <c r="AB1537" s="320"/>
      <c r="AC1537" s="320"/>
      <c r="AD1537" s="88">
        <f>'Art. 121'!Q1475</f>
        <v>0</v>
      </c>
      <c r="AE1537" s="89">
        <f t="shared" si="264"/>
        <v>0</v>
      </c>
      <c r="AF1537">
        <f t="shared" si="265"/>
        <v>0</v>
      </c>
      <c r="AG1537" s="86">
        <f t="shared" si="266"/>
        <v>1</v>
      </c>
      <c r="AH1537" s="90">
        <f t="shared" si="267"/>
        <v>0</v>
      </c>
      <c r="AI1537" s="91">
        <f t="shared" si="268"/>
        <v>1.5873015873015872E-2</v>
      </c>
      <c r="AJ1537" s="91">
        <f t="shared" si="269"/>
        <v>0</v>
      </c>
      <c r="AK1537" s="91">
        <f t="shared" si="270"/>
        <v>0</v>
      </c>
    </row>
    <row r="1538" spans="1:37" ht="25.4" customHeight="1" thickTop="1" thickBot="1" x14ac:dyDescent="0.3">
      <c r="A1538" s="320" t="s">
        <v>1617</v>
      </c>
      <c r="B1538" s="320"/>
      <c r="C1538" s="320"/>
      <c r="D1538" s="320"/>
      <c r="E1538" s="320"/>
      <c r="F1538" s="320"/>
      <c r="G1538" s="320"/>
      <c r="H1538" s="320"/>
      <c r="I1538" s="320"/>
      <c r="J1538" s="320"/>
      <c r="K1538" s="320"/>
      <c r="L1538" s="320"/>
      <c r="M1538" s="320"/>
      <c r="N1538" s="320"/>
      <c r="O1538" s="320"/>
      <c r="P1538" s="320"/>
      <c r="Q1538" s="320"/>
      <c r="R1538" s="320"/>
      <c r="S1538" s="320"/>
      <c r="T1538" s="320"/>
      <c r="U1538" s="320"/>
      <c r="V1538" s="320"/>
      <c r="W1538" s="320"/>
      <c r="X1538" s="320"/>
      <c r="Y1538" s="320"/>
      <c r="Z1538" s="320"/>
      <c r="AA1538" s="320"/>
      <c r="AB1538" s="320"/>
      <c r="AC1538" s="320"/>
      <c r="AD1538" s="88">
        <f>'Art. 121'!Q1476</f>
        <v>0</v>
      </c>
      <c r="AE1538" s="89">
        <f t="shared" si="264"/>
        <v>0</v>
      </c>
      <c r="AF1538">
        <f t="shared" si="265"/>
        <v>0</v>
      </c>
      <c r="AG1538" s="86">
        <f t="shared" si="266"/>
        <v>1</v>
      </c>
      <c r="AH1538" s="90">
        <f t="shared" si="267"/>
        <v>0</v>
      </c>
      <c r="AI1538" s="91">
        <f t="shared" si="268"/>
        <v>1.5873015873015872E-2</v>
      </c>
      <c r="AJ1538" s="91">
        <f t="shared" si="269"/>
        <v>0</v>
      </c>
      <c r="AK1538" s="91">
        <f t="shared" si="270"/>
        <v>0</v>
      </c>
    </row>
    <row r="1539" spans="1:37" ht="25.4" customHeight="1" thickTop="1" thickBot="1" x14ac:dyDescent="0.3">
      <c r="A1539" s="320" t="s">
        <v>1619</v>
      </c>
      <c r="B1539" s="320"/>
      <c r="C1539" s="320"/>
      <c r="D1539" s="320"/>
      <c r="E1539" s="320"/>
      <c r="F1539" s="320"/>
      <c r="G1539" s="320"/>
      <c r="H1539" s="320"/>
      <c r="I1539" s="320"/>
      <c r="J1539" s="320"/>
      <c r="K1539" s="320"/>
      <c r="L1539" s="320"/>
      <c r="M1539" s="320"/>
      <c r="N1539" s="320"/>
      <c r="O1539" s="320"/>
      <c r="P1539" s="320"/>
      <c r="Q1539" s="320"/>
      <c r="R1539" s="320"/>
      <c r="S1539" s="320"/>
      <c r="T1539" s="320"/>
      <c r="U1539" s="320"/>
      <c r="V1539" s="320"/>
      <c r="W1539" s="320"/>
      <c r="X1539" s="320"/>
      <c r="Y1539" s="320"/>
      <c r="Z1539" s="320"/>
      <c r="AA1539" s="320"/>
      <c r="AB1539" s="320"/>
      <c r="AC1539" s="320"/>
      <c r="AD1539" s="88">
        <f>'Art. 121'!Q1477</f>
        <v>0</v>
      </c>
      <c r="AE1539" s="89">
        <f t="shared" si="264"/>
        <v>0</v>
      </c>
      <c r="AF1539">
        <f t="shared" si="265"/>
        <v>0</v>
      </c>
      <c r="AG1539" s="86">
        <f t="shared" si="266"/>
        <v>1</v>
      </c>
      <c r="AH1539" s="90">
        <f t="shared" si="267"/>
        <v>0</v>
      </c>
      <c r="AI1539" s="91">
        <f t="shared" si="268"/>
        <v>1.5873015873015872E-2</v>
      </c>
      <c r="AJ1539" s="91">
        <f t="shared" si="269"/>
        <v>0</v>
      </c>
      <c r="AK1539" s="91">
        <f t="shared" si="270"/>
        <v>0</v>
      </c>
    </row>
    <row r="1540" spans="1:37" ht="25.4" customHeight="1" thickTop="1" thickBot="1" x14ac:dyDescent="0.3">
      <c r="A1540" s="320" t="s">
        <v>1621</v>
      </c>
      <c r="B1540" s="320"/>
      <c r="C1540" s="320"/>
      <c r="D1540" s="320"/>
      <c r="E1540" s="320"/>
      <c r="F1540" s="320"/>
      <c r="G1540" s="320"/>
      <c r="H1540" s="320"/>
      <c r="I1540" s="320"/>
      <c r="J1540" s="320"/>
      <c r="K1540" s="320"/>
      <c r="L1540" s="320"/>
      <c r="M1540" s="320"/>
      <c r="N1540" s="320"/>
      <c r="O1540" s="320"/>
      <c r="P1540" s="320"/>
      <c r="Q1540" s="320"/>
      <c r="R1540" s="320"/>
      <c r="S1540" s="320"/>
      <c r="T1540" s="320"/>
      <c r="U1540" s="320"/>
      <c r="V1540" s="320"/>
      <c r="W1540" s="320"/>
      <c r="X1540" s="320"/>
      <c r="Y1540" s="320"/>
      <c r="Z1540" s="320"/>
      <c r="AA1540" s="320"/>
      <c r="AB1540" s="320"/>
      <c r="AC1540" s="320"/>
      <c r="AD1540" s="88">
        <f>'Art. 121'!Q1478</f>
        <v>0</v>
      </c>
      <c r="AE1540" s="89">
        <f t="shared" si="264"/>
        <v>0</v>
      </c>
      <c r="AF1540">
        <f t="shared" si="265"/>
        <v>0</v>
      </c>
      <c r="AG1540" s="86">
        <f t="shared" si="266"/>
        <v>1</v>
      </c>
      <c r="AH1540" s="90">
        <f t="shared" si="267"/>
        <v>0</v>
      </c>
      <c r="AI1540" s="91">
        <f t="shared" si="268"/>
        <v>1.5873015873015872E-2</v>
      </c>
      <c r="AJ1540" s="91">
        <f t="shared" si="269"/>
        <v>0</v>
      </c>
      <c r="AK1540" s="91">
        <f t="shared" si="270"/>
        <v>0</v>
      </c>
    </row>
    <row r="1541" spans="1:37" ht="25.4" customHeight="1" thickTop="1" thickBot="1" x14ac:dyDescent="0.3">
      <c r="A1541" s="320" t="s">
        <v>1623</v>
      </c>
      <c r="B1541" s="320"/>
      <c r="C1541" s="320"/>
      <c r="D1541" s="320"/>
      <c r="E1541" s="320"/>
      <c r="F1541" s="320"/>
      <c r="G1541" s="320"/>
      <c r="H1541" s="320"/>
      <c r="I1541" s="320"/>
      <c r="J1541" s="320"/>
      <c r="K1541" s="320"/>
      <c r="L1541" s="320"/>
      <c r="M1541" s="320"/>
      <c r="N1541" s="320"/>
      <c r="O1541" s="320"/>
      <c r="P1541" s="320"/>
      <c r="Q1541" s="320"/>
      <c r="R1541" s="320"/>
      <c r="S1541" s="320"/>
      <c r="T1541" s="320"/>
      <c r="U1541" s="320"/>
      <c r="V1541" s="320"/>
      <c r="W1541" s="320"/>
      <c r="X1541" s="320"/>
      <c r="Y1541" s="320"/>
      <c r="Z1541" s="320"/>
      <c r="AA1541" s="320"/>
      <c r="AB1541" s="320"/>
      <c r="AC1541" s="320"/>
      <c r="AD1541" s="88">
        <f>'Art. 121'!Q1479</f>
        <v>0</v>
      </c>
      <c r="AE1541" s="89">
        <f t="shared" si="264"/>
        <v>0</v>
      </c>
      <c r="AF1541">
        <f t="shared" si="265"/>
        <v>0</v>
      </c>
      <c r="AG1541" s="86">
        <f t="shared" si="266"/>
        <v>1</v>
      </c>
      <c r="AH1541" s="90">
        <f t="shared" si="267"/>
        <v>0</v>
      </c>
      <c r="AI1541" s="91">
        <f t="shared" si="268"/>
        <v>1.5873015873015872E-2</v>
      </c>
      <c r="AJ1541" s="91">
        <f t="shared" si="269"/>
        <v>0</v>
      </c>
      <c r="AK1541" s="91">
        <f t="shared" si="270"/>
        <v>0</v>
      </c>
    </row>
    <row r="1542" spans="1:37" ht="25.4" customHeight="1" thickTop="1" thickBot="1" x14ac:dyDescent="0.3">
      <c r="A1542" s="320" t="s">
        <v>1625</v>
      </c>
      <c r="B1542" s="320"/>
      <c r="C1542" s="320"/>
      <c r="D1542" s="320"/>
      <c r="E1542" s="320"/>
      <c r="F1542" s="320"/>
      <c r="G1542" s="320"/>
      <c r="H1542" s="320"/>
      <c r="I1542" s="320"/>
      <c r="J1542" s="320"/>
      <c r="K1542" s="320"/>
      <c r="L1542" s="320"/>
      <c r="M1542" s="320"/>
      <c r="N1542" s="320"/>
      <c r="O1542" s="320"/>
      <c r="P1542" s="320"/>
      <c r="Q1542" s="320"/>
      <c r="R1542" s="320"/>
      <c r="S1542" s="320"/>
      <c r="T1542" s="320"/>
      <c r="U1542" s="320"/>
      <c r="V1542" s="320"/>
      <c r="W1542" s="320"/>
      <c r="X1542" s="320"/>
      <c r="Y1542" s="320"/>
      <c r="Z1542" s="320"/>
      <c r="AA1542" s="320"/>
      <c r="AB1542" s="320"/>
      <c r="AC1542" s="320"/>
      <c r="AD1542" s="88">
        <f>'Art. 121'!Q1480</f>
        <v>0</v>
      </c>
      <c r="AE1542" s="89">
        <f t="shared" si="264"/>
        <v>0</v>
      </c>
      <c r="AF1542">
        <f t="shared" si="265"/>
        <v>0</v>
      </c>
      <c r="AG1542" s="86">
        <f t="shared" si="266"/>
        <v>1</v>
      </c>
      <c r="AH1542" s="90">
        <f t="shared" si="267"/>
        <v>0</v>
      </c>
      <c r="AI1542" s="91">
        <f t="shared" si="268"/>
        <v>1.5873015873015872E-2</v>
      </c>
      <c r="AJ1542" s="91">
        <f t="shared" si="269"/>
        <v>0</v>
      </c>
      <c r="AK1542" s="91">
        <f t="shared" si="270"/>
        <v>0</v>
      </c>
    </row>
    <row r="1543" spans="1:37" ht="25.4" customHeight="1" thickTop="1" thickBot="1" x14ac:dyDescent="0.3">
      <c r="A1543" s="320" t="s">
        <v>1627</v>
      </c>
      <c r="B1543" s="320"/>
      <c r="C1543" s="320"/>
      <c r="D1543" s="320"/>
      <c r="E1543" s="320"/>
      <c r="F1543" s="320"/>
      <c r="G1543" s="320"/>
      <c r="H1543" s="320"/>
      <c r="I1543" s="320"/>
      <c r="J1543" s="320"/>
      <c r="K1543" s="320"/>
      <c r="L1543" s="320"/>
      <c r="M1543" s="320"/>
      <c r="N1543" s="320"/>
      <c r="O1543" s="320"/>
      <c r="P1543" s="320"/>
      <c r="Q1543" s="320"/>
      <c r="R1543" s="320"/>
      <c r="S1543" s="320"/>
      <c r="T1543" s="320"/>
      <c r="U1543" s="320"/>
      <c r="V1543" s="320"/>
      <c r="W1543" s="320"/>
      <c r="X1543" s="320"/>
      <c r="Y1543" s="320"/>
      <c r="Z1543" s="320"/>
      <c r="AA1543" s="320"/>
      <c r="AB1543" s="320"/>
      <c r="AC1543" s="320"/>
      <c r="AD1543" s="88">
        <f>'Art. 121'!Q1481</f>
        <v>0</v>
      </c>
      <c r="AE1543" s="89">
        <f t="shared" si="264"/>
        <v>0</v>
      </c>
      <c r="AF1543">
        <f t="shared" si="265"/>
        <v>0</v>
      </c>
      <c r="AG1543" s="86">
        <f t="shared" si="266"/>
        <v>1</v>
      </c>
      <c r="AH1543" s="90">
        <f t="shared" si="267"/>
        <v>0</v>
      </c>
      <c r="AI1543" s="91">
        <f t="shared" si="268"/>
        <v>1.5873015873015872E-2</v>
      </c>
      <c r="AJ1543" s="91">
        <f t="shared" si="269"/>
        <v>0</v>
      </c>
      <c r="AK1543" s="91">
        <f t="shared" si="270"/>
        <v>0</v>
      </c>
    </row>
    <row r="1544" spans="1:37" ht="25.4" customHeight="1" thickTop="1" thickBot="1" x14ac:dyDescent="0.3">
      <c r="A1544" s="320" t="s">
        <v>2659</v>
      </c>
      <c r="B1544" s="320"/>
      <c r="C1544" s="320"/>
      <c r="D1544" s="320"/>
      <c r="E1544" s="320"/>
      <c r="F1544" s="320"/>
      <c r="G1544" s="320"/>
      <c r="H1544" s="320"/>
      <c r="I1544" s="320"/>
      <c r="J1544" s="320"/>
      <c r="K1544" s="320"/>
      <c r="L1544" s="320"/>
      <c r="M1544" s="320"/>
      <c r="N1544" s="320"/>
      <c r="O1544" s="320"/>
      <c r="P1544" s="320"/>
      <c r="Q1544" s="320"/>
      <c r="R1544" s="320"/>
      <c r="S1544" s="320"/>
      <c r="T1544" s="320"/>
      <c r="U1544" s="320"/>
      <c r="V1544" s="320"/>
      <c r="W1544" s="320"/>
      <c r="X1544" s="320"/>
      <c r="Y1544" s="320"/>
      <c r="Z1544" s="320"/>
      <c r="AA1544" s="320"/>
      <c r="AB1544" s="320"/>
      <c r="AC1544" s="320"/>
      <c r="AD1544" s="88">
        <f>'Art. 121'!Q1482</f>
        <v>0</v>
      </c>
      <c r="AE1544" s="89">
        <f t="shared" si="264"/>
        <v>0</v>
      </c>
      <c r="AF1544">
        <f t="shared" si="265"/>
        <v>0</v>
      </c>
      <c r="AG1544" s="86">
        <f t="shared" si="266"/>
        <v>1</v>
      </c>
      <c r="AH1544" s="90">
        <f t="shared" si="267"/>
        <v>0</v>
      </c>
      <c r="AI1544" s="91">
        <f t="shared" si="268"/>
        <v>1.5873015873015872E-2</v>
      </c>
      <c r="AJ1544" s="91">
        <f t="shared" si="269"/>
        <v>0</v>
      </c>
      <c r="AK1544" s="91">
        <f t="shared" si="270"/>
        <v>0</v>
      </c>
    </row>
    <row r="1545" spans="1:37" ht="25.4" customHeight="1" thickTop="1" thickBot="1" x14ac:dyDescent="0.3">
      <c r="A1545" s="320" t="s">
        <v>1630</v>
      </c>
      <c r="B1545" s="320"/>
      <c r="C1545" s="320"/>
      <c r="D1545" s="320"/>
      <c r="E1545" s="320"/>
      <c r="F1545" s="320"/>
      <c r="G1545" s="320"/>
      <c r="H1545" s="320"/>
      <c r="I1545" s="320"/>
      <c r="J1545" s="320"/>
      <c r="K1545" s="320"/>
      <c r="L1545" s="320"/>
      <c r="M1545" s="320"/>
      <c r="N1545" s="320"/>
      <c r="O1545" s="320"/>
      <c r="P1545" s="320"/>
      <c r="Q1545" s="320"/>
      <c r="R1545" s="320"/>
      <c r="S1545" s="320"/>
      <c r="T1545" s="320"/>
      <c r="U1545" s="320"/>
      <c r="V1545" s="320"/>
      <c r="W1545" s="320"/>
      <c r="X1545" s="320"/>
      <c r="Y1545" s="320"/>
      <c r="Z1545" s="320"/>
      <c r="AA1545" s="320"/>
      <c r="AB1545" s="320"/>
      <c r="AC1545" s="320"/>
      <c r="AD1545" s="88">
        <f>'Art. 121'!Q1483</f>
        <v>0</v>
      </c>
      <c r="AE1545" s="89">
        <f t="shared" si="264"/>
        <v>0</v>
      </c>
      <c r="AF1545">
        <f t="shared" si="265"/>
        <v>0</v>
      </c>
      <c r="AG1545" s="86">
        <f t="shared" si="266"/>
        <v>1</v>
      </c>
      <c r="AH1545" s="90">
        <f t="shared" si="267"/>
        <v>0</v>
      </c>
      <c r="AI1545" s="91">
        <f t="shared" si="268"/>
        <v>1.5873015873015872E-2</v>
      </c>
      <c r="AJ1545" s="91">
        <f t="shared" si="269"/>
        <v>0</v>
      </c>
      <c r="AK1545" s="91">
        <f t="shared" si="270"/>
        <v>0</v>
      </c>
    </row>
    <row r="1546" spans="1:37" ht="25.4" customHeight="1" thickTop="1" thickBot="1" x14ac:dyDescent="0.3">
      <c r="A1546" s="320" t="s">
        <v>1632</v>
      </c>
      <c r="B1546" s="320"/>
      <c r="C1546" s="320"/>
      <c r="D1546" s="320"/>
      <c r="E1546" s="320"/>
      <c r="F1546" s="320"/>
      <c r="G1546" s="320"/>
      <c r="H1546" s="320"/>
      <c r="I1546" s="320"/>
      <c r="J1546" s="320"/>
      <c r="K1546" s="320"/>
      <c r="L1546" s="320"/>
      <c r="M1546" s="320"/>
      <c r="N1546" s="320"/>
      <c r="O1546" s="320"/>
      <c r="P1546" s="320"/>
      <c r="Q1546" s="320"/>
      <c r="R1546" s="320"/>
      <c r="S1546" s="320"/>
      <c r="T1546" s="320"/>
      <c r="U1546" s="320"/>
      <c r="V1546" s="320"/>
      <c r="W1546" s="320"/>
      <c r="X1546" s="320"/>
      <c r="Y1546" s="320"/>
      <c r="Z1546" s="320"/>
      <c r="AA1546" s="320"/>
      <c r="AB1546" s="320"/>
      <c r="AC1546" s="320"/>
      <c r="AD1546" s="88">
        <f>'Art. 121'!Q1484</f>
        <v>0</v>
      </c>
      <c r="AE1546" s="89">
        <f t="shared" si="264"/>
        <v>0</v>
      </c>
      <c r="AF1546">
        <f t="shared" si="265"/>
        <v>0</v>
      </c>
      <c r="AG1546" s="86">
        <f t="shared" si="266"/>
        <v>1</v>
      </c>
      <c r="AH1546" s="90">
        <f t="shared" si="267"/>
        <v>0</v>
      </c>
      <c r="AI1546" s="91">
        <f t="shared" si="268"/>
        <v>1.5873015873015872E-2</v>
      </c>
      <c r="AJ1546" s="91">
        <f t="shared" si="269"/>
        <v>0</v>
      </c>
      <c r="AK1546" s="91">
        <f t="shared" si="270"/>
        <v>0</v>
      </c>
    </row>
    <row r="1547" spans="1:37" ht="25.4" customHeight="1" thickTop="1" thickBot="1" x14ac:dyDescent="0.3">
      <c r="A1547" s="320" t="s">
        <v>1634</v>
      </c>
      <c r="B1547" s="320"/>
      <c r="C1547" s="320"/>
      <c r="D1547" s="320"/>
      <c r="E1547" s="320"/>
      <c r="F1547" s="320"/>
      <c r="G1547" s="320"/>
      <c r="H1547" s="320"/>
      <c r="I1547" s="320"/>
      <c r="J1547" s="320"/>
      <c r="K1547" s="320"/>
      <c r="L1547" s="320"/>
      <c r="M1547" s="320"/>
      <c r="N1547" s="320"/>
      <c r="O1547" s="320"/>
      <c r="P1547" s="320"/>
      <c r="Q1547" s="320"/>
      <c r="R1547" s="320"/>
      <c r="S1547" s="320"/>
      <c r="T1547" s="320"/>
      <c r="U1547" s="320"/>
      <c r="V1547" s="320"/>
      <c r="W1547" s="320"/>
      <c r="X1547" s="320"/>
      <c r="Y1547" s="320"/>
      <c r="Z1547" s="320"/>
      <c r="AA1547" s="320"/>
      <c r="AB1547" s="320"/>
      <c r="AC1547" s="320"/>
      <c r="AD1547" s="88">
        <f>'Art. 121'!Q1485</f>
        <v>0</v>
      </c>
      <c r="AE1547" s="89">
        <f t="shared" si="264"/>
        <v>0</v>
      </c>
      <c r="AF1547">
        <f t="shared" si="265"/>
        <v>0</v>
      </c>
      <c r="AG1547" s="86">
        <f t="shared" si="266"/>
        <v>1</v>
      </c>
      <c r="AH1547" s="90">
        <f t="shared" si="267"/>
        <v>0</v>
      </c>
      <c r="AI1547" s="91">
        <f t="shared" si="268"/>
        <v>1.5873015873015872E-2</v>
      </c>
      <c r="AJ1547" s="91">
        <f t="shared" si="269"/>
        <v>0</v>
      </c>
      <c r="AK1547" s="91">
        <f t="shared" si="270"/>
        <v>0</v>
      </c>
    </row>
    <row r="1548" spans="1:37" ht="25.4" customHeight="1" thickTop="1" thickBot="1" x14ac:dyDescent="0.3">
      <c r="A1548" s="320" t="s">
        <v>1636</v>
      </c>
      <c r="B1548" s="320"/>
      <c r="C1548" s="320"/>
      <c r="D1548" s="320"/>
      <c r="E1548" s="320"/>
      <c r="F1548" s="320"/>
      <c r="G1548" s="320"/>
      <c r="H1548" s="320"/>
      <c r="I1548" s="320"/>
      <c r="J1548" s="320"/>
      <c r="K1548" s="320"/>
      <c r="L1548" s="320"/>
      <c r="M1548" s="320"/>
      <c r="N1548" s="320"/>
      <c r="O1548" s="320"/>
      <c r="P1548" s="320"/>
      <c r="Q1548" s="320"/>
      <c r="R1548" s="320"/>
      <c r="S1548" s="320"/>
      <c r="T1548" s="320"/>
      <c r="U1548" s="320"/>
      <c r="V1548" s="320"/>
      <c r="W1548" s="320"/>
      <c r="X1548" s="320"/>
      <c r="Y1548" s="320"/>
      <c r="Z1548" s="320"/>
      <c r="AA1548" s="320"/>
      <c r="AB1548" s="320"/>
      <c r="AC1548" s="320"/>
      <c r="AD1548" s="88">
        <f>'Art. 121'!Q1486</f>
        <v>0</v>
      </c>
      <c r="AE1548" s="89">
        <f t="shared" si="264"/>
        <v>0</v>
      </c>
      <c r="AF1548">
        <f t="shared" si="265"/>
        <v>0</v>
      </c>
      <c r="AG1548" s="86">
        <f t="shared" si="266"/>
        <v>1</v>
      </c>
      <c r="AH1548" s="90">
        <f t="shared" si="267"/>
        <v>0</v>
      </c>
      <c r="AI1548" s="91">
        <f t="shared" si="268"/>
        <v>1.5873015873015872E-2</v>
      </c>
      <c r="AJ1548" s="91">
        <f t="shared" si="269"/>
        <v>0</v>
      </c>
      <c r="AK1548" s="91">
        <f t="shared" si="270"/>
        <v>0</v>
      </c>
    </row>
    <row r="1549" spans="1:37" ht="25.4" customHeight="1" thickTop="1" thickBot="1" x14ac:dyDescent="0.3">
      <c r="A1549" s="320" t="s">
        <v>1638</v>
      </c>
      <c r="B1549" s="320"/>
      <c r="C1549" s="320"/>
      <c r="D1549" s="320"/>
      <c r="E1549" s="320"/>
      <c r="F1549" s="320"/>
      <c r="G1549" s="320"/>
      <c r="H1549" s="320"/>
      <c r="I1549" s="320"/>
      <c r="J1549" s="320"/>
      <c r="K1549" s="320"/>
      <c r="L1549" s="320"/>
      <c r="M1549" s="320"/>
      <c r="N1549" s="320"/>
      <c r="O1549" s="320"/>
      <c r="P1549" s="320"/>
      <c r="Q1549" s="320"/>
      <c r="R1549" s="320"/>
      <c r="S1549" s="320"/>
      <c r="T1549" s="320"/>
      <c r="U1549" s="320"/>
      <c r="V1549" s="320"/>
      <c r="W1549" s="320"/>
      <c r="X1549" s="320"/>
      <c r="Y1549" s="320"/>
      <c r="Z1549" s="320"/>
      <c r="AA1549" s="320"/>
      <c r="AB1549" s="320"/>
      <c r="AC1549" s="320"/>
      <c r="AD1549" s="88">
        <f>'Art. 121'!Q1487</f>
        <v>0</v>
      </c>
      <c r="AE1549" s="89">
        <f t="shared" si="264"/>
        <v>0</v>
      </c>
      <c r="AF1549">
        <f t="shared" si="265"/>
        <v>0</v>
      </c>
      <c r="AG1549" s="86">
        <f t="shared" si="266"/>
        <v>1</v>
      </c>
      <c r="AH1549" s="90">
        <f t="shared" si="267"/>
        <v>0</v>
      </c>
      <c r="AI1549" s="91">
        <f t="shared" si="268"/>
        <v>1.5873015873015872E-2</v>
      </c>
      <c r="AJ1549" s="91">
        <f t="shared" si="269"/>
        <v>0</v>
      </c>
      <c r="AK1549" s="91">
        <f t="shared" si="270"/>
        <v>0</v>
      </c>
    </row>
    <row r="1550" spans="1:37" ht="25.4" customHeight="1" thickTop="1" thickBot="1" x14ac:dyDescent="0.3">
      <c r="A1550" s="320" t="s">
        <v>2660</v>
      </c>
      <c r="B1550" s="320"/>
      <c r="C1550" s="320"/>
      <c r="D1550" s="320"/>
      <c r="E1550" s="320"/>
      <c r="F1550" s="320"/>
      <c r="G1550" s="320"/>
      <c r="H1550" s="320"/>
      <c r="I1550" s="320"/>
      <c r="J1550" s="320"/>
      <c r="K1550" s="320"/>
      <c r="L1550" s="320"/>
      <c r="M1550" s="320"/>
      <c r="N1550" s="320"/>
      <c r="O1550" s="320"/>
      <c r="P1550" s="320"/>
      <c r="Q1550" s="320"/>
      <c r="R1550" s="320"/>
      <c r="S1550" s="320"/>
      <c r="T1550" s="320"/>
      <c r="U1550" s="320"/>
      <c r="V1550" s="320"/>
      <c r="W1550" s="320"/>
      <c r="X1550" s="320"/>
      <c r="Y1550" s="320"/>
      <c r="Z1550" s="320"/>
      <c r="AA1550" s="320"/>
      <c r="AB1550" s="320"/>
      <c r="AC1550" s="320"/>
      <c r="AD1550" s="88">
        <f>'Art. 121'!Q1488</f>
        <v>0</v>
      </c>
      <c r="AE1550" s="89">
        <f t="shared" si="264"/>
        <v>0</v>
      </c>
      <c r="AF1550">
        <f t="shared" si="265"/>
        <v>0</v>
      </c>
      <c r="AG1550" s="86">
        <f t="shared" si="266"/>
        <v>1</v>
      </c>
      <c r="AH1550" s="90">
        <f t="shared" si="267"/>
        <v>0</v>
      </c>
      <c r="AI1550" s="91">
        <f t="shared" si="268"/>
        <v>1.5873015873015872E-2</v>
      </c>
      <c r="AJ1550" s="91">
        <f t="shared" si="269"/>
        <v>0</v>
      </c>
      <c r="AK1550" s="91">
        <f t="shared" si="270"/>
        <v>0</v>
      </c>
    </row>
    <row r="1551" spans="1:37" ht="25.4" customHeight="1" thickTop="1" thickBot="1" x14ac:dyDescent="0.3">
      <c r="A1551" s="320" t="s">
        <v>1640</v>
      </c>
      <c r="B1551" s="320"/>
      <c r="C1551" s="320"/>
      <c r="D1551" s="320"/>
      <c r="E1551" s="320"/>
      <c r="F1551" s="320"/>
      <c r="G1551" s="320"/>
      <c r="H1551" s="320"/>
      <c r="I1551" s="320"/>
      <c r="J1551" s="320"/>
      <c r="K1551" s="320"/>
      <c r="L1551" s="320"/>
      <c r="M1551" s="320"/>
      <c r="N1551" s="320"/>
      <c r="O1551" s="320"/>
      <c r="P1551" s="320"/>
      <c r="Q1551" s="320"/>
      <c r="R1551" s="320"/>
      <c r="S1551" s="320"/>
      <c r="T1551" s="320"/>
      <c r="U1551" s="320"/>
      <c r="V1551" s="320"/>
      <c r="W1551" s="320"/>
      <c r="X1551" s="320"/>
      <c r="Y1551" s="320"/>
      <c r="Z1551" s="320"/>
      <c r="AA1551" s="320"/>
      <c r="AB1551" s="320"/>
      <c r="AC1551" s="320"/>
      <c r="AD1551" s="88">
        <f>'Art. 121'!Q1489</f>
        <v>0</v>
      </c>
      <c r="AE1551" s="89">
        <f t="shared" si="264"/>
        <v>0</v>
      </c>
      <c r="AF1551">
        <f t="shared" si="265"/>
        <v>0</v>
      </c>
      <c r="AG1551" s="86">
        <f t="shared" si="266"/>
        <v>1</v>
      </c>
      <c r="AH1551" s="90">
        <f t="shared" si="267"/>
        <v>0</v>
      </c>
      <c r="AI1551" s="91">
        <f t="shared" si="268"/>
        <v>1.5873015873015872E-2</v>
      </c>
      <c r="AJ1551" s="91">
        <f t="shared" si="269"/>
        <v>0</v>
      </c>
      <c r="AK1551" s="91">
        <f t="shared" si="270"/>
        <v>0</v>
      </c>
    </row>
    <row r="1552" spans="1:37" ht="25.4" customHeight="1" thickTop="1" thickBot="1" x14ac:dyDescent="0.3">
      <c r="A1552" s="320" t="s">
        <v>1642</v>
      </c>
      <c r="B1552" s="320"/>
      <c r="C1552" s="320"/>
      <c r="D1552" s="320"/>
      <c r="E1552" s="320"/>
      <c r="F1552" s="320"/>
      <c r="G1552" s="320"/>
      <c r="H1552" s="320"/>
      <c r="I1552" s="320"/>
      <c r="J1552" s="320"/>
      <c r="K1552" s="320"/>
      <c r="L1552" s="320"/>
      <c r="M1552" s="320"/>
      <c r="N1552" s="320"/>
      <c r="O1552" s="320"/>
      <c r="P1552" s="320"/>
      <c r="Q1552" s="320"/>
      <c r="R1552" s="320"/>
      <c r="S1552" s="320"/>
      <c r="T1552" s="320"/>
      <c r="U1552" s="320"/>
      <c r="V1552" s="320"/>
      <c r="W1552" s="320"/>
      <c r="X1552" s="320"/>
      <c r="Y1552" s="320"/>
      <c r="Z1552" s="320"/>
      <c r="AA1552" s="320"/>
      <c r="AB1552" s="320"/>
      <c r="AC1552" s="320"/>
      <c r="AD1552" s="88">
        <f>'Art. 121'!Q1490</f>
        <v>0</v>
      </c>
      <c r="AE1552" s="89">
        <f t="shared" si="264"/>
        <v>0</v>
      </c>
      <c r="AF1552">
        <f t="shared" si="265"/>
        <v>0</v>
      </c>
      <c r="AG1552" s="86">
        <f t="shared" si="266"/>
        <v>1</v>
      </c>
      <c r="AH1552" s="90">
        <f t="shared" si="267"/>
        <v>0</v>
      </c>
      <c r="AI1552" s="91">
        <f t="shared" si="268"/>
        <v>1.5873015873015872E-2</v>
      </c>
      <c r="AJ1552" s="91">
        <f t="shared" si="269"/>
        <v>0</v>
      </c>
      <c r="AK1552" s="91">
        <f t="shared" si="270"/>
        <v>0</v>
      </c>
    </row>
    <row r="1553" spans="1:37" ht="25.4" customHeight="1" thickTop="1" thickBot="1" x14ac:dyDescent="0.3">
      <c r="A1553" s="320" t="s">
        <v>1644</v>
      </c>
      <c r="B1553" s="320"/>
      <c r="C1553" s="320"/>
      <c r="D1553" s="320"/>
      <c r="E1553" s="320"/>
      <c r="F1553" s="320"/>
      <c r="G1553" s="320"/>
      <c r="H1553" s="320"/>
      <c r="I1553" s="320"/>
      <c r="J1553" s="320"/>
      <c r="K1553" s="320"/>
      <c r="L1553" s="320"/>
      <c r="M1553" s="320"/>
      <c r="N1553" s="320"/>
      <c r="O1553" s="320"/>
      <c r="P1553" s="320"/>
      <c r="Q1553" s="320"/>
      <c r="R1553" s="320"/>
      <c r="S1553" s="320"/>
      <c r="T1553" s="320"/>
      <c r="U1553" s="320"/>
      <c r="V1553" s="320"/>
      <c r="W1553" s="320"/>
      <c r="X1553" s="320"/>
      <c r="Y1553" s="320"/>
      <c r="Z1553" s="320"/>
      <c r="AA1553" s="320"/>
      <c r="AB1553" s="320"/>
      <c r="AC1553" s="320"/>
      <c r="AD1553" s="88">
        <f>'Art. 121'!Q1491</f>
        <v>0</v>
      </c>
      <c r="AE1553" s="89">
        <f t="shared" si="264"/>
        <v>0</v>
      </c>
      <c r="AF1553">
        <f t="shared" si="265"/>
        <v>0</v>
      </c>
      <c r="AG1553" s="86">
        <f t="shared" si="266"/>
        <v>1</v>
      </c>
      <c r="AH1553" s="90">
        <f t="shared" si="267"/>
        <v>0</v>
      </c>
      <c r="AI1553" s="91">
        <f t="shared" si="268"/>
        <v>1.5873015873015872E-2</v>
      </c>
      <c r="AJ1553" s="91">
        <f t="shared" si="269"/>
        <v>0</v>
      </c>
      <c r="AK1553" s="91">
        <f t="shared" si="270"/>
        <v>0</v>
      </c>
    </row>
    <row r="1554" spans="1:37" ht="25.4" customHeight="1" thickTop="1" thickBot="1" x14ac:dyDescent="0.3">
      <c r="A1554" s="320" t="s">
        <v>1646</v>
      </c>
      <c r="B1554" s="320"/>
      <c r="C1554" s="320"/>
      <c r="D1554" s="320"/>
      <c r="E1554" s="320"/>
      <c r="F1554" s="320"/>
      <c r="G1554" s="320"/>
      <c r="H1554" s="320"/>
      <c r="I1554" s="320"/>
      <c r="J1554" s="320"/>
      <c r="K1554" s="320"/>
      <c r="L1554" s="320"/>
      <c r="M1554" s="320"/>
      <c r="N1554" s="320"/>
      <c r="O1554" s="320"/>
      <c r="P1554" s="320"/>
      <c r="Q1554" s="320"/>
      <c r="R1554" s="320"/>
      <c r="S1554" s="320"/>
      <c r="T1554" s="320"/>
      <c r="U1554" s="320"/>
      <c r="V1554" s="320"/>
      <c r="W1554" s="320"/>
      <c r="X1554" s="320"/>
      <c r="Y1554" s="320"/>
      <c r="Z1554" s="320"/>
      <c r="AA1554" s="320"/>
      <c r="AB1554" s="320"/>
      <c r="AC1554" s="320"/>
      <c r="AD1554" s="88">
        <f>'Art. 121'!Q1492</f>
        <v>0</v>
      </c>
      <c r="AE1554" s="89">
        <f t="shared" si="264"/>
        <v>0</v>
      </c>
      <c r="AF1554">
        <f t="shared" si="265"/>
        <v>0</v>
      </c>
      <c r="AG1554" s="86">
        <f t="shared" si="266"/>
        <v>1</v>
      </c>
      <c r="AH1554" s="90">
        <f t="shared" si="267"/>
        <v>0</v>
      </c>
      <c r="AI1554" s="91">
        <f t="shared" si="268"/>
        <v>1.5873015873015872E-2</v>
      </c>
      <c r="AJ1554" s="91">
        <f t="shared" si="269"/>
        <v>0</v>
      </c>
      <c r="AK1554" s="91">
        <f t="shared" si="270"/>
        <v>0</v>
      </c>
    </row>
    <row r="1555" spans="1:37" ht="25.4" customHeight="1" thickTop="1" thickBot="1" x14ac:dyDescent="0.3">
      <c r="A1555" s="320" t="s">
        <v>1648</v>
      </c>
      <c r="B1555" s="320"/>
      <c r="C1555" s="320"/>
      <c r="D1555" s="320"/>
      <c r="E1555" s="320"/>
      <c r="F1555" s="320"/>
      <c r="G1555" s="320"/>
      <c r="H1555" s="320"/>
      <c r="I1555" s="320"/>
      <c r="J1555" s="320"/>
      <c r="K1555" s="320"/>
      <c r="L1555" s="320"/>
      <c r="M1555" s="320"/>
      <c r="N1555" s="320"/>
      <c r="O1555" s="320"/>
      <c r="P1555" s="320"/>
      <c r="Q1555" s="320"/>
      <c r="R1555" s="320"/>
      <c r="S1555" s="320"/>
      <c r="T1555" s="320"/>
      <c r="U1555" s="320"/>
      <c r="V1555" s="320"/>
      <c r="W1555" s="320"/>
      <c r="X1555" s="320"/>
      <c r="Y1555" s="320"/>
      <c r="Z1555" s="320"/>
      <c r="AA1555" s="320"/>
      <c r="AB1555" s="320"/>
      <c r="AC1555" s="320"/>
      <c r="AD1555" s="88">
        <f>'Art. 121'!Q1493</f>
        <v>0</v>
      </c>
      <c r="AE1555" s="89">
        <f t="shared" si="264"/>
        <v>0</v>
      </c>
      <c r="AF1555">
        <f t="shared" si="265"/>
        <v>0</v>
      </c>
      <c r="AG1555" s="86">
        <f t="shared" si="266"/>
        <v>1</v>
      </c>
      <c r="AH1555" s="90">
        <f t="shared" si="267"/>
        <v>0</v>
      </c>
      <c r="AI1555" s="91">
        <f t="shared" si="268"/>
        <v>1.5873015873015872E-2</v>
      </c>
      <c r="AJ1555" s="91">
        <f t="shared" si="269"/>
        <v>0</v>
      </c>
      <c r="AK1555" s="91">
        <f t="shared" si="270"/>
        <v>0</v>
      </c>
    </row>
    <row r="1556" spans="1:37" ht="25.4" customHeight="1" thickTop="1" thickBot="1" x14ac:dyDescent="0.3">
      <c r="A1556" s="320" t="s">
        <v>1650</v>
      </c>
      <c r="B1556" s="320"/>
      <c r="C1556" s="320"/>
      <c r="D1556" s="320"/>
      <c r="E1556" s="320"/>
      <c r="F1556" s="320"/>
      <c r="G1556" s="320"/>
      <c r="H1556" s="320"/>
      <c r="I1556" s="320"/>
      <c r="J1556" s="320"/>
      <c r="K1556" s="320"/>
      <c r="L1556" s="320"/>
      <c r="M1556" s="320"/>
      <c r="N1556" s="320"/>
      <c r="O1556" s="320"/>
      <c r="P1556" s="320"/>
      <c r="Q1556" s="320"/>
      <c r="R1556" s="320"/>
      <c r="S1556" s="320"/>
      <c r="T1556" s="320"/>
      <c r="U1556" s="320"/>
      <c r="V1556" s="320"/>
      <c r="W1556" s="320"/>
      <c r="X1556" s="320"/>
      <c r="Y1556" s="320"/>
      <c r="Z1556" s="320"/>
      <c r="AA1556" s="320"/>
      <c r="AB1556" s="320"/>
      <c r="AC1556" s="320"/>
      <c r="AD1556" s="88">
        <f>'Art. 121'!Q1494</f>
        <v>0</v>
      </c>
      <c r="AE1556" s="89">
        <f t="shared" si="264"/>
        <v>0</v>
      </c>
      <c r="AF1556">
        <f t="shared" si="265"/>
        <v>0</v>
      </c>
      <c r="AG1556" s="86">
        <f t="shared" si="266"/>
        <v>1</v>
      </c>
      <c r="AH1556" s="90">
        <f t="shared" si="267"/>
        <v>0</v>
      </c>
      <c r="AI1556" s="91">
        <f t="shared" si="268"/>
        <v>1.5873015873015872E-2</v>
      </c>
      <c r="AJ1556" s="91">
        <f t="shared" si="269"/>
        <v>0</v>
      </c>
      <c r="AK1556" s="91">
        <f t="shared" si="270"/>
        <v>0</v>
      </c>
    </row>
    <row r="1557" spans="1:37" ht="25.4" customHeight="1" thickTop="1" thickBot="1" x14ac:dyDescent="0.3">
      <c r="A1557" s="320" t="s">
        <v>2661</v>
      </c>
      <c r="B1557" s="320"/>
      <c r="C1557" s="320"/>
      <c r="D1557" s="320"/>
      <c r="E1557" s="320"/>
      <c r="F1557" s="320"/>
      <c r="G1557" s="320"/>
      <c r="H1557" s="320"/>
      <c r="I1557" s="320"/>
      <c r="J1557" s="320"/>
      <c r="K1557" s="320"/>
      <c r="L1557" s="320"/>
      <c r="M1557" s="320"/>
      <c r="N1557" s="320"/>
      <c r="O1557" s="320"/>
      <c r="P1557" s="320"/>
      <c r="Q1557" s="320"/>
      <c r="R1557" s="320"/>
      <c r="S1557" s="320"/>
      <c r="T1557" s="320"/>
      <c r="U1557" s="320"/>
      <c r="V1557" s="320"/>
      <c r="W1557" s="320"/>
      <c r="X1557" s="320"/>
      <c r="Y1557" s="320"/>
      <c r="Z1557" s="320"/>
      <c r="AA1557" s="320"/>
      <c r="AB1557" s="320"/>
      <c r="AC1557" s="320"/>
      <c r="AD1557" s="88">
        <f>'Art. 121'!Q1495</f>
        <v>0</v>
      </c>
      <c r="AE1557" s="89">
        <f t="shared" si="264"/>
        <v>0</v>
      </c>
      <c r="AF1557">
        <f t="shared" si="265"/>
        <v>0</v>
      </c>
      <c r="AG1557" s="86">
        <f t="shared" si="266"/>
        <v>1</v>
      </c>
      <c r="AH1557" s="90">
        <f t="shared" si="267"/>
        <v>0</v>
      </c>
      <c r="AI1557" s="91">
        <f t="shared" si="268"/>
        <v>1.5873015873015872E-2</v>
      </c>
      <c r="AJ1557" s="91">
        <f t="shared" si="269"/>
        <v>0</v>
      </c>
      <c r="AK1557" s="91">
        <f t="shared" si="270"/>
        <v>0</v>
      </c>
    </row>
    <row r="1558" spans="1:37" ht="25.4" customHeight="1" thickTop="1" thickBot="1" x14ac:dyDescent="0.3">
      <c r="A1558" s="320" t="s">
        <v>1653</v>
      </c>
      <c r="B1558" s="320"/>
      <c r="C1558" s="320"/>
      <c r="D1558" s="320"/>
      <c r="E1558" s="320"/>
      <c r="F1558" s="320"/>
      <c r="G1558" s="320"/>
      <c r="H1558" s="320"/>
      <c r="I1558" s="320"/>
      <c r="J1558" s="320"/>
      <c r="K1558" s="320"/>
      <c r="L1558" s="320"/>
      <c r="M1558" s="320"/>
      <c r="N1558" s="320"/>
      <c r="O1558" s="320"/>
      <c r="P1558" s="320"/>
      <c r="Q1558" s="320"/>
      <c r="R1558" s="320"/>
      <c r="S1558" s="320"/>
      <c r="T1558" s="320"/>
      <c r="U1558" s="320"/>
      <c r="V1558" s="320"/>
      <c r="W1558" s="320"/>
      <c r="X1558" s="320"/>
      <c r="Y1558" s="320"/>
      <c r="Z1558" s="320"/>
      <c r="AA1558" s="320"/>
      <c r="AB1558" s="320"/>
      <c r="AC1558" s="320"/>
      <c r="AD1558" s="88">
        <f>'Art. 121'!Q1496</f>
        <v>0</v>
      </c>
      <c r="AE1558" s="89">
        <f t="shared" si="264"/>
        <v>0</v>
      </c>
      <c r="AF1558">
        <f t="shared" si="265"/>
        <v>0</v>
      </c>
      <c r="AG1558" s="86">
        <f t="shared" si="266"/>
        <v>1</v>
      </c>
      <c r="AH1558" s="90">
        <f t="shared" si="267"/>
        <v>0</v>
      </c>
      <c r="AI1558" s="91">
        <f t="shared" si="268"/>
        <v>1.5873015873015872E-2</v>
      </c>
      <c r="AJ1558" s="91">
        <f t="shared" si="269"/>
        <v>0</v>
      </c>
      <c r="AK1558" s="91">
        <f t="shared" si="270"/>
        <v>0</v>
      </c>
    </row>
    <row r="1559" spans="1:37" ht="25.4" customHeight="1" thickTop="1" thickBot="1" x14ac:dyDescent="0.3">
      <c r="A1559" s="320" t="s">
        <v>1655</v>
      </c>
      <c r="B1559" s="320"/>
      <c r="C1559" s="320"/>
      <c r="D1559" s="320"/>
      <c r="E1559" s="320"/>
      <c r="F1559" s="320"/>
      <c r="G1559" s="320"/>
      <c r="H1559" s="320"/>
      <c r="I1559" s="320"/>
      <c r="J1559" s="320"/>
      <c r="K1559" s="320"/>
      <c r="L1559" s="320"/>
      <c r="M1559" s="320"/>
      <c r="N1559" s="320"/>
      <c r="O1559" s="320"/>
      <c r="P1559" s="320"/>
      <c r="Q1559" s="320"/>
      <c r="R1559" s="320"/>
      <c r="S1559" s="320"/>
      <c r="T1559" s="320"/>
      <c r="U1559" s="320"/>
      <c r="V1559" s="320"/>
      <c r="W1559" s="320"/>
      <c r="X1559" s="320"/>
      <c r="Y1559" s="320"/>
      <c r="Z1559" s="320"/>
      <c r="AA1559" s="320"/>
      <c r="AB1559" s="320"/>
      <c r="AC1559" s="320"/>
      <c r="AD1559" s="88">
        <f>'Art. 121'!Q1497</f>
        <v>0</v>
      </c>
      <c r="AE1559" s="89">
        <f t="shared" si="264"/>
        <v>0</v>
      </c>
      <c r="AF1559">
        <f t="shared" si="265"/>
        <v>0</v>
      </c>
      <c r="AG1559" s="86">
        <f t="shared" si="266"/>
        <v>1</v>
      </c>
      <c r="AH1559" s="90">
        <f t="shared" si="267"/>
        <v>0</v>
      </c>
      <c r="AI1559" s="91">
        <f t="shared" si="268"/>
        <v>1.5873015873015872E-2</v>
      </c>
      <c r="AJ1559" s="91">
        <f t="shared" si="269"/>
        <v>0</v>
      </c>
      <c r="AK1559" s="91">
        <f t="shared" si="270"/>
        <v>0</v>
      </c>
    </row>
    <row r="1560" spans="1:37" ht="25.4" customHeight="1" thickTop="1" thickBot="1" x14ac:dyDescent="0.3">
      <c r="A1560" s="320" t="s">
        <v>2662</v>
      </c>
      <c r="B1560" s="320"/>
      <c r="C1560" s="320"/>
      <c r="D1560" s="320"/>
      <c r="E1560" s="320"/>
      <c r="F1560" s="320"/>
      <c r="G1560" s="320"/>
      <c r="H1560" s="320"/>
      <c r="I1560" s="320"/>
      <c r="J1560" s="320"/>
      <c r="K1560" s="320"/>
      <c r="L1560" s="320"/>
      <c r="M1560" s="320"/>
      <c r="N1560" s="320"/>
      <c r="O1560" s="320"/>
      <c r="P1560" s="320"/>
      <c r="Q1560" s="320"/>
      <c r="R1560" s="320"/>
      <c r="S1560" s="320"/>
      <c r="T1560" s="320"/>
      <c r="U1560" s="320"/>
      <c r="V1560" s="320"/>
      <c r="W1560" s="320"/>
      <c r="X1560" s="320"/>
      <c r="Y1560" s="320"/>
      <c r="Z1560" s="320"/>
      <c r="AA1560" s="320"/>
      <c r="AB1560" s="320"/>
      <c r="AC1560" s="320"/>
      <c r="AD1560" s="88">
        <f>'Art. 121'!Q1498</f>
        <v>0</v>
      </c>
      <c r="AE1560" s="89">
        <f t="shared" si="264"/>
        <v>0</v>
      </c>
      <c r="AF1560">
        <f t="shared" si="265"/>
        <v>0</v>
      </c>
      <c r="AG1560" s="86">
        <f t="shared" si="266"/>
        <v>1</v>
      </c>
      <c r="AH1560" s="90">
        <f t="shared" si="267"/>
        <v>0</v>
      </c>
      <c r="AI1560" s="91">
        <f t="shared" si="268"/>
        <v>1.5873015873015872E-2</v>
      </c>
      <c r="AJ1560" s="91">
        <f t="shared" si="269"/>
        <v>0</v>
      </c>
      <c r="AK1560" s="91">
        <f t="shared" si="270"/>
        <v>0</v>
      </c>
    </row>
    <row r="1561" spans="1:37" ht="25.4" customHeight="1" thickTop="1" thickBot="1" x14ac:dyDescent="0.3">
      <c r="A1561" s="320" t="s">
        <v>2663</v>
      </c>
      <c r="B1561" s="320"/>
      <c r="C1561" s="320"/>
      <c r="D1561" s="320"/>
      <c r="E1561" s="320"/>
      <c r="F1561" s="320"/>
      <c r="G1561" s="320"/>
      <c r="H1561" s="320"/>
      <c r="I1561" s="320"/>
      <c r="J1561" s="320"/>
      <c r="K1561" s="320"/>
      <c r="L1561" s="320"/>
      <c r="M1561" s="320"/>
      <c r="N1561" s="320"/>
      <c r="O1561" s="320"/>
      <c r="P1561" s="320"/>
      <c r="Q1561" s="320"/>
      <c r="R1561" s="320"/>
      <c r="S1561" s="320"/>
      <c r="T1561" s="320"/>
      <c r="U1561" s="320"/>
      <c r="V1561" s="320"/>
      <c r="W1561" s="320"/>
      <c r="X1561" s="320"/>
      <c r="Y1561" s="320"/>
      <c r="Z1561" s="320"/>
      <c r="AA1561" s="320"/>
      <c r="AB1561" s="320"/>
      <c r="AC1561" s="320"/>
      <c r="AD1561" s="88">
        <f>'Art. 121'!Q1499</f>
        <v>0</v>
      </c>
      <c r="AE1561" s="89">
        <f t="shared" si="264"/>
        <v>0</v>
      </c>
      <c r="AF1561">
        <f t="shared" si="265"/>
        <v>0</v>
      </c>
      <c r="AG1561" s="86">
        <f t="shared" si="266"/>
        <v>1</v>
      </c>
      <c r="AH1561" s="90">
        <f t="shared" si="267"/>
        <v>0</v>
      </c>
      <c r="AI1561" s="91">
        <f t="shared" si="268"/>
        <v>1.5873015873015872E-2</v>
      </c>
      <c r="AJ1561" s="91">
        <f t="shared" si="269"/>
        <v>0</v>
      </c>
      <c r="AK1561" s="91">
        <f t="shared" si="270"/>
        <v>0</v>
      </c>
    </row>
    <row r="1562" spans="1:37" ht="25.4" customHeight="1" thickTop="1" thickBot="1" x14ac:dyDescent="0.3">
      <c r="A1562" s="320" t="s">
        <v>1659</v>
      </c>
      <c r="B1562" s="320"/>
      <c r="C1562" s="320"/>
      <c r="D1562" s="320"/>
      <c r="E1562" s="320"/>
      <c r="F1562" s="320"/>
      <c r="G1562" s="320"/>
      <c r="H1562" s="320"/>
      <c r="I1562" s="320"/>
      <c r="J1562" s="320"/>
      <c r="K1562" s="320"/>
      <c r="L1562" s="320"/>
      <c r="M1562" s="320"/>
      <c r="N1562" s="320"/>
      <c r="O1562" s="320"/>
      <c r="P1562" s="320"/>
      <c r="Q1562" s="320"/>
      <c r="R1562" s="320"/>
      <c r="S1562" s="320"/>
      <c r="T1562" s="320"/>
      <c r="U1562" s="320"/>
      <c r="V1562" s="320"/>
      <c r="W1562" s="320"/>
      <c r="X1562" s="320"/>
      <c r="Y1562" s="320"/>
      <c r="Z1562" s="320"/>
      <c r="AA1562" s="320"/>
      <c r="AB1562" s="320"/>
      <c r="AC1562" s="320"/>
      <c r="AD1562" s="88">
        <f>'Art. 121'!Q1500</f>
        <v>0</v>
      </c>
      <c r="AE1562" s="89">
        <f t="shared" si="264"/>
        <v>0</v>
      </c>
      <c r="AF1562">
        <f t="shared" si="265"/>
        <v>0</v>
      </c>
      <c r="AG1562" s="86">
        <f t="shared" si="266"/>
        <v>1</v>
      </c>
      <c r="AH1562" s="90">
        <f t="shared" si="267"/>
        <v>0</v>
      </c>
      <c r="AI1562" s="91">
        <f t="shared" si="268"/>
        <v>1.5873015873015872E-2</v>
      </c>
      <c r="AJ1562" s="91">
        <f t="shared" si="269"/>
        <v>0</v>
      </c>
      <c r="AK1562" s="91">
        <f t="shared" si="270"/>
        <v>0</v>
      </c>
    </row>
    <row r="1563" spans="1:37" ht="25.4" customHeight="1" thickTop="1" thickBot="1" x14ac:dyDescent="0.3">
      <c r="A1563" s="320" t="s">
        <v>1661</v>
      </c>
      <c r="B1563" s="320"/>
      <c r="C1563" s="320"/>
      <c r="D1563" s="320"/>
      <c r="E1563" s="320"/>
      <c r="F1563" s="320"/>
      <c r="G1563" s="320"/>
      <c r="H1563" s="320"/>
      <c r="I1563" s="320"/>
      <c r="J1563" s="320"/>
      <c r="K1563" s="320"/>
      <c r="L1563" s="320"/>
      <c r="M1563" s="320"/>
      <c r="N1563" s="320"/>
      <c r="O1563" s="320"/>
      <c r="P1563" s="320"/>
      <c r="Q1563" s="320"/>
      <c r="R1563" s="320"/>
      <c r="S1563" s="320"/>
      <c r="T1563" s="320"/>
      <c r="U1563" s="320"/>
      <c r="V1563" s="320"/>
      <c r="W1563" s="320"/>
      <c r="X1563" s="320"/>
      <c r="Y1563" s="320"/>
      <c r="Z1563" s="320"/>
      <c r="AA1563" s="320"/>
      <c r="AB1563" s="320"/>
      <c r="AC1563" s="320"/>
      <c r="AD1563" s="88">
        <f>'Art. 121'!Q1501</f>
        <v>0</v>
      </c>
      <c r="AE1563" s="89">
        <f t="shared" si="264"/>
        <v>0</v>
      </c>
      <c r="AF1563">
        <f t="shared" si="265"/>
        <v>0</v>
      </c>
      <c r="AG1563" s="86">
        <f t="shared" si="266"/>
        <v>1</v>
      </c>
      <c r="AH1563" s="90">
        <f t="shared" si="267"/>
        <v>0</v>
      </c>
      <c r="AI1563" s="91">
        <f t="shared" si="268"/>
        <v>1.5873015873015872E-2</v>
      </c>
      <c r="AJ1563" s="91">
        <f t="shared" si="269"/>
        <v>0</v>
      </c>
      <c r="AK1563" s="91">
        <f t="shared" si="270"/>
        <v>0</v>
      </c>
    </row>
    <row r="1564" spans="1:37" ht="25.4" customHeight="1" thickTop="1" thickBot="1" x14ac:dyDescent="0.3">
      <c r="A1564" s="320" t="s">
        <v>1663</v>
      </c>
      <c r="B1564" s="320"/>
      <c r="C1564" s="320"/>
      <c r="D1564" s="320"/>
      <c r="E1564" s="320"/>
      <c r="F1564" s="320"/>
      <c r="G1564" s="320"/>
      <c r="H1564" s="320"/>
      <c r="I1564" s="320"/>
      <c r="J1564" s="320"/>
      <c r="K1564" s="320"/>
      <c r="L1564" s="320"/>
      <c r="M1564" s="320"/>
      <c r="N1564" s="320"/>
      <c r="O1564" s="320"/>
      <c r="P1564" s="320"/>
      <c r="Q1564" s="320"/>
      <c r="R1564" s="320"/>
      <c r="S1564" s="320"/>
      <c r="T1564" s="320"/>
      <c r="U1564" s="320"/>
      <c r="V1564" s="320"/>
      <c r="W1564" s="320"/>
      <c r="X1564" s="320"/>
      <c r="Y1564" s="320"/>
      <c r="Z1564" s="320"/>
      <c r="AA1564" s="320"/>
      <c r="AB1564" s="320"/>
      <c r="AC1564" s="320"/>
      <c r="AD1564" s="88">
        <f>'Art. 121'!Q1502</f>
        <v>0</v>
      </c>
      <c r="AE1564" s="89">
        <f t="shared" si="264"/>
        <v>0</v>
      </c>
      <c r="AF1564">
        <f t="shared" si="265"/>
        <v>0</v>
      </c>
      <c r="AG1564" s="86">
        <f t="shared" si="266"/>
        <v>1</v>
      </c>
      <c r="AH1564" s="90">
        <f t="shared" si="267"/>
        <v>0</v>
      </c>
      <c r="AI1564" s="91">
        <f t="shared" si="268"/>
        <v>1.5873015873015872E-2</v>
      </c>
      <c r="AJ1564" s="91">
        <f t="shared" si="269"/>
        <v>0</v>
      </c>
      <c r="AK1564" s="91">
        <f t="shared" si="270"/>
        <v>0</v>
      </c>
    </row>
    <row r="1565" spans="1:37" ht="25.4" customHeight="1" thickTop="1" thickBot="1" x14ac:dyDescent="0.3">
      <c r="A1565" s="320" t="s">
        <v>2664</v>
      </c>
      <c r="B1565" s="320"/>
      <c r="C1565" s="320"/>
      <c r="D1565" s="320"/>
      <c r="E1565" s="320"/>
      <c r="F1565" s="320"/>
      <c r="G1565" s="320"/>
      <c r="H1565" s="320"/>
      <c r="I1565" s="320"/>
      <c r="J1565" s="320"/>
      <c r="K1565" s="320"/>
      <c r="L1565" s="320"/>
      <c r="M1565" s="320"/>
      <c r="N1565" s="320"/>
      <c r="O1565" s="320"/>
      <c r="P1565" s="320"/>
      <c r="Q1565" s="320"/>
      <c r="R1565" s="320"/>
      <c r="S1565" s="320"/>
      <c r="T1565" s="320"/>
      <c r="U1565" s="320"/>
      <c r="V1565" s="320"/>
      <c r="W1565" s="320"/>
      <c r="X1565" s="320"/>
      <c r="Y1565" s="320"/>
      <c r="Z1565" s="320"/>
      <c r="AA1565" s="320"/>
      <c r="AB1565" s="320"/>
      <c r="AC1565" s="320"/>
      <c r="AD1565" s="88">
        <f>'Art. 121'!Q1503</f>
        <v>0</v>
      </c>
      <c r="AE1565" s="89">
        <f t="shared" si="264"/>
        <v>0</v>
      </c>
      <c r="AF1565">
        <f t="shared" si="265"/>
        <v>0</v>
      </c>
      <c r="AG1565" s="86">
        <f t="shared" si="266"/>
        <v>1</v>
      </c>
      <c r="AH1565" s="90">
        <f t="shared" si="267"/>
        <v>0</v>
      </c>
      <c r="AI1565" s="91">
        <f t="shared" si="268"/>
        <v>1.5873015873015872E-2</v>
      </c>
      <c r="AJ1565" s="91">
        <f t="shared" si="269"/>
        <v>0</v>
      </c>
      <c r="AK1565" s="91">
        <f t="shared" si="270"/>
        <v>0</v>
      </c>
    </row>
    <row r="1566" spans="1:37" ht="25.4" customHeight="1" thickTop="1" thickBot="1" x14ac:dyDescent="0.3">
      <c r="A1566" s="320" t="s">
        <v>1666</v>
      </c>
      <c r="B1566" s="320"/>
      <c r="C1566" s="320"/>
      <c r="D1566" s="320"/>
      <c r="E1566" s="320"/>
      <c r="F1566" s="320"/>
      <c r="G1566" s="320"/>
      <c r="H1566" s="320"/>
      <c r="I1566" s="320"/>
      <c r="J1566" s="320"/>
      <c r="K1566" s="320"/>
      <c r="L1566" s="320"/>
      <c r="M1566" s="320"/>
      <c r="N1566" s="320"/>
      <c r="O1566" s="320"/>
      <c r="P1566" s="320"/>
      <c r="Q1566" s="320"/>
      <c r="R1566" s="320"/>
      <c r="S1566" s="320"/>
      <c r="T1566" s="320"/>
      <c r="U1566" s="320"/>
      <c r="V1566" s="320"/>
      <c r="W1566" s="320"/>
      <c r="X1566" s="320"/>
      <c r="Y1566" s="320"/>
      <c r="Z1566" s="320"/>
      <c r="AA1566" s="320"/>
      <c r="AB1566" s="320"/>
      <c r="AC1566" s="320"/>
      <c r="AD1566" s="88">
        <f>'Art. 121'!Q1504</f>
        <v>0</v>
      </c>
      <c r="AE1566" s="89">
        <f t="shared" si="264"/>
        <v>0</v>
      </c>
      <c r="AF1566">
        <f t="shared" si="265"/>
        <v>0</v>
      </c>
      <c r="AG1566" s="86">
        <f t="shared" si="266"/>
        <v>1</v>
      </c>
      <c r="AH1566" s="90">
        <f t="shared" si="267"/>
        <v>0</v>
      </c>
      <c r="AI1566" s="91">
        <f t="shared" si="268"/>
        <v>1.5873015873015872E-2</v>
      </c>
      <c r="AJ1566" s="91">
        <f t="shared" si="269"/>
        <v>0</v>
      </c>
      <c r="AK1566" s="91">
        <f t="shared" si="270"/>
        <v>0</v>
      </c>
    </row>
    <row r="1567" spans="1:37" ht="25.4" customHeight="1" thickTop="1" thickBot="1" x14ac:dyDescent="0.3">
      <c r="A1567" s="320" t="s">
        <v>1668</v>
      </c>
      <c r="B1567" s="320"/>
      <c r="C1567" s="320"/>
      <c r="D1567" s="320"/>
      <c r="E1567" s="320"/>
      <c r="F1567" s="320"/>
      <c r="G1567" s="320"/>
      <c r="H1567" s="320"/>
      <c r="I1567" s="320"/>
      <c r="J1567" s="320"/>
      <c r="K1567" s="320"/>
      <c r="L1567" s="320"/>
      <c r="M1567" s="320"/>
      <c r="N1567" s="320"/>
      <c r="O1567" s="320"/>
      <c r="P1567" s="320"/>
      <c r="Q1567" s="320"/>
      <c r="R1567" s="320"/>
      <c r="S1567" s="320"/>
      <c r="T1567" s="320"/>
      <c r="U1567" s="320"/>
      <c r="V1567" s="320"/>
      <c r="W1567" s="320"/>
      <c r="X1567" s="320"/>
      <c r="Y1567" s="320"/>
      <c r="Z1567" s="320"/>
      <c r="AA1567" s="320"/>
      <c r="AB1567" s="320"/>
      <c r="AC1567" s="320"/>
      <c r="AD1567" s="88">
        <f>'Art. 121'!Q1505</f>
        <v>0</v>
      </c>
      <c r="AE1567" s="89">
        <f t="shared" si="264"/>
        <v>0</v>
      </c>
      <c r="AF1567">
        <f t="shared" si="265"/>
        <v>0</v>
      </c>
      <c r="AG1567" s="86">
        <f t="shared" si="266"/>
        <v>1</v>
      </c>
      <c r="AH1567" s="90">
        <f t="shared" si="267"/>
        <v>0</v>
      </c>
      <c r="AI1567" s="91">
        <f t="shared" si="268"/>
        <v>1.5873015873015872E-2</v>
      </c>
      <c r="AJ1567" s="91">
        <f t="shared" si="269"/>
        <v>0</v>
      </c>
      <c r="AK1567" s="91">
        <f t="shared" si="270"/>
        <v>0</v>
      </c>
    </row>
    <row r="1568" spans="1:37" ht="25.4" customHeight="1" thickTop="1" thickBot="1" x14ac:dyDescent="0.3">
      <c r="A1568" s="320" t="s">
        <v>1670</v>
      </c>
      <c r="B1568" s="320"/>
      <c r="C1568" s="320"/>
      <c r="D1568" s="320"/>
      <c r="E1568" s="320"/>
      <c r="F1568" s="320"/>
      <c r="G1568" s="320"/>
      <c r="H1568" s="320"/>
      <c r="I1568" s="320"/>
      <c r="J1568" s="320"/>
      <c r="K1568" s="320"/>
      <c r="L1568" s="320"/>
      <c r="M1568" s="320"/>
      <c r="N1568" s="320"/>
      <c r="O1568" s="320"/>
      <c r="P1568" s="320"/>
      <c r="Q1568" s="320"/>
      <c r="R1568" s="320"/>
      <c r="S1568" s="320"/>
      <c r="T1568" s="320"/>
      <c r="U1568" s="320"/>
      <c r="V1568" s="320"/>
      <c r="W1568" s="320"/>
      <c r="X1568" s="320"/>
      <c r="Y1568" s="320"/>
      <c r="Z1568" s="320"/>
      <c r="AA1568" s="320"/>
      <c r="AB1568" s="320"/>
      <c r="AC1568" s="320"/>
      <c r="AD1568" s="88">
        <f>'Art. 121'!Q1506</f>
        <v>0</v>
      </c>
      <c r="AE1568" s="89">
        <f t="shared" si="264"/>
        <v>0</v>
      </c>
      <c r="AF1568">
        <f t="shared" si="265"/>
        <v>0</v>
      </c>
      <c r="AG1568" s="86">
        <f t="shared" si="266"/>
        <v>1</v>
      </c>
      <c r="AH1568" s="90">
        <f t="shared" si="267"/>
        <v>0</v>
      </c>
      <c r="AI1568" s="91">
        <f t="shared" si="268"/>
        <v>1.5873015873015872E-2</v>
      </c>
      <c r="AJ1568" s="91">
        <f t="shared" si="269"/>
        <v>0</v>
      </c>
      <c r="AK1568" s="91">
        <f t="shared" si="270"/>
        <v>0</v>
      </c>
    </row>
    <row r="1569" spans="1:37" ht="25.4" customHeight="1" thickTop="1" thickBot="1" x14ac:dyDescent="0.3">
      <c r="A1569" s="320" t="s">
        <v>1672</v>
      </c>
      <c r="B1569" s="320"/>
      <c r="C1569" s="320"/>
      <c r="D1569" s="320"/>
      <c r="E1569" s="320"/>
      <c r="F1569" s="320"/>
      <c r="G1569" s="320"/>
      <c r="H1569" s="320"/>
      <c r="I1569" s="320"/>
      <c r="J1569" s="320"/>
      <c r="K1569" s="320"/>
      <c r="L1569" s="320"/>
      <c r="M1569" s="320"/>
      <c r="N1569" s="320"/>
      <c r="O1569" s="320"/>
      <c r="P1569" s="320"/>
      <c r="Q1569" s="320"/>
      <c r="R1569" s="320"/>
      <c r="S1569" s="320"/>
      <c r="T1569" s="320"/>
      <c r="U1569" s="320"/>
      <c r="V1569" s="320"/>
      <c r="W1569" s="320"/>
      <c r="X1569" s="320"/>
      <c r="Y1569" s="320"/>
      <c r="Z1569" s="320"/>
      <c r="AA1569" s="320"/>
      <c r="AB1569" s="320"/>
      <c r="AC1569" s="320"/>
      <c r="AD1569" s="88">
        <f>'Art. 121'!Q1507</f>
        <v>0</v>
      </c>
      <c r="AE1569" s="89">
        <f t="shared" si="264"/>
        <v>0</v>
      </c>
      <c r="AF1569">
        <f t="shared" si="265"/>
        <v>0</v>
      </c>
      <c r="AG1569" s="86">
        <f t="shared" si="266"/>
        <v>1</v>
      </c>
      <c r="AH1569" s="90">
        <f t="shared" si="267"/>
        <v>0</v>
      </c>
      <c r="AI1569" s="91">
        <f t="shared" si="268"/>
        <v>1.5873015873015872E-2</v>
      </c>
      <c r="AJ1569" s="91">
        <f t="shared" si="269"/>
        <v>0</v>
      </c>
      <c r="AK1569" s="91">
        <f t="shared" si="270"/>
        <v>0</v>
      </c>
    </row>
    <row r="1570" spans="1:37" ht="25.4" customHeight="1" thickTop="1" thickBot="1" x14ac:dyDescent="0.3">
      <c r="A1570" s="320" t="s">
        <v>2665</v>
      </c>
      <c r="B1570" s="320"/>
      <c r="C1570" s="320"/>
      <c r="D1570" s="320"/>
      <c r="E1570" s="320"/>
      <c r="F1570" s="320"/>
      <c r="G1570" s="320"/>
      <c r="H1570" s="320"/>
      <c r="I1570" s="320"/>
      <c r="J1570" s="320"/>
      <c r="K1570" s="320"/>
      <c r="L1570" s="320"/>
      <c r="M1570" s="320"/>
      <c r="N1570" s="320"/>
      <c r="O1570" s="320"/>
      <c r="P1570" s="320"/>
      <c r="Q1570" s="320"/>
      <c r="R1570" s="320"/>
      <c r="S1570" s="320"/>
      <c r="T1570" s="320"/>
      <c r="U1570" s="320"/>
      <c r="V1570" s="320"/>
      <c r="W1570" s="320"/>
      <c r="X1570" s="320"/>
      <c r="Y1570" s="320"/>
      <c r="Z1570" s="320"/>
      <c r="AA1570" s="320"/>
      <c r="AB1570" s="320"/>
      <c r="AC1570" s="320"/>
      <c r="AD1570" s="88">
        <f>'Art. 121'!Q1508</f>
        <v>0</v>
      </c>
      <c r="AE1570" s="89">
        <f t="shared" si="264"/>
        <v>0</v>
      </c>
      <c r="AF1570">
        <f t="shared" si="265"/>
        <v>0</v>
      </c>
      <c r="AG1570" s="86">
        <f t="shared" si="266"/>
        <v>1</v>
      </c>
      <c r="AH1570" s="90">
        <f t="shared" si="267"/>
        <v>0</v>
      </c>
      <c r="AI1570" s="91">
        <f t="shared" si="268"/>
        <v>1.5873015873015872E-2</v>
      </c>
      <c r="AJ1570" s="91">
        <f t="shared" si="269"/>
        <v>0</v>
      </c>
      <c r="AK1570" s="91">
        <f t="shared" si="270"/>
        <v>0</v>
      </c>
    </row>
    <row r="1571" spans="1:37" ht="25.4" customHeight="1" thickTop="1" thickBot="1" x14ac:dyDescent="0.3">
      <c r="A1571" s="320" t="s">
        <v>2666</v>
      </c>
      <c r="B1571" s="320"/>
      <c r="C1571" s="320"/>
      <c r="D1571" s="320"/>
      <c r="E1571" s="320"/>
      <c r="F1571" s="320"/>
      <c r="G1571" s="320"/>
      <c r="H1571" s="320"/>
      <c r="I1571" s="320"/>
      <c r="J1571" s="320"/>
      <c r="K1571" s="320"/>
      <c r="L1571" s="320"/>
      <c r="M1571" s="320"/>
      <c r="N1571" s="320"/>
      <c r="O1571" s="320"/>
      <c r="P1571" s="320"/>
      <c r="Q1571" s="320"/>
      <c r="R1571" s="320"/>
      <c r="S1571" s="320"/>
      <c r="T1571" s="320"/>
      <c r="U1571" s="320"/>
      <c r="V1571" s="320"/>
      <c r="W1571" s="320"/>
      <c r="X1571" s="320"/>
      <c r="Y1571" s="320"/>
      <c r="Z1571" s="320"/>
      <c r="AA1571" s="320"/>
      <c r="AB1571" s="320"/>
      <c r="AC1571" s="320"/>
      <c r="AD1571" s="88">
        <f>'Art. 121'!Q1509</f>
        <v>0</v>
      </c>
      <c r="AE1571" s="89">
        <f t="shared" si="264"/>
        <v>0</v>
      </c>
      <c r="AF1571">
        <f t="shared" si="265"/>
        <v>0</v>
      </c>
      <c r="AG1571" s="86">
        <f t="shared" si="266"/>
        <v>1</v>
      </c>
      <c r="AH1571" s="90">
        <f t="shared" si="267"/>
        <v>0</v>
      </c>
      <c r="AI1571" s="91">
        <f t="shared" si="268"/>
        <v>1.5873015873015872E-2</v>
      </c>
      <c r="AJ1571" s="91">
        <f t="shared" si="269"/>
        <v>0</v>
      </c>
      <c r="AK1571" s="91">
        <f t="shared" si="270"/>
        <v>0</v>
      </c>
    </row>
    <row r="1572" spans="1:37" ht="25.4" customHeight="1" thickTop="1" thickBot="1" x14ac:dyDescent="0.3">
      <c r="A1572" s="320" t="s">
        <v>1676</v>
      </c>
      <c r="B1572" s="320"/>
      <c r="C1572" s="320"/>
      <c r="D1572" s="320"/>
      <c r="E1572" s="320"/>
      <c r="F1572" s="320"/>
      <c r="G1572" s="320"/>
      <c r="H1572" s="320"/>
      <c r="I1572" s="320"/>
      <c r="J1572" s="320"/>
      <c r="K1572" s="320"/>
      <c r="L1572" s="320"/>
      <c r="M1572" s="320"/>
      <c r="N1572" s="320"/>
      <c r="O1572" s="320"/>
      <c r="P1572" s="320"/>
      <c r="Q1572" s="320"/>
      <c r="R1572" s="320"/>
      <c r="S1572" s="320"/>
      <c r="T1572" s="320"/>
      <c r="U1572" s="320"/>
      <c r="V1572" s="320"/>
      <c r="W1572" s="320"/>
      <c r="X1572" s="320"/>
      <c r="Y1572" s="320"/>
      <c r="Z1572" s="320"/>
      <c r="AA1572" s="320"/>
      <c r="AB1572" s="320"/>
      <c r="AC1572" s="320"/>
      <c r="AD1572" s="88">
        <f>'Art. 121'!Q1510</f>
        <v>0</v>
      </c>
      <c r="AE1572" s="89">
        <f t="shared" si="264"/>
        <v>0</v>
      </c>
      <c r="AF1572">
        <f t="shared" si="265"/>
        <v>0</v>
      </c>
      <c r="AG1572" s="86">
        <f t="shared" si="266"/>
        <v>1</v>
      </c>
      <c r="AH1572" s="90">
        <f t="shared" si="267"/>
        <v>0</v>
      </c>
      <c r="AI1572" s="91">
        <f t="shared" si="268"/>
        <v>1.5873015873015872E-2</v>
      </c>
      <c r="AJ1572" s="91">
        <f t="shared" si="269"/>
        <v>0</v>
      </c>
      <c r="AK1572" s="91">
        <f t="shared" si="270"/>
        <v>0</v>
      </c>
    </row>
    <row r="1573" spans="1:37" ht="25.4" customHeight="1" thickTop="1" thickBot="1" x14ac:dyDescent="0.3">
      <c r="A1573" s="320" t="s">
        <v>1678</v>
      </c>
      <c r="B1573" s="320"/>
      <c r="C1573" s="320"/>
      <c r="D1573" s="320"/>
      <c r="E1573" s="320"/>
      <c r="F1573" s="320"/>
      <c r="G1573" s="320"/>
      <c r="H1573" s="320"/>
      <c r="I1573" s="320"/>
      <c r="J1573" s="320"/>
      <c r="K1573" s="320"/>
      <c r="L1573" s="320"/>
      <c r="M1573" s="320"/>
      <c r="N1573" s="320"/>
      <c r="O1573" s="320"/>
      <c r="P1573" s="320"/>
      <c r="Q1573" s="320"/>
      <c r="R1573" s="320"/>
      <c r="S1573" s="320"/>
      <c r="T1573" s="320"/>
      <c r="U1573" s="320"/>
      <c r="V1573" s="320"/>
      <c r="W1573" s="320"/>
      <c r="X1573" s="320"/>
      <c r="Y1573" s="320"/>
      <c r="Z1573" s="320"/>
      <c r="AA1573" s="320"/>
      <c r="AB1573" s="320"/>
      <c r="AC1573" s="320"/>
      <c r="AD1573" s="88">
        <f>'Art. 121'!Q1511</f>
        <v>0</v>
      </c>
      <c r="AE1573" s="89">
        <f t="shared" si="264"/>
        <v>0</v>
      </c>
      <c r="AF1573">
        <f t="shared" si="265"/>
        <v>0</v>
      </c>
      <c r="AG1573" s="86">
        <f t="shared" si="266"/>
        <v>1</v>
      </c>
      <c r="AH1573" s="90">
        <f t="shared" si="267"/>
        <v>0</v>
      </c>
      <c r="AI1573" s="91">
        <f t="shared" si="268"/>
        <v>1.5873015873015872E-2</v>
      </c>
      <c r="AJ1573" s="91">
        <f t="shared" si="269"/>
        <v>0</v>
      </c>
      <c r="AK1573" s="91">
        <f t="shared" si="270"/>
        <v>0</v>
      </c>
    </row>
    <row r="1574" spans="1:37" ht="25.4" customHeight="1" thickTop="1" thickBot="1" x14ac:dyDescent="0.3">
      <c r="A1574" s="320" t="s">
        <v>1680</v>
      </c>
      <c r="B1574" s="320"/>
      <c r="C1574" s="320"/>
      <c r="D1574" s="320"/>
      <c r="E1574" s="320"/>
      <c r="F1574" s="320"/>
      <c r="G1574" s="320"/>
      <c r="H1574" s="320"/>
      <c r="I1574" s="320"/>
      <c r="J1574" s="320"/>
      <c r="K1574" s="320"/>
      <c r="L1574" s="320"/>
      <c r="M1574" s="320"/>
      <c r="N1574" s="320"/>
      <c r="O1574" s="320"/>
      <c r="P1574" s="320"/>
      <c r="Q1574" s="320"/>
      <c r="R1574" s="320"/>
      <c r="S1574" s="320"/>
      <c r="T1574" s="320"/>
      <c r="U1574" s="320"/>
      <c r="V1574" s="320"/>
      <c r="W1574" s="320"/>
      <c r="X1574" s="320"/>
      <c r="Y1574" s="320"/>
      <c r="Z1574" s="320"/>
      <c r="AA1574" s="320"/>
      <c r="AB1574" s="320"/>
      <c r="AC1574" s="320"/>
      <c r="AD1574" s="88">
        <f>'Art. 121'!Q1512</f>
        <v>0</v>
      </c>
      <c r="AE1574" s="89">
        <f t="shared" si="264"/>
        <v>0</v>
      </c>
      <c r="AF1574">
        <f t="shared" si="265"/>
        <v>0</v>
      </c>
      <c r="AG1574" s="86">
        <f t="shared" si="266"/>
        <v>1</v>
      </c>
      <c r="AH1574" s="90">
        <f t="shared" si="267"/>
        <v>0</v>
      </c>
      <c r="AI1574" s="91">
        <f t="shared" si="268"/>
        <v>1.5873015873015872E-2</v>
      </c>
      <c r="AJ1574" s="91">
        <f t="shared" si="269"/>
        <v>0</v>
      </c>
      <c r="AK1574" s="91">
        <f t="shared" si="270"/>
        <v>0</v>
      </c>
    </row>
    <row r="1575" spans="1:37" ht="25.4" customHeight="1" thickTop="1" thickBot="1" x14ac:dyDescent="0.3">
      <c r="A1575" s="320" t="s">
        <v>1682</v>
      </c>
      <c r="B1575" s="320"/>
      <c r="C1575" s="320"/>
      <c r="D1575" s="320"/>
      <c r="E1575" s="320"/>
      <c r="F1575" s="320"/>
      <c r="G1575" s="320"/>
      <c r="H1575" s="320"/>
      <c r="I1575" s="320"/>
      <c r="J1575" s="320"/>
      <c r="K1575" s="320"/>
      <c r="L1575" s="320"/>
      <c r="M1575" s="320"/>
      <c r="N1575" s="320"/>
      <c r="O1575" s="320"/>
      <c r="P1575" s="320"/>
      <c r="Q1575" s="320"/>
      <c r="R1575" s="320"/>
      <c r="S1575" s="320"/>
      <c r="T1575" s="320"/>
      <c r="U1575" s="320"/>
      <c r="V1575" s="320"/>
      <c r="W1575" s="320"/>
      <c r="X1575" s="320"/>
      <c r="Y1575" s="320"/>
      <c r="Z1575" s="320"/>
      <c r="AA1575" s="320"/>
      <c r="AB1575" s="320"/>
      <c r="AC1575" s="320"/>
      <c r="AD1575" s="88">
        <f>'Art. 121'!Q1513</f>
        <v>0</v>
      </c>
      <c r="AE1575" s="89">
        <f t="shared" si="264"/>
        <v>0</v>
      </c>
      <c r="AF1575">
        <f t="shared" si="265"/>
        <v>0</v>
      </c>
      <c r="AG1575" s="86">
        <f t="shared" si="266"/>
        <v>1</v>
      </c>
      <c r="AH1575" s="90">
        <f t="shared" si="267"/>
        <v>0</v>
      </c>
      <c r="AI1575" s="91">
        <f t="shared" si="268"/>
        <v>1.5873015873015872E-2</v>
      </c>
      <c r="AJ1575" s="91">
        <f t="shared" si="269"/>
        <v>0</v>
      </c>
      <c r="AK1575" s="91">
        <f t="shared" si="270"/>
        <v>0</v>
      </c>
    </row>
    <row r="1576" spans="1:37" ht="25.4" customHeight="1" thickTop="1" thickBot="1" x14ac:dyDescent="0.3">
      <c r="A1576" s="320" t="s">
        <v>1684</v>
      </c>
      <c r="B1576" s="320"/>
      <c r="C1576" s="320"/>
      <c r="D1576" s="320"/>
      <c r="E1576" s="320"/>
      <c r="F1576" s="320"/>
      <c r="G1576" s="320"/>
      <c r="H1576" s="320"/>
      <c r="I1576" s="320"/>
      <c r="J1576" s="320"/>
      <c r="K1576" s="320"/>
      <c r="L1576" s="320"/>
      <c r="M1576" s="320"/>
      <c r="N1576" s="320"/>
      <c r="O1576" s="320"/>
      <c r="P1576" s="320"/>
      <c r="Q1576" s="320"/>
      <c r="R1576" s="320"/>
      <c r="S1576" s="320"/>
      <c r="T1576" s="320"/>
      <c r="U1576" s="320"/>
      <c r="V1576" s="320"/>
      <c r="W1576" s="320"/>
      <c r="X1576" s="320"/>
      <c r="Y1576" s="320"/>
      <c r="Z1576" s="320"/>
      <c r="AA1576" s="320"/>
      <c r="AB1576" s="320"/>
      <c r="AC1576" s="320"/>
      <c r="AD1576" s="88">
        <f>'Art. 121'!Q1514</f>
        <v>0</v>
      </c>
      <c r="AE1576" s="89">
        <f t="shared" si="264"/>
        <v>0</v>
      </c>
      <c r="AF1576">
        <f t="shared" si="265"/>
        <v>0</v>
      </c>
      <c r="AG1576" s="86">
        <f t="shared" si="266"/>
        <v>1</v>
      </c>
      <c r="AH1576" s="90">
        <f t="shared" si="267"/>
        <v>0</v>
      </c>
      <c r="AI1576" s="91">
        <f t="shared" si="268"/>
        <v>1.5873015873015872E-2</v>
      </c>
      <c r="AJ1576" s="91">
        <f t="shared" si="269"/>
        <v>0</v>
      </c>
      <c r="AK1576" s="91">
        <f t="shared" si="270"/>
        <v>0</v>
      </c>
    </row>
    <row r="1577" spans="1:37" ht="25.4" customHeight="1" thickTop="1" thickBot="1" x14ac:dyDescent="0.3">
      <c r="A1577" s="320" t="s">
        <v>1686</v>
      </c>
      <c r="B1577" s="320"/>
      <c r="C1577" s="320"/>
      <c r="D1577" s="320"/>
      <c r="E1577" s="320"/>
      <c r="F1577" s="320"/>
      <c r="G1577" s="320"/>
      <c r="H1577" s="320"/>
      <c r="I1577" s="320"/>
      <c r="J1577" s="320"/>
      <c r="K1577" s="320"/>
      <c r="L1577" s="320"/>
      <c r="M1577" s="320"/>
      <c r="N1577" s="320"/>
      <c r="O1577" s="320"/>
      <c r="P1577" s="320"/>
      <c r="Q1577" s="320"/>
      <c r="R1577" s="320"/>
      <c r="S1577" s="320"/>
      <c r="T1577" s="320"/>
      <c r="U1577" s="320"/>
      <c r="V1577" s="320"/>
      <c r="W1577" s="320"/>
      <c r="X1577" s="320"/>
      <c r="Y1577" s="320"/>
      <c r="Z1577" s="320"/>
      <c r="AA1577" s="320"/>
      <c r="AB1577" s="320"/>
      <c r="AC1577" s="320"/>
      <c r="AD1577" s="88">
        <f>'Art. 121'!Q1515</f>
        <v>0</v>
      </c>
      <c r="AE1577" s="89">
        <f t="shared" si="264"/>
        <v>0</v>
      </c>
      <c r="AF1577">
        <f t="shared" si="265"/>
        <v>0</v>
      </c>
      <c r="AG1577" s="86">
        <f t="shared" si="266"/>
        <v>1</v>
      </c>
      <c r="AH1577" s="90">
        <f t="shared" si="267"/>
        <v>0</v>
      </c>
      <c r="AI1577" s="91">
        <f t="shared" si="268"/>
        <v>1.5873015873015872E-2</v>
      </c>
      <c r="AJ1577" s="91">
        <f t="shared" si="269"/>
        <v>0</v>
      </c>
      <c r="AK1577" s="91">
        <f t="shared" si="270"/>
        <v>0</v>
      </c>
    </row>
    <row r="1578" spans="1:37" ht="25.4" customHeight="1" thickTop="1" thickBot="1" x14ac:dyDescent="0.3">
      <c r="A1578" s="320" t="s">
        <v>1688</v>
      </c>
      <c r="B1578" s="320"/>
      <c r="C1578" s="320"/>
      <c r="D1578" s="320"/>
      <c r="E1578" s="320"/>
      <c r="F1578" s="320"/>
      <c r="G1578" s="320"/>
      <c r="H1578" s="320"/>
      <c r="I1578" s="320"/>
      <c r="J1578" s="320"/>
      <c r="K1578" s="320"/>
      <c r="L1578" s="320"/>
      <c r="M1578" s="320"/>
      <c r="N1578" s="320"/>
      <c r="O1578" s="320"/>
      <c r="P1578" s="320"/>
      <c r="Q1578" s="320"/>
      <c r="R1578" s="320"/>
      <c r="S1578" s="320"/>
      <c r="T1578" s="320"/>
      <c r="U1578" s="320"/>
      <c r="V1578" s="320"/>
      <c r="W1578" s="320"/>
      <c r="X1578" s="320"/>
      <c r="Y1578" s="320"/>
      <c r="Z1578" s="320"/>
      <c r="AA1578" s="320"/>
      <c r="AB1578" s="320"/>
      <c r="AC1578" s="320"/>
      <c r="AD1578" s="88">
        <f>'Art. 121'!Q1516</f>
        <v>0</v>
      </c>
      <c r="AE1578" s="89">
        <f t="shared" si="264"/>
        <v>0</v>
      </c>
      <c r="AF1578">
        <f t="shared" si="265"/>
        <v>0</v>
      </c>
      <c r="AG1578" s="86">
        <f t="shared" si="266"/>
        <v>1</v>
      </c>
      <c r="AH1578" s="90">
        <f t="shared" si="267"/>
        <v>0</v>
      </c>
      <c r="AI1578" s="91">
        <f t="shared" si="268"/>
        <v>1.5873015873015872E-2</v>
      </c>
      <c r="AJ1578" s="91">
        <f t="shared" si="269"/>
        <v>0</v>
      </c>
      <c r="AK1578" s="91">
        <f t="shared" si="270"/>
        <v>0</v>
      </c>
    </row>
    <row r="1579" spans="1:37" ht="25.4" customHeight="1" thickTop="1" thickBot="1" x14ac:dyDescent="0.3">
      <c r="A1579" s="320" t="s">
        <v>1690</v>
      </c>
      <c r="B1579" s="320"/>
      <c r="C1579" s="320"/>
      <c r="D1579" s="320"/>
      <c r="E1579" s="320"/>
      <c r="F1579" s="320"/>
      <c r="G1579" s="320"/>
      <c r="H1579" s="320"/>
      <c r="I1579" s="320"/>
      <c r="J1579" s="320"/>
      <c r="K1579" s="320"/>
      <c r="L1579" s="320"/>
      <c r="M1579" s="320"/>
      <c r="N1579" s="320"/>
      <c r="O1579" s="320"/>
      <c r="P1579" s="320"/>
      <c r="Q1579" s="320"/>
      <c r="R1579" s="320"/>
      <c r="S1579" s="320"/>
      <c r="T1579" s="320"/>
      <c r="U1579" s="320"/>
      <c r="V1579" s="320"/>
      <c r="W1579" s="320"/>
      <c r="X1579" s="320"/>
      <c r="Y1579" s="320"/>
      <c r="Z1579" s="320"/>
      <c r="AA1579" s="320"/>
      <c r="AB1579" s="320"/>
      <c r="AC1579" s="320"/>
      <c r="AD1579" s="88">
        <f>'Art. 121'!Q1517</f>
        <v>0</v>
      </c>
      <c r="AE1579" s="89">
        <f t="shared" si="264"/>
        <v>0</v>
      </c>
      <c r="AF1579">
        <f t="shared" si="265"/>
        <v>0</v>
      </c>
      <c r="AG1579" s="86">
        <f t="shared" si="266"/>
        <v>1</v>
      </c>
      <c r="AH1579" s="90">
        <f t="shared" si="267"/>
        <v>0</v>
      </c>
      <c r="AI1579" s="91">
        <f t="shared" si="268"/>
        <v>1.5873015873015872E-2</v>
      </c>
      <c r="AJ1579" s="91">
        <f t="shared" si="269"/>
        <v>0</v>
      </c>
      <c r="AK1579" s="91">
        <f t="shared" si="270"/>
        <v>0</v>
      </c>
    </row>
    <row r="1580" spans="1:37" ht="25.4" customHeight="1" thickTop="1" thickBot="1" x14ac:dyDescent="0.3">
      <c r="A1580" s="320" t="s">
        <v>1692</v>
      </c>
      <c r="B1580" s="320"/>
      <c r="C1580" s="320"/>
      <c r="D1580" s="320"/>
      <c r="E1580" s="320"/>
      <c r="F1580" s="320"/>
      <c r="G1580" s="320"/>
      <c r="H1580" s="320"/>
      <c r="I1580" s="320"/>
      <c r="J1580" s="320"/>
      <c r="K1580" s="320"/>
      <c r="L1580" s="320"/>
      <c r="M1580" s="320"/>
      <c r="N1580" s="320"/>
      <c r="O1580" s="320"/>
      <c r="P1580" s="320"/>
      <c r="Q1580" s="320"/>
      <c r="R1580" s="320"/>
      <c r="S1580" s="320"/>
      <c r="T1580" s="320"/>
      <c r="U1580" s="320"/>
      <c r="V1580" s="320"/>
      <c r="W1580" s="320"/>
      <c r="X1580" s="320"/>
      <c r="Y1580" s="320"/>
      <c r="Z1580" s="320"/>
      <c r="AA1580" s="320"/>
      <c r="AB1580" s="320"/>
      <c r="AC1580" s="320"/>
      <c r="AD1580" s="88">
        <f>'Art. 121'!Q1518</f>
        <v>0</v>
      </c>
      <c r="AE1580" s="89">
        <f t="shared" si="264"/>
        <v>0</v>
      </c>
      <c r="AF1580">
        <f t="shared" si="265"/>
        <v>0</v>
      </c>
      <c r="AG1580" s="86">
        <f t="shared" si="266"/>
        <v>1</v>
      </c>
      <c r="AH1580" s="90">
        <f t="shared" si="267"/>
        <v>0</v>
      </c>
      <c r="AI1580" s="91">
        <f t="shared" si="268"/>
        <v>1.5873015873015872E-2</v>
      </c>
      <c r="AJ1580" s="91">
        <f t="shared" si="269"/>
        <v>0</v>
      </c>
      <c r="AK1580" s="91">
        <f t="shared" si="270"/>
        <v>0</v>
      </c>
    </row>
    <row r="1581" spans="1:37" ht="25.4" customHeight="1" thickTop="1" thickBot="1" x14ac:dyDescent="0.3">
      <c r="A1581" s="320" t="s">
        <v>1694</v>
      </c>
      <c r="B1581" s="320"/>
      <c r="C1581" s="320"/>
      <c r="D1581" s="320"/>
      <c r="E1581" s="320"/>
      <c r="F1581" s="320"/>
      <c r="G1581" s="320"/>
      <c r="H1581" s="320"/>
      <c r="I1581" s="320"/>
      <c r="J1581" s="320"/>
      <c r="K1581" s="320"/>
      <c r="L1581" s="320"/>
      <c r="M1581" s="320"/>
      <c r="N1581" s="320"/>
      <c r="O1581" s="320"/>
      <c r="P1581" s="320"/>
      <c r="Q1581" s="320"/>
      <c r="R1581" s="320"/>
      <c r="S1581" s="320"/>
      <c r="T1581" s="320"/>
      <c r="U1581" s="320"/>
      <c r="V1581" s="320"/>
      <c r="W1581" s="320"/>
      <c r="X1581" s="320"/>
      <c r="Y1581" s="320"/>
      <c r="Z1581" s="320"/>
      <c r="AA1581" s="320"/>
      <c r="AB1581" s="320"/>
      <c r="AC1581" s="320"/>
      <c r="AD1581" s="88">
        <f>'Art. 121'!Q1519</f>
        <v>0</v>
      </c>
      <c r="AE1581" s="89">
        <f t="shared" si="264"/>
        <v>0</v>
      </c>
      <c r="AF1581">
        <f t="shared" si="265"/>
        <v>0</v>
      </c>
      <c r="AG1581" s="86">
        <f t="shared" si="266"/>
        <v>1</v>
      </c>
      <c r="AH1581" s="90">
        <f t="shared" si="267"/>
        <v>0</v>
      </c>
      <c r="AI1581" s="91">
        <f t="shared" si="268"/>
        <v>1.5873015873015872E-2</v>
      </c>
      <c r="AJ1581" s="91">
        <f t="shared" si="269"/>
        <v>0</v>
      </c>
      <c r="AK1581" s="91">
        <f t="shared" si="270"/>
        <v>0</v>
      </c>
    </row>
    <row r="1582" spans="1:37" ht="25.4" customHeight="1" thickTop="1" thickBot="1" x14ac:dyDescent="0.3">
      <c r="A1582" s="320" t="s">
        <v>2667</v>
      </c>
      <c r="B1582" s="320"/>
      <c r="C1582" s="320"/>
      <c r="D1582" s="320"/>
      <c r="E1582" s="320"/>
      <c r="F1582" s="320"/>
      <c r="G1582" s="320"/>
      <c r="H1582" s="320"/>
      <c r="I1582" s="320"/>
      <c r="J1582" s="320"/>
      <c r="K1582" s="320"/>
      <c r="L1582" s="320"/>
      <c r="M1582" s="320"/>
      <c r="N1582" s="320"/>
      <c r="O1582" s="320"/>
      <c r="P1582" s="320"/>
      <c r="Q1582" s="320"/>
      <c r="R1582" s="320"/>
      <c r="S1582" s="320"/>
      <c r="T1582" s="320"/>
      <c r="U1582" s="320"/>
      <c r="V1582" s="320"/>
      <c r="W1582" s="320"/>
      <c r="X1582" s="320"/>
      <c r="Y1582" s="320"/>
      <c r="Z1582" s="320"/>
      <c r="AA1582" s="320"/>
      <c r="AB1582" s="320"/>
      <c r="AC1582" s="320"/>
      <c r="AD1582" s="88">
        <f>'Art. 121'!Q1520</f>
        <v>0</v>
      </c>
      <c r="AE1582" s="89">
        <f t="shared" si="264"/>
        <v>0</v>
      </c>
      <c r="AF1582">
        <f t="shared" si="265"/>
        <v>0</v>
      </c>
      <c r="AG1582" s="86">
        <f t="shared" si="266"/>
        <v>1</v>
      </c>
      <c r="AH1582" s="90">
        <f t="shared" si="267"/>
        <v>0</v>
      </c>
      <c r="AI1582" s="91">
        <f t="shared" si="268"/>
        <v>1.5873015873015872E-2</v>
      </c>
      <c r="AJ1582" s="91">
        <f t="shared" si="269"/>
        <v>0</v>
      </c>
      <c r="AK1582" s="91">
        <f t="shared" si="270"/>
        <v>0</v>
      </c>
    </row>
    <row r="1583" spans="1:37" ht="25.4" customHeight="1" thickTop="1" thickBot="1" x14ac:dyDescent="0.3">
      <c r="A1583" s="320" t="s">
        <v>1697</v>
      </c>
      <c r="B1583" s="320"/>
      <c r="C1583" s="320"/>
      <c r="D1583" s="320"/>
      <c r="E1583" s="320"/>
      <c r="F1583" s="320"/>
      <c r="G1583" s="320"/>
      <c r="H1583" s="320"/>
      <c r="I1583" s="320"/>
      <c r="J1583" s="320"/>
      <c r="K1583" s="320"/>
      <c r="L1583" s="320"/>
      <c r="M1583" s="320"/>
      <c r="N1583" s="320"/>
      <c r="O1583" s="320"/>
      <c r="P1583" s="320"/>
      <c r="Q1583" s="320"/>
      <c r="R1583" s="320"/>
      <c r="S1583" s="320"/>
      <c r="T1583" s="320"/>
      <c r="U1583" s="320"/>
      <c r="V1583" s="320"/>
      <c r="W1583" s="320"/>
      <c r="X1583" s="320"/>
      <c r="Y1583" s="320"/>
      <c r="Z1583" s="320"/>
      <c r="AA1583" s="320"/>
      <c r="AB1583" s="320"/>
      <c r="AC1583" s="320"/>
      <c r="AD1583" s="88">
        <f>'Art. 121'!Q1521</f>
        <v>0</v>
      </c>
      <c r="AE1583" s="89">
        <f t="shared" si="264"/>
        <v>0</v>
      </c>
      <c r="AF1583">
        <f t="shared" si="265"/>
        <v>0</v>
      </c>
      <c r="AG1583" s="86">
        <f t="shared" si="266"/>
        <v>1</v>
      </c>
      <c r="AH1583" s="90">
        <f t="shared" si="267"/>
        <v>0</v>
      </c>
      <c r="AI1583" s="91">
        <f t="shared" si="268"/>
        <v>1.5873015873015872E-2</v>
      </c>
      <c r="AJ1583" s="91">
        <f t="shared" si="269"/>
        <v>0</v>
      </c>
      <c r="AK1583" s="91">
        <f t="shared" si="270"/>
        <v>0</v>
      </c>
    </row>
    <row r="1584" spans="1:37" ht="25.4" customHeight="1" thickTop="1" thickBot="1" x14ac:dyDescent="0.3">
      <c r="A1584" s="320" t="s">
        <v>2668</v>
      </c>
      <c r="B1584" s="320"/>
      <c r="C1584" s="320"/>
      <c r="D1584" s="320"/>
      <c r="E1584" s="320"/>
      <c r="F1584" s="320"/>
      <c r="G1584" s="320"/>
      <c r="H1584" s="320"/>
      <c r="I1584" s="320"/>
      <c r="J1584" s="320"/>
      <c r="K1584" s="320"/>
      <c r="L1584" s="320"/>
      <c r="M1584" s="320"/>
      <c r="N1584" s="320"/>
      <c r="O1584" s="320"/>
      <c r="P1584" s="320"/>
      <c r="Q1584" s="320"/>
      <c r="R1584" s="320"/>
      <c r="S1584" s="320"/>
      <c r="T1584" s="320"/>
      <c r="U1584" s="320"/>
      <c r="V1584" s="320"/>
      <c r="W1584" s="320"/>
      <c r="X1584" s="320"/>
      <c r="Y1584" s="320"/>
      <c r="Z1584" s="320"/>
      <c r="AA1584" s="320"/>
      <c r="AB1584" s="320"/>
      <c r="AC1584" s="320"/>
      <c r="AD1584" s="88">
        <f>'Art. 121'!Q1522</f>
        <v>0</v>
      </c>
      <c r="AE1584" s="89">
        <f t="shared" si="264"/>
        <v>0</v>
      </c>
      <c r="AF1584">
        <f t="shared" si="265"/>
        <v>0</v>
      </c>
      <c r="AG1584" s="86">
        <f t="shared" si="266"/>
        <v>1</v>
      </c>
      <c r="AH1584" s="90">
        <f t="shared" si="267"/>
        <v>0</v>
      </c>
      <c r="AI1584" s="91">
        <f t="shared" si="268"/>
        <v>1.5873015873015872E-2</v>
      </c>
      <c r="AJ1584" s="91">
        <f t="shared" si="269"/>
        <v>0</v>
      </c>
      <c r="AK1584" s="91">
        <f t="shared" si="270"/>
        <v>0</v>
      </c>
    </row>
    <row r="1585" spans="1:37" ht="25.4" customHeight="1" thickTop="1" thickBot="1" x14ac:dyDescent="0.3">
      <c r="A1585" s="320" t="s">
        <v>1700</v>
      </c>
      <c r="B1585" s="320"/>
      <c r="C1585" s="320"/>
      <c r="D1585" s="320"/>
      <c r="E1585" s="320"/>
      <c r="F1585" s="320"/>
      <c r="G1585" s="320"/>
      <c r="H1585" s="320"/>
      <c r="I1585" s="320"/>
      <c r="J1585" s="320"/>
      <c r="K1585" s="320"/>
      <c r="L1585" s="320"/>
      <c r="M1585" s="320"/>
      <c r="N1585" s="320"/>
      <c r="O1585" s="320"/>
      <c r="P1585" s="320"/>
      <c r="Q1585" s="320"/>
      <c r="R1585" s="320"/>
      <c r="S1585" s="320"/>
      <c r="T1585" s="320"/>
      <c r="U1585" s="320"/>
      <c r="V1585" s="320"/>
      <c r="W1585" s="320"/>
      <c r="X1585" s="320"/>
      <c r="Y1585" s="320"/>
      <c r="Z1585" s="320"/>
      <c r="AA1585" s="320"/>
      <c r="AB1585" s="320"/>
      <c r="AC1585" s="320"/>
      <c r="AD1585" s="88">
        <f>'Art. 121'!Q1523</f>
        <v>0</v>
      </c>
      <c r="AE1585" s="89">
        <f t="shared" si="264"/>
        <v>0</v>
      </c>
      <c r="AF1585">
        <f t="shared" si="265"/>
        <v>0</v>
      </c>
      <c r="AG1585" s="86">
        <f t="shared" si="266"/>
        <v>1</v>
      </c>
      <c r="AH1585" s="90">
        <f t="shared" si="267"/>
        <v>0</v>
      </c>
      <c r="AI1585" s="91">
        <f t="shared" si="268"/>
        <v>1.5873015873015872E-2</v>
      </c>
      <c r="AJ1585" s="91">
        <f t="shared" si="269"/>
        <v>0</v>
      </c>
      <c r="AK1585" s="91">
        <f t="shared" si="270"/>
        <v>0</v>
      </c>
    </row>
    <row r="1586" spans="1:37" ht="25.4" customHeight="1" thickTop="1" thickBot="1" x14ac:dyDescent="0.3">
      <c r="A1586" s="320" t="s">
        <v>1702</v>
      </c>
      <c r="B1586" s="320"/>
      <c r="C1586" s="320"/>
      <c r="D1586" s="320"/>
      <c r="E1586" s="320"/>
      <c r="F1586" s="320"/>
      <c r="G1586" s="320"/>
      <c r="H1586" s="320"/>
      <c r="I1586" s="320"/>
      <c r="J1586" s="320"/>
      <c r="K1586" s="320"/>
      <c r="L1586" s="320"/>
      <c r="M1586" s="320"/>
      <c r="N1586" s="320"/>
      <c r="O1586" s="320"/>
      <c r="P1586" s="320"/>
      <c r="Q1586" s="320"/>
      <c r="R1586" s="320"/>
      <c r="S1586" s="320"/>
      <c r="T1586" s="320"/>
      <c r="U1586" s="320"/>
      <c r="V1586" s="320"/>
      <c r="W1586" s="320"/>
      <c r="X1586" s="320"/>
      <c r="Y1586" s="320"/>
      <c r="Z1586" s="320"/>
      <c r="AA1586" s="320"/>
      <c r="AB1586" s="320"/>
      <c r="AC1586" s="320"/>
      <c r="AD1586" s="88">
        <f>'Art. 121'!Q1524</f>
        <v>0</v>
      </c>
      <c r="AE1586" s="89">
        <f t="shared" si="264"/>
        <v>0</v>
      </c>
      <c r="AF1586">
        <f t="shared" si="265"/>
        <v>0</v>
      </c>
      <c r="AG1586" s="86">
        <f t="shared" si="266"/>
        <v>1</v>
      </c>
      <c r="AH1586" s="90">
        <f t="shared" si="267"/>
        <v>0</v>
      </c>
      <c r="AI1586" s="91">
        <f t="shared" si="268"/>
        <v>1.5873015873015872E-2</v>
      </c>
      <c r="AJ1586" s="91">
        <f t="shared" si="269"/>
        <v>0</v>
      </c>
      <c r="AK1586" s="91">
        <f t="shared" si="270"/>
        <v>0</v>
      </c>
    </row>
    <row r="1587" spans="1:37" ht="25.4" customHeight="1" thickTop="1" thickBot="1" x14ac:dyDescent="0.3">
      <c r="A1587" s="320" t="s">
        <v>1704</v>
      </c>
      <c r="B1587" s="320"/>
      <c r="C1587" s="320"/>
      <c r="D1587" s="320"/>
      <c r="E1587" s="320"/>
      <c r="F1587" s="320"/>
      <c r="G1587" s="320"/>
      <c r="H1587" s="320"/>
      <c r="I1587" s="320"/>
      <c r="J1587" s="320"/>
      <c r="K1587" s="320"/>
      <c r="L1587" s="320"/>
      <c r="M1587" s="320"/>
      <c r="N1587" s="320"/>
      <c r="O1587" s="320"/>
      <c r="P1587" s="320"/>
      <c r="Q1587" s="320"/>
      <c r="R1587" s="320"/>
      <c r="S1587" s="320"/>
      <c r="T1587" s="320"/>
      <c r="U1587" s="320"/>
      <c r="V1587" s="320"/>
      <c r="W1587" s="320"/>
      <c r="X1587" s="320"/>
      <c r="Y1587" s="320"/>
      <c r="Z1587" s="320"/>
      <c r="AA1587" s="320"/>
      <c r="AB1587" s="320"/>
      <c r="AC1587" s="320"/>
      <c r="AD1587" s="88">
        <f>'Art. 121'!Q1525</f>
        <v>0</v>
      </c>
      <c r="AE1587" s="89">
        <f t="shared" si="264"/>
        <v>0</v>
      </c>
      <c r="AF1587">
        <f t="shared" si="265"/>
        <v>0</v>
      </c>
      <c r="AG1587" s="86">
        <f t="shared" si="266"/>
        <v>1</v>
      </c>
      <c r="AH1587" s="90">
        <f t="shared" si="267"/>
        <v>0</v>
      </c>
      <c r="AI1587" s="91">
        <f t="shared" si="268"/>
        <v>1.5873015873015872E-2</v>
      </c>
      <c r="AJ1587" s="91">
        <f t="shared" si="269"/>
        <v>0</v>
      </c>
      <c r="AK1587" s="91">
        <f t="shared" si="270"/>
        <v>0</v>
      </c>
    </row>
    <row r="1588" spans="1:37" ht="25.4" customHeight="1" thickTop="1" thickBot="1" x14ac:dyDescent="0.3">
      <c r="A1588" s="320" t="s">
        <v>2669</v>
      </c>
      <c r="B1588" s="320"/>
      <c r="C1588" s="320"/>
      <c r="D1588" s="320"/>
      <c r="E1588" s="320"/>
      <c r="F1588" s="320"/>
      <c r="G1588" s="320"/>
      <c r="H1588" s="320"/>
      <c r="I1588" s="320"/>
      <c r="J1588" s="320"/>
      <c r="K1588" s="320"/>
      <c r="L1588" s="320"/>
      <c r="M1588" s="320"/>
      <c r="N1588" s="320"/>
      <c r="O1588" s="320"/>
      <c r="P1588" s="320"/>
      <c r="Q1588" s="320"/>
      <c r="R1588" s="320"/>
      <c r="S1588" s="320"/>
      <c r="T1588" s="320"/>
      <c r="U1588" s="320"/>
      <c r="V1588" s="320"/>
      <c r="W1588" s="320"/>
      <c r="X1588" s="320"/>
      <c r="Y1588" s="320"/>
      <c r="Z1588" s="320"/>
      <c r="AA1588" s="320"/>
      <c r="AB1588" s="320"/>
      <c r="AC1588" s="320"/>
      <c r="AD1588" s="88">
        <f>'Art. 121'!Q1526</f>
        <v>0</v>
      </c>
      <c r="AE1588" s="89">
        <f t="shared" si="264"/>
        <v>0</v>
      </c>
      <c r="AF1588">
        <f t="shared" si="265"/>
        <v>0</v>
      </c>
      <c r="AG1588" s="86">
        <f t="shared" si="266"/>
        <v>1</v>
      </c>
      <c r="AH1588" s="90">
        <f t="shared" si="267"/>
        <v>0</v>
      </c>
      <c r="AI1588" s="91">
        <f t="shared" si="268"/>
        <v>1.5873015873015872E-2</v>
      </c>
      <c r="AJ1588" s="91">
        <f t="shared" si="269"/>
        <v>0</v>
      </c>
      <c r="AK1588" s="91">
        <f t="shared" si="270"/>
        <v>0</v>
      </c>
    </row>
    <row r="1589" spans="1:37" ht="25.4" customHeight="1" thickTop="1" thickBot="1" x14ac:dyDescent="0.3">
      <c r="A1589" s="320" t="s">
        <v>1707</v>
      </c>
      <c r="B1589" s="320"/>
      <c r="C1589" s="320"/>
      <c r="D1589" s="320"/>
      <c r="E1589" s="320"/>
      <c r="F1589" s="320"/>
      <c r="G1589" s="320"/>
      <c r="H1589" s="320"/>
      <c r="I1589" s="320"/>
      <c r="J1589" s="320"/>
      <c r="K1589" s="320"/>
      <c r="L1589" s="320"/>
      <c r="M1589" s="320"/>
      <c r="N1589" s="320"/>
      <c r="O1589" s="320"/>
      <c r="P1589" s="320"/>
      <c r="Q1589" s="320"/>
      <c r="R1589" s="320"/>
      <c r="S1589" s="320"/>
      <c r="T1589" s="320"/>
      <c r="U1589" s="320"/>
      <c r="V1589" s="320"/>
      <c r="W1589" s="320"/>
      <c r="X1589" s="320"/>
      <c r="Y1589" s="320"/>
      <c r="Z1589" s="320"/>
      <c r="AA1589" s="320"/>
      <c r="AB1589" s="320"/>
      <c r="AC1589" s="320"/>
      <c r="AD1589" s="88">
        <f>'Art. 121'!Q1527</f>
        <v>0</v>
      </c>
      <c r="AE1589" s="89">
        <f t="shared" si="264"/>
        <v>0</v>
      </c>
      <c r="AF1589">
        <f t="shared" si="265"/>
        <v>0</v>
      </c>
      <c r="AG1589" s="86">
        <f t="shared" si="266"/>
        <v>1</v>
      </c>
      <c r="AH1589" s="90">
        <f t="shared" si="267"/>
        <v>0</v>
      </c>
      <c r="AI1589" s="91">
        <f t="shared" si="268"/>
        <v>1.5873015873015872E-2</v>
      </c>
      <c r="AJ1589" s="91">
        <f t="shared" si="269"/>
        <v>0</v>
      </c>
      <c r="AK1589" s="91">
        <f t="shared" si="270"/>
        <v>0</v>
      </c>
    </row>
    <row r="1590" spans="1:37" ht="25.4" customHeight="1" thickTop="1" thickBot="1" x14ac:dyDescent="0.3">
      <c r="A1590" s="320" t="s">
        <v>1709</v>
      </c>
      <c r="B1590" s="320"/>
      <c r="C1590" s="320"/>
      <c r="D1590" s="320"/>
      <c r="E1590" s="320"/>
      <c r="F1590" s="320"/>
      <c r="G1590" s="320"/>
      <c r="H1590" s="320"/>
      <c r="I1590" s="320"/>
      <c r="J1590" s="320"/>
      <c r="K1590" s="320"/>
      <c r="L1590" s="320"/>
      <c r="M1590" s="320"/>
      <c r="N1590" s="320"/>
      <c r="O1590" s="320"/>
      <c r="P1590" s="320"/>
      <c r="Q1590" s="320"/>
      <c r="R1590" s="320"/>
      <c r="S1590" s="320"/>
      <c r="T1590" s="320"/>
      <c r="U1590" s="320"/>
      <c r="V1590" s="320"/>
      <c r="W1590" s="320"/>
      <c r="X1590" s="320"/>
      <c r="Y1590" s="320"/>
      <c r="Z1590" s="320"/>
      <c r="AA1590" s="320"/>
      <c r="AB1590" s="320"/>
      <c r="AC1590" s="320"/>
      <c r="AD1590" s="88">
        <f>'Art. 121'!Q1528</f>
        <v>0</v>
      </c>
      <c r="AE1590" s="89">
        <f t="shared" si="264"/>
        <v>0</v>
      </c>
      <c r="AF1590">
        <f t="shared" si="265"/>
        <v>0</v>
      </c>
      <c r="AG1590" s="86">
        <f t="shared" si="266"/>
        <v>1</v>
      </c>
      <c r="AH1590" s="90">
        <f t="shared" si="267"/>
        <v>0</v>
      </c>
      <c r="AI1590" s="91">
        <f t="shared" si="268"/>
        <v>1.5873015873015872E-2</v>
      </c>
      <c r="AJ1590" s="91">
        <f t="shared" si="269"/>
        <v>0</v>
      </c>
      <c r="AK1590" s="91">
        <f t="shared" si="270"/>
        <v>0</v>
      </c>
    </row>
    <row r="1591" spans="1:37" ht="25.4" customHeight="1" thickTop="1" thickBot="1" x14ac:dyDescent="0.3">
      <c r="A1591" s="320" t="s">
        <v>1711</v>
      </c>
      <c r="B1591" s="320"/>
      <c r="C1591" s="320"/>
      <c r="D1591" s="320"/>
      <c r="E1591" s="320"/>
      <c r="F1591" s="320"/>
      <c r="G1591" s="320"/>
      <c r="H1591" s="320"/>
      <c r="I1591" s="320"/>
      <c r="J1591" s="320"/>
      <c r="K1591" s="320"/>
      <c r="L1591" s="320"/>
      <c r="M1591" s="320"/>
      <c r="N1591" s="320"/>
      <c r="O1591" s="320"/>
      <c r="P1591" s="320"/>
      <c r="Q1591" s="320"/>
      <c r="R1591" s="320"/>
      <c r="S1591" s="320"/>
      <c r="T1591" s="320"/>
      <c r="U1591" s="320"/>
      <c r="V1591" s="320"/>
      <c r="W1591" s="320"/>
      <c r="X1591" s="320"/>
      <c r="Y1591" s="320"/>
      <c r="Z1591" s="320"/>
      <c r="AA1591" s="320"/>
      <c r="AB1591" s="320"/>
      <c r="AC1591" s="320"/>
      <c r="AD1591" s="88">
        <f>'Art. 121'!Q1529</f>
        <v>0</v>
      </c>
      <c r="AE1591" s="89">
        <f t="shared" si="264"/>
        <v>0</v>
      </c>
      <c r="AF1591">
        <f t="shared" si="265"/>
        <v>0</v>
      </c>
      <c r="AG1591" s="86">
        <f t="shared" si="266"/>
        <v>1</v>
      </c>
      <c r="AH1591" s="90">
        <f t="shared" si="267"/>
        <v>0</v>
      </c>
      <c r="AI1591" s="91">
        <f t="shared" si="268"/>
        <v>1.5873015873015872E-2</v>
      </c>
      <c r="AJ1591" s="91">
        <f t="shared" si="269"/>
        <v>0</v>
      </c>
      <c r="AK1591" s="91">
        <f t="shared" si="270"/>
        <v>0</v>
      </c>
    </row>
    <row r="1592" spans="1:37" ht="25.4" customHeight="1" thickTop="1" thickBot="1" x14ac:dyDescent="0.3">
      <c r="A1592" s="320" t="s">
        <v>1713</v>
      </c>
      <c r="B1592" s="320"/>
      <c r="C1592" s="320"/>
      <c r="D1592" s="320"/>
      <c r="E1592" s="320"/>
      <c r="F1592" s="320"/>
      <c r="G1592" s="320"/>
      <c r="H1592" s="320"/>
      <c r="I1592" s="320"/>
      <c r="J1592" s="320"/>
      <c r="K1592" s="320"/>
      <c r="L1592" s="320"/>
      <c r="M1592" s="320"/>
      <c r="N1592" s="320"/>
      <c r="O1592" s="320"/>
      <c r="P1592" s="320"/>
      <c r="Q1592" s="320"/>
      <c r="R1592" s="320"/>
      <c r="S1592" s="320"/>
      <c r="T1592" s="320"/>
      <c r="U1592" s="320"/>
      <c r="V1592" s="320"/>
      <c r="W1592" s="320"/>
      <c r="X1592" s="320"/>
      <c r="Y1592" s="320"/>
      <c r="Z1592" s="320"/>
      <c r="AA1592" s="320"/>
      <c r="AB1592" s="320"/>
      <c r="AC1592" s="320"/>
      <c r="AD1592" s="88">
        <f>'Art. 121'!Q1530</f>
        <v>0</v>
      </c>
      <c r="AE1592" s="89">
        <f t="shared" si="264"/>
        <v>0</v>
      </c>
      <c r="AF1592">
        <f t="shared" si="265"/>
        <v>0</v>
      </c>
      <c r="AG1592" s="86">
        <f t="shared" si="266"/>
        <v>1</v>
      </c>
      <c r="AH1592" s="90">
        <f t="shared" si="267"/>
        <v>0</v>
      </c>
      <c r="AI1592" s="91">
        <f t="shared" si="268"/>
        <v>1.5873015873015872E-2</v>
      </c>
      <c r="AJ1592" s="91">
        <f t="shared" si="269"/>
        <v>0</v>
      </c>
      <c r="AK1592" s="91">
        <f t="shared" si="270"/>
        <v>0</v>
      </c>
    </row>
    <row r="1593" spans="1:37" ht="25.4" customHeight="1" thickTop="1" thickBot="1" x14ac:dyDescent="0.3">
      <c r="A1593" s="320" t="s">
        <v>1715</v>
      </c>
      <c r="B1593" s="320"/>
      <c r="C1593" s="320"/>
      <c r="D1593" s="320"/>
      <c r="E1593" s="320"/>
      <c r="F1593" s="320"/>
      <c r="G1593" s="320"/>
      <c r="H1593" s="320"/>
      <c r="I1593" s="320"/>
      <c r="J1593" s="320"/>
      <c r="K1593" s="320"/>
      <c r="L1593" s="320"/>
      <c r="M1593" s="320"/>
      <c r="N1593" s="320"/>
      <c r="O1593" s="320"/>
      <c r="P1593" s="320"/>
      <c r="Q1593" s="320"/>
      <c r="R1593" s="320"/>
      <c r="S1593" s="320"/>
      <c r="T1593" s="320"/>
      <c r="U1593" s="320"/>
      <c r="V1593" s="320"/>
      <c r="W1593" s="320"/>
      <c r="X1593" s="320"/>
      <c r="Y1593" s="320"/>
      <c r="Z1593" s="320"/>
      <c r="AA1593" s="320"/>
      <c r="AB1593" s="320"/>
      <c r="AC1593" s="320"/>
      <c r="AD1593" s="88">
        <f>'Art. 121'!Q1531</f>
        <v>0</v>
      </c>
      <c r="AE1593" s="89">
        <f t="shared" si="264"/>
        <v>0</v>
      </c>
      <c r="AF1593">
        <f t="shared" si="265"/>
        <v>0</v>
      </c>
      <c r="AG1593" s="86">
        <f t="shared" si="266"/>
        <v>1</v>
      </c>
      <c r="AH1593" s="90">
        <f t="shared" si="267"/>
        <v>0</v>
      </c>
      <c r="AI1593" s="91">
        <f t="shared" si="268"/>
        <v>1.5873015873015872E-2</v>
      </c>
      <c r="AJ1593" s="91">
        <f t="shared" si="269"/>
        <v>0</v>
      </c>
      <c r="AK1593" s="91">
        <f t="shared" si="270"/>
        <v>0</v>
      </c>
    </row>
    <row r="1594" spans="1:37" ht="25.4" customHeight="1" thickTop="1" thickBot="1" x14ac:dyDescent="0.3">
      <c r="A1594" s="320" t="s">
        <v>1717</v>
      </c>
      <c r="B1594" s="320"/>
      <c r="C1594" s="320"/>
      <c r="D1594" s="320"/>
      <c r="E1594" s="320"/>
      <c r="F1594" s="320"/>
      <c r="G1594" s="320"/>
      <c r="H1594" s="320"/>
      <c r="I1594" s="320"/>
      <c r="J1594" s="320"/>
      <c r="K1594" s="320"/>
      <c r="L1594" s="320"/>
      <c r="M1594" s="320"/>
      <c r="N1594" s="320"/>
      <c r="O1594" s="320"/>
      <c r="P1594" s="320"/>
      <c r="Q1594" s="320"/>
      <c r="R1594" s="320"/>
      <c r="S1594" s="320"/>
      <c r="T1594" s="320"/>
      <c r="U1594" s="320"/>
      <c r="V1594" s="320"/>
      <c r="W1594" s="320"/>
      <c r="X1594" s="320"/>
      <c r="Y1594" s="320"/>
      <c r="Z1594" s="320"/>
      <c r="AA1594" s="320"/>
      <c r="AB1594" s="320"/>
      <c r="AC1594" s="320"/>
      <c r="AD1594" s="88">
        <f>'Art. 121'!Q1532</f>
        <v>0</v>
      </c>
      <c r="AE1594" s="89">
        <f t="shared" si="264"/>
        <v>0</v>
      </c>
      <c r="AF1594">
        <f t="shared" si="265"/>
        <v>0</v>
      </c>
      <c r="AG1594" s="86">
        <f t="shared" si="266"/>
        <v>1</v>
      </c>
      <c r="AH1594" s="90">
        <f t="shared" si="267"/>
        <v>0</v>
      </c>
      <c r="AI1594" s="91">
        <f t="shared" si="268"/>
        <v>1.5873015873015872E-2</v>
      </c>
      <c r="AJ1594" s="91">
        <f t="shared" si="269"/>
        <v>0</v>
      </c>
      <c r="AK1594" s="91">
        <f t="shared" si="270"/>
        <v>0</v>
      </c>
    </row>
    <row r="1595" spans="1:37" ht="25.4" customHeight="1" thickTop="1" x14ac:dyDescent="0.25">
      <c r="A1595" s="289" t="s">
        <v>2670</v>
      </c>
      <c r="B1595" s="289"/>
      <c r="C1595" s="289"/>
      <c r="D1595" s="289"/>
      <c r="E1595" s="289"/>
      <c r="F1595" s="289"/>
      <c r="G1595" s="289"/>
      <c r="H1595" s="289"/>
      <c r="I1595" s="289"/>
      <c r="J1595" s="289"/>
      <c r="K1595" s="289"/>
      <c r="L1595" s="289"/>
      <c r="M1595" s="289"/>
      <c r="N1595" s="289"/>
      <c r="O1595" s="289"/>
      <c r="P1595" s="289"/>
      <c r="Q1595" s="289"/>
      <c r="R1595" s="289"/>
      <c r="S1595" s="289"/>
      <c r="T1595" s="289"/>
      <c r="U1595" s="289"/>
      <c r="V1595" s="289"/>
      <c r="W1595" s="289"/>
      <c r="X1595" s="289"/>
      <c r="Y1595" s="289"/>
      <c r="Z1595" s="289"/>
      <c r="AA1595" s="289"/>
      <c r="AB1595" s="289"/>
      <c r="AC1595" s="289"/>
      <c r="AD1595" s="289"/>
      <c r="AE1595" s="89">
        <f>SUM(AE1532:AE1594)</f>
        <v>0</v>
      </c>
      <c r="AF1595" s="59"/>
      <c r="AG1595" s="92">
        <f>SUM(AG1532:AG1594)</f>
        <v>63</v>
      </c>
      <c r="AH1595" s="93"/>
      <c r="AI1595" s="94"/>
      <c r="AJ1595" s="94"/>
      <c r="AK1595" s="94"/>
    </row>
    <row r="1596" spans="1:37" ht="25.4" customHeight="1" x14ac:dyDescent="0.25">
      <c r="A1596" s="290" t="s">
        <v>2671</v>
      </c>
      <c r="B1596" s="290"/>
      <c r="C1596" s="290"/>
      <c r="D1596" s="290"/>
      <c r="E1596" s="290"/>
      <c r="F1596" s="290"/>
      <c r="G1596" s="290"/>
      <c r="H1596" s="290"/>
      <c r="I1596" s="290"/>
      <c r="J1596" s="290"/>
      <c r="K1596" s="290"/>
      <c r="L1596" s="290"/>
      <c r="M1596" s="290"/>
      <c r="N1596" s="290"/>
      <c r="O1596" s="290"/>
      <c r="P1596" s="290"/>
      <c r="Q1596" s="290"/>
      <c r="R1596" s="290"/>
      <c r="S1596" s="290"/>
      <c r="T1596" s="290"/>
      <c r="U1596" s="290"/>
      <c r="V1596" s="290"/>
      <c r="W1596" s="290"/>
      <c r="X1596" s="290"/>
      <c r="Y1596" s="290"/>
      <c r="Z1596" s="290"/>
      <c r="AA1596" s="290"/>
      <c r="AB1596" s="290"/>
      <c r="AC1596" s="290"/>
      <c r="AD1596" s="290"/>
      <c r="AE1596" s="89">
        <f>AE1595/$AE$23*100</f>
        <v>0</v>
      </c>
      <c r="AF1596" s="59"/>
      <c r="AG1596" s="92"/>
      <c r="AH1596" s="93"/>
      <c r="AI1596" s="94"/>
      <c r="AJ1596" s="94"/>
      <c r="AK1596" s="94"/>
    </row>
    <row r="1597" spans="1:37" ht="25.4" customHeight="1" thickBot="1" x14ac:dyDescent="0.3">
      <c r="A1597" s="70"/>
      <c r="B1597" s="70"/>
      <c r="C1597" s="70"/>
      <c r="D1597" s="70"/>
      <c r="E1597" s="70"/>
      <c r="F1597" s="70"/>
      <c r="G1597" s="70"/>
      <c r="H1597" s="70"/>
      <c r="I1597" s="70"/>
      <c r="J1597" s="70"/>
      <c r="K1597" s="70"/>
      <c r="L1597" s="70"/>
      <c r="M1597" s="70"/>
      <c r="N1597" s="70"/>
      <c r="O1597" s="70"/>
      <c r="P1597" s="70"/>
      <c r="Q1597" s="95"/>
      <c r="R1597" s="70"/>
      <c r="S1597" s="70"/>
      <c r="T1597" s="70"/>
      <c r="U1597" s="70"/>
      <c r="V1597" s="70"/>
      <c r="W1597" s="70"/>
      <c r="X1597" s="70"/>
      <c r="Y1597" s="70"/>
      <c r="Z1597" s="70"/>
      <c r="AA1597" s="70"/>
      <c r="AB1597" s="70"/>
      <c r="AC1597" s="70"/>
      <c r="AD1597" s="96"/>
      <c r="AE1597" s="96"/>
    </row>
    <row r="1598" spans="1:37" ht="25.4" customHeight="1" thickTop="1" thickBot="1" x14ac:dyDescent="0.3">
      <c r="A1598" s="291" t="s">
        <v>124</v>
      </c>
      <c r="B1598" s="291"/>
      <c r="C1598" s="291"/>
      <c r="D1598" s="291"/>
      <c r="E1598" s="291"/>
      <c r="F1598" s="291"/>
      <c r="G1598" s="291"/>
      <c r="H1598" s="291"/>
      <c r="I1598" s="291"/>
      <c r="J1598" s="291"/>
      <c r="K1598" s="291"/>
      <c r="L1598" s="291"/>
      <c r="M1598" s="291"/>
      <c r="N1598" s="291"/>
      <c r="O1598" s="291"/>
      <c r="P1598" s="291"/>
      <c r="Q1598" s="291"/>
      <c r="R1598" s="291"/>
      <c r="S1598" s="291"/>
      <c r="T1598" s="291"/>
      <c r="U1598" s="291"/>
      <c r="V1598" s="291"/>
      <c r="W1598" s="291"/>
      <c r="X1598" s="291"/>
      <c r="Y1598" s="291"/>
      <c r="Z1598" s="291"/>
      <c r="AA1598" s="291"/>
      <c r="AB1598" s="291"/>
      <c r="AC1598" s="291"/>
      <c r="AD1598" s="104" t="s">
        <v>65</v>
      </c>
      <c r="AE1598" s="105" t="s">
        <v>9</v>
      </c>
      <c r="AF1598" s="86" t="s">
        <v>330</v>
      </c>
      <c r="AG1598" s="86" t="s">
        <v>331</v>
      </c>
      <c r="AH1598" s="86" t="s">
        <v>332</v>
      </c>
      <c r="AI1598" s="87" t="s">
        <v>333</v>
      </c>
      <c r="AJ1598" s="86"/>
      <c r="AK1598" s="87" t="s">
        <v>334</v>
      </c>
    </row>
    <row r="1599" spans="1:37" ht="25.4" customHeight="1" thickTop="1" thickBot="1" x14ac:dyDescent="0.3">
      <c r="A1599" s="320" t="s">
        <v>1719</v>
      </c>
      <c r="B1599" s="320"/>
      <c r="C1599" s="320"/>
      <c r="D1599" s="320"/>
      <c r="E1599" s="320"/>
      <c r="F1599" s="320"/>
      <c r="G1599" s="320"/>
      <c r="H1599" s="320"/>
      <c r="I1599" s="320"/>
      <c r="J1599" s="320"/>
      <c r="K1599" s="320"/>
      <c r="L1599" s="320"/>
      <c r="M1599" s="320"/>
      <c r="N1599" s="320"/>
      <c r="O1599" s="320"/>
      <c r="P1599" s="320"/>
      <c r="Q1599" s="320"/>
      <c r="R1599" s="320"/>
      <c r="S1599" s="320"/>
      <c r="T1599" s="320"/>
      <c r="U1599" s="320"/>
      <c r="V1599" s="320"/>
      <c r="W1599" s="320"/>
      <c r="X1599" s="320"/>
      <c r="Y1599" s="320"/>
      <c r="Z1599" s="320"/>
      <c r="AA1599" s="320"/>
      <c r="AB1599" s="320"/>
      <c r="AC1599" s="320"/>
      <c r="AD1599" s="88">
        <f>'Art. 121'!Q1535</f>
        <v>0</v>
      </c>
      <c r="AE1599" s="89">
        <f>IF(AG1599=1,AK1599,AG1599)</f>
        <v>0</v>
      </c>
      <c r="AF1599">
        <f>AD1599/2</f>
        <v>0</v>
      </c>
      <c r="AG1599" s="86">
        <f>IF(AND(AF1599&gt;=0,AF1599&lt;=1),1,"No aplica")</f>
        <v>1</v>
      </c>
      <c r="AH1599" s="90">
        <f>AD1599/(AG1599*2)</f>
        <v>0</v>
      </c>
      <c r="AI1599" s="91">
        <f>IF(AG1599=1,AG1599/$AG$1604,"No aplica")</f>
        <v>0.2</v>
      </c>
      <c r="AJ1599" s="91">
        <f>AF1599*AI1599</f>
        <v>0</v>
      </c>
      <c r="AK1599" s="91">
        <f>AJ1599*$AE$23</f>
        <v>0</v>
      </c>
    </row>
    <row r="1600" spans="1:37" ht="25.4" customHeight="1" thickTop="1" thickBot="1" x14ac:dyDescent="0.3">
      <c r="A1600" s="320" t="s">
        <v>1721</v>
      </c>
      <c r="B1600" s="320"/>
      <c r="C1600" s="320"/>
      <c r="D1600" s="320"/>
      <c r="E1600" s="320"/>
      <c r="F1600" s="320"/>
      <c r="G1600" s="320"/>
      <c r="H1600" s="320"/>
      <c r="I1600" s="320"/>
      <c r="J1600" s="320"/>
      <c r="K1600" s="320"/>
      <c r="L1600" s="320"/>
      <c r="M1600" s="320"/>
      <c r="N1600" s="320"/>
      <c r="O1600" s="320"/>
      <c r="P1600" s="320"/>
      <c r="Q1600" s="320"/>
      <c r="R1600" s="320"/>
      <c r="S1600" s="320"/>
      <c r="T1600" s="320"/>
      <c r="U1600" s="320"/>
      <c r="V1600" s="320"/>
      <c r="W1600" s="320"/>
      <c r="X1600" s="320"/>
      <c r="Y1600" s="320"/>
      <c r="Z1600" s="320"/>
      <c r="AA1600" s="320"/>
      <c r="AB1600" s="320"/>
      <c r="AC1600" s="320"/>
      <c r="AD1600" s="88">
        <f>'Art. 121'!Q1536</f>
        <v>0</v>
      </c>
      <c r="AE1600" s="89">
        <f>IF(AG1600=1,AK1600,AG1600)</f>
        <v>0</v>
      </c>
      <c r="AF1600">
        <f>AD1600/2</f>
        <v>0</v>
      </c>
      <c r="AG1600" s="86">
        <f>IF(AND(AF1600&gt;=0,AF1600&lt;=1),1,"No aplica")</f>
        <v>1</v>
      </c>
      <c r="AH1600" s="90">
        <f>AD1600/(AG1600*2)</f>
        <v>0</v>
      </c>
      <c r="AI1600" s="91">
        <f>IF(AG1600=1,AG1600/$AG$1604,"No aplica")</f>
        <v>0.2</v>
      </c>
      <c r="AJ1600" s="91">
        <f>AF1600*AI1600</f>
        <v>0</v>
      </c>
      <c r="AK1600" s="91">
        <f>AJ1600*$AE$23</f>
        <v>0</v>
      </c>
    </row>
    <row r="1601" spans="1:37" ht="25.4" customHeight="1" thickTop="1" thickBot="1" x14ac:dyDescent="0.3">
      <c r="A1601" s="320" t="s">
        <v>1723</v>
      </c>
      <c r="B1601" s="320"/>
      <c r="C1601" s="320"/>
      <c r="D1601" s="320"/>
      <c r="E1601" s="320"/>
      <c r="F1601" s="320"/>
      <c r="G1601" s="320"/>
      <c r="H1601" s="320"/>
      <c r="I1601" s="320"/>
      <c r="J1601" s="320"/>
      <c r="K1601" s="320"/>
      <c r="L1601" s="320"/>
      <c r="M1601" s="320"/>
      <c r="N1601" s="320"/>
      <c r="O1601" s="320"/>
      <c r="P1601" s="320"/>
      <c r="Q1601" s="320"/>
      <c r="R1601" s="320"/>
      <c r="S1601" s="320"/>
      <c r="T1601" s="320"/>
      <c r="U1601" s="320"/>
      <c r="V1601" s="320"/>
      <c r="W1601" s="320"/>
      <c r="X1601" s="320"/>
      <c r="Y1601" s="320"/>
      <c r="Z1601" s="320"/>
      <c r="AA1601" s="320"/>
      <c r="AB1601" s="320"/>
      <c r="AC1601" s="320"/>
      <c r="AD1601" s="88">
        <f>'Art. 121'!Q1537</f>
        <v>0</v>
      </c>
      <c r="AE1601" s="89">
        <f>IF(AG1601=1,AK1601,AG1601)</f>
        <v>0</v>
      </c>
      <c r="AF1601">
        <f>AD1601/2</f>
        <v>0</v>
      </c>
      <c r="AG1601" s="86">
        <f>IF(AND(AF1601&gt;=0,AF1601&lt;=1),1,"No aplica")</f>
        <v>1</v>
      </c>
      <c r="AH1601" s="90">
        <f>AD1601/(AG1601*2)</f>
        <v>0</v>
      </c>
      <c r="AI1601" s="91">
        <f>IF(AG1601=1,AG1601/$AG$1604,"No aplica")</f>
        <v>0.2</v>
      </c>
      <c r="AJ1601" s="91">
        <f>AF1601*AI1601</f>
        <v>0</v>
      </c>
      <c r="AK1601" s="91">
        <f>AJ1601*$AE$23</f>
        <v>0</v>
      </c>
    </row>
    <row r="1602" spans="1:37" ht="25.4" customHeight="1" thickTop="1" thickBot="1" x14ac:dyDescent="0.3">
      <c r="A1602" s="320" t="s">
        <v>1725</v>
      </c>
      <c r="B1602" s="320"/>
      <c r="C1602" s="320"/>
      <c r="D1602" s="320"/>
      <c r="E1602" s="320"/>
      <c r="F1602" s="320"/>
      <c r="G1602" s="320"/>
      <c r="H1602" s="320"/>
      <c r="I1602" s="320"/>
      <c r="J1602" s="320"/>
      <c r="K1602" s="320"/>
      <c r="L1602" s="320"/>
      <c r="M1602" s="320"/>
      <c r="N1602" s="320"/>
      <c r="O1602" s="320"/>
      <c r="P1602" s="320"/>
      <c r="Q1602" s="320"/>
      <c r="R1602" s="320"/>
      <c r="S1602" s="320"/>
      <c r="T1602" s="320"/>
      <c r="U1602" s="320"/>
      <c r="V1602" s="320"/>
      <c r="W1602" s="320"/>
      <c r="X1602" s="320"/>
      <c r="Y1602" s="320"/>
      <c r="Z1602" s="320"/>
      <c r="AA1602" s="320"/>
      <c r="AB1602" s="320"/>
      <c r="AC1602" s="320"/>
      <c r="AD1602" s="88">
        <f>'Art. 121'!Q1538</f>
        <v>0</v>
      </c>
      <c r="AE1602" s="89">
        <f>IF(AG1602=1,AK1602,AG1602)</f>
        <v>0</v>
      </c>
      <c r="AF1602">
        <f>AD1602/2</f>
        <v>0</v>
      </c>
      <c r="AG1602" s="86">
        <f>IF(AND(AF1602&gt;=0,AF1602&lt;=1),1,"No aplica")</f>
        <v>1</v>
      </c>
      <c r="AH1602" s="90">
        <f>AD1602/(AG1602*2)</f>
        <v>0</v>
      </c>
      <c r="AI1602" s="91">
        <f>IF(AG1602=1,AG1602/$AG$1604,"No aplica")</f>
        <v>0.2</v>
      </c>
      <c r="AJ1602" s="91">
        <f>AF1602*AI1602</f>
        <v>0</v>
      </c>
      <c r="AK1602" s="91">
        <f>AJ1602*$AE$23</f>
        <v>0</v>
      </c>
    </row>
    <row r="1603" spans="1:37" ht="25.4" customHeight="1" thickTop="1" thickBot="1" x14ac:dyDescent="0.3">
      <c r="A1603" s="320" t="s">
        <v>1727</v>
      </c>
      <c r="B1603" s="320"/>
      <c r="C1603" s="320"/>
      <c r="D1603" s="320"/>
      <c r="E1603" s="320"/>
      <c r="F1603" s="320"/>
      <c r="G1603" s="320"/>
      <c r="H1603" s="320"/>
      <c r="I1603" s="320"/>
      <c r="J1603" s="320"/>
      <c r="K1603" s="320"/>
      <c r="L1603" s="320"/>
      <c r="M1603" s="320"/>
      <c r="N1603" s="320"/>
      <c r="O1603" s="320"/>
      <c r="P1603" s="320"/>
      <c r="Q1603" s="320"/>
      <c r="R1603" s="320"/>
      <c r="S1603" s="320"/>
      <c r="T1603" s="320"/>
      <c r="U1603" s="320"/>
      <c r="V1603" s="320"/>
      <c r="W1603" s="320"/>
      <c r="X1603" s="320"/>
      <c r="Y1603" s="320"/>
      <c r="Z1603" s="320"/>
      <c r="AA1603" s="320"/>
      <c r="AB1603" s="320"/>
      <c r="AC1603" s="320"/>
      <c r="AD1603" s="88">
        <f>'Art. 121'!Q1539</f>
        <v>0</v>
      </c>
      <c r="AE1603" s="89">
        <f>IF(AG1603=1,AK1603,AG1603)</f>
        <v>0</v>
      </c>
      <c r="AF1603">
        <f>AD1603/2</f>
        <v>0</v>
      </c>
      <c r="AG1603" s="86">
        <f>IF(AND(AF1603&gt;=0,AF1603&lt;=1),1,"No aplica")</f>
        <v>1</v>
      </c>
      <c r="AH1603" s="90">
        <f>AD1603/(AG1603*2)</f>
        <v>0</v>
      </c>
      <c r="AI1603" s="91">
        <f>IF(AG1603=1,AG1603/$AG$1604,"No aplica")</f>
        <v>0.2</v>
      </c>
      <c r="AJ1603" s="91">
        <f>AF1603*AI1603</f>
        <v>0</v>
      </c>
      <c r="AK1603" s="91">
        <f>AJ1603*$AE$23</f>
        <v>0</v>
      </c>
    </row>
    <row r="1604" spans="1:37" ht="25.4" customHeight="1" thickTop="1" x14ac:dyDescent="0.25">
      <c r="A1604" s="289" t="s">
        <v>2672</v>
      </c>
      <c r="B1604" s="289"/>
      <c r="C1604" s="289"/>
      <c r="D1604" s="289"/>
      <c r="E1604" s="289"/>
      <c r="F1604" s="289"/>
      <c r="G1604" s="289"/>
      <c r="H1604" s="289"/>
      <c r="I1604" s="289"/>
      <c r="J1604" s="289"/>
      <c r="K1604" s="289"/>
      <c r="L1604" s="289"/>
      <c r="M1604" s="289"/>
      <c r="N1604" s="289"/>
      <c r="O1604" s="289"/>
      <c r="P1604" s="289"/>
      <c r="Q1604" s="289"/>
      <c r="R1604" s="289"/>
      <c r="S1604" s="289"/>
      <c r="T1604" s="289"/>
      <c r="U1604" s="289"/>
      <c r="V1604" s="289"/>
      <c r="W1604" s="289"/>
      <c r="X1604" s="289"/>
      <c r="Y1604" s="289"/>
      <c r="Z1604" s="289"/>
      <c r="AA1604" s="289"/>
      <c r="AB1604" s="289"/>
      <c r="AC1604" s="289"/>
      <c r="AD1604" s="289"/>
      <c r="AE1604" s="89">
        <f>SUM(AE1597:AE1603)</f>
        <v>0</v>
      </c>
      <c r="AF1604" s="59"/>
      <c r="AG1604" s="92">
        <f>SUM(AG1599:AG1603)</f>
        <v>5</v>
      </c>
      <c r="AH1604" s="93"/>
      <c r="AI1604" s="94"/>
      <c r="AJ1604" s="94"/>
      <c r="AK1604" s="94"/>
    </row>
    <row r="1605" spans="1:37" ht="25.4" customHeight="1" x14ac:dyDescent="0.25">
      <c r="A1605" s="290" t="s">
        <v>2673</v>
      </c>
      <c r="B1605" s="290"/>
      <c r="C1605" s="290"/>
      <c r="D1605" s="290"/>
      <c r="E1605" s="290"/>
      <c r="F1605" s="290"/>
      <c r="G1605" s="290"/>
      <c r="H1605" s="290"/>
      <c r="I1605" s="290"/>
      <c r="J1605" s="290"/>
      <c r="K1605" s="290"/>
      <c r="L1605" s="290"/>
      <c r="M1605" s="290"/>
      <c r="N1605" s="290"/>
      <c r="O1605" s="290"/>
      <c r="P1605" s="290"/>
      <c r="Q1605" s="290"/>
      <c r="R1605" s="290"/>
      <c r="S1605" s="290"/>
      <c r="T1605" s="290"/>
      <c r="U1605" s="290"/>
      <c r="V1605" s="290"/>
      <c r="W1605" s="290"/>
      <c r="X1605" s="290"/>
      <c r="Y1605" s="290"/>
      <c r="Z1605" s="290"/>
      <c r="AA1605" s="290"/>
      <c r="AB1605" s="290"/>
      <c r="AC1605" s="290"/>
      <c r="AD1605" s="290"/>
      <c r="AE1605" s="89">
        <f>AE1604/$AE$23*100</f>
        <v>0</v>
      </c>
      <c r="AF1605" s="59"/>
      <c r="AG1605" s="92"/>
      <c r="AH1605" s="93"/>
      <c r="AI1605" s="94"/>
      <c r="AJ1605" s="94"/>
      <c r="AK1605" s="94"/>
    </row>
    <row r="1606" spans="1:37" ht="25.4" customHeight="1" x14ac:dyDescent="0.25">
      <c r="A1606" s="100"/>
      <c r="B1606" s="100"/>
      <c r="C1606" s="100"/>
      <c r="D1606" s="100"/>
      <c r="E1606" s="100"/>
      <c r="F1606" s="100"/>
      <c r="G1606" s="100"/>
      <c r="H1606" s="100"/>
      <c r="I1606" s="100"/>
      <c r="J1606" s="100"/>
      <c r="K1606" s="100"/>
      <c r="L1606" s="100"/>
      <c r="M1606" s="100"/>
      <c r="N1606" s="100"/>
      <c r="O1606" s="100"/>
      <c r="P1606" s="100"/>
      <c r="Q1606" s="95"/>
      <c r="R1606" s="100"/>
      <c r="S1606" s="100"/>
      <c r="T1606" s="100"/>
      <c r="U1606" s="100"/>
      <c r="V1606" s="100"/>
      <c r="W1606" s="100"/>
      <c r="X1606" s="100"/>
      <c r="Y1606" s="100"/>
      <c r="Z1606" s="100"/>
      <c r="AA1606" s="100"/>
      <c r="AB1606" s="100"/>
      <c r="AC1606" s="100"/>
      <c r="AD1606" s="96"/>
      <c r="AE1606" s="96"/>
    </row>
    <row r="1607" spans="1:37" ht="25.4" customHeight="1" x14ac:dyDescent="0.25">
      <c r="A1607" s="100"/>
      <c r="B1607" s="100"/>
      <c r="C1607" s="100"/>
      <c r="D1607" s="100"/>
      <c r="E1607" s="100"/>
      <c r="F1607" s="100"/>
      <c r="G1607" s="100"/>
      <c r="H1607" s="100"/>
      <c r="I1607" s="100"/>
      <c r="J1607" s="100"/>
      <c r="K1607" s="100"/>
      <c r="L1607" s="100"/>
      <c r="M1607" s="100"/>
      <c r="N1607" s="100"/>
      <c r="O1607" s="100"/>
      <c r="P1607" s="100"/>
      <c r="Q1607" s="95"/>
      <c r="R1607" s="100"/>
      <c r="S1607" s="100"/>
      <c r="T1607" s="100"/>
      <c r="U1607" s="100"/>
      <c r="V1607" s="100"/>
      <c r="W1607" s="100"/>
      <c r="X1607" s="100"/>
      <c r="Y1607" s="100"/>
      <c r="Z1607" s="100"/>
      <c r="AA1607" s="100"/>
      <c r="AB1607" s="100"/>
      <c r="AC1607" s="100"/>
      <c r="AD1607" s="96"/>
      <c r="AE1607" s="96"/>
    </row>
    <row r="1608" spans="1:37" ht="25.4" customHeight="1" x14ac:dyDescent="0.25">
      <c r="A1608" s="337" t="s">
        <v>1728</v>
      </c>
      <c r="B1608" s="337"/>
      <c r="C1608" s="337"/>
      <c r="D1608" s="337"/>
      <c r="E1608" s="337"/>
      <c r="F1608" s="337"/>
      <c r="G1608" s="337"/>
      <c r="H1608" s="337"/>
      <c r="I1608" s="337"/>
      <c r="J1608" s="337"/>
      <c r="K1608" s="337"/>
      <c r="L1608" s="337"/>
      <c r="M1608" s="337"/>
      <c r="N1608" s="337"/>
      <c r="O1608" s="337"/>
      <c r="P1608" s="337"/>
      <c r="Q1608" s="337"/>
      <c r="R1608" s="337"/>
      <c r="S1608" s="337"/>
      <c r="T1608" s="337"/>
      <c r="U1608" s="337"/>
      <c r="V1608" s="337"/>
      <c r="W1608" s="337"/>
      <c r="X1608" s="337"/>
      <c r="Y1608" s="337"/>
      <c r="Z1608" s="337"/>
      <c r="AA1608" s="337"/>
      <c r="AB1608" s="337"/>
      <c r="AC1608" s="337"/>
      <c r="AD1608" s="82"/>
      <c r="AE1608" s="82"/>
    </row>
    <row r="1609" spans="1:37" ht="25.4" customHeight="1" x14ac:dyDescent="0.25">
      <c r="A1609" s="101"/>
      <c r="B1609" s="102"/>
      <c r="C1609" s="102"/>
      <c r="D1609" s="102"/>
      <c r="E1609" s="102"/>
      <c r="F1609" s="102"/>
      <c r="G1609" s="102"/>
      <c r="H1609" s="102"/>
      <c r="I1609" s="102"/>
      <c r="J1609" s="102"/>
      <c r="K1609" s="102"/>
      <c r="L1609" s="102"/>
      <c r="M1609" s="102"/>
      <c r="N1609" s="102"/>
      <c r="O1609" s="102"/>
      <c r="P1609" s="102"/>
      <c r="Q1609" s="103"/>
      <c r="R1609" s="102"/>
      <c r="S1609" s="102"/>
      <c r="T1609" s="102"/>
      <c r="U1609" s="102"/>
      <c r="V1609" s="102"/>
      <c r="W1609" s="102"/>
      <c r="X1609" s="102"/>
      <c r="Y1609" s="102"/>
      <c r="Z1609" s="102"/>
      <c r="AA1609" s="102"/>
      <c r="AB1609" s="102"/>
      <c r="AC1609" s="102"/>
      <c r="AD1609" s="83"/>
      <c r="AE1609" s="83"/>
    </row>
    <row r="1610" spans="1:37" ht="25.4" customHeight="1" thickBot="1" x14ac:dyDescent="0.3">
      <c r="A1610" s="70"/>
      <c r="B1610" s="70"/>
      <c r="C1610" s="70"/>
      <c r="D1610" s="70"/>
      <c r="E1610" s="70"/>
      <c r="F1610" s="70"/>
      <c r="G1610" s="70"/>
      <c r="H1610" s="70"/>
      <c r="I1610" s="70"/>
      <c r="J1610" s="70"/>
      <c r="K1610" s="70"/>
      <c r="L1610" s="70"/>
      <c r="M1610" s="70"/>
      <c r="N1610" s="70"/>
      <c r="O1610" s="70"/>
      <c r="P1610" s="70"/>
      <c r="Q1610" s="95"/>
      <c r="R1610" s="70"/>
      <c r="S1610" s="70"/>
      <c r="T1610" s="70"/>
      <c r="U1610" s="70"/>
      <c r="V1610" s="70"/>
      <c r="W1610" s="70"/>
      <c r="X1610" s="70"/>
      <c r="Y1610" s="70"/>
      <c r="Z1610" s="70"/>
      <c r="AA1610" s="70"/>
      <c r="AB1610" s="70"/>
      <c r="AC1610" s="70"/>
      <c r="AD1610" s="96"/>
      <c r="AE1610" s="96"/>
    </row>
    <row r="1611" spans="1:37" ht="25.4" customHeight="1" thickTop="1" thickBot="1" x14ac:dyDescent="0.3">
      <c r="A1611" s="292" t="s">
        <v>44</v>
      </c>
      <c r="B1611" s="292"/>
      <c r="C1611" s="292"/>
      <c r="D1611" s="292"/>
      <c r="E1611" s="292"/>
      <c r="F1611" s="292"/>
      <c r="G1611" s="292"/>
      <c r="H1611" s="292"/>
      <c r="I1611" s="292"/>
      <c r="J1611" s="292"/>
      <c r="K1611" s="292"/>
      <c r="L1611" s="292"/>
      <c r="M1611" s="292"/>
      <c r="N1611" s="292"/>
      <c r="O1611" s="292"/>
      <c r="P1611" s="292"/>
      <c r="Q1611" s="292"/>
      <c r="R1611" s="292"/>
      <c r="S1611" s="292"/>
      <c r="T1611" s="292"/>
      <c r="U1611" s="292"/>
      <c r="V1611" s="292"/>
      <c r="W1611" s="292"/>
      <c r="X1611" s="292"/>
      <c r="Y1611" s="292"/>
      <c r="Z1611" s="292"/>
      <c r="AA1611" s="292"/>
      <c r="AB1611" s="292"/>
      <c r="AC1611" s="292"/>
      <c r="AD1611" s="63" t="s">
        <v>65</v>
      </c>
      <c r="AE1611" s="211" t="s">
        <v>9</v>
      </c>
      <c r="AF1611" s="86" t="s">
        <v>330</v>
      </c>
      <c r="AG1611" s="86" t="s">
        <v>331</v>
      </c>
      <c r="AH1611" s="86" t="s">
        <v>332</v>
      </c>
      <c r="AI1611" s="87" t="s">
        <v>333</v>
      </c>
      <c r="AJ1611" s="86"/>
      <c r="AK1611" s="87" t="s">
        <v>334</v>
      </c>
    </row>
    <row r="1612" spans="1:37" ht="25.4" customHeight="1" thickTop="1" thickBot="1" x14ac:dyDescent="0.3">
      <c r="A1612" s="320" t="s">
        <v>1332</v>
      </c>
      <c r="B1612" s="320"/>
      <c r="C1612" s="320"/>
      <c r="D1612" s="320"/>
      <c r="E1612" s="320"/>
      <c r="F1612" s="320"/>
      <c r="G1612" s="320"/>
      <c r="H1612" s="320"/>
      <c r="I1612" s="320"/>
      <c r="J1612" s="320"/>
      <c r="K1612" s="320"/>
      <c r="L1612" s="320"/>
      <c r="M1612" s="320"/>
      <c r="N1612" s="320"/>
      <c r="O1612" s="320"/>
      <c r="P1612" s="320"/>
      <c r="Q1612" s="320"/>
      <c r="R1612" s="320"/>
      <c r="S1612" s="320"/>
      <c r="T1612" s="320"/>
      <c r="U1612" s="320"/>
      <c r="V1612" s="320"/>
      <c r="W1612" s="320"/>
      <c r="X1612" s="320"/>
      <c r="Y1612" s="320"/>
      <c r="Z1612" s="320"/>
      <c r="AA1612" s="320"/>
      <c r="AB1612" s="320"/>
      <c r="AC1612" s="320"/>
      <c r="AD1612" s="88">
        <f>'Art. 121'!Q1548</f>
        <v>0</v>
      </c>
      <c r="AE1612" s="89">
        <f t="shared" ref="AE1612:AE1623" si="271">IF(AG1612=1,AK1612,AG1612)</f>
        <v>0</v>
      </c>
      <c r="AF1612">
        <f t="shared" ref="AF1612:AF1623" si="272">AD1612/2</f>
        <v>0</v>
      </c>
      <c r="AG1612" s="86">
        <f t="shared" ref="AG1612:AG1623" si="273">IF(AND(AF1612&gt;=0,AF1612&lt;=1),1,"No aplica")</f>
        <v>1</v>
      </c>
      <c r="AH1612" s="90">
        <f t="shared" ref="AH1612:AH1623" si="274">AD1612/(AG1612*2)</f>
        <v>0</v>
      </c>
      <c r="AI1612" s="91">
        <f t="shared" ref="AI1612:AI1623" si="275">IF(AG1612=1,AG1612/$AG$1624,"No aplica")</f>
        <v>8.3333333333333329E-2</v>
      </c>
      <c r="AJ1612" s="91">
        <f t="shared" ref="AJ1612:AJ1623" si="276">AF1612*AI1612</f>
        <v>0</v>
      </c>
      <c r="AK1612" s="91">
        <f t="shared" ref="AK1612:AK1623" si="277">AJ1612*$AE$23</f>
        <v>0</v>
      </c>
    </row>
    <row r="1613" spans="1:37" ht="25.4" customHeight="1" thickTop="1" thickBot="1" x14ac:dyDescent="0.3">
      <c r="A1613" s="320" t="s">
        <v>1364</v>
      </c>
      <c r="B1613" s="320"/>
      <c r="C1613" s="320"/>
      <c r="D1613" s="320"/>
      <c r="E1613" s="320"/>
      <c r="F1613" s="320"/>
      <c r="G1613" s="320"/>
      <c r="H1613" s="320"/>
      <c r="I1613" s="320"/>
      <c r="J1613" s="320"/>
      <c r="K1613" s="320"/>
      <c r="L1613" s="320"/>
      <c r="M1613" s="320"/>
      <c r="N1613" s="320"/>
      <c r="O1613" s="320"/>
      <c r="P1613" s="320"/>
      <c r="Q1613" s="320"/>
      <c r="R1613" s="320"/>
      <c r="S1613" s="320"/>
      <c r="T1613" s="320"/>
      <c r="U1613" s="320"/>
      <c r="V1613" s="320"/>
      <c r="W1613" s="320"/>
      <c r="X1613" s="320"/>
      <c r="Y1613" s="320"/>
      <c r="Z1613" s="320"/>
      <c r="AA1613" s="320"/>
      <c r="AB1613" s="320"/>
      <c r="AC1613" s="320"/>
      <c r="AD1613" s="88">
        <f>'Art. 121'!Q1549</f>
        <v>0</v>
      </c>
      <c r="AE1613" s="89">
        <f t="shared" si="271"/>
        <v>0</v>
      </c>
      <c r="AF1613">
        <f t="shared" si="272"/>
        <v>0</v>
      </c>
      <c r="AG1613" s="86">
        <f t="shared" si="273"/>
        <v>1</v>
      </c>
      <c r="AH1613" s="90">
        <f t="shared" si="274"/>
        <v>0</v>
      </c>
      <c r="AI1613" s="91">
        <f t="shared" si="275"/>
        <v>8.3333333333333329E-2</v>
      </c>
      <c r="AJ1613" s="91">
        <f t="shared" si="276"/>
        <v>0</v>
      </c>
      <c r="AK1613" s="91">
        <f t="shared" si="277"/>
        <v>0</v>
      </c>
    </row>
    <row r="1614" spans="1:37" ht="25.4" customHeight="1" thickTop="1" thickBot="1" x14ac:dyDescent="0.3">
      <c r="A1614" s="320" t="s">
        <v>2674</v>
      </c>
      <c r="B1614" s="320"/>
      <c r="C1614" s="320"/>
      <c r="D1614" s="320"/>
      <c r="E1614" s="320"/>
      <c r="F1614" s="320"/>
      <c r="G1614" s="320"/>
      <c r="H1614" s="320"/>
      <c r="I1614" s="320"/>
      <c r="J1614" s="320"/>
      <c r="K1614" s="320"/>
      <c r="L1614" s="320"/>
      <c r="M1614" s="320"/>
      <c r="N1614" s="320"/>
      <c r="O1614" s="320"/>
      <c r="P1614" s="320"/>
      <c r="Q1614" s="320"/>
      <c r="R1614" s="320"/>
      <c r="S1614" s="320"/>
      <c r="T1614" s="320"/>
      <c r="U1614" s="320"/>
      <c r="V1614" s="320"/>
      <c r="W1614" s="320"/>
      <c r="X1614" s="320"/>
      <c r="Y1614" s="320"/>
      <c r="Z1614" s="320"/>
      <c r="AA1614" s="320"/>
      <c r="AB1614" s="320"/>
      <c r="AC1614" s="320"/>
      <c r="AD1614" s="88">
        <f>'Art. 121'!Q1550</f>
        <v>0</v>
      </c>
      <c r="AE1614" s="89">
        <f t="shared" si="271"/>
        <v>0</v>
      </c>
      <c r="AF1614">
        <f t="shared" si="272"/>
        <v>0</v>
      </c>
      <c r="AG1614" s="86">
        <f t="shared" si="273"/>
        <v>1</v>
      </c>
      <c r="AH1614" s="90">
        <f t="shared" si="274"/>
        <v>0</v>
      </c>
      <c r="AI1614" s="91">
        <f t="shared" si="275"/>
        <v>8.3333333333333329E-2</v>
      </c>
      <c r="AJ1614" s="91">
        <f t="shared" si="276"/>
        <v>0</v>
      </c>
      <c r="AK1614" s="91">
        <f t="shared" si="277"/>
        <v>0</v>
      </c>
    </row>
    <row r="1615" spans="1:37" ht="25.4" customHeight="1" thickTop="1" thickBot="1" x14ac:dyDescent="0.3">
      <c r="A1615" s="320" t="s">
        <v>1732</v>
      </c>
      <c r="B1615" s="320"/>
      <c r="C1615" s="320"/>
      <c r="D1615" s="320"/>
      <c r="E1615" s="320"/>
      <c r="F1615" s="320"/>
      <c r="G1615" s="320"/>
      <c r="H1615" s="320"/>
      <c r="I1615" s="320"/>
      <c r="J1615" s="320"/>
      <c r="K1615" s="320"/>
      <c r="L1615" s="320"/>
      <c r="M1615" s="320"/>
      <c r="N1615" s="320"/>
      <c r="O1615" s="320"/>
      <c r="P1615" s="320"/>
      <c r="Q1615" s="320"/>
      <c r="R1615" s="320"/>
      <c r="S1615" s="320"/>
      <c r="T1615" s="320"/>
      <c r="U1615" s="320"/>
      <c r="V1615" s="320"/>
      <c r="W1615" s="320"/>
      <c r="X1615" s="320"/>
      <c r="Y1615" s="320"/>
      <c r="Z1615" s="320"/>
      <c r="AA1615" s="320"/>
      <c r="AB1615" s="320"/>
      <c r="AC1615" s="320"/>
      <c r="AD1615" s="88">
        <f>'Art. 121'!Q1551</f>
        <v>0</v>
      </c>
      <c r="AE1615" s="89">
        <f t="shared" si="271"/>
        <v>0</v>
      </c>
      <c r="AF1615">
        <f t="shared" si="272"/>
        <v>0</v>
      </c>
      <c r="AG1615" s="86">
        <f t="shared" si="273"/>
        <v>1</v>
      </c>
      <c r="AH1615" s="90">
        <f t="shared" si="274"/>
        <v>0</v>
      </c>
      <c r="AI1615" s="91">
        <f t="shared" si="275"/>
        <v>8.3333333333333329E-2</v>
      </c>
      <c r="AJ1615" s="91">
        <f t="shared" si="276"/>
        <v>0</v>
      </c>
      <c r="AK1615" s="91">
        <f t="shared" si="277"/>
        <v>0</v>
      </c>
    </row>
    <row r="1616" spans="1:37" ht="25.4" customHeight="1" thickTop="1" thickBot="1" x14ac:dyDescent="0.3">
      <c r="A1616" s="321" t="s">
        <v>1733</v>
      </c>
      <c r="B1616" s="321"/>
      <c r="C1616" s="321"/>
      <c r="D1616" s="321"/>
      <c r="E1616" s="321"/>
      <c r="F1616" s="321"/>
      <c r="G1616" s="321"/>
      <c r="H1616" s="321"/>
      <c r="I1616" s="321"/>
      <c r="J1616" s="321"/>
      <c r="K1616" s="321"/>
      <c r="L1616" s="321"/>
      <c r="M1616" s="321"/>
      <c r="N1616" s="321"/>
      <c r="O1616" s="321"/>
      <c r="P1616" s="321"/>
      <c r="Q1616" s="321"/>
      <c r="R1616" s="321"/>
      <c r="S1616" s="321"/>
      <c r="T1616" s="321"/>
      <c r="U1616" s="321"/>
      <c r="V1616" s="321"/>
      <c r="W1616" s="321"/>
      <c r="X1616" s="321"/>
      <c r="Y1616" s="321"/>
      <c r="Z1616" s="321"/>
      <c r="AA1616" s="321"/>
      <c r="AB1616" s="321"/>
      <c r="AC1616" s="321"/>
      <c r="AD1616" s="88">
        <f>'Art. 121'!Q1552</f>
        <v>0</v>
      </c>
      <c r="AE1616" s="89">
        <f t="shared" si="271"/>
        <v>0</v>
      </c>
      <c r="AF1616">
        <f t="shared" si="272"/>
        <v>0</v>
      </c>
      <c r="AG1616" s="86">
        <f t="shared" si="273"/>
        <v>1</v>
      </c>
      <c r="AH1616" s="90">
        <f t="shared" si="274"/>
        <v>0</v>
      </c>
      <c r="AI1616" s="91">
        <f t="shared" si="275"/>
        <v>8.3333333333333329E-2</v>
      </c>
      <c r="AJ1616" s="91">
        <f t="shared" si="276"/>
        <v>0</v>
      </c>
      <c r="AK1616" s="91">
        <f t="shared" si="277"/>
        <v>0</v>
      </c>
    </row>
    <row r="1617" spans="1:37" ht="25.4" customHeight="1" thickTop="1" thickBot="1" x14ac:dyDescent="0.3">
      <c r="A1617" s="321" t="s">
        <v>1734</v>
      </c>
      <c r="B1617" s="321"/>
      <c r="C1617" s="321"/>
      <c r="D1617" s="321"/>
      <c r="E1617" s="321"/>
      <c r="F1617" s="321"/>
      <c r="G1617" s="321"/>
      <c r="H1617" s="321"/>
      <c r="I1617" s="321"/>
      <c r="J1617" s="321"/>
      <c r="K1617" s="321"/>
      <c r="L1617" s="321"/>
      <c r="M1617" s="321"/>
      <c r="N1617" s="321"/>
      <c r="O1617" s="321"/>
      <c r="P1617" s="321"/>
      <c r="Q1617" s="321"/>
      <c r="R1617" s="321"/>
      <c r="S1617" s="321"/>
      <c r="T1617" s="321"/>
      <c r="U1617" s="321"/>
      <c r="V1617" s="321"/>
      <c r="W1617" s="321"/>
      <c r="X1617" s="321"/>
      <c r="Y1617" s="321"/>
      <c r="Z1617" s="321"/>
      <c r="AA1617" s="321"/>
      <c r="AB1617" s="321"/>
      <c r="AC1617" s="321"/>
      <c r="AD1617" s="88">
        <f>'Art. 121'!Q1553</f>
        <v>0</v>
      </c>
      <c r="AE1617" s="89">
        <f t="shared" si="271"/>
        <v>0</v>
      </c>
      <c r="AF1617">
        <f t="shared" si="272"/>
        <v>0</v>
      </c>
      <c r="AG1617" s="86">
        <f t="shared" si="273"/>
        <v>1</v>
      </c>
      <c r="AH1617" s="90">
        <f t="shared" si="274"/>
        <v>0</v>
      </c>
      <c r="AI1617" s="91">
        <f t="shared" si="275"/>
        <v>8.3333333333333329E-2</v>
      </c>
      <c r="AJ1617" s="91">
        <f t="shared" si="276"/>
        <v>0</v>
      </c>
      <c r="AK1617" s="91">
        <f t="shared" si="277"/>
        <v>0</v>
      </c>
    </row>
    <row r="1618" spans="1:37" ht="25.4" customHeight="1" thickTop="1" thickBot="1" x14ac:dyDescent="0.3">
      <c r="A1618" s="320" t="s">
        <v>1736</v>
      </c>
      <c r="B1618" s="320"/>
      <c r="C1618" s="320"/>
      <c r="D1618" s="320"/>
      <c r="E1618" s="320"/>
      <c r="F1618" s="320"/>
      <c r="G1618" s="320"/>
      <c r="H1618" s="320"/>
      <c r="I1618" s="320"/>
      <c r="J1618" s="320"/>
      <c r="K1618" s="320"/>
      <c r="L1618" s="320"/>
      <c r="M1618" s="320"/>
      <c r="N1618" s="320"/>
      <c r="O1618" s="320"/>
      <c r="P1618" s="320"/>
      <c r="Q1618" s="320"/>
      <c r="R1618" s="320"/>
      <c r="S1618" s="320"/>
      <c r="T1618" s="320"/>
      <c r="U1618" s="320"/>
      <c r="V1618" s="320"/>
      <c r="W1618" s="320"/>
      <c r="X1618" s="320"/>
      <c r="Y1618" s="320"/>
      <c r="Z1618" s="320"/>
      <c r="AA1618" s="320"/>
      <c r="AB1618" s="320"/>
      <c r="AC1618" s="320"/>
      <c r="AD1618" s="88">
        <f>'Art. 121'!Q1554</f>
        <v>0</v>
      </c>
      <c r="AE1618" s="89">
        <f t="shared" si="271"/>
        <v>0</v>
      </c>
      <c r="AF1618">
        <f t="shared" si="272"/>
        <v>0</v>
      </c>
      <c r="AG1618" s="86">
        <f t="shared" si="273"/>
        <v>1</v>
      </c>
      <c r="AH1618" s="90">
        <f t="shared" si="274"/>
        <v>0</v>
      </c>
      <c r="AI1618" s="91">
        <f t="shared" si="275"/>
        <v>8.3333333333333329E-2</v>
      </c>
      <c r="AJ1618" s="91">
        <f t="shared" si="276"/>
        <v>0</v>
      </c>
      <c r="AK1618" s="91">
        <f t="shared" si="277"/>
        <v>0</v>
      </c>
    </row>
    <row r="1619" spans="1:37" ht="25.4" customHeight="1" thickTop="1" thickBot="1" x14ac:dyDescent="0.3">
      <c r="A1619" s="320" t="s">
        <v>1738</v>
      </c>
      <c r="B1619" s="320"/>
      <c r="C1619" s="320"/>
      <c r="D1619" s="320"/>
      <c r="E1619" s="320"/>
      <c r="F1619" s="320"/>
      <c r="G1619" s="320"/>
      <c r="H1619" s="320"/>
      <c r="I1619" s="320"/>
      <c r="J1619" s="320"/>
      <c r="K1619" s="320"/>
      <c r="L1619" s="320"/>
      <c r="M1619" s="320"/>
      <c r="N1619" s="320"/>
      <c r="O1619" s="320"/>
      <c r="P1619" s="320"/>
      <c r="Q1619" s="320"/>
      <c r="R1619" s="320"/>
      <c r="S1619" s="320"/>
      <c r="T1619" s="320"/>
      <c r="U1619" s="320"/>
      <c r="V1619" s="320"/>
      <c r="W1619" s="320"/>
      <c r="X1619" s="320"/>
      <c r="Y1619" s="320"/>
      <c r="Z1619" s="320"/>
      <c r="AA1619" s="320"/>
      <c r="AB1619" s="320"/>
      <c r="AC1619" s="320"/>
      <c r="AD1619" s="88">
        <f>'Art. 121'!Q1555</f>
        <v>0</v>
      </c>
      <c r="AE1619" s="89">
        <f t="shared" si="271"/>
        <v>0</v>
      </c>
      <c r="AF1619">
        <f t="shared" si="272"/>
        <v>0</v>
      </c>
      <c r="AG1619" s="86">
        <f t="shared" si="273"/>
        <v>1</v>
      </c>
      <c r="AH1619" s="90">
        <f t="shared" si="274"/>
        <v>0</v>
      </c>
      <c r="AI1619" s="91">
        <f t="shared" si="275"/>
        <v>8.3333333333333329E-2</v>
      </c>
      <c r="AJ1619" s="91">
        <f t="shared" si="276"/>
        <v>0</v>
      </c>
      <c r="AK1619" s="91">
        <f t="shared" si="277"/>
        <v>0</v>
      </c>
    </row>
    <row r="1620" spans="1:37" ht="25.4" customHeight="1" thickTop="1" thickBot="1" x14ac:dyDescent="0.3">
      <c r="A1620" s="320" t="s">
        <v>2675</v>
      </c>
      <c r="B1620" s="320"/>
      <c r="C1620" s="320"/>
      <c r="D1620" s="320"/>
      <c r="E1620" s="320"/>
      <c r="F1620" s="320"/>
      <c r="G1620" s="320"/>
      <c r="H1620" s="320"/>
      <c r="I1620" s="320"/>
      <c r="J1620" s="320"/>
      <c r="K1620" s="320"/>
      <c r="L1620" s="320"/>
      <c r="M1620" s="320"/>
      <c r="N1620" s="320"/>
      <c r="O1620" s="320"/>
      <c r="P1620" s="320"/>
      <c r="Q1620" s="320"/>
      <c r="R1620" s="320"/>
      <c r="S1620" s="320"/>
      <c r="T1620" s="320"/>
      <c r="U1620" s="320"/>
      <c r="V1620" s="320"/>
      <c r="W1620" s="320"/>
      <c r="X1620" s="320"/>
      <c r="Y1620" s="320"/>
      <c r="Z1620" s="320"/>
      <c r="AA1620" s="320"/>
      <c r="AB1620" s="320"/>
      <c r="AC1620" s="320"/>
      <c r="AD1620" s="88">
        <f>'Art. 121'!Q1556</f>
        <v>0</v>
      </c>
      <c r="AE1620" s="89">
        <f t="shared" si="271"/>
        <v>0</v>
      </c>
      <c r="AF1620">
        <f t="shared" si="272"/>
        <v>0</v>
      </c>
      <c r="AG1620" s="86">
        <f t="shared" si="273"/>
        <v>1</v>
      </c>
      <c r="AH1620" s="90">
        <f t="shared" si="274"/>
        <v>0</v>
      </c>
      <c r="AI1620" s="91">
        <f t="shared" si="275"/>
        <v>8.3333333333333329E-2</v>
      </c>
      <c r="AJ1620" s="91">
        <f t="shared" si="276"/>
        <v>0</v>
      </c>
      <c r="AK1620" s="91">
        <f t="shared" si="277"/>
        <v>0</v>
      </c>
    </row>
    <row r="1621" spans="1:37" ht="25.4" customHeight="1" thickTop="1" thickBot="1" x14ac:dyDescent="0.3">
      <c r="A1621" s="320" t="s">
        <v>1741</v>
      </c>
      <c r="B1621" s="320"/>
      <c r="C1621" s="320"/>
      <c r="D1621" s="320"/>
      <c r="E1621" s="320"/>
      <c r="F1621" s="320"/>
      <c r="G1621" s="320"/>
      <c r="H1621" s="320"/>
      <c r="I1621" s="320"/>
      <c r="J1621" s="320"/>
      <c r="K1621" s="320"/>
      <c r="L1621" s="320"/>
      <c r="M1621" s="320"/>
      <c r="N1621" s="320"/>
      <c r="O1621" s="320"/>
      <c r="P1621" s="320"/>
      <c r="Q1621" s="320"/>
      <c r="R1621" s="320"/>
      <c r="S1621" s="320"/>
      <c r="T1621" s="320"/>
      <c r="U1621" s="320"/>
      <c r="V1621" s="320"/>
      <c r="W1621" s="320"/>
      <c r="X1621" s="320"/>
      <c r="Y1621" s="320"/>
      <c r="Z1621" s="320"/>
      <c r="AA1621" s="320"/>
      <c r="AB1621" s="320"/>
      <c r="AC1621" s="320"/>
      <c r="AD1621" s="88">
        <f>'Art. 121'!Q1557</f>
        <v>0</v>
      </c>
      <c r="AE1621" s="89">
        <f t="shared" si="271"/>
        <v>0</v>
      </c>
      <c r="AF1621">
        <f t="shared" si="272"/>
        <v>0</v>
      </c>
      <c r="AG1621" s="86">
        <f t="shared" si="273"/>
        <v>1</v>
      </c>
      <c r="AH1621" s="90">
        <f t="shared" si="274"/>
        <v>0</v>
      </c>
      <c r="AI1621" s="91">
        <f t="shared" si="275"/>
        <v>8.3333333333333329E-2</v>
      </c>
      <c r="AJ1621" s="91">
        <f t="shared" si="276"/>
        <v>0</v>
      </c>
      <c r="AK1621" s="91">
        <f t="shared" si="277"/>
        <v>0</v>
      </c>
    </row>
    <row r="1622" spans="1:37" ht="25.4" customHeight="1" thickTop="1" thickBot="1" x14ac:dyDescent="0.3">
      <c r="A1622" s="320" t="s">
        <v>1743</v>
      </c>
      <c r="B1622" s="320"/>
      <c r="C1622" s="320"/>
      <c r="D1622" s="320"/>
      <c r="E1622" s="320"/>
      <c r="F1622" s="320"/>
      <c r="G1622" s="320"/>
      <c r="H1622" s="320"/>
      <c r="I1622" s="320"/>
      <c r="J1622" s="320"/>
      <c r="K1622" s="320"/>
      <c r="L1622" s="320"/>
      <c r="M1622" s="320"/>
      <c r="N1622" s="320"/>
      <c r="O1622" s="320"/>
      <c r="P1622" s="320"/>
      <c r="Q1622" s="320"/>
      <c r="R1622" s="320"/>
      <c r="S1622" s="320"/>
      <c r="T1622" s="320"/>
      <c r="U1622" s="320"/>
      <c r="V1622" s="320"/>
      <c r="W1622" s="320"/>
      <c r="X1622" s="320"/>
      <c r="Y1622" s="320"/>
      <c r="Z1622" s="320"/>
      <c r="AA1622" s="320"/>
      <c r="AB1622" s="320"/>
      <c r="AC1622" s="320"/>
      <c r="AD1622" s="88">
        <f>'Art. 121'!Q1558</f>
        <v>0</v>
      </c>
      <c r="AE1622" s="89">
        <f t="shared" si="271"/>
        <v>0</v>
      </c>
      <c r="AF1622">
        <f t="shared" si="272"/>
        <v>0</v>
      </c>
      <c r="AG1622" s="86">
        <f t="shared" si="273"/>
        <v>1</v>
      </c>
      <c r="AH1622" s="90">
        <f t="shared" si="274"/>
        <v>0</v>
      </c>
      <c r="AI1622" s="91">
        <f t="shared" si="275"/>
        <v>8.3333333333333329E-2</v>
      </c>
      <c r="AJ1622" s="91">
        <f t="shared" si="276"/>
        <v>0</v>
      </c>
      <c r="AK1622" s="91">
        <f t="shared" si="277"/>
        <v>0</v>
      </c>
    </row>
    <row r="1623" spans="1:37" ht="25.4" customHeight="1" thickTop="1" thickBot="1" x14ac:dyDescent="0.3">
      <c r="A1623" s="321" t="s">
        <v>1744</v>
      </c>
      <c r="B1623" s="321"/>
      <c r="C1623" s="321"/>
      <c r="D1623" s="321"/>
      <c r="E1623" s="321"/>
      <c r="F1623" s="321"/>
      <c r="G1623" s="321"/>
      <c r="H1623" s="321"/>
      <c r="I1623" s="321"/>
      <c r="J1623" s="321"/>
      <c r="K1623" s="321"/>
      <c r="L1623" s="321"/>
      <c r="M1623" s="321"/>
      <c r="N1623" s="321"/>
      <c r="O1623" s="321"/>
      <c r="P1623" s="321"/>
      <c r="Q1623" s="321"/>
      <c r="R1623" s="321"/>
      <c r="S1623" s="321"/>
      <c r="T1623" s="321"/>
      <c r="U1623" s="321"/>
      <c r="V1623" s="321"/>
      <c r="W1623" s="321"/>
      <c r="X1623" s="321"/>
      <c r="Y1623" s="321"/>
      <c r="Z1623" s="321"/>
      <c r="AA1623" s="321"/>
      <c r="AB1623" s="321"/>
      <c r="AC1623" s="321"/>
      <c r="AD1623" s="88">
        <f>'Art. 121'!Q1559</f>
        <v>0</v>
      </c>
      <c r="AE1623" s="89">
        <f t="shared" si="271"/>
        <v>0</v>
      </c>
      <c r="AF1623">
        <f t="shared" si="272"/>
        <v>0</v>
      </c>
      <c r="AG1623" s="86">
        <f t="shared" si="273"/>
        <v>1</v>
      </c>
      <c r="AH1623" s="90">
        <f t="shared" si="274"/>
        <v>0</v>
      </c>
      <c r="AI1623" s="91">
        <f t="shared" si="275"/>
        <v>8.3333333333333329E-2</v>
      </c>
      <c r="AJ1623" s="91">
        <f t="shared" si="276"/>
        <v>0</v>
      </c>
      <c r="AK1623" s="91">
        <f t="shared" si="277"/>
        <v>0</v>
      </c>
    </row>
    <row r="1624" spans="1:37" ht="25.4" customHeight="1" thickTop="1" x14ac:dyDescent="0.25">
      <c r="A1624" s="289" t="s">
        <v>2676</v>
      </c>
      <c r="B1624" s="289"/>
      <c r="C1624" s="289"/>
      <c r="D1624" s="289"/>
      <c r="E1624" s="289"/>
      <c r="F1624" s="289"/>
      <c r="G1624" s="289"/>
      <c r="H1624" s="289"/>
      <c r="I1624" s="289"/>
      <c r="J1624" s="289"/>
      <c r="K1624" s="289"/>
      <c r="L1624" s="289"/>
      <c r="M1624" s="289"/>
      <c r="N1624" s="289"/>
      <c r="O1624" s="289"/>
      <c r="P1624" s="289"/>
      <c r="Q1624" s="289"/>
      <c r="R1624" s="289"/>
      <c r="S1624" s="289"/>
      <c r="T1624" s="289"/>
      <c r="U1624" s="289"/>
      <c r="V1624" s="289"/>
      <c r="W1624" s="289"/>
      <c r="X1624" s="289"/>
      <c r="Y1624" s="289"/>
      <c r="Z1624" s="289"/>
      <c r="AA1624" s="289"/>
      <c r="AB1624" s="289"/>
      <c r="AC1624" s="289"/>
      <c r="AD1624" s="289"/>
      <c r="AE1624" s="89">
        <f>SUM(AE1612:AE1623)</f>
        <v>0</v>
      </c>
      <c r="AF1624" s="59"/>
      <c r="AG1624" s="92">
        <f>SUM(AG1612:AG1623)</f>
        <v>12</v>
      </c>
      <c r="AH1624" s="93"/>
      <c r="AI1624" s="94"/>
      <c r="AJ1624" s="94"/>
      <c r="AK1624" s="94"/>
    </row>
    <row r="1625" spans="1:37" ht="25.4" customHeight="1" x14ac:dyDescent="0.25">
      <c r="A1625" s="290" t="s">
        <v>2677</v>
      </c>
      <c r="B1625" s="290"/>
      <c r="C1625" s="290"/>
      <c r="D1625" s="290"/>
      <c r="E1625" s="290"/>
      <c r="F1625" s="290"/>
      <c r="G1625" s="290"/>
      <c r="H1625" s="290"/>
      <c r="I1625" s="290"/>
      <c r="J1625" s="290"/>
      <c r="K1625" s="290"/>
      <c r="L1625" s="290"/>
      <c r="M1625" s="290"/>
      <c r="N1625" s="290"/>
      <c r="O1625" s="290"/>
      <c r="P1625" s="290"/>
      <c r="Q1625" s="290"/>
      <c r="R1625" s="290"/>
      <c r="S1625" s="290"/>
      <c r="T1625" s="290"/>
      <c r="U1625" s="290"/>
      <c r="V1625" s="290"/>
      <c r="W1625" s="290"/>
      <c r="X1625" s="290"/>
      <c r="Y1625" s="290"/>
      <c r="Z1625" s="290"/>
      <c r="AA1625" s="290"/>
      <c r="AB1625" s="290"/>
      <c r="AC1625" s="290"/>
      <c r="AD1625" s="290"/>
      <c r="AE1625" s="89">
        <f>AE1624/$AE$23*100</f>
        <v>0</v>
      </c>
      <c r="AF1625" s="59"/>
      <c r="AG1625" s="92"/>
      <c r="AH1625" s="93"/>
      <c r="AI1625" s="94"/>
      <c r="AJ1625" s="94"/>
      <c r="AK1625" s="94"/>
    </row>
    <row r="1626" spans="1:37" ht="25.4" customHeight="1" thickBot="1" x14ac:dyDescent="0.3">
      <c r="A1626" s="70"/>
      <c r="B1626" s="70"/>
      <c r="C1626" s="70"/>
      <c r="D1626" s="70"/>
      <c r="E1626" s="70"/>
      <c r="F1626" s="70"/>
      <c r="G1626" s="70"/>
      <c r="H1626" s="70"/>
      <c r="I1626" s="70"/>
      <c r="J1626" s="70"/>
      <c r="K1626" s="70"/>
      <c r="L1626" s="70"/>
      <c r="M1626" s="70"/>
      <c r="N1626" s="70"/>
      <c r="O1626" s="70"/>
      <c r="P1626" s="70"/>
      <c r="Q1626" s="95"/>
      <c r="R1626" s="70"/>
      <c r="S1626" s="70"/>
      <c r="T1626" s="70"/>
      <c r="U1626" s="70"/>
      <c r="V1626" s="70"/>
      <c r="W1626" s="70"/>
      <c r="X1626" s="70"/>
      <c r="Y1626" s="70"/>
      <c r="Z1626" s="70"/>
      <c r="AA1626" s="70"/>
      <c r="AB1626" s="70"/>
      <c r="AC1626" s="70"/>
      <c r="AD1626" s="96"/>
      <c r="AE1626" s="96"/>
    </row>
    <row r="1627" spans="1:37" ht="25.4" customHeight="1" thickTop="1" thickBot="1" x14ac:dyDescent="0.3">
      <c r="A1627" s="291" t="s">
        <v>124</v>
      </c>
      <c r="B1627" s="291"/>
      <c r="C1627" s="291"/>
      <c r="D1627" s="291"/>
      <c r="E1627" s="291"/>
      <c r="F1627" s="291"/>
      <c r="G1627" s="291"/>
      <c r="H1627" s="291"/>
      <c r="I1627" s="291"/>
      <c r="J1627" s="291"/>
      <c r="K1627" s="291"/>
      <c r="L1627" s="291"/>
      <c r="M1627" s="291"/>
      <c r="N1627" s="291"/>
      <c r="O1627" s="291"/>
      <c r="P1627" s="291"/>
      <c r="Q1627" s="291"/>
      <c r="R1627" s="291"/>
      <c r="S1627" s="291"/>
      <c r="T1627" s="291"/>
      <c r="U1627" s="291"/>
      <c r="V1627" s="291"/>
      <c r="W1627" s="291"/>
      <c r="X1627" s="291"/>
      <c r="Y1627" s="291"/>
      <c r="Z1627" s="291"/>
      <c r="AA1627" s="291"/>
      <c r="AB1627" s="291"/>
      <c r="AC1627" s="291"/>
      <c r="AD1627" s="104" t="s">
        <v>65</v>
      </c>
      <c r="AE1627" s="105" t="s">
        <v>9</v>
      </c>
      <c r="AF1627" s="86" t="s">
        <v>330</v>
      </c>
      <c r="AG1627" s="86" t="s">
        <v>331</v>
      </c>
      <c r="AH1627" s="86" t="s">
        <v>332</v>
      </c>
      <c r="AI1627" s="87" t="s">
        <v>333</v>
      </c>
      <c r="AJ1627" s="86"/>
      <c r="AK1627" s="87" t="s">
        <v>334</v>
      </c>
    </row>
    <row r="1628" spans="1:37" ht="25.4" customHeight="1" thickTop="1" thickBot="1" x14ac:dyDescent="0.3">
      <c r="A1628" s="320" t="s">
        <v>1746</v>
      </c>
      <c r="B1628" s="320"/>
      <c r="C1628" s="320"/>
      <c r="D1628" s="320"/>
      <c r="E1628" s="320"/>
      <c r="F1628" s="320"/>
      <c r="G1628" s="320"/>
      <c r="H1628" s="320"/>
      <c r="I1628" s="320"/>
      <c r="J1628" s="320"/>
      <c r="K1628" s="320"/>
      <c r="L1628" s="320"/>
      <c r="M1628" s="320"/>
      <c r="N1628" s="320"/>
      <c r="O1628" s="320"/>
      <c r="P1628" s="320"/>
      <c r="Q1628" s="320"/>
      <c r="R1628" s="320"/>
      <c r="S1628" s="320"/>
      <c r="T1628" s="320"/>
      <c r="U1628" s="320"/>
      <c r="V1628" s="320"/>
      <c r="W1628" s="320"/>
      <c r="X1628" s="320"/>
      <c r="Y1628" s="320"/>
      <c r="Z1628" s="320"/>
      <c r="AA1628" s="320"/>
      <c r="AB1628" s="320"/>
      <c r="AC1628" s="320"/>
      <c r="AD1628" s="88">
        <f>'Art. 121'!Q1562</f>
        <v>0</v>
      </c>
      <c r="AE1628" s="89">
        <f>IF(AG1628=1,AK1628,AG1628)</f>
        <v>0</v>
      </c>
      <c r="AF1628">
        <f>AD1628/2</f>
        <v>0</v>
      </c>
      <c r="AG1628" s="86">
        <f>IF(AND(AF1628&gt;=0,AF1628&lt;=1),1,"No aplica")</f>
        <v>1</v>
      </c>
      <c r="AH1628" s="90">
        <f>AD1628/(AG1628*2)</f>
        <v>0</v>
      </c>
      <c r="AI1628" s="91">
        <f>IF(AG1628=1,AG1628/$AG$1633,"No aplica")</f>
        <v>0.2</v>
      </c>
      <c r="AJ1628" s="91">
        <f>AF1628*AI1628</f>
        <v>0</v>
      </c>
      <c r="AK1628" s="91">
        <f>AJ1628*$AE$23</f>
        <v>0</v>
      </c>
    </row>
    <row r="1629" spans="1:37" ht="25.4" customHeight="1" thickTop="1" thickBot="1" x14ac:dyDescent="0.3">
      <c r="A1629" s="320" t="s">
        <v>1749</v>
      </c>
      <c r="B1629" s="320"/>
      <c r="C1629" s="320"/>
      <c r="D1629" s="320"/>
      <c r="E1629" s="320"/>
      <c r="F1629" s="320"/>
      <c r="G1629" s="320"/>
      <c r="H1629" s="320"/>
      <c r="I1629" s="320"/>
      <c r="J1629" s="320"/>
      <c r="K1629" s="320"/>
      <c r="L1629" s="320"/>
      <c r="M1629" s="320"/>
      <c r="N1629" s="320"/>
      <c r="O1629" s="320"/>
      <c r="P1629" s="320"/>
      <c r="Q1629" s="320"/>
      <c r="R1629" s="320"/>
      <c r="S1629" s="320"/>
      <c r="T1629" s="320"/>
      <c r="U1629" s="320"/>
      <c r="V1629" s="320"/>
      <c r="W1629" s="320"/>
      <c r="X1629" s="320"/>
      <c r="Y1629" s="320"/>
      <c r="Z1629" s="320"/>
      <c r="AA1629" s="320"/>
      <c r="AB1629" s="320"/>
      <c r="AC1629" s="320"/>
      <c r="AD1629" s="88">
        <f>'Art. 121'!Q1563</f>
        <v>0</v>
      </c>
      <c r="AE1629" s="89">
        <f>IF(AG1629=1,AK1629,AG1629)</f>
        <v>0</v>
      </c>
      <c r="AF1629">
        <f>AD1629/2</f>
        <v>0</v>
      </c>
      <c r="AG1629" s="86">
        <f>IF(AND(AF1629&gt;=0,AF1629&lt;=1),1,"No aplica")</f>
        <v>1</v>
      </c>
      <c r="AH1629" s="90">
        <f>AD1629/(AG1629*2)</f>
        <v>0</v>
      </c>
      <c r="AI1629" s="91">
        <f>IF(AG1629=1,AG1629/$AG$1633,"No aplica")</f>
        <v>0.2</v>
      </c>
      <c r="AJ1629" s="91">
        <f>AF1629*AI1629</f>
        <v>0</v>
      </c>
      <c r="AK1629" s="91">
        <f>AJ1629*$AE$23</f>
        <v>0</v>
      </c>
    </row>
    <row r="1630" spans="1:37" ht="25.4" customHeight="1" thickTop="1" thickBot="1" x14ac:dyDescent="0.3">
      <c r="A1630" s="320" t="s">
        <v>1751</v>
      </c>
      <c r="B1630" s="320"/>
      <c r="C1630" s="320"/>
      <c r="D1630" s="320"/>
      <c r="E1630" s="320"/>
      <c r="F1630" s="320"/>
      <c r="G1630" s="320"/>
      <c r="H1630" s="320"/>
      <c r="I1630" s="320"/>
      <c r="J1630" s="320"/>
      <c r="K1630" s="320"/>
      <c r="L1630" s="320"/>
      <c r="M1630" s="320"/>
      <c r="N1630" s="320"/>
      <c r="O1630" s="320"/>
      <c r="P1630" s="320"/>
      <c r="Q1630" s="320"/>
      <c r="R1630" s="320"/>
      <c r="S1630" s="320"/>
      <c r="T1630" s="320"/>
      <c r="U1630" s="320"/>
      <c r="V1630" s="320"/>
      <c r="W1630" s="320"/>
      <c r="X1630" s="320"/>
      <c r="Y1630" s="320"/>
      <c r="Z1630" s="320"/>
      <c r="AA1630" s="320"/>
      <c r="AB1630" s="320"/>
      <c r="AC1630" s="320"/>
      <c r="AD1630" s="88">
        <f>'Art. 121'!Q1564</f>
        <v>0</v>
      </c>
      <c r="AE1630" s="89">
        <f>IF(AG1630=1,AK1630,AG1630)</f>
        <v>0</v>
      </c>
      <c r="AF1630">
        <f>AD1630/2</f>
        <v>0</v>
      </c>
      <c r="AG1630" s="86">
        <f>IF(AND(AF1630&gt;=0,AF1630&lt;=1),1,"No aplica")</f>
        <v>1</v>
      </c>
      <c r="AH1630" s="90">
        <f>AD1630/(AG1630*2)</f>
        <v>0</v>
      </c>
      <c r="AI1630" s="91">
        <f>IF(AG1630=1,AG1630/$AG$1633,"No aplica")</f>
        <v>0.2</v>
      </c>
      <c r="AJ1630" s="91">
        <f>AF1630*AI1630</f>
        <v>0</v>
      </c>
      <c r="AK1630" s="91">
        <f>AJ1630*$AE$23</f>
        <v>0</v>
      </c>
    </row>
    <row r="1631" spans="1:37" ht="25.4" customHeight="1" thickTop="1" thickBot="1" x14ac:dyDescent="0.3">
      <c r="A1631" s="320" t="s">
        <v>1753</v>
      </c>
      <c r="B1631" s="320"/>
      <c r="C1631" s="320"/>
      <c r="D1631" s="320"/>
      <c r="E1631" s="320"/>
      <c r="F1631" s="320"/>
      <c r="G1631" s="320"/>
      <c r="H1631" s="320"/>
      <c r="I1631" s="320"/>
      <c r="J1631" s="320"/>
      <c r="K1631" s="320"/>
      <c r="L1631" s="320"/>
      <c r="M1631" s="320"/>
      <c r="N1631" s="320"/>
      <c r="O1631" s="320"/>
      <c r="P1631" s="320"/>
      <c r="Q1631" s="320"/>
      <c r="R1631" s="320"/>
      <c r="S1631" s="320"/>
      <c r="T1631" s="320"/>
      <c r="U1631" s="320"/>
      <c r="V1631" s="320"/>
      <c r="W1631" s="320"/>
      <c r="X1631" s="320"/>
      <c r="Y1631" s="320"/>
      <c r="Z1631" s="320"/>
      <c r="AA1631" s="320"/>
      <c r="AB1631" s="320"/>
      <c r="AC1631" s="320"/>
      <c r="AD1631" s="88">
        <f>'Art. 121'!Q1565</f>
        <v>0</v>
      </c>
      <c r="AE1631" s="89">
        <f>IF(AG1631=1,AK1631,AG1631)</f>
        <v>0</v>
      </c>
      <c r="AF1631">
        <f>AD1631/2</f>
        <v>0</v>
      </c>
      <c r="AG1631" s="86">
        <f>IF(AND(AF1631&gt;=0,AF1631&lt;=1),1,"No aplica")</f>
        <v>1</v>
      </c>
      <c r="AH1631" s="90">
        <f>AD1631/(AG1631*2)</f>
        <v>0</v>
      </c>
      <c r="AI1631" s="91">
        <f>IF(AG1631=1,AG1631/$AG$1633,"No aplica")</f>
        <v>0.2</v>
      </c>
      <c r="AJ1631" s="91">
        <f>AF1631*AI1631</f>
        <v>0</v>
      </c>
      <c r="AK1631" s="91">
        <f>AJ1631*$AE$23</f>
        <v>0</v>
      </c>
    </row>
    <row r="1632" spans="1:37" ht="25.4" customHeight="1" thickTop="1" thickBot="1" x14ac:dyDescent="0.3">
      <c r="A1632" s="320" t="s">
        <v>1755</v>
      </c>
      <c r="B1632" s="320"/>
      <c r="C1632" s="320"/>
      <c r="D1632" s="320"/>
      <c r="E1632" s="320"/>
      <c r="F1632" s="320"/>
      <c r="G1632" s="320"/>
      <c r="H1632" s="320"/>
      <c r="I1632" s="320"/>
      <c r="J1632" s="320"/>
      <c r="K1632" s="320"/>
      <c r="L1632" s="320"/>
      <c r="M1632" s="320"/>
      <c r="N1632" s="320"/>
      <c r="O1632" s="320"/>
      <c r="P1632" s="320"/>
      <c r="Q1632" s="320"/>
      <c r="R1632" s="320"/>
      <c r="S1632" s="320"/>
      <c r="T1632" s="320"/>
      <c r="U1632" s="320"/>
      <c r="V1632" s="320"/>
      <c r="W1632" s="320"/>
      <c r="X1632" s="320"/>
      <c r="Y1632" s="320"/>
      <c r="Z1632" s="320"/>
      <c r="AA1632" s="320"/>
      <c r="AB1632" s="320"/>
      <c r="AC1632" s="320"/>
      <c r="AD1632" s="88">
        <f>'Art. 121'!Q1566</f>
        <v>0</v>
      </c>
      <c r="AE1632" s="89">
        <f>IF(AG1632=1,AK1632,AG1632)</f>
        <v>0</v>
      </c>
      <c r="AF1632">
        <f>AD1632/2</f>
        <v>0</v>
      </c>
      <c r="AG1632" s="86">
        <f>IF(AND(AF1632&gt;=0,AF1632&lt;=1),1,"No aplica")</f>
        <v>1</v>
      </c>
      <c r="AH1632" s="90">
        <f>AD1632/(AG1632*2)</f>
        <v>0</v>
      </c>
      <c r="AI1632" s="91">
        <f>IF(AG1632=1,AG1632/$AG$1633,"No aplica")</f>
        <v>0.2</v>
      </c>
      <c r="AJ1632" s="91">
        <f>AF1632*AI1632</f>
        <v>0</v>
      </c>
      <c r="AK1632" s="91">
        <f>AJ1632*$AE$23</f>
        <v>0</v>
      </c>
    </row>
    <row r="1633" spans="1:37" ht="25.4" customHeight="1" thickTop="1" x14ac:dyDescent="0.25">
      <c r="A1633" s="289" t="s">
        <v>2678</v>
      </c>
      <c r="B1633" s="289"/>
      <c r="C1633" s="289"/>
      <c r="D1633" s="289"/>
      <c r="E1633" s="289"/>
      <c r="F1633" s="289"/>
      <c r="G1633" s="289"/>
      <c r="H1633" s="289"/>
      <c r="I1633" s="289"/>
      <c r="J1633" s="289"/>
      <c r="K1633" s="289"/>
      <c r="L1633" s="289"/>
      <c r="M1633" s="289"/>
      <c r="N1633" s="289"/>
      <c r="O1633" s="289"/>
      <c r="P1633" s="289"/>
      <c r="Q1633" s="289"/>
      <c r="R1633" s="289"/>
      <c r="S1633" s="289"/>
      <c r="T1633" s="289"/>
      <c r="U1633" s="289"/>
      <c r="V1633" s="289"/>
      <c r="W1633" s="289"/>
      <c r="X1633" s="289"/>
      <c r="Y1633" s="289"/>
      <c r="Z1633" s="289"/>
      <c r="AA1633" s="289"/>
      <c r="AB1633" s="289"/>
      <c r="AC1633" s="289"/>
      <c r="AD1633" s="289"/>
      <c r="AE1633" s="89">
        <f>SUM(AE1626:AE1632)</f>
        <v>0</v>
      </c>
      <c r="AF1633" s="59"/>
      <c r="AG1633" s="92">
        <f>SUM(AG1628:AG1632)</f>
        <v>5</v>
      </c>
      <c r="AH1633" s="93"/>
      <c r="AI1633" s="94"/>
      <c r="AJ1633" s="94"/>
      <c r="AK1633" s="94"/>
    </row>
    <row r="1634" spans="1:37" ht="25.4" customHeight="1" x14ac:dyDescent="0.25">
      <c r="A1634" s="290" t="s">
        <v>2679</v>
      </c>
      <c r="B1634" s="290"/>
      <c r="C1634" s="290"/>
      <c r="D1634" s="290"/>
      <c r="E1634" s="290"/>
      <c r="F1634" s="290"/>
      <c r="G1634" s="290"/>
      <c r="H1634" s="290"/>
      <c r="I1634" s="290"/>
      <c r="J1634" s="290"/>
      <c r="K1634" s="290"/>
      <c r="L1634" s="290"/>
      <c r="M1634" s="290"/>
      <c r="N1634" s="290"/>
      <c r="O1634" s="290"/>
      <c r="P1634" s="290"/>
      <c r="Q1634" s="290"/>
      <c r="R1634" s="290"/>
      <c r="S1634" s="290"/>
      <c r="T1634" s="290"/>
      <c r="U1634" s="290"/>
      <c r="V1634" s="290"/>
      <c r="W1634" s="290"/>
      <c r="X1634" s="290"/>
      <c r="Y1634" s="290"/>
      <c r="Z1634" s="290"/>
      <c r="AA1634" s="290"/>
      <c r="AB1634" s="290"/>
      <c r="AC1634" s="290"/>
      <c r="AD1634" s="290"/>
      <c r="AE1634" s="89">
        <f>AE1633/$AE$23*100</f>
        <v>0</v>
      </c>
      <c r="AF1634" s="59"/>
      <c r="AG1634" s="92"/>
      <c r="AH1634" s="93"/>
      <c r="AI1634" s="94"/>
      <c r="AJ1634" s="94"/>
      <c r="AK1634" s="94"/>
    </row>
    <row r="1635" spans="1:37" ht="25.4" customHeight="1" x14ac:dyDescent="0.25">
      <c r="A1635" s="100"/>
      <c r="B1635" s="100"/>
      <c r="C1635" s="100"/>
      <c r="D1635" s="100"/>
      <c r="E1635" s="100"/>
      <c r="F1635" s="100"/>
      <c r="G1635" s="100"/>
      <c r="H1635" s="100"/>
      <c r="I1635" s="100"/>
      <c r="J1635" s="100"/>
      <c r="K1635" s="100"/>
      <c r="L1635" s="100"/>
      <c r="M1635" s="100"/>
      <c r="N1635" s="100"/>
      <c r="O1635" s="100"/>
      <c r="P1635" s="100"/>
      <c r="Q1635" s="95"/>
      <c r="R1635" s="100"/>
      <c r="S1635" s="100"/>
      <c r="T1635" s="100"/>
      <c r="U1635" s="100"/>
      <c r="V1635" s="100"/>
      <c r="W1635" s="100"/>
      <c r="X1635" s="100"/>
      <c r="Y1635" s="100"/>
      <c r="Z1635" s="100"/>
      <c r="AA1635" s="100"/>
      <c r="AB1635" s="100"/>
      <c r="AC1635" s="100"/>
      <c r="AD1635" s="96"/>
      <c r="AE1635" s="96"/>
    </row>
    <row r="1636" spans="1:37" ht="25.4" customHeight="1" x14ac:dyDescent="0.25">
      <c r="A1636" s="100"/>
      <c r="B1636" s="100"/>
      <c r="C1636" s="100"/>
      <c r="D1636" s="100"/>
      <c r="E1636" s="100"/>
      <c r="F1636" s="100"/>
      <c r="G1636" s="100"/>
      <c r="H1636" s="100"/>
      <c r="I1636" s="100"/>
      <c r="J1636" s="100"/>
      <c r="K1636" s="100"/>
      <c r="L1636" s="100"/>
      <c r="M1636" s="100"/>
      <c r="N1636" s="100"/>
      <c r="O1636" s="100"/>
      <c r="P1636" s="100"/>
      <c r="Q1636" s="95"/>
      <c r="R1636" s="100"/>
      <c r="S1636" s="100"/>
      <c r="T1636" s="100"/>
      <c r="U1636" s="100"/>
      <c r="V1636" s="100"/>
      <c r="W1636" s="100"/>
      <c r="X1636" s="100"/>
      <c r="Y1636" s="100"/>
      <c r="Z1636" s="100"/>
      <c r="AA1636" s="100"/>
      <c r="AB1636" s="100"/>
      <c r="AC1636" s="100"/>
      <c r="AD1636" s="96"/>
      <c r="AE1636" s="96"/>
    </row>
    <row r="1637" spans="1:37" ht="25.4" customHeight="1" x14ac:dyDescent="0.25">
      <c r="A1637" s="337" t="s">
        <v>1756</v>
      </c>
      <c r="B1637" s="337"/>
      <c r="C1637" s="337"/>
      <c r="D1637" s="337"/>
      <c r="E1637" s="337"/>
      <c r="F1637" s="337"/>
      <c r="G1637" s="337"/>
      <c r="H1637" s="337"/>
      <c r="I1637" s="337"/>
      <c r="J1637" s="337"/>
      <c r="K1637" s="337"/>
      <c r="L1637" s="337"/>
      <c r="M1637" s="337"/>
      <c r="N1637" s="337"/>
      <c r="O1637" s="337"/>
      <c r="P1637" s="337"/>
      <c r="Q1637" s="337"/>
      <c r="R1637" s="337"/>
      <c r="S1637" s="337"/>
      <c r="T1637" s="337"/>
      <c r="U1637" s="337"/>
      <c r="V1637" s="337"/>
      <c r="W1637" s="337"/>
      <c r="X1637" s="337"/>
      <c r="Y1637" s="337"/>
      <c r="Z1637" s="337"/>
      <c r="AA1637" s="337"/>
      <c r="AB1637" s="337"/>
      <c r="AC1637" s="337"/>
      <c r="AD1637" s="82"/>
      <c r="AE1637" s="82"/>
    </row>
    <row r="1638" spans="1:37" ht="25.4" customHeight="1" x14ac:dyDescent="0.25">
      <c r="A1638" s="101"/>
      <c r="B1638" s="102"/>
      <c r="C1638" s="102"/>
      <c r="D1638" s="102"/>
      <c r="E1638" s="102"/>
      <c r="F1638" s="102"/>
      <c r="G1638" s="102"/>
      <c r="H1638" s="102"/>
      <c r="I1638" s="102"/>
      <c r="J1638" s="102"/>
      <c r="K1638" s="102"/>
      <c r="L1638" s="102"/>
      <c r="M1638" s="102"/>
      <c r="N1638" s="102"/>
      <c r="O1638" s="102"/>
      <c r="P1638" s="102"/>
      <c r="Q1638" s="103"/>
      <c r="R1638" s="102"/>
      <c r="S1638" s="102"/>
      <c r="T1638" s="102"/>
      <c r="U1638" s="102"/>
      <c r="V1638" s="102"/>
      <c r="W1638" s="102"/>
      <c r="X1638" s="102"/>
      <c r="Y1638" s="102"/>
      <c r="Z1638" s="102"/>
      <c r="AA1638" s="102"/>
      <c r="AB1638" s="102"/>
      <c r="AC1638" s="102"/>
      <c r="AD1638" s="83"/>
      <c r="AE1638" s="83"/>
    </row>
    <row r="1639" spans="1:37" ht="25.4" customHeight="1" thickBot="1" x14ac:dyDescent="0.3">
      <c r="A1639" s="70"/>
      <c r="B1639" s="70"/>
      <c r="C1639" s="70"/>
      <c r="D1639" s="70"/>
      <c r="E1639" s="70"/>
      <c r="F1639" s="70"/>
      <c r="G1639" s="70"/>
      <c r="H1639" s="70"/>
      <c r="I1639" s="70"/>
      <c r="J1639" s="70"/>
      <c r="K1639" s="70"/>
      <c r="L1639" s="70"/>
      <c r="M1639" s="70"/>
      <c r="N1639" s="70"/>
      <c r="O1639" s="70"/>
      <c r="P1639" s="70"/>
      <c r="Q1639" s="95"/>
      <c r="R1639" s="70"/>
      <c r="S1639" s="70"/>
      <c r="T1639" s="70"/>
      <c r="U1639" s="70"/>
      <c r="V1639" s="70"/>
      <c r="W1639" s="70"/>
      <c r="X1639" s="70"/>
      <c r="Y1639" s="70"/>
      <c r="Z1639" s="70"/>
      <c r="AA1639" s="70"/>
      <c r="AB1639" s="70"/>
      <c r="AC1639" s="70"/>
      <c r="AD1639" s="96"/>
      <c r="AE1639" s="96"/>
    </row>
    <row r="1640" spans="1:37" ht="25.4" customHeight="1" thickTop="1" thickBot="1" x14ac:dyDescent="0.3">
      <c r="A1640" s="292" t="s">
        <v>44</v>
      </c>
      <c r="B1640" s="292"/>
      <c r="C1640" s="292"/>
      <c r="D1640" s="292"/>
      <c r="E1640" s="292"/>
      <c r="F1640" s="292"/>
      <c r="G1640" s="292"/>
      <c r="H1640" s="292"/>
      <c r="I1640" s="292"/>
      <c r="J1640" s="292"/>
      <c r="K1640" s="292"/>
      <c r="L1640" s="292"/>
      <c r="M1640" s="292"/>
      <c r="N1640" s="292"/>
      <c r="O1640" s="292"/>
      <c r="P1640" s="292"/>
      <c r="Q1640" s="292"/>
      <c r="R1640" s="292"/>
      <c r="S1640" s="292"/>
      <c r="T1640" s="292"/>
      <c r="U1640" s="292"/>
      <c r="V1640" s="292"/>
      <c r="W1640" s="292"/>
      <c r="X1640" s="292"/>
      <c r="Y1640" s="292"/>
      <c r="Z1640" s="292"/>
      <c r="AA1640" s="292"/>
      <c r="AB1640" s="292"/>
      <c r="AC1640" s="292"/>
      <c r="AD1640" s="63" t="s">
        <v>65</v>
      </c>
      <c r="AE1640" s="211" t="s">
        <v>9</v>
      </c>
      <c r="AF1640" s="86" t="s">
        <v>330</v>
      </c>
      <c r="AG1640" s="86" t="s">
        <v>331</v>
      </c>
      <c r="AH1640" s="86" t="s">
        <v>332</v>
      </c>
      <c r="AI1640" s="87" t="s">
        <v>333</v>
      </c>
      <c r="AJ1640" s="86"/>
      <c r="AK1640" s="87" t="s">
        <v>334</v>
      </c>
    </row>
    <row r="1641" spans="1:37" ht="25.4" customHeight="1" thickTop="1" thickBot="1" x14ac:dyDescent="0.3">
      <c r="A1641" s="320" t="s">
        <v>1332</v>
      </c>
      <c r="B1641" s="320"/>
      <c r="C1641" s="320"/>
      <c r="D1641" s="320"/>
      <c r="E1641" s="320"/>
      <c r="F1641" s="320"/>
      <c r="G1641" s="320"/>
      <c r="H1641" s="320"/>
      <c r="I1641" s="320"/>
      <c r="J1641" s="320"/>
      <c r="K1641" s="320"/>
      <c r="L1641" s="320"/>
      <c r="M1641" s="320"/>
      <c r="N1641" s="320"/>
      <c r="O1641" s="320"/>
      <c r="P1641" s="320"/>
      <c r="Q1641" s="320"/>
      <c r="R1641" s="320"/>
      <c r="S1641" s="320"/>
      <c r="T1641" s="320"/>
      <c r="U1641" s="320"/>
      <c r="V1641" s="320"/>
      <c r="W1641" s="320"/>
      <c r="X1641" s="320"/>
      <c r="Y1641" s="320"/>
      <c r="Z1641" s="320"/>
      <c r="AA1641" s="320"/>
      <c r="AB1641" s="320"/>
      <c r="AC1641" s="320"/>
      <c r="AD1641" s="88">
        <f>'Art. 121'!Q1575</f>
        <v>0</v>
      </c>
      <c r="AE1641" s="89">
        <f t="shared" ref="AE1641:AE1650" si="278">IF(AG1641=1,AK1641,AG1641)</f>
        <v>0</v>
      </c>
      <c r="AF1641">
        <f t="shared" ref="AF1641:AF1650" si="279">AD1641/2</f>
        <v>0</v>
      </c>
      <c r="AG1641" s="86">
        <f t="shared" ref="AG1641:AG1650" si="280">IF(AND(AF1641&gt;=0,AF1641&lt;=1),1,"No aplica")</f>
        <v>1</v>
      </c>
      <c r="AH1641" s="90">
        <f t="shared" ref="AH1641:AH1650" si="281">AD1641/(AG1641*2)</f>
        <v>0</v>
      </c>
      <c r="AI1641" s="91">
        <f t="shared" ref="AI1641:AI1650" si="282">IF(AG1641=1,AG1641/$AG$1651,"No aplica")</f>
        <v>0.1</v>
      </c>
      <c r="AJ1641" s="91">
        <f t="shared" ref="AJ1641:AJ1650" si="283">AF1641*AI1641</f>
        <v>0</v>
      </c>
      <c r="AK1641" s="91">
        <f t="shared" ref="AK1641:AK1650" si="284">AJ1641*$AE$23</f>
        <v>0</v>
      </c>
    </row>
    <row r="1642" spans="1:37" ht="25.4" customHeight="1" thickTop="1" thickBot="1" x14ac:dyDescent="0.3">
      <c r="A1642" s="320" t="s">
        <v>1334</v>
      </c>
      <c r="B1642" s="320"/>
      <c r="C1642" s="320"/>
      <c r="D1642" s="320"/>
      <c r="E1642" s="320"/>
      <c r="F1642" s="320"/>
      <c r="G1642" s="320"/>
      <c r="H1642" s="320"/>
      <c r="I1642" s="320"/>
      <c r="J1642" s="320"/>
      <c r="K1642" s="320"/>
      <c r="L1642" s="320"/>
      <c r="M1642" s="320"/>
      <c r="N1642" s="320"/>
      <c r="O1642" s="320"/>
      <c r="P1642" s="320"/>
      <c r="Q1642" s="320"/>
      <c r="R1642" s="320"/>
      <c r="S1642" s="320"/>
      <c r="T1642" s="320"/>
      <c r="U1642" s="320"/>
      <c r="V1642" s="320"/>
      <c r="W1642" s="320"/>
      <c r="X1642" s="320"/>
      <c r="Y1642" s="320"/>
      <c r="Z1642" s="320"/>
      <c r="AA1642" s="320"/>
      <c r="AB1642" s="320"/>
      <c r="AC1642" s="320"/>
      <c r="AD1642" s="88">
        <f>'Art. 121'!Q1576</f>
        <v>0</v>
      </c>
      <c r="AE1642" s="89">
        <f t="shared" si="278"/>
        <v>0</v>
      </c>
      <c r="AF1642">
        <f t="shared" si="279"/>
        <v>0</v>
      </c>
      <c r="AG1642" s="86">
        <f t="shared" si="280"/>
        <v>1</v>
      </c>
      <c r="AH1642" s="90">
        <f t="shared" si="281"/>
        <v>0</v>
      </c>
      <c r="AI1642" s="91">
        <f t="shared" si="282"/>
        <v>0.1</v>
      </c>
      <c r="AJ1642" s="91">
        <f t="shared" si="283"/>
        <v>0</v>
      </c>
      <c r="AK1642" s="91">
        <f t="shared" si="284"/>
        <v>0</v>
      </c>
    </row>
    <row r="1643" spans="1:37" ht="25.4" customHeight="1" thickTop="1" thickBot="1" x14ac:dyDescent="0.3">
      <c r="A1643" s="320" t="s">
        <v>1759</v>
      </c>
      <c r="B1643" s="320"/>
      <c r="C1643" s="320"/>
      <c r="D1643" s="320"/>
      <c r="E1643" s="320"/>
      <c r="F1643" s="320"/>
      <c r="G1643" s="320"/>
      <c r="H1643" s="320"/>
      <c r="I1643" s="320"/>
      <c r="J1643" s="320"/>
      <c r="K1643" s="320"/>
      <c r="L1643" s="320"/>
      <c r="M1643" s="320"/>
      <c r="N1643" s="320"/>
      <c r="O1643" s="320"/>
      <c r="P1643" s="320"/>
      <c r="Q1643" s="320"/>
      <c r="R1643" s="320"/>
      <c r="S1643" s="320"/>
      <c r="T1643" s="320"/>
      <c r="U1643" s="320"/>
      <c r="V1643" s="320"/>
      <c r="W1643" s="320"/>
      <c r="X1643" s="320"/>
      <c r="Y1643" s="320"/>
      <c r="Z1643" s="320"/>
      <c r="AA1643" s="320"/>
      <c r="AB1643" s="320"/>
      <c r="AC1643" s="320"/>
      <c r="AD1643" s="88">
        <f>'Art. 121'!Q1577</f>
        <v>0</v>
      </c>
      <c r="AE1643" s="89">
        <f t="shared" si="278"/>
        <v>0</v>
      </c>
      <c r="AF1643">
        <f t="shared" si="279"/>
        <v>0</v>
      </c>
      <c r="AG1643" s="86">
        <f t="shared" si="280"/>
        <v>1</v>
      </c>
      <c r="AH1643" s="90">
        <f t="shared" si="281"/>
        <v>0</v>
      </c>
      <c r="AI1643" s="91">
        <f t="shared" si="282"/>
        <v>0.1</v>
      </c>
      <c r="AJ1643" s="91">
        <f t="shared" si="283"/>
        <v>0</v>
      </c>
      <c r="AK1643" s="91">
        <f t="shared" si="284"/>
        <v>0</v>
      </c>
    </row>
    <row r="1644" spans="1:37" ht="25.4" customHeight="1" thickTop="1" thickBot="1" x14ac:dyDescent="0.3">
      <c r="A1644" s="320" t="s">
        <v>1761</v>
      </c>
      <c r="B1644" s="320"/>
      <c r="C1644" s="320"/>
      <c r="D1644" s="320"/>
      <c r="E1644" s="320"/>
      <c r="F1644" s="320"/>
      <c r="G1644" s="320"/>
      <c r="H1644" s="320"/>
      <c r="I1644" s="320"/>
      <c r="J1644" s="320"/>
      <c r="K1644" s="320"/>
      <c r="L1644" s="320"/>
      <c r="M1644" s="320"/>
      <c r="N1644" s="320"/>
      <c r="O1644" s="320"/>
      <c r="P1644" s="320"/>
      <c r="Q1644" s="320"/>
      <c r="R1644" s="320"/>
      <c r="S1644" s="320"/>
      <c r="T1644" s="320"/>
      <c r="U1644" s="320"/>
      <c r="V1644" s="320"/>
      <c r="W1644" s="320"/>
      <c r="X1644" s="320"/>
      <c r="Y1644" s="320"/>
      <c r="Z1644" s="320"/>
      <c r="AA1644" s="320"/>
      <c r="AB1644" s="320"/>
      <c r="AC1644" s="320"/>
      <c r="AD1644" s="88">
        <f>'Art. 121'!Q1578</f>
        <v>0</v>
      </c>
      <c r="AE1644" s="89">
        <f t="shared" si="278"/>
        <v>0</v>
      </c>
      <c r="AF1644">
        <f t="shared" si="279"/>
        <v>0</v>
      </c>
      <c r="AG1644" s="86">
        <f t="shared" si="280"/>
        <v>1</v>
      </c>
      <c r="AH1644" s="90">
        <f t="shared" si="281"/>
        <v>0</v>
      </c>
      <c r="AI1644" s="91">
        <f t="shared" si="282"/>
        <v>0.1</v>
      </c>
      <c r="AJ1644" s="91">
        <f t="shared" si="283"/>
        <v>0</v>
      </c>
      <c r="AK1644" s="91">
        <f t="shared" si="284"/>
        <v>0</v>
      </c>
    </row>
    <row r="1645" spans="1:37" ht="25.4" customHeight="1" thickTop="1" thickBot="1" x14ac:dyDescent="0.3">
      <c r="A1645" s="321" t="s">
        <v>1763</v>
      </c>
      <c r="B1645" s="321"/>
      <c r="C1645" s="321"/>
      <c r="D1645" s="321"/>
      <c r="E1645" s="321"/>
      <c r="F1645" s="321"/>
      <c r="G1645" s="321"/>
      <c r="H1645" s="321"/>
      <c r="I1645" s="321"/>
      <c r="J1645" s="321"/>
      <c r="K1645" s="321"/>
      <c r="L1645" s="321"/>
      <c r="M1645" s="321"/>
      <c r="N1645" s="321"/>
      <c r="O1645" s="321"/>
      <c r="P1645" s="321"/>
      <c r="Q1645" s="321"/>
      <c r="R1645" s="321"/>
      <c r="S1645" s="321"/>
      <c r="T1645" s="321"/>
      <c r="U1645" s="321"/>
      <c r="V1645" s="321"/>
      <c r="W1645" s="321"/>
      <c r="X1645" s="321"/>
      <c r="Y1645" s="321"/>
      <c r="Z1645" s="321"/>
      <c r="AA1645" s="321"/>
      <c r="AB1645" s="321"/>
      <c r="AC1645" s="321"/>
      <c r="AD1645" s="88">
        <f>'Art. 121'!Q1579</f>
        <v>0</v>
      </c>
      <c r="AE1645" s="89">
        <f t="shared" si="278"/>
        <v>0</v>
      </c>
      <c r="AF1645">
        <f t="shared" si="279"/>
        <v>0</v>
      </c>
      <c r="AG1645" s="86">
        <f t="shared" si="280"/>
        <v>1</v>
      </c>
      <c r="AH1645" s="90">
        <f t="shared" si="281"/>
        <v>0</v>
      </c>
      <c r="AI1645" s="91">
        <f t="shared" si="282"/>
        <v>0.1</v>
      </c>
      <c r="AJ1645" s="91">
        <f t="shared" si="283"/>
        <v>0</v>
      </c>
      <c r="AK1645" s="91">
        <f t="shared" si="284"/>
        <v>0</v>
      </c>
    </row>
    <row r="1646" spans="1:37" ht="25.4" customHeight="1" thickTop="1" thickBot="1" x14ac:dyDescent="0.3">
      <c r="A1646" s="321" t="s">
        <v>1765</v>
      </c>
      <c r="B1646" s="321"/>
      <c r="C1646" s="321"/>
      <c r="D1646" s="321"/>
      <c r="E1646" s="321"/>
      <c r="F1646" s="321"/>
      <c r="G1646" s="321"/>
      <c r="H1646" s="321"/>
      <c r="I1646" s="321"/>
      <c r="J1646" s="321"/>
      <c r="K1646" s="321"/>
      <c r="L1646" s="321"/>
      <c r="M1646" s="321"/>
      <c r="N1646" s="321"/>
      <c r="O1646" s="321"/>
      <c r="P1646" s="321"/>
      <c r="Q1646" s="321"/>
      <c r="R1646" s="321"/>
      <c r="S1646" s="321"/>
      <c r="T1646" s="321"/>
      <c r="U1646" s="321"/>
      <c r="V1646" s="321"/>
      <c r="W1646" s="321"/>
      <c r="X1646" s="321"/>
      <c r="Y1646" s="321"/>
      <c r="Z1646" s="321"/>
      <c r="AA1646" s="321"/>
      <c r="AB1646" s="321"/>
      <c r="AC1646" s="321"/>
      <c r="AD1646" s="88">
        <f>'Art. 121'!Q1580</f>
        <v>0</v>
      </c>
      <c r="AE1646" s="89">
        <f t="shared" si="278"/>
        <v>0</v>
      </c>
      <c r="AF1646">
        <f t="shared" si="279"/>
        <v>0</v>
      </c>
      <c r="AG1646" s="86">
        <f t="shared" si="280"/>
        <v>1</v>
      </c>
      <c r="AH1646" s="90">
        <f t="shared" si="281"/>
        <v>0</v>
      </c>
      <c r="AI1646" s="91">
        <f t="shared" si="282"/>
        <v>0.1</v>
      </c>
      <c r="AJ1646" s="91">
        <f t="shared" si="283"/>
        <v>0</v>
      </c>
      <c r="AK1646" s="91">
        <f t="shared" si="284"/>
        <v>0</v>
      </c>
    </row>
    <row r="1647" spans="1:37" ht="25.4" customHeight="1" thickTop="1" thickBot="1" x14ac:dyDescent="0.3">
      <c r="A1647" s="320" t="s">
        <v>1767</v>
      </c>
      <c r="B1647" s="320"/>
      <c r="C1647" s="320"/>
      <c r="D1647" s="320"/>
      <c r="E1647" s="320"/>
      <c r="F1647" s="320"/>
      <c r="G1647" s="320"/>
      <c r="H1647" s="320"/>
      <c r="I1647" s="320"/>
      <c r="J1647" s="320"/>
      <c r="K1647" s="320"/>
      <c r="L1647" s="320"/>
      <c r="M1647" s="320"/>
      <c r="N1647" s="320"/>
      <c r="O1647" s="320"/>
      <c r="P1647" s="320"/>
      <c r="Q1647" s="320"/>
      <c r="R1647" s="320"/>
      <c r="S1647" s="320"/>
      <c r="T1647" s="320"/>
      <c r="U1647" s="320"/>
      <c r="V1647" s="320"/>
      <c r="W1647" s="320"/>
      <c r="X1647" s="320"/>
      <c r="Y1647" s="320"/>
      <c r="Z1647" s="320"/>
      <c r="AA1647" s="320"/>
      <c r="AB1647" s="320"/>
      <c r="AC1647" s="320"/>
      <c r="AD1647" s="88">
        <f>'Art. 121'!Q1581</f>
        <v>0</v>
      </c>
      <c r="AE1647" s="89">
        <f t="shared" si="278"/>
        <v>0</v>
      </c>
      <c r="AF1647">
        <f t="shared" si="279"/>
        <v>0</v>
      </c>
      <c r="AG1647" s="86">
        <f t="shared" si="280"/>
        <v>1</v>
      </c>
      <c r="AH1647" s="90">
        <f t="shared" si="281"/>
        <v>0</v>
      </c>
      <c r="AI1647" s="91">
        <f t="shared" si="282"/>
        <v>0.1</v>
      </c>
      <c r="AJ1647" s="91">
        <f t="shared" si="283"/>
        <v>0</v>
      </c>
      <c r="AK1647" s="91">
        <f t="shared" si="284"/>
        <v>0</v>
      </c>
    </row>
    <row r="1648" spans="1:37" ht="25.4" customHeight="1" thickTop="1" thickBot="1" x14ac:dyDescent="0.3">
      <c r="A1648" s="320" t="s">
        <v>1769</v>
      </c>
      <c r="B1648" s="320"/>
      <c r="C1648" s="320"/>
      <c r="D1648" s="320"/>
      <c r="E1648" s="320"/>
      <c r="F1648" s="320"/>
      <c r="G1648" s="320"/>
      <c r="H1648" s="320"/>
      <c r="I1648" s="320"/>
      <c r="J1648" s="320"/>
      <c r="K1648" s="320"/>
      <c r="L1648" s="320"/>
      <c r="M1648" s="320"/>
      <c r="N1648" s="320"/>
      <c r="O1648" s="320"/>
      <c r="P1648" s="320"/>
      <c r="Q1648" s="320"/>
      <c r="R1648" s="320"/>
      <c r="S1648" s="320"/>
      <c r="T1648" s="320"/>
      <c r="U1648" s="320"/>
      <c r="V1648" s="320"/>
      <c r="W1648" s="320"/>
      <c r="X1648" s="320"/>
      <c r="Y1648" s="320"/>
      <c r="Z1648" s="320"/>
      <c r="AA1648" s="320"/>
      <c r="AB1648" s="320"/>
      <c r="AC1648" s="320"/>
      <c r="AD1648" s="88">
        <f>'Art. 121'!Q1582</f>
        <v>0</v>
      </c>
      <c r="AE1648" s="89">
        <f t="shared" si="278"/>
        <v>0</v>
      </c>
      <c r="AF1648">
        <f t="shared" si="279"/>
        <v>0</v>
      </c>
      <c r="AG1648" s="86">
        <f t="shared" si="280"/>
        <v>1</v>
      </c>
      <c r="AH1648" s="90">
        <f t="shared" si="281"/>
        <v>0</v>
      </c>
      <c r="AI1648" s="91">
        <f t="shared" si="282"/>
        <v>0.1</v>
      </c>
      <c r="AJ1648" s="91">
        <f t="shared" si="283"/>
        <v>0</v>
      </c>
      <c r="AK1648" s="91">
        <f t="shared" si="284"/>
        <v>0</v>
      </c>
    </row>
    <row r="1649" spans="1:37" ht="25.4" customHeight="1" thickTop="1" thickBot="1" x14ac:dyDescent="0.3">
      <c r="A1649" s="320" t="s">
        <v>1771</v>
      </c>
      <c r="B1649" s="320"/>
      <c r="C1649" s="320"/>
      <c r="D1649" s="320"/>
      <c r="E1649" s="320"/>
      <c r="F1649" s="320"/>
      <c r="G1649" s="320"/>
      <c r="H1649" s="320"/>
      <c r="I1649" s="320"/>
      <c r="J1649" s="320"/>
      <c r="K1649" s="320"/>
      <c r="L1649" s="320"/>
      <c r="M1649" s="320"/>
      <c r="N1649" s="320"/>
      <c r="O1649" s="320"/>
      <c r="P1649" s="320"/>
      <c r="Q1649" s="320"/>
      <c r="R1649" s="320"/>
      <c r="S1649" s="320"/>
      <c r="T1649" s="320"/>
      <c r="U1649" s="320"/>
      <c r="V1649" s="320"/>
      <c r="W1649" s="320"/>
      <c r="X1649" s="320"/>
      <c r="Y1649" s="320"/>
      <c r="Z1649" s="320"/>
      <c r="AA1649" s="320"/>
      <c r="AB1649" s="320"/>
      <c r="AC1649" s="320"/>
      <c r="AD1649" s="88">
        <f>'Art. 121'!Q1583</f>
        <v>0</v>
      </c>
      <c r="AE1649" s="89">
        <f t="shared" si="278"/>
        <v>0</v>
      </c>
      <c r="AF1649">
        <f t="shared" si="279"/>
        <v>0</v>
      </c>
      <c r="AG1649" s="86">
        <f t="shared" si="280"/>
        <v>1</v>
      </c>
      <c r="AH1649" s="90">
        <f t="shared" si="281"/>
        <v>0</v>
      </c>
      <c r="AI1649" s="91">
        <f t="shared" si="282"/>
        <v>0.1</v>
      </c>
      <c r="AJ1649" s="91">
        <f t="shared" si="283"/>
        <v>0</v>
      </c>
      <c r="AK1649" s="91">
        <f t="shared" si="284"/>
        <v>0</v>
      </c>
    </row>
    <row r="1650" spans="1:37" ht="25.4" customHeight="1" thickTop="1" thickBot="1" x14ac:dyDescent="0.3">
      <c r="A1650" s="320" t="s">
        <v>1773</v>
      </c>
      <c r="B1650" s="320"/>
      <c r="C1650" s="320"/>
      <c r="D1650" s="320"/>
      <c r="E1650" s="320"/>
      <c r="F1650" s="320"/>
      <c r="G1650" s="320"/>
      <c r="H1650" s="320"/>
      <c r="I1650" s="320"/>
      <c r="J1650" s="320"/>
      <c r="K1650" s="320"/>
      <c r="L1650" s="320"/>
      <c r="M1650" s="320"/>
      <c r="N1650" s="320"/>
      <c r="O1650" s="320"/>
      <c r="P1650" s="320"/>
      <c r="Q1650" s="320"/>
      <c r="R1650" s="320"/>
      <c r="S1650" s="320"/>
      <c r="T1650" s="320"/>
      <c r="U1650" s="320"/>
      <c r="V1650" s="320"/>
      <c r="W1650" s="320"/>
      <c r="X1650" s="320"/>
      <c r="Y1650" s="320"/>
      <c r="Z1650" s="320"/>
      <c r="AA1650" s="320"/>
      <c r="AB1650" s="320"/>
      <c r="AC1650" s="320"/>
      <c r="AD1650" s="88">
        <f>'Art. 121'!Q1584</f>
        <v>0</v>
      </c>
      <c r="AE1650" s="89">
        <f t="shared" si="278"/>
        <v>0</v>
      </c>
      <c r="AF1650">
        <f t="shared" si="279"/>
        <v>0</v>
      </c>
      <c r="AG1650" s="86">
        <f t="shared" si="280"/>
        <v>1</v>
      </c>
      <c r="AH1650" s="90">
        <f t="shared" si="281"/>
        <v>0</v>
      </c>
      <c r="AI1650" s="91">
        <f t="shared" si="282"/>
        <v>0.1</v>
      </c>
      <c r="AJ1650" s="91">
        <f t="shared" si="283"/>
        <v>0</v>
      </c>
      <c r="AK1650" s="91">
        <f t="shared" si="284"/>
        <v>0</v>
      </c>
    </row>
    <row r="1651" spans="1:37" ht="25.4" customHeight="1" thickTop="1" x14ac:dyDescent="0.25">
      <c r="A1651" s="289" t="s">
        <v>2680</v>
      </c>
      <c r="B1651" s="289"/>
      <c r="C1651" s="289"/>
      <c r="D1651" s="289"/>
      <c r="E1651" s="289"/>
      <c r="F1651" s="289"/>
      <c r="G1651" s="289"/>
      <c r="H1651" s="289"/>
      <c r="I1651" s="289"/>
      <c r="J1651" s="289"/>
      <c r="K1651" s="289"/>
      <c r="L1651" s="289"/>
      <c r="M1651" s="289"/>
      <c r="N1651" s="289"/>
      <c r="O1651" s="289"/>
      <c r="P1651" s="289"/>
      <c r="Q1651" s="289"/>
      <c r="R1651" s="289"/>
      <c r="S1651" s="289"/>
      <c r="T1651" s="289"/>
      <c r="U1651" s="289"/>
      <c r="V1651" s="289"/>
      <c r="W1651" s="289"/>
      <c r="X1651" s="289"/>
      <c r="Y1651" s="289"/>
      <c r="Z1651" s="289"/>
      <c r="AA1651" s="289"/>
      <c r="AB1651" s="289"/>
      <c r="AC1651" s="289"/>
      <c r="AD1651" s="289"/>
      <c r="AE1651" s="89">
        <f>SUM(AE1641:AE1650)</f>
        <v>0</v>
      </c>
      <c r="AF1651" s="59"/>
      <c r="AG1651" s="92">
        <f>SUM(AG1641:AG1650)</f>
        <v>10</v>
      </c>
      <c r="AH1651" s="93"/>
      <c r="AI1651" s="94"/>
      <c r="AJ1651" s="94"/>
      <c r="AK1651" s="94"/>
    </row>
    <row r="1652" spans="1:37" ht="25.4" customHeight="1" x14ac:dyDescent="0.25">
      <c r="A1652" s="290" t="s">
        <v>2681</v>
      </c>
      <c r="B1652" s="290"/>
      <c r="C1652" s="290"/>
      <c r="D1652" s="290"/>
      <c r="E1652" s="290"/>
      <c r="F1652" s="290"/>
      <c r="G1652" s="290"/>
      <c r="H1652" s="290"/>
      <c r="I1652" s="290"/>
      <c r="J1652" s="290"/>
      <c r="K1652" s="290"/>
      <c r="L1652" s="290"/>
      <c r="M1652" s="290"/>
      <c r="N1652" s="290"/>
      <c r="O1652" s="290"/>
      <c r="P1652" s="290"/>
      <c r="Q1652" s="290"/>
      <c r="R1652" s="290"/>
      <c r="S1652" s="290"/>
      <c r="T1652" s="290"/>
      <c r="U1652" s="290"/>
      <c r="V1652" s="290"/>
      <c r="W1652" s="290"/>
      <c r="X1652" s="290"/>
      <c r="Y1652" s="290"/>
      <c r="Z1652" s="290"/>
      <c r="AA1652" s="290"/>
      <c r="AB1652" s="290"/>
      <c r="AC1652" s="290"/>
      <c r="AD1652" s="290"/>
      <c r="AE1652" s="89">
        <f>AE1651/$AE$23*100</f>
        <v>0</v>
      </c>
      <c r="AF1652" s="59"/>
      <c r="AG1652" s="92"/>
      <c r="AH1652" s="93"/>
      <c r="AI1652" s="94"/>
      <c r="AJ1652" s="94"/>
      <c r="AK1652" s="94"/>
    </row>
    <row r="1653" spans="1:37" ht="25.4" customHeight="1" thickBot="1" x14ac:dyDescent="0.3">
      <c r="A1653" s="70"/>
      <c r="B1653" s="70"/>
      <c r="C1653" s="70"/>
      <c r="D1653" s="70"/>
      <c r="E1653" s="70"/>
      <c r="F1653" s="70"/>
      <c r="G1653" s="70"/>
      <c r="H1653" s="70"/>
      <c r="I1653" s="70"/>
      <c r="J1653" s="70"/>
      <c r="K1653" s="70"/>
      <c r="L1653" s="70"/>
      <c r="M1653" s="70"/>
      <c r="N1653" s="70"/>
      <c r="O1653" s="70"/>
      <c r="P1653" s="70"/>
      <c r="Q1653" s="95"/>
      <c r="R1653" s="70"/>
      <c r="S1653" s="70"/>
      <c r="T1653" s="70"/>
      <c r="U1653" s="70"/>
      <c r="V1653" s="70"/>
      <c r="W1653" s="70"/>
      <c r="X1653" s="70"/>
      <c r="Y1653" s="70"/>
      <c r="Z1653" s="70"/>
      <c r="AA1653" s="70"/>
      <c r="AB1653" s="70"/>
      <c r="AC1653" s="70"/>
      <c r="AD1653" s="96"/>
      <c r="AE1653" s="96"/>
    </row>
    <row r="1654" spans="1:37" ht="25.4" customHeight="1" thickTop="1" thickBot="1" x14ac:dyDescent="0.3">
      <c r="A1654" s="291" t="s">
        <v>124</v>
      </c>
      <c r="B1654" s="291"/>
      <c r="C1654" s="291"/>
      <c r="D1654" s="291"/>
      <c r="E1654" s="291"/>
      <c r="F1654" s="291"/>
      <c r="G1654" s="291"/>
      <c r="H1654" s="291"/>
      <c r="I1654" s="291"/>
      <c r="J1654" s="291"/>
      <c r="K1654" s="291"/>
      <c r="L1654" s="291"/>
      <c r="M1654" s="291"/>
      <c r="N1654" s="291"/>
      <c r="O1654" s="291"/>
      <c r="P1654" s="291"/>
      <c r="Q1654" s="291"/>
      <c r="R1654" s="291"/>
      <c r="S1654" s="291"/>
      <c r="T1654" s="291"/>
      <c r="U1654" s="291"/>
      <c r="V1654" s="291"/>
      <c r="W1654" s="291"/>
      <c r="X1654" s="291"/>
      <c r="Y1654" s="291"/>
      <c r="Z1654" s="291"/>
      <c r="AA1654" s="291"/>
      <c r="AB1654" s="291"/>
      <c r="AC1654" s="291"/>
      <c r="AD1654" s="104" t="s">
        <v>65</v>
      </c>
      <c r="AE1654" s="105" t="s">
        <v>9</v>
      </c>
      <c r="AF1654" s="86" t="s">
        <v>330</v>
      </c>
      <c r="AG1654" s="86" t="s">
        <v>331</v>
      </c>
      <c r="AH1654" s="86" t="s">
        <v>332</v>
      </c>
      <c r="AI1654" s="87" t="s">
        <v>333</v>
      </c>
      <c r="AJ1654" s="86"/>
      <c r="AK1654" s="87" t="s">
        <v>334</v>
      </c>
    </row>
    <row r="1655" spans="1:37" ht="25.4" customHeight="1" thickTop="1" thickBot="1" x14ac:dyDescent="0.3">
      <c r="A1655" s="320" t="s">
        <v>1352</v>
      </c>
      <c r="B1655" s="320"/>
      <c r="C1655" s="320"/>
      <c r="D1655" s="320"/>
      <c r="E1655" s="320"/>
      <c r="F1655" s="320"/>
      <c r="G1655" s="320"/>
      <c r="H1655" s="320"/>
      <c r="I1655" s="320"/>
      <c r="J1655" s="320"/>
      <c r="K1655" s="320"/>
      <c r="L1655" s="320"/>
      <c r="M1655" s="320"/>
      <c r="N1655" s="320"/>
      <c r="O1655" s="320"/>
      <c r="P1655" s="320"/>
      <c r="Q1655" s="320"/>
      <c r="R1655" s="320"/>
      <c r="S1655" s="320"/>
      <c r="T1655" s="320"/>
      <c r="U1655" s="320"/>
      <c r="V1655" s="320"/>
      <c r="W1655" s="320"/>
      <c r="X1655" s="320"/>
      <c r="Y1655" s="320"/>
      <c r="Z1655" s="320"/>
      <c r="AA1655" s="320"/>
      <c r="AB1655" s="320"/>
      <c r="AC1655" s="320"/>
      <c r="AD1655" s="88">
        <f>'Art. 121'!Q1587</f>
        <v>0</v>
      </c>
      <c r="AE1655" s="89">
        <f>IF(AG1655=1,AK1655,AG1655)</f>
        <v>0</v>
      </c>
      <c r="AF1655">
        <f>AD1655/2</f>
        <v>0</v>
      </c>
      <c r="AG1655" s="86">
        <f>IF(AND(AF1655&gt;=0,AF1655&lt;=1),1,"No aplica")</f>
        <v>1</v>
      </c>
      <c r="AH1655" s="90">
        <f>AD1655/(AG1655*2)</f>
        <v>0</v>
      </c>
      <c r="AI1655" s="91">
        <f>IF(AG1655=1,AG1655/$AG$1660,"No aplica")</f>
        <v>0.2</v>
      </c>
      <c r="AJ1655" s="91">
        <f>AF1655*AI1655</f>
        <v>0</v>
      </c>
      <c r="AK1655" s="91">
        <f>AJ1655*$AE$23</f>
        <v>0</v>
      </c>
    </row>
    <row r="1656" spans="1:37" ht="25.4" customHeight="1" thickTop="1" thickBot="1" x14ac:dyDescent="0.3">
      <c r="A1656" s="320" t="s">
        <v>1354</v>
      </c>
      <c r="B1656" s="320"/>
      <c r="C1656" s="320"/>
      <c r="D1656" s="320"/>
      <c r="E1656" s="320"/>
      <c r="F1656" s="320"/>
      <c r="G1656" s="320"/>
      <c r="H1656" s="320"/>
      <c r="I1656" s="320"/>
      <c r="J1656" s="320"/>
      <c r="K1656" s="320"/>
      <c r="L1656" s="320"/>
      <c r="M1656" s="320"/>
      <c r="N1656" s="320"/>
      <c r="O1656" s="320"/>
      <c r="P1656" s="320"/>
      <c r="Q1656" s="320"/>
      <c r="R1656" s="320"/>
      <c r="S1656" s="320"/>
      <c r="T1656" s="320"/>
      <c r="U1656" s="320"/>
      <c r="V1656" s="320"/>
      <c r="W1656" s="320"/>
      <c r="X1656" s="320"/>
      <c r="Y1656" s="320"/>
      <c r="Z1656" s="320"/>
      <c r="AA1656" s="320"/>
      <c r="AB1656" s="320"/>
      <c r="AC1656" s="320"/>
      <c r="AD1656" s="88">
        <f>'Art. 121'!Q1588</f>
        <v>0</v>
      </c>
      <c r="AE1656" s="89">
        <f>IF(AG1656=1,AK1656,AG1656)</f>
        <v>0</v>
      </c>
      <c r="AF1656">
        <f>AD1656/2</f>
        <v>0</v>
      </c>
      <c r="AG1656" s="86">
        <f>IF(AND(AF1656&gt;=0,AF1656&lt;=1),1,"No aplica")</f>
        <v>1</v>
      </c>
      <c r="AH1656" s="90">
        <f>AD1656/(AG1656*2)</f>
        <v>0</v>
      </c>
      <c r="AI1656" s="91">
        <f>IF(AG1656=1,AG1656/$AG$1660,"No aplica")</f>
        <v>0.2</v>
      </c>
      <c r="AJ1656" s="91">
        <f>AF1656*AI1656</f>
        <v>0</v>
      </c>
      <c r="AK1656" s="91">
        <f>AJ1656*$AE$23</f>
        <v>0</v>
      </c>
    </row>
    <row r="1657" spans="1:37" ht="25.4" customHeight="1" thickTop="1" thickBot="1" x14ac:dyDescent="0.3">
      <c r="A1657" s="320" t="s">
        <v>1356</v>
      </c>
      <c r="B1657" s="320"/>
      <c r="C1657" s="320"/>
      <c r="D1657" s="320"/>
      <c r="E1657" s="320"/>
      <c r="F1657" s="320"/>
      <c r="G1657" s="320"/>
      <c r="H1657" s="320"/>
      <c r="I1657" s="320"/>
      <c r="J1657" s="320"/>
      <c r="K1657" s="320"/>
      <c r="L1657" s="320"/>
      <c r="M1657" s="320"/>
      <c r="N1657" s="320"/>
      <c r="O1657" s="320"/>
      <c r="P1657" s="320"/>
      <c r="Q1657" s="320"/>
      <c r="R1657" s="320"/>
      <c r="S1657" s="320"/>
      <c r="T1657" s="320"/>
      <c r="U1657" s="320"/>
      <c r="V1657" s="320"/>
      <c r="W1657" s="320"/>
      <c r="X1657" s="320"/>
      <c r="Y1657" s="320"/>
      <c r="Z1657" s="320"/>
      <c r="AA1657" s="320"/>
      <c r="AB1657" s="320"/>
      <c r="AC1657" s="320"/>
      <c r="AD1657" s="88">
        <f>'Art. 121'!Q1589</f>
        <v>0</v>
      </c>
      <c r="AE1657" s="89">
        <f>IF(AG1657=1,AK1657,AG1657)</f>
        <v>0</v>
      </c>
      <c r="AF1657">
        <f>AD1657/2</f>
        <v>0</v>
      </c>
      <c r="AG1657" s="86">
        <f>IF(AND(AF1657&gt;=0,AF1657&lt;=1),1,"No aplica")</f>
        <v>1</v>
      </c>
      <c r="AH1657" s="90">
        <f>AD1657/(AG1657*2)</f>
        <v>0</v>
      </c>
      <c r="AI1657" s="91">
        <f>IF(AG1657=1,AG1657/$AG$1660,"No aplica")</f>
        <v>0.2</v>
      </c>
      <c r="AJ1657" s="91">
        <f>AF1657*AI1657</f>
        <v>0</v>
      </c>
      <c r="AK1657" s="91">
        <f>AJ1657*$AE$23</f>
        <v>0</v>
      </c>
    </row>
    <row r="1658" spans="1:37" ht="25.4" customHeight="1" thickTop="1" thickBot="1" x14ac:dyDescent="0.3">
      <c r="A1658" s="320" t="s">
        <v>1358</v>
      </c>
      <c r="B1658" s="320"/>
      <c r="C1658" s="320"/>
      <c r="D1658" s="320"/>
      <c r="E1658" s="320"/>
      <c r="F1658" s="320"/>
      <c r="G1658" s="320"/>
      <c r="H1658" s="320"/>
      <c r="I1658" s="320"/>
      <c r="J1658" s="320"/>
      <c r="K1658" s="320"/>
      <c r="L1658" s="320"/>
      <c r="M1658" s="320"/>
      <c r="N1658" s="320"/>
      <c r="O1658" s="320"/>
      <c r="P1658" s="320"/>
      <c r="Q1658" s="320"/>
      <c r="R1658" s="320"/>
      <c r="S1658" s="320"/>
      <c r="T1658" s="320"/>
      <c r="U1658" s="320"/>
      <c r="V1658" s="320"/>
      <c r="W1658" s="320"/>
      <c r="X1658" s="320"/>
      <c r="Y1658" s="320"/>
      <c r="Z1658" s="320"/>
      <c r="AA1658" s="320"/>
      <c r="AB1658" s="320"/>
      <c r="AC1658" s="320"/>
      <c r="AD1658" s="88">
        <f>'Art. 121'!Q1590</f>
        <v>0</v>
      </c>
      <c r="AE1658" s="89">
        <f>IF(AG1658=1,AK1658,AG1658)</f>
        <v>0</v>
      </c>
      <c r="AF1658">
        <f>AD1658/2</f>
        <v>0</v>
      </c>
      <c r="AG1658" s="86">
        <f>IF(AND(AF1658&gt;=0,AF1658&lt;=1),1,"No aplica")</f>
        <v>1</v>
      </c>
      <c r="AH1658" s="90">
        <f>AD1658/(AG1658*2)</f>
        <v>0</v>
      </c>
      <c r="AI1658" s="91">
        <f>IF(AG1658=1,AG1658/$AG$1660,"No aplica")</f>
        <v>0.2</v>
      </c>
      <c r="AJ1658" s="91">
        <f>AF1658*AI1658</f>
        <v>0</v>
      </c>
      <c r="AK1658" s="91">
        <f>AJ1658*$AE$23</f>
        <v>0</v>
      </c>
    </row>
    <row r="1659" spans="1:37" ht="25.4" customHeight="1" thickTop="1" thickBot="1" x14ac:dyDescent="0.3">
      <c r="A1659" s="320" t="s">
        <v>1775</v>
      </c>
      <c r="B1659" s="320"/>
      <c r="C1659" s="320"/>
      <c r="D1659" s="320"/>
      <c r="E1659" s="320"/>
      <c r="F1659" s="320"/>
      <c r="G1659" s="320"/>
      <c r="H1659" s="320"/>
      <c r="I1659" s="320"/>
      <c r="J1659" s="320"/>
      <c r="K1659" s="320"/>
      <c r="L1659" s="320"/>
      <c r="M1659" s="320"/>
      <c r="N1659" s="320"/>
      <c r="O1659" s="320"/>
      <c r="P1659" s="320"/>
      <c r="Q1659" s="320"/>
      <c r="R1659" s="320"/>
      <c r="S1659" s="320"/>
      <c r="T1659" s="320"/>
      <c r="U1659" s="320"/>
      <c r="V1659" s="320"/>
      <c r="W1659" s="320"/>
      <c r="X1659" s="320"/>
      <c r="Y1659" s="320"/>
      <c r="Z1659" s="320"/>
      <c r="AA1659" s="320"/>
      <c r="AB1659" s="320"/>
      <c r="AC1659" s="320"/>
      <c r="AD1659" s="88">
        <f>'Art. 121'!Q1591</f>
        <v>0</v>
      </c>
      <c r="AE1659" s="89">
        <f>IF(AG1659=1,AK1659,AG1659)</f>
        <v>0</v>
      </c>
      <c r="AF1659">
        <f>AD1659/2</f>
        <v>0</v>
      </c>
      <c r="AG1659" s="86">
        <f>IF(AND(AF1659&gt;=0,AF1659&lt;=1),1,"No aplica")</f>
        <v>1</v>
      </c>
      <c r="AH1659" s="90">
        <f>AD1659/(AG1659*2)</f>
        <v>0</v>
      </c>
      <c r="AI1659" s="91">
        <f>IF(AG1659=1,AG1659/$AG$1660,"No aplica")</f>
        <v>0.2</v>
      </c>
      <c r="AJ1659" s="91">
        <f>AF1659*AI1659</f>
        <v>0</v>
      </c>
      <c r="AK1659" s="91">
        <f>AJ1659*$AE$23</f>
        <v>0</v>
      </c>
    </row>
    <row r="1660" spans="1:37" ht="25.4" customHeight="1" thickTop="1" x14ac:dyDescent="0.25">
      <c r="A1660" s="289" t="s">
        <v>2682</v>
      </c>
      <c r="B1660" s="289"/>
      <c r="C1660" s="289"/>
      <c r="D1660" s="289"/>
      <c r="E1660" s="289"/>
      <c r="F1660" s="289"/>
      <c r="G1660" s="289"/>
      <c r="H1660" s="289"/>
      <c r="I1660" s="289"/>
      <c r="J1660" s="289"/>
      <c r="K1660" s="289"/>
      <c r="L1660" s="289"/>
      <c r="M1660" s="289"/>
      <c r="N1660" s="289"/>
      <c r="O1660" s="289"/>
      <c r="P1660" s="289"/>
      <c r="Q1660" s="289"/>
      <c r="R1660" s="289"/>
      <c r="S1660" s="289"/>
      <c r="T1660" s="289"/>
      <c r="U1660" s="289"/>
      <c r="V1660" s="289"/>
      <c r="W1660" s="289"/>
      <c r="X1660" s="289"/>
      <c r="Y1660" s="289"/>
      <c r="Z1660" s="289"/>
      <c r="AA1660" s="289"/>
      <c r="AB1660" s="289"/>
      <c r="AC1660" s="289"/>
      <c r="AD1660" s="289"/>
      <c r="AE1660" s="89">
        <f>SUM(AE1653:AE1659)</f>
        <v>0</v>
      </c>
      <c r="AF1660" s="59"/>
      <c r="AG1660" s="92">
        <f>SUM(AG1655:AG1659)</f>
        <v>5</v>
      </c>
      <c r="AH1660" s="93"/>
      <c r="AI1660" s="94"/>
      <c r="AJ1660" s="94"/>
      <c r="AK1660" s="94"/>
    </row>
    <row r="1661" spans="1:37" ht="25.4" customHeight="1" x14ac:dyDescent="0.25">
      <c r="A1661" s="290" t="s">
        <v>2683</v>
      </c>
      <c r="B1661" s="290"/>
      <c r="C1661" s="290"/>
      <c r="D1661" s="290"/>
      <c r="E1661" s="290"/>
      <c r="F1661" s="290"/>
      <c r="G1661" s="290"/>
      <c r="H1661" s="290"/>
      <c r="I1661" s="290"/>
      <c r="J1661" s="290"/>
      <c r="K1661" s="290"/>
      <c r="L1661" s="290"/>
      <c r="M1661" s="290"/>
      <c r="N1661" s="290"/>
      <c r="O1661" s="290"/>
      <c r="P1661" s="290"/>
      <c r="Q1661" s="290"/>
      <c r="R1661" s="290"/>
      <c r="S1661" s="290"/>
      <c r="T1661" s="290"/>
      <c r="U1661" s="290"/>
      <c r="V1661" s="290"/>
      <c r="W1661" s="290"/>
      <c r="X1661" s="290"/>
      <c r="Y1661" s="290"/>
      <c r="Z1661" s="290"/>
      <c r="AA1661" s="290"/>
      <c r="AB1661" s="290"/>
      <c r="AC1661" s="290"/>
      <c r="AD1661" s="290"/>
      <c r="AE1661" s="89">
        <f>AE1660/$AE$23*100</f>
        <v>0</v>
      </c>
      <c r="AF1661" s="59"/>
      <c r="AG1661" s="92"/>
      <c r="AH1661" s="93"/>
      <c r="AI1661" s="94"/>
      <c r="AJ1661" s="94"/>
      <c r="AK1661" s="94"/>
    </row>
    <row r="1662" spans="1:37" ht="25.4" customHeight="1" x14ac:dyDescent="0.25">
      <c r="A1662" s="100"/>
      <c r="B1662" s="100"/>
      <c r="C1662" s="100"/>
      <c r="D1662" s="100"/>
      <c r="E1662" s="100"/>
      <c r="F1662" s="100"/>
      <c r="G1662" s="100"/>
      <c r="H1662" s="100"/>
      <c r="I1662" s="100"/>
      <c r="J1662" s="100"/>
      <c r="K1662" s="100"/>
      <c r="L1662" s="100"/>
      <c r="M1662" s="100"/>
      <c r="N1662" s="100"/>
      <c r="O1662" s="100"/>
      <c r="P1662" s="100"/>
      <c r="Q1662" s="95"/>
      <c r="R1662" s="100"/>
      <c r="S1662" s="100"/>
      <c r="T1662" s="100"/>
      <c r="U1662" s="100"/>
      <c r="V1662" s="100"/>
      <c r="W1662" s="100"/>
      <c r="X1662" s="100"/>
      <c r="Y1662" s="100"/>
      <c r="Z1662" s="100"/>
      <c r="AA1662" s="100"/>
      <c r="AB1662" s="100"/>
      <c r="AC1662" s="100"/>
      <c r="AD1662" s="96"/>
      <c r="AE1662" s="96"/>
    </row>
    <row r="1663" spans="1:37" ht="25.4" customHeight="1" x14ac:dyDescent="0.25">
      <c r="A1663" s="100"/>
      <c r="B1663" s="100"/>
      <c r="C1663" s="100"/>
      <c r="D1663" s="100"/>
      <c r="E1663" s="100"/>
      <c r="F1663" s="100"/>
      <c r="G1663" s="100"/>
      <c r="H1663" s="100"/>
      <c r="I1663" s="100"/>
      <c r="J1663" s="100"/>
      <c r="K1663" s="100"/>
      <c r="L1663" s="100"/>
      <c r="M1663" s="100"/>
      <c r="N1663" s="100"/>
      <c r="O1663" s="100"/>
      <c r="P1663" s="100"/>
      <c r="Q1663" s="95"/>
      <c r="R1663" s="100"/>
      <c r="S1663" s="100"/>
      <c r="T1663" s="100"/>
      <c r="U1663" s="100"/>
      <c r="V1663" s="100"/>
      <c r="W1663" s="100"/>
      <c r="X1663" s="100"/>
      <c r="Y1663" s="100"/>
      <c r="Z1663" s="100"/>
      <c r="AA1663" s="100"/>
      <c r="AB1663" s="100"/>
      <c r="AC1663" s="100"/>
      <c r="AD1663" s="96"/>
      <c r="AE1663" s="96"/>
    </row>
    <row r="1664" spans="1:37" ht="25.4" customHeight="1" x14ac:dyDescent="0.25">
      <c r="A1664" s="337" t="s">
        <v>1776</v>
      </c>
      <c r="B1664" s="337"/>
      <c r="C1664" s="337"/>
      <c r="D1664" s="337"/>
      <c r="E1664" s="337"/>
      <c r="F1664" s="337"/>
      <c r="G1664" s="337"/>
      <c r="H1664" s="337"/>
      <c r="I1664" s="337"/>
      <c r="J1664" s="337"/>
      <c r="K1664" s="337"/>
      <c r="L1664" s="337"/>
      <c r="M1664" s="337"/>
      <c r="N1664" s="337"/>
      <c r="O1664" s="337"/>
      <c r="P1664" s="337"/>
      <c r="Q1664" s="337"/>
      <c r="R1664" s="337"/>
      <c r="S1664" s="337"/>
      <c r="T1664" s="337"/>
      <c r="U1664" s="337"/>
      <c r="V1664" s="337"/>
      <c r="W1664" s="337"/>
      <c r="X1664" s="337"/>
      <c r="Y1664" s="337"/>
      <c r="Z1664" s="337"/>
      <c r="AA1664" s="337"/>
      <c r="AB1664" s="337"/>
      <c r="AC1664" s="337"/>
      <c r="AD1664" s="82"/>
      <c r="AE1664" s="82"/>
    </row>
    <row r="1665" spans="1:37" ht="25.4" customHeight="1" x14ac:dyDescent="0.25">
      <c r="A1665" s="101"/>
      <c r="B1665" s="102"/>
      <c r="C1665" s="102"/>
      <c r="D1665" s="102"/>
      <c r="E1665" s="102"/>
      <c r="F1665" s="102"/>
      <c r="G1665" s="102"/>
      <c r="H1665" s="102"/>
      <c r="I1665" s="102"/>
      <c r="J1665" s="102"/>
      <c r="K1665" s="102"/>
      <c r="L1665" s="102"/>
      <c r="M1665" s="102"/>
      <c r="N1665" s="102"/>
      <c r="O1665" s="102"/>
      <c r="P1665" s="102"/>
      <c r="Q1665" s="103"/>
      <c r="R1665" s="102"/>
      <c r="S1665" s="102"/>
      <c r="T1665" s="102"/>
      <c r="U1665" s="102"/>
      <c r="V1665" s="102"/>
      <c r="W1665" s="102"/>
      <c r="X1665" s="102"/>
      <c r="Y1665" s="102"/>
      <c r="Z1665" s="102"/>
      <c r="AA1665" s="102"/>
      <c r="AB1665" s="102"/>
      <c r="AC1665" s="102"/>
      <c r="AD1665" s="83"/>
      <c r="AE1665" s="83"/>
    </row>
    <row r="1666" spans="1:37" ht="25.4" customHeight="1" thickBot="1" x14ac:dyDescent="0.3">
      <c r="A1666" s="70"/>
      <c r="B1666" s="70"/>
      <c r="C1666" s="70"/>
      <c r="D1666" s="70"/>
      <c r="E1666" s="70"/>
      <c r="F1666" s="70"/>
      <c r="G1666" s="70"/>
      <c r="H1666" s="70"/>
      <c r="I1666" s="70"/>
      <c r="J1666" s="70"/>
      <c r="K1666" s="70"/>
      <c r="L1666" s="70"/>
      <c r="M1666" s="70"/>
      <c r="N1666" s="70"/>
      <c r="O1666" s="70"/>
      <c r="P1666" s="70"/>
      <c r="Q1666" s="95"/>
      <c r="R1666" s="70"/>
      <c r="S1666" s="70"/>
      <c r="T1666" s="70"/>
      <c r="U1666" s="70"/>
      <c r="V1666" s="70"/>
      <c r="W1666" s="70"/>
      <c r="X1666" s="70"/>
      <c r="Y1666" s="70"/>
      <c r="Z1666" s="70"/>
      <c r="AA1666" s="70"/>
      <c r="AB1666" s="70"/>
      <c r="AC1666" s="70"/>
      <c r="AD1666" s="96"/>
      <c r="AE1666" s="96"/>
    </row>
    <row r="1667" spans="1:37" ht="25.4" customHeight="1" thickTop="1" thickBot="1" x14ac:dyDescent="0.3">
      <c r="A1667" s="292" t="s">
        <v>44</v>
      </c>
      <c r="B1667" s="292"/>
      <c r="C1667" s="292"/>
      <c r="D1667" s="292"/>
      <c r="E1667" s="292"/>
      <c r="F1667" s="292"/>
      <c r="G1667" s="292"/>
      <c r="H1667" s="292"/>
      <c r="I1667" s="292"/>
      <c r="J1667" s="292"/>
      <c r="K1667" s="292"/>
      <c r="L1667" s="292"/>
      <c r="M1667" s="292"/>
      <c r="N1667" s="292"/>
      <c r="O1667" s="292"/>
      <c r="P1667" s="292"/>
      <c r="Q1667" s="292"/>
      <c r="R1667" s="292"/>
      <c r="S1667" s="292"/>
      <c r="T1667" s="292"/>
      <c r="U1667" s="292"/>
      <c r="V1667" s="292"/>
      <c r="W1667" s="292"/>
      <c r="X1667" s="292"/>
      <c r="Y1667" s="292"/>
      <c r="Z1667" s="292"/>
      <c r="AA1667" s="292"/>
      <c r="AB1667" s="292"/>
      <c r="AC1667" s="292"/>
      <c r="AD1667" s="63" t="s">
        <v>65</v>
      </c>
      <c r="AE1667" s="211" t="s">
        <v>9</v>
      </c>
      <c r="AF1667" s="86" t="s">
        <v>330</v>
      </c>
      <c r="AG1667" s="86" t="s">
        <v>331</v>
      </c>
      <c r="AH1667" s="86" t="s">
        <v>332</v>
      </c>
      <c r="AI1667" s="87" t="s">
        <v>333</v>
      </c>
      <c r="AJ1667" s="86"/>
      <c r="AK1667" s="87" t="s">
        <v>334</v>
      </c>
    </row>
    <row r="1668" spans="1:37" ht="25.4" customHeight="1" thickTop="1" thickBot="1" x14ac:dyDescent="0.3">
      <c r="A1668" s="320" t="s">
        <v>1332</v>
      </c>
      <c r="B1668" s="320"/>
      <c r="C1668" s="320"/>
      <c r="D1668" s="320"/>
      <c r="E1668" s="320"/>
      <c r="F1668" s="320"/>
      <c r="G1668" s="320"/>
      <c r="H1668" s="320"/>
      <c r="I1668" s="320"/>
      <c r="J1668" s="320"/>
      <c r="K1668" s="320"/>
      <c r="L1668" s="320"/>
      <c r="M1668" s="320"/>
      <c r="N1668" s="320"/>
      <c r="O1668" s="320"/>
      <c r="P1668" s="320"/>
      <c r="Q1668" s="320"/>
      <c r="R1668" s="320"/>
      <c r="S1668" s="320"/>
      <c r="T1668" s="320"/>
      <c r="U1668" s="320"/>
      <c r="V1668" s="320"/>
      <c r="W1668" s="320"/>
      <c r="X1668" s="320"/>
      <c r="Y1668" s="320"/>
      <c r="Z1668" s="320"/>
      <c r="AA1668" s="320"/>
      <c r="AB1668" s="320"/>
      <c r="AC1668" s="320"/>
      <c r="AD1668" s="88">
        <f>'Art. 121'!Q1600</f>
        <v>0</v>
      </c>
      <c r="AE1668" s="89">
        <f t="shared" ref="AE1668:AE1693" si="285">IF(AG1668=1,AK1668,AG1668)</f>
        <v>0</v>
      </c>
      <c r="AF1668">
        <f t="shared" ref="AF1668:AF1693" si="286">AD1668/2</f>
        <v>0</v>
      </c>
      <c r="AG1668" s="86">
        <f t="shared" ref="AG1668:AG1693" si="287">IF(AND(AF1668&gt;=0,AF1668&lt;=1),1,"No aplica")</f>
        <v>1</v>
      </c>
      <c r="AH1668" s="90">
        <f t="shared" ref="AH1668:AH1693" si="288">AD1668/(AG1668*2)</f>
        <v>0</v>
      </c>
      <c r="AI1668" s="91">
        <f t="shared" ref="AI1668:AI1693" si="289">IF(AG1668=1,AG1668/$AG$1694,"No aplica")</f>
        <v>3.8461538461538464E-2</v>
      </c>
      <c r="AJ1668" s="91">
        <f t="shared" ref="AJ1668:AJ1693" si="290">AF1668*AI1668</f>
        <v>0</v>
      </c>
      <c r="AK1668" s="91">
        <f t="shared" ref="AK1668:AK1693" si="291">AJ1668*$AE$23</f>
        <v>0</v>
      </c>
    </row>
    <row r="1669" spans="1:37" ht="25.4" customHeight="1" thickTop="1" thickBot="1" x14ac:dyDescent="0.3">
      <c r="A1669" s="320" t="s">
        <v>1334</v>
      </c>
      <c r="B1669" s="320"/>
      <c r="C1669" s="320"/>
      <c r="D1669" s="320"/>
      <c r="E1669" s="320"/>
      <c r="F1669" s="320"/>
      <c r="G1669" s="320"/>
      <c r="H1669" s="320"/>
      <c r="I1669" s="320"/>
      <c r="J1669" s="320"/>
      <c r="K1669" s="320"/>
      <c r="L1669" s="320"/>
      <c r="M1669" s="320"/>
      <c r="N1669" s="320"/>
      <c r="O1669" s="320"/>
      <c r="P1669" s="320"/>
      <c r="Q1669" s="320"/>
      <c r="R1669" s="320"/>
      <c r="S1669" s="320"/>
      <c r="T1669" s="320"/>
      <c r="U1669" s="320"/>
      <c r="V1669" s="320"/>
      <c r="W1669" s="320"/>
      <c r="X1669" s="320"/>
      <c r="Y1669" s="320"/>
      <c r="Z1669" s="320"/>
      <c r="AA1669" s="320"/>
      <c r="AB1669" s="320"/>
      <c r="AC1669" s="320"/>
      <c r="AD1669" s="88">
        <f>'Art. 121'!Q1601</f>
        <v>0</v>
      </c>
      <c r="AE1669" s="89">
        <f t="shared" si="285"/>
        <v>0</v>
      </c>
      <c r="AF1669">
        <f t="shared" si="286"/>
        <v>0</v>
      </c>
      <c r="AG1669" s="86">
        <f t="shared" si="287"/>
        <v>1</v>
      </c>
      <c r="AH1669" s="90">
        <f t="shared" si="288"/>
        <v>0</v>
      </c>
      <c r="AI1669" s="91">
        <f t="shared" si="289"/>
        <v>3.8461538461538464E-2</v>
      </c>
      <c r="AJ1669" s="91">
        <f t="shared" si="290"/>
        <v>0</v>
      </c>
      <c r="AK1669" s="91">
        <f t="shared" si="291"/>
        <v>0</v>
      </c>
    </row>
    <row r="1670" spans="1:37" ht="25.4" customHeight="1" thickTop="1" thickBot="1" x14ac:dyDescent="0.3">
      <c r="A1670" s="320" t="s">
        <v>1779</v>
      </c>
      <c r="B1670" s="320"/>
      <c r="C1670" s="320"/>
      <c r="D1670" s="320"/>
      <c r="E1670" s="320"/>
      <c r="F1670" s="320"/>
      <c r="G1670" s="320"/>
      <c r="H1670" s="320"/>
      <c r="I1670" s="320"/>
      <c r="J1670" s="320"/>
      <c r="K1670" s="320"/>
      <c r="L1670" s="320"/>
      <c r="M1670" s="320"/>
      <c r="N1670" s="320"/>
      <c r="O1670" s="320"/>
      <c r="P1670" s="320"/>
      <c r="Q1670" s="320"/>
      <c r="R1670" s="320"/>
      <c r="S1670" s="320"/>
      <c r="T1670" s="320"/>
      <c r="U1670" s="320"/>
      <c r="V1670" s="320"/>
      <c r="W1670" s="320"/>
      <c r="X1670" s="320"/>
      <c r="Y1670" s="320"/>
      <c r="Z1670" s="320"/>
      <c r="AA1670" s="320"/>
      <c r="AB1670" s="320"/>
      <c r="AC1670" s="320"/>
      <c r="AD1670" s="88">
        <f>'Art. 121'!Q1602</f>
        <v>0</v>
      </c>
      <c r="AE1670" s="89">
        <f t="shared" si="285"/>
        <v>0</v>
      </c>
      <c r="AF1670">
        <f t="shared" si="286"/>
        <v>0</v>
      </c>
      <c r="AG1670" s="86">
        <f t="shared" si="287"/>
        <v>1</v>
      </c>
      <c r="AH1670" s="90">
        <f t="shared" si="288"/>
        <v>0</v>
      </c>
      <c r="AI1670" s="91">
        <f t="shared" si="289"/>
        <v>3.8461538461538464E-2</v>
      </c>
      <c r="AJ1670" s="91">
        <f t="shared" si="290"/>
        <v>0</v>
      </c>
      <c r="AK1670" s="91">
        <f t="shared" si="291"/>
        <v>0</v>
      </c>
    </row>
    <row r="1671" spans="1:37" ht="25.4" customHeight="1" thickTop="1" thickBot="1" x14ac:dyDescent="0.3">
      <c r="A1671" s="320" t="s">
        <v>1781</v>
      </c>
      <c r="B1671" s="320"/>
      <c r="C1671" s="320"/>
      <c r="D1671" s="320"/>
      <c r="E1671" s="320"/>
      <c r="F1671" s="320"/>
      <c r="G1671" s="320"/>
      <c r="H1671" s="320"/>
      <c r="I1671" s="320"/>
      <c r="J1671" s="320"/>
      <c r="K1671" s="320"/>
      <c r="L1671" s="320"/>
      <c r="M1671" s="320"/>
      <c r="N1671" s="320"/>
      <c r="O1671" s="320"/>
      <c r="P1671" s="320"/>
      <c r="Q1671" s="320"/>
      <c r="R1671" s="320"/>
      <c r="S1671" s="320"/>
      <c r="T1671" s="320"/>
      <c r="U1671" s="320"/>
      <c r="V1671" s="320"/>
      <c r="W1671" s="320"/>
      <c r="X1671" s="320"/>
      <c r="Y1671" s="320"/>
      <c r="Z1671" s="320"/>
      <c r="AA1671" s="320"/>
      <c r="AB1671" s="320"/>
      <c r="AC1671" s="320"/>
      <c r="AD1671" s="88">
        <f>'Art. 121'!Q1603</f>
        <v>0</v>
      </c>
      <c r="AE1671" s="89">
        <f t="shared" si="285"/>
        <v>0</v>
      </c>
      <c r="AF1671">
        <f t="shared" si="286"/>
        <v>0</v>
      </c>
      <c r="AG1671" s="86">
        <f t="shared" si="287"/>
        <v>1</v>
      </c>
      <c r="AH1671" s="90">
        <f t="shared" si="288"/>
        <v>0</v>
      </c>
      <c r="AI1671" s="91">
        <f t="shared" si="289"/>
        <v>3.8461538461538464E-2</v>
      </c>
      <c r="AJ1671" s="91">
        <f t="shared" si="290"/>
        <v>0</v>
      </c>
      <c r="AK1671" s="91">
        <f t="shared" si="291"/>
        <v>0</v>
      </c>
    </row>
    <row r="1672" spans="1:37" ht="25.4" customHeight="1" thickTop="1" thickBot="1" x14ac:dyDescent="0.3">
      <c r="A1672" s="321" t="s">
        <v>1783</v>
      </c>
      <c r="B1672" s="321"/>
      <c r="C1672" s="321"/>
      <c r="D1672" s="321"/>
      <c r="E1672" s="321"/>
      <c r="F1672" s="321"/>
      <c r="G1672" s="321"/>
      <c r="H1672" s="321"/>
      <c r="I1672" s="321"/>
      <c r="J1672" s="321"/>
      <c r="K1672" s="321"/>
      <c r="L1672" s="321"/>
      <c r="M1672" s="321"/>
      <c r="N1672" s="321"/>
      <c r="O1672" s="321"/>
      <c r="P1672" s="321"/>
      <c r="Q1672" s="321"/>
      <c r="R1672" s="321"/>
      <c r="S1672" s="321"/>
      <c r="T1672" s="321"/>
      <c r="U1672" s="321"/>
      <c r="V1672" s="321"/>
      <c r="W1672" s="321"/>
      <c r="X1672" s="321"/>
      <c r="Y1672" s="321"/>
      <c r="Z1672" s="321"/>
      <c r="AA1672" s="321"/>
      <c r="AB1672" s="321"/>
      <c r="AC1672" s="321"/>
      <c r="AD1672" s="88">
        <f>'Art. 121'!Q1604</f>
        <v>0</v>
      </c>
      <c r="AE1672" s="89">
        <f t="shared" si="285"/>
        <v>0</v>
      </c>
      <c r="AF1672">
        <f t="shared" si="286"/>
        <v>0</v>
      </c>
      <c r="AG1672" s="86">
        <f t="shared" si="287"/>
        <v>1</v>
      </c>
      <c r="AH1672" s="90">
        <f t="shared" si="288"/>
        <v>0</v>
      </c>
      <c r="AI1672" s="91">
        <f t="shared" si="289"/>
        <v>3.8461538461538464E-2</v>
      </c>
      <c r="AJ1672" s="91">
        <f t="shared" si="290"/>
        <v>0</v>
      </c>
      <c r="AK1672" s="91">
        <f t="shared" si="291"/>
        <v>0</v>
      </c>
    </row>
    <row r="1673" spans="1:37" ht="25.4" customHeight="1" thickTop="1" thickBot="1" x14ac:dyDescent="0.3">
      <c r="A1673" s="321" t="s">
        <v>1785</v>
      </c>
      <c r="B1673" s="321"/>
      <c r="C1673" s="321"/>
      <c r="D1673" s="321"/>
      <c r="E1673" s="321"/>
      <c r="F1673" s="321"/>
      <c r="G1673" s="321"/>
      <c r="H1673" s="321"/>
      <c r="I1673" s="321"/>
      <c r="J1673" s="321"/>
      <c r="K1673" s="321"/>
      <c r="L1673" s="321"/>
      <c r="M1673" s="321"/>
      <c r="N1673" s="321"/>
      <c r="O1673" s="321"/>
      <c r="P1673" s="321"/>
      <c r="Q1673" s="321"/>
      <c r="R1673" s="321"/>
      <c r="S1673" s="321"/>
      <c r="T1673" s="321"/>
      <c r="U1673" s="321"/>
      <c r="V1673" s="321"/>
      <c r="W1673" s="321"/>
      <c r="X1673" s="321"/>
      <c r="Y1673" s="321"/>
      <c r="Z1673" s="321"/>
      <c r="AA1673" s="321"/>
      <c r="AB1673" s="321"/>
      <c r="AC1673" s="321"/>
      <c r="AD1673" s="88">
        <f>'Art. 121'!Q1605</f>
        <v>0</v>
      </c>
      <c r="AE1673" s="89">
        <f t="shared" si="285"/>
        <v>0</v>
      </c>
      <c r="AF1673">
        <f t="shared" si="286"/>
        <v>0</v>
      </c>
      <c r="AG1673" s="86">
        <f t="shared" si="287"/>
        <v>1</v>
      </c>
      <c r="AH1673" s="90">
        <f t="shared" si="288"/>
        <v>0</v>
      </c>
      <c r="AI1673" s="91">
        <f t="shared" si="289"/>
        <v>3.8461538461538464E-2</v>
      </c>
      <c r="AJ1673" s="91">
        <f t="shared" si="290"/>
        <v>0</v>
      </c>
      <c r="AK1673" s="91">
        <f t="shared" si="291"/>
        <v>0</v>
      </c>
    </row>
    <row r="1674" spans="1:37" ht="25.4" customHeight="1" thickTop="1" thickBot="1" x14ac:dyDescent="0.3">
      <c r="A1674" s="320" t="s">
        <v>1787</v>
      </c>
      <c r="B1674" s="320"/>
      <c r="C1674" s="320"/>
      <c r="D1674" s="320"/>
      <c r="E1674" s="320"/>
      <c r="F1674" s="320"/>
      <c r="G1674" s="320"/>
      <c r="H1674" s="320"/>
      <c r="I1674" s="320"/>
      <c r="J1674" s="320"/>
      <c r="K1674" s="320"/>
      <c r="L1674" s="320"/>
      <c r="M1674" s="320"/>
      <c r="N1674" s="320"/>
      <c r="O1674" s="320"/>
      <c r="P1674" s="320"/>
      <c r="Q1674" s="320"/>
      <c r="R1674" s="320"/>
      <c r="S1674" s="320"/>
      <c r="T1674" s="320"/>
      <c r="U1674" s="320"/>
      <c r="V1674" s="320"/>
      <c r="W1674" s="320"/>
      <c r="X1674" s="320"/>
      <c r="Y1674" s="320"/>
      <c r="Z1674" s="320"/>
      <c r="AA1674" s="320"/>
      <c r="AB1674" s="320"/>
      <c r="AC1674" s="320"/>
      <c r="AD1674" s="88">
        <f>'Art. 121'!Q1606</f>
        <v>0</v>
      </c>
      <c r="AE1674" s="89">
        <f t="shared" si="285"/>
        <v>0</v>
      </c>
      <c r="AF1674">
        <f t="shared" si="286"/>
        <v>0</v>
      </c>
      <c r="AG1674" s="86">
        <f t="shared" si="287"/>
        <v>1</v>
      </c>
      <c r="AH1674" s="90">
        <f t="shared" si="288"/>
        <v>0</v>
      </c>
      <c r="AI1674" s="91">
        <f t="shared" si="289"/>
        <v>3.8461538461538464E-2</v>
      </c>
      <c r="AJ1674" s="91">
        <f t="shared" si="290"/>
        <v>0</v>
      </c>
      <c r="AK1674" s="91">
        <f t="shared" si="291"/>
        <v>0</v>
      </c>
    </row>
    <row r="1675" spans="1:37" ht="25.4" customHeight="1" thickTop="1" thickBot="1" x14ac:dyDescent="0.3">
      <c r="A1675" s="320" t="s">
        <v>1789</v>
      </c>
      <c r="B1675" s="320"/>
      <c r="C1675" s="320"/>
      <c r="D1675" s="320"/>
      <c r="E1675" s="320"/>
      <c r="F1675" s="320"/>
      <c r="G1675" s="320"/>
      <c r="H1675" s="320"/>
      <c r="I1675" s="320"/>
      <c r="J1675" s="320"/>
      <c r="K1675" s="320"/>
      <c r="L1675" s="320"/>
      <c r="M1675" s="320"/>
      <c r="N1675" s="320"/>
      <c r="O1675" s="320"/>
      <c r="P1675" s="320"/>
      <c r="Q1675" s="320"/>
      <c r="R1675" s="320"/>
      <c r="S1675" s="320"/>
      <c r="T1675" s="320"/>
      <c r="U1675" s="320"/>
      <c r="V1675" s="320"/>
      <c r="W1675" s="320"/>
      <c r="X1675" s="320"/>
      <c r="Y1675" s="320"/>
      <c r="Z1675" s="320"/>
      <c r="AA1675" s="320"/>
      <c r="AB1675" s="320"/>
      <c r="AC1675" s="320"/>
      <c r="AD1675" s="88">
        <f>'Art. 121'!Q1607</f>
        <v>0</v>
      </c>
      <c r="AE1675" s="89">
        <f t="shared" si="285"/>
        <v>0</v>
      </c>
      <c r="AF1675">
        <f t="shared" si="286"/>
        <v>0</v>
      </c>
      <c r="AG1675" s="86">
        <f t="shared" si="287"/>
        <v>1</v>
      </c>
      <c r="AH1675" s="90">
        <f t="shared" si="288"/>
        <v>0</v>
      </c>
      <c r="AI1675" s="91">
        <f t="shared" si="289"/>
        <v>3.8461538461538464E-2</v>
      </c>
      <c r="AJ1675" s="91">
        <f t="shared" si="290"/>
        <v>0</v>
      </c>
      <c r="AK1675" s="91">
        <f t="shared" si="291"/>
        <v>0</v>
      </c>
    </row>
    <row r="1676" spans="1:37" ht="25.4" customHeight="1" thickTop="1" thickBot="1" x14ac:dyDescent="0.3">
      <c r="A1676" s="320" t="s">
        <v>1791</v>
      </c>
      <c r="B1676" s="320"/>
      <c r="C1676" s="320"/>
      <c r="D1676" s="320"/>
      <c r="E1676" s="320"/>
      <c r="F1676" s="320"/>
      <c r="G1676" s="320"/>
      <c r="H1676" s="320"/>
      <c r="I1676" s="320"/>
      <c r="J1676" s="320"/>
      <c r="K1676" s="320"/>
      <c r="L1676" s="320"/>
      <c r="M1676" s="320"/>
      <c r="N1676" s="320"/>
      <c r="O1676" s="320"/>
      <c r="P1676" s="320"/>
      <c r="Q1676" s="320"/>
      <c r="R1676" s="320"/>
      <c r="S1676" s="320"/>
      <c r="T1676" s="320"/>
      <c r="U1676" s="320"/>
      <c r="V1676" s="320"/>
      <c r="W1676" s="320"/>
      <c r="X1676" s="320"/>
      <c r="Y1676" s="320"/>
      <c r="Z1676" s="320"/>
      <c r="AA1676" s="320"/>
      <c r="AB1676" s="320"/>
      <c r="AC1676" s="320"/>
      <c r="AD1676" s="88">
        <f>'Art. 121'!Q1608</f>
        <v>0</v>
      </c>
      <c r="AE1676" s="89">
        <f t="shared" si="285"/>
        <v>0</v>
      </c>
      <c r="AF1676">
        <f t="shared" si="286"/>
        <v>0</v>
      </c>
      <c r="AG1676" s="86">
        <f t="shared" si="287"/>
        <v>1</v>
      </c>
      <c r="AH1676" s="90">
        <f t="shared" si="288"/>
        <v>0</v>
      </c>
      <c r="AI1676" s="91">
        <f t="shared" si="289"/>
        <v>3.8461538461538464E-2</v>
      </c>
      <c r="AJ1676" s="91">
        <f t="shared" si="290"/>
        <v>0</v>
      </c>
      <c r="AK1676" s="91">
        <f t="shared" si="291"/>
        <v>0</v>
      </c>
    </row>
    <row r="1677" spans="1:37" ht="25.4" customHeight="1" thickTop="1" thickBot="1" x14ac:dyDescent="0.3">
      <c r="A1677" s="320" t="s">
        <v>2684</v>
      </c>
      <c r="B1677" s="320"/>
      <c r="C1677" s="320"/>
      <c r="D1677" s="320"/>
      <c r="E1677" s="320"/>
      <c r="F1677" s="320"/>
      <c r="G1677" s="320"/>
      <c r="H1677" s="320"/>
      <c r="I1677" s="320"/>
      <c r="J1677" s="320"/>
      <c r="K1677" s="320"/>
      <c r="L1677" s="320"/>
      <c r="M1677" s="320"/>
      <c r="N1677" s="320"/>
      <c r="O1677" s="320"/>
      <c r="P1677" s="320"/>
      <c r="Q1677" s="320"/>
      <c r="R1677" s="320"/>
      <c r="S1677" s="320"/>
      <c r="T1677" s="320"/>
      <c r="U1677" s="320"/>
      <c r="V1677" s="320"/>
      <c r="W1677" s="320"/>
      <c r="X1677" s="320"/>
      <c r="Y1677" s="320"/>
      <c r="Z1677" s="320"/>
      <c r="AA1677" s="320"/>
      <c r="AB1677" s="320"/>
      <c r="AC1677" s="320"/>
      <c r="AD1677" s="88">
        <f>'Art. 121'!Q1609</f>
        <v>0</v>
      </c>
      <c r="AE1677" s="89">
        <f t="shared" si="285"/>
        <v>0</v>
      </c>
      <c r="AF1677">
        <f t="shared" si="286"/>
        <v>0</v>
      </c>
      <c r="AG1677" s="86">
        <f t="shared" si="287"/>
        <v>1</v>
      </c>
      <c r="AH1677" s="90">
        <f t="shared" si="288"/>
        <v>0</v>
      </c>
      <c r="AI1677" s="91">
        <f t="shared" si="289"/>
        <v>3.8461538461538464E-2</v>
      </c>
      <c r="AJ1677" s="91">
        <f t="shared" si="290"/>
        <v>0</v>
      </c>
      <c r="AK1677" s="91">
        <f t="shared" si="291"/>
        <v>0</v>
      </c>
    </row>
    <row r="1678" spans="1:37" ht="25.4" customHeight="1" thickTop="1" thickBot="1" x14ac:dyDescent="0.3">
      <c r="A1678" s="320" t="s">
        <v>1794</v>
      </c>
      <c r="B1678" s="320"/>
      <c r="C1678" s="320"/>
      <c r="D1678" s="320"/>
      <c r="E1678" s="320"/>
      <c r="F1678" s="320"/>
      <c r="G1678" s="320"/>
      <c r="H1678" s="320"/>
      <c r="I1678" s="320"/>
      <c r="J1678" s="320"/>
      <c r="K1678" s="320"/>
      <c r="L1678" s="320"/>
      <c r="M1678" s="320"/>
      <c r="N1678" s="320"/>
      <c r="O1678" s="320"/>
      <c r="P1678" s="320"/>
      <c r="Q1678" s="320"/>
      <c r="R1678" s="320"/>
      <c r="S1678" s="320"/>
      <c r="T1678" s="320"/>
      <c r="U1678" s="320"/>
      <c r="V1678" s="320"/>
      <c r="W1678" s="320"/>
      <c r="X1678" s="320"/>
      <c r="Y1678" s="320"/>
      <c r="Z1678" s="320"/>
      <c r="AA1678" s="320"/>
      <c r="AB1678" s="320"/>
      <c r="AC1678" s="320"/>
      <c r="AD1678" s="88">
        <f>'Art. 121'!Q1610</f>
        <v>0</v>
      </c>
      <c r="AE1678" s="89">
        <f t="shared" si="285"/>
        <v>0</v>
      </c>
      <c r="AF1678">
        <f t="shared" si="286"/>
        <v>0</v>
      </c>
      <c r="AG1678" s="86">
        <f t="shared" si="287"/>
        <v>1</v>
      </c>
      <c r="AH1678" s="90">
        <f t="shared" si="288"/>
        <v>0</v>
      </c>
      <c r="AI1678" s="91">
        <f t="shared" si="289"/>
        <v>3.8461538461538464E-2</v>
      </c>
      <c r="AJ1678" s="91">
        <f t="shared" si="290"/>
        <v>0</v>
      </c>
      <c r="AK1678" s="91">
        <f t="shared" si="291"/>
        <v>0</v>
      </c>
    </row>
    <row r="1679" spans="1:37" ht="25.4" customHeight="1" thickTop="1" thickBot="1" x14ac:dyDescent="0.3">
      <c r="A1679" s="321" t="s">
        <v>1796</v>
      </c>
      <c r="B1679" s="321"/>
      <c r="C1679" s="321"/>
      <c r="D1679" s="321"/>
      <c r="E1679" s="321"/>
      <c r="F1679" s="321"/>
      <c r="G1679" s="321"/>
      <c r="H1679" s="321"/>
      <c r="I1679" s="321"/>
      <c r="J1679" s="321"/>
      <c r="K1679" s="321"/>
      <c r="L1679" s="321"/>
      <c r="M1679" s="321"/>
      <c r="N1679" s="321"/>
      <c r="O1679" s="321"/>
      <c r="P1679" s="321"/>
      <c r="Q1679" s="321"/>
      <c r="R1679" s="321"/>
      <c r="S1679" s="321"/>
      <c r="T1679" s="321"/>
      <c r="U1679" s="321"/>
      <c r="V1679" s="321"/>
      <c r="W1679" s="321"/>
      <c r="X1679" s="321"/>
      <c r="Y1679" s="321"/>
      <c r="Z1679" s="321"/>
      <c r="AA1679" s="321"/>
      <c r="AB1679" s="321"/>
      <c r="AC1679" s="321"/>
      <c r="AD1679" s="88">
        <f>'Art. 121'!Q1611</f>
        <v>0</v>
      </c>
      <c r="AE1679" s="89">
        <f t="shared" si="285"/>
        <v>0</v>
      </c>
      <c r="AF1679">
        <f t="shared" si="286"/>
        <v>0</v>
      </c>
      <c r="AG1679" s="86">
        <f t="shared" si="287"/>
        <v>1</v>
      </c>
      <c r="AH1679" s="90">
        <f t="shared" si="288"/>
        <v>0</v>
      </c>
      <c r="AI1679" s="91">
        <f t="shared" si="289"/>
        <v>3.8461538461538464E-2</v>
      </c>
      <c r="AJ1679" s="91">
        <f t="shared" si="290"/>
        <v>0</v>
      </c>
      <c r="AK1679" s="91">
        <f t="shared" si="291"/>
        <v>0</v>
      </c>
    </row>
    <row r="1680" spans="1:37" ht="25.4" customHeight="1" thickTop="1" thickBot="1" x14ac:dyDescent="0.3">
      <c r="A1680" s="321" t="s">
        <v>1798</v>
      </c>
      <c r="B1680" s="321"/>
      <c r="C1680" s="321"/>
      <c r="D1680" s="321"/>
      <c r="E1680" s="321"/>
      <c r="F1680" s="321"/>
      <c r="G1680" s="321"/>
      <c r="H1680" s="321"/>
      <c r="I1680" s="321"/>
      <c r="J1680" s="321"/>
      <c r="K1680" s="321"/>
      <c r="L1680" s="321"/>
      <c r="M1680" s="321"/>
      <c r="N1680" s="321"/>
      <c r="O1680" s="321"/>
      <c r="P1680" s="321"/>
      <c r="Q1680" s="321"/>
      <c r="R1680" s="321"/>
      <c r="S1680" s="321"/>
      <c r="T1680" s="321"/>
      <c r="U1680" s="321"/>
      <c r="V1680" s="321"/>
      <c r="W1680" s="321"/>
      <c r="X1680" s="321"/>
      <c r="Y1680" s="321"/>
      <c r="Z1680" s="321"/>
      <c r="AA1680" s="321"/>
      <c r="AB1680" s="321"/>
      <c r="AC1680" s="321"/>
      <c r="AD1680" s="88">
        <f>'Art. 121'!Q1612</f>
        <v>0</v>
      </c>
      <c r="AE1680" s="89">
        <f t="shared" si="285"/>
        <v>0</v>
      </c>
      <c r="AF1680">
        <f t="shared" si="286"/>
        <v>0</v>
      </c>
      <c r="AG1680" s="86">
        <f t="shared" si="287"/>
        <v>1</v>
      </c>
      <c r="AH1680" s="90">
        <f t="shared" si="288"/>
        <v>0</v>
      </c>
      <c r="AI1680" s="91">
        <f t="shared" si="289"/>
        <v>3.8461538461538464E-2</v>
      </c>
      <c r="AJ1680" s="91">
        <f t="shared" si="290"/>
        <v>0</v>
      </c>
      <c r="AK1680" s="91">
        <f t="shared" si="291"/>
        <v>0</v>
      </c>
    </row>
    <row r="1681" spans="1:37" ht="25.4" customHeight="1" thickTop="1" thickBot="1" x14ac:dyDescent="0.3">
      <c r="A1681" s="320" t="s">
        <v>2685</v>
      </c>
      <c r="B1681" s="320"/>
      <c r="C1681" s="320"/>
      <c r="D1681" s="320"/>
      <c r="E1681" s="320"/>
      <c r="F1681" s="320"/>
      <c r="G1681" s="320"/>
      <c r="H1681" s="320"/>
      <c r="I1681" s="320"/>
      <c r="J1681" s="320"/>
      <c r="K1681" s="320"/>
      <c r="L1681" s="320"/>
      <c r="M1681" s="320"/>
      <c r="N1681" s="320"/>
      <c r="O1681" s="320"/>
      <c r="P1681" s="320"/>
      <c r="Q1681" s="320"/>
      <c r="R1681" s="320"/>
      <c r="S1681" s="320"/>
      <c r="T1681" s="320"/>
      <c r="U1681" s="320"/>
      <c r="V1681" s="320"/>
      <c r="W1681" s="320"/>
      <c r="X1681" s="320"/>
      <c r="Y1681" s="320"/>
      <c r="Z1681" s="320"/>
      <c r="AA1681" s="320"/>
      <c r="AB1681" s="320"/>
      <c r="AC1681" s="320"/>
      <c r="AD1681" s="88">
        <f>'Art. 121'!Q1613</f>
        <v>0</v>
      </c>
      <c r="AE1681" s="89">
        <f t="shared" si="285"/>
        <v>0</v>
      </c>
      <c r="AF1681">
        <f t="shared" si="286"/>
        <v>0</v>
      </c>
      <c r="AG1681" s="86">
        <f t="shared" si="287"/>
        <v>1</v>
      </c>
      <c r="AH1681" s="90">
        <f t="shared" si="288"/>
        <v>0</v>
      </c>
      <c r="AI1681" s="91">
        <f t="shared" si="289"/>
        <v>3.8461538461538464E-2</v>
      </c>
      <c r="AJ1681" s="91">
        <f t="shared" si="290"/>
        <v>0</v>
      </c>
      <c r="AK1681" s="91">
        <f t="shared" si="291"/>
        <v>0</v>
      </c>
    </row>
    <row r="1682" spans="1:37" ht="25.4" customHeight="1" thickTop="1" thickBot="1" x14ac:dyDescent="0.3">
      <c r="A1682" s="320" t="s">
        <v>1801</v>
      </c>
      <c r="B1682" s="320"/>
      <c r="C1682" s="320"/>
      <c r="D1682" s="320"/>
      <c r="E1682" s="320"/>
      <c r="F1682" s="320"/>
      <c r="G1682" s="320"/>
      <c r="H1682" s="320"/>
      <c r="I1682" s="320"/>
      <c r="J1682" s="320"/>
      <c r="K1682" s="320"/>
      <c r="L1682" s="320"/>
      <c r="M1682" s="320"/>
      <c r="N1682" s="320"/>
      <c r="O1682" s="320"/>
      <c r="P1682" s="320"/>
      <c r="Q1682" s="320"/>
      <c r="R1682" s="320"/>
      <c r="S1682" s="320"/>
      <c r="T1682" s="320"/>
      <c r="U1682" s="320"/>
      <c r="V1682" s="320"/>
      <c r="W1682" s="320"/>
      <c r="X1682" s="320"/>
      <c r="Y1682" s="320"/>
      <c r="Z1682" s="320"/>
      <c r="AA1682" s="320"/>
      <c r="AB1682" s="320"/>
      <c r="AC1682" s="320"/>
      <c r="AD1682" s="88">
        <f>'Art. 121'!Q1614</f>
        <v>0</v>
      </c>
      <c r="AE1682" s="89">
        <f t="shared" si="285"/>
        <v>0</v>
      </c>
      <c r="AF1682">
        <f t="shared" si="286"/>
        <v>0</v>
      </c>
      <c r="AG1682" s="86">
        <f t="shared" si="287"/>
        <v>1</v>
      </c>
      <c r="AH1682" s="90">
        <f t="shared" si="288"/>
        <v>0</v>
      </c>
      <c r="AI1682" s="91">
        <f t="shared" si="289"/>
        <v>3.8461538461538464E-2</v>
      </c>
      <c r="AJ1682" s="91">
        <f t="shared" si="290"/>
        <v>0</v>
      </c>
      <c r="AK1682" s="91">
        <f t="shared" si="291"/>
        <v>0</v>
      </c>
    </row>
    <row r="1683" spans="1:37" ht="25.4" customHeight="1" thickTop="1" thickBot="1" x14ac:dyDescent="0.3">
      <c r="A1683" s="320" t="s">
        <v>1803</v>
      </c>
      <c r="B1683" s="320"/>
      <c r="C1683" s="320"/>
      <c r="D1683" s="320"/>
      <c r="E1683" s="320"/>
      <c r="F1683" s="320"/>
      <c r="G1683" s="320"/>
      <c r="H1683" s="320"/>
      <c r="I1683" s="320"/>
      <c r="J1683" s="320"/>
      <c r="K1683" s="320"/>
      <c r="L1683" s="320"/>
      <c r="M1683" s="320"/>
      <c r="N1683" s="320"/>
      <c r="O1683" s="320"/>
      <c r="P1683" s="320"/>
      <c r="Q1683" s="320"/>
      <c r="R1683" s="320"/>
      <c r="S1683" s="320"/>
      <c r="T1683" s="320"/>
      <c r="U1683" s="320"/>
      <c r="V1683" s="320"/>
      <c r="W1683" s="320"/>
      <c r="X1683" s="320"/>
      <c r="Y1683" s="320"/>
      <c r="Z1683" s="320"/>
      <c r="AA1683" s="320"/>
      <c r="AB1683" s="320"/>
      <c r="AC1683" s="320"/>
      <c r="AD1683" s="88">
        <f>'Art. 121'!Q1615</f>
        <v>0</v>
      </c>
      <c r="AE1683" s="89">
        <f t="shared" si="285"/>
        <v>0</v>
      </c>
      <c r="AF1683">
        <f t="shared" si="286"/>
        <v>0</v>
      </c>
      <c r="AG1683" s="86">
        <f t="shared" si="287"/>
        <v>1</v>
      </c>
      <c r="AH1683" s="90">
        <f t="shared" si="288"/>
        <v>0</v>
      </c>
      <c r="AI1683" s="91">
        <f t="shared" si="289"/>
        <v>3.8461538461538464E-2</v>
      </c>
      <c r="AJ1683" s="91">
        <f t="shared" si="290"/>
        <v>0</v>
      </c>
      <c r="AK1683" s="91">
        <f t="shared" si="291"/>
        <v>0</v>
      </c>
    </row>
    <row r="1684" spans="1:37" ht="25.4" customHeight="1" thickTop="1" thickBot="1" x14ac:dyDescent="0.3">
      <c r="A1684" s="321" t="s">
        <v>2686</v>
      </c>
      <c r="B1684" s="321"/>
      <c r="C1684" s="321"/>
      <c r="D1684" s="321"/>
      <c r="E1684" s="321"/>
      <c r="F1684" s="321"/>
      <c r="G1684" s="321"/>
      <c r="H1684" s="321"/>
      <c r="I1684" s="321"/>
      <c r="J1684" s="321"/>
      <c r="K1684" s="321"/>
      <c r="L1684" s="321"/>
      <c r="M1684" s="321"/>
      <c r="N1684" s="321"/>
      <c r="O1684" s="321"/>
      <c r="P1684" s="321"/>
      <c r="Q1684" s="321"/>
      <c r="R1684" s="321"/>
      <c r="S1684" s="321"/>
      <c r="T1684" s="321"/>
      <c r="U1684" s="321"/>
      <c r="V1684" s="321"/>
      <c r="W1684" s="321"/>
      <c r="X1684" s="321"/>
      <c r="Y1684" s="321"/>
      <c r="Z1684" s="321"/>
      <c r="AA1684" s="321"/>
      <c r="AB1684" s="321"/>
      <c r="AC1684" s="321"/>
      <c r="AD1684" s="88">
        <f>'Art. 121'!Q1616</f>
        <v>0</v>
      </c>
      <c r="AE1684" s="89">
        <f t="shared" si="285"/>
        <v>0</v>
      </c>
      <c r="AF1684">
        <f t="shared" si="286"/>
        <v>0</v>
      </c>
      <c r="AG1684" s="86">
        <f t="shared" si="287"/>
        <v>1</v>
      </c>
      <c r="AH1684" s="90">
        <f t="shared" si="288"/>
        <v>0</v>
      </c>
      <c r="AI1684" s="91">
        <f t="shared" si="289"/>
        <v>3.8461538461538464E-2</v>
      </c>
      <c r="AJ1684" s="91">
        <f t="shared" si="290"/>
        <v>0</v>
      </c>
      <c r="AK1684" s="91">
        <f t="shared" si="291"/>
        <v>0</v>
      </c>
    </row>
    <row r="1685" spans="1:37" ht="25.4" customHeight="1" thickTop="1" thickBot="1" x14ac:dyDescent="0.3">
      <c r="A1685" s="320" t="s">
        <v>1806</v>
      </c>
      <c r="B1685" s="320"/>
      <c r="C1685" s="320"/>
      <c r="D1685" s="320"/>
      <c r="E1685" s="320"/>
      <c r="F1685" s="320"/>
      <c r="G1685" s="320"/>
      <c r="H1685" s="320"/>
      <c r="I1685" s="320"/>
      <c r="J1685" s="320"/>
      <c r="K1685" s="320"/>
      <c r="L1685" s="320"/>
      <c r="M1685" s="320"/>
      <c r="N1685" s="320"/>
      <c r="O1685" s="320"/>
      <c r="P1685" s="320"/>
      <c r="Q1685" s="320"/>
      <c r="R1685" s="320"/>
      <c r="S1685" s="320"/>
      <c r="T1685" s="320"/>
      <c r="U1685" s="320"/>
      <c r="V1685" s="320"/>
      <c r="W1685" s="320"/>
      <c r="X1685" s="320"/>
      <c r="Y1685" s="320"/>
      <c r="Z1685" s="320"/>
      <c r="AA1685" s="320"/>
      <c r="AB1685" s="320"/>
      <c r="AC1685" s="320"/>
      <c r="AD1685" s="88">
        <f>'Art. 121'!Q1617</f>
        <v>0</v>
      </c>
      <c r="AE1685" s="89">
        <f t="shared" si="285"/>
        <v>0</v>
      </c>
      <c r="AF1685">
        <f t="shared" si="286"/>
        <v>0</v>
      </c>
      <c r="AG1685" s="86">
        <f t="shared" si="287"/>
        <v>1</v>
      </c>
      <c r="AH1685" s="90">
        <f t="shared" si="288"/>
        <v>0</v>
      </c>
      <c r="AI1685" s="91">
        <f t="shared" si="289"/>
        <v>3.8461538461538464E-2</v>
      </c>
      <c r="AJ1685" s="91">
        <f t="shared" si="290"/>
        <v>0</v>
      </c>
      <c r="AK1685" s="91">
        <f t="shared" si="291"/>
        <v>0</v>
      </c>
    </row>
    <row r="1686" spans="1:37" ht="25.4" customHeight="1" thickTop="1" thickBot="1" x14ac:dyDescent="0.3">
      <c r="A1686" s="320" t="s">
        <v>1808</v>
      </c>
      <c r="B1686" s="320"/>
      <c r="C1686" s="320"/>
      <c r="D1686" s="320"/>
      <c r="E1686" s="320"/>
      <c r="F1686" s="320"/>
      <c r="G1686" s="320"/>
      <c r="H1686" s="320"/>
      <c r="I1686" s="320"/>
      <c r="J1686" s="320"/>
      <c r="K1686" s="320"/>
      <c r="L1686" s="320"/>
      <c r="M1686" s="320"/>
      <c r="N1686" s="320"/>
      <c r="O1686" s="320"/>
      <c r="P1686" s="320"/>
      <c r="Q1686" s="320"/>
      <c r="R1686" s="320"/>
      <c r="S1686" s="320"/>
      <c r="T1686" s="320"/>
      <c r="U1686" s="320"/>
      <c r="V1686" s="320"/>
      <c r="W1686" s="320"/>
      <c r="X1686" s="320"/>
      <c r="Y1686" s="320"/>
      <c r="Z1686" s="320"/>
      <c r="AA1686" s="320"/>
      <c r="AB1686" s="320"/>
      <c r="AC1686" s="320"/>
      <c r="AD1686" s="88">
        <f>'Art. 121'!Q1618</f>
        <v>0</v>
      </c>
      <c r="AE1686" s="89">
        <f t="shared" si="285"/>
        <v>0</v>
      </c>
      <c r="AF1686">
        <f t="shared" si="286"/>
        <v>0</v>
      </c>
      <c r="AG1686" s="86">
        <f t="shared" si="287"/>
        <v>1</v>
      </c>
      <c r="AH1686" s="90">
        <f t="shared" si="288"/>
        <v>0</v>
      </c>
      <c r="AI1686" s="91">
        <f t="shared" si="289"/>
        <v>3.8461538461538464E-2</v>
      </c>
      <c r="AJ1686" s="91">
        <f t="shared" si="290"/>
        <v>0</v>
      </c>
      <c r="AK1686" s="91">
        <f t="shared" si="291"/>
        <v>0</v>
      </c>
    </row>
    <row r="1687" spans="1:37" ht="25.4" customHeight="1" thickTop="1" thickBot="1" x14ac:dyDescent="0.3">
      <c r="A1687" s="320" t="s">
        <v>1810</v>
      </c>
      <c r="B1687" s="320"/>
      <c r="C1687" s="320"/>
      <c r="D1687" s="320"/>
      <c r="E1687" s="320"/>
      <c r="F1687" s="320"/>
      <c r="G1687" s="320"/>
      <c r="H1687" s="320"/>
      <c r="I1687" s="320"/>
      <c r="J1687" s="320"/>
      <c r="K1687" s="320"/>
      <c r="L1687" s="320"/>
      <c r="M1687" s="320"/>
      <c r="N1687" s="320"/>
      <c r="O1687" s="320"/>
      <c r="P1687" s="320"/>
      <c r="Q1687" s="320"/>
      <c r="R1687" s="320"/>
      <c r="S1687" s="320"/>
      <c r="T1687" s="320"/>
      <c r="U1687" s="320"/>
      <c r="V1687" s="320"/>
      <c r="W1687" s="320"/>
      <c r="X1687" s="320"/>
      <c r="Y1687" s="320"/>
      <c r="Z1687" s="320"/>
      <c r="AA1687" s="320"/>
      <c r="AB1687" s="320"/>
      <c r="AC1687" s="320"/>
      <c r="AD1687" s="88">
        <f>'Art. 121'!Q1619</f>
        <v>0</v>
      </c>
      <c r="AE1687" s="89">
        <f t="shared" si="285"/>
        <v>0</v>
      </c>
      <c r="AF1687">
        <f t="shared" si="286"/>
        <v>0</v>
      </c>
      <c r="AG1687" s="86">
        <f t="shared" si="287"/>
        <v>1</v>
      </c>
      <c r="AH1687" s="90">
        <f t="shared" si="288"/>
        <v>0</v>
      </c>
      <c r="AI1687" s="91">
        <f t="shared" si="289"/>
        <v>3.8461538461538464E-2</v>
      </c>
      <c r="AJ1687" s="91">
        <f t="shared" si="290"/>
        <v>0</v>
      </c>
      <c r="AK1687" s="91">
        <f t="shared" si="291"/>
        <v>0</v>
      </c>
    </row>
    <row r="1688" spans="1:37" ht="25.4" customHeight="1" thickTop="1" thickBot="1" x14ac:dyDescent="0.3">
      <c r="A1688" s="320" t="s">
        <v>2687</v>
      </c>
      <c r="B1688" s="320"/>
      <c r="C1688" s="320"/>
      <c r="D1688" s="320"/>
      <c r="E1688" s="320"/>
      <c r="F1688" s="320"/>
      <c r="G1688" s="320"/>
      <c r="H1688" s="320"/>
      <c r="I1688" s="320"/>
      <c r="J1688" s="320"/>
      <c r="K1688" s="320"/>
      <c r="L1688" s="320"/>
      <c r="M1688" s="320"/>
      <c r="N1688" s="320"/>
      <c r="O1688" s="320"/>
      <c r="P1688" s="320"/>
      <c r="Q1688" s="320"/>
      <c r="R1688" s="320"/>
      <c r="S1688" s="320"/>
      <c r="T1688" s="320"/>
      <c r="U1688" s="320"/>
      <c r="V1688" s="320"/>
      <c r="W1688" s="320"/>
      <c r="X1688" s="320"/>
      <c r="Y1688" s="320"/>
      <c r="Z1688" s="320"/>
      <c r="AA1688" s="320"/>
      <c r="AB1688" s="320"/>
      <c r="AC1688" s="320"/>
      <c r="AD1688" s="88">
        <f>'Art. 121'!Q1620</f>
        <v>0</v>
      </c>
      <c r="AE1688" s="89">
        <f t="shared" si="285"/>
        <v>0</v>
      </c>
      <c r="AF1688">
        <f t="shared" si="286"/>
        <v>0</v>
      </c>
      <c r="AG1688" s="86">
        <f t="shared" si="287"/>
        <v>1</v>
      </c>
      <c r="AH1688" s="90">
        <f t="shared" si="288"/>
        <v>0</v>
      </c>
      <c r="AI1688" s="91">
        <f t="shared" si="289"/>
        <v>3.8461538461538464E-2</v>
      </c>
      <c r="AJ1688" s="91">
        <f t="shared" si="290"/>
        <v>0</v>
      </c>
      <c r="AK1688" s="91">
        <f t="shared" si="291"/>
        <v>0</v>
      </c>
    </row>
    <row r="1689" spans="1:37" ht="25.4" customHeight="1" thickTop="1" thickBot="1" x14ac:dyDescent="0.3">
      <c r="A1689" s="321" t="s">
        <v>1813</v>
      </c>
      <c r="B1689" s="321"/>
      <c r="C1689" s="321"/>
      <c r="D1689" s="321"/>
      <c r="E1689" s="321"/>
      <c r="F1689" s="321"/>
      <c r="G1689" s="321"/>
      <c r="H1689" s="321"/>
      <c r="I1689" s="321"/>
      <c r="J1689" s="321"/>
      <c r="K1689" s="321"/>
      <c r="L1689" s="321"/>
      <c r="M1689" s="321"/>
      <c r="N1689" s="321"/>
      <c r="O1689" s="321"/>
      <c r="P1689" s="321"/>
      <c r="Q1689" s="321"/>
      <c r="R1689" s="321"/>
      <c r="S1689" s="321"/>
      <c r="T1689" s="321"/>
      <c r="U1689" s="321"/>
      <c r="V1689" s="321"/>
      <c r="W1689" s="321"/>
      <c r="X1689" s="321"/>
      <c r="Y1689" s="321"/>
      <c r="Z1689" s="321"/>
      <c r="AA1689" s="321"/>
      <c r="AB1689" s="321"/>
      <c r="AC1689" s="321"/>
      <c r="AD1689" s="88">
        <f>'Art. 121'!Q1621</f>
        <v>0</v>
      </c>
      <c r="AE1689" s="89">
        <f t="shared" si="285"/>
        <v>0</v>
      </c>
      <c r="AF1689">
        <f t="shared" si="286"/>
        <v>0</v>
      </c>
      <c r="AG1689" s="86">
        <f t="shared" si="287"/>
        <v>1</v>
      </c>
      <c r="AH1689" s="90">
        <f t="shared" si="288"/>
        <v>0</v>
      </c>
      <c r="AI1689" s="91">
        <f t="shared" si="289"/>
        <v>3.8461538461538464E-2</v>
      </c>
      <c r="AJ1689" s="91">
        <f t="shared" si="290"/>
        <v>0</v>
      </c>
      <c r="AK1689" s="91">
        <f t="shared" si="291"/>
        <v>0</v>
      </c>
    </row>
    <row r="1690" spans="1:37" ht="25.4" customHeight="1" thickTop="1" thickBot="1" x14ac:dyDescent="0.3">
      <c r="A1690" s="321" t="s">
        <v>1815</v>
      </c>
      <c r="B1690" s="321"/>
      <c r="C1690" s="321"/>
      <c r="D1690" s="321"/>
      <c r="E1690" s="321"/>
      <c r="F1690" s="321"/>
      <c r="G1690" s="321"/>
      <c r="H1690" s="321"/>
      <c r="I1690" s="321"/>
      <c r="J1690" s="321"/>
      <c r="K1690" s="321"/>
      <c r="L1690" s="321"/>
      <c r="M1690" s="321"/>
      <c r="N1690" s="321"/>
      <c r="O1690" s="321"/>
      <c r="P1690" s="321"/>
      <c r="Q1690" s="321"/>
      <c r="R1690" s="321"/>
      <c r="S1690" s="321"/>
      <c r="T1690" s="321"/>
      <c r="U1690" s="321"/>
      <c r="V1690" s="321"/>
      <c r="W1690" s="321"/>
      <c r="X1690" s="321"/>
      <c r="Y1690" s="321"/>
      <c r="Z1690" s="321"/>
      <c r="AA1690" s="321"/>
      <c r="AB1690" s="321"/>
      <c r="AC1690" s="321"/>
      <c r="AD1690" s="88">
        <f>'Art. 121'!Q1622</f>
        <v>0</v>
      </c>
      <c r="AE1690" s="89">
        <f t="shared" si="285"/>
        <v>0</v>
      </c>
      <c r="AF1690">
        <f t="shared" si="286"/>
        <v>0</v>
      </c>
      <c r="AG1690" s="86">
        <f t="shared" si="287"/>
        <v>1</v>
      </c>
      <c r="AH1690" s="90">
        <f t="shared" si="288"/>
        <v>0</v>
      </c>
      <c r="AI1690" s="91">
        <f t="shared" si="289"/>
        <v>3.8461538461538464E-2</v>
      </c>
      <c r="AJ1690" s="91">
        <f t="shared" si="290"/>
        <v>0</v>
      </c>
      <c r="AK1690" s="91">
        <f t="shared" si="291"/>
        <v>0</v>
      </c>
    </row>
    <row r="1691" spans="1:37" ht="25.4" customHeight="1" thickTop="1" thickBot="1" x14ac:dyDescent="0.3">
      <c r="A1691" s="320" t="s">
        <v>1817</v>
      </c>
      <c r="B1691" s="320"/>
      <c r="C1691" s="320"/>
      <c r="D1691" s="320"/>
      <c r="E1691" s="320"/>
      <c r="F1691" s="320"/>
      <c r="G1691" s="320"/>
      <c r="H1691" s="320"/>
      <c r="I1691" s="320"/>
      <c r="J1691" s="320"/>
      <c r="K1691" s="320"/>
      <c r="L1691" s="320"/>
      <c r="M1691" s="320"/>
      <c r="N1691" s="320"/>
      <c r="O1691" s="320"/>
      <c r="P1691" s="320"/>
      <c r="Q1691" s="320"/>
      <c r="R1691" s="320"/>
      <c r="S1691" s="320"/>
      <c r="T1691" s="320"/>
      <c r="U1691" s="320"/>
      <c r="V1691" s="320"/>
      <c r="W1691" s="320"/>
      <c r="X1691" s="320"/>
      <c r="Y1691" s="320"/>
      <c r="Z1691" s="320"/>
      <c r="AA1691" s="320"/>
      <c r="AB1691" s="320"/>
      <c r="AC1691" s="320"/>
      <c r="AD1691" s="88">
        <f>'Art. 121'!Q1623</f>
        <v>0</v>
      </c>
      <c r="AE1691" s="89">
        <f t="shared" si="285"/>
        <v>0</v>
      </c>
      <c r="AF1691">
        <f t="shared" si="286"/>
        <v>0</v>
      </c>
      <c r="AG1691" s="86">
        <f t="shared" si="287"/>
        <v>1</v>
      </c>
      <c r="AH1691" s="90">
        <f t="shared" si="288"/>
        <v>0</v>
      </c>
      <c r="AI1691" s="91">
        <f t="shared" si="289"/>
        <v>3.8461538461538464E-2</v>
      </c>
      <c r="AJ1691" s="91">
        <f t="shared" si="290"/>
        <v>0</v>
      </c>
      <c r="AK1691" s="91">
        <f t="shared" si="291"/>
        <v>0</v>
      </c>
    </row>
    <row r="1692" spans="1:37" ht="25.4" customHeight="1" thickTop="1" thickBot="1" x14ac:dyDescent="0.3">
      <c r="A1692" s="320" t="s">
        <v>1819</v>
      </c>
      <c r="B1692" s="320"/>
      <c r="C1692" s="320"/>
      <c r="D1692" s="320"/>
      <c r="E1692" s="320"/>
      <c r="F1692" s="320"/>
      <c r="G1692" s="320"/>
      <c r="H1692" s="320"/>
      <c r="I1692" s="320"/>
      <c r="J1692" s="320"/>
      <c r="K1692" s="320"/>
      <c r="L1692" s="320"/>
      <c r="M1692" s="320"/>
      <c r="N1692" s="320"/>
      <c r="O1692" s="320"/>
      <c r="P1692" s="320"/>
      <c r="Q1692" s="320"/>
      <c r="R1692" s="320"/>
      <c r="S1692" s="320"/>
      <c r="T1692" s="320"/>
      <c r="U1692" s="320"/>
      <c r="V1692" s="320"/>
      <c r="W1692" s="320"/>
      <c r="X1692" s="320"/>
      <c r="Y1692" s="320"/>
      <c r="Z1692" s="320"/>
      <c r="AA1692" s="320"/>
      <c r="AB1692" s="320"/>
      <c r="AC1692" s="320"/>
      <c r="AD1692" s="88">
        <f>'Art. 121'!Q1624</f>
        <v>0</v>
      </c>
      <c r="AE1692" s="89">
        <f t="shared" si="285"/>
        <v>0</v>
      </c>
      <c r="AF1692">
        <f t="shared" si="286"/>
        <v>0</v>
      </c>
      <c r="AG1692" s="86">
        <f t="shared" si="287"/>
        <v>1</v>
      </c>
      <c r="AH1692" s="90">
        <f t="shared" si="288"/>
        <v>0</v>
      </c>
      <c r="AI1692" s="91">
        <f t="shared" si="289"/>
        <v>3.8461538461538464E-2</v>
      </c>
      <c r="AJ1692" s="91">
        <f t="shared" si="290"/>
        <v>0</v>
      </c>
      <c r="AK1692" s="91">
        <f t="shared" si="291"/>
        <v>0</v>
      </c>
    </row>
    <row r="1693" spans="1:37" ht="25.4" customHeight="1" thickTop="1" thickBot="1" x14ac:dyDescent="0.3">
      <c r="A1693" s="320" t="s">
        <v>1821</v>
      </c>
      <c r="B1693" s="320"/>
      <c r="C1693" s="320"/>
      <c r="D1693" s="320"/>
      <c r="E1693" s="320"/>
      <c r="F1693" s="320"/>
      <c r="G1693" s="320"/>
      <c r="H1693" s="320"/>
      <c r="I1693" s="320"/>
      <c r="J1693" s="320"/>
      <c r="K1693" s="320"/>
      <c r="L1693" s="320"/>
      <c r="M1693" s="320"/>
      <c r="N1693" s="320"/>
      <c r="O1693" s="320"/>
      <c r="P1693" s="320"/>
      <c r="Q1693" s="320"/>
      <c r="R1693" s="320"/>
      <c r="S1693" s="320"/>
      <c r="T1693" s="320"/>
      <c r="U1693" s="320"/>
      <c r="V1693" s="320"/>
      <c r="W1693" s="320"/>
      <c r="X1693" s="320"/>
      <c r="Y1693" s="320"/>
      <c r="Z1693" s="320"/>
      <c r="AA1693" s="320"/>
      <c r="AB1693" s="320"/>
      <c r="AC1693" s="320"/>
      <c r="AD1693" s="88">
        <f>'Art. 121'!Q1625</f>
        <v>0</v>
      </c>
      <c r="AE1693" s="89">
        <f t="shared" si="285"/>
        <v>0</v>
      </c>
      <c r="AF1693">
        <f t="shared" si="286"/>
        <v>0</v>
      </c>
      <c r="AG1693" s="86">
        <f t="shared" si="287"/>
        <v>1</v>
      </c>
      <c r="AH1693" s="90">
        <f t="shared" si="288"/>
        <v>0</v>
      </c>
      <c r="AI1693" s="91">
        <f t="shared" si="289"/>
        <v>3.8461538461538464E-2</v>
      </c>
      <c r="AJ1693" s="91">
        <f t="shared" si="290"/>
        <v>0</v>
      </c>
      <c r="AK1693" s="91">
        <f t="shared" si="291"/>
        <v>0</v>
      </c>
    </row>
    <row r="1694" spans="1:37" ht="25.4" customHeight="1" thickTop="1" x14ac:dyDescent="0.25">
      <c r="A1694" s="289" t="s">
        <v>2688</v>
      </c>
      <c r="B1694" s="289"/>
      <c r="C1694" s="289"/>
      <c r="D1694" s="289"/>
      <c r="E1694" s="289"/>
      <c r="F1694" s="289"/>
      <c r="G1694" s="289"/>
      <c r="H1694" s="289"/>
      <c r="I1694" s="289"/>
      <c r="J1694" s="289"/>
      <c r="K1694" s="289"/>
      <c r="L1694" s="289"/>
      <c r="M1694" s="289"/>
      <c r="N1694" s="289"/>
      <c r="O1694" s="289"/>
      <c r="P1694" s="289"/>
      <c r="Q1694" s="289"/>
      <c r="R1694" s="289"/>
      <c r="S1694" s="289"/>
      <c r="T1694" s="289"/>
      <c r="U1694" s="289"/>
      <c r="V1694" s="289"/>
      <c r="W1694" s="289"/>
      <c r="X1694" s="289"/>
      <c r="Y1694" s="289"/>
      <c r="Z1694" s="289"/>
      <c r="AA1694" s="289"/>
      <c r="AB1694" s="289"/>
      <c r="AC1694" s="289"/>
      <c r="AD1694" s="289"/>
      <c r="AE1694" s="89">
        <f>SUM(AE1668:AE1693)</f>
        <v>0</v>
      </c>
      <c r="AF1694" s="59"/>
      <c r="AG1694" s="92">
        <f>SUM(AG1668:AG1693)</f>
        <v>26</v>
      </c>
      <c r="AH1694" s="93"/>
      <c r="AI1694" s="94"/>
      <c r="AJ1694" s="94"/>
      <c r="AK1694" s="94"/>
    </row>
    <row r="1695" spans="1:37" ht="25.4" customHeight="1" x14ac:dyDescent="0.25">
      <c r="A1695" s="290" t="s">
        <v>2689</v>
      </c>
      <c r="B1695" s="290"/>
      <c r="C1695" s="290"/>
      <c r="D1695" s="290"/>
      <c r="E1695" s="290"/>
      <c r="F1695" s="290"/>
      <c r="G1695" s="290"/>
      <c r="H1695" s="290"/>
      <c r="I1695" s="290"/>
      <c r="J1695" s="290"/>
      <c r="K1695" s="290"/>
      <c r="L1695" s="290"/>
      <c r="M1695" s="290"/>
      <c r="N1695" s="290"/>
      <c r="O1695" s="290"/>
      <c r="P1695" s="290"/>
      <c r="Q1695" s="290"/>
      <c r="R1695" s="290"/>
      <c r="S1695" s="290"/>
      <c r="T1695" s="290"/>
      <c r="U1695" s="290"/>
      <c r="V1695" s="290"/>
      <c r="W1695" s="290"/>
      <c r="X1695" s="290"/>
      <c r="Y1695" s="290"/>
      <c r="Z1695" s="290"/>
      <c r="AA1695" s="290"/>
      <c r="AB1695" s="290"/>
      <c r="AC1695" s="290"/>
      <c r="AD1695" s="290"/>
      <c r="AE1695" s="89">
        <f>AE1694/$AE$23*100</f>
        <v>0</v>
      </c>
      <c r="AF1695" s="59"/>
      <c r="AG1695" s="92"/>
      <c r="AH1695" s="93"/>
      <c r="AI1695" s="94"/>
      <c r="AJ1695" s="94"/>
      <c r="AK1695" s="94"/>
    </row>
    <row r="1696" spans="1:37" ht="25.4" customHeight="1" thickBot="1" x14ac:dyDescent="0.3">
      <c r="A1696" s="70"/>
      <c r="B1696" s="70"/>
      <c r="C1696" s="70"/>
      <c r="D1696" s="70"/>
      <c r="E1696" s="70"/>
      <c r="F1696" s="70"/>
      <c r="G1696" s="70"/>
      <c r="H1696" s="70"/>
      <c r="I1696" s="70"/>
      <c r="J1696" s="70"/>
      <c r="K1696" s="70"/>
      <c r="L1696" s="70"/>
      <c r="M1696" s="70"/>
      <c r="N1696" s="70"/>
      <c r="O1696" s="70"/>
      <c r="P1696" s="70"/>
      <c r="Q1696" s="95"/>
      <c r="R1696" s="70"/>
      <c r="S1696" s="70"/>
      <c r="T1696" s="70"/>
      <c r="U1696" s="70"/>
      <c r="V1696" s="70"/>
      <c r="W1696" s="70"/>
      <c r="X1696" s="70"/>
      <c r="Y1696" s="70"/>
      <c r="Z1696" s="70"/>
      <c r="AA1696" s="70"/>
      <c r="AB1696" s="70"/>
      <c r="AC1696" s="70"/>
      <c r="AD1696" s="96"/>
      <c r="AE1696" s="96"/>
    </row>
    <row r="1697" spans="1:37" ht="25.4" customHeight="1" thickTop="1" thickBot="1" x14ac:dyDescent="0.3">
      <c r="A1697" s="291" t="s">
        <v>124</v>
      </c>
      <c r="B1697" s="291"/>
      <c r="C1697" s="291"/>
      <c r="D1697" s="291"/>
      <c r="E1697" s="291"/>
      <c r="F1697" s="291"/>
      <c r="G1697" s="291"/>
      <c r="H1697" s="291"/>
      <c r="I1697" s="291"/>
      <c r="J1697" s="291"/>
      <c r="K1697" s="291"/>
      <c r="L1697" s="291"/>
      <c r="M1697" s="291"/>
      <c r="N1697" s="291"/>
      <c r="O1697" s="291"/>
      <c r="P1697" s="291"/>
      <c r="Q1697" s="291"/>
      <c r="R1697" s="291"/>
      <c r="S1697" s="291"/>
      <c r="T1697" s="291"/>
      <c r="U1697" s="291"/>
      <c r="V1697" s="291"/>
      <c r="W1697" s="291"/>
      <c r="X1697" s="291"/>
      <c r="Y1697" s="291"/>
      <c r="Z1697" s="291"/>
      <c r="AA1697" s="291"/>
      <c r="AB1697" s="291"/>
      <c r="AC1697" s="291"/>
      <c r="AD1697" s="104" t="s">
        <v>65</v>
      </c>
      <c r="AE1697" s="105" t="s">
        <v>9</v>
      </c>
      <c r="AF1697" s="86" t="s">
        <v>330</v>
      </c>
      <c r="AG1697" s="86" t="s">
        <v>331</v>
      </c>
      <c r="AH1697" s="86" t="s">
        <v>332</v>
      </c>
      <c r="AI1697" s="87" t="s">
        <v>333</v>
      </c>
      <c r="AJ1697" s="86"/>
      <c r="AK1697" s="87" t="s">
        <v>334</v>
      </c>
    </row>
    <row r="1698" spans="1:37" ht="25.4" customHeight="1" thickTop="1" thickBot="1" x14ac:dyDescent="0.3">
      <c r="A1698" s="320" t="s">
        <v>1823</v>
      </c>
      <c r="B1698" s="320"/>
      <c r="C1698" s="320"/>
      <c r="D1698" s="320"/>
      <c r="E1698" s="320"/>
      <c r="F1698" s="320"/>
      <c r="G1698" s="320"/>
      <c r="H1698" s="320"/>
      <c r="I1698" s="320"/>
      <c r="J1698" s="320"/>
      <c r="K1698" s="320"/>
      <c r="L1698" s="320"/>
      <c r="M1698" s="320"/>
      <c r="N1698" s="320"/>
      <c r="O1698" s="320"/>
      <c r="P1698" s="320"/>
      <c r="Q1698" s="320"/>
      <c r="R1698" s="320"/>
      <c r="S1698" s="320"/>
      <c r="T1698" s="320"/>
      <c r="U1698" s="320"/>
      <c r="V1698" s="320"/>
      <c r="W1698" s="320"/>
      <c r="X1698" s="320"/>
      <c r="Y1698" s="320"/>
      <c r="Z1698" s="320"/>
      <c r="AA1698" s="320"/>
      <c r="AB1698" s="320"/>
      <c r="AC1698" s="320"/>
      <c r="AD1698" s="88">
        <f>'Art. 121'!Q1628</f>
        <v>0</v>
      </c>
      <c r="AE1698" s="89">
        <f>IF(AG1698=1,AK1698,AG1698)</f>
        <v>0</v>
      </c>
      <c r="AF1698">
        <f>AD1698/2</f>
        <v>0</v>
      </c>
      <c r="AG1698" s="86">
        <f>IF(AND(AF1698&gt;=0,AF1698&lt;=1),1,"No aplica")</f>
        <v>1</v>
      </c>
      <c r="AH1698" s="90">
        <f>AD1698/(AG1698*2)</f>
        <v>0</v>
      </c>
      <c r="AI1698" s="91">
        <f>IF(AG1698=1,AG1698/$AG$1703,"No aplica")</f>
        <v>0.2</v>
      </c>
      <c r="AJ1698" s="91">
        <f>AF1698*AI1698</f>
        <v>0</v>
      </c>
      <c r="AK1698" s="91">
        <f>AJ1698*$AE$23</f>
        <v>0</v>
      </c>
    </row>
    <row r="1699" spans="1:37" ht="25.4" customHeight="1" thickTop="1" thickBot="1" x14ac:dyDescent="0.3">
      <c r="A1699" s="320" t="s">
        <v>1825</v>
      </c>
      <c r="B1699" s="320"/>
      <c r="C1699" s="320"/>
      <c r="D1699" s="320"/>
      <c r="E1699" s="320"/>
      <c r="F1699" s="320"/>
      <c r="G1699" s="320"/>
      <c r="H1699" s="320"/>
      <c r="I1699" s="320"/>
      <c r="J1699" s="320"/>
      <c r="K1699" s="320"/>
      <c r="L1699" s="320"/>
      <c r="M1699" s="320"/>
      <c r="N1699" s="320"/>
      <c r="O1699" s="320"/>
      <c r="P1699" s="320"/>
      <c r="Q1699" s="320"/>
      <c r="R1699" s="320"/>
      <c r="S1699" s="320"/>
      <c r="T1699" s="320"/>
      <c r="U1699" s="320"/>
      <c r="V1699" s="320"/>
      <c r="W1699" s="320"/>
      <c r="X1699" s="320"/>
      <c r="Y1699" s="320"/>
      <c r="Z1699" s="320"/>
      <c r="AA1699" s="320"/>
      <c r="AB1699" s="320"/>
      <c r="AC1699" s="320"/>
      <c r="AD1699" s="88">
        <f>'Art. 121'!Q1629</f>
        <v>0</v>
      </c>
      <c r="AE1699" s="89">
        <f>IF(AG1699=1,AK1699,AG1699)</f>
        <v>0</v>
      </c>
      <c r="AF1699">
        <f>AD1699/2</f>
        <v>0</v>
      </c>
      <c r="AG1699" s="86">
        <f>IF(AND(AF1699&gt;=0,AF1699&lt;=1),1,"No aplica")</f>
        <v>1</v>
      </c>
      <c r="AH1699" s="90">
        <f>AD1699/(AG1699*2)</f>
        <v>0</v>
      </c>
      <c r="AI1699" s="91">
        <f>IF(AG1699=1,AG1699/$AG$1703,"No aplica")</f>
        <v>0.2</v>
      </c>
      <c r="AJ1699" s="91">
        <f>AF1699*AI1699</f>
        <v>0</v>
      </c>
      <c r="AK1699" s="91">
        <f>AJ1699*$AE$23</f>
        <v>0</v>
      </c>
    </row>
    <row r="1700" spans="1:37" ht="25.4" customHeight="1" thickTop="1" thickBot="1" x14ac:dyDescent="0.3">
      <c r="A1700" s="320" t="s">
        <v>1827</v>
      </c>
      <c r="B1700" s="320"/>
      <c r="C1700" s="320"/>
      <c r="D1700" s="320"/>
      <c r="E1700" s="320"/>
      <c r="F1700" s="320"/>
      <c r="G1700" s="320"/>
      <c r="H1700" s="320"/>
      <c r="I1700" s="320"/>
      <c r="J1700" s="320"/>
      <c r="K1700" s="320"/>
      <c r="L1700" s="320"/>
      <c r="M1700" s="320"/>
      <c r="N1700" s="320"/>
      <c r="O1700" s="320"/>
      <c r="P1700" s="320"/>
      <c r="Q1700" s="320"/>
      <c r="R1700" s="320"/>
      <c r="S1700" s="320"/>
      <c r="T1700" s="320"/>
      <c r="U1700" s="320"/>
      <c r="V1700" s="320"/>
      <c r="W1700" s="320"/>
      <c r="X1700" s="320"/>
      <c r="Y1700" s="320"/>
      <c r="Z1700" s="320"/>
      <c r="AA1700" s="320"/>
      <c r="AB1700" s="320"/>
      <c r="AC1700" s="320"/>
      <c r="AD1700" s="88">
        <f>'Art. 121'!Q1630</f>
        <v>0</v>
      </c>
      <c r="AE1700" s="89">
        <f>IF(AG1700=1,AK1700,AG1700)</f>
        <v>0</v>
      </c>
      <c r="AF1700">
        <f>AD1700/2</f>
        <v>0</v>
      </c>
      <c r="AG1700" s="86">
        <f>IF(AND(AF1700&gt;=0,AF1700&lt;=1),1,"No aplica")</f>
        <v>1</v>
      </c>
      <c r="AH1700" s="90">
        <f>AD1700/(AG1700*2)</f>
        <v>0</v>
      </c>
      <c r="AI1700" s="91">
        <f>IF(AG1700=1,AG1700/$AG$1703,"No aplica")</f>
        <v>0.2</v>
      </c>
      <c r="AJ1700" s="91">
        <f>AF1700*AI1700</f>
        <v>0</v>
      </c>
      <c r="AK1700" s="91">
        <f>AJ1700*$AE$23</f>
        <v>0</v>
      </c>
    </row>
    <row r="1701" spans="1:37" ht="25.4" customHeight="1" thickTop="1" thickBot="1" x14ac:dyDescent="0.3">
      <c r="A1701" s="320" t="s">
        <v>1829</v>
      </c>
      <c r="B1701" s="320"/>
      <c r="C1701" s="320"/>
      <c r="D1701" s="320"/>
      <c r="E1701" s="320"/>
      <c r="F1701" s="320"/>
      <c r="G1701" s="320"/>
      <c r="H1701" s="320"/>
      <c r="I1701" s="320"/>
      <c r="J1701" s="320"/>
      <c r="K1701" s="320"/>
      <c r="L1701" s="320"/>
      <c r="M1701" s="320"/>
      <c r="N1701" s="320"/>
      <c r="O1701" s="320"/>
      <c r="P1701" s="320"/>
      <c r="Q1701" s="320"/>
      <c r="R1701" s="320"/>
      <c r="S1701" s="320"/>
      <c r="T1701" s="320"/>
      <c r="U1701" s="320"/>
      <c r="V1701" s="320"/>
      <c r="W1701" s="320"/>
      <c r="X1701" s="320"/>
      <c r="Y1701" s="320"/>
      <c r="Z1701" s="320"/>
      <c r="AA1701" s="320"/>
      <c r="AB1701" s="320"/>
      <c r="AC1701" s="320"/>
      <c r="AD1701" s="88">
        <f>'Art. 121'!Q1631</f>
        <v>0</v>
      </c>
      <c r="AE1701" s="89">
        <f>IF(AG1701=1,AK1701,AG1701)</f>
        <v>0</v>
      </c>
      <c r="AF1701">
        <f>AD1701/2</f>
        <v>0</v>
      </c>
      <c r="AG1701" s="86">
        <f>IF(AND(AF1701&gt;=0,AF1701&lt;=1),1,"No aplica")</f>
        <v>1</v>
      </c>
      <c r="AH1701" s="90">
        <f>AD1701/(AG1701*2)</f>
        <v>0</v>
      </c>
      <c r="AI1701" s="91">
        <f>IF(AG1701=1,AG1701/$AG$1703,"No aplica")</f>
        <v>0.2</v>
      </c>
      <c r="AJ1701" s="91">
        <f>AF1701*AI1701</f>
        <v>0</v>
      </c>
      <c r="AK1701" s="91">
        <f>AJ1701*$AE$23</f>
        <v>0</v>
      </c>
    </row>
    <row r="1702" spans="1:37" ht="25.4" customHeight="1" thickTop="1" thickBot="1" x14ac:dyDescent="0.3">
      <c r="A1702" s="320" t="s">
        <v>1831</v>
      </c>
      <c r="B1702" s="320"/>
      <c r="C1702" s="320"/>
      <c r="D1702" s="320"/>
      <c r="E1702" s="320"/>
      <c r="F1702" s="320"/>
      <c r="G1702" s="320"/>
      <c r="H1702" s="320"/>
      <c r="I1702" s="320"/>
      <c r="J1702" s="320"/>
      <c r="K1702" s="320"/>
      <c r="L1702" s="320"/>
      <c r="M1702" s="320"/>
      <c r="N1702" s="320"/>
      <c r="O1702" s="320"/>
      <c r="P1702" s="320"/>
      <c r="Q1702" s="320"/>
      <c r="R1702" s="320"/>
      <c r="S1702" s="320"/>
      <c r="T1702" s="320"/>
      <c r="U1702" s="320"/>
      <c r="V1702" s="320"/>
      <c r="W1702" s="320"/>
      <c r="X1702" s="320"/>
      <c r="Y1702" s="320"/>
      <c r="Z1702" s="320"/>
      <c r="AA1702" s="320"/>
      <c r="AB1702" s="320"/>
      <c r="AC1702" s="320"/>
      <c r="AD1702" s="88">
        <f>'Art. 121'!Q1632</f>
        <v>0</v>
      </c>
      <c r="AE1702" s="89">
        <f>IF(AG1702=1,AK1702,AG1702)</f>
        <v>0</v>
      </c>
      <c r="AF1702">
        <f>AD1702/2</f>
        <v>0</v>
      </c>
      <c r="AG1702" s="86">
        <f>IF(AND(AF1702&gt;=0,AF1702&lt;=1),1,"No aplica")</f>
        <v>1</v>
      </c>
      <c r="AH1702" s="90">
        <f>AD1702/(AG1702*2)</f>
        <v>0</v>
      </c>
      <c r="AI1702" s="91">
        <f>IF(AG1702=1,AG1702/$AG$1703,"No aplica")</f>
        <v>0.2</v>
      </c>
      <c r="AJ1702" s="91">
        <f>AF1702*AI1702</f>
        <v>0</v>
      </c>
      <c r="AK1702" s="91">
        <f>AJ1702*$AE$23</f>
        <v>0</v>
      </c>
    </row>
    <row r="1703" spans="1:37" ht="25.4" customHeight="1" thickTop="1" x14ac:dyDescent="0.25">
      <c r="A1703" s="289" t="s">
        <v>2690</v>
      </c>
      <c r="B1703" s="289"/>
      <c r="C1703" s="289"/>
      <c r="D1703" s="289"/>
      <c r="E1703" s="289"/>
      <c r="F1703" s="289"/>
      <c r="G1703" s="289"/>
      <c r="H1703" s="289"/>
      <c r="I1703" s="289"/>
      <c r="J1703" s="289"/>
      <c r="K1703" s="289"/>
      <c r="L1703" s="289"/>
      <c r="M1703" s="289"/>
      <c r="N1703" s="289"/>
      <c r="O1703" s="289"/>
      <c r="P1703" s="289"/>
      <c r="Q1703" s="289"/>
      <c r="R1703" s="289"/>
      <c r="S1703" s="289"/>
      <c r="T1703" s="289"/>
      <c r="U1703" s="289"/>
      <c r="V1703" s="289"/>
      <c r="W1703" s="289"/>
      <c r="X1703" s="289"/>
      <c r="Y1703" s="289"/>
      <c r="Z1703" s="289"/>
      <c r="AA1703" s="289"/>
      <c r="AB1703" s="289"/>
      <c r="AC1703" s="289"/>
      <c r="AD1703" s="289"/>
      <c r="AE1703" s="89">
        <f>SUM(AE1696:AE1702)</f>
        <v>0</v>
      </c>
      <c r="AF1703" s="59"/>
      <c r="AG1703" s="92">
        <f>SUM(AG1698:AG1702)</f>
        <v>5</v>
      </c>
      <c r="AH1703" s="93"/>
      <c r="AI1703" s="94"/>
      <c r="AJ1703" s="94"/>
      <c r="AK1703" s="94"/>
    </row>
    <row r="1704" spans="1:37" ht="25.4" customHeight="1" x14ac:dyDescent="0.25">
      <c r="A1704" s="290" t="s">
        <v>2691</v>
      </c>
      <c r="B1704" s="290"/>
      <c r="C1704" s="290"/>
      <c r="D1704" s="290"/>
      <c r="E1704" s="290"/>
      <c r="F1704" s="290"/>
      <c r="G1704" s="290"/>
      <c r="H1704" s="290"/>
      <c r="I1704" s="290"/>
      <c r="J1704" s="290"/>
      <c r="K1704" s="290"/>
      <c r="L1704" s="290"/>
      <c r="M1704" s="290"/>
      <c r="N1704" s="290"/>
      <c r="O1704" s="290"/>
      <c r="P1704" s="290"/>
      <c r="Q1704" s="290"/>
      <c r="R1704" s="290"/>
      <c r="S1704" s="290"/>
      <c r="T1704" s="290"/>
      <c r="U1704" s="290"/>
      <c r="V1704" s="290"/>
      <c r="W1704" s="290"/>
      <c r="X1704" s="290"/>
      <c r="Y1704" s="290"/>
      <c r="Z1704" s="290"/>
      <c r="AA1704" s="290"/>
      <c r="AB1704" s="290"/>
      <c r="AC1704" s="290"/>
      <c r="AD1704" s="290"/>
      <c r="AE1704" s="89">
        <f>AE1703/$AE$23*100</f>
        <v>0</v>
      </c>
      <c r="AF1704" s="59"/>
      <c r="AG1704" s="92"/>
      <c r="AH1704" s="93"/>
      <c r="AI1704" s="94"/>
      <c r="AJ1704" s="94"/>
      <c r="AK1704" s="94"/>
    </row>
    <row r="1705" spans="1:37" ht="25.4" customHeight="1" x14ac:dyDescent="0.25">
      <c r="A1705" s="100"/>
      <c r="B1705" s="100"/>
      <c r="C1705" s="100"/>
      <c r="D1705" s="100"/>
      <c r="E1705" s="100"/>
      <c r="F1705" s="100"/>
      <c r="G1705" s="100"/>
      <c r="H1705" s="100"/>
      <c r="I1705" s="100"/>
      <c r="J1705" s="100"/>
      <c r="K1705" s="100"/>
      <c r="L1705" s="100"/>
      <c r="M1705" s="100"/>
      <c r="N1705" s="100"/>
      <c r="O1705" s="100"/>
      <c r="P1705" s="100"/>
      <c r="Q1705" s="95"/>
      <c r="R1705" s="100"/>
      <c r="S1705" s="100"/>
      <c r="T1705" s="100"/>
      <c r="U1705" s="100"/>
      <c r="V1705" s="100"/>
      <c r="W1705" s="100"/>
      <c r="X1705" s="100"/>
      <c r="Y1705" s="100"/>
      <c r="Z1705" s="100"/>
      <c r="AA1705" s="100"/>
      <c r="AB1705" s="100"/>
      <c r="AC1705" s="100"/>
      <c r="AD1705" s="96"/>
      <c r="AE1705" s="96"/>
    </row>
    <row r="1706" spans="1:37" ht="25.4" customHeight="1" x14ac:dyDescent="0.25">
      <c r="A1706" s="100"/>
      <c r="B1706" s="100"/>
      <c r="C1706" s="100"/>
      <c r="D1706" s="100"/>
      <c r="E1706" s="100"/>
      <c r="F1706" s="100"/>
      <c r="G1706" s="100"/>
      <c r="H1706" s="100"/>
      <c r="I1706" s="100"/>
      <c r="J1706" s="100"/>
      <c r="K1706" s="100"/>
      <c r="L1706" s="100"/>
      <c r="M1706" s="100"/>
      <c r="N1706" s="100"/>
      <c r="O1706" s="100"/>
      <c r="P1706" s="100"/>
      <c r="Q1706" s="95"/>
      <c r="R1706" s="100"/>
      <c r="S1706" s="100"/>
      <c r="T1706" s="100"/>
      <c r="U1706" s="100"/>
      <c r="V1706" s="100"/>
      <c r="W1706" s="100"/>
      <c r="X1706" s="100"/>
      <c r="Y1706" s="100"/>
      <c r="Z1706" s="100"/>
      <c r="AA1706" s="100"/>
      <c r="AB1706" s="100"/>
      <c r="AC1706" s="100"/>
      <c r="AD1706" s="96"/>
      <c r="AE1706" s="96"/>
    </row>
    <row r="1707" spans="1:37" ht="25.4" customHeight="1" x14ac:dyDescent="0.25">
      <c r="A1707" s="337" t="s">
        <v>1832</v>
      </c>
      <c r="B1707" s="337"/>
      <c r="C1707" s="337"/>
      <c r="D1707" s="337"/>
      <c r="E1707" s="337"/>
      <c r="F1707" s="337"/>
      <c r="G1707" s="337"/>
      <c r="H1707" s="337"/>
      <c r="I1707" s="337"/>
      <c r="J1707" s="337"/>
      <c r="K1707" s="337"/>
      <c r="L1707" s="337"/>
      <c r="M1707" s="337"/>
      <c r="N1707" s="337"/>
      <c r="O1707" s="337"/>
      <c r="P1707" s="337"/>
      <c r="Q1707" s="337"/>
      <c r="R1707" s="337"/>
      <c r="S1707" s="337"/>
      <c r="T1707" s="337"/>
      <c r="U1707" s="337"/>
      <c r="V1707" s="337"/>
      <c r="W1707" s="337"/>
      <c r="X1707" s="337"/>
      <c r="Y1707" s="337"/>
      <c r="Z1707" s="337"/>
      <c r="AA1707" s="337"/>
      <c r="AB1707" s="337"/>
      <c r="AC1707" s="337"/>
      <c r="AD1707" s="82"/>
      <c r="AE1707" s="82"/>
    </row>
    <row r="1708" spans="1:37" ht="25.4" customHeight="1" x14ac:dyDescent="0.25">
      <c r="A1708" s="101"/>
      <c r="B1708" s="102"/>
      <c r="C1708" s="102"/>
      <c r="D1708" s="102"/>
      <c r="E1708" s="102"/>
      <c r="F1708" s="102"/>
      <c r="G1708" s="102"/>
      <c r="H1708" s="102"/>
      <c r="I1708" s="102"/>
      <c r="J1708" s="102"/>
      <c r="K1708" s="102"/>
      <c r="L1708" s="102"/>
      <c r="M1708" s="102"/>
      <c r="N1708" s="102"/>
      <c r="O1708" s="102"/>
      <c r="P1708" s="102"/>
      <c r="Q1708" s="103"/>
      <c r="R1708" s="102"/>
      <c r="S1708" s="102"/>
      <c r="T1708" s="102"/>
      <c r="U1708" s="102"/>
      <c r="V1708" s="102"/>
      <c r="W1708" s="102"/>
      <c r="X1708" s="102"/>
      <c r="Y1708" s="102"/>
      <c r="Z1708" s="102"/>
      <c r="AA1708" s="102"/>
      <c r="AB1708" s="102"/>
      <c r="AC1708" s="102"/>
      <c r="AD1708" s="83"/>
      <c r="AE1708" s="83"/>
    </row>
    <row r="1709" spans="1:37" ht="25.4" customHeight="1" thickBot="1" x14ac:dyDescent="0.3">
      <c r="A1709" s="70"/>
      <c r="B1709" s="70"/>
      <c r="C1709" s="70"/>
      <c r="D1709" s="70"/>
      <c r="E1709" s="70"/>
      <c r="F1709" s="70"/>
      <c r="G1709" s="70"/>
      <c r="H1709" s="70"/>
      <c r="I1709" s="70"/>
      <c r="J1709" s="70"/>
      <c r="K1709" s="70"/>
      <c r="L1709" s="70"/>
      <c r="M1709" s="70"/>
      <c r="N1709" s="70"/>
      <c r="O1709" s="70"/>
      <c r="P1709" s="70"/>
      <c r="Q1709" s="95"/>
      <c r="R1709" s="70"/>
      <c r="S1709" s="70"/>
      <c r="T1709" s="70"/>
      <c r="U1709" s="70"/>
      <c r="V1709" s="70"/>
      <c r="W1709" s="70"/>
      <c r="X1709" s="70"/>
      <c r="Y1709" s="70"/>
      <c r="Z1709" s="70"/>
      <c r="AA1709" s="70"/>
      <c r="AB1709" s="70"/>
      <c r="AC1709" s="70"/>
      <c r="AD1709" s="96"/>
      <c r="AE1709" s="96"/>
    </row>
    <row r="1710" spans="1:37" ht="25.4" customHeight="1" thickTop="1" thickBot="1" x14ac:dyDescent="0.3">
      <c r="A1710" s="292" t="s">
        <v>44</v>
      </c>
      <c r="B1710" s="292"/>
      <c r="C1710" s="292"/>
      <c r="D1710" s="292"/>
      <c r="E1710" s="292"/>
      <c r="F1710" s="292"/>
      <c r="G1710" s="292"/>
      <c r="H1710" s="292"/>
      <c r="I1710" s="292"/>
      <c r="J1710" s="292"/>
      <c r="K1710" s="292"/>
      <c r="L1710" s="292"/>
      <c r="M1710" s="292"/>
      <c r="N1710" s="292"/>
      <c r="O1710" s="292"/>
      <c r="P1710" s="292"/>
      <c r="Q1710" s="292"/>
      <c r="R1710" s="292"/>
      <c r="S1710" s="292"/>
      <c r="T1710" s="292"/>
      <c r="U1710" s="292"/>
      <c r="V1710" s="292"/>
      <c r="W1710" s="292"/>
      <c r="X1710" s="292"/>
      <c r="Y1710" s="292"/>
      <c r="Z1710" s="292"/>
      <c r="AA1710" s="292"/>
      <c r="AB1710" s="292"/>
      <c r="AC1710" s="292"/>
      <c r="AD1710" s="63" t="s">
        <v>65</v>
      </c>
      <c r="AE1710" s="211" t="s">
        <v>9</v>
      </c>
      <c r="AF1710" s="86" t="s">
        <v>330</v>
      </c>
      <c r="AG1710" s="86" t="s">
        <v>331</v>
      </c>
      <c r="AH1710" s="86" t="s">
        <v>332</v>
      </c>
      <c r="AI1710" s="87" t="s">
        <v>333</v>
      </c>
      <c r="AJ1710" s="86"/>
      <c r="AK1710" s="87" t="s">
        <v>334</v>
      </c>
    </row>
    <row r="1711" spans="1:37" ht="25.4" customHeight="1" thickTop="1" thickBot="1" x14ac:dyDescent="0.3">
      <c r="A1711" s="320" t="s">
        <v>1332</v>
      </c>
      <c r="B1711" s="320"/>
      <c r="C1711" s="320"/>
      <c r="D1711" s="320"/>
      <c r="E1711" s="320"/>
      <c r="F1711" s="320"/>
      <c r="G1711" s="320"/>
      <c r="H1711" s="320"/>
      <c r="I1711" s="320"/>
      <c r="J1711" s="320"/>
      <c r="K1711" s="320"/>
      <c r="L1711" s="320"/>
      <c r="M1711" s="320"/>
      <c r="N1711" s="320"/>
      <c r="O1711" s="320"/>
      <c r="P1711" s="320"/>
      <c r="Q1711" s="320"/>
      <c r="R1711" s="320"/>
      <c r="S1711" s="320"/>
      <c r="T1711" s="320"/>
      <c r="U1711" s="320"/>
      <c r="V1711" s="320"/>
      <c r="W1711" s="320"/>
      <c r="X1711" s="320"/>
      <c r="Y1711" s="320"/>
      <c r="Z1711" s="320"/>
      <c r="AA1711" s="320"/>
      <c r="AB1711" s="320"/>
      <c r="AC1711" s="320"/>
      <c r="AD1711" s="88">
        <f>'Art. 121'!Q1641</f>
        <v>0</v>
      </c>
      <c r="AE1711" s="89">
        <f t="shared" ref="AE1711:AE1759" si="292">IF(AG1711=1,AK1711,AG1711)</f>
        <v>0</v>
      </c>
      <c r="AF1711">
        <f t="shared" ref="AF1711:AF1759" si="293">AD1711/2</f>
        <v>0</v>
      </c>
      <c r="AG1711" s="86">
        <f t="shared" ref="AG1711:AG1759" si="294">IF(AND(AF1711&gt;=0,AF1711&lt;=1),1,"No aplica")</f>
        <v>1</v>
      </c>
      <c r="AH1711" s="90">
        <f t="shared" ref="AH1711:AH1759" si="295">AD1711/(AG1711*2)</f>
        <v>0</v>
      </c>
      <c r="AI1711" s="91">
        <f t="shared" ref="AI1711:AI1759" si="296">IF(AG1711=1,AG1711/$AG$1760,"No aplica")</f>
        <v>2.0408163265306121E-2</v>
      </c>
      <c r="AJ1711" s="91">
        <f t="shared" ref="AJ1711:AJ1759" si="297">AF1711*AI1711</f>
        <v>0</v>
      </c>
      <c r="AK1711" s="91">
        <f t="shared" ref="AK1711:AK1759" si="298">AJ1711*$AE$23</f>
        <v>0</v>
      </c>
    </row>
    <row r="1712" spans="1:37" ht="25.4" customHeight="1" thickTop="1" thickBot="1" x14ac:dyDescent="0.3">
      <c r="A1712" s="320" t="s">
        <v>1334</v>
      </c>
      <c r="B1712" s="320"/>
      <c r="C1712" s="320"/>
      <c r="D1712" s="320"/>
      <c r="E1712" s="320"/>
      <c r="F1712" s="320"/>
      <c r="G1712" s="320"/>
      <c r="H1712" s="320"/>
      <c r="I1712" s="320"/>
      <c r="J1712" s="320"/>
      <c r="K1712" s="320"/>
      <c r="L1712" s="320"/>
      <c r="M1712" s="320"/>
      <c r="N1712" s="320"/>
      <c r="O1712" s="320"/>
      <c r="P1712" s="320"/>
      <c r="Q1712" s="320"/>
      <c r="R1712" s="320"/>
      <c r="S1712" s="320"/>
      <c r="T1712" s="320"/>
      <c r="U1712" s="320"/>
      <c r="V1712" s="320"/>
      <c r="W1712" s="320"/>
      <c r="X1712" s="320"/>
      <c r="Y1712" s="320"/>
      <c r="Z1712" s="320"/>
      <c r="AA1712" s="320"/>
      <c r="AB1712" s="320"/>
      <c r="AC1712" s="320"/>
      <c r="AD1712" s="88">
        <f>'Art. 121'!Q1642</f>
        <v>0</v>
      </c>
      <c r="AE1712" s="89">
        <f t="shared" si="292"/>
        <v>0</v>
      </c>
      <c r="AF1712">
        <f t="shared" si="293"/>
        <v>0</v>
      </c>
      <c r="AG1712" s="86">
        <f t="shared" si="294"/>
        <v>1</v>
      </c>
      <c r="AH1712" s="90">
        <f t="shared" si="295"/>
        <v>0</v>
      </c>
      <c r="AI1712" s="91">
        <f t="shared" si="296"/>
        <v>2.0408163265306121E-2</v>
      </c>
      <c r="AJ1712" s="91">
        <f t="shared" si="297"/>
        <v>0</v>
      </c>
      <c r="AK1712" s="91">
        <f t="shared" si="298"/>
        <v>0</v>
      </c>
    </row>
    <row r="1713" spans="1:37" ht="25.4" customHeight="1" thickTop="1" thickBot="1" x14ac:dyDescent="0.3">
      <c r="A1713" s="320" t="s">
        <v>1835</v>
      </c>
      <c r="B1713" s="320"/>
      <c r="C1713" s="320"/>
      <c r="D1713" s="320"/>
      <c r="E1713" s="320"/>
      <c r="F1713" s="320"/>
      <c r="G1713" s="320"/>
      <c r="H1713" s="320"/>
      <c r="I1713" s="320"/>
      <c r="J1713" s="320"/>
      <c r="K1713" s="320"/>
      <c r="L1713" s="320"/>
      <c r="M1713" s="320"/>
      <c r="N1713" s="320"/>
      <c r="O1713" s="320"/>
      <c r="P1713" s="320"/>
      <c r="Q1713" s="320"/>
      <c r="R1713" s="320"/>
      <c r="S1713" s="320"/>
      <c r="T1713" s="320"/>
      <c r="U1713" s="320"/>
      <c r="V1713" s="320"/>
      <c r="W1713" s="320"/>
      <c r="X1713" s="320"/>
      <c r="Y1713" s="320"/>
      <c r="Z1713" s="320"/>
      <c r="AA1713" s="320"/>
      <c r="AB1713" s="320"/>
      <c r="AC1713" s="320"/>
      <c r="AD1713" s="88">
        <f>'Art. 121'!Q1643</f>
        <v>0</v>
      </c>
      <c r="AE1713" s="89">
        <f t="shared" si="292"/>
        <v>0</v>
      </c>
      <c r="AF1713">
        <f t="shared" si="293"/>
        <v>0</v>
      </c>
      <c r="AG1713" s="86">
        <f t="shared" si="294"/>
        <v>1</v>
      </c>
      <c r="AH1713" s="90">
        <f t="shared" si="295"/>
        <v>0</v>
      </c>
      <c r="AI1713" s="91">
        <f t="shared" si="296"/>
        <v>2.0408163265306121E-2</v>
      </c>
      <c r="AJ1713" s="91">
        <f t="shared" si="297"/>
        <v>0</v>
      </c>
      <c r="AK1713" s="91">
        <f t="shared" si="298"/>
        <v>0</v>
      </c>
    </row>
    <row r="1714" spans="1:37" ht="25.4" customHeight="1" thickTop="1" thickBot="1" x14ac:dyDescent="0.3">
      <c r="A1714" s="320" t="s">
        <v>1837</v>
      </c>
      <c r="B1714" s="320"/>
      <c r="C1714" s="320"/>
      <c r="D1714" s="320"/>
      <c r="E1714" s="320"/>
      <c r="F1714" s="320"/>
      <c r="G1714" s="320"/>
      <c r="H1714" s="320"/>
      <c r="I1714" s="320"/>
      <c r="J1714" s="320"/>
      <c r="K1714" s="320"/>
      <c r="L1714" s="320"/>
      <c r="M1714" s="320"/>
      <c r="N1714" s="320"/>
      <c r="O1714" s="320"/>
      <c r="P1714" s="320"/>
      <c r="Q1714" s="320"/>
      <c r="R1714" s="320"/>
      <c r="S1714" s="320"/>
      <c r="T1714" s="320"/>
      <c r="U1714" s="320"/>
      <c r="V1714" s="320"/>
      <c r="W1714" s="320"/>
      <c r="X1714" s="320"/>
      <c r="Y1714" s="320"/>
      <c r="Z1714" s="320"/>
      <c r="AA1714" s="320"/>
      <c r="AB1714" s="320"/>
      <c r="AC1714" s="320"/>
      <c r="AD1714" s="88">
        <f>'Art. 121'!Q1644</f>
        <v>0</v>
      </c>
      <c r="AE1714" s="89">
        <f t="shared" si="292"/>
        <v>0</v>
      </c>
      <c r="AF1714">
        <f t="shared" si="293"/>
        <v>0</v>
      </c>
      <c r="AG1714" s="86">
        <f t="shared" si="294"/>
        <v>1</v>
      </c>
      <c r="AH1714" s="90">
        <f t="shared" si="295"/>
        <v>0</v>
      </c>
      <c r="AI1714" s="91">
        <f t="shared" si="296"/>
        <v>2.0408163265306121E-2</v>
      </c>
      <c r="AJ1714" s="91">
        <f t="shared" si="297"/>
        <v>0</v>
      </c>
      <c r="AK1714" s="91">
        <f t="shared" si="298"/>
        <v>0</v>
      </c>
    </row>
    <row r="1715" spans="1:37" ht="25.4" customHeight="1" thickTop="1" thickBot="1" x14ac:dyDescent="0.3">
      <c r="A1715" s="321" t="s">
        <v>1839</v>
      </c>
      <c r="B1715" s="321"/>
      <c r="C1715" s="321"/>
      <c r="D1715" s="321"/>
      <c r="E1715" s="321"/>
      <c r="F1715" s="321"/>
      <c r="G1715" s="321"/>
      <c r="H1715" s="321"/>
      <c r="I1715" s="321"/>
      <c r="J1715" s="321"/>
      <c r="K1715" s="321"/>
      <c r="L1715" s="321"/>
      <c r="M1715" s="321"/>
      <c r="N1715" s="321"/>
      <c r="O1715" s="321"/>
      <c r="P1715" s="321"/>
      <c r="Q1715" s="321"/>
      <c r="R1715" s="321"/>
      <c r="S1715" s="321"/>
      <c r="T1715" s="321"/>
      <c r="U1715" s="321"/>
      <c r="V1715" s="321"/>
      <c r="W1715" s="321"/>
      <c r="X1715" s="321"/>
      <c r="Y1715" s="321"/>
      <c r="Z1715" s="321"/>
      <c r="AA1715" s="321"/>
      <c r="AB1715" s="321"/>
      <c r="AC1715" s="321"/>
      <c r="AD1715" s="88">
        <f>'Art. 121'!Q1645</f>
        <v>0</v>
      </c>
      <c r="AE1715" s="89">
        <f t="shared" si="292"/>
        <v>0</v>
      </c>
      <c r="AF1715">
        <f t="shared" si="293"/>
        <v>0</v>
      </c>
      <c r="AG1715" s="86">
        <f t="shared" si="294"/>
        <v>1</v>
      </c>
      <c r="AH1715" s="90">
        <f t="shared" si="295"/>
        <v>0</v>
      </c>
      <c r="AI1715" s="91">
        <f t="shared" si="296"/>
        <v>2.0408163265306121E-2</v>
      </c>
      <c r="AJ1715" s="91">
        <f t="shared" si="297"/>
        <v>0</v>
      </c>
      <c r="AK1715" s="91">
        <f t="shared" si="298"/>
        <v>0</v>
      </c>
    </row>
    <row r="1716" spans="1:37" ht="25.4" customHeight="1" thickTop="1" thickBot="1" x14ac:dyDescent="0.3">
      <c r="A1716" s="321" t="s">
        <v>1841</v>
      </c>
      <c r="B1716" s="321"/>
      <c r="C1716" s="321"/>
      <c r="D1716" s="321"/>
      <c r="E1716" s="321"/>
      <c r="F1716" s="321"/>
      <c r="G1716" s="321"/>
      <c r="H1716" s="321"/>
      <c r="I1716" s="321"/>
      <c r="J1716" s="321"/>
      <c r="K1716" s="321"/>
      <c r="L1716" s="321"/>
      <c r="M1716" s="321"/>
      <c r="N1716" s="321"/>
      <c r="O1716" s="321"/>
      <c r="P1716" s="321"/>
      <c r="Q1716" s="321"/>
      <c r="R1716" s="321"/>
      <c r="S1716" s="321"/>
      <c r="T1716" s="321"/>
      <c r="U1716" s="321"/>
      <c r="V1716" s="321"/>
      <c r="W1716" s="321"/>
      <c r="X1716" s="321"/>
      <c r="Y1716" s="321"/>
      <c r="Z1716" s="321"/>
      <c r="AA1716" s="321"/>
      <c r="AB1716" s="321"/>
      <c r="AC1716" s="321"/>
      <c r="AD1716" s="88">
        <f>'Art. 121'!Q1646</f>
        <v>0</v>
      </c>
      <c r="AE1716" s="89">
        <f t="shared" si="292"/>
        <v>0</v>
      </c>
      <c r="AF1716">
        <f t="shared" si="293"/>
        <v>0</v>
      </c>
      <c r="AG1716" s="86">
        <f t="shared" si="294"/>
        <v>1</v>
      </c>
      <c r="AH1716" s="90">
        <f t="shared" si="295"/>
        <v>0</v>
      </c>
      <c r="AI1716" s="91">
        <f t="shared" si="296"/>
        <v>2.0408163265306121E-2</v>
      </c>
      <c r="AJ1716" s="91">
        <f t="shared" si="297"/>
        <v>0</v>
      </c>
      <c r="AK1716" s="91">
        <f t="shared" si="298"/>
        <v>0</v>
      </c>
    </row>
    <row r="1717" spans="1:37" ht="25.4" customHeight="1" thickTop="1" thickBot="1" x14ac:dyDescent="0.3">
      <c r="A1717" s="320" t="s">
        <v>1843</v>
      </c>
      <c r="B1717" s="320"/>
      <c r="C1717" s="320"/>
      <c r="D1717" s="320"/>
      <c r="E1717" s="320"/>
      <c r="F1717" s="320"/>
      <c r="G1717" s="320"/>
      <c r="H1717" s="320"/>
      <c r="I1717" s="320"/>
      <c r="J1717" s="320"/>
      <c r="K1717" s="320"/>
      <c r="L1717" s="320"/>
      <c r="M1717" s="320"/>
      <c r="N1717" s="320"/>
      <c r="O1717" s="320"/>
      <c r="P1717" s="320"/>
      <c r="Q1717" s="320"/>
      <c r="R1717" s="320"/>
      <c r="S1717" s="320"/>
      <c r="T1717" s="320"/>
      <c r="U1717" s="320"/>
      <c r="V1717" s="320"/>
      <c r="W1717" s="320"/>
      <c r="X1717" s="320"/>
      <c r="Y1717" s="320"/>
      <c r="Z1717" s="320"/>
      <c r="AA1717" s="320"/>
      <c r="AB1717" s="320"/>
      <c r="AC1717" s="320"/>
      <c r="AD1717" s="88">
        <f>'Art. 121'!Q1647</f>
        <v>0</v>
      </c>
      <c r="AE1717" s="89">
        <f t="shared" si="292"/>
        <v>0</v>
      </c>
      <c r="AF1717">
        <f t="shared" si="293"/>
        <v>0</v>
      </c>
      <c r="AG1717" s="86">
        <f t="shared" si="294"/>
        <v>1</v>
      </c>
      <c r="AH1717" s="90">
        <f t="shared" si="295"/>
        <v>0</v>
      </c>
      <c r="AI1717" s="91">
        <f t="shared" si="296"/>
        <v>2.0408163265306121E-2</v>
      </c>
      <c r="AJ1717" s="91">
        <f t="shared" si="297"/>
        <v>0</v>
      </c>
      <c r="AK1717" s="91">
        <f t="shared" si="298"/>
        <v>0</v>
      </c>
    </row>
    <row r="1718" spans="1:37" ht="25.4" customHeight="1" thickTop="1" thickBot="1" x14ac:dyDescent="0.3">
      <c r="A1718" s="320" t="s">
        <v>1845</v>
      </c>
      <c r="B1718" s="320"/>
      <c r="C1718" s="320"/>
      <c r="D1718" s="320"/>
      <c r="E1718" s="320"/>
      <c r="F1718" s="320"/>
      <c r="G1718" s="320"/>
      <c r="H1718" s="320"/>
      <c r="I1718" s="320"/>
      <c r="J1718" s="320"/>
      <c r="K1718" s="320"/>
      <c r="L1718" s="320"/>
      <c r="M1718" s="320"/>
      <c r="N1718" s="320"/>
      <c r="O1718" s="320"/>
      <c r="P1718" s="320"/>
      <c r="Q1718" s="320"/>
      <c r="R1718" s="320"/>
      <c r="S1718" s="320"/>
      <c r="T1718" s="320"/>
      <c r="U1718" s="320"/>
      <c r="V1718" s="320"/>
      <c r="W1718" s="320"/>
      <c r="X1718" s="320"/>
      <c r="Y1718" s="320"/>
      <c r="Z1718" s="320"/>
      <c r="AA1718" s="320"/>
      <c r="AB1718" s="320"/>
      <c r="AC1718" s="320"/>
      <c r="AD1718" s="88">
        <f>'Art. 121'!Q1648</f>
        <v>0</v>
      </c>
      <c r="AE1718" s="89">
        <f t="shared" si="292"/>
        <v>0</v>
      </c>
      <c r="AF1718">
        <f t="shared" si="293"/>
        <v>0</v>
      </c>
      <c r="AG1718" s="86">
        <f t="shared" si="294"/>
        <v>1</v>
      </c>
      <c r="AH1718" s="90">
        <f t="shared" si="295"/>
        <v>0</v>
      </c>
      <c r="AI1718" s="91">
        <f t="shared" si="296"/>
        <v>2.0408163265306121E-2</v>
      </c>
      <c r="AJ1718" s="91">
        <f t="shared" si="297"/>
        <v>0</v>
      </c>
      <c r="AK1718" s="91">
        <f t="shared" si="298"/>
        <v>0</v>
      </c>
    </row>
    <row r="1719" spans="1:37" ht="25.4" customHeight="1" thickTop="1" thickBot="1" x14ac:dyDescent="0.3">
      <c r="A1719" s="320" t="s">
        <v>1847</v>
      </c>
      <c r="B1719" s="320"/>
      <c r="C1719" s="320"/>
      <c r="D1719" s="320"/>
      <c r="E1719" s="320"/>
      <c r="F1719" s="320"/>
      <c r="G1719" s="320"/>
      <c r="H1719" s="320"/>
      <c r="I1719" s="320"/>
      <c r="J1719" s="320"/>
      <c r="K1719" s="320"/>
      <c r="L1719" s="320"/>
      <c r="M1719" s="320"/>
      <c r="N1719" s="320"/>
      <c r="O1719" s="320"/>
      <c r="P1719" s="320"/>
      <c r="Q1719" s="320"/>
      <c r="R1719" s="320"/>
      <c r="S1719" s="320"/>
      <c r="T1719" s="320"/>
      <c r="U1719" s="320"/>
      <c r="V1719" s="320"/>
      <c r="W1719" s="320"/>
      <c r="X1719" s="320"/>
      <c r="Y1719" s="320"/>
      <c r="Z1719" s="320"/>
      <c r="AA1719" s="320"/>
      <c r="AB1719" s="320"/>
      <c r="AC1719" s="320"/>
      <c r="AD1719" s="88">
        <f>'Art. 121'!Q1649</f>
        <v>0</v>
      </c>
      <c r="AE1719" s="89">
        <f t="shared" si="292"/>
        <v>0</v>
      </c>
      <c r="AF1719">
        <f t="shared" si="293"/>
        <v>0</v>
      </c>
      <c r="AG1719" s="86">
        <f t="shared" si="294"/>
        <v>1</v>
      </c>
      <c r="AH1719" s="90">
        <f t="shared" si="295"/>
        <v>0</v>
      </c>
      <c r="AI1719" s="91">
        <f t="shared" si="296"/>
        <v>2.0408163265306121E-2</v>
      </c>
      <c r="AJ1719" s="91">
        <f t="shared" si="297"/>
        <v>0</v>
      </c>
      <c r="AK1719" s="91">
        <f t="shared" si="298"/>
        <v>0</v>
      </c>
    </row>
    <row r="1720" spans="1:37" ht="25.4" customHeight="1" thickTop="1" thickBot="1" x14ac:dyDescent="0.3">
      <c r="A1720" s="320" t="s">
        <v>1849</v>
      </c>
      <c r="B1720" s="320"/>
      <c r="C1720" s="320"/>
      <c r="D1720" s="320"/>
      <c r="E1720" s="320"/>
      <c r="F1720" s="320"/>
      <c r="G1720" s="320"/>
      <c r="H1720" s="320"/>
      <c r="I1720" s="320"/>
      <c r="J1720" s="320"/>
      <c r="K1720" s="320"/>
      <c r="L1720" s="320"/>
      <c r="M1720" s="320"/>
      <c r="N1720" s="320"/>
      <c r="O1720" s="320"/>
      <c r="P1720" s="320"/>
      <c r="Q1720" s="320"/>
      <c r="R1720" s="320"/>
      <c r="S1720" s="320"/>
      <c r="T1720" s="320"/>
      <c r="U1720" s="320"/>
      <c r="V1720" s="320"/>
      <c r="W1720" s="320"/>
      <c r="X1720" s="320"/>
      <c r="Y1720" s="320"/>
      <c r="Z1720" s="320"/>
      <c r="AA1720" s="320"/>
      <c r="AB1720" s="320"/>
      <c r="AC1720" s="320"/>
      <c r="AD1720" s="88">
        <f>'Art. 121'!Q1650</f>
        <v>0</v>
      </c>
      <c r="AE1720" s="89">
        <f t="shared" si="292"/>
        <v>0</v>
      </c>
      <c r="AF1720">
        <f t="shared" si="293"/>
        <v>0</v>
      </c>
      <c r="AG1720" s="86">
        <f t="shared" si="294"/>
        <v>1</v>
      </c>
      <c r="AH1720" s="90">
        <f t="shared" si="295"/>
        <v>0</v>
      </c>
      <c r="AI1720" s="91">
        <f t="shared" si="296"/>
        <v>2.0408163265306121E-2</v>
      </c>
      <c r="AJ1720" s="91">
        <f t="shared" si="297"/>
        <v>0</v>
      </c>
      <c r="AK1720" s="91">
        <f t="shared" si="298"/>
        <v>0</v>
      </c>
    </row>
    <row r="1721" spans="1:37" ht="25.4" customHeight="1" thickTop="1" thickBot="1" x14ac:dyDescent="0.3">
      <c r="A1721" s="320" t="s">
        <v>1851</v>
      </c>
      <c r="B1721" s="320"/>
      <c r="C1721" s="320"/>
      <c r="D1721" s="320"/>
      <c r="E1721" s="320"/>
      <c r="F1721" s="320"/>
      <c r="G1721" s="320"/>
      <c r="H1721" s="320"/>
      <c r="I1721" s="320"/>
      <c r="J1721" s="320"/>
      <c r="K1721" s="320"/>
      <c r="L1721" s="320"/>
      <c r="M1721" s="320"/>
      <c r="N1721" s="320"/>
      <c r="O1721" s="320"/>
      <c r="P1721" s="320"/>
      <c r="Q1721" s="320"/>
      <c r="R1721" s="320"/>
      <c r="S1721" s="320"/>
      <c r="T1721" s="320"/>
      <c r="U1721" s="320"/>
      <c r="V1721" s="320"/>
      <c r="W1721" s="320"/>
      <c r="X1721" s="320"/>
      <c r="Y1721" s="320"/>
      <c r="Z1721" s="320"/>
      <c r="AA1721" s="320"/>
      <c r="AB1721" s="320"/>
      <c r="AC1721" s="320"/>
      <c r="AD1721" s="88">
        <f>'Art. 121'!Q1651</f>
        <v>0</v>
      </c>
      <c r="AE1721" s="89">
        <f t="shared" si="292"/>
        <v>0</v>
      </c>
      <c r="AF1721">
        <f t="shared" si="293"/>
        <v>0</v>
      </c>
      <c r="AG1721" s="86">
        <f t="shared" si="294"/>
        <v>1</v>
      </c>
      <c r="AH1721" s="90">
        <f t="shared" si="295"/>
        <v>0</v>
      </c>
      <c r="AI1721" s="91">
        <f t="shared" si="296"/>
        <v>2.0408163265306121E-2</v>
      </c>
      <c r="AJ1721" s="91">
        <f t="shared" si="297"/>
        <v>0</v>
      </c>
      <c r="AK1721" s="91">
        <f t="shared" si="298"/>
        <v>0</v>
      </c>
    </row>
    <row r="1722" spans="1:37" ht="25.4" customHeight="1" thickTop="1" thickBot="1" x14ac:dyDescent="0.3">
      <c r="A1722" s="321" t="s">
        <v>1853</v>
      </c>
      <c r="B1722" s="321"/>
      <c r="C1722" s="321"/>
      <c r="D1722" s="321"/>
      <c r="E1722" s="321"/>
      <c r="F1722" s="321"/>
      <c r="G1722" s="321"/>
      <c r="H1722" s="321"/>
      <c r="I1722" s="321"/>
      <c r="J1722" s="321"/>
      <c r="K1722" s="321"/>
      <c r="L1722" s="321"/>
      <c r="M1722" s="321"/>
      <c r="N1722" s="321"/>
      <c r="O1722" s="321"/>
      <c r="P1722" s="321"/>
      <c r="Q1722" s="321"/>
      <c r="R1722" s="321"/>
      <c r="S1722" s="321"/>
      <c r="T1722" s="321"/>
      <c r="U1722" s="321"/>
      <c r="V1722" s="321"/>
      <c r="W1722" s="321"/>
      <c r="X1722" s="321"/>
      <c r="Y1722" s="321"/>
      <c r="Z1722" s="321"/>
      <c r="AA1722" s="321"/>
      <c r="AB1722" s="321"/>
      <c r="AC1722" s="321"/>
      <c r="AD1722" s="88">
        <f>'Art. 121'!Q1652</f>
        <v>0</v>
      </c>
      <c r="AE1722" s="89">
        <f t="shared" si="292"/>
        <v>0</v>
      </c>
      <c r="AF1722">
        <f t="shared" si="293"/>
        <v>0</v>
      </c>
      <c r="AG1722" s="86">
        <f t="shared" si="294"/>
        <v>1</v>
      </c>
      <c r="AH1722" s="90">
        <f t="shared" si="295"/>
        <v>0</v>
      </c>
      <c r="AI1722" s="91">
        <f t="shared" si="296"/>
        <v>2.0408163265306121E-2</v>
      </c>
      <c r="AJ1722" s="91">
        <f t="shared" si="297"/>
        <v>0</v>
      </c>
      <c r="AK1722" s="91">
        <f t="shared" si="298"/>
        <v>0</v>
      </c>
    </row>
    <row r="1723" spans="1:37" ht="25.4" customHeight="1" thickTop="1" thickBot="1" x14ac:dyDescent="0.3">
      <c r="A1723" s="321" t="s">
        <v>1855</v>
      </c>
      <c r="B1723" s="321"/>
      <c r="C1723" s="321"/>
      <c r="D1723" s="321"/>
      <c r="E1723" s="321"/>
      <c r="F1723" s="321"/>
      <c r="G1723" s="321"/>
      <c r="H1723" s="321"/>
      <c r="I1723" s="321"/>
      <c r="J1723" s="321"/>
      <c r="K1723" s="321"/>
      <c r="L1723" s="321"/>
      <c r="M1723" s="321"/>
      <c r="N1723" s="321"/>
      <c r="O1723" s="321"/>
      <c r="P1723" s="321"/>
      <c r="Q1723" s="321"/>
      <c r="R1723" s="321"/>
      <c r="S1723" s="321"/>
      <c r="T1723" s="321"/>
      <c r="U1723" s="321"/>
      <c r="V1723" s="321"/>
      <c r="W1723" s="321"/>
      <c r="X1723" s="321"/>
      <c r="Y1723" s="321"/>
      <c r="Z1723" s="321"/>
      <c r="AA1723" s="321"/>
      <c r="AB1723" s="321"/>
      <c r="AC1723" s="321"/>
      <c r="AD1723" s="88">
        <f>'Art. 121'!Q1653</f>
        <v>0</v>
      </c>
      <c r="AE1723" s="89">
        <f t="shared" si="292"/>
        <v>0</v>
      </c>
      <c r="AF1723">
        <f t="shared" si="293"/>
        <v>0</v>
      </c>
      <c r="AG1723" s="86">
        <f t="shared" si="294"/>
        <v>1</v>
      </c>
      <c r="AH1723" s="90">
        <f t="shared" si="295"/>
        <v>0</v>
      </c>
      <c r="AI1723" s="91">
        <f t="shared" si="296"/>
        <v>2.0408163265306121E-2</v>
      </c>
      <c r="AJ1723" s="91">
        <f t="shared" si="297"/>
        <v>0</v>
      </c>
      <c r="AK1723" s="91">
        <f t="shared" si="298"/>
        <v>0</v>
      </c>
    </row>
    <row r="1724" spans="1:37" ht="25.4" customHeight="1" thickTop="1" thickBot="1" x14ac:dyDescent="0.3">
      <c r="A1724" s="320" t="s">
        <v>1857</v>
      </c>
      <c r="B1724" s="320"/>
      <c r="C1724" s="320"/>
      <c r="D1724" s="320"/>
      <c r="E1724" s="320"/>
      <c r="F1724" s="320"/>
      <c r="G1724" s="320"/>
      <c r="H1724" s="320"/>
      <c r="I1724" s="320"/>
      <c r="J1724" s="320"/>
      <c r="K1724" s="320"/>
      <c r="L1724" s="320"/>
      <c r="M1724" s="320"/>
      <c r="N1724" s="320"/>
      <c r="O1724" s="320"/>
      <c r="P1724" s="320"/>
      <c r="Q1724" s="320"/>
      <c r="R1724" s="320"/>
      <c r="S1724" s="320"/>
      <c r="T1724" s="320"/>
      <c r="U1724" s="320"/>
      <c r="V1724" s="320"/>
      <c r="W1724" s="320"/>
      <c r="X1724" s="320"/>
      <c r="Y1724" s="320"/>
      <c r="Z1724" s="320"/>
      <c r="AA1724" s="320"/>
      <c r="AB1724" s="320"/>
      <c r="AC1724" s="320"/>
      <c r="AD1724" s="88">
        <f>'Art. 121'!Q1654</f>
        <v>0</v>
      </c>
      <c r="AE1724" s="89">
        <f t="shared" si="292"/>
        <v>0</v>
      </c>
      <c r="AF1724">
        <f t="shared" si="293"/>
        <v>0</v>
      </c>
      <c r="AG1724" s="86">
        <f t="shared" si="294"/>
        <v>1</v>
      </c>
      <c r="AH1724" s="90">
        <f t="shared" si="295"/>
        <v>0</v>
      </c>
      <c r="AI1724" s="91">
        <f t="shared" si="296"/>
        <v>2.0408163265306121E-2</v>
      </c>
      <c r="AJ1724" s="91">
        <f t="shared" si="297"/>
        <v>0</v>
      </c>
      <c r="AK1724" s="91">
        <f t="shared" si="298"/>
        <v>0</v>
      </c>
    </row>
    <row r="1725" spans="1:37" ht="25.4" customHeight="1" thickTop="1" thickBot="1" x14ac:dyDescent="0.3">
      <c r="A1725" s="320" t="s">
        <v>1859</v>
      </c>
      <c r="B1725" s="320"/>
      <c r="C1725" s="320"/>
      <c r="D1725" s="320"/>
      <c r="E1725" s="320"/>
      <c r="F1725" s="320"/>
      <c r="G1725" s="320"/>
      <c r="H1725" s="320"/>
      <c r="I1725" s="320"/>
      <c r="J1725" s="320"/>
      <c r="K1725" s="320"/>
      <c r="L1725" s="320"/>
      <c r="M1725" s="320"/>
      <c r="N1725" s="320"/>
      <c r="O1725" s="320"/>
      <c r="P1725" s="320"/>
      <c r="Q1725" s="320"/>
      <c r="R1725" s="320"/>
      <c r="S1725" s="320"/>
      <c r="T1725" s="320"/>
      <c r="U1725" s="320"/>
      <c r="V1725" s="320"/>
      <c r="W1725" s="320"/>
      <c r="X1725" s="320"/>
      <c r="Y1725" s="320"/>
      <c r="Z1725" s="320"/>
      <c r="AA1725" s="320"/>
      <c r="AB1725" s="320"/>
      <c r="AC1725" s="320"/>
      <c r="AD1725" s="88">
        <f>'Art. 121'!Q1655</f>
        <v>0</v>
      </c>
      <c r="AE1725" s="89">
        <f t="shared" si="292"/>
        <v>0</v>
      </c>
      <c r="AF1725">
        <f t="shared" si="293"/>
        <v>0</v>
      </c>
      <c r="AG1725" s="86">
        <f t="shared" si="294"/>
        <v>1</v>
      </c>
      <c r="AH1725" s="90">
        <f t="shared" si="295"/>
        <v>0</v>
      </c>
      <c r="AI1725" s="91">
        <f t="shared" si="296"/>
        <v>2.0408163265306121E-2</v>
      </c>
      <c r="AJ1725" s="91">
        <f t="shared" si="297"/>
        <v>0</v>
      </c>
      <c r="AK1725" s="91">
        <f t="shared" si="298"/>
        <v>0</v>
      </c>
    </row>
    <row r="1726" spans="1:37" ht="25.4" customHeight="1" thickTop="1" thickBot="1" x14ac:dyDescent="0.3">
      <c r="A1726" s="320" t="s">
        <v>1861</v>
      </c>
      <c r="B1726" s="320"/>
      <c r="C1726" s="320"/>
      <c r="D1726" s="320"/>
      <c r="E1726" s="320"/>
      <c r="F1726" s="320"/>
      <c r="G1726" s="320"/>
      <c r="H1726" s="320"/>
      <c r="I1726" s="320"/>
      <c r="J1726" s="320"/>
      <c r="K1726" s="320"/>
      <c r="L1726" s="320"/>
      <c r="M1726" s="320"/>
      <c r="N1726" s="320"/>
      <c r="O1726" s="320"/>
      <c r="P1726" s="320"/>
      <c r="Q1726" s="320"/>
      <c r="R1726" s="320"/>
      <c r="S1726" s="320"/>
      <c r="T1726" s="320"/>
      <c r="U1726" s="320"/>
      <c r="V1726" s="320"/>
      <c r="W1726" s="320"/>
      <c r="X1726" s="320"/>
      <c r="Y1726" s="320"/>
      <c r="Z1726" s="320"/>
      <c r="AA1726" s="320"/>
      <c r="AB1726" s="320"/>
      <c r="AC1726" s="320"/>
      <c r="AD1726" s="88">
        <f>'Art. 121'!Q1656</f>
        <v>0</v>
      </c>
      <c r="AE1726" s="89">
        <f t="shared" si="292"/>
        <v>0</v>
      </c>
      <c r="AF1726">
        <f t="shared" si="293"/>
        <v>0</v>
      </c>
      <c r="AG1726" s="86">
        <f t="shared" si="294"/>
        <v>1</v>
      </c>
      <c r="AH1726" s="90">
        <f t="shared" si="295"/>
        <v>0</v>
      </c>
      <c r="AI1726" s="91">
        <f t="shared" si="296"/>
        <v>2.0408163265306121E-2</v>
      </c>
      <c r="AJ1726" s="91">
        <f t="shared" si="297"/>
        <v>0</v>
      </c>
      <c r="AK1726" s="91">
        <f t="shared" si="298"/>
        <v>0</v>
      </c>
    </row>
    <row r="1727" spans="1:37" ht="25.4" customHeight="1" thickTop="1" thickBot="1" x14ac:dyDescent="0.3">
      <c r="A1727" s="321" t="s">
        <v>1863</v>
      </c>
      <c r="B1727" s="321"/>
      <c r="C1727" s="321"/>
      <c r="D1727" s="321"/>
      <c r="E1727" s="321"/>
      <c r="F1727" s="321"/>
      <c r="G1727" s="321"/>
      <c r="H1727" s="321"/>
      <c r="I1727" s="321"/>
      <c r="J1727" s="321"/>
      <c r="K1727" s="321"/>
      <c r="L1727" s="321"/>
      <c r="M1727" s="321"/>
      <c r="N1727" s="321"/>
      <c r="O1727" s="321"/>
      <c r="P1727" s="321"/>
      <c r="Q1727" s="321"/>
      <c r="R1727" s="321"/>
      <c r="S1727" s="321"/>
      <c r="T1727" s="321"/>
      <c r="U1727" s="321"/>
      <c r="V1727" s="321"/>
      <c r="W1727" s="321"/>
      <c r="X1727" s="321"/>
      <c r="Y1727" s="321"/>
      <c r="Z1727" s="321"/>
      <c r="AA1727" s="321"/>
      <c r="AB1727" s="321"/>
      <c r="AC1727" s="321"/>
      <c r="AD1727" s="88">
        <f>'Art. 121'!Q1657</f>
        <v>0</v>
      </c>
      <c r="AE1727" s="89">
        <f t="shared" si="292"/>
        <v>0</v>
      </c>
      <c r="AF1727">
        <f t="shared" si="293"/>
        <v>0</v>
      </c>
      <c r="AG1727" s="86">
        <f t="shared" si="294"/>
        <v>1</v>
      </c>
      <c r="AH1727" s="90">
        <f t="shared" si="295"/>
        <v>0</v>
      </c>
      <c r="AI1727" s="91">
        <f t="shared" si="296"/>
        <v>2.0408163265306121E-2</v>
      </c>
      <c r="AJ1727" s="91">
        <f t="shared" si="297"/>
        <v>0</v>
      </c>
      <c r="AK1727" s="91">
        <f t="shared" si="298"/>
        <v>0</v>
      </c>
    </row>
    <row r="1728" spans="1:37" ht="25.4" customHeight="1" thickTop="1" thickBot="1" x14ac:dyDescent="0.3">
      <c r="A1728" s="320" t="s">
        <v>1865</v>
      </c>
      <c r="B1728" s="320"/>
      <c r="C1728" s="320"/>
      <c r="D1728" s="320"/>
      <c r="E1728" s="320"/>
      <c r="F1728" s="320"/>
      <c r="G1728" s="320"/>
      <c r="H1728" s="320"/>
      <c r="I1728" s="320"/>
      <c r="J1728" s="320"/>
      <c r="K1728" s="320"/>
      <c r="L1728" s="320"/>
      <c r="M1728" s="320"/>
      <c r="N1728" s="320"/>
      <c r="O1728" s="320"/>
      <c r="P1728" s="320"/>
      <c r="Q1728" s="320"/>
      <c r="R1728" s="320"/>
      <c r="S1728" s="320"/>
      <c r="T1728" s="320"/>
      <c r="U1728" s="320"/>
      <c r="V1728" s="320"/>
      <c r="W1728" s="320"/>
      <c r="X1728" s="320"/>
      <c r="Y1728" s="320"/>
      <c r="Z1728" s="320"/>
      <c r="AA1728" s="320"/>
      <c r="AB1728" s="320"/>
      <c r="AC1728" s="320"/>
      <c r="AD1728" s="88">
        <f>'Art. 121'!Q1658</f>
        <v>0</v>
      </c>
      <c r="AE1728" s="89">
        <f t="shared" si="292"/>
        <v>0</v>
      </c>
      <c r="AF1728">
        <f t="shared" si="293"/>
        <v>0</v>
      </c>
      <c r="AG1728" s="86">
        <f t="shared" si="294"/>
        <v>1</v>
      </c>
      <c r="AH1728" s="90">
        <f t="shared" si="295"/>
        <v>0</v>
      </c>
      <c r="AI1728" s="91">
        <f t="shared" si="296"/>
        <v>2.0408163265306121E-2</v>
      </c>
      <c r="AJ1728" s="91">
        <f t="shared" si="297"/>
        <v>0</v>
      </c>
      <c r="AK1728" s="91">
        <f t="shared" si="298"/>
        <v>0</v>
      </c>
    </row>
    <row r="1729" spans="1:37" ht="25.4" customHeight="1" thickTop="1" thickBot="1" x14ac:dyDescent="0.3">
      <c r="A1729" s="320" t="s">
        <v>1867</v>
      </c>
      <c r="B1729" s="320"/>
      <c r="C1729" s="320"/>
      <c r="D1729" s="320"/>
      <c r="E1729" s="320"/>
      <c r="F1729" s="320"/>
      <c r="G1729" s="320"/>
      <c r="H1729" s="320"/>
      <c r="I1729" s="320"/>
      <c r="J1729" s="320"/>
      <c r="K1729" s="320"/>
      <c r="L1729" s="320"/>
      <c r="M1729" s="320"/>
      <c r="N1729" s="320"/>
      <c r="O1729" s="320"/>
      <c r="P1729" s="320"/>
      <c r="Q1729" s="320"/>
      <c r="R1729" s="320"/>
      <c r="S1729" s="320"/>
      <c r="T1729" s="320"/>
      <c r="U1729" s="320"/>
      <c r="V1729" s="320"/>
      <c r="W1729" s="320"/>
      <c r="X1729" s="320"/>
      <c r="Y1729" s="320"/>
      <c r="Z1729" s="320"/>
      <c r="AA1729" s="320"/>
      <c r="AB1729" s="320"/>
      <c r="AC1729" s="320"/>
      <c r="AD1729" s="88">
        <f>'Art. 121'!Q1659</f>
        <v>0</v>
      </c>
      <c r="AE1729" s="89">
        <f t="shared" si="292"/>
        <v>0</v>
      </c>
      <c r="AF1729">
        <f t="shared" si="293"/>
        <v>0</v>
      </c>
      <c r="AG1729" s="86">
        <f t="shared" si="294"/>
        <v>1</v>
      </c>
      <c r="AH1729" s="90">
        <f t="shared" si="295"/>
        <v>0</v>
      </c>
      <c r="AI1729" s="91">
        <f t="shared" si="296"/>
        <v>2.0408163265306121E-2</v>
      </c>
      <c r="AJ1729" s="91">
        <f t="shared" si="297"/>
        <v>0</v>
      </c>
      <c r="AK1729" s="91">
        <f t="shared" si="298"/>
        <v>0</v>
      </c>
    </row>
    <row r="1730" spans="1:37" ht="25.4" customHeight="1" thickTop="1" thickBot="1" x14ac:dyDescent="0.3">
      <c r="A1730" s="320" t="s">
        <v>1869</v>
      </c>
      <c r="B1730" s="320"/>
      <c r="C1730" s="320"/>
      <c r="D1730" s="320"/>
      <c r="E1730" s="320"/>
      <c r="F1730" s="320"/>
      <c r="G1730" s="320"/>
      <c r="H1730" s="320"/>
      <c r="I1730" s="320"/>
      <c r="J1730" s="320"/>
      <c r="K1730" s="320"/>
      <c r="L1730" s="320"/>
      <c r="M1730" s="320"/>
      <c r="N1730" s="320"/>
      <c r="O1730" s="320"/>
      <c r="P1730" s="320"/>
      <c r="Q1730" s="320"/>
      <c r="R1730" s="320"/>
      <c r="S1730" s="320"/>
      <c r="T1730" s="320"/>
      <c r="U1730" s="320"/>
      <c r="V1730" s="320"/>
      <c r="W1730" s="320"/>
      <c r="X1730" s="320"/>
      <c r="Y1730" s="320"/>
      <c r="Z1730" s="320"/>
      <c r="AA1730" s="320"/>
      <c r="AB1730" s="320"/>
      <c r="AC1730" s="320"/>
      <c r="AD1730" s="88">
        <f>'Art. 121'!Q1660</f>
        <v>0</v>
      </c>
      <c r="AE1730" s="89">
        <f t="shared" si="292"/>
        <v>0</v>
      </c>
      <c r="AF1730">
        <f t="shared" si="293"/>
        <v>0</v>
      </c>
      <c r="AG1730" s="86">
        <f t="shared" si="294"/>
        <v>1</v>
      </c>
      <c r="AH1730" s="90">
        <f t="shared" si="295"/>
        <v>0</v>
      </c>
      <c r="AI1730" s="91">
        <f t="shared" si="296"/>
        <v>2.0408163265306121E-2</v>
      </c>
      <c r="AJ1730" s="91">
        <f t="shared" si="297"/>
        <v>0</v>
      </c>
      <c r="AK1730" s="91">
        <f t="shared" si="298"/>
        <v>0</v>
      </c>
    </row>
    <row r="1731" spans="1:37" ht="25.4" customHeight="1" thickTop="1" thickBot="1" x14ac:dyDescent="0.3">
      <c r="A1731" s="320" t="s">
        <v>1871</v>
      </c>
      <c r="B1731" s="320"/>
      <c r="C1731" s="320"/>
      <c r="D1731" s="320"/>
      <c r="E1731" s="320"/>
      <c r="F1731" s="320"/>
      <c r="G1731" s="320"/>
      <c r="H1731" s="320"/>
      <c r="I1731" s="320"/>
      <c r="J1731" s="320"/>
      <c r="K1731" s="320"/>
      <c r="L1731" s="320"/>
      <c r="M1731" s="320"/>
      <c r="N1731" s="320"/>
      <c r="O1731" s="320"/>
      <c r="P1731" s="320"/>
      <c r="Q1731" s="320"/>
      <c r="R1731" s="320"/>
      <c r="S1731" s="320"/>
      <c r="T1731" s="320"/>
      <c r="U1731" s="320"/>
      <c r="V1731" s="320"/>
      <c r="W1731" s="320"/>
      <c r="X1731" s="320"/>
      <c r="Y1731" s="320"/>
      <c r="Z1731" s="320"/>
      <c r="AA1731" s="320"/>
      <c r="AB1731" s="320"/>
      <c r="AC1731" s="320"/>
      <c r="AD1731" s="88">
        <f>'Art. 121'!Q1661</f>
        <v>0</v>
      </c>
      <c r="AE1731" s="89">
        <f t="shared" si="292"/>
        <v>0</v>
      </c>
      <c r="AF1731">
        <f t="shared" si="293"/>
        <v>0</v>
      </c>
      <c r="AG1731" s="86">
        <f t="shared" si="294"/>
        <v>1</v>
      </c>
      <c r="AH1731" s="90">
        <f t="shared" si="295"/>
        <v>0</v>
      </c>
      <c r="AI1731" s="91">
        <f t="shared" si="296"/>
        <v>2.0408163265306121E-2</v>
      </c>
      <c r="AJ1731" s="91">
        <f t="shared" si="297"/>
        <v>0</v>
      </c>
      <c r="AK1731" s="91">
        <f t="shared" si="298"/>
        <v>0</v>
      </c>
    </row>
    <row r="1732" spans="1:37" ht="25.4" customHeight="1" thickTop="1" thickBot="1" x14ac:dyDescent="0.3">
      <c r="A1732" s="321" t="s">
        <v>1873</v>
      </c>
      <c r="B1732" s="321"/>
      <c r="C1732" s="321"/>
      <c r="D1732" s="321"/>
      <c r="E1732" s="321"/>
      <c r="F1732" s="321"/>
      <c r="G1732" s="321"/>
      <c r="H1732" s="321"/>
      <c r="I1732" s="321"/>
      <c r="J1732" s="321"/>
      <c r="K1732" s="321"/>
      <c r="L1732" s="321"/>
      <c r="M1732" s="321"/>
      <c r="N1732" s="321"/>
      <c r="O1732" s="321"/>
      <c r="P1732" s="321"/>
      <c r="Q1732" s="321"/>
      <c r="R1732" s="321"/>
      <c r="S1732" s="321"/>
      <c r="T1732" s="321"/>
      <c r="U1732" s="321"/>
      <c r="V1732" s="321"/>
      <c r="W1732" s="321"/>
      <c r="X1732" s="321"/>
      <c r="Y1732" s="321"/>
      <c r="Z1732" s="321"/>
      <c r="AA1732" s="321"/>
      <c r="AB1732" s="321"/>
      <c r="AC1732" s="321"/>
      <c r="AD1732" s="88">
        <f>'Art. 121'!Q1662</f>
        <v>0</v>
      </c>
      <c r="AE1732" s="89">
        <f t="shared" si="292"/>
        <v>0</v>
      </c>
      <c r="AF1732">
        <f t="shared" si="293"/>
        <v>0</v>
      </c>
      <c r="AG1732" s="86">
        <f t="shared" si="294"/>
        <v>1</v>
      </c>
      <c r="AH1732" s="90">
        <f t="shared" si="295"/>
        <v>0</v>
      </c>
      <c r="AI1732" s="91">
        <f t="shared" si="296"/>
        <v>2.0408163265306121E-2</v>
      </c>
      <c r="AJ1732" s="91">
        <f t="shared" si="297"/>
        <v>0</v>
      </c>
      <c r="AK1732" s="91">
        <f t="shared" si="298"/>
        <v>0</v>
      </c>
    </row>
    <row r="1733" spans="1:37" ht="25.4" customHeight="1" thickTop="1" thickBot="1" x14ac:dyDescent="0.3">
      <c r="A1733" s="321" t="s">
        <v>2692</v>
      </c>
      <c r="B1733" s="321"/>
      <c r="C1733" s="321"/>
      <c r="D1733" s="321"/>
      <c r="E1733" s="321"/>
      <c r="F1733" s="321"/>
      <c r="G1733" s="321"/>
      <c r="H1733" s="321"/>
      <c r="I1733" s="321"/>
      <c r="J1733" s="321"/>
      <c r="K1733" s="321"/>
      <c r="L1733" s="321"/>
      <c r="M1733" s="321"/>
      <c r="N1733" s="321"/>
      <c r="O1733" s="321"/>
      <c r="P1733" s="321"/>
      <c r="Q1733" s="321"/>
      <c r="R1733" s="321"/>
      <c r="S1733" s="321"/>
      <c r="T1733" s="321"/>
      <c r="U1733" s="321"/>
      <c r="V1733" s="321"/>
      <c r="W1733" s="321"/>
      <c r="X1733" s="321"/>
      <c r="Y1733" s="321"/>
      <c r="Z1733" s="321"/>
      <c r="AA1733" s="321"/>
      <c r="AB1733" s="321"/>
      <c r="AC1733" s="321"/>
      <c r="AD1733" s="88">
        <f>'Art. 121'!Q1663</f>
        <v>0</v>
      </c>
      <c r="AE1733" s="89">
        <f t="shared" si="292"/>
        <v>0</v>
      </c>
      <c r="AF1733">
        <f t="shared" si="293"/>
        <v>0</v>
      </c>
      <c r="AG1733" s="86">
        <f t="shared" si="294"/>
        <v>1</v>
      </c>
      <c r="AH1733" s="90">
        <f t="shared" si="295"/>
        <v>0</v>
      </c>
      <c r="AI1733" s="91">
        <f t="shared" si="296"/>
        <v>2.0408163265306121E-2</v>
      </c>
      <c r="AJ1733" s="91">
        <f t="shared" si="297"/>
        <v>0</v>
      </c>
      <c r="AK1733" s="91">
        <f t="shared" si="298"/>
        <v>0</v>
      </c>
    </row>
    <row r="1734" spans="1:37" ht="25.4" customHeight="1" thickTop="1" thickBot="1" x14ac:dyDescent="0.3">
      <c r="A1734" s="320" t="s">
        <v>1876</v>
      </c>
      <c r="B1734" s="320"/>
      <c r="C1734" s="320"/>
      <c r="D1734" s="320"/>
      <c r="E1734" s="320"/>
      <c r="F1734" s="320"/>
      <c r="G1734" s="320"/>
      <c r="H1734" s="320"/>
      <c r="I1734" s="320"/>
      <c r="J1734" s="320"/>
      <c r="K1734" s="320"/>
      <c r="L1734" s="320"/>
      <c r="M1734" s="320"/>
      <c r="N1734" s="320"/>
      <c r="O1734" s="320"/>
      <c r="P1734" s="320"/>
      <c r="Q1734" s="320"/>
      <c r="R1734" s="320"/>
      <c r="S1734" s="320"/>
      <c r="T1734" s="320"/>
      <c r="U1734" s="320"/>
      <c r="V1734" s="320"/>
      <c r="W1734" s="320"/>
      <c r="X1734" s="320"/>
      <c r="Y1734" s="320"/>
      <c r="Z1734" s="320"/>
      <c r="AA1734" s="320"/>
      <c r="AB1734" s="320"/>
      <c r="AC1734" s="320"/>
      <c r="AD1734" s="88">
        <f>'Art. 121'!Q1664</f>
        <v>0</v>
      </c>
      <c r="AE1734" s="89">
        <f t="shared" si="292"/>
        <v>0</v>
      </c>
      <c r="AF1734">
        <f t="shared" si="293"/>
        <v>0</v>
      </c>
      <c r="AG1734" s="86">
        <f t="shared" si="294"/>
        <v>1</v>
      </c>
      <c r="AH1734" s="90">
        <f t="shared" si="295"/>
        <v>0</v>
      </c>
      <c r="AI1734" s="91">
        <f t="shared" si="296"/>
        <v>2.0408163265306121E-2</v>
      </c>
      <c r="AJ1734" s="91">
        <f t="shared" si="297"/>
        <v>0</v>
      </c>
      <c r="AK1734" s="91">
        <f t="shared" si="298"/>
        <v>0</v>
      </c>
    </row>
    <row r="1735" spans="1:37" ht="25.4" customHeight="1" thickTop="1" thickBot="1" x14ac:dyDescent="0.3">
      <c r="A1735" s="320" t="s">
        <v>1878</v>
      </c>
      <c r="B1735" s="320"/>
      <c r="C1735" s="320"/>
      <c r="D1735" s="320"/>
      <c r="E1735" s="320"/>
      <c r="F1735" s="320"/>
      <c r="G1735" s="320"/>
      <c r="H1735" s="320"/>
      <c r="I1735" s="320"/>
      <c r="J1735" s="320"/>
      <c r="K1735" s="320"/>
      <c r="L1735" s="320"/>
      <c r="M1735" s="320"/>
      <c r="N1735" s="320"/>
      <c r="O1735" s="320"/>
      <c r="P1735" s="320"/>
      <c r="Q1735" s="320"/>
      <c r="R1735" s="320"/>
      <c r="S1735" s="320"/>
      <c r="T1735" s="320"/>
      <c r="U1735" s="320"/>
      <c r="V1735" s="320"/>
      <c r="W1735" s="320"/>
      <c r="X1735" s="320"/>
      <c r="Y1735" s="320"/>
      <c r="Z1735" s="320"/>
      <c r="AA1735" s="320"/>
      <c r="AB1735" s="320"/>
      <c r="AC1735" s="320"/>
      <c r="AD1735" s="88">
        <f>'Art. 121'!Q1665</f>
        <v>0</v>
      </c>
      <c r="AE1735" s="89">
        <f t="shared" si="292"/>
        <v>0</v>
      </c>
      <c r="AF1735">
        <f t="shared" si="293"/>
        <v>0</v>
      </c>
      <c r="AG1735" s="86">
        <f t="shared" si="294"/>
        <v>1</v>
      </c>
      <c r="AH1735" s="90">
        <f t="shared" si="295"/>
        <v>0</v>
      </c>
      <c r="AI1735" s="91">
        <f t="shared" si="296"/>
        <v>2.0408163265306121E-2</v>
      </c>
      <c r="AJ1735" s="91">
        <f t="shared" si="297"/>
        <v>0</v>
      </c>
      <c r="AK1735" s="91">
        <f t="shared" si="298"/>
        <v>0</v>
      </c>
    </row>
    <row r="1736" spans="1:37" ht="25.4" customHeight="1" thickTop="1" thickBot="1" x14ac:dyDescent="0.3">
      <c r="A1736" s="320" t="s">
        <v>1880</v>
      </c>
      <c r="B1736" s="320"/>
      <c r="C1736" s="320"/>
      <c r="D1736" s="320"/>
      <c r="E1736" s="320"/>
      <c r="F1736" s="320"/>
      <c r="G1736" s="320"/>
      <c r="H1736" s="320"/>
      <c r="I1736" s="320"/>
      <c r="J1736" s="320"/>
      <c r="K1736" s="320"/>
      <c r="L1736" s="320"/>
      <c r="M1736" s="320"/>
      <c r="N1736" s="320"/>
      <c r="O1736" s="320"/>
      <c r="P1736" s="320"/>
      <c r="Q1736" s="320"/>
      <c r="R1736" s="320"/>
      <c r="S1736" s="320"/>
      <c r="T1736" s="320"/>
      <c r="U1736" s="320"/>
      <c r="V1736" s="320"/>
      <c r="W1736" s="320"/>
      <c r="X1736" s="320"/>
      <c r="Y1736" s="320"/>
      <c r="Z1736" s="320"/>
      <c r="AA1736" s="320"/>
      <c r="AB1736" s="320"/>
      <c r="AC1736" s="320"/>
      <c r="AD1736" s="88">
        <f>'Art. 121'!Q1666</f>
        <v>0</v>
      </c>
      <c r="AE1736" s="89">
        <f t="shared" si="292"/>
        <v>0</v>
      </c>
      <c r="AF1736">
        <f t="shared" si="293"/>
        <v>0</v>
      </c>
      <c r="AG1736" s="86">
        <f t="shared" si="294"/>
        <v>1</v>
      </c>
      <c r="AH1736" s="90">
        <f t="shared" si="295"/>
        <v>0</v>
      </c>
      <c r="AI1736" s="91">
        <f t="shared" si="296"/>
        <v>2.0408163265306121E-2</v>
      </c>
      <c r="AJ1736" s="91">
        <f t="shared" si="297"/>
        <v>0</v>
      </c>
      <c r="AK1736" s="91">
        <f t="shared" si="298"/>
        <v>0</v>
      </c>
    </row>
    <row r="1737" spans="1:37" ht="25.4" customHeight="1" thickTop="1" thickBot="1" x14ac:dyDescent="0.3">
      <c r="A1737" s="320" t="s">
        <v>1882</v>
      </c>
      <c r="B1737" s="320"/>
      <c r="C1737" s="320"/>
      <c r="D1737" s="320"/>
      <c r="E1737" s="320"/>
      <c r="F1737" s="320"/>
      <c r="G1737" s="320"/>
      <c r="H1737" s="320"/>
      <c r="I1737" s="320"/>
      <c r="J1737" s="320"/>
      <c r="K1737" s="320"/>
      <c r="L1737" s="320"/>
      <c r="M1737" s="320"/>
      <c r="N1737" s="320"/>
      <c r="O1737" s="320"/>
      <c r="P1737" s="320"/>
      <c r="Q1737" s="320"/>
      <c r="R1737" s="320"/>
      <c r="S1737" s="320"/>
      <c r="T1737" s="320"/>
      <c r="U1737" s="320"/>
      <c r="V1737" s="320"/>
      <c r="W1737" s="320"/>
      <c r="X1737" s="320"/>
      <c r="Y1737" s="320"/>
      <c r="Z1737" s="320"/>
      <c r="AA1737" s="320"/>
      <c r="AB1737" s="320"/>
      <c r="AC1737" s="320"/>
      <c r="AD1737" s="88">
        <f>'Art. 121'!Q1667</f>
        <v>0</v>
      </c>
      <c r="AE1737" s="89">
        <f t="shared" si="292"/>
        <v>0</v>
      </c>
      <c r="AF1737">
        <f t="shared" si="293"/>
        <v>0</v>
      </c>
      <c r="AG1737" s="86">
        <f t="shared" si="294"/>
        <v>1</v>
      </c>
      <c r="AH1737" s="90">
        <f t="shared" si="295"/>
        <v>0</v>
      </c>
      <c r="AI1737" s="91">
        <f t="shared" si="296"/>
        <v>2.0408163265306121E-2</v>
      </c>
      <c r="AJ1737" s="91">
        <f t="shared" si="297"/>
        <v>0</v>
      </c>
      <c r="AK1737" s="91">
        <f t="shared" si="298"/>
        <v>0</v>
      </c>
    </row>
    <row r="1738" spans="1:37" ht="25.4" customHeight="1" thickTop="1" thickBot="1" x14ac:dyDescent="0.3">
      <c r="A1738" s="320" t="s">
        <v>1884</v>
      </c>
      <c r="B1738" s="320"/>
      <c r="C1738" s="320"/>
      <c r="D1738" s="320"/>
      <c r="E1738" s="320"/>
      <c r="F1738" s="320"/>
      <c r="G1738" s="320"/>
      <c r="H1738" s="320"/>
      <c r="I1738" s="320"/>
      <c r="J1738" s="320"/>
      <c r="K1738" s="320"/>
      <c r="L1738" s="320"/>
      <c r="M1738" s="320"/>
      <c r="N1738" s="320"/>
      <c r="O1738" s="320"/>
      <c r="P1738" s="320"/>
      <c r="Q1738" s="320"/>
      <c r="R1738" s="320"/>
      <c r="S1738" s="320"/>
      <c r="T1738" s="320"/>
      <c r="U1738" s="320"/>
      <c r="V1738" s="320"/>
      <c r="W1738" s="320"/>
      <c r="X1738" s="320"/>
      <c r="Y1738" s="320"/>
      <c r="Z1738" s="320"/>
      <c r="AA1738" s="320"/>
      <c r="AB1738" s="320"/>
      <c r="AC1738" s="320"/>
      <c r="AD1738" s="88">
        <f>'Art. 121'!Q1668</f>
        <v>0</v>
      </c>
      <c r="AE1738" s="89">
        <f t="shared" si="292"/>
        <v>0</v>
      </c>
      <c r="AF1738">
        <f t="shared" si="293"/>
        <v>0</v>
      </c>
      <c r="AG1738" s="86">
        <f t="shared" si="294"/>
        <v>1</v>
      </c>
      <c r="AH1738" s="90">
        <f t="shared" si="295"/>
        <v>0</v>
      </c>
      <c r="AI1738" s="91">
        <f t="shared" si="296"/>
        <v>2.0408163265306121E-2</v>
      </c>
      <c r="AJ1738" s="91">
        <f t="shared" si="297"/>
        <v>0</v>
      </c>
      <c r="AK1738" s="91">
        <f t="shared" si="298"/>
        <v>0</v>
      </c>
    </row>
    <row r="1739" spans="1:37" ht="25.4" customHeight="1" thickTop="1" thickBot="1" x14ac:dyDescent="0.3">
      <c r="A1739" s="321" t="s">
        <v>2693</v>
      </c>
      <c r="B1739" s="321"/>
      <c r="C1739" s="321"/>
      <c r="D1739" s="321"/>
      <c r="E1739" s="321"/>
      <c r="F1739" s="321"/>
      <c r="G1739" s="321"/>
      <c r="H1739" s="321"/>
      <c r="I1739" s="321"/>
      <c r="J1739" s="321"/>
      <c r="K1739" s="321"/>
      <c r="L1739" s="321"/>
      <c r="M1739" s="321"/>
      <c r="N1739" s="321"/>
      <c r="O1739" s="321"/>
      <c r="P1739" s="321"/>
      <c r="Q1739" s="321"/>
      <c r="R1739" s="321"/>
      <c r="S1739" s="321"/>
      <c r="T1739" s="321"/>
      <c r="U1739" s="321"/>
      <c r="V1739" s="321"/>
      <c r="W1739" s="321"/>
      <c r="X1739" s="321"/>
      <c r="Y1739" s="321"/>
      <c r="Z1739" s="321"/>
      <c r="AA1739" s="321"/>
      <c r="AB1739" s="321"/>
      <c r="AC1739" s="321"/>
      <c r="AD1739" s="88">
        <f>'Art. 121'!Q1669</f>
        <v>0</v>
      </c>
      <c r="AE1739" s="89">
        <f t="shared" si="292"/>
        <v>0</v>
      </c>
      <c r="AF1739">
        <f t="shared" si="293"/>
        <v>0</v>
      </c>
      <c r="AG1739" s="86">
        <f t="shared" si="294"/>
        <v>1</v>
      </c>
      <c r="AH1739" s="90">
        <f t="shared" si="295"/>
        <v>0</v>
      </c>
      <c r="AI1739" s="91">
        <f t="shared" si="296"/>
        <v>2.0408163265306121E-2</v>
      </c>
      <c r="AJ1739" s="91">
        <f t="shared" si="297"/>
        <v>0</v>
      </c>
      <c r="AK1739" s="91">
        <f t="shared" si="298"/>
        <v>0</v>
      </c>
    </row>
    <row r="1740" spans="1:37" ht="25.4" customHeight="1" thickTop="1" thickBot="1" x14ac:dyDescent="0.3">
      <c r="A1740" s="321" t="s">
        <v>1887</v>
      </c>
      <c r="B1740" s="321"/>
      <c r="C1740" s="321"/>
      <c r="D1740" s="321"/>
      <c r="E1740" s="321"/>
      <c r="F1740" s="321"/>
      <c r="G1740" s="321"/>
      <c r="H1740" s="321"/>
      <c r="I1740" s="321"/>
      <c r="J1740" s="321"/>
      <c r="K1740" s="321"/>
      <c r="L1740" s="321"/>
      <c r="M1740" s="321"/>
      <c r="N1740" s="321"/>
      <c r="O1740" s="321"/>
      <c r="P1740" s="321"/>
      <c r="Q1740" s="321"/>
      <c r="R1740" s="321"/>
      <c r="S1740" s="321"/>
      <c r="T1740" s="321"/>
      <c r="U1740" s="321"/>
      <c r="V1740" s="321"/>
      <c r="W1740" s="321"/>
      <c r="X1740" s="321"/>
      <c r="Y1740" s="321"/>
      <c r="Z1740" s="321"/>
      <c r="AA1740" s="321"/>
      <c r="AB1740" s="321"/>
      <c r="AC1740" s="321"/>
      <c r="AD1740" s="88">
        <f>'Art. 121'!Q1670</f>
        <v>0</v>
      </c>
      <c r="AE1740" s="89">
        <f t="shared" si="292"/>
        <v>0</v>
      </c>
      <c r="AF1740">
        <f t="shared" si="293"/>
        <v>0</v>
      </c>
      <c r="AG1740" s="86">
        <f t="shared" si="294"/>
        <v>1</v>
      </c>
      <c r="AH1740" s="90">
        <f t="shared" si="295"/>
        <v>0</v>
      </c>
      <c r="AI1740" s="91">
        <f t="shared" si="296"/>
        <v>2.0408163265306121E-2</v>
      </c>
      <c r="AJ1740" s="91">
        <f t="shared" si="297"/>
        <v>0</v>
      </c>
      <c r="AK1740" s="91">
        <f t="shared" si="298"/>
        <v>0</v>
      </c>
    </row>
    <row r="1741" spans="1:37" ht="25.4" customHeight="1" thickTop="1" thickBot="1" x14ac:dyDescent="0.3">
      <c r="A1741" s="320" t="s">
        <v>1889</v>
      </c>
      <c r="B1741" s="320"/>
      <c r="C1741" s="320"/>
      <c r="D1741" s="320"/>
      <c r="E1741" s="320"/>
      <c r="F1741" s="320"/>
      <c r="G1741" s="320"/>
      <c r="H1741" s="320"/>
      <c r="I1741" s="320"/>
      <c r="J1741" s="320"/>
      <c r="K1741" s="320"/>
      <c r="L1741" s="320"/>
      <c r="M1741" s="320"/>
      <c r="N1741" s="320"/>
      <c r="O1741" s="320"/>
      <c r="P1741" s="320"/>
      <c r="Q1741" s="320"/>
      <c r="R1741" s="320"/>
      <c r="S1741" s="320"/>
      <c r="T1741" s="320"/>
      <c r="U1741" s="320"/>
      <c r="V1741" s="320"/>
      <c r="W1741" s="320"/>
      <c r="X1741" s="320"/>
      <c r="Y1741" s="320"/>
      <c r="Z1741" s="320"/>
      <c r="AA1741" s="320"/>
      <c r="AB1741" s="320"/>
      <c r="AC1741" s="320"/>
      <c r="AD1741" s="88">
        <f>'Art. 121'!Q1671</f>
        <v>0</v>
      </c>
      <c r="AE1741" s="89">
        <f t="shared" si="292"/>
        <v>0</v>
      </c>
      <c r="AF1741">
        <f t="shared" si="293"/>
        <v>0</v>
      </c>
      <c r="AG1741" s="86">
        <f t="shared" si="294"/>
        <v>1</v>
      </c>
      <c r="AH1741" s="90">
        <f t="shared" si="295"/>
        <v>0</v>
      </c>
      <c r="AI1741" s="91">
        <f t="shared" si="296"/>
        <v>2.0408163265306121E-2</v>
      </c>
      <c r="AJ1741" s="91">
        <f t="shared" si="297"/>
        <v>0</v>
      </c>
      <c r="AK1741" s="91">
        <f t="shared" si="298"/>
        <v>0</v>
      </c>
    </row>
    <row r="1742" spans="1:37" ht="25.4" customHeight="1" thickTop="1" thickBot="1" x14ac:dyDescent="0.3">
      <c r="A1742" s="320" t="s">
        <v>1891</v>
      </c>
      <c r="B1742" s="320"/>
      <c r="C1742" s="320"/>
      <c r="D1742" s="320"/>
      <c r="E1742" s="320"/>
      <c r="F1742" s="320"/>
      <c r="G1742" s="320"/>
      <c r="H1742" s="320"/>
      <c r="I1742" s="320"/>
      <c r="J1742" s="320"/>
      <c r="K1742" s="320"/>
      <c r="L1742" s="320"/>
      <c r="M1742" s="320"/>
      <c r="N1742" s="320"/>
      <c r="O1742" s="320"/>
      <c r="P1742" s="320"/>
      <c r="Q1742" s="320"/>
      <c r="R1742" s="320"/>
      <c r="S1742" s="320"/>
      <c r="T1742" s="320"/>
      <c r="U1742" s="320"/>
      <c r="V1742" s="320"/>
      <c r="W1742" s="320"/>
      <c r="X1742" s="320"/>
      <c r="Y1742" s="320"/>
      <c r="Z1742" s="320"/>
      <c r="AA1742" s="320"/>
      <c r="AB1742" s="320"/>
      <c r="AC1742" s="320"/>
      <c r="AD1742" s="88">
        <f>'Art. 121'!Q1672</f>
        <v>0</v>
      </c>
      <c r="AE1742" s="89">
        <f t="shared" si="292"/>
        <v>0</v>
      </c>
      <c r="AF1742">
        <f t="shared" si="293"/>
        <v>0</v>
      </c>
      <c r="AG1742" s="86">
        <f t="shared" si="294"/>
        <v>1</v>
      </c>
      <c r="AH1742" s="90">
        <f t="shared" si="295"/>
        <v>0</v>
      </c>
      <c r="AI1742" s="91">
        <f t="shared" si="296"/>
        <v>2.0408163265306121E-2</v>
      </c>
      <c r="AJ1742" s="91">
        <f t="shared" si="297"/>
        <v>0</v>
      </c>
      <c r="AK1742" s="91">
        <f t="shared" si="298"/>
        <v>0</v>
      </c>
    </row>
    <row r="1743" spans="1:37" ht="25.4" customHeight="1" thickTop="1" thickBot="1" x14ac:dyDescent="0.3">
      <c r="A1743" s="320" t="s">
        <v>1893</v>
      </c>
      <c r="B1743" s="320"/>
      <c r="C1743" s="320"/>
      <c r="D1743" s="320"/>
      <c r="E1743" s="320"/>
      <c r="F1743" s="320"/>
      <c r="G1743" s="320"/>
      <c r="H1743" s="320"/>
      <c r="I1743" s="320"/>
      <c r="J1743" s="320"/>
      <c r="K1743" s="320"/>
      <c r="L1743" s="320"/>
      <c r="M1743" s="320"/>
      <c r="N1743" s="320"/>
      <c r="O1743" s="320"/>
      <c r="P1743" s="320"/>
      <c r="Q1743" s="320"/>
      <c r="R1743" s="320"/>
      <c r="S1743" s="320"/>
      <c r="T1743" s="320"/>
      <c r="U1743" s="320"/>
      <c r="V1743" s="320"/>
      <c r="W1743" s="320"/>
      <c r="X1743" s="320"/>
      <c r="Y1743" s="320"/>
      <c r="Z1743" s="320"/>
      <c r="AA1743" s="320"/>
      <c r="AB1743" s="320"/>
      <c r="AC1743" s="320"/>
      <c r="AD1743" s="88">
        <f>'Art. 121'!Q1673</f>
        <v>0</v>
      </c>
      <c r="AE1743" s="89">
        <f t="shared" si="292"/>
        <v>0</v>
      </c>
      <c r="AF1743">
        <f t="shared" si="293"/>
        <v>0</v>
      </c>
      <c r="AG1743" s="86">
        <f t="shared" si="294"/>
        <v>1</v>
      </c>
      <c r="AH1743" s="90">
        <f t="shared" si="295"/>
        <v>0</v>
      </c>
      <c r="AI1743" s="91">
        <f t="shared" si="296"/>
        <v>2.0408163265306121E-2</v>
      </c>
      <c r="AJ1743" s="91">
        <f t="shared" si="297"/>
        <v>0</v>
      </c>
      <c r="AK1743" s="91">
        <f t="shared" si="298"/>
        <v>0</v>
      </c>
    </row>
    <row r="1744" spans="1:37" ht="25.4" customHeight="1" thickTop="1" thickBot="1" x14ac:dyDescent="0.3">
      <c r="A1744" s="321" t="s">
        <v>1895</v>
      </c>
      <c r="B1744" s="321"/>
      <c r="C1744" s="321"/>
      <c r="D1744" s="321"/>
      <c r="E1744" s="321"/>
      <c r="F1744" s="321"/>
      <c r="G1744" s="321"/>
      <c r="H1744" s="321"/>
      <c r="I1744" s="321"/>
      <c r="J1744" s="321"/>
      <c r="K1744" s="321"/>
      <c r="L1744" s="321"/>
      <c r="M1744" s="321"/>
      <c r="N1744" s="321"/>
      <c r="O1744" s="321"/>
      <c r="P1744" s="321"/>
      <c r="Q1744" s="321"/>
      <c r="R1744" s="321"/>
      <c r="S1744" s="321"/>
      <c r="T1744" s="321"/>
      <c r="U1744" s="321"/>
      <c r="V1744" s="321"/>
      <c r="W1744" s="321"/>
      <c r="X1744" s="321"/>
      <c r="Y1744" s="321"/>
      <c r="Z1744" s="321"/>
      <c r="AA1744" s="321"/>
      <c r="AB1744" s="321"/>
      <c r="AC1744" s="321"/>
      <c r="AD1744" s="88">
        <f>'Art. 121'!Q1674</f>
        <v>0</v>
      </c>
      <c r="AE1744" s="89">
        <f t="shared" si="292"/>
        <v>0</v>
      </c>
      <c r="AF1744">
        <f t="shared" si="293"/>
        <v>0</v>
      </c>
      <c r="AG1744" s="86">
        <f t="shared" si="294"/>
        <v>1</v>
      </c>
      <c r="AH1744" s="90">
        <f t="shared" si="295"/>
        <v>0</v>
      </c>
      <c r="AI1744" s="91">
        <f t="shared" si="296"/>
        <v>2.0408163265306121E-2</v>
      </c>
      <c r="AJ1744" s="91">
        <f t="shared" si="297"/>
        <v>0</v>
      </c>
      <c r="AK1744" s="91">
        <f t="shared" si="298"/>
        <v>0</v>
      </c>
    </row>
    <row r="1745" spans="1:37" ht="25.4" customHeight="1" thickTop="1" thickBot="1" x14ac:dyDescent="0.3">
      <c r="A1745" s="320" t="s">
        <v>1897</v>
      </c>
      <c r="B1745" s="320"/>
      <c r="C1745" s="320"/>
      <c r="D1745" s="320"/>
      <c r="E1745" s="320"/>
      <c r="F1745" s="320"/>
      <c r="G1745" s="320"/>
      <c r="H1745" s="320"/>
      <c r="I1745" s="320"/>
      <c r="J1745" s="320"/>
      <c r="K1745" s="320"/>
      <c r="L1745" s="320"/>
      <c r="M1745" s="320"/>
      <c r="N1745" s="320"/>
      <c r="O1745" s="320"/>
      <c r="P1745" s="320"/>
      <c r="Q1745" s="320"/>
      <c r="R1745" s="320"/>
      <c r="S1745" s="320"/>
      <c r="T1745" s="320"/>
      <c r="U1745" s="320"/>
      <c r="V1745" s="320"/>
      <c r="W1745" s="320"/>
      <c r="X1745" s="320"/>
      <c r="Y1745" s="320"/>
      <c r="Z1745" s="320"/>
      <c r="AA1745" s="320"/>
      <c r="AB1745" s="320"/>
      <c r="AC1745" s="320"/>
      <c r="AD1745" s="88">
        <f>'Art. 121'!Q1675</f>
        <v>0</v>
      </c>
      <c r="AE1745" s="89">
        <f t="shared" si="292"/>
        <v>0</v>
      </c>
      <c r="AF1745">
        <f t="shared" si="293"/>
        <v>0</v>
      </c>
      <c r="AG1745" s="86">
        <f t="shared" si="294"/>
        <v>1</v>
      </c>
      <c r="AH1745" s="90">
        <f t="shared" si="295"/>
        <v>0</v>
      </c>
      <c r="AI1745" s="91">
        <f t="shared" si="296"/>
        <v>2.0408163265306121E-2</v>
      </c>
      <c r="AJ1745" s="91">
        <f t="shared" si="297"/>
        <v>0</v>
      </c>
      <c r="AK1745" s="91">
        <f t="shared" si="298"/>
        <v>0</v>
      </c>
    </row>
    <row r="1746" spans="1:37" ht="25.4" customHeight="1" thickTop="1" thickBot="1" x14ac:dyDescent="0.3">
      <c r="A1746" s="320" t="s">
        <v>1899</v>
      </c>
      <c r="B1746" s="320"/>
      <c r="C1746" s="320"/>
      <c r="D1746" s="320"/>
      <c r="E1746" s="320"/>
      <c r="F1746" s="320"/>
      <c r="G1746" s="320"/>
      <c r="H1746" s="320"/>
      <c r="I1746" s="320"/>
      <c r="J1746" s="320"/>
      <c r="K1746" s="320"/>
      <c r="L1746" s="320"/>
      <c r="M1746" s="320"/>
      <c r="N1746" s="320"/>
      <c r="O1746" s="320"/>
      <c r="P1746" s="320"/>
      <c r="Q1746" s="320"/>
      <c r="R1746" s="320"/>
      <c r="S1746" s="320"/>
      <c r="T1746" s="320"/>
      <c r="U1746" s="320"/>
      <c r="V1746" s="320"/>
      <c r="W1746" s="320"/>
      <c r="X1746" s="320"/>
      <c r="Y1746" s="320"/>
      <c r="Z1746" s="320"/>
      <c r="AA1746" s="320"/>
      <c r="AB1746" s="320"/>
      <c r="AC1746" s="320"/>
      <c r="AD1746" s="88">
        <f>'Art. 121'!Q1676</f>
        <v>0</v>
      </c>
      <c r="AE1746" s="89">
        <f t="shared" si="292"/>
        <v>0</v>
      </c>
      <c r="AF1746">
        <f t="shared" si="293"/>
        <v>0</v>
      </c>
      <c r="AG1746" s="86">
        <f t="shared" si="294"/>
        <v>1</v>
      </c>
      <c r="AH1746" s="90">
        <f t="shared" si="295"/>
        <v>0</v>
      </c>
      <c r="AI1746" s="91">
        <f t="shared" si="296"/>
        <v>2.0408163265306121E-2</v>
      </c>
      <c r="AJ1746" s="91">
        <f t="shared" si="297"/>
        <v>0</v>
      </c>
      <c r="AK1746" s="91">
        <f t="shared" si="298"/>
        <v>0</v>
      </c>
    </row>
    <row r="1747" spans="1:37" ht="25.4" customHeight="1" thickTop="1" thickBot="1" x14ac:dyDescent="0.3">
      <c r="A1747" s="321" t="s">
        <v>1901</v>
      </c>
      <c r="B1747" s="321"/>
      <c r="C1747" s="321"/>
      <c r="D1747" s="321"/>
      <c r="E1747" s="321"/>
      <c r="F1747" s="321"/>
      <c r="G1747" s="321"/>
      <c r="H1747" s="321"/>
      <c r="I1747" s="321"/>
      <c r="J1747" s="321"/>
      <c r="K1747" s="321"/>
      <c r="L1747" s="321"/>
      <c r="M1747" s="321"/>
      <c r="N1747" s="321"/>
      <c r="O1747" s="321"/>
      <c r="P1747" s="321"/>
      <c r="Q1747" s="321"/>
      <c r="R1747" s="321"/>
      <c r="S1747" s="321"/>
      <c r="T1747" s="321"/>
      <c r="U1747" s="321"/>
      <c r="V1747" s="321"/>
      <c r="W1747" s="321"/>
      <c r="X1747" s="321"/>
      <c r="Y1747" s="321"/>
      <c r="Z1747" s="321"/>
      <c r="AA1747" s="321"/>
      <c r="AB1747" s="321"/>
      <c r="AC1747" s="321"/>
      <c r="AD1747" s="88">
        <f>'Art. 121'!Q1677</f>
        <v>0</v>
      </c>
      <c r="AE1747" s="89">
        <f t="shared" si="292"/>
        <v>0</v>
      </c>
      <c r="AF1747">
        <f t="shared" si="293"/>
        <v>0</v>
      </c>
      <c r="AG1747" s="86">
        <f t="shared" si="294"/>
        <v>1</v>
      </c>
      <c r="AH1747" s="90">
        <f t="shared" si="295"/>
        <v>0</v>
      </c>
      <c r="AI1747" s="91">
        <f t="shared" si="296"/>
        <v>2.0408163265306121E-2</v>
      </c>
      <c r="AJ1747" s="91">
        <f t="shared" si="297"/>
        <v>0</v>
      </c>
      <c r="AK1747" s="91">
        <f t="shared" si="298"/>
        <v>0</v>
      </c>
    </row>
    <row r="1748" spans="1:37" ht="25.4" customHeight="1" thickTop="1" thickBot="1" x14ac:dyDescent="0.3">
      <c r="A1748" s="321" t="s">
        <v>1903</v>
      </c>
      <c r="B1748" s="321"/>
      <c r="C1748" s="321"/>
      <c r="D1748" s="321"/>
      <c r="E1748" s="321"/>
      <c r="F1748" s="321"/>
      <c r="G1748" s="321"/>
      <c r="H1748" s="321"/>
      <c r="I1748" s="321"/>
      <c r="J1748" s="321"/>
      <c r="K1748" s="321"/>
      <c r="L1748" s="321"/>
      <c r="M1748" s="321"/>
      <c r="N1748" s="321"/>
      <c r="O1748" s="321"/>
      <c r="P1748" s="321"/>
      <c r="Q1748" s="321"/>
      <c r="R1748" s="321"/>
      <c r="S1748" s="321"/>
      <c r="T1748" s="321"/>
      <c r="U1748" s="321"/>
      <c r="V1748" s="321"/>
      <c r="W1748" s="321"/>
      <c r="X1748" s="321"/>
      <c r="Y1748" s="321"/>
      <c r="Z1748" s="321"/>
      <c r="AA1748" s="321"/>
      <c r="AB1748" s="321"/>
      <c r="AC1748" s="321"/>
      <c r="AD1748" s="88">
        <f>'Art. 121'!Q1678</f>
        <v>0</v>
      </c>
      <c r="AE1748" s="89">
        <f t="shared" si="292"/>
        <v>0</v>
      </c>
      <c r="AF1748">
        <f t="shared" si="293"/>
        <v>0</v>
      </c>
      <c r="AG1748" s="86">
        <f t="shared" si="294"/>
        <v>1</v>
      </c>
      <c r="AH1748" s="90">
        <f t="shared" si="295"/>
        <v>0</v>
      </c>
      <c r="AI1748" s="91">
        <f t="shared" si="296"/>
        <v>2.0408163265306121E-2</v>
      </c>
      <c r="AJ1748" s="91">
        <f t="shared" si="297"/>
        <v>0</v>
      </c>
      <c r="AK1748" s="91">
        <f t="shared" si="298"/>
        <v>0</v>
      </c>
    </row>
    <row r="1749" spans="1:37" ht="25.4" customHeight="1" thickTop="1" thickBot="1" x14ac:dyDescent="0.3">
      <c r="A1749" s="320" t="s">
        <v>1905</v>
      </c>
      <c r="B1749" s="320"/>
      <c r="C1749" s="320"/>
      <c r="D1749" s="320"/>
      <c r="E1749" s="320"/>
      <c r="F1749" s="320"/>
      <c r="G1749" s="320"/>
      <c r="H1749" s="320"/>
      <c r="I1749" s="320"/>
      <c r="J1749" s="320"/>
      <c r="K1749" s="320"/>
      <c r="L1749" s="320"/>
      <c r="M1749" s="320"/>
      <c r="N1749" s="320"/>
      <c r="O1749" s="320"/>
      <c r="P1749" s="320"/>
      <c r="Q1749" s="320"/>
      <c r="R1749" s="320"/>
      <c r="S1749" s="320"/>
      <c r="T1749" s="320"/>
      <c r="U1749" s="320"/>
      <c r="V1749" s="320"/>
      <c r="W1749" s="320"/>
      <c r="X1749" s="320"/>
      <c r="Y1749" s="320"/>
      <c r="Z1749" s="320"/>
      <c r="AA1749" s="320"/>
      <c r="AB1749" s="320"/>
      <c r="AC1749" s="320"/>
      <c r="AD1749" s="88">
        <f>'Art. 121'!Q1679</f>
        <v>0</v>
      </c>
      <c r="AE1749" s="89">
        <f t="shared" si="292"/>
        <v>0</v>
      </c>
      <c r="AF1749">
        <f t="shared" si="293"/>
        <v>0</v>
      </c>
      <c r="AG1749" s="86">
        <f t="shared" si="294"/>
        <v>1</v>
      </c>
      <c r="AH1749" s="90">
        <f t="shared" si="295"/>
        <v>0</v>
      </c>
      <c r="AI1749" s="91">
        <f t="shared" si="296"/>
        <v>2.0408163265306121E-2</v>
      </c>
      <c r="AJ1749" s="91">
        <f t="shared" si="297"/>
        <v>0</v>
      </c>
      <c r="AK1749" s="91">
        <f t="shared" si="298"/>
        <v>0</v>
      </c>
    </row>
    <row r="1750" spans="1:37" ht="25.4" customHeight="1" thickTop="1" thickBot="1" x14ac:dyDescent="0.3">
      <c r="A1750" s="320" t="s">
        <v>1907</v>
      </c>
      <c r="B1750" s="320"/>
      <c r="C1750" s="320"/>
      <c r="D1750" s="320"/>
      <c r="E1750" s="320"/>
      <c r="F1750" s="320"/>
      <c r="G1750" s="320"/>
      <c r="H1750" s="320"/>
      <c r="I1750" s="320"/>
      <c r="J1750" s="320"/>
      <c r="K1750" s="320"/>
      <c r="L1750" s="320"/>
      <c r="M1750" s="320"/>
      <c r="N1750" s="320"/>
      <c r="O1750" s="320"/>
      <c r="P1750" s="320"/>
      <c r="Q1750" s="320"/>
      <c r="R1750" s="320"/>
      <c r="S1750" s="320"/>
      <c r="T1750" s="320"/>
      <c r="U1750" s="320"/>
      <c r="V1750" s="320"/>
      <c r="W1750" s="320"/>
      <c r="X1750" s="320"/>
      <c r="Y1750" s="320"/>
      <c r="Z1750" s="320"/>
      <c r="AA1750" s="320"/>
      <c r="AB1750" s="320"/>
      <c r="AC1750" s="320"/>
      <c r="AD1750" s="88">
        <f>'Art. 121'!Q1680</f>
        <v>0</v>
      </c>
      <c r="AE1750" s="89">
        <f t="shared" si="292"/>
        <v>0</v>
      </c>
      <c r="AF1750">
        <f t="shared" si="293"/>
        <v>0</v>
      </c>
      <c r="AG1750" s="86">
        <f t="shared" si="294"/>
        <v>1</v>
      </c>
      <c r="AH1750" s="90">
        <f t="shared" si="295"/>
        <v>0</v>
      </c>
      <c r="AI1750" s="91">
        <f t="shared" si="296"/>
        <v>2.0408163265306121E-2</v>
      </c>
      <c r="AJ1750" s="91">
        <f t="shared" si="297"/>
        <v>0</v>
      </c>
      <c r="AK1750" s="91">
        <f t="shared" si="298"/>
        <v>0</v>
      </c>
    </row>
    <row r="1751" spans="1:37" ht="25.4" customHeight="1" thickTop="1" thickBot="1" x14ac:dyDescent="0.3">
      <c r="A1751" s="320" t="s">
        <v>2694</v>
      </c>
      <c r="B1751" s="320"/>
      <c r="C1751" s="320"/>
      <c r="D1751" s="320"/>
      <c r="E1751" s="320"/>
      <c r="F1751" s="320"/>
      <c r="G1751" s="320"/>
      <c r="H1751" s="320"/>
      <c r="I1751" s="320"/>
      <c r="J1751" s="320"/>
      <c r="K1751" s="320"/>
      <c r="L1751" s="320"/>
      <c r="M1751" s="320"/>
      <c r="N1751" s="320"/>
      <c r="O1751" s="320"/>
      <c r="P1751" s="320"/>
      <c r="Q1751" s="320"/>
      <c r="R1751" s="320"/>
      <c r="S1751" s="320"/>
      <c r="T1751" s="320"/>
      <c r="U1751" s="320"/>
      <c r="V1751" s="320"/>
      <c r="W1751" s="320"/>
      <c r="X1751" s="320"/>
      <c r="Y1751" s="320"/>
      <c r="Z1751" s="320"/>
      <c r="AA1751" s="320"/>
      <c r="AB1751" s="320"/>
      <c r="AC1751" s="320"/>
      <c r="AD1751" s="88">
        <f>'Art. 121'!Q1681</f>
        <v>0</v>
      </c>
      <c r="AE1751" s="89">
        <f t="shared" si="292"/>
        <v>0</v>
      </c>
      <c r="AF1751">
        <f t="shared" si="293"/>
        <v>0</v>
      </c>
      <c r="AG1751" s="86">
        <f t="shared" si="294"/>
        <v>1</v>
      </c>
      <c r="AH1751" s="90">
        <f t="shared" si="295"/>
        <v>0</v>
      </c>
      <c r="AI1751" s="91">
        <f t="shared" si="296"/>
        <v>2.0408163265306121E-2</v>
      </c>
      <c r="AJ1751" s="91">
        <f t="shared" si="297"/>
        <v>0</v>
      </c>
      <c r="AK1751" s="91">
        <f t="shared" si="298"/>
        <v>0</v>
      </c>
    </row>
    <row r="1752" spans="1:37" ht="25.4" customHeight="1" thickTop="1" thickBot="1" x14ac:dyDescent="0.3">
      <c r="A1752" s="321" t="s">
        <v>1910</v>
      </c>
      <c r="B1752" s="321"/>
      <c r="C1752" s="321"/>
      <c r="D1752" s="321"/>
      <c r="E1752" s="321"/>
      <c r="F1752" s="321"/>
      <c r="G1752" s="321"/>
      <c r="H1752" s="321"/>
      <c r="I1752" s="321"/>
      <c r="J1752" s="321"/>
      <c r="K1752" s="321"/>
      <c r="L1752" s="321"/>
      <c r="M1752" s="321"/>
      <c r="N1752" s="321"/>
      <c r="O1752" s="321"/>
      <c r="P1752" s="321"/>
      <c r="Q1752" s="321"/>
      <c r="R1752" s="321"/>
      <c r="S1752" s="321"/>
      <c r="T1752" s="321"/>
      <c r="U1752" s="321"/>
      <c r="V1752" s="321"/>
      <c r="W1752" s="321"/>
      <c r="X1752" s="321"/>
      <c r="Y1752" s="321"/>
      <c r="Z1752" s="321"/>
      <c r="AA1752" s="321"/>
      <c r="AB1752" s="321"/>
      <c r="AC1752" s="321"/>
      <c r="AD1752" s="88">
        <f>'Art. 121'!Q1682</f>
        <v>0</v>
      </c>
      <c r="AE1752" s="89">
        <f t="shared" si="292"/>
        <v>0</v>
      </c>
      <c r="AF1752">
        <f t="shared" si="293"/>
        <v>0</v>
      </c>
      <c r="AG1752" s="86">
        <f t="shared" si="294"/>
        <v>1</v>
      </c>
      <c r="AH1752" s="90">
        <f t="shared" si="295"/>
        <v>0</v>
      </c>
      <c r="AI1752" s="91">
        <f t="shared" si="296"/>
        <v>2.0408163265306121E-2</v>
      </c>
      <c r="AJ1752" s="91">
        <f t="shared" si="297"/>
        <v>0</v>
      </c>
      <c r="AK1752" s="91">
        <f t="shared" si="298"/>
        <v>0</v>
      </c>
    </row>
    <row r="1753" spans="1:37" ht="25.4" customHeight="1" thickTop="1" thickBot="1" x14ac:dyDescent="0.3">
      <c r="A1753" s="320" t="s">
        <v>1912</v>
      </c>
      <c r="B1753" s="320"/>
      <c r="C1753" s="320"/>
      <c r="D1753" s="320"/>
      <c r="E1753" s="320"/>
      <c r="F1753" s="320"/>
      <c r="G1753" s="320"/>
      <c r="H1753" s="320"/>
      <c r="I1753" s="320"/>
      <c r="J1753" s="320"/>
      <c r="K1753" s="320"/>
      <c r="L1753" s="320"/>
      <c r="M1753" s="320"/>
      <c r="N1753" s="320"/>
      <c r="O1753" s="320"/>
      <c r="P1753" s="320"/>
      <c r="Q1753" s="320"/>
      <c r="R1753" s="320"/>
      <c r="S1753" s="320"/>
      <c r="T1753" s="320"/>
      <c r="U1753" s="320"/>
      <c r="V1753" s="320"/>
      <c r="W1753" s="320"/>
      <c r="X1753" s="320"/>
      <c r="Y1753" s="320"/>
      <c r="Z1753" s="320"/>
      <c r="AA1753" s="320"/>
      <c r="AB1753" s="320"/>
      <c r="AC1753" s="320"/>
      <c r="AD1753" s="88">
        <f>'Art. 121'!Q1683</f>
        <v>0</v>
      </c>
      <c r="AE1753" s="89">
        <f t="shared" si="292"/>
        <v>0</v>
      </c>
      <c r="AF1753">
        <f t="shared" si="293"/>
        <v>0</v>
      </c>
      <c r="AG1753" s="86">
        <f t="shared" si="294"/>
        <v>1</v>
      </c>
      <c r="AH1753" s="90">
        <f t="shared" si="295"/>
        <v>0</v>
      </c>
      <c r="AI1753" s="91">
        <f t="shared" si="296"/>
        <v>2.0408163265306121E-2</v>
      </c>
      <c r="AJ1753" s="91">
        <f t="shared" si="297"/>
        <v>0</v>
      </c>
      <c r="AK1753" s="91">
        <f t="shared" si="298"/>
        <v>0</v>
      </c>
    </row>
    <row r="1754" spans="1:37" ht="25.4" customHeight="1" thickTop="1" thickBot="1" x14ac:dyDescent="0.3">
      <c r="A1754" s="321" t="s">
        <v>1914</v>
      </c>
      <c r="B1754" s="321"/>
      <c r="C1754" s="321"/>
      <c r="D1754" s="321"/>
      <c r="E1754" s="321"/>
      <c r="F1754" s="321"/>
      <c r="G1754" s="321"/>
      <c r="H1754" s="321"/>
      <c r="I1754" s="321"/>
      <c r="J1754" s="321"/>
      <c r="K1754" s="321"/>
      <c r="L1754" s="321"/>
      <c r="M1754" s="321"/>
      <c r="N1754" s="321"/>
      <c r="O1754" s="321"/>
      <c r="P1754" s="321"/>
      <c r="Q1754" s="321"/>
      <c r="R1754" s="321"/>
      <c r="S1754" s="321"/>
      <c r="T1754" s="321"/>
      <c r="U1754" s="321"/>
      <c r="V1754" s="321"/>
      <c r="W1754" s="321"/>
      <c r="X1754" s="321"/>
      <c r="Y1754" s="321"/>
      <c r="Z1754" s="321"/>
      <c r="AA1754" s="321"/>
      <c r="AB1754" s="321"/>
      <c r="AC1754" s="321"/>
      <c r="AD1754" s="88">
        <f>'Art. 121'!Q1684</f>
        <v>0</v>
      </c>
      <c r="AE1754" s="89">
        <f t="shared" si="292"/>
        <v>0</v>
      </c>
      <c r="AF1754">
        <f t="shared" si="293"/>
        <v>0</v>
      </c>
      <c r="AG1754" s="86">
        <f t="shared" si="294"/>
        <v>1</v>
      </c>
      <c r="AH1754" s="90">
        <f t="shared" si="295"/>
        <v>0</v>
      </c>
      <c r="AI1754" s="91">
        <f t="shared" si="296"/>
        <v>2.0408163265306121E-2</v>
      </c>
      <c r="AJ1754" s="91">
        <f t="shared" si="297"/>
        <v>0</v>
      </c>
      <c r="AK1754" s="91">
        <f t="shared" si="298"/>
        <v>0</v>
      </c>
    </row>
    <row r="1755" spans="1:37" ht="25.4" customHeight="1" thickTop="1" thickBot="1" x14ac:dyDescent="0.3">
      <c r="A1755" s="320" t="s">
        <v>1916</v>
      </c>
      <c r="B1755" s="320"/>
      <c r="C1755" s="320"/>
      <c r="D1755" s="320"/>
      <c r="E1755" s="320"/>
      <c r="F1755" s="320"/>
      <c r="G1755" s="320"/>
      <c r="H1755" s="320"/>
      <c r="I1755" s="320"/>
      <c r="J1755" s="320"/>
      <c r="K1755" s="320"/>
      <c r="L1755" s="320"/>
      <c r="M1755" s="320"/>
      <c r="N1755" s="320"/>
      <c r="O1755" s="320"/>
      <c r="P1755" s="320"/>
      <c r="Q1755" s="320"/>
      <c r="R1755" s="320"/>
      <c r="S1755" s="320"/>
      <c r="T1755" s="320"/>
      <c r="U1755" s="320"/>
      <c r="V1755" s="320"/>
      <c r="W1755" s="320"/>
      <c r="X1755" s="320"/>
      <c r="Y1755" s="320"/>
      <c r="Z1755" s="320"/>
      <c r="AA1755" s="320"/>
      <c r="AB1755" s="320"/>
      <c r="AC1755" s="320"/>
      <c r="AD1755" s="88">
        <f>'Art. 121'!Q1685</f>
        <v>0</v>
      </c>
      <c r="AE1755" s="89">
        <f t="shared" si="292"/>
        <v>0</v>
      </c>
      <c r="AF1755">
        <f t="shared" si="293"/>
        <v>0</v>
      </c>
      <c r="AG1755" s="86">
        <f t="shared" si="294"/>
        <v>1</v>
      </c>
      <c r="AH1755" s="90">
        <f t="shared" si="295"/>
        <v>0</v>
      </c>
      <c r="AI1755" s="91">
        <f t="shared" si="296"/>
        <v>2.0408163265306121E-2</v>
      </c>
      <c r="AJ1755" s="91">
        <f t="shared" si="297"/>
        <v>0</v>
      </c>
      <c r="AK1755" s="91">
        <f t="shared" si="298"/>
        <v>0</v>
      </c>
    </row>
    <row r="1756" spans="1:37" ht="25.4" customHeight="1" thickTop="1" thickBot="1" x14ac:dyDescent="0.3">
      <c r="A1756" s="320" t="s">
        <v>1918</v>
      </c>
      <c r="B1756" s="320"/>
      <c r="C1756" s="320"/>
      <c r="D1756" s="320"/>
      <c r="E1756" s="320"/>
      <c r="F1756" s="320"/>
      <c r="G1756" s="320"/>
      <c r="H1756" s="320"/>
      <c r="I1756" s="320"/>
      <c r="J1756" s="320"/>
      <c r="K1756" s="320"/>
      <c r="L1756" s="320"/>
      <c r="M1756" s="320"/>
      <c r="N1756" s="320"/>
      <c r="O1756" s="320"/>
      <c r="P1756" s="320"/>
      <c r="Q1756" s="320"/>
      <c r="R1756" s="320"/>
      <c r="S1756" s="320"/>
      <c r="T1756" s="320"/>
      <c r="U1756" s="320"/>
      <c r="V1756" s="320"/>
      <c r="W1756" s="320"/>
      <c r="X1756" s="320"/>
      <c r="Y1756" s="320"/>
      <c r="Z1756" s="320"/>
      <c r="AA1756" s="320"/>
      <c r="AB1756" s="320"/>
      <c r="AC1756" s="320"/>
      <c r="AD1756" s="88">
        <f>'Art. 121'!Q1686</f>
        <v>0</v>
      </c>
      <c r="AE1756" s="89">
        <f t="shared" si="292"/>
        <v>0</v>
      </c>
      <c r="AF1756">
        <f t="shared" si="293"/>
        <v>0</v>
      </c>
      <c r="AG1756" s="86">
        <f t="shared" si="294"/>
        <v>1</v>
      </c>
      <c r="AH1756" s="90">
        <f t="shared" si="295"/>
        <v>0</v>
      </c>
      <c r="AI1756" s="91">
        <f t="shared" si="296"/>
        <v>2.0408163265306121E-2</v>
      </c>
      <c r="AJ1756" s="91">
        <f t="shared" si="297"/>
        <v>0</v>
      </c>
      <c r="AK1756" s="91">
        <f t="shared" si="298"/>
        <v>0</v>
      </c>
    </row>
    <row r="1757" spans="1:37" ht="25.4" customHeight="1" thickTop="1" thickBot="1" x14ac:dyDescent="0.3">
      <c r="A1757" s="321" t="s">
        <v>1920</v>
      </c>
      <c r="B1757" s="321"/>
      <c r="C1757" s="321"/>
      <c r="D1757" s="321"/>
      <c r="E1757" s="321"/>
      <c r="F1757" s="321"/>
      <c r="G1757" s="321"/>
      <c r="H1757" s="321"/>
      <c r="I1757" s="321"/>
      <c r="J1757" s="321"/>
      <c r="K1757" s="321"/>
      <c r="L1757" s="321"/>
      <c r="M1757" s="321"/>
      <c r="N1757" s="321"/>
      <c r="O1757" s="321"/>
      <c r="P1757" s="321"/>
      <c r="Q1757" s="321"/>
      <c r="R1757" s="321"/>
      <c r="S1757" s="321"/>
      <c r="T1757" s="321"/>
      <c r="U1757" s="321"/>
      <c r="V1757" s="321"/>
      <c r="W1757" s="321"/>
      <c r="X1757" s="321"/>
      <c r="Y1757" s="321"/>
      <c r="Z1757" s="321"/>
      <c r="AA1757" s="321"/>
      <c r="AB1757" s="321"/>
      <c r="AC1757" s="321"/>
      <c r="AD1757" s="88">
        <f>'Art. 121'!Q1687</f>
        <v>0</v>
      </c>
      <c r="AE1757" s="89">
        <f t="shared" si="292"/>
        <v>0</v>
      </c>
      <c r="AF1757">
        <f t="shared" si="293"/>
        <v>0</v>
      </c>
      <c r="AG1757" s="86">
        <f t="shared" si="294"/>
        <v>1</v>
      </c>
      <c r="AH1757" s="90">
        <f t="shared" si="295"/>
        <v>0</v>
      </c>
      <c r="AI1757" s="91">
        <f t="shared" si="296"/>
        <v>2.0408163265306121E-2</v>
      </c>
      <c r="AJ1757" s="91">
        <f t="shared" si="297"/>
        <v>0</v>
      </c>
      <c r="AK1757" s="91">
        <f t="shared" si="298"/>
        <v>0</v>
      </c>
    </row>
    <row r="1758" spans="1:37" ht="25.4" customHeight="1" thickTop="1" thickBot="1" x14ac:dyDescent="0.3">
      <c r="A1758" s="320" t="s">
        <v>1922</v>
      </c>
      <c r="B1758" s="320"/>
      <c r="C1758" s="320"/>
      <c r="D1758" s="320"/>
      <c r="E1758" s="320"/>
      <c r="F1758" s="320"/>
      <c r="G1758" s="320"/>
      <c r="H1758" s="320"/>
      <c r="I1758" s="320"/>
      <c r="J1758" s="320"/>
      <c r="K1758" s="320"/>
      <c r="L1758" s="320"/>
      <c r="M1758" s="320"/>
      <c r="N1758" s="320"/>
      <c r="O1758" s="320"/>
      <c r="P1758" s="320"/>
      <c r="Q1758" s="320"/>
      <c r="R1758" s="320"/>
      <c r="S1758" s="320"/>
      <c r="T1758" s="320"/>
      <c r="U1758" s="320"/>
      <c r="V1758" s="320"/>
      <c r="W1758" s="320"/>
      <c r="X1758" s="320"/>
      <c r="Y1758" s="320"/>
      <c r="Z1758" s="320"/>
      <c r="AA1758" s="320"/>
      <c r="AB1758" s="320"/>
      <c r="AC1758" s="320"/>
      <c r="AD1758" s="88">
        <f>'Art. 121'!Q1688</f>
        <v>0</v>
      </c>
      <c r="AE1758" s="89">
        <f t="shared" si="292"/>
        <v>0</v>
      </c>
      <c r="AF1758">
        <f t="shared" si="293"/>
        <v>0</v>
      </c>
      <c r="AG1758" s="86">
        <f t="shared" si="294"/>
        <v>1</v>
      </c>
      <c r="AH1758" s="90">
        <f t="shared" si="295"/>
        <v>0</v>
      </c>
      <c r="AI1758" s="91">
        <f t="shared" si="296"/>
        <v>2.0408163265306121E-2</v>
      </c>
      <c r="AJ1758" s="91">
        <f t="shared" si="297"/>
        <v>0</v>
      </c>
      <c r="AK1758" s="91">
        <f t="shared" si="298"/>
        <v>0</v>
      </c>
    </row>
    <row r="1759" spans="1:37" ht="25.4" customHeight="1" thickTop="1" thickBot="1" x14ac:dyDescent="0.3">
      <c r="A1759" s="321" t="s">
        <v>1924</v>
      </c>
      <c r="B1759" s="321"/>
      <c r="C1759" s="321"/>
      <c r="D1759" s="321"/>
      <c r="E1759" s="321"/>
      <c r="F1759" s="321"/>
      <c r="G1759" s="321"/>
      <c r="H1759" s="321"/>
      <c r="I1759" s="321"/>
      <c r="J1759" s="321"/>
      <c r="K1759" s="321"/>
      <c r="L1759" s="321"/>
      <c r="M1759" s="321"/>
      <c r="N1759" s="321"/>
      <c r="O1759" s="321"/>
      <c r="P1759" s="321"/>
      <c r="Q1759" s="321"/>
      <c r="R1759" s="321"/>
      <c r="S1759" s="321"/>
      <c r="T1759" s="321"/>
      <c r="U1759" s="321"/>
      <c r="V1759" s="321"/>
      <c r="W1759" s="321"/>
      <c r="X1759" s="321"/>
      <c r="Y1759" s="321"/>
      <c r="Z1759" s="321"/>
      <c r="AA1759" s="321"/>
      <c r="AB1759" s="321"/>
      <c r="AC1759" s="321"/>
      <c r="AD1759" s="88">
        <f>'Art. 121'!Q1689</f>
        <v>0</v>
      </c>
      <c r="AE1759" s="89">
        <f t="shared" si="292"/>
        <v>0</v>
      </c>
      <c r="AF1759">
        <f t="shared" si="293"/>
        <v>0</v>
      </c>
      <c r="AG1759" s="86">
        <f t="shared" si="294"/>
        <v>1</v>
      </c>
      <c r="AH1759" s="90">
        <f t="shared" si="295"/>
        <v>0</v>
      </c>
      <c r="AI1759" s="91">
        <f t="shared" si="296"/>
        <v>2.0408163265306121E-2</v>
      </c>
      <c r="AJ1759" s="91">
        <f t="shared" si="297"/>
        <v>0</v>
      </c>
      <c r="AK1759" s="91">
        <f t="shared" si="298"/>
        <v>0</v>
      </c>
    </row>
    <row r="1760" spans="1:37" ht="25.4" customHeight="1" thickTop="1" x14ac:dyDescent="0.25">
      <c r="A1760" s="289" t="s">
        <v>2695</v>
      </c>
      <c r="B1760" s="289"/>
      <c r="C1760" s="289"/>
      <c r="D1760" s="289"/>
      <c r="E1760" s="289"/>
      <c r="F1760" s="289"/>
      <c r="G1760" s="289"/>
      <c r="H1760" s="289"/>
      <c r="I1760" s="289"/>
      <c r="J1760" s="289"/>
      <c r="K1760" s="289"/>
      <c r="L1760" s="289"/>
      <c r="M1760" s="289"/>
      <c r="N1760" s="289"/>
      <c r="O1760" s="289"/>
      <c r="P1760" s="289"/>
      <c r="Q1760" s="289"/>
      <c r="R1760" s="289"/>
      <c r="S1760" s="289"/>
      <c r="T1760" s="289"/>
      <c r="U1760" s="289"/>
      <c r="V1760" s="289"/>
      <c r="W1760" s="289"/>
      <c r="X1760" s="289"/>
      <c r="Y1760" s="289"/>
      <c r="Z1760" s="289"/>
      <c r="AA1760" s="289"/>
      <c r="AB1760" s="289"/>
      <c r="AC1760" s="289"/>
      <c r="AD1760" s="289"/>
      <c r="AE1760" s="89">
        <f>SUM(AE1711:AE1759)</f>
        <v>0</v>
      </c>
      <c r="AF1760" s="59"/>
      <c r="AG1760" s="92">
        <f>SUM(AG1711:AG1759)</f>
        <v>49</v>
      </c>
      <c r="AH1760" s="93"/>
      <c r="AI1760" s="94"/>
      <c r="AJ1760" s="94"/>
      <c r="AK1760" s="94"/>
    </row>
    <row r="1761" spans="1:37" ht="25.4" customHeight="1" x14ac:dyDescent="0.25">
      <c r="A1761" s="290" t="s">
        <v>2696</v>
      </c>
      <c r="B1761" s="290"/>
      <c r="C1761" s="290"/>
      <c r="D1761" s="290"/>
      <c r="E1761" s="290"/>
      <c r="F1761" s="290"/>
      <c r="G1761" s="290"/>
      <c r="H1761" s="290"/>
      <c r="I1761" s="290"/>
      <c r="J1761" s="290"/>
      <c r="K1761" s="290"/>
      <c r="L1761" s="290"/>
      <c r="M1761" s="290"/>
      <c r="N1761" s="290"/>
      <c r="O1761" s="290"/>
      <c r="P1761" s="290"/>
      <c r="Q1761" s="290"/>
      <c r="R1761" s="290"/>
      <c r="S1761" s="290"/>
      <c r="T1761" s="290"/>
      <c r="U1761" s="290"/>
      <c r="V1761" s="290"/>
      <c r="W1761" s="290"/>
      <c r="X1761" s="290"/>
      <c r="Y1761" s="290"/>
      <c r="Z1761" s="290"/>
      <c r="AA1761" s="290"/>
      <c r="AB1761" s="290"/>
      <c r="AC1761" s="290"/>
      <c r="AD1761" s="290"/>
      <c r="AE1761" s="89">
        <f>AE1760/$AE$23*100</f>
        <v>0</v>
      </c>
      <c r="AF1761" s="59"/>
      <c r="AG1761" s="92"/>
      <c r="AH1761" s="93"/>
      <c r="AI1761" s="94"/>
      <c r="AJ1761" s="94"/>
      <c r="AK1761" s="94"/>
    </row>
    <row r="1762" spans="1:37" ht="25.4" customHeight="1" thickBot="1" x14ac:dyDescent="0.3">
      <c r="A1762" s="70"/>
      <c r="B1762" s="70"/>
      <c r="C1762" s="70"/>
      <c r="D1762" s="70"/>
      <c r="E1762" s="70"/>
      <c r="F1762" s="70"/>
      <c r="G1762" s="70"/>
      <c r="H1762" s="70"/>
      <c r="I1762" s="70"/>
      <c r="J1762" s="70"/>
      <c r="K1762" s="70"/>
      <c r="L1762" s="70"/>
      <c r="M1762" s="70"/>
      <c r="N1762" s="70"/>
      <c r="O1762" s="70"/>
      <c r="P1762" s="70"/>
      <c r="Q1762" s="95"/>
      <c r="R1762" s="70"/>
      <c r="S1762" s="70"/>
      <c r="T1762" s="70"/>
      <c r="U1762" s="70"/>
      <c r="V1762" s="70"/>
      <c r="W1762" s="70"/>
      <c r="X1762" s="70"/>
      <c r="Y1762" s="70"/>
      <c r="Z1762" s="70"/>
      <c r="AA1762" s="70"/>
      <c r="AB1762" s="70"/>
      <c r="AC1762" s="70"/>
      <c r="AD1762" s="96"/>
      <c r="AE1762" s="96"/>
    </row>
    <row r="1763" spans="1:37" ht="25.4" customHeight="1" thickTop="1" thickBot="1" x14ac:dyDescent="0.3">
      <c r="A1763" s="291" t="s">
        <v>124</v>
      </c>
      <c r="B1763" s="291"/>
      <c r="C1763" s="291"/>
      <c r="D1763" s="291"/>
      <c r="E1763" s="291"/>
      <c r="F1763" s="291"/>
      <c r="G1763" s="291"/>
      <c r="H1763" s="291"/>
      <c r="I1763" s="291"/>
      <c r="J1763" s="291"/>
      <c r="K1763" s="291"/>
      <c r="L1763" s="291"/>
      <c r="M1763" s="291"/>
      <c r="N1763" s="291"/>
      <c r="O1763" s="291"/>
      <c r="P1763" s="291"/>
      <c r="Q1763" s="291"/>
      <c r="R1763" s="291"/>
      <c r="S1763" s="291"/>
      <c r="T1763" s="291"/>
      <c r="U1763" s="291"/>
      <c r="V1763" s="291"/>
      <c r="W1763" s="291"/>
      <c r="X1763" s="291"/>
      <c r="Y1763" s="291"/>
      <c r="Z1763" s="291"/>
      <c r="AA1763" s="291"/>
      <c r="AB1763" s="291"/>
      <c r="AC1763" s="291"/>
      <c r="AD1763" s="104" t="s">
        <v>65</v>
      </c>
      <c r="AE1763" s="105" t="s">
        <v>9</v>
      </c>
      <c r="AF1763" s="86" t="s">
        <v>330</v>
      </c>
      <c r="AG1763" s="86" t="s">
        <v>331</v>
      </c>
      <c r="AH1763" s="86" t="s">
        <v>332</v>
      </c>
      <c r="AI1763" s="87" t="s">
        <v>333</v>
      </c>
      <c r="AJ1763" s="86"/>
      <c r="AK1763" s="87" t="s">
        <v>334</v>
      </c>
    </row>
    <row r="1764" spans="1:37" ht="25.4" customHeight="1" thickTop="1" thickBot="1" x14ac:dyDescent="0.3">
      <c r="A1764" s="320" t="s">
        <v>1926</v>
      </c>
      <c r="B1764" s="320"/>
      <c r="C1764" s="320"/>
      <c r="D1764" s="320"/>
      <c r="E1764" s="320"/>
      <c r="F1764" s="320"/>
      <c r="G1764" s="320"/>
      <c r="H1764" s="320"/>
      <c r="I1764" s="320"/>
      <c r="J1764" s="320"/>
      <c r="K1764" s="320"/>
      <c r="L1764" s="320"/>
      <c r="M1764" s="320"/>
      <c r="N1764" s="320"/>
      <c r="O1764" s="320"/>
      <c r="P1764" s="320"/>
      <c r="Q1764" s="320"/>
      <c r="R1764" s="320"/>
      <c r="S1764" s="320"/>
      <c r="T1764" s="320"/>
      <c r="U1764" s="320"/>
      <c r="V1764" s="320"/>
      <c r="W1764" s="320"/>
      <c r="X1764" s="320"/>
      <c r="Y1764" s="320"/>
      <c r="Z1764" s="320"/>
      <c r="AA1764" s="320"/>
      <c r="AB1764" s="320"/>
      <c r="AC1764" s="320"/>
      <c r="AD1764" s="88">
        <f>'Art. 121'!Q1692</f>
        <v>0</v>
      </c>
      <c r="AE1764" s="89">
        <f>IF(AG1764=1,AK1764,AG1764)</f>
        <v>0</v>
      </c>
      <c r="AF1764">
        <f>AD1764/2</f>
        <v>0</v>
      </c>
      <c r="AG1764" s="86">
        <f>IF(AND(AF1764&gt;=0,AF1764&lt;=1),1,"No aplica")</f>
        <v>1</v>
      </c>
      <c r="AH1764" s="90">
        <f>AD1764/(AG1764*2)</f>
        <v>0</v>
      </c>
      <c r="AI1764" s="91">
        <f>IF(AG1764=1,AG1764/$AG$1769,"No aplica")</f>
        <v>0.2</v>
      </c>
      <c r="AJ1764" s="91">
        <f>AF1764*AI1764</f>
        <v>0</v>
      </c>
      <c r="AK1764" s="91">
        <f>AJ1764*$AE$23</f>
        <v>0</v>
      </c>
    </row>
    <row r="1765" spans="1:37" ht="25.4" customHeight="1" thickTop="1" thickBot="1" x14ac:dyDescent="0.3">
      <c r="A1765" s="320" t="s">
        <v>1928</v>
      </c>
      <c r="B1765" s="320"/>
      <c r="C1765" s="320"/>
      <c r="D1765" s="320"/>
      <c r="E1765" s="320"/>
      <c r="F1765" s="320"/>
      <c r="G1765" s="320"/>
      <c r="H1765" s="320"/>
      <c r="I1765" s="320"/>
      <c r="J1765" s="320"/>
      <c r="K1765" s="320"/>
      <c r="L1765" s="320"/>
      <c r="M1765" s="320"/>
      <c r="N1765" s="320"/>
      <c r="O1765" s="320"/>
      <c r="P1765" s="320"/>
      <c r="Q1765" s="320"/>
      <c r="R1765" s="320"/>
      <c r="S1765" s="320"/>
      <c r="T1765" s="320"/>
      <c r="U1765" s="320"/>
      <c r="V1765" s="320"/>
      <c r="W1765" s="320"/>
      <c r="X1765" s="320"/>
      <c r="Y1765" s="320"/>
      <c r="Z1765" s="320"/>
      <c r="AA1765" s="320"/>
      <c r="AB1765" s="320"/>
      <c r="AC1765" s="320"/>
      <c r="AD1765" s="88">
        <f>'Art. 121'!Q1693</f>
        <v>0</v>
      </c>
      <c r="AE1765" s="89">
        <f>IF(AG1765=1,AK1765,AG1765)</f>
        <v>0</v>
      </c>
      <c r="AF1765">
        <f>AD1765/2</f>
        <v>0</v>
      </c>
      <c r="AG1765" s="86">
        <f>IF(AND(AF1765&gt;=0,AF1765&lt;=1),1,"No aplica")</f>
        <v>1</v>
      </c>
      <c r="AH1765" s="90">
        <f>AD1765/(AG1765*2)</f>
        <v>0</v>
      </c>
      <c r="AI1765" s="91">
        <f>IF(AG1765=1,AG1765/$AG$1769,"No aplica")</f>
        <v>0.2</v>
      </c>
      <c r="AJ1765" s="91">
        <f>AF1765*AI1765</f>
        <v>0</v>
      </c>
      <c r="AK1765" s="91">
        <f>AJ1765*$AE$23</f>
        <v>0</v>
      </c>
    </row>
    <row r="1766" spans="1:37" ht="25.4" customHeight="1" thickTop="1" thickBot="1" x14ac:dyDescent="0.3">
      <c r="A1766" s="320" t="s">
        <v>1930</v>
      </c>
      <c r="B1766" s="320"/>
      <c r="C1766" s="320"/>
      <c r="D1766" s="320"/>
      <c r="E1766" s="320"/>
      <c r="F1766" s="320"/>
      <c r="G1766" s="320"/>
      <c r="H1766" s="320"/>
      <c r="I1766" s="320"/>
      <c r="J1766" s="320"/>
      <c r="K1766" s="320"/>
      <c r="L1766" s="320"/>
      <c r="M1766" s="320"/>
      <c r="N1766" s="320"/>
      <c r="O1766" s="320"/>
      <c r="P1766" s="320"/>
      <c r="Q1766" s="320"/>
      <c r="R1766" s="320"/>
      <c r="S1766" s="320"/>
      <c r="T1766" s="320"/>
      <c r="U1766" s="320"/>
      <c r="V1766" s="320"/>
      <c r="W1766" s="320"/>
      <c r="X1766" s="320"/>
      <c r="Y1766" s="320"/>
      <c r="Z1766" s="320"/>
      <c r="AA1766" s="320"/>
      <c r="AB1766" s="320"/>
      <c r="AC1766" s="320"/>
      <c r="AD1766" s="88">
        <f>'Art. 121'!Q1694</f>
        <v>0</v>
      </c>
      <c r="AE1766" s="89">
        <f>IF(AG1766=1,AK1766,AG1766)</f>
        <v>0</v>
      </c>
      <c r="AF1766">
        <f>AD1766/2</f>
        <v>0</v>
      </c>
      <c r="AG1766" s="86">
        <f>IF(AND(AF1766&gt;=0,AF1766&lt;=1),1,"No aplica")</f>
        <v>1</v>
      </c>
      <c r="AH1766" s="90">
        <f>AD1766/(AG1766*2)</f>
        <v>0</v>
      </c>
      <c r="AI1766" s="91">
        <f>IF(AG1766=1,AG1766/$AG$1769,"No aplica")</f>
        <v>0.2</v>
      </c>
      <c r="AJ1766" s="91">
        <f>AF1766*AI1766</f>
        <v>0</v>
      </c>
      <c r="AK1766" s="91">
        <f>AJ1766*$AE$23</f>
        <v>0</v>
      </c>
    </row>
    <row r="1767" spans="1:37" ht="25.4" customHeight="1" thickTop="1" thickBot="1" x14ac:dyDescent="0.3">
      <c r="A1767" s="320" t="s">
        <v>1932</v>
      </c>
      <c r="B1767" s="320"/>
      <c r="C1767" s="320"/>
      <c r="D1767" s="320"/>
      <c r="E1767" s="320"/>
      <c r="F1767" s="320"/>
      <c r="G1767" s="320"/>
      <c r="H1767" s="320"/>
      <c r="I1767" s="320"/>
      <c r="J1767" s="320"/>
      <c r="K1767" s="320"/>
      <c r="L1767" s="320"/>
      <c r="M1767" s="320"/>
      <c r="N1767" s="320"/>
      <c r="O1767" s="320"/>
      <c r="P1767" s="320"/>
      <c r="Q1767" s="320"/>
      <c r="R1767" s="320"/>
      <c r="S1767" s="320"/>
      <c r="T1767" s="320"/>
      <c r="U1767" s="320"/>
      <c r="V1767" s="320"/>
      <c r="W1767" s="320"/>
      <c r="X1767" s="320"/>
      <c r="Y1767" s="320"/>
      <c r="Z1767" s="320"/>
      <c r="AA1767" s="320"/>
      <c r="AB1767" s="320"/>
      <c r="AC1767" s="320"/>
      <c r="AD1767" s="88">
        <f>'Art. 121'!Q1695</f>
        <v>0</v>
      </c>
      <c r="AE1767" s="89">
        <f>IF(AG1767=1,AK1767,AG1767)</f>
        <v>0</v>
      </c>
      <c r="AF1767">
        <f>AD1767/2</f>
        <v>0</v>
      </c>
      <c r="AG1767" s="86">
        <f>IF(AND(AF1767&gt;=0,AF1767&lt;=1),1,"No aplica")</f>
        <v>1</v>
      </c>
      <c r="AH1767" s="90">
        <f>AD1767/(AG1767*2)</f>
        <v>0</v>
      </c>
      <c r="AI1767" s="91">
        <f>IF(AG1767=1,AG1767/$AG$1769,"No aplica")</f>
        <v>0.2</v>
      </c>
      <c r="AJ1767" s="91">
        <f>AF1767*AI1767</f>
        <v>0</v>
      </c>
      <c r="AK1767" s="91">
        <f>AJ1767*$AE$23</f>
        <v>0</v>
      </c>
    </row>
    <row r="1768" spans="1:37" ht="25.4" customHeight="1" thickTop="1" thickBot="1" x14ac:dyDescent="0.3">
      <c r="A1768" s="320" t="s">
        <v>1934</v>
      </c>
      <c r="B1768" s="320"/>
      <c r="C1768" s="320"/>
      <c r="D1768" s="320"/>
      <c r="E1768" s="320"/>
      <c r="F1768" s="320"/>
      <c r="G1768" s="320"/>
      <c r="H1768" s="320"/>
      <c r="I1768" s="320"/>
      <c r="J1768" s="320"/>
      <c r="K1768" s="320"/>
      <c r="L1768" s="320"/>
      <c r="M1768" s="320"/>
      <c r="N1768" s="320"/>
      <c r="O1768" s="320"/>
      <c r="P1768" s="320"/>
      <c r="Q1768" s="320"/>
      <c r="R1768" s="320"/>
      <c r="S1768" s="320"/>
      <c r="T1768" s="320"/>
      <c r="U1768" s="320"/>
      <c r="V1768" s="320"/>
      <c r="W1768" s="320"/>
      <c r="X1768" s="320"/>
      <c r="Y1768" s="320"/>
      <c r="Z1768" s="320"/>
      <c r="AA1768" s="320"/>
      <c r="AB1768" s="320"/>
      <c r="AC1768" s="320"/>
      <c r="AD1768" s="88">
        <f>'Art. 121'!Q1696</f>
        <v>0</v>
      </c>
      <c r="AE1768" s="89">
        <f>IF(AG1768=1,AK1768,AG1768)</f>
        <v>0</v>
      </c>
      <c r="AF1768">
        <f>AD1768/2</f>
        <v>0</v>
      </c>
      <c r="AG1768" s="86">
        <f>IF(AND(AF1768&gt;=0,AF1768&lt;=1),1,"No aplica")</f>
        <v>1</v>
      </c>
      <c r="AH1768" s="90">
        <f>AD1768/(AG1768*2)</f>
        <v>0</v>
      </c>
      <c r="AI1768" s="91">
        <f>IF(AG1768=1,AG1768/$AG$1769,"No aplica")</f>
        <v>0.2</v>
      </c>
      <c r="AJ1768" s="91">
        <f>AF1768*AI1768</f>
        <v>0</v>
      </c>
      <c r="AK1768" s="91">
        <f>AJ1768*$AE$23</f>
        <v>0</v>
      </c>
    </row>
    <row r="1769" spans="1:37" ht="25.4" customHeight="1" thickTop="1" x14ac:dyDescent="0.25">
      <c r="A1769" s="289" t="s">
        <v>2697</v>
      </c>
      <c r="B1769" s="289"/>
      <c r="C1769" s="289"/>
      <c r="D1769" s="289"/>
      <c r="E1769" s="289"/>
      <c r="F1769" s="289"/>
      <c r="G1769" s="289"/>
      <c r="H1769" s="289"/>
      <c r="I1769" s="289"/>
      <c r="J1769" s="289"/>
      <c r="K1769" s="289"/>
      <c r="L1769" s="289"/>
      <c r="M1769" s="289"/>
      <c r="N1769" s="289"/>
      <c r="O1769" s="289"/>
      <c r="P1769" s="289"/>
      <c r="Q1769" s="289"/>
      <c r="R1769" s="289"/>
      <c r="S1769" s="289"/>
      <c r="T1769" s="289"/>
      <c r="U1769" s="289"/>
      <c r="V1769" s="289"/>
      <c r="W1769" s="289"/>
      <c r="X1769" s="289"/>
      <c r="Y1769" s="289"/>
      <c r="Z1769" s="289"/>
      <c r="AA1769" s="289"/>
      <c r="AB1769" s="289"/>
      <c r="AC1769" s="289"/>
      <c r="AD1769" s="289"/>
      <c r="AE1769" s="89">
        <f>SUM(AE1762:AE1768)</f>
        <v>0</v>
      </c>
      <c r="AF1769" s="59"/>
      <c r="AG1769" s="92">
        <f>SUM(AG1764:AG1768)</f>
        <v>5</v>
      </c>
      <c r="AH1769" s="93"/>
      <c r="AI1769" s="94"/>
      <c r="AJ1769" s="94"/>
      <c r="AK1769" s="94"/>
    </row>
    <row r="1770" spans="1:37" ht="25.4" customHeight="1" x14ac:dyDescent="0.25">
      <c r="A1770" s="290" t="s">
        <v>2698</v>
      </c>
      <c r="B1770" s="290"/>
      <c r="C1770" s="290"/>
      <c r="D1770" s="290"/>
      <c r="E1770" s="290"/>
      <c r="F1770" s="290"/>
      <c r="G1770" s="290"/>
      <c r="H1770" s="290"/>
      <c r="I1770" s="290"/>
      <c r="J1770" s="290"/>
      <c r="K1770" s="290"/>
      <c r="L1770" s="290"/>
      <c r="M1770" s="290"/>
      <c r="N1770" s="290"/>
      <c r="O1770" s="290"/>
      <c r="P1770" s="290"/>
      <c r="Q1770" s="290"/>
      <c r="R1770" s="290"/>
      <c r="S1770" s="290"/>
      <c r="T1770" s="290"/>
      <c r="U1770" s="290"/>
      <c r="V1770" s="290"/>
      <c r="W1770" s="290"/>
      <c r="X1770" s="290"/>
      <c r="Y1770" s="290"/>
      <c r="Z1770" s="290"/>
      <c r="AA1770" s="290"/>
      <c r="AB1770" s="290"/>
      <c r="AC1770" s="290"/>
      <c r="AD1770" s="290"/>
      <c r="AE1770" s="89">
        <f>AE1769/$AE$23*100</f>
        <v>0</v>
      </c>
      <c r="AF1770" s="59"/>
      <c r="AG1770" s="92"/>
      <c r="AH1770" s="93"/>
      <c r="AI1770" s="94"/>
      <c r="AJ1770" s="94"/>
      <c r="AK1770" s="94"/>
    </row>
    <row r="1771" spans="1:37" ht="25.4" customHeight="1" x14ac:dyDescent="0.25">
      <c r="A1771" s="100"/>
      <c r="B1771" s="100"/>
      <c r="C1771" s="100"/>
      <c r="D1771" s="100"/>
      <c r="E1771" s="100"/>
      <c r="F1771" s="100"/>
      <c r="G1771" s="100"/>
      <c r="H1771" s="100"/>
      <c r="I1771" s="100"/>
      <c r="J1771" s="100"/>
      <c r="K1771" s="100"/>
      <c r="L1771" s="100"/>
      <c r="M1771" s="100"/>
      <c r="N1771" s="100"/>
      <c r="O1771" s="100"/>
      <c r="P1771" s="100"/>
      <c r="Q1771" s="95"/>
      <c r="R1771" s="100"/>
      <c r="S1771" s="100"/>
      <c r="T1771" s="100"/>
      <c r="U1771" s="100"/>
      <c r="V1771" s="100"/>
      <c r="W1771" s="100"/>
      <c r="X1771" s="100"/>
      <c r="Y1771" s="100"/>
      <c r="Z1771" s="100"/>
      <c r="AA1771" s="100"/>
      <c r="AB1771" s="100"/>
      <c r="AC1771" s="100"/>
      <c r="AD1771" s="96"/>
      <c r="AE1771" s="96"/>
    </row>
    <row r="1772" spans="1:37" ht="25.4" customHeight="1" x14ac:dyDescent="0.25">
      <c r="A1772" s="100"/>
      <c r="B1772" s="100"/>
      <c r="C1772" s="100"/>
      <c r="D1772" s="100"/>
      <c r="E1772" s="100"/>
      <c r="F1772" s="100"/>
      <c r="G1772" s="100"/>
      <c r="H1772" s="100"/>
      <c r="I1772" s="100"/>
      <c r="J1772" s="100"/>
      <c r="K1772" s="100"/>
      <c r="L1772" s="100"/>
      <c r="M1772" s="100"/>
      <c r="N1772" s="100"/>
      <c r="O1772" s="100"/>
      <c r="P1772" s="100"/>
      <c r="Q1772" s="95"/>
      <c r="R1772" s="100"/>
      <c r="S1772" s="100"/>
      <c r="T1772" s="100"/>
      <c r="U1772" s="100"/>
      <c r="V1772" s="100"/>
      <c r="W1772" s="100"/>
      <c r="X1772" s="100"/>
      <c r="Y1772" s="100"/>
      <c r="Z1772" s="100"/>
      <c r="AA1772" s="100"/>
      <c r="AB1772" s="100"/>
      <c r="AC1772" s="100"/>
      <c r="AD1772" s="96"/>
      <c r="AE1772" s="96"/>
    </row>
    <row r="1773" spans="1:37" ht="25.4" customHeight="1" x14ac:dyDescent="0.25">
      <c r="A1773" s="337" t="s">
        <v>1935</v>
      </c>
      <c r="B1773" s="337"/>
      <c r="C1773" s="337"/>
      <c r="D1773" s="337"/>
      <c r="E1773" s="337"/>
      <c r="F1773" s="337"/>
      <c r="G1773" s="337"/>
      <c r="H1773" s="337"/>
      <c r="I1773" s="337"/>
      <c r="J1773" s="337"/>
      <c r="K1773" s="337"/>
      <c r="L1773" s="337"/>
      <c r="M1773" s="337"/>
      <c r="N1773" s="337"/>
      <c r="O1773" s="337"/>
      <c r="P1773" s="337"/>
      <c r="Q1773" s="337"/>
      <c r="R1773" s="337"/>
      <c r="S1773" s="337"/>
      <c r="T1773" s="337"/>
      <c r="U1773" s="337"/>
      <c r="V1773" s="337"/>
      <c r="W1773" s="337"/>
      <c r="X1773" s="337"/>
      <c r="Y1773" s="337"/>
      <c r="Z1773" s="337"/>
      <c r="AA1773" s="337"/>
      <c r="AB1773" s="337"/>
      <c r="AC1773" s="337"/>
      <c r="AD1773" s="82"/>
      <c r="AE1773" s="82"/>
    </row>
    <row r="1774" spans="1:37" ht="25.4" customHeight="1" x14ac:dyDescent="0.25">
      <c r="A1774" s="101"/>
      <c r="B1774" s="102"/>
      <c r="C1774" s="102"/>
      <c r="D1774" s="102"/>
      <c r="E1774" s="102"/>
      <c r="F1774" s="102"/>
      <c r="G1774" s="102"/>
      <c r="H1774" s="102"/>
      <c r="I1774" s="102"/>
      <c r="J1774" s="102"/>
      <c r="K1774" s="102"/>
      <c r="L1774" s="102"/>
      <c r="M1774" s="102"/>
      <c r="N1774" s="102"/>
      <c r="O1774" s="102"/>
      <c r="P1774" s="102"/>
      <c r="Q1774" s="103"/>
      <c r="R1774" s="102"/>
      <c r="S1774" s="102"/>
      <c r="T1774" s="102"/>
      <c r="U1774" s="102"/>
      <c r="V1774" s="102"/>
      <c r="W1774" s="102"/>
      <c r="X1774" s="102"/>
      <c r="Y1774" s="102"/>
      <c r="Z1774" s="102"/>
      <c r="AA1774" s="102"/>
      <c r="AB1774" s="102"/>
      <c r="AC1774" s="102"/>
      <c r="AD1774" s="83"/>
      <c r="AE1774" s="83"/>
    </row>
    <row r="1775" spans="1:37" ht="25.4" customHeight="1" thickBot="1" x14ac:dyDescent="0.3">
      <c r="A1775" s="70"/>
      <c r="B1775" s="70"/>
      <c r="C1775" s="70"/>
      <c r="D1775" s="70"/>
      <c r="E1775" s="70"/>
      <c r="F1775" s="70"/>
      <c r="G1775" s="70"/>
      <c r="H1775" s="70"/>
      <c r="I1775" s="70"/>
      <c r="J1775" s="70"/>
      <c r="K1775" s="70"/>
      <c r="L1775" s="70"/>
      <c r="M1775" s="70"/>
      <c r="N1775" s="70"/>
      <c r="O1775" s="70"/>
      <c r="P1775" s="70"/>
      <c r="Q1775" s="95"/>
      <c r="R1775" s="70"/>
      <c r="S1775" s="70"/>
      <c r="T1775" s="70"/>
      <c r="U1775" s="70"/>
      <c r="V1775" s="70"/>
      <c r="W1775" s="70"/>
      <c r="X1775" s="70"/>
      <c r="Y1775" s="70"/>
      <c r="Z1775" s="70"/>
      <c r="AA1775" s="70"/>
      <c r="AB1775" s="70"/>
      <c r="AC1775" s="70"/>
      <c r="AD1775" s="96"/>
      <c r="AE1775" s="96"/>
    </row>
    <row r="1776" spans="1:37" ht="25.4" customHeight="1" thickTop="1" thickBot="1" x14ac:dyDescent="0.3">
      <c r="A1776" s="292" t="s">
        <v>44</v>
      </c>
      <c r="B1776" s="292"/>
      <c r="C1776" s="292"/>
      <c r="D1776" s="292"/>
      <c r="E1776" s="292"/>
      <c r="F1776" s="292"/>
      <c r="G1776" s="292"/>
      <c r="H1776" s="292"/>
      <c r="I1776" s="292"/>
      <c r="J1776" s="292"/>
      <c r="K1776" s="292"/>
      <c r="L1776" s="292"/>
      <c r="M1776" s="292"/>
      <c r="N1776" s="292"/>
      <c r="O1776" s="292"/>
      <c r="P1776" s="292"/>
      <c r="Q1776" s="292"/>
      <c r="R1776" s="292"/>
      <c r="S1776" s="292"/>
      <c r="T1776" s="292"/>
      <c r="U1776" s="292"/>
      <c r="V1776" s="292"/>
      <c r="W1776" s="292"/>
      <c r="X1776" s="292"/>
      <c r="Y1776" s="292"/>
      <c r="Z1776" s="292"/>
      <c r="AA1776" s="292"/>
      <c r="AB1776" s="292"/>
      <c r="AC1776" s="292"/>
      <c r="AD1776" s="63" t="s">
        <v>65</v>
      </c>
      <c r="AE1776" s="211" t="s">
        <v>9</v>
      </c>
      <c r="AF1776" s="86" t="s">
        <v>330</v>
      </c>
      <c r="AG1776" s="86" t="s">
        <v>331</v>
      </c>
      <c r="AH1776" s="86" t="s">
        <v>332</v>
      </c>
      <c r="AI1776" s="87" t="s">
        <v>333</v>
      </c>
      <c r="AJ1776" s="86"/>
      <c r="AK1776" s="87" t="s">
        <v>334</v>
      </c>
    </row>
    <row r="1777" spans="1:37" ht="25.4" customHeight="1" thickTop="1" thickBot="1" x14ac:dyDescent="0.3">
      <c r="A1777" s="320" t="s">
        <v>1332</v>
      </c>
      <c r="B1777" s="320"/>
      <c r="C1777" s="320"/>
      <c r="D1777" s="320"/>
      <c r="E1777" s="320"/>
      <c r="F1777" s="320"/>
      <c r="G1777" s="320"/>
      <c r="H1777" s="320"/>
      <c r="I1777" s="320"/>
      <c r="J1777" s="320"/>
      <c r="K1777" s="320"/>
      <c r="L1777" s="320"/>
      <c r="M1777" s="320"/>
      <c r="N1777" s="320"/>
      <c r="O1777" s="320"/>
      <c r="P1777" s="320"/>
      <c r="Q1777" s="320"/>
      <c r="R1777" s="320"/>
      <c r="S1777" s="320"/>
      <c r="T1777" s="320"/>
      <c r="U1777" s="320"/>
      <c r="V1777" s="320"/>
      <c r="W1777" s="320"/>
      <c r="X1777" s="320"/>
      <c r="Y1777" s="320"/>
      <c r="Z1777" s="320"/>
      <c r="AA1777" s="320"/>
      <c r="AB1777" s="320"/>
      <c r="AC1777" s="320"/>
      <c r="AD1777" s="88">
        <f>'Art. 121'!Q1705</f>
        <v>0</v>
      </c>
      <c r="AE1777" s="89">
        <f t="shared" ref="AE1777:AE1784" si="299">IF(AG1777=1,AK1777,AG1777)</f>
        <v>0</v>
      </c>
      <c r="AF1777">
        <f t="shared" ref="AF1777:AF1784" si="300">AD1777/2</f>
        <v>0</v>
      </c>
      <c r="AG1777" s="86">
        <f t="shared" ref="AG1777:AG1784" si="301">IF(AND(AF1777&gt;=0,AF1777&lt;=1),1,"No aplica")</f>
        <v>1</v>
      </c>
      <c r="AH1777" s="90">
        <f t="shared" ref="AH1777:AH1784" si="302">AD1777/(AG1777*2)</f>
        <v>0</v>
      </c>
      <c r="AI1777" s="91">
        <f t="shared" ref="AI1777:AI1784" si="303">IF(AG1777=1,AG1777/$AG$1785,"No aplica")</f>
        <v>0.125</v>
      </c>
      <c r="AJ1777" s="91">
        <f t="shared" ref="AJ1777:AJ1784" si="304">AF1777*AI1777</f>
        <v>0</v>
      </c>
      <c r="AK1777" s="91">
        <f t="shared" ref="AK1777:AK1784" si="305">AJ1777*$AE$23</f>
        <v>0</v>
      </c>
    </row>
    <row r="1778" spans="1:37" ht="25.4" customHeight="1" thickTop="1" thickBot="1" x14ac:dyDescent="0.3">
      <c r="A1778" s="320" t="s">
        <v>1334</v>
      </c>
      <c r="B1778" s="320"/>
      <c r="C1778" s="320"/>
      <c r="D1778" s="320"/>
      <c r="E1778" s="320"/>
      <c r="F1778" s="320"/>
      <c r="G1778" s="320"/>
      <c r="H1778" s="320"/>
      <c r="I1778" s="320"/>
      <c r="J1778" s="320"/>
      <c r="K1778" s="320"/>
      <c r="L1778" s="320"/>
      <c r="M1778" s="320"/>
      <c r="N1778" s="320"/>
      <c r="O1778" s="320"/>
      <c r="P1778" s="320"/>
      <c r="Q1778" s="320"/>
      <c r="R1778" s="320"/>
      <c r="S1778" s="320"/>
      <c r="T1778" s="320"/>
      <c r="U1778" s="320"/>
      <c r="V1778" s="320"/>
      <c r="W1778" s="320"/>
      <c r="X1778" s="320"/>
      <c r="Y1778" s="320"/>
      <c r="Z1778" s="320"/>
      <c r="AA1778" s="320"/>
      <c r="AB1778" s="320"/>
      <c r="AC1778" s="320"/>
      <c r="AD1778" s="88">
        <f>'Art. 121'!Q1706</f>
        <v>0</v>
      </c>
      <c r="AE1778" s="89">
        <f t="shared" si="299"/>
        <v>0</v>
      </c>
      <c r="AF1778">
        <f t="shared" si="300"/>
        <v>0</v>
      </c>
      <c r="AG1778" s="86">
        <f t="shared" si="301"/>
        <v>1</v>
      </c>
      <c r="AH1778" s="90">
        <f t="shared" si="302"/>
        <v>0</v>
      </c>
      <c r="AI1778" s="91">
        <f t="shared" si="303"/>
        <v>0.125</v>
      </c>
      <c r="AJ1778" s="91">
        <f t="shared" si="304"/>
        <v>0</v>
      </c>
      <c r="AK1778" s="91">
        <f t="shared" si="305"/>
        <v>0</v>
      </c>
    </row>
    <row r="1779" spans="1:37" ht="25.4" customHeight="1" thickTop="1" thickBot="1" x14ac:dyDescent="0.3">
      <c r="A1779" s="320" t="s">
        <v>1938</v>
      </c>
      <c r="B1779" s="320"/>
      <c r="C1779" s="320"/>
      <c r="D1779" s="320"/>
      <c r="E1779" s="320"/>
      <c r="F1779" s="320"/>
      <c r="G1779" s="320"/>
      <c r="H1779" s="320"/>
      <c r="I1779" s="320"/>
      <c r="J1779" s="320"/>
      <c r="K1779" s="320"/>
      <c r="L1779" s="320"/>
      <c r="M1779" s="320"/>
      <c r="N1779" s="320"/>
      <c r="O1779" s="320"/>
      <c r="P1779" s="320"/>
      <c r="Q1779" s="320"/>
      <c r="R1779" s="320"/>
      <c r="S1779" s="320"/>
      <c r="T1779" s="320"/>
      <c r="U1779" s="320"/>
      <c r="V1779" s="320"/>
      <c r="W1779" s="320"/>
      <c r="X1779" s="320"/>
      <c r="Y1779" s="320"/>
      <c r="Z1779" s="320"/>
      <c r="AA1779" s="320"/>
      <c r="AB1779" s="320"/>
      <c r="AC1779" s="320"/>
      <c r="AD1779" s="88">
        <f>'Art. 121'!Q1707</f>
        <v>0</v>
      </c>
      <c r="AE1779" s="89">
        <f t="shared" si="299"/>
        <v>0</v>
      </c>
      <c r="AF1779">
        <f t="shared" si="300"/>
        <v>0</v>
      </c>
      <c r="AG1779" s="86">
        <f t="shared" si="301"/>
        <v>1</v>
      </c>
      <c r="AH1779" s="90">
        <f t="shared" si="302"/>
        <v>0</v>
      </c>
      <c r="AI1779" s="91">
        <f t="shared" si="303"/>
        <v>0.125</v>
      </c>
      <c r="AJ1779" s="91">
        <f t="shared" si="304"/>
        <v>0</v>
      </c>
      <c r="AK1779" s="91">
        <f t="shared" si="305"/>
        <v>0</v>
      </c>
    </row>
    <row r="1780" spans="1:37" ht="25.4" customHeight="1" thickTop="1" thickBot="1" x14ac:dyDescent="0.3">
      <c r="A1780" s="320" t="s">
        <v>1940</v>
      </c>
      <c r="B1780" s="320"/>
      <c r="C1780" s="320"/>
      <c r="D1780" s="320"/>
      <c r="E1780" s="320"/>
      <c r="F1780" s="320"/>
      <c r="G1780" s="320"/>
      <c r="H1780" s="320"/>
      <c r="I1780" s="320"/>
      <c r="J1780" s="320"/>
      <c r="K1780" s="320"/>
      <c r="L1780" s="320"/>
      <c r="M1780" s="320"/>
      <c r="N1780" s="320"/>
      <c r="O1780" s="320"/>
      <c r="P1780" s="320"/>
      <c r="Q1780" s="320"/>
      <c r="R1780" s="320"/>
      <c r="S1780" s="320"/>
      <c r="T1780" s="320"/>
      <c r="U1780" s="320"/>
      <c r="V1780" s="320"/>
      <c r="W1780" s="320"/>
      <c r="X1780" s="320"/>
      <c r="Y1780" s="320"/>
      <c r="Z1780" s="320"/>
      <c r="AA1780" s="320"/>
      <c r="AB1780" s="320"/>
      <c r="AC1780" s="320"/>
      <c r="AD1780" s="88">
        <f>'Art. 121'!Q1708</f>
        <v>0</v>
      </c>
      <c r="AE1780" s="89">
        <f t="shared" si="299"/>
        <v>0</v>
      </c>
      <c r="AF1780">
        <f t="shared" si="300"/>
        <v>0</v>
      </c>
      <c r="AG1780" s="86">
        <f t="shared" si="301"/>
        <v>1</v>
      </c>
      <c r="AH1780" s="90">
        <f t="shared" si="302"/>
        <v>0</v>
      </c>
      <c r="AI1780" s="91">
        <f t="shared" si="303"/>
        <v>0.125</v>
      </c>
      <c r="AJ1780" s="91">
        <f t="shared" si="304"/>
        <v>0</v>
      </c>
      <c r="AK1780" s="91">
        <f t="shared" si="305"/>
        <v>0</v>
      </c>
    </row>
    <row r="1781" spans="1:37" ht="25.4" customHeight="1" thickTop="1" thickBot="1" x14ac:dyDescent="0.3">
      <c r="A1781" s="321" t="s">
        <v>1942</v>
      </c>
      <c r="B1781" s="321"/>
      <c r="C1781" s="321"/>
      <c r="D1781" s="321"/>
      <c r="E1781" s="321"/>
      <c r="F1781" s="321"/>
      <c r="G1781" s="321"/>
      <c r="H1781" s="321"/>
      <c r="I1781" s="321"/>
      <c r="J1781" s="321"/>
      <c r="K1781" s="321"/>
      <c r="L1781" s="321"/>
      <c r="M1781" s="321"/>
      <c r="N1781" s="321"/>
      <c r="O1781" s="321"/>
      <c r="P1781" s="321"/>
      <c r="Q1781" s="321"/>
      <c r="R1781" s="321"/>
      <c r="S1781" s="321"/>
      <c r="T1781" s="321"/>
      <c r="U1781" s="321"/>
      <c r="V1781" s="321"/>
      <c r="W1781" s="321"/>
      <c r="X1781" s="321"/>
      <c r="Y1781" s="321"/>
      <c r="Z1781" s="321"/>
      <c r="AA1781" s="321"/>
      <c r="AB1781" s="321"/>
      <c r="AC1781" s="321"/>
      <c r="AD1781" s="88">
        <f>'Art. 121'!Q1709</f>
        <v>0</v>
      </c>
      <c r="AE1781" s="89">
        <f t="shared" si="299"/>
        <v>0</v>
      </c>
      <c r="AF1781">
        <f t="shared" si="300"/>
        <v>0</v>
      </c>
      <c r="AG1781" s="86">
        <f t="shared" si="301"/>
        <v>1</v>
      </c>
      <c r="AH1781" s="90">
        <f t="shared" si="302"/>
        <v>0</v>
      </c>
      <c r="AI1781" s="91">
        <f t="shared" si="303"/>
        <v>0.125</v>
      </c>
      <c r="AJ1781" s="91">
        <f t="shared" si="304"/>
        <v>0</v>
      </c>
      <c r="AK1781" s="91">
        <f t="shared" si="305"/>
        <v>0</v>
      </c>
    </row>
    <row r="1782" spans="1:37" ht="25.4" customHeight="1" thickTop="1" thickBot="1" x14ac:dyDescent="0.3">
      <c r="A1782" s="321" t="s">
        <v>1944</v>
      </c>
      <c r="B1782" s="321"/>
      <c r="C1782" s="321"/>
      <c r="D1782" s="321"/>
      <c r="E1782" s="321"/>
      <c r="F1782" s="321"/>
      <c r="G1782" s="321"/>
      <c r="H1782" s="321"/>
      <c r="I1782" s="321"/>
      <c r="J1782" s="321"/>
      <c r="K1782" s="321"/>
      <c r="L1782" s="321"/>
      <c r="M1782" s="321"/>
      <c r="N1782" s="321"/>
      <c r="O1782" s="321"/>
      <c r="P1782" s="321"/>
      <c r="Q1782" s="321"/>
      <c r="R1782" s="321"/>
      <c r="S1782" s="321"/>
      <c r="T1782" s="321"/>
      <c r="U1782" s="321"/>
      <c r="V1782" s="321"/>
      <c r="W1782" s="321"/>
      <c r="X1782" s="321"/>
      <c r="Y1782" s="321"/>
      <c r="Z1782" s="321"/>
      <c r="AA1782" s="321"/>
      <c r="AB1782" s="321"/>
      <c r="AC1782" s="321"/>
      <c r="AD1782" s="88">
        <f>'Art. 121'!Q1710</f>
        <v>0</v>
      </c>
      <c r="AE1782" s="89">
        <f t="shared" si="299"/>
        <v>0</v>
      </c>
      <c r="AF1782">
        <f t="shared" si="300"/>
        <v>0</v>
      </c>
      <c r="AG1782" s="86">
        <f t="shared" si="301"/>
        <v>1</v>
      </c>
      <c r="AH1782" s="90">
        <f t="shared" si="302"/>
        <v>0</v>
      </c>
      <c r="AI1782" s="91">
        <f t="shared" si="303"/>
        <v>0.125</v>
      </c>
      <c r="AJ1782" s="91">
        <f t="shared" si="304"/>
        <v>0</v>
      </c>
      <c r="AK1782" s="91">
        <f t="shared" si="305"/>
        <v>0</v>
      </c>
    </row>
    <row r="1783" spans="1:37" ht="25.4" customHeight="1" thickTop="1" thickBot="1" x14ac:dyDescent="0.3">
      <c r="A1783" s="320" t="s">
        <v>1946</v>
      </c>
      <c r="B1783" s="320"/>
      <c r="C1783" s="320"/>
      <c r="D1783" s="320"/>
      <c r="E1783" s="320"/>
      <c r="F1783" s="320"/>
      <c r="G1783" s="320"/>
      <c r="H1783" s="320"/>
      <c r="I1783" s="320"/>
      <c r="J1783" s="320"/>
      <c r="K1783" s="320"/>
      <c r="L1783" s="320"/>
      <c r="M1783" s="320"/>
      <c r="N1783" s="320"/>
      <c r="O1783" s="320"/>
      <c r="P1783" s="320"/>
      <c r="Q1783" s="320"/>
      <c r="R1783" s="320"/>
      <c r="S1783" s="320"/>
      <c r="T1783" s="320"/>
      <c r="U1783" s="320"/>
      <c r="V1783" s="320"/>
      <c r="W1783" s="320"/>
      <c r="X1783" s="320"/>
      <c r="Y1783" s="320"/>
      <c r="Z1783" s="320"/>
      <c r="AA1783" s="320"/>
      <c r="AB1783" s="320"/>
      <c r="AC1783" s="320"/>
      <c r="AD1783" s="88">
        <f>'Art. 121'!Q1711</f>
        <v>0</v>
      </c>
      <c r="AE1783" s="89">
        <f t="shared" si="299"/>
        <v>0</v>
      </c>
      <c r="AF1783">
        <f t="shared" si="300"/>
        <v>0</v>
      </c>
      <c r="AG1783" s="86">
        <f t="shared" si="301"/>
        <v>1</v>
      </c>
      <c r="AH1783" s="90">
        <f t="shared" si="302"/>
        <v>0</v>
      </c>
      <c r="AI1783" s="91">
        <f t="shared" si="303"/>
        <v>0.125</v>
      </c>
      <c r="AJ1783" s="91">
        <f t="shared" si="304"/>
        <v>0</v>
      </c>
      <c r="AK1783" s="91">
        <f t="shared" si="305"/>
        <v>0</v>
      </c>
    </row>
    <row r="1784" spans="1:37" ht="25.4" customHeight="1" thickTop="1" thickBot="1" x14ac:dyDescent="0.3">
      <c r="A1784" s="320" t="s">
        <v>1948</v>
      </c>
      <c r="B1784" s="320"/>
      <c r="C1784" s="320"/>
      <c r="D1784" s="320"/>
      <c r="E1784" s="320"/>
      <c r="F1784" s="320"/>
      <c r="G1784" s="320"/>
      <c r="H1784" s="320"/>
      <c r="I1784" s="320"/>
      <c r="J1784" s="320"/>
      <c r="K1784" s="320"/>
      <c r="L1784" s="320"/>
      <c r="M1784" s="320"/>
      <c r="N1784" s="320"/>
      <c r="O1784" s="320"/>
      <c r="P1784" s="320"/>
      <c r="Q1784" s="320"/>
      <c r="R1784" s="320"/>
      <c r="S1784" s="320"/>
      <c r="T1784" s="320"/>
      <c r="U1784" s="320"/>
      <c r="V1784" s="320"/>
      <c r="W1784" s="320"/>
      <c r="X1784" s="320"/>
      <c r="Y1784" s="320"/>
      <c r="Z1784" s="320"/>
      <c r="AA1784" s="320"/>
      <c r="AB1784" s="320"/>
      <c r="AC1784" s="320"/>
      <c r="AD1784" s="88">
        <f>'Art. 121'!Q1712</f>
        <v>0</v>
      </c>
      <c r="AE1784" s="89">
        <f t="shared" si="299"/>
        <v>0</v>
      </c>
      <c r="AF1784">
        <f t="shared" si="300"/>
        <v>0</v>
      </c>
      <c r="AG1784" s="86">
        <f t="shared" si="301"/>
        <v>1</v>
      </c>
      <c r="AH1784" s="90">
        <f t="shared" si="302"/>
        <v>0</v>
      </c>
      <c r="AI1784" s="91">
        <f t="shared" si="303"/>
        <v>0.125</v>
      </c>
      <c r="AJ1784" s="91">
        <f t="shared" si="304"/>
        <v>0</v>
      </c>
      <c r="AK1784" s="91">
        <f t="shared" si="305"/>
        <v>0</v>
      </c>
    </row>
    <row r="1785" spans="1:37" ht="25.4" customHeight="1" thickTop="1" x14ac:dyDescent="0.25">
      <c r="A1785" s="289" t="s">
        <v>2699</v>
      </c>
      <c r="B1785" s="289"/>
      <c r="C1785" s="289"/>
      <c r="D1785" s="289"/>
      <c r="E1785" s="289"/>
      <c r="F1785" s="289"/>
      <c r="G1785" s="289"/>
      <c r="H1785" s="289"/>
      <c r="I1785" s="289"/>
      <c r="J1785" s="289"/>
      <c r="K1785" s="289"/>
      <c r="L1785" s="289"/>
      <c r="M1785" s="289"/>
      <c r="N1785" s="289"/>
      <c r="O1785" s="289"/>
      <c r="P1785" s="289"/>
      <c r="Q1785" s="289"/>
      <c r="R1785" s="289"/>
      <c r="S1785" s="289"/>
      <c r="T1785" s="289"/>
      <c r="U1785" s="289"/>
      <c r="V1785" s="289"/>
      <c r="W1785" s="289"/>
      <c r="X1785" s="289"/>
      <c r="Y1785" s="289"/>
      <c r="Z1785" s="289"/>
      <c r="AA1785" s="289"/>
      <c r="AB1785" s="289"/>
      <c r="AC1785" s="289"/>
      <c r="AD1785" s="289"/>
      <c r="AE1785" s="89">
        <f>SUM(AE1777:AE1784)</f>
        <v>0</v>
      </c>
      <c r="AF1785" s="59"/>
      <c r="AG1785" s="92">
        <f>SUM(AG1777:AG1784)</f>
        <v>8</v>
      </c>
      <c r="AH1785" s="93"/>
      <c r="AI1785" s="94"/>
      <c r="AJ1785" s="94"/>
      <c r="AK1785" s="94"/>
    </row>
    <row r="1786" spans="1:37" ht="25.4" customHeight="1" x14ac:dyDescent="0.25">
      <c r="A1786" s="290" t="s">
        <v>2700</v>
      </c>
      <c r="B1786" s="290"/>
      <c r="C1786" s="290"/>
      <c r="D1786" s="290"/>
      <c r="E1786" s="290"/>
      <c r="F1786" s="290"/>
      <c r="G1786" s="290"/>
      <c r="H1786" s="290"/>
      <c r="I1786" s="290"/>
      <c r="J1786" s="290"/>
      <c r="K1786" s="290"/>
      <c r="L1786" s="290"/>
      <c r="M1786" s="290"/>
      <c r="N1786" s="290"/>
      <c r="O1786" s="290"/>
      <c r="P1786" s="290"/>
      <c r="Q1786" s="290"/>
      <c r="R1786" s="290"/>
      <c r="S1786" s="290"/>
      <c r="T1786" s="290"/>
      <c r="U1786" s="290"/>
      <c r="V1786" s="290"/>
      <c r="W1786" s="290"/>
      <c r="X1786" s="290"/>
      <c r="Y1786" s="290"/>
      <c r="Z1786" s="290"/>
      <c r="AA1786" s="290"/>
      <c r="AB1786" s="290"/>
      <c r="AC1786" s="290"/>
      <c r="AD1786" s="290"/>
      <c r="AE1786" s="89">
        <f>AE1785/$AE$23*100</f>
        <v>0</v>
      </c>
      <c r="AF1786" s="59"/>
      <c r="AG1786" s="92"/>
      <c r="AH1786" s="93"/>
      <c r="AI1786" s="94"/>
      <c r="AJ1786" s="94"/>
      <c r="AK1786" s="94"/>
    </row>
    <row r="1787" spans="1:37" ht="25.4" customHeight="1" thickBot="1" x14ac:dyDescent="0.3">
      <c r="A1787" s="70"/>
      <c r="B1787" s="70"/>
      <c r="C1787" s="70"/>
      <c r="D1787" s="70"/>
      <c r="E1787" s="70"/>
      <c r="F1787" s="70"/>
      <c r="G1787" s="70"/>
      <c r="H1787" s="70"/>
      <c r="I1787" s="70"/>
      <c r="J1787" s="70"/>
      <c r="K1787" s="70"/>
      <c r="L1787" s="70"/>
      <c r="M1787" s="70"/>
      <c r="N1787" s="70"/>
      <c r="O1787" s="70"/>
      <c r="P1787" s="70"/>
      <c r="Q1787" s="95"/>
      <c r="R1787" s="70"/>
      <c r="S1787" s="70"/>
      <c r="T1787" s="70"/>
      <c r="U1787" s="70"/>
      <c r="V1787" s="70"/>
      <c r="W1787" s="70"/>
      <c r="X1787" s="70"/>
      <c r="Y1787" s="70"/>
      <c r="Z1787" s="70"/>
      <c r="AA1787" s="70"/>
      <c r="AB1787" s="70"/>
      <c r="AC1787" s="70"/>
      <c r="AD1787" s="96"/>
      <c r="AE1787" s="96"/>
    </row>
    <row r="1788" spans="1:37" ht="25.4" customHeight="1" thickTop="1" thickBot="1" x14ac:dyDescent="0.3">
      <c r="A1788" s="291" t="s">
        <v>124</v>
      </c>
      <c r="B1788" s="291"/>
      <c r="C1788" s="291"/>
      <c r="D1788" s="291"/>
      <c r="E1788" s="291"/>
      <c r="F1788" s="291"/>
      <c r="G1788" s="291"/>
      <c r="H1788" s="291"/>
      <c r="I1788" s="291"/>
      <c r="J1788" s="291"/>
      <c r="K1788" s="291"/>
      <c r="L1788" s="291"/>
      <c r="M1788" s="291"/>
      <c r="N1788" s="291"/>
      <c r="O1788" s="291"/>
      <c r="P1788" s="291"/>
      <c r="Q1788" s="291"/>
      <c r="R1788" s="291"/>
      <c r="S1788" s="291"/>
      <c r="T1788" s="291"/>
      <c r="U1788" s="291"/>
      <c r="V1788" s="291"/>
      <c r="W1788" s="291"/>
      <c r="X1788" s="291"/>
      <c r="Y1788" s="291"/>
      <c r="Z1788" s="291"/>
      <c r="AA1788" s="291"/>
      <c r="AB1788" s="291"/>
      <c r="AC1788" s="291"/>
      <c r="AD1788" s="104" t="s">
        <v>65</v>
      </c>
      <c r="AE1788" s="105" t="s">
        <v>9</v>
      </c>
      <c r="AF1788" s="86" t="s">
        <v>330</v>
      </c>
      <c r="AG1788" s="86" t="s">
        <v>331</v>
      </c>
      <c r="AH1788" s="86" t="s">
        <v>332</v>
      </c>
      <c r="AI1788" s="87" t="s">
        <v>333</v>
      </c>
      <c r="AJ1788" s="86"/>
      <c r="AK1788" s="87" t="s">
        <v>334</v>
      </c>
    </row>
    <row r="1789" spans="1:37" ht="25.4" customHeight="1" thickTop="1" thickBot="1" x14ac:dyDescent="0.3">
      <c r="A1789" s="320" t="s">
        <v>1320</v>
      </c>
      <c r="B1789" s="320"/>
      <c r="C1789" s="320"/>
      <c r="D1789" s="320"/>
      <c r="E1789" s="320"/>
      <c r="F1789" s="320"/>
      <c r="G1789" s="320"/>
      <c r="H1789" s="320"/>
      <c r="I1789" s="320"/>
      <c r="J1789" s="320"/>
      <c r="K1789" s="320"/>
      <c r="L1789" s="320"/>
      <c r="M1789" s="320"/>
      <c r="N1789" s="320"/>
      <c r="O1789" s="320"/>
      <c r="P1789" s="320"/>
      <c r="Q1789" s="320"/>
      <c r="R1789" s="320"/>
      <c r="S1789" s="320"/>
      <c r="T1789" s="320"/>
      <c r="U1789" s="320"/>
      <c r="V1789" s="320"/>
      <c r="W1789" s="320"/>
      <c r="X1789" s="320"/>
      <c r="Y1789" s="320"/>
      <c r="Z1789" s="320"/>
      <c r="AA1789" s="320"/>
      <c r="AB1789" s="320"/>
      <c r="AC1789" s="320"/>
      <c r="AD1789" s="88">
        <f>'Art. 121'!Q1715</f>
        <v>0</v>
      </c>
      <c r="AE1789" s="89">
        <f>IF(AG1789=1,AK1789,AG1789)</f>
        <v>0</v>
      </c>
      <c r="AF1789">
        <f>AD1789/2</f>
        <v>0</v>
      </c>
      <c r="AG1789" s="86">
        <f>IF(AND(AF1789&gt;=0,AF1789&lt;=1),1,"No aplica")</f>
        <v>1</v>
      </c>
      <c r="AH1789" s="90">
        <f>AD1789/(AG1789*2)</f>
        <v>0</v>
      </c>
      <c r="AI1789" s="91">
        <f>IF(AG1789=1,AG1789/$AG$1794,"No aplica")</f>
        <v>0.2</v>
      </c>
      <c r="AJ1789" s="91">
        <f>AF1789*AI1789</f>
        <v>0</v>
      </c>
      <c r="AK1789" s="91">
        <f>AJ1789*$AE$23</f>
        <v>0</v>
      </c>
    </row>
    <row r="1790" spans="1:37" ht="25.4" customHeight="1" thickTop="1" thickBot="1" x14ac:dyDescent="0.3">
      <c r="A1790" s="320" t="s">
        <v>1322</v>
      </c>
      <c r="B1790" s="320"/>
      <c r="C1790" s="320"/>
      <c r="D1790" s="320"/>
      <c r="E1790" s="320"/>
      <c r="F1790" s="320"/>
      <c r="G1790" s="320"/>
      <c r="H1790" s="320"/>
      <c r="I1790" s="320"/>
      <c r="J1790" s="320"/>
      <c r="K1790" s="320"/>
      <c r="L1790" s="320"/>
      <c r="M1790" s="320"/>
      <c r="N1790" s="320"/>
      <c r="O1790" s="320"/>
      <c r="P1790" s="320"/>
      <c r="Q1790" s="320"/>
      <c r="R1790" s="320"/>
      <c r="S1790" s="320"/>
      <c r="T1790" s="320"/>
      <c r="U1790" s="320"/>
      <c r="V1790" s="320"/>
      <c r="W1790" s="320"/>
      <c r="X1790" s="320"/>
      <c r="Y1790" s="320"/>
      <c r="Z1790" s="320"/>
      <c r="AA1790" s="320"/>
      <c r="AB1790" s="320"/>
      <c r="AC1790" s="320"/>
      <c r="AD1790" s="88">
        <f>'Art. 121'!Q1716</f>
        <v>0</v>
      </c>
      <c r="AE1790" s="89">
        <f>IF(AG1790=1,AK1790,AG1790)</f>
        <v>0</v>
      </c>
      <c r="AF1790">
        <f>AD1790/2</f>
        <v>0</v>
      </c>
      <c r="AG1790" s="86">
        <f>IF(AND(AF1790&gt;=0,AF1790&lt;=1),1,"No aplica")</f>
        <v>1</v>
      </c>
      <c r="AH1790" s="90">
        <f>AD1790/(AG1790*2)</f>
        <v>0</v>
      </c>
      <c r="AI1790" s="91">
        <f>IF(AG1790=1,AG1790/$AG$1794,"No aplica")</f>
        <v>0.2</v>
      </c>
      <c r="AJ1790" s="91">
        <f>AF1790*AI1790</f>
        <v>0</v>
      </c>
      <c r="AK1790" s="91">
        <f>AJ1790*$AE$23</f>
        <v>0</v>
      </c>
    </row>
    <row r="1791" spans="1:37" ht="25.4" customHeight="1" thickTop="1" thickBot="1" x14ac:dyDescent="0.3">
      <c r="A1791" s="320" t="s">
        <v>1324</v>
      </c>
      <c r="B1791" s="320"/>
      <c r="C1791" s="320"/>
      <c r="D1791" s="320"/>
      <c r="E1791" s="320"/>
      <c r="F1791" s="320"/>
      <c r="G1791" s="320"/>
      <c r="H1791" s="320"/>
      <c r="I1791" s="320"/>
      <c r="J1791" s="320"/>
      <c r="K1791" s="320"/>
      <c r="L1791" s="320"/>
      <c r="M1791" s="320"/>
      <c r="N1791" s="320"/>
      <c r="O1791" s="320"/>
      <c r="P1791" s="320"/>
      <c r="Q1791" s="320"/>
      <c r="R1791" s="320"/>
      <c r="S1791" s="320"/>
      <c r="T1791" s="320"/>
      <c r="U1791" s="320"/>
      <c r="V1791" s="320"/>
      <c r="W1791" s="320"/>
      <c r="X1791" s="320"/>
      <c r="Y1791" s="320"/>
      <c r="Z1791" s="320"/>
      <c r="AA1791" s="320"/>
      <c r="AB1791" s="320"/>
      <c r="AC1791" s="320"/>
      <c r="AD1791" s="88">
        <f>'Art. 121'!Q1717</f>
        <v>0</v>
      </c>
      <c r="AE1791" s="89">
        <f>IF(AG1791=1,AK1791,AG1791)</f>
        <v>0</v>
      </c>
      <c r="AF1791">
        <f>AD1791/2</f>
        <v>0</v>
      </c>
      <c r="AG1791" s="86">
        <f>IF(AND(AF1791&gt;=0,AF1791&lt;=1),1,"No aplica")</f>
        <v>1</v>
      </c>
      <c r="AH1791" s="90">
        <f>AD1791/(AG1791*2)</f>
        <v>0</v>
      </c>
      <c r="AI1791" s="91">
        <f>IF(AG1791=1,AG1791/$AG$1794,"No aplica")</f>
        <v>0.2</v>
      </c>
      <c r="AJ1791" s="91">
        <f>AF1791*AI1791</f>
        <v>0</v>
      </c>
      <c r="AK1791" s="91">
        <f>AJ1791*$AE$23</f>
        <v>0</v>
      </c>
    </row>
    <row r="1792" spans="1:37" ht="25.4" customHeight="1" thickTop="1" thickBot="1" x14ac:dyDescent="0.3">
      <c r="A1792" s="320" t="s">
        <v>1326</v>
      </c>
      <c r="B1792" s="320"/>
      <c r="C1792" s="320"/>
      <c r="D1792" s="320"/>
      <c r="E1792" s="320"/>
      <c r="F1792" s="320"/>
      <c r="G1792" s="320"/>
      <c r="H1792" s="320"/>
      <c r="I1792" s="320"/>
      <c r="J1792" s="320"/>
      <c r="K1792" s="320"/>
      <c r="L1792" s="320"/>
      <c r="M1792" s="320"/>
      <c r="N1792" s="320"/>
      <c r="O1792" s="320"/>
      <c r="P1792" s="320"/>
      <c r="Q1792" s="320"/>
      <c r="R1792" s="320"/>
      <c r="S1792" s="320"/>
      <c r="T1792" s="320"/>
      <c r="U1792" s="320"/>
      <c r="V1792" s="320"/>
      <c r="W1792" s="320"/>
      <c r="X1792" s="320"/>
      <c r="Y1792" s="320"/>
      <c r="Z1792" s="320"/>
      <c r="AA1792" s="320"/>
      <c r="AB1792" s="320"/>
      <c r="AC1792" s="320"/>
      <c r="AD1792" s="88">
        <f>'Art. 121'!Q1718</f>
        <v>0</v>
      </c>
      <c r="AE1792" s="89">
        <f>IF(AG1792=1,AK1792,AG1792)</f>
        <v>0</v>
      </c>
      <c r="AF1792">
        <f>AD1792/2</f>
        <v>0</v>
      </c>
      <c r="AG1792" s="86">
        <f>IF(AND(AF1792&gt;=0,AF1792&lt;=1),1,"No aplica")</f>
        <v>1</v>
      </c>
      <c r="AH1792" s="90">
        <f>AD1792/(AG1792*2)</f>
        <v>0</v>
      </c>
      <c r="AI1792" s="91">
        <f>IF(AG1792=1,AG1792/$AG$1794,"No aplica")</f>
        <v>0.2</v>
      </c>
      <c r="AJ1792" s="91">
        <f>AF1792*AI1792</f>
        <v>0</v>
      </c>
      <c r="AK1792" s="91">
        <f>AJ1792*$AE$23</f>
        <v>0</v>
      </c>
    </row>
    <row r="1793" spans="1:37" ht="25.4" customHeight="1" thickTop="1" thickBot="1" x14ac:dyDescent="0.3">
      <c r="A1793" s="320" t="s">
        <v>1951</v>
      </c>
      <c r="B1793" s="320"/>
      <c r="C1793" s="320"/>
      <c r="D1793" s="320"/>
      <c r="E1793" s="320"/>
      <c r="F1793" s="320"/>
      <c r="G1793" s="320"/>
      <c r="H1793" s="320"/>
      <c r="I1793" s="320"/>
      <c r="J1793" s="320"/>
      <c r="K1793" s="320"/>
      <c r="L1793" s="320"/>
      <c r="M1793" s="320"/>
      <c r="N1793" s="320"/>
      <c r="O1793" s="320"/>
      <c r="P1793" s="320"/>
      <c r="Q1793" s="320"/>
      <c r="R1793" s="320"/>
      <c r="S1793" s="320"/>
      <c r="T1793" s="320"/>
      <c r="U1793" s="320"/>
      <c r="V1793" s="320"/>
      <c r="W1793" s="320"/>
      <c r="X1793" s="320"/>
      <c r="Y1793" s="320"/>
      <c r="Z1793" s="320"/>
      <c r="AA1793" s="320"/>
      <c r="AB1793" s="320"/>
      <c r="AC1793" s="320"/>
      <c r="AD1793" s="88">
        <f>'Art. 121'!Q1719</f>
        <v>0</v>
      </c>
      <c r="AE1793" s="89">
        <f>IF(AG1793=1,AK1793,AG1793)</f>
        <v>0</v>
      </c>
      <c r="AF1793">
        <f>AD1793/2</f>
        <v>0</v>
      </c>
      <c r="AG1793" s="86">
        <f>IF(AND(AF1793&gt;=0,AF1793&lt;=1),1,"No aplica")</f>
        <v>1</v>
      </c>
      <c r="AH1793" s="90">
        <f>AD1793/(AG1793*2)</f>
        <v>0</v>
      </c>
      <c r="AI1793" s="91">
        <f>IF(AG1793=1,AG1793/$AG$1794,"No aplica")</f>
        <v>0.2</v>
      </c>
      <c r="AJ1793" s="91">
        <f>AF1793*AI1793</f>
        <v>0</v>
      </c>
      <c r="AK1793" s="91">
        <f>AJ1793*$AE$23</f>
        <v>0</v>
      </c>
    </row>
    <row r="1794" spans="1:37" ht="25.4" customHeight="1" thickTop="1" x14ac:dyDescent="0.25">
      <c r="A1794" s="289" t="s">
        <v>2701</v>
      </c>
      <c r="B1794" s="289"/>
      <c r="C1794" s="289"/>
      <c r="D1794" s="289"/>
      <c r="E1794" s="289"/>
      <c r="F1794" s="289"/>
      <c r="G1794" s="289"/>
      <c r="H1794" s="289"/>
      <c r="I1794" s="289"/>
      <c r="J1794" s="289"/>
      <c r="K1794" s="289"/>
      <c r="L1794" s="289"/>
      <c r="M1794" s="289"/>
      <c r="N1794" s="289"/>
      <c r="O1794" s="289"/>
      <c r="P1794" s="289"/>
      <c r="Q1794" s="289"/>
      <c r="R1794" s="289"/>
      <c r="S1794" s="289"/>
      <c r="T1794" s="289"/>
      <c r="U1794" s="289"/>
      <c r="V1794" s="289"/>
      <c r="W1794" s="289"/>
      <c r="X1794" s="289"/>
      <c r="Y1794" s="289"/>
      <c r="Z1794" s="289"/>
      <c r="AA1794" s="289"/>
      <c r="AB1794" s="289"/>
      <c r="AC1794" s="289"/>
      <c r="AD1794" s="289"/>
      <c r="AE1794" s="89">
        <f>SUM(AE1787:AE1793)</f>
        <v>0</v>
      </c>
      <c r="AF1794" s="59"/>
      <c r="AG1794" s="92">
        <f>SUM(AG1789:AG1793)</f>
        <v>5</v>
      </c>
      <c r="AH1794" s="93"/>
      <c r="AI1794" s="94"/>
      <c r="AJ1794" s="94"/>
      <c r="AK1794" s="94"/>
    </row>
    <row r="1795" spans="1:37" ht="25.4" customHeight="1" x14ac:dyDescent="0.25">
      <c r="A1795" s="290" t="s">
        <v>2702</v>
      </c>
      <c r="B1795" s="290"/>
      <c r="C1795" s="290"/>
      <c r="D1795" s="290"/>
      <c r="E1795" s="290"/>
      <c r="F1795" s="290"/>
      <c r="G1795" s="290"/>
      <c r="H1795" s="290"/>
      <c r="I1795" s="290"/>
      <c r="J1795" s="290"/>
      <c r="K1795" s="290"/>
      <c r="L1795" s="290"/>
      <c r="M1795" s="290"/>
      <c r="N1795" s="290"/>
      <c r="O1795" s="290"/>
      <c r="P1795" s="290"/>
      <c r="Q1795" s="290"/>
      <c r="R1795" s="290"/>
      <c r="S1795" s="290"/>
      <c r="T1795" s="290"/>
      <c r="U1795" s="290"/>
      <c r="V1795" s="290"/>
      <c r="W1795" s="290"/>
      <c r="X1795" s="290"/>
      <c r="Y1795" s="290"/>
      <c r="Z1795" s="290"/>
      <c r="AA1795" s="290"/>
      <c r="AB1795" s="290"/>
      <c r="AC1795" s="290"/>
      <c r="AD1795" s="290"/>
      <c r="AE1795" s="89">
        <f>AE1794/$AE$23*100</f>
        <v>0</v>
      </c>
      <c r="AF1795" s="59"/>
      <c r="AG1795" s="92"/>
      <c r="AH1795" s="93"/>
      <c r="AI1795" s="94"/>
      <c r="AJ1795" s="94"/>
      <c r="AK1795" s="94"/>
    </row>
    <row r="1796" spans="1:37" ht="25.4" customHeight="1" x14ac:dyDescent="0.25">
      <c r="A1796" s="100"/>
      <c r="B1796" s="100"/>
      <c r="C1796" s="100"/>
      <c r="D1796" s="100"/>
      <c r="E1796" s="100"/>
      <c r="F1796" s="100"/>
      <c r="G1796" s="100"/>
      <c r="H1796" s="100"/>
      <c r="I1796" s="100"/>
      <c r="J1796" s="100"/>
      <c r="K1796" s="100"/>
      <c r="L1796" s="100"/>
      <c r="M1796" s="100"/>
      <c r="N1796" s="100"/>
      <c r="O1796" s="100"/>
      <c r="P1796" s="100"/>
      <c r="Q1796" s="95"/>
      <c r="R1796" s="100"/>
      <c r="S1796" s="100"/>
      <c r="T1796" s="100"/>
      <c r="U1796" s="100"/>
      <c r="V1796" s="100"/>
      <c r="W1796" s="100"/>
      <c r="X1796" s="100"/>
      <c r="Y1796" s="100"/>
      <c r="Z1796" s="100"/>
      <c r="AA1796" s="100"/>
      <c r="AB1796" s="100"/>
      <c r="AC1796" s="100"/>
      <c r="AD1796" s="96"/>
      <c r="AE1796" s="96"/>
    </row>
    <row r="1797" spans="1:37" ht="25.4" customHeight="1" x14ac:dyDescent="0.25">
      <c r="A1797" s="100"/>
      <c r="B1797" s="100"/>
      <c r="C1797" s="100"/>
      <c r="D1797" s="100"/>
      <c r="E1797" s="100"/>
      <c r="F1797" s="100"/>
      <c r="G1797" s="100"/>
      <c r="H1797" s="100"/>
      <c r="I1797" s="100"/>
      <c r="J1797" s="100"/>
      <c r="K1797" s="100"/>
      <c r="L1797" s="100"/>
      <c r="M1797" s="100"/>
      <c r="N1797" s="100"/>
      <c r="O1797" s="100"/>
      <c r="P1797" s="100"/>
      <c r="Q1797" s="95"/>
      <c r="R1797" s="100"/>
      <c r="S1797" s="100"/>
      <c r="T1797" s="100"/>
      <c r="U1797" s="100"/>
      <c r="V1797" s="100"/>
      <c r="W1797" s="100"/>
      <c r="X1797" s="100"/>
      <c r="Y1797" s="100"/>
      <c r="Z1797" s="100"/>
      <c r="AA1797" s="100"/>
      <c r="AB1797" s="100"/>
      <c r="AC1797" s="100"/>
      <c r="AD1797" s="96"/>
      <c r="AE1797" s="96"/>
    </row>
    <row r="1798" spans="1:37" ht="25.4" customHeight="1" x14ac:dyDescent="0.25">
      <c r="A1798" s="337" t="s">
        <v>1952</v>
      </c>
      <c r="B1798" s="337"/>
      <c r="C1798" s="337"/>
      <c r="D1798" s="337"/>
      <c r="E1798" s="337"/>
      <c r="F1798" s="337"/>
      <c r="G1798" s="337"/>
      <c r="H1798" s="337"/>
      <c r="I1798" s="337"/>
      <c r="J1798" s="337"/>
      <c r="K1798" s="337"/>
      <c r="L1798" s="337"/>
      <c r="M1798" s="337"/>
      <c r="N1798" s="337"/>
      <c r="O1798" s="337"/>
      <c r="P1798" s="337"/>
      <c r="Q1798" s="337"/>
      <c r="R1798" s="337"/>
      <c r="S1798" s="337"/>
      <c r="T1798" s="337"/>
      <c r="U1798" s="337"/>
      <c r="V1798" s="337"/>
      <c r="W1798" s="337"/>
      <c r="X1798" s="337"/>
      <c r="Y1798" s="337"/>
      <c r="Z1798" s="337"/>
      <c r="AA1798" s="337"/>
      <c r="AB1798" s="337"/>
      <c r="AC1798" s="337"/>
      <c r="AD1798" s="82"/>
      <c r="AE1798" s="82"/>
    </row>
    <row r="1799" spans="1:37" ht="25.4" customHeight="1" x14ac:dyDescent="0.25">
      <c r="A1799" s="101"/>
      <c r="B1799" s="102"/>
      <c r="C1799" s="102"/>
      <c r="D1799" s="102"/>
      <c r="E1799" s="102"/>
      <c r="F1799" s="102"/>
      <c r="G1799" s="102"/>
      <c r="H1799" s="102"/>
      <c r="I1799" s="102"/>
      <c r="J1799" s="102"/>
      <c r="K1799" s="102"/>
      <c r="L1799" s="102"/>
      <c r="M1799" s="102"/>
      <c r="N1799" s="102"/>
      <c r="O1799" s="102"/>
      <c r="P1799" s="102"/>
      <c r="Q1799" s="103"/>
      <c r="R1799" s="102"/>
      <c r="S1799" s="102"/>
      <c r="T1799" s="102"/>
      <c r="U1799" s="102"/>
      <c r="V1799" s="102"/>
      <c r="W1799" s="102"/>
      <c r="X1799" s="102"/>
      <c r="Y1799" s="102"/>
      <c r="Z1799" s="102"/>
      <c r="AA1799" s="102"/>
      <c r="AB1799" s="102"/>
      <c r="AC1799" s="102"/>
      <c r="AD1799" s="83"/>
      <c r="AE1799" s="83"/>
    </row>
    <row r="1800" spans="1:37" ht="25.4" customHeight="1" thickBot="1" x14ac:dyDescent="0.3">
      <c r="A1800" s="70"/>
      <c r="B1800" s="70"/>
      <c r="C1800" s="70"/>
      <c r="D1800" s="70"/>
      <c r="E1800" s="70"/>
      <c r="F1800" s="70"/>
      <c r="G1800" s="70"/>
      <c r="H1800" s="70"/>
      <c r="I1800" s="70"/>
      <c r="J1800" s="70"/>
      <c r="K1800" s="70"/>
      <c r="L1800" s="70"/>
      <c r="M1800" s="70"/>
      <c r="N1800" s="70"/>
      <c r="O1800" s="70"/>
      <c r="P1800" s="70"/>
      <c r="Q1800" s="95"/>
      <c r="R1800" s="70"/>
      <c r="S1800" s="70"/>
      <c r="T1800" s="70"/>
      <c r="U1800" s="70"/>
      <c r="V1800" s="70"/>
      <c r="W1800" s="70"/>
      <c r="X1800" s="70"/>
      <c r="Y1800" s="70"/>
      <c r="Z1800" s="70"/>
      <c r="AA1800" s="70"/>
      <c r="AB1800" s="70"/>
      <c r="AC1800" s="70"/>
      <c r="AD1800" s="96"/>
      <c r="AE1800" s="96"/>
    </row>
    <row r="1801" spans="1:37" ht="25.4" customHeight="1" thickTop="1" thickBot="1" x14ac:dyDescent="0.3">
      <c r="A1801" s="292" t="s">
        <v>44</v>
      </c>
      <c r="B1801" s="292"/>
      <c r="C1801" s="292"/>
      <c r="D1801" s="292"/>
      <c r="E1801" s="292"/>
      <c r="F1801" s="292"/>
      <c r="G1801" s="292"/>
      <c r="H1801" s="292"/>
      <c r="I1801" s="292"/>
      <c r="J1801" s="292"/>
      <c r="K1801" s="292"/>
      <c r="L1801" s="292"/>
      <c r="M1801" s="292"/>
      <c r="N1801" s="292"/>
      <c r="O1801" s="292"/>
      <c r="P1801" s="292"/>
      <c r="Q1801" s="292"/>
      <c r="R1801" s="292"/>
      <c r="S1801" s="292"/>
      <c r="T1801" s="292"/>
      <c r="U1801" s="292"/>
      <c r="V1801" s="292"/>
      <c r="W1801" s="292"/>
      <c r="X1801" s="292"/>
      <c r="Y1801" s="292"/>
      <c r="Z1801" s="292"/>
      <c r="AA1801" s="292"/>
      <c r="AB1801" s="292"/>
      <c r="AC1801" s="292"/>
      <c r="AD1801" s="63" t="s">
        <v>65</v>
      </c>
      <c r="AE1801" s="211" t="s">
        <v>9</v>
      </c>
      <c r="AF1801" s="86" t="s">
        <v>330</v>
      </c>
      <c r="AG1801" s="86" t="s">
        <v>331</v>
      </c>
      <c r="AH1801" s="86" t="s">
        <v>332</v>
      </c>
      <c r="AI1801" s="87" t="s">
        <v>333</v>
      </c>
      <c r="AJ1801" s="86"/>
      <c r="AK1801" s="87" t="s">
        <v>334</v>
      </c>
    </row>
    <row r="1802" spans="1:37" ht="25.4" customHeight="1" thickTop="1" thickBot="1" x14ac:dyDescent="0.3">
      <c r="A1802" s="320" t="s">
        <v>1332</v>
      </c>
      <c r="B1802" s="320"/>
      <c r="C1802" s="320"/>
      <c r="D1802" s="320"/>
      <c r="E1802" s="320"/>
      <c r="F1802" s="320"/>
      <c r="G1802" s="320"/>
      <c r="H1802" s="320"/>
      <c r="I1802" s="320"/>
      <c r="J1802" s="320"/>
      <c r="K1802" s="320"/>
      <c r="L1802" s="320"/>
      <c r="M1802" s="320"/>
      <c r="N1802" s="320"/>
      <c r="O1802" s="320"/>
      <c r="P1802" s="320"/>
      <c r="Q1802" s="320"/>
      <c r="R1802" s="320"/>
      <c r="S1802" s="320"/>
      <c r="T1802" s="320"/>
      <c r="U1802" s="320"/>
      <c r="V1802" s="320"/>
      <c r="W1802" s="320"/>
      <c r="X1802" s="320"/>
      <c r="Y1802" s="320"/>
      <c r="Z1802" s="320"/>
      <c r="AA1802" s="320"/>
      <c r="AB1802" s="320"/>
      <c r="AC1802" s="320"/>
      <c r="AD1802" s="88">
        <f>'Art. 121'!Q1728</f>
        <v>0</v>
      </c>
      <c r="AE1802" s="89">
        <f t="shared" ref="AE1802:AE1840" si="306">IF(AG1802=1,AK1802,AG1802)</f>
        <v>0</v>
      </c>
      <c r="AF1802">
        <f t="shared" ref="AF1802:AF1840" si="307">AD1802/2</f>
        <v>0</v>
      </c>
      <c r="AG1802" s="86">
        <f t="shared" ref="AG1802:AG1840" si="308">IF(AND(AF1802&gt;=0,AF1802&lt;=1),1,"No aplica")</f>
        <v>1</v>
      </c>
      <c r="AH1802" s="90">
        <f t="shared" ref="AH1802:AH1840" si="309">AD1802/(AG1802*2)</f>
        <v>0</v>
      </c>
      <c r="AI1802" s="91">
        <f t="shared" ref="AI1802:AI1840" si="310">IF(AG1802=1,AG1802/$AG$1841,"No aplica")</f>
        <v>2.564102564102564E-2</v>
      </c>
      <c r="AJ1802" s="91">
        <f t="shared" ref="AJ1802:AJ1840" si="311">AF1802*AI1802</f>
        <v>0</v>
      </c>
      <c r="AK1802" s="91">
        <f t="shared" ref="AK1802:AK1840" si="312">AJ1802*$AE$23</f>
        <v>0</v>
      </c>
    </row>
    <row r="1803" spans="1:37" ht="25.4" customHeight="1" thickTop="1" thickBot="1" x14ac:dyDescent="0.3">
      <c r="A1803" s="320" t="s">
        <v>1334</v>
      </c>
      <c r="B1803" s="320"/>
      <c r="C1803" s="320"/>
      <c r="D1803" s="320"/>
      <c r="E1803" s="320"/>
      <c r="F1803" s="320"/>
      <c r="G1803" s="320"/>
      <c r="H1803" s="320"/>
      <c r="I1803" s="320"/>
      <c r="J1803" s="320"/>
      <c r="K1803" s="320"/>
      <c r="L1803" s="320"/>
      <c r="M1803" s="320"/>
      <c r="N1803" s="320"/>
      <c r="O1803" s="320"/>
      <c r="P1803" s="320"/>
      <c r="Q1803" s="320"/>
      <c r="R1803" s="320"/>
      <c r="S1803" s="320"/>
      <c r="T1803" s="320"/>
      <c r="U1803" s="320"/>
      <c r="V1803" s="320"/>
      <c r="W1803" s="320"/>
      <c r="X1803" s="320"/>
      <c r="Y1803" s="320"/>
      <c r="Z1803" s="320"/>
      <c r="AA1803" s="320"/>
      <c r="AB1803" s="320"/>
      <c r="AC1803" s="320"/>
      <c r="AD1803" s="88">
        <f>'Art. 121'!Q1729</f>
        <v>0</v>
      </c>
      <c r="AE1803" s="89">
        <f t="shared" si="306"/>
        <v>0</v>
      </c>
      <c r="AF1803">
        <f t="shared" si="307"/>
        <v>0</v>
      </c>
      <c r="AG1803" s="86">
        <f t="shared" si="308"/>
        <v>1</v>
      </c>
      <c r="AH1803" s="90">
        <f t="shared" si="309"/>
        <v>0</v>
      </c>
      <c r="AI1803" s="91">
        <f t="shared" si="310"/>
        <v>2.564102564102564E-2</v>
      </c>
      <c r="AJ1803" s="91">
        <f t="shared" si="311"/>
        <v>0</v>
      </c>
      <c r="AK1803" s="91">
        <f t="shared" si="312"/>
        <v>0</v>
      </c>
    </row>
    <row r="1804" spans="1:37" ht="25.4" customHeight="1" thickTop="1" thickBot="1" x14ac:dyDescent="0.3">
      <c r="A1804" s="320" t="s">
        <v>1955</v>
      </c>
      <c r="B1804" s="320"/>
      <c r="C1804" s="320"/>
      <c r="D1804" s="320"/>
      <c r="E1804" s="320"/>
      <c r="F1804" s="320"/>
      <c r="G1804" s="320"/>
      <c r="H1804" s="320"/>
      <c r="I1804" s="320"/>
      <c r="J1804" s="320"/>
      <c r="K1804" s="320"/>
      <c r="L1804" s="320"/>
      <c r="M1804" s="320"/>
      <c r="N1804" s="320"/>
      <c r="O1804" s="320"/>
      <c r="P1804" s="320"/>
      <c r="Q1804" s="320"/>
      <c r="R1804" s="320"/>
      <c r="S1804" s="320"/>
      <c r="T1804" s="320"/>
      <c r="U1804" s="320"/>
      <c r="V1804" s="320"/>
      <c r="W1804" s="320"/>
      <c r="X1804" s="320"/>
      <c r="Y1804" s="320"/>
      <c r="Z1804" s="320"/>
      <c r="AA1804" s="320"/>
      <c r="AB1804" s="320"/>
      <c r="AC1804" s="320"/>
      <c r="AD1804" s="88">
        <f>'Art. 121'!Q1730</f>
        <v>0</v>
      </c>
      <c r="AE1804" s="89">
        <f t="shared" si="306"/>
        <v>0</v>
      </c>
      <c r="AF1804">
        <f t="shared" si="307"/>
        <v>0</v>
      </c>
      <c r="AG1804" s="86">
        <f t="shared" si="308"/>
        <v>1</v>
      </c>
      <c r="AH1804" s="90">
        <f t="shared" si="309"/>
        <v>0</v>
      </c>
      <c r="AI1804" s="91">
        <f t="shared" si="310"/>
        <v>2.564102564102564E-2</v>
      </c>
      <c r="AJ1804" s="91">
        <f t="shared" si="311"/>
        <v>0</v>
      </c>
      <c r="AK1804" s="91">
        <f t="shared" si="312"/>
        <v>0</v>
      </c>
    </row>
    <row r="1805" spans="1:37" ht="25.4" customHeight="1" thickTop="1" thickBot="1" x14ac:dyDescent="0.3">
      <c r="A1805" s="320" t="s">
        <v>1957</v>
      </c>
      <c r="B1805" s="320"/>
      <c r="C1805" s="320"/>
      <c r="D1805" s="320"/>
      <c r="E1805" s="320"/>
      <c r="F1805" s="320"/>
      <c r="G1805" s="320"/>
      <c r="H1805" s="320"/>
      <c r="I1805" s="320"/>
      <c r="J1805" s="320"/>
      <c r="K1805" s="320"/>
      <c r="L1805" s="320"/>
      <c r="M1805" s="320"/>
      <c r="N1805" s="320"/>
      <c r="O1805" s="320"/>
      <c r="P1805" s="320"/>
      <c r="Q1805" s="320"/>
      <c r="R1805" s="320"/>
      <c r="S1805" s="320"/>
      <c r="T1805" s="320"/>
      <c r="U1805" s="320"/>
      <c r="V1805" s="320"/>
      <c r="W1805" s="320"/>
      <c r="X1805" s="320"/>
      <c r="Y1805" s="320"/>
      <c r="Z1805" s="320"/>
      <c r="AA1805" s="320"/>
      <c r="AB1805" s="320"/>
      <c r="AC1805" s="320"/>
      <c r="AD1805" s="88">
        <f>'Art. 121'!Q1731</f>
        <v>0</v>
      </c>
      <c r="AE1805" s="89">
        <f t="shared" si="306"/>
        <v>0</v>
      </c>
      <c r="AF1805">
        <f t="shared" si="307"/>
        <v>0</v>
      </c>
      <c r="AG1805" s="86">
        <f t="shared" si="308"/>
        <v>1</v>
      </c>
      <c r="AH1805" s="90">
        <f t="shared" si="309"/>
        <v>0</v>
      </c>
      <c r="AI1805" s="91">
        <f t="shared" si="310"/>
        <v>2.564102564102564E-2</v>
      </c>
      <c r="AJ1805" s="91">
        <f t="shared" si="311"/>
        <v>0</v>
      </c>
      <c r="AK1805" s="91">
        <f t="shared" si="312"/>
        <v>0</v>
      </c>
    </row>
    <row r="1806" spans="1:37" ht="25.4" customHeight="1" thickTop="1" thickBot="1" x14ac:dyDescent="0.3">
      <c r="A1806" s="321" t="s">
        <v>1959</v>
      </c>
      <c r="B1806" s="321"/>
      <c r="C1806" s="321"/>
      <c r="D1806" s="321"/>
      <c r="E1806" s="321"/>
      <c r="F1806" s="321"/>
      <c r="G1806" s="321"/>
      <c r="H1806" s="321"/>
      <c r="I1806" s="321"/>
      <c r="J1806" s="321"/>
      <c r="K1806" s="321"/>
      <c r="L1806" s="321"/>
      <c r="M1806" s="321"/>
      <c r="N1806" s="321"/>
      <c r="O1806" s="321"/>
      <c r="P1806" s="321"/>
      <c r="Q1806" s="321"/>
      <c r="R1806" s="321"/>
      <c r="S1806" s="321"/>
      <c r="T1806" s="321"/>
      <c r="U1806" s="321"/>
      <c r="V1806" s="321"/>
      <c r="W1806" s="321"/>
      <c r="X1806" s="321"/>
      <c r="Y1806" s="321"/>
      <c r="Z1806" s="321"/>
      <c r="AA1806" s="321"/>
      <c r="AB1806" s="321"/>
      <c r="AC1806" s="321"/>
      <c r="AD1806" s="88">
        <f>'Art. 121'!Q1732</f>
        <v>0</v>
      </c>
      <c r="AE1806" s="89">
        <f t="shared" si="306"/>
        <v>0</v>
      </c>
      <c r="AF1806">
        <f t="shared" si="307"/>
        <v>0</v>
      </c>
      <c r="AG1806" s="86">
        <f t="shared" si="308"/>
        <v>1</v>
      </c>
      <c r="AH1806" s="90">
        <f t="shared" si="309"/>
        <v>0</v>
      </c>
      <c r="AI1806" s="91">
        <f t="shared" si="310"/>
        <v>2.564102564102564E-2</v>
      </c>
      <c r="AJ1806" s="91">
        <f t="shared" si="311"/>
        <v>0</v>
      </c>
      <c r="AK1806" s="91">
        <f t="shared" si="312"/>
        <v>0</v>
      </c>
    </row>
    <row r="1807" spans="1:37" ht="25.4" customHeight="1" thickTop="1" thickBot="1" x14ac:dyDescent="0.3">
      <c r="A1807" s="321" t="s">
        <v>1961</v>
      </c>
      <c r="B1807" s="321"/>
      <c r="C1807" s="321"/>
      <c r="D1807" s="321"/>
      <c r="E1807" s="321"/>
      <c r="F1807" s="321"/>
      <c r="G1807" s="321"/>
      <c r="H1807" s="321"/>
      <c r="I1807" s="321"/>
      <c r="J1807" s="321"/>
      <c r="K1807" s="321"/>
      <c r="L1807" s="321"/>
      <c r="M1807" s="321"/>
      <c r="N1807" s="321"/>
      <c r="O1807" s="321"/>
      <c r="P1807" s="321"/>
      <c r="Q1807" s="321"/>
      <c r="R1807" s="321"/>
      <c r="S1807" s="321"/>
      <c r="T1807" s="321"/>
      <c r="U1807" s="321"/>
      <c r="V1807" s="321"/>
      <c r="W1807" s="321"/>
      <c r="X1807" s="321"/>
      <c r="Y1807" s="321"/>
      <c r="Z1807" s="321"/>
      <c r="AA1807" s="321"/>
      <c r="AB1807" s="321"/>
      <c r="AC1807" s="321"/>
      <c r="AD1807" s="88">
        <f>'Art. 121'!Q1733</f>
        <v>0</v>
      </c>
      <c r="AE1807" s="89">
        <f t="shared" si="306"/>
        <v>0</v>
      </c>
      <c r="AF1807">
        <f t="shared" si="307"/>
        <v>0</v>
      </c>
      <c r="AG1807" s="86">
        <f t="shared" si="308"/>
        <v>1</v>
      </c>
      <c r="AH1807" s="90">
        <f t="shared" si="309"/>
        <v>0</v>
      </c>
      <c r="AI1807" s="91">
        <f t="shared" si="310"/>
        <v>2.564102564102564E-2</v>
      </c>
      <c r="AJ1807" s="91">
        <f t="shared" si="311"/>
        <v>0</v>
      </c>
      <c r="AK1807" s="91">
        <f t="shared" si="312"/>
        <v>0</v>
      </c>
    </row>
    <row r="1808" spans="1:37" ht="25.4" customHeight="1" thickTop="1" thickBot="1" x14ac:dyDescent="0.3">
      <c r="A1808" s="320" t="s">
        <v>1963</v>
      </c>
      <c r="B1808" s="320"/>
      <c r="C1808" s="320"/>
      <c r="D1808" s="320"/>
      <c r="E1808" s="320"/>
      <c r="F1808" s="320"/>
      <c r="G1808" s="320"/>
      <c r="H1808" s="320"/>
      <c r="I1808" s="320"/>
      <c r="J1808" s="320"/>
      <c r="K1808" s="320"/>
      <c r="L1808" s="320"/>
      <c r="M1808" s="320"/>
      <c r="N1808" s="320"/>
      <c r="O1808" s="320"/>
      <c r="P1808" s="320"/>
      <c r="Q1808" s="320"/>
      <c r="R1808" s="320"/>
      <c r="S1808" s="320"/>
      <c r="T1808" s="320"/>
      <c r="U1808" s="320"/>
      <c r="V1808" s="320"/>
      <c r="W1808" s="320"/>
      <c r="X1808" s="320"/>
      <c r="Y1808" s="320"/>
      <c r="Z1808" s="320"/>
      <c r="AA1808" s="320"/>
      <c r="AB1808" s="320"/>
      <c r="AC1808" s="320"/>
      <c r="AD1808" s="88">
        <f>'Art. 121'!Q1734</f>
        <v>0</v>
      </c>
      <c r="AE1808" s="89">
        <f t="shared" si="306"/>
        <v>0</v>
      </c>
      <c r="AF1808">
        <f t="shared" si="307"/>
        <v>0</v>
      </c>
      <c r="AG1808" s="86">
        <f t="shared" si="308"/>
        <v>1</v>
      </c>
      <c r="AH1808" s="90">
        <f t="shared" si="309"/>
        <v>0</v>
      </c>
      <c r="AI1808" s="91">
        <f t="shared" si="310"/>
        <v>2.564102564102564E-2</v>
      </c>
      <c r="AJ1808" s="91">
        <f t="shared" si="311"/>
        <v>0</v>
      </c>
      <c r="AK1808" s="91">
        <f t="shared" si="312"/>
        <v>0</v>
      </c>
    </row>
    <row r="1809" spans="1:37" ht="25.4" customHeight="1" thickTop="1" thickBot="1" x14ac:dyDescent="0.3">
      <c r="A1809" s="320" t="s">
        <v>1965</v>
      </c>
      <c r="B1809" s="320"/>
      <c r="C1809" s="320"/>
      <c r="D1809" s="320"/>
      <c r="E1809" s="320"/>
      <c r="F1809" s="320"/>
      <c r="G1809" s="320"/>
      <c r="H1809" s="320"/>
      <c r="I1809" s="320"/>
      <c r="J1809" s="320"/>
      <c r="K1809" s="320"/>
      <c r="L1809" s="320"/>
      <c r="M1809" s="320"/>
      <c r="N1809" s="320"/>
      <c r="O1809" s="320"/>
      <c r="P1809" s="320"/>
      <c r="Q1809" s="320"/>
      <c r="R1809" s="320"/>
      <c r="S1809" s="320"/>
      <c r="T1809" s="320"/>
      <c r="U1809" s="320"/>
      <c r="V1809" s="320"/>
      <c r="W1809" s="320"/>
      <c r="X1809" s="320"/>
      <c r="Y1809" s="320"/>
      <c r="Z1809" s="320"/>
      <c r="AA1809" s="320"/>
      <c r="AB1809" s="320"/>
      <c r="AC1809" s="320"/>
      <c r="AD1809" s="88">
        <f>'Art. 121'!Q1735</f>
        <v>0</v>
      </c>
      <c r="AE1809" s="89">
        <f t="shared" si="306"/>
        <v>0</v>
      </c>
      <c r="AF1809">
        <f t="shared" si="307"/>
        <v>0</v>
      </c>
      <c r="AG1809" s="86">
        <f t="shared" si="308"/>
        <v>1</v>
      </c>
      <c r="AH1809" s="90">
        <f t="shared" si="309"/>
        <v>0</v>
      </c>
      <c r="AI1809" s="91">
        <f t="shared" si="310"/>
        <v>2.564102564102564E-2</v>
      </c>
      <c r="AJ1809" s="91">
        <f t="shared" si="311"/>
        <v>0</v>
      </c>
      <c r="AK1809" s="91">
        <f t="shared" si="312"/>
        <v>0</v>
      </c>
    </row>
    <row r="1810" spans="1:37" ht="25.4" customHeight="1" thickTop="1" thickBot="1" x14ac:dyDescent="0.3">
      <c r="A1810" s="320" t="s">
        <v>1967</v>
      </c>
      <c r="B1810" s="320"/>
      <c r="C1810" s="320"/>
      <c r="D1810" s="320"/>
      <c r="E1810" s="320"/>
      <c r="F1810" s="320"/>
      <c r="G1810" s="320"/>
      <c r="H1810" s="320"/>
      <c r="I1810" s="320"/>
      <c r="J1810" s="320"/>
      <c r="K1810" s="320"/>
      <c r="L1810" s="320"/>
      <c r="M1810" s="320"/>
      <c r="N1810" s="320"/>
      <c r="O1810" s="320"/>
      <c r="P1810" s="320"/>
      <c r="Q1810" s="320"/>
      <c r="R1810" s="320"/>
      <c r="S1810" s="320"/>
      <c r="T1810" s="320"/>
      <c r="U1810" s="320"/>
      <c r="V1810" s="320"/>
      <c r="W1810" s="320"/>
      <c r="X1810" s="320"/>
      <c r="Y1810" s="320"/>
      <c r="Z1810" s="320"/>
      <c r="AA1810" s="320"/>
      <c r="AB1810" s="320"/>
      <c r="AC1810" s="320"/>
      <c r="AD1810" s="88">
        <f>'Art. 121'!Q1736</f>
        <v>0</v>
      </c>
      <c r="AE1810" s="89">
        <f t="shared" si="306"/>
        <v>0</v>
      </c>
      <c r="AF1810">
        <f t="shared" si="307"/>
        <v>0</v>
      </c>
      <c r="AG1810" s="86">
        <f t="shared" si="308"/>
        <v>1</v>
      </c>
      <c r="AH1810" s="90">
        <f t="shared" si="309"/>
        <v>0</v>
      </c>
      <c r="AI1810" s="91">
        <f t="shared" si="310"/>
        <v>2.564102564102564E-2</v>
      </c>
      <c r="AJ1810" s="91">
        <f t="shared" si="311"/>
        <v>0</v>
      </c>
      <c r="AK1810" s="91">
        <f t="shared" si="312"/>
        <v>0</v>
      </c>
    </row>
    <row r="1811" spans="1:37" ht="25.4" customHeight="1" thickTop="1" thickBot="1" x14ac:dyDescent="0.3">
      <c r="A1811" s="320" t="s">
        <v>1969</v>
      </c>
      <c r="B1811" s="320"/>
      <c r="C1811" s="320"/>
      <c r="D1811" s="320"/>
      <c r="E1811" s="320"/>
      <c r="F1811" s="320"/>
      <c r="G1811" s="320"/>
      <c r="H1811" s="320"/>
      <c r="I1811" s="320"/>
      <c r="J1811" s="320"/>
      <c r="K1811" s="320"/>
      <c r="L1811" s="320"/>
      <c r="M1811" s="320"/>
      <c r="N1811" s="320"/>
      <c r="O1811" s="320"/>
      <c r="P1811" s="320"/>
      <c r="Q1811" s="320"/>
      <c r="R1811" s="320"/>
      <c r="S1811" s="320"/>
      <c r="T1811" s="320"/>
      <c r="U1811" s="320"/>
      <c r="V1811" s="320"/>
      <c r="W1811" s="320"/>
      <c r="X1811" s="320"/>
      <c r="Y1811" s="320"/>
      <c r="Z1811" s="320"/>
      <c r="AA1811" s="320"/>
      <c r="AB1811" s="320"/>
      <c r="AC1811" s="320"/>
      <c r="AD1811" s="88">
        <f>'Art. 121'!Q1737</f>
        <v>0</v>
      </c>
      <c r="AE1811" s="89">
        <f t="shared" si="306"/>
        <v>0</v>
      </c>
      <c r="AF1811">
        <f t="shared" si="307"/>
        <v>0</v>
      </c>
      <c r="AG1811" s="86">
        <f t="shared" si="308"/>
        <v>1</v>
      </c>
      <c r="AH1811" s="90">
        <f t="shared" si="309"/>
        <v>0</v>
      </c>
      <c r="AI1811" s="91">
        <f t="shared" si="310"/>
        <v>2.564102564102564E-2</v>
      </c>
      <c r="AJ1811" s="91">
        <f t="shared" si="311"/>
        <v>0</v>
      </c>
      <c r="AK1811" s="91">
        <f t="shared" si="312"/>
        <v>0</v>
      </c>
    </row>
    <row r="1812" spans="1:37" ht="25.4" customHeight="1" thickTop="1" thickBot="1" x14ac:dyDescent="0.3">
      <c r="A1812" s="320" t="s">
        <v>1971</v>
      </c>
      <c r="B1812" s="320"/>
      <c r="C1812" s="320"/>
      <c r="D1812" s="320"/>
      <c r="E1812" s="320"/>
      <c r="F1812" s="320"/>
      <c r="G1812" s="320"/>
      <c r="H1812" s="320"/>
      <c r="I1812" s="320"/>
      <c r="J1812" s="320"/>
      <c r="K1812" s="320"/>
      <c r="L1812" s="320"/>
      <c r="M1812" s="320"/>
      <c r="N1812" s="320"/>
      <c r="O1812" s="320"/>
      <c r="P1812" s="320"/>
      <c r="Q1812" s="320"/>
      <c r="R1812" s="320"/>
      <c r="S1812" s="320"/>
      <c r="T1812" s="320"/>
      <c r="U1812" s="320"/>
      <c r="V1812" s="320"/>
      <c r="W1812" s="320"/>
      <c r="X1812" s="320"/>
      <c r="Y1812" s="320"/>
      <c r="Z1812" s="320"/>
      <c r="AA1812" s="320"/>
      <c r="AB1812" s="320"/>
      <c r="AC1812" s="320"/>
      <c r="AD1812" s="88">
        <f>'Art. 121'!Q1738</f>
        <v>0</v>
      </c>
      <c r="AE1812" s="89">
        <f t="shared" si="306"/>
        <v>0</v>
      </c>
      <c r="AF1812">
        <f t="shared" si="307"/>
        <v>0</v>
      </c>
      <c r="AG1812" s="86">
        <f t="shared" si="308"/>
        <v>1</v>
      </c>
      <c r="AH1812" s="90">
        <f t="shared" si="309"/>
        <v>0</v>
      </c>
      <c r="AI1812" s="91">
        <f t="shared" si="310"/>
        <v>2.564102564102564E-2</v>
      </c>
      <c r="AJ1812" s="91">
        <f t="shared" si="311"/>
        <v>0</v>
      </c>
      <c r="AK1812" s="91">
        <f t="shared" si="312"/>
        <v>0</v>
      </c>
    </row>
    <row r="1813" spans="1:37" ht="25.4" customHeight="1" thickTop="1" thickBot="1" x14ac:dyDescent="0.3">
      <c r="A1813" s="321" t="s">
        <v>2703</v>
      </c>
      <c r="B1813" s="321"/>
      <c r="C1813" s="321"/>
      <c r="D1813" s="321"/>
      <c r="E1813" s="321"/>
      <c r="F1813" s="321"/>
      <c r="G1813" s="321"/>
      <c r="H1813" s="321"/>
      <c r="I1813" s="321"/>
      <c r="J1813" s="321"/>
      <c r="K1813" s="321"/>
      <c r="L1813" s="321"/>
      <c r="M1813" s="321"/>
      <c r="N1813" s="321"/>
      <c r="O1813" s="321"/>
      <c r="P1813" s="321"/>
      <c r="Q1813" s="321"/>
      <c r="R1813" s="321"/>
      <c r="S1813" s="321"/>
      <c r="T1813" s="321"/>
      <c r="U1813" s="321"/>
      <c r="V1813" s="321"/>
      <c r="W1813" s="321"/>
      <c r="X1813" s="321"/>
      <c r="Y1813" s="321"/>
      <c r="Z1813" s="321"/>
      <c r="AA1813" s="321"/>
      <c r="AB1813" s="321"/>
      <c r="AC1813" s="321"/>
      <c r="AD1813" s="88">
        <f>'Art. 121'!Q1739</f>
        <v>0</v>
      </c>
      <c r="AE1813" s="89">
        <f t="shared" si="306"/>
        <v>0</v>
      </c>
      <c r="AF1813">
        <f t="shared" si="307"/>
        <v>0</v>
      </c>
      <c r="AG1813" s="86">
        <f t="shared" si="308"/>
        <v>1</v>
      </c>
      <c r="AH1813" s="90">
        <f t="shared" si="309"/>
        <v>0</v>
      </c>
      <c r="AI1813" s="91">
        <f t="shared" si="310"/>
        <v>2.564102564102564E-2</v>
      </c>
      <c r="AJ1813" s="91">
        <f t="shared" si="311"/>
        <v>0</v>
      </c>
      <c r="AK1813" s="91">
        <f t="shared" si="312"/>
        <v>0</v>
      </c>
    </row>
    <row r="1814" spans="1:37" ht="25.4" customHeight="1" thickTop="1" thickBot="1" x14ac:dyDescent="0.3">
      <c r="A1814" s="321" t="s">
        <v>1974</v>
      </c>
      <c r="B1814" s="321"/>
      <c r="C1814" s="321"/>
      <c r="D1814" s="321"/>
      <c r="E1814" s="321"/>
      <c r="F1814" s="321"/>
      <c r="G1814" s="321"/>
      <c r="H1814" s="321"/>
      <c r="I1814" s="321"/>
      <c r="J1814" s="321"/>
      <c r="K1814" s="321"/>
      <c r="L1814" s="321"/>
      <c r="M1814" s="321"/>
      <c r="N1814" s="321"/>
      <c r="O1814" s="321"/>
      <c r="P1814" s="321"/>
      <c r="Q1814" s="321"/>
      <c r="R1814" s="321"/>
      <c r="S1814" s="321"/>
      <c r="T1814" s="321"/>
      <c r="U1814" s="321"/>
      <c r="V1814" s="321"/>
      <c r="W1814" s="321"/>
      <c r="X1814" s="321"/>
      <c r="Y1814" s="321"/>
      <c r="Z1814" s="321"/>
      <c r="AA1814" s="321"/>
      <c r="AB1814" s="321"/>
      <c r="AC1814" s="321"/>
      <c r="AD1814" s="88">
        <f>'Art. 121'!Q1740</f>
        <v>0</v>
      </c>
      <c r="AE1814" s="89">
        <f t="shared" si="306"/>
        <v>0</v>
      </c>
      <c r="AF1814">
        <f t="shared" si="307"/>
        <v>0</v>
      </c>
      <c r="AG1814" s="86">
        <f t="shared" si="308"/>
        <v>1</v>
      </c>
      <c r="AH1814" s="90">
        <f t="shared" si="309"/>
        <v>0</v>
      </c>
      <c r="AI1814" s="91">
        <f t="shared" si="310"/>
        <v>2.564102564102564E-2</v>
      </c>
      <c r="AJ1814" s="91">
        <f t="shared" si="311"/>
        <v>0</v>
      </c>
      <c r="AK1814" s="91">
        <f t="shared" si="312"/>
        <v>0</v>
      </c>
    </row>
    <row r="1815" spans="1:37" ht="25.4" customHeight="1" thickTop="1" thickBot="1" x14ac:dyDescent="0.3">
      <c r="A1815" s="320" t="s">
        <v>1976</v>
      </c>
      <c r="B1815" s="320"/>
      <c r="C1815" s="320"/>
      <c r="D1815" s="320"/>
      <c r="E1815" s="320"/>
      <c r="F1815" s="320"/>
      <c r="G1815" s="320"/>
      <c r="H1815" s="320"/>
      <c r="I1815" s="320"/>
      <c r="J1815" s="320"/>
      <c r="K1815" s="320"/>
      <c r="L1815" s="320"/>
      <c r="M1815" s="320"/>
      <c r="N1815" s="320"/>
      <c r="O1815" s="320"/>
      <c r="P1815" s="320"/>
      <c r="Q1815" s="320"/>
      <c r="R1815" s="320"/>
      <c r="S1815" s="320"/>
      <c r="T1815" s="320"/>
      <c r="U1815" s="320"/>
      <c r="V1815" s="320"/>
      <c r="W1815" s="320"/>
      <c r="X1815" s="320"/>
      <c r="Y1815" s="320"/>
      <c r="Z1815" s="320"/>
      <c r="AA1815" s="320"/>
      <c r="AB1815" s="320"/>
      <c r="AC1815" s="320"/>
      <c r="AD1815" s="88">
        <f>'Art. 121'!Q1741</f>
        <v>0</v>
      </c>
      <c r="AE1815" s="89">
        <f t="shared" si="306"/>
        <v>0</v>
      </c>
      <c r="AF1815">
        <f t="shared" si="307"/>
        <v>0</v>
      </c>
      <c r="AG1815" s="86">
        <f t="shared" si="308"/>
        <v>1</v>
      </c>
      <c r="AH1815" s="90">
        <f t="shared" si="309"/>
        <v>0</v>
      </c>
      <c r="AI1815" s="91">
        <f t="shared" si="310"/>
        <v>2.564102564102564E-2</v>
      </c>
      <c r="AJ1815" s="91">
        <f t="shared" si="311"/>
        <v>0</v>
      </c>
      <c r="AK1815" s="91">
        <f t="shared" si="312"/>
        <v>0</v>
      </c>
    </row>
    <row r="1816" spans="1:37" ht="25.4" customHeight="1" thickTop="1" thickBot="1" x14ac:dyDescent="0.3">
      <c r="A1816" s="320" t="s">
        <v>1978</v>
      </c>
      <c r="B1816" s="320"/>
      <c r="C1816" s="320"/>
      <c r="D1816" s="320"/>
      <c r="E1816" s="320"/>
      <c r="F1816" s="320"/>
      <c r="G1816" s="320"/>
      <c r="H1816" s="320"/>
      <c r="I1816" s="320"/>
      <c r="J1816" s="320"/>
      <c r="K1816" s="320"/>
      <c r="L1816" s="320"/>
      <c r="M1816" s="320"/>
      <c r="N1816" s="320"/>
      <c r="O1816" s="320"/>
      <c r="P1816" s="320"/>
      <c r="Q1816" s="320"/>
      <c r="R1816" s="320"/>
      <c r="S1816" s="320"/>
      <c r="T1816" s="320"/>
      <c r="U1816" s="320"/>
      <c r="V1816" s="320"/>
      <c r="W1816" s="320"/>
      <c r="X1816" s="320"/>
      <c r="Y1816" s="320"/>
      <c r="Z1816" s="320"/>
      <c r="AA1816" s="320"/>
      <c r="AB1816" s="320"/>
      <c r="AC1816" s="320"/>
      <c r="AD1816" s="88">
        <f>'Art. 121'!Q1742</f>
        <v>0</v>
      </c>
      <c r="AE1816" s="89">
        <f t="shared" si="306"/>
        <v>0</v>
      </c>
      <c r="AF1816">
        <f t="shared" si="307"/>
        <v>0</v>
      </c>
      <c r="AG1816" s="86">
        <f t="shared" si="308"/>
        <v>1</v>
      </c>
      <c r="AH1816" s="90">
        <f t="shared" si="309"/>
        <v>0</v>
      </c>
      <c r="AI1816" s="91">
        <f t="shared" si="310"/>
        <v>2.564102564102564E-2</v>
      </c>
      <c r="AJ1816" s="91">
        <f t="shared" si="311"/>
        <v>0</v>
      </c>
      <c r="AK1816" s="91">
        <f t="shared" si="312"/>
        <v>0</v>
      </c>
    </row>
    <row r="1817" spans="1:37" ht="25.4" customHeight="1" thickTop="1" thickBot="1" x14ac:dyDescent="0.3">
      <c r="A1817" s="320" t="s">
        <v>1980</v>
      </c>
      <c r="B1817" s="320"/>
      <c r="C1817" s="320"/>
      <c r="D1817" s="320"/>
      <c r="E1817" s="320"/>
      <c r="F1817" s="320"/>
      <c r="G1817" s="320"/>
      <c r="H1817" s="320"/>
      <c r="I1817" s="320"/>
      <c r="J1817" s="320"/>
      <c r="K1817" s="320"/>
      <c r="L1817" s="320"/>
      <c r="M1817" s="320"/>
      <c r="N1817" s="320"/>
      <c r="O1817" s="320"/>
      <c r="P1817" s="320"/>
      <c r="Q1817" s="320"/>
      <c r="R1817" s="320"/>
      <c r="S1817" s="320"/>
      <c r="T1817" s="320"/>
      <c r="U1817" s="320"/>
      <c r="V1817" s="320"/>
      <c r="W1817" s="320"/>
      <c r="X1817" s="320"/>
      <c r="Y1817" s="320"/>
      <c r="Z1817" s="320"/>
      <c r="AA1817" s="320"/>
      <c r="AB1817" s="320"/>
      <c r="AC1817" s="320"/>
      <c r="AD1817" s="88">
        <f>'Art. 121'!Q1743</f>
        <v>0</v>
      </c>
      <c r="AE1817" s="89">
        <f t="shared" si="306"/>
        <v>0</v>
      </c>
      <c r="AF1817">
        <f t="shared" si="307"/>
        <v>0</v>
      </c>
      <c r="AG1817" s="86">
        <f t="shared" si="308"/>
        <v>1</v>
      </c>
      <c r="AH1817" s="90">
        <f t="shared" si="309"/>
        <v>0</v>
      </c>
      <c r="AI1817" s="91">
        <f t="shared" si="310"/>
        <v>2.564102564102564E-2</v>
      </c>
      <c r="AJ1817" s="91">
        <f t="shared" si="311"/>
        <v>0</v>
      </c>
      <c r="AK1817" s="91">
        <f t="shared" si="312"/>
        <v>0</v>
      </c>
    </row>
    <row r="1818" spans="1:37" ht="25.4" customHeight="1" thickTop="1" thickBot="1" x14ac:dyDescent="0.3">
      <c r="A1818" s="321" t="s">
        <v>1982</v>
      </c>
      <c r="B1818" s="321"/>
      <c r="C1818" s="321"/>
      <c r="D1818" s="321"/>
      <c r="E1818" s="321"/>
      <c r="F1818" s="321"/>
      <c r="G1818" s="321"/>
      <c r="H1818" s="321"/>
      <c r="I1818" s="321"/>
      <c r="J1818" s="321"/>
      <c r="K1818" s="321"/>
      <c r="L1818" s="321"/>
      <c r="M1818" s="321"/>
      <c r="N1818" s="321"/>
      <c r="O1818" s="321"/>
      <c r="P1818" s="321"/>
      <c r="Q1818" s="321"/>
      <c r="R1818" s="321"/>
      <c r="S1818" s="321"/>
      <c r="T1818" s="321"/>
      <c r="U1818" s="321"/>
      <c r="V1818" s="321"/>
      <c r="W1818" s="321"/>
      <c r="X1818" s="321"/>
      <c r="Y1818" s="321"/>
      <c r="Z1818" s="321"/>
      <c r="AA1818" s="321"/>
      <c r="AB1818" s="321"/>
      <c r="AC1818" s="321"/>
      <c r="AD1818" s="88">
        <f>'Art. 121'!Q1744</f>
        <v>0</v>
      </c>
      <c r="AE1818" s="89">
        <f t="shared" si="306"/>
        <v>0</v>
      </c>
      <c r="AF1818">
        <f t="shared" si="307"/>
        <v>0</v>
      </c>
      <c r="AG1818" s="86">
        <f t="shared" si="308"/>
        <v>1</v>
      </c>
      <c r="AH1818" s="90">
        <f t="shared" si="309"/>
        <v>0</v>
      </c>
      <c r="AI1818" s="91">
        <f t="shared" si="310"/>
        <v>2.564102564102564E-2</v>
      </c>
      <c r="AJ1818" s="91">
        <f t="shared" si="311"/>
        <v>0</v>
      </c>
      <c r="AK1818" s="91">
        <f t="shared" si="312"/>
        <v>0</v>
      </c>
    </row>
    <row r="1819" spans="1:37" ht="25.4" customHeight="1" thickTop="1" thickBot="1" x14ac:dyDescent="0.3">
      <c r="A1819" s="321" t="s">
        <v>1984</v>
      </c>
      <c r="B1819" s="321"/>
      <c r="C1819" s="321"/>
      <c r="D1819" s="321"/>
      <c r="E1819" s="321"/>
      <c r="F1819" s="321"/>
      <c r="G1819" s="321"/>
      <c r="H1819" s="321"/>
      <c r="I1819" s="321"/>
      <c r="J1819" s="321"/>
      <c r="K1819" s="321"/>
      <c r="L1819" s="321"/>
      <c r="M1819" s="321"/>
      <c r="N1819" s="321"/>
      <c r="O1819" s="321"/>
      <c r="P1819" s="321"/>
      <c r="Q1819" s="321"/>
      <c r="R1819" s="321"/>
      <c r="S1819" s="321"/>
      <c r="T1819" s="321"/>
      <c r="U1819" s="321"/>
      <c r="V1819" s="321"/>
      <c r="W1819" s="321"/>
      <c r="X1819" s="321"/>
      <c r="Y1819" s="321"/>
      <c r="Z1819" s="321"/>
      <c r="AA1819" s="321"/>
      <c r="AB1819" s="321"/>
      <c r="AC1819" s="321"/>
      <c r="AD1819" s="88">
        <f>'Art. 121'!Q1745</f>
        <v>0</v>
      </c>
      <c r="AE1819" s="89">
        <f t="shared" si="306"/>
        <v>0</v>
      </c>
      <c r="AF1819">
        <f t="shared" si="307"/>
        <v>0</v>
      </c>
      <c r="AG1819" s="86">
        <f t="shared" si="308"/>
        <v>1</v>
      </c>
      <c r="AH1819" s="90">
        <f t="shared" si="309"/>
        <v>0</v>
      </c>
      <c r="AI1819" s="91">
        <f t="shared" si="310"/>
        <v>2.564102564102564E-2</v>
      </c>
      <c r="AJ1819" s="91">
        <f t="shared" si="311"/>
        <v>0</v>
      </c>
      <c r="AK1819" s="91">
        <f t="shared" si="312"/>
        <v>0</v>
      </c>
    </row>
    <row r="1820" spans="1:37" ht="25.4" customHeight="1" thickTop="1" thickBot="1" x14ac:dyDescent="0.3">
      <c r="A1820" s="320" t="s">
        <v>1986</v>
      </c>
      <c r="B1820" s="320"/>
      <c r="C1820" s="320"/>
      <c r="D1820" s="320"/>
      <c r="E1820" s="320"/>
      <c r="F1820" s="320"/>
      <c r="G1820" s="320"/>
      <c r="H1820" s="320"/>
      <c r="I1820" s="320"/>
      <c r="J1820" s="320"/>
      <c r="K1820" s="320"/>
      <c r="L1820" s="320"/>
      <c r="M1820" s="320"/>
      <c r="N1820" s="320"/>
      <c r="O1820" s="320"/>
      <c r="P1820" s="320"/>
      <c r="Q1820" s="320"/>
      <c r="R1820" s="320"/>
      <c r="S1820" s="320"/>
      <c r="T1820" s="320"/>
      <c r="U1820" s="320"/>
      <c r="V1820" s="320"/>
      <c r="W1820" s="320"/>
      <c r="X1820" s="320"/>
      <c r="Y1820" s="320"/>
      <c r="Z1820" s="320"/>
      <c r="AA1820" s="320"/>
      <c r="AB1820" s="320"/>
      <c r="AC1820" s="320"/>
      <c r="AD1820" s="88">
        <f>'Art. 121'!Q1746</f>
        <v>0</v>
      </c>
      <c r="AE1820" s="89">
        <f t="shared" si="306"/>
        <v>0</v>
      </c>
      <c r="AF1820">
        <f t="shared" si="307"/>
        <v>0</v>
      </c>
      <c r="AG1820" s="86">
        <f t="shared" si="308"/>
        <v>1</v>
      </c>
      <c r="AH1820" s="90">
        <f t="shared" si="309"/>
        <v>0</v>
      </c>
      <c r="AI1820" s="91">
        <f t="shared" si="310"/>
        <v>2.564102564102564E-2</v>
      </c>
      <c r="AJ1820" s="91">
        <f t="shared" si="311"/>
        <v>0</v>
      </c>
      <c r="AK1820" s="91">
        <f t="shared" si="312"/>
        <v>0</v>
      </c>
    </row>
    <row r="1821" spans="1:37" ht="25.4" customHeight="1" thickTop="1" thickBot="1" x14ac:dyDescent="0.3">
      <c r="A1821" s="320" t="s">
        <v>1988</v>
      </c>
      <c r="B1821" s="320"/>
      <c r="C1821" s="320"/>
      <c r="D1821" s="320"/>
      <c r="E1821" s="320"/>
      <c r="F1821" s="320"/>
      <c r="G1821" s="320"/>
      <c r="H1821" s="320"/>
      <c r="I1821" s="320"/>
      <c r="J1821" s="320"/>
      <c r="K1821" s="320"/>
      <c r="L1821" s="320"/>
      <c r="M1821" s="320"/>
      <c r="N1821" s="320"/>
      <c r="O1821" s="320"/>
      <c r="P1821" s="320"/>
      <c r="Q1821" s="320"/>
      <c r="R1821" s="320"/>
      <c r="S1821" s="320"/>
      <c r="T1821" s="320"/>
      <c r="U1821" s="320"/>
      <c r="V1821" s="320"/>
      <c r="W1821" s="320"/>
      <c r="X1821" s="320"/>
      <c r="Y1821" s="320"/>
      <c r="Z1821" s="320"/>
      <c r="AA1821" s="320"/>
      <c r="AB1821" s="320"/>
      <c r="AC1821" s="320"/>
      <c r="AD1821" s="88">
        <f>'Art. 121'!Q1747</f>
        <v>0</v>
      </c>
      <c r="AE1821" s="89">
        <f t="shared" si="306"/>
        <v>0</v>
      </c>
      <c r="AF1821">
        <f t="shared" si="307"/>
        <v>0</v>
      </c>
      <c r="AG1821" s="86">
        <f t="shared" si="308"/>
        <v>1</v>
      </c>
      <c r="AH1821" s="90">
        <f t="shared" si="309"/>
        <v>0</v>
      </c>
      <c r="AI1821" s="91">
        <f t="shared" si="310"/>
        <v>2.564102564102564E-2</v>
      </c>
      <c r="AJ1821" s="91">
        <f t="shared" si="311"/>
        <v>0</v>
      </c>
      <c r="AK1821" s="91">
        <f t="shared" si="312"/>
        <v>0</v>
      </c>
    </row>
    <row r="1822" spans="1:37" ht="25.4" customHeight="1" thickTop="1" thickBot="1" x14ac:dyDescent="0.3">
      <c r="A1822" s="320" t="s">
        <v>1990</v>
      </c>
      <c r="B1822" s="320"/>
      <c r="C1822" s="320"/>
      <c r="D1822" s="320"/>
      <c r="E1822" s="320"/>
      <c r="F1822" s="320"/>
      <c r="G1822" s="320"/>
      <c r="H1822" s="320"/>
      <c r="I1822" s="320"/>
      <c r="J1822" s="320"/>
      <c r="K1822" s="320"/>
      <c r="L1822" s="320"/>
      <c r="M1822" s="320"/>
      <c r="N1822" s="320"/>
      <c r="O1822" s="320"/>
      <c r="P1822" s="320"/>
      <c r="Q1822" s="320"/>
      <c r="R1822" s="320"/>
      <c r="S1822" s="320"/>
      <c r="T1822" s="320"/>
      <c r="U1822" s="320"/>
      <c r="V1822" s="320"/>
      <c r="W1822" s="320"/>
      <c r="X1822" s="320"/>
      <c r="Y1822" s="320"/>
      <c r="Z1822" s="320"/>
      <c r="AA1822" s="320"/>
      <c r="AB1822" s="320"/>
      <c r="AC1822" s="320"/>
      <c r="AD1822" s="88">
        <f>'Art. 121'!Q1748</f>
        <v>0</v>
      </c>
      <c r="AE1822" s="89">
        <f t="shared" si="306"/>
        <v>0</v>
      </c>
      <c r="AF1822">
        <f t="shared" si="307"/>
        <v>0</v>
      </c>
      <c r="AG1822" s="86">
        <f t="shared" si="308"/>
        <v>1</v>
      </c>
      <c r="AH1822" s="90">
        <f t="shared" si="309"/>
        <v>0</v>
      </c>
      <c r="AI1822" s="91">
        <f t="shared" si="310"/>
        <v>2.564102564102564E-2</v>
      </c>
      <c r="AJ1822" s="91">
        <f t="shared" si="311"/>
        <v>0</v>
      </c>
      <c r="AK1822" s="91">
        <f t="shared" si="312"/>
        <v>0</v>
      </c>
    </row>
    <row r="1823" spans="1:37" ht="25.4" customHeight="1" thickTop="1" thickBot="1" x14ac:dyDescent="0.3">
      <c r="A1823" s="321" t="s">
        <v>1992</v>
      </c>
      <c r="B1823" s="321"/>
      <c r="C1823" s="321"/>
      <c r="D1823" s="321"/>
      <c r="E1823" s="321"/>
      <c r="F1823" s="321"/>
      <c r="G1823" s="321"/>
      <c r="H1823" s="321"/>
      <c r="I1823" s="321"/>
      <c r="J1823" s="321"/>
      <c r="K1823" s="321"/>
      <c r="L1823" s="321"/>
      <c r="M1823" s="321"/>
      <c r="N1823" s="321"/>
      <c r="O1823" s="321"/>
      <c r="P1823" s="321"/>
      <c r="Q1823" s="321"/>
      <c r="R1823" s="321"/>
      <c r="S1823" s="321"/>
      <c r="T1823" s="321"/>
      <c r="U1823" s="321"/>
      <c r="V1823" s="321"/>
      <c r="W1823" s="321"/>
      <c r="X1823" s="321"/>
      <c r="Y1823" s="321"/>
      <c r="Z1823" s="321"/>
      <c r="AA1823" s="321"/>
      <c r="AB1823" s="321"/>
      <c r="AC1823" s="321"/>
      <c r="AD1823" s="88">
        <f>'Art. 121'!Q1749</f>
        <v>0</v>
      </c>
      <c r="AE1823" s="89">
        <f t="shared" si="306"/>
        <v>0</v>
      </c>
      <c r="AF1823">
        <f t="shared" si="307"/>
        <v>0</v>
      </c>
      <c r="AG1823" s="86">
        <f t="shared" si="308"/>
        <v>1</v>
      </c>
      <c r="AH1823" s="90">
        <f t="shared" si="309"/>
        <v>0</v>
      </c>
      <c r="AI1823" s="91">
        <f t="shared" si="310"/>
        <v>2.564102564102564E-2</v>
      </c>
      <c r="AJ1823" s="91">
        <f t="shared" si="311"/>
        <v>0</v>
      </c>
      <c r="AK1823" s="91">
        <f t="shared" si="312"/>
        <v>0</v>
      </c>
    </row>
    <row r="1824" spans="1:37" ht="25.4" customHeight="1" thickTop="1" thickBot="1" x14ac:dyDescent="0.3">
      <c r="A1824" s="321" t="s">
        <v>1994</v>
      </c>
      <c r="B1824" s="321"/>
      <c r="C1824" s="321"/>
      <c r="D1824" s="321"/>
      <c r="E1824" s="321"/>
      <c r="F1824" s="321"/>
      <c r="G1824" s="321"/>
      <c r="H1824" s="321"/>
      <c r="I1824" s="321"/>
      <c r="J1824" s="321"/>
      <c r="K1824" s="321"/>
      <c r="L1824" s="321"/>
      <c r="M1824" s="321"/>
      <c r="N1824" s="321"/>
      <c r="O1824" s="321"/>
      <c r="P1824" s="321"/>
      <c r="Q1824" s="321"/>
      <c r="R1824" s="321"/>
      <c r="S1824" s="321"/>
      <c r="T1824" s="321"/>
      <c r="U1824" s="321"/>
      <c r="V1824" s="321"/>
      <c r="W1824" s="321"/>
      <c r="X1824" s="321"/>
      <c r="Y1824" s="321"/>
      <c r="Z1824" s="321"/>
      <c r="AA1824" s="321"/>
      <c r="AB1824" s="321"/>
      <c r="AC1824" s="321"/>
      <c r="AD1824" s="88">
        <f>'Art. 121'!Q1750</f>
        <v>0</v>
      </c>
      <c r="AE1824" s="89">
        <f t="shared" si="306"/>
        <v>0</v>
      </c>
      <c r="AF1824">
        <f t="shared" si="307"/>
        <v>0</v>
      </c>
      <c r="AG1824" s="86">
        <f t="shared" si="308"/>
        <v>1</v>
      </c>
      <c r="AH1824" s="90">
        <f t="shared" si="309"/>
        <v>0</v>
      </c>
      <c r="AI1824" s="91">
        <f t="shared" si="310"/>
        <v>2.564102564102564E-2</v>
      </c>
      <c r="AJ1824" s="91">
        <f t="shared" si="311"/>
        <v>0</v>
      </c>
      <c r="AK1824" s="91">
        <f t="shared" si="312"/>
        <v>0</v>
      </c>
    </row>
    <row r="1825" spans="1:37" ht="25.4" customHeight="1" thickTop="1" thickBot="1" x14ac:dyDescent="0.3">
      <c r="A1825" s="320" t="s">
        <v>2704</v>
      </c>
      <c r="B1825" s="320"/>
      <c r="C1825" s="320"/>
      <c r="D1825" s="320"/>
      <c r="E1825" s="320"/>
      <c r="F1825" s="320"/>
      <c r="G1825" s="320"/>
      <c r="H1825" s="320"/>
      <c r="I1825" s="320"/>
      <c r="J1825" s="320"/>
      <c r="K1825" s="320"/>
      <c r="L1825" s="320"/>
      <c r="M1825" s="320"/>
      <c r="N1825" s="320"/>
      <c r="O1825" s="320"/>
      <c r="P1825" s="320"/>
      <c r="Q1825" s="320"/>
      <c r="R1825" s="320"/>
      <c r="S1825" s="320"/>
      <c r="T1825" s="320"/>
      <c r="U1825" s="320"/>
      <c r="V1825" s="320"/>
      <c r="W1825" s="320"/>
      <c r="X1825" s="320"/>
      <c r="Y1825" s="320"/>
      <c r="Z1825" s="320"/>
      <c r="AA1825" s="320"/>
      <c r="AB1825" s="320"/>
      <c r="AC1825" s="320"/>
      <c r="AD1825" s="88">
        <f>'Art. 121'!Q1751</f>
        <v>0</v>
      </c>
      <c r="AE1825" s="89">
        <f t="shared" si="306"/>
        <v>0</v>
      </c>
      <c r="AF1825">
        <f t="shared" si="307"/>
        <v>0</v>
      </c>
      <c r="AG1825" s="86">
        <f t="shared" si="308"/>
        <v>1</v>
      </c>
      <c r="AH1825" s="90">
        <f t="shared" si="309"/>
        <v>0</v>
      </c>
      <c r="AI1825" s="91">
        <f t="shared" si="310"/>
        <v>2.564102564102564E-2</v>
      </c>
      <c r="AJ1825" s="91">
        <f t="shared" si="311"/>
        <v>0</v>
      </c>
      <c r="AK1825" s="91">
        <f t="shared" si="312"/>
        <v>0</v>
      </c>
    </row>
    <row r="1826" spans="1:37" ht="25.4" customHeight="1" thickTop="1" thickBot="1" x14ac:dyDescent="0.3">
      <c r="A1826" s="320" t="s">
        <v>1997</v>
      </c>
      <c r="B1826" s="320"/>
      <c r="C1826" s="320"/>
      <c r="D1826" s="320"/>
      <c r="E1826" s="320"/>
      <c r="F1826" s="320"/>
      <c r="G1826" s="320"/>
      <c r="H1826" s="320"/>
      <c r="I1826" s="320"/>
      <c r="J1826" s="320"/>
      <c r="K1826" s="320"/>
      <c r="L1826" s="320"/>
      <c r="M1826" s="320"/>
      <c r="N1826" s="320"/>
      <c r="O1826" s="320"/>
      <c r="P1826" s="320"/>
      <c r="Q1826" s="320"/>
      <c r="R1826" s="320"/>
      <c r="S1826" s="320"/>
      <c r="T1826" s="320"/>
      <c r="U1826" s="320"/>
      <c r="V1826" s="320"/>
      <c r="W1826" s="320"/>
      <c r="X1826" s="320"/>
      <c r="Y1826" s="320"/>
      <c r="Z1826" s="320"/>
      <c r="AA1826" s="320"/>
      <c r="AB1826" s="320"/>
      <c r="AC1826" s="320"/>
      <c r="AD1826" s="88">
        <f>'Art. 121'!Q1752</f>
        <v>0</v>
      </c>
      <c r="AE1826" s="89">
        <f t="shared" si="306"/>
        <v>0</v>
      </c>
      <c r="AF1826">
        <f t="shared" si="307"/>
        <v>0</v>
      </c>
      <c r="AG1826" s="86">
        <f t="shared" si="308"/>
        <v>1</v>
      </c>
      <c r="AH1826" s="90">
        <f t="shared" si="309"/>
        <v>0</v>
      </c>
      <c r="AI1826" s="91">
        <f t="shared" si="310"/>
        <v>2.564102564102564E-2</v>
      </c>
      <c r="AJ1826" s="91">
        <f t="shared" si="311"/>
        <v>0</v>
      </c>
      <c r="AK1826" s="91">
        <f t="shared" si="312"/>
        <v>0</v>
      </c>
    </row>
    <row r="1827" spans="1:37" ht="25.4" customHeight="1" thickTop="1" thickBot="1" x14ac:dyDescent="0.3">
      <c r="A1827" s="320" t="s">
        <v>1999</v>
      </c>
      <c r="B1827" s="320"/>
      <c r="C1827" s="320"/>
      <c r="D1827" s="320"/>
      <c r="E1827" s="320"/>
      <c r="F1827" s="320"/>
      <c r="G1827" s="320"/>
      <c r="H1827" s="320"/>
      <c r="I1827" s="320"/>
      <c r="J1827" s="320"/>
      <c r="K1827" s="320"/>
      <c r="L1827" s="320"/>
      <c r="M1827" s="320"/>
      <c r="N1827" s="320"/>
      <c r="O1827" s="320"/>
      <c r="P1827" s="320"/>
      <c r="Q1827" s="320"/>
      <c r="R1827" s="320"/>
      <c r="S1827" s="320"/>
      <c r="T1827" s="320"/>
      <c r="U1827" s="320"/>
      <c r="V1827" s="320"/>
      <c r="W1827" s="320"/>
      <c r="X1827" s="320"/>
      <c r="Y1827" s="320"/>
      <c r="Z1827" s="320"/>
      <c r="AA1827" s="320"/>
      <c r="AB1827" s="320"/>
      <c r="AC1827" s="320"/>
      <c r="AD1827" s="88">
        <f>'Art. 121'!Q1753</f>
        <v>0</v>
      </c>
      <c r="AE1827" s="89">
        <f t="shared" si="306"/>
        <v>0</v>
      </c>
      <c r="AF1827">
        <f t="shared" si="307"/>
        <v>0</v>
      </c>
      <c r="AG1827" s="86">
        <f t="shared" si="308"/>
        <v>1</v>
      </c>
      <c r="AH1827" s="90">
        <f t="shared" si="309"/>
        <v>0</v>
      </c>
      <c r="AI1827" s="91">
        <f t="shared" si="310"/>
        <v>2.564102564102564E-2</v>
      </c>
      <c r="AJ1827" s="91">
        <f t="shared" si="311"/>
        <v>0</v>
      </c>
      <c r="AK1827" s="91">
        <f t="shared" si="312"/>
        <v>0</v>
      </c>
    </row>
    <row r="1828" spans="1:37" ht="25.4" customHeight="1" thickTop="1" thickBot="1" x14ac:dyDescent="0.3">
      <c r="A1828" s="321" t="s">
        <v>2001</v>
      </c>
      <c r="B1828" s="321"/>
      <c r="C1828" s="321"/>
      <c r="D1828" s="321"/>
      <c r="E1828" s="321"/>
      <c r="F1828" s="321"/>
      <c r="G1828" s="321"/>
      <c r="H1828" s="321"/>
      <c r="I1828" s="321"/>
      <c r="J1828" s="321"/>
      <c r="K1828" s="321"/>
      <c r="L1828" s="321"/>
      <c r="M1828" s="321"/>
      <c r="N1828" s="321"/>
      <c r="O1828" s="321"/>
      <c r="P1828" s="321"/>
      <c r="Q1828" s="321"/>
      <c r="R1828" s="321"/>
      <c r="S1828" s="321"/>
      <c r="T1828" s="321"/>
      <c r="U1828" s="321"/>
      <c r="V1828" s="321"/>
      <c r="W1828" s="321"/>
      <c r="X1828" s="321"/>
      <c r="Y1828" s="321"/>
      <c r="Z1828" s="321"/>
      <c r="AA1828" s="321"/>
      <c r="AB1828" s="321"/>
      <c r="AC1828" s="321"/>
      <c r="AD1828" s="88">
        <f>'Art. 121'!Q1754</f>
        <v>0</v>
      </c>
      <c r="AE1828" s="89">
        <f t="shared" si="306"/>
        <v>0</v>
      </c>
      <c r="AF1828">
        <f t="shared" si="307"/>
        <v>0</v>
      </c>
      <c r="AG1828" s="86">
        <f t="shared" si="308"/>
        <v>1</v>
      </c>
      <c r="AH1828" s="90">
        <f t="shared" si="309"/>
        <v>0</v>
      </c>
      <c r="AI1828" s="91">
        <f t="shared" si="310"/>
        <v>2.564102564102564E-2</v>
      </c>
      <c r="AJ1828" s="91">
        <f t="shared" si="311"/>
        <v>0</v>
      </c>
      <c r="AK1828" s="91">
        <f t="shared" si="312"/>
        <v>0</v>
      </c>
    </row>
    <row r="1829" spans="1:37" ht="25.4" customHeight="1" thickTop="1" thickBot="1" x14ac:dyDescent="0.3">
      <c r="A1829" s="320" t="s">
        <v>2705</v>
      </c>
      <c r="B1829" s="320"/>
      <c r="C1829" s="320"/>
      <c r="D1829" s="320"/>
      <c r="E1829" s="320"/>
      <c r="F1829" s="320"/>
      <c r="G1829" s="320"/>
      <c r="H1829" s="320"/>
      <c r="I1829" s="320"/>
      <c r="J1829" s="320"/>
      <c r="K1829" s="320"/>
      <c r="L1829" s="320"/>
      <c r="M1829" s="320"/>
      <c r="N1829" s="320"/>
      <c r="O1829" s="320"/>
      <c r="P1829" s="320"/>
      <c r="Q1829" s="320"/>
      <c r="R1829" s="320"/>
      <c r="S1829" s="320"/>
      <c r="T1829" s="320"/>
      <c r="U1829" s="320"/>
      <c r="V1829" s="320"/>
      <c r="W1829" s="320"/>
      <c r="X1829" s="320"/>
      <c r="Y1829" s="320"/>
      <c r="Z1829" s="320"/>
      <c r="AA1829" s="320"/>
      <c r="AB1829" s="320"/>
      <c r="AC1829" s="320"/>
      <c r="AD1829" s="88">
        <f>'Art. 121'!Q1755</f>
        <v>0</v>
      </c>
      <c r="AE1829" s="89">
        <f t="shared" si="306"/>
        <v>0</v>
      </c>
      <c r="AF1829">
        <f t="shared" si="307"/>
        <v>0</v>
      </c>
      <c r="AG1829" s="86">
        <f t="shared" si="308"/>
        <v>1</v>
      </c>
      <c r="AH1829" s="90">
        <f t="shared" si="309"/>
        <v>0</v>
      </c>
      <c r="AI1829" s="91">
        <f t="shared" si="310"/>
        <v>2.564102564102564E-2</v>
      </c>
      <c r="AJ1829" s="91">
        <f t="shared" si="311"/>
        <v>0</v>
      </c>
      <c r="AK1829" s="91">
        <f t="shared" si="312"/>
        <v>0</v>
      </c>
    </row>
    <row r="1830" spans="1:37" ht="25.4" customHeight="1" thickTop="1" thickBot="1" x14ac:dyDescent="0.3">
      <c r="A1830" s="320" t="s">
        <v>2004</v>
      </c>
      <c r="B1830" s="320"/>
      <c r="C1830" s="320"/>
      <c r="D1830" s="320"/>
      <c r="E1830" s="320"/>
      <c r="F1830" s="320"/>
      <c r="G1830" s="320"/>
      <c r="H1830" s="320"/>
      <c r="I1830" s="320"/>
      <c r="J1830" s="320"/>
      <c r="K1830" s="320"/>
      <c r="L1830" s="320"/>
      <c r="M1830" s="320"/>
      <c r="N1830" s="320"/>
      <c r="O1830" s="320"/>
      <c r="P1830" s="320"/>
      <c r="Q1830" s="320"/>
      <c r="R1830" s="320"/>
      <c r="S1830" s="320"/>
      <c r="T1830" s="320"/>
      <c r="U1830" s="320"/>
      <c r="V1830" s="320"/>
      <c r="W1830" s="320"/>
      <c r="X1830" s="320"/>
      <c r="Y1830" s="320"/>
      <c r="Z1830" s="320"/>
      <c r="AA1830" s="320"/>
      <c r="AB1830" s="320"/>
      <c r="AC1830" s="320"/>
      <c r="AD1830" s="88">
        <f>'Art. 121'!Q1756</f>
        <v>0</v>
      </c>
      <c r="AE1830" s="89">
        <f t="shared" si="306"/>
        <v>0</v>
      </c>
      <c r="AF1830">
        <f t="shared" si="307"/>
        <v>0</v>
      </c>
      <c r="AG1830" s="86">
        <f t="shared" si="308"/>
        <v>1</v>
      </c>
      <c r="AH1830" s="90">
        <f t="shared" si="309"/>
        <v>0</v>
      </c>
      <c r="AI1830" s="91">
        <f t="shared" si="310"/>
        <v>2.564102564102564E-2</v>
      </c>
      <c r="AJ1830" s="91">
        <f t="shared" si="311"/>
        <v>0</v>
      </c>
      <c r="AK1830" s="91">
        <f t="shared" si="312"/>
        <v>0</v>
      </c>
    </row>
    <row r="1831" spans="1:37" ht="25.4" customHeight="1" thickTop="1" thickBot="1" x14ac:dyDescent="0.3">
      <c r="A1831" s="320" t="s">
        <v>2006</v>
      </c>
      <c r="B1831" s="320"/>
      <c r="C1831" s="320"/>
      <c r="D1831" s="320"/>
      <c r="E1831" s="320"/>
      <c r="F1831" s="320"/>
      <c r="G1831" s="320"/>
      <c r="H1831" s="320"/>
      <c r="I1831" s="320"/>
      <c r="J1831" s="320"/>
      <c r="K1831" s="320"/>
      <c r="L1831" s="320"/>
      <c r="M1831" s="320"/>
      <c r="N1831" s="320"/>
      <c r="O1831" s="320"/>
      <c r="P1831" s="320"/>
      <c r="Q1831" s="320"/>
      <c r="R1831" s="320"/>
      <c r="S1831" s="320"/>
      <c r="T1831" s="320"/>
      <c r="U1831" s="320"/>
      <c r="V1831" s="320"/>
      <c r="W1831" s="320"/>
      <c r="X1831" s="320"/>
      <c r="Y1831" s="320"/>
      <c r="Z1831" s="320"/>
      <c r="AA1831" s="320"/>
      <c r="AB1831" s="320"/>
      <c r="AC1831" s="320"/>
      <c r="AD1831" s="88">
        <f>'Art. 121'!Q1757</f>
        <v>0</v>
      </c>
      <c r="AE1831" s="89">
        <f t="shared" si="306"/>
        <v>0</v>
      </c>
      <c r="AF1831">
        <f t="shared" si="307"/>
        <v>0</v>
      </c>
      <c r="AG1831" s="86">
        <f t="shared" si="308"/>
        <v>1</v>
      </c>
      <c r="AH1831" s="90">
        <f t="shared" si="309"/>
        <v>0</v>
      </c>
      <c r="AI1831" s="91">
        <f t="shared" si="310"/>
        <v>2.564102564102564E-2</v>
      </c>
      <c r="AJ1831" s="91">
        <f t="shared" si="311"/>
        <v>0</v>
      </c>
      <c r="AK1831" s="91">
        <f t="shared" si="312"/>
        <v>0</v>
      </c>
    </row>
    <row r="1832" spans="1:37" ht="25.4" customHeight="1" thickTop="1" thickBot="1" x14ac:dyDescent="0.3">
      <c r="A1832" s="321" t="s">
        <v>2008</v>
      </c>
      <c r="B1832" s="321"/>
      <c r="C1832" s="321"/>
      <c r="D1832" s="321"/>
      <c r="E1832" s="321"/>
      <c r="F1832" s="321"/>
      <c r="G1832" s="321"/>
      <c r="H1832" s="321"/>
      <c r="I1832" s="321"/>
      <c r="J1832" s="321"/>
      <c r="K1832" s="321"/>
      <c r="L1832" s="321"/>
      <c r="M1832" s="321"/>
      <c r="N1832" s="321"/>
      <c r="O1832" s="321"/>
      <c r="P1832" s="321"/>
      <c r="Q1832" s="321"/>
      <c r="R1832" s="321"/>
      <c r="S1832" s="321"/>
      <c r="T1832" s="321"/>
      <c r="U1832" s="321"/>
      <c r="V1832" s="321"/>
      <c r="W1832" s="321"/>
      <c r="X1832" s="321"/>
      <c r="Y1832" s="321"/>
      <c r="Z1832" s="321"/>
      <c r="AA1832" s="321"/>
      <c r="AB1832" s="321"/>
      <c r="AC1832" s="321"/>
      <c r="AD1832" s="88">
        <f>'Art. 121'!Q1758</f>
        <v>0</v>
      </c>
      <c r="AE1832" s="89">
        <f t="shared" si="306"/>
        <v>0</v>
      </c>
      <c r="AF1832">
        <f t="shared" si="307"/>
        <v>0</v>
      </c>
      <c r="AG1832" s="86">
        <f t="shared" si="308"/>
        <v>1</v>
      </c>
      <c r="AH1832" s="90">
        <f t="shared" si="309"/>
        <v>0</v>
      </c>
      <c r="AI1832" s="91">
        <f t="shared" si="310"/>
        <v>2.564102564102564E-2</v>
      </c>
      <c r="AJ1832" s="91">
        <f t="shared" si="311"/>
        <v>0</v>
      </c>
      <c r="AK1832" s="91">
        <f t="shared" si="312"/>
        <v>0</v>
      </c>
    </row>
    <row r="1833" spans="1:37" ht="25.4" customHeight="1" thickTop="1" thickBot="1" x14ac:dyDescent="0.3">
      <c r="A1833" s="320" t="s">
        <v>2010</v>
      </c>
      <c r="B1833" s="320"/>
      <c r="C1833" s="320"/>
      <c r="D1833" s="320"/>
      <c r="E1833" s="320"/>
      <c r="F1833" s="320"/>
      <c r="G1833" s="320"/>
      <c r="H1833" s="320"/>
      <c r="I1833" s="320"/>
      <c r="J1833" s="320"/>
      <c r="K1833" s="320"/>
      <c r="L1833" s="320"/>
      <c r="M1833" s="320"/>
      <c r="N1833" s="320"/>
      <c r="O1833" s="320"/>
      <c r="P1833" s="320"/>
      <c r="Q1833" s="320"/>
      <c r="R1833" s="320"/>
      <c r="S1833" s="320"/>
      <c r="T1833" s="320"/>
      <c r="U1833" s="320"/>
      <c r="V1833" s="320"/>
      <c r="W1833" s="320"/>
      <c r="X1833" s="320"/>
      <c r="Y1833" s="320"/>
      <c r="Z1833" s="320"/>
      <c r="AA1833" s="320"/>
      <c r="AB1833" s="320"/>
      <c r="AC1833" s="320"/>
      <c r="AD1833" s="88">
        <f>'Art. 121'!Q1759</f>
        <v>0</v>
      </c>
      <c r="AE1833" s="89">
        <f t="shared" si="306"/>
        <v>0</v>
      </c>
      <c r="AF1833">
        <f t="shared" si="307"/>
        <v>0</v>
      </c>
      <c r="AG1833" s="86">
        <f t="shared" si="308"/>
        <v>1</v>
      </c>
      <c r="AH1833" s="90">
        <f t="shared" si="309"/>
        <v>0</v>
      </c>
      <c r="AI1833" s="91">
        <f t="shared" si="310"/>
        <v>2.564102564102564E-2</v>
      </c>
      <c r="AJ1833" s="91">
        <f t="shared" si="311"/>
        <v>0</v>
      </c>
      <c r="AK1833" s="91">
        <f t="shared" si="312"/>
        <v>0</v>
      </c>
    </row>
    <row r="1834" spans="1:37" ht="25.4" customHeight="1" thickTop="1" thickBot="1" x14ac:dyDescent="0.3">
      <c r="A1834" s="320" t="s">
        <v>2012</v>
      </c>
      <c r="B1834" s="320"/>
      <c r="C1834" s="320"/>
      <c r="D1834" s="320"/>
      <c r="E1834" s="320"/>
      <c r="F1834" s="320"/>
      <c r="G1834" s="320"/>
      <c r="H1834" s="320"/>
      <c r="I1834" s="320"/>
      <c r="J1834" s="320"/>
      <c r="K1834" s="320"/>
      <c r="L1834" s="320"/>
      <c r="M1834" s="320"/>
      <c r="N1834" s="320"/>
      <c r="O1834" s="320"/>
      <c r="P1834" s="320"/>
      <c r="Q1834" s="320"/>
      <c r="R1834" s="320"/>
      <c r="S1834" s="320"/>
      <c r="T1834" s="320"/>
      <c r="U1834" s="320"/>
      <c r="V1834" s="320"/>
      <c r="W1834" s="320"/>
      <c r="X1834" s="320"/>
      <c r="Y1834" s="320"/>
      <c r="Z1834" s="320"/>
      <c r="AA1834" s="320"/>
      <c r="AB1834" s="320"/>
      <c r="AC1834" s="320"/>
      <c r="AD1834" s="88">
        <f>'Art. 121'!Q1760</f>
        <v>0</v>
      </c>
      <c r="AE1834" s="89">
        <f t="shared" si="306"/>
        <v>0</v>
      </c>
      <c r="AF1834">
        <f t="shared" si="307"/>
        <v>0</v>
      </c>
      <c r="AG1834" s="86">
        <f t="shared" si="308"/>
        <v>1</v>
      </c>
      <c r="AH1834" s="90">
        <f t="shared" si="309"/>
        <v>0</v>
      </c>
      <c r="AI1834" s="91">
        <f t="shared" si="310"/>
        <v>2.564102564102564E-2</v>
      </c>
      <c r="AJ1834" s="91">
        <f t="shared" si="311"/>
        <v>0</v>
      </c>
      <c r="AK1834" s="91">
        <f t="shared" si="312"/>
        <v>0</v>
      </c>
    </row>
    <row r="1835" spans="1:37" ht="25.4" customHeight="1" thickTop="1" thickBot="1" x14ac:dyDescent="0.3">
      <c r="A1835" s="320" t="s">
        <v>2706</v>
      </c>
      <c r="B1835" s="320"/>
      <c r="C1835" s="320"/>
      <c r="D1835" s="320"/>
      <c r="E1835" s="320"/>
      <c r="F1835" s="320"/>
      <c r="G1835" s="320"/>
      <c r="H1835" s="320"/>
      <c r="I1835" s="320"/>
      <c r="J1835" s="320"/>
      <c r="K1835" s="320"/>
      <c r="L1835" s="320"/>
      <c r="M1835" s="320"/>
      <c r="N1835" s="320"/>
      <c r="O1835" s="320"/>
      <c r="P1835" s="320"/>
      <c r="Q1835" s="320"/>
      <c r="R1835" s="320"/>
      <c r="S1835" s="320"/>
      <c r="T1835" s="320"/>
      <c r="U1835" s="320"/>
      <c r="V1835" s="320"/>
      <c r="W1835" s="320"/>
      <c r="X1835" s="320"/>
      <c r="Y1835" s="320"/>
      <c r="Z1835" s="320"/>
      <c r="AA1835" s="320"/>
      <c r="AB1835" s="320"/>
      <c r="AC1835" s="320"/>
      <c r="AD1835" s="88">
        <f>'Art. 121'!Q1761</f>
        <v>0</v>
      </c>
      <c r="AE1835" s="89">
        <f t="shared" si="306"/>
        <v>0</v>
      </c>
      <c r="AF1835">
        <f t="shared" si="307"/>
        <v>0</v>
      </c>
      <c r="AG1835" s="86">
        <f t="shared" si="308"/>
        <v>1</v>
      </c>
      <c r="AH1835" s="90">
        <f t="shared" si="309"/>
        <v>0</v>
      </c>
      <c r="AI1835" s="91">
        <f t="shared" si="310"/>
        <v>2.564102564102564E-2</v>
      </c>
      <c r="AJ1835" s="91">
        <f t="shared" si="311"/>
        <v>0</v>
      </c>
      <c r="AK1835" s="91">
        <f t="shared" si="312"/>
        <v>0</v>
      </c>
    </row>
    <row r="1836" spans="1:37" ht="25.4" customHeight="1" thickTop="1" thickBot="1" x14ac:dyDescent="0.3">
      <c r="A1836" s="321" t="s">
        <v>1666</v>
      </c>
      <c r="B1836" s="321"/>
      <c r="C1836" s="321"/>
      <c r="D1836" s="321"/>
      <c r="E1836" s="321"/>
      <c r="F1836" s="321"/>
      <c r="G1836" s="321"/>
      <c r="H1836" s="321"/>
      <c r="I1836" s="321"/>
      <c r="J1836" s="321"/>
      <c r="K1836" s="321"/>
      <c r="L1836" s="321"/>
      <c r="M1836" s="321"/>
      <c r="N1836" s="321"/>
      <c r="O1836" s="321"/>
      <c r="P1836" s="321"/>
      <c r="Q1836" s="321"/>
      <c r="R1836" s="321"/>
      <c r="S1836" s="321"/>
      <c r="T1836" s="321"/>
      <c r="U1836" s="321"/>
      <c r="V1836" s="321"/>
      <c r="W1836" s="321"/>
      <c r="X1836" s="321"/>
      <c r="Y1836" s="321"/>
      <c r="Z1836" s="321"/>
      <c r="AA1836" s="321"/>
      <c r="AB1836" s="321"/>
      <c r="AC1836" s="321"/>
      <c r="AD1836" s="88">
        <f>'Art. 121'!Q1762</f>
        <v>0</v>
      </c>
      <c r="AE1836" s="89">
        <f t="shared" si="306"/>
        <v>0</v>
      </c>
      <c r="AF1836">
        <f t="shared" si="307"/>
        <v>0</v>
      </c>
      <c r="AG1836" s="86">
        <f t="shared" si="308"/>
        <v>1</v>
      </c>
      <c r="AH1836" s="90">
        <f t="shared" si="309"/>
        <v>0</v>
      </c>
      <c r="AI1836" s="91">
        <f t="shared" si="310"/>
        <v>2.564102564102564E-2</v>
      </c>
      <c r="AJ1836" s="91">
        <f t="shared" si="311"/>
        <v>0</v>
      </c>
      <c r="AK1836" s="91">
        <f t="shared" si="312"/>
        <v>0</v>
      </c>
    </row>
    <row r="1837" spans="1:37" ht="25.4" customHeight="1" thickTop="1" thickBot="1" x14ac:dyDescent="0.3">
      <c r="A1837" s="320" t="s">
        <v>2016</v>
      </c>
      <c r="B1837" s="320"/>
      <c r="C1837" s="320"/>
      <c r="D1837" s="320"/>
      <c r="E1837" s="320"/>
      <c r="F1837" s="320"/>
      <c r="G1837" s="320"/>
      <c r="H1837" s="320"/>
      <c r="I1837" s="320"/>
      <c r="J1837" s="320"/>
      <c r="K1837" s="320"/>
      <c r="L1837" s="320"/>
      <c r="M1837" s="320"/>
      <c r="N1837" s="320"/>
      <c r="O1837" s="320"/>
      <c r="P1837" s="320"/>
      <c r="Q1837" s="320"/>
      <c r="R1837" s="320"/>
      <c r="S1837" s="320"/>
      <c r="T1837" s="320"/>
      <c r="U1837" s="320"/>
      <c r="V1837" s="320"/>
      <c r="W1837" s="320"/>
      <c r="X1837" s="320"/>
      <c r="Y1837" s="320"/>
      <c r="Z1837" s="320"/>
      <c r="AA1837" s="320"/>
      <c r="AB1837" s="320"/>
      <c r="AC1837" s="320"/>
      <c r="AD1837" s="88">
        <f>'Art. 121'!Q1763</f>
        <v>0</v>
      </c>
      <c r="AE1837" s="89">
        <f t="shared" si="306"/>
        <v>0</v>
      </c>
      <c r="AF1837">
        <f t="shared" si="307"/>
        <v>0</v>
      </c>
      <c r="AG1837" s="86">
        <f t="shared" si="308"/>
        <v>1</v>
      </c>
      <c r="AH1837" s="90">
        <f t="shared" si="309"/>
        <v>0</v>
      </c>
      <c r="AI1837" s="91">
        <f t="shared" si="310"/>
        <v>2.564102564102564E-2</v>
      </c>
      <c r="AJ1837" s="91">
        <f t="shared" si="311"/>
        <v>0</v>
      </c>
      <c r="AK1837" s="91">
        <f t="shared" si="312"/>
        <v>0</v>
      </c>
    </row>
    <row r="1838" spans="1:37" ht="25.4" customHeight="1" thickTop="1" thickBot="1" x14ac:dyDescent="0.3">
      <c r="A1838" s="320" t="s">
        <v>2018</v>
      </c>
      <c r="B1838" s="320"/>
      <c r="C1838" s="320"/>
      <c r="D1838" s="320"/>
      <c r="E1838" s="320"/>
      <c r="F1838" s="320"/>
      <c r="G1838" s="320"/>
      <c r="H1838" s="320"/>
      <c r="I1838" s="320"/>
      <c r="J1838" s="320"/>
      <c r="K1838" s="320"/>
      <c r="L1838" s="320"/>
      <c r="M1838" s="320"/>
      <c r="N1838" s="320"/>
      <c r="O1838" s="320"/>
      <c r="P1838" s="320"/>
      <c r="Q1838" s="320"/>
      <c r="R1838" s="320"/>
      <c r="S1838" s="320"/>
      <c r="T1838" s="320"/>
      <c r="U1838" s="320"/>
      <c r="V1838" s="320"/>
      <c r="W1838" s="320"/>
      <c r="X1838" s="320"/>
      <c r="Y1838" s="320"/>
      <c r="Z1838" s="320"/>
      <c r="AA1838" s="320"/>
      <c r="AB1838" s="320"/>
      <c r="AC1838" s="320"/>
      <c r="AD1838" s="88">
        <f>'Art. 121'!Q1764</f>
        <v>0</v>
      </c>
      <c r="AE1838" s="89">
        <f t="shared" si="306"/>
        <v>0</v>
      </c>
      <c r="AF1838">
        <f t="shared" si="307"/>
        <v>0</v>
      </c>
      <c r="AG1838" s="86">
        <f t="shared" si="308"/>
        <v>1</v>
      </c>
      <c r="AH1838" s="90">
        <f t="shared" si="309"/>
        <v>0</v>
      </c>
      <c r="AI1838" s="91">
        <f t="shared" si="310"/>
        <v>2.564102564102564E-2</v>
      </c>
      <c r="AJ1838" s="91">
        <f t="shared" si="311"/>
        <v>0</v>
      </c>
      <c r="AK1838" s="91">
        <f t="shared" si="312"/>
        <v>0</v>
      </c>
    </row>
    <row r="1839" spans="1:37" ht="25.4" customHeight="1" thickTop="1" thickBot="1" x14ac:dyDescent="0.3">
      <c r="A1839" s="320" t="s">
        <v>2020</v>
      </c>
      <c r="B1839" s="320"/>
      <c r="C1839" s="320"/>
      <c r="D1839" s="320"/>
      <c r="E1839" s="320"/>
      <c r="F1839" s="320"/>
      <c r="G1839" s="320"/>
      <c r="H1839" s="320"/>
      <c r="I1839" s="320"/>
      <c r="J1839" s="320"/>
      <c r="K1839" s="320"/>
      <c r="L1839" s="320"/>
      <c r="M1839" s="320"/>
      <c r="N1839" s="320"/>
      <c r="O1839" s="320"/>
      <c r="P1839" s="320"/>
      <c r="Q1839" s="320"/>
      <c r="R1839" s="320"/>
      <c r="S1839" s="320"/>
      <c r="T1839" s="320"/>
      <c r="U1839" s="320"/>
      <c r="V1839" s="320"/>
      <c r="W1839" s="320"/>
      <c r="X1839" s="320"/>
      <c r="Y1839" s="320"/>
      <c r="Z1839" s="320"/>
      <c r="AA1839" s="320"/>
      <c r="AB1839" s="320"/>
      <c r="AC1839" s="320"/>
      <c r="AD1839" s="88">
        <f>'Art. 121'!Q1765</f>
        <v>0</v>
      </c>
      <c r="AE1839" s="89">
        <f t="shared" si="306"/>
        <v>0</v>
      </c>
      <c r="AF1839">
        <f t="shared" si="307"/>
        <v>0</v>
      </c>
      <c r="AG1839" s="86">
        <f t="shared" si="308"/>
        <v>1</v>
      </c>
      <c r="AH1839" s="90">
        <f t="shared" si="309"/>
        <v>0</v>
      </c>
      <c r="AI1839" s="91">
        <f t="shared" si="310"/>
        <v>2.564102564102564E-2</v>
      </c>
      <c r="AJ1839" s="91">
        <f t="shared" si="311"/>
        <v>0</v>
      </c>
      <c r="AK1839" s="91">
        <f t="shared" si="312"/>
        <v>0</v>
      </c>
    </row>
    <row r="1840" spans="1:37" ht="25.4" customHeight="1" thickTop="1" thickBot="1" x14ac:dyDescent="0.3">
      <c r="A1840" s="321" t="s">
        <v>2022</v>
      </c>
      <c r="B1840" s="321"/>
      <c r="C1840" s="321"/>
      <c r="D1840" s="321"/>
      <c r="E1840" s="321"/>
      <c r="F1840" s="321"/>
      <c r="G1840" s="321"/>
      <c r="H1840" s="321"/>
      <c r="I1840" s="321"/>
      <c r="J1840" s="321"/>
      <c r="K1840" s="321"/>
      <c r="L1840" s="321"/>
      <c r="M1840" s="321"/>
      <c r="N1840" s="321"/>
      <c r="O1840" s="321"/>
      <c r="P1840" s="321"/>
      <c r="Q1840" s="321"/>
      <c r="R1840" s="321"/>
      <c r="S1840" s="321"/>
      <c r="T1840" s="321"/>
      <c r="U1840" s="321"/>
      <c r="V1840" s="321"/>
      <c r="W1840" s="321"/>
      <c r="X1840" s="321"/>
      <c r="Y1840" s="321"/>
      <c r="Z1840" s="321"/>
      <c r="AA1840" s="321"/>
      <c r="AB1840" s="321"/>
      <c r="AC1840" s="321"/>
      <c r="AD1840" s="88">
        <f>'Art. 121'!Q1766</f>
        <v>0</v>
      </c>
      <c r="AE1840" s="89">
        <f t="shared" si="306"/>
        <v>0</v>
      </c>
      <c r="AF1840">
        <f t="shared" si="307"/>
        <v>0</v>
      </c>
      <c r="AG1840" s="86">
        <f t="shared" si="308"/>
        <v>1</v>
      </c>
      <c r="AH1840" s="90">
        <f t="shared" si="309"/>
        <v>0</v>
      </c>
      <c r="AI1840" s="91">
        <f t="shared" si="310"/>
        <v>2.564102564102564E-2</v>
      </c>
      <c r="AJ1840" s="91">
        <f t="shared" si="311"/>
        <v>0</v>
      </c>
      <c r="AK1840" s="91">
        <f t="shared" si="312"/>
        <v>0</v>
      </c>
    </row>
    <row r="1841" spans="1:37" ht="25.4" customHeight="1" thickTop="1" x14ac:dyDescent="0.25">
      <c r="A1841" s="289" t="s">
        <v>2699</v>
      </c>
      <c r="B1841" s="289"/>
      <c r="C1841" s="289"/>
      <c r="D1841" s="289"/>
      <c r="E1841" s="289"/>
      <c r="F1841" s="289"/>
      <c r="G1841" s="289"/>
      <c r="H1841" s="289"/>
      <c r="I1841" s="289"/>
      <c r="J1841" s="289"/>
      <c r="K1841" s="289"/>
      <c r="L1841" s="289"/>
      <c r="M1841" s="289"/>
      <c r="N1841" s="289"/>
      <c r="O1841" s="289"/>
      <c r="P1841" s="289"/>
      <c r="Q1841" s="289"/>
      <c r="R1841" s="289"/>
      <c r="S1841" s="289"/>
      <c r="T1841" s="289"/>
      <c r="U1841" s="289"/>
      <c r="V1841" s="289"/>
      <c r="W1841" s="289"/>
      <c r="X1841" s="289"/>
      <c r="Y1841" s="289"/>
      <c r="Z1841" s="289"/>
      <c r="AA1841" s="289"/>
      <c r="AB1841" s="289"/>
      <c r="AC1841" s="289"/>
      <c r="AD1841" s="289"/>
      <c r="AE1841" s="89">
        <f>SUM(AE1802:AE1840)</f>
        <v>0</v>
      </c>
      <c r="AF1841" s="59"/>
      <c r="AG1841" s="92">
        <f>SUM(AG1802:AG1840)</f>
        <v>39</v>
      </c>
      <c r="AH1841" s="93"/>
      <c r="AI1841" s="94"/>
      <c r="AJ1841" s="94"/>
      <c r="AK1841" s="94"/>
    </row>
    <row r="1842" spans="1:37" ht="25.4" customHeight="1" x14ac:dyDescent="0.25">
      <c r="A1842" s="290" t="s">
        <v>2700</v>
      </c>
      <c r="B1842" s="290"/>
      <c r="C1842" s="290"/>
      <c r="D1842" s="290"/>
      <c r="E1842" s="290"/>
      <c r="F1842" s="290"/>
      <c r="G1842" s="290"/>
      <c r="H1842" s="290"/>
      <c r="I1842" s="290"/>
      <c r="J1842" s="290"/>
      <c r="K1842" s="290"/>
      <c r="L1842" s="290"/>
      <c r="M1842" s="290"/>
      <c r="N1842" s="290"/>
      <c r="O1842" s="290"/>
      <c r="P1842" s="290"/>
      <c r="Q1842" s="290"/>
      <c r="R1842" s="290"/>
      <c r="S1842" s="290"/>
      <c r="T1842" s="290"/>
      <c r="U1842" s="290"/>
      <c r="V1842" s="290"/>
      <c r="W1842" s="290"/>
      <c r="X1842" s="290"/>
      <c r="Y1842" s="290"/>
      <c r="Z1842" s="290"/>
      <c r="AA1842" s="290"/>
      <c r="AB1842" s="290"/>
      <c r="AC1842" s="290"/>
      <c r="AD1842" s="290"/>
      <c r="AE1842" s="89">
        <f>AE1841/$AE$23*100</f>
        <v>0</v>
      </c>
      <c r="AF1842" s="59"/>
      <c r="AG1842" s="92"/>
      <c r="AH1842" s="93"/>
      <c r="AI1842" s="94"/>
      <c r="AJ1842" s="94"/>
      <c r="AK1842" s="94"/>
    </row>
    <row r="1843" spans="1:37" ht="25.4" customHeight="1" thickBot="1" x14ac:dyDescent="0.3">
      <c r="A1843" s="70"/>
      <c r="B1843" s="70"/>
      <c r="C1843" s="70"/>
      <c r="D1843" s="70"/>
      <c r="E1843" s="70"/>
      <c r="F1843" s="70"/>
      <c r="G1843" s="70"/>
      <c r="H1843" s="70"/>
      <c r="I1843" s="70"/>
      <c r="J1843" s="70"/>
      <c r="K1843" s="70"/>
      <c r="L1843" s="70"/>
      <c r="M1843" s="70"/>
      <c r="N1843" s="70"/>
      <c r="O1843" s="70"/>
      <c r="P1843" s="70"/>
      <c r="Q1843" s="95"/>
      <c r="R1843" s="70"/>
      <c r="S1843" s="70"/>
      <c r="T1843" s="70"/>
      <c r="U1843" s="70"/>
      <c r="V1843" s="70"/>
      <c r="W1843" s="70"/>
      <c r="X1843" s="70"/>
      <c r="Y1843" s="70"/>
      <c r="Z1843" s="70"/>
      <c r="AA1843" s="70"/>
      <c r="AB1843" s="70"/>
      <c r="AC1843" s="70"/>
      <c r="AD1843" s="96"/>
      <c r="AE1843" s="96"/>
    </row>
    <row r="1844" spans="1:37" ht="25.4" customHeight="1" thickTop="1" thickBot="1" x14ac:dyDescent="0.3">
      <c r="A1844" s="291" t="s">
        <v>124</v>
      </c>
      <c r="B1844" s="291"/>
      <c r="C1844" s="291"/>
      <c r="D1844" s="291"/>
      <c r="E1844" s="291"/>
      <c r="F1844" s="291"/>
      <c r="G1844" s="291"/>
      <c r="H1844" s="291"/>
      <c r="I1844" s="291"/>
      <c r="J1844" s="291"/>
      <c r="K1844" s="291"/>
      <c r="L1844" s="291"/>
      <c r="M1844" s="291"/>
      <c r="N1844" s="291"/>
      <c r="O1844" s="291"/>
      <c r="P1844" s="291"/>
      <c r="Q1844" s="291"/>
      <c r="R1844" s="291"/>
      <c r="S1844" s="291"/>
      <c r="T1844" s="291"/>
      <c r="U1844" s="291"/>
      <c r="V1844" s="291"/>
      <c r="W1844" s="291"/>
      <c r="X1844" s="291"/>
      <c r="Y1844" s="291"/>
      <c r="Z1844" s="291"/>
      <c r="AA1844" s="291"/>
      <c r="AB1844" s="291"/>
      <c r="AC1844" s="291"/>
      <c r="AD1844" s="104" t="s">
        <v>65</v>
      </c>
      <c r="AE1844" s="105" t="s">
        <v>9</v>
      </c>
      <c r="AF1844" s="86" t="s">
        <v>330</v>
      </c>
      <c r="AG1844" s="86" t="s">
        <v>331</v>
      </c>
      <c r="AH1844" s="86" t="s">
        <v>332</v>
      </c>
      <c r="AI1844" s="87" t="s">
        <v>333</v>
      </c>
      <c r="AJ1844" s="86"/>
      <c r="AK1844" s="87" t="s">
        <v>334</v>
      </c>
    </row>
    <row r="1845" spans="1:37" ht="25.4" customHeight="1" thickTop="1" thickBot="1" x14ac:dyDescent="0.3">
      <c r="A1845" s="320" t="s">
        <v>2024</v>
      </c>
      <c r="B1845" s="320"/>
      <c r="C1845" s="320"/>
      <c r="D1845" s="320"/>
      <c r="E1845" s="320"/>
      <c r="F1845" s="320"/>
      <c r="G1845" s="320"/>
      <c r="H1845" s="320"/>
      <c r="I1845" s="320"/>
      <c r="J1845" s="320"/>
      <c r="K1845" s="320"/>
      <c r="L1845" s="320"/>
      <c r="M1845" s="320"/>
      <c r="N1845" s="320"/>
      <c r="O1845" s="320"/>
      <c r="P1845" s="320"/>
      <c r="Q1845" s="320"/>
      <c r="R1845" s="320"/>
      <c r="S1845" s="320"/>
      <c r="T1845" s="320"/>
      <c r="U1845" s="320"/>
      <c r="V1845" s="320"/>
      <c r="W1845" s="320"/>
      <c r="X1845" s="320"/>
      <c r="Y1845" s="320"/>
      <c r="Z1845" s="320"/>
      <c r="AA1845" s="320"/>
      <c r="AB1845" s="320"/>
      <c r="AC1845" s="320"/>
      <c r="AD1845" s="88">
        <f>'Art. 121'!Q1769</f>
        <v>0</v>
      </c>
      <c r="AE1845" s="89">
        <f>IF(AG1845=1,AK1845,AG1845)</f>
        <v>0</v>
      </c>
      <c r="AF1845">
        <f>AD1845/2</f>
        <v>0</v>
      </c>
      <c r="AG1845" s="86">
        <f>IF(AND(AF1845&gt;=0,AF1845&lt;=1),1,"No aplica")</f>
        <v>1</v>
      </c>
      <c r="AH1845" s="90">
        <f>AD1845/(AG1845*2)</f>
        <v>0</v>
      </c>
      <c r="AI1845" s="91">
        <f>IF(AG1845=1,AG1845/$AG$1850,"No aplica")</f>
        <v>0.2</v>
      </c>
      <c r="AJ1845" s="91">
        <f>AF1845*AI1845</f>
        <v>0</v>
      </c>
      <c r="AK1845" s="91">
        <f>AJ1845*$AE$23</f>
        <v>0</v>
      </c>
    </row>
    <row r="1846" spans="1:37" ht="25.4" customHeight="1" thickTop="1" thickBot="1" x14ac:dyDescent="0.3">
      <c r="A1846" s="320" t="s">
        <v>2026</v>
      </c>
      <c r="B1846" s="320"/>
      <c r="C1846" s="320"/>
      <c r="D1846" s="320"/>
      <c r="E1846" s="320"/>
      <c r="F1846" s="320"/>
      <c r="G1846" s="320"/>
      <c r="H1846" s="320"/>
      <c r="I1846" s="320"/>
      <c r="J1846" s="320"/>
      <c r="K1846" s="320"/>
      <c r="L1846" s="320"/>
      <c r="M1846" s="320"/>
      <c r="N1846" s="320"/>
      <c r="O1846" s="320"/>
      <c r="P1846" s="320"/>
      <c r="Q1846" s="320"/>
      <c r="R1846" s="320"/>
      <c r="S1846" s="320"/>
      <c r="T1846" s="320"/>
      <c r="U1846" s="320"/>
      <c r="V1846" s="320"/>
      <c r="W1846" s="320"/>
      <c r="X1846" s="320"/>
      <c r="Y1846" s="320"/>
      <c r="Z1846" s="320"/>
      <c r="AA1846" s="320"/>
      <c r="AB1846" s="320"/>
      <c r="AC1846" s="320"/>
      <c r="AD1846" s="88">
        <f>'Art. 121'!Q1770</f>
        <v>0</v>
      </c>
      <c r="AE1846" s="89">
        <f>IF(AG1846=1,AK1846,AG1846)</f>
        <v>0</v>
      </c>
      <c r="AF1846">
        <f>AD1846/2</f>
        <v>0</v>
      </c>
      <c r="AG1846" s="86">
        <f>IF(AND(AF1846&gt;=0,AF1846&lt;=1),1,"No aplica")</f>
        <v>1</v>
      </c>
      <c r="AH1846" s="90">
        <f>AD1846/(AG1846*2)</f>
        <v>0</v>
      </c>
      <c r="AI1846" s="91">
        <f>IF(AG1846=1,AG1846/$AG$1850,"No aplica")</f>
        <v>0.2</v>
      </c>
      <c r="AJ1846" s="91">
        <f>AF1846*AI1846</f>
        <v>0</v>
      </c>
      <c r="AK1846" s="91">
        <f>AJ1846*$AE$23</f>
        <v>0</v>
      </c>
    </row>
    <row r="1847" spans="1:37" ht="25.4" customHeight="1" thickTop="1" thickBot="1" x14ac:dyDescent="0.3">
      <c r="A1847" s="320" t="s">
        <v>2028</v>
      </c>
      <c r="B1847" s="320"/>
      <c r="C1847" s="320"/>
      <c r="D1847" s="320"/>
      <c r="E1847" s="320"/>
      <c r="F1847" s="320"/>
      <c r="G1847" s="320"/>
      <c r="H1847" s="320"/>
      <c r="I1847" s="320"/>
      <c r="J1847" s="320"/>
      <c r="K1847" s="320"/>
      <c r="L1847" s="320"/>
      <c r="M1847" s="320"/>
      <c r="N1847" s="320"/>
      <c r="O1847" s="320"/>
      <c r="P1847" s="320"/>
      <c r="Q1847" s="320"/>
      <c r="R1847" s="320"/>
      <c r="S1847" s="320"/>
      <c r="T1847" s="320"/>
      <c r="U1847" s="320"/>
      <c r="V1847" s="320"/>
      <c r="W1847" s="320"/>
      <c r="X1847" s="320"/>
      <c r="Y1847" s="320"/>
      <c r="Z1847" s="320"/>
      <c r="AA1847" s="320"/>
      <c r="AB1847" s="320"/>
      <c r="AC1847" s="320"/>
      <c r="AD1847" s="88">
        <f>'Art. 121'!Q1771</f>
        <v>0</v>
      </c>
      <c r="AE1847" s="89">
        <f>IF(AG1847=1,AK1847,AG1847)</f>
        <v>0</v>
      </c>
      <c r="AF1847">
        <f>AD1847/2</f>
        <v>0</v>
      </c>
      <c r="AG1847" s="86">
        <f>IF(AND(AF1847&gt;=0,AF1847&lt;=1),1,"No aplica")</f>
        <v>1</v>
      </c>
      <c r="AH1847" s="90">
        <f>AD1847/(AG1847*2)</f>
        <v>0</v>
      </c>
      <c r="AI1847" s="91">
        <f>IF(AG1847=1,AG1847/$AG$1850,"No aplica")</f>
        <v>0.2</v>
      </c>
      <c r="AJ1847" s="91">
        <f>AF1847*AI1847</f>
        <v>0</v>
      </c>
      <c r="AK1847" s="91">
        <f>AJ1847*$AE$23</f>
        <v>0</v>
      </c>
    </row>
    <row r="1848" spans="1:37" ht="25.4" customHeight="1" thickTop="1" thickBot="1" x14ac:dyDescent="0.3">
      <c r="A1848" s="320" t="s">
        <v>2030</v>
      </c>
      <c r="B1848" s="320"/>
      <c r="C1848" s="320"/>
      <c r="D1848" s="320"/>
      <c r="E1848" s="320"/>
      <c r="F1848" s="320"/>
      <c r="G1848" s="320"/>
      <c r="H1848" s="320"/>
      <c r="I1848" s="320"/>
      <c r="J1848" s="320"/>
      <c r="K1848" s="320"/>
      <c r="L1848" s="320"/>
      <c r="M1848" s="320"/>
      <c r="N1848" s="320"/>
      <c r="O1848" s="320"/>
      <c r="P1848" s="320"/>
      <c r="Q1848" s="320"/>
      <c r="R1848" s="320"/>
      <c r="S1848" s="320"/>
      <c r="T1848" s="320"/>
      <c r="U1848" s="320"/>
      <c r="V1848" s="320"/>
      <c r="W1848" s="320"/>
      <c r="X1848" s="320"/>
      <c r="Y1848" s="320"/>
      <c r="Z1848" s="320"/>
      <c r="AA1848" s="320"/>
      <c r="AB1848" s="320"/>
      <c r="AC1848" s="320"/>
      <c r="AD1848" s="88">
        <f>'Art. 121'!Q1772</f>
        <v>0</v>
      </c>
      <c r="AE1848" s="89">
        <f>IF(AG1848=1,AK1848,AG1848)</f>
        <v>0</v>
      </c>
      <c r="AF1848">
        <f>AD1848/2</f>
        <v>0</v>
      </c>
      <c r="AG1848" s="86">
        <f>IF(AND(AF1848&gt;=0,AF1848&lt;=1),1,"No aplica")</f>
        <v>1</v>
      </c>
      <c r="AH1848" s="90">
        <f>AD1848/(AG1848*2)</f>
        <v>0</v>
      </c>
      <c r="AI1848" s="91">
        <f>IF(AG1848=1,AG1848/$AG$1850,"No aplica")</f>
        <v>0.2</v>
      </c>
      <c r="AJ1848" s="91">
        <f>AF1848*AI1848</f>
        <v>0</v>
      </c>
      <c r="AK1848" s="91">
        <f>AJ1848*$AE$23</f>
        <v>0</v>
      </c>
    </row>
    <row r="1849" spans="1:37" ht="25.4" customHeight="1" thickTop="1" thickBot="1" x14ac:dyDescent="0.3">
      <c r="A1849" s="320" t="s">
        <v>2032</v>
      </c>
      <c r="B1849" s="320"/>
      <c r="C1849" s="320"/>
      <c r="D1849" s="320"/>
      <c r="E1849" s="320"/>
      <c r="F1849" s="320"/>
      <c r="G1849" s="320"/>
      <c r="H1849" s="320"/>
      <c r="I1849" s="320"/>
      <c r="J1849" s="320"/>
      <c r="K1849" s="320"/>
      <c r="L1849" s="320"/>
      <c r="M1849" s="320"/>
      <c r="N1849" s="320"/>
      <c r="O1849" s="320"/>
      <c r="P1849" s="320"/>
      <c r="Q1849" s="320"/>
      <c r="R1849" s="320"/>
      <c r="S1849" s="320"/>
      <c r="T1849" s="320"/>
      <c r="U1849" s="320"/>
      <c r="V1849" s="320"/>
      <c r="W1849" s="320"/>
      <c r="X1849" s="320"/>
      <c r="Y1849" s="320"/>
      <c r="Z1849" s="320"/>
      <c r="AA1849" s="320"/>
      <c r="AB1849" s="320"/>
      <c r="AC1849" s="320"/>
      <c r="AD1849" s="88">
        <f>'Art. 121'!Q1773</f>
        <v>0</v>
      </c>
      <c r="AE1849" s="89">
        <f>IF(AG1849=1,AK1849,AG1849)</f>
        <v>0</v>
      </c>
      <c r="AF1849">
        <f>AD1849/2</f>
        <v>0</v>
      </c>
      <c r="AG1849" s="86">
        <f>IF(AND(AF1849&gt;=0,AF1849&lt;=1),1,"No aplica")</f>
        <v>1</v>
      </c>
      <c r="AH1849" s="90">
        <f>AD1849/(AG1849*2)</f>
        <v>0</v>
      </c>
      <c r="AI1849" s="91">
        <f>IF(AG1849=1,AG1849/$AG$1850,"No aplica")</f>
        <v>0.2</v>
      </c>
      <c r="AJ1849" s="91">
        <f>AF1849*AI1849</f>
        <v>0</v>
      </c>
      <c r="AK1849" s="91">
        <f>AJ1849*$AE$23</f>
        <v>0</v>
      </c>
    </row>
    <row r="1850" spans="1:37" ht="25.4" customHeight="1" thickTop="1" x14ac:dyDescent="0.25">
      <c r="A1850" s="289" t="s">
        <v>2701</v>
      </c>
      <c r="B1850" s="289"/>
      <c r="C1850" s="289"/>
      <c r="D1850" s="289"/>
      <c r="E1850" s="289"/>
      <c r="F1850" s="289"/>
      <c r="G1850" s="289"/>
      <c r="H1850" s="289"/>
      <c r="I1850" s="289"/>
      <c r="J1850" s="289"/>
      <c r="K1850" s="289"/>
      <c r="L1850" s="289"/>
      <c r="M1850" s="289"/>
      <c r="N1850" s="289"/>
      <c r="O1850" s="289"/>
      <c r="P1850" s="289"/>
      <c r="Q1850" s="289"/>
      <c r="R1850" s="289"/>
      <c r="S1850" s="289"/>
      <c r="T1850" s="289"/>
      <c r="U1850" s="289"/>
      <c r="V1850" s="289"/>
      <c r="W1850" s="289"/>
      <c r="X1850" s="289"/>
      <c r="Y1850" s="289"/>
      <c r="Z1850" s="289"/>
      <c r="AA1850" s="289"/>
      <c r="AB1850" s="289"/>
      <c r="AC1850" s="289"/>
      <c r="AD1850" s="289"/>
      <c r="AE1850" s="89">
        <f>SUM(AE1843:AE1849)</f>
        <v>0</v>
      </c>
      <c r="AF1850" s="59"/>
      <c r="AG1850" s="92">
        <f>SUM(AG1845:AG1849)</f>
        <v>5</v>
      </c>
      <c r="AH1850" s="93"/>
      <c r="AI1850" s="94"/>
      <c r="AJ1850" s="94"/>
      <c r="AK1850" s="94"/>
    </row>
    <row r="1851" spans="1:37" ht="25.4" customHeight="1" x14ac:dyDescent="0.25">
      <c r="A1851" s="290" t="s">
        <v>2702</v>
      </c>
      <c r="B1851" s="290"/>
      <c r="C1851" s="290"/>
      <c r="D1851" s="290"/>
      <c r="E1851" s="290"/>
      <c r="F1851" s="290"/>
      <c r="G1851" s="290"/>
      <c r="H1851" s="290"/>
      <c r="I1851" s="290"/>
      <c r="J1851" s="290"/>
      <c r="K1851" s="290"/>
      <c r="L1851" s="290"/>
      <c r="M1851" s="290"/>
      <c r="N1851" s="290"/>
      <c r="O1851" s="290"/>
      <c r="P1851" s="290"/>
      <c r="Q1851" s="290"/>
      <c r="R1851" s="290"/>
      <c r="S1851" s="290"/>
      <c r="T1851" s="290"/>
      <c r="U1851" s="290"/>
      <c r="V1851" s="290"/>
      <c r="W1851" s="290"/>
      <c r="X1851" s="290"/>
      <c r="Y1851" s="290"/>
      <c r="Z1851" s="290"/>
      <c r="AA1851" s="290"/>
      <c r="AB1851" s="290"/>
      <c r="AC1851" s="290"/>
      <c r="AD1851" s="290"/>
      <c r="AE1851" s="89">
        <f>AE1850/$AE$23*100</f>
        <v>0</v>
      </c>
      <c r="AF1851" s="59"/>
      <c r="AG1851" s="92"/>
      <c r="AH1851" s="93"/>
      <c r="AI1851" s="94"/>
      <c r="AJ1851" s="94"/>
      <c r="AK1851" s="94"/>
    </row>
    <row r="1852" spans="1:37" ht="25.4" customHeight="1" x14ac:dyDescent="0.25">
      <c r="A1852" s="100"/>
      <c r="B1852" s="100"/>
      <c r="C1852" s="100"/>
      <c r="D1852" s="100"/>
      <c r="E1852" s="100"/>
      <c r="F1852" s="100"/>
      <c r="G1852" s="100"/>
      <c r="H1852" s="100"/>
      <c r="I1852" s="100"/>
      <c r="J1852" s="100"/>
      <c r="K1852" s="100"/>
      <c r="L1852" s="100"/>
      <c r="M1852" s="100"/>
      <c r="N1852" s="100"/>
      <c r="O1852" s="100"/>
      <c r="P1852" s="100"/>
      <c r="Q1852" s="95"/>
      <c r="R1852" s="100"/>
      <c r="S1852" s="100"/>
      <c r="T1852" s="100"/>
      <c r="U1852" s="100"/>
      <c r="V1852" s="100"/>
      <c r="W1852" s="100"/>
      <c r="X1852" s="100"/>
      <c r="Y1852" s="100"/>
      <c r="Z1852" s="100"/>
      <c r="AA1852" s="100"/>
      <c r="AB1852" s="100"/>
      <c r="AC1852" s="100"/>
      <c r="AD1852" s="96"/>
      <c r="AE1852" s="96"/>
    </row>
    <row r="1853" spans="1:37" ht="25.4" customHeight="1" x14ac:dyDescent="0.25">
      <c r="A1853" s="100"/>
      <c r="B1853" s="100"/>
      <c r="C1853" s="100"/>
      <c r="D1853" s="100"/>
      <c r="E1853" s="100"/>
      <c r="F1853" s="100"/>
      <c r="G1853" s="100"/>
      <c r="H1853" s="100"/>
      <c r="I1853" s="100"/>
      <c r="J1853" s="100"/>
      <c r="K1853" s="100"/>
      <c r="L1853" s="100"/>
      <c r="M1853" s="100"/>
      <c r="N1853" s="100"/>
      <c r="O1853" s="100"/>
      <c r="P1853" s="100"/>
      <c r="Q1853" s="95"/>
      <c r="R1853" s="100"/>
      <c r="S1853" s="100"/>
      <c r="T1853" s="100"/>
      <c r="U1853" s="100"/>
      <c r="V1853" s="100"/>
      <c r="W1853" s="100"/>
      <c r="X1853" s="100"/>
      <c r="Y1853" s="100"/>
      <c r="Z1853" s="100"/>
      <c r="AA1853" s="100"/>
      <c r="AB1853" s="100"/>
      <c r="AC1853" s="100"/>
      <c r="AD1853" s="96"/>
      <c r="AE1853" s="96"/>
    </row>
    <row r="1854" spans="1:37" ht="25.4" customHeight="1" x14ac:dyDescent="0.25">
      <c r="A1854" s="337" t="s">
        <v>2033</v>
      </c>
      <c r="B1854" s="337"/>
      <c r="C1854" s="337"/>
      <c r="D1854" s="337"/>
      <c r="E1854" s="337"/>
      <c r="F1854" s="337"/>
      <c r="G1854" s="337"/>
      <c r="H1854" s="337"/>
      <c r="I1854" s="337"/>
      <c r="J1854" s="337"/>
      <c r="K1854" s="337"/>
      <c r="L1854" s="337"/>
      <c r="M1854" s="337"/>
      <c r="N1854" s="337"/>
      <c r="O1854" s="337"/>
      <c r="P1854" s="337"/>
      <c r="Q1854" s="337"/>
      <c r="R1854" s="337"/>
      <c r="S1854" s="337"/>
      <c r="T1854" s="337"/>
      <c r="U1854" s="337"/>
      <c r="V1854" s="337"/>
      <c r="W1854" s="337"/>
      <c r="X1854" s="337"/>
      <c r="Y1854" s="337"/>
      <c r="Z1854" s="337"/>
      <c r="AA1854" s="337"/>
      <c r="AB1854" s="337"/>
      <c r="AC1854" s="337"/>
      <c r="AD1854" s="82"/>
      <c r="AE1854" s="82"/>
    </row>
    <row r="1855" spans="1:37" ht="25.4" customHeight="1" x14ac:dyDescent="0.25">
      <c r="A1855" s="101"/>
      <c r="B1855" s="102"/>
      <c r="C1855" s="102"/>
      <c r="D1855" s="102"/>
      <c r="E1855" s="102"/>
      <c r="F1855" s="102"/>
      <c r="G1855" s="102"/>
      <c r="H1855" s="102"/>
      <c r="I1855" s="102"/>
      <c r="J1855" s="102"/>
      <c r="K1855" s="102"/>
      <c r="L1855" s="102"/>
      <c r="M1855" s="102"/>
      <c r="N1855" s="102"/>
      <c r="O1855" s="102"/>
      <c r="P1855" s="102"/>
      <c r="Q1855" s="103"/>
      <c r="R1855" s="102"/>
      <c r="S1855" s="102"/>
      <c r="T1855" s="102"/>
      <c r="U1855" s="102"/>
      <c r="V1855" s="102"/>
      <c r="W1855" s="102"/>
      <c r="X1855" s="102"/>
      <c r="Y1855" s="102"/>
      <c r="Z1855" s="102"/>
      <c r="AA1855" s="102"/>
      <c r="AB1855" s="102"/>
      <c r="AC1855" s="102"/>
      <c r="AD1855" s="83"/>
      <c r="AE1855" s="83"/>
    </row>
    <row r="1856" spans="1:37" ht="25.4" customHeight="1" thickBot="1" x14ac:dyDescent="0.3">
      <c r="A1856" s="70"/>
      <c r="B1856" s="70"/>
      <c r="C1856" s="70"/>
      <c r="D1856" s="70"/>
      <c r="E1856" s="70"/>
      <c r="F1856" s="70"/>
      <c r="G1856" s="70"/>
      <c r="H1856" s="70"/>
      <c r="I1856" s="70"/>
      <c r="J1856" s="70"/>
      <c r="K1856" s="70"/>
      <c r="L1856" s="70"/>
      <c r="M1856" s="70"/>
      <c r="N1856" s="70"/>
      <c r="O1856" s="70"/>
      <c r="P1856" s="70"/>
      <c r="Q1856" s="95"/>
      <c r="R1856" s="70"/>
      <c r="S1856" s="70"/>
      <c r="T1856" s="70"/>
      <c r="U1856" s="70"/>
      <c r="V1856" s="70"/>
      <c r="W1856" s="70"/>
      <c r="X1856" s="70"/>
      <c r="Y1856" s="70"/>
      <c r="Z1856" s="70"/>
      <c r="AA1856" s="70"/>
      <c r="AB1856" s="70"/>
      <c r="AC1856" s="70"/>
      <c r="AD1856" s="96"/>
      <c r="AE1856" s="96"/>
    </row>
    <row r="1857" spans="1:37" ht="25.4" customHeight="1" thickTop="1" thickBot="1" x14ac:dyDescent="0.3">
      <c r="A1857" s="292" t="s">
        <v>44</v>
      </c>
      <c r="B1857" s="292"/>
      <c r="C1857" s="292"/>
      <c r="D1857" s="292"/>
      <c r="E1857" s="292"/>
      <c r="F1857" s="292"/>
      <c r="G1857" s="292"/>
      <c r="H1857" s="292"/>
      <c r="I1857" s="292"/>
      <c r="J1857" s="292"/>
      <c r="K1857" s="292"/>
      <c r="L1857" s="292"/>
      <c r="M1857" s="292"/>
      <c r="N1857" s="292"/>
      <c r="O1857" s="292"/>
      <c r="P1857" s="292"/>
      <c r="Q1857" s="292"/>
      <c r="R1857" s="292"/>
      <c r="S1857" s="292"/>
      <c r="T1857" s="292"/>
      <c r="U1857" s="292"/>
      <c r="V1857" s="292"/>
      <c r="W1857" s="292"/>
      <c r="X1857" s="292"/>
      <c r="Y1857" s="292"/>
      <c r="Z1857" s="292"/>
      <c r="AA1857" s="292"/>
      <c r="AB1857" s="292"/>
      <c r="AC1857" s="292"/>
      <c r="AD1857" s="63" t="s">
        <v>65</v>
      </c>
      <c r="AE1857" s="211" t="s">
        <v>9</v>
      </c>
      <c r="AF1857" s="86" t="s">
        <v>330</v>
      </c>
      <c r="AG1857" s="86" t="s">
        <v>331</v>
      </c>
      <c r="AH1857" s="86" t="s">
        <v>332</v>
      </c>
      <c r="AI1857" s="87" t="s">
        <v>333</v>
      </c>
      <c r="AJ1857" s="86"/>
      <c r="AK1857" s="87" t="s">
        <v>334</v>
      </c>
    </row>
    <row r="1858" spans="1:37" ht="25.4" customHeight="1" thickTop="1" thickBot="1" x14ac:dyDescent="0.3">
      <c r="A1858" s="320" t="s">
        <v>1332</v>
      </c>
      <c r="B1858" s="320"/>
      <c r="C1858" s="320"/>
      <c r="D1858" s="320"/>
      <c r="E1858" s="320"/>
      <c r="F1858" s="320"/>
      <c r="G1858" s="320"/>
      <c r="H1858" s="320"/>
      <c r="I1858" s="320"/>
      <c r="J1858" s="320"/>
      <c r="K1858" s="320"/>
      <c r="L1858" s="320"/>
      <c r="M1858" s="320"/>
      <c r="N1858" s="320"/>
      <c r="O1858" s="320"/>
      <c r="P1858" s="320"/>
      <c r="Q1858" s="320"/>
      <c r="R1858" s="320"/>
      <c r="S1858" s="320"/>
      <c r="T1858" s="320"/>
      <c r="U1858" s="320"/>
      <c r="V1858" s="320"/>
      <c r="W1858" s="320"/>
      <c r="X1858" s="320"/>
      <c r="Y1858" s="320"/>
      <c r="Z1858" s="320"/>
      <c r="AA1858" s="320"/>
      <c r="AB1858" s="320"/>
      <c r="AC1858" s="320"/>
      <c r="AD1858" s="88">
        <f>'Art. 121'!Q1782</f>
        <v>0</v>
      </c>
      <c r="AE1858" s="89">
        <f t="shared" ref="AE1858:AE1868" si="313">IF(AG1858=1,AK1858,AG1858)</f>
        <v>0</v>
      </c>
      <c r="AF1858">
        <f t="shared" ref="AF1858:AF1868" si="314">AD1858/2</f>
        <v>0</v>
      </c>
      <c r="AG1858" s="86">
        <f t="shared" ref="AG1858:AG1868" si="315">IF(AND(AF1858&gt;=0,AF1858&lt;=1),1,"No aplica")</f>
        <v>1</v>
      </c>
      <c r="AH1858" s="90">
        <f t="shared" ref="AH1858:AH1868" si="316">AD1858/(AG1858*2)</f>
        <v>0</v>
      </c>
      <c r="AI1858" s="91">
        <f t="shared" ref="AI1858:AI1868" si="317">IF(AG1858=1,AG1858/$AG$1869,"No aplica")</f>
        <v>9.0909090909090912E-2</v>
      </c>
      <c r="AJ1858" s="91">
        <f t="shared" ref="AJ1858:AJ1868" si="318">AF1858*AI1858</f>
        <v>0</v>
      </c>
      <c r="AK1858" s="91">
        <f t="shared" ref="AK1858:AK1868" si="319">AJ1858*$AE$23</f>
        <v>0</v>
      </c>
    </row>
    <row r="1859" spans="1:37" ht="25.4" customHeight="1" thickTop="1" thickBot="1" x14ac:dyDescent="0.3">
      <c r="A1859" s="320" t="s">
        <v>1334</v>
      </c>
      <c r="B1859" s="320"/>
      <c r="C1859" s="320"/>
      <c r="D1859" s="320"/>
      <c r="E1859" s="320"/>
      <c r="F1859" s="320"/>
      <c r="G1859" s="320"/>
      <c r="H1859" s="320"/>
      <c r="I1859" s="320"/>
      <c r="J1859" s="320"/>
      <c r="K1859" s="320"/>
      <c r="L1859" s="320"/>
      <c r="M1859" s="320"/>
      <c r="N1859" s="320"/>
      <c r="O1859" s="320"/>
      <c r="P1859" s="320"/>
      <c r="Q1859" s="320"/>
      <c r="R1859" s="320"/>
      <c r="S1859" s="320"/>
      <c r="T1859" s="320"/>
      <c r="U1859" s="320"/>
      <c r="V1859" s="320"/>
      <c r="W1859" s="320"/>
      <c r="X1859" s="320"/>
      <c r="Y1859" s="320"/>
      <c r="Z1859" s="320"/>
      <c r="AA1859" s="320"/>
      <c r="AB1859" s="320"/>
      <c r="AC1859" s="320"/>
      <c r="AD1859" s="88">
        <f>'Art. 121'!Q1783</f>
        <v>0</v>
      </c>
      <c r="AE1859" s="89">
        <f t="shared" si="313"/>
        <v>0</v>
      </c>
      <c r="AF1859">
        <f t="shared" si="314"/>
        <v>0</v>
      </c>
      <c r="AG1859" s="86">
        <f t="shared" si="315"/>
        <v>1</v>
      </c>
      <c r="AH1859" s="90">
        <f t="shared" si="316"/>
        <v>0</v>
      </c>
      <c r="AI1859" s="91">
        <f t="shared" si="317"/>
        <v>9.0909090909090912E-2</v>
      </c>
      <c r="AJ1859" s="91">
        <f t="shared" si="318"/>
        <v>0</v>
      </c>
      <c r="AK1859" s="91">
        <f t="shared" si="319"/>
        <v>0</v>
      </c>
    </row>
    <row r="1860" spans="1:37" ht="25.4" customHeight="1" thickTop="1" thickBot="1" x14ac:dyDescent="0.3">
      <c r="A1860" s="320" t="s">
        <v>2037</v>
      </c>
      <c r="B1860" s="320"/>
      <c r="C1860" s="320"/>
      <c r="D1860" s="320"/>
      <c r="E1860" s="320"/>
      <c r="F1860" s="320"/>
      <c r="G1860" s="320"/>
      <c r="H1860" s="320"/>
      <c r="I1860" s="320"/>
      <c r="J1860" s="320"/>
      <c r="K1860" s="320"/>
      <c r="L1860" s="320"/>
      <c r="M1860" s="320"/>
      <c r="N1860" s="320"/>
      <c r="O1860" s="320"/>
      <c r="P1860" s="320"/>
      <c r="Q1860" s="320"/>
      <c r="R1860" s="320"/>
      <c r="S1860" s="320"/>
      <c r="T1860" s="320"/>
      <c r="U1860" s="320"/>
      <c r="V1860" s="320"/>
      <c r="W1860" s="320"/>
      <c r="X1860" s="320"/>
      <c r="Y1860" s="320"/>
      <c r="Z1860" s="320"/>
      <c r="AA1860" s="320"/>
      <c r="AB1860" s="320"/>
      <c r="AC1860" s="320"/>
      <c r="AD1860" s="88">
        <f>'Art. 121'!Q1784</f>
        <v>0</v>
      </c>
      <c r="AE1860" s="89">
        <f t="shared" si="313"/>
        <v>0</v>
      </c>
      <c r="AF1860">
        <f t="shared" si="314"/>
        <v>0</v>
      </c>
      <c r="AG1860" s="86">
        <f t="shared" si="315"/>
        <v>1</v>
      </c>
      <c r="AH1860" s="90">
        <f t="shared" si="316"/>
        <v>0</v>
      </c>
      <c r="AI1860" s="91">
        <f t="shared" si="317"/>
        <v>9.0909090909090912E-2</v>
      </c>
      <c r="AJ1860" s="91">
        <f t="shared" si="318"/>
        <v>0</v>
      </c>
      <c r="AK1860" s="91">
        <f t="shared" si="319"/>
        <v>0</v>
      </c>
    </row>
    <row r="1861" spans="1:37" ht="25.4" customHeight="1" thickTop="1" thickBot="1" x14ac:dyDescent="0.3">
      <c r="A1861" s="320" t="s">
        <v>2039</v>
      </c>
      <c r="B1861" s="320"/>
      <c r="C1861" s="320"/>
      <c r="D1861" s="320"/>
      <c r="E1861" s="320"/>
      <c r="F1861" s="320"/>
      <c r="G1861" s="320"/>
      <c r="H1861" s="320"/>
      <c r="I1861" s="320"/>
      <c r="J1861" s="320"/>
      <c r="K1861" s="320"/>
      <c r="L1861" s="320"/>
      <c r="M1861" s="320"/>
      <c r="N1861" s="320"/>
      <c r="O1861" s="320"/>
      <c r="P1861" s="320"/>
      <c r="Q1861" s="320"/>
      <c r="R1861" s="320"/>
      <c r="S1861" s="320"/>
      <c r="T1861" s="320"/>
      <c r="U1861" s="320"/>
      <c r="V1861" s="320"/>
      <c r="W1861" s="320"/>
      <c r="X1861" s="320"/>
      <c r="Y1861" s="320"/>
      <c r="Z1861" s="320"/>
      <c r="AA1861" s="320"/>
      <c r="AB1861" s="320"/>
      <c r="AC1861" s="320"/>
      <c r="AD1861" s="88">
        <f>'Art. 121'!Q1785</f>
        <v>0</v>
      </c>
      <c r="AE1861" s="89">
        <f t="shared" si="313"/>
        <v>0</v>
      </c>
      <c r="AF1861">
        <f t="shared" si="314"/>
        <v>0</v>
      </c>
      <c r="AG1861" s="86">
        <f t="shared" si="315"/>
        <v>1</v>
      </c>
      <c r="AH1861" s="90">
        <f t="shared" si="316"/>
        <v>0</v>
      </c>
      <c r="AI1861" s="91">
        <f t="shared" si="317"/>
        <v>9.0909090909090912E-2</v>
      </c>
      <c r="AJ1861" s="91">
        <f t="shared" si="318"/>
        <v>0</v>
      </c>
      <c r="AK1861" s="91">
        <f t="shared" si="319"/>
        <v>0</v>
      </c>
    </row>
    <row r="1862" spans="1:37" ht="25.4" customHeight="1" thickTop="1" thickBot="1" x14ac:dyDescent="0.3">
      <c r="A1862" s="321" t="s">
        <v>2041</v>
      </c>
      <c r="B1862" s="321"/>
      <c r="C1862" s="321"/>
      <c r="D1862" s="321"/>
      <c r="E1862" s="321"/>
      <c r="F1862" s="321"/>
      <c r="G1862" s="321"/>
      <c r="H1862" s="321"/>
      <c r="I1862" s="321"/>
      <c r="J1862" s="321"/>
      <c r="K1862" s="321"/>
      <c r="L1862" s="321"/>
      <c r="M1862" s="321"/>
      <c r="N1862" s="321"/>
      <c r="O1862" s="321"/>
      <c r="P1862" s="321"/>
      <c r="Q1862" s="321"/>
      <c r="R1862" s="321"/>
      <c r="S1862" s="321"/>
      <c r="T1862" s="321"/>
      <c r="U1862" s="321"/>
      <c r="V1862" s="321"/>
      <c r="W1862" s="321"/>
      <c r="X1862" s="321"/>
      <c r="Y1862" s="321"/>
      <c r="Z1862" s="321"/>
      <c r="AA1862" s="321"/>
      <c r="AB1862" s="321"/>
      <c r="AC1862" s="321"/>
      <c r="AD1862" s="88">
        <f>'Art. 121'!Q1786</f>
        <v>0</v>
      </c>
      <c r="AE1862" s="89">
        <f t="shared" si="313"/>
        <v>0</v>
      </c>
      <c r="AF1862">
        <f t="shared" si="314"/>
        <v>0</v>
      </c>
      <c r="AG1862" s="86">
        <f t="shared" si="315"/>
        <v>1</v>
      </c>
      <c r="AH1862" s="90">
        <f t="shared" si="316"/>
        <v>0</v>
      </c>
      <c r="AI1862" s="91">
        <f t="shared" si="317"/>
        <v>9.0909090909090912E-2</v>
      </c>
      <c r="AJ1862" s="91">
        <f t="shared" si="318"/>
        <v>0</v>
      </c>
      <c r="AK1862" s="91">
        <f t="shared" si="319"/>
        <v>0</v>
      </c>
    </row>
    <row r="1863" spans="1:37" ht="25.4" customHeight="1" thickTop="1" thickBot="1" x14ac:dyDescent="0.3">
      <c r="A1863" s="321" t="s">
        <v>2707</v>
      </c>
      <c r="B1863" s="321"/>
      <c r="C1863" s="321"/>
      <c r="D1863" s="321"/>
      <c r="E1863" s="321"/>
      <c r="F1863" s="321"/>
      <c r="G1863" s="321"/>
      <c r="H1863" s="321"/>
      <c r="I1863" s="321"/>
      <c r="J1863" s="321"/>
      <c r="K1863" s="321"/>
      <c r="L1863" s="321"/>
      <c r="M1863" s="321"/>
      <c r="N1863" s="321"/>
      <c r="O1863" s="321"/>
      <c r="P1863" s="321"/>
      <c r="Q1863" s="321"/>
      <c r="R1863" s="321"/>
      <c r="S1863" s="321"/>
      <c r="T1863" s="321"/>
      <c r="U1863" s="321"/>
      <c r="V1863" s="321"/>
      <c r="W1863" s="321"/>
      <c r="X1863" s="321"/>
      <c r="Y1863" s="321"/>
      <c r="Z1863" s="321"/>
      <c r="AA1863" s="321"/>
      <c r="AB1863" s="321"/>
      <c r="AC1863" s="321"/>
      <c r="AD1863" s="88">
        <f>'Art. 121'!Q1787</f>
        <v>0</v>
      </c>
      <c r="AE1863" s="89">
        <f t="shared" si="313"/>
        <v>0</v>
      </c>
      <c r="AF1863">
        <f t="shared" si="314"/>
        <v>0</v>
      </c>
      <c r="AG1863" s="86">
        <f t="shared" si="315"/>
        <v>1</v>
      </c>
      <c r="AH1863" s="90">
        <f t="shared" si="316"/>
        <v>0</v>
      </c>
      <c r="AI1863" s="91">
        <f t="shared" si="317"/>
        <v>9.0909090909090912E-2</v>
      </c>
      <c r="AJ1863" s="91">
        <f t="shared" si="318"/>
        <v>0</v>
      </c>
      <c r="AK1863" s="91">
        <f t="shared" si="319"/>
        <v>0</v>
      </c>
    </row>
    <row r="1864" spans="1:37" ht="25.4" customHeight="1" thickTop="1" thickBot="1" x14ac:dyDescent="0.3">
      <c r="A1864" s="320" t="s">
        <v>2044</v>
      </c>
      <c r="B1864" s="320"/>
      <c r="C1864" s="320"/>
      <c r="D1864" s="320"/>
      <c r="E1864" s="320"/>
      <c r="F1864" s="320"/>
      <c r="G1864" s="320"/>
      <c r="H1864" s="320"/>
      <c r="I1864" s="320"/>
      <c r="J1864" s="320"/>
      <c r="K1864" s="320"/>
      <c r="L1864" s="320"/>
      <c r="M1864" s="320"/>
      <c r="N1864" s="320"/>
      <c r="O1864" s="320"/>
      <c r="P1864" s="320"/>
      <c r="Q1864" s="320"/>
      <c r="R1864" s="320"/>
      <c r="S1864" s="320"/>
      <c r="T1864" s="320"/>
      <c r="U1864" s="320"/>
      <c r="V1864" s="320"/>
      <c r="W1864" s="320"/>
      <c r="X1864" s="320"/>
      <c r="Y1864" s="320"/>
      <c r="Z1864" s="320"/>
      <c r="AA1864" s="320"/>
      <c r="AB1864" s="320"/>
      <c r="AC1864" s="320"/>
      <c r="AD1864" s="88">
        <f>'Art. 121'!Q1788</f>
        <v>0</v>
      </c>
      <c r="AE1864" s="89">
        <f t="shared" si="313"/>
        <v>0</v>
      </c>
      <c r="AF1864">
        <f t="shared" si="314"/>
        <v>0</v>
      </c>
      <c r="AG1864" s="86">
        <f t="shared" si="315"/>
        <v>1</v>
      </c>
      <c r="AH1864" s="90">
        <f t="shared" si="316"/>
        <v>0</v>
      </c>
      <c r="AI1864" s="91">
        <f t="shared" si="317"/>
        <v>9.0909090909090912E-2</v>
      </c>
      <c r="AJ1864" s="91">
        <f t="shared" si="318"/>
        <v>0</v>
      </c>
      <c r="AK1864" s="91">
        <f t="shared" si="319"/>
        <v>0</v>
      </c>
    </row>
    <row r="1865" spans="1:37" ht="25.4" customHeight="1" thickTop="1" thickBot="1" x14ac:dyDescent="0.3">
      <c r="A1865" s="320" t="s">
        <v>2046</v>
      </c>
      <c r="B1865" s="320"/>
      <c r="C1865" s="320"/>
      <c r="D1865" s="320"/>
      <c r="E1865" s="320"/>
      <c r="F1865" s="320"/>
      <c r="G1865" s="320"/>
      <c r="H1865" s="320"/>
      <c r="I1865" s="320"/>
      <c r="J1865" s="320"/>
      <c r="K1865" s="320"/>
      <c r="L1865" s="320"/>
      <c r="M1865" s="320"/>
      <c r="N1865" s="320"/>
      <c r="O1865" s="320"/>
      <c r="P1865" s="320"/>
      <c r="Q1865" s="320"/>
      <c r="R1865" s="320"/>
      <c r="S1865" s="320"/>
      <c r="T1865" s="320"/>
      <c r="U1865" s="320"/>
      <c r="V1865" s="320"/>
      <c r="W1865" s="320"/>
      <c r="X1865" s="320"/>
      <c r="Y1865" s="320"/>
      <c r="Z1865" s="320"/>
      <c r="AA1865" s="320"/>
      <c r="AB1865" s="320"/>
      <c r="AC1865" s="320"/>
      <c r="AD1865" s="88">
        <f>'Art. 121'!Q1789</f>
        <v>0</v>
      </c>
      <c r="AE1865" s="89">
        <f t="shared" si="313"/>
        <v>0</v>
      </c>
      <c r="AF1865">
        <f t="shared" si="314"/>
        <v>0</v>
      </c>
      <c r="AG1865" s="86">
        <f t="shared" si="315"/>
        <v>1</v>
      </c>
      <c r="AH1865" s="90">
        <f t="shared" si="316"/>
        <v>0</v>
      </c>
      <c r="AI1865" s="91">
        <f t="shared" si="317"/>
        <v>9.0909090909090912E-2</v>
      </c>
      <c r="AJ1865" s="91">
        <f t="shared" si="318"/>
        <v>0</v>
      </c>
      <c r="AK1865" s="91">
        <f t="shared" si="319"/>
        <v>0</v>
      </c>
    </row>
    <row r="1866" spans="1:37" ht="25.4" customHeight="1" thickTop="1" thickBot="1" x14ac:dyDescent="0.3">
      <c r="A1866" s="320" t="s">
        <v>2048</v>
      </c>
      <c r="B1866" s="320"/>
      <c r="C1866" s="320"/>
      <c r="D1866" s="320"/>
      <c r="E1866" s="320"/>
      <c r="F1866" s="320"/>
      <c r="G1866" s="320"/>
      <c r="H1866" s="320"/>
      <c r="I1866" s="320"/>
      <c r="J1866" s="320"/>
      <c r="K1866" s="320"/>
      <c r="L1866" s="320"/>
      <c r="M1866" s="320"/>
      <c r="N1866" s="320"/>
      <c r="O1866" s="320"/>
      <c r="P1866" s="320"/>
      <c r="Q1866" s="320"/>
      <c r="R1866" s="320"/>
      <c r="S1866" s="320"/>
      <c r="T1866" s="320"/>
      <c r="U1866" s="320"/>
      <c r="V1866" s="320"/>
      <c r="W1866" s="320"/>
      <c r="X1866" s="320"/>
      <c r="Y1866" s="320"/>
      <c r="Z1866" s="320"/>
      <c r="AA1866" s="320"/>
      <c r="AB1866" s="320"/>
      <c r="AC1866" s="320"/>
      <c r="AD1866" s="88">
        <f>'Art. 121'!Q1790</f>
        <v>0</v>
      </c>
      <c r="AE1866" s="89">
        <f t="shared" si="313"/>
        <v>0</v>
      </c>
      <c r="AF1866">
        <f t="shared" si="314"/>
        <v>0</v>
      </c>
      <c r="AG1866" s="86">
        <f t="shared" si="315"/>
        <v>1</v>
      </c>
      <c r="AH1866" s="90">
        <f t="shared" si="316"/>
        <v>0</v>
      </c>
      <c r="AI1866" s="91">
        <f t="shared" si="317"/>
        <v>9.0909090909090912E-2</v>
      </c>
      <c r="AJ1866" s="91">
        <f t="shared" si="318"/>
        <v>0</v>
      </c>
      <c r="AK1866" s="91">
        <f t="shared" si="319"/>
        <v>0</v>
      </c>
    </row>
    <row r="1867" spans="1:37" ht="25.4" customHeight="1" thickTop="1" thickBot="1" x14ac:dyDescent="0.3">
      <c r="A1867" s="320" t="s">
        <v>2050</v>
      </c>
      <c r="B1867" s="320"/>
      <c r="C1867" s="320"/>
      <c r="D1867" s="320"/>
      <c r="E1867" s="320"/>
      <c r="F1867" s="320"/>
      <c r="G1867" s="320"/>
      <c r="H1867" s="320"/>
      <c r="I1867" s="320"/>
      <c r="J1867" s="320"/>
      <c r="K1867" s="320"/>
      <c r="L1867" s="320"/>
      <c r="M1867" s="320"/>
      <c r="N1867" s="320"/>
      <c r="O1867" s="320"/>
      <c r="P1867" s="320"/>
      <c r="Q1867" s="320"/>
      <c r="R1867" s="320"/>
      <c r="S1867" s="320"/>
      <c r="T1867" s="320"/>
      <c r="U1867" s="320"/>
      <c r="V1867" s="320"/>
      <c r="W1867" s="320"/>
      <c r="X1867" s="320"/>
      <c r="Y1867" s="320"/>
      <c r="Z1867" s="320"/>
      <c r="AA1867" s="320"/>
      <c r="AB1867" s="320"/>
      <c r="AC1867" s="320"/>
      <c r="AD1867" s="88">
        <f>'Art. 121'!Q1791</f>
        <v>0</v>
      </c>
      <c r="AE1867" s="89">
        <f t="shared" si="313"/>
        <v>0</v>
      </c>
      <c r="AF1867">
        <f t="shared" si="314"/>
        <v>0</v>
      </c>
      <c r="AG1867" s="86">
        <f t="shared" si="315"/>
        <v>1</v>
      </c>
      <c r="AH1867" s="90">
        <f t="shared" si="316"/>
        <v>0</v>
      </c>
      <c r="AI1867" s="91">
        <f t="shared" si="317"/>
        <v>9.0909090909090912E-2</v>
      </c>
      <c r="AJ1867" s="91">
        <f t="shared" si="318"/>
        <v>0</v>
      </c>
      <c r="AK1867" s="91">
        <f t="shared" si="319"/>
        <v>0</v>
      </c>
    </row>
    <row r="1868" spans="1:37" ht="25.4" customHeight="1" thickTop="1" thickBot="1" x14ac:dyDescent="0.3">
      <c r="A1868" s="320" t="s">
        <v>2052</v>
      </c>
      <c r="B1868" s="320"/>
      <c r="C1868" s="320"/>
      <c r="D1868" s="320"/>
      <c r="E1868" s="320"/>
      <c r="F1868" s="320"/>
      <c r="G1868" s="320"/>
      <c r="H1868" s="320"/>
      <c r="I1868" s="320"/>
      <c r="J1868" s="320"/>
      <c r="K1868" s="320"/>
      <c r="L1868" s="320"/>
      <c r="M1868" s="320"/>
      <c r="N1868" s="320"/>
      <c r="O1868" s="320"/>
      <c r="P1868" s="320"/>
      <c r="Q1868" s="320"/>
      <c r="R1868" s="320"/>
      <c r="S1868" s="320"/>
      <c r="T1868" s="320"/>
      <c r="U1868" s="320"/>
      <c r="V1868" s="320"/>
      <c r="W1868" s="320"/>
      <c r="X1868" s="320"/>
      <c r="Y1868" s="320"/>
      <c r="Z1868" s="320"/>
      <c r="AA1868" s="320"/>
      <c r="AB1868" s="320"/>
      <c r="AC1868" s="320"/>
      <c r="AD1868" s="88">
        <f>'Art. 121'!Q1792</f>
        <v>0</v>
      </c>
      <c r="AE1868" s="89">
        <f t="shared" si="313"/>
        <v>0</v>
      </c>
      <c r="AF1868">
        <f t="shared" si="314"/>
        <v>0</v>
      </c>
      <c r="AG1868" s="86">
        <f t="shared" si="315"/>
        <v>1</v>
      </c>
      <c r="AH1868" s="90">
        <f t="shared" si="316"/>
        <v>0</v>
      </c>
      <c r="AI1868" s="91">
        <f t="shared" si="317"/>
        <v>9.0909090909090912E-2</v>
      </c>
      <c r="AJ1868" s="91">
        <f t="shared" si="318"/>
        <v>0</v>
      </c>
      <c r="AK1868" s="91">
        <f t="shared" si="319"/>
        <v>0</v>
      </c>
    </row>
    <row r="1869" spans="1:37" ht="25.4" customHeight="1" thickTop="1" x14ac:dyDescent="0.25">
      <c r="A1869" s="289" t="s">
        <v>2708</v>
      </c>
      <c r="B1869" s="289"/>
      <c r="C1869" s="289"/>
      <c r="D1869" s="289"/>
      <c r="E1869" s="289"/>
      <c r="F1869" s="289"/>
      <c r="G1869" s="289"/>
      <c r="H1869" s="289"/>
      <c r="I1869" s="289"/>
      <c r="J1869" s="289"/>
      <c r="K1869" s="289"/>
      <c r="L1869" s="289"/>
      <c r="M1869" s="289"/>
      <c r="N1869" s="289"/>
      <c r="O1869" s="289"/>
      <c r="P1869" s="289"/>
      <c r="Q1869" s="289"/>
      <c r="R1869" s="289"/>
      <c r="S1869" s="289"/>
      <c r="T1869" s="289"/>
      <c r="U1869" s="289"/>
      <c r="V1869" s="289"/>
      <c r="W1869" s="289"/>
      <c r="X1869" s="289"/>
      <c r="Y1869" s="289"/>
      <c r="Z1869" s="289"/>
      <c r="AA1869" s="289"/>
      <c r="AB1869" s="289"/>
      <c r="AC1869" s="289"/>
      <c r="AD1869" s="289"/>
      <c r="AE1869" s="89">
        <f>SUM(AE1858:AE1868)</f>
        <v>0</v>
      </c>
      <c r="AF1869" s="59"/>
      <c r="AG1869" s="92">
        <f>SUM(AG1858:AG1868)</f>
        <v>11</v>
      </c>
      <c r="AH1869" s="93"/>
      <c r="AI1869" s="94"/>
      <c r="AJ1869" s="94"/>
      <c r="AK1869" s="94"/>
    </row>
    <row r="1870" spans="1:37" ht="25.4" customHeight="1" x14ac:dyDescent="0.25">
      <c r="A1870" s="290" t="s">
        <v>2709</v>
      </c>
      <c r="B1870" s="290"/>
      <c r="C1870" s="290"/>
      <c r="D1870" s="290"/>
      <c r="E1870" s="290"/>
      <c r="F1870" s="290"/>
      <c r="G1870" s="290"/>
      <c r="H1870" s="290"/>
      <c r="I1870" s="290"/>
      <c r="J1870" s="290"/>
      <c r="K1870" s="290"/>
      <c r="L1870" s="290"/>
      <c r="M1870" s="290"/>
      <c r="N1870" s="290"/>
      <c r="O1870" s="290"/>
      <c r="P1870" s="290"/>
      <c r="Q1870" s="290"/>
      <c r="R1870" s="290"/>
      <c r="S1870" s="290"/>
      <c r="T1870" s="290"/>
      <c r="U1870" s="290"/>
      <c r="V1870" s="290"/>
      <c r="W1870" s="290"/>
      <c r="X1870" s="290"/>
      <c r="Y1870" s="290"/>
      <c r="Z1870" s="290"/>
      <c r="AA1870" s="290"/>
      <c r="AB1870" s="290"/>
      <c r="AC1870" s="290"/>
      <c r="AD1870" s="290"/>
      <c r="AE1870" s="89">
        <f>AE1869/$AE$23*100</f>
        <v>0</v>
      </c>
      <c r="AF1870" s="59"/>
      <c r="AG1870" s="92"/>
      <c r="AH1870" s="93"/>
      <c r="AI1870" s="94"/>
      <c r="AJ1870" s="94"/>
      <c r="AK1870" s="94"/>
    </row>
    <row r="1871" spans="1:37" ht="25.4" customHeight="1" thickBot="1" x14ac:dyDescent="0.3">
      <c r="A1871" s="70"/>
      <c r="B1871" s="70"/>
      <c r="C1871" s="70"/>
      <c r="D1871" s="70"/>
      <c r="E1871" s="70"/>
      <c r="F1871" s="70"/>
      <c r="G1871" s="70"/>
      <c r="H1871" s="70"/>
      <c r="I1871" s="70"/>
      <c r="J1871" s="70"/>
      <c r="K1871" s="70"/>
      <c r="L1871" s="70"/>
      <c r="M1871" s="70"/>
      <c r="N1871" s="70"/>
      <c r="O1871" s="70"/>
      <c r="P1871" s="70"/>
      <c r="Q1871" s="95"/>
      <c r="R1871" s="70"/>
      <c r="S1871" s="70"/>
      <c r="T1871" s="70"/>
      <c r="U1871" s="70"/>
      <c r="V1871" s="70"/>
      <c r="W1871" s="70"/>
      <c r="X1871" s="70"/>
      <c r="Y1871" s="70"/>
      <c r="Z1871" s="70"/>
      <c r="AA1871" s="70"/>
      <c r="AB1871" s="70"/>
      <c r="AC1871" s="70"/>
      <c r="AD1871" s="96"/>
      <c r="AE1871" s="96"/>
    </row>
    <row r="1872" spans="1:37" ht="25.4" customHeight="1" thickTop="1" thickBot="1" x14ac:dyDescent="0.3">
      <c r="A1872" s="291" t="s">
        <v>44</v>
      </c>
      <c r="B1872" s="291"/>
      <c r="C1872" s="291"/>
      <c r="D1872" s="291"/>
      <c r="E1872" s="291"/>
      <c r="F1872" s="291"/>
      <c r="G1872" s="291"/>
      <c r="H1872" s="291"/>
      <c r="I1872" s="291"/>
      <c r="J1872" s="291"/>
      <c r="K1872" s="291"/>
      <c r="L1872" s="291"/>
      <c r="M1872" s="291"/>
      <c r="N1872" s="291"/>
      <c r="O1872" s="291"/>
      <c r="P1872" s="291"/>
      <c r="Q1872" s="291"/>
      <c r="R1872" s="291"/>
      <c r="S1872" s="291"/>
      <c r="T1872" s="291"/>
      <c r="U1872" s="291"/>
      <c r="V1872" s="291"/>
      <c r="W1872" s="291"/>
      <c r="X1872" s="291"/>
      <c r="Y1872" s="291"/>
      <c r="Z1872" s="291"/>
      <c r="AA1872" s="291"/>
      <c r="AB1872" s="291"/>
      <c r="AC1872" s="291"/>
      <c r="AD1872" s="104" t="s">
        <v>65</v>
      </c>
      <c r="AE1872" s="105" t="s">
        <v>9</v>
      </c>
      <c r="AF1872" s="86" t="s">
        <v>330</v>
      </c>
      <c r="AG1872" s="86" t="s">
        <v>331</v>
      </c>
      <c r="AH1872" s="86" t="s">
        <v>332</v>
      </c>
      <c r="AI1872" s="87" t="s">
        <v>333</v>
      </c>
      <c r="AJ1872" s="86"/>
      <c r="AK1872" s="87" t="s">
        <v>334</v>
      </c>
    </row>
    <row r="1873" spans="1:37" ht="25.4" customHeight="1" thickTop="1" thickBot="1" x14ac:dyDescent="0.3">
      <c r="A1873" s="320" t="s">
        <v>2054</v>
      </c>
      <c r="B1873" s="320"/>
      <c r="C1873" s="320"/>
      <c r="D1873" s="320"/>
      <c r="E1873" s="320"/>
      <c r="F1873" s="320"/>
      <c r="G1873" s="320"/>
      <c r="H1873" s="320"/>
      <c r="I1873" s="320"/>
      <c r="J1873" s="320"/>
      <c r="K1873" s="320"/>
      <c r="L1873" s="320"/>
      <c r="M1873" s="320"/>
      <c r="N1873" s="320"/>
      <c r="O1873" s="320"/>
      <c r="P1873" s="320"/>
      <c r="Q1873" s="320"/>
      <c r="R1873" s="320"/>
      <c r="S1873" s="320"/>
      <c r="T1873" s="320"/>
      <c r="U1873" s="320"/>
      <c r="V1873" s="320"/>
      <c r="W1873" s="320"/>
      <c r="X1873" s="320"/>
      <c r="Y1873" s="320"/>
      <c r="Z1873" s="320"/>
      <c r="AA1873" s="320"/>
      <c r="AB1873" s="320"/>
      <c r="AC1873" s="320"/>
      <c r="AD1873" s="88">
        <f>'Art. 121'!Q1795</f>
        <v>0</v>
      </c>
      <c r="AE1873" s="89">
        <f>IF(AG1873=1,AK1873,AG1873)</f>
        <v>0</v>
      </c>
      <c r="AF1873">
        <f>AD1873/2</f>
        <v>0</v>
      </c>
      <c r="AG1873" s="86">
        <f>IF(AND(AF1873&gt;=0,AF1873&lt;=1),1,"No aplica")</f>
        <v>1</v>
      </c>
      <c r="AH1873" s="90">
        <f>AD1873/(AG1873*2)</f>
        <v>0</v>
      </c>
      <c r="AI1873" s="91">
        <f>IF(AG1873=1,AG1873/$AG$1878,"No aplica")</f>
        <v>0.2</v>
      </c>
      <c r="AJ1873" s="91">
        <f>AF1873*AI1873</f>
        <v>0</v>
      </c>
      <c r="AK1873" s="91">
        <f>AJ1873*$AE$23</f>
        <v>0</v>
      </c>
    </row>
    <row r="1874" spans="1:37" ht="25.4" customHeight="1" thickTop="1" thickBot="1" x14ac:dyDescent="0.3">
      <c r="A1874" s="320" t="s">
        <v>2056</v>
      </c>
      <c r="B1874" s="320"/>
      <c r="C1874" s="320"/>
      <c r="D1874" s="320"/>
      <c r="E1874" s="320"/>
      <c r="F1874" s="320"/>
      <c r="G1874" s="320"/>
      <c r="H1874" s="320"/>
      <c r="I1874" s="320"/>
      <c r="J1874" s="320"/>
      <c r="K1874" s="320"/>
      <c r="L1874" s="320"/>
      <c r="M1874" s="320"/>
      <c r="N1874" s="320"/>
      <c r="O1874" s="320"/>
      <c r="P1874" s="320"/>
      <c r="Q1874" s="320"/>
      <c r="R1874" s="320"/>
      <c r="S1874" s="320"/>
      <c r="T1874" s="320"/>
      <c r="U1874" s="320"/>
      <c r="V1874" s="320"/>
      <c r="W1874" s="320"/>
      <c r="X1874" s="320"/>
      <c r="Y1874" s="320"/>
      <c r="Z1874" s="320"/>
      <c r="AA1874" s="320"/>
      <c r="AB1874" s="320"/>
      <c r="AC1874" s="320"/>
      <c r="AD1874" s="88">
        <f>'Art. 121'!Q1796</f>
        <v>0</v>
      </c>
      <c r="AE1874" s="89">
        <f>IF(AG1874=1,AK1874,AG1874)</f>
        <v>0</v>
      </c>
      <c r="AF1874">
        <f>AD1874/2</f>
        <v>0</v>
      </c>
      <c r="AG1874" s="86">
        <f>IF(AND(AF1874&gt;=0,AF1874&lt;=1),1,"No aplica")</f>
        <v>1</v>
      </c>
      <c r="AH1874" s="90">
        <f>AD1874/(AG1874*2)</f>
        <v>0</v>
      </c>
      <c r="AI1874" s="91">
        <f>IF(AG1874=1,AG1874/$AG$1878,"No aplica")</f>
        <v>0.2</v>
      </c>
      <c r="AJ1874" s="91">
        <f>AF1874*AI1874</f>
        <v>0</v>
      </c>
      <c r="AK1874" s="91">
        <f>AJ1874*$AE$23</f>
        <v>0</v>
      </c>
    </row>
    <row r="1875" spans="1:37" ht="25.4" customHeight="1" thickTop="1" thickBot="1" x14ac:dyDescent="0.3">
      <c r="A1875" s="320" t="s">
        <v>2058</v>
      </c>
      <c r="B1875" s="320"/>
      <c r="C1875" s="320"/>
      <c r="D1875" s="320"/>
      <c r="E1875" s="320"/>
      <c r="F1875" s="320"/>
      <c r="G1875" s="320"/>
      <c r="H1875" s="320"/>
      <c r="I1875" s="320"/>
      <c r="J1875" s="320"/>
      <c r="K1875" s="320"/>
      <c r="L1875" s="320"/>
      <c r="M1875" s="320"/>
      <c r="N1875" s="320"/>
      <c r="O1875" s="320"/>
      <c r="P1875" s="320"/>
      <c r="Q1875" s="320"/>
      <c r="R1875" s="320"/>
      <c r="S1875" s="320"/>
      <c r="T1875" s="320"/>
      <c r="U1875" s="320"/>
      <c r="V1875" s="320"/>
      <c r="W1875" s="320"/>
      <c r="X1875" s="320"/>
      <c r="Y1875" s="320"/>
      <c r="Z1875" s="320"/>
      <c r="AA1875" s="320"/>
      <c r="AB1875" s="320"/>
      <c r="AC1875" s="320"/>
      <c r="AD1875" s="88">
        <f>'Art. 121'!Q1797</f>
        <v>0</v>
      </c>
      <c r="AE1875" s="89">
        <f>IF(AG1875=1,AK1875,AG1875)</f>
        <v>0</v>
      </c>
      <c r="AF1875">
        <f>AD1875/2</f>
        <v>0</v>
      </c>
      <c r="AG1875" s="86">
        <f>IF(AND(AF1875&gt;=0,AF1875&lt;=1),1,"No aplica")</f>
        <v>1</v>
      </c>
      <c r="AH1875" s="90">
        <f>AD1875/(AG1875*2)</f>
        <v>0</v>
      </c>
      <c r="AI1875" s="91">
        <f>IF(AG1875=1,AG1875/$AG$1878,"No aplica")</f>
        <v>0.2</v>
      </c>
      <c r="AJ1875" s="91">
        <f>AF1875*AI1875</f>
        <v>0</v>
      </c>
      <c r="AK1875" s="91">
        <f>AJ1875*$AE$23</f>
        <v>0</v>
      </c>
    </row>
    <row r="1876" spans="1:37" ht="25.4" customHeight="1" thickTop="1" thickBot="1" x14ac:dyDescent="0.3">
      <c r="A1876" s="320" t="s">
        <v>2060</v>
      </c>
      <c r="B1876" s="320"/>
      <c r="C1876" s="320"/>
      <c r="D1876" s="320"/>
      <c r="E1876" s="320"/>
      <c r="F1876" s="320"/>
      <c r="G1876" s="320"/>
      <c r="H1876" s="320"/>
      <c r="I1876" s="320"/>
      <c r="J1876" s="320"/>
      <c r="K1876" s="320"/>
      <c r="L1876" s="320"/>
      <c r="M1876" s="320"/>
      <c r="N1876" s="320"/>
      <c r="O1876" s="320"/>
      <c r="P1876" s="320"/>
      <c r="Q1876" s="320"/>
      <c r="R1876" s="320"/>
      <c r="S1876" s="320"/>
      <c r="T1876" s="320"/>
      <c r="U1876" s="320"/>
      <c r="V1876" s="320"/>
      <c r="W1876" s="320"/>
      <c r="X1876" s="320"/>
      <c r="Y1876" s="320"/>
      <c r="Z1876" s="320"/>
      <c r="AA1876" s="320"/>
      <c r="AB1876" s="320"/>
      <c r="AC1876" s="320"/>
      <c r="AD1876" s="88">
        <f>'Art. 121'!Q1798</f>
        <v>0</v>
      </c>
      <c r="AE1876" s="89">
        <f>IF(AG1876=1,AK1876,AG1876)</f>
        <v>0</v>
      </c>
      <c r="AF1876">
        <f>AD1876/2</f>
        <v>0</v>
      </c>
      <c r="AG1876" s="86">
        <f>IF(AND(AF1876&gt;=0,AF1876&lt;=1),1,"No aplica")</f>
        <v>1</v>
      </c>
      <c r="AH1876" s="90">
        <f>AD1876/(AG1876*2)</f>
        <v>0</v>
      </c>
      <c r="AI1876" s="91">
        <f>IF(AG1876=1,AG1876/$AG$1878,"No aplica")</f>
        <v>0.2</v>
      </c>
      <c r="AJ1876" s="91">
        <f>AF1876*AI1876</f>
        <v>0</v>
      </c>
      <c r="AK1876" s="91">
        <f>AJ1876*$AE$23</f>
        <v>0</v>
      </c>
    </row>
    <row r="1877" spans="1:37" ht="25.4" customHeight="1" thickTop="1" thickBot="1" x14ac:dyDescent="0.3">
      <c r="A1877" s="320" t="s">
        <v>2062</v>
      </c>
      <c r="B1877" s="320"/>
      <c r="C1877" s="320"/>
      <c r="D1877" s="320"/>
      <c r="E1877" s="320"/>
      <c r="F1877" s="320"/>
      <c r="G1877" s="320"/>
      <c r="H1877" s="320"/>
      <c r="I1877" s="320"/>
      <c r="J1877" s="320"/>
      <c r="K1877" s="320"/>
      <c r="L1877" s="320"/>
      <c r="M1877" s="320"/>
      <c r="N1877" s="320"/>
      <c r="O1877" s="320"/>
      <c r="P1877" s="320"/>
      <c r="Q1877" s="320"/>
      <c r="R1877" s="320"/>
      <c r="S1877" s="320"/>
      <c r="T1877" s="320"/>
      <c r="U1877" s="320"/>
      <c r="V1877" s="320"/>
      <c r="W1877" s="320"/>
      <c r="X1877" s="320"/>
      <c r="Y1877" s="320"/>
      <c r="Z1877" s="320"/>
      <c r="AA1877" s="320"/>
      <c r="AB1877" s="320"/>
      <c r="AC1877" s="320"/>
      <c r="AD1877" s="88">
        <f>'Art. 121'!Q1799</f>
        <v>0</v>
      </c>
      <c r="AE1877" s="89">
        <f>IF(AG1877=1,AK1877,AG1877)</f>
        <v>0</v>
      </c>
      <c r="AF1877">
        <f>AD1877/2</f>
        <v>0</v>
      </c>
      <c r="AG1877" s="86">
        <f>IF(AND(AF1877&gt;=0,AF1877&lt;=1),1,"No aplica")</f>
        <v>1</v>
      </c>
      <c r="AH1877" s="90">
        <f>AD1877/(AG1877*2)</f>
        <v>0</v>
      </c>
      <c r="AI1877" s="91">
        <f>IF(AG1877=1,AG1877/$AG$1878,"No aplica")</f>
        <v>0.2</v>
      </c>
      <c r="AJ1877" s="91">
        <f>AF1877*AI1877</f>
        <v>0</v>
      </c>
      <c r="AK1877" s="91">
        <f>AJ1877*$AE$23</f>
        <v>0</v>
      </c>
    </row>
    <row r="1878" spans="1:37" ht="25.4" customHeight="1" thickTop="1" x14ac:dyDescent="0.25">
      <c r="A1878" s="289" t="s">
        <v>2710</v>
      </c>
      <c r="B1878" s="289"/>
      <c r="C1878" s="289"/>
      <c r="D1878" s="289"/>
      <c r="E1878" s="289"/>
      <c r="F1878" s="289"/>
      <c r="G1878" s="289"/>
      <c r="H1878" s="289"/>
      <c r="I1878" s="289"/>
      <c r="J1878" s="289"/>
      <c r="K1878" s="289"/>
      <c r="L1878" s="289"/>
      <c r="M1878" s="289"/>
      <c r="N1878" s="289"/>
      <c r="O1878" s="289"/>
      <c r="P1878" s="289"/>
      <c r="Q1878" s="289"/>
      <c r="R1878" s="289"/>
      <c r="S1878" s="289"/>
      <c r="T1878" s="289"/>
      <c r="U1878" s="289"/>
      <c r="V1878" s="289"/>
      <c r="W1878" s="289"/>
      <c r="X1878" s="289"/>
      <c r="Y1878" s="289"/>
      <c r="Z1878" s="289"/>
      <c r="AA1878" s="289"/>
      <c r="AB1878" s="289"/>
      <c r="AC1878" s="289"/>
      <c r="AD1878" s="289"/>
      <c r="AE1878" s="89">
        <f>SUM(AE1871:AE1877)</f>
        <v>0</v>
      </c>
      <c r="AF1878" s="59"/>
      <c r="AG1878" s="92">
        <f>SUM(AG1873:AG1877)</f>
        <v>5</v>
      </c>
      <c r="AH1878" s="93"/>
      <c r="AI1878" s="94"/>
      <c r="AJ1878" s="94"/>
      <c r="AK1878" s="94"/>
    </row>
    <row r="1879" spans="1:37" ht="25.4" customHeight="1" x14ac:dyDescent="0.25">
      <c r="A1879" s="290" t="s">
        <v>2711</v>
      </c>
      <c r="B1879" s="290"/>
      <c r="C1879" s="290"/>
      <c r="D1879" s="290"/>
      <c r="E1879" s="290"/>
      <c r="F1879" s="290"/>
      <c r="G1879" s="290"/>
      <c r="H1879" s="290"/>
      <c r="I1879" s="290"/>
      <c r="J1879" s="290"/>
      <c r="K1879" s="290"/>
      <c r="L1879" s="290"/>
      <c r="M1879" s="290"/>
      <c r="N1879" s="290"/>
      <c r="O1879" s="290"/>
      <c r="P1879" s="290"/>
      <c r="Q1879" s="290"/>
      <c r="R1879" s="290"/>
      <c r="S1879" s="290"/>
      <c r="T1879" s="290"/>
      <c r="U1879" s="290"/>
      <c r="V1879" s="290"/>
      <c r="W1879" s="290"/>
      <c r="X1879" s="290"/>
      <c r="Y1879" s="290"/>
      <c r="Z1879" s="290"/>
      <c r="AA1879" s="290"/>
      <c r="AB1879" s="290"/>
      <c r="AC1879" s="290"/>
      <c r="AD1879" s="290"/>
      <c r="AE1879" s="89">
        <f>AE1878/$AE$23*100</f>
        <v>0</v>
      </c>
      <c r="AF1879" s="59"/>
      <c r="AG1879" s="92"/>
      <c r="AH1879" s="93"/>
      <c r="AI1879" s="94"/>
      <c r="AJ1879" s="94"/>
      <c r="AK1879" s="94"/>
    </row>
    <row r="1880" spans="1:37" ht="25.4" customHeight="1" x14ac:dyDescent="0.25">
      <c r="A1880" s="100"/>
      <c r="B1880" s="100"/>
      <c r="C1880" s="100"/>
      <c r="D1880" s="100"/>
      <c r="E1880" s="100"/>
      <c r="F1880" s="100"/>
      <c r="G1880" s="100"/>
      <c r="H1880" s="100"/>
      <c r="I1880" s="100"/>
      <c r="J1880" s="100"/>
      <c r="K1880" s="100"/>
      <c r="L1880" s="100"/>
      <c r="M1880" s="100"/>
      <c r="N1880" s="100"/>
      <c r="O1880" s="100"/>
      <c r="P1880" s="100"/>
      <c r="Q1880" s="95"/>
      <c r="R1880" s="100"/>
      <c r="S1880" s="100"/>
      <c r="T1880" s="100"/>
      <c r="U1880" s="100"/>
      <c r="V1880" s="100"/>
      <c r="W1880" s="100"/>
      <c r="X1880" s="100"/>
      <c r="Y1880" s="100"/>
      <c r="Z1880" s="100"/>
      <c r="AA1880" s="100"/>
      <c r="AB1880" s="100"/>
      <c r="AC1880" s="100"/>
      <c r="AD1880" s="96"/>
      <c r="AE1880" s="96"/>
    </row>
    <row r="1881" spans="1:37" ht="25.4" customHeight="1" x14ac:dyDescent="0.25">
      <c r="A1881" s="100"/>
      <c r="B1881" s="100"/>
      <c r="C1881" s="100"/>
      <c r="D1881" s="100"/>
      <c r="E1881" s="100"/>
      <c r="F1881" s="100"/>
      <c r="G1881" s="100"/>
      <c r="H1881" s="100"/>
      <c r="I1881" s="100"/>
      <c r="J1881" s="100"/>
      <c r="K1881" s="100"/>
      <c r="L1881" s="100"/>
      <c r="M1881" s="100"/>
      <c r="N1881" s="100"/>
      <c r="O1881" s="100"/>
      <c r="P1881" s="100"/>
      <c r="Q1881" s="95"/>
      <c r="R1881" s="100"/>
      <c r="S1881" s="100"/>
      <c r="T1881" s="100"/>
      <c r="U1881" s="100"/>
      <c r="V1881" s="100"/>
      <c r="W1881" s="100"/>
      <c r="X1881" s="100"/>
      <c r="Y1881" s="100"/>
      <c r="Z1881" s="100"/>
      <c r="AA1881" s="100"/>
      <c r="AB1881" s="100"/>
      <c r="AC1881" s="100"/>
      <c r="AD1881" s="96"/>
      <c r="AE1881" s="96"/>
    </row>
    <row r="1882" spans="1:37" ht="25.4" customHeight="1" x14ac:dyDescent="0.25">
      <c r="A1882" s="337" t="s">
        <v>2063</v>
      </c>
      <c r="B1882" s="337"/>
      <c r="C1882" s="337"/>
      <c r="D1882" s="337"/>
      <c r="E1882" s="337"/>
      <c r="F1882" s="337"/>
      <c r="G1882" s="337"/>
      <c r="H1882" s="337"/>
      <c r="I1882" s="337"/>
      <c r="J1882" s="337"/>
      <c r="K1882" s="337"/>
      <c r="L1882" s="337"/>
      <c r="M1882" s="337"/>
      <c r="N1882" s="337"/>
      <c r="O1882" s="337"/>
      <c r="P1882" s="337"/>
      <c r="Q1882" s="337"/>
      <c r="R1882" s="337"/>
      <c r="S1882" s="337"/>
      <c r="T1882" s="337"/>
      <c r="U1882" s="337"/>
      <c r="V1882" s="337"/>
      <c r="W1882" s="337"/>
      <c r="X1882" s="337"/>
      <c r="Y1882" s="337"/>
      <c r="Z1882" s="337"/>
      <c r="AA1882" s="337"/>
      <c r="AB1882" s="337"/>
      <c r="AC1882" s="337"/>
      <c r="AD1882" s="82"/>
      <c r="AE1882" s="82"/>
    </row>
    <row r="1883" spans="1:37" ht="25.4" customHeight="1" x14ac:dyDescent="0.25">
      <c r="A1883" s="101"/>
      <c r="B1883" s="102"/>
      <c r="C1883" s="102"/>
      <c r="D1883" s="102"/>
      <c r="E1883" s="102"/>
      <c r="F1883" s="102"/>
      <c r="G1883" s="102"/>
      <c r="H1883" s="102"/>
      <c r="I1883" s="102"/>
      <c r="J1883" s="102"/>
      <c r="K1883" s="102"/>
      <c r="L1883" s="102"/>
      <c r="M1883" s="102"/>
      <c r="N1883" s="102"/>
      <c r="O1883" s="102"/>
      <c r="P1883" s="102"/>
      <c r="Q1883" s="103"/>
      <c r="R1883" s="102"/>
      <c r="S1883" s="102"/>
      <c r="T1883" s="102"/>
      <c r="U1883" s="102"/>
      <c r="V1883" s="102"/>
      <c r="W1883" s="102"/>
      <c r="X1883" s="102"/>
      <c r="Y1883" s="102"/>
      <c r="Z1883" s="102"/>
      <c r="AA1883" s="102"/>
      <c r="AB1883" s="102"/>
      <c r="AC1883" s="102"/>
      <c r="AD1883" s="83"/>
      <c r="AE1883" s="83"/>
    </row>
    <row r="1884" spans="1:37" ht="25.4" customHeight="1" thickBot="1" x14ac:dyDescent="0.3">
      <c r="A1884" s="70"/>
      <c r="B1884" s="70"/>
      <c r="C1884" s="70"/>
      <c r="D1884" s="70"/>
      <c r="E1884" s="70"/>
      <c r="F1884" s="70"/>
      <c r="G1884" s="70"/>
      <c r="H1884" s="70"/>
      <c r="I1884" s="70"/>
      <c r="J1884" s="70"/>
      <c r="K1884" s="70"/>
      <c r="L1884" s="70"/>
      <c r="M1884" s="70"/>
      <c r="N1884" s="70"/>
      <c r="O1884" s="70"/>
      <c r="P1884" s="70"/>
      <c r="Q1884" s="95"/>
      <c r="R1884" s="70"/>
      <c r="S1884" s="70"/>
      <c r="T1884" s="70"/>
      <c r="U1884" s="70"/>
      <c r="V1884" s="70"/>
      <c r="W1884" s="70"/>
      <c r="X1884" s="70"/>
      <c r="Y1884" s="70"/>
      <c r="Z1884" s="70"/>
      <c r="AA1884" s="70"/>
      <c r="AB1884" s="70"/>
      <c r="AC1884" s="70"/>
      <c r="AD1884" s="96"/>
      <c r="AE1884" s="96"/>
    </row>
    <row r="1885" spans="1:37" ht="25.4" customHeight="1" thickTop="1" thickBot="1" x14ac:dyDescent="0.3">
      <c r="A1885" s="292" t="s">
        <v>44</v>
      </c>
      <c r="B1885" s="292"/>
      <c r="C1885" s="292"/>
      <c r="D1885" s="292"/>
      <c r="E1885" s="292"/>
      <c r="F1885" s="292"/>
      <c r="G1885" s="292"/>
      <c r="H1885" s="292"/>
      <c r="I1885" s="292"/>
      <c r="J1885" s="292"/>
      <c r="K1885" s="292"/>
      <c r="L1885" s="292"/>
      <c r="M1885" s="292"/>
      <c r="N1885" s="292"/>
      <c r="O1885" s="292"/>
      <c r="P1885" s="292"/>
      <c r="Q1885" s="292"/>
      <c r="R1885" s="292"/>
      <c r="S1885" s="292"/>
      <c r="T1885" s="292"/>
      <c r="U1885" s="292"/>
      <c r="V1885" s="292"/>
      <c r="W1885" s="292"/>
      <c r="X1885" s="292"/>
      <c r="Y1885" s="292"/>
      <c r="Z1885" s="292"/>
      <c r="AA1885" s="292"/>
      <c r="AB1885" s="292"/>
      <c r="AC1885" s="292"/>
      <c r="AD1885" s="63" t="s">
        <v>65</v>
      </c>
      <c r="AE1885" s="211" t="s">
        <v>9</v>
      </c>
      <c r="AF1885" s="86" t="s">
        <v>330</v>
      </c>
      <c r="AG1885" s="86" t="s">
        <v>331</v>
      </c>
      <c r="AH1885" s="86" t="s">
        <v>332</v>
      </c>
      <c r="AI1885" s="87" t="s">
        <v>333</v>
      </c>
      <c r="AJ1885" s="86"/>
      <c r="AK1885" s="87" t="s">
        <v>334</v>
      </c>
    </row>
    <row r="1886" spans="1:37" ht="25.4" customHeight="1" thickTop="1" thickBot="1" x14ac:dyDescent="0.3">
      <c r="A1886" s="320" t="s">
        <v>2066</v>
      </c>
      <c r="B1886" s="320"/>
      <c r="C1886" s="320"/>
      <c r="D1886" s="320"/>
      <c r="E1886" s="320"/>
      <c r="F1886" s="320"/>
      <c r="G1886" s="320"/>
      <c r="H1886" s="320"/>
      <c r="I1886" s="320"/>
      <c r="J1886" s="320"/>
      <c r="K1886" s="320"/>
      <c r="L1886" s="320"/>
      <c r="M1886" s="320"/>
      <c r="N1886" s="320"/>
      <c r="O1886" s="320"/>
      <c r="P1886" s="320"/>
      <c r="Q1886" s="320"/>
      <c r="R1886" s="320"/>
      <c r="S1886" s="320"/>
      <c r="T1886" s="320"/>
      <c r="U1886" s="320"/>
      <c r="V1886" s="320"/>
      <c r="W1886" s="320"/>
      <c r="X1886" s="320"/>
      <c r="Y1886" s="320"/>
      <c r="Z1886" s="320"/>
      <c r="AA1886" s="320"/>
      <c r="AB1886" s="320"/>
      <c r="AC1886" s="320"/>
      <c r="AD1886" s="88">
        <f>'Art. 121'!Q1808</f>
        <v>0</v>
      </c>
      <c r="AE1886" s="89">
        <f t="shared" ref="AE1886:AE1901" si="320">IF(AG1886=1,AK1886,AG1886)</f>
        <v>0</v>
      </c>
      <c r="AF1886">
        <f t="shared" ref="AF1886:AF1901" si="321">AD1886/2</f>
        <v>0</v>
      </c>
      <c r="AG1886" s="86">
        <f t="shared" ref="AG1886:AG1901" si="322">IF(AND(AF1886&gt;=0,AF1886&lt;=1),1,"No aplica")</f>
        <v>1</v>
      </c>
      <c r="AH1886" s="90">
        <f t="shared" ref="AH1886:AH1901" si="323">AD1886/(AG1886*2)</f>
        <v>0</v>
      </c>
      <c r="AI1886" s="91">
        <f t="shared" ref="AI1886:AI1901" si="324">IF(AG1886=1,AG1886/$AG$1902,"No aplica")</f>
        <v>6.25E-2</v>
      </c>
      <c r="AJ1886" s="91">
        <f t="shared" ref="AJ1886:AJ1901" si="325">AF1886*AI1886</f>
        <v>0</v>
      </c>
      <c r="AK1886" s="91">
        <f t="shared" ref="AK1886:AK1901" si="326">AJ1886*$AE$23</f>
        <v>0</v>
      </c>
    </row>
    <row r="1887" spans="1:37" ht="25.4" customHeight="1" thickTop="1" thickBot="1" x14ac:dyDescent="0.3">
      <c r="A1887" s="320" t="s">
        <v>2068</v>
      </c>
      <c r="B1887" s="320"/>
      <c r="C1887" s="320"/>
      <c r="D1887" s="320"/>
      <c r="E1887" s="320"/>
      <c r="F1887" s="320"/>
      <c r="G1887" s="320"/>
      <c r="H1887" s="320"/>
      <c r="I1887" s="320"/>
      <c r="J1887" s="320"/>
      <c r="K1887" s="320"/>
      <c r="L1887" s="320"/>
      <c r="M1887" s="320"/>
      <c r="N1887" s="320"/>
      <c r="O1887" s="320"/>
      <c r="P1887" s="320"/>
      <c r="Q1887" s="320"/>
      <c r="R1887" s="320"/>
      <c r="S1887" s="320"/>
      <c r="T1887" s="320"/>
      <c r="U1887" s="320"/>
      <c r="V1887" s="320"/>
      <c r="W1887" s="320"/>
      <c r="X1887" s="320"/>
      <c r="Y1887" s="320"/>
      <c r="Z1887" s="320"/>
      <c r="AA1887" s="320"/>
      <c r="AB1887" s="320"/>
      <c r="AC1887" s="320"/>
      <c r="AD1887" s="88">
        <f>'Art. 121'!Q1809</f>
        <v>0</v>
      </c>
      <c r="AE1887" s="89">
        <f t="shared" si="320"/>
        <v>0</v>
      </c>
      <c r="AF1887">
        <f t="shared" si="321"/>
        <v>0</v>
      </c>
      <c r="AG1887" s="86">
        <f t="shared" si="322"/>
        <v>1</v>
      </c>
      <c r="AH1887" s="90">
        <f t="shared" si="323"/>
        <v>0</v>
      </c>
      <c r="AI1887" s="91">
        <f t="shared" si="324"/>
        <v>6.25E-2</v>
      </c>
      <c r="AJ1887" s="91">
        <f t="shared" si="325"/>
        <v>0</v>
      </c>
      <c r="AK1887" s="91">
        <f t="shared" si="326"/>
        <v>0</v>
      </c>
    </row>
    <row r="1888" spans="1:37" ht="25.4" customHeight="1" thickTop="1" thickBot="1" x14ac:dyDescent="0.3">
      <c r="A1888" s="320" t="s">
        <v>2070</v>
      </c>
      <c r="B1888" s="320"/>
      <c r="C1888" s="320"/>
      <c r="D1888" s="320"/>
      <c r="E1888" s="320"/>
      <c r="F1888" s="320"/>
      <c r="G1888" s="320"/>
      <c r="H1888" s="320"/>
      <c r="I1888" s="320"/>
      <c r="J1888" s="320"/>
      <c r="K1888" s="320"/>
      <c r="L1888" s="320"/>
      <c r="M1888" s="320"/>
      <c r="N1888" s="320"/>
      <c r="O1888" s="320"/>
      <c r="P1888" s="320"/>
      <c r="Q1888" s="320"/>
      <c r="R1888" s="320"/>
      <c r="S1888" s="320"/>
      <c r="T1888" s="320"/>
      <c r="U1888" s="320"/>
      <c r="V1888" s="320"/>
      <c r="W1888" s="320"/>
      <c r="X1888" s="320"/>
      <c r="Y1888" s="320"/>
      <c r="Z1888" s="320"/>
      <c r="AA1888" s="320"/>
      <c r="AB1888" s="320"/>
      <c r="AC1888" s="320"/>
      <c r="AD1888" s="88">
        <f>'Art. 121'!Q1810</f>
        <v>0</v>
      </c>
      <c r="AE1888" s="89">
        <f t="shared" si="320"/>
        <v>0</v>
      </c>
      <c r="AF1888">
        <f t="shared" si="321"/>
        <v>0</v>
      </c>
      <c r="AG1888" s="86">
        <f t="shared" si="322"/>
        <v>1</v>
      </c>
      <c r="AH1888" s="90">
        <f t="shared" si="323"/>
        <v>0</v>
      </c>
      <c r="AI1888" s="91">
        <f t="shared" si="324"/>
        <v>6.25E-2</v>
      </c>
      <c r="AJ1888" s="91">
        <f t="shared" si="325"/>
        <v>0</v>
      </c>
      <c r="AK1888" s="91">
        <f t="shared" si="326"/>
        <v>0</v>
      </c>
    </row>
    <row r="1889" spans="1:37" ht="25.4" customHeight="1" thickTop="1" thickBot="1" x14ac:dyDescent="0.3">
      <c r="A1889" s="320" t="s">
        <v>2072</v>
      </c>
      <c r="B1889" s="320"/>
      <c r="C1889" s="320"/>
      <c r="D1889" s="320"/>
      <c r="E1889" s="320"/>
      <c r="F1889" s="320"/>
      <c r="G1889" s="320"/>
      <c r="H1889" s="320"/>
      <c r="I1889" s="320"/>
      <c r="J1889" s="320"/>
      <c r="K1889" s="320"/>
      <c r="L1889" s="320"/>
      <c r="M1889" s="320"/>
      <c r="N1889" s="320"/>
      <c r="O1889" s="320"/>
      <c r="P1889" s="320"/>
      <c r="Q1889" s="320"/>
      <c r="R1889" s="320"/>
      <c r="S1889" s="320"/>
      <c r="T1889" s="320"/>
      <c r="U1889" s="320"/>
      <c r="V1889" s="320"/>
      <c r="W1889" s="320"/>
      <c r="X1889" s="320"/>
      <c r="Y1889" s="320"/>
      <c r="Z1889" s="320"/>
      <c r="AA1889" s="320"/>
      <c r="AB1889" s="320"/>
      <c r="AC1889" s="320"/>
      <c r="AD1889" s="88">
        <f>'Art. 121'!Q1811</f>
        <v>0</v>
      </c>
      <c r="AE1889" s="89">
        <f t="shared" si="320"/>
        <v>0</v>
      </c>
      <c r="AF1889">
        <f t="shared" si="321"/>
        <v>0</v>
      </c>
      <c r="AG1889" s="86">
        <f t="shared" si="322"/>
        <v>1</v>
      </c>
      <c r="AH1889" s="90">
        <f t="shared" si="323"/>
        <v>0</v>
      </c>
      <c r="AI1889" s="91">
        <f t="shared" si="324"/>
        <v>6.25E-2</v>
      </c>
      <c r="AJ1889" s="91">
        <f t="shared" si="325"/>
        <v>0</v>
      </c>
      <c r="AK1889" s="91">
        <f t="shared" si="326"/>
        <v>0</v>
      </c>
    </row>
    <row r="1890" spans="1:37" ht="25.4" customHeight="1" thickTop="1" thickBot="1" x14ac:dyDescent="0.3">
      <c r="A1890" s="321" t="s">
        <v>2074</v>
      </c>
      <c r="B1890" s="321"/>
      <c r="C1890" s="321"/>
      <c r="D1890" s="321"/>
      <c r="E1890" s="321"/>
      <c r="F1890" s="321"/>
      <c r="G1890" s="321"/>
      <c r="H1890" s="321"/>
      <c r="I1890" s="321"/>
      <c r="J1890" s="321"/>
      <c r="K1890" s="321"/>
      <c r="L1890" s="321"/>
      <c r="M1890" s="321"/>
      <c r="N1890" s="321"/>
      <c r="O1890" s="321"/>
      <c r="P1890" s="321"/>
      <c r="Q1890" s="321"/>
      <c r="R1890" s="321"/>
      <c r="S1890" s="321"/>
      <c r="T1890" s="321"/>
      <c r="U1890" s="321"/>
      <c r="V1890" s="321"/>
      <c r="W1890" s="321"/>
      <c r="X1890" s="321"/>
      <c r="Y1890" s="321"/>
      <c r="Z1890" s="321"/>
      <c r="AA1890" s="321"/>
      <c r="AB1890" s="321"/>
      <c r="AC1890" s="321"/>
      <c r="AD1890" s="88">
        <f>'Art. 121'!Q1812</f>
        <v>0</v>
      </c>
      <c r="AE1890" s="89">
        <f t="shared" si="320"/>
        <v>0</v>
      </c>
      <c r="AF1890">
        <f t="shared" si="321"/>
        <v>0</v>
      </c>
      <c r="AG1890" s="86">
        <f t="shared" si="322"/>
        <v>1</v>
      </c>
      <c r="AH1890" s="90">
        <f t="shared" si="323"/>
        <v>0</v>
      </c>
      <c r="AI1890" s="91">
        <f t="shared" si="324"/>
        <v>6.25E-2</v>
      </c>
      <c r="AJ1890" s="91">
        <f t="shared" si="325"/>
        <v>0</v>
      </c>
      <c r="AK1890" s="91">
        <f t="shared" si="326"/>
        <v>0</v>
      </c>
    </row>
    <row r="1891" spans="1:37" ht="25.4" customHeight="1" thickTop="1" thickBot="1" x14ac:dyDescent="0.3">
      <c r="A1891" s="321" t="s">
        <v>2076</v>
      </c>
      <c r="B1891" s="321"/>
      <c r="C1891" s="321"/>
      <c r="D1891" s="321"/>
      <c r="E1891" s="321"/>
      <c r="F1891" s="321"/>
      <c r="G1891" s="321"/>
      <c r="H1891" s="321"/>
      <c r="I1891" s="321"/>
      <c r="J1891" s="321"/>
      <c r="K1891" s="321"/>
      <c r="L1891" s="321"/>
      <c r="M1891" s="321"/>
      <c r="N1891" s="321"/>
      <c r="O1891" s="321"/>
      <c r="P1891" s="321"/>
      <c r="Q1891" s="321"/>
      <c r="R1891" s="321"/>
      <c r="S1891" s="321"/>
      <c r="T1891" s="321"/>
      <c r="U1891" s="321"/>
      <c r="V1891" s="321"/>
      <c r="W1891" s="321"/>
      <c r="X1891" s="321"/>
      <c r="Y1891" s="321"/>
      <c r="Z1891" s="321"/>
      <c r="AA1891" s="321"/>
      <c r="AB1891" s="321"/>
      <c r="AC1891" s="321"/>
      <c r="AD1891" s="88">
        <f>'Art. 121'!Q1813</f>
        <v>0</v>
      </c>
      <c r="AE1891" s="89">
        <f t="shared" si="320"/>
        <v>0</v>
      </c>
      <c r="AF1891">
        <f t="shared" si="321"/>
        <v>0</v>
      </c>
      <c r="AG1891" s="86">
        <f t="shared" si="322"/>
        <v>1</v>
      </c>
      <c r="AH1891" s="90">
        <f t="shared" si="323"/>
        <v>0</v>
      </c>
      <c r="AI1891" s="91">
        <f t="shared" si="324"/>
        <v>6.25E-2</v>
      </c>
      <c r="AJ1891" s="91">
        <f t="shared" si="325"/>
        <v>0</v>
      </c>
      <c r="AK1891" s="91">
        <f t="shared" si="326"/>
        <v>0</v>
      </c>
    </row>
    <row r="1892" spans="1:37" ht="25.4" customHeight="1" thickTop="1" thickBot="1" x14ac:dyDescent="0.3">
      <c r="A1892" s="320" t="s">
        <v>2078</v>
      </c>
      <c r="B1892" s="320"/>
      <c r="C1892" s="320"/>
      <c r="D1892" s="320"/>
      <c r="E1892" s="320"/>
      <c r="F1892" s="320"/>
      <c r="G1892" s="320"/>
      <c r="H1892" s="320"/>
      <c r="I1892" s="320"/>
      <c r="J1892" s="320"/>
      <c r="K1892" s="320"/>
      <c r="L1892" s="320"/>
      <c r="M1892" s="320"/>
      <c r="N1892" s="320"/>
      <c r="O1892" s="320"/>
      <c r="P1892" s="320"/>
      <c r="Q1892" s="320"/>
      <c r="R1892" s="320"/>
      <c r="S1892" s="320"/>
      <c r="T1892" s="320"/>
      <c r="U1892" s="320"/>
      <c r="V1892" s="320"/>
      <c r="W1892" s="320"/>
      <c r="X1892" s="320"/>
      <c r="Y1892" s="320"/>
      <c r="Z1892" s="320"/>
      <c r="AA1892" s="320"/>
      <c r="AB1892" s="320"/>
      <c r="AC1892" s="320"/>
      <c r="AD1892" s="88">
        <f>'Art. 121'!Q1814</f>
        <v>0</v>
      </c>
      <c r="AE1892" s="89">
        <f t="shared" si="320"/>
        <v>0</v>
      </c>
      <c r="AF1892">
        <f t="shared" si="321"/>
        <v>0</v>
      </c>
      <c r="AG1892" s="86">
        <f t="shared" si="322"/>
        <v>1</v>
      </c>
      <c r="AH1892" s="90">
        <f t="shared" si="323"/>
        <v>0</v>
      </c>
      <c r="AI1892" s="91">
        <f t="shared" si="324"/>
        <v>6.25E-2</v>
      </c>
      <c r="AJ1892" s="91">
        <f t="shared" si="325"/>
        <v>0</v>
      </c>
      <c r="AK1892" s="91">
        <f t="shared" si="326"/>
        <v>0</v>
      </c>
    </row>
    <row r="1893" spans="1:37" ht="25.4" customHeight="1" thickTop="1" thickBot="1" x14ac:dyDescent="0.3">
      <c r="A1893" s="320" t="s">
        <v>2080</v>
      </c>
      <c r="B1893" s="320"/>
      <c r="C1893" s="320"/>
      <c r="D1893" s="320"/>
      <c r="E1893" s="320"/>
      <c r="F1893" s="320"/>
      <c r="G1893" s="320"/>
      <c r="H1893" s="320"/>
      <c r="I1893" s="320"/>
      <c r="J1893" s="320"/>
      <c r="K1893" s="320"/>
      <c r="L1893" s="320"/>
      <c r="M1893" s="320"/>
      <c r="N1893" s="320"/>
      <c r="O1893" s="320"/>
      <c r="P1893" s="320"/>
      <c r="Q1893" s="320"/>
      <c r="R1893" s="320"/>
      <c r="S1893" s="320"/>
      <c r="T1893" s="320"/>
      <c r="U1893" s="320"/>
      <c r="V1893" s="320"/>
      <c r="W1893" s="320"/>
      <c r="X1893" s="320"/>
      <c r="Y1893" s="320"/>
      <c r="Z1893" s="320"/>
      <c r="AA1893" s="320"/>
      <c r="AB1893" s="320"/>
      <c r="AC1893" s="320"/>
      <c r="AD1893" s="88">
        <f>'Art. 121'!Q1815</f>
        <v>0</v>
      </c>
      <c r="AE1893" s="89">
        <f t="shared" si="320"/>
        <v>0</v>
      </c>
      <c r="AF1893">
        <f t="shared" si="321"/>
        <v>0</v>
      </c>
      <c r="AG1893" s="86">
        <f t="shared" si="322"/>
        <v>1</v>
      </c>
      <c r="AH1893" s="90">
        <f t="shared" si="323"/>
        <v>0</v>
      </c>
      <c r="AI1893" s="91">
        <f t="shared" si="324"/>
        <v>6.25E-2</v>
      </c>
      <c r="AJ1893" s="91">
        <f t="shared" si="325"/>
        <v>0</v>
      </c>
      <c r="AK1893" s="91">
        <f t="shared" si="326"/>
        <v>0</v>
      </c>
    </row>
    <row r="1894" spans="1:37" ht="25.4" customHeight="1" thickTop="1" thickBot="1" x14ac:dyDescent="0.3">
      <c r="A1894" s="320" t="s">
        <v>2082</v>
      </c>
      <c r="B1894" s="320"/>
      <c r="C1894" s="320"/>
      <c r="D1894" s="320"/>
      <c r="E1894" s="320"/>
      <c r="F1894" s="320"/>
      <c r="G1894" s="320"/>
      <c r="H1894" s="320"/>
      <c r="I1894" s="320"/>
      <c r="J1894" s="320"/>
      <c r="K1894" s="320"/>
      <c r="L1894" s="320"/>
      <c r="M1894" s="320"/>
      <c r="N1894" s="320"/>
      <c r="O1894" s="320"/>
      <c r="P1894" s="320"/>
      <c r="Q1894" s="320"/>
      <c r="R1894" s="320"/>
      <c r="S1894" s="320"/>
      <c r="T1894" s="320"/>
      <c r="U1894" s="320"/>
      <c r="V1894" s="320"/>
      <c r="W1894" s="320"/>
      <c r="X1894" s="320"/>
      <c r="Y1894" s="320"/>
      <c r="Z1894" s="320"/>
      <c r="AA1894" s="320"/>
      <c r="AB1894" s="320"/>
      <c r="AC1894" s="320"/>
      <c r="AD1894" s="88">
        <f>'Art. 121'!Q1816</f>
        <v>0</v>
      </c>
      <c r="AE1894" s="89">
        <f t="shared" si="320"/>
        <v>0</v>
      </c>
      <c r="AF1894">
        <f t="shared" si="321"/>
        <v>0</v>
      </c>
      <c r="AG1894" s="86">
        <f t="shared" si="322"/>
        <v>1</v>
      </c>
      <c r="AH1894" s="90">
        <f t="shared" si="323"/>
        <v>0</v>
      </c>
      <c r="AI1894" s="91">
        <f t="shared" si="324"/>
        <v>6.25E-2</v>
      </c>
      <c r="AJ1894" s="91">
        <f t="shared" si="325"/>
        <v>0</v>
      </c>
      <c r="AK1894" s="91">
        <f t="shared" si="326"/>
        <v>0</v>
      </c>
    </row>
    <row r="1895" spans="1:37" ht="25.4" customHeight="1" thickTop="1" thickBot="1" x14ac:dyDescent="0.3">
      <c r="A1895" s="320" t="s">
        <v>2084</v>
      </c>
      <c r="B1895" s="320"/>
      <c r="C1895" s="320"/>
      <c r="D1895" s="320"/>
      <c r="E1895" s="320"/>
      <c r="F1895" s="320"/>
      <c r="G1895" s="320"/>
      <c r="H1895" s="320"/>
      <c r="I1895" s="320"/>
      <c r="J1895" s="320"/>
      <c r="K1895" s="320"/>
      <c r="L1895" s="320"/>
      <c r="M1895" s="320"/>
      <c r="N1895" s="320"/>
      <c r="O1895" s="320"/>
      <c r="P1895" s="320"/>
      <c r="Q1895" s="320"/>
      <c r="R1895" s="320"/>
      <c r="S1895" s="320"/>
      <c r="T1895" s="320"/>
      <c r="U1895" s="320"/>
      <c r="V1895" s="320"/>
      <c r="W1895" s="320"/>
      <c r="X1895" s="320"/>
      <c r="Y1895" s="320"/>
      <c r="Z1895" s="320"/>
      <c r="AA1895" s="320"/>
      <c r="AB1895" s="320"/>
      <c r="AC1895" s="320"/>
      <c r="AD1895" s="88">
        <f>'Art. 121'!Q1817</f>
        <v>0</v>
      </c>
      <c r="AE1895" s="89">
        <f t="shared" si="320"/>
        <v>0</v>
      </c>
      <c r="AF1895">
        <f t="shared" si="321"/>
        <v>0</v>
      </c>
      <c r="AG1895" s="86">
        <f t="shared" si="322"/>
        <v>1</v>
      </c>
      <c r="AH1895" s="90">
        <f t="shared" si="323"/>
        <v>0</v>
      </c>
      <c r="AI1895" s="91">
        <f t="shared" si="324"/>
        <v>6.25E-2</v>
      </c>
      <c r="AJ1895" s="91">
        <f t="shared" si="325"/>
        <v>0</v>
      </c>
      <c r="AK1895" s="91">
        <f t="shared" si="326"/>
        <v>0</v>
      </c>
    </row>
    <row r="1896" spans="1:37" ht="25.4" customHeight="1" thickTop="1" thickBot="1" x14ac:dyDescent="0.3">
      <c r="A1896" s="320" t="s">
        <v>2086</v>
      </c>
      <c r="B1896" s="320"/>
      <c r="C1896" s="320"/>
      <c r="D1896" s="320"/>
      <c r="E1896" s="320"/>
      <c r="F1896" s="320"/>
      <c r="G1896" s="320"/>
      <c r="H1896" s="320"/>
      <c r="I1896" s="320"/>
      <c r="J1896" s="320"/>
      <c r="K1896" s="320"/>
      <c r="L1896" s="320"/>
      <c r="M1896" s="320"/>
      <c r="N1896" s="320"/>
      <c r="O1896" s="320"/>
      <c r="P1896" s="320"/>
      <c r="Q1896" s="320"/>
      <c r="R1896" s="320"/>
      <c r="S1896" s="320"/>
      <c r="T1896" s="320"/>
      <c r="U1896" s="320"/>
      <c r="V1896" s="320"/>
      <c r="W1896" s="320"/>
      <c r="X1896" s="320"/>
      <c r="Y1896" s="320"/>
      <c r="Z1896" s="320"/>
      <c r="AA1896" s="320"/>
      <c r="AB1896" s="320"/>
      <c r="AC1896" s="320"/>
      <c r="AD1896" s="88">
        <f>'Art. 121'!Q1818</f>
        <v>0</v>
      </c>
      <c r="AE1896" s="89">
        <f t="shared" si="320"/>
        <v>0</v>
      </c>
      <c r="AF1896">
        <f t="shared" si="321"/>
        <v>0</v>
      </c>
      <c r="AG1896" s="86">
        <f t="shared" si="322"/>
        <v>1</v>
      </c>
      <c r="AH1896" s="90">
        <f t="shared" si="323"/>
        <v>0</v>
      </c>
      <c r="AI1896" s="91">
        <f t="shared" si="324"/>
        <v>6.25E-2</v>
      </c>
      <c r="AJ1896" s="91">
        <f t="shared" si="325"/>
        <v>0</v>
      </c>
      <c r="AK1896" s="91">
        <f t="shared" si="326"/>
        <v>0</v>
      </c>
    </row>
    <row r="1897" spans="1:37" ht="25.4" customHeight="1" thickTop="1" thickBot="1" x14ac:dyDescent="0.3">
      <c r="A1897" s="321" t="s">
        <v>2088</v>
      </c>
      <c r="B1897" s="321"/>
      <c r="C1897" s="321"/>
      <c r="D1897" s="321"/>
      <c r="E1897" s="321"/>
      <c r="F1897" s="321"/>
      <c r="G1897" s="321"/>
      <c r="H1897" s="321"/>
      <c r="I1897" s="321"/>
      <c r="J1897" s="321"/>
      <c r="K1897" s="321"/>
      <c r="L1897" s="321"/>
      <c r="M1897" s="321"/>
      <c r="N1897" s="321"/>
      <c r="O1897" s="321"/>
      <c r="P1897" s="321"/>
      <c r="Q1897" s="321"/>
      <c r="R1897" s="321"/>
      <c r="S1897" s="321"/>
      <c r="T1897" s="321"/>
      <c r="U1897" s="321"/>
      <c r="V1897" s="321"/>
      <c r="W1897" s="321"/>
      <c r="X1897" s="321"/>
      <c r="Y1897" s="321"/>
      <c r="Z1897" s="321"/>
      <c r="AA1897" s="321"/>
      <c r="AB1897" s="321"/>
      <c r="AC1897" s="321"/>
      <c r="AD1897" s="88">
        <f>'Art. 121'!Q1819</f>
        <v>0</v>
      </c>
      <c r="AE1897" s="89">
        <f t="shared" si="320"/>
        <v>0</v>
      </c>
      <c r="AF1897">
        <f t="shared" si="321"/>
        <v>0</v>
      </c>
      <c r="AG1897" s="86">
        <f t="shared" si="322"/>
        <v>1</v>
      </c>
      <c r="AH1897" s="90">
        <f t="shared" si="323"/>
        <v>0</v>
      </c>
      <c r="AI1897" s="91">
        <f t="shared" si="324"/>
        <v>6.25E-2</v>
      </c>
      <c r="AJ1897" s="91">
        <f t="shared" si="325"/>
        <v>0</v>
      </c>
      <c r="AK1897" s="91">
        <f t="shared" si="326"/>
        <v>0</v>
      </c>
    </row>
    <row r="1898" spans="1:37" ht="25.4" customHeight="1" thickTop="1" thickBot="1" x14ac:dyDescent="0.3">
      <c r="A1898" s="321" t="s">
        <v>2090</v>
      </c>
      <c r="B1898" s="321"/>
      <c r="C1898" s="321"/>
      <c r="D1898" s="321"/>
      <c r="E1898" s="321"/>
      <c r="F1898" s="321"/>
      <c r="G1898" s="321"/>
      <c r="H1898" s="321"/>
      <c r="I1898" s="321"/>
      <c r="J1898" s="321"/>
      <c r="K1898" s="321"/>
      <c r="L1898" s="321"/>
      <c r="M1898" s="321"/>
      <c r="N1898" s="321"/>
      <c r="O1898" s="321"/>
      <c r="P1898" s="321"/>
      <c r="Q1898" s="321"/>
      <c r="R1898" s="321"/>
      <c r="S1898" s="321"/>
      <c r="T1898" s="321"/>
      <c r="U1898" s="321"/>
      <c r="V1898" s="321"/>
      <c r="W1898" s="321"/>
      <c r="X1898" s="321"/>
      <c r="Y1898" s="321"/>
      <c r="Z1898" s="321"/>
      <c r="AA1898" s="321"/>
      <c r="AB1898" s="321"/>
      <c r="AC1898" s="321"/>
      <c r="AD1898" s="88">
        <f>'Art. 121'!Q1820</f>
        <v>0</v>
      </c>
      <c r="AE1898" s="89">
        <f t="shared" si="320"/>
        <v>0</v>
      </c>
      <c r="AF1898">
        <f t="shared" si="321"/>
        <v>0</v>
      </c>
      <c r="AG1898" s="86">
        <f t="shared" si="322"/>
        <v>1</v>
      </c>
      <c r="AH1898" s="90">
        <f t="shared" si="323"/>
        <v>0</v>
      </c>
      <c r="AI1898" s="91">
        <f t="shared" si="324"/>
        <v>6.25E-2</v>
      </c>
      <c r="AJ1898" s="91">
        <f t="shared" si="325"/>
        <v>0</v>
      </c>
      <c r="AK1898" s="91">
        <f t="shared" si="326"/>
        <v>0</v>
      </c>
    </row>
    <row r="1899" spans="1:37" ht="25.4" customHeight="1" thickTop="1" thickBot="1" x14ac:dyDescent="0.3">
      <c r="A1899" s="320" t="s">
        <v>2092</v>
      </c>
      <c r="B1899" s="320"/>
      <c r="C1899" s="320"/>
      <c r="D1899" s="320"/>
      <c r="E1899" s="320"/>
      <c r="F1899" s="320"/>
      <c r="G1899" s="320"/>
      <c r="H1899" s="320"/>
      <c r="I1899" s="320"/>
      <c r="J1899" s="320"/>
      <c r="K1899" s="320"/>
      <c r="L1899" s="320"/>
      <c r="M1899" s="320"/>
      <c r="N1899" s="320"/>
      <c r="O1899" s="320"/>
      <c r="P1899" s="320"/>
      <c r="Q1899" s="320"/>
      <c r="R1899" s="320"/>
      <c r="S1899" s="320"/>
      <c r="T1899" s="320"/>
      <c r="U1899" s="320"/>
      <c r="V1899" s="320"/>
      <c r="W1899" s="320"/>
      <c r="X1899" s="320"/>
      <c r="Y1899" s="320"/>
      <c r="Z1899" s="320"/>
      <c r="AA1899" s="320"/>
      <c r="AB1899" s="320"/>
      <c r="AC1899" s="320"/>
      <c r="AD1899" s="88">
        <f>'Art. 121'!Q1821</f>
        <v>0</v>
      </c>
      <c r="AE1899" s="89">
        <f t="shared" si="320"/>
        <v>0</v>
      </c>
      <c r="AF1899">
        <f t="shared" si="321"/>
        <v>0</v>
      </c>
      <c r="AG1899" s="86">
        <f t="shared" si="322"/>
        <v>1</v>
      </c>
      <c r="AH1899" s="90">
        <f t="shared" si="323"/>
        <v>0</v>
      </c>
      <c r="AI1899" s="91">
        <f t="shared" si="324"/>
        <v>6.25E-2</v>
      </c>
      <c r="AJ1899" s="91">
        <f t="shared" si="325"/>
        <v>0</v>
      </c>
      <c r="AK1899" s="91">
        <f t="shared" si="326"/>
        <v>0</v>
      </c>
    </row>
    <row r="1900" spans="1:37" ht="25.4" customHeight="1" thickTop="1" thickBot="1" x14ac:dyDescent="0.3">
      <c r="A1900" s="320" t="s">
        <v>2094</v>
      </c>
      <c r="B1900" s="320"/>
      <c r="C1900" s="320"/>
      <c r="D1900" s="320"/>
      <c r="E1900" s="320"/>
      <c r="F1900" s="320"/>
      <c r="G1900" s="320"/>
      <c r="H1900" s="320"/>
      <c r="I1900" s="320"/>
      <c r="J1900" s="320"/>
      <c r="K1900" s="320"/>
      <c r="L1900" s="320"/>
      <c r="M1900" s="320"/>
      <c r="N1900" s="320"/>
      <c r="O1900" s="320"/>
      <c r="P1900" s="320"/>
      <c r="Q1900" s="320"/>
      <c r="R1900" s="320"/>
      <c r="S1900" s="320"/>
      <c r="T1900" s="320"/>
      <c r="U1900" s="320"/>
      <c r="V1900" s="320"/>
      <c r="W1900" s="320"/>
      <c r="X1900" s="320"/>
      <c r="Y1900" s="320"/>
      <c r="Z1900" s="320"/>
      <c r="AA1900" s="320"/>
      <c r="AB1900" s="320"/>
      <c r="AC1900" s="320"/>
      <c r="AD1900" s="88">
        <f>'Art. 121'!Q1822</f>
        <v>0</v>
      </c>
      <c r="AE1900" s="89">
        <f t="shared" si="320"/>
        <v>0</v>
      </c>
      <c r="AF1900">
        <f t="shared" si="321"/>
        <v>0</v>
      </c>
      <c r="AG1900" s="86">
        <f t="shared" si="322"/>
        <v>1</v>
      </c>
      <c r="AH1900" s="90">
        <f t="shared" si="323"/>
        <v>0</v>
      </c>
      <c r="AI1900" s="91">
        <f t="shared" si="324"/>
        <v>6.25E-2</v>
      </c>
      <c r="AJ1900" s="91">
        <f t="shared" si="325"/>
        <v>0</v>
      </c>
      <c r="AK1900" s="91">
        <f t="shared" si="326"/>
        <v>0</v>
      </c>
    </row>
    <row r="1901" spans="1:37" ht="25.4" customHeight="1" thickTop="1" thickBot="1" x14ac:dyDescent="0.3">
      <c r="A1901" s="320" t="s">
        <v>2096</v>
      </c>
      <c r="B1901" s="320"/>
      <c r="C1901" s="320"/>
      <c r="D1901" s="320"/>
      <c r="E1901" s="320"/>
      <c r="F1901" s="320"/>
      <c r="G1901" s="320"/>
      <c r="H1901" s="320"/>
      <c r="I1901" s="320"/>
      <c r="J1901" s="320"/>
      <c r="K1901" s="320"/>
      <c r="L1901" s="320"/>
      <c r="M1901" s="320"/>
      <c r="N1901" s="320"/>
      <c r="O1901" s="320"/>
      <c r="P1901" s="320"/>
      <c r="Q1901" s="320"/>
      <c r="R1901" s="320"/>
      <c r="S1901" s="320"/>
      <c r="T1901" s="320"/>
      <c r="U1901" s="320"/>
      <c r="V1901" s="320"/>
      <c r="W1901" s="320"/>
      <c r="X1901" s="320"/>
      <c r="Y1901" s="320"/>
      <c r="Z1901" s="320"/>
      <c r="AA1901" s="320"/>
      <c r="AB1901" s="320"/>
      <c r="AC1901" s="320"/>
      <c r="AD1901" s="88">
        <f>'Art. 121'!Q1823</f>
        <v>0</v>
      </c>
      <c r="AE1901" s="89">
        <f t="shared" si="320"/>
        <v>0</v>
      </c>
      <c r="AF1901">
        <f t="shared" si="321"/>
        <v>0</v>
      </c>
      <c r="AG1901" s="86">
        <f t="shared" si="322"/>
        <v>1</v>
      </c>
      <c r="AH1901" s="90">
        <f t="shared" si="323"/>
        <v>0</v>
      </c>
      <c r="AI1901" s="91">
        <f t="shared" si="324"/>
        <v>6.25E-2</v>
      </c>
      <c r="AJ1901" s="91">
        <f t="shared" si="325"/>
        <v>0</v>
      </c>
      <c r="AK1901" s="91">
        <f t="shared" si="326"/>
        <v>0</v>
      </c>
    </row>
    <row r="1902" spans="1:37" ht="25.4" customHeight="1" thickTop="1" x14ac:dyDescent="0.25">
      <c r="A1902" s="289" t="s">
        <v>2712</v>
      </c>
      <c r="B1902" s="289"/>
      <c r="C1902" s="289"/>
      <c r="D1902" s="289"/>
      <c r="E1902" s="289"/>
      <c r="F1902" s="289"/>
      <c r="G1902" s="289"/>
      <c r="H1902" s="289"/>
      <c r="I1902" s="289"/>
      <c r="J1902" s="289"/>
      <c r="K1902" s="289"/>
      <c r="L1902" s="289"/>
      <c r="M1902" s="289"/>
      <c r="N1902" s="289"/>
      <c r="O1902" s="289"/>
      <c r="P1902" s="289"/>
      <c r="Q1902" s="289"/>
      <c r="R1902" s="289"/>
      <c r="S1902" s="289"/>
      <c r="T1902" s="289"/>
      <c r="U1902" s="289"/>
      <c r="V1902" s="289"/>
      <c r="W1902" s="289"/>
      <c r="X1902" s="289"/>
      <c r="Y1902" s="289"/>
      <c r="Z1902" s="289"/>
      <c r="AA1902" s="289"/>
      <c r="AB1902" s="289"/>
      <c r="AC1902" s="289"/>
      <c r="AD1902" s="289"/>
      <c r="AE1902" s="89">
        <f>SUM(AE1886:AE1901)</f>
        <v>0</v>
      </c>
      <c r="AF1902" s="59"/>
      <c r="AG1902" s="92">
        <f>SUM(AG1886:AG1901)</f>
        <v>16</v>
      </c>
      <c r="AH1902" s="93"/>
      <c r="AI1902" s="94"/>
      <c r="AJ1902" s="94"/>
      <c r="AK1902" s="94"/>
    </row>
    <row r="1903" spans="1:37" ht="25.4" customHeight="1" x14ac:dyDescent="0.25">
      <c r="A1903" s="290" t="s">
        <v>2713</v>
      </c>
      <c r="B1903" s="290"/>
      <c r="C1903" s="290"/>
      <c r="D1903" s="290"/>
      <c r="E1903" s="290"/>
      <c r="F1903" s="290"/>
      <c r="G1903" s="290"/>
      <c r="H1903" s="290"/>
      <c r="I1903" s="290"/>
      <c r="J1903" s="290"/>
      <c r="K1903" s="290"/>
      <c r="L1903" s="290"/>
      <c r="M1903" s="290"/>
      <c r="N1903" s="290"/>
      <c r="O1903" s="290"/>
      <c r="P1903" s="290"/>
      <c r="Q1903" s="290"/>
      <c r="R1903" s="290"/>
      <c r="S1903" s="290"/>
      <c r="T1903" s="290"/>
      <c r="U1903" s="290"/>
      <c r="V1903" s="290"/>
      <c r="W1903" s="290"/>
      <c r="X1903" s="290"/>
      <c r="Y1903" s="290"/>
      <c r="Z1903" s="290"/>
      <c r="AA1903" s="290"/>
      <c r="AB1903" s="290"/>
      <c r="AC1903" s="290"/>
      <c r="AD1903" s="290"/>
      <c r="AE1903" s="89">
        <f>AE1902/$AE$23*100</f>
        <v>0</v>
      </c>
      <c r="AF1903" s="59"/>
      <c r="AG1903" s="92"/>
      <c r="AH1903" s="93"/>
      <c r="AI1903" s="94"/>
      <c r="AJ1903" s="94"/>
      <c r="AK1903" s="94"/>
    </row>
    <row r="1904" spans="1:37" ht="25.4" customHeight="1" thickBot="1" x14ac:dyDescent="0.3">
      <c r="A1904" s="70"/>
      <c r="B1904" s="70"/>
      <c r="C1904" s="70"/>
      <c r="D1904" s="70"/>
      <c r="E1904" s="70"/>
      <c r="F1904" s="70"/>
      <c r="G1904" s="70"/>
      <c r="H1904" s="70"/>
      <c r="I1904" s="70"/>
      <c r="J1904" s="70"/>
      <c r="K1904" s="70"/>
      <c r="L1904" s="70"/>
      <c r="M1904" s="70"/>
      <c r="N1904" s="70"/>
      <c r="O1904" s="70"/>
      <c r="P1904" s="70"/>
      <c r="Q1904" s="95"/>
      <c r="R1904" s="70"/>
      <c r="S1904" s="70"/>
      <c r="T1904" s="70"/>
      <c r="U1904" s="70"/>
      <c r="V1904" s="70"/>
      <c r="W1904" s="70"/>
      <c r="X1904" s="70"/>
      <c r="Y1904" s="70"/>
      <c r="Z1904" s="70"/>
      <c r="AA1904" s="70"/>
      <c r="AB1904" s="70"/>
      <c r="AC1904" s="70"/>
      <c r="AD1904" s="96"/>
      <c r="AE1904" s="96"/>
    </row>
    <row r="1905" spans="1:37" ht="25.4" customHeight="1" thickTop="1" thickBot="1" x14ac:dyDescent="0.3">
      <c r="A1905" s="291" t="s">
        <v>124</v>
      </c>
      <c r="B1905" s="291"/>
      <c r="C1905" s="291"/>
      <c r="D1905" s="291"/>
      <c r="E1905" s="291"/>
      <c r="F1905" s="291"/>
      <c r="G1905" s="291"/>
      <c r="H1905" s="291"/>
      <c r="I1905" s="291"/>
      <c r="J1905" s="291"/>
      <c r="K1905" s="291"/>
      <c r="L1905" s="291"/>
      <c r="M1905" s="291"/>
      <c r="N1905" s="291"/>
      <c r="O1905" s="291"/>
      <c r="P1905" s="291"/>
      <c r="Q1905" s="291"/>
      <c r="R1905" s="291"/>
      <c r="S1905" s="291"/>
      <c r="T1905" s="291"/>
      <c r="U1905" s="291"/>
      <c r="V1905" s="291"/>
      <c r="W1905" s="291"/>
      <c r="X1905" s="291"/>
      <c r="Y1905" s="291"/>
      <c r="Z1905" s="291"/>
      <c r="AA1905" s="291"/>
      <c r="AB1905" s="291"/>
      <c r="AC1905" s="291"/>
      <c r="AD1905" s="104" t="s">
        <v>65</v>
      </c>
      <c r="AE1905" s="105" t="s">
        <v>9</v>
      </c>
      <c r="AF1905" s="86" t="s">
        <v>330</v>
      </c>
      <c r="AG1905" s="86" t="s">
        <v>331</v>
      </c>
      <c r="AH1905" s="86" t="s">
        <v>332</v>
      </c>
      <c r="AI1905" s="87" t="s">
        <v>333</v>
      </c>
      <c r="AJ1905" s="86"/>
      <c r="AK1905" s="87" t="s">
        <v>334</v>
      </c>
    </row>
    <row r="1906" spans="1:37" ht="25.4" customHeight="1" thickTop="1" thickBot="1" x14ac:dyDescent="0.3">
      <c r="A1906" s="320" t="s">
        <v>2098</v>
      </c>
      <c r="B1906" s="320"/>
      <c r="C1906" s="320"/>
      <c r="D1906" s="320"/>
      <c r="E1906" s="320"/>
      <c r="F1906" s="320"/>
      <c r="G1906" s="320"/>
      <c r="H1906" s="320"/>
      <c r="I1906" s="320"/>
      <c r="J1906" s="320"/>
      <c r="K1906" s="320"/>
      <c r="L1906" s="320"/>
      <c r="M1906" s="320"/>
      <c r="N1906" s="320"/>
      <c r="O1906" s="320"/>
      <c r="P1906" s="320"/>
      <c r="Q1906" s="320"/>
      <c r="R1906" s="320"/>
      <c r="S1906" s="320"/>
      <c r="T1906" s="320"/>
      <c r="U1906" s="320"/>
      <c r="V1906" s="320"/>
      <c r="W1906" s="320"/>
      <c r="X1906" s="320"/>
      <c r="Y1906" s="320"/>
      <c r="Z1906" s="320"/>
      <c r="AA1906" s="320"/>
      <c r="AB1906" s="320"/>
      <c r="AC1906" s="320"/>
      <c r="AD1906" s="88">
        <f>'Art. 121'!Q1826</f>
        <v>0</v>
      </c>
      <c r="AE1906" s="89">
        <f>IF(AG1906=1,AK1906,AG1906)</f>
        <v>0</v>
      </c>
      <c r="AF1906">
        <f>AD1906/2</f>
        <v>0</v>
      </c>
      <c r="AG1906" s="86">
        <f>IF(AND(AF1906&gt;=0,AF1906&lt;=1),1,"No aplica")</f>
        <v>1</v>
      </c>
      <c r="AH1906" s="90">
        <f>AD1906/(AG1906*2)</f>
        <v>0</v>
      </c>
      <c r="AI1906" s="91">
        <f>IF(AG1906=1,AG1906/$AG$1911,"No aplica")</f>
        <v>0.2</v>
      </c>
      <c r="AJ1906" s="91">
        <f>AF1906*AI1906</f>
        <v>0</v>
      </c>
      <c r="AK1906" s="91">
        <f>AJ1906*$AE$23</f>
        <v>0</v>
      </c>
    </row>
    <row r="1907" spans="1:37" ht="25.4" customHeight="1" thickTop="1" thickBot="1" x14ac:dyDescent="0.3">
      <c r="A1907" s="320" t="s">
        <v>2100</v>
      </c>
      <c r="B1907" s="320"/>
      <c r="C1907" s="320"/>
      <c r="D1907" s="320"/>
      <c r="E1907" s="320"/>
      <c r="F1907" s="320"/>
      <c r="G1907" s="320"/>
      <c r="H1907" s="320"/>
      <c r="I1907" s="320"/>
      <c r="J1907" s="320"/>
      <c r="K1907" s="320"/>
      <c r="L1907" s="320"/>
      <c r="M1907" s="320"/>
      <c r="N1907" s="320"/>
      <c r="O1907" s="320"/>
      <c r="P1907" s="320"/>
      <c r="Q1907" s="320"/>
      <c r="R1907" s="320"/>
      <c r="S1907" s="320"/>
      <c r="T1907" s="320"/>
      <c r="U1907" s="320"/>
      <c r="V1907" s="320"/>
      <c r="W1907" s="320"/>
      <c r="X1907" s="320"/>
      <c r="Y1907" s="320"/>
      <c r="Z1907" s="320"/>
      <c r="AA1907" s="320"/>
      <c r="AB1907" s="320"/>
      <c r="AC1907" s="320"/>
      <c r="AD1907" s="88">
        <f>'Art. 121'!Q1827</f>
        <v>0</v>
      </c>
      <c r="AE1907" s="89">
        <f>IF(AG1907=1,AK1907,AG1907)</f>
        <v>0</v>
      </c>
      <c r="AF1907">
        <f>AD1907/2</f>
        <v>0</v>
      </c>
      <c r="AG1907" s="86">
        <f>IF(AND(AF1907&gt;=0,AF1907&lt;=1),1,"No aplica")</f>
        <v>1</v>
      </c>
      <c r="AH1907" s="90">
        <f>AD1907/(AG1907*2)</f>
        <v>0</v>
      </c>
      <c r="AI1907" s="91">
        <f>IF(AG1907=1,AG1907/$AG$1911,"No aplica")</f>
        <v>0.2</v>
      </c>
      <c r="AJ1907" s="91">
        <f>AF1907*AI1907</f>
        <v>0</v>
      </c>
      <c r="AK1907" s="91">
        <f>AJ1907*$AE$23</f>
        <v>0</v>
      </c>
    </row>
    <row r="1908" spans="1:37" ht="25.4" customHeight="1" thickTop="1" thickBot="1" x14ac:dyDescent="0.3">
      <c r="A1908" s="320" t="s">
        <v>2102</v>
      </c>
      <c r="B1908" s="320"/>
      <c r="C1908" s="320"/>
      <c r="D1908" s="320"/>
      <c r="E1908" s="320"/>
      <c r="F1908" s="320"/>
      <c r="G1908" s="320"/>
      <c r="H1908" s="320"/>
      <c r="I1908" s="320"/>
      <c r="J1908" s="320"/>
      <c r="K1908" s="320"/>
      <c r="L1908" s="320"/>
      <c r="M1908" s="320"/>
      <c r="N1908" s="320"/>
      <c r="O1908" s="320"/>
      <c r="P1908" s="320"/>
      <c r="Q1908" s="320"/>
      <c r="R1908" s="320"/>
      <c r="S1908" s="320"/>
      <c r="T1908" s="320"/>
      <c r="U1908" s="320"/>
      <c r="V1908" s="320"/>
      <c r="W1908" s="320"/>
      <c r="X1908" s="320"/>
      <c r="Y1908" s="320"/>
      <c r="Z1908" s="320"/>
      <c r="AA1908" s="320"/>
      <c r="AB1908" s="320"/>
      <c r="AC1908" s="320"/>
      <c r="AD1908" s="88">
        <f>'Art. 121'!Q1828</f>
        <v>0</v>
      </c>
      <c r="AE1908" s="89">
        <f>IF(AG1908=1,AK1908,AG1908)</f>
        <v>0</v>
      </c>
      <c r="AF1908">
        <f>AD1908/2</f>
        <v>0</v>
      </c>
      <c r="AG1908" s="86">
        <f>IF(AND(AF1908&gt;=0,AF1908&lt;=1),1,"No aplica")</f>
        <v>1</v>
      </c>
      <c r="AH1908" s="90">
        <f>AD1908/(AG1908*2)</f>
        <v>0</v>
      </c>
      <c r="AI1908" s="91">
        <f>IF(AG1908=1,AG1908/$AG$1911,"No aplica")</f>
        <v>0.2</v>
      </c>
      <c r="AJ1908" s="91">
        <f>AF1908*AI1908</f>
        <v>0</v>
      </c>
      <c r="AK1908" s="91">
        <f>AJ1908*$AE$23</f>
        <v>0</v>
      </c>
    </row>
    <row r="1909" spans="1:37" ht="25.4" customHeight="1" thickTop="1" thickBot="1" x14ac:dyDescent="0.3">
      <c r="A1909" s="320" t="s">
        <v>2104</v>
      </c>
      <c r="B1909" s="320"/>
      <c r="C1909" s="320"/>
      <c r="D1909" s="320"/>
      <c r="E1909" s="320"/>
      <c r="F1909" s="320"/>
      <c r="G1909" s="320"/>
      <c r="H1909" s="320"/>
      <c r="I1909" s="320"/>
      <c r="J1909" s="320"/>
      <c r="K1909" s="320"/>
      <c r="L1909" s="320"/>
      <c r="M1909" s="320"/>
      <c r="N1909" s="320"/>
      <c r="O1909" s="320"/>
      <c r="P1909" s="320"/>
      <c r="Q1909" s="320"/>
      <c r="R1909" s="320"/>
      <c r="S1909" s="320"/>
      <c r="T1909" s="320"/>
      <c r="U1909" s="320"/>
      <c r="V1909" s="320"/>
      <c r="W1909" s="320"/>
      <c r="X1909" s="320"/>
      <c r="Y1909" s="320"/>
      <c r="Z1909" s="320"/>
      <c r="AA1909" s="320"/>
      <c r="AB1909" s="320"/>
      <c r="AC1909" s="320"/>
      <c r="AD1909" s="88">
        <f>'Art. 121'!Q1829</f>
        <v>0</v>
      </c>
      <c r="AE1909" s="89">
        <f>IF(AG1909=1,AK1909,AG1909)</f>
        <v>0</v>
      </c>
      <c r="AF1909">
        <f>AD1909/2</f>
        <v>0</v>
      </c>
      <c r="AG1909" s="86">
        <f>IF(AND(AF1909&gt;=0,AF1909&lt;=1),1,"No aplica")</f>
        <v>1</v>
      </c>
      <c r="AH1909" s="90">
        <f>AD1909/(AG1909*2)</f>
        <v>0</v>
      </c>
      <c r="AI1909" s="91">
        <f>IF(AG1909=1,AG1909/$AG$1911,"No aplica")</f>
        <v>0.2</v>
      </c>
      <c r="AJ1909" s="91">
        <f>AF1909*AI1909</f>
        <v>0</v>
      </c>
      <c r="AK1909" s="91">
        <f>AJ1909*$AE$23</f>
        <v>0</v>
      </c>
    </row>
    <row r="1910" spans="1:37" ht="25.4" customHeight="1" thickTop="1" thickBot="1" x14ac:dyDescent="0.3">
      <c r="A1910" s="320" t="s">
        <v>2106</v>
      </c>
      <c r="B1910" s="320"/>
      <c r="C1910" s="320"/>
      <c r="D1910" s="320"/>
      <c r="E1910" s="320"/>
      <c r="F1910" s="320"/>
      <c r="G1910" s="320"/>
      <c r="H1910" s="320"/>
      <c r="I1910" s="320"/>
      <c r="J1910" s="320"/>
      <c r="K1910" s="320"/>
      <c r="L1910" s="320"/>
      <c r="M1910" s="320"/>
      <c r="N1910" s="320"/>
      <c r="O1910" s="320"/>
      <c r="P1910" s="320"/>
      <c r="Q1910" s="320"/>
      <c r="R1910" s="320"/>
      <c r="S1910" s="320"/>
      <c r="T1910" s="320"/>
      <c r="U1910" s="320"/>
      <c r="V1910" s="320"/>
      <c r="W1910" s="320"/>
      <c r="X1910" s="320"/>
      <c r="Y1910" s="320"/>
      <c r="Z1910" s="320"/>
      <c r="AA1910" s="320"/>
      <c r="AB1910" s="320"/>
      <c r="AC1910" s="320"/>
      <c r="AD1910" s="88">
        <f>'Art. 121'!Q1830</f>
        <v>0</v>
      </c>
      <c r="AE1910" s="89">
        <f>IF(AG1910=1,AK1910,AG1910)</f>
        <v>0</v>
      </c>
      <c r="AF1910">
        <f>AD1910/2</f>
        <v>0</v>
      </c>
      <c r="AG1910" s="86">
        <f>IF(AND(AF1910&gt;=0,AF1910&lt;=1),1,"No aplica")</f>
        <v>1</v>
      </c>
      <c r="AH1910" s="90">
        <f>AD1910/(AG1910*2)</f>
        <v>0</v>
      </c>
      <c r="AI1910" s="91">
        <f>IF(AG1910=1,AG1910/$AG$1911,"No aplica")</f>
        <v>0.2</v>
      </c>
      <c r="AJ1910" s="91">
        <f>AF1910*AI1910</f>
        <v>0</v>
      </c>
      <c r="AK1910" s="91">
        <f>AJ1910*$AE$23</f>
        <v>0</v>
      </c>
    </row>
    <row r="1911" spans="1:37" ht="25.4" customHeight="1" thickTop="1" x14ac:dyDescent="0.25">
      <c r="A1911" s="289" t="s">
        <v>2714</v>
      </c>
      <c r="B1911" s="289"/>
      <c r="C1911" s="289"/>
      <c r="D1911" s="289"/>
      <c r="E1911" s="289"/>
      <c r="F1911" s="289"/>
      <c r="G1911" s="289"/>
      <c r="H1911" s="289"/>
      <c r="I1911" s="289"/>
      <c r="J1911" s="289"/>
      <c r="K1911" s="289"/>
      <c r="L1911" s="289"/>
      <c r="M1911" s="289"/>
      <c r="N1911" s="289"/>
      <c r="O1911" s="289"/>
      <c r="P1911" s="289"/>
      <c r="Q1911" s="289"/>
      <c r="R1911" s="289"/>
      <c r="S1911" s="289"/>
      <c r="T1911" s="289"/>
      <c r="U1911" s="289"/>
      <c r="V1911" s="289"/>
      <c r="W1911" s="289"/>
      <c r="X1911" s="289"/>
      <c r="Y1911" s="289"/>
      <c r="Z1911" s="289"/>
      <c r="AA1911" s="289"/>
      <c r="AB1911" s="289"/>
      <c r="AC1911" s="289"/>
      <c r="AD1911" s="289"/>
      <c r="AE1911" s="89">
        <f>SUM(AE1904:AE1910)</f>
        <v>0</v>
      </c>
      <c r="AF1911" s="59"/>
      <c r="AG1911" s="92">
        <f>SUM(AG1906:AG1910)</f>
        <v>5</v>
      </c>
      <c r="AH1911" s="93"/>
      <c r="AI1911" s="94"/>
      <c r="AJ1911" s="94"/>
      <c r="AK1911" s="94"/>
    </row>
    <row r="1912" spans="1:37" ht="25.4" customHeight="1" x14ac:dyDescent="0.25">
      <c r="A1912" s="290" t="s">
        <v>2715</v>
      </c>
      <c r="B1912" s="290"/>
      <c r="C1912" s="290"/>
      <c r="D1912" s="290"/>
      <c r="E1912" s="290"/>
      <c r="F1912" s="290"/>
      <c r="G1912" s="290"/>
      <c r="H1912" s="290"/>
      <c r="I1912" s="290"/>
      <c r="J1912" s="290"/>
      <c r="K1912" s="290"/>
      <c r="L1912" s="290"/>
      <c r="M1912" s="290"/>
      <c r="N1912" s="290"/>
      <c r="O1912" s="290"/>
      <c r="P1912" s="290"/>
      <c r="Q1912" s="290"/>
      <c r="R1912" s="290"/>
      <c r="S1912" s="290"/>
      <c r="T1912" s="290"/>
      <c r="U1912" s="290"/>
      <c r="V1912" s="290"/>
      <c r="W1912" s="290"/>
      <c r="X1912" s="290"/>
      <c r="Y1912" s="290"/>
      <c r="Z1912" s="290"/>
      <c r="AA1912" s="290"/>
      <c r="AB1912" s="290"/>
      <c r="AC1912" s="290"/>
      <c r="AD1912" s="290"/>
      <c r="AE1912" s="89">
        <f>AE1911/$AE$23*100</f>
        <v>0</v>
      </c>
      <c r="AF1912" s="59"/>
      <c r="AG1912" s="92"/>
      <c r="AH1912" s="93"/>
      <c r="AI1912" s="94"/>
      <c r="AJ1912" s="94"/>
      <c r="AK1912" s="94"/>
    </row>
    <row r="1913" spans="1:37" ht="25.4" customHeight="1" x14ac:dyDescent="0.25">
      <c r="A1913" s="100"/>
      <c r="B1913" s="100"/>
      <c r="C1913" s="100"/>
      <c r="D1913" s="100"/>
      <c r="E1913" s="100"/>
      <c r="F1913" s="100"/>
      <c r="G1913" s="100"/>
      <c r="H1913" s="100"/>
      <c r="I1913" s="100"/>
      <c r="J1913" s="100"/>
      <c r="K1913" s="100"/>
      <c r="L1913" s="100"/>
      <c r="M1913" s="100"/>
      <c r="N1913" s="100"/>
      <c r="O1913" s="100"/>
      <c r="P1913" s="100"/>
      <c r="Q1913" s="95"/>
      <c r="R1913" s="100"/>
      <c r="S1913" s="100"/>
      <c r="T1913" s="100"/>
      <c r="U1913" s="100"/>
      <c r="V1913" s="100"/>
      <c r="W1913" s="100"/>
      <c r="X1913" s="100"/>
      <c r="Y1913" s="100"/>
      <c r="Z1913" s="100"/>
      <c r="AA1913" s="100"/>
      <c r="AB1913" s="100"/>
      <c r="AC1913" s="100"/>
      <c r="AD1913" s="96"/>
      <c r="AE1913" s="96"/>
    </row>
    <row r="1914" spans="1:37" ht="25.4" customHeight="1" x14ac:dyDescent="0.25">
      <c r="A1914" s="100"/>
      <c r="B1914" s="100"/>
      <c r="C1914" s="100"/>
      <c r="D1914" s="100"/>
      <c r="E1914" s="100"/>
      <c r="F1914" s="100"/>
      <c r="G1914" s="100"/>
      <c r="H1914" s="100"/>
      <c r="I1914" s="100"/>
      <c r="J1914" s="100"/>
      <c r="K1914" s="100"/>
      <c r="L1914" s="100"/>
      <c r="M1914" s="100"/>
      <c r="N1914" s="100"/>
      <c r="O1914" s="100"/>
      <c r="P1914" s="100"/>
      <c r="Q1914" s="95"/>
      <c r="R1914" s="100"/>
      <c r="S1914" s="100"/>
      <c r="T1914" s="100"/>
      <c r="U1914" s="100"/>
      <c r="V1914" s="100"/>
      <c r="W1914" s="100"/>
      <c r="X1914" s="100"/>
      <c r="Y1914" s="100"/>
      <c r="Z1914" s="100"/>
      <c r="AA1914" s="100"/>
      <c r="AB1914" s="100"/>
      <c r="AC1914" s="100"/>
      <c r="AD1914" s="96"/>
      <c r="AE1914" s="96"/>
    </row>
    <row r="1915" spans="1:37" ht="25.4" customHeight="1" x14ac:dyDescent="0.25">
      <c r="A1915" s="337" t="s">
        <v>2107</v>
      </c>
      <c r="B1915" s="337"/>
      <c r="C1915" s="337"/>
      <c r="D1915" s="337"/>
      <c r="E1915" s="337"/>
      <c r="F1915" s="337"/>
      <c r="G1915" s="337"/>
      <c r="H1915" s="337"/>
      <c r="I1915" s="337"/>
      <c r="J1915" s="337"/>
      <c r="K1915" s="337"/>
      <c r="L1915" s="337"/>
      <c r="M1915" s="337"/>
      <c r="N1915" s="337"/>
      <c r="O1915" s="337"/>
      <c r="P1915" s="337"/>
      <c r="Q1915" s="337"/>
      <c r="R1915" s="337"/>
      <c r="S1915" s="337"/>
      <c r="T1915" s="337"/>
      <c r="U1915" s="337"/>
      <c r="V1915" s="337"/>
      <c r="W1915" s="337"/>
      <c r="X1915" s="337"/>
      <c r="Y1915" s="337"/>
      <c r="Z1915" s="337"/>
      <c r="AA1915" s="337"/>
      <c r="AB1915" s="337"/>
      <c r="AC1915" s="337"/>
      <c r="AD1915" s="82"/>
      <c r="AE1915" s="82"/>
    </row>
    <row r="1916" spans="1:37" ht="25.4" customHeight="1" x14ac:dyDescent="0.25">
      <c r="A1916" s="101"/>
      <c r="B1916" s="102"/>
      <c r="C1916" s="102"/>
      <c r="D1916" s="102"/>
      <c r="E1916" s="102"/>
      <c r="F1916" s="102"/>
      <c r="G1916" s="102"/>
      <c r="H1916" s="102"/>
      <c r="I1916" s="102"/>
      <c r="J1916" s="102"/>
      <c r="K1916" s="102"/>
      <c r="L1916" s="102"/>
      <c r="M1916" s="102"/>
      <c r="N1916" s="102"/>
      <c r="O1916" s="102"/>
      <c r="P1916" s="102"/>
      <c r="Q1916" s="103"/>
      <c r="R1916" s="102"/>
      <c r="S1916" s="102"/>
      <c r="T1916" s="102"/>
      <c r="U1916" s="102"/>
      <c r="V1916" s="102"/>
      <c r="W1916" s="102"/>
      <c r="X1916" s="102"/>
      <c r="Y1916" s="102"/>
      <c r="Z1916" s="102"/>
      <c r="AA1916" s="102"/>
      <c r="AB1916" s="102"/>
      <c r="AC1916" s="102"/>
      <c r="AD1916" s="83"/>
      <c r="AE1916" s="83"/>
    </row>
    <row r="1917" spans="1:37" ht="25.4" customHeight="1" thickBot="1" x14ac:dyDescent="0.3">
      <c r="A1917" s="70"/>
      <c r="B1917" s="70"/>
      <c r="C1917" s="70"/>
      <c r="D1917" s="70"/>
      <c r="E1917" s="70"/>
      <c r="F1917" s="70"/>
      <c r="G1917" s="70"/>
      <c r="H1917" s="70"/>
      <c r="I1917" s="70"/>
      <c r="J1917" s="70"/>
      <c r="K1917" s="70"/>
      <c r="L1917" s="70"/>
      <c r="M1917" s="70"/>
      <c r="N1917" s="70"/>
      <c r="O1917" s="70"/>
      <c r="P1917" s="70"/>
      <c r="Q1917" s="95"/>
      <c r="R1917" s="70"/>
      <c r="S1917" s="70"/>
      <c r="T1917" s="70"/>
      <c r="U1917" s="70"/>
      <c r="V1917" s="70"/>
      <c r="W1917" s="70"/>
      <c r="X1917" s="70"/>
      <c r="Y1917" s="70"/>
      <c r="Z1917" s="70"/>
      <c r="AA1917" s="70"/>
      <c r="AB1917" s="70"/>
      <c r="AC1917" s="70"/>
      <c r="AD1917" s="96"/>
      <c r="AE1917" s="96"/>
    </row>
    <row r="1918" spans="1:37" ht="25.4" customHeight="1" thickTop="1" thickBot="1" x14ac:dyDescent="0.3">
      <c r="A1918" s="292" t="s">
        <v>44</v>
      </c>
      <c r="B1918" s="292"/>
      <c r="C1918" s="292"/>
      <c r="D1918" s="292"/>
      <c r="E1918" s="292"/>
      <c r="F1918" s="292"/>
      <c r="G1918" s="292"/>
      <c r="H1918" s="292"/>
      <c r="I1918" s="292"/>
      <c r="J1918" s="292"/>
      <c r="K1918" s="292"/>
      <c r="L1918" s="292"/>
      <c r="M1918" s="292"/>
      <c r="N1918" s="292"/>
      <c r="O1918" s="292"/>
      <c r="P1918" s="292"/>
      <c r="Q1918" s="292"/>
      <c r="R1918" s="292"/>
      <c r="S1918" s="292"/>
      <c r="T1918" s="292"/>
      <c r="U1918" s="292"/>
      <c r="V1918" s="292"/>
      <c r="W1918" s="292"/>
      <c r="X1918" s="292"/>
      <c r="Y1918" s="292"/>
      <c r="Z1918" s="292"/>
      <c r="AA1918" s="292"/>
      <c r="AB1918" s="292"/>
      <c r="AC1918" s="292"/>
      <c r="AD1918" s="63" t="s">
        <v>65</v>
      </c>
      <c r="AE1918" s="211" t="s">
        <v>9</v>
      </c>
      <c r="AF1918" s="86" t="s">
        <v>330</v>
      </c>
      <c r="AG1918" s="86" t="s">
        <v>331</v>
      </c>
      <c r="AH1918" s="86" t="s">
        <v>332</v>
      </c>
      <c r="AI1918" s="87" t="s">
        <v>333</v>
      </c>
      <c r="AJ1918" s="86"/>
      <c r="AK1918" s="87" t="s">
        <v>334</v>
      </c>
    </row>
    <row r="1919" spans="1:37" ht="25.4" customHeight="1" thickTop="1" thickBot="1" x14ac:dyDescent="0.3">
      <c r="A1919" s="320" t="s">
        <v>2716</v>
      </c>
      <c r="B1919" s="320"/>
      <c r="C1919" s="320"/>
      <c r="D1919" s="320"/>
      <c r="E1919" s="320"/>
      <c r="F1919" s="320"/>
      <c r="G1919" s="320"/>
      <c r="H1919" s="320"/>
      <c r="I1919" s="320"/>
      <c r="J1919" s="320"/>
      <c r="K1919" s="320"/>
      <c r="L1919" s="320"/>
      <c r="M1919" s="320"/>
      <c r="N1919" s="320"/>
      <c r="O1919" s="320"/>
      <c r="P1919" s="320"/>
      <c r="Q1919" s="320"/>
      <c r="R1919" s="320"/>
      <c r="S1919" s="320"/>
      <c r="T1919" s="320"/>
      <c r="U1919" s="320"/>
      <c r="V1919" s="320"/>
      <c r="W1919" s="320"/>
      <c r="X1919" s="320"/>
      <c r="Y1919" s="320"/>
      <c r="Z1919" s="320"/>
      <c r="AA1919" s="320"/>
      <c r="AB1919" s="320"/>
      <c r="AC1919" s="320"/>
      <c r="AD1919" s="88">
        <f>'Art. 121'!Q1839</f>
        <v>0</v>
      </c>
      <c r="AE1919" s="89">
        <f t="shared" ref="AE1919:AE1929" si="327">IF(AG1919=1,AK1919,AG1919)</f>
        <v>0</v>
      </c>
      <c r="AF1919">
        <f t="shared" ref="AF1919:AF1929" si="328">AD1919/2</f>
        <v>0</v>
      </c>
      <c r="AG1919" s="86">
        <f t="shared" ref="AG1919:AG1929" si="329">IF(AND(AF1919&gt;=0,AF1919&lt;=1),1,"No aplica")</f>
        <v>1</v>
      </c>
      <c r="AH1919" s="90">
        <f t="shared" ref="AH1919:AH1929" si="330">AD1919/(AG1919*2)</f>
        <v>0</v>
      </c>
      <c r="AI1919" s="91">
        <f t="shared" ref="AI1919:AI1929" si="331">IF(AG1919=1,AG1919/$AG$1930,"No aplica")</f>
        <v>9.0909090909090912E-2</v>
      </c>
      <c r="AJ1919" s="91">
        <f t="shared" ref="AJ1919:AJ1929" si="332">AF1919*AI1919</f>
        <v>0</v>
      </c>
      <c r="AK1919" s="91">
        <f t="shared" ref="AK1919:AK1929" si="333">AJ1919*$AE$23</f>
        <v>0</v>
      </c>
    </row>
    <row r="1920" spans="1:37" ht="25.4" customHeight="1" thickTop="1" thickBot="1" x14ac:dyDescent="0.3">
      <c r="A1920" s="320" t="s">
        <v>2111</v>
      </c>
      <c r="B1920" s="320"/>
      <c r="C1920" s="320"/>
      <c r="D1920" s="320"/>
      <c r="E1920" s="320"/>
      <c r="F1920" s="320"/>
      <c r="G1920" s="320"/>
      <c r="H1920" s="320"/>
      <c r="I1920" s="320"/>
      <c r="J1920" s="320"/>
      <c r="K1920" s="320"/>
      <c r="L1920" s="320"/>
      <c r="M1920" s="320"/>
      <c r="N1920" s="320"/>
      <c r="O1920" s="320"/>
      <c r="P1920" s="320"/>
      <c r="Q1920" s="320"/>
      <c r="R1920" s="320"/>
      <c r="S1920" s="320"/>
      <c r="T1920" s="320"/>
      <c r="U1920" s="320"/>
      <c r="V1920" s="320"/>
      <c r="W1920" s="320"/>
      <c r="X1920" s="320"/>
      <c r="Y1920" s="320"/>
      <c r="Z1920" s="320"/>
      <c r="AA1920" s="320"/>
      <c r="AB1920" s="320"/>
      <c r="AC1920" s="320"/>
      <c r="AD1920" s="88">
        <f>'Art. 121'!Q1840</f>
        <v>0</v>
      </c>
      <c r="AE1920" s="89">
        <f t="shared" si="327"/>
        <v>0</v>
      </c>
      <c r="AF1920">
        <f t="shared" si="328"/>
        <v>0</v>
      </c>
      <c r="AG1920" s="86">
        <f t="shared" si="329"/>
        <v>1</v>
      </c>
      <c r="AH1920" s="90">
        <f t="shared" si="330"/>
        <v>0</v>
      </c>
      <c r="AI1920" s="91">
        <f t="shared" si="331"/>
        <v>9.0909090909090912E-2</v>
      </c>
      <c r="AJ1920" s="91">
        <f t="shared" si="332"/>
        <v>0</v>
      </c>
      <c r="AK1920" s="91">
        <f t="shared" si="333"/>
        <v>0</v>
      </c>
    </row>
    <row r="1921" spans="1:37" ht="25.4" customHeight="1" thickTop="1" thickBot="1" x14ac:dyDescent="0.3">
      <c r="A1921" s="320" t="s">
        <v>2113</v>
      </c>
      <c r="B1921" s="320"/>
      <c r="C1921" s="320"/>
      <c r="D1921" s="320"/>
      <c r="E1921" s="320"/>
      <c r="F1921" s="320"/>
      <c r="G1921" s="320"/>
      <c r="H1921" s="320"/>
      <c r="I1921" s="320"/>
      <c r="J1921" s="320"/>
      <c r="K1921" s="320"/>
      <c r="L1921" s="320"/>
      <c r="M1921" s="320"/>
      <c r="N1921" s="320"/>
      <c r="O1921" s="320"/>
      <c r="P1921" s="320"/>
      <c r="Q1921" s="320"/>
      <c r="R1921" s="320"/>
      <c r="S1921" s="320"/>
      <c r="T1921" s="320"/>
      <c r="U1921" s="320"/>
      <c r="V1921" s="320"/>
      <c r="W1921" s="320"/>
      <c r="X1921" s="320"/>
      <c r="Y1921" s="320"/>
      <c r="Z1921" s="320"/>
      <c r="AA1921" s="320"/>
      <c r="AB1921" s="320"/>
      <c r="AC1921" s="320"/>
      <c r="AD1921" s="88">
        <f>'Art. 121'!Q1841</f>
        <v>0</v>
      </c>
      <c r="AE1921" s="89">
        <f t="shared" si="327"/>
        <v>0</v>
      </c>
      <c r="AF1921">
        <f t="shared" si="328"/>
        <v>0</v>
      </c>
      <c r="AG1921" s="86">
        <f t="shared" si="329"/>
        <v>1</v>
      </c>
      <c r="AH1921" s="90">
        <f t="shared" si="330"/>
        <v>0</v>
      </c>
      <c r="AI1921" s="91">
        <f t="shared" si="331"/>
        <v>9.0909090909090912E-2</v>
      </c>
      <c r="AJ1921" s="91">
        <f t="shared" si="332"/>
        <v>0</v>
      </c>
      <c r="AK1921" s="91">
        <f t="shared" si="333"/>
        <v>0</v>
      </c>
    </row>
    <row r="1922" spans="1:37" ht="25.4" customHeight="1" thickTop="1" thickBot="1" x14ac:dyDescent="0.3">
      <c r="A1922" s="320" t="s">
        <v>2115</v>
      </c>
      <c r="B1922" s="320"/>
      <c r="C1922" s="320"/>
      <c r="D1922" s="320"/>
      <c r="E1922" s="320"/>
      <c r="F1922" s="320"/>
      <c r="G1922" s="320"/>
      <c r="H1922" s="320"/>
      <c r="I1922" s="320"/>
      <c r="J1922" s="320"/>
      <c r="K1922" s="320"/>
      <c r="L1922" s="320"/>
      <c r="M1922" s="320"/>
      <c r="N1922" s="320"/>
      <c r="O1922" s="320"/>
      <c r="P1922" s="320"/>
      <c r="Q1922" s="320"/>
      <c r="R1922" s="320"/>
      <c r="S1922" s="320"/>
      <c r="T1922" s="320"/>
      <c r="U1922" s="320"/>
      <c r="V1922" s="320"/>
      <c r="W1922" s="320"/>
      <c r="X1922" s="320"/>
      <c r="Y1922" s="320"/>
      <c r="Z1922" s="320"/>
      <c r="AA1922" s="320"/>
      <c r="AB1922" s="320"/>
      <c r="AC1922" s="320"/>
      <c r="AD1922" s="88">
        <f>'Art. 121'!Q1842</f>
        <v>0</v>
      </c>
      <c r="AE1922" s="89">
        <f t="shared" si="327"/>
        <v>0</v>
      </c>
      <c r="AF1922">
        <f t="shared" si="328"/>
        <v>0</v>
      </c>
      <c r="AG1922" s="86">
        <f t="shared" si="329"/>
        <v>1</v>
      </c>
      <c r="AH1922" s="90">
        <f t="shared" si="330"/>
        <v>0</v>
      </c>
      <c r="AI1922" s="91">
        <f t="shared" si="331"/>
        <v>9.0909090909090912E-2</v>
      </c>
      <c r="AJ1922" s="91">
        <f t="shared" si="332"/>
        <v>0</v>
      </c>
      <c r="AK1922" s="91">
        <f t="shared" si="333"/>
        <v>0</v>
      </c>
    </row>
    <row r="1923" spans="1:37" ht="25.4" customHeight="1" thickTop="1" thickBot="1" x14ac:dyDescent="0.3">
      <c r="A1923" s="321" t="s">
        <v>2717</v>
      </c>
      <c r="B1923" s="321"/>
      <c r="C1923" s="321"/>
      <c r="D1923" s="321"/>
      <c r="E1923" s="321"/>
      <c r="F1923" s="321"/>
      <c r="G1923" s="321"/>
      <c r="H1923" s="321"/>
      <c r="I1923" s="321"/>
      <c r="J1923" s="321"/>
      <c r="K1923" s="321"/>
      <c r="L1923" s="321"/>
      <c r="M1923" s="321"/>
      <c r="N1923" s="321"/>
      <c r="O1923" s="321"/>
      <c r="P1923" s="321"/>
      <c r="Q1923" s="321"/>
      <c r="R1923" s="321"/>
      <c r="S1923" s="321"/>
      <c r="T1923" s="321"/>
      <c r="U1923" s="321"/>
      <c r="V1923" s="321"/>
      <c r="W1923" s="321"/>
      <c r="X1923" s="321"/>
      <c r="Y1923" s="321"/>
      <c r="Z1923" s="321"/>
      <c r="AA1923" s="321"/>
      <c r="AB1923" s="321"/>
      <c r="AC1923" s="321"/>
      <c r="AD1923" s="88">
        <f>'Art. 121'!Q1843</f>
        <v>0</v>
      </c>
      <c r="AE1923" s="89">
        <f t="shared" si="327"/>
        <v>0</v>
      </c>
      <c r="AF1923">
        <f t="shared" si="328"/>
        <v>0</v>
      </c>
      <c r="AG1923" s="86">
        <f t="shared" si="329"/>
        <v>1</v>
      </c>
      <c r="AH1923" s="90">
        <f t="shared" si="330"/>
        <v>0</v>
      </c>
      <c r="AI1923" s="91">
        <f t="shared" si="331"/>
        <v>9.0909090909090912E-2</v>
      </c>
      <c r="AJ1923" s="91">
        <f t="shared" si="332"/>
        <v>0</v>
      </c>
      <c r="AK1923" s="91">
        <f t="shared" si="333"/>
        <v>0</v>
      </c>
    </row>
    <row r="1924" spans="1:37" ht="25.4" customHeight="1" thickTop="1" thickBot="1" x14ac:dyDescent="0.3">
      <c r="A1924" s="321" t="s">
        <v>2118</v>
      </c>
      <c r="B1924" s="321"/>
      <c r="C1924" s="321"/>
      <c r="D1924" s="321"/>
      <c r="E1924" s="321"/>
      <c r="F1924" s="321"/>
      <c r="G1924" s="321"/>
      <c r="H1924" s="321"/>
      <c r="I1924" s="321"/>
      <c r="J1924" s="321"/>
      <c r="K1924" s="321"/>
      <c r="L1924" s="321"/>
      <c r="M1924" s="321"/>
      <c r="N1924" s="321"/>
      <c r="O1924" s="321"/>
      <c r="P1924" s="321"/>
      <c r="Q1924" s="321"/>
      <c r="R1924" s="321"/>
      <c r="S1924" s="321"/>
      <c r="T1924" s="321"/>
      <c r="U1924" s="321"/>
      <c r="V1924" s="321"/>
      <c r="W1924" s="321"/>
      <c r="X1924" s="321"/>
      <c r="Y1924" s="321"/>
      <c r="Z1924" s="321"/>
      <c r="AA1924" s="321"/>
      <c r="AB1924" s="321"/>
      <c r="AC1924" s="321"/>
      <c r="AD1924" s="88">
        <f>'Art. 121'!Q1844</f>
        <v>0</v>
      </c>
      <c r="AE1924" s="89">
        <f t="shared" si="327"/>
        <v>0</v>
      </c>
      <c r="AF1924">
        <f t="shared" si="328"/>
        <v>0</v>
      </c>
      <c r="AG1924" s="86">
        <f t="shared" si="329"/>
        <v>1</v>
      </c>
      <c r="AH1924" s="90">
        <f t="shared" si="330"/>
        <v>0</v>
      </c>
      <c r="AI1924" s="91">
        <f t="shared" si="331"/>
        <v>9.0909090909090912E-2</v>
      </c>
      <c r="AJ1924" s="91">
        <f t="shared" si="332"/>
        <v>0</v>
      </c>
      <c r="AK1924" s="91">
        <f t="shared" si="333"/>
        <v>0</v>
      </c>
    </row>
    <row r="1925" spans="1:37" ht="25.4" customHeight="1" thickTop="1" thickBot="1" x14ac:dyDescent="0.3">
      <c r="A1925" s="320" t="s">
        <v>2120</v>
      </c>
      <c r="B1925" s="320"/>
      <c r="C1925" s="320"/>
      <c r="D1925" s="320"/>
      <c r="E1925" s="320"/>
      <c r="F1925" s="320"/>
      <c r="G1925" s="320"/>
      <c r="H1925" s="320"/>
      <c r="I1925" s="320"/>
      <c r="J1925" s="320"/>
      <c r="K1925" s="320"/>
      <c r="L1925" s="320"/>
      <c r="M1925" s="320"/>
      <c r="N1925" s="320"/>
      <c r="O1925" s="320"/>
      <c r="P1925" s="320"/>
      <c r="Q1925" s="320"/>
      <c r="R1925" s="320"/>
      <c r="S1925" s="320"/>
      <c r="T1925" s="320"/>
      <c r="U1925" s="320"/>
      <c r="V1925" s="320"/>
      <c r="W1925" s="320"/>
      <c r="X1925" s="320"/>
      <c r="Y1925" s="320"/>
      <c r="Z1925" s="320"/>
      <c r="AA1925" s="320"/>
      <c r="AB1925" s="320"/>
      <c r="AC1925" s="320"/>
      <c r="AD1925" s="88">
        <f>'Art. 121'!Q1845</f>
        <v>0</v>
      </c>
      <c r="AE1925" s="89">
        <f t="shared" si="327"/>
        <v>0</v>
      </c>
      <c r="AF1925">
        <f t="shared" si="328"/>
        <v>0</v>
      </c>
      <c r="AG1925" s="86">
        <f t="shared" si="329"/>
        <v>1</v>
      </c>
      <c r="AH1925" s="90">
        <f t="shared" si="330"/>
        <v>0</v>
      </c>
      <c r="AI1925" s="91">
        <f t="shared" si="331"/>
        <v>9.0909090909090912E-2</v>
      </c>
      <c r="AJ1925" s="91">
        <f t="shared" si="332"/>
        <v>0</v>
      </c>
      <c r="AK1925" s="91">
        <f t="shared" si="333"/>
        <v>0</v>
      </c>
    </row>
    <row r="1926" spans="1:37" ht="25.4" customHeight="1" thickTop="1" thickBot="1" x14ac:dyDescent="0.3">
      <c r="A1926" s="320" t="s">
        <v>2122</v>
      </c>
      <c r="B1926" s="320"/>
      <c r="C1926" s="320"/>
      <c r="D1926" s="320"/>
      <c r="E1926" s="320"/>
      <c r="F1926" s="320"/>
      <c r="G1926" s="320"/>
      <c r="H1926" s="320"/>
      <c r="I1926" s="320"/>
      <c r="J1926" s="320"/>
      <c r="K1926" s="320"/>
      <c r="L1926" s="320"/>
      <c r="M1926" s="320"/>
      <c r="N1926" s="320"/>
      <c r="O1926" s="320"/>
      <c r="P1926" s="320"/>
      <c r="Q1926" s="320"/>
      <c r="R1926" s="320"/>
      <c r="S1926" s="320"/>
      <c r="T1926" s="320"/>
      <c r="U1926" s="320"/>
      <c r="V1926" s="320"/>
      <c r="W1926" s="320"/>
      <c r="X1926" s="320"/>
      <c r="Y1926" s="320"/>
      <c r="Z1926" s="320"/>
      <c r="AA1926" s="320"/>
      <c r="AB1926" s="320"/>
      <c r="AC1926" s="320"/>
      <c r="AD1926" s="88">
        <f>'Art. 121'!Q1846</f>
        <v>0</v>
      </c>
      <c r="AE1926" s="89">
        <f t="shared" si="327"/>
        <v>0</v>
      </c>
      <c r="AF1926">
        <f t="shared" si="328"/>
        <v>0</v>
      </c>
      <c r="AG1926" s="86">
        <f t="shared" si="329"/>
        <v>1</v>
      </c>
      <c r="AH1926" s="90">
        <f t="shared" si="330"/>
        <v>0</v>
      </c>
      <c r="AI1926" s="91">
        <f t="shared" si="331"/>
        <v>9.0909090909090912E-2</v>
      </c>
      <c r="AJ1926" s="91">
        <f t="shared" si="332"/>
        <v>0</v>
      </c>
      <c r="AK1926" s="91">
        <f t="shared" si="333"/>
        <v>0</v>
      </c>
    </row>
    <row r="1927" spans="1:37" ht="25.4" customHeight="1" thickTop="1" thickBot="1" x14ac:dyDescent="0.3">
      <c r="A1927" s="320" t="s">
        <v>2124</v>
      </c>
      <c r="B1927" s="320"/>
      <c r="C1927" s="320"/>
      <c r="D1927" s="320"/>
      <c r="E1927" s="320"/>
      <c r="F1927" s="320"/>
      <c r="G1927" s="320"/>
      <c r="H1927" s="320"/>
      <c r="I1927" s="320"/>
      <c r="J1927" s="320"/>
      <c r="K1927" s="320"/>
      <c r="L1927" s="320"/>
      <c r="M1927" s="320"/>
      <c r="N1927" s="320"/>
      <c r="O1927" s="320"/>
      <c r="P1927" s="320"/>
      <c r="Q1927" s="320"/>
      <c r="R1927" s="320"/>
      <c r="S1927" s="320"/>
      <c r="T1927" s="320"/>
      <c r="U1927" s="320"/>
      <c r="V1927" s="320"/>
      <c r="W1927" s="320"/>
      <c r="X1927" s="320"/>
      <c r="Y1927" s="320"/>
      <c r="Z1927" s="320"/>
      <c r="AA1927" s="320"/>
      <c r="AB1927" s="320"/>
      <c r="AC1927" s="320"/>
      <c r="AD1927" s="88">
        <f>'Art. 121'!Q1847</f>
        <v>0</v>
      </c>
      <c r="AE1927" s="89">
        <f t="shared" si="327"/>
        <v>0</v>
      </c>
      <c r="AF1927">
        <f t="shared" si="328"/>
        <v>0</v>
      </c>
      <c r="AG1927" s="86">
        <f t="shared" si="329"/>
        <v>1</v>
      </c>
      <c r="AH1927" s="90">
        <f t="shared" si="330"/>
        <v>0</v>
      </c>
      <c r="AI1927" s="91">
        <f t="shared" si="331"/>
        <v>9.0909090909090912E-2</v>
      </c>
      <c r="AJ1927" s="91">
        <f t="shared" si="332"/>
        <v>0</v>
      </c>
      <c r="AK1927" s="91">
        <f t="shared" si="333"/>
        <v>0</v>
      </c>
    </row>
    <row r="1928" spans="1:37" ht="25.4" customHeight="1" thickTop="1" thickBot="1" x14ac:dyDescent="0.3">
      <c r="A1928" s="320" t="s">
        <v>2126</v>
      </c>
      <c r="B1928" s="320"/>
      <c r="C1928" s="320"/>
      <c r="D1928" s="320"/>
      <c r="E1928" s="320"/>
      <c r="F1928" s="320"/>
      <c r="G1928" s="320"/>
      <c r="H1928" s="320"/>
      <c r="I1928" s="320"/>
      <c r="J1928" s="320"/>
      <c r="K1928" s="320"/>
      <c r="L1928" s="320"/>
      <c r="M1928" s="320"/>
      <c r="N1928" s="320"/>
      <c r="O1928" s="320"/>
      <c r="P1928" s="320"/>
      <c r="Q1928" s="320"/>
      <c r="R1928" s="320"/>
      <c r="S1928" s="320"/>
      <c r="T1928" s="320"/>
      <c r="U1928" s="320"/>
      <c r="V1928" s="320"/>
      <c r="W1928" s="320"/>
      <c r="X1928" s="320"/>
      <c r="Y1928" s="320"/>
      <c r="Z1928" s="320"/>
      <c r="AA1928" s="320"/>
      <c r="AB1928" s="320"/>
      <c r="AC1928" s="320"/>
      <c r="AD1928" s="88">
        <f>'Art. 121'!Q1848</f>
        <v>0</v>
      </c>
      <c r="AE1928" s="89">
        <f t="shared" si="327"/>
        <v>0</v>
      </c>
      <c r="AF1928">
        <f t="shared" si="328"/>
        <v>0</v>
      </c>
      <c r="AG1928" s="86">
        <f t="shared" si="329"/>
        <v>1</v>
      </c>
      <c r="AH1928" s="90">
        <f t="shared" si="330"/>
        <v>0</v>
      </c>
      <c r="AI1928" s="91">
        <f t="shared" si="331"/>
        <v>9.0909090909090912E-2</v>
      </c>
      <c r="AJ1928" s="91">
        <f t="shared" si="332"/>
        <v>0</v>
      </c>
      <c r="AK1928" s="91">
        <f t="shared" si="333"/>
        <v>0</v>
      </c>
    </row>
    <row r="1929" spans="1:37" ht="25.4" customHeight="1" thickTop="1" thickBot="1" x14ac:dyDescent="0.3">
      <c r="A1929" s="320" t="s">
        <v>2128</v>
      </c>
      <c r="B1929" s="320"/>
      <c r="C1929" s="320"/>
      <c r="D1929" s="320"/>
      <c r="E1929" s="320"/>
      <c r="F1929" s="320"/>
      <c r="G1929" s="320"/>
      <c r="H1929" s="320"/>
      <c r="I1929" s="320"/>
      <c r="J1929" s="320"/>
      <c r="K1929" s="320"/>
      <c r="L1929" s="320"/>
      <c r="M1929" s="320"/>
      <c r="N1929" s="320"/>
      <c r="O1929" s="320"/>
      <c r="P1929" s="320"/>
      <c r="Q1929" s="320"/>
      <c r="R1929" s="320"/>
      <c r="S1929" s="320"/>
      <c r="T1929" s="320"/>
      <c r="U1929" s="320"/>
      <c r="V1929" s="320"/>
      <c r="W1929" s="320"/>
      <c r="X1929" s="320"/>
      <c r="Y1929" s="320"/>
      <c r="Z1929" s="320"/>
      <c r="AA1929" s="320"/>
      <c r="AB1929" s="320"/>
      <c r="AC1929" s="320"/>
      <c r="AD1929" s="88">
        <f>'Art. 121'!Q1849</f>
        <v>0</v>
      </c>
      <c r="AE1929" s="89">
        <f t="shared" si="327"/>
        <v>0</v>
      </c>
      <c r="AF1929">
        <f t="shared" si="328"/>
        <v>0</v>
      </c>
      <c r="AG1929" s="86">
        <f t="shared" si="329"/>
        <v>1</v>
      </c>
      <c r="AH1929" s="90">
        <f t="shared" si="330"/>
        <v>0</v>
      </c>
      <c r="AI1929" s="91">
        <f t="shared" si="331"/>
        <v>9.0909090909090912E-2</v>
      </c>
      <c r="AJ1929" s="91">
        <f t="shared" si="332"/>
        <v>0</v>
      </c>
      <c r="AK1929" s="91">
        <f t="shared" si="333"/>
        <v>0</v>
      </c>
    </row>
    <row r="1930" spans="1:37" ht="25.4" customHeight="1" thickTop="1" x14ac:dyDescent="0.25">
      <c r="A1930" s="289" t="s">
        <v>2718</v>
      </c>
      <c r="B1930" s="289"/>
      <c r="C1930" s="289"/>
      <c r="D1930" s="289"/>
      <c r="E1930" s="289"/>
      <c r="F1930" s="289"/>
      <c r="G1930" s="289"/>
      <c r="H1930" s="289"/>
      <c r="I1930" s="289"/>
      <c r="J1930" s="289"/>
      <c r="K1930" s="289"/>
      <c r="L1930" s="289"/>
      <c r="M1930" s="289"/>
      <c r="N1930" s="289"/>
      <c r="O1930" s="289"/>
      <c r="P1930" s="289"/>
      <c r="Q1930" s="289"/>
      <c r="R1930" s="289"/>
      <c r="S1930" s="289"/>
      <c r="T1930" s="289"/>
      <c r="U1930" s="289"/>
      <c r="V1930" s="289"/>
      <c r="W1930" s="289"/>
      <c r="X1930" s="289"/>
      <c r="Y1930" s="289"/>
      <c r="Z1930" s="289"/>
      <c r="AA1930" s="289"/>
      <c r="AB1930" s="289"/>
      <c r="AC1930" s="289"/>
      <c r="AD1930" s="289"/>
      <c r="AE1930" s="89">
        <f>SUM(AE1919:AE1929)</f>
        <v>0</v>
      </c>
      <c r="AF1930" s="59"/>
      <c r="AG1930" s="92">
        <f>SUM(AG1919:AG1929)</f>
        <v>11</v>
      </c>
      <c r="AH1930" s="93"/>
      <c r="AI1930" s="94"/>
      <c r="AJ1930" s="94"/>
      <c r="AK1930" s="94"/>
    </row>
    <row r="1931" spans="1:37" ht="25.4" customHeight="1" x14ac:dyDescent="0.25">
      <c r="A1931" s="290" t="s">
        <v>2719</v>
      </c>
      <c r="B1931" s="290"/>
      <c r="C1931" s="290"/>
      <c r="D1931" s="290"/>
      <c r="E1931" s="290"/>
      <c r="F1931" s="290"/>
      <c r="G1931" s="290"/>
      <c r="H1931" s="290"/>
      <c r="I1931" s="290"/>
      <c r="J1931" s="290"/>
      <c r="K1931" s="290"/>
      <c r="L1931" s="290"/>
      <c r="M1931" s="290"/>
      <c r="N1931" s="290"/>
      <c r="O1931" s="290"/>
      <c r="P1931" s="290"/>
      <c r="Q1931" s="290"/>
      <c r="R1931" s="290"/>
      <c r="S1931" s="290"/>
      <c r="T1931" s="290"/>
      <c r="U1931" s="290"/>
      <c r="V1931" s="290"/>
      <c r="W1931" s="290"/>
      <c r="X1931" s="290"/>
      <c r="Y1931" s="290"/>
      <c r="Z1931" s="290"/>
      <c r="AA1931" s="290"/>
      <c r="AB1931" s="290"/>
      <c r="AC1931" s="290"/>
      <c r="AD1931" s="290"/>
      <c r="AE1931" s="89">
        <f>AE1930/$AE$23*100</f>
        <v>0</v>
      </c>
      <c r="AF1931" s="59"/>
      <c r="AG1931" s="92"/>
      <c r="AH1931" s="93"/>
      <c r="AI1931" s="94"/>
      <c r="AJ1931" s="94"/>
      <c r="AK1931" s="94"/>
    </row>
    <row r="1932" spans="1:37" ht="25.4" customHeight="1" thickBot="1" x14ac:dyDescent="0.3">
      <c r="A1932" s="70"/>
      <c r="B1932" s="70"/>
      <c r="C1932" s="70"/>
      <c r="D1932" s="70"/>
      <c r="E1932" s="70"/>
      <c r="F1932" s="70"/>
      <c r="G1932" s="70"/>
      <c r="H1932" s="70"/>
      <c r="I1932" s="70"/>
      <c r="J1932" s="70"/>
      <c r="K1932" s="70"/>
      <c r="L1932" s="70"/>
      <c r="M1932" s="70"/>
      <c r="N1932" s="70"/>
      <c r="O1932" s="70"/>
      <c r="P1932" s="70"/>
      <c r="Q1932" s="95"/>
      <c r="R1932" s="70"/>
      <c r="S1932" s="70"/>
      <c r="T1932" s="70"/>
      <c r="U1932" s="70"/>
      <c r="V1932" s="70"/>
      <c r="W1932" s="70"/>
      <c r="X1932" s="70"/>
      <c r="Y1932" s="70"/>
      <c r="Z1932" s="70"/>
      <c r="AA1932" s="70"/>
      <c r="AB1932" s="70"/>
      <c r="AC1932" s="70"/>
      <c r="AD1932" s="96"/>
      <c r="AE1932" s="96"/>
    </row>
    <row r="1933" spans="1:37" ht="25.4" customHeight="1" thickTop="1" thickBot="1" x14ac:dyDescent="0.3">
      <c r="A1933" s="291" t="s">
        <v>124</v>
      </c>
      <c r="B1933" s="291"/>
      <c r="C1933" s="291"/>
      <c r="D1933" s="291"/>
      <c r="E1933" s="291"/>
      <c r="F1933" s="291"/>
      <c r="G1933" s="291"/>
      <c r="H1933" s="291"/>
      <c r="I1933" s="291"/>
      <c r="J1933" s="291"/>
      <c r="K1933" s="291"/>
      <c r="L1933" s="291"/>
      <c r="M1933" s="291"/>
      <c r="N1933" s="291"/>
      <c r="O1933" s="291"/>
      <c r="P1933" s="291"/>
      <c r="Q1933" s="291"/>
      <c r="R1933" s="291"/>
      <c r="S1933" s="291"/>
      <c r="T1933" s="291"/>
      <c r="U1933" s="291"/>
      <c r="V1933" s="291"/>
      <c r="W1933" s="291"/>
      <c r="X1933" s="291"/>
      <c r="Y1933" s="291"/>
      <c r="Z1933" s="291"/>
      <c r="AA1933" s="291"/>
      <c r="AB1933" s="291"/>
      <c r="AC1933" s="291"/>
      <c r="AD1933" s="104" t="s">
        <v>65</v>
      </c>
      <c r="AE1933" s="105" t="s">
        <v>9</v>
      </c>
      <c r="AF1933" s="86" t="s">
        <v>330</v>
      </c>
      <c r="AG1933" s="86" t="s">
        <v>331</v>
      </c>
      <c r="AH1933" s="86" t="s">
        <v>332</v>
      </c>
      <c r="AI1933" s="87" t="s">
        <v>333</v>
      </c>
      <c r="AJ1933" s="86"/>
      <c r="AK1933" s="87" t="s">
        <v>334</v>
      </c>
    </row>
    <row r="1934" spans="1:37" ht="25.4" customHeight="1" thickTop="1" thickBot="1" x14ac:dyDescent="0.3">
      <c r="A1934" s="320" t="s">
        <v>2054</v>
      </c>
      <c r="B1934" s="320"/>
      <c r="C1934" s="320"/>
      <c r="D1934" s="320"/>
      <c r="E1934" s="320"/>
      <c r="F1934" s="320"/>
      <c r="G1934" s="320"/>
      <c r="H1934" s="320"/>
      <c r="I1934" s="320"/>
      <c r="J1934" s="320"/>
      <c r="K1934" s="320"/>
      <c r="L1934" s="320"/>
      <c r="M1934" s="320"/>
      <c r="N1934" s="320"/>
      <c r="O1934" s="320"/>
      <c r="P1934" s="320"/>
      <c r="Q1934" s="320"/>
      <c r="R1934" s="320"/>
      <c r="S1934" s="320"/>
      <c r="T1934" s="320"/>
      <c r="U1934" s="320"/>
      <c r="V1934" s="320"/>
      <c r="W1934" s="320"/>
      <c r="X1934" s="320"/>
      <c r="Y1934" s="320"/>
      <c r="Z1934" s="320"/>
      <c r="AA1934" s="320"/>
      <c r="AB1934" s="320"/>
      <c r="AC1934" s="320"/>
      <c r="AD1934" s="88">
        <f>'Art. 121'!Q1852</f>
        <v>0</v>
      </c>
      <c r="AE1934" s="89">
        <f>IF(AG1934=1,AK1934,AG1934)</f>
        <v>0</v>
      </c>
      <c r="AF1934">
        <f>AD1934/2</f>
        <v>0</v>
      </c>
      <c r="AG1934" s="86">
        <f>IF(AND(AF1934&gt;=0,AF1934&lt;=1),1,"No aplica")</f>
        <v>1</v>
      </c>
      <c r="AH1934" s="90">
        <f>AD1934/(AG1934*2)</f>
        <v>0</v>
      </c>
      <c r="AI1934" s="91">
        <f>IF(AG1934=1,AG1934/$AG$1939,"No aplica")</f>
        <v>0.2</v>
      </c>
      <c r="AJ1934" s="91">
        <f>AF1934*AI1934</f>
        <v>0</v>
      </c>
      <c r="AK1934" s="91">
        <f>AJ1934*$AE$23</f>
        <v>0</v>
      </c>
    </row>
    <row r="1935" spans="1:37" ht="25.4" customHeight="1" thickTop="1" thickBot="1" x14ac:dyDescent="0.3">
      <c r="A1935" s="320" t="s">
        <v>2056</v>
      </c>
      <c r="B1935" s="320"/>
      <c r="C1935" s="320"/>
      <c r="D1935" s="320"/>
      <c r="E1935" s="320"/>
      <c r="F1935" s="320"/>
      <c r="G1935" s="320"/>
      <c r="H1935" s="320"/>
      <c r="I1935" s="320"/>
      <c r="J1935" s="320"/>
      <c r="K1935" s="320"/>
      <c r="L1935" s="320"/>
      <c r="M1935" s="320"/>
      <c r="N1935" s="320"/>
      <c r="O1935" s="320"/>
      <c r="P1935" s="320"/>
      <c r="Q1935" s="320"/>
      <c r="R1935" s="320"/>
      <c r="S1935" s="320"/>
      <c r="T1935" s="320"/>
      <c r="U1935" s="320"/>
      <c r="V1935" s="320"/>
      <c r="W1935" s="320"/>
      <c r="X1935" s="320"/>
      <c r="Y1935" s="320"/>
      <c r="Z1935" s="320"/>
      <c r="AA1935" s="320"/>
      <c r="AB1935" s="320"/>
      <c r="AC1935" s="320"/>
      <c r="AD1935" s="88">
        <f>'Art. 121'!Q1853</f>
        <v>0</v>
      </c>
      <c r="AE1935" s="89">
        <f>IF(AG1935=1,AK1935,AG1935)</f>
        <v>0</v>
      </c>
      <c r="AF1935">
        <f>AD1935/2</f>
        <v>0</v>
      </c>
      <c r="AG1935" s="86">
        <f>IF(AND(AF1935&gt;=0,AF1935&lt;=1),1,"No aplica")</f>
        <v>1</v>
      </c>
      <c r="AH1935" s="90">
        <f>AD1935/(AG1935*2)</f>
        <v>0</v>
      </c>
      <c r="AI1935" s="91">
        <f>IF(AG1935=1,AG1935/$AG$1939,"No aplica")</f>
        <v>0.2</v>
      </c>
      <c r="AJ1935" s="91">
        <f>AF1935*AI1935</f>
        <v>0</v>
      </c>
      <c r="AK1935" s="91">
        <f>AJ1935*$AE$23</f>
        <v>0</v>
      </c>
    </row>
    <row r="1936" spans="1:37" ht="25.4" customHeight="1" thickTop="1" thickBot="1" x14ac:dyDescent="0.3">
      <c r="A1936" s="320" t="s">
        <v>2058</v>
      </c>
      <c r="B1936" s="320"/>
      <c r="C1936" s="320"/>
      <c r="D1936" s="320"/>
      <c r="E1936" s="320"/>
      <c r="F1936" s="320"/>
      <c r="G1936" s="320"/>
      <c r="H1936" s="320"/>
      <c r="I1936" s="320"/>
      <c r="J1936" s="320"/>
      <c r="K1936" s="320"/>
      <c r="L1936" s="320"/>
      <c r="M1936" s="320"/>
      <c r="N1936" s="320"/>
      <c r="O1936" s="320"/>
      <c r="P1936" s="320"/>
      <c r="Q1936" s="320"/>
      <c r="R1936" s="320"/>
      <c r="S1936" s="320"/>
      <c r="T1936" s="320"/>
      <c r="U1936" s="320"/>
      <c r="V1936" s="320"/>
      <c r="W1936" s="320"/>
      <c r="X1936" s="320"/>
      <c r="Y1936" s="320"/>
      <c r="Z1936" s="320"/>
      <c r="AA1936" s="320"/>
      <c r="AB1936" s="320"/>
      <c r="AC1936" s="320"/>
      <c r="AD1936" s="88">
        <f>'Art. 121'!Q1854</f>
        <v>0</v>
      </c>
      <c r="AE1936" s="89">
        <f>IF(AG1936=1,AK1936,AG1936)</f>
        <v>0</v>
      </c>
      <c r="AF1936">
        <f>AD1936/2</f>
        <v>0</v>
      </c>
      <c r="AG1936" s="86">
        <f>IF(AND(AF1936&gt;=0,AF1936&lt;=1),1,"No aplica")</f>
        <v>1</v>
      </c>
      <c r="AH1936" s="90">
        <f>AD1936/(AG1936*2)</f>
        <v>0</v>
      </c>
      <c r="AI1936" s="91">
        <f>IF(AG1936=1,AG1936/$AG$1939,"No aplica")</f>
        <v>0.2</v>
      </c>
      <c r="AJ1936" s="91">
        <f>AF1936*AI1936</f>
        <v>0</v>
      </c>
      <c r="AK1936" s="91">
        <f>AJ1936*$AE$23</f>
        <v>0</v>
      </c>
    </row>
    <row r="1937" spans="1:37" ht="25.4" customHeight="1" thickTop="1" thickBot="1" x14ac:dyDescent="0.3">
      <c r="A1937" s="320" t="s">
        <v>2060</v>
      </c>
      <c r="B1937" s="320"/>
      <c r="C1937" s="320"/>
      <c r="D1937" s="320"/>
      <c r="E1937" s="320"/>
      <c r="F1937" s="320"/>
      <c r="G1937" s="320"/>
      <c r="H1937" s="320"/>
      <c r="I1937" s="320"/>
      <c r="J1937" s="320"/>
      <c r="K1937" s="320"/>
      <c r="L1937" s="320"/>
      <c r="M1937" s="320"/>
      <c r="N1937" s="320"/>
      <c r="O1937" s="320"/>
      <c r="P1937" s="320"/>
      <c r="Q1937" s="320"/>
      <c r="R1937" s="320"/>
      <c r="S1937" s="320"/>
      <c r="T1937" s="320"/>
      <c r="U1937" s="320"/>
      <c r="V1937" s="320"/>
      <c r="W1937" s="320"/>
      <c r="X1937" s="320"/>
      <c r="Y1937" s="320"/>
      <c r="Z1937" s="320"/>
      <c r="AA1937" s="320"/>
      <c r="AB1937" s="320"/>
      <c r="AC1937" s="320"/>
      <c r="AD1937" s="88">
        <f>'Art. 121'!Q1855</f>
        <v>0</v>
      </c>
      <c r="AE1937" s="89">
        <f>IF(AG1937=1,AK1937,AG1937)</f>
        <v>0</v>
      </c>
      <c r="AF1937">
        <f>AD1937/2</f>
        <v>0</v>
      </c>
      <c r="AG1937" s="86">
        <f>IF(AND(AF1937&gt;=0,AF1937&lt;=1),1,"No aplica")</f>
        <v>1</v>
      </c>
      <c r="AH1937" s="90">
        <f>AD1937/(AG1937*2)</f>
        <v>0</v>
      </c>
      <c r="AI1937" s="91">
        <f>IF(AG1937=1,AG1937/$AG$1939,"No aplica")</f>
        <v>0.2</v>
      </c>
      <c r="AJ1937" s="91">
        <f>AF1937*AI1937</f>
        <v>0</v>
      </c>
      <c r="AK1937" s="91">
        <f>AJ1937*$AE$23</f>
        <v>0</v>
      </c>
    </row>
    <row r="1938" spans="1:37" ht="25.4" customHeight="1" thickTop="1" thickBot="1" x14ac:dyDescent="0.3">
      <c r="A1938" s="320" t="s">
        <v>2131</v>
      </c>
      <c r="B1938" s="320"/>
      <c r="C1938" s="320"/>
      <c r="D1938" s="320"/>
      <c r="E1938" s="320"/>
      <c r="F1938" s="320"/>
      <c r="G1938" s="320"/>
      <c r="H1938" s="320"/>
      <c r="I1938" s="320"/>
      <c r="J1938" s="320"/>
      <c r="K1938" s="320"/>
      <c r="L1938" s="320"/>
      <c r="M1938" s="320"/>
      <c r="N1938" s="320"/>
      <c r="O1938" s="320"/>
      <c r="P1938" s="320"/>
      <c r="Q1938" s="320"/>
      <c r="R1938" s="320"/>
      <c r="S1938" s="320"/>
      <c r="T1938" s="320"/>
      <c r="U1938" s="320"/>
      <c r="V1938" s="320"/>
      <c r="W1938" s="320"/>
      <c r="X1938" s="320"/>
      <c r="Y1938" s="320"/>
      <c r="Z1938" s="320"/>
      <c r="AA1938" s="320"/>
      <c r="AB1938" s="320"/>
      <c r="AC1938" s="320"/>
      <c r="AD1938" s="88">
        <f>'Art. 121'!Q1856</f>
        <v>0</v>
      </c>
      <c r="AE1938" s="89">
        <f>IF(AG1938=1,AK1938,AG1938)</f>
        <v>0</v>
      </c>
      <c r="AF1938">
        <f>AD1938/2</f>
        <v>0</v>
      </c>
      <c r="AG1938" s="86">
        <f>IF(AND(AF1938&gt;=0,AF1938&lt;=1),1,"No aplica")</f>
        <v>1</v>
      </c>
      <c r="AH1938" s="90">
        <f>AD1938/(AG1938*2)</f>
        <v>0</v>
      </c>
      <c r="AI1938" s="91">
        <f>IF(AG1938=1,AG1938/$AG$1939,"No aplica")</f>
        <v>0.2</v>
      </c>
      <c r="AJ1938" s="91">
        <f>AF1938*AI1938</f>
        <v>0</v>
      </c>
      <c r="AK1938" s="91">
        <f>AJ1938*$AE$23</f>
        <v>0</v>
      </c>
    </row>
    <row r="1939" spans="1:37" ht="25.4" customHeight="1" thickTop="1" x14ac:dyDescent="0.25">
      <c r="A1939" s="289" t="s">
        <v>2720</v>
      </c>
      <c r="B1939" s="289"/>
      <c r="C1939" s="289"/>
      <c r="D1939" s="289"/>
      <c r="E1939" s="289"/>
      <c r="F1939" s="289"/>
      <c r="G1939" s="289"/>
      <c r="H1939" s="289"/>
      <c r="I1939" s="289"/>
      <c r="J1939" s="289"/>
      <c r="K1939" s="289"/>
      <c r="L1939" s="289"/>
      <c r="M1939" s="289"/>
      <c r="N1939" s="289"/>
      <c r="O1939" s="289"/>
      <c r="P1939" s="289"/>
      <c r="Q1939" s="289"/>
      <c r="R1939" s="289"/>
      <c r="S1939" s="289"/>
      <c r="T1939" s="289"/>
      <c r="U1939" s="289"/>
      <c r="V1939" s="289"/>
      <c r="W1939" s="289"/>
      <c r="X1939" s="289"/>
      <c r="Y1939" s="289"/>
      <c r="Z1939" s="289"/>
      <c r="AA1939" s="289"/>
      <c r="AB1939" s="289"/>
      <c r="AC1939" s="289"/>
      <c r="AD1939" s="289"/>
      <c r="AE1939" s="89">
        <f>SUM(AE1932:AE1938)</f>
        <v>0</v>
      </c>
      <c r="AF1939" s="59"/>
      <c r="AG1939" s="92">
        <f>SUM(AG1934:AG1938)</f>
        <v>5</v>
      </c>
      <c r="AH1939" s="93"/>
      <c r="AI1939" s="94"/>
      <c r="AJ1939" s="94"/>
      <c r="AK1939" s="94"/>
    </row>
    <row r="1940" spans="1:37" ht="25.4" customHeight="1" x14ac:dyDescent="0.25">
      <c r="A1940" s="290" t="s">
        <v>2721</v>
      </c>
      <c r="B1940" s="290"/>
      <c r="C1940" s="290"/>
      <c r="D1940" s="290"/>
      <c r="E1940" s="290"/>
      <c r="F1940" s="290"/>
      <c r="G1940" s="290"/>
      <c r="H1940" s="290"/>
      <c r="I1940" s="290"/>
      <c r="J1940" s="290"/>
      <c r="K1940" s="290"/>
      <c r="L1940" s="290"/>
      <c r="M1940" s="290"/>
      <c r="N1940" s="290"/>
      <c r="O1940" s="290"/>
      <c r="P1940" s="290"/>
      <c r="Q1940" s="290"/>
      <c r="R1940" s="290"/>
      <c r="S1940" s="290"/>
      <c r="T1940" s="290"/>
      <c r="U1940" s="290"/>
      <c r="V1940" s="290"/>
      <c r="W1940" s="290"/>
      <c r="X1940" s="290"/>
      <c r="Y1940" s="290"/>
      <c r="Z1940" s="290"/>
      <c r="AA1940" s="290"/>
      <c r="AB1940" s="290"/>
      <c r="AC1940" s="290"/>
      <c r="AD1940" s="290"/>
      <c r="AE1940" s="89">
        <f>AE1939/$AE$23*100</f>
        <v>0</v>
      </c>
      <c r="AF1940" s="59"/>
      <c r="AG1940" s="92"/>
      <c r="AH1940" s="93"/>
      <c r="AI1940" s="94"/>
      <c r="AJ1940" s="94"/>
      <c r="AK1940" s="94"/>
    </row>
    <row r="1941" spans="1:37" ht="25.4" customHeight="1" x14ac:dyDescent="0.25">
      <c r="A1941" s="100"/>
      <c r="B1941" s="100"/>
      <c r="C1941" s="100"/>
      <c r="D1941" s="100"/>
      <c r="E1941" s="100"/>
      <c r="F1941" s="100"/>
      <c r="G1941" s="100"/>
      <c r="H1941" s="100"/>
      <c r="I1941" s="100"/>
      <c r="J1941" s="100"/>
      <c r="K1941" s="100"/>
      <c r="L1941" s="100"/>
      <c r="M1941" s="100"/>
      <c r="N1941" s="100"/>
      <c r="O1941" s="100"/>
      <c r="P1941" s="100"/>
      <c r="Q1941" s="95"/>
      <c r="R1941" s="100"/>
      <c r="S1941" s="100"/>
      <c r="T1941" s="100"/>
      <c r="U1941" s="100"/>
      <c r="V1941" s="100"/>
      <c r="W1941" s="100"/>
      <c r="X1941" s="100"/>
      <c r="Y1941" s="100"/>
      <c r="Z1941" s="100"/>
      <c r="AA1941" s="100"/>
      <c r="AB1941" s="100"/>
      <c r="AC1941" s="100"/>
      <c r="AD1941" s="96"/>
      <c r="AE1941" s="96"/>
    </row>
    <row r="1942" spans="1:37" ht="25.4" customHeight="1" x14ac:dyDescent="0.25">
      <c r="A1942" s="100"/>
      <c r="B1942" s="100"/>
      <c r="C1942" s="100"/>
      <c r="D1942" s="100"/>
      <c r="E1942" s="100"/>
      <c r="F1942" s="100"/>
      <c r="G1942" s="100"/>
      <c r="H1942" s="100"/>
      <c r="I1942" s="100"/>
      <c r="J1942" s="100"/>
      <c r="K1942" s="100"/>
      <c r="L1942" s="100"/>
      <c r="M1942" s="100"/>
      <c r="N1942" s="100"/>
      <c r="O1942" s="100"/>
      <c r="P1942" s="100"/>
      <c r="Q1942" s="95"/>
      <c r="R1942" s="100"/>
      <c r="S1942" s="100"/>
      <c r="T1942" s="100"/>
      <c r="U1942" s="100"/>
      <c r="V1942" s="100"/>
      <c r="W1942" s="100"/>
      <c r="X1942" s="100"/>
      <c r="Y1942" s="100"/>
      <c r="Z1942" s="100"/>
      <c r="AA1942" s="100"/>
      <c r="AB1942" s="100"/>
      <c r="AC1942" s="100"/>
      <c r="AD1942" s="96"/>
      <c r="AE1942" s="96"/>
    </row>
    <row r="1943" spans="1:37" ht="25.4" customHeight="1" x14ac:dyDescent="0.25">
      <c r="A1943" s="337" t="s">
        <v>2132</v>
      </c>
      <c r="B1943" s="337"/>
      <c r="C1943" s="337"/>
      <c r="D1943" s="337"/>
      <c r="E1943" s="337"/>
      <c r="F1943" s="337"/>
      <c r="G1943" s="337"/>
      <c r="H1943" s="337"/>
      <c r="I1943" s="337"/>
      <c r="J1943" s="337"/>
      <c r="K1943" s="337"/>
      <c r="L1943" s="337"/>
      <c r="M1943" s="337"/>
      <c r="N1943" s="337"/>
      <c r="O1943" s="337"/>
      <c r="P1943" s="337"/>
      <c r="Q1943" s="337"/>
      <c r="R1943" s="337"/>
      <c r="S1943" s="337"/>
      <c r="T1943" s="337"/>
      <c r="U1943" s="337"/>
      <c r="V1943" s="337"/>
      <c r="W1943" s="337"/>
      <c r="X1943" s="337"/>
      <c r="Y1943" s="337"/>
      <c r="Z1943" s="337"/>
      <c r="AA1943" s="337"/>
      <c r="AB1943" s="337"/>
      <c r="AC1943" s="337"/>
      <c r="AD1943" s="82"/>
      <c r="AE1943" s="82"/>
    </row>
    <row r="1944" spans="1:37" ht="25.4" customHeight="1" x14ac:dyDescent="0.25">
      <c r="A1944" s="101"/>
      <c r="B1944" s="102"/>
      <c r="C1944" s="102"/>
      <c r="D1944" s="102"/>
      <c r="E1944" s="102"/>
      <c r="F1944" s="102"/>
      <c r="G1944" s="102"/>
      <c r="H1944" s="102"/>
      <c r="I1944" s="102"/>
      <c r="J1944" s="102"/>
      <c r="K1944" s="102"/>
      <c r="L1944" s="102"/>
      <c r="M1944" s="102"/>
      <c r="N1944" s="102"/>
      <c r="O1944" s="102"/>
      <c r="P1944" s="102"/>
      <c r="Q1944" s="103"/>
      <c r="R1944" s="102"/>
      <c r="S1944" s="102"/>
      <c r="T1944" s="102"/>
      <c r="U1944" s="102"/>
      <c r="V1944" s="102"/>
      <c r="W1944" s="102"/>
      <c r="X1944" s="102"/>
      <c r="Y1944" s="102"/>
      <c r="Z1944" s="102"/>
      <c r="AA1944" s="102"/>
      <c r="AB1944" s="102"/>
      <c r="AC1944" s="102"/>
      <c r="AD1944" s="83"/>
      <c r="AE1944" s="83"/>
    </row>
    <row r="1945" spans="1:37" ht="25.4" customHeight="1" thickBot="1" x14ac:dyDescent="0.3">
      <c r="A1945" s="70"/>
      <c r="B1945" s="70"/>
      <c r="C1945" s="70"/>
      <c r="D1945" s="70"/>
      <c r="E1945" s="70"/>
      <c r="F1945" s="70"/>
      <c r="G1945" s="70"/>
      <c r="H1945" s="70"/>
      <c r="I1945" s="70"/>
      <c r="J1945" s="70"/>
      <c r="K1945" s="70"/>
      <c r="L1945" s="70"/>
      <c r="M1945" s="70"/>
      <c r="N1945" s="70"/>
      <c r="O1945" s="70"/>
      <c r="P1945" s="70"/>
      <c r="Q1945" s="95"/>
      <c r="R1945" s="70"/>
      <c r="S1945" s="70"/>
      <c r="T1945" s="70"/>
      <c r="U1945" s="70"/>
      <c r="V1945" s="70"/>
      <c r="W1945" s="70"/>
      <c r="X1945" s="70"/>
      <c r="Y1945" s="70"/>
      <c r="Z1945" s="70"/>
      <c r="AA1945" s="70"/>
      <c r="AB1945" s="70"/>
      <c r="AC1945" s="70"/>
      <c r="AD1945" s="96"/>
      <c r="AE1945" s="96"/>
    </row>
    <row r="1946" spans="1:37" ht="25.4" customHeight="1" thickTop="1" thickBot="1" x14ac:dyDescent="0.3">
      <c r="A1946" s="292" t="s">
        <v>44</v>
      </c>
      <c r="B1946" s="292"/>
      <c r="C1946" s="292"/>
      <c r="D1946" s="292"/>
      <c r="E1946" s="292"/>
      <c r="F1946" s="292"/>
      <c r="G1946" s="292"/>
      <c r="H1946" s="292"/>
      <c r="I1946" s="292"/>
      <c r="J1946" s="292"/>
      <c r="K1946" s="292"/>
      <c r="L1946" s="292"/>
      <c r="M1946" s="292"/>
      <c r="N1946" s="292"/>
      <c r="O1946" s="292"/>
      <c r="P1946" s="292"/>
      <c r="Q1946" s="292"/>
      <c r="R1946" s="292"/>
      <c r="S1946" s="292"/>
      <c r="T1946" s="292"/>
      <c r="U1946" s="292"/>
      <c r="V1946" s="292"/>
      <c r="W1946" s="292"/>
      <c r="X1946" s="292"/>
      <c r="Y1946" s="292"/>
      <c r="Z1946" s="292"/>
      <c r="AA1946" s="292"/>
      <c r="AB1946" s="292"/>
      <c r="AC1946" s="292"/>
      <c r="AD1946" s="63" t="s">
        <v>65</v>
      </c>
      <c r="AE1946" s="211" t="s">
        <v>9</v>
      </c>
      <c r="AF1946" s="86" t="s">
        <v>330</v>
      </c>
      <c r="AG1946" s="86" t="s">
        <v>331</v>
      </c>
      <c r="AH1946" s="86" t="s">
        <v>332</v>
      </c>
      <c r="AI1946" s="87" t="s">
        <v>333</v>
      </c>
      <c r="AJ1946" s="86"/>
      <c r="AK1946" s="87" t="s">
        <v>334</v>
      </c>
    </row>
    <row r="1947" spans="1:37" ht="25.4" customHeight="1" thickTop="1" thickBot="1" x14ac:dyDescent="0.3">
      <c r="A1947" s="320" t="s">
        <v>1332</v>
      </c>
      <c r="B1947" s="320"/>
      <c r="C1947" s="320"/>
      <c r="D1947" s="320"/>
      <c r="E1947" s="320"/>
      <c r="F1947" s="320"/>
      <c r="G1947" s="320"/>
      <c r="H1947" s="320"/>
      <c r="I1947" s="320"/>
      <c r="J1947" s="320"/>
      <c r="K1947" s="320"/>
      <c r="L1947" s="320"/>
      <c r="M1947" s="320"/>
      <c r="N1947" s="320"/>
      <c r="O1947" s="320"/>
      <c r="P1947" s="320"/>
      <c r="Q1947" s="320"/>
      <c r="R1947" s="320"/>
      <c r="S1947" s="320"/>
      <c r="T1947" s="320"/>
      <c r="U1947" s="320"/>
      <c r="V1947" s="320"/>
      <c r="W1947" s="320"/>
      <c r="X1947" s="320"/>
      <c r="Y1947" s="320"/>
      <c r="Z1947" s="320"/>
      <c r="AA1947" s="320"/>
      <c r="AB1947" s="320"/>
      <c r="AC1947" s="320"/>
      <c r="AD1947" s="88">
        <f>'Art. 121'!Q1865</f>
        <v>0</v>
      </c>
      <c r="AE1947" s="89">
        <f t="shared" ref="AE1947:AE1963" si="334">IF(AG1947=1,AK1947,AG1947)</f>
        <v>0</v>
      </c>
      <c r="AF1947">
        <f t="shared" ref="AF1947:AF1963" si="335">AD1947/2</f>
        <v>0</v>
      </c>
      <c r="AG1947" s="86">
        <f t="shared" ref="AG1947:AG1963" si="336">IF(AND(AF1947&gt;=0,AF1947&lt;=1),1,"No aplica")</f>
        <v>1</v>
      </c>
      <c r="AH1947" s="90">
        <f t="shared" ref="AH1947:AH1963" si="337">AD1947/(AG1947*2)</f>
        <v>0</v>
      </c>
      <c r="AI1947" s="91">
        <f t="shared" ref="AI1947:AI1963" si="338">IF(AG1947=1,AG1947/$AG$1964,"No aplica")</f>
        <v>5.8823529411764705E-2</v>
      </c>
      <c r="AJ1947" s="91">
        <f t="shared" ref="AJ1947:AJ1963" si="339">AF1947*AI1947</f>
        <v>0</v>
      </c>
      <c r="AK1947" s="91">
        <f t="shared" ref="AK1947:AK1963" si="340">AJ1947*$AE$23</f>
        <v>0</v>
      </c>
    </row>
    <row r="1948" spans="1:37" ht="25.4" customHeight="1" thickTop="1" thickBot="1" x14ac:dyDescent="0.3">
      <c r="A1948" s="320" t="s">
        <v>1334</v>
      </c>
      <c r="B1948" s="320"/>
      <c r="C1948" s="320"/>
      <c r="D1948" s="320"/>
      <c r="E1948" s="320"/>
      <c r="F1948" s="320"/>
      <c r="G1948" s="320"/>
      <c r="H1948" s="320"/>
      <c r="I1948" s="320"/>
      <c r="J1948" s="320"/>
      <c r="K1948" s="320"/>
      <c r="L1948" s="320"/>
      <c r="M1948" s="320"/>
      <c r="N1948" s="320"/>
      <c r="O1948" s="320"/>
      <c r="P1948" s="320"/>
      <c r="Q1948" s="320"/>
      <c r="R1948" s="320"/>
      <c r="S1948" s="320"/>
      <c r="T1948" s="320"/>
      <c r="U1948" s="320"/>
      <c r="V1948" s="320"/>
      <c r="W1948" s="320"/>
      <c r="X1948" s="320"/>
      <c r="Y1948" s="320"/>
      <c r="Z1948" s="320"/>
      <c r="AA1948" s="320"/>
      <c r="AB1948" s="320"/>
      <c r="AC1948" s="320"/>
      <c r="AD1948" s="88">
        <f>'Art. 121'!Q1866</f>
        <v>0</v>
      </c>
      <c r="AE1948" s="89">
        <f t="shared" si="334"/>
        <v>0</v>
      </c>
      <c r="AF1948">
        <f t="shared" si="335"/>
        <v>0</v>
      </c>
      <c r="AG1948" s="86">
        <f t="shared" si="336"/>
        <v>1</v>
      </c>
      <c r="AH1948" s="90">
        <f t="shared" si="337"/>
        <v>0</v>
      </c>
      <c r="AI1948" s="91">
        <f t="shared" si="338"/>
        <v>5.8823529411764705E-2</v>
      </c>
      <c r="AJ1948" s="91">
        <f t="shared" si="339"/>
        <v>0</v>
      </c>
      <c r="AK1948" s="91">
        <f t="shared" si="340"/>
        <v>0</v>
      </c>
    </row>
    <row r="1949" spans="1:37" ht="25.4" customHeight="1" thickTop="1" thickBot="1" x14ac:dyDescent="0.3">
      <c r="A1949" s="320" t="s">
        <v>2135</v>
      </c>
      <c r="B1949" s="320"/>
      <c r="C1949" s="320"/>
      <c r="D1949" s="320"/>
      <c r="E1949" s="320"/>
      <c r="F1949" s="320"/>
      <c r="G1949" s="320"/>
      <c r="H1949" s="320"/>
      <c r="I1949" s="320"/>
      <c r="J1949" s="320"/>
      <c r="K1949" s="320"/>
      <c r="L1949" s="320"/>
      <c r="M1949" s="320"/>
      <c r="N1949" s="320"/>
      <c r="O1949" s="320"/>
      <c r="P1949" s="320"/>
      <c r="Q1949" s="320"/>
      <c r="R1949" s="320"/>
      <c r="S1949" s="320"/>
      <c r="T1949" s="320"/>
      <c r="U1949" s="320"/>
      <c r="V1949" s="320"/>
      <c r="W1949" s="320"/>
      <c r="X1949" s="320"/>
      <c r="Y1949" s="320"/>
      <c r="Z1949" s="320"/>
      <c r="AA1949" s="320"/>
      <c r="AB1949" s="320"/>
      <c r="AC1949" s="320"/>
      <c r="AD1949" s="88">
        <f>'Art. 121'!Q1867</f>
        <v>0</v>
      </c>
      <c r="AE1949" s="89">
        <f t="shared" si="334"/>
        <v>0</v>
      </c>
      <c r="AF1949">
        <f t="shared" si="335"/>
        <v>0</v>
      </c>
      <c r="AG1949" s="86">
        <f t="shared" si="336"/>
        <v>1</v>
      </c>
      <c r="AH1949" s="90">
        <f t="shared" si="337"/>
        <v>0</v>
      </c>
      <c r="AI1949" s="91">
        <f t="shared" si="338"/>
        <v>5.8823529411764705E-2</v>
      </c>
      <c r="AJ1949" s="91">
        <f t="shared" si="339"/>
        <v>0</v>
      </c>
      <c r="AK1949" s="91">
        <f t="shared" si="340"/>
        <v>0</v>
      </c>
    </row>
    <row r="1950" spans="1:37" ht="25.4" customHeight="1" thickTop="1" thickBot="1" x14ac:dyDescent="0.3">
      <c r="A1950" s="320" t="s">
        <v>2137</v>
      </c>
      <c r="B1950" s="320"/>
      <c r="C1950" s="320"/>
      <c r="D1950" s="320"/>
      <c r="E1950" s="320"/>
      <c r="F1950" s="320"/>
      <c r="G1950" s="320"/>
      <c r="H1950" s="320"/>
      <c r="I1950" s="320"/>
      <c r="J1950" s="320"/>
      <c r="K1950" s="320"/>
      <c r="L1950" s="320"/>
      <c r="M1950" s="320"/>
      <c r="N1950" s="320"/>
      <c r="O1950" s="320"/>
      <c r="P1950" s="320"/>
      <c r="Q1950" s="320"/>
      <c r="R1950" s="320"/>
      <c r="S1950" s="320"/>
      <c r="T1950" s="320"/>
      <c r="U1950" s="320"/>
      <c r="V1950" s="320"/>
      <c r="W1950" s="320"/>
      <c r="X1950" s="320"/>
      <c r="Y1950" s="320"/>
      <c r="Z1950" s="320"/>
      <c r="AA1950" s="320"/>
      <c r="AB1950" s="320"/>
      <c r="AC1950" s="320"/>
      <c r="AD1950" s="88">
        <f>'Art. 121'!Q1868</f>
        <v>0</v>
      </c>
      <c r="AE1950" s="89">
        <f t="shared" si="334"/>
        <v>0</v>
      </c>
      <c r="AF1950">
        <f t="shared" si="335"/>
        <v>0</v>
      </c>
      <c r="AG1950" s="86">
        <f t="shared" si="336"/>
        <v>1</v>
      </c>
      <c r="AH1950" s="90">
        <f t="shared" si="337"/>
        <v>0</v>
      </c>
      <c r="AI1950" s="91">
        <f t="shared" si="338"/>
        <v>5.8823529411764705E-2</v>
      </c>
      <c r="AJ1950" s="91">
        <f t="shared" si="339"/>
        <v>0</v>
      </c>
      <c r="AK1950" s="91">
        <f t="shared" si="340"/>
        <v>0</v>
      </c>
    </row>
    <row r="1951" spans="1:37" ht="25.4" customHeight="1" thickTop="1" thickBot="1" x14ac:dyDescent="0.3">
      <c r="A1951" s="321" t="s">
        <v>2139</v>
      </c>
      <c r="B1951" s="321"/>
      <c r="C1951" s="321"/>
      <c r="D1951" s="321"/>
      <c r="E1951" s="321"/>
      <c r="F1951" s="321"/>
      <c r="G1951" s="321"/>
      <c r="H1951" s="321"/>
      <c r="I1951" s="321"/>
      <c r="J1951" s="321"/>
      <c r="K1951" s="321"/>
      <c r="L1951" s="321"/>
      <c r="M1951" s="321"/>
      <c r="N1951" s="321"/>
      <c r="O1951" s="321"/>
      <c r="P1951" s="321"/>
      <c r="Q1951" s="321"/>
      <c r="R1951" s="321"/>
      <c r="S1951" s="321"/>
      <c r="T1951" s="321"/>
      <c r="U1951" s="321"/>
      <c r="V1951" s="321"/>
      <c r="W1951" s="321"/>
      <c r="X1951" s="321"/>
      <c r="Y1951" s="321"/>
      <c r="Z1951" s="321"/>
      <c r="AA1951" s="321"/>
      <c r="AB1951" s="321"/>
      <c r="AC1951" s="321"/>
      <c r="AD1951" s="88">
        <f>'Art. 121'!Q1869</f>
        <v>0</v>
      </c>
      <c r="AE1951" s="89">
        <f t="shared" si="334"/>
        <v>0</v>
      </c>
      <c r="AF1951">
        <f t="shared" si="335"/>
        <v>0</v>
      </c>
      <c r="AG1951" s="86">
        <f t="shared" si="336"/>
        <v>1</v>
      </c>
      <c r="AH1951" s="90">
        <f t="shared" si="337"/>
        <v>0</v>
      </c>
      <c r="AI1951" s="91">
        <f t="shared" si="338"/>
        <v>5.8823529411764705E-2</v>
      </c>
      <c r="AJ1951" s="91">
        <f t="shared" si="339"/>
        <v>0</v>
      </c>
      <c r="AK1951" s="91">
        <f t="shared" si="340"/>
        <v>0</v>
      </c>
    </row>
    <row r="1952" spans="1:37" ht="25.4" customHeight="1" thickTop="1" thickBot="1" x14ac:dyDescent="0.3">
      <c r="A1952" s="321" t="s">
        <v>2141</v>
      </c>
      <c r="B1952" s="321"/>
      <c r="C1952" s="321"/>
      <c r="D1952" s="321"/>
      <c r="E1952" s="321"/>
      <c r="F1952" s="321"/>
      <c r="G1952" s="321"/>
      <c r="H1952" s="321"/>
      <c r="I1952" s="321"/>
      <c r="J1952" s="321"/>
      <c r="K1952" s="321"/>
      <c r="L1952" s="321"/>
      <c r="M1952" s="321"/>
      <c r="N1952" s="321"/>
      <c r="O1952" s="321"/>
      <c r="P1952" s="321"/>
      <c r="Q1952" s="321"/>
      <c r="R1952" s="321"/>
      <c r="S1952" s="321"/>
      <c r="T1952" s="321"/>
      <c r="U1952" s="321"/>
      <c r="V1952" s="321"/>
      <c r="W1952" s="321"/>
      <c r="X1952" s="321"/>
      <c r="Y1952" s="321"/>
      <c r="Z1952" s="321"/>
      <c r="AA1952" s="321"/>
      <c r="AB1952" s="321"/>
      <c r="AC1952" s="321"/>
      <c r="AD1952" s="88">
        <f>'Art. 121'!Q1870</f>
        <v>0</v>
      </c>
      <c r="AE1952" s="89">
        <f t="shared" si="334"/>
        <v>0</v>
      </c>
      <c r="AF1952">
        <f t="shared" si="335"/>
        <v>0</v>
      </c>
      <c r="AG1952" s="86">
        <f t="shared" si="336"/>
        <v>1</v>
      </c>
      <c r="AH1952" s="90">
        <f t="shared" si="337"/>
        <v>0</v>
      </c>
      <c r="AI1952" s="91">
        <f t="shared" si="338"/>
        <v>5.8823529411764705E-2</v>
      </c>
      <c r="AJ1952" s="91">
        <f t="shared" si="339"/>
        <v>0</v>
      </c>
      <c r="AK1952" s="91">
        <f t="shared" si="340"/>
        <v>0</v>
      </c>
    </row>
    <row r="1953" spans="1:37" ht="25.4" customHeight="1" thickTop="1" thickBot="1" x14ac:dyDescent="0.3">
      <c r="A1953" s="320" t="s">
        <v>2143</v>
      </c>
      <c r="B1953" s="320"/>
      <c r="C1953" s="320"/>
      <c r="D1953" s="320"/>
      <c r="E1953" s="320"/>
      <c r="F1953" s="320"/>
      <c r="G1953" s="320"/>
      <c r="H1953" s="320"/>
      <c r="I1953" s="320"/>
      <c r="J1953" s="320"/>
      <c r="K1953" s="320"/>
      <c r="L1953" s="320"/>
      <c r="M1953" s="320"/>
      <c r="N1953" s="320"/>
      <c r="O1953" s="320"/>
      <c r="P1953" s="320"/>
      <c r="Q1953" s="320"/>
      <c r="R1953" s="320"/>
      <c r="S1953" s="320"/>
      <c r="T1953" s="320"/>
      <c r="U1953" s="320"/>
      <c r="V1953" s="320"/>
      <c r="W1953" s="320"/>
      <c r="X1953" s="320"/>
      <c r="Y1953" s="320"/>
      <c r="Z1953" s="320"/>
      <c r="AA1953" s="320"/>
      <c r="AB1953" s="320"/>
      <c r="AC1953" s="320"/>
      <c r="AD1953" s="88">
        <f>'Art. 121'!Q1871</f>
        <v>0</v>
      </c>
      <c r="AE1953" s="89">
        <f t="shared" si="334"/>
        <v>0</v>
      </c>
      <c r="AF1953">
        <f t="shared" si="335"/>
        <v>0</v>
      </c>
      <c r="AG1953" s="86">
        <f t="shared" si="336"/>
        <v>1</v>
      </c>
      <c r="AH1953" s="90">
        <f t="shared" si="337"/>
        <v>0</v>
      </c>
      <c r="AI1953" s="91">
        <f t="shared" si="338"/>
        <v>5.8823529411764705E-2</v>
      </c>
      <c r="AJ1953" s="91">
        <f t="shared" si="339"/>
        <v>0</v>
      </c>
      <c r="AK1953" s="91">
        <f t="shared" si="340"/>
        <v>0</v>
      </c>
    </row>
    <row r="1954" spans="1:37" ht="25.4" customHeight="1" thickTop="1" thickBot="1" x14ac:dyDescent="0.3">
      <c r="A1954" s="320" t="s">
        <v>2145</v>
      </c>
      <c r="B1954" s="320"/>
      <c r="C1954" s="320"/>
      <c r="D1954" s="320"/>
      <c r="E1954" s="320"/>
      <c r="F1954" s="320"/>
      <c r="G1954" s="320"/>
      <c r="H1954" s="320"/>
      <c r="I1954" s="320"/>
      <c r="J1954" s="320"/>
      <c r="K1954" s="320"/>
      <c r="L1954" s="320"/>
      <c r="M1954" s="320"/>
      <c r="N1954" s="320"/>
      <c r="O1954" s="320"/>
      <c r="P1954" s="320"/>
      <c r="Q1954" s="320"/>
      <c r="R1954" s="320"/>
      <c r="S1954" s="320"/>
      <c r="T1954" s="320"/>
      <c r="U1954" s="320"/>
      <c r="V1954" s="320"/>
      <c r="W1954" s="320"/>
      <c r="X1954" s="320"/>
      <c r="Y1954" s="320"/>
      <c r="Z1954" s="320"/>
      <c r="AA1954" s="320"/>
      <c r="AB1954" s="320"/>
      <c r="AC1954" s="320"/>
      <c r="AD1954" s="88">
        <f>'Art. 121'!Q1872</f>
        <v>0</v>
      </c>
      <c r="AE1954" s="89">
        <f t="shared" si="334"/>
        <v>0</v>
      </c>
      <c r="AF1954">
        <f t="shared" si="335"/>
        <v>0</v>
      </c>
      <c r="AG1954" s="86">
        <f t="shared" si="336"/>
        <v>1</v>
      </c>
      <c r="AH1954" s="90">
        <f t="shared" si="337"/>
        <v>0</v>
      </c>
      <c r="AI1954" s="91">
        <f t="shared" si="338"/>
        <v>5.8823529411764705E-2</v>
      </c>
      <c r="AJ1954" s="91">
        <f t="shared" si="339"/>
        <v>0</v>
      </c>
      <c r="AK1954" s="91">
        <f t="shared" si="340"/>
        <v>0</v>
      </c>
    </row>
    <row r="1955" spans="1:37" ht="25.4" customHeight="1" thickTop="1" thickBot="1" x14ac:dyDescent="0.3">
      <c r="A1955" s="320" t="s">
        <v>2147</v>
      </c>
      <c r="B1955" s="320"/>
      <c r="C1955" s="320"/>
      <c r="D1955" s="320"/>
      <c r="E1955" s="320"/>
      <c r="F1955" s="320"/>
      <c r="G1955" s="320"/>
      <c r="H1955" s="320"/>
      <c r="I1955" s="320"/>
      <c r="J1955" s="320"/>
      <c r="K1955" s="320"/>
      <c r="L1955" s="320"/>
      <c r="M1955" s="320"/>
      <c r="N1955" s="320"/>
      <c r="O1955" s="320"/>
      <c r="P1955" s="320"/>
      <c r="Q1955" s="320"/>
      <c r="R1955" s="320"/>
      <c r="S1955" s="320"/>
      <c r="T1955" s="320"/>
      <c r="U1955" s="320"/>
      <c r="V1955" s="320"/>
      <c r="W1955" s="320"/>
      <c r="X1955" s="320"/>
      <c r="Y1955" s="320"/>
      <c r="Z1955" s="320"/>
      <c r="AA1955" s="320"/>
      <c r="AB1955" s="320"/>
      <c r="AC1955" s="320"/>
      <c r="AD1955" s="88">
        <f>'Art. 121'!Q1873</f>
        <v>0</v>
      </c>
      <c r="AE1955" s="89">
        <f t="shared" si="334"/>
        <v>0</v>
      </c>
      <c r="AF1955">
        <f t="shared" si="335"/>
        <v>0</v>
      </c>
      <c r="AG1955" s="86">
        <f t="shared" si="336"/>
        <v>1</v>
      </c>
      <c r="AH1955" s="90">
        <f t="shared" si="337"/>
        <v>0</v>
      </c>
      <c r="AI1955" s="91">
        <f t="shared" si="338"/>
        <v>5.8823529411764705E-2</v>
      </c>
      <c r="AJ1955" s="91">
        <f t="shared" si="339"/>
        <v>0</v>
      </c>
      <c r="AK1955" s="91">
        <f t="shared" si="340"/>
        <v>0</v>
      </c>
    </row>
    <row r="1956" spans="1:37" ht="25.4" customHeight="1" thickTop="1" thickBot="1" x14ac:dyDescent="0.3">
      <c r="A1956" s="320" t="s">
        <v>2722</v>
      </c>
      <c r="B1956" s="320"/>
      <c r="C1956" s="320"/>
      <c r="D1956" s="320"/>
      <c r="E1956" s="320"/>
      <c r="F1956" s="320"/>
      <c r="G1956" s="320"/>
      <c r="H1956" s="320"/>
      <c r="I1956" s="320"/>
      <c r="J1956" s="320"/>
      <c r="K1956" s="320"/>
      <c r="L1956" s="320"/>
      <c r="M1956" s="320"/>
      <c r="N1956" s="320"/>
      <c r="O1956" s="320"/>
      <c r="P1956" s="320"/>
      <c r="Q1956" s="320"/>
      <c r="R1956" s="320"/>
      <c r="S1956" s="320"/>
      <c r="T1956" s="320"/>
      <c r="U1956" s="320"/>
      <c r="V1956" s="320"/>
      <c r="W1956" s="320"/>
      <c r="X1956" s="320"/>
      <c r="Y1956" s="320"/>
      <c r="Z1956" s="320"/>
      <c r="AA1956" s="320"/>
      <c r="AB1956" s="320"/>
      <c r="AC1956" s="320"/>
      <c r="AD1956" s="88">
        <f>'Art. 121'!Q1874</f>
        <v>0</v>
      </c>
      <c r="AE1956" s="89">
        <f t="shared" si="334"/>
        <v>0</v>
      </c>
      <c r="AF1956">
        <f t="shared" si="335"/>
        <v>0</v>
      </c>
      <c r="AG1956" s="86">
        <f t="shared" si="336"/>
        <v>1</v>
      </c>
      <c r="AH1956" s="90">
        <f t="shared" si="337"/>
        <v>0</v>
      </c>
      <c r="AI1956" s="91">
        <f t="shared" si="338"/>
        <v>5.8823529411764705E-2</v>
      </c>
      <c r="AJ1956" s="91">
        <f t="shared" si="339"/>
        <v>0</v>
      </c>
      <c r="AK1956" s="91">
        <f t="shared" si="340"/>
        <v>0</v>
      </c>
    </row>
    <row r="1957" spans="1:37" ht="25.4" customHeight="1" thickTop="1" thickBot="1" x14ac:dyDescent="0.3">
      <c r="A1957" s="320" t="s">
        <v>2150</v>
      </c>
      <c r="B1957" s="320"/>
      <c r="C1957" s="320"/>
      <c r="D1957" s="320"/>
      <c r="E1957" s="320"/>
      <c r="F1957" s="320"/>
      <c r="G1957" s="320"/>
      <c r="H1957" s="320"/>
      <c r="I1957" s="320"/>
      <c r="J1957" s="320"/>
      <c r="K1957" s="320"/>
      <c r="L1957" s="320"/>
      <c r="M1957" s="320"/>
      <c r="N1957" s="320"/>
      <c r="O1957" s="320"/>
      <c r="P1957" s="320"/>
      <c r="Q1957" s="320"/>
      <c r="R1957" s="320"/>
      <c r="S1957" s="320"/>
      <c r="T1957" s="320"/>
      <c r="U1957" s="320"/>
      <c r="V1957" s="320"/>
      <c r="W1957" s="320"/>
      <c r="X1957" s="320"/>
      <c r="Y1957" s="320"/>
      <c r="Z1957" s="320"/>
      <c r="AA1957" s="320"/>
      <c r="AB1957" s="320"/>
      <c r="AC1957" s="320"/>
      <c r="AD1957" s="88">
        <f>'Art. 121'!Q1875</f>
        <v>0</v>
      </c>
      <c r="AE1957" s="89">
        <f t="shared" si="334"/>
        <v>0</v>
      </c>
      <c r="AF1957">
        <f t="shared" si="335"/>
        <v>0</v>
      </c>
      <c r="AG1957" s="86">
        <f t="shared" si="336"/>
        <v>1</v>
      </c>
      <c r="AH1957" s="90">
        <f t="shared" si="337"/>
        <v>0</v>
      </c>
      <c r="AI1957" s="91">
        <f t="shared" si="338"/>
        <v>5.8823529411764705E-2</v>
      </c>
      <c r="AJ1957" s="91">
        <f t="shared" si="339"/>
        <v>0</v>
      </c>
      <c r="AK1957" s="91">
        <f t="shared" si="340"/>
        <v>0</v>
      </c>
    </row>
    <row r="1958" spans="1:37" ht="25.4" customHeight="1" thickTop="1" thickBot="1" x14ac:dyDescent="0.3">
      <c r="A1958" s="321" t="s">
        <v>2152</v>
      </c>
      <c r="B1958" s="321"/>
      <c r="C1958" s="321"/>
      <c r="D1958" s="321"/>
      <c r="E1958" s="321"/>
      <c r="F1958" s="321"/>
      <c r="G1958" s="321"/>
      <c r="H1958" s="321"/>
      <c r="I1958" s="321"/>
      <c r="J1958" s="321"/>
      <c r="K1958" s="321"/>
      <c r="L1958" s="321"/>
      <c r="M1958" s="321"/>
      <c r="N1958" s="321"/>
      <c r="O1958" s="321"/>
      <c r="P1958" s="321"/>
      <c r="Q1958" s="321"/>
      <c r="R1958" s="321"/>
      <c r="S1958" s="321"/>
      <c r="T1958" s="321"/>
      <c r="U1958" s="321"/>
      <c r="V1958" s="321"/>
      <c r="W1958" s="321"/>
      <c r="X1958" s="321"/>
      <c r="Y1958" s="321"/>
      <c r="Z1958" s="321"/>
      <c r="AA1958" s="321"/>
      <c r="AB1958" s="321"/>
      <c r="AC1958" s="321"/>
      <c r="AD1958" s="88">
        <f>'Art. 121'!Q1876</f>
        <v>0</v>
      </c>
      <c r="AE1958" s="89">
        <f t="shared" si="334"/>
        <v>0</v>
      </c>
      <c r="AF1958">
        <f t="shared" si="335"/>
        <v>0</v>
      </c>
      <c r="AG1958" s="86">
        <f t="shared" si="336"/>
        <v>1</v>
      </c>
      <c r="AH1958" s="90">
        <f t="shared" si="337"/>
        <v>0</v>
      </c>
      <c r="AI1958" s="91">
        <f t="shared" si="338"/>
        <v>5.8823529411764705E-2</v>
      </c>
      <c r="AJ1958" s="91">
        <f t="shared" si="339"/>
        <v>0</v>
      </c>
      <c r="AK1958" s="91">
        <f t="shared" si="340"/>
        <v>0</v>
      </c>
    </row>
    <row r="1959" spans="1:37" ht="25.4" customHeight="1" thickTop="1" thickBot="1" x14ac:dyDescent="0.3">
      <c r="A1959" s="321" t="s">
        <v>2154</v>
      </c>
      <c r="B1959" s="321"/>
      <c r="C1959" s="321"/>
      <c r="D1959" s="321"/>
      <c r="E1959" s="321"/>
      <c r="F1959" s="321"/>
      <c r="G1959" s="321"/>
      <c r="H1959" s="321"/>
      <c r="I1959" s="321"/>
      <c r="J1959" s="321"/>
      <c r="K1959" s="321"/>
      <c r="L1959" s="321"/>
      <c r="M1959" s="321"/>
      <c r="N1959" s="321"/>
      <c r="O1959" s="321"/>
      <c r="P1959" s="321"/>
      <c r="Q1959" s="321"/>
      <c r="R1959" s="321"/>
      <c r="S1959" s="321"/>
      <c r="T1959" s="321"/>
      <c r="U1959" s="321"/>
      <c r="V1959" s="321"/>
      <c r="W1959" s="321"/>
      <c r="X1959" s="321"/>
      <c r="Y1959" s="321"/>
      <c r="Z1959" s="321"/>
      <c r="AA1959" s="321"/>
      <c r="AB1959" s="321"/>
      <c r="AC1959" s="321"/>
      <c r="AD1959" s="88">
        <f>'Art. 121'!Q1877</f>
        <v>0</v>
      </c>
      <c r="AE1959" s="89">
        <f t="shared" si="334"/>
        <v>0</v>
      </c>
      <c r="AF1959">
        <f t="shared" si="335"/>
        <v>0</v>
      </c>
      <c r="AG1959" s="86">
        <f t="shared" si="336"/>
        <v>1</v>
      </c>
      <c r="AH1959" s="90">
        <f t="shared" si="337"/>
        <v>0</v>
      </c>
      <c r="AI1959" s="91">
        <f t="shared" si="338"/>
        <v>5.8823529411764705E-2</v>
      </c>
      <c r="AJ1959" s="91">
        <f t="shared" si="339"/>
        <v>0</v>
      </c>
      <c r="AK1959" s="91">
        <f t="shared" si="340"/>
        <v>0</v>
      </c>
    </row>
    <row r="1960" spans="1:37" ht="25.4" customHeight="1" thickTop="1" thickBot="1" x14ac:dyDescent="0.3">
      <c r="A1960" s="320" t="s">
        <v>2156</v>
      </c>
      <c r="B1960" s="320"/>
      <c r="C1960" s="320"/>
      <c r="D1960" s="320"/>
      <c r="E1960" s="320"/>
      <c r="F1960" s="320"/>
      <c r="G1960" s="320"/>
      <c r="H1960" s="320"/>
      <c r="I1960" s="320"/>
      <c r="J1960" s="320"/>
      <c r="K1960" s="320"/>
      <c r="L1960" s="320"/>
      <c r="M1960" s="320"/>
      <c r="N1960" s="320"/>
      <c r="O1960" s="320"/>
      <c r="P1960" s="320"/>
      <c r="Q1960" s="320"/>
      <c r="R1960" s="320"/>
      <c r="S1960" s="320"/>
      <c r="T1960" s="320"/>
      <c r="U1960" s="320"/>
      <c r="V1960" s="320"/>
      <c r="W1960" s="320"/>
      <c r="X1960" s="320"/>
      <c r="Y1960" s="320"/>
      <c r="Z1960" s="320"/>
      <c r="AA1960" s="320"/>
      <c r="AB1960" s="320"/>
      <c r="AC1960" s="320"/>
      <c r="AD1960" s="88">
        <f>'Art. 121'!Q1878</f>
        <v>0</v>
      </c>
      <c r="AE1960" s="89">
        <f t="shared" si="334"/>
        <v>0</v>
      </c>
      <c r="AF1960">
        <f t="shared" si="335"/>
        <v>0</v>
      </c>
      <c r="AG1960" s="86">
        <f t="shared" si="336"/>
        <v>1</v>
      </c>
      <c r="AH1960" s="90">
        <f t="shared" si="337"/>
        <v>0</v>
      </c>
      <c r="AI1960" s="91">
        <f t="shared" si="338"/>
        <v>5.8823529411764705E-2</v>
      </c>
      <c r="AJ1960" s="91">
        <f t="shared" si="339"/>
        <v>0</v>
      </c>
      <c r="AK1960" s="91">
        <f t="shared" si="340"/>
        <v>0</v>
      </c>
    </row>
    <row r="1961" spans="1:37" ht="25.4" customHeight="1" thickTop="1" thickBot="1" x14ac:dyDescent="0.3">
      <c r="A1961" s="320" t="s">
        <v>2158</v>
      </c>
      <c r="B1961" s="320"/>
      <c r="C1961" s="320"/>
      <c r="D1961" s="320"/>
      <c r="E1961" s="320"/>
      <c r="F1961" s="320"/>
      <c r="G1961" s="320"/>
      <c r="H1961" s="320"/>
      <c r="I1961" s="320"/>
      <c r="J1961" s="320"/>
      <c r="K1961" s="320"/>
      <c r="L1961" s="320"/>
      <c r="M1961" s="320"/>
      <c r="N1961" s="320"/>
      <c r="O1961" s="320"/>
      <c r="P1961" s="320"/>
      <c r="Q1961" s="320"/>
      <c r="R1961" s="320"/>
      <c r="S1961" s="320"/>
      <c r="T1961" s="320"/>
      <c r="U1961" s="320"/>
      <c r="V1961" s="320"/>
      <c r="W1961" s="320"/>
      <c r="X1961" s="320"/>
      <c r="Y1961" s="320"/>
      <c r="Z1961" s="320"/>
      <c r="AA1961" s="320"/>
      <c r="AB1961" s="320"/>
      <c r="AC1961" s="320"/>
      <c r="AD1961" s="88">
        <f>'Art. 121'!Q1879</f>
        <v>0</v>
      </c>
      <c r="AE1961" s="89">
        <f t="shared" si="334"/>
        <v>0</v>
      </c>
      <c r="AF1961">
        <f t="shared" si="335"/>
        <v>0</v>
      </c>
      <c r="AG1961" s="86">
        <f t="shared" si="336"/>
        <v>1</v>
      </c>
      <c r="AH1961" s="90">
        <f t="shared" si="337"/>
        <v>0</v>
      </c>
      <c r="AI1961" s="91">
        <f t="shared" si="338"/>
        <v>5.8823529411764705E-2</v>
      </c>
      <c r="AJ1961" s="91">
        <f t="shared" si="339"/>
        <v>0</v>
      </c>
      <c r="AK1961" s="91">
        <f t="shared" si="340"/>
        <v>0</v>
      </c>
    </row>
    <row r="1962" spans="1:37" ht="25.4" customHeight="1" thickTop="1" thickBot="1" x14ac:dyDescent="0.3">
      <c r="A1962" s="320" t="s">
        <v>2160</v>
      </c>
      <c r="B1962" s="320"/>
      <c r="C1962" s="320"/>
      <c r="D1962" s="320"/>
      <c r="E1962" s="320"/>
      <c r="F1962" s="320"/>
      <c r="G1962" s="320"/>
      <c r="H1962" s="320"/>
      <c r="I1962" s="320"/>
      <c r="J1962" s="320"/>
      <c r="K1962" s="320"/>
      <c r="L1962" s="320"/>
      <c r="M1962" s="320"/>
      <c r="N1962" s="320"/>
      <c r="O1962" s="320"/>
      <c r="P1962" s="320"/>
      <c r="Q1962" s="320"/>
      <c r="R1962" s="320"/>
      <c r="S1962" s="320"/>
      <c r="T1962" s="320"/>
      <c r="U1962" s="320"/>
      <c r="V1962" s="320"/>
      <c r="W1962" s="320"/>
      <c r="X1962" s="320"/>
      <c r="Y1962" s="320"/>
      <c r="Z1962" s="320"/>
      <c r="AA1962" s="320"/>
      <c r="AB1962" s="320"/>
      <c r="AC1962" s="320"/>
      <c r="AD1962" s="88">
        <f>'Art. 121'!Q1880</f>
        <v>0</v>
      </c>
      <c r="AE1962" s="89">
        <f t="shared" si="334"/>
        <v>0</v>
      </c>
      <c r="AF1962">
        <f t="shared" si="335"/>
        <v>0</v>
      </c>
      <c r="AG1962" s="86">
        <f t="shared" si="336"/>
        <v>1</v>
      </c>
      <c r="AH1962" s="90">
        <f t="shared" si="337"/>
        <v>0</v>
      </c>
      <c r="AI1962" s="91">
        <f t="shared" si="338"/>
        <v>5.8823529411764705E-2</v>
      </c>
      <c r="AJ1962" s="91">
        <f t="shared" si="339"/>
        <v>0</v>
      </c>
      <c r="AK1962" s="91">
        <f t="shared" si="340"/>
        <v>0</v>
      </c>
    </row>
    <row r="1963" spans="1:37" ht="25.4" customHeight="1" thickTop="1" thickBot="1" x14ac:dyDescent="0.3">
      <c r="A1963" s="320" t="s">
        <v>2162</v>
      </c>
      <c r="B1963" s="320"/>
      <c r="C1963" s="320"/>
      <c r="D1963" s="320"/>
      <c r="E1963" s="320"/>
      <c r="F1963" s="320"/>
      <c r="G1963" s="320"/>
      <c r="H1963" s="320"/>
      <c r="I1963" s="320"/>
      <c r="J1963" s="320"/>
      <c r="K1963" s="320"/>
      <c r="L1963" s="320"/>
      <c r="M1963" s="320"/>
      <c r="N1963" s="320"/>
      <c r="O1963" s="320"/>
      <c r="P1963" s="320"/>
      <c r="Q1963" s="320"/>
      <c r="R1963" s="320"/>
      <c r="S1963" s="320"/>
      <c r="T1963" s="320"/>
      <c r="U1963" s="320"/>
      <c r="V1963" s="320"/>
      <c r="W1963" s="320"/>
      <c r="X1963" s="320"/>
      <c r="Y1963" s="320"/>
      <c r="Z1963" s="320"/>
      <c r="AA1963" s="320"/>
      <c r="AB1963" s="320"/>
      <c r="AC1963" s="320"/>
      <c r="AD1963" s="88">
        <f>'Art. 121'!Q1881</f>
        <v>0</v>
      </c>
      <c r="AE1963" s="89">
        <f t="shared" si="334"/>
        <v>0</v>
      </c>
      <c r="AF1963">
        <f t="shared" si="335"/>
        <v>0</v>
      </c>
      <c r="AG1963" s="86">
        <f t="shared" si="336"/>
        <v>1</v>
      </c>
      <c r="AH1963" s="90">
        <f t="shared" si="337"/>
        <v>0</v>
      </c>
      <c r="AI1963" s="91">
        <f t="shared" si="338"/>
        <v>5.8823529411764705E-2</v>
      </c>
      <c r="AJ1963" s="91">
        <f t="shared" si="339"/>
        <v>0</v>
      </c>
      <c r="AK1963" s="91">
        <f t="shared" si="340"/>
        <v>0</v>
      </c>
    </row>
    <row r="1964" spans="1:37" ht="25.4" customHeight="1" thickTop="1" x14ac:dyDescent="0.25">
      <c r="A1964" s="289" t="s">
        <v>2723</v>
      </c>
      <c r="B1964" s="289"/>
      <c r="C1964" s="289"/>
      <c r="D1964" s="289"/>
      <c r="E1964" s="289"/>
      <c r="F1964" s="289"/>
      <c r="G1964" s="289"/>
      <c r="H1964" s="289"/>
      <c r="I1964" s="289"/>
      <c r="J1964" s="289"/>
      <c r="K1964" s="289"/>
      <c r="L1964" s="289"/>
      <c r="M1964" s="289"/>
      <c r="N1964" s="289"/>
      <c r="O1964" s="289"/>
      <c r="P1964" s="289"/>
      <c r="Q1964" s="289"/>
      <c r="R1964" s="289"/>
      <c r="S1964" s="289"/>
      <c r="T1964" s="289"/>
      <c r="U1964" s="289"/>
      <c r="V1964" s="289"/>
      <c r="W1964" s="289"/>
      <c r="X1964" s="289"/>
      <c r="Y1964" s="289"/>
      <c r="Z1964" s="289"/>
      <c r="AA1964" s="289"/>
      <c r="AB1964" s="289"/>
      <c r="AC1964" s="289"/>
      <c r="AD1964" s="289"/>
      <c r="AE1964" s="89">
        <f>SUM(AE1947:AE1963)</f>
        <v>0</v>
      </c>
      <c r="AF1964" s="59"/>
      <c r="AG1964" s="92">
        <f>SUM(AG1947:AG1963)</f>
        <v>17</v>
      </c>
      <c r="AH1964" s="93"/>
      <c r="AI1964" s="94"/>
      <c r="AJ1964" s="94"/>
      <c r="AK1964" s="94"/>
    </row>
    <row r="1965" spans="1:37" ht="25.4" customHeight="1" x14ac:dyDescent="0.25">
      <c r="A1965" s="290" t="s">
        <v>2724</v>
      </c>
      <c r="B1965" s="290"/>
      <c r="C1965" s="290"/>
      <c r="D1965" s="290"/>
      <c r="E1965" s="290"/>
      <c r="F1965" s="290"/>
      <c r="G1965" s="290"/>
      <c r="H1965" s="290"/>
      <c r="I1965" s="290"/>
      <c r="J1965" s="290"/>
      <c r="K1965" s="290"/>
      <c r="L1965" s="290"/>
      <c r="M1965" s="290"/>
      <c r="N1965" s="290"/>
      <c r="O1965" s="290"/>
      <c r="P1965" s="290"/>
      <c r="Q1965" s="290"/>
      <c r="R1965" s="290"/>
      <c r="S1965" s="290"/>
      <c r="T1965" s="290"/>
      <c r="U1965" s="290"/>
      <c r="V1965" s="290"/>
      <c r="W1965" s="290"/>
      <c r="X1965" s="290"/>
      <c r="Y1965" s="290"/>
      <c r="Z1965" s="290"/>
      <c r="AA1965" s="290"/>
      <c r="AB1965" s="290"/>
      <c r="AC1965" s="290"/>
      <c r="AD1965" s="290"/>
      <c r="AE1965" s="89">
        <f>AE1964/$AE$23*100</f>
        <v>0</v>
      </c>
      <c r="AF1965" s="59"/>
      <c r="AG1965" s="92"/>
      <c r="AH1965" s="93"/>
      <c r="AI1965" s="94"/>
      <c r="AJ1965" s="94"/>
      <c r="AK1965" s="94"/>
    </row>
    <row r="1966" spans="1:37" ht="25.4" customHeight="1" thickBot="1" x14ac:dyDescent="0.3">
      <c r="A1966" s="70"/>
      <c r="B1966" s="70"/>
      <c r="C1966" s="70"/>
      <c r="D1966" s="70"/>
      <c r="E1966" s="70"/>
      <c r="F1966" s="70"/>
      <c r="G1966" s="70"/>
      <c r="H1966" s="70"/>
      <c r="I1966" s="70"/>
      <c r="J1966" s="70"/>
      <c r="K1966" s="70"/>
      <c r="L1966" s="70"/>
      <c r="M1966" s="70"/>
      <c r="N1966" s="70"/>
      <c r="O1966" s="70"/>
      <c r="P1966" s="70"/>
      <c r="Q1966" s="95"/>
      <c r="R1966" s="70"/>
      <c r="S1966" s="70"/>
      <c r="T1966" s="70"/>
      <c r="U1966" s="70"/>
      <c r="V1966" s="70"/>
      <c r="W1966" s="70"/>
      <c r="X1966" s="70"/>
      <c r="Y1966" s="70"/>
      <c r="Z1966" s="70"/>
      <c r="AA1966" s="70"/>
      <c r="AB1966" s="70"/>
      <c r="AC1966" s="70"/>
      <c r="AD1966" s="96"/>
      <c r="AE1966" s="96"/>
    </row>
    <row r="1967" spans="1:37" ht="25.4" customHeight="1" thickTop="1" thickBot="1" x14ac:dyDescent="0.3">
      <c r="A1967" s="291" t="s">
        <v>124</v>
      </c>
      <c r="B1967" s="291"/>
      <c r="C1967" s="291"/>
      <c r="D1967" s="291"/>
      <c r="E1967" s="291"/>
      <c r="F1967" s="291"/>
      <c r="G1967" s="291"/>
      <c r="H1967" s="291"/>
      <c r="I1967" s="291"/>
      <c r="J1967" s="291"/>
      <c r="K1967" s="291"/>
      <c r="L1967" s="291"/>
      <c r="M1967" s="291"/>
      <c r="N1967" s="291"/>
      <c r="O1967" s="291"/>
      <c r="P1967" s="291"/>
      <c r="Q1967" s="291"/>
      <c r="R1967" s="291"/>
      <c r="S1967" s="291"/>
      <c r="T1967" s="291"/>
      <c r="U1967" s="291"/>
      <c r="V1967" s="291"/>
      <c r="W1967" s="291"/>
      <c r="X1967" s="291"/>
      <c r="Y1967" s="291"/>
      <c r="Z1967" s="291"/>
      <c r="AA1967" s="291"/>
      <c r="AB1967" s="291"/>
      <c r="AC1967" s="291"/>
      <c r="AD1967" s="104" t="s">
        <v>65</v>
      </c>
      <c r="AE1967" s="105" t="s">
        <v>9</v>
      </c>
      <c r="AF1967" s="86" t="s">
        <v>330</v>
      </c>
      <c r="AG1967" s="86" t="s">
        <v>331</v>
      </c>
      <c r="AH1967" s="86" t="s">
        <v>332</v>
      </c>
      <c r="AI1967" s="87" t="s">
        <v>333</v>
      </c>
      <c r="AJ1967" s="86"/>
      <c r="AK1967" s="87" t="s">
        <v>334</v>
      </c>
    </row>
    <row r="1968" spans="1:37" ht="25.4" customHeight="1" thickTop="1" thickBot="1" x14ac:dyDescent="0.3">
      <c r="A1968" s="320" t="s">
        <v>2164</v>
      </c>
      <c r="B1968" s="320"/>
      <c r="C1968" s="320"/>
      <c r="D1968" s="320"/>
      <c r="E1968" s="320"/>
      <c r="F1968" s="320"/>
      <c r="G1968" s="320"/>
      <c r="H1968" s="320"/>
      <c r="I1968" s="320"/>
      <c r="J1968" s="320"/>
      <c r="K1968" s="320"/>
      <c r="L1968" s="320"/>
      <c r="M1968" s="320"/>
      <c r="N1968" s="320"/>
      <c r="O1968" s="320"/>
      <c r="P1968" s="320"/>
      <c r="Q1968" s="320"/>
      <c r="R1968" s="320"/>
      <c r="S1968" s="320"/>
      <c r="T1968" s="320"/>
      <c r="U1968" s="320"/>
      <c r="V1968" s="320"/>
      <c r="W1968" s="320"/>
      <c r="X1968" s="320"/>
      <c r="Y1968" s="320"/>
      <c r="Z1968" s="320"/>
      <c r="AA1968" s="320"/>
      <c r="AB1968" s="320"/>
      <c r="AC1968" s="320"/>
      <c r="AD1968" s="88">
        <f>'Art. 121'!Q1884</f>
        <v>0</v>
      </c>
      <c r="AE1968" s="89">
        <f>IF(AG1968=1,AK1968,AG1968)</f>
        <v>0</v>
      </c>
      <c r="AF1968">
        <f>AD1968/2</f>
        <v>0</v>
      </c>
      <c r="AG1968" s="86">
        <f>IF(AND(AF1968&gt;=0,AF1968&lt;=1),1,"No aplica")</f>
        <v>1</v>
      </c>
      <c r="AH1968" s="90">
        <f>AD1968/(AG1968*2)</f>
        <v>0</v>
      </c>
      <c r="AI1968" s="91">
        <f>IF(AG1968=1,AG1968/$AG$1973,"No aplica")</f>
        <v>0.2</v>
      </c>
      <c r="AJ1968" s="91">
        <f>AF1968*AI1968</f>
        <v>0</v>
      </c>
      <c r="AK1968" s="91">
        <f>AJ1968*$AE$23</f>
        <v>0</v>
      </c>
    </row>
    <row r="1969" spans="1:37" ht="25.4" customHeight="1" thickTop="1" thickBot="1" x14ac:dyDescent="0.3">
      <c r="A1969" s="320" t="s">
        <v>2166</v>
      </c>
      <c r="B1969" s="320"/>
      <c r="C1969" s="320"/>
      <c r="D1969" s="320"/>
      <c r="E1969" s="320"/>
      <c r="F1969" s="320"/>
      <c r="G1969" s="320"/>
      <c r="H1969" s="320"/>
      <c r="I1969" s="320"/>
      <c r="J1969" s="320"/>
      <c r="K1969" s="320"/>
      <c r="L1969" s="320"/>
      <c r="M1969" s="320"/>
      <c r="N1969" s="320"/>
      <c r="O1969" s="320"/>
      <c r="P1969" s="320"/>
      <c r="Q1969" s="320"/>
      <c r="R1969" s="320"/>
      <c r="S1969" s="320"/>
      <c r="T1969" s="320"/>
      <c r="U1969" s="320"/>
      <c r="V1969" s="320"/>
      <c r="W1969" s="320"/>
      <c r="X1969" s="320"/>
      <c r="Y1969" s="320"/>
      <c r="Z1969" s="320"/>
      <c r="AA1969" s="320"/>
      <c r="AB1969" s="320"/>
      <c r="AC1969" s="320"/>
      <c r="AD1969" s="88">
        <f>'Art. 121'!Q1885</f>
        <v>0</v>
      </c>
      <c r="AE1969" s="89">
        <f>IF(AG1969=1,AK1969,AG1969)</f>
        <v>0</v>
      </c>
      <c r="AF1969">
        <f>AD1969/2</f>
        <v>0</v>
      </c>
      <c r="AG1969" s="86">
        <f>IF(AND(AF1969&gt;=0,AF1969&lt;=1),1,"No aplica")</f>
        <v>1</v>
      </c>
      <c r="AH1969" s="90">
        <f>AD1969/(AG1969*2)</f>
        <v>0</v>
      </c>
      <c r="AI1969" s="91">
        <f>IF(AG1969=1,AG1969/$AG$1973,"No aplica")</f>
        <v>0.2</v>
      </c>
      <c r="AJ1969" s="91">
        <f>AF1969*AI1969</f>
        <v>0</v>
      </c>
      <c r="AK1969" s="91">
        <f>AJ1969*$AE$23</f>
        <v>0</v>
      </c>
    </row>
    <row r="1970" spans="1:37" ht="25.4" customHeight="1" thickTop="1" thickBot="1" x14ac:dyDescent="0.3">
      <c r="A1970" s="320" t="s">
        <v>2168</v>
      </c>
      <c r="B1970" s="320"/>
      <c r="C1970" s="320"/>
      <c r="D1970" s="320"/>
      <c r="E1970" s="320"/>
      <c r="F1970" s="320"/>
      <c r="G1970" s="320"/>
      <c r="H1970" s="320"/>
      <c r="I1970" s="320"/>
      <c r="J1970" s="320"/>
      <c r="K1970" s="320"/>
      <c r="L1970" s="320"/>
      <c r="M1970" s="320"/>
      <c r="N1970" s="320"/>
      <c r="O1970" s="320"/>
      <c r="P1970" s="320"/>
      <c r="Q1970" s="320"/>
      <c r="R1970" s="320"/>
      <c r="S1970" s="320"/>
      <c r="T1970" s="320"/>
      <c r="U1970" s="320"/>
      <c r="V1970" s="320"/>
      <c r="W1970" s="320"/>
      <c r="X1970" s="320"/>
      <c r="Y1970" s="320"/>
      <c r="Z1970" s="320"/>
      <c r="AA1970" s="320"/>
      <c r="AB1970" s="320"/>
      <c r="AC1970" s="320"/>
      <c r="AD1970" s="88">
        <f>'Art. 121'!Q1886</f>
        <v>0</v>
      </c>
      <c r="AE1970" s="89">
        <f>IF(AG1970=1,AK1970,AG1970)</f>
        <v>0</v>
      </c>
      <c r="AF1970">
        <f>AD1970/2</f>
        <v>0</v>
      </c>
      <c r="AG1970" s="86">
        <f>IF(AND(AF1970&gt;=0,AF1970&lt;=1),1,"No aplica")</f>
        <v>1</v>
      </c>
      <c r="AH1970" s="90">
        <f>AD1970/(AG1970*2)</f>
        <v>0</v>
      </c>
      <c r="AI1970" s="91">
        <f>IF(AG1970=1,AG1970/$AG$1973,"No aplica")</f>
        <v>0.2</v>
      </c>
      <c r="AJ1970" s="91">
        <f>AF1970*AI1970</f>
        <v>0</v>
      </c>
      <c r="AK1970" s="91">
        <f>AJ1970*$AE$23</f>
        <v>0</v>
      </c>
    </row>
    <row r="1971" spans="1:37" ht="25.4" customHeight="1" thickTop="1" thickBot="1" x14ac:dyDescent="0.3">
      <c r="A1971" s="320" t="s">
        <v>2170</v>
      </c>
      <c r="B1971" s="320"/>
      <c r="C1971" s="320"/>
      <c r="D1971" s="320"/>
      <c r="E1971" s="320"/>
      <c r="F1971" s="320"/>
      <c r="G1971" s="320"/>
      <c r="H1971" s="320"/>
      <c r="I1971" s="320"/>
      <c r="J1971" s="320"/>
      <c r="K1971" s="320"/>
      <c r="L1971" s="320"/>
      <c r="M1971" s="320"/>
      <c r="N1971" s="320"/>
      <c r="O1971" s="320"/>
      <c r="P1971" s="320"/>
      <c r="Q1971" s="320"/>
      <c r="R1971" s="320"/>
      <c r="S1971" s="320"/>
      <c r="T1971" s="320"/>
      <c r="U1971" s="320"/>
      <c r="V1971" s="320"/>
      <c r="W1971" s="320"/>
      <c r="X1971" s="320"/>
      <c r="Y1971" s="320"/>
      <c r="Z1971" s="320"/>
      <c r="AA1971" s="320"/>
      <c r="AB1971" s="320"/>
      <c r="AC1971" s="320"/>
      <c r="AD1971" s="88">
        <f>'Art. 121'!Q1887</f>
        <v>0</v>
      </c>
      <c r="AE1971" s="89">
        <f>IF(AG1971=1,AK1971,AG1971)</f>
        <v>0</v>
      </c>
      <c r="AF1971">
        <f>AD1971/2</f>
        <v>0</v>
      </c>
      <c r="AG1971" s="86">
        <f>IF(AND(AF1971&gt;=0,AF1971&lt;=1),1,"No aplica")</f>
        <v>1</v>
      </c>
      <c r="AH1971" s="90">
        <f>AD1971/(AG1971*2)</f>
        <v>0</v>
      </c>
      <c r="AI1971" s="91">
        <f>IF(AG1971=1,AG1971/$AG$1973,"No aplica")</f>
        <v>0.2</v>
      </c>
      <c r="AJ1971" s="91">
        <f>AF1971*AI1971</f>
        <v>0</v>
      </c>
      <c r="AK1971" s="91">
        <f>AJ1971*$AE$23</f>
        <v>0</v>
      </c>
    </row>
    <row r="1972" spans="1:37" ht="25.4" customHeight="1" thickTop="1" thickBot="1" x14ac:dyDescent="0.3">
      <c r="A1972" s="320" t="s">
        <v>2172</v>
      </c>
      <c r="B1972" s="320"/>
      <c r="C1972" s="320"/>
      <c r="D1972" s="320"/>
      <c r="E1972" s="320"/>
      <c r="F1972" s="320"/>
      <c r="G1972" s="320"/>
      <c r="H1972" s="320"/>
      <c r="I1972" s="320"/>
      <c r="J1972" s="320"/>
      <c r="K1972" s="320"/>
      <c r="L1972" s="320"/>
      <c r="M1972" s="320"/>
      <c r="N1972" s="320"/>
      <c r="O1972" s="320"/>
      <c r="P1972" s="320"/>
      <c r="Q1972" s="320"/>
      <c r="R1972" s="320"/>
      <c r="S1972" s="320"/>
      <c r="T1972" s="320"/>
      <c r="U1972" s="320"/>
      <c r="V1972" s="320"/>
      <c r="W1972" s="320"/>
      <c r="X1972" s="320"/>
      <c r="Y1972" s="320"/>
      <c r="Z1972" s="320"/>
      <c r="AA1972" s="320"/>
      <c r="AB1972" s="320"/>
      <c r="AC1972" s="320"/>
      <c r="AD1972" s="88">
        <f>'Art. 121'!Q1888</f>
        <v>0</v>
      </c>
      <c r="AE1972" s="89">
        <f>IF(AG1972=1,AK1972,AG1972)</f>
        <v>0</v>
      </c>
      <c r="AF1972">
        <f>AD1972/2</f>
        <v>0</v>
      </c>
      <c r="AG1972" s="86">
        <f>IF(AND(AF1972&gt;=0,AF1972&lt;=1),1,"No aplica")</f>
        <v>1</v>
      </c>
      <c r="AH1972" s="90">
        <f>AD1972/(AG1972*2)</f>
        <v>0</v>
      </c>
      <c r="AI1972" s="91">
        <f>IF(AG1972=1,AG1972/$AG$1973,"No aplica")</f>
        <v>0.2</v>
      </c>
      <c r="AJ1972" s="91">
        <f>AF1972*AI1972</f>
        <v>0</v>
      </c>
      <c r="AK1972" s="91">
        <f>AJ1972*$AE$23</f>
        <v>0</v>
      </c>
    </row>
    <row r="1973" spans="1:37" ht="25.4" customHeight="1" thickTop="1" x14ac:dyDescent="0.25">
      <c r="A1973" s="289" t="s">
        <v>2725</v>
      </c>
      <c r="B1973" s="289"/>
      <c r="C1973" s="289"/>
      <c r="D1973" s="289"/>
      <c r="E1973" s="289"/>
      <c r="F1973" s="289"/>
      <c r="G1973" s="289"/>
      <c r="H1973" s="289"/>
      <c r="I1973" s="289"/>
      <c r="J1973" s="289"/>
      <c r="K1973" s="289"/>
      <c r="L1973" s="289"/>
      <c r="M1973" s="289"/>
      <c r="N1973" s="289"/>
      <c r="O1973" s="289"/>
      <c r="P1973" s="289"/>
      <c r="Q1973" s="289"/>
      <c r="R1973" s="289"/>
      <c r="S1973" s="289"/>
      <c r="T1973" s="289"/>
      <c r="U1973" s="289"/>
      <c r="V1973" s="289"/>
      <c r="W1973" s="289"/>
      <c r="X1973" s="289"/>
      <c r="Y1973" s="289"/>
      <c r="Z1973" s="289"/>
      <c r="AA1973" s="289"/>
      <c r="AB1973" s="289"/>
      <c r="AC1973" s="289"/>
      <c r="AD1973" s="289"/>
      <c r="AE1973" s="89">
        <f>SUM(AE1966:AE1972)</f>
        <v>0</v>
      </c>
      <c r="AF1973" s="59"/>
      <c r="AG1973" s="92">
        <f>SUM(AG1968:AG1972)</f>
        <v>5</v>
      </c>
      <c r="AH1973" s="93"/>
      <c r="AI1973" s="94"/>
      <c r="AJ1973" s="94"/>
      <c r="AK1973" s="94"/>
    </row>
    <row r="1974" spans="1:37" ht="25.4" customHeight="1" x14ac:dyDescent="0.25">
      <c r="A1974" s="290" t="s">
        <v>2726</v>
      </c>
      <c r="B1974" s="290"/>
      <c r="C1974" s="290"/>
      <c r="D1974" s="290"/>
      <c r="E1974" s="290"/>
      <c r="F1974" s="290"/>
      <c r="G1974" s="290"/>
      <c r="H1974" s="290"/>
      <c r="I1974" s="290"/>
      <c r="J1974" s="290"/>
      <c r="K1974" s="290"/>
      <c r="L1974" s="290"/>
      <c r="M1974" s="290"/>
      <c r="N1974" s="290"/>
      <c r="O1974" s="290"/>
      <c r="P1974" s="290"/>
      <c r="Q1974" s="290"/>
      <c r="R1974" s="290"/>
      <c r="S1974" s="290"/>
      <c r="T1974" s="290"/>
      <c r="U1974" s="290"/>
      <c r="V1974" s="290"/>
      <c r="W1974" s="290"/>
      <c r="X1974" s="290"/>
      <c r="Y1974" s="290"/>
      <c r="Z1974" s="290"/>
      <c r="AA1974" s="290"/>
      <c r="AB1974" s="290"/>
      <c r="AC1974" s="290"/>
      <c r="AD1974" s="290"/>
      <c r="AE1974" s="89">
        <f>AE1973/$AE$23*100</f>
        <v>0</v>
      </c>
      <c r="AF1974" s="59"/>
      <c r="AG1974" s="92"/>
      <c r="AH1974" s="93"/>
      <c r="AI1974" s="94"/>
      <c r="AJ1974" s="94"/>
      <c r="AK1974" s="94"/>
    </row>
    <row r="1975" spans="1:37" ht="25.4" customHeight="1" x14ac:dyDescent="0.25">
      <c r="A1975" s="100"/>
      <c r="B1975" s="100"/>
      <c r="C1975" s="100"/>
      <c r="D1975" s="100"/>
      <c r="E1975" s="100"/>
      <c r="F1975" s="100"/>
      <c r="G1975" s="100"/>
      <c r="H1975" s="100"/>
      <c r="I1975" s="100"/>
      <c r="J1975" s="100"/>
      <c r="K1975" s="100"/>
      <c r="L1975" s="100"/>
      <c r="M1975" s="100"/>
      <c r="N1975" s="100"/>
      <c r="O1975" s="100"/>
      <c r="P1975" s="100"/>
      <c r="Q1975" s="95"/>
      <c r="R1975" s="100"/>
      <c r="S1975" s="100"/>
      <c r="T1975" s="100"/>
      <c r="U1975" s="100"/>
      <c r="V1975" s="100"/>
      <c r="W1975" s="100"/>
      <c r="X1975" s="100"/>
      <c r="Y1975" s="100"/>
      <c r="Z1975" s="100"/>
      <c r="AA1975" s="100"/>
      <c r="AB1975" s="100"/>
      <c r="AC1975" s="100"/>
      <c r="AD1975" s="96"/>
      <c r="AE1975" s="96"/>
    </row>
    <row r="1976" spans="1:37" ht="25.4" customHeight="1" x14ac:dyDescent="0.25">
      <c r="A1976" s="100"/>
      <c r="B1976" s="100"/>
      <c r="C1976" s="100"/>
      <c r="D1976" s="100"/>
      <c r="E1976" s="100"/>
      <c r="F1976" s="100"/>
      <c r="G1976" s="100"/>
      <c r="H1976" s="100"/>
      <c r="I1976" s="100"/>
      <c r="J1976" s="100"/>
      <c r="K1976" s="100"/>
      <c r="L1976" s="100"/>
      <c r="M1976" s="100"/>
      <c r="N1976" s="100"/>
      <c r="O1976" s="100"/>
      <c r="P1976" s="100"/>
      <c r="Q1976" s="95"/>
      <c r="R1976" s="100"/>
      <c r="S1976" s="100"/>
      <c r="T1976" s="100"/>
      <c r="U1976" s="100"/>
      <c r="V1976" s="100"/>
      <c r="W1976" s="100"/>
      <c r="X1976" s="100"/>
      <c r="Y1976" s="100"/>
      <c r="Z1976" s="100"/>
      <c r="AA1976" s="100"/>
      <c r="AB1976" s="100"/>
      <c r="AC1976" s="100"/>
      <c r="AD1976" s="96"/>
      <c r="AE1976" s="96"/>
    </row>
    <row r="1977" spans="1:37" ht="25.4" customHeight="1" x14ac:dyDescent="0.25">
      <c r="A1977" s="337" t="s">
        <v>2727</v>
      </c>
      <c r="B1977" s="337"/>
      <c r="C1977" s="337"/>
      <c r="D1977" s="337"/>
      <c r="E1977" s="337"/>
      <c r="F1977" s="337"/>
      <c r="G1977" s="337"/>
      <c r="H1977" s="337"/>
      <c r="I1977" s="337"/>
      <c r="J1977" s="337"/>
      <c r="K1977" s="337"/>
      <c r="L1977" s="337"/>
      <c r="M1977" s="337"/>
      <c r="N1977" s="337"/>
      <c r="O1977" s="337"/>
      <c r="P1977" s="337"/>
      <c r="Q1977" s="337"/>
      <c r="R1977" s="337"/>
      <c r="S1977" s="337"/>
      <c r="T1977" s="337"/>
      <c r="U1977" s="337"/>
      <c r="V1977" s="337"/>
      <c r="W1977" s="337"/>
      <c r="X1977" s="337"/>
      <c r="Y1977" s="337"/>
      <c r="Z1977" s="337"/>
      <c r="AA1977" s="337"/>
      <c r="AB1977" s="337"/>
      <c r="AC1977" s="337"/>
      <c r="AD1977" s="82"/>
      <c r="AE1977" s="82"/>
    </row>
    <row r="1978" spans="1:37" ht="25.4" customHeight="1" x14ac:dyDescent="0.25">
      <c r="A1978" s="101"/>
      <c r="B1978" s="102"/>
      <c r="C1978" s="102"/>
      <c r="D1978" s="102"/>
      <c r="E1978" s="102"/>
      <c r="F1978" s="102"/>
      <c r="G1978" s="102"/>
      <c r="H1978" s="102"/>
      <c r="I1978" s="102"/>
      <c r="J1978" s="102"/>
      <c r="K1978" s="102"/>
      <c r="L1978" s="102"/>
      <c r="M1978" s="102"/>
      <c r="N1978" s="102"/>
      <c r="O1978" s="102"/>
      <c r="P1978" s="102"/>
      <c r="Q1978" s="103"/>
      <c r="R1978" s="102"/>
      <c r="S1978" s="102"/>
      <c r="T1978" s="102"/>
      <c r="U1978" s="102"/>
      <c r="V1978" s="102"/>
      <c r="W1978" s="102"/>
      <c r="X1978" s="102"/>
      <c r="Y1978" s="102"/>
      <c r="Z1978" s="102"/>
      <c r="AA1978" s="102"/>
      <c r="AB1978" s="102"/>
      <c r="AC1978" s="102"/>
      <c r="AD1978" s="83"/>
      <c r="AE1978" s="83"/>
    </row>
    <row r="1979" spans="1:37" ht="25.4" customHeight="1" thickBot="1" x14ac:dyDescent="0.3">
      <c r="A1979" s="70"/>
      <c r="B1979" s="70"/>
      <c r="C1979" s="70"/>
      <c r="D1979" s="70"/>
      <c r="E1979" s="70"/>
      <c r="F1979" s="70"/>
      <c r="G1979" s="70"/>
      <c r="H1979" s="70"/>
      <c r="I1979" s="70"/>
      <c r="J1979" s="70"/>
      <c r="K1979" s="70"/>
      <c r="L1979" s="70"/>
      <c r="M1979" s="70"/>
      <c r="N1979" s="70"/>
      <c r="O1979" s="70"/>
      <c r="P1979" s="70"/>
      <c r="Q1979" s="95"/>
      <c r="R1979" s="70"/>
      <c r="S1979" s="70"/>
      <c r="T1979" s="70"/>
      <c r="U1979" s="70"/>
      <c r="V1979" s="70"/>
      <c r="W1979" s="70"/>
      <c r="X1979" s="70"/>
      <c r="Y1979" s="70"/>
      <c r="Z1979" s="70"/>
      <c r="AA1979" s="70"/>
      <c r="AB1979" s="70"/>
      <c r="AC1979" s="70"/>
      <c r="AD1979" s="96"/>
      <c r="AE1979" s="96"/>
    </row>
    <row r="1980" spans="1:37" ht="25.4" customHeight="1" thickTop="1" thickBot="1" x14ac:dyDescent="0.3">
      <c r="A1980" s="292" t="s">
        <v>44</v>
      </c>
      <c r="B1980" s="292"/>
      <c r="C1980" s="292"/>
      <c r="D1980" s="292"/>
      <c r="E1980" s="292"/>
      <c r="F1980" s="292"/>
      <c r="G1980" s="292"/>
      <c r="H1980" s="292"/>
      <c r="I1980" s="292"/>
      <c r="J1980" s="292"/>
      <c r="K1980" s="292"/>
      <c r="L1980" s="292"/>
      <c r="M1980" s="292"/>
      <c r="N1980" s="292"/>
      <c r="O1980" s="292"/>
      <c r="P1980" s="292"/>
      <c r="Q1980" s="292"/>
      <c r="R1980" s="292"/>
      <c r="S1980" s="292"/>
      <c r="T1980" s="292"/>
      <c r="U1980" s="292"/>
      <c r="V1980" s="292"/>
      <c r="W1980" s="292"/>
      <c r="X1980" s="292"/>
      <c r="Y1980" s="292"/>
      <c r="Z1980" s="292"/>
      <c r="AA1980" s="292"/>
      <c r="AB1980" s="292"/>
      <c r="AC1980" s="292"/>
      <c r="AD1980" s="63" t="s">
        <v>65</v>
      </c>
      <c r="AE1980" s="211" t="s">
        <v>9</v>
      </c>
      <c r="AF1980" s="86" t="s">
        <v>330</v>
      </c>
      <c r="AG1980" s="86" t="s">
        <v>331</v>
      </c>
      <c r="AH1980" s="86" t="s">
        <v>332</v>
      </c>
      <c r="AI1980" s="87" t="s">
        <v>333</v>
      </c>
      <c r="AJ1980" s="86"/>
      <c r="AK1980" s="87" t="s">
        <v>334</v>
      </c>
    </row>
    <row r="1981" spans="1:37" ht="25.4" customHeight="1" thickTop="1" thickBot="1" x14ac:dyDescent="0.3">
      <c r="A1981" s="320" t="s">
        <v>1332</v>
      </c>
      <c r="B1981" s="320"/>
      <c r="C1981" s="320"/>
      <c r="D1981" s="320"/>
      <c r="E1981" s="320"/>
      <c r="F1981" s="320"/>
      <c r="G1981" s="320"/>
      <c r="H1981" s="320"/>
      <c r="I1981" s="320"/>
      <c r="J1981" s="320"/>
      <c r="K1981" s="320"/>
      <c r="L1981" s="320"/>
      <c r="M1981" s="320"/>
      <c r="N1981" s="320"/>
      <c r="O1981" s="320"/>
      <c r="P1981" s="320"/>
      <c r="Q1981" s="320"/>
      <c r="R1981" s="320"/>
      <c r="S1981" s="320"/>
      <c r="T1981" s="320"/>
      <c r="U1981" s="320"/>
      <c r="V1981" s="320"/>
      <c r="W1981" s="320"/>
      <c r="X1981" s="320"/>
      <c r="Y1981" s="320"/>
      <c r="Z1981" s="320"/>
      <c r="AA1981" s="320"/>
      <c r="AB1981" s="320"/>
      <c r="AC1981" s="320"/>
      <c r="AD1981" s="88">
        <f>'Art. 121'!Q1897</f>
        <v>0</v>
      </c>
      <c r="AE1981" s="89">
        <f t="shared" ref="AE1981:AE2003" si="341">IF(AG1981=1,AK1981,AG1981)</f>
        <v>0</v>
      </c>
      <c r="AF1981">
        <f t="shared" ref="AF1981:AF2003" si="342">AD1981/2</f>
        <v>0</v>
      </c>
      <c r="AG1981" s="86">
        <f t="shared" ref="AG1981:AG2003" si="343">IF(AND(AF1981&gt;=0,AF1981&lt;=1),1,"No aplica")</f>
        <v>1</v>
      </c>
      <c r="AH1981" s="90">
        <f t="shared" ref="AH1981:AH2003" si="344">AD1981/(AG1981*2)</f>
        <v>0</v>
      </c>
      <c r="AI1981" s="91">
        <f t="shared" ref="AI1981:AI2003" si="345">IF(AG1981=1,AG1981/$AG$2004,"No aplica")</f>
        <v>4.3478260869565216E-2</v>
      </c>
      <c r="AJ1981" s="91">
        <f t="shared" ref="AJ1981:AJ2003" si="346">AF1981*AI1981</f>
        <v>0</v>
      </c>
      <c r="AK1981" s="91">
        <f t="shared" ref="AK1981:AK2003" si="347">AJ1981*$AE$23</f>
        <v>0</v>
      </c>
    </row>
    <row r="1982" spans="1:37" ht="25.4" customHeight="1" thickTop="1" thickBot="1" x14ac:dyDescent="0.3">
      <c r="A1982" s="320" t="s">
        <v>1364</v>
      </c>
      <c r="B1982" s="320"/>
      <c r="C1982" s="320"/>
      <c r="D1982" s="320"/>
      <c r="E1982" s="320"/>
      <c r="F1982" s="320"/>
      <c r="G1982" s="320"/>
      <c r="H1982" s="320"/>
      <c r="I1982" s="320"/>
      <c r="J1982" s="320"/>
      <c r="K1982" s="320"/>
      <c r="L1982" s="320"/>
      <c r="M1982" s="320"/>
      <c r="N1982" s="320"/>
      <c r="O1982" s="320"/>
      <c r="P1982" s="320"/>
      <c r="Q1982" s="320"/>
      <c r="R1982" s="320"/>
      <c r="S1982" s="320"/>
      <c r="T1982" s="320"/>
      <c r="U1982" s="320"/>
      <c r="V1982" s="320"/>
      <c r="W1982" s="320"/>
      <c r="X1982" s="320"/>
      <c r="Y1982" s="320"/>
      <c r="Z1982" s="320"/>
      <c r="AA1982" s="320"/>
      <c r="AB1982" s="320"/>
      <c r="AC1982" s="320"/>
      <c r="AD1982" s="88">
        <f>'Art. 121'!Q1898</f>
        <v>0</v>
      </c>
      <c r="AE1982" s="89">
        <f t="shared" si="341"/>
        <v>0</v>
      </c>
      <c r="AF1982">
        <f t="shared" si="342"/>
        <v>0</v>
      </c>
      <c r="AG1982" s="86">
        <f t="shared" si="343"/>
        <v>1</v>
      </c>
      <c r="AH1982" s="90">
        <f t="shared" si="344"/>
        <v>0</v>
      </c>
      <c r="AI1982" s="91">
        <f t="shared" si="345"/>
        <v>4.3478260869565216E-2</v>
      </c>
      <c r="AJ1982" s="91">
        <f t="shared" si="346"/>
        <v>0</v>
      </c>
      <c r="AK1982" s="91">
        <f t="shared" si="347"/>
        <v>0</v>
      </c>
    </row>
    <row r="1983" spans="1:37" ht="25.4" customHeight="1" thickTop="1" thickBot="1" x14ac:dyDescent="0.3">
      <c r="A1983" s="320" t="s">
        <v>2176</v>
      </c>
      <c r="B1983" s="320"/>
      <c r="C1983" s="320"/>
      <c r="D1983" s="320"/>
      <c r="E1983" s="320"/>
      <c r="F1983" s="320"/>
      <c r="G1983" s="320"/>
      <c r="H1983" s="320"/>
      <c r="I1983" s="320"/>
      <c r="J1983" s="320"/>
      <c r="K1983" s="320"/>
      <c r="L1983" s="320"/>
      <c r="M1983" s="320"/>
      <c r="N1983" s="320"/>
      <c r="O1983" s="320"/>
      <c r="P1983" s="320"/>
      <c r="Q1983" s="320"/>
      <c r="R1983" s="320"/>
      <c r="S1983" s="320"/>
      <c r="T1983" s="320"/>
      <c r="U1983" s="320"/>
      <c r="V1983" s="320"/>
      <c r="W1983" s="320"/>
      <c r="X1983" s="320"/>
      <c r="Y1983" s="320"/>
      <c r="Z1983" s="320"/>
      <c r="AA1983" s="320"/>
      <c r="AB1983" s="320"/>
      <c r="AC1983" s="320"/>
      <c r="AD1983" s="88">
        <f>'Art. 121'!Q1899</f>
        <v>0</v>
      </c>
      <c r="AE1983" s="89">
        <f t="shared" si="341"/>
        <v>0</v>
      </c>
      <c r="AF1983">
        <f t="shared" si="342"/>
        <v>0</v>
      </c>
      <c r="AG1983" s="86">
        <f t="shared" si="343"/>
        <v>1</v>
      </c>
      <c r="AH1983" s="90">
        <f t="shared" si="344"/>
        <v>0</v>
      </c>
      <c r="AI1983" s="91">
        <f t="shared" si="345"/>
        <v>4.3478260869565216E-2</v>
      </c>
      <c r="AJ1983" s="91">
        <f t="shared" si="346"/>
        <v>0</v>
      </c>
      <c r="AK1983" s="91">
        <f t="shared" si="347"/>
        <v>0</v>
      </c>
    </row>
    <row r="1984" spans="1:37" ht="25.4" customHeight="1" thickTop="1" thickBot="1" x14ac:dyDescent="0.3">
      <c r="A1984" s="320" t="s">
        <v>2178</v>
      </c>
      <c r="B1984" s="320"/>
      <c r="C1984" s="320"/>
      <c r="D1984" s="320"/>
      <c r="E1984" s="320"/>
      <c r="F1984" s="320"/>
      <c r="G1984" s="320"/>
      <c r="H1984" s="320"/>
      <c r="I1984" s="320"/>
      <c r="J1984" s="320"/>
      <c r="K1984" s="320"/>
      <c r="L1984" s="320"/>
      <c r="M1984" s="320"/>
      <c r="N1984" s="320"/>
      <c r="O1984" s="320"/>
      <c r="P1984" s="320"/>
      <c r="Q1984" s="320"/>
      <c r="R1984" s="320"/>
      <c r="S1984" s="320"/>
      <c r="T1984" s="320"/>
      <c r="U1984" s="320"/>
      <c r="V1984" s="320"/>
      <c r="W1984" s="320"/>
      <c r="X1984" s="320"/>
      <c r="Y1984" s="320"/>
      <c r="Z1984" s="320"/>
      <c r="AA1984" s="320"/>
      <c r="AB1984" s="320"/>
      <c r="AC1984" s="320"/>
      <c r="AD1984" s="88">
        <f>'Art. 121'!Q1900</f>
        <v>0</v>
      </c>
      <c r="AE1984" s="89">
        <f t="shared" si="341"/>
        <v>0</v>
      </c>
      <c r="AF1984">
        <f t="shared" si="342"/>
        <v>0</v>
      </c>
      <c r="AG1984" s="86">
        <f t="shared" si="343"/>
        <v>1</v>
      </c>
      <c r="AH1984" s="90">
        <f t="shared" si="344"/>
        <v>0</v>
      </c>
      <c r="AI1984" s="91">
        <f t="shared" si="345"/>
        <v>4.3478260869565216E-2</v>
      </c>
      <c r="AJ1984" s="91">
        <f t="shared" si="346"/>
        <v>0</v>
      </c>
      <c r="AK1984" s="91">
        <f t="shared" si="347"/>
        <v>0</v>
      </c>
    </row>
    <row r="1985" spans="1:37" ht="25.4" customHeight="1" thickTop="1" thickBot="1" x14ac:dyDescent="0.3">
      <c r="A1985" s="321" t="s">
        <v>2180</v>
      </c>
      <c r="B1985" s="321"/>
      <c r="C1985" s="321"/>
      <c r="D1985" s="321"/>
      <c r="E1985" s="321"/>
      <c r="F1985" s="321"/>
      <c r="G1985" s="321"/>
      <c r="H1985" s="321"/>
      <c r="I1985" s="321"/>
      <c r="J1985" s="321"/>
      <c r="K1985" s="321"/>
      <c r="L1985" s="321"/>
      <c r="M1985" s="321"/>
      <c r="N1985" s="321"/>
      <c r="O1985" s="321"/>
      <c r="P1985" s="321"/>
      <c r="Q1985" s="321"/>
      <c r="R1985" s="321"/>
      <c r="S1985" s="321"/>
      <c r="T1985" s="321"/>
      <c r="U1985" s="321"/>
      <c r="V1985" s="321"/>
      <c r="W1985" s="321"/>
      <c r="X1985" s="321"/>
      <c r="Y1985" s="321"/>
      <c r="Z1985" s="321"/>
      <c r="AA1985" s="321"/>
      <c r="AB1985" s="321"/>
      <c r="AC1985" s="321"/>
      <c r="AD1985" s="88">
        <f>'Art. 121'!Q1901</f>
        <v>0</v>
      </c>
      <c r="AE1985" s="89">
        <f t="shared" si="341"/>
        <v>0</v>
      </c>
      <c r="AF1985">
        <f t="shared" si="342"/>
        <v>0</v>
      </c>
      <c r="AG1985" s="86">
        <f t="shared" si="343"/>
        <v>1</v>
      </c>
      <c r="AH1985" s="90">
        <f t="shared" si="344"/>
        <v>0</v>
      </c>
      <c r="AI1985" s="91">
        <f t="shared" si="345"/>
        <v>4.3478260869565216E-2</v>
      </c>
      <c r="AJ1985" s="91">
        <f t="shared" si="346"/>
        <v>0</v>
      </c>
      <c r="AK1985" s="91">
        <f t="shared" si="347"/>
        <v>0</v>
      </c>
    </row>
    <row r="1986" spans="1:37" ht="25.4" customHeight="1" thickTop="1" thickBot="1" x14ac:dyDescent="0.3">
      <c r="A1986" s="321" t="s">
        <v>2182</v>
      </c>
      <c r="B1986" s="321"/>
      <c r="C1986" s="321"/>
      <c r="D1986" s="321"/>
      <c r="E1986" s="321"/>
      <c r="F1986" s="321"/>
      <c r="G1986" s="321"/>
      <c r="H1986" s="321"/>
      <c r="I1986" s="321"/>
      <c r="J1986" s="321"/>
      <c r="K1986" s="321"/>
      <c r="L1986" s="321"/>
      <c r="M1986" s="321"/>
      <c r="N1986" s="321"/>
      <c r="O1986" s="321"/>
      <c r="P1986" s="321"/>
      <c r="Q1986" s="321"/>
      <c r="R1986" s="321"/>
      <c r="S1986" s="321"/>
      <c r="T1986" s="321"/>
      <c r="U1986" s="321"/>
      <c r="V1986" s="321"/>
      <c r="W1986" s="321"/>
      <c r="X1986" s="321"/>
      <c r="Y1986" s="321"/>
      <c r="Z1986" s="321"/>
      <c r="AA1986" s="321"/>
      <c r="AB1986" s="321"/>
      <c r="AC1986" s="321"/>
      <c r="AD1986" s="88">
        <f>'Art. 121'!Q1902</f>
        <v>0</v>
      </c>
      <c r="AE1986" s="89">
        <f t="shared" si="341"/>
        <v>0</v>
      </c>
      <c r="AF1986">
        <f t="shared" si="342"/>
        <v>0</v>
      </c>
      <c r="AG1986" s="86">
        <f t="shared" si="343"/>
        <v>1</v>
      </c>
      <c r="AH1986" s="90">
        <f t="shared" si="344"/>
        <v>0</v>
      </c>
      <c r="AI1986" s="91">
        <f t="shared" si="345"/>
        <v>4.3478260869565216E-2</v>
      </c>
      <c r="AJ1986" s="91">
        <f t="shared" si="346"/>
        <v>0</v>
      </c>
      <c r="AK1986" s="91">
        <f t="shared" si="347"/>
        <v>0</v>
      </c>
    </row>
    <row r="1987" spans="1:37" ht="25.4" customHeight="1" thickTop="1" thickBot="1" x14ac:dyDescent="0.3">
      <c r="A1987" s="320" t="s">
        <v>2184</v>
      </c>
      <c r="B1987" s="320"/>
      <c r="C1987" s="320"/>
      <c r="D1987" s="320"/>
      <c r="E1987" s="320"/>
      <c r="F1987" s="320"/>
      <c r="G1987" s="320"/>
      <c r="H1987" s="320"/>
      <c r="I1987" s="320"/>
      <c r="J1987" s="320"/>
      <c r="K1987" s="320"/>
      <c r="L1987" s="320"/>
      <c r="M1987" s="320"/>
      <c r="N1987" s="320"/>
      <c r="O1987" s="320"/>
      <c r="P1987" s="320"/>
      <c r="Q1987" s="320"/>
      <c r="R1987" s="320"/>
      <c r="S1987" s="320"/>
      <c r="T1987" s="320"/>
      <c r="U1987" s="320"/>
      <c r="V1987" s="320"/>
      <c r="W1987" s="320"/>
      <c r="X1987" s="320"/>
      <c r="Y1987" s="320"/>
      <c r="Z1987" s="320"/>
      <c r="AA1987" s="320"/>
      <c r="AB1987" s="320"/>
      <c r="AC1987" s="320"/>
      <c r="AD1987" s="88">
        <f>'Art. 121'!Q1903</f>
        <v>0</v>
      </c>
      <c r="AE1987" s="89">
        <f t="shared" si="341"/>
        <v>0</v>
      </c>
      <c r="AF1987">
        <f t="shared" si="342"/>
        <v>0</v>
      </c>
      <c r="AG1987" s="86">
        <f t="shared" si="343"/>
        <v>1</v>
      </c>
      <c r="AH1987" s="90">
        <f t="shared" si="344"/>
        <v>0</v>
      </c>
      <c r="AI1987" s="91">
        <f t="shared" si="345"/>
        <v>4.3478260869565216E-2</v>
      </c>
      <c r="AJ1987" s="91">
        <f t="shared" si="346"/>
        <v>0</v>
      </c>
      <c r="AK1987" s="91">
        <f t="shared" si="347"/>
        <v>0</v>
      </c>
    </row>
    <row r="1988" spans="1:37" ht="25.4" customHeight="1" thickTop="1" thickBot="1" x14ac:dyDescent="0.3">
      <c r="A1988" s="320" t="s">
        <v>2186</v>
      </c>
      <c r="B1988" s="320"/>
      <c r="C1988" s="320"/>
      <c r="D1988" s="320"/>
      <c r="E1988" s="320"/>
      <c r="F1988" s="320"/>
      <c r="G1988" s="320"/>
      <c r="H1988" s="320"/>
      <c r="I1988" s="320"/>
      <c r="J1988" s="320"/>
      <c r="K1988" s="320"/>
      <c r="L1988" s="320"/>
      <c r="M1988" s="320"/>
      <c r="N1988" s="320"/>
      <c r="O1988" s="320"/>
      <c r="P1988" s="320"/>
      <c r="Q1988" s="320"/>
      <c r="R1988" s="320"/>
      <c r="S1988" s="320"/>
      <c r="T1988" s="320"/>
      <c r="U1988" s="320"/>
      <c r="V1988" s="320"/>
      <c r="W1988" s="320"/>
      <c r="X1988" s="320"/>
      <c r="Y1988" s="320"/>
      <c r="Z1988" s="320"/>
      <c r="AA1988" s="320"/>
      <c r="AB1988" s="320"/>
      <c r="AC1988" s="320"/>
      <c r="AD1988" s="88">
        <f>'Art. 121'!Q1904</f>
        <v>0</v>
      </c>
      <c r="AE1988" s="89">
        <f t="shared" si="341"/>
        <v>0</v>
      </c>
      <c r="AF1988">
        <f t="shared" si="342"/>
        <v>0</v>
      </c>
      <c r="AG1988" s="86">
        <f t="shared" si="343"/>
        <v>1</v>
      </c>
      <c r="AH1988" s="90">
        <f t="shared" si="344"/>
        <v>0</v>
      </c>
      <c r="AI1988" s="91">
        <f t="shared" si="345"/>
        <v>4.3478260869565216E-2</v>
      </c>
      <c r="AJ1988" s="91">
        <f t="shared" si="346"/>
        <v>0</v>
      </c>
      <c r="AK1988" s="91">
        <f t="shared" si="347"/>
        <v>0</v>
      </c>
    </row>
    <row r="1989" spans="1:37" ht="25.4" customHeight="1" thickTop="1" thickBot="1" x14ac:dyDescent="0.3">
      <c r="A1989" s="320" t="s">
        <v>2188</v>
      </c>
      <c r="B1989" s="320"/>
      <c r="C1989" s="320"/>
      <c r="D1989" s="320"/>
      <c r="E1989" s="320"/>
      <c r="F1989" s="320"/>
      <c r="G1989" s="320"/>
      <c r="H1989" s="320"/>
      <c r="I1989" s="320"/>
      <c r="J1989" s="320"/>
      <c r="K1989" s="320"/>
      <c r="L1989" s="320"/>
      <c r="M1989" s="320"/>
      <c r="N1989" s="320"/>
      <c r="O1989" s="320"/>
      <c r="P1989" s="320"/>
      <c r="Q1989" s="320"/>
      <c r="R1989" s="320"/>
      <c r="S1989" s="320"/>
      <c r="T1989" s="320"/>
      <c r="U1989" s="320"/>
      <c r="V1989" s="320"/>
      <c r="W1989" s="320"/>
      <c r="X1989" s="320"/>
      <c r="Y1989" s="320"/>
      <c r="Z1989" s="320"/>
      <c r="AA1989" s="320"/>
      <c r="AB1989" s="320"/>
      <c r="AC1989" s="320"/>
      <c r="AD1989" s="88">
        <f>'Art. 121'!Q1905</f>
        <v>0</v>
      </c>
      <c r="AE1989" s="89">
        <f t="shared" si="341"/>
        <v>0</v>
      </c>
      <c r="AF1989">
        <f t="shared" si="342"/>
        <v>0</v>
      </c>
      <c r="AG1989" s="86">
        <f t="shared" si="343"/>
        <v>1</v>
      </c>
      <c r="AH1989" s="90">
        <f t="shared" si="344"/>
        <v>0</v>
      </c>
      <c r="AI1989" s="91">
        <f t="shared" si="345"/>
        <v>4.3478260869565216E-2</v>
      </c>
      <c r="AJ1989" s="91">
        <f t="shared" si="346"/>
        <v>0</v>
      </c>
      <c r="AK1989" s="91">
        <f t="shared" si="347"/>
        <v>0</v>
      </c>
    </row>
    <row r="1990" spans="1:37" ht="25.4" customHeight="1" thickTop="1" thickBot="1" x14ac:dyDescent="0.3">
      <c r="A1990" s="320" t="s">
        <v>2190</v>
      </c>
      <c r="B1990" s="320"/>
      <c r="C1990" s="320"/>
      <c r="D1990" s="320"/>
      <c r="E1990" s="320"/>
      <c r="F1990" s="320"/>
      <c r="G1990" s="320"/>
      <c r="H1990" s="320"/>
      <c r="I1990" s="320"/>
      <c r="J1990" s="320"/>
      <c r="K1990" s="320"/>
      <c r="L1990" s="320"/>
      <c r="M1990" s="320"/>
      <c r="N1990" s="320"/>
      <c r="O1990" s="320"/>
      <c r="P1990" s="320"/>
      <c r="Q1990" s="320"/>
      <c r="R1990" s="320"/>
      <c r="S1990" s="320"/>
      <c r="T1990" s="320"/>
      <c r="U1990" s="320"/>
      <c r="V1990" s="320"/>
      <c r="W1990" s="320"/>
      <c r="X1990" s="320"/>
      <c r="Y1990" s="320"/>
      <c r="Z1990" s="320"/>
      <c r="AA1990" s="320"/>
      <c r="AB1990" s="320"/>
      <c r="AC1990" s="320"/>
      <c r="AD1990" s="88">
        <f>'Art. 121'!Q1906</f>
        <v>0</v>
      </c>
      <c r="AE1990" s="89">
        <f t="shared" si="341"/>
        <v>0</v>
      </c>
      <c r="AF1990">
        <f t="shared" si="342"/>
        <v>0</v>
      </c>
      <c r="AG1990" s="86">
        <f t="shared" si="343"/>
        <v>1</v>
      </c>
      <c r="AH1990" s="90">
        <f t="shared" si="344"/>
        <v>0</v>
      </c>
      <c r="AI1990" s="91">
        <f t="shared" si="345"/>
        <v>4.3478260869565216E-2</v>
      </c>
      <c r="AJ1990" s="91">
        <f t="shared" si="346"/>
        <v>0</v>
      </c>
      <c r="AK1990" s="91">
        <f t="shared" si="347"/>
        <v>0</v>
      </c>
    </row>
    <row r="1991" spans="1:37" ht="25.4" customHeight="1" thickTop="1" thickBot="1" x14ac:dyDescent="0.3">
      <c r="A1991" s="320" t="s">
        <v>2192</v>
      </c>
      <c r="B1991" s="320"/>
      <c r="C1991" s="320"/>
      <c r="D1991" s="320"/>
      <c r="E1991" s="320"/>
      <c r="F1991" s="320"/>
      <c r="G1991" s="320"/>
      <c r="H1991" s="320"/>
      <c r="I1991" s="320"/>
      <c r="J1991" s="320"/>
      <c r="K1991" s="320"/>
      <c r="L1991" s="320"/>
      <c r="M1991" s="320"/>
      <c r="N1991" s="320"/>
      <c r="O1991" s="320"/>
      <c r="P1991" s="320"/>
      <c r="Q1991" s="320"/>
      <c r="R1991" s="320"/>
      <c r="S1991" s="320"/>
      <c r="T1991" s="320"/>
      <c r="U1991" s="320"/>
      <c r="V1991" s="320"/>
      <c r="W1991" s="320"/>
      <c r="X1991" s="320"/>
      <c r="Y1991" s="320"/>
      <c r="Z1991" s="320"/>
      <c r="AA1991" s="320"/>
      <c r="AB1991" s="320"/>
      <c r="AC1991" s="320"/>
      <c r="AD1991" s="88">
        <f>'Art. 121'!Q1907</f>
        <v>0</v>
      </c>
      <c r="AE1991" s="89">
        <f t="shared" si="341"/>
        <v>0</v>
      </c>
      <c r="AF1991">
        <f t="shared" si="342"/>
        <v>0</v>
      </c>
      <c r="AG1991" s="86">
        <f t="shared" si="343"/>
        <v>1</v>
      </c>
      <c r="AH1991" s="90">
        <f t="shared" si="344"/>
        <v>0</v>
      </c>
      <c r="AI1991" s="91">
        <f t="shared" si="345"/>
        <v>4.3478260869565216E-2</v>
      </c>
      <c r="AJ1991" s="91">
        <f t="shared" si="346"/>
        <v>0</v>
      </c>
      <c r="AK1991" s="91">
        <f t="shared" si="347"/>
        <v>0</v>
      </c>
    </row>
    <row r="1992" spans="1:37" ht="25.4" customHeight="1" thickTop="1" thickBot="1" x14ac:dyDescent="0.3">
      <c r="A1992" s="321" t="s">
        <v>2728</v>
      </c>
      <c r="B1992" s="321"/>
      <c r="C1992" s="321"/>
      <c r="D1992" s="321"/>
      <c r="E1992" s="321"/>
      <c r="F1992" s="321"/>
      <c r="G1992" s="321"/>
      <c r="H1992" s="321"/>
      <c r="I1992" s="321"/>
      <c r="J1992" s="321"/>
      <c r="K1992" s="321"/>
      <c r="L1992" s="321"/>
      <c r="M1992" s="321"/>
      <c r="N1992" s="321"/>
      <c r="O1992" s="321"/>
      <c r="P1992" s="321"/>
      <c r="Q1992" s="321"/>
      <c r="R1992" s="321"/>
      <c r="S1992" s="321"/>
      <c r="T1992" s="321"/>
      <c r="U1992" s="321"/>
      <c r="V1992" s="321"/>
      <c r="W1992" s="321"/>
      <c r="X1992" s="321"/>
      <c r="Y1992" s="321"/>
      <c r="Z1992" s="321"/>
      <c r="AA1992" s="321"/>
      <c r="AB1992" s="321"/>
      <c r="AC1992" s="321"/>
      <c r="AD1992" s="88">
        <f>'Art. 121'!Q1908</f>
        <v>0</v>
      </c>
      <c r="AE1992" s="89">
        <f t="shared" si="341"/>
        <v>0</v>
      </c>
      <c r="AF1992">
        <f t="shared" si="342"/>
        <v>0</v>
      </c>
      <c r="AG1992" s="86">
        <f t="shared" si="343"/>
        <v>1</v>
      </c>
      <c r="AH1992" s="90">
        <f t="shared" si="344"/>
        <v>0</v>
      </c>
      <c r="AI1992" s="91">
        <f t="shared" si="345"/>
        <v>4.3478260869565216E-2</v>
      </c>
      <c r="AJ1992" s="91">
        <f t="shared" si="346"/>
        <v>0</v>
      </c>
      <c r="AK1992" s="91">
        <f t="shared" si="347"/>
        <v>0</v>
      </c>
    </row>
    <row r="1993" spans="1:37" ht="25.4" customHeight="1" thickTop="1" thickBot="1" x14ac:dyDescent="0.3">
      <c r="A1993" s="321" t="s">
        <v>2195</v>
      </c>
      <c r="B1993" s="321"/>
      <c r="C1993" s="321"/>
      <c r="D1993" s="321"/>
      <c r="E1993" s="321"/>
      <c r="F1993" s="321"/>
      <c r="G1993" s="321"/>
      <c r="H1993" s="321"/>
      <c r="I1993" s="321"/>
      <c r="J1993" s="321"/>
      <c r="K1993" s="321"/>
      <c r="L1993" s="321"/>
      <c r="M1993" s="321"/>
      <c r="N1993" s="321"/>
      <c r="O1993" s="321"/>
      <c r="P1993" s="321"/>
      <c r="Q1993" s="321"/>
      <c r="R1993" s="321"/>
      <c r="S1993" s="321"/>
      <c r="T1993" s="321"/>
      <c r="U1993" s="321"/>
      <c r="V1993" s="321"/>
      <c r="W1993" s="321"/>
      <c r="X1993" s="321"/>
      <c r="Y1993" s="321"/>
      <c r="Z1993" s="321"/>
      <c r="AA1993" s="321"/>
      <c r="AB1993" s="321"/>
      <c r="AC1993" s="321"/>
      <c r="AD1993" s="88">
        <f>'Art. 121'!Q1909</f>
        <v>0</v>
      </c>
      <c r="AE1993" s="89">
        <f t="shared" si="341"/>
        <v>0</v>
      </c>
      <c r="AF1993">
        <f t="shared" si="342"/>
        <v>0</v>
      </c>
      <c r="AG1993" s="86">
        <f t="shared" si="343"/>
        <v>1</v>
      </c>
      <c r="AH1993" s="90">
        <f t="shared" si="344"/>
        <v>0</v>
      </c>
      <c r="AI1993" s="91">
        <f t="shared" si="345"/>
        <v>4.3478260869565216E-2</v>
      </c>
      <c r="AJ1993" s="91">
        <f t="shared" si="346"/>
        <v>0</v>
      </c>
      <c r="AK1993" s="91">
        <f t="shared" si="347"/>
        <v>0</v>
      </c>
    </row>
    <row r="1994" spans="1:37" ht="25.4" customHeight="1" thickTop="1" thickBot="1" x14ac:dyDescent="0.3">
      <c r="A1994" s="320" t="s">
        <v>2197</v>
      </c>
      <c r="B1994" s="320"/>
      <c r="C1994" s="320"/>
      <c r="D1994" s="320"/>
      <c r="E1994" s="320"/>
      <c r="F1994" s="320"/>
      <c r="G1994" s="320"/>
      <c r="H1994" s="320"/>
      <c r="I1994" s="320"/>
      <c r="J1994" s="320"/>
      <c r="K1994" s="320"/>
      <c r="L1994" s="320"/>
      <c r="M1994" s="320"/>
      <c r="N1994" s="320"/>
      <c r="O1994" s="320"/>
      <c r="P1994" s="320"/>
      <c r="Q1994" s="320"/>
      <c r="R1994" s="320"/>
      <c r="S1994" s="320"/>
      <c r="T1994" s="320"/>
      <c r="U1994" s="320"/>
      <c r="V1994" s="320"/>
      <c r="W1994" s="320"/>
      <c r="X1994" s="320"/>
      <c r="Y1994" s="320"/>
      <c r="Z1994" s="320"/>
      <c r="AA1994" s="320"/>
      <c r="AB1994" s="320"/>
      <c r="AC1994" s="320"/>
      <c r="AD1994" s="88">
        <f>'Art. 121'!Q1910</f>
        <v>0</v>
      </c>
      <c r="AE1994" s="89">
        <f t="shared" si="341"/>
        <v>0</v>
      </c>
      <c r="AF1994">
        <f t="shared" si="342"/>
        <v>0</v>
      </c>
      <c r="AG1994" s="86">
        <f t="shared" si="343"/>
        <v>1</v>
      </c>
      <c r="AH1994" s="90">
        <f t="shared" si="344"/>
        <v>0</v>
      </c>
      <c r="AI1994" s="91">
        <f t="shared" si="345"/>
        <v>4.3478260869565216E-2</v>
      </c>
      <c r="AJ1994" s="91">
        <f t="shared" si="346"/>
        <v>0</v>
      </c>
      <c r="AK1994" s="91">
        <f t="shared" si="347"/>
        <v>0</v>
      </c>
    </row>
    <row r="1995" spans="1:37" ht="25.4" customHeight="1" thickTop="1" thickBot="1" x14ac:dyDescent="0.3">
      <c r="A1995" s="320" t="s">
        <v>2199</v>
      </c>
      <c r="B1995" s="320"/>
      <c r="C1995" s="320"/>
      <c r="D1995" s="320"/>
      <c r="E1995" s="320"/>
      <c r="F1995" s="320"/>
      <c r="G1995" s="320"/>
      <c r="H1995" s="320"/>
      <c r="I1995" s="320"/>
      <c r="J1995" s="320"/>
      <c r="K1995" s="320"/>
      <c r="L1995" s="320"/>
      <c r="M1995" s="320"/>
      <c r="N1995" s="320"/>
      <c r="O1995" s="320"/>
      <c r="P1995" s="320"/>
      <c r="Q1995" s="320"/>
      <c r="R1995" s="320"/>
      <c r="S1995" s="320"/>
      <c r="T1995" s="320"/>
      <c r="U1995" s="320"/>
      <c r="V1995" s="320"/>
      <c r="W1995" s="320"/>
      <c r="X1995" s="320"/>
      <c r="Y1995" s="320"/>
      <c r="Z1995" s="320"/>
      <c r="AA1995" s="320"/>
      <c r="AB1995" s="320"/>
      <c r="AC1995" s="320"/>
      <c r="AD1995" s="88">
        <f>'Art. 121'!Q1911</f>
        <v>0</v>
      </c>
      <c r="AE1995" s="89">
        <f t="shared" si="341"/>
        <v>0</v>
      </c>
      <c r="AF1995">
        <f t="shared" si="342"/>
        <v>0</v>
      </c>
      <c r="AG1995" s="86">
        <f t="shared" si="343"/>
        <v>1</v>
      </c>
      <c r="AH1995" s="90">
        <f t="shared" si="344"/>
        <v>0</v>
      </c>
      <c r="AI1995" s="91">
        <f t="shared" si="345"/>
        <v>4.3478260869565216E-2</v>
      </c>
      <c r="AJ1995" s="91">
        <f t="shared" si="346"/>
        <v>0</v>
      </c>
      <c r="AK1995" s="91">
        <f t="shared" si="347"/>
        <v>0</v>
      </c>
    </row>
    <row r="1996" spans="1:37" ht="25.4" customHeight="1" thickTop="1" thickBot="1" x14ac:dyDescent="0.3">
      <c r="A1996" s="320" t="s">
        <v>2201</v>
      </c>
      <c r="B1996" s="320"/>
      <c r="C1996" s="320"/>
      <c r="D1996" s="320"/>
      <c r="E1996" s="320"/>
      <c r="F1996" s="320"/>
      <c r="G1996" s="320"/>
      <c r="H1996" s="320"/>
      <c r="I1996" s="320"/>
      <c r="J1996" s="320"/>
      <c r="K1996" s="320"/>
      <c r="L1996" s="320"/>
      <c r="M1996" s="320"/>
      <c r="N1996" s="320"/>
      <c r="O1996" s="320"/>
      <c r="P1996" s="320"/>
      <c r="Q1996" s="320"/>
      <c r="R1996" s="320"/>
      <c r="S1996" s="320"/>
      <c r="T1996" s="320"/>
      <c r="U1996" s="320"/>
      <c r="V1996" s="320"/>
      <c r="W1996" s="320"/>
      <c r="X1996" s="320"/>
      <c r="Y1996" s="320"/>
      <c r="Z1996" s="320"/>
      <c r="AA1996" s="320"/>
      <c r="AB1996" s="320"/>
      <c r="AC1996" s="320"/>
      <c r="AD1996" s="88">
        <f>'Art. 121'!Q1912</f>
        <v>0</v>
      </c>
      <c r="AE1996" s="89">
        <f t="shared" si="341"/>
        <v>0</v>
      </c>
      <c r="AF1996">
        <f t="shared" si="342"/>
        <v>0</v>
      </c>
      <c r="AG1996" s="86">
        <f t="shared" si="343"/>
        <v>1</v>
      </c>
      <c r="AH1996" s="90">
        <f t="shared" si="344"/>
        <v>0</v>
      </c>
      <c r="AI1996" s="91">
        <f t="shared" si="345"/>
        <v>4.3478260869565216E-2</v>
      </c>
      <c r="AJ1996" s="91">
        <f t="shared" si="346"/>
        <v>0</v>
      </c>
      <c r="AK1996" s="91">
        <f t="shared" si="347"/>
        <v>0</v>
      </c>
    </row>
    <row r="1997" spans="1:37" ht="25.4" customHeight="1" thickTop="1" thickBot="1" x14ac:dyDescent="0.3">
      <c r="A1997" s="321" t="s">
        <v>2203</v>
      </c>
      <c r="B1997" s="321"/>
      <c r="C1997" s="321"/>
      <c r="D1997" s="321"/>
      <c r="E1997" s="321"/>
      <c r="F1997" s="321"/>
      <c r="G1997" s="321"/>
      <c r="H1997" s="321"/>
      <c r="I1997" s="321"/>
      <c r="J1997" s="321"/>
      <c r="K1997" s="321"/>
      <c r="L1997" s="321"/>
      <c r="M1997" s="321"/>
      <c r="N1997" s="321"/>
      <c r="O1997" s="321"/>
      <c r="P1997" s="321"/>
      <c r="Q1997" s="321"/>
      <c r="R1997" s="321"/>
      <c r="S1997" s="321"/>
      <c r="T1997" s="321"/>
      <c r="U1997" s="321"/>
      <c r="V1997" s="321"/>
      <c r="W1997" s="321"/>
      <c r="X1997" s="321"/>
      <c r="Y1997" s="321"/>
      <c r="Z1997" s="321"/>
      <c r="AA1997" s="321"/>
      <c r="AB1997" s="321"/>
      <c r="AC1997" s="321"/>
      <c r="AD1997" s="88">
        <f>'Art. 121'!Q1913</f>
        <v>0</v>
      </c>
      <c r="AE1997" s="89">
        <f t="shared" si="341"/>
        <v>0</v>
      </c>
      <c r="AF1997">
        <f t="shared" si="342"/>
        <v>0</v>
      </c>
      <c r="AG1997" s="86">
        <f t="shared" si="343"/>
        <v>1</v>
      </c>
      <c r="AH1997" s="90">
        <f t="shared" si="344"/>
        <v>0</v>
      </c>
      <c r="AI1997" s="91">
        <f t="shared" si="345"/>
        <v>4.3478260869565216E-2</v>
      </c>
      <c r="AJ1997" s="91">
        <f t="shared" si="346"/>
        <v>0</v>
      </c>
      <c r="AK1997" s="91">
        <f t="shared" si="347"/>
        <v>0</v>
      </c>
    </row>
    <row r="1998" spans="1:37" ht="25.4" customHeight="1" thickTop="1" thickBot="1" x14ac:dyDescent="0.3">
      <c r="A1998" s="321" t="s">
        <v>2205</v>
      </c>
      <c r="B1998" s="321"/>
      <c r="C1998" s="321"/>
      <c r="D1998" s="321"/>
      <c r="E1998" s="321"/>
      <c r="F1998" s="321"/>
      <c r="G1998" s="321"/>
      <c r="H1998" s="321"/>
      <c r="I1998" s="321"/>
      <c r="J1998" s="321"/>
      <c r="K1998" s="321"/>
      <c r="L1998" s="321"/>
      <c r="M1998" s="321"/>
      <c r="N1998" s="321"/>
      <c r="O1998" s="321"/>
      <c r="P1998" s="321"/>
      <c r="Q1998" s="321"/>
      <c r="R1998" s="321"/>
      <c r="S1998" s="321"/>
      <c r="T1998" s="321"/>
      <c r="U1998" s="321"/>
      <c r="V1998" s="321"/>
      <c r="W1998" s="321"/>
      <c r="X1998" s="321"/>
      <c r="Y1998" s="321"/>
      <c r="Z1998" s="321"/>
      <c r="AA1998" s="321"/>
      <c r="AB1998" s="321"/>
      <c r="AC1998" s="321"/>
      <c r="AD1998" s="88">
        <f>'Art. 121'!Q1914</f>
        <v>0</v>
      </c>
      <c r="AE1998" s="89">
        <f t="shared" si="341"/>
        <v>0</v>
      </c>
      <c r="AF1998">
        <f t="shared" si="342"/>
        <v>0</v>
      </c>
      <c r="AG1998" s="86">
        <f t="shared" si="343"/>
        <v>1</v>
      </c>
      <c r="AH1998" s="90">
        <f t="shared" si="344"/>
        <v>0</v>
      </c>
      <c r="AI1998" s="91">
        <f t="shared" si="345"/>
        <v>4.3478260869565216E-2</v>
      </c>
      <c r="AJ1998" s="91">
        <f t="shared" si="346"/>
        <v>0</v>
      </c>
      <c r="AK1998" s="91">
        <f t="shared" si="347"/>
        <v>0</v>
      </c>
    </row>
    <row r="1999" spans="1:37" ht="25.4" customHeight="1" thickTop="1" thickBot="1" x14ac:dyDescent="0.3">
      <c r="A1999" s="320" t="s">
        <v>2207</v>
      </c>
      <c r="B1999" s="320"/>
      <c r="C1999" s="320"/>
      <c r="D1999" s="320"/>
      <c r="E1999" s="320"/>
      <c r="F1999" s="320"/>
      <c r="G1999" s="320"/>
      <c r="H1999" s="320"/>
      <c r="I1999" s="320"/>
      <c r="J1999" s="320"/>
      <c r="K1999" s="320"/>
      <c r="L1999" s="320"/>
      <c r="M1999" s="320"/>
      <c r="N1999" s="320"/>
      <c r="O1999" s="320"/>
      <c r="P1999" s="320"/>
      <c r="Q1999" s="320"/>
      <c r="R1999" s="320"/>
      <c r="S1999" s="320"/>
      <c r="T1999" s="320"/>
      <c r="U1999" s="320"/>
      <c r="V1999" s="320"/>
      <c r="W1999" s="320"/>
      <c r="X1999" s="320"/>
      <c r="Y1999" s="320"/>
      <c r="Z1999" s="320"/>
      <c r="AA1999" s="320"/>
      <c r="AB1999" s="320"/>
      <c r="AC1999" s="320"/>
      <c r="AD1999" s="88">
        <f>'Art. 121'!Q1915</f>
        <v>0</v>
      </c>
      <c r="AE1999" s="89">
        <f t="shared" si="341"/>
        <v>0</v>
      </c>
      <c r="AF1999">
        <f t="shared" si="342"/>
        <v>0</v>
      </c>
      <c r="AG1999" s="86">
        <f t="shared" si="343"/>
        <v>1</v>
      </c>
      <c r="AH1999" s="90">
        <f t="shared" si="344"/>
        <v>0</v>
      </c>
      <c r="AI1999" s="91">
        <f t="shared" si="345"/>
        <v>4.3478260869565216E-2</v>
      </c>
      <c r="AJ1999" s="91">
        <f t="shared" si="346"/>
        <v>0</v>
      </c>
      <c r="AK1999" s="91">
        <f t="shared" si="347"/>
        <v>0</v>
      </c>
    </row>
    <row r="2000" spans="1:37" ht="25.4" customHeight="1" thickTop="1" thickBot="1" x14ac:dyDescent="0.3">
      <c r="A2000" s="320" t="s">
        <v>2209</v>
      </c>
      <c r="B2000" s="320"/>
      <c r="C2000" s="320"/>
      <c r="D2000" s="320"/>
      <c r="E2000" s="320"/>
      <c r="F2000" s="320"/>
      <c r="G2000" s="320"/>
      <c r="H2000" s="320"/>
      <c r="I2000" s="320"/>
      <c r="J2000" s="320"/>
      <c r="K2000" s="320"/>
      <c r="L2000" s="320"/>
      <c r="M2000" s="320"/>
      <c r="N2000" s="320"/>
      <c r="O2000" s="320"/>
      <c r="P2000" s="320"/>
      <c r="Q2000" s="320"/>
      <c r="R2000" s="320"/>
      <c r="S2000" s="320"/>
      <c r="T2000" s="320"/>
      <c r="U2000" s="320"/>
      <c r="V2000" s="320"/>
      <c r="W2000" s="320"/>
      <c r="X2000" s="320"/>
      <c r="Y2000" s="320"/>
      <c r="Z2000" s="320"/>
      <c r="AA2000" s="320"/>
      <c r="AB2000" s="320"/>
      <c r="AC2000" s="320"/>
      <c r="AD2000" s="88">
        <f>'Art. 121'!Q1916</f>
        <v>0</v>
      </c>
      <c r="AE2000" s="89">
        <f t="shared" si="341"/>
        <v>0</v>
      </c>
      <c r="AF2000">
        <f t="shared" si="342"/>
        <v>0</v>
      </c>
      <c r="AG2000" s="86">
        <f t="shared" si="343"/>
        <v>1</v>
      </c>
      <c r="AH2000" s="90">
        <f t="shared" si="344"/>
        <v>0</v>
      </c>
      <c r="AI2000" s="91">
        <f t="shared" si="345"/>
        <v>4.3478260869565216E-2</v>
      </c>
      <c r="AJ2000" s="91">
        <f t="shared" si="346"/>
        <v>0</v>
      </c>
      <c r="AK2000" s="91">
        <f t="shared" si="347"/>
        <v>0</v>
      </c>
    </row>
    <row r="2001" spans="1:37" ht="25.4" customHeight="1" thickTop="1" thickBot="1" x14ac:dyDescent="0.3">
      <c r="A2001" s="320" t="s">
        <v>2211</v>
      </c>
      <c r="B2001" s="320"/>
      <c r="C2001" s="320"/>
      <c r="D2001" s="320"/>
      <c r="E2001" s="320"/>
      <c r="F2001" s="320"/>
      <c r="G2001" s="320"/>
      <c r="H2001" s="320"/>
      <c r="I2001" s="320"/>
      <c r="J2001" s="320"/>
      <c r="K2001" s="320"/>
      <c r="L2001" s="320"/>
      <c r="M2001" s="320"/>
      <c r="N2001" s="320"/>
      <c r="O2001" s="320"/>
      <c r="P2001" s="320"/>
      <c r="Q2001" s="320"/>
      <c r="R2001" s="320"/>
      <c r="S2001" s="320"/>
      <c r="T2001" s="320"/>
      <c r="U2001" s="320"/>
      <c r="V2001" s="320"/>
      <c r="W2001" s="320"/>
      <c r="X2001" s="320"/>
      <c r="Y2001" s="320"/>
      <c r="Z2001" s="320"/>
      <c r="AA2001" s="320"/>
      <c r="AB2001" s="320"/>
      <c r="AC2001" s="320"/>
      <c r="AD2001" s="88">
        <f>'Art. 121'!Q1917</f>
        <v>0</v>
      </c>
      <c r="AE2001" s="89">
        <f t="shared" si="341"/>
        <v>0</v>
      </c>
      <c r="AF2001">
        <f t="shared" si="342"/>
        <v>0</v>
      </c>
      <c r="AG2001" s="86">
        <f t="shared" si="343"/>
        <v>1</v>
      </c>
      <c r="AH2001" s="90">
        <f t="shared" si="344"/>
        <v>0</v>
      </c>
      <c r="AI2001" s="91">
        <f t="shared" si="345"/>
        <v>4.3478260869565216E-2</v>
      </c>
      <c r="AJ2001" s="91">
        <f t="shared" si="346"/>
        <v>0</v>
      </c>
      <c r="AK2001" s="91">
        <f t="shared" si="347"/>
        <v>0</v>
      </c>
    </row>
    <row r="2002" spans="1:37" ht="25.4" customHeight="1" thickTop="1" thickBot="1" x14ac:dyDescent="0.3">
      <c r="A2002" s="320" t="s">
        <v>2213</v>
      </c>
      <c r="B2002" s="320"/>
      <c r="C2002" s="320"/>
      <c r="D2002" s="320"/>
      <c r="E2002" s="320"/>
      <c r="F2002" s="320"/>
      <c r="G2002" s="320"/>
      <c r="H2002" s="320"/>
      <c r="I2002" s="320"/>
      <c r="J2002" s="320"/>
      <c r="K2002" s="320"/>
      <c r="L2002" s="320"/>
      <c r="M2002" s="320"/>
      <c r="N2002" s="320"/>
      <c r="O2002" s="320"/>
      <c r="P2002" s="320"/>
      <c r="Q2002" s="320"/>
      <c r="R2002" s="320"/>
      <c r="S2002" s="320"/>
      <c r="T2002" s="320"/>
      <c r="U2002" s="320"/>
      <c r="V2002" s="320"/>
      <c r="W2002" s="320"/>
      <c r="X2002" s="320"/>
      <c r="Y2002" s="320"/>
      <c r="Z2002" s="320"/>
      <c r="AA2002" s="320"/>
      <c r="AB2002" s="320"/>
      <c r="AC2002" s="320"/>
      <c r="AD2002" s="88">
        <f>'Art. 121'!Q1918</f>
        <v>0</v>
      </c>
      <c r="AE2002" s="89">
        <f t="shared" si="341"/>
        <v>0</v>
      </c>
      <c r="AF2002">
        <f t="shared" si="342"/>
        <v>0</v>
      </c>
      <c r="AG2002" s="86">
        <f t="shared" si="343"/>
        <v>1</v>
      </c>
      <c r="AH2002" s="90">
        <f t="shared" si="344"/>
        <v>0</v>
      </c>
      <c r="AI2002" s="91">
        <f t="shared" si="345"/>
        <v>4.3478260869565216E-2</v>
      </c>
      <c r="AJ2002" s="91">
        <f t="shared" si="346"/>
        <v>0</v>
      </c>
      <c r="AK2002" s="91">
        <f t="shared" si="347"/>
        <v>0</v>
      </c>
    </row>
    <row r="2003" spans="1:37" ht="25.4" customHeight="1" thickTop="1" thickBot="1" x14ac:dyDescent="0.3">
      <c r="A2003" s="320" t="s">
        <v>2215</v>
      </c>
      <c r="B2003" s="320"/>
      <c r="C2003" s="320"/>
      <c r="D2003" s="320"/>
      <c r="E2003" s="320"/>
      <c r="F2003" s="320"/>
      <c r="G2003" s="320"/>
      <c r="H2003" s="320"/>
      <c r="I2003" s="320"/>
      <c r="J2003" s="320"/>
      <c r="K2003" s="320"/>
      <c r="L2003" s="320"/>
      <c r="M2003" s="320"/>
      <c r="N2003" s="320"/>
      <c r="O2003" s="320"/>
      <c r="P2003" s="320"/>
      <c r="Q2003" s="320"/>
      <c r="R2003" s="320"/>
      <c r="S2003" s="320"/>
      <c r="T2003" s="320"/>
      <c r="U2003" s="320"/>
      <c r="V2003" s="320"/>
      <c r="W2003" s="320"/>
      <c r="X2003" s="320"/>
      <c r="Y2003" s="320"/>
      <c r="Z2003" s="320"/>
      <c r="AA2003" s="320"/>
      <c r="AB2003" s="320"/>
      <c r="AC2003" s="320"/>
      <c r="AD2003" s="88">
        <f>'Art. 121'!Q1919</f>
        <v>0</v>
      </c>
      <c r="AE2003" s="89">
        <f t="shared" si="341"/>
        <v>0</v>
      </c>
      <c r="AF2003">
        <f t="shared" si="342"/>
        <v>0</v>
      </c>
      <c r="AG2003" s="86">
        <f t="shared" si="343"/>
        <v>1</v>
      </c>
      <c r="AH2003" s="90">
        <f t="shared" si="344"/>
        <v>0</v>
      </c>
      <c r="AI2003" s="91">
        <f t="shared" si="345"/>
        <v>4.3478260869565216E-2</v>
      </c>
      <c r="AJ2003" s="91">
        <f t="shared" si="346"/>
        <v>0</v>
      </c>
      <c r="AK2003" s="91">
        <f t="shared" si="347"/>
        <v>0</v>
      </c>
    </row>
    <row r="2004" spans="1:37" ht="25.4" customHeight="1" thickTop="1" x14ac:dyDescent="0.25">
      <c r="A2004" s="289" t="s">
        <v>2729</v>
      </c>
      <c r="B2004" s="289"/>
      <c r="C2004" s="289"/>
      <c r="D2004" s="289"/>
      <c r="E2004" s="289"/>
      <c r="F2004" s="289"/>
      <c r="G2004" s="289"/>
      <c r="H2004" s="289"/>
      <c r="I2004" s="289"/>
      <c r="J2004" s="289"/>
      <c r="K2004" s="289"/>
      <c r="L2004" s="289"/>
      <c r="M2004" s="289"/>
      <c r="N2004" s="289"/>
      <c r="O2004" s="289"/>
      <c r="P2004" s="289"/>
      <c r="Q2004" s="289"/>
      <c r="R2004" s="289"/>
      <c r="S2004" s="289"/>
      <c r="T2004" s="289"/>
      <c r="U2004" s="289"/>
      <c r="V2004" s="289"/>
      <c r="W2004" s="289"/>
      <c r="X2004" s="289"/>
      <c r="Y2004" s="289"/>
      <c r="Z2004" s="289"/>
      <c r="AA2004" s="289"/>
      <c r="AB2004" s="289"/>
      <c r="AC2004" s="289"/>
      <c r="AD2004" s="289"/>
      <c r="AE2004" s="89">
        <f>SUM(AE1981:AE2003)</f>
        <v>0</v>
      </c>
      <c r="AF2004" s="59"/>
      <c r="AG2004" s="92">
        <f>SUM(AG1981:AG2003)</f>
        <v>23</v>
      </c>
      <c r="AH2004" s="93"/>
      <c r="AI2004" s="94"/>
      <c r="AJ2004" s="94"/>
      <c r="AK2004" s="94"/>
    </row>
    <row r="2005" spans="1:37" ht="25.4" customHeight="1" x14ac:dyDescent="0.25">
      <c r="A2005" s="290" t="s">
        <v>2730</v>
      </c>
      <c r="B2005" s="290"/>
      <c r="C2005" s="290"/>
      <c r="D2005" s="290"/>
      <c r="E2005" s="290"/>
      <c r="F2005" s="290"/>
      <c r="G2005" s="290"/>
      <c r="H2005" s="290"/>
      <c r="I2005" s="290"/>
      <c r="J2005" s="290"/>
      <c r="K2005" s="290"/>
      <c r="L2005" s="290"/>
      <c r="M2005" s="290"/>
      <c r="N2005" s="290"/>
      <c r="O2005" s="290"/>
      <c r="P2005" s="290"/>
      <c r="Q2005" s="290"/>
      <c r="R2005" s="290"/>
      <c r="S2005" s="290"/>
      <c r="T2005" s="290"/>
      <c r="U2005" s="290"/>
      <c r="V2005" s="290"/>
      <c r="W2005" s="290"/>
      <c r="X2005" s="290"/>
      <c r="Y2005" s="290"/>
      <c r="Z2005" s="290"/>
      <c r="AA2005" s="290"/>
      <c r="AB2005" s="290"/>
      <c r="AC2005" s="290"/>
      <c r="AD2005" s="290"/>
      <c r="AE2005" s="89">
        <f>AE2004/$AE$23*100</f>
        <v>0</v>
      </c>
      <c r="AF2005" s="59"/>
      <c r="AG2005" s="92"/>
      <c r="AH2005" s="93"/>
      <c r="AI2005" s="94"/>
      <c r="AJ2005" s="94"/>
      <c r="AK2005" s="94"/>
    </row>
    <row r="2006" spans="1:37" ht="25.4" customHeight="1" thickBot="1" x14ac:dyDescent="0.3">
      <c r="A2006" s="70"/>
      <c r="B2006" s="70"/>
      <c r="C2006" s="70"/>
      <c r="D2006" s="70"/>
      <c r="E2006" s="70"/>
      <c r="F2006" s="70"/>
      <c r="G2006" s="70"/>
      <c r="H2006" s="70"/>
      <c r="I2006" s="70"/>
      <c r="J2006" s="70"/>
      <c r="K2006" s="70"/>
      <c r="L2006" s="70"/>
      <c r="M2006" s="70"/>
      <c r="N2006" s="70"/>
      <c r="O2006" s="70"/>
      <c r="P2006" s="70"/>
      <c r="Q2006" s="95"/>
      <c r="R2006" s="70"/>
      <c r="S2006" s="70"/>
      <c r="T2006" s="70"/>
      <c r="U2006" s="70"/>
      <c r="V2006" s="70"/>
      <c r="W2006" s="70"/>
      <c r="X2006" s="70"/>
      <c r="Y2006" s="70"/>
      <c r="Z2006" s="70"/>
      <c r="AA2006" s="70"/>
      <c r="AB2006" s="70"/>
      <c r="AC2006" s="70"/>
      <c r="AD2006" s="96"/>
      <c r="AE2006" s="96"/>
    </row>
    <row r="2007" spans="1:37" ht="25.4" customHeight="1" thickTop="1" thickBot="1" x14ac:dyDescent="0.3">
      <c r="A2007" s="291" t="s">
        <v>124</v>
      </c>
      <c r="B2007" s="291"/>
      <c r="C2007" s="291"/>
      <c r="D2007" s="291"/>
      <c r="E2007" s="291"/>
      <c r="F2007" s="291"/>
      <c r="G2007" s="291"/>
      <c r="H2007" s="291"/>
      <c r="I2007" s="291"/>
      <c r="J2007" s="291"/>
      <c r="K2007" s="291"/>
      <c r="L2007" s="291"/>
      <c r="M2007" s="291"/>
      <c r="N2007" s="291"/>
      <c r="O2007" s="291"/>
      <c r="P2007" s="291"/>
      <c r="Q2007" s="291"/>
      <c r="R2007" s="291"/>
      <c r="S2007" s="291"/>
      <c r="T2007" s="291"/>
      <c r="U2007" s="291"/>
      <c r="V2007" s="291"/>
      <c r="W2007" s="291"/>
      <c r="X2007" s="291"/>
      <c r="Y2007" s="291"/>
      <c r="Z2007" s="291"/>
      <c r="AA2007" s="291"/>
      <c r="AB2007" s="291"/>
      <c r="AC2007" s="291"/>
      <c r="AD2007" s="104" t="s">
        <v>65</v>
      </c>
      <c r="AE2007" s="105" t="s">
        <v>9</v>
      </c>
      <c r="AF2007" s="86" t="s">
        <v>330</v>
      </c>
      <c r="AG2007" s="86" t="s">
        <v>331</v>
      </c>
      <c r="AH2007" s="86" t="s">
        <v>332</v>
      </c>
      <c r="AI2007" s="87" t="s">
        <v>333</v>
      </c>
      <c r="AJ2007" s="86"/>
      <c r="AK2007" s="87" t="s">
        <v>334</v>
      </c>
    </row>
    <row r="2008" spans="1:37" ht="25.4" customHeight="1" thickTop="1" thickBot="1" x14ac:dyDescent="0.3">
      <c r="A2008" s="320" t="s">
        <v>1454</v>
      </c>
      <c r="B2008" s="320"/>
      <c r="C2008" s="320"/>
      <c r="D2008" s="320"/>
      <c r="E2008" s="320"/>
      <c r="F2008" s="320"/>
      <c r="G2008" s="320"/>
      <c r="H2008" s="320"/>
      <c r="I2008" s="320"/>
      <c r="J2008" s="320"/>
      <c r="K2008" s="320"/>
      <c r="L2008" s="320"/>
      <c r="M2008" s="320"/>
      <c r="N2008" s="320"/>
      <c r="O2008" s="320"/>
      <c r="P2008" s="320"/>
      <c r="Q2008" s="320"/>
      <c r="R2008" s="320"/>
      <c r="S2008" s="320"/>
      <c r="T2008" s="320"/>
      <c r="U2008" s="320"/>
      <c r="V2008" s="320"/>
      <c r="W2008" s="320"/>
      <c r="X2008" s="320"/>
      <c r="Y2008" s="320"/>
      <c r="Z2008" s="320"/>
      <c r="AA2008" s="320"/>
      <c r="AB2008" s="320"/>
      <c r="AC2008" s="320"/>
      <c r="AD2008" s="88">
        <f>'Art. 121'!Q1922</f>
        <v>0</v>
      </c>
      <c r="AE2008" s="89">
        <f>IF(AG2008=1,AK2008,AG2008)</f>
        <v>0</v>
      </c>
      <c r="AF2008">
        <f>AD2008/2</f>
        <v>0</v>
      </c>
      <c r="AG2008" s="86">
        <f>IF(AND(AF2008&gt;=0,AF2008&lt;=1),1,"No aplica")</f>
        <v>1</v>
      </c>
      <c r="AH2008" s="90">
        <f>AD2008/(AG2008*2)</f>
        <v>0</v>
      </c>
      <c r="AI2008" s="91">
        <f>IF(AG2008=1,AG2008/$AG$2013,"No aplica")</f>
        <v>0.2</v>
      </c>
      <c r="AJ2008" s="91">
        <f>AF2008*AI2008</f>
        <v>0</v>
      </c>
      <c r="AK2008" s="91">
        <f>AJ2008*$AE$23</f>
        <v>0</v>
      </c>
    </row>
    <row r="2009" spans="1:37" ht="25.4" customHeight="1" thickTop="1" thickBot="1" x14ac:dyDescent="0.3">
      <c r="A2009" s="320" t="s">
        <v>1456</v>
      </c>
      <c r="B2009" s="320"/>
      <c r="C2009" s="320"/>
      <c r="D2009" s="320"/>
      <c r="E2009" s="320"/>
      <c r="F2009" s="320"/>
      <c r="G2009" s="320"/>
      <c r="H2009" s="320"/>
      <c r="I2009" s="320"/>
      <c r="J2009" s="320"/>
      <c r="K2009" s="320"/>
      <c r="L2009" s="320"/>
      <c r="M2009" s="320"/>
      <c r="N2009" s="320"/>
      <c r="O2009" s="320"/>
      <c r="P2009" s="320"/>
      <c r="Q2009" s="320"/>
      <c r="R2009" s="320"/>
      <c r="S2009" s="320"/>
      <c r="T2009" s="320"/>
      <c r="U2009" s="320"/>
      <c r="V2009" s="320"/>
      <c r="W2009" s="320"/>
      <c r="X2009" s="320"/>
      <c r="Y2009" s="320"/>
      <c r="Z2009" s="320"/>
      <c r="AA2009" s="320"/>
      <c r="AB2009" s="320"/>
      <c r="AC2009" s="320"/>
      <c r="AD2009" s="88">
        <f>'Art. 121'!Q1923</f>
        <v>0</v>
      </c>
      <c r="AE2009" s="89">
        <f>IF(AG2009=1,AK2009,AG2009)</f>
        <v>0</v>
      </c>
      <c r="AF2009">
        <f>AD2009/2</f>
        <v>0</v>
      </c>
      <c r="AG2009" s="86">
        <f>IF(AND(AF2009&gt;=0,AF2009&lt;=1),1,"No aplica")</f>
        <v>1</v>
      </c>
      <c r="AH2009" s="90">
        <f>AD2009/(AG2009*2)</f>
        <v>0</v>
      </c>
      <c r="AI2009" s="91">
        <f>IF(AG2009=1,AG2009/$AG$2013,"No aplica")</f>
        <v>0.2</v>
      </c>
      <c r="AJ2009" s="91">
        <f>AF2009*AI2009</f>
        <v>0</v>
      </c>
      <c r="AK2009" s="91">
        <f>AJ2009*$AE$23</f>
        <v>0</v>
      </c>
    </row>
    <row r="2010" spans="1:37" ht="25.4" customHeight="1" thickTop="1" thickBot="1" x14ac:dyDescent="0.3">
      <c r="A2010" s="320" t="s">
        <v>1458</v>
      </c>
      <c r="B2010" s="320"/>
      <c r="C2010" s="320"/>
      <c r="D2010" s="320"/>
      <c r="E2010" s="320"/>
      <c r="F2010" s="320"/>
      <c r="G2010" s="320"/>
      <c r="H2010" s="320"/>
      <c r="I2010" s="320"/>
      <c r="J2010" s="320"/>
      <c r="K2010" s="320"/>
      <c r="L2010" s="320"/>
      <c r="M2010" s="320"/>
      <c r="N2010" s="320"/>
      <c r="O2010" s="320"/>
      <c r="P2010" s="320"/>
      <c r="Q2010" s="320"/>
      <c r="R2010" s="320"/>
      <c r="S2010" s="320"/>
      <c r="T2010" s="320"/>
      <c r="U2010" s="320"/>
      <c r="V2010" s="320"/>
      <c r="W2010" s="320"/>
      <c r="X2010" s="320"/>
      <c r="Y2010" s="320"/>
      <c r="Z2010" s="320"/>
      <c r="AA2010" s="320"/>
      <c r="AB2010" s="320"/>
      <c r="AC2010" s="320"/>
      <c r="AD2010" s="88">
        <f>'Art. 121'!Q1924</f>
        <v>0</v>
      </c>
      <c r="AE2010" s="89">
        <f>IF(AG2010=1,AK2010,AG2010)</f>
        <v>0</v>
      </c>
      <c r="AF2010">
        <f>AD2010/2</f>
        <v>0</v>
      </c>
      <c r="AG2010" s="86">
        <f>IF(AND(AF2010&gt;=0,AF2010&lt;=1),1,"No aplica")</f>
        <v>1</v>
      </c>
      <c r="AH2010" s="90">
        <f>AD2010/(AG2010*2)</f>
        <v>0</v>
      </c>
      <c r="AI2010" s="91">
        <f>IF(AG2010=1,AG2010/$AG$2013,"No aplica")</f>
        <v>0.2</v>
      </c>
      <c r="AJ2010" s="91">
        <f>AF2010*AI2010</f>
        <v>0</v>
      </c>
      <c r="AK2010" s="91">
        <f>AJ2010*$AE$23</f>
        <v>0</v>
      </c>
    </row>
    <row r="2011" spans="1:37" ht="25.4" customHeight="1" thickTop="1" thickBot="1" x14ac:dyDescent="0.3">
      <c r="A2011" s="320" t="s">
        <v>1460</v>
      </c>
      <c r="B2011" s="320"/>
      <c r="C2011" s="320"/>
      <c r="D2011" s="320"/>
      <c r="E2011" s="320"/>
      <c r="F2011" s="320"/>
      <c r="G2011" s="320"/>
      <c r="H2011" s="320"/>
      <c r="I2011" s="320"/>
      <c r="J2011" s="320"/>
      <c r="K2011" s="320"/>
      <c r="L2011" s="320"/>
      <c r="M2011" s="320"/>
      <c r="N2011" s="320"/>
      <c r="O2011" s="320"/>
      <c r="P2011" s="320"/>
      <c r="Q2011" s="320"/>
      <c r="R2011" s="320"/>
      <c r="S2011" s="320"/>
      <c r="T2011" s="320"/>
      <c r="U2011" s="320"/>
      <c r="V2011" s="320"/>
      <c r="W2011" s="320"/>
      <c r="X2011" s="320"/>
      <c r="Y2011" s="320"/>
      <c r="Z2011" s="320"/>
      <c r="AA2011" s="320"/>
      <c r="AB2011" s="320"/>
      <c r="AC2011" s="320"/>
      <c r="AD2011" s="88">
        <f>'Art. 121'!Q1925</f>
        <v>0</v>
      </c>
      <c r="AE2011" s="89">
        <f>IF(AG2011=1,AK2011,AG2011)</f>
        <v>0</v>
      </c>
      <c r="AF2011">
        <f>AD2011/2</f>
        <v>0</v>
      </c>
      <c r="AG2011" s="86">
        <f>IF(AND(AF2011&gt;=0,AF2011&lt;=1),1,"No aplica")</f>
        <v>1</v>
      </c>
      <c r="AH2011" s="90">
        <f>AD2011/(AG2011*2)</f>
        <v>0</v>
      </c>
      <c r="AI2011" s="91">
        <f>IF(AG2011=1,AG2011/$AG$2013,"No aplica")</f>
        <v>0.2</v>
      </c>
      <c r="AJ2011" s="91">
        <f>AF2011*AI2011</f>
        <v>0</v>
      </c>
      <c r="AK2011" s="91">
        <f>AJ2011*$AE$23</f>
        <v>0</v>
      </c>
    </row>
    <row r="2012" spans="1:37" ht="25.4" customHeight="1" thickTop="1" thickBot="1" x14ac:dyDescent="0.3">
      <c r="A2012" s="320" t="s">
        <v>2221</v>
      </c>
      <c r="B2012" s="320"/>
      <c r="C2012" s="320"/>
      <c r="D2012" s="320"/>
      <c r="E2012" s="320"/>
      <c r="F2012" s="320"/>
      <c r="G2012" s="320"/>
      <c r="H2012" s="320"/>
      <c r="I2012" s="320"/>
      <c r="J2012" s="320"/>
      <c r="K2012" s="320"/>
      <c r="L2012" s="320"/>
      <c r="M2012" s="320"/>
      <c r="N2012" s="320"/>
      <c r="O2012" s="320"/>
      <c r="P2012" s="320"/>
      <c r="Q2012" s="320"/>
      <c r="R2012" s="320"/>
      <c r="S2012" s="320"/>
      <c r="T2012" s="320"/>
      <c r="U2012" s="320"/>
      <c r="V2012" s="320"/>
      <c r="W2012" s="320"/>
      <c r="X2012" s="320"/>
      <c r="Y2012" s="320"/>
      <c r="Z2012" s="320"/>
      <c r="AA2012" s="320"/>
      <c r="AB2012" s="320"/>
      <c r="AC2012" s="320"/>
      <c r="AD2012" s="88">
        <f>'Art. 121'!Q1926</f>
        <v>0</v>
      </c>
      <c r="AE2012" s="89">
        <f>IF(AG2012=1,AK2012,AG2012)</f>
        <v>0</v>
      </c>
      <c r="AF2012">
        <f>AD2012/2</f>
        <v>0</v>
      </c>
      <c r="AG2012" s="86">
        <f>IF(AND(AF2012&gt;=0,AF2012&lt;=1),1,"No aplica")</f>
        <v>1</v>
      </c>
      <c r="AH2012" s="90">
        <f>AD2012/(AG2012*2)</f>
        <v>0</v>
      </c>
      <c r="AI2012" s="91">
        <f>IF(AG2012=1,AG2012/$AG$2013,"No aplica")</f>
        <v>0.2</v>
      </c>
      <c r="AJ2012" s="91">
        <f>AF2012*AI2012</f>
        <v>0</v>
      </c>
      <c r="AK2012" s="91">
        <f>AJ2012*$AE$23</f>
        <v>0</v>
      </c>
    </row>
    <row r="2013" spans="1:37" ht="25.4" customHeight="1" thickTop="1" x14ac:dyDescent="0.25">
      <c r="A2013" s="289" t="s">
        <v>2731</v>
      </c>
      <c r="B2013" s="289"/>
      <c r="C2013" s="289"/>
      <c r="D2013" s="289"/>
      <c r="E2013" s="289"/>
      <c r="F2013" s="289"/>
      <c r="G2013" s="289"/>
      <c r="H2013" s="289"/>
      <c r="I2013" s="289"/>
      <c r="J2013" s="289"/>
      <c r="K2013" s="289"/>
      <c r="L2013" s="289"/>
      <c r="M2013" s="289"/>
      <c r="N2013" s="289"/>
      <c r="O2013" s="289"/>
      <c r="P2013" s="289"/>
      <c r="Q2013" s="289"/>
      <c r="R2013" s="289"/>
      <c r="S2013" s="289"/>
      <c r="T2013" s="289"/>
      <c r="U2013" s="289"/>
      <c r="V2013" s="289"/>
      <c r="W2013" s="289"/>
      <c r="X2013" s="289"/>
      <c r="Y2013" s="289"/>
      <c r="Z2013" s="289"/>
      <c r="AA2013" s="289"/>
      <c r="AB2013" s="289"/>
      <c r="AC2013" s="289"/>
      <c r="AD2013" s="289"/>
      <c r="AE2013" s="89">
        <f>SUM(AE2006:AE2012)</f>
        <v>0</v>
      </c>
      <c r="AF2013" s="59"/>
      <c r="AG2013" s="92">
        <f>SUM(AG2008:AG2012)</f>
        <v>5</v>
      </c>
      <c r="AH2013" s="93"/>
      <c r="AI2013" s="94"/>
      <c r="AJ2013" s="94"/>
      <c r="AK2013" s="94"/>
    </row>
    <row r="2014" spans="1:37" ht="25.4" customHeight="1" x14ac:dyDescent="0.25">
      <c r="A2014" s="290" t="s">
        <v>2732</v>
      </c>
      <c r="B2014" s="290"/>
      <c r="C2014" s="290"/>
      <c r="D2014" s="290"/>
      <c r="E2014" s="290"/>
      <c r="F2014" s="290"/>
      <c r="G2014" s="290"/>
      <c r="H2014" s="290"/>
      <c r="I2014" s="290"/>
      <c r="J2014" s="290"/>
      <c r="K2014" s="290"/>
      <c r="L2014" s="290"/>
      <c r="M2014" s="290"/>
      <c r="N2014" s="290"/>
      <c r="O2014" s="290"/>
      <c r="P2014" s="290"/>
      <c r="Q2014" s="290"/>
      <c r="R2014" s="290"/>
      <c r="S2014" s="290"/>
      <c r="T2014" s="290"/>
      <c r="U2014" s="290"/>
      <c r="V2014" s="290"/>
      <c r="W2014" s="290"/>
      <c r="X2014" s="290"/>
      <c r="Y2014" s="290"/>
      <c r="Z2014" s="290"/>
      <c r="AA2014" s="290"/>
      <c r="AB2014" s="290"/>
      <c r="AC2014" s="290"/>
      <c r="AD2014" s="290"/>
      <c r="AE2014" s="89">
        <f>AE2013/$AE$23*100</f>
        <v>0</v>
      </c>
      <c r="AF2014" s="59"/>
      <c r="AG2014" s="92"/>
      <c r="AH2014" s="93"/>
      <c r="AI2014" s="94"/>
      <c r="AJ2014" s="94"/>
      <c r="AK2014" s="94"/>
    </row>
    <row r="2015" spans="1:37" ht="25.4" customHeight="1" x14ac:dyDescent="0.25">
      <c r="A2015" s="100"/>
      <c r="B2015" s="100"/>
      <c r="C2015" s="100"/>
      <c r="D2015" s="100"/>
      <c r="E2015" s="100"/>
      <c r="F2015" s="100"/>
      <c r="G2015" s="100"/>
      <c r="H2015" s="100"/>
      <c r="I2015" s="100"/>
      <c r="J2015" s="100"/>
      <c r="K2015" s="100"/>
      <c r="L2015" s="100"/>
      <c r="M2015" s="100"/>
      <c r="N2015" s="100"/>
      <c r="O2015" s="100"/>
      <c r="P2015" s="100"/>
      <c r="Q2015" s="95"/>
      <c r="R2015" s="100"/>
      <c r="S2015" s="100"/>
      <c r="T2015" s="100"/>
      <c r="U2015" s="100"/>
      <c r="V2015" s="100"/>
      <c r="W2015" s="100"/>
      <c r="X2015" s="100"/>
      <c r="Y2015" s="100"/>
      <c r="Z2015" s="100"/>
      <c r="AA2015" s="100"/>
      <c r="AB2015" s="100"/>
      <c r="AC2015" s="100"/>
      <c r="AD2015" s="96"/>
      <c r="AE2015" s="96"/>
    </row>
    <row r="2016" spans="1:37" ht="25.4" customHeight="1" x14ac:dyDescent="0.25">
      <c r="A2016" s="100"/>
      <c r="B2016" s="100"/>
      <c r="C2016" s="100"/>
      <c r="D2016" s="100"/>
      <c r="E2016" s="100"/>
      <c r="F2016" s="100"/>
      <c r="G2016" s="100"/>
      <c r="H2016" s="100"/>
      <c r="I2016" s="100"/>
      <c r="J2016" s="100"/>
      <c r="K2016" s="100"/>
      <c r="L2016" s="100"/>
      <c r="M2016" s="100"/>
      <c r="N2016" s="100"/>
      <c r="O2016" s="100"/>
      <c r="P2016" s="100"/>
      <c r="Q2016" s="95"/>
      <c r="R2016" s="100"/>
      <c r="S2016" s="100"/>
      <c r="T2016" s="100"/>
      <c r="U2016" s="100"/>
      <c r="V2016" s="100"/>
      <c r="W2016" s="100"/>
      <c r="X2016" s="100"/>
      <c r="Y2016" s="100"/>
      <c r="Z2016" s="100"/>
      <c r="AA2016" s="100"/>
      <c r="AB2016" s="100"/>
      <c r="AC2016" s="100"/>
      <c r="AD2016" s="96"/>
      <c r="AE2016" s="96"/>
    </row>
    <row r="2017" spans="1:37" ht="25.4" customHeight="1" x14ac:dyDescent="0.25">
      <c r="A2017" s="337" t="s">
        <v>2733</v>
      </c>
      <c r="B2017" s="337"/>
      <c r="C2017" s="337"/>
      <c r="D2017" s="337"/>
      <c r="E2017" s="337"/>
      <c r="F2017" s="337"/>
      <c r="G2017" s="337"/>
      <c r="H2017" s="337"/>
      <c r="I2017" s="337"/>
      <c r="J2017" s="337"/>
      <c r="K2017" s="337"/>
      <c r="L2017" s="337"/>
      <c r="M2017" s="337"/>
      <c r="N2017" s="337"/>
      <c r="O2017" s="337"/>
      <c r="P2017" s="337"/>
      <c r="Q2017" s="337"/>
      <c r="R2017" s="337"/>
      <c r="S2017" s="337"/>
      <c r="T2017" s="337"/>
      <c r="U2017" s="337"/>
      <c r="V2017" s="337"/>
      <c r="W2017" s="337"/>
      <c r="X2017" s="337"/>
      <c r="Y2017" s="337"/>
      <c r="Z2017" s="337"/>
      <c r="AA2017" s="337"/>
      <c r="AB2017" s="337"/>
      <c r="AC2017" s="337"/>
      <c r="AD2017" s="82"/>
      <c r="AE2017" s="82"/>
    </row>
    <row r="2018" spans="1:37" ht="25.4" customHeight="1" x14ac:dyDescent="0.25">
      <c r="A2018" s="101"/>
      <c r="B2018" s="102"/>
      <c r="C2018" s="102"/>
      <c r="D2018" s="102"/>
      <c r="E2018" s="102"/>
      <c r="F2018" s="102"/>
      <c r="G2018" s="102"/>
      <c r="H2018" s="102"/>
      <c r="I2018" s="102"/>
      <c r="J2018" s="102"/>
      <c r="K2018" s="102"/>
      <c r="L2018" s="102"/>
      <c r="M2018" s="102"/>
      <c r="N2018" s="102"/>
      <c r="O2018" s="102"/>
      <c r="P2018" s="102"/>
      <c r="Q2018" s="103"/>
      <c r="R2018" s="102"/>
      <c r="S2018" s="102"/>
      <c r="T2018" s="102"/>
      <c r="U2018" s="102"/>
      <c r="V2018" s="102"/>
      <c r="W2018" s="102"/>
      <c r="X2018" s="102"/>
      <c r="Y2018" s="102"/>
      <c r="Z2018" s="102"/>
      <c r="AA2018" s="102"/>
      <c r="AB2018" s="102"/>
      <c r="AC2018" s="102"/>
      <c r="AD2018" s="83"/>
      <c r="AE2018" s="83"/>
    </row>
    <row r="2019" spans="1:37" ht="25.4" customHeight="1" thickBot="1" x14ac:dyDescent="0.3">
      <c r="A2019" s="70"/>
      <c r="B2019" s="70"/>
      <c r="C2019" s="70"/>
      <c r="D2019" s="70"/>
      <c r="E2019" s="70"/>
      <c r="F2019" s="70"/>
      <c r="G2019" s="70"/>
      <c r="H2019" s="70"/>
      <c r="I2019" s="70"/>
      <c r="J2019" s="70"/>
      <c r="K2019" s="70"/>
      <c r="L2019" s="70"/>
      <c r="M2019" s="70"/>
      <c r="N2019" s="70"/>
      <c r="O2019" s="70"/>
      <c r="P2019" s="70"/>
      <c r="Q2019" s="95"/>
      <c r="R2019" s="70"/>
      <c r="S2019" s="70"/>
      <c r="T2019" s="70"/>
      <c r="U2019" s="70"/>
      <c r="V2019" s="70"/>
      <c r="W2019" s="70"/>
      <c r="X2019" s="70"/>
      <c r="Y2019" s="70"/>
      <c r="Z2019" s="70"/>
      <c r="AA2019" s="70"/>
      <c r="AB2019" s="70"/>
      <c r="AC2019" s="70"/>
      <c r="AD2019" s="96"/>
      <c r="AE2019" s="96"/>
    </row>
    <row r="2020" spans="1:37" ht="25.4" customHeight="1" thickTop="1" thickBot="1" x14ac:dyDescent="0.3">
      <c r="A2020" s="292" t="s">
        <v>44</v>
      </c>
      <c r="B2020" s="292"/>
      <c r="C2020" s="292"/>
      <c r="D2020" s="292"/>
      <c r="E2020" s="292"/>
      <c r="F2020" s="292"/>
      <c r="G2020" s="292"/>
      <c r="H2020" s="292"/>
      <c r="I2020" s="292"/>
      <c r="J2020" s="292"/>
      <c r="K2020" s="292"/>
      <c r="L2020" s="292"/>
      <c r="M2020" s="292"/>
      <c r="N2020" s="292"/>
      <c r="O2020" s="292"/>
      <c r="P2020" s="292"/>
      <c r="Q2020" s="292"/>
      <c r="R2020" s="292"/>
      <c r="S2020" s="292"/>
      <c r="T2020" s="292"/>
      <c r="U2020" s="292"/>
      <c r="V2020" s="292"/>
      <c r="W2020" s="292"/>
      <c r="X2020" s="292"/>
      <c r="Y2020" s="292"/>
      <c r="Z2020" s="292"/>
      <c r="AA2020" s="292"/>
      <c r="AB2020" s="292"/>
      <c r="AC2020" s="292"/>
      <c r="AD2020" s="63" t="s">
        <v>65</v>
      </c>
      <c r="AE2020" s="211" t="s">
        <v>9</v>
      </c>
      <c r="AF2020" s="86" t="s">
        <v>330</v>
      </c>
      <c r="AG2020" s="86" t="s">
        <v>331</v>
      </c>
      <c r="AH2020" s="86" t="s">
        <v>332</v>
      </c>
      <c r="AI2020" s="87" t="s">
        <v>333</v>
      </c>
      <c r="AJ2020" s="86"/>
      <c r="AK2020" s="87" t="s">
        <v>334</v>
      </c>
    </row>
    <row r="2021" spans="1:37" ht="25.4" customHeight="1" thickTop="1" thickBot="1" x14ac:dyDescent="0.3">
      <c r="A2021" s="320" t="s">
        <v>1332</v>
      </c>
      <c r="B2021" s="320"/>
      <c r="C2021" s="320"/>
      <c r="D2021" s="320"/>
      <c r="E2021" s="320"/>
      <c r="F2021" s="320"/>
      <c r="G2021" s="320"/>
      <c r="H2021" s="320"/>
      <c r="I2021" s="320"/>
      <c r="J2021" s="320"/>
      <c r="K2021" s="320"/>
      <c r="L2021" s="320"/>
      <c r="M2021" s="320"/>
      <c r="N2021" s="320"/>
      <c r="O2021" s="320"/>
      <c r="P2021" s="320"/>
      <c r="Q2021" s="320"/>
      <c r="R2021" s="320"/>
      <c r="S2021" s="320"/>
      <c r="T2021" s="320"/>
      <c r="U2021" s="320"/>
      <c r="V2021" s="320"/>
      <c r="W2021" s="320"/>
      <c r="X2021" s="320"/>
      <c r="Y2021" s="320"/>
      <c r="Z2021" s="320"/>
      <c r="AA2021" s="320"/>
      <c r="AB2021" s="320"/>
      <c r="AC2021" s="320"/>
      <c r="AD2021" s="88">
        <f>'Art. 121'!Q1935</f>
        <v>0</v>
      </c>
      <c r="AE2021" s="89">
        <f t="shared" ref="AE2021:AE2027" si="348">IF(AG2021=1,AK2021,AG2021)</f>
        <v>0</v>
      </c>
      <c r="AF2021">
        <f t="shared" ref="AF2021:AF2027" si="349">AD2021/2</f>
        <v>0</v>
      </c>
      <c r="AG2021" s="86">
        <f t="shared" ref="AG2021:AG2027" si="350">IF(AND(AF2021&gt;=0,AF2021&lt;=1),1,"No aplica")</f>
        <v>1</v>
      </c>
      <c r="AH2021" s="90">
        <f t="shared" ref="AH2021:AH2027" si="351">AD2021/(AG2021*2)</f>
        <v>0</v>
      </c>
      <c r="AI2021" s="91">
        <f t="shared" ref="AI2021:AI2027" si="352">IF(AG2021=1,AG2021/$AG$2028,"No aplica")</f>
        <v>0.14285714285714285</v>
      </c>
      <c r="AJ2021" s="91">
        <f t="shared" ref="AJ2021:AJ2027" si="353">AF2021*AI2021</f>
        <v>0</v>
      </c>
      <c r="AK2021" s="91">
        <f t="shared" ref="AK2021:AK2027" si="354">AJ2021*$AE$23</f>
        <v>0</v>
      </c>
    </row>
    <row r="2022" spans="1:37" ht="25.4" customHeight="1" thickTop="1" thickBot="1" x14ac:dyDescent="0.3">
      <c r="A2022" s="320" t="s">
        <v>1334</v>
      </c>
      <c r="B2022" s="320"/>
      <c r="C2022" s="320"/>
      <c r="D2022" s="320"/>
      <c r="E2022" s="320"/>
      <c r="F2022" s="320"/>
      <c r="G2022" s="320"/>
      <c r="H2022" s="320"/>
      <c r="I2022" s="320"/>
      <c r="J2022" s="320"/>
      <c r="K2022" s="320"/>
      <c r="L2022" s="320"/>
      <c r="M2022" s="320"/>
      <c r="N2022" s="320"/>
      <c r="O2022" s="320"/>
      <c r="P2022" s="320"/>
      <c r="Q2022" s="320"/>
      <c r="R2022" s="320"/>
      <c r="S2022" s="320"/>
      <c r="T2022" s="320"/>
      <c r="U2022" s="320"/>
      <c r="V2022" s="320"/>
      <c r="W2022" s="320"/>
      <c r="X2022" s="320"/>
      <c r="Y2022" s="320"/>
      <c r="Z2022" s="320"/>
      <c r="AA2022" s="320"/>
      <c r="AB2022" s="320"/>
      <c r="AC2022" s="320"/>
      <c r="AD2022" s="88">
        <f>'Art. 121'!Q1936</f>
        <v>0</v>
      </c>
      <c r="AE2022" s="89">
        <f t="shared" si="348"/>
        <v>0</v>
      </c>
      <c r="AF2022">
        <f t="shared" si="349"/>
        <v>0</v>
      </c>
      <c r="AG2022" s="86">
        <f t="shared" si="350"/>
        <v>1</v>
      </c>
      <c r="AH2022" s="90">
        <f t="shared" si="351"/>
        <v>0</v>
      </c>
      <c r="AI2022" s="91">
        <f t="shared" si="352"/>
        <v>0.14285714285714285</v>
      </c>
      <c r="AJ2022" s="91">
        <f t="shared" si="353"/>
        <v>0</v>
      </c>
      <c r="AK2022" s="91">
        <f t="shared" si="354"/>
        <v>0</v>
      </c>
    </row>
    <row r="2023" spans="1:37" ht="25.4" customHeight="1" thickTop="1" thickBot="1" x14ac:dyDescent="0.3">
      <c r="A2023" s="320" t="s">
        <v>2225</v>
      </c>
      <c r="B2023" s="320"/>
      <c r="C2023" s="320"/>
      <c r="D2023" s="320"/>
      <c r="E2023" s="320"/>
      <c r="F2023" s="320"/>
      <c r="G2023" s="320"/>
      <c r="H2023" s="320"/>
      <c r="I2023" s="320"/>
      <c r="J2023" s="320"/>
      <c r="K2023" s="320"/>
      <c r="L2023" s="320"/>
      <c r="M2023" s="320"/>
      <c r="N2023" s="320"/>
      <c r="O2023" s="320"/>
      <c r="P2023" s="320"/>
      <c r="Q2023" s="320"/>
      <c r="R2023" s="320"/>
      <c r="S2023" s="320"/>
      <c r="T2023" s="320"/>
      <c r="U2023" s="320"/>
      <c r="V2023" s="320"/>
      <c r="W2023" s="320"/>
      <c r="X2023" s="320"/>
      <c r="Y2023" s="320"/>
      <c r="Z2023" s="320"/>
      <c r="AA2023" s="320"/>
      <c r="AB2023" s="320"/>
      <c r="AC2023" s="320"/>
      <c r="AD2023" s="88">
        <f>'Art. 121'!Q1937</f>
        <v>0</v>
      </c>
      <c r="AE2023" s="89">
        <f t="shared" si="348"/>
        <v>0</v>
      </c>
      <c r="AF2023">
        <f t="shared" si="349"/>
        <v>0</v>
      </c>
      <c r="AG2023" s="86">
        <f t="shared" si="350"/>
        <v>1</v>
      </c>
      <c r="AH2023" s="90">
        <f t="shared" si="351"/>
        <v>0</v>
      </c>
      <c r="AI2023" s="91">
        <f t="shared" si="352"/>
        <v>0.14285714285714285</v>
      </c>
      <c r="AJ2023" s="91">
        <f t="shared" si="353"/>
        <v>0</v>
      </c>
      <c r="AK2023" s="91">
        <f t="shared" si="354"/>
        <v>0</v>
      </c>
    </row>
    <row r="2024" spans="1:37" ht="25.4" customHeight="1" thickTop="1" thickBot="1" x14ac:dyDescent="0.3">
      <c r="A2024" s="320" t="s">
        <v>2227</v>
      </c>
      <c r="B2024" s="320"/>
      <c r="C2024" s="320"/>
      <c r="D2024" s="320"/>
      <c r="E2024" s="320"/>
      <c r="F2024" s="320"/>
      <c r="G2024" s="320"/>
      <c r="H2024" s="320"/>
      <c r="I2024" s="320"/>
      <c r="J2024" s="320"/>
      <c r="K2024" s="320"/>
      <c r="L2024" s="320"/>
      <c r="M2024" s="320"/>
      <c r="N2024" s="320"/>
      <c r="O2024" s="320"/>
      <c r="P2024" s="320"/>
      <c r="Q2024" s="320"/>
      <c r="R2024" s="320"/>
      <c r="S2024" s="320"/>
      <c r="T2024" s="320"/>
      <c r="U2024" s="320"/>
      <c r="V2024" s="320"/>
      <c r="W2024" s="320"/>
      <c r="X2024" s="320"/>
      <c r="Y2024" s="320"/>
      <c r="Z2024" s="320"/>
      <c r="AA2024" s="320"/>
      <c r="AB2024" s="320"/>
      <c r="AC2024" s="320"/>
      <c r="AD2024" s="88">
        <f>'Art. 121'!Q1938</f>
        <v>0</v>
      </c>
      <c r="AE2024" s="89">
        <f t="shared" si="348"/>
        <v>0</v>
      </c>
      <c r="AF2024">
        <f t="shared" si="349"/>
        <v>0</v>
      </c>
      <c r="AG2024" s="86">
        <f t="shared" si="350"/>
        <v>1</v>
      </c>
      <c r="AH2024" s="90">
        <f t="shared" si="351"/>
        <v>0</v>
      </c>
      <c r="AI2024" s="91">
        <f t="shared" si="352"/>
        <v>0.14285714285714285</v>
      </c>
      <c r="AJ2024" s="91">
        <f t="shared" si="353"/>
        <v>0</v>
      </c>
      <c r="AK2024" s="91">
        <f t="shared" si="354"/>
        <v>0</v>
      </c>
    </row>
    <row r="2025" spans="1:37" ht="25.4" customHeight="1" thickTop="1" thickBot="1" x14ac:dyDescent="0.3">
      <c r="A2025" s="321" t="s">
        <v>2229</v>
      </c>
      <c r="B2025" s="321"/>
      <c r="C2025" s="321"/>
      <c r="D2025" s="321"/>
      <c r="E2025" s="321"/>
      <c r="F2025" s="321"/>
      <c r="G2025" s="321"/>
      <c r="H2025" s="321"/>
      <c r="I2025" s="321"/>
      <c r="J2025" s="321"/>
      <c r="K2025" s="321"/>
      <c r="L2025" s="321"/>
      <c r="M2025" s="321"/>
      <c r="N2025" s="321"/>
      <c r="O2025" s="321"/>
      <c r="P2025" s="321"/>
      <c r="Q2025" s="321"/>
      <c r="R2025" s="321"/>
      <c r="S2025" s="321"/>
      <c r="T2025" s="321"/>
      <c r="U2025" s="321"/>
      <c r="V2025" s="321"/>
      <c r="W2025" s="321"/>
      <c r="X2025" s="321"/>
      <c r="Y2025" s="321"/>
      <c r="Z2025" s="321"/>
      <c r="AA2025" s="321"/>
      <c r="AB2025" s="321"/>
      <c r="AC2025" s="321"/>
      <c r="AD2025" s="88">
        <f>'Art. 121'!Q1939</f>
        <v>0</v>
      </c>
      <c r="AE2025" s="89">
        <f t="shared" si="348"/>
        <v>0</v>
      </c>
      <c r="AF2025">
        <f t="shared" si="349"/>
        <v>0</v>
      </c>
      <c r="AG2025" s="86">
        <f t="shared" si="350"/>
        <v>1</v>
      </c>
      <c r="AH2025" s="90">
        <f t="shared" si="351"/>
        <v>0</v>
      </c>
      <c r="AI2025" s="91">
        <f t="shared" si="352"/>
        <v>0.14285714285714285</v>
      </c>
      <c r="AJ2025" s="91">
        <f t="shared" si="353"/>
        <v>0</v>
      </c>
      <c r="AK2025" s="91">
        <f t="shared" si="354"/>
        <v>0</v>
      </c>
    </row>
    <row r="2026" spans="1:37" ht="25.4" customHeight="1" thickTop="1" thickBot="1" x14ac:dyDescent="0.3">
      <c r="A2026" s="321" t="s">
        <v>2231</v>
      </c>
      <c r="B2026" s="321"/>
      <c r="C2026" s="321"/>
      <c r="D2026" s="321"/>
      <c r="E2026" s="321"/>
      <c r="F2026" s="321"/>
      <c r="G2026" s="321"/>
      <c r="H2026" s="321"/>
      <c r="I2026" s="321"/>
      <c r="J2026" s="321"/>
      <c r="K2026" s="321"/>
      <c r="L2026" s="321"/>
      <c r="M2026" s="321"/>
      <c r="N2026" s="321"/>
      <c r="O2026" s="321"/>
      <c r="P2026" s="321"/>
      <c r="Q2026" s="321"/>
      <c r="R2026" s="321"/>
      <c r="S2026" s="321"/>
      <c r="T2026" s="321"/>
      <c r="U2026" s="321"/>
      <c r="V2026" s="321"/>
      <c r="W2026" s="321"/>
      <c r="X2026" s="321"/>
      <c r="Y2026" s="321"/>
      <c r="Z2026" s="321"/>
      <c r="AA2026" s="321"/>
      <c r="AB2026" s="321"/>
      <c r="AC2026" s="321"/>
      <c r="AD2026" s="88">
        <f>'Art. 121'!Q1940</f>
        <v>0</v>
      </c>
      <c r="AE2026" s="89">
        <f t="shared" si="348"/>
        <v>0</v>
      </c>
      <c r="AF2026">
        <f t="shared" si="349"/>
        <v>0</v>
      </c>
      <c r="AG2026" s="86">
        <f t="shared" si="350"/>
        <v>1</v>
      </c>
      <c r="AH2026" s="90">
        <f t="shared" si="351"/>
        <v>0</v>
      </c>
      <c r="AI2026" s="91">
        <f t="shared" si="352"/>
        <v>0.14285714285714285</v>
      </c>
      <c r="AJ2026" s="91">
        <f t="shared" si="353"/>
        <v>0</v>
      </c>
      <c r="AK2026" s="91">
        <f t="shared" si="354"/>
        <v>0</v>
      </c>
    </row>
    <row r="2027" spans="1:37" ht="25.4" customHeight="1" thickTop="1" thickBot="1" x14ac:dyDescent="0.3">
      <c r="A2027" s="320" t="s">
        <v>2233</v>
      </c>
      <c r="B2027" s="320"/>
      <c r="C2027" s="320"/>
      <c r="D2027" s="320"/>
      <c r="E2027" s="320"/>
      <c r="F2027" s="320"/>
      <c r="G2027" s="320"/>
      <c r="H2027" s="320"/>
      <c r="I2027" s="320"/>
      <c r="J2027" s="320"/>
      <c r="K2027" s="320"/>
      <c r="L2027" s="320"/>
      <c r="M2027" s="320"/>
      <c r="N2027" s="320"/>
      <c r="O2027" s="320"/>
      <c r="P2027" s="320"/>
      <c r="Q2027" s="320"/>
      <c r="R2027" s="320"/>
      <c r="S2027" s="320"/>
      <c r="T2027" s="320"/>
      <c r="U2027" s="320"/>
      <c r="V2027" s="320"/>
      <c r="W2027" s="320"/>
      <c r="X2027" s="320"/>
      <c r="Y2027" s="320"/>
      <c r="Z2027" s="320"/>
      <c r="AA2027" s="320"/>
      <c r="AB2027" s="320"/>
      <c r="AC2027" s="320"/>
      <c r="AD2027" s="88">
        <f>'Art. 121'!Q1941</f>
        <v>0</v>
      </c>
      <c r="AE2027" s="89">
        <f t="shared" si="348"/>
        <v>0</v>
      </c>
      <c r="AF2027">
        <f t="shared" si="349"/>
        <v>0</v>
      </c>
      <c r="AG2027" s="86">
        <f t="shared" si="350"/>
        <v>1</v>
      </c>
      <c r="AH2027" s="90">
        <f t="shared" si="351"/>
        <v>0</v>
      </c>
      <c r="AI2027" s="91">
        <f t="shared" si="352"/>
        <v>0.14285714285714285</v>
      </c>
      <c r="AJ2027" s="91">
        <f t="shared" si="353"/>
        <v>0</v>
      </c>
      <c r="AK2027" s="91">
        <f t="shared" si="354"/>
        <v>0</v>
      </c>
    </row>
    <row r="2028" spans="1:37" ht="25.4" customHeight="1" thickTop="1" x14ac:dyDescent="0.25">
      <c r="A2028" s="289" t="s">
        <v>2734</v>
      </c>
      <c r="B2028" s="289"/>
      <c r="C2028" s="289"/>
      <c r="D2028" s="289"/>
      <c r="E2028" s="289"/>
      <c r="F2028" s="289"/>
      <c r="G2028" s="289"/>
      <c r="H2028" s="289"/>
      <c r="I2028" s="289"/>
      <c r="J2028" s="289"/>
      <c r="K2028" s="289"/>
      <c r="L2028" s="289"/>
      <c r="M2028" s="289"/>
      <c r="N2028" s="289"/>
      <c r="O2028" s="289"/>
      <c r="P2028" s="289"/>
      <c r="Q2028" s="289"/>
      <c r="R2028" s="289"/>
      <c r="S2028" s="289"/>
      <c r="T2028" s="289"/>
      <c r="U2028" s="289"/>
      <c r="V2028" s="289"/>
      <c r="W2028" s="289"/>
      <c r="X2028" s="289"/>
      <c r="Y2028" s="289"/>
      <c r="Z2028" s="289"/>
      <c r="AA2028" s="289"/>
      <c r="AB2028" s="289"/>
      <c r="AC2028" s="289"/>
      <c r="AD2028" s="289"/>
      <c r="AE2028" s="89">
        <f>SUM(AE2021:AE2027)</f>
        <v>0</v>
      </c>
      <c r="AF2028" s="59"/>
      <c r="AG2028" s="92">
        <f>SUM(AG2021:AG2027)</f>
        <v>7</v>
      </c>
      <c r="AH2028" s="93"/>
      <c r="AI2028" s="94"/>
      <c r="AJ2028" s="94"/>
      <c r="AK2028" s="94"/>
    </row>
    <row r="2029" spans="1:37" ht="25.4" customHeight="1" x14ac:dyDescent="0.25">
      <c r="A2029" s="290" t="s">
        <v>2735</v>
      </c>
      <c r="B2029" s="290"/>
      <c r="C2029" s="290"/>
      <c r="D2029" s="290"/>
      <c r="E2029" s="290"/>
      <c r="F2029" s="290"/>
      <c r="G2029" s="290"/>
      <c r="H2029" s="290"/>
      <c r="I2029" s="290"/>
      <c r="J2029" s="290"/>
      <c r="K2029" s="290"/>
      <c r="L2029" s="290"/>
      <c r="M2029" s="290"/>
      <c r="N2029" s="290"/>
      <c r="O2029" s="290"/>
      <c r="P2029" s="290"/>
      <c r="Q2029" s="290"/>
      <c r="R2029" s="290"/>
      <c r="S2029" s="290"/>
      <c r="T2029" s="290"/>
      <c r="U2029" s="290"/>
      <c r="V2029" s="290"/>
      <c r="W2029" s="290"/>
      <c r="X2029" s="290"/>
      <c r="Y2029" s="290"/>
      <c r="Z2029" s="290"/>
      <c r="AA2029" s="290"/>
      <c r="AB2029" s="290"/>
      <c r="AC2029" s="290"/>
      <c r="AD2029" s="290"/>
      <c r="AE2029" s="89">
        <f>AE2028/$AE$23*100</f>
        <v>0</v>
      </c>
      <c r="AF2029" s="59"/>
      <c r="AG2029" s="92"/>
      <c r="AH2029" s="93"/>
      <c r="AI2029" s="94"/>
      <c r="AJ2029" s="94"/>
      <c r="AK2029" s="94"/>
    </row>
    <row r="2030" spans="1:37" ht="25.4" customHeight="1" thickBot="1" x14ac:dyDescent="0.3">
      <c r="A2030" s="70"/>
      <c r="B2030" s="70"/>
      <c r="C2030" s="70"/>
      <c r="D2030" s="70"/>
      <c r="E2030" s="70"/>
      <c r="F2030" s="70"/>
      <c r="G2030" s="70"/>
      <c r="H2030" s="70"/>
      <c r="I2030" s="70"/>
      <c r="J2030" s="70"/>
      <c r="K2030" s="70"/>
      <c r="L2030" s="70"/>
      <c r="M2030" s="70"/>
      <c r="N2030" s="70"/>
      <c r="O2030" s="70"/>
      <c r="P2030" s="70"/>
      <c r="Q2030" s="95"/>
      <c r="R2030" s="70"/>
      <c r="S2030" s="70"/>
      <c r="T2030" s="70"/>
      <c r="U2030" s="70"/>
      <c r="V2030" s="70"/>
      <c r="W2030" s="70"/>
      <c r="X2030" s="70"/>
      <c r="Y2030" s="70"/>
      <c r="Z2030" s="70"/>
      <c r="AA2030" s="70"/>
      <c r="AB2030" s="70"/>
      <c r="AC2030" s="70"/>
      <c r="AD2030" s="96"/>
      <c r="AE2030" s="96"/>
    </row>
    <row r="2031" spans="1:37" ht="25.4" customHeight="1" thickTop="1" thickBot="1" x14ac:dyDescent="0.3">
      <c r="A2031" s="291" t="s">
        <v>124</v>
      </c>
      <c r="B2031" s="291"/>
      <c r="C2031" s="291"/>
      <c r="D2031" s="291"/>
      <c r="E2031" s="291"/>
      <c r="F2031" s="291"/>
      <c r="G2031" s="291"/>
      <c r="H2031" s="291"/>
      <c r="I2031" s="291"/>
      <c r="J2031" s="291"/>
      <c r="K2031" s="291"/>
      <c r="L2031" s="291"/>
      <c r="M2031" s="291"/>
      <c r="N2031" s="291"/>
      <c r="O2031" s="291"/>
      <c r="P2031" s="291"/>
      <c r="Q2031" s="291"/>
      <c r="R2031" s="291"/>
      <c r="S2031" s="291"/>
      <c r="T2031" s="291"/>
      <c r="U2031" s="291"/>
      <c r="V2031" s="291"/>
      <c r="W2031" s="291"/>
      <c r="X2031" s="291"/>
      <c r="Y2031" s="291"/>
      <c r="Z2031" s="291"/>
      <c r="AA2031" s="291"/>
      <c r="AB2031" s="291"/>
      <c r="AC2031" s="291"/>
      <c r="AD2031" s="104" t="s">
        <v>65</v>
      </c>
      <c r="AE2031" s="105" t="s">
        <v>9</v>
      </c>
      <c r="AF2031" s="86" t="s">
        <v>330</v>
      </c>
      <c r="AG2031" s="86" t="s">
        <v>331</v>
      </c>
      <c r="AH2031" s="86" t="s">
        <v>332</v>
      </c>
      <c r="AI2031" s="87" t="s">
        <v>333</v>
      </c>
      <c r="AJ2031" s="86"/>
      <c r="AK2031" s="87" t="s">
        <v>334</v>
      </c>
    </row>
    <row r="2032" spans="1:37" ht="25.4" customHeight="1" thickTop="1" thickBot="1" x14ac:dyDescent="0.3">
      <c r="A2032" s="320" t="s">
        <v>2235</v>
      </c>
      <c r="B2032" s="320"/>
      <c r="C2032" s="320"/>
      <c r="D2032" s="320"/>
      <c r="E2032" s="320"/>
      <c r="F2032" s="320"/>
      <c r="G2032" s="320"/>
      <c r="H2032" s="320"/>
      <c r="I2032" s="320"/>
      <c r="J2032" s="320"/>
      <c r="K2032" s="320"/>
      <c r="L2032" s="320"/>
      <c r="M2032" s="320"/>
      <c r="N2032" s="320"/>
      <c r="O2032" s="320"/>
      <c r="P2032" s="320"/>
      <c r="Q2032" s="320"/>
      <c r="R2032" s="320"/>
      <c r="S2032" s="320"/>
      <c r="T2032" s="320"/>
      <c r="U2032" s="320"/>
      <c r="V2032" s="320"/>
      <c r="W2032" s="320"/>
      <c r="X2032" s="320"/>
      <c r="Y2032" s="320"/>
      <c r="Z2032" s="320"/>
      <c r="AA2032" s="320"/>
      <c r="AB2032" s="320"/>
      <c r="AC2032" s="320"/>
      <c r="AD2032" s="88">
        <f>'Art. 121'!Q1944</f>
        <v>0</v>
      </c>
      <c r="AE2032" s="89">
        <f>IF(AG2032=1,AK2032,AG2032)</f>
        <v>0</v>
      </c>
      <c r="AF2032">
        <f>AD2032/2</f>
        <v>0</v>
      </c>
      <c r="AG2032" s="86">
        <f>IF(AND(AF2032&gt;=0,AF2032&lt;=1),1,"No aplica")</f>
        <v>1</v>
      </c>
      <c r="AH2032" s="90">
        <f>AD2032/(AG2032*2)</f>
        <v>0</v>
      </c>
      <c r="AI2032" s="91">
        <f>IF(AG2032=1,AG2032/$AG$2037,"No aplica")</f>
        <v>0.2</v>
      </c>
      <c r="AJ2032" s="91">
        <f>AF2032*AI2032</f>
        <v>0</v>
      </c>
      <c r="AK2032" s="91">
        <f>AJ2032*$AE$23</f>
        <v>0</v>
      </c>
    </row>
    <row r="2033" spans="1:37" ht="25.4" customHeight="1" thickTop="1" thickBot="1" x14ac:dyDescent="0.3">
      <c r="A2033" s="320" t="s">
        <v>2237</v>
      </c>
      <c r="B2033" s="320"/>
      <c r="C2033" s="320"/>
      <c r="D2033" s="320"/>
      <c r="E2033" s="320"/>
      <c r="F2033" s="320"/>
      <c r="G2033" s="320"/>
      <c r="H2033" s="320"/>
      <c r="I2033" s="320"/>
      <c r="J2033" s="320"/>
      <c r="K2033" s="320"/>
      <c r="L2033" s="320"/>
      <c r="M2033" s="320"/>
      <c r="N2033" s="320"/>
      <c r="O2033" s="320"/>
      <c r="P2033" s="320"/>
      <c r="Q2033" s="320"/>
      <c r="R2033" s="320"/>
      <c r="S2033" s="320"/>
      <c r="T2033" s="320"/>
      <c r="U2033" s="320"/>
      <c r="V2033" s="320"/>
      <c r="W2033" s="320"/>
      <c r="X2033" s="320"/>
      <c r="Y2033" s="320"/>
      <c r="Z2033" s="320"/>
      <c r="AA2033" s="320"/>
      <c r="AB2033" s="320"/>
      <c r="AC2033" s="320"/>
      <c r="AD2033" s="88">
        <f>'Art. 121'!Q1945</f>
        <v>0</v>
      </c>
      <c r="AE2033" s="89">
        <f>IF(AG2033=1,AK2033,AG2033)</f>
        <v>0</v>
      </c>
      <c r="AF2033">
        <f>AD2033/2</f>
        <v>0</v>
      </c>
      <c r="AG2033" s="86">
        <f>IF(AND(AF2033&gt;=0,AF2033&lt;=1),1,"No aplica")</f>
        <v>1</v>
      </c>
      <c r="AH2033" s="90">
        <f>AD2033/(AG2033*2)</f>
        <v>0</v>
      </c>
      <c r="AI2033" s="91">
        <f>IF(AG2033=1,AG2033/$AG$2037,"No aplica")</f>
        <v>0.2</v>
      </c>
      <c r="AJ2033" s="91">
        <f>AF2033*AI2033</f>
        <v>0</v>
      </c>
      <c r="AK2033" s="91">
        <f>AJ2033*$AE$23</f>
        <v>0</v>
      </c>
    </row>
    <row r="2034" spans="1:37" ht="25.4" customHeight="1" thickTop="1" thickBot="1" x14ac:dyDescent="0.3">
      <c r="A2034" s="320" t="s">
        <v>2239</v>
      </c>
      <c r="B2034" s="320"/>
      <c r="C2034" s="320"/>
      <c r="D2034" s="320"/>
      <c r="E2034" s="320"/>
      <c r="F2034" s="320"/>
      <c r="G2034" s="320"/>
      <c r="H2034" s="320"/>
      <c r="I2034" s="320"/>
      <c r="J2034" s="320"/>
      <c r="K2034" s="320"/>
      <c r="L2034" s="320"/>
      <c r="M2034" s="320"/>
      <c r="N2034" s="320"/>
      <c r="O2034" s="320"/>
      <c r="P2034" s="320"/>
      <c r="Q2034" s="320"/>
      <c r="R2034" s="320"/>
      <c r="S2034" s="320"/>
      <c r="T2034" s="320"/>
      <c r="U2034" s="320"/>
      <c r="V2034" s="320"/>
      <c r="W2034" s="320"/>
      <c r="X2034" s="320"/>
      <c r="Y2034" s="320"/>
      <c r="Z2034" s="320"/>
      <c r="AA2034" s="320"/>
      <c r="AB2034" s="320"/>
      <c r="AC2034" s="320"/>
      <c r="AD2034" s="88">
        <f>'Art. 121'!Q1946</f>
        <v>0</v>
      </c>
      <c r="AE2034" s="89">
        <f>IF(AG2034=1,AK2034,AG2034)</f>
        <v>0</v>
      </c>
      <c r="AF2034">
        <f>AD2034/2</f>
        <v>0</v>
      </c>
      <c r="AG2034" s="86">
        <f>IF(AND(AF2034&gt;=0,AF2034&lt;=1),1,"No aplica")</f>
        <v>1</v>
      </c>
      <c r="AH2034" s="90">
        <f>AD2034/(AG2034*2)</f>
        <v>0</v>
      </c>
      <c r="AI2034" s="91">
        <f>IF(AG2034=1,AG2034/$AG$2037,"No aplica")</f>
        <v>0.2</v>
      </c>
      <c r="AJ2034" s="91">
        <f>AF2034*AI2034</f>
        <v>0</v>
      </c>
      <c r="AK2034" s="91">
        <f>AJ2034*$AE$23</f>
        <v>0</v>
      </c>
    </row>
    <row r="2035" spans="1:37" ht="25.4" customHeight="1" thickTop="1" thickBot="1" x14ac:dyDescent="0.3">
      <c r="A2035" s="320" t="s">
        <v>2241</v>
      </c>
      <c r="B2035" s="320"/>
      <c r="C2035" s="320"/>
      <c r="D2035" s="320"/>
      <c r="E2035" s="320"/>
      <c r="F2035" s="320"/>
      <c r="G2035" s="320"/>
      <c r="H2035" s="320"/>
      <c r="I2035" s="320"/>
      <c r="J2035" s="320"/>
      <c r="K2035" s="320"/>
      <c r="L2035" s="320"/>
      <c r="M2035" s="320"/>
      <c r="N2035" s="320"/>
      <c r="O2035" s="320"/>
      <c r="P2035" s="320"/>
      <c r="Q2035" s="320"/>
      <c r="R2035" s="320"/>
      <c r="S2035" s="320"/>
      <c r="T2035" s="320"/>
      <c r="U2035" s="320"/>
      <c r="V2035" s="320"/>
      <c r="W2035" s="320"/>
      <c r="X2035" s="320"/>
      <c r="Y2035" s="320"/>
      <c r="Z2035" s="320"/>
      <c r="AA2035" s="320"/>
      <c r="AB2035" s="320"/>
      <c r="AC2035" s="320"/>
      <c r="AD2035" s="88">
        <f>'Art. 121'!Q1947</f>
        <v>0</v>
      </c>
      <c r="AE2035" s="89">
        <f>IF(AG2035=1,AK2035,AG2035)</f>
        <v>0</v>
      </c>
      <c r="AF2035">
        <f>AD2035/2</f>
        <v>0</v>
      </c>
      <c r="AG2035" s="86">
        <f>IF(AND(AF2035&gt;=0,AF2035&lt;=1),1,"No aplica")</f>
        <v>1</v>
      </c>
      <c r="AH2035" s="90">
        <f>AD2035/(AG2035*2)</f>
        <v>0</v>
      </c>
      <c r="AI2035" s="91">
        <f>IF(AG2035=1,AG2035/$AG$2037,"No aplica")</f>
        <v>0.2</v>
      </c>
      <c r="AJ2035" s="91">
        <f>AF2035*AI2035</f>
        <v>0</v>
      </c>
      <c r="AK2035" s="91">
        <f>AJ2035*$AE$23</f>
        <v>0</v>
      </c>
    </row>
    <row r="2036" spans="1:37" ht="25.4" customHeight="1" thickTop="1" thickBot="1" x14ac:dyDescent="0.3">
      <c r="A2036" s="320" t="s">
        <v>2243</v>
      </c>
      <c r="B2036" s="320"/>
      <c r="C2036" s="320"/>
      <c r="D2036" s="320"/>
      <c r="E2036" s="320"/>
      <c r="F2036" s="320"/>
      <c r="G2036" s="320"/>
      <c r="H2036" s="320"/>
      <c r="I2036" s="320"/>
      <c r="J2036" s="320"/>
      <c r="K2036" s="320"/>
      <c r="L2036" s="320"/>
      <c r="M2036" s="320"/>
      <c r="N2036" s="320"/>
      <c r="O2036" s="320"/>
      <c r="P2036" s="320"/>
      <c r="Q2036" s="320"/>
      <c r="R2036" s="320"/>
      <c r="S2036" s="320"/>
      <c r="T2036" s="320"/>
      <c r="U2036" s="320"/>
      <c r="V2036" s="320"/>
      <c r="W2036" s="320"/>
      <c r="X2036" s="320"/>
      <c r="Y2036" s="320"/>
      <c r="Z2036" s="320"/>
      <c r="AA2036" s="320"/>
      <c r="AB2036" s="320"/>
      <c r="AC2036" s="320"/>
      <c r="AD2036" s="88">
        <f>'Art. 121'!Q1948</f>
        <v>0</v>
      </c>
      <c r="AE2036" s="89">
        <f>IF(AG2036=1,AK2036,AG2036)</f>
        <v>0</v>
      </c>
      <c r="AF2036">
        <f>AD2036/2</f>
        <v>0</v>
      </c>
      <c r="AG2036" s="86">
        <f>IF(AND(AF2036&gt;=0,AF2036&lt;=1),1,"No aplica")</f>
        <v>1</v>
      </c>
      <c r="AH2036" s="90">
        <f>AD2036/(AG2036*2)</f>
        <v>0</v>
      </c>
      <c r="AI2036" s="91">
        <f>IF(AG2036=1,AG2036/$AG$2037,"No aplica")</f>
        <v>0.2</v>
      </c>
      <c r="AJ2036" s="91">
        <f>AF2036*AI2036</f>
        <v>0</v>
      </c>
      <c r="AK2036" s="91">
        <f>AJ2036*$AE$23</f>
        <v>0</v>
      </c>
    </row>
    <row r="2037" spans="1:37" ht="25.4" customHeight="1" thickTop="1" x14ac:dyDescent="0.25">
      <c r="A2037" s="289" t="s">
        <v>2736</v>
      </c>
      <c r="B2037" s="289"/>
      <c r="C2037" s="289"/>
      <c r="D2037" s="289"/>
      <c r="E2037" s="289"/>
      <c r="F2037" s="289"/>
      <c r="G2037" s="289"/>
      <c r="H2037" s="289"/>
      <c r="I2037" s="289"/>
      <c r="J2037" s="289"/>
      <c r="K2037" s="289"/>
      <c r="L2037" s="289"/>
      <c r="M2037" s="289"/>
      <c r="N2037" s="289"/>
      <c r="O2037" s="289"/>
      <c r="P2037" s="289"/>
      <c r="Q2037" s="289"/>
      <c r="R2037" s="289"/>
      <c r="S2037" s="289"/>
      <c r="T2037" s="289"/>
      <c r="U2037" s="289"/>
      <c r="V2037" s="289"/>
      <c r="W2037" s="289"/>
      <c r="X2037" s="289"/>
      <c r="Y2037" s="289"/>
      <c r="Z2037" s="289"/>
      <c r="AA2037" s="289"/>
      <c r="AB2037" s="289"/>
      <c r="AC2037" s="289"/>
      <c r="AD2037" s="289"/>
      <c r="AE2037" s="89">
        <f>SUM(AE2030:AE2036)</f>
        <v>0</v>
      </c>
      <c r="AF2037" s="59"/>
      <c r="AG2037" s="92">
        <f>SUM(AG2032:AG2036)</f>
        <v>5</v>
      </c>
      <c r="AH2037" s="93"/>
      <c r="AI2037" s="94"/>
      <c r="AJ2037" s="94"/>
      <c r="AK2037" s="94"/>
    </row>
    <row r="2038" spans="1:37" ht="25.4" customHeight="1" x14ac:dyDescent="0.25">
      <c r="A2038" s="290" t="s">
        <v>2737</v>
      </c>
      <c r="B2038" s="290"/>
      <c r="C2038" s="290"/>
      <c r="D2038" s="290"/>
      <c r="E2038" s="290"/>
      <c r="F2038" s="290"/>
      <c r="G2038" s="290"/>
      <c r="H2038" s="290"/>
      <c r="I2038" s="290"/>
      <c r="J2038" s="290"/>
      <c r="K2038" s="290"/>
      <c r="L2038" s="290"/>
      <c r="M2038" s="290"/>
      <c r="N2038" s="290"/>
      <c r="O2038" s="290"/>
      <c r="P2038" s="290"/>
      <c r="Q2038" s="290"/>
      <c r="R2038" s="290"/>
      <c r="S2038" s="290"/>
      <c r="T2038" s="290"/>
      <c r="U2038" s="290"/>
      <c r="V2038" s="290"/>
      <c r="W2038" s="290"/>
      <c r="X2038" s="290"/>
      <c r="Y2038" s="290"/>
      <c r="Z2038" s="290"/>
      <c r="AA2038" s="290"/>
      <c r="AB2038" s="290"/>
      <c r="AC2038" s="290"/>
      <c r="AD2038" s="290"/>
      <c r="AE2038" s="89">
        <f>AE2037/$AE$23*100</f>
        <v>0</v>
      </c>
      <c r="AF2038" s="59"/>
      <c r="AG2038" s="92"/>
      <c r="AH2038" s="93"/>
      <c r="AI2038" s="94"/>
      <c r="AJ2038" s="94"/>
      <c r="AK2038" s="94"/>
    </row>
    <row r="2039" spans="1:37" ht="25.4" customHeight="1" x14ac:dyDescent="0.25">
      <c r="A2039" s="100"/>
      <c r="B2039" s="100"/>
      <c r="C2039" s="100"/>
      <c r="D2039" s="100"/>
      <c r="E2039" s="100"/>
      <c r="F2039" s="100"/>
      <c r="G2039" s="100"/>
      <c r="H2039" s="100"/>
      <c r="I2039" s="100"/>
      <c r="J2039" s="100"/>
      <c r="K2039" s="100"/>
      <c r="L2039" s="100"/>
      <c r="M2039" s="100"/>
      <c r="N2039" s="100"/>
      <c r="O2039" s="100"/>
      <c r="P2039" s="100"/>
      <c r="Q2039" s="95"/>
      <c r="R2039" s="100"/>
      <c r="S2039" s="100"/>
      <c r="T2039" s="100"/>
      <c r="U2039" s="100"/>
      <c r="V2039" s="100"/>
      <c r="W2039" s="100"/>
      <c r="X2039" s="100"/>
      <c r="Y2039" s="100"/>
      <c r="Z2039" s="100"/>
      <c r="AA2039" s="100"/>
      <c r="AB2039" s="100"/>
      <c r="AC2039" s="100"/>
      <c r="AD2039" s="96"/>
      <c r="AE2039" s="96"/>
    </row>
    <row r="2040" spans="1:37" ht="25.4" customHeight="1" x14ac:dyDescent="0.25">
      <c r="A2040" s="100"/>
      <c r="B2040" s="100"/>
      <c r="C2040" s="100"/>
      <c r="D2040" s="100"/>
      <c r="E2040" s="100"/>
      <c r="F2040" s="100"/>
      <c r="G2040" s="100"/>
      <c r="H2040" s="100"/>
      <c r="I2040" s="100"/>
      <c r="J2040" s="100"/>
      <c r="K2040" s="100"/>
      <c r="L2040" s="100"/>
      <c r="M2040" s="100"/>
      <c r="N2040" s="100"/>
      <c r="O2040" s="100"/>
      <c r="P2040" s="100"/>
      <c r="Q2040" s="95"/>
      <c r="R2040" s="100"/>
      <c r="S2040" s="100"/>
      <c r="T2040" s="100"/>
      <c r="U2040" s="100"/>
      <c r="V2040" s="100"/>
      <c r="W2040" s="100"/>
      <c r="X2040" s="100"/>
      <c r="Y2040" s="100"/>
      <c r="Z2040" s="100"/>
      <c r="AA2040" s="100"/>
      <c r="AB2040" s="100"/>
      <c r="AC2040" s="100"/>
      <c r="AD2040" s="96"/>
      <c r="AE2040" s="96"/>
    </row>
    <row r="2041" spans="1:37" ht="25.4" customHeight="1" x14ac:dyDescent="0.25">
      <c r="A2041" s="337" t="s">
        <v>2244</v>
      </c>
      <c r="B2041" s="337"/>
      <c r="C2041" s="337"/>
      <c r="D2041" s="337"/>
      <c r="E2041" s="337"/>
      <c r="F2041" s="337"/>
      <c r="G2041" s="337"/>
      <c r="H2041" s="337"/>
      <c r="I2041" s="337"/>
      <c r="J2041" s="337"/>
      <c r="K2041" s="337"/>
      <c r="L2041" s="337"/>
      <c r="M2041" s="337"/>
      <c r="N2041" s="337"/>
      <c r="O2041" s="337"/>
      <c r="P2041" s="337"/>
      <c r="Q2041" s="337"/>
      <c r="R2041" s="337"/>
      <c r="S2041" s="337"/>
      <c r="T2041" s="337"/>
      <c r="U2041" s="337"/>
      <c r="V2041" s="337"/>
      <c r="W2041" s="337"/>
      <c r="X2041" s="337"/>
      <c r="Y2041" s="337"/>
      <c r="Z2041" s="337"/>
      <c r="AA2041" s="337"/>
      <c r="AB2041" s="337"/>
      <c r="AC2041" s="337"/>
      <c r="AD2041" s="82"/>
      <c r="AE2041" s="82"/>
    </row>
    <row r="2042" spans="1:37" ht="25.4" customHeight="1" x14ac:dyDescent="0.25">
      <c r="A2042" s="101"/>
      <c r="B2042" s="102"/>
      <c r="C2042" s="102"/>
      <c r="D2042" s="102"/>
      <c r="E2042" s="102"/>
      <c r="F2042" s="102"/>
      <c r="G2042" s="102"/>
      <c r="H2042" s="102"/>
      <c r="I2042" s="102"/>
      <c r="J2042" s="102"/>
      <c r="K2042" s="102"/>
      <c r="L2042" s="102"/>
      <c r="M2042" s="102"/>
      <c r="N2042" s="102"/>
      <c r="O2042" s="102"/>
      <c r="P2042" s="102"/>
      <c r="Q2042" s="103"/>
      <c r="R2042" s="102"/>
      <c r="S2042" s="102"/>
      <c r="T2042" s="102"/>
      <c r="U2042" s="102"/>
      <c r="V2042" s="102"/>
      <c r="W2042" s="102"/>
      <c r="X2042" s="102"/>
      <c r="Y2042" s="102"/>
      <c r="Z2042" s="102"/>
      <c r="AA2042" s="102"/>
      <c r="AB2042" s="102"/>
      <c r="AC2042" s="102"/>
      <c r="AD2042" s="83"/>
      <c r="AE2042" s="83"/>
    </row>
    <row r="2043" spans="1:37" ht="25.4" customHeight="1" thickBot="1" x14ac:dyDescent="0.3">
      <c r="A2043" s="70"/>
      <c r="B2043" s="70"/>
      <c r="C2043" s="70"/>
      <c r="D2043" s="70"/>
      <c r="E2043" s="70"/>
      <c r="F2043" s="70"/>
      <c r="G2043" s="70"/>
      <c r="H2043" s="70"/>
      <c r="I2043" s="70"/>
      <c r="J2043" s="70"/>
      <c r="K2043" s="70"/>
      <c r="L2043" s="70"/>
      <c r="M2043" s="70"/>
      <c r="N2043" s="70"/>
      <c r="O2043" s="70"/>
      <c r="P2043" s="70"/>
      <c r="Q2043" s="95"/>
      <c r="R2043" s="70"/>
      <c r="S2043" s="70"/>
      <c r="T2043" s="70"/>
      <c r="U2043" s="70"/>
      <c r="V2043" s="70"/>
      <c r="W2043" s="70"/>
      <c r="X2043" s="70"/>
      <c r="Y2043" s="70"/>
      <c r="Z2043" s="70"/>
      <c r="AA2043" s="70"/>
      <c r="AB2043" s="70"/>
      <c r="AC2043" s="70"/>
      <c r="AD2043" s="96"/>
      <c r="AE2043" s="96"/>
    </row>
    <row r="2044" spans="1:37" ht="25.4" customHeight="1" thickTop="1" thickBot="1" x14ac:dyDescent="0.3">
      <c r="A2044" s="292" t="s">
        <v>44</v>
      </c>
      <c r="B2044" s="292"/>
      <c r="C2044" s="292"/>
      <c r="D2044" s="292"/>
      <c r="E2044" s="292"/>
      <c r="F2044" s="292"/>
      <c r="G2044" s="292"/>
      <c r="H2044" s="292"/>
      <c r="I2044" s="292"/>
      <c r="J2044" s="292"/>
      <c r="K2044" s="292"/>
      <c r="L2044" s="292"/>
      <c r="M2044" s="292"/>
      <c r="N2044" s="292"/>
      <c r="O2044" s="292"/>
      <c r="P2044" s="292"/>
      <c r="Q2044" s="292"/>
      <c r="R2044" s="292"/>
      <c r="S2044" s="292"/>
      <c r="T2044" s="292"/>
      <c r="U2044" s="292"/>
      <c r="V2044" s="292"/>
      <c r="W2044" s="292"/>
      <c r="X2044" s="292"/>
      <c r="Y2044" s="292"/>
      <c r="Z2044" s="292"/>
      <c r="AA2044" s="292"/>
      <c r="AB2044" s="292"/>
      <c r="AC2044" s="292"/>
      <c r="AD2044" s="63" t="s">
        <v>65</v>
      </c>
      <c r="AE2044" s="211" t="s">
        <v>9</v>
      </c>
      <c r="AF2044" s="86" t="s">
        <v>330</v>
      </c>
      <c r="AG2044" s="86" t="s">
        <v>331</v>
      </c>
      <c r="AH2044" s="86" t="s">
        <v>332</v>
      </c>
      <c r="AI2044" s="87" t="s">
        <v>333</v>
      </c>
      <c r="AJ2044" s="86"/>
      <c r="AK2044" s="87" t="s">
        <v>334</v>
      </c>
    </row>
    <row r="2045" spans="1:37" ht="25.4" customHeight="1" thickTop="1" thickBot="1" x14ac:dyDescent="0.3">
      <c r="A2045" s="320" t="s">
        <v>1332</v>
      </c>
      <c r="B2045" s="320"/>
      <c r="C2045" s="320"/>
      <c r="D2045" s="320"/>
      <c r="E2045" s="320"/>
      <c r="F2045" s="320"/>
      <c r="G2045" s="320"/>
      <c r="H2045" s="320"/>
      <c r="I2045" s="320"/>
      <c r="J2045" s="320"/>
      <c r="K2045" s="320"/>
      <c r="L2045" s="320"/>
      <c r="M2045" s="320"/>
      <c r="N2045" s="320"/>
      <c r="O2045" s="320"/>
      <c r="P2045" s="320"/>
      <c r="Q2045" s="320"/>
      <c r="R2045" s="320"/>
      <c r="S2045" s="320"/>
      <c r="T2045" s="320"/>
      <c r="U2045" s="320"/>
      <c r="V2045" s="320"/>
      <c r="W2045" s="320"/>
      <c r="X2045" s="320"/>
      <c r="Y2045" s="320"/>
      <c r="Z2045" s="320"/>
      <c r="AA2045" s="320"/>
      <c r="AB2045" s="320"/>
      <c r="AC2045" s="320"/>
      <c r="AD2045" s="88">
        <f>'Art. 121'!Q1957</f>
        <v>0</v>
      </c>
      <c r="AE2045" s="89">
        <f t="shared" ref="AE2045:AE2060" si="355">IF(AG2045=1,AK2045,AG2045)</f>
        <v>0</v>
      </c>
      <c r="AF2045">
        <f t="shared" ref="AF2045:AF2060" si="356">AD2045/2</f>
        <v>0</v>
      </c>
      <c r="AG2045" s="86">
        <f t="shared" ref="AG2045:AG2060" si="357">IF(AND(AF2045&gt;=0,AF2045&lt;=1),1,"No aplica")</f>
        <v>1</v>
      </c>
      <c r="AH2045" s="90">
        <f t="shared" ref="AH2045:AH2060" si="358">AD2045/(AG2045*2)</f>
        <v>0</v>
      </c>
      <c r="AI2045" s="91">
        <f t="shared" ref="AI2045:AI2060" si="359">IF(AG2045=1,AG2045/$AG$2061,"No aplica")</f>
        <v>6.25E-2</v>
      </c>
      <c r="AJ2045" s="91">
        <f t="shared" ref="AJ2045:AJ2060" si="360">AF2045*AI2045</f>
        <v>0</v>
      </c>
      <c r="AK2045" s="91">
        <f t="shared" ref="AK2045:AK2060" si="361">AJ2045*$AE$23</f>
        <v>0</v>
      </c>
    </row>
    <row r="2046" spans="1:37" ht="25.4" customHeight="1" thickTop="1" thickBot="1" x14ac:dyDescent="0.3">
      <c r="A2046" s="320" t="s">
        <v>1334</v>
      </c>
      <c r="B2046" s="320"/>
      <c r="C2046" s="320"/>
      <c r="D2046" s="320"/>
      <c r="E2046" s="320"/>
      <c r="F2046" s="320"/>
      <c r="G2046" s="320"/>
      <c r="H2046" s="320"/>
      <c r="I2046" s="320"/>
      <c r="J2046" s="320"/>
      <c r="K2046" s="320"/>
      <c r="L2046" s="320"/>
      <c r="M2046" s="320"/>
      <c r="N2046" s="320"/>
      <c r="O2046" s="320"/>
      <c r="P2046" s="320"/>
      <c r="Q2046" s="320"/>
      <c r="R2046" s="320"/>
      <c r="S2046" s="320"/>
      <c r="T2046" s="320"/>
      <c r="U2046" s="320"/>
      <c r="V2046" s="320"/>
      <c r="W2046" s="320"/>
      <c r="X2046" s="320"/>
      <c r="Y2046" s="320"/>
      <c r="Z2046" s="320"/>
      <c r="AA2046" s="320"/>
      <c r="AB2046" s="320"/>
      <c r="AC2046" s="320"/>
      <c r="AD2046" s="88">
        <f>'Art. 121'!Q1958</f>
        <v>0</v>
      </c>
      <c r="AE2046" s="89">
        <f t="shared" si="355"/>
        <v>0</v>
      </c>
      <c r="AF2046">
        <f t="shared" si="356"/>
        <v>0</v>
      </c>
      <c r="AG2046" s="86">
        <f t="shared" si="357"/>
        <v>1</v>
      </c>
      <c r="AH2046" s="90">
        <f t="shared" si="358"/>
        <v>0</v>
      </c>
      <c r="AI2046" s="91">
        <f t="shared" si="359"/>
        <v>6.25E-2</v>
      </c>
      <c r="AJ2046" s="91">
        <f t="shared" si="360"/>
        <v>0</v>
      </c>
      <c r="AK2046" s="91">
        <f t="shared" si="361"/>
        <v>0</v>
      </c>
    </row>
    <row r="2047" spans="1:37" ht="25.4" customHeight="1" thickTop="1" thickBot="1" x14ac:dyDescent="0.3">
      <c r="A2047" s="320" t="s">
        <v>2247</v>
      </c>
      <c r="B2047" s="320"/>
      <c r="C2047" s="320"/>
      <c r="D2047" s="320"/>
      <c r="E2047" s="320"/>
      <c r="F2047" s="320"/>
      <c r="G2047" s="320"/>
      <c r="H2047" s="320"/>
      <c r="I2047" s="320"/>
      <c r="J2047" s="320"/>
      <c r="K2047" s="320"/>
      <c r="L2047" s="320"/>
      <c r="M2047" s="320"/>
      <c r="N2047" s="320"/>
      <c r="O2047" s="320"/>
      <c r="P2047" s="320"/>
      <c r="Q2047" s="320"/>
      <c r="R2047" s="320"/>
      <c r="S2047" s="320"/>
      <c r="T2047" s="320"/>
      <c r="U2047" s="320"/>
      <c r="V2047" s="320"/>
      <c r="W2047" s="320"/>
      <c r="X2047" s="320"/>
      <c r="Y2047" s="320"/>
      <c r="Z2047" s="320"/>
      <c r="AA2047" s="320"/>
      <c r="AB2047" s="320"/>
      <c r="AC2047" s="320"/>
      <c r="AD2047" s="88">
        <f>'Art. 121'!Q1959</f>
        <v>0</v>
      </c>
      <c r="AE2047" s="89">
        <f t="shared" si="355"/>
        <v>0</v>
      </c>
      <c r="AF2047">
        <f t="shared" si="356"/>
        <v>0</v>
      </c>
      <c r="AG2047" s="86">
        <f t="shared" si="357"/>
        <v>1</v>
      </c>
      <c r="AH2047" s="90">
        <f t="shared" si="358"/>
        <v>0</v>
      </c>
      <c r="AI2047" s="91">
        <f t="shared" si="359"/>
        <v>6.25E-2</v>
      </c>
      <c r="AJ2047" s="91">
        <f t="shared" si="360"/>
        <v>0</v>
      </c>
      <c r="AK2047" s="91">
        <f t="shared" si="361"/>
        <v>0</v>
      </c>
    </row>
    <row r="2048" spans="1:37" ht="25.4" customHeight="1" thickTop="1" thickBot="1" x14ac:dyDescent="0.3">
      <c r="A2048" s="320" t="s">
        <v>2249</v>
      </c>
      <c r="B2048" s="320"/>
      <c r="C2048" s="320"/>
      <c r="D2048" s="320"/>
      <c r="E2048" s="320"/>
      <c r="F2048" s="320"/>
      <c r="G2048" s="320"/>
      <c r="H2048" s="320"/>
      <c r="I2048" s="320"/>
      <c r="J2048" s="320"/>
      <c r="K2048" s="320"/>
      <c r="L2048" s="320"/>
      <c r="M2048" s="320"/>
      <c r="N2048" s="320"/>
      <c r="O2048" s="320"/>
      <c r="P2048" s="320"/>
      <c r="Q2048" s="320"/>
      <c r="R2048" s="320"/>
      <c r="S2048" s="320"/>
      <c r="T2048" s="320"/>
      <c r="U2048" s="320"/>
      <c r="V2048" s="320"/>
      <c r="W2048" s="320"/>
      <c r="X2048" s="320"/>
      <c r="Y2048" s="320"/>
      <c r="Z2048" s="320"/>
      <c r="AA2048" s="320"/>
      <c r="AB2048" s="320"/>
      <c r="AC2048" s="320"/>
      <c r="AD2048" s="88">
        <f>'Art. 121'!Q1960</f>
        <v>0</v>
      </c>
      <c r="AE2048" s="89">
        <f t="shared" si="355"/>
        <v>0</v>
      </c>
      <c r="AF2048">
        <f t="shared" si="356"/>
        <v>0</v>
      </c>
      <c r="AG2048" s="86">
        <f t="shared" si="357"/>
        <v>1</v>
      </c>
      <c r="AH2048" s="90">
        <f t="shared" si="358"/>
        <v>0</v>
      </c>
      <c r="AI2048" s="91">
        <f t="shared" si="359"/>
        <v>6.25E-2</v>
      </c>
      <c r="AJ2048" s="91">
        <f t="shared" si="360"/>
        <v>0</v>
      </c>
      <c r="AK2048" s="91">
        <f t="shared" si="361"/>
        <v>0</v>
      </c>
    </row>
    <row r="2049" spans="1:37" ht="25.4" customHeight="1" thickTop="1" thickBot="1" x14ac:dyDescent="0.3">
      <c r="A2049" s="321" t="s">
        <v>2251</v>
      </c>
      <c r="B2049" s="321"/>
      <c r="C2049" s="321"/>
      <c r="D2049" s="321"/>
      <c r="E2049" s="321"/>
      <c r="F2049" s="321"/>
      <c r="G2049" s="321"/>
      <c r="H2049" s="321"/>
      <c r="I2049" s="321"/>
      <c r="J2049" s="321"/>
      <c r="K2049" s="321"/>
      <c r="L2049" s="321"/>
      <c r="M2049" s="321"/>
      <c r="N2049" s="321"/>
      <c r="O2049" s="321"/>
      <c r="P2049" s="321"/>
      <c r="Q2049" s="321"/>
      <c r="R2049" s="321"/>
      <c r="S2049" s="321"/>
      <c r="T2049" s="321"/>
      <c r="U2049" s="321"/>
      <c r="V2049" s="321"/>
      <c r="W2049" s="321"/>
      <c r="X2049" s="321"/>
      <c r="Y2049" s="321"/>
      <c r="Z2049" s="321"/>
      <c r="AA2049" s="321"/>
      <c r="AB2049" s="321"/>
      <c r="AC2049" s="321"/>
      <c r="AD2049" s="88">
        <f>'Art. 121'!Q1961</f>
        <v>0</v>
      </c>
      <c r="AE2049" s="89">
        <f t="shared" si="355"/>
        <v>0</v>
      </c>
      <c r="AF2049">
        <f t="shared" si="356"/>
        <v>0</v>
      </c>
      <c r="AG2049" s="86">
        <f t="shared" si="357"/>
        <v>1</v>
      </c>
      <c r="AH2049" s="90">
        <f t="shared" si="358"/>
        <v>0</v>
      </c>
      <c r="AI2049" s="91">
        <f t="shared" si="359"/>
        <v>6.25E-2</v>
      </c>
      <c r="AJ2049" s="91">
        <f t="shared" si="360"/>
        <v>0</v>
      </c>
      <c r="AK2049" s="91">
        <f t="shared" si="361"/>
        <v>0</v>
      </c>
    </row>
    <row r="2050" spans="1:37" ht="25.4" customHeight="1" thickTop="1" thickBot="1" x14ac:dyDescent="0.3">
      <c r="A2050" s="321" t="s">
        <v>2253</v>
      </c>
      <c r="B2050" s="321"/>
      <c r="C2050" s="321"/>
      <c r="D2050" s="321"/>
      <c r="E2050" s="321"/>
      <c r="F2050" s="321"/>
      <c r="G2050" s="321"/>
      <c r="H2050" s="321"/>
      <c r="I2050" s="321"/>
      <c r="J2050" s="321"/>
      <c r="K2050" s="321"/>
      <c r="L2050" s="321"/>
      <c r="M2050" s="321"/>
      <c r="N2050" s="321"/>
      <c r="O2050" s="321"/>
      <c r="P2050" s="321"/>
      <c r="Q2050" s="321"/>
      <c r="R2050" s="321"/>
      <c r="S2050" s="321"/>
      <c r="T2050" s="321"/>
      <c r="U2050" s="321"/>
      <c r="V2050" s="321"/>
      <c r="W2050" s="321"/>
      <c r="X2050" s="321"/>
      <c r="Y2050" s="321"/>
      <c r="Z2050" s="321"/>
      <c r="AA2050" s="321"/>
      <c r="AB2050" s="321"/>
      <c r="AC2050" s="321"/>
      <c r="AD2050" s="88">
        <f>'Art. 121'!Q1962</f>
        <v>0</v>
      </c>
      <c r="AE2050" s="89">
        <f t="shared" si="355"/>
        <v>0</v>
      </c>
      <c r="AF2050">
        <f t="shared" si="356"/>
        <v>0</v>
      </c>
      <c r="AG2050" s="86">
        <f t="shared" si="357"/>
        <v>1</v>
      </c>
      <c r="AH2050" s="90">
        <f t="shared" si="358"/>
        <v>0</v>
      </c>
      <c r="AI2050" s="91">
        <f t="shared" si="359"/>
        <v>6.25E-2</v>
      </c>
      <c r="AJ2050" s="91">
        <f t="shared" si="360"/>
        <v>0</v>
      </c>
      <c r="AK2050" s="91">
        <f t="shared" si="361"/>
        <v>0</v>
      </c>
    </row>
    <row r="2051" spans="1:37" ht="25.4" customHeight="1" thickTop="1" thickBot="1" x14ac:dyDescent="0.3">
      <c r="A2051" s="320" t="s">
        <v>2255</v>
      </c>
      <c r="B2051" s="320"/>
      <c r="C2051" s="320"/>
      <c r="D2051" s="320"/>
      <c r="E2051" s="320"/>
      <c r="F2051" s="320"/>
      <c r="G2051" s="320"/>
      <c r="H2051" s="320"/>
      <c r="I2051" s="320"/>
      <c r="J2051" s="320"/>
      <c r="K2051" s="320"/>
      <c r="L2051" s="320"/>
      <c r="M2051" s="320"/>
      <c r="N2051" s="320"/>
      <c r="O2051" s="320"/>
      <c r="P2051" s="320"/>
      <c r="Q2051" s="320"/>
      <c r="R2051" s="320"/>
      <c r="S2051" s="320"/>
      <c r="T2051" s="320"/>
      <c r="U2051" s="320"/>
      <c r="V2051" s="320"/>
      <c r="W2051" s="320"/>
      <c r="X2051" s="320"/>
      <c r="Y2051" s="320"/>
      <c r="Z2051" s="320"/>
      <c r="AA2051" s="320"/>
      <c r="AB2051" s="320"/>
      <c r="AC2051" s="320"/>
      <c r="AD2051" s="88">
        <f>'Art. 121'!Q1963</f>
        <v>0</v>
      </c>
      <c r="AE2051" s="89">
        <f t="shared" si="355"/>
        <v>0</v>
      </c>
      <c r="AF2051">
        <f t="shared" si="356"/>
        <v>0</v>
      </c>
      <c r="AG2051" s="86">
        <f t="shared" si="357"/>
        <v>1</v>
      </c>
      <c r="AH2051" s="90">
        <f t="shared" si="358"/>
        <v>0</v>
      </c>
      <c r="AI2051" s="91">
        <f t="shared" si="359"/>
        <v>6.25E-2</v>
      </c>
      <c r="AJ2051" s="91">
        <f t="shared" si="360"/>
        <v>0</v>
      </c>
      <c r="AK2051" s="91">
        <f t="shared" si="361"/>
        <v>0</v>
      </c>
    </row>
    <row r="2052" spans="1:37" ht="25.4" customHeight="1" thickTop="1" thickBot="1" x14ac:dyDescent="0.3">
      <c r="A2052" s="320" t="s">
        <v>2257</v>
      </c>
      <c r="B2052" s="320"/>
      <c r="C2052" s="320"/>
      <c r="D2052" s="320"/>
      <c r="E2052" s="320"/>
      <c r="F2052" s="320"/>
      <c r="G2052" s="320"/>
      <c r="H2052" s="320"/>
      <c r="I2052" s="320"/>
      <c r="J2052" s="320"/>
      <c r="K2052" s="320"/>
      <c r="L2052" s="320"/>
      <c r="M2052" s="320"/>
      <c r="N2052" s="320"/>
      <c r="O2052" s="320"/>
      <c r="P2052" s="320"/>
      <c r="Q2052" s="320"/>
      <c r="R2052" s="320"/>
      <c r="S2052" s="320"/>
      <c r="T2052" s="320"/>
      <c r="U2052" s="320"/>
      <c r="V2052" s="320"/>
      <c r="W2052" s="320"/>
      <c r="X2052" s="320"/>
      <c r="Y2052" s="320"/>
      <c r="Z2052" s="320"/>
      <c r="AA2052" s="320"/>
      <c r="AB2052" s="320"/>
      <c r="AC2052" s="320"/>
      <c r="AD2052" s="88">
        <f>'Art. 121'!Q1964</f>
        <v>0</v>
      </c>
      <c r="AE2052" s="89">
        <f t="shared" si="355"/>
        <v>0</v>
      </c>
      <c r="AF2052">
        <f t="shared" si="356"/>
        <v>0</v>
      </c>
      <c r="AG2052" s="86">
        <f t="shared" si="357"/>
        <v>1</v>
      </c>
      <c r="AH2052" s="90">
        <f t="shared" si="358"/>
        <v>0</v>
      </c>
      <c r="AI2052" s="91">
        <f t="shared" si="359"/>
        <v>6.25E-2</v>
      </c>
      <c r="AJ2052" s="91">
        <f t="shared" si="360"/>
        <v>0</v>
      </c>
      <c r="AK2052" s="91">
        <f t="shared" si="361"/>
        <v>0</v>
      </c>
    </row>
    <row r="2053" spans="1:37" ht="25.4" customHeight="1" thickTop="1" thickBot="1" x14ac:dyDescent="0.3">
      <c r="A2053" s="320" t="s">
        <v>2259</v>
      </c>
      <c r="B2053" s="320"/>
      <c r="C2053" s="320"/>
      <c r="D2053" s="320"/>
      <c r="E2053" s="320"/>
      <c r="F2053" s="320"/>
      <c r="G2053" s="320"/>
      <c r="H2053" s="320"/>
      <c r="I2053" s="320"/>
      <c r="J2053" s="320"/>
      <c r="K2053" s="320"/>
      <c r="L2053" s="320"/>
      <c r="M2053" s="320"/>
      <c r="N2053" s="320"/>
      <c r="O2053" s="320"/>
      <c r="P2053" s="320"/>
      <c r="Q2053" s="320"/>
      <c r="R2053" s="320"/>
      <c r="S2053" s="320"/>
      <c r="T2053" s="320"/>
      <c r="U2053" s="320"/>
      <c r="V2053" s="320"/>
      <c r="W2053" s="320"/>
      <c r="X2053" s="320"/>
      <c r="Y2053" s="320"/>
      <c r="Z2053" s="320"/>
      <c r="AA2053" s="320"/>
      <c r="AB2053" s="320"/>
      <c r="AC2053" s="320"/>
      <c r="AD2053" s="88">
        <f>'Art. 121'!Q1965</f>
        <v>0</v>
      </c>
      <c r="AE2053" s="89">
        <f t="shared" si="355"/>
        <v>0</v>
      </c>
      <c r="AF2053">
        <f t="shared" si="356"/>
        <v>0</v>
      </c>
      <c r="AG2053" s="86">
        <f t="shared" si="357"/>
        <v>1</v>
      </c>
      <c r="AH2053" s="90">
        <f t="shared" si="358"/>
        <v>0</v>
      </c>
      <c r="AI2053" s="91">
        <f t="shared" si="359"/>
        <v>6.25E-2</v>
      </c>
      <c r="AJ2053" s="91">
        <f t="shared" si="360"/>
        <v>0</v>
      </c>
      <c r="AK2053" s="91">
        <f t="shared" si="361"/>
        <v>0</v>
      </c>
    </row>
    <row r="2054" spans="1:37" ht="25.4" customHeight="1" thickTop="1" thickBot="1" x14ac:dyDescent="0.3">
      <c r="A2054" s="320" t="s">
        <v>2261</v>
      </c>
      <c r="B2054" s="320"/>
      <c r="C2054" s="320"/>
      <c r="D2054" s="320"/>
      <c r="E2054" s="320"/>
      <c r="F2054" s="320"/>
      <c r="G2054" s="320"/>
      <c r="H2054" s="320"/>
      <c r="I2054" s="320"/>
      <c r="J2054" s="320"/>
      <c r="K2054" s="320"/>
      <c r="L2054" s="320"/>
      <c r="M2054" s="320"/>
      <c r="N2054" s="320"/>
      <c r="O2054" s="320"/>
      <c r="P2054" s="320"/>
      <c r="Q2054" s="320"/>
      <c r="R2054" s="320"/>
      <c r="S2054" s="320"/>
      <c r="T2054" s="320"/>
      <c r="U2054" s="320"/>
      <c r="V2054" s="320"/>
      <c r="W2054" s="320"/>
      <c r="X2054" s="320"/>
      <c r="Y2054" s="320"/>
      <c r="Z2054" s="320"/>
      <c r="AA2054" s="320"/>
      <c r="AB2054" s="320"/>
      <c r="AC2054" s="320"/>
      <c r="AD2054" s="88">
        <f>'Art. 121'!Q1966</f>
        <v>0</v>
      </c>
      <c r="AE2054" s="89">
        <f t="shared" si="355"/>
        <v>0</v>
      </c>
      <c r="AF2054">
        <f t="shared" si="356"/>
        <v>0</v>
      </c>
      <c r="AG2054" s="86">
        <f t="shared" si="357"/>
        <v>1</v>
      </c>
      <c r="AH2054" s="90">
        <f t="shared" si="358"/>
        <v>0</v>
      </c>
      <c r="AI2054" s="91">
        <f t="shared" si="359"/>
        <v>6.25E-2</v>
      </c>
      <c r="AJ2054" s="91">
        <f t="shared" si="360"/>
        <v>0</v>
      </c>
      <c r="AK2054" s="91">
        <f t="shared" si="361"/>
        <v>0</v>
      </c>
    </row>
    <row r="2055" spans="1:37" ht="25.4" customHeight="1" thickTop="1" thickBot="1" x14ac:dyDescent="0.3">
      <c r="A2055" s="320" t="s">
        <v>2738</v>
      </c>
      <c r="B2055" s="320"/>
      <c r="C2055" s="320"/>
      <c r="D2055" s="320"/>
      <c r="E2055" s="320"/>
      <c r="F2055" s="320"/>
      <c r="G2055" s="320"/>
      <c r="H2055" s="320"/>
      <c r="I2055" s="320"/>
      <c r="J2055" s="320"/>
      <c r="K2055" s="320"/>
      <c r="L2055" s="320"/>
      <c r="M2055" s="320"/>
      <c r="N2055" s="320"/>
      <c r="O2055" s="320"/>
      <c r="P2055" s="320"/>
      <c r="Q2055" s="320"/>
      <c r="R2055" s="320"/>
      <c r="S2055" s="320"/>
      <c r="T2055" s="320"/>
      <c r="U2055" s="320"/>
      <c r="V2055" s="320"/>
      <c r="W2055" s="320"/>
      <c r="X2055" s="320"/>
      <c r="Y2055" s="320"/>
      <c r="Z2055" s="320"/>
      <c r="AA2055" s="320"/>
      <c r="AB2055" s="320"/>
      <c r="AC2055" s="320"/>
      <c r="AD2055" s="88">
        <f>'Art. 121'!Q1967</f>
        <v>0</v>
      </c>
      <c r="AE2055" s="89">
        <f t="shared" si="355"/>
        <v>0</v>
      </c>
      <c r="AF2055">
        <f t="shared" si="356"/>
        <v>0</v>
      </c>
      <c r="AG2055" s="86">
        <f t="shared" si="357"/>
        <v>1</v>
      </c>
      <c r="AH2055" s="90">
        <f t="shared" si="358"/>
        <v>0</v>
      </c>
      <c r="AI2055" s="91">
        <f t="shared" si="359"/>
        <v>6.25E-2</v>
      </c>
      <c r="AJ2055" s="91">
        <f t="shared" si="360"/>
        <v>0</v>
      </c>
      <c r="AK2055" s="91">
        <f t="shared" si="361"/>
        <v>0</v>
      </c>
    </row>
    <row r="2056" spans="1:37" ht="25.4" customHeight="1" thickTop="1" thickBot="1" x14ac:dyDescent="0.3">
      <c r="A2056" s="321" t="s">
        <v>2264</v>
      </c>
      <c r="B2056" s="321"/>
      <c r="C2056" s="321"/>
      <c r="D2056" s="321"/>
      <c r="E2056" s="321"/>
      <c r="F2056" s="321"/>
      <c r="G2056" s="321"/>
      <c r="H2056" s="321"/>
      <c r="I2056" s="321"/>
      <c r="J2056" s="321"/>
      <c r="K2056" s="321"/>
      <c r="L2056" s="321"/>
      <c r="M2056" s="321"/>
      <c r="N2056" s="321"/>
      <c r="O2056" s="321"/>
      <c r="P2056" s="321"/>
      <c r="Q2056" s="321"/>
      <c r="R2056" s="321"/>
      <c r="S2056" s="321"/>
      <c r="T2056" s="321"/>
      <c r="U2056" s="321"/>
      <c r="V2056" s="321"/>
      <c r="W2056" s="321"/>
      <c r="X2056" s="321"/>
      <c r="Y2056" s="321"/>
      <c r="Z2056" s="321"/>
      <c r="AA2056" s="321"/>
      <c r="AB2056" s="321"/>
      <c r="AC2056" s="321"/>
      <c r="AD2056" s="88">
        <f>'Art. 121'!Q1968</f>
        <v>0</v>
      </c>
      <c r="AE2056" s="89">
        <f t="shared" si="355"/>
        <v>0</v>
      </c>
      <c r="AF2056">
        <f t="shared" si="356"/>
        <v>0</v>
      </c>
      <c r="AG2056" s="86">
        <f t="shared" si="357"/>
        <v>1</v>
      </c>
      <c r="AH2056" s="90">
        <f t="shared" si="358"/>
        <v>0</v>
      </c>
      <c r="AI2056" s="91">
        <f t="shared" si="359"/>
        <v>6.25E-2</v>
      </c>
      <c r="AJ2056" s="91">
        <f t="shared" si="360"/>
        <v>0</v>
      </c>
      <c r="AK2056" s="91">
        <f t="shared" si="361"/>
        <v>0</v>
      </c>
    </row>
    <row r="2057" spans="1:37" ht="25.4" customHeight="1" thickTop="1" thickBot="1" x14ac:dyDescent="0.3">
      <c r="A2057" s="321" t="s">
        <v>2266</v>
      </c>
      <c r="B2057" s="321"/>
      <c r="C2057" s="321"/>
      <c r="D2057" s="321"/>
      <c r="E2057" s="321"/>
      <c r="F2057" s="321"/>
      <c r="G2057" s="321"/>
      <c r="H2057" s="321"/>
      <c r="I2057" s="321"/>
      <c r="J2057" s="321"/>
      <c r="K2057" s="321"/>
      <c r="L2057" s="321"/>
      <c r="M2057" s="321"/>
      <c r="N2057" s="321"/>
      <c r="O2057" s="321"/>
      <c r="P2057" s="321"/>
      <c r="Q2057" s="321"/>
      <c r="R2057" s="321"/>
      <c r="S2057" s="321"/>
      <c r="T2057" s="321"/>
      <c r="U2057" s="321"/>
      <c r="V2057" s="321"/>
      <c r="W2057" s="321"/>
      <c r="X2057" s="321"/>
      <c r="Y2057" s="321"/>
      <c r="Z2057" s="321"/>
      <c r="AA2057" s="321"/>
      <c r="AB2057" s="321"/>
      <c r="AC2057" s="321"/>
      <c r="AD2057" s="88">
        <f>'Art. 121'!Q1969</f>
        <v>0</v>
      </c>
      <c r="AE2057" s="89">
        <f t="shared" si="355"/>
        <v>0</v>
      </c>
      <c r="AF2057">
        <f t="shared" si="356"/>
        <v>0</v>
      </c>
      <c r="AG2057" s="86">
        <f t="shared" si="357"/>
        <v>1</v>
      </c>
      <c r="AH2057" s="90">
        <f t="shared" si="358"/>
        <v>0</v>
      </c>
      <c r="AI2057" s="91">
        <f t="shared" si="359"/>
        <v>6.25E-2</v>
      </c>
      <c r="AJ2057" s="91">
        <f t="shared" si="360"/>
        <v>0</v>
      </c>
      <c r="AK2057" s="91">
        <f t="shared" si="361"/>
        <v>0</v>
      </c>
    </row>
    <row r="2058" spans="1:37" ht="25.4" customHeight="1" thickTop="1" thickBot="1" x14ac:dyDescent="0.3">
      <c r="A2058" s="320" t="s">
        <v>2268</v>
      </c>
      <c r="B2058" s="320"/>
      <c r="C2058" s="320"/>
      <c r="D2058" s="320"/>
      <c r="E2058" s="320"/>
      <c r="F2058" s="320"/>
      <c r="G2058" s="320"/>
      <c r="H2058" s="320"/>
      <c r="I2058" s="320"/>
      <c r="J2058" s="320"/>
      <c r="K2058" s="320"/>
      <c r="L2058" s="320"/>
      <c r="M2058" s="320"/>
      <c r="N2058" s="320"/>
      <c r="O2058" s="320"/>
      <c r="P2058" s="320"/>
      <c r="Q2058" s="320"/>
      <c r="R2058" s="320"/>
      <c r="S2058" s="320"/>
      <c r="T2058" s="320"/>
      <c r="U2058" s="320"/>
      <c r="V2058" s="320"/>
      <c r="W2058" s="320"/>
      <c r="X2058" s="320"/>
      <c r="Y2058" s="320"/>
      <c r="Z2058" s="320"/>
      <c r="AA2058" s="320"/>
      <c r="AB2058" s="320"/>
      <c r="AC2058" s="320"/>
      <c r="AD2058" s="88">
        <f>'Art. 121'!Q1970</f>
        <v>0</v>
      </c>
      <c r="AE2058" s="89">
        <f t="shared" si="355"/>
        <v>0</v>
      </c>
      <c r="AF2058">
        <f t="shared" si="356"/>
        <v>0</v>
      </c>
      <c r="AG2058" s="86">
        <f t="shared" si="357"/>
        <v>1</v>
      </c>
      <c r="AH2058" s="90">
        <f t="shared" si="358"/>
        <v>0</v>
      </c>
      <c r="AI2058" s="91">
        <f t="shared" si="359"/>
        <v>6.25E-2</v>
      </c>
      <c r="AJ2058" s="91">
        <f t="shared" si="360"/>
        <v>0</v>
      </c>
      <c r="AK2058" s="91">
        <f t="shared" si="361"/>
        <v>0</v>
      </c>
    </row>
    <row r="2059" spans="1:37" ht="25.4" customHeight="1" thickTop="1" thickBot="1" x14ac:dyDescent="0.3">
      <c r="A2059" s="320" t="s">
        <v>2270</v>
      </c>
      <c r="B2059" s="320"/>
      <c r="C2059" s="320"/>
      <c r="D2059" s="320"/>
      <c r="E2059" s="320"/>
      <c r="F2059" s="320"/>
      <c r="G2059" s="320"/>
      <c r="H2059" s="320"/>
      <c r="I2059" s="320"/>
      <c r="J2059" s="320"/>
      <c r="K2059" s="320"/>
      <c r="L2059" s="320"/>
      <c r="M2059" s="320"/>
      <c r="N2059" s="320"/>
      <c r="O2059" s="320"/>
      <c r="P2059" s="320"/>
      <c r="Q2059" s="320"/>
      <c r="R2059" s="320"/>
      <c r="S2059" s="320"/>
      <c r="T2059" s="320"/>
      <c r="U2059" s="320"/>
      <c r="V2059" s="320"/>
      <c r="W2059" s="320"/>
      <c r="X2059" s="320"/>
      <c r="Y2059" s="320"/>
      <c r="Z2059" s="320"/>
      <c r="AA2059" s="320"/>
      <c r="AB2059" s="320"/>
      <c r="AC2059" s="320"/>
      <c r="AD2059" s="88">
        <f>'Art. 121'!Q1971</f>
        <v>0</v>
      </c>
      <c r="AE2059" s="89">
        <f t="shared" si="355"/>
        <v>0</v>
      </c>
      <c r="AF2059">
        <f t="shared" si="356"/>
        <v>0</v>
      </c>
      <c r="AG2059" s="86">
        <f t="shared" si="357"/>
        <v>1</v>
      </c>
      <c r="AH2059" s="90">
        <f t="shared" si="358"/>
        <v>0</v>
      </c>
      <c r="AI2059" s="91">
        <f t="shared" si="359"/>
        <v>6.25E-2</v>
      </c>
      <c r="AJ2059" s="91">
        <f t="shared" si="360"/>
        <v>0</v>
      </c>
      <c r="AK2059" s="91">
        <f t="shared" si="361"/>
        <v>0</v>
      </c>
    </row>
    <row r="2060" spans="1:37" ht="25.4" customHeight="1" thickTop="1" thickBot="1" x14ac:dyDescent="0.3">
      <c r="A2060" s="320" t="s">
        <v>2272</v>
      </c>
      <c r="B2060" s="320"/>
      <c r="C2060" s="320"/>
      <c r="D2060" s="320"/>
      <c r="E2060" s="320"/>
      <c r="F2060" s="320"/>
      <c r="G2060" s="320"/>
      <c r="H2060" s="320"/>
      <c r="I2060" s="320"/>
      <c r="J2060" s="320"/>
      <c r="K2060" s="320"/>
      <c r="L2060" s="320"/>
      <c r="M2060" s="320"/>
      <c r="N2060" s="320"/>
      <c r="O2060" s="320"/>
      <c r="P2060" s="320"/>
      <c r="Q2060" s="320"/>
      <c r="R2060" s="320"/>
      <c r="S2060" s="320"/>
      <c r="T2060" s="320"/>
      <c r="U2060" s="320"/>
      <c r="V2060" s="320"/>
      <c r="W2060" s="320"/>
      <c r="X2060" s="320"/>
      <c r="Y2060" s="320"/>
      <c r="Z2060" s="320"/>
      <c r="AA2060" s="320"/>
      <c r="AB2060" s="320"/>
      <c r="AC2060" s="320"/>
      <c r="AD2060" s="88">
        <f>'Art. 121'!Q1972</f>
        <v>0</v>
      </c>
      <c r="AE2060" s="89">
        <f t="shared" si="355"/>
        <v>0</v>
      </c>
      <c r="AF2060">
        <f t="shared" si="356"/>
        <v>0</v>
      </c>
      <c r="AG2060" s="86">
        <f t="shared" si="357"/>
        <v>1</v>
      </c>
      <c r="AH2060" s="90">
        <f t="shared" si="358"/>
        <v>0</v>
      </c>
      <c r="AI2060" s="91">
        <f t="shared" si="359"/>
        <v>6.25E-2</v>
      </c>
      <c r="AJ2060" s="91">
        <f t="shared" si="360"/>
        <v>0</v>
      </c>
      <c r="AK2060" s="91">
        <f t="shared" si="361"/>
        <v>0</v>
      </c>
    </row>
    <row r="2061" spans="1:37" ht="25.4" customHeight="1" thickTop="1" x14ac:dyDescent="0.25">
      <c r="A2061" s="289" t="s">
        <v>2739</v>
      </c>
      <c r="B2061" s="289"/>
      <c r="C2061" s="289"/>
      <c r="D2061" s="289"/>
      <c r="E2061" s="289"/>
      <c r="F2061" s="289"/>
      <c r="G2061" s="289"/>
      <c r="H2061" s="289"/>
      <c r="I2061" s="289"/>
      <c r="J2061" s="289"/>
      <c r="K2061" s="289"/>
      <c r="L2061" s="289"/>
      <c r="M2061" s="289"/>
      <c r="N2061" s="289"/>
      <c r="O2061" s="289"/>
      <c r="P2061" s="289"/>
      <c r="Q2061" s="289"/>
      <c r="R2061" s="289"/>
      <c r="S2061" s="289"/>
      <c r="T2061" s="289"/>
      <c r="U2061" s="289"/>
      <c r="V2061" s="289"/>
      <c r="W2061" s="289"/>
      <c r="X2061" s="289"/>
      <c r="Y2061" s="289"/>
      <c r="Z2061" s="289"/>
      <c r="AA2061" s="289"/>
      <c r="AB2061" s="289"/>
      <c r="AC2061" s="289"/>
      <c r="AD2061" s="289"/>
      <c r="AE2061" s="89">
        <f>SUM(AE2045:AE2060)</f>
        <v>0</v>
      </c>
      <c r="AF2061" s="59"/>
      <c r="AG2061" s="92">
        <f>SUM(AG2045:AG2060)</f>
        <v>16</v>
      </c>
      <c r="AH2061" s="93"/>
      <c r="AI2061" s="94"/>
      <c r="AJ2061" s="94"/>
      <c r="AK2061" s="94"/>
    </row>
    <row r="2062" spans="1:37" ht="25.4" customHeight="1" x14ac:dyDescent="0.25">
      <c r="A2062" s="290" t="s">
        <v>2740</v>
      </c>
      <c r="B2062" s="290"/>
      <c r="C2062" s="290"/>
      <c r="D2062" s="290"/>
      <c r="E2062" s="290"/>
      <c r="F2062" s="290"/>
      <c r="G2062" s="290"/>
      <c r="H2062" s="290"/>
      <c r="I2062" s="290"/>
      <c r="J2062" s="290"/>
      <c r="K2062" s="290"/>
      <c r="L2062" s="290"/>
      <c r="M2062" s="290"/>
      <c r="N2062" s="290"/>
      <c r="O2062" s="290"/>
      <c r="P2062" s="290"/>
      <c r="Q2062" s="290"/>
      <c r="R2062" s="290"/>
      <c r="S2062" s="290"/>
      <c r="T2062" s="290"/>
      <c r="U2062" s="290"/>
      <c r="V2062" s="290"/>
      <c r="W2062" s="290"/>
      <c r="X2062" s="290"/>
      <c r="Y2062" s="290"/>
      <c r="Z2062" s="290"/>
      <c r="AA2062" s="290"/>
      <c r="AB2062" s="290"/>
      <c r="AC2062" s="290"/>
      <c r="AD2062" s="290"/>
      <c r="AE2062" s="89">
        <f>AE2061/$AE$23*100</f>
        <v>0</v>
      </c>
      <c r="AF2062" s="59"/>
      <c r="AG2062" s="92"/>
      <c r="AH2062" s="93"/>
      <c r="AI2062" s="94"/>
      <c r="AJ2062" s="94"/>
      <c r="AK2062" s="94"/>
    </row>
    <row r="2063" spans="1:37" ht="25.4" customHeight="1" thickBot="1" x14ac:dyDescent="0.3">
      <c r="A2063" s="70"/>
      <c r="B2063" s="70"/>
      <c r="C2063" s="70"/>
      <c r="D2063" s="70"/>
      <c r="E2063" s="70"/>
      <c r="F2063" s="70"/>
      <c r="G2063" s="70"/>
      <c r="H2063" s="70"/>
      <c r="I2063" s="70"/>
      <c r="J2063" s="70"/>
      <c r="K2063" s="70"/>
      <c r="L2063" s="70"/>
      <c r="M2063" s="70"/>
      <c r="N2063" s="70"/>
      <c r="O2063" s="70"/>
      <c r="P2063" s="70"/>
      <c r="Q2063" s="95"/>
      <c r="R2063" s="70"/>
      <c r="S2063" s="70"/>
      <c r="T2063" s="70"/>
      <c r="U2063" s="70"/>
      <c r="V2063" s="70"/>
      <c r="W2063" s="70"/>
      <c r="X2063" s="70"/>
      <c r="Y2063" s="70"/>
      <c r="Z2063" s="70"/>
      <c r="AA2063" s="70"/>
      <c r="AB2063" s="70"/>
      <c r="AC2063" s="70"/>
      <c r="AD2063" s="96"/>
      <c r="AE2063" s="96"/>
    </row>
    <row r="2064" spans="1:37" ht="25.4" customHeight="1" thickTop="1" thickBot="1" x14ac:dyDescent="0.3">
      <c r="A2064" s="291" t="s">
        <v>124</v>
      </c>
      <c r="B2064" s="291"/>
      <c r="C2064" s="291"/>
      <c r="D2064" s="291"/>
      <c r="E2064" s="291"/>
      <c r="F2064" s="291"/>
      <c r="G2064" s="291"/>
      <c r="H2064" s="291"/>
      <c r="I2064" s="291"/>
      <c r="J2064" s="291"/>
      <c r="K2064" s="291"/>
      <c r="L2064" s="291"/>
      <c r="M2064" s="291"/>
      <c r="N2064" s="291"/>
      <c r="O2064" s="291"/>
      <c r="P2064" s="291"/>
      <c r="Q2064" s="291"/>
      <c r="R2064" s="291"/>
      <c r="S2064" s="291"/>
      <c r="T2064" s="291"/>
      <c r="U2064" s="291"/>
      <c r="V2064" s="291"/>
      <c r="W2064" s="291"/>
      <c r="X2064" s="291"/>
      <c r="Y2064" s="291"/>
      <c r="Z2064" s="291"/>
      <c r="AA2064" s="291"/>
      <c r="AB2064" s="291"/>
      <c r="AC2064" s="291"/>
      <c r="AD2064" s="104" t="s">
        <v>65</v>
      </c>
      <c r="AE2064" s="105" t="s">
        <v>9</v>
      </c>
      <c r="AF2064" s="86" t="s">
        <v>330</v>
      </c>
      <c r="AG2064" s="86" t="s">
        <v>331</v>
      </c>
      <c r="AH2064" s="86" t="s">
        <v>332</v>
      </c>
      <c r="AI2064" s="87" t="s">
        <v>333</v>
      </c>
      <c r="AJ2064" s="86"/>
      <c r="AK2064" s="87" t="s">
        <v>334</v>
      </c>
    </row>
    <row r="2065" spans="1:37" ht="25.4" customHeight="1" thickTop="1" thickBot="1" x14ac:dyDescent="0.3">
      <c r="A2065" s="320" t="s">
        <v>2098</v>
      </c>
      <c r="B2065" s="320"/>
      <c r="C2065" s="320"/>
      <c r="D2065" s="320"/>
      <c r="E2065" s="320"/>
      <c r="F2065" s="320"/>
      <c r="G2065" s="320"/>
      <c r="H2065" s="320"/>
      <c r="I2065" s="320"/>
      <c r="J2065" s="320"/>
      <c r="K2065" s="320"/>
      <c r="L2065" s="320"/>
      <c r="M2065" s="320"/>
      <c r="N2065" s="320"/>
      <c r="O2065" s="320"/>
      <c r="P2065" s="320"/>
      <c r="Q2065" s="320"/>
      <c r="R2065" s="320"/>
      <c r="S2065" s="320"/>
      <c r="T2065" s="320"/>
      <c r="U2065" s="320"/>
      <c r="V2065" s="320"/>
      <c r="W2065" s="320"/>
      <c r="X2065" s="320"/>
      <c r="Y2065" s="320"/>
      <c r="Z2065" s="320"/>
      <c r="AA2065" s="320"/>
      <c r="AB2065" s="320"/>
      <c r="AC2065" s="320"/>
      <c r="AD2065" s="88">
        <f>'Art. 121'!Q1975</f>
        <v>0</v>
      </c>
      <c r="AE2065" s="89">
        <f>IF(AG2065=1,AK2065,AG2065)</f>
        <v>0</v>
      </c>
      <c r="AF2065">
        <f>AD2065/2</f>
        <v>0</v>
      </c>
      <c r="AG2065" s="86">
        <f>IF(AND(AF2065&gt;=0,AF2065&lt;=1),1,"No aplica")</f>
        <v>1</v>
      </c>
      <c r="AH2065" s="90">
        <f>AD2065/(AG2065*2)</f>
        <v>0</v>
      </c>
      <c r="AI2065" s="91">
        <f>IF(AG2065=1,AG2065/$AG$2070,"No aplica")</f>
        <v>0.2</v>
      </c>
      <c r="AJ2065" s="91">
        <f>AF2065*AI2065</f>
        <v>0</v>
      </c>
      <c r="AK2065" s="91">
        <f>AJ2065*$AE$23</f>
        <v>0</v>
      </c>
    </row>
    <row r="2066" spans="1:37" ht="25.4" customHeight="1" thickTop="1" thickBot="1" x14ac:dyDescent="0.3">
      <c r="A2066" s="320" t="s">
        <v>2100</v>
      </c>
      <c r="B2066" s="320"/>
      <c r="C2066" s="320"/>
      <c r="D2066" s="320"/>
      <c r="E2066" s="320"/>
      <c r="F2066" s="320"/>
      <c r="G2066" s="320"/>
      <c r="H2066" s="320"/>
      <c r="I2066" s="320"/>
      <c r="J2066" s="320"/>
      <c r="K2066" s="320"/>
      <c r="L2066" s="320"/>
      <c r="M2066" s="320"/>
      <c r="N2066" s="320"/>
      <c r="O2066" s="320"/>
      <c r="P2066" s="320"/>
      <c r="Q2066" s="320"/>
      <c r="R2066" s="320"/>
      <c r="S2066" s="320"/>
      <c r="T2066" s="320"/>
      <c r="U2066" s="320"/>
      <c r="V2066" s="320"/>
      <c r="W2066" s="320"/>
      <c r="X2066" s="320"/>
      <c r="Y2066" s="320"/>
      <c r="Z2066" s="320"/>
      <c r="AA2066" s="320"/>
      <c r="AB2066" s="320"/>
      <c r="AC2066" s="320"/>
      <c r="AD2066" s="88">
        <f>'Art. 121'!Q1976</f>
        <v>0</v>
      </c>
      <c r="AE2066" s="89">
        <f>IF(AG2066=1,AK2066,AG2066)</f>
        <v>0</v>
      </c>
      <c r="AF2066">
        <f>AD2066/2</f>
        <v>0</v>
      </c>
      <c r="AG2066" s="86">
        <f>IF(AND(AF2066&gt;=0,AF2066&lt;=1),1,"No aplica")</f>
        <v>1</v>
      </c>
      <c r="AH2066" s="90">
        <f>AD2066/(AG2066*2)</f>
        <v>0</v>
      </c>
      <c r="AI2066" s="91">
        <f>IF(AG2066=1,AG2066/$AG$2070,"No aplica")</f>
        <v>0.2</v>
      </c>
      <c r="AJ2066" s="91">
        <f>AF2066*AI2066</f>
        <v>0</v>
      </c>
      <c r="AK2066" s="91">
        <f>AJ2066*$AE$23</f>
        <v>0</v>
      </c>
    </row>
    <row r="2067" spans="1:37" ht="25.4" customHeight="1" thickTop="1" thickBot="1" x14ac:dyDescent="0.3">
      <c r="A2067" s="320" t="s">
        <v>2102</v>
      </c>
      <c r="B2067" s="320"/>
      <c r="C2067" s="320"/>
      <c r="D2067" s="320"/>
      <c r="E2067" s="320"/>
      <c r="F2067" s="320"/>
      <c r="G2067" s="320"/>
      <c r="H2067" s="320"/>
      <c r="I2067" s="320"/>
      <c r="J2067" s="320"/>
      <c r="K2067" s="320"/>
      <c r="L2067" s="320"/>
      <c r="M2067" s="320"/>
      <c r="N2067" s="320"/>
      <c r="O2067" s="320"/>
      <c r="P2067" s="320"/>
      <c r="Q2067" s="320"/>
      <c r="R2067" s="320"/>
      <c r="S2067" s="320"/>
      <c r="T2067" s="320"/>
      <c r="U2067" s="320"/>
      <c r="V2067" s="320"/>
      <c r="W2067" s="320"/>
      <c r="X2067" s="320"/>
      <c r="Y2067" s="320"/>
      <c r="Z2067" s="320"/>
      <c r="AA2067" s="320"/>
      <c r="AB2067" s="320"/>
      <c r="AC2067" s="320"/>
      <c r="AD2067" s="88">
        <f>'Art. 121'!Q1977</f>
        <v>0</v>
      </c>
      <c r="AE2067" s="89">
        <f>IF(AG2067=1,AK2067,AG2067)</f>
        <v>0</v>
      </c>
      <c r="AF2067">
        <f>AD2067/2</f>
        <v>0</v>
      </c>
      <c r="AG2067" s="86">
        <f>IF(AND(AF2067&gt;=0,AF2067&lt;=1),1,"No aplica")</f>
        <v>1</v>
      </c>
      <c r="AH2067" s="90">
        <f>AD2067/(AG2067*2)</f>
        <v>0</v>
      </c>
      <c r="AI2067" s="91">
        <f>IF(AG2067=1,AG2067/$AG$2070,"No aplica")</f>
        <v>0.2</v>
      </c>
      <c r="AJ2067" s="91">
        <f>AF2067*AI2067</f>
        <v>0</v>
      </c>
      <c r="AK2067" s="91">
        <f>AJ2067*$AE$23</f>
        <v>0</v>
      </c>
    </row>
    <row r="2068" spans="1:37" ht="25.4" customHeight="1" thickTop="1" thickBot="1" x14ac:dyDescent="0.3">
      <c r="A2068" s="320" t="s">
        <v>2104</v>
      </c>
      <c r="B2068" s="320"/>
      <c r="C2068" s="320"/>
      <c r="D2068" s="320"/>
      <c r="E2068" s="320"/>
      <c r="F2068" s="320"/>
      <c r="G2068" s="320"/>
      <c r="H2068" s="320"/>
      <c r="I2068" s="320"/>
      <c r="J2068" s="320"/>
      <c r="K2068" s="320"/>
      <c r="L2068" s="320"/>
      <c r="M2068" s="320"/>
      <c r="N2068" s="320"/>
      <c r="O2068" s="320"/>
      <c r="P2068" s="320"/>
      <c r="Q2068" s="320"/>
      <c r="R2068" s="320"/>
      <c r="S2068" s="320"/>
      <c r="T2068" s="320"/>
      <c r="U2068" s="320"/>
      <c r="V2068" s="320"/>
      <c r="W2068" s="320"/>
      <c r="X2068" s="320"/>
      <c r="Y2068" s="320"/>
      <c r="Z2068" s="320"/>
      <c r="AA2068" s="320"/>
      <c r="AB2068" s="320"/>
      <c r="AC2068" s="320"/>
      <c r="AD2068" s="88">
        <f>'Art. 121'!Q1978</f>
        <v>0</v>
      </c>
      <c r="AE2068" s="89">
        <f>IF(AG2068=1,AK2068,AG2068)</f>
        <v>0</v>
      </c>
      <c r="AF2068">
        <f>AD2068/2</f>
        <v>0</v>
      </c>
      <c r="AG2068" s="86">
        <f>IF(AND(AF2068&gt;=0,AF2068&lt;=1),1,"No aplica")</f>
        <v>1</v>
      </c>
      <c r="AH2068" s="90">
        <f>AD2068/(AG2068*2)</f>
        <v>0</v>
      </c>
      <c r="AI2068" s="91">
        <f>IF(AG2068=1,AG2068/$AG$2070,"No aplica")</f>
        <v>0.2</v>
      </c>
      <c r="AJ2068" s="91">
        <f>AF2068*AI2068</f>
        <v>0</v>
      </c>
      <c r="AK2068" s="91">
        <f>AJ2068*$AE$23</f>
        <v>0</v>
      </c>
    </row>
    <row r="2069" spans="1:37" ht="25.4" customHeight="1" thickTop="1" thickBot="1" x14ac:dyDescent="0.3">
      <c r="A2069" s="320" t="s">
        <v>2274</v>
      </c>
      <c r="B2069" s="320"/>
      <c r="C2069" s="320"/>
      <c r="D2069" s="320"/>
      <c r="E2069" s="320"/>
      <c r="F2069" s="320"/>
      <c r="G2069" s="320"/>
      <c r="H2069" s="320"/>
      <c r="I2069" s="320"/>
      <c r="J2069" s="320"/>
      <c r="K2069" s="320"/>
      <c r="L2069" s="320"/>
      <c r="M2069" s="320"/>
      <c r="N2069" s="320"/>
      <c r="O2069" s="320"/>
      <c r="P2069" s="320"/>
      <c r="Q2069" s="320"/>
      <c r="R2069" s="320"/>
      <c r="S2069" s="320"/>
      <c r="T2069" s="320"/>
      <c r="U2069" s="320"/>
      <c r="V2069" s="320"/>
      <c r="W2069" s="320"/>
      <c r="X2069" s="320"/>
      <c r="Y2069" s="320"/>
      <c r="Z2069" s="320"/>
      <c r="AA2069" s="320"/>
      <c r="AB2069" s="320"/>
      <c r="AC2069" s="320"/>
      <c r="AD2069" s="88">
        <f>'Art. 121'!Q1979</f>
        <v>0</v>
      </c>
      <c r="AE2069" s="89">
        <f>IF(AG2069=1,AK2069,AG2069)</f>
        <v>0</v>
      </c>
      <c r="AF2069">
        <f>AD2069/2</f>
        <v>0</v>
      </c>
      <c r="AG2069" s="86">
        <f>IF(AND(AF2069&gt;=0,AF2069&lt;=1),1,"No aplica")</f>
        <v>1</v>
      </c>
      <c r="AH2069" s="90">
        <f>AD2069/(AG2069*2)</f>
        <v>0</v>
      </c>
      <c r="AI2069" s="91">
        <f>IF(AG2069=1,AG2069/$AG$2070,"No aplica")</f>
        <v>0.2</v>
      </c>
      <c r="AJ2069" s="91">
        <f>AF2069*AI2069</f>
        <v>0</v>
      </c>
      <c r="AK2069" s="91">
        <f>AJ2069*$AE$23</f>
        <v>0</v>
      </c>
    </row>
    <row r="2070" spans="1:37" ht="25.4" customHeight="1" thickTop="1" x14ac:dyDescent="0.25">
      <c r="A2070" s="289" t="s">
        <v>2741</v>
      </c>
      <c r="B2070" s="289"/>
      <c r="C2070" s="289"/>
      <c r="D2070" s="289"/>
      <c r="E2070" s="289"/>
      <c r="F2070" s="289"/>
      <c r="G2070" s="289"/>
      <c r="H2070" s="289"/>
      <c r="I2070" s="289"/>
      <c r="J2070" s="289"/>
      <c r="K2070" s="289"/>
      <c r="L2070" s="289"/>
      <c r="M2070" s="289"/>
      <c r="N2070" s="289"/>
      <c r="O2070" s="289"/>
      <c r="P2070" s="289"/>
      <c r="Q2070" s="289"/>
      <c r="R2070" s="289"/>
      <c r="S2070" s="289"/>
      <c r="T2070" s="289"/>
      <c r="U2070" s="289"/>
      <c r="V2070" s="289"/>
      <c r="W2070" s="289"/>
      <c r="X2070" s="289"/>
      <c r="Y2070" s="289"/>
      <c r="Z2070" s="289"/>
      <c r="AA2070" s="289"/>
      <c r="AB2070" s="289"/>
      <c r="AC2070" s="289"/>
      <c r="AD2070" s="289"/>
      <c r="AE2070" s="89">
        <f>SUM(AE2063:AE2069)</f>
        <v>0</v>
      </c>
      <c r="AF2070" s="59"/>
      <c r="AG2070" s="92">
        <f>SUM(AG2065:AG2069)</f>
        <v>5</v>
      </c>
      <c r="AH2070" s="93"/>
      <c r="AI2070" s="94"/>
      <c r="AJ2070" s="94"/>
      <c r="AK2070" s="94"/>
    </row>
    <row r="2071" spans="1:37" ht="25.4" customHeight="1" x14ac:dyDescent="0.25">
      <c r="A2071" s="290" t="s">
        <v>2742</v>
      </c>
      <c r="B2071" s="290"/>
      <c r="C2071" s="290"/>
      <c r="D2071" s="290"/>
      <c r="E2071" s="290"/>
      <c r="F2071" s="290"/>
      <c r="G2071" s="290"/>
      <c r="H2071" s="290"/>
      <c r="I2071" s="290"/>
      <c r="J2071" s="290"/>
      <c r="K2071" s="290"/>
      <c r="L2071" s="290"/>
      <c r="M2071" s="290"/>
      <c r="N2071" s="290"/>
      <c r="O2071" s="290"/>
      <c r="P2071" s="290"/>
      <c r="Q2071" s="290"/>
      <c r="R2071" s="290"/>
      <c r="S2071" s="290"/>
      <c r="T2071" s="290"/>
      <c r="U2071" s="290"/>
      <c r="V2071" s="290"/>
      <c r="W2071" s="290"/>
      <c r="X2071" s="290"/>
      <c r="Y2071" s="290"/>
      <c r="Z2071" s="290"/>
      <c r="AA2071" s="290"/>
      <c r="AB2071" s="290"/>
      <c r="AC2071" s="290"/>
      <c r="AD2071" s="290"/>
      <c r="AE2071" s="89">
        <f>AE2070/$AE$23*100</f>
        <v>0</v>
      </c>
      <c r="AF2071" s="59"/>
      <c r="AG2071" s="92"/>
      <c r="AH2071" s="93"/>
      <c r="AI2071" s="94"/>
      <c r="AJ2071" s="94"/>
      <c r="AK2071" s="94"/>
    </row>
    <row r="2072" spans="1:37" ht="25.4" customHeight="1" x14ac:dyDescent="0.25">
      <c r="A2072" s="100"/>
      <c r="B2072" s="100"/>
      <c r="C2072" s="100"/>
      <c r="D2072" s="100"/>
      <c r="E2072" s="100"/>
      <c r="F2072" s="100"/>
      <c r="G2072" s="100"/>
      <c r="H2072" s="100"/>
      <c r="I2072" s="100"/>
      <c r="J2072" s="100"/>
      <c r="K2072" s="100"/>
      <c r="L2072" s="100"/>
      <c r="M2072" s="100"/>
      <c r="N2072" s="100"/>
      <c r="O2072" s="100"/>
      <c r="P2072" s="100"/>
      <c r="Q2072" s="95"/>
      <c r="R2072" s="100"/>
      <c r="S2072" s="100"/>
      <c r="T2072" s="100"/>
      <c r="U2072" s="100"/>
      <c r="V2072" s="100"/>
      <c r="W2072" s="100"/>
      <c r="X2072" s="100"/>
      <c r="Y2072" s="100"/>
      <c r="Z2072" s="100"/>
      <c r="AA2072" s="100"/>
      <c r="AB2072" s="100"/>
      <c r="AC2072" s="100"/>
      <c r="AD2072" s="96"/>
      <c r="AE2072" s="96"/>
    </row>
    <row r="2073" spans="1:37" ht="25.4" customHeight="1" x14ac:dyDescent="0.25">
      <c r="A2073" s="100"/>
      <c r="B2073" s="100"/>
      <c r="C2073" s="100"/>
      <c r="D2073" s="100"/>
      <c r="E2073" s="100"/>
      <c r="F2073" s="100"/>
      <c r="G2073" s="100"/>
      <c r="H2073" s="100"/>
      <c r="I2073" s="100"/>
      <c r="J2073" s="100"/>
      <c r="K2073" s="100"/>
      <c r="L2073" s="100"/>
      <c r="M2073" s="100"/>
      <c r="N2073" s="100"/>
      <c r="O2073" s="100"/>
      <c r="P2073" s="100"/>
      <c r="Q2073" s="95"/>
      <c r="R2073" s="100"/>
      <c r="S2073" s="100"/>
      <c r="T2073" s="100"/>
      <c r="U2073" s="100"/>
      <c r="V2073" s="100"/>
      <c r="W2073" s="100"/>
      <c r="X2073" s="100"/>
      <c r="Y2073" s="100"/>
      <c r="Z2073" s="100"/>
      <c r="AA2073" s="100"/>
      <c r="AB2073" s="100"/>
      <c r="AC2073" s="100"/>
      <c r="AD2073" s="96"/>
      <c r="AE2073" s="96"/>
    </row>
    <row r="2074" spans="1:37" ht="25.4" customHeight="1" x14ac:dyDescent="0.25">
      <c r="A2074" s="337" t="s">
        <v>2275</v>
      </c>
      <c r="B2074" s="337"/>
      <c r="C2074" s="337"/>
      <c r="D2074" s="337"/>
      <c r="E2074" s="337"/>
      <c r="F2074" s="337"/>
      <c r="G2074" s="337"/>
      <c r="H2074" s="337"/>
      <c r="I2074" s="337"/>
      <c r="J2074" s="337"/>
      <c r="K2074" s="337"/>
      <c r="L2074" s="337"/>
      <c r="M2074" s="337"/>
      <c r="N2074" s="337"/>
      <c r="O2074" s="337"/>
      <c r="P2074" s="337"/>
      <c r="Q2074" s="337"/>
      <c r="R2074" s="337"/>
      <c r="S2074" s="337"/>
      <c r="T2074" s="337"/>
      <c r="U2074" s="337"/>
      <c r="V2074" s="337"/>
      <c r="W2074" s="337"/>
      <c r="X2074" s="337"/>
      <c r="Y2074" s="337"/>
      <c r="Z2074" s="337"/>
      <c r="AA2074" s="337"/>
      <c r="AB2074" s="337"/>
      <c r="AC2074" s="337"/>
      <c r="AD2074" s="82"/>
      <c r="AE2074" s="82"/>
    </row>
    <row r="2075" spans="1:37" ht="25.4" customHeight="1" x14ac:dyDescent="0.25">
      <c r="A2075" s="101"/>
      <c r="B2075" s="102"/>
      <c r="C2075" s="102"/>
      <c r="D2075" s="102"/>
      <c r="E2075" s="102"/>
      <c r="F2075" s="102"/>
      <c r="G2075" s="102"/>
      <c r="H2075" s="102"/>
      <c r="I2075" s="102"/>
      <c r="J2075" s="102"/>
      <c r="K2075" s="102"/>
      <c r="L2075" s="102"/>
      <c r="M2075" s="102"/>
      <c r="N2075" s="102"/>
      <c r="O2075" s="102"/>
      <c r="P2075" s="102"/>
      <c r="Q2075" s="103"/>
      <c r="R2075" s="102"/>
      <c r="S2075" s="102"/>
      <c r="T2075" s="102"/>
      <c r="U2075" s="102"/>
      <c r="V2075" s="102"/>
      <c r="W2075" s="102"/>
      <c r="X2075" s="102"/>
      <c r="Y2075" s="102"/>
      <c r="Z2075" s="102"/>
      <c r="AA2075" s="102"/>
      <c r="AB2075" s="102"/>
      <c r="AC2075" s="102"/>
      <c r="AD2075" s="83"/>
      <c r="AE2075" s="83"/>
    </row>
    <row r="2076" spans="1:37" ht="25.4" customHeight="1" thickBot="1" x14ac:dyDescent="0.3">
      <c r="A2076" s="70"/>
      <c r="B2076" s="70"/>
      <c r="C2076" s="70"/>
      <c r="D2076" s="70"/>
      <c r="E2076" s="70"/>
      <c r="F2076" s="70"/>
      <c r="G2076" s="70"/>
      <c r="H2076" s="70"/>
      <c r="I2076" s="70"/>
      <c r="J2076" s="70"/>
      <c r="K2076" s="70"/>
      <c r="L2076" s="70"/>
      <c r="M2076" s="70"/>
      <c r="N2076" s="70"/>
      <c r="O2076" s="70"/>
      <c r="P2076" s="70"/>
      <c r="Q2076" s="95"/>
      <c r="R2076" s="70"/>
      <c r="S2076" s="70"/>
      <c r="T2076" s="70"/>
      <c r="U2076" s="70"/>
      <c r="V2076" s="70"/>
      <c r="W2076" s="70"/>
      <c r="X2076" s="70"/>
      <c r="Y2076" s="70"/>
      <c r="Z2076" s="70"/>
      <c r="AA2076" s="70"/>
      <c r="AB2076" s="70"/>
      <c r="AC2076" s="70"/>
      <c r="AD2076" s="96"/>
      <c r="AE2076" s="96"/>
    </row>
    <row r="2077" spans="1:37" ht="25.4" customHeight="1" thickTop="1" thickBot="1" x14ac:dyDescent="0.3">
      <c r="A2077" s="292" t="s">
        <v>44</v>
      </c>
      <c r="B2077" s="292"/>
      <c r="C2077" s="292"/>
      <c r="D2077" s="292"/>
      <c r="E2077" s="292"/>
      <c r="F2077" s="292"/>
      <c r="G2077" s="292"/>
      <c r="H2077" s="292"/>
      <c r="I2077" s="292"/>
      <c r="J2077" s="292"/>
      <c r="K2077" s="292"/>
      <c r="L2077" s="292"/>
      <c r="M2077" s="292"/>
      <c r="N2077" s="292"/>
      <c r="O2077" s="292"/>
      <c r="P2077" s="292"/>
      <c r="Q2077" s="292"/>
      <c r="R2077" s="292"/>
      <c r="S2077" s="292"/>
      <c r="T2077" s="292"/>
      <c r="U2077" s="292"/>
      <c r="V2077" s="292"/>
      <c r="W2077" s="292"/>
      <c r="X2077" s="292"/>
      <c r="Y2077" s="292"/>
      <c r="Z2077" s="292"/>
      <c r="AA2077" s="292"/>
      <c r="AB2077" s="292"/>
      <c r="AC2077" s="292"/>
      <c r="AD2077" s="63" t="s">
        <v>65</v>
      </c>
      <c r="AE2077" s="211" t="s">
        <v>9</v>
      </c>
      <c r="AF2077" s="86" t="s">
        <v>330</v>
      </c>
      <c r="AG2077" s="86" t="s">
        <v>331</v>
      </c>
      <c r="AH2077" s="86" t="s">
        <v>332</v>
      </c>
      <c r="AI2077" s="87" t="s">
        <v>333</v>
      </c>
      <c r="AJ2077" s="86"/>
      <c r="AK2077" s="87" t="s">
        <v>334</v>
      </c>
    </row>
    <row r="2078" spans="1:37" ht="25.4" customHeight="1" thickTop="1" thickBot="1" x14ac:dyDescent="0.3">
      <c r="A2078" s="320" t="s">
        <v>2743</v>
      </c>
      <c r="B2078" s="320"/>
      <c r="C2078" s="320"/>
      <c r="D2078" s="320"/>
      <c r="E2078" s="320"/>
      <c r="F2078" s="320"/>
      <c r="G2078" s="320"/>
      <c r="H2078" s="320"/>
      <c r="I2078" s="320"/>
      <c r="J2078" s="320"/>
      <c r="K2078" s="320"/>
      <c r="L2078" s="320"/>
      <c r="M2078" s="320"/>
      <c r="N2078" s="320"/>
      <c r="O2078" s="320"/>
      <c r="P2078" s="320"/>
      <c r="Q2078" s="320"/>
      <c r="R2078" s="320"/>
      <c r="S2078" s="320"/>
      <c r="T2078" s="320"/>
      <c r="U2078" s="320"/>
      <c r="V2078" s="320"/>
      <c r="W2078" s="320"/>
      <c r="X2078" s="320"/>
      <c r="Y2078" s="320"/>
      <c r="Z2078" s="320"/>
      <c r="AA2078" s="320"/>
      <c r="AB2078" s="320"/>
      <c r="AC2078" s="320"/>
      <c r="AD2078" s="88">
        <f>'Art. 121'!Q1988</f>
        <v>0</v>
      </c>
      <c r="AE2078" s="89">
        <f t="shared" ref="AE2078:AE2096" si="362">IF(AG2078=1,AK2078,AG2078)</f>
        <v>0</v>
      </c>
      <c r="AF2078">
        <f t="shared" ref="AF2078:AF2096" si="363">AD2078/2</f>
        <v>0</v>
      </c>
      <c r="AG2078" s="86">
        <f t="shared" ref="AG2078:AG2096" si="364">IF(AND(AF2078&gt;=0,AF2078&lt;=1),1,"No aplica")</f>
        <v>1</v>
      </c>
      <c r="AH2078" s="90">
        <f t="shared" ref="AH2078:AH2096" si="365">AD2078/(AG2078*2)</f>
        <v>0</v>
      </c>
      <c r="AI2078" s="91">
        <f t="shared" ref="AI2078:AI2096" si="366">IF(AG2078=1,AG2078/$AG$2097,"No aplica")</f>
        <v>5.2631578947368418E-2</v>
      </c>
      <c r="AJ2078" s="91">
        <f t="shared" ref="AJ2078:AJ2096" si="367">AF2078*AI2078</f>
        <v>0</v>
      </c>
      <c r="AK2078" s="91">
        <f t="shared" ref="AK2078:AK2096" si="368">AJ2078*$AE$23</f>
        <v>0</v>
      </c>
    </row>
    <row r="2079" spans="1:37" ht="25.4" customHeight="1" thickTop="1" thickBot="1" x14ac:dyDescent="0.3">
      <c r="A2079" s="320" t="s">
        <v>2068</v>
      </c>
      <c r="B2079" s="320"/>
      <c r="C2079" s="320"/>
      <c r="D2079" s="320"/>
      <c r="E2079" s="320"/>
      <c r="F2079" s="320"/>
      <c r="G2079" s="320"/>
      <c r="H2079" s="320"/>
      <c r="I2079" s="320"/>
      <c r="J2079" s="320"/>
      <c r="K2079" s="320"/>
      <c r="L2079" s="320"/>
      <c r="M2079" s="320"/>
      <c r="N2079" s="320"/>
      <c r="O2079" s="320"/>
      <c r="P2079" s="320"/>
      <c r="Q2079" s="320"/>
      <c r="R2079" s="320"/>
      <c r="S2079" s="320"/>
      <c r="T2079" s="320"/>
      <c r="U2079" s="320"/>
      <c r="V2079" s="320"/>
      <c r="W2079" s="320"/>
      <c r="X2079" s="320"/>
      <c r="Y2079" s="320"/>
      <c r="Z2079" s="320"/>
      <c r="AA2079" s="320"/>
      <c r="AB2079" s="320"/>
      <c r="AC2079" s="320"/>
      <c r="AD2079" s="88">
        <f>'Art. 121'!Q1989</f>
        <v>0</v>
      </c>
      <c r="AE2079" s="89">
        <f t="shared" si="362"/>
        <v>0</v>
      </c>
      <c r="AF2079">
        <f t="shared" si="363"/>
        <v>0</v>
      </c>
      <c r="AG2079" s="86">
        <f t="shared" si="364"/>
        <v>1</v>
      </c>
      <c r="AH2079" s="90">
        <f t="shared" si="365"/>
        <v>0</v>
      </c>
      <c r="AI2079" s="91">
        <f t="shared" si="366"/>
        <v>5.2631578947368418E-2</v>
      </c>
      <c r="AJ2079" s="91">
        <f t="shared" si="367"/>
        <v>0</v>
      </c>
      <c r="AK2079" s="91">
        <f t="shared" si="368"/>
        <v>0</v>
      </c>
    </row>
    <row r="2080" spans="1:37" ht="25.4" customHeight="1" thickTop="1" thickBot="1" x14ac:dyDescent="0.3">
      <c r="A2080" s="320" t="s">
        <v>2744</v>
      </c>
      <c r="B2080" s="320"/>
      <c r="C2080" s="320"/>
      <c r="D2080" s="320"/>
      <c r="E2080" s="320"/>
      <c r="F2080" s="320"/>
      <c r="G2080" s="320"/>
      <c r="H2080" s="320"/>
      <c r="I2080" s="320"/>
      <c r="J2080" s="320"/>
      <c r="K2080" s="320"/>
      <c r="L2080" s="320"/>
      <c r="M2080" s="320"/>
      <c r="N2080" s="320"/>
      <c r="O2080" s="320"/>
      <c r="P2080" s="320"/>
      <c r="Q2080" s="320"/>
      <c r="R2080" s="320"/>
      <c r="S2080" s="320"/>
      <c r="T2080" s="320"/>
      <c r="U2080" s="320"/>
      <c r="V2080" s="320"/>
      <c r="W2080" s="320"/>
      <c r="X2080" s="320"/>
      <c r="Y2080" s="320"/>
      <c r="Z2080" s="320"/>
      <c r="AA2080" s="320"/>
      <c r="AB2080" s="320"/>
      <c r="AC2080" s="320"/>
      <c r="AD2080" s="88">
        <f>'Art. 121'!Q1990</f>
        <v>0</v>
      </c>
      <c r="AE2080" s="89">
        <f t="shared" si="362"/>
        <v>0</v>
      </c>
      <c r="AF2080">
        <f t="shared" si="363"/>
        <v>0</v>
      </c>
      <c r="AG2080" s="86">
        <f t="shared" si="364"/>
        <v>1</v>
      </c>
      <c r="AH2080" s="90">
        <f t="shared" si="365"/>
        <v>0</v>
      </c>
      <c r="AI2080" s="91">
        <f t="shared" si="366"/>
        <v>5.2631578947368418E-2</v>
      </c>
      <c r="AJ2080" s="91">
        <f t="shared" si="367"/>
        <v>0</v>
      </c>
      <c r="AK2080" s="91">
        <f t="shared" si="368"/>
        <v>0</v>
      </c>
    </row>
    <row r="2081" spans="1:37" ht="25.4" customHeight="1" thickTop="1" thickBot="1" x14ac:dyDescent="0.3">
      <c r="A2081" s="320" t="s">
        <v>2280</v>
      </c>
      <c r="B2081" s="320"/>
      <c r="C2081" s="320"/>
      <c r="D2081" s="320"/>
      <c r="E2081" s="320"/>
      <c r="F2081" s="320"/>
      <c r="G2081" s="320"/>
      <c r="H2081" s="320"/>
      <c r="I2081" s="320"/>
      <c r="J2081" s="320"/>
      <c r="K2081" s="320"/>
      <c r="L2081" s="320"/>
      <c r="M2081" s="320"/>
      <c r="N2081" s="320"/>
      <c r="O2081" s="320"/>
      <c r="P2081" s="320"/>
      <c r="Q2081" s="320"/>
      <c r="R2081" s="320"/>
      <c r="S2081" s="320"/>
      <c r="T2081" s="320"/>
      <c r="U2081" s="320"/>
      <c r="V2081" s="320"/>
      <c r="W2081" s="320"/>
      <c r="X2081" s="320"/>
      <c r="Y2081" s="320"/>
      <c r="Z2081" s="320"/>
      <c r="AA2081" s="320"/>
      <c r="AB2081" s="320"/>
      <c r="AC2081" s="320"/>
      <c r="AD2081" s="88">
        <f>'Art. 121'!Q1991</f>
        <v>0</v>
      </c>
      <c r="AE2081" s="89">
        <f t="shared" si="362"/>
        <v>0</v>
      </c>
      <c r="AF2081">
        <f t="shared" si="363"/>
        <v>0</v>
      </c>
      <c r="AG2081" s="86">
        <f t="shared" si="364"/>
        <v>1</v>
      </c>
      <c r="AH2081" s="90">
        <f t="shared" si="365"/>
        <v>0</v>
      </c>
      <c r="AI2081" s="91">
        <f t="shared" si="366"/>
        <v>5.2631578947368418E-2</v>
      </c>
      <c r="AJ2081" s="91">
        <f t="shared" si="367"/>
        <v>0</v>
      </c>
      <c r="AK2081" s="91">
        <f t="shared" si="368"/>
        <v>0</v>
      </c>
    </row>
    <row r="2082" spans="1:37" ht="25.4" customHeight="1" thickTop="1" thickBot="1" x14ac:dyDescent="0.3">
      <c r="A2082" s="321" t="s">
        <v>2282</v>
      </c>
      <c r="B2082" s="321"/>
      <c r="C2082" s="321"/>
      <c r="D2082" s="321"/>
      <c r="E2082" s="321"/>
      <c r="F2082" s="321"/>
      <c r="G2082" s="321"/>
      <c r="H2082" s="321"/>
      <c r="I2082" s="321"/>
      <c r="J2082" s="321"/>
      <c r="K2082" s="321"/>
      <c r="L2082" s="321"/>
      <c r="M2082" s="321"/>
      <c r="N2082" s="321"/>
      <c r="O2082" s="321"/>
      <c r="P2082" s="321"/>
      <c r="Q2082" s="321"/>
      <c r="R2082" s="321"/>
      <c r="S2082" s="321"/>
      <c r="T2082" s="321"/>
      <c r="U2082" s="321"/>
      <c r="V2082" s="321"/>
      <c r="W2082" s="321"/>
      <c r="X2082" s="321"/>
      <c r="Y2082" s="321"/>
      <c r="Z2082" s="321"/>
      <c r="AA2082" s="321"/>
      <c r="AB2082" s="321"/>
      <c r="AC2082" s="321"/>
      <c r="AD2082" s="88">
        <f>'Art. 121'!Q1992</f>
        <v>0</v>
      </c>
      <c r="AE2082" s="89">
        <f t="shared" si="362"/>
        <v>0</v>
      </c>
      <c r="AF2082">
        <f t="shared" si="363"/>
        <v>0</v>
      </c>
      <c r="AG2082" s="86">
        <f t="shared" si="364"/>
        <v>1</v>
      </c>
      <c r="AH2082" s="90">
        <f t="shared" si="365"/>
        <v>0</v>
      </c>
      <c r="AI2082" s="91">
        <f t="shared" si="366"/>
        <v>5.2631578947368418E-2</v>
      </c>
      <c r="AJ2082" s="91">
        <f t="shared" si="367"/>
        <v>0</v>
      </c>
      <c r="AK2082" s="91">
        <f t="shared" si="368"/>
        <v>0</v>
      </c>
    </row>
    <row r="2083" spans="1:37" ht="25.4" customHeight="1" thickTop="1" thickBot="1" x14ac:dyDescent="0.3">
      <c r="A2083" s="321" t="s">
        <v>2284</v>
      </c>
      <c r="B2083" s="321"/>
      <c r="C2083" s="321"/>
      <c r="D2083" s="321"/>
      <c r="E2083" s="321"/>
      <c r="F2083" s="321"/>
      <c r="G2083" s="321"/>
      <c r="H2083" s="321"/>
      <c r="I2083" s="321"/>
      <c r="J2083" s="321"/>
      <c r="K2083" s="321"/>
      <c r="L2083" s="321"/>
      <c r="M2083" s="321"/>
      <c r="N2083" s="321"/>
      <c r="O2083" s="321"/>
      <c r="P2083" s="321"/>
      <c r="Q2083" s="321"/>
      <c r="R2083" s="321"/>
      <c r="S2083" s="321"/>
      <c r="T2083" s="321"/>
      <c r="U2083" s="321"/>
      <c r="V2083" s="321"/>
      <c r="W2083" s="321"/>
      <c r="X2083" s="321"/>
      <c r="Y2083" s="321"/>
      <c r="Z2083" s="321"/>
      <c r="AA2083" s="321"/>
      <c r="AB2083" s="321"/>
      <c r="AC2083" s="321"/>
      <c r="AD2083" s="88">
        <f>'Art. 121'!Q1993</f>
        <v>0</v>
      </c>
      <c r="AE2083" s="89">
        <f t="shared" si="362"/>
        <v>0</v>
      </c>
      <c r="AF2083">
        <f t="shared" si="363"/>
        <v>0</v>
      </c>
      <c r="AG2083" s="86">
        <f t="shared" si="364"/>
        <v>1</v>
      </c>
      <c r="AH2083" s="90">
        <f t="shared" si="365"/>
        <v>0</v>
      </c>
      <c r="AI2083" s="91">
        <f t="shared" si="366"/>
        <v>5.2631578947368418E-2</v>
      </c>
      <c r="AJ2083" s="91">
        <f t="shared" si="367"/>
        <v>0</v>
      </c>
      <c r="AK2083" s="91">
        <f t="shared" si="368"/>
        <v>0</v>
      </c>
    </row>
    <row r="2084" spans="1:37" ht="25.4" customHeight="1" thickTop="1" thickBot="1" x14ac:dyDescent="0.3">
      <c r="A2084" s="320" t="s">
        <v>2286</v>
      </c>
      <c r="B2084" s="320"/>
      <c r="C2084" s="320"/>
      <c r="D2084" s="320"/>
      <c r="E2084" s="320"/>
      <c r="F2084" s="320"/>
      <c r="G2084" s="320"/>
      <c r="H2084" s="320"/>
      <c r="I2084" s="320"/>
      <c r="J2084" s="320"/>
      <c r="K2084" s="320"/>
      <c r="L2084" s="320"/>
      <c r="M2084" s="320"/>
      <c r="N2084" s="320"/>
      <c r="O2084" s="320"/>
      <c r="P2084" s="320"/>
      <c r="Q2084" s="320"/>
      <c r="R2084" s="320"/>
      <c r="S2084" s="320"/>
      <c r="T2084" s="320"/>
      <c r="U2084" s="320"/>
      <c r="V2084" s="320"/>
      <c r="W2084" s="320"/>
      <c r="X2084" s="320"/>
      <c r="Y2084" s="320"/>
      <c r="Z2084" s="320"/>
      <c r="AA2084" s="320"/>
      <c r="AB2084" s="320"/>
      <c r="AC2084" s="320"/>
      <c r="AD2084" s="88">
        <f>'Art. 121'!Q1994</f>
        <v>0</v>
      </c>
      <c r="AE2084" s="89">
        <f t="shared" si="362"/>
        <v>0</v>
      </c>
      <c r="AF2084">
        <f t="shared" si="363"/>
        <v>0</v>
      </c>
      <c r="AG2084" s="86">
        <f t="shared" si="364"/>
        <v>1</v>
      </c>
      <c r="AH2084" s="90">
        <f t="shared" si="365"/>
        <v>0</v>
      </c>
      <c r="AI2084" s="91">
        <f t="shared" si="366"/>
        <v>5.2631578947368418E-2</v>
      </c>
      <c r="AJ2084" s="91">
        <f t="shared" si="367"/>
        <v>0</v>
      </c>
      <c r="AK2084" s="91">
        <f t="shared" si="368"/>
        <v>0</v>
      </c>
    </row>
    <row r="2085" spans="1:37" ht="25.4" customHeight="1" thickTop="1" thickBot="1" x14ac:dyDescent="0.3">
      <c r="A2085" s="320" t="s">
        <v>2288</v>
      </c>
      <c r="B2085" s="320"/>
      <c r="C2085" s="320"/>
      <c r="D2085" s="320"/>
      <c r="E2085" s="320"/>
      <c r="F2085" s="320"/>
      <c r="G2085" s="320"/>
      <c r="H2085" s="320"/>
      <c r="I2085" s="320"/>
      <c r="J2085" s="320"/>
      <c r="K2085" s="320"/>
      <c r="L2085" s="320"/>
      <c r="M2085" s="320"/>
      <c r="N2085" s="320"/>
      <c r="O2085" s="320"/>
      <c r="P2085" s="320"/>
      <c r="Q2085" s="320"/>
      <c r="R2085" s="320"/>
      <c r="S2085" s="320"/>
      <c r="T2085" s="320"/>
      <c r="U2085" s="320"/>
      <c r="V2085" s="320"/>
      <c r="W2085" s="320"/>
      <c r="X2085" s="320"/>
      <c r="Y2085" s="320"/>
      <c r="Z2085" s="320"/>
      <c r="AA2085" s="320"/>
      <c r="AB2085" s="320"/>
      <c r="AC2085" s="320"/>
      <c r="AD2085" s="88">
        <f>'Art. 121'!Q1995</f>
        <v>0</v>
      </c>
      <c r="AE2085" s="89">
        <f t="shared" si="362"/>
        <v>0</v>
      </c>
      <c r="AF2085">
        <f t="shared" si="363"/>
        <v>0</v>
      </c>
      <c r="AG2085" s="86">
        <f t="shared" si="364"/>
        <v>1</v>
      </c>
      <c r="AH2085" s="90">
        <f t="shared" si="365"/>
        <v>0</v>
      </c>
      <c r="AI2085" s="91">
        <f t="shared" si="366"/>
        <v>5.2631578947368418E-2</v>
      </c>
      <c r="AJ2085" s="91">
        <f t="shared" si="367"/>
        <v>0</v>
      </c>
      <c r="AK2085" s="91">
        <f t="shared" si="368"/>
        <v>0</v>
      </c>
    </row>
    <row r="2086" spans="1:37" ht="25.4" customHeight="1" thickTop="1" thickBot="1" x14ac:dyDescent="0.3">
      <c r="A2086" s="320" t="s">
        <v>2745</v>
      </c>
      <c r="B2086" s="320"/>
      <c r="C2086" s="320"/>
      <c r="D2086" s="320"/>
      <c r="E2086" s="320"/>
      <c r="F2086" s="320"/>
      <c r="G2086" s="320"/>
      <c r="H2086" s="320"/>
      <c r="I2086" s="320"/>
      <c r="J2086" s="320"/>
      <c r="K2086" s="320"/>
      <c r="L2086" s="320"/>
      <c r="M2086" s="320"/>
      <c r="N2086" s="320"/>
      <c r="O2086" s="320"/>
      <c r="P2086" s="320"/>
      <c r="Q2086" s="320"/>
      <c r="R2086" s="320"/>
      <c r="S2086" s="320"/>
      <c r="T2086" s="320"/>
      <c r="U2086" s="320"/>
      <c r="V2086" s="320"/>
      <c r="W2086" s="320"/>
      <c r="X2086" s="320"/>
      <c r="Y2086" s="320"/>
      <c r="Z2086" s="320"/>
      <c r="AA2086" s="320"/>
      <c r="AB2086" s="320"/>
      <c r="AC2086" s="320"/>
      <c r="AD2086" s="88">
        <f>'Art. 121'!Q1996</f>
        <v>0</v>
      </c>
      <c r="AE2086" s="89">
        <f t="shared" si="362"/>
        <v>0</v>
      </c>
      <c r="AF2086">
        <f t="shared" si="363"/>
        <v>0</v>
      </c>
      <c r="AG2086" s="86">
        <f t="shared" si="364"/>
        <v>1</v>
      </c>
      <c r="AH2086" s="90">
        <f t="shared" si="365"/>
        <v>0</v>
      </c>
      <c r="AI2086" s="91">
        <f t="shared" si="366"/>
        <v>5.2631578947368418E-2</v>
      </c>
      <c r="AJ2086" s="91">
        <f t="shared" si="367"/>
        <v>0</v>
      </c>
      <c r="AK2086" s="91">
        <f t="shared" si="368"/>
        <v>0</v>
      </c>
    </row>
    <row r="2087" spans="1:37" ht="25.4" customHeight="1" thickTop="1" thickBot="1" x14ac:dyDescent="0.3">
      <c r="A2087" s="320" t="s">
        <v>2291</v>
      </c>
      <c r="B2087" s="320"/>
      <c r="C2087" s="320"/>
      <c r="D2087" s="320"/>
      <c r="E2087" s="320"/>
      <c r="F2087" s="320"/>
      <c r="G2087" s="320"/>
      <c r="H2087" s="320"/>
      <c r="I2087" s="320"/>
      <c r="J2087" s="320"/>
      <c r="K2087" s="320"/>
      <c r="L2087" s="320"/>
      <c r="M2087" s="320"/>
      <c r="N2087" s="320"/>
      <c r="O2087" s="320"/>
      <c r="P2087" s="320"/>
      <c r="Q2087" s="320"/>
      <c r="R2087" s="320"/>
      <c r="S2087" s="320"/>
      <c r="T2087" s="320"/>
      <c r="U2087" s="320"/>
      <c r="V2087" s="320"/>
      <c r="W2087" s="320"/>
      <c r="X2087" s="320"/>
      <c r="Y2087" s="320"/>
      <c r="Z2087" s="320"/>
      <c r="AA2087" s="320"/>
      <c r="AB2087" s="320"/>
      <c r="AC2087" s="320"/>
      <c r="AD2087" s="88">
        <f>'Art. 121'!Q1997</f>
        <v>0</v>
      </c>
      <c r="AE2087" s="89">
        <f t="shared" si="362"/>
        <v>0</v>
      </c>
      <c r="AF2087">
        <f t="shared" si="363"/>
        <v>0</v>
      </c>
      <c r="AG2087" s="86">
        <f t="shared" si="364"/>
        <v>1</v>
      </c>
      <c r="AH2087" s="90">
        <f t="shared" si="365"/>
        <v>0</v>
      </c>
      <c r="AI2087" s="91">
        <f t="shared" si="366"/>
        <v>5.2631578947368418E-2</v>
      </c>
      <c r="AJ2087" s="91">
        <f t="shared" si="367"/>
        <v>0</v>
      </c>
      <c r="AK2087" s="91">
        <f t="shared" si="368"/>
        <v>0</v>
      </c>
    </row>
    <row r="2088" spans="1:37" ht="25.4" customHeight="1" thickTop="1" thickBot="1" x14ac:dyDescent="0.3">
      <c r="A2088" s="320" t="s">
        <v>2293</v>
      </c>
      <c r="B2088" s="320"/>
      <c r="C2088" s="320"/>
      <c r="D2088" s="320"/>
      <c r="E2088" s="320"/>
      <c r="F2088" s="320"/>
      <c r="G2088" s="320"/>
      <c r="H2088" s="320"/>
      <c r="I2088" s="320"/>
      <c r="J2088" s="320"/>
      <c r="K2088" s="320"/>
      <c r="L2088" s="320"/>
      <c r="M2088" s="320"/>
      <c r="N2088" s="320"/>
      <c r="O2088" s="320"/>
      <c r="P2088" s="320"/>
      <c r="Q2088" s="320"/>
      <c r="R2088" s="320"/>
      <c r="S2088" s="320"/>
      <c r="T2088" s="320"/>
      <c r="U2088" s="320"/>
      <c r="V2088" s="320"/>
      <c r="W2088" s="320"/>
      <c r="X2088" s="320"/>
      <c r="Y2088" s="320"/>
      <c r="Z2088" s="320"/>
      <c r="AA2088" s="320"/>
      <c r="AB2088" s="320"/>
      <c r="AC2088" s="320"/>
      <c r="AD2088" s="88">
        <f>'Art. 121'!Q1998</f>
        <v>0</v>
      </c>
      <c r="AE2088" s="89">
        <f t="shared" si="362"/>
        <v>0</v>
      </c>
      <c r="AF2088">
        <f t="shared" si="363"/>
        <v>0</v>
      </c>
      <c r="AG2088" s="86">
        <f t="shared" si="364"/>
        <v>1</v>
      </c>
      <c r="AH2088" s="90">
        <f t="shared" si="365"/>
        <v>0</v>
      </c>
      <c r="AI2088" s="91">
        <f t="shared" si="366"/>
        <v>5.2631578947368418E-2</v>
      </c>
      <c r="AJ2088" s="91">
        <f t="shared" si="367"/>
        <v>0</v>
      </c>
      <c r="AK2088" s="91">
        <f t="shared" si="368"/>
        <v>0</v>
      </c>
    </row>
    <row r="2089" spans="1:37" ht="25.4" customHeight="1" thickTop="1" thickBot="1" x14ac:dyDescent="0.3">
      <c r="A2089" s="321" t="s">
        <v>2295</v>
      </c>
      <c r="B2089" s="321"/>
      <c r="C2089" s="321"/>
      <c r="D2089" s="321"/>
      <c r="E2089" s="321"/>
      <c r="F2089" s="321"/>
      <c r="G2089" s="321"/>
      <c r="H2089" s="321"/>
      <c r="I2089" s="321"/>
      <c r="J2089" s="321"/>
      <c r="K2089" s="321"/>
      <c r="L2089" s="321"/>
      <c r="M2089" s="321"/>
      <c r="N2089" s="321"/>
      <c r="O2089" s="321"/>
      <c r="P2089" s="321"/>
      <c r="Q2089" s="321"/>
      <c r="R2089" s="321"/>
      <c r="S2089" s="321"/>
      <c r="T2089" s="321"/>
      <c r="U2089" s="321"/>
      <c r="V2089" s="321"/>
      <c r="W2089" s="321"/>
      <c r="X2089" s="321"/>
      <c r="Y2089" s="321"/>
      <c r="Z2089" s="321"/>
      <c r="AA2089" s="321"/>
      <c r="AB2089" s="321"/>
      <c r="AC2089" s="321"/>
      <c r="AD2089" s="88">
        <f>'Art. 121'!Q1999</f>
        <v>0</v>
      </c>
      <c r="AE2089" s="89">
        <f t="shared" si="362"/>
        <v>0</v>
      </c>
      <c r="AF2089">
        <f t="shared" si="363"/>
        <v>0</v>
      </c>
      <c r="AG2089" s="86">
        <f t="shared" si="364"/>
        <v>1</v>
      </c>
      <c r="AH2089" s="90">
        <f t="shared" si="365"/>
        <v>0</v>
      </c>
      <c r="AI2089" s="91">
        <f t="shared" si="366"/>
        <v>5.2631578947368418E-2</v>
      </c>
      <c r="AJ2089" s="91">
        <f t="shared" si="367"/>
        <v>0</v>
      </c>
      <c r="AK2089" s="91">
        <f t="shared" si="368"/>
        <v>0</v>
      </c>
    </row>
    <row r="2090" spans="1:37" ht="25.4" customHeight="1" thickTop="1" thickBot="1" x14ac:dyDescent="0.3">
      <c r="A2090" s="321" t="s">
        <v>2297</v>
      </c>
      <c r="B2090" s="321"/>
      <c r="C2090" s="321"/>
      <c r="D2090" s="321"/>
      <c r="E2090" s="321"/>
      <c r="F2090" s="321"/>
      <c r="G2090" s="321"/>
      <c r="H2090" s="321"/>
      <c r="I2090" s="321"/>
      <c r="J2090" s="321"/>
      <c r="K2090" s="321"/>
      <c r="L2090" s="321"/>
      <c r="M2090" s="321"/>
      <c r="N2090" s="321"/>
      <c r="O2090" s="321"/>
      <c r="P2090" s="321"/>
      <c r="Q2090" s="321"/>
      <c r="R2090" s="321"/>
      <c r="S2090" s="321"/>
      <c r="T2090" s="321"/>
      <c r="U2090" s="321"/>
      <c r="V2090" s="321"/>
      <c r="W2090" s="321"/>
      <c r="X2090" s="321"/>
      <c r="Y2090" s="321"/>
      <c r="Z2090" s="321"/>
      <c r="AA2090" s="321"/>
      <c r="AB2090" s="321"/>
      <c r="AC2090" s="321"/>
      <c r="AD2090" s="88">
        <f>'Art. 121'!Q2000</f>
        <v>0</v>
      </c>
      <c r="AE2090" s="89">
        <f t="shared" si="362"/>
        <v>0</v>
      </c>
      <c r="AF2090">
        <f t="shared" si="363"/>
        <v>0</v>
      </c>
      <c r="AG2090" s="86">
        <f t="shared" si="364"/>
        <v>1</v>
      </c>
      <c r="AH2090" s="90">
        <f t="shared" si="365"/>
        <v>0</v>
      </c>
      <c r="AI2090" s="91">
        <f t="shared" si="366"/>
        <v>5.2631578947368418E-2</v>
      </c>
      <c r="AJ2090" s="91">
        <f t="shared" si="367"/>
        <v>0</v>
      </c>
      <c r="AK2090" s="91">
        <f t="shared" si="368"/>
        <v>0</v>
      </c>
    </row>
    <row r="2091" spans="1:37" ht="25.4" customHeight="1" thickTop="1" thickBot="1" x14ac:dyDescent="0.3">
      <c r="A2091" s="320" t="s">
        <v>2299</v>
      </c>
      <c r="B2091" s="320"/>
      <c r="C2091" s="320"/>
      <c r="D2091" s="320"/>
      <c r="E2091" s="320"/>
      <c r="F2091" s="320"/>
      <c r="G2091" s="320"/>
      <c r="H2091" s="320"/>
      <c r="I2091" s="320"/>
      <c r="J2091" s="320"/>
      <c r="K2091" s="320"/>
      <c r="L2091" s="320"/>
      <c r="M2091" s="320"/>
      <c r="N2091" s="320"/>
      <c r="O2091" s="320"/>
      <c r="P2091" s="320"/>
      <c r="Q2091" s="320"/>
      <c r="R2091" s="320"/>
      <c r="S2091" s="320"/>
      <c r="T2091" s="320"/>
      <c r="U2091" s="320"/>
      <c r="V2091" s="320"/>
      <c r="W2091" s="320"/>
      <c r="X2091" s="320"/>
      <c r="Y2091" s="320"/>
      <c r="Z2091" s="320"/>
      <c r="AA2091" s="320"/>
      <c r="AB2091" s="320"/>
      <c r="AC2091" s="320"/>
      <c r="AD2091" s="88">
        <f>'Art. 121'!Q2001</f>
        <v>0</v>
      </c>
      <c r="AE2091" s="89">
        <f t="shared" si="362"/>
        <v>0</v>
      </c>
      <c r="AF2091">
        <f t="shared" si="363"/>
        <v>0</v>
      </c>
      <c r="AG2091" s="86">
        <f t="shared" si="364"/>
        <v>1</v>
      </c>
      <c r="AH2091" s="90">
        <f t="shared" si="365"/>
        <v>0</v>
      </c>
      <c r="AI2091" s="91">
        <f t="shared" si="366"/>
        <v>5.2631578947368418E-2</v>
      </c>
      <c r="AJ2091" s="91">
        <f t="shared" si="367"/>
        <v>0</v>
      </c>
      <c r="AK2091" s="91">
        <f t="shared" si="368"/>
        <v>0</v>
      </c>
    </row>
    <row r="2092" spans="1:37" ht="25.4" customHeight="1" thickTop="1" thickBot="1" x14ac:dyDescent="0.3">
      <c r="A2092" s="320" t="s">
        <v>2301</v>
      </c>
      <c r="B2092" s="320"/>
      <c r="C2092" s="320"/>
      <c r="D2092" s="320"/>
      <c r="E2092" s="320"/>
      <c r="F2092" s="320"/>
      <c r="G2092" s="320"/>
      <c r="H2092" s="320"/>
      <c r="I2092" s="320"/>
      <c r="J2092" s="320"/>
      <c r="K2092" s="320"/>
      <c r="L2092" s="320"/>
      <c r="M2092" s="320"/>
      <c r="N2092" s="320"/>
      <c r="O2092" s="320"/>
      <c r="P2092" s="320"/>
      <c r="Q2092" s="320"/>
      <c r="R2092" s="320"/>
      <c r="S2092" s="320"/>
      <c r="T2092" s="320"/>
      <c r="U2092" s="320"/>
      <c r="V2092" s="320"/>
      <c r="W2092" s="320"/>
      <c r="X2092" s="320"/>
      <c r="Y2092" s="320"/>
      <c r="Z2092" s="320"/>
      <c r="AA2092" s="320"/>
      <c r="AB2092" s="320"/>
      <c r="AC2092" s="320"/>
      <c r="AD2092" s="88">
        <f>'Art. 121'!Q2002</f>
        <v>0</v>
      </c>
      <c r="AE2092" s="89">
        <f t="shared" si="362"/>
        <v>0</v>
      </c>
      <c r="AF2092">
        <f t="shared" si="363"/>
        <v>0</v>
      </c>
      <c r="AG2092" s="86">
        <f t="shared" si="364"/>
        <v>1</v>
      </c>
      <c r="AH2092" s="90">
        <f t="shared" si="365"/>
        <v>0</v>
      </c>
      <c r="AI2092" s="91">
        <f t="shared" si="366"/>
        <v>5.2631578947368418E-2</v>
      </c>
      <c r="AJ2092" s="91">
        <f t="shared" si="367"/>
        <v>0</v>
      </c>
      <c r="AK2092" s="91">
        <f t="shared" si="368"/>
        <v>0</v>
      </c>
    </row>
    <row r="2093" spans="1:37" ht="25.4" customHeight="1" thickTop="1" thickBot="1" x14ac:dyDescent="0.3">
      <c r="A2093" s="320" t="s">
        <v>2303</v>
      </c>
      <c r="B2093" s="320"/>
      <c r="C2093" s="320"/>
      <c r="D2093" s="320"/>
      <c r="E2093" s="320"/>
      <c r="F2093" s="320"/>
      <c r="G2093" s="320"/>
      <c r="H2093" s="320"/>
      <c r="I2093" s="320"/>
      <c r="J2093" s="320"/>
      <c r="K2093" s="320"/>
      <c r="L2093" s="320"/>
      <c r="M2093" s="320"/>
      <c r="N2093" s="320"/>
      <c r="O2093" s="320"/>
      <c r="P2093" s="320"/>
      <c r="Q2093" s="320"/>
      <c r="R2093" s="320"/>
      <c r="S2093" s="320"/>
      <c r="T2093" s="320"/>
      <c r="U2093" s="320"/>
      <c r="V2093" s="320"/>
      <c r="W2093" s="320"/>
      <c r="X2093" s="320"/>
      <c r="Y2093" s="320"/>
      <c r="Z2093" s="320"/>
      <c r="AA2093" s="320"/>
      <c r="AB2093" s="320"/>
      <c r="AC2093" s="320"/>
      <c r="AD2093" s="88">
        <f>'Art. 121'!Q2003</f>
        <v>0</v>
      </c>
      <c r="AE2093" s="89">
        <f t="shared" si="362"/>
        <v>0</v>
      </c>
      <c r="AF2093">
        <f t="shared" si="363"/>
        <v>0</v>
      </c>
      <c r="AG2093" s="86">
        <f t="shared" si="364"/>
        <v>1</v>
      </c>
      <c r="AH2093" s="90">
        <f t="shared" si="365"/>
        <v>0</v>
      </c>
      <c r="AI2093" s="91">
        <f t="shared" si="366"/>
        <v>5.2631578947368418E-2</v>
      </c>
      <c r="AJ2093" s="91">
        <f t="shared" si="367"/>
        <v>0</v>
      </c>
      <c r="AK2093" s="91">
        <f t="shared" si="368"/>
        <v>0</v>
      </c>
    </row>
    <row r="2094" spans="1:37" ht="25.4" customHeight="1" thickTop="1" thickBot="1" x14ac:dyDescent="0.3">
      <c r="A2094" s="321" t="s">
        <v>2746</v>
      </c>
      <c r="B2094" s="321"/>
      <c r="C2094" s="321"/>
      <c r="D2094" s="321"/>
      <c r="E2094" s="321"/>
      <c r="F2094" s="321"/>
      <c r="G2094" s="321"/>
      <c r="H2094" s="321"/>
      <c r="I2094" s="321"/>
      <c r="J2094" s="321"/>
      <c r="K2094" s="321"/>
      <c r="L2094" s="321"/>
      <c r="M2094" s="321"/>
      <c r="N2094" s="321"/>
      <c r="O2094" s="321"/>
      <c r="P2094" s="321"/>
      <c r="Q2094" s="321"/>
      <c r="R2094" s="321"/>
      <c r="S2094" s="321"/>
      <c r="T2094" s="321"/>
      <c r="U2094" s="321"/>
      <c r="V2094" s="321"/>
      <c r="W2094" s="321"/>
      <c r="X2094" s="321"/>
      <c r="Y2094" s="321"/>
      <c r="Z2094" s="321"/>
      <c r="AA2094" s="321"/>
      <c r="AB2094" s="321"/>
      <c r="AC2094" s="321"/>
      <c r="AD2094" s="88">
        <f>'Art. 121'!Q2004</f>
        <v>0</v>
      </c>
      <c r="AE2094" s="89">
        <f t="shared" si="362"/>
        <v>0</v>
      </c>
      <c r="AF2094">
        <f t="shared" si="363"/>
        <v>0</v>
      </c>
      <c r="AG2094" s="86">
        <f t="shared" si="364"/>
        <v>1</v>
      </c>
      <c r="AH2094" s="90">
        <f t="shared" si="365"/>
        <v>0</v>
      </c>
      <c r="AI2094" s="91">
        <f t="shared" si="366"/>
        <v>5.2631578947368418E-2</v>
      </c>
      <c r="AJ2094" s="91">
        <f t="shared" si="367"/>
        <v>0</v>
      </c>
      <c r="AK2094" s="91">
        <f t="shared" si="368"/>
        <v>0</v>
      </c>
    </row>
    <row r="2095" spans="1:37" ht="25.4" customHeight="1" thickTop="1" thickBot="1" x14ac:dyDescent="0.3">
      <c r="A2095" s="320" t="s">
        <v>2306</v>
      </c>
      <c r="B2095" s="320"/>
      <c r="C2095" s="320"/>
      <c r="D2095" s="320"/>
      <c r="E2095" s="320"/>
      <c r="F2095" s="320"/>
      <c r="G2095" s="320"/>
      <c r="H2095" s="320"/>
      <c r="I2095" s="320"/>
      <c r="J2095" s="320"/>
      <c r="K2095" s="320"/>
      <c r="L2095" s="320"/>
      <c r="M2095" s="320"/>
      <c r="N2095" s="320"/>
      <c r="O2095" s="320"/>
      <c r="P2095" s="320"/>
      <c r="Q2095" s="320"/>
      <c r="R2095" s="320"/>
      <c r="S2095" s="320"/>
      <c r="T2095" s="320"/>
      <c r="U2095" s="320"/>
      <c r="V2095" s="320"/>
      <c r="W2095" s="320"/>
      <c r="X2095" s="320"/>
      <c r="Y2095" s="320"/>
      <c r="Z2095" s="320"/>
      <c r="AA2095" s="320"/>
      <c r="AB2095" s="320"/>
      <c r="AC2095" s="320"/>
      <c r="AD2095" s="88">
        <f>'Art. 121'!Q2005</f>
        <v>0</v>
      </c>
      <c r="AE2095" s="89">
        <f t="shared" si="362"/>
        <v>0</v>
      </c>
      <c r="AF2095">
        <f t="shared" si="363"/>
        <v>0</v>
      </c>
      <c r="AG2095" s="86">
        <f t="shared" si="364"/>
        <v>1</v>
      </c>
      <c r="AH2095" s="90">
        <f t="shared" si="365"/>
        <v>0</v>
      </c>
      <c r="AI2095" s="91">
        <f t="shared" si="366"/>
        <v>5.2631578947368418E-2</v>
      </c>
      <c r="AJ2095" s="91">
        <f t="shared" si="367"/>
        <v>0</v>
      </c>
      <c r="AK2095" s="91">
        <f t="shared" si="368"/>
        <v>0</v>
      </c>
    </row>
    <row r="2096" spans="1:37" ht="25.4" customHeight="1" thickTop="1" thickBot="1" x14ac:dyDescent="0.3">
      <c r="A2096" s="320" t="s">
        <v>2308</v>
      </c>
      <c r="B2096" s="320"/>
      <c r="C2096" s="320"/>
      <c r="D2096" s="320"/>
      <c r="E2096" s="320"/>
      <c r="F2096" s="320"/>
      <c r="G2096" s="320"/>
      <c r="H2096" s="320"/>
      <c r="I2096" s="320"/>
      <c r="J2096" s="320"/>
      <c r="K2096" s="320"/>
      <c r="L2096" s="320"/>
      <c r="M2096" s="320"/>
      <c r="N2096" s="320"/>
      <c r="O2096" s="320"/>
      <c r="P2096" s="320"/>
      <c r="Q2096" s="320"/>
      <c r="R2096" s="320"/>
      <c r="S2096" s="320"/>
      <c r="T2096" s="320"/>
      <c r="U2096" s="320"/>
      <c r="V2096" s="320"/>
      <c r="W2096" s="320"/>
      <c r="X2096" s="320"/>
      <c r="Y2096" s="320"/>
      <c r="Z2096" s="320"/>
      <c r="AA2096" s="320"/>
      <c r="AB2096" s="320"/>
      <c r="AC2096" s="320"/>
      <c r="AD2096" s="88">
        <f>'Art. 121'!Q2006</f>
        <v>0</v>
      </c>
      <c r="AE2096" s="89">
        <f t="shared" si="362"/>
        <v>0</v>
      </c>
      <c r="AF2096">
        <f t="shared" si="363"/>
        <v>0</v>
      </c>
      <c r="AG2096" s="86">
        <f t="shared" si="364"/>
        <v>1</v>
      </c>
      <c r="AH2096" s="90">
        <f t="shared" si="365"/>
        <v>0</v>
      </c>
      <c r="AI2096" s="91">
        <f t="shared" si="366"/>
        <v>5.2631578947368418E-2</v>
      </c>
      <c r="AJ2096" s="91">
        <f t="shared" si="367"/>
        <v>0</v>
      </c>
      <c r="AK2096" s="91">
        <f t="shared" si="368"/>
        <v>0</v>
      </c>
    </row>
    <row r="2097" spans="1:37" ht="25.4" customHeight="1" thickTop="1" x14ac:dyDescent="0.25">
      <c r="A2097" s="289" t="s">
        <v>2747</v>
      </c>
      <c r="B2097" s="289"/>
      <c r="C2097" s="289"/>
      <c r="D2097" s="289"/>
      <c r="E2097" s="289"/>
      <c r="F2097" s="289"/>
      <c r="G2097" s="289"/>
      <c r="H2097" s="289"/>
      <c r="I2097" s="289"/>
      <c r="J2097" s="289"/>
      <c r="K2097" s="289"/>
      <c r="L2097" s="289"/>
      <c r="M2097" s="289"/>
      <c r="N2097" s="289"/>
      <c r="O2097" s="289"/>
      <c r="P2097" s="289"/>
      <c r="Q2097" s="289"/>
      <c r="R2097" s="289"/>
      <c r="S2097" s="289"/>
      <c r="T2097" s="289"/>
      <c r="U2097" s="289"/>
      <c r="V2097" s="289"/>
      <c r="W2097" s="289"/>
      <c r="X2097" s="289"/>
      <c r="Y2097" s="289"/>
      <c r="Z2097" s="289"/>
      <c r="AA2097" s="289"/>
      <c r="AB2097" s="289"/>
      <c r="AC2097" s="289"/>
      <c r="AD2097" s="289"/>
      <c r="AE2097" s="89">
        <f>SUM(AE2078:AE2096)</f>
        <v>0</v>
      </c>
      <c r="AF2097" s="59"/>
      <c r="AG2097" s="92">
        <f>SUM(AG2078:AG2096)</f>
        <v>19</v>
      </c>
      <c r="AH2097" s="93"/>
      <c r="AI2097" s="94"/>
      <c r="AJ2097" s="94"/>
      <c r="AK2097" s="94"/>
    </row>
    <row r="2098" spans="1:37" ht="25.4" customHeight="1" x14ac:dyDescent="0.25">
      <c r="A2098" s="290" t="s">
        <v>2748</v>
      </c>
      <c r="B2098" s="290"/>
      <c r="C2098" s="290"/>
      <c r="D2098" s="290"/>
      <c r="E2098" s="290"/>
      <c r="F2098" s="290"/>
      <c r="G2098" s="290"/>
      <c r="H2098" s="290"/>
      <c r="I2098" s="290"/>
      <c r="J2098" s="290"/>
      <c r="K2098" s="290"/>
      <c r="L2098" s="290"/>
      <c r="M2098" s="290"/>
      <c r="N2098" s="290"/>
      <c r="O2098" s="290"/>
      <c r="P2098" s="290"/>
      <c r="Q2098" s="290"/>
      <c r="R2098" s="290"/>
      <c r="S2098" s="290"/>
      <c r="T2098" s="290"/>
      <c r="U2098" s="290"/>
      <c r="V2098" s="290"/>
      <c r="W2098" s="290"/>
      <c r="X2098" s="290"/>
      <c r="Y2098" s="290"/>
      <c r="Z2098" s="290"/>
      <c r="AA2098" s="290"/>
      <c r="AB2098" s="290"/>
      <c r="AC2098" s="290"/>
      <c r="AD2098" s="290"/>
      <c r="AE2098" s="89">
        <f>AE2097/$AE$23*100</f>
        <v>0</v>
      </c>
      <c r="AF2098" s="59"/>
      <c r="AG2098" s="92"/>
      <c r="AH2098" s="93"/>
      <c r="AI2098" s="94"/>
      <c r="AJ2098" s="94"/>
      <c r="AK2098" s="94"/>
    </row>
    <row r="2099" spans="1:37" ht="25.4" customHeight="1" thickBot="1" x14ac:dyDescent="0.3">
      <c r="A2099" s="70"/>
      <c r="B2099" s="70"/>
      <c r="C2099" s="70"/>
      <c r="D2099" s="70"/>
      <c r="E2099" s="70"/>
      <c r="F2099" s="70"/>
      <c r="G2099" s="70"/>
      <c r="H2099" s="70"/>
      <c r="I2099" s="70"/>
      <c r="J2099" s="70"/>
      <c r="K2099" s="70"/>
      <c r="L2099" s="70"/>
      <c r="M2099" s="70"/>
      <c r="N2099" s="70"/>
      <c r="O2099" s="70"/>
      <c r="P2099" s="70"/>
      <c r="Q2099" s="95"/>
      <c r="R2099" s="70"/>
      <c r="S2099" s="70"/>
      <c r="T2099" s="70"/>
      <c r="U2099" s="70"/>
      <c r="V2099" s="70"/>
      <c r="W2099" s="70"/>
      <c r="X2099" s="70"/>
      <c r="Y2099" s="70"/>
      <c r="Z2099" s="70"/>
      <c r="AA2099" s="70"/>
      <c r="AB2099" s="70"/>
      <c r="AC2099" s="70"/>
      <c r="AD2099" s="96"/>
      <c r="AE2099" s="96"/>
    </row>
    <row r="2100" spans="1:37" ht="25.4" customHeight="1" thickTop="1" thickBot="1" x14ac:dyDescent="0.3">
      <c r="A2100" s="291" t="s">
        <v>124</v>
      </c>
      <c r="B2100" s="291"/>
      <c r="C2100" s="291"/>
      <c r="D2100" s="291"/>
      <c r="E2100" s="291"/>
      <c r="F2100" s="291"/>
      <c r="G2100" s="291"/>
      <c r="H2100" s="291"/>
      <c r="I2100" s="291"/>
      <c r="J2100" s="291"/>
      <c r="K2100" s="291"/>
      <c r="L2100" s="291"/>
      <c r="M2100" s="291"/>
      <c r="N2100" s="291"/>
      <c r="O2100" s="291"/>
      <c r="P2100" s="291"/>
      <c r="Q2100" s="291"/>
      <c r="R2100" s="291"/>
      <c r="S2100" s="291"/>
      <c r="T2100" s="291"/>
      <c r="U2100" s="291"/>
      <c r="V2100" s="291"/>
      <c r="W2100" s="291"/>
      <c r="X2100" s="291"/>
      <c r="Y2100" s="291"/>
      <c r="Z2100" s="291"/>
      <c r="AA2100" s="291"/>
      <c r="AB2100" s="291"/>
      <c r="AC2100" s="291"/>
      <c r="AD2100" s="104" t="s">
        <v>65</v>
      </c>
      <c r="AE2100" s="105" t="s">
        <v>9</v>
      </c>
      <c r="AF2100" s="86" t="s">
        <v>330</v>
      </c>
      <c r="AG2100" s="86" t="s">
        <v>331</v>
      </c>
      <c r="AH2100" s="86" t="s">
        <v>332</v>
      </c>
      <c r="AI2100" s="87" t="s">
        <v>333</v>
      </c>
      <c r="AJ2100" s="86"/>
      <c r="AK2100" s="87" t="s">
        <v>334</v>
      </c>
    </row>
    <row r="2101" spans="1:37" ht="25.4" customHeight="1" thickTop="1" thickBot="1" x14ac:dyDescent="0.3">
      <c r="A2101" s="320" t="s">
        <v>2310</v>
      </c>
      <c r="B2101" s="320"/>
      <c r="C2101" s="320"/>
      <c r="D2101" s="320"/>
      <c r="E2101" s="320"/>
      <c r="F2101" s="320"/>
      <c r="G2101" s="320"/>
      <c r="H2101" s="320"/>
      <c r="I2101" s="320"/>
      <c r="J2101" s="320"/>
      <c r="K2101" s="320"/>
      <c r="L2101" s="320"/>
      <c r="M2101" s="320"/>
      <c r="N2101" s="320"/>
      <c r="O2101" s="320"/>
      <c r="P2101" s="320"/>
      <c r="Q2101" s="320"/>
      <c r="R2101" s="320"/>
      <c r="S2101" s="320"/>
      <c r="T2101" s="320"/>
      <c r="U2101" s="320"/>
      <c r="V2101" s="320"/>
      <c r="W2101" s="320"/>
      <c r="X2101" s="320"/>
      <c r="Y2101" s="320"/>
      <c r="Z2101" s="320"/>
      <c r="AA2101" s="320"/>
      <c r="AB2101" s="320"/>
      <c r="AC2101" s="320"/>
      <c r="AD2101" s="88">
        <f>'Art. 121'!Q2009</f>
        <v>0</v>
      </c>
      <c r="AE2101" s="89">
        <f>IF(AG2101=1,AK2101,AG2101)</f>
        <v>0</v>
      </c>
      <c r="AF2101">
        <f>AD2101/2</f>
        <v>0</v>
      </c>
      <c r="AG2101" s="86">
        <f>IF(AND(AF2101&gt;=0,AF2101&lt;=1),1,"No aplica")</f>
        <v>1</v>
      </c>
      <c r="AH2101" s="90">
        <f>AD2101/(AG2101*2)</f>
        <v>0</v>
      </c>
      <c r="AI2101" s="91">
        <f>IF(AG2101=1,AG2101/$AG$2106,"No aplica")</f>
        <v>0.2</v>
      </c>
      <c r="AJ2101" s="91">
        <f>AF2101*AI2101</f>
        <v>0</v>
      </c>
      <c r="AK2101" s="91">
        <f>AJ2101*$AE$23</f>
        <v>0</v>
      </c>
    </row>
    <row r="2102" spans="1:37" ht="25.4" customHeight="1" thickTop="1" thickBot="1" x14ac:dyDescent="0.3">
      <c r="A2102" s="320" t="s">
        <v>2312</v>
      </c>
      <c r="B2102" s="320"/>
      <c r="C2102" s="320"/>
      <c r="D2102" s="320"/>
      <c r="E2102" s="320"/>
      <c r="F2102" s="320"/>
      <c r="G2102" s="320"/>
      <c r="H2102" s="320"/>
      <c r="I2102" s="320"/>
      <c r="J2102" s="320"/>
      <c r="K2102" s="320"/>
      <c r="L2102" s="320"/>
      <c r="M2102" s="320"/>
      <c r="N2102" s="320"/>
      <c r="O2102" s="320"/>
      <c r="P2102" s="320"/>
      <c r="Q2102" s="320"/>
      <c r="R2102" s="320"/>
      <c r="S2102" s="320"/>
      <c r="T2102" s="320"/>
      <c r="U2102" s="320"/>
      <c r="V2102" s="320"/>
      <c r="W2102" s="320"/>
      <c r="X2102" s="320"/>
      <c r="Y2102" s="320"/>
      <c r="Z2102" s="320"/>
      <c r="AA2102" s="320"/>
      <c r="AB2102" s="320"/>
      <c r="AC2102" s="320"/>
      <c r="AD2102" s="88">
        <f>'Art. 121'!Q2010</f>
        <v>0</v>
      </c>
      <c r="AE2102" s="89">
        <f>IF(AG2102=1,AK2102,AG2102)</f>
        <v>0</v>
      </c>
      <c r="AF2102">
        <f>AD2102/2</f>
        <v>0</v>
      </c>
      <c r="AG2102" s="86">
        <f>IF(AND(AF2102&gt;=0,AF2102&lt;=1),1,"No aplica")</f>
        <v>1</v>
      </c>
      <c r="AH2102" s="90">
        <f>AD2102/(AG2102*2)</f>
        <v>0</v>
      </c>
      <c r="AI2102" s="91">
        <f>IF(AG2102=1,AG2102/$AG$2106,"No aplica")</f>
        <v>0.2</v>
      </c>
      <c r="AJ2102" s="91">
        <f>AF2102*AI2102</f>
        <v>0</v>
      </c>
      <c r="AK2102" s="91">
        <f>AJ2102*$AE$23</f>
        <v>0</v>
      </c>
    </row>
    <row r="2103" spans="1:37" ht="25.4" customHeight="1" thickTop="1" thickBot="1" x14ac:dyDescent="0.3">
      <c r="A2103" s="320" t="s">
        <v>2314</v>
      </c>
      <c r="B2103" s="320"/>
      <c r="C2103" s="320"/>
      <c r="D2103" s="320"/>
      <c r="E2103" s="320"/>
      <c r="F2103" s="320"/>
      <c r="G2103" s="320"/>
      <c r="H2103" s="320"/>
      <c r="I2103" s="320"/>
      <c r="J2103" s="320"/>
      <c r="K2103" s="320"/>
      <c r="L2103" s="320"/>
      <c r="M2103" s="320"/>
      <c r="N2103" s="320"/>
      <c r="O2103" s="320"/>
      <c r="P2103" s="320"/>
      <c r="Q2103" s="320"/>
      <c r="R2103" s="320"/>
      <c r="S2103" s="320"/>
      <c r="T2103" s="320"/>
      <c r="U2103" s="320"/>
      <c r="V2103" s="320"/>
      <c r="W2103" s="320"/>
      <c r="X2103" s="320"/>
      <c r="Y2103" s="320"/>
      <c r="Z2103" s="320"/>
      <c r="AA2103" s="320"/>
      <c r="AB2103" s="320"/>
      <c r="AC2103" s="320"/>
      <c r="AD2103" s="88">
        <f>'Art. 121'!Q2011</f>
        <v>0</v>
      </c>
      <c r="AE2103" s="89">
        <f>IF(AG2103=1,AK2103,AG2103)</f>
        <v>0</v>
      </c>
      <c r="AF2103">
        <f>AD2103/2</f>
        <v>0</v>
      </c>
      <c r="AG2103" s="86">
        <f>IF(AND(AF2103&gt;=0,AF2103&lt;=1),1,"No aplica")</f>
        <v>1</v>
      </c>
      <c r="AH2103" s="90">
        <f>AD2103/(AG2103*2)</f>
        <v>0</v>
      </c>
      <c r="AI2103" s="91">
        <f>IF(AG2103=1,AG2103/$AG$2106,"No aplica")</f>
        <v>0.2</v>
      </c>
      <c r="AJ2103" s="91">
        <f>AF2103*AI2103</f>
        <v>0</v>
      </c>
      <c r="AK2103" s="91">
        <f>AJ2103*$AE$23</f>
        <v>0</v>
      </c>
    </row>
    <row r="2104" spans="1:37" ht="25.4" customHeight="1" thickTop="1" thickBot="1" x14ac:dyDescent="0.3">
      <c r="A2104" s="320" t="s">
        <v>2316</v>
      </c>
      <c r="B2104" s="320"/>
      <c r="C2104" s="320"/>
      <c r="D2104" s="320"/>
      <c r="E2104" s="320"/>
      <c r="F2104" s="320"/>
      <c r="G2104" s="320"/>
      <c r="H2104" s="320"/>
      <c r="I2104" s="320"/>
      <c r="J2104" s="320"/>
      <c r="K2104" s="320"/>
      <c r="L2104" s="320"/>
      <c r="M2104" s="320"/>
      <c r="N2104" s="320"/>
      <c r="O2104" s="320"/>
      <c r="P2104" s="320"/>
      <c r="Q2104" s="320"/>
      <c r="R2104" s="320"/>
      <c r="S2104" s="320"/>
      <c r="T2104" s="320"/>
      <c r="U2104" s="320"/>
      <c r="V2104" s="320"/>
      <c r="W2104" s="320"/>
      <c r="X2104" s="320"/>
      <c r="Y2104" s="320"/>
      <c r="Z2104" s="320"/>
      <c r="AA2104" s="320"/>
      <c r="AB2104" s="320"/>
      <c r="AC2104" s="320"/>
      <c r="AD2104" s="88">
        <f>'Art. 121'!Q2012</f>
        <v>0</v>
      </c>
      <c r="AE2104" s="89">
        <f>IF(AG2104=1,AK2104,AG2104)</f>
        <v>0</v>
      </c>
      <c r="AF2104">
        <f>AD2104/2</f>
        <v>0</v>
      </c>
      <c r="AG2104" s="86">
        <f>IF(AND(AF2104&gt;=0,AF2104&lt;=1),1,"No aplica")</f>
        <v>1</v>
      </c>
      <c r="AH2104" s="90">
        <f>AD2104/(AG2104*2)</f>
        <v>0</v>
      </c>
      <c r="AI2104" s="91">
        <f>IF(AG2104=1,AG2104/$AG$2106,"No aplica")</f>
        <v>0.2</v>
      </c>
      <c r="AJ2104" s="91">
        <f>AF2104*AI2104</f>
        <v>0</v>
      </c>
      <c r="AK2104" s="91">
        <f>AJ2104*$AE$23</f>
        <v>0</v>
      </c>
    </row>
    <row r="2105" spans="1:37" ht="25.4" customHeight="1" thickTop="1" thickBot="1" x14ac:dyDescent="0.3">
      <c r="A2105" s="320" t="s">
        <v>2318</v>
      </c>
      <c r="B2105" s="320"/>
      <c r="C2105" s="320"/>
      <c r="D2105" s="320"/>
      <c r="E2105" s="320"/>
      <c r="F2105" s="320"/>
      <c r="G2105" s="320"/>
      <c r="H2105" s="320"/>
      <c r="I2105" s="320"/>
      <c r="J2105" s="320"/>
      <c r="K2105" s="320"/>
      <c r="L2105" s="320"/>
      <c r="M2105" s="320"/>
      <c r="N2105" s="320"/>
      <c r="O2105" s="320"/>
      <c r="P2105" s="320"/>
      <c r="Q2105" s="320"/>
      <c r="R2105" s="320"/>
      <c r="S2105" s="320"/>
      <c r="T2105" s="320"/>
      <c r="U2105" s="320"/>
      <c r="V2105" s="320"/>
      <c r="W2105" s="320"/>
      <c r="X2105" s="320"/>
      <c r="Y2105" s="320"/>
      <c r="Z2105" s="320"/>
      <c r="AA2105" s="320"/>
      <c r="AB2105" s="320"/>
      <c r="AC2105" s="320"/>
      <c r="AD2105" s="88">
        <f>'Art. 121'!Q2013</f>
        <v>0</v>
      </c>
      <c r="AE2105" s="89">
        <f>IF(AG2105=1,AK2105,AG2105)</f>
        <v>0</v>
      </c>
      <c r="AF2105">
        <f>AD2105/2</f>
        <v>0</v>
      </c>
      <c r="AG2105" s="86">
        <f>IF(AND(AF2105&gt;=0,AF2105&lt;=1),1,"No aplica")</f>
        <v>1</v>
      </c>
      <c r="AH2105" s="90">
        <f>AD2105/(AG2105*2)</f>
        <v>0</v>
      </c>
      <c r="AI2105" s="91">
        <f>IF(AG2105=1,AG2105/$AG$2106,"No aplica")</f>
        <v>0.2</v>
      </c>
      <c r="AJ2105" s="91">
        <f>AF2105*AI2105</f>
        <v>0</v>
      </c>
      <c r="AK2105" s="91">
        <f>AJ2105*$AE$23</f>
        <v>0</v>
      </c>
    </row>
    <row r="2106" spans="1:37" ht="25.4" customHeight="1" thickTop="1" x14ac:dyDescent="0.25">
      <c r="A2106" s="289" t="s">
        <v>2749</v>
      </c>
      <c r="B2106" s="289"/>
      <c r="C2106" s="289"/>
      <c r="D2106" s="289"/>
      <c r="E2106" s="289"/>
      <c r="F2106" s="289"/>
      <c r="G2106" s="289"/>
      <c r="H2106" s="289"/>
      <c r="I2106" s="289"/>
      <c r="J2106" s="289"/>
      <c r="K2106" s="289"/>
      <c r="L2106" s="289"/>
      <c r="M2106" s="289"/>
      <c r="N2106" s="289"/>
      <c r="O2106" s="289"/>
      <c r="P2106" s="289"/>
      <c r="Q2106" s="289"/>
      <c r="R2106" s="289"/>
      <c r="S2106" s="289"/>
      <c r="T2106" s="289"/>
      <c r="U2106" s="289"/>
      <c r="V2106" s="289"/>
      <c r="W2106" s="289"/>
      <c r="X2106" s="289"/>
      <c r="Y2106" s="289"/>
      <c r="Z2106" s="289"/>
      <c r="AA2106" s="289"/>
      <c r="AB2106" s="289"/>
      <c r="AC2106" s="289"/>
      <c r="AD2106" s="289"/>
      <c r="AE2106" s="89">
        <f>SUM(AE2099:AE2105)</f>
        <v>0</v>
      </c>
      <c r="AF2106" s="59"/>
      <c r="AG2106" s="92">
        <f>SUM(AG2101:AG2105)</f>
        <v>5</v>
      </c>
      <c r="AH2106" s="93"/>
      <c r="AI2106" s="94"/>
      <c r="AJ2106" s="94"/>
      <c r="AK2106" s="94"/>
    </row>
    <row r="2107" spans="1:37" ht="25.4" customHeight="1" x14ac:dyDescent="0.25">
      <c r="A2107" s="290" t="s">
        <v>2750</v>
      </c>
      <c r="B2107" s="290"/>
      <c r="C2107" s="290"/>
      <c r="D2107" s="290"/>
      <c r="E2107" s="290"/>
      <c r="F2107" s="290"/>
      <c r="G2107" s="290"/>
      <c r="H2107" s="290"/>
      <c r="I2107" s="290"/>
      <c r="J2107" s="290"/>
      <c r="K2107" s="290"/>
      <c r="L2107" s="290"/>
      <c r="M2107" s="290"/>
      <c r="N2107" s="290"/>
      <c r="O2107" s="290"/>
      <c r="P2107" s="290"/>
      <c r="Q2107" s="290"/>
      <c r="R2107" s="290"/>
      <c r="S2107" s="290"/>
      <c r="T2107" s="290"/>
      <c r="U2107" s="290"/>
      <c r="V2107" s="290"/>
      <c r="W2107" s="290"/>
      <c r="X2107" s="290"/>
      <c r="Y2107" s="290"/>
      <c r="Z2107" s="290"/>
      <c r="AA2107" s="290"/>
      <c r="AB2107" s="290"/>
      <c r="AC2107" s="290"/>
      <c r="AD2107" s="290"/>
      <c r="AE2107" s="89">
        <f>AE2106/$AE$23*100</f>
        <v>0</v>
      </c>
      <c r="AF2107" s="59"/>
      <c r="AG2107" s="92"/>
      <c r="AH2107" s="93"/>
      <c r="AI2107" s="94"/>
      <c r="AJ2107" s="94"/>
      <c r="AK2107" s="94"/>
    </row>
    <row r="2108" spans="1:37" ht="25.4" customHeight="1" x14ac:dyDescent="0.25">
      <c r="A2108" s="100"/>
      <c r="B2108" s="100"/>
      <c r="C2108" s="100"/>
      <c r="D2108" s="100"/>
      <c r="E2108" s="100"/>
      <c r="F2108" s="100"/>
      <c r="G2108" s="100"/>
      <c r="H2108" s="100"/>
      <c r="I2108" s="100"/>
      <c r="J2108" s="100"/>
      <c r="K2108" s="100"/>
      <c r="L2108" s="100"/>
      <c r="M2108" s="100"/>
      <c r="N2108" s="100"/>
      <c r="O2108" s="100"/>
      <c r="P2108" s="100"/>
      <c r="Q2108" s="95"/>
      <c r="R2108" s="100"/>
      <c r="S2108" s="100"/>
      <c r="T2108" s="100"/>
      <c r="U2108" s="100"/>
      <c r="V2108" s="100"/>
      <c r="W2108" s="100"/>
      <c r="X2108" s="100"/>
      <c r="Y2108" s="100"/>
      <c r="Z2108" s="100"/>
      <c r="AA2108" s="100"/>
      <c r="AB2108" s="100"/>
      <c r="AC2108" s="100"/>
      <c r="AD2108" s="96"/>
      <c r="AE2108" s="96"/>
    </row>
    <row r="2109" spans="1:37" ht="25.4" customHeight="1" x14ac:dyDescent="0.25">
      <c r="A2109" s="100"/>
      <c r="B2109" s="100"/>
      <c r="C2109" s="100"/>
      <c r="D2109" s="100"/>
      <c r="E2109" s="100"/>
      <c r="F2109" s="100"/>
      <c r="G2109" s="100"/>
      <c r="H2109" s="100"/>
      <c r="I2109" s="100"/>
      <c r="J2109" s="100"/>
      <c r="K2109" s="100"/>
      <c r="L2109" s="100"/>
      <c r="M2109" s="100"/>
      <c r="N2109" s="100"/>
      <c r="O2109" s="100"/>
      <c r="P2109" s="100"/>
      <c r="Q2109" s="95"/>
      <c r="R2109" s="100"/>
      <c r="S2109" s="100"/>
      <c r="T2109" s="100"/>
      <c r="U2109" s="100"/>
      <c r="V2109" s="100"/>
      <c r="W2109" s="100"/>
      <c r="X2109" s="100"/>
      <c r="Y2109" s="100"/>
      <c r="Z2109" s="100"/>
      <c r="AA2109" s="100"/>
      <c r="AB2109" s="100"/>
      <c r="AC2109" s="100"/>
      <c r="AD2109" s="96"/>
      <c r="AE2109" s="96"/>
    </row>
    <row r="2110" spans="1:37" ht="25.4" customHeight="1" x14ac:dyDescent="0.25">
      <c r="A2110" s="337" t="s">
        <v>2319</v>
      </c>
      <c r="B2110" s="337"/>
      <c r="C2110" s="337"/>
      <c r="D2110" s="337"/>
      <c r="E2110" s="337"/>
      <c r="F2110" s="337"/>
      <c r="G2110" s="337"/>
      <c r="H2110" s="337"/>
      <c r="I2110" s="337"/>
      <c r="J2110" s="337"/>
      <c r="K2110" s="337"/>
      <c r="L2110" s="337"/>
      <c r="M2110" s="337"/>
      <c r="N2110" s="337"/>
      <c r="O2110" s="337"/>
      <c r="P2110" s="337"/>
      <c r="Q2110" s="337"/>
      <c r="R2110" s="337"/>
      <c r="S2110" s="337"/>
      <c r="T2110" s="337"/>
      <c r="U2110" s="337"/>
      <c r="V2110" s="337"/>
      <c r="W2110" s="337"/>
      <c r="X2110" s="337"/>
      <c r="Y2110" s="337"/>
      <c r="Z2110" s="337"/>
      <c r="AA2110" s="337"/>
      <c r="AB2110" s="337"/>
      <c r="AC2110" s="337"/>
      <c r="AD2110" s="82"/>
      <c r="AE2110" s="82"/>
    </row>
    <row r="2111" spans="1:37" ht="25.4" customHeight="1" x14ac:dyDescent="0.25">
      <c r="A2111" s="101"/>
      <c r="B2111" s="102"/>
      <c r="C2111" s="102"/>
      <c r="D2111" s="102"/>
      <c r="E2111" s="102"/>
      <c r="F2111" s="102"/>
      <c r="G2111" s="102"/>
      <c r="H2111" s="102"/>
      <c r="I2111" s="102"/>
      <c r="J2111" s="102"/>
      <c r="K2111" s="102"/>
      <c r="L2111" s="102"/>
      <c r="M2111" s="102"/>
      <c r="N2111" s="102"/>
      <c r="O2111" s="102"/>
      <c r="P2111" s="102"/>
      <c r="Q2111" s="103"/>
      <c r="R2111" s="102"/>
      <c r="S2111" s="102"/>
      <c r="T2111" s="102"/>
      <c r="U2111" s="102"/>
      <c r="V2111" s="102"/>
      <c r="W2111" s="102"/>
      <c r="X2111" s="102"/>
      <c r="Y2111" s="102"/>
      <c r="Z2111" s="102"/>
      <c r="AA2111" s="102"/>
      <c r="AB2111" s="102"/>
      <c r="AC2111" s="102"/>
      <c r="AD2111" s="83"/>
      <c r="AE2111" s="83"/>
    </row>
    <row r="2112" spans="1:37" ht="25.4" customHeight="1" thickBot="1" x14ac:dyDescent="0.3">
      <c r="A2112" s="70"/>
      <c r="B2112" s="70"/>
      <c r="C2112" s="70"/>
      <c r="D2112" s="70"/>
      <c r="E2112" s="70"/>
      <c r="F2112" s="70"/>
      <c r="G2112" s="70"/>
      <c r="H2112" s="70"/>
      <c r="I2112" s="70"/>
      <c r="J2112" s="70"/>
      <c r="K2112" s="70"/>
      <c r="L2112" s="70"/>
      <c r="M2112" s="70"/>
      <c r="N2112" s="70"/>
      <c r="O2112" s="70"/>
      <c r="P2112" s="70"/>
      <c r="Q2112" s="95"/>
      <c r="R2112" s="70"/>
      <c r="S2112" s="70"/>
      <c r="T2112" s="70"/>
      <c r="U2112" s="70"/>
      <c r="V2112" s="70"/>
      <c r="W2112" s="70"/>
      <c r="X2112" s="70"/>
      <c r="Y2112" s="70"/>
      <c r="Z2112" s="70"/>
      <c r="AA2112" s="70"/>
      <c r="AB2112" s="70"/>
      <c r="AC2112" s="70"/>
      <c r="AD2112" s="96"/>
      <c r="AE2112" s="96"/>
    </row>
    <row r="2113" spans="1:37" ht="25.4" customHeight="1" thickTop="1" thickBot="1" x14ac:dyDescent="0.3">
      <c r="A2113" s="292" t="s">
        <v>44</v>
      </c>
      <c r="B2113" s="292"/>
      <c r="C2113" s="292"/>
      <c r="D2113" s="292"/>
      <c r="E2113" s="292"/>
      <c r="F2113" s="292"/>
      <c r="G2113" s="292"/>
      <c r="H2113" s="292"/>
      <c r="I2113" s="292"/>
      <c r="J2113" s="292"/>
      <c r="K2113" s="292"/>
      <c r="L2113" s="292"/>
      <c r="M2113" s="292"/>
      <c r="N2113" s="292"/>
      <c r="O2113" s="292"/>
      <c r="P2113" s="292"/>
      <c r="Q2113" s="292"/>
      <c r="R2113" s="292"/>
      <c r="S2113" s="292"/>
      <c r="T2113" s="292"/>
      <c r="U2113" s="292"/>
      <c r="V2113" s="292"/>
      <c r="W2113" s="292"/>
      <c r="X2113" s="292"/>
      <c r="Y2113" s="292"/>
      <c r="Z2113" s="292"/>
      <c r="AA2113" s="292"/>
      <c r="AB2113" s="292"/>
      <c r="AC2113" s="292"/>
      <c r="AD2113" s="63" t="s">
        <v>65</v>
      </c>
      <c r="AE2113" s="211" t="s">
        <v>9</v>
      </c>
      <c r="AF2113" s="86" t="s">
        <v>330</v>
      </c>
      <c r="AG2113" s="86" t="s">
        <v>331</v>
      </c>
      <c r="AH2113" s="86" t="s">
        <v>332</v>
      </c>
      <c r="AI2113" s="87" t="s">
        <v>333</v>
      </c>
      <c r="AJ2113" s="86"/>
      <c r="AK2113" s="87" t="s">
        <v>334</v>
      </c>
    </row>
    <row r="2114" spans="1:37" ht="25.4" customHeight="1" thickTop="1" thickBot="1" x14ac:dyDescent="0.3">
      <c r="A2114" s="320" t="s">
        <v>2751</v>
      </c>
      <c r="B2114" s="320"/>
      <c r="C2114" s="320"/>
      <c r="D2114" s="320"/>
      <c r="E2114" s="320"/>
      <c r="F2114" s="320"/>
      <c r="G2114" s="320"/>
      <c r="H2114" s="320"/>
      <c r="I2114" s="320"/>
      <c r="J2114" s="320"/>
      <c r="K2114" s="320"/>
      <c r="L2114" s="320"/>
      <c r="M2114" s="320"/>
      <c r="N2114" s="320"/>
      <c r="O2114" s="320"/>
      <c r="P2114" s="320"/>
      <c r="Q2114" s="320"/>
      <c r="R2114" s="320"/>
      <c r="S2114" s="320"/>
      <c r="T2114" s="320"/>
      <c r="U2114" s="320"/>
      <c r="V2114" s="320"/>
      <c r="W2114" s="320"/>
      <c r="X2114" s="320"/>
      <c r="Y2114" s="320"/>
      <c r="Z2114" s="320"/>
      <c r="AA2114" s="320"/>
      <c r="AB2114" s="320"/>
      <c r="AC2114" s="320"/>
      <c r="AD2114" s="88">
        <f>'Art. 121'!Q2022</f>
        <v>0</v>
      </c>
      <c r="AE2114" s="89">
        <f t="shared" ref="AE2114:AE2128" si="369">IF(AG2114=1,AK2114,AG2114)</f>
        <v>0</v>
      </c>
      <c r="AF2114">
        <f t="shared" ref="AF2114:AF2128" si="370">AD2114/2</f>
        <v>0</v>
      </c>
      <c r="AG2114" s="86">
        <f t="shared" ref="AG2114:AG2128" si="371">IF(AND(AF2114&gt;=0,AF2114&lt;=1),1,"No aplica")</f>
        <v>1</v>
      </c>
      <c r="AH2114" s="90">
        <f t="shared" ref="AH2114:AH2128" si="372">AD2114/(AG2114*2)</f>
        <v>0</v>
      </c>
      <c r="AI2114" s="91">
        <f t="shared" ref="AI2114:AI2128" si="373">IF(AG2114=1,AG2114/$AG$2129,"No aplica")</f>
        <v>6.6666666666666666E-2</v>
      </c>
      <c r="AJ2114" s="91">
        <f t="shared" ref="AJ2114:AJ2128" si="374">AF2114*AI2114</f>
        <v>0</v>
      </c>
      <c r="AK2114" s="91">
        <f t="shared" ref="AK2114:AK2128" si="375">AJ2114*$AE$23</f>
        <v>0</v>
      </c>
    </row>
    <row r="2115" spans="1:37" ht="25.4" customHeight="1" thickTop="1" thickBot="1" x14ac:dyDescent="0.3">
      <c r="A2115" s="320" t="s">
        <v>1334</v>
      </c>
      <c r="B2115" s="320"/>
      <c r="C2115" s="320"/>
      <c r="D2115" s="320"/>
      <c r="E2115" s="320"/>
      <c r="F2115" s="320"/>
      <c r="G2115" s="320"/>
      <c r="H2115" s="320"/>
      <c r="I2115" s="320"/>
      <c r="J2115" s="320"/>
      <c r="K2115" s="320"/>
      <c r="L2115" s="320"/>
      <c r="M2115" s="320"/>
      <c r="N2115" s="320"/>
      <c r="O2115" s="320"/>
      <c r="P2115" s="320"/>
      <c r="Q2115" s="320"/>
      <c r="R2115" s="320"/>
      <c r="S2115" s="320"/>
      <c r="T2115" s="320"/>
      <c r="U2115" s="320"/>
      <c r="V2115" s="320"/>
      <c r="W2115" s="320"/>
      <c r="X2115" s="320"/>
      <c r="Y2115" s="320"/>
      <c r="Z2115" s="320"/>
      <c r="AA2115" s="320"/>
      <c r="AB2115" s="320"/>
      <c r="AC2115" s="320"/>
      <c r="AD2115" s="88">
        <f>'Art. 121'!Q2023</f>
        <v>0</v>
      </c>
      <c r="AE2115" s="89">
        <f t="shared" si="369"/>
        <v>0</v>
      </c>
      <c r="AF2115">
        <f t="shared" si="370"/>
        <v>0</v>
      </c>
      <c r="AG2115" s="86">
        <f t="shared" si="371"/>
        <v>1</v>
      </c>
      <c r="AH2115" s="90">
        <f t="shared" si="372"/>
        <v>0</v>
      </c>
      <c r="AI2115" s="91">
        <f t="shared" si="373"/>
        <v>6.6666666666666666E-2</v>
      </c>
      <c r="AJ2115" s="91">
        <f t="shared" si="374"/>
        <v>0</v>
      </c>
      <c r="AK2115" s="91">
        <f t="shared" si="375"/>
        <v>0</v>
      </c>
    </row>
    <row r="2116" spans="1:37" ht="25.4" customHeight="1" thickTop="1" thickBot="1" x14ac:dyDescent="0.3">
      <c r="A2116" s="320" t="s">
        <v>2323</v>
      </c>
      <c r="B2116" s="320"/>
      <c r="C2116" s="320"/>
      <c r="D2116" s="320"/>
      <c r="E2116" s="320"/>
      <c r="F2116" s="320"/>
      <c r="G2116" s="320"/>
      <c r="H2116" s="320"/>
      <c r="I2116" s="320"/>
      <c r="J2116" s="320"/>
      <c r="K2116" s="320"/>
      <c r="L2116" s="320"/>
      <c r="M2116" s="320"/>
      <c r="N2116" s="320"/>
      <c r="O2116" s="320"/>
      <c r="P2116" s="320"/>
      <c r="Q2116" s="320"/>
      <c r="R2116" s="320"/>
      <c r="S2116" s="320"/>
      <c r="T2116" s="320"/>
      <c r="U2116" s="320"/>
      <c r="V2116" s="320"/>
      <c r="W2116" s="320"/>
      <c r="X2116" s="320"/>
      <c r="Y2116" s="320"/>
      <c r="Z2116" s="320"/>
      <c r="AA2116" s="320"/>
      <c r="AB2116" s="320"/>
      <c r="AC2116" s="320"/>
      <c r="AD2116" s="88">
        <f>'Art. 121'!Q2024</f>
        <v>0</v>
      </c>
      <c r="AE2116" s="89">
        <f t="shared" si="369"/>
        <v>0</v>
      </c>
      <c r="AF2116">
        <f t="shared" si="370"/>
        <v>0</v>
      </c>
      <c r="AG2116" s="86">
        <f t="shared" si="371"/>
        <v>1</v>
      </c>
      <c r="AH2116" s="90">
        <f t="shared" si="372"/>
        <v>0</v>
      </c>
      <c r="AI2116" s="91">
        <f t="shared" si="373"/>
        <v>6.6666666666666666E-2</v>
      </c>
      <c r="AJ2116" s="91">
        <f t="shared" si="374"/>
        <v>0</v>
      </c>
      <c r="AK2116" s="91">
        <f t="shared" si="375"/>
        <v>0</v>
      </c>
    </row>
    <row r="2117" spans="1:37" ht="25.4" customHeight="1" thickTop="1" thickBot="1" x14ac:dyDescent="0.3">
      <c r="A2117" s="320" t="s">
        <v>2325</v>
      </c>
      <c r="B2117" s="320"/>
      <c r="C2117" s="320"/>
      <c r="D2117" s="320"/>
      <c r="E2117" s="320"/>
      <c r="F2117" s="320"/>
      <c r="G2117" s="320"/>
      <c r="H2117" s="320"/>
      <c r="I2117" s="320"/>
      <c r="J2117" s="320"/>
      <c r="K2117" s="320"/>
      <c r="L2117" s="320"/>
      <c r="M2117" s="320"/>
      <c r="N2117" s="320"/>
      <c r="O2117" s="320"/>
      <c r="P2117" s="320"/>
      <c r="Q2117" s="320"/>
      <c r="R2117" s="320"/>
      <c r="S2117" s="320"/>
      <c r="T2117" s="320"/>
      <c r="U2117" s="320"/>
      <c r="V2117" s="320"/>
      <c r="W2117" s="320"/>
      <c r="X2117" s="320"/>
      <c r="Y2117" s="320"/>
      <c r="Z2117" s="320"/>
      <c r="AA2117" s="320"/>
      <c r="AB2117" s="320"/>
      <c r="AC2117" s="320"/>
      <c r="AD2117" s="88">
        <f>'Art. 121'!Q2025</f>
        <v>0</v>
      </c>
      <c r="AE2117" s="89">
        <f t="shared" si="369"/>
        <v>0</v>
      </c>
      <c r="AF2117">
        <f t="shared" si="370"/>
        <v>0</v>
      </c>
      <c r="AG2117" s="86">
        <f t="shared" si="371"/>
        <v>1</v>
      </c>
      <c r="AH2117" s="90">
        <f t="shared" si="372"/>
        <v>0</v>
      </c>
      <c r="AI2117" s="91">
        <f t="shared" si="373"/>
        <v>6.6666666666666666E-2</v>
      </c>
      <c r="AJ2117" s="91">
        <f t="shared" si="374"/>
        <v>0</v>
      </c>
      <c r="AK2117" s="91">
        <f t="shared" si="375"/>
        <v>0</v>
      </c>
    </row>
    <row r="2118" spans="1:37" ht="25.4" customHeight="1" thickTop="1" thickBot="1" x14ac:dyDescent="0.3">
      <c r="A2118" s="321" t="s">
        <v>2327</v>
      </c>
      <c r="B2118" s="321"/>
      <c r="C2118" s="321"/>
      <c r="D2118" s="321"/>
      <c r="E2118" s="321"/>
      <c r="F2118" s="321"/>
      <c r="G2118" s="321"/>
      <c r="H2118" s="321"/>
      <c r="I2118" s="321"/>
      <c r="J2118" s="321"/>
      <c r="K2118" s="321"/>
      <c r="L2118" s="321"/>
      <c r="M2118" s="321"/>
      <c r="N2118" s="321"/>
      <c r="O2118" s="321"/>
      <c r="P2118" s="321"/>
      <c r="Q2118" s="321"/>
      <c r="R2118" s="321"/>
      <c r="S2118" s="321"/>
      <c r="T2118" s="321"/>
      <c r="U2118" s="321"/>
      <c r="V2118" s="321"/>
      <c r="W2118" s="321"/>
      <c r="X2118" s="321"/>
      <c r="Y2118" s="321"/>
      <c r="Z2118" s="321"/>
      <c r="AA2118" s="321"/>
      <c r="AB2118" s="321"/>
      <c r="AC2118" s="321"/>
      <c r="AD2118" s="88">
        <f>'Art. 121'!Q2026</f>
        <v>0</v>
      </c>
      <c r="AE2118" s="89">
        <f t="shared" si="369"/>
        <v>0</v>
      </c>
      <c r="AF2118">
        <f t="shared" si="370"/>
        <v>0</v>
      </c>
      <c r="AG2118" s="86">
        <f t="shared" si="371"/>
        <v>1</v>
      </c>
      <c r="AH2118" s="90">
        <f t="shared" si="372"/>
        <v>0</v>
      </c>
      <c r="AI2118" s="91">
        <f t="shared" si="373"/>
        <v>6.6666666666666666E-2</v>
      </c>
      <c r="AJ2118" s="91">
        <f t="shared" si="374"/>
        <v>0</v>
      </c>
      <c r="AK2118" s="91">
        <f t="shared" si="375"/>
        <v>0</v>
      </c>
    </row>
    <row r="2119" spans="1:37" ht="25.4" customHeight="1" thickTop="1" thickBot="1" x14ac:dyDescent="0.3">
      <c r="A2119" s="321" t="s">
        <v>2752</v>
      </c>
      <c r="B2119" s="321"/>
      <c r="C2119" s="321"/>
      <c r="D2119" s="321"/>
      <c r="E2119" s="321"/>
      <c r="F2119" s="321"/>
      <c r="G2119" s="321"/>
      <c r="H2119" s="321"/>
      <c r="I2119" s="321"/>
      <c r="J2119" s="321"/>
      <c r="K2119" s="321"/>
      <c r="L2119" s="321"/>
      <c r="M2119" s="321"/>
      <c r="N2119" s="321"/>
      <c r="O2119" s="321"/>
      <c r="P2119" s="321"/>
      <c r="Q2119" s="321"/>
      <c r="R2119" s="321"/>
      <c r="S2119" s="321"/>
      <c r="T2119" s="321"/>
      <c r="U2119" s="321"/>
      <c r="V2119" s="321"/>
      <c r="W2119" s="321"/>
      <c r="X2119" s="321"/>
      <c r="Y2119" s="321"/>
      <c r="Z2119" s="321"/>
      <c r="AA2119" s="321"/>
      <c r="AB2119" s="321"/>
      <c r="AC2119" s="321"/>
      <c r="AD2119" s="88">
        <f>'Art. 121'!Q2027</f>
        <v>0</v>
      </c>
      <c r="AE2119" s="89">
        <f t="shared" si="369"/>
        <v>0</v>
      </c>
      <c r="AF2119">
        <f t="shared" si="370"/>
        <v>0</v>
      </c>
      <c r="AG2119" s="86">
        <f t="shared" si="371"/>
        <v>1</v>
      </c>
      <c r="AH2119" s="90">
        <f t="shared" si="372"/>
        <v>0</v>
      </c>
      <c r="AI2119" s="91">
        <f t="shared" si="373"/>
        <v>6.6666666666666666E-2</v>
      </c>
      <c r="AJ2119" s="91">
        <f t="shared" si="374"/>
        <v>0</v>
      </c>
      <c r="AK2119" s="91">
        <f t="shared" si="375"/>
        <v>0</v>
      </c>
    </row>
    <row r="2120" spans="1:37" ht="25.4" customHeight="1" thickTop="1" thickBot="1" x14ac:dyDescent="0.3">
      <c r="A2120" s="320" t="s">
        <v>2044</v>
      </c>
      <c r="B2120" s="320"/>
      <c r="C2120" s="320"/>
      <c r="D2120" s="320"/>
      <c r="E2120" s="320"/>
      <c r="F2120" s="320"/>
      <c r="G2120" s="320"/>
      <c r="H2120" s="320"/>
      <c r="I2120" s="320"/>
      <c r="J2120" s="320"/>
      <c r="K2120" s="320"/>
      <c r="L2120" s="320"/>
      <c r="M2120" s="320"/>
      <c r="N2120" s="320"/>
      <c r="O2120" s="320"/>
      <c r="P2120" s="320"/>
      <c r="Q2120" s="320"/>
      <c r="R2120" s="320"/>
      <c r="S2120" s="320"/>
      <c r="T2120" s="320"/>
      <c r="U2120" s="320"/>
      <c r="V2120" s="320"/>
      <c r="W2120" s="320"/>
      <c r="X2120" s="320"/>
      <c r="Y2120" s="320"/>
      <c r="Z2120" s="320"/>
      <c r="AA2120" s="320"/>
      <c r="AB2120" s="320"/>
      <c r="AC2120" s="320"/>
      <c r="AD2120" s="88">
        <f>'Art. 121'!Q2028</f>
        <v>0</v>
      </c>
      <c r="AE2120" s="89">
        <f t="shared" si="369"/>
        <v>0</v>
      </c>
      <c r="AF2120">
        <f t="shared" si="370"/>
        <v>0</v>
      </c>
      <c r="AG2120" s="86">
        <f t="shared" si="371"/>
        <v>1</v>
      </c>
      <c r="AH2120" s="90">
        <f t="shared" si="372"/>
        <v>0</v>
      </c>
      <c r="AI2120" s="91">
        <f t="shared" si="373"/>
        <v>6.6666666666666666E-2</v>
      </c>
      <c r="AJ2120" s="91">
        <f t="shared" si="374"/>
        <v>0</v>
      </c>
      <c r="AK2120" s="91">
        <f t="shared" si="375"/>
        <v>0</v>
      </c>
    </row>
    <row r="2121" spans="1:37" ht="25.4" customHeight="1" thickTop="1" thickBot="1" x14ac:dyDescent="0.3">
      <c r="A2121" s="320" t="s">
        <v>2330</v>
      </c>
      <c r="B2121" s="320"/>
      <c r="C2121" s="320"/>
      <c r="D2121" s="320"/>
      <c r="E2121" s="320"/>
      <c r="F2121" s="320"/>
      <c r="G2121" s="320"/>
      <c r="H2121" s="320"/>
      <c r="I2121" s="320"/>
      <c r="J2121" s="320"/>
      <c r="K2121" s="320"/>
      <c r="L2121" s="320"/>
      <c r="M2121" s="320"/>
      <c r="N2121" s="320"/>
      <c r="O2121" s="320"/>
      <c r="P2121" s="320"/>
      <c r="Q2121" s="320"/>
      <c r="R2121" s="320"/>
      <c r="S2121" s="320"/>
      <c r="T2121" s="320"/>
      <c r="U2121" s="320"/>
      <c r="V2121" s="320"/>
      <c r="W2121" s="320"/>
      <c r="X2121" s="320"/>
      <c r="Y2121" s="320"/>
      <c r="Z2121" s="320"/>
      <c r="AA2121" s="320"/>
      <c r="AB2121" s="320"/>
      <c r="AC2121" s="320"/>
      <c r="AD2121" s="88">
        <f>'Art. 121'!Q2029</f>
        <v>0</v>
      </c>
      <c r="AE2121" s="89">
        <f t="shared" si="369"/>
        <v>0</v>
      </c>
      <c r="AF2121">
        <f t="shared" si="370"/>
        <v>0</v>
      </c>
      <c r="AG2121" s="86">
        <f t="shared" si="371"/>
        <v>1</v>
      </c>
      <c r="AH2121" s="90">
        <f t="shared" si="372"/>
        <v>0</v>
      </c>
      <c r="AI2121" s="91">
        <f t="shared" si="373"/>
        <v>6.6666666666666666E-2</v>
      </c>
      <c r="AJ2121" s="91">
        <f t="shared" si="374"/>
        <v>0</v>
      </c>
      <c r="AK2121" s="91">
        <f t="shared" si="375"/>
        <v>0</v>
      </c>
    </row>
    <row r="2122" spans="1:37" ht="25.4" customHeight="1" thickTop="1" thickBot="1" x14ac:dyDescent="0.3">
      <c r="A2122" s="320" t="s">
        <v>2332</v>
      </c>
      <c r="B2122" s="320"/>
      <c r="C2122" s="320"/>
      <c r="D2122" s="320"/>
      <c r="E2122" s="320"/>
      <c r="F2122" s="320"/>
      <c r="G2122" s="320"/>
      <c r="H2122" s="320"/>
      <c r="I2122" s="320"/>
      <c r="J2122" s="320"/>
      <c r="K2122" s="320"/>
      <c r="L2122" s="320"/>
      <c r="M2122" s="320"/>
      <c r="N2122" s="320"/>
      <c r="O2122" s="320"/>
      <c r="P2122" s="320"/>
      <c r="Q2122" s="320"/>
      <c r="R2122" s="320"/>
      <c r="S2122" s="320"/>
      <c r="T2122" s="320"/>
      <c r="U2122" s="320"/>
      <c r="V2122" s="320"/>
      <c r="W2122" s="320"/>
      <c r="X2122" s="320"/>
      <c r="Y2122" s="320"/>
      <c r="Z2122" s="320"/>
      <c r="AA2122" s="320"/>
      <c r="AB2122" s="320"/>
      <c r="AC2122" s="320"/>
      <c r="AD2122" s="88">
        <f>'Art. 121'!Q2030</f>
        <v>0</v>
      </c>
      <c r="AE2122" s="89">
        <f t="shared" si="369"/>
        <v>0</v>
      </c>
      <c r="AF2122">
        <f t="shared" si="370"/>
        <v>0</v>
      </c>
      <c r="AG2122" s="86">
        <f t="shared" si="371"/>
        <v>1</v>
      </c>
      <c r="AH2122" s="90">
        <f t="shared" si="372"/>
        <v>0</v>
      </c>
      <c r="AI2122" s="91">
        <f t="shared" si="373"/>
        <v>6.6666666666666666E-2</v>
      </c>
      <c r="AJ2122" s="91">
        <f t="shared" si="374"/>
        <v>0</v>
      </c>
      <c r="AK2122" s="91">
        <f t="shared" si="375"/>
        <v>0</v>
      </c>
    </row>
    <row r="2123" spans="1:37" ht="25.4" customHeight="1" thickTop="1" thickBot="1" x14ac:dyDescent="0.3">
      <c r="A2123" s="320" t="s">
        <v>2334</v>
      </c>
      <c r="B2123" s="320"/>
      <c r="C2123" s="320"/>
      <c r="D2123" s="320"/>
      <c r="E2123" s="320"/>
      <c r="F2123" s="320"/>
      <c r="G2123" s="320"/>
      <c r="H2123" s="320"/>
      <c r="I2123" s="320"/>
      <c r="J2123" s="320"/>
      <c r="K2123" s="320"/>
      <c r="L2123" s="320"/>
      <c r="M2123" s="320"/>
      <c r="N2123" s="320"/>
      <c r="O2123" s="320"/>
      <c r="P2123" s="320"/>
      <c r="Q2123" s="320"/>
      <c r="R2123" s="320"/>
      <c r="S2123" s="320"/>
      <c r="T2123" s="320"/>
      <c r="U2123" s="320"/>
      <c r="V2123" s="320"/>
      <c r="W2123" s="320"/>
      <c r="X2123" s="320"/>
      <c r="Y2123" s="320"/>
      <c r="Z2123" s="320"/>
      <c r="AA2123" s="320"/>
      <c r="AB2123" s="320"/>
      <c r="AC2123" s="320"/>
      <c r="AD2123" s="88">
        <f>'Art. 121'!Q2031</f>
        <v>0</v>
      </c>
      <c r="AE2123" s="89">
        <f t="shared" si="369"/>
        <v>0</v>
      </c>
      <c r="AF2123">
        <f t="shared" si="370"/>
        <v>0</v>
      </c>
      <c r="AG2123" s="86">
        <f t="shared" si="371"/>
        <v>1</v>
      </c>
      <c r="AH2123" s="90">
        <f t="shared" si="372"/>
        <v>0</v>
      </c>
      <c r="AI2123" s="91">
        <f t="shared" si="373"/>
        <v>6.6666666666666666E-2</v>
      </c>
      <c r="AJ2123" s="91">
        <f t="shared" si="374"/>
        <v>0</v>
      </c>
      <c r="AK2123" s="91">
        <f t="shared" si="375"/>
        <v>0</v>
      </c>
    </row>
    <row r="2124" spans="1:37" ht="25.4" customHeight="1" thickTop="1" thickBot="1" x14ac:dyDescent="0.3">
      <c r="A2124" s="320" t="s">
        <v>2336</v>
      </c>
      <c r="B2124" s="320"/>
      <c r="C2124" s="320"/>
      <c r="D2124" s="320"/>
      <c r="E2124" s="320"/>
      <c r="F2124" s="320"/>
      <c r="G2124" s="320"/>
      <c r="H2124" s="320"/>
      <c r="I2124" s="320"/>
      <c r="J2124" s="320"/>
      <c r="K2124" s="320"/>
      <c r="L2124" s="320"/>
      <c r="M2124" s="320"/>
      <c r="N2124" s="320"/>
      <c r="O2124" s="320"/>
      <c r="P2124" s="320"/>
      <c r="Q2124" s="320"/>
      <c r="R2124" s="320"/>
      <c r="S2124" s="320"/>
      <c r="T2124" s="320"/>
      <c r="U2124" s="320"/>
      <c r="V2124" s="320"/>
      <c r="W2124" s="320"/>
      <c r="X2124" s="320"/>
      <c r="Y2124" s="320"/>
      <c r="Z2124" s="320"/>
      <c r="AA2124" s="320"/>
      <c r="AB2124" s="320"/>
      <c r="AC2124" s="320"/>
      <c r="AD2124" s="88">
        <f>'Art. 121'!Q2032</f>
        <v>0</v>
      </c>
      <c r="AE2124" s="89">
        <f t="shared" si="369"/>
        <v>0</v>
      </c>
      <c r="AF2124">
        <f t="shared" si="370"/>
        <v>0</v>
      </c>
      <c r="AG2124" s="86">
        <f t="shared" si="371"/>
        <v>1</v>
      </c>
      <c r="AH2124" s="90">
        <f t="shared" si="372"/>
        <v>0</v>
      </c>
      <c r="AI2124" s="91">
        <f t="shared" si="373"/>
        <v>6.6666666666666666E-2</v>
      </c>
      <c r="AJ2124" s="91">
        <f t="shared" si="374"/>
        <v>0</v>
      </c>
      <c r="AK2124" s="91">
        <f t="shared" si="375"/>
        <v>0</v>
      </c>
    </row>
    <row r="2125" spans="1:37" ht="25.4" customHeight="1" thickTop="1" thickBot="1" x14ac:dyDescent="0.3">
      <c r="A2125" s="321" t="s">
        <v>2338</v>
      </c>
      <c r="B2125" s="321"/>
      <c r="C2125" s="321"/>
      <c r="D2125" s="321"/>
      <c r="E2125" s="321"/>
      <c r="F2125" s="321"/>
      <c r="G2125" s="321"/>
      <c r="H2125" s="321"/>
      <c r="I2125" s="321"/>
      <c r="J2125" s="321"/>
      <c r="K2125" s="321"/>
      <c r="L2125" s="321"/>
      <c r="M2125" s="321"/>
      <c r="N2125" s="321"/>
      <c r="O2125" s="321"/>
      <c r="P2125" s="321"/>
      <c r="Q2125" s="321"/>
      <c r="R2125" s="321"/>
      <c r="S2125" s="321"/>
      <c r="T2125" s="321"/>
      <c r="U2125" s="321"/>
      <c r="V2125" s="321"/>
      <c r="W2125" s="321"/>
      <c r="X2125" s="321"/>
      <c r="Y2125" s="321"/>
      <c r="Z2125" s="321"/>
      <c r="AA2125" s="321"/>
      <c r="AB2125" s="321"/>
      <c r="AC2125" s="321"/>
      <c r="AD2125" s="88">
        <f>'Art. 121'!Q2033</f>
        <v>0</v>
      </c>
      <c r="AE2125" s="89">
        <f t="shared" si="369"/>
        <v>0</v>
      </c>
      <c r="AF2125">
        <f t="shared" si="370"/>
        <v>0</v>
      </c>
      <c r="AG2125" s="86">
        <f t="shared" si="371"/>
        <v>1</v>
      </c>
      <c r="AH2125" s="90">
        <f t="shared" si="372"/>
        <v>0</v>
      </c>
      <c r="AI2125" s="91">
        <f t="shared" si="373"/>
        <v>6.6666666666666666E-2</v>
      </c>
      <c r="AJ2125" s="91">
        <f t="shared" si="374"/>
        <v>0</v>
      </c>
      <c r="AK2125" s="91">
        <f t="shared" si="375"/>
        <v>0</v>
      </c>
    </row>
    <row r="2126" spans="1:37" ht="25.4" customHeight="1" thickTop="1" thickBot="1" x14ac:dyDescent="0.3">
      <c r="A2126" s="321" t="s">
        <v>2753</v>
      </c>
      <c r="B2126" s="321"/>
      <c r="C2126" s="321"/>
      <c r="D2126" s="321"/>
      <c r="E2126" s="321"/>
      <c r="F2126" s="321"/>
      <c r="G2126" s="321"/>
      <c r="H2126" s="321"/>
      <c r="I2126" s="321"/>
      <c r="J2126" s="321"/>
      <c r="K2126" s="321"/>
      <c r="L2126" s="321"/>
      <c r="M2126" s="321"/>
      <c r="N2126" s="321"/>
      <c r="O2126" s="321"/>
      <c r="P2126" s="321"/>
      <c r="Q2126" s="321"/>
      <c r="R2126" s="321"/>
      <c r="S2126" s="321"/>
      <c r="T2126" s="321"/>
      <c r="U2126" s="321"/>
      <c r="V2126" s="321"/>
      <c r="W2126" s="321"/>
      <c r="X2126" s="321"/>
      <c r="Y2126" s="321"/>
      <c r="Z2126" s="321"/>
      <c r="AA2126" s="321"/>
      <c r="AB2126" s="321"/>
      <c r="AC2126" s="321"/>
      <c r="AD2126" s="88">
        <f>'Art. 121'!Q2034</f>
        <v>0</v>
      </c>
      <c r="AE2126" s="89">
        <f t="shared" si="369"/>
        <v>0</v>
      </c>
      <c r="AF2126">
        <f t="shared" si="370"/>
        <v>0</v>
      </c>
      <c r="AG2126" s="86">
        <f t="shared" si="371"/>
        <v>1</v>
      </c>
      <c r="AH2126" s="90">
        <f t="shared" si="372"/>
        <v>0</v>
      </c>
      <c r="AI2126" s="91">
        <f t="shared" si="373"/>
        <v>6.6666666666666666E-2</v>
      </c>
      <c r="AJ2126" s="91">
        <f t="shared" si="374"/>
        <v>0</v>
      </c>
      <c r="AK2126" s="91">
        <f t="shared" si="375"/>
        <v>0</v>
      </c>
    </row>
    <row r="2127" spans="1:37" ht="25.4" customHeight="1" thickTop="1" thickBot="1" x14ac:dyDescent="0.3">
      <c r="A2127" s="320" t="s">
        <v>2341</v>
      </c>
      <c r="B2127" s="320"/>
      <c r="C2127" s="320"/>
      <c r="D2127" s="320"/>
      <c r="E2127" s="320"/>
      <c r="F2127" s="320"/>
      <c r="G2127" s="320"/>
      <c r="H2127" s="320"/>
      <c r="I2127" s="320"/>
      <c r="J2127" s="320"/>
      <c r="K2127" s="320"/>
      <c r="L2127" s="320"/>
      <c r="M2127" s="320"/>
      <c r="N2127" s="320"/>
      <c r="O2127" s="320"/>
      <c r="P2127" s="320"/>
      <c r="Q2127" s="320"/>
      <c r="R2127" s="320"/>
      <c r="S2127" s="320"/>
      <c r="T2127" s="320"/>
      <c r="U2127" s="320"/>
      <c r="V2127" s="320"/>
      <c r="W2127" s="320"/>
      <c r="X2127" s="320"/>
      <c r="Y2127" s="320"/>
      <c r="Z2127" s="320"/>
      <c r="AA2127" s="320"/>
      <c r="AB2127" s="320"/>
      <c r="AC2127" s="320"/>
      <c r="AD2127" s="88">
        <f>'Art. 121'!Q2035</f>
        <v>0</v>
      </c>
      <c r="AE2127" s="89">
        <f t="shared" si="369"/>
        <v>0</v>
      </c>
      <c r="AF2127">
        <f t="shared" si="370"/>
        <v>0</v>
      </c>
      <c r="AG2127" s="86">
        <f t="shared" si="371"/>
        <v>1</v>
      </c>
      <c r="AH2127" s="90">
        <f t="shared" si="372"/>
        <v>0</v>
      </c>
      <c r="AI2127" s="91">
        <f t="shared" si="373"/>
        <v>6.6666666666666666E-2</v>
      </c>
      <c r="AJ2127" s="91">
        <f t="shared" si="374"/>
        <v>0</v>
      </c>
      <c r="AK2127" s="91">
        <f t="shared" si="375"/>
        <v>0</v>
      </c>
    </row>
    <row r="2128" spans="1:37" ht="25.4" customHeight="1" thickTop="1" thickBot="1" x14ac:dyDescent="0.3">
      <c r="A2128" s="320" t="s">
        <v>2343</v>
      </c>
      <c r="B2128" s="320"/>
      <c r="C2128" s="320"/>
      <c r="D2128" s="320"/>
      <c r="E2128" s="320"/>
      <c r="F2128" s="320"/>
      <c r="G2128" s="320"/>
      <c r="H2128" s="320"/>
      <c r="I2128" s="320"/>
      <c r="J2128" s="320"/>
      <c r="K2128" s="320"/>
      <c r="L2128" s="320"/>
      <c r="M2128" s="320"/>
      <c r="N2128" s="320"/>
      <c r="O2128" s="320"/>
      <c r="P2128" s="320"/>
      <c r="Q2128" s="320"/>
      <c r="R2128" s="320"/>
      <c r="S2128" s="320"/>
      <c r="T2128" s="320"/>
      <c r="U2128" s="320"/>
      <c r="V2128" s="320"/>
      <c r="W2128" s="320"/>
      <c r="X2128" s="320"/>
      <c r="Y2128" s="320"/>
      <c r="Z2128" s="320"/>
      <c r="AA2128" s="320"/>
      <c r="AB2128" s="320"/>
      <c r="AC2128" s="320"/>
      <c r="AD2128" s="88">
        <f>'Art. 121'!Q2036</f>
        <v>0</v>
      </c>
      <c r="AE2128" s="89">
        <f t="shared" si="369"/>
        <v>0</v>
      </c>
      <c r="AF2128">
        <f t="shared" si="370"/>
        <v>0</v>
      </c>
      <c r="AG2128" s="86">
        <f t="shared" si="371"/>
        <v>1</v>
      </c>
      <c r="AH2128" s="90">
        <f t="shared" si="372"/>
        <v>0</v>
      </c>
      <c r="AI2128" s="91">
        <f t="shared" si="373"/>
        <v>6.6666666666666666E-2</v>
      </c>
      <c r="AJ2128" s="91">
        <f t="shared" si="374"/>
        <v>0</v>
      </c>
      <c r="AK2128" s="91">
        <f t="shared" si="375"/>
        <v>0</v>
      </c>
    </row>
    <row r="2129" spans="1:37" ht="25.4" customHeight="1" thickTop="1" x14ac:dyDescent="0.25">
      <c r="A2129" s="289" t="s">
        <v>2754</v>
      </c>
      <c r="B2129" s="289"/>
      <c r="C2129" s="289"/>
      <c r="D2129" s="289"/>
      <c r="E2129" s="289"/>
      <c r="F2129" s="289"/>
      <c r="G2129" s="289"/>
      <c r="H2129" s="289"/>
      <c r="I2129" s="289"/>
      <c r="J2129" s="289"/>
      <c r="K2129" s="289"/>
      <c r="L2129" s="289"/>
      <c r="M2129" s="289"/>
      <c r="N2129" s="289"/>
      <c r="O2129" s="289"/>
      <c r="P2129" s="289"/>
      <c r="Q2129" s="289"/>
      <c r="R2129" s="289"/>
      <c r="S2129" s="289"/>
      <c r="T2129" s="289"/>
      <c r="U2129" s="289"/>
      <c r="V2129" s="289"/>
      <c r="W2129" s="289"/>
      <c r="X2129" s="289"/>
      <c r="Y2129" s="289"/>
      <c r="Z2129" s="289"/>
      <c r="AA2129" s="289"/>
      <c r="AB2129" s="289"/>
      <c r="AC2129" s="289"/>
      <c r="AD2129" s="289"/>
      <c r="AE2129" s="89">
        <f>SUM(AE2114:AE2128)</f>
        <v>0</v>
      </c>
      <c r="AF2129" s="59"/>
      <c r="AG2129" s="92">
        <f>SUM(AG2114:AG2128)</f>
        <v>15</v>
      </c>
      <c r="AH2129" s="93"/>
      <c r="AI2129" s="94"/>
      <c r="AJ2129" s="94"/>
      <c r="AK2129" s="94"/>
    </row>
    <row r="2130" spans="1:37" ht="25.4" customHeight="1" x14ac:dyDescent="0.25">
      <c r="A2130" s="290" t="s">
        <v>2755</v>
      </c>
      <c r="B2130" s="290"/>
      <c r="C2130" s="290"/>
      <c r="D2130" s="290"/>
      <c r="E2130" s="290"/>
      <c r="F2130" s="290"/>
      <c r="G2130" s="290"/>
      <c r="H2130" s="290"/>
      <c r="I2130" s="290"/>
      <c r="J2130" s="290"/>
      <c r="K2130" s="290"/>
      <c r="L2130" s="290"/>
      <c r="M2130" s="290"/>
      <c r="N2130" s="290"/>
      <c r="O2130" s="290"/>
      <c r="P2130" s="290"/>
      <c r="Q2130" s="290"/>
      <c r="R2130" s="290"/>
      <c r="S2130" s="290"/>
      <c r="T2130" s="290"/>
      <c r="U2130" s="290"/>
      <c r="V2130" s="290"/>
      <c r="W2130" s="290"/>
      <c r="X2130" s="290"/>
      <c r="Y2130" s="290"/>
      <c r="Z2130" s="290"/>
      <c r="AA2130" s="290"/>
      <c r="AB2130" s="290"/>
      <c r="AC2130" s="290"/>
      <c r="AD2130" s="290"/>
      <c r="AE2130" s="89">
        <f>AE2129/$AE$23*100</f>
        <v>0</v>
      </c>
      <c r="AF2130" s="59"/>
      <c r="AG2130" s="92"/>
      <c r="AH2130" s="93"/>
      <c r="AI2130" s="94"/>
      <c r="AJ2130" s="94"/>
      <c r="AK2130" s="94"/>
    </row>
    <row r="2131" spans="1:37" ht="25.4" customHeight="1" thickBot="1" x14ac:dyDescent="0.3">
      <c r="A2131" s="70"/>
      <c r="B2131" s="70"/>
      <c r="C2131" s="70"/>
      <c r="D2131" s="70"/>
      <c r="E2131" s="70"/>
      <c r="F2131" s="70"/>
      <c r="G2131" s="70"/>
      <c r="H2131" s="70"/>
      <c r="I2131" s="70"/>
      <c r="J2131" s="70"/>
      <c r="K2131" s="70"/>
      <c r="L2131" s="70"/>
      <c r="M2131" s="70"/>
      <c r="N2131" s="70"/>
      <c r="O2131" s="70"/>
      <c r="P2131" s="70"/>
      <c r="Q2131" s="95"/>
      <c r="R2131" s="70"/>
      <c r="S2131" s="70"/>
      <c r="T2131" s="70"/>
      <c r="U2131" s="70"/>
      <c r="V2131" s="70"/>
      <c r="W2131" s="70"/>
      <c r="X2131" s="70"/>
      <c r="Y2131" s="70"/>
      <c r="Z2131" s="70"/>
      <c r="AA2131" s="70"/>
      <c r="AB2131" s="70"/>
      <c r="AC2131" s="70"/>
      <c r="AD2131" s="96"/>
      <c r="AE2131" s="96"/>
    </row>
    <row r="2132" spans="1:37" ht="25.4" customHeight="1" thickTop="1" thickBot="1" x14ac:dyDescent="0.3">
      <c r="A2132" s="291" t="s">
        <v>124</v>
      </c>
      <c r="B2132" s="291"/>
      <c r="C2132" s="291"/>
      <c r="D2132" s="291"/>
      <c r="E2132" s="291"/>
      <c r="F2132" s="291"/>
      <c r="G2132" s="291"/>
      <c r="H2132" s="291"/>
      <c r="I2132" s="291"/>
      <c r="J2132" s="291"/>
      <c r="K2132" s="291"/>
      <c r="L2132" s="291"/>
      <c r="M2132" s="291"/>
      <c r="N2132" s="291"/>
      <c r="O2132" s="291"/>
      <c r="P2132" s="291"/>
      <c r="Q2132" s="291"/>
      <c r="R2132" s="291"/>
      <c r="S2132" s="291"/>
      <c r="T2132" s="291"/>
      <c r="U2132" s="291"/>
      <c r="V2132" s="291"/>
      <c r="W2132" s="291"/>
      <c r="X2132" s="291"/>
      <c r="Y2132" s="291"/>
      <c r="Z2132" s="291"/>
      <c r="AA2132" s="291"/>
      <c r="AB2132" s="291"/>
      <c r="AC2132" s="291"/>
      <c r="AD2132" s="104" t="s">
        <v>65</v>
      </c>
      <c r="AE2132" s="105" t="s">
        <v>9</v>
      </c>
      <c r="AF2132" s="86" t="s">
        <v>330</v>
      </c>
      <c r="AG2132" s="86" t="s">
        <v>331</v>
      </c>
      <c r="AH2132" s="86" t="s">
        <v>332</v>
      </c>
      <c r="AI2132" s="87" t="s">
        <v>333</v>
      </c>
      <c r="AJ2132" s="86"/>
      <c r="AK2132" s="87" t="s">
        <v>334</v>
      </c>
    </row>
    <row r="2133" spans="1:37" ht="25.4" customHeight="1" thickTop="1" thickBot="1" x14ac:dyDescent="0.3">
      <c r="A2133" s="320" t="s">
        <v>2345</v>
      </c>
      <c r="B2133" s="320"/>
      <c r="C2133" s="320"/>
      <c r="D2133" s="320"/>
      <c r="E2133" s="320"/>
      <c r="F2133" s="320"/>
      <c r="G2133" s="320"/>
      <c r="H2133" s="320"/>
      <c r="I2133" s="320"/>
      <c r="J2133" s="320"/>
      <c r="K2133" s="320"/>
      <c r="L2133" s="320"/>
      <c r="M2133" s="320"/>
      <c r="N2133" s="320"/>
      <c r="O2133" s="320"/>
      <c r="P2133" s="320"/>
      <c r="Q2133" s="320"/>
      <c r="R2133" s="320"/>
      <c r="S2133" s="320"/>
      <c r="T2133" s="320"/>
      <c r="U2133" s="320"/>
      <c r="V2133" s="320"/>
      <c r="W2133" s="320"/>
      <c r="X2133" s="320"/>
      <c r="Y2133" s="320"/>
      <c r="Z2133" s="320"/>
      <c r="AA2133" s="320"/>
      <c r="AB2133" s="320"/>
      <c r="AC2133" s="320"/>
      <c r="AD2133" s="88">
        <f>'Art. 121'!Q2039</f>
        <v>0</v>
      </c>
      <c r="AE2133" s="89">
        <f>IF(AG2133=1,AK2133,AG2133)</f>
        <v>0</v>
      </c>
      <c r="AF2133">
        <f>AD2133/2</f>
        <v>0</v>
      </c>
      <c r="AG2133" s="86">
        <f>IF(AND(AF2133&gt;=0,AF2133&lt;=1),1,"No aplica")</f>
        <v>1</v>
      </c>
      <c r="AH2133" s="90">
        <f>AD2133/(AG2133*2)</f>
        <v>0</v>
      </c>
      <c r="AI2133" s="91">
        <f>IF(AG2133=1,AG2133/$AG$2138,"No aplica")</f>
        <v>0.2</v>
      </c>
      <c r="AJ2133" s="91">
        <f>AF2133*AI2133</f>
        <v>0</v>
      </c>
      <c r="AK2133" s="91">
        <f>AJ2133*$AE$23</f>
        <v>0</v>
      </c>
    </row>
    <row r="2134" spans="1:37" ht="25.4" customHeight="1" thickTop="1" thickBot="1" x14ac:dyDescent="0.3">
      <c r="A2134" s="320" t="s">
        <v>2347</v>
      </c>
      <c r="B2134" s="320"/>
      <c r="C2134" s="320"/>
      <c r="D2134" s="320"/>
      <c r="E2134" s="320"/>
      <c r="F2134" s="320"/>
      <c r="G2134" s="320"/>
      <c r="H2134" s="320"/>
      <c r="I2134" s="320"/>
      <c r="J2134" s="320"/>
      <c r="K2134" s="320"/>
      <c r="L2134" s="320"/>
      <c r="M2134" s="320"/>
      <c r="N2134" s="320"/>
      <c r="O2134" s="320"/>
      <c r="P2134" s="320"/>
      <c r="Q2134" s="320"/>
      <c r="R2134" s="320"/>
      <c r="S2134" s="320"/>
      <c r="T2134" s="320"/>
      <c r="U2134" s="320"/>
      <c r="V2134" s="320"/>
      <c r="W2134" s="320"/>
      <c r="X2134" s="320"/>
      <c r="Y2134" s="320"/>
      <c r="Z2134" s="320"/>
      <c r="AA2134" s="320"/>
      <c r="AB2134" s="320"/>
      <c r="AC2134" s="320"/>
      <c r="AD2134" s="88">
        <f>'Art. 121'!Q2040</f>
        <v>0</v>
      </c>
      <c r="AE2134" s="89">
        <f>IF(AG2134=1,AK2134,AG2134)</f>
        <v>0</v>
      </c>
      <c r="AF2134">
        <f>AD2134/2</f>
        <v>0</v>
      </c>
      <c r="AG2134" s="86">
        <f>IF(AND(AF2134&gt;=0,AF2134&lt;=1),1,"No aplica")</f>
        <v>1</v>
      </c>
      <c r="AH2134" s="90">
        <f>AD2134/(AG2134*2)</f>
        <v>0</v>
      </c>
      <c r="AI2134" s="91">
        <f>IF(AG2134=1,AG2134/$AG$2138,"No aplica")</f>
        <v>0.2</v>
      </c>
      <c r="AJ2134" s="91">
        <f>AF2134*AI2134</f>
        <v>0</v>
      </c>
      <c r="AK2134" s="91">
        <f>AJ2134*$AE$23</f>
        <v>0</v>
      </c>
    </row>
    <row r="2135" spans="1:37" ht="25.4" customHeight="1" thickTop="1" thickBot="1" x14ac:dyDescent="0.3">
      <c r="A2135" s="320" t="s">
        <v>2349</v>
      </c>
      <c r="B2135" s="320"/>
      <c r="C2135" s="320"/>
      <c r="D2135" s="320"/>
      <c r="E2135" s="320"/>
      <c r="F2135" s="320"/>
      <c r="G2135" s="320"/>
      <c r="H2135" s="320"/>
      <c r="I2135" s="320"/>
      <c r="J2135" s="320"/>
      <c r="K2135" s="320"/>
      <c r="L2135" s="320"/>
      <c r="M2135" s="320"/>
      <c r="N2135" s="320"/>
      <c r="O2135" s="320"/>
      <c r="P2135" s="320"/>
      <c r="Q2135" s="320"/>
      <c r="R2135" s="320"/>
      <c r="S2135" s="320"/>
      <c r="T2135" s="320"/>
      <c r="U2135" s="320"/>
      <c r="V2135" s="320"/>
      <c r="W2135" s="320"/>
      <c r="X2135" s="320"/>
      <c r="Y2135" s="320"/>
      <c r="Z2135" s="320"/>
      <c r="AA2135" s="320"/>
      <c r="AB2135" s="320"/>
      <c r="AC2135" s="320"/>
      <c r="AD2135" s="88">
        <f>'Art. 121'!Q2041</f>
        <v>0</v>
      </c>
      <c r="AE2135" s="89">
        <f>IF(AG2135=1,AK2135,AG2135)</f>
        <v>0</v>
      </c>
      <c r="AF2135">
        <f>AD2135/2</f>
        <v>0</v>
      </c>
      <c r="AG2135" s="86">
        <f>IF(AND(AF2135&gt;=0,AF2135&lt;=1),1,"No aplica")</f>
        <v>1</v>
      </c>
      <c r="AH2135" s="90">
        <f>AD2135/(AG2135*2)</f>
        <v>0</v>
      </c>
      <c r="AI2135" s="91">
        <f>IF(AG2135=1,AG2135/$AG$2138,"No aplica")</f>
        <v>0.2</v>
      </c>
      <c r="AJ2135" s="91">
        <f>AF2135*AI2135</f>
        <v>0</v>
      </c>
      <c r="AK2135" s="91">
        <f>AJ2135*$AE$23</f>
        <v>0</v>
      </c>
    </row>
    <row r="2136" spans="1:37" ht="25.4" customHeight="1" thickTop="1" thickBot="1" x14ac:dyDescent="0.3">
      <c r="A2136" s="320" t="s">
        <v>2351</v>
      </c>
      <c r="B2136" s="320"/>
      <c r="C2136" s="320"/>
      <c r="D2136" s="320"/>
      <c r="E2136" s="320"/>
      <c r="F2136" s="320"/>
      <c r="G2136" s="320"/>
      <c r="H2136" s="320"/>
      <c r="I2136" s="320"/>
      <c r="J2136" s="320"/>
      <c r="K2136" s="320"/>
      <c r="L2136" s="320"/>
      <c r="M2136" s="320"/>
      <c r="N2136" s="320"/>
      <c r="O2136" s="320"/>
      <c r="P2136" s="320"/>
      <c r="Q2136" s="320"/>
      <c r="R2136" s="320"/>
      <c r="S2136" s="320"/>
      <c r="T2136" s="320"/>
      <c r="U2136" s="320"/>
      <c r="V2136" s="320"/>
      <c r="W2136" s="320"/>
      <c r="X2136" s="320"/>
      <c r="Y2136" s="320"/>
      <c r="Z2136" s="320"/>
      <c r="AA2136" s="320"/>
      <c r="AB2136" s="320"/>
      <c r="AC2136" s="320"/>
      <c r="AD2136" s="88">
        <f>'Art. 121'!Q2042</f>
        <v>0</v>
      </c>
      <c r="AE2136" s="89">
        <f>IF(AG2136=1,AK2136,AG2136)</f>
        <v>0</v>
      </c>
      <c r="AF2136">
        <f>AD2136/2</f>
        <v>0</v>
      </c>
      <c r="AG2136" s="86">
        <f>IF(AND(AF2136&gt;=0,AF2136&lt;=1),1,"No aplica")</f>
        <v>1</v>
      </c>
      <c r="AH2136" s="90">
        <f>AD2136/(AG2136*2)</f>
        <v>0</v>
      </c>
      <c r="AI2136" s="91">
        <f>IF(AG2136=1,AG2136/$AG$2138,"No aplica")</f>
        <v>0.2</v>
      </c>
      <c r="AJ2136" s="91">
        <f>AF2136*AI2136</f>
        <v>0</v>
      </c>
      <c r="AK2136" s="91">
        <f>AJ2136*$AE$23</f>
        <v>0</v>
      </c>
    </row>
    <row r="2137" spans="1:37" ht="25.4" customHeight="1" thickTop="1" thickBot="1" x14ac:dyDescent="0.3">
      <c r="A2137" s="320" t="s">
        <v>2353</v>
      </c>
      <c r="B2137" s="320"/>
      <c r="C2137" s="320"/>
      <c r="D2137" s="320"/>
      <c r="E2137" s="320"/>
      <c r="F2137" s="320"/>
      <c r="G2137" s="320"/>
      <c r="H2137" s="320"/>
      <c r="I2137" s="320"/>
      <c r="J2137" s="320"/>
      <c r="K2137" s="320"/>
      <c r="L2137" s="320"/>
      <c r="M2137" s="320"/>
      <c r="N2137" s="320"/>
      <c r="O2137" s="320"/>
      <c r="P2137" s="320"/>
      <c r="Q2137" s="320"/>
      <c r="R2137" s="320"/>
      <c r="S2137" s="320"/>
      <c r="T2137" s="320"/>
      <c r="U2137" s="320"/>
      <c r="V2137" s="320"/>
      <c r="W2137" s="320"/>
      <c r="X2137" s="320"/>
      <c r="Y2137" s="320"/>
      <c r="Z2137" s="320"/>
      <c r="AA2137" s="320"/>
      <c r="AB2137" s="320"/>
      <c r="AC2137" s="320"/>
      <c r="AD2137" s="88">
        <f>'Art. 121'!Q2043</f>
        <v>0</v>
      </c>
      <c r="AE2137" s="89">
        <f>IF(AG2137=1,AK2137,AG2137)</f>
        <v>0</v>
      </c>
      <c r="AF2137">
        <f>AD2137/2</f>
        <v>0</v>
      </c>
      <c r="AG2137" s="86">
        <f>IF(AND(AF2137&gt;=0,AF2137&lt;=1),1,"No aplica")</f>
        <v>1</v>
      </c>
      <c r="AH2137" s="90">
        <f>AD2137/(AG2137*2)</f>
        <v>0</v>
      </c>
      <c r="AI2137" s="91">
        <f>IF(AG2137=1,AG2137/$AG$2138,"No aplica")</f>
        <v>0.2</v>
      </c>
      <c r="AJ2137" s="91">
        <f>AF2137*AI2137</f>
        <v>0</v>
      </c>
      <c r="AK2137" s="91">
        <f>AJ2137*$AE$23</f>
        <v>0</v>
      </c>
    </row>
    <row r="2138" spans="1:37" ht="25.4" customHeight="1" thickTop="1" x14ac:dyDescent="0.25">
      <c r="A2138" s="289" t="s">
        <v>2756</v>
      </c>
      <c r="B2138" s="289"/>
      <c r="C2138" s="289"/>
      <c r="D2138" s="289"/>
      <c r="E2138" s="289"/>
      <c r="F2138" s="289"/>
      <c r="G2138" s="289"/>
      <c r="H2138" s="289"/>
      <c r="I2138" s="289"/>
      <c r="J2138" s="289"/>
      <c r="K2138" s="289"/>
      <c r="L2138" s="289"/>
      <c r="M2138" s="289"/>
      <c r="N2138" s="289"/>
      <c r="O2138" s="289"/>
      <c r="P2138" s="289"/>
      <c r="Q2138" s="289"/>
      <c r="R2138" s="289"/>
      <c r="S2138" s="289"/>
      <c r="T2138" s="289"/>
      <c r="U2138" s="289"/>
      <c r="V2138" s="289"/>
      <c r="W2138" s="289"/>
      <c r="X2138" s="289"/>
      <c r="Y2138" s="289"/>
      <c r="Z2138" s="289"/>
      <c r="AA2138" s="289"/>
      <c r="AB2138" s="289"/>
      <c r="AC2138" s="289"/>
      <c r="AD2138" s="289"/>
      <c r="AE2138" s="89">
        <f>SUM(AE2131:AE2137)</f>
        <v>0</v>
      </c>
      <c r="AF2138" s="59"/>
      <c r="AG2138" s="92">
        <f>SUM(AG2133:AG2137)</f>
        <v>5</v>
      </c>
      <c r="AH2138" s="93"/>
      <c r="AI2138" s="94"/>
      <c r="AJ2138" s="94"/>
      <c r="AK2138" s="94"/>
    </row>
    <row r="2139" spans="1:37" ht="25.4" customHeight="1" x14ac:dyDescent="0.25">
      <c r="A2139" s="290" t="s">
        <v>2757</v>
      </c>
      <c r="B2139" s="290"/>
      <c r="C2139" s="290"/>
      <c r="D2139" s="290"/>
      <c r="E2139" s="290"/>
      <c r="F2139" s="290"/>
      <c r="G2139" s="290"/>
      <c r="H2139" s="290"/>
      <c r="I2139" s="290"/>
      <c r="J2139" s="290"/>
      <c r="K2139" s="290"/>
      <c r="L2139" s="290"/>
      <c r="M2139" s="290"/>
      <c r="N2139" s="290"/>
      <c r="O2139" s="290"/>
      <c r="P2139" s="290"/>
      <c r="Q2139" s="290"/>
      <c r="R2139" s="290"/>
      <c r="S2139" s="290"/>
      <c r="T2139" s="290"/>
      <c r="U2139" s="290"/>
      <c r="V2139" s="290"/>
      <c r="W2139" s="290"/>
      <c r="X2139" s="290"/>
      <c r="Y2139" s="290"/>
      <c r="Z2139" s="290"/>
      <c r="AA2139" s="290"/>
      <c r="AB2139" s="290"/>
      <c r="AC2139" s="290"/>
      <c r="AD2139" s="290"/>
      <c r="AE2139" s="89">
        <f>AE2138/$AE$23*100</f>
        <v>0</v>
      </c>
      <c r="AF2139" s="59"/>
      <c r="AG2139" s="92"/>
      <c r="AH2139" s="93"/>
      <c r="AI2139" s="94"/>
      <c r="AJ2139" s="94"/>
      <c r="AK2139" s="94"/>
    </row>
    <row r="2140" spans="1:37" ht="25.4" customHeight="1" x14ac:dyDescent="0.25">
      <c r="A2140" s="100"/>
      <c r="B2140" s="100"/>
      <c r="C2140" s="100"/>
      <c r="D2140" s="100"/>
      <c r="E2140" s="100"/>
      <c r="F2140" s="100"/>
      <c r="G2140" s="100"/>
      <c r="H2140" s="100"/>
      <c r="I2140" s="100"/>
      <c r="J2140" s="100"/>
      <c r="K2140" s="100"/>
      <c r="L2140" s="100"/>
      <c r="M2140" s="100"/>
      <c r="N2140" s="100"/>
      <c r="O2140" s="100"/>
      <c r="P2140" s="100"/>
      <c r="Q2140" s="95"/>
      <c r="R2140" s="100"/>
      <c r="S2140" s="100"/>
      <c r="T2140" s="100"/>
      <c r="U2140" s="100"/>
      <c r="V2140" s="100"/>
      <c r="W2140" s="100"/>
      <c r="X2140" s="100"/>
      <c r="Y2140" s="100"/>
      <c r="Z2140" s="100"/>
      <c r="AA2140" s="100"/>
      <c r="AB2140" s="100"/>
      <c r="AC2140" s="100"/>
      <c r="AD2140" s="96"/>
      <c r="AE2140" s="96"/>
    </row>
    <row r="2141" spans="1:37" ht="25.4" customHeight="1" x14ac:dyDescent="0.25">
      <c r="A2141" s="100"/>
      <c r="B2141" s="100"/>
      <c r="C2141" s="100"/>
      <c r="D2141" s="100"/>
      <c r="E2141" s="100"/>
      <c r="F2141" s="100"/>
      <c r="G2141" s="100"/>
      <c r="H2141" s="100"/>
      <c r="I2141" s="100"/>
      <c r="J2141" s="100"/>
      <c r="K2141" s="100"/>
      <c r="L2141" s="100"/>
      <c r="M2141" s="100"/>
      <c r="N2141" s="100"/>
      <c r="O2141" s="100"/>
      <c r="P2141" s="100"/>
      <c r="Q2141" s="95"/>
      <c r="R2141" s="100"/>
      <c r="S2141" s="100"/>
      <c r="T2141" s="100"/>
      <c r="U2141" s="100"/>
      <c r="V2141" s="100"/>
      <c r="W2141" s="100"/>
      <c r="X2141" s="100"/>
      <c r="Y2141" s="100"/>
      <c r="Z2141" s="100"/>
      <c r="AA2141" s="100"/>
      <c r="AB2141" s="100"/>
      <c r="AC2141" s="100"/>
      <c r="AD2141" s="96"/>
      <c r="AE2141" s="96"/>
    </row>
    <row r="2142" spans="1:37" ht="25.4" customHeight="1" x14ac:dyDescent="0.25">
      <c r="A2142" s="337" t="s">
        <v>2354</v>
      </c>
      <c r="B2142" s="337"/>
      <c r="C2142" s="337"/>
      <c r="D2142" s="337"/>
      <c r="E2142" s="337"/>
      <c r="F2142" s="337"/>
      <c r="G2142" s="337"/>
      <c r="H2142" s="337"/>
      <c r="I2142" s="337"/>
      <c r="J2142" s="337"/>
      <c r="K2142" s="337"/>
      <c r="L2142" s="337"/>
      <c r="M2142" s="337"/>
      <c r="N2142" s="337"/>
      <c r="O2142" s="337"/>
      <c r="P2142" s="337"/>
      <c r="Q2142" s="337"/>
      <c r="R2142" s="337"/>
      <c r="S2142" s="337"/>
      <c r="T2142" s="337"/>
      <c r="U2142" s="337"/>
      <c r="V2142" s="337"/>
      <c r="W2142" s="337"/>
      <c r="X2142" s="337"/>
      <c r="Y2142" s="337"/>
      <c r="Z2142" s="337"/>
      <c r="AA2142" s="337"/>
      <c r="AB2142" s="337"/>
      <c r="AC2142" s="337"/>
      <c r="AD2142" s="82"/>
      <c r="AE2142" s="82"/>
    </row>
    <row r="2143" spans="1:37" ht="25.4" customHeight="1" x14ac:dyDescent="0.25">
      <c r="A2143" s="101"/>
      <c r="B2143" s="102"/>
      <c r="C2143" s="102"/>
      <c r="D2143" s="102"/>
      <c r="E2143" s="102"/>
      <c r="F2143" s="102"/>
      <c r="G2143" s="102"/>
      <c r="H2143" s="102"/>
      <c r="I2143" s="102"/>
      <c r="J2143" s="102"/>
      <c r="K2143" s="102"/>
      <c r="L2143" s="102"/>
      <c r="M2143" s="102"/>
      <c r="N2143" s="102"/>
      <c r="O2143" s="102"/>
      <c r="P2143" s="102"/>
      <c r="Q2143" s="103"/>
      <c r="R2143" s="102"/>
      <c r="S2143" s="102"/>
      <c r="T2143" s="102"/>
      <c r="U2143" s="102"/>
      <c r="V2143" s="102"/>
      <c r="W2143" s="102"/>
      <c r="X2143" s="102"/>
      <c r="Y2143" s="102"/>
      <c r="Z2143" s="102"/>
      <c r="AA2143" s="102"/>
      <c r="AB2143" s="102"/>
      <c r="AC2143" s="102"/>
      <c r="AD2143" s="83"/>
      <c r="AE2143" s="83"/>
    </row>
    <row r="2144" spans="1:37" ht="25.4" customHeight="1" thickBot="1" x14ac:dyDescent="0.3">
      <c r="A2144" s="70"/>
      <c r="B2144" s="70"/>
      <c r="C2144" s="70"/>
      <c r="D2144" s="70"/>
      <c r="E2144" s="70"/>
      <c r="F2144" s="70"/>
      <c r="G2144" s="70"/>
      <c r="H2144" s="70"/>
      <c r="I2144" s="70"/>
      <c r="J2144" s="70"/>
      <c r="K2144" s="70"/>
      <c r="L2144" s="70"/>
      <c r="M2144" s="70"/>
      <c r="N2144" s="70"/>
      <c r="O2144" s="70"/>
      <c r="P2144" s="70"/>
      <c r="Q2144" s="95"/>
      <c r="R2144" s="70"/>
      <c r="S2144" s="70"/>
      <c r="T2144" s="70"/>
      <c r="U2144" s="70"/>
      <c r="V2144" s="70"/>
      <c r="W2144" s="70"/>
      <c r="X2144" s="70"/>
      <c r="Y2144" s="70"/>
      <c r="Z2144" s="70"/>
      <c r="AA2144" s="70"/>
      <c r="AB2144" s="70"/>
      <c r="AC2144" s="70"/>
      <c r="AD2144" s="96"/>
      <c r="AE2144" s="96"/>
    </row>
    <row r="2145" spans="1:37" ht="25.4" customHeight="1" thickTop="1" thickBot="1" x14ac:dyDescent="0.3">
      <c r="A2145" s="292" t="s">
        <v>44</v>
      </c>
      <c r="B2145" s="292"/>
      <c r="C2145" s="292"/>
      <c r="D2145" s="292"/>
      <c r="E2145" s="292"/>
      <c r="F2145" s="292"/>
      <c r="G2145" s="292"/>
      <c r="H2145" s="292"/>
      <c r="I2145" s="292"/>
      <c r="J2145" s="292"/>
      <c r="K2145" s="292"/>
      <c r="L2145" s="292"/>
      <c r="M2145" s="292"/>
      <c r="N2145" s="292"/>
      <c r="O2145" s="292"/>
      <c r="P2145" s="292"/>
      <c r="Q2145" s="292"/>
      <c r="R2145" s="292"/>
      <c r="S2145" s="292"/>
      <c r="T2145" s="292"/>
      <c r="U2145" s="292"/>
      <c r="V2145" s="292"/>
      <c r="W2145" s="292"/>
      <c r="X2145" s="292"/>
      <c r="Y2145" s="292"/>
      <c r="Z2145" s="292"/>
      <c r="AA2145" s="292"/>
      <c r="AB2145" s="292"/>
      <c r="AC2145" s="292"/>
      <c r="AD2145" s="63" t="s">
        <v>65</v>
      </c>
      <c r="AE2145" s="211" t="s">
        <v>9</v>
      </c>
      <c r="AF2145" s="86" t="s">
        <v>330</v>
      </c>
      <c r="AG2145" s="86" t="s">
        <v>331</v>
      </c>
      <c r="AH2145" s="86" t="s">
        <v>332</v>
      </c>
      <c r="AI2145" s="87" t="s">
        <v>333</v>
      </c>
      <c r="AJ2145" s="86"/>
      <c r="AK2145" s="87" t="s">
        <v>334</v>
      </c>
    </row>
    <row r="2146" spans="1:37" ht="25.4" customHeight="1" thickTop="1" thickBot="1" x14ac:dyDescent="0.3">
      <c r="A2146" s="320" t="s">
        <v>1332</v>
      </c>
      <c r="B2146" s="320"/>
      <c r="C2146" s="320"/>
      <c r="D2146" s="320"/>
      <c r="E2146" s="320"/>
      <c r="F2146" s="320"/>
      <c r="G2146" s="320"/>
      <c r="H2146" s="320"/>
      <c r="I2146" s="320"/>
      <c r="J2146" s="320"/>
      <c r="K2146" s="320"/>
      <c r="L2146" s="320"/>
      <c r="M2146" s="320"/>
      <c r="N2146" s="320"/>
      <c r="O2146" s="320"/>
      <c r="P2146" s="320"/>
      <c r="Q2146" s="320"/>
      <c r="R2146" s="320"/>
      <c r="S2146" s="320"/>
      <c r="T2146" s="320"/>
      <c r="U2146" s="320"/>
      <c r="V2146" s="320"/>
      <c r="W2146" s="320"/>
      <c r="X2146" s="320"/>
      <c r="Y2146" s="320"/>
      <c r="Z2146" s="320"/>
      <c r="AA2146" s="320"/>
      <c r="AB2146" s="320"/>
      <c r="AC2146" s="320"/>
      <c r="AD2146" s="88">
        <f>'Art. 121'!Q2052</f>
        <v>0</v>
      </c>
      <c r="AE2146" s="89">
        <f t="shared" ref="AE2146:AE2159" si="376">IF(AG2146=1,AK2146,AG2146)</f>
        <v>0</v>
      </c>
      <c r="AF2146">
        <f t="shared" ref="AF2146:AF2159" si="377">AD2146/2</f>
        <v>0</v>
      </c>
      <c r="AG2146" s="86">
        <f t="shared" ref="AG2146:AG2159" si="378">IF(AND(AF2146&gt;=0,AF2146&lt;=1),1,"No aplica")</f>
        <v>1</v>
      </c>
      <c r="AH2146" s="90">
        <f t="shared" ref="AH2146:AH2159" si="379">AD2146/(AG2146*2)</f>
        <v>0</v>
      </c>
      <c r="AI2146" s="91">
        <f t="shared" ref="AI2146:AI2159" si="380">IF(AG2146=1,AG2146/$AG$2160,"No aplica")</f>
        <v>7.1428571428571425E-2</v>
      </c>
      <c r="AJ2146" s="91">
        <f t="shared" ref="AJ2146:AJ2159" si="381">AF2146*AI2146</f>
        <v>0</v>
      </c>
      <c r="AK2146" s="91">
        <f t="shared" ref="AK2146:AK2159" si="382">AJ2146*$AE$23</f>
        <v>0</v>
      </c>
    </row>
    <row r="2147" spans="1:37" ht="25.4" customHeight="1" thickTop="1" thickBot="1" x14ac:dyDescent="0.3">
      <c r="A2147" s="320" t="s">
        <v>1364</v>
      </c>
      <c r="B2147" s="320"/>
      <c r="C2147" s="320"/>
      <c r="D2147" s="320"/>
      <c r="E2147" s="320"/>
      <c r="F2147" s="320"/>
      <c r="G2147" s="320"/>
      <c r="H2147" s="320"/>
      <c r="I2147" s="320"/>
      <c r="J2147" s="320"/>
      <c r="K2147" s="320"/>
      <c r="L2147" s="320"/>
      <c r="M2147" s="320"/>
      <c r="N2147" s="320"/>
      <c r="O2147" s="320"/>
      <c r="P2147" s="320"/>
      <c r="Q2147" s="320"/>
      <c r="R2147" s="320"/>
      <c r="S2147" s="320"/>
      <c r="T2147" s="320"/>
      <c r="U2147" s="320"/>
      <c r="V2147" s="320"/>
      <c r="W2147" s="320"/>
      <c r="X2147" s="320"/>
      <c r="Y2147" s="320"/>
      <c r="Z2147" s="320"/>
      <c r="AA2147" s="320"/>
      <c r="AB2147" s="320"/>
      <c r="AC2147" s="320"/>
      <c r="AD2147" s="88">
        <f>'Art. 121'!Q2053</f>
        <v>0</v>
      </c>
      <c r="AE2147" s="89">
        <f t="shared" si="376"/>
        <v>0</v>
      </c>
      <c r="AF2147">
        <f t="shared" si="377"/>
        <v>0</v>
      </c>
      <c r="AG2147" s="86">
        <f t="shared" si="378"/>
        <v>1</v>
      </c>
      <c r="AH2147" s="90">
        <f t="shared" si="379"/>
        <v>0</v>
      </c>
      <c r="AI2147" s="91">
        <f t="shared" si="380"/>
        <v>7.1428571428571425E-2</v>
      </c>
      <c r="AJ2147" s="91">
        <f t="shared" si="381"/>
        <v>0</v>
      </c>
      <c r="AK2147" s="91">
        <f t="shared" si="382"/>
        <v>0</v>
      </c>
    </row>
    <row r="2148" spans="1:37" ht="25.4" customHeight="1" thickTop="1" thickBot="1" x14ac:dyDescent="0.3">
      <c r="A2148" s="320" t="s">
        <v>2357</v>
      </c>
      <c r="B2148" s="320"/>
      <c r="C2148" s="320"/>
      <c r="D2148" s="320"/>
      <c r="E2148" s="320"/>
      <c r="F2148" s="320"/>
      <c r="G2148" s="320"/>
      <c r="H2148" s="320"/>
      <c r="I2148" s="320"/>
      <c r="J2148" s="320"/>
      <c r="K2148" s="320"/>
      <c r="L2148" s="320"/>
      <c r="M2148" s="320"/>
      <c r="N2148" s="320"/>
      <c r="O2148" s="320"/>
      <c r="P2148" s="320"/>
      <c r="Q2148" s="320"/>
      <c r="R2148" s="320"/>
      <c r="S2148" s="320"/>
      <c r="T2148" s="320"/>
      <c r="U2148" s="320"/>
      <c r="V2148" s="320"/>
      <c r="W2148" s="320"/>
      <c r="X2148" s="320"/>
      <c r="Y2148" s="320"/>
      <c r="Z2148" s="320"/>
      <c r="AA2148" s="320"/>
      <c r="AB2148" s="320"/>
      <c r="AC2148" s="320"/>
      <c r="AD2148" s="88">
        <f>'Art. 121'!Q2054</f>
        <v>0</v>
      </c>
      <c r="AE2148" s="89">
        <f t="shared" si="376"/>
        <v>0</v>
      </c>
      <c r="AF2148">
        <f t="shared" si="377"/>
        <v>0</v>
      </c>
      <c r="AG2148" s="86">
        <f t="shared" si="378"/>
        <v>1</v>
      </c>
      <c r="AH2148" s="90">
        <f t="shared" si="379"/>
        <v>0</v>
      </c>
      <c r="AI2148" s="91">
        <f t="shared" si="380"/>
        <v>7.1428571428571425E-2</v>
      </c>
      <c r="AJ2148" s="91">
        <f t="shared" si="381"/>
        <v>0</v>
      </c>
      <c r="AK2148" s="91">
        <f t="shared" si="382"/>
        <v>0</v>
      </c>
    </row>
    <row r="2149" spans="1:37" ht="25.4" customHeight="1" thickTop="1" thickBot="1" x14ac:dyDescent="0.3">
      <c r="A2149" s="320" t="s">
        <v>2359</v>
      </c>
      <c r="B2149" s="320"/>
      <c r="C2149" s="320"/>
      <c r="D2149" s="320"/>
      <c r="E2149" s="320"/>
      <c r="F2149" s="320"/>
      <c r="G2149" s="320"/>
      <c r="H2149" s="320"/>
      <c r="I2149" s="320"/>
      <c r="J2149" s="320"/>
      <c r="K2149" s="320"/>
      <c r="L2149" s="320"/>
      <c r="M2149" s="320"/>
      <c r="N2149" s="320"/>
      <c r="O2149" s="320"/>
      <c r="P2149" s="320"/>
      <c r="Q2149" s="320"/>
      <c r="R2149" s="320"/>
      <c r="S2149" s="320"/>
      <c r="T2149" s="320"/>
      <c r="U2149" s="320"/>
      <c r="V2149" s="320"/>
      <c r="W2149" s="320"/>
      <c r="X2149" s="320"/>
      <c r="Y2149" s="320"/>
      <c r="Z2149" s="320"/>
      <c r="AA2149" s="320"/>
      <c r="AB2149" s="320"/>
      <c r="AC2149" s="320"/>
      <c r="AD2149" s="88">
        <f>'Art. 121'!Q2055</f>
        <v>0</v>
      </c>
      <c r="AE2149" s="89">
        <f t="shared" si="376"/>
        <v>0</v>
      </c>
      <c r="AF2149">
        <f t="shared" si="377"/>
        <v>0</v>
      </c>
      <c r="AG2149" s="86">
        <f t="shared" si="378"/>
        <v>1</v>
      </c>
      <c r="AH2149" s="90">
        <f t="shared" si="379"/>
        <v>0</v>
      </c>
      <c r="AI2149" s="91">
        <f t="shared" si="380"/>
        <v>7.1428571428571425E-2</v>
      </c>
      <c r="AJ2149" s="91">
        <f t="shared" si="381"/>
        <v>0</v>
      </c>
      <c r="AK2149" s="91">
        <f t="shared" si="382"/>
        <v>0</v>
      </c>
    </row>
    <row r="2150" spans="1:37" ht="25.4" customHeight="1" thickTop="1" thickBot="1" x14ac:dyDescent="0.3">
      <c r="A2150" s="321" t="s">
        <v>2361</v>
      </c>
      <c r="B2150" s="321"/>
      <c r="C2150" s="321"/>
      <c r="D2150" s="321"/>
      <c r="E2150" s="321"/>
      <c r="F2150" s="321"/>
      <c r="G2150" s="321"/>
      <c r="H2150" s="321"/>
      <c r="I2150" s="321"/>
      <c r="J2150" s="321"/>
      <c r="K2150" s="321"/>
      <c r="L2150" s="321"/>
      <c r="M2150" s="321"/>
      <c r="N2150" s="321"/>
      <c r="O2150" s="321"/>
      <c r="P2150" s="321"/>
      <c r="Q2150" s="321"/>
      <c r="R2150" s="321"/>
      <c r="S2150" s="321"/>
      <c r="T2150" s="321"/>
      <c r="U2150" s="321"/>
      <c r="V2150" s="321"/>
      <c r="W2150" s="321"/>
      <c r="X2150" s="321"/>
      <c r="Y2150" s="321"/>
      <c r="Z2150" s="321"/>
      <c r="AA2150" s="321"/>
      <c r="AB2150" s="321"/>
      <c r="AC2150" s="321"/>
      <c r="AD2150" s="88">
        <f>'Art. 121'!Q2056</f>
        <v>0</v>
      </c>
      <c r="AE2150" s="89">
        <f t="shared" si="376"/>
        <v>0</v>
      </c>
      <c r="AF2150">
        <f t="shared" si="377"/>
        <v>0</v>
      </c>
      <c r="AG2150" s="86">
        <f t="shared" si="378"/>
        <v>1</v>
      </c>
      <c r="AH2150" s="90">
        <f t="shared" si="379"/>
        <v>0</v>
      </c>
      <c r="AI2150" s="91">
        <f t="shared" si="380"/>
        <v>7.1428571428571425E-2</v>
      </c>
      <c r="AJ2150" s="91">
        <f t="shared" si="381"/>
        <v>0</v>
      </c>
      <c r="AK2150" s="91">
        <f t="shared" si="382"/>
        <v>0</v>
      </c>
    </row>
    <row r="2151" spans="1:37" ht="25.4" customHeight="1" thickTop="1" thickBot="1" x14ac:dyDescent="0.3">
      <c r="A2151" s="321" t="s">
        <v>2363</v>
      </c>
      <c r="B2151" s="321"/>
      <c r="C2151" s="321"/>
      <c r="D2151" s="321"/>
      <c r="E2151" s="321"/>
      <c r="F2151" s="321"/>
      <c r="G2151" s="321"/>
      <c r="H2151" s="321"/>
      <c r="I2151" s="321"/>
      <c r="J2151" s="321"/>
      <c r="K2151" s="321"/>
      <c r="L2151" s="321"/>
      <c r="M2151" s="321"/>
      <c r="N2151" s="321"/>
      <c r="O2151" s="321"/>
      <c r="P2151" s="321"/>
      <c r="Q2151" s="321"/>
      <c r="R2151" s="321"/>
      <c r="S2151" s="321"/>
      <c r="T2151" s="321"/>
      <c r="U2151" s="321"/>
      <c r="V2151" s="321"/>
      <c r="W2151" s="321"/>
      <c r="X2151" s="321"/>
      <c r="Y2151" s="321"/>
      <c r="Z2151" s="321"/>
      <c r="AA2151" s="321"/>
      <c r="AB2151" s="321"/>
      <c r="AC2151" s="321"/>
      <c r="AD2151" s="88">
        <f>'Art. 121'!Q2057</f>
        <v>0</v>
      </c>
      <c r="AE2151" s="89">
        <f t="shared" si="376"/>
        <v>0</v>
      </c>
      <c r="AF2151">
        <f t="shared" si="377"/>
        <v>0</v>
      </c>
      <c r="AG2151" s="86">
        <f t="shared" si="378"/>
        <v>1</v>
      </c>
      <c r="AH2151" s="90">
        <f t="shared" si="379"/>
        <v>0</v>
      </c>
      <c r="AI2151" s="91">
        <f t="shared" si="380"/>
        <v>7.1428571428571425E-2</v>
      </c>
      <c r="AJ2151" s="91">
        <f t="shared" si="381"/>
        <v>0</v>
      </c>
      <c r="AK2151" s="91">
        <f t="shared" si="382"/>
        <v>0</v>
      </c>
    </row>
    <row r="2152" spans="1:37" ht="25.4" customHeight="1" thickTop="1" thickBot="1" x14ac:dyDescent="0.3">
      <c r="A2152" s="320" t="s">
        <v>2758</v>
      </c>
      <c r="B2152" s="320"/>
      <c r="C2152" s="320"/>
      <c r="D2152" s="320"/>
      <c r="E2152" s="320"/>
      <c r="F2152" s="320"/>
      <c r="G2152" s="320"/>
      <c r="H2152" s="320"/>
      <c r="I2152" s="320"/>
      <c r="J2152" s="320"/>
      <c r="K2152" s="320"/>
      <c r="L2152" s="320"/>
      <c r="M2152" s="320"/>
      <c r="N2152" s="320"/>
      <c r="O2152" s="320"/>
      <c r="P2152" s="320"/>
      <c r="Q2152" s="320"/>
      <c r="R2152" s="320"/>
      <c r="S2152" s="320"/>
      <c r="T2152" s="320"/>
      <c r="U2152" s="320"/>
      <c r="V2152" s="320"/>
      <c r="W2152" s="320"/>
      <c r="X2152" s="320"/>
      <c r="Y2152" s="320"/>
      <c r="Z2152" s="320"/>
      <c r="AA2152" s="320"/>
      <c r="AB2152" s="320"/>
      <c r="AC2152" s="320"/>
      <c r="AD2152" s="88">
        <f>'Art. 121'!Q2058</f>
        <v>0</v>
      </c>
      <c r="AE2152" s="89">
        <f t="shared" si="376"/>
        <v>0</v>
      </c>
      <c r="AF2152">
        <f t="shared" si="377"/>
        <v>0</v>
      </c>
      <c r="AG2152" s="86">
        <f t="shared" si="378"/>
        <v>1</v>
      </c>
      <c r="AH2152" s="90">
        <f t="shared" si="379"/>
        <v>0</v>
      </c>
      <c r="AI2152" s="91">
        <f t="shared" si="380"/>
        <v>7.1428571428571425E-2</v>
      </c>
      <c r="AJ2152" s="91">
        <f t="shared" si="381"/>
        <v>0</v>
      </c>
      <c r="AK2152" s="91">
        <f t="shared" si="382"/>
        <v>0</v>
      </c>
    </row>
    <row r="2153" spans="1:37" ht="25.4" customHeight="1" thickTop="1" thickBot="1" x14ac:dyDescent="0.3">
      <c r="A2153" s="320" t="s">
        <v>2366</v>
      </c>
      <c r="B2153" s="320"/>
      <c r="C2153" s="320"/>
      <c r="D2153" s="320"/>
      <c r="E2153" s="320"/>
      <c r="F2153" s="320"/>
      <c r="G2153" s="320"/>
      <c r="H2153" s="320"/>
      <c r="I2153" s="320"/>
      <c r="J2153" s="320"/>
      <c r="K2153" s="320"/>
      <c r="L2153" s="320"/>
      <c r="M2153" s="320"/>
      <c r="N2153" s="320"/>
      <c r="O2153" s="320"/>
      <c r="P2153" s="320"/>
      <c r="Q2153" s="320"/>
      <c r="R2153" s="320"/>
      <c r="S2153" s="320"/>
      <c r="T2153" s="320"/>
      <c r="U2153" s="320"/>
      <c r="V2153" s="320"/>
      <c r="W2153" s="320"/>
      <c r="X2153" s="320"/>
      <c r="Y2153" s="320"/>
      <c r="Z2153" s="320"/>
      <c r="AA2153" s="320"/>
      <c r="AB2153" s="320"/>
      <c r="AC2153" s="320"/>
      <c r="AD2153" s="88">
        <f>'Art. 121'!Q2059</f>
        <v>0</v>
      </c>
      <c r="AE2153" s="89">
        <f t="shared" si="376"/>
        <v>0</v>
      </c>
      <c r="AF2153">
        <f t="shared" si="377"/>
        <v>0</v>
      </c>
      <c r="AG2153" s="86">
        <f t="shared" si="378"/>
        <v>1</v>
      </c>
      <c r="AH2153" s="90">
        <f t="shared" si="379"/>
        <v>0</v>
      </c>
      <c r="AI2153" s="91">
        <f t="shared" si="380"/>
        <v>7.1428571428571425E-2</v>
      </c>
      <c r="AJ2153" s="91">
        <f t="shared" si="381"/>
        <v>0</v>
      </c>
      <c r="AK2153" s="91">
        <f t="shared" si="382"/>
        <v>0</v>
      </c>
    </row>
    <row r="2154" spans="1:37" ht="25.4" customHeight="1" thickTop="1" thickBot="1" x14ac:dyDescent="0.3">
      <c r="A2154" s="320" t="s">
        <v>2368</v>
      </c>
      <c r="B2154" s="320"/>
      <c r="C2154" s="320"/>
      <c r="D2154" s="320"/>
      <c r="E2154" s="320"/>
      <c r="F2154" s="320"/>
      <c r="G2154" s="320"/>
      <c r="H2154" s="320"/>
      <c r="I2154" s="320"/>
      <c r="J2154" s="320"/>
      <c r="K2154" s="320"/>
      <c r="L2154" s="320"/>
      <c r="M2154" s="320"/>
      <c r="N2154" s="320"/>
      <c r="O2154" s="320"/>
      <c r="P2154" s="320"/>
      <c r="Q2154" s="320"/>
      <c r="R2154" s="320"/>
      <c r="S2154" s="320"/>
      <c r="T2154" s="320"/>
      <c r="U2154" s="320"/>
      <c r="V2154" s="320"/>
      <c r="W2154" s="320"/>
      <c r="X2154" s="320"/>
      <c r="Y2154" s="320"/>
      <c r="Z2154" s="320"/>
      <c r="AA2154" s="320"/>
      <c r="AB2154" s="320"/>
      <c r="AC2154" s="320"/>
      <c r="AD2154" s="88">
        <f>'Art. 121'!Q2060</f>
        <v>0</v>
      </c>
      <c r="AE2154" s="89">
        <f t="shared" si="376"/>
        <v>0</v>
      </c>
      <c r="AF2154">
        <f t="shared" si="377"/>
        <v>0</v>
      </c>
      <c r="AG2154" s="86">
        <f t="shared" si="378"/>
        <v>1</v>
      </c>
      <c r="AH2154" s="90">
        <f t="shared" si="379"/>
        <v>0</v>
      </c>
      <c r="AI2154" s="91">
        <f t="shared" si="380"/>
        <v>7.1428571428571425E-2</v>
      </c>
      <c r="AJ2154" s="91">
        <f t="shared" si="381"/>
        <v>0</v>
      </c>
      <c r="AK2154" s="91">
        <f t="shared" si="382"/>
        <v>0</v>
      </c>
    </row>
    <row r="2155" spans="1:37" ht="25.4" customHeight="1" thickTop="1" thickBot="1" x14ac:dyDescent="0.3">
      <c r="A2155" s="320" t="s">
        <v>2370</v>
      </c>
      <c r="B2155" s="320"/>
      <c r="C2155" s="320"/>
      <c r="D2155" s="320"/>
      <c r="E2155" s="320"/>
      <c r="F2155" s="320"/>
      <c r="G2155" s="320"/>
      <c r="H2155" s="320"/>
      <c r="I2155" s="320"/>
      <c r="J2155" s="320"/>
      <c r="K2155" s="320"/>
      <c r="L2155" s="320"/>
      <c r="M2155" s="320"/>
      <c r="N2155" s="320"/>
      <c r="O2155" s="320"/>
      <c r="P2155" s="320"/>
      <c r="Q2155" s="320"/>
      <c r="R2155" s="320"/>
      <c r="S2155" s="320"/>
      <c r="T2155" s="320"/>
      <c r="U2155" s="320"/>
      <c r="V2155" s="320"/>
      <c r="W2155" s="320"/>
      <c r="X2155" s="320"/>
      <c r="Y2155" s="320"/>
      <c r="Z2155" s="320"/>
      <c r="AA2155" s="320"/>
      <c r="AB2155" s="320"/>
      <c r="AC2155" s="320"/>
      <c r="AD2155" s="88">
        <f>'Art. 121'!Q2061</f>
        <v>0</v>
      </c>
      <c r="AE2155" s="89">
        <f t="shared" si="376"/>
        <v>0</v>
      </c>
      <c r="AF2155">
        <f t="shared" si="377"/>
        <v>0</v>
      </c>
      <c r="AG2155" s="86">
        <f t="shared" si="378"/>
        <v>1</v>
      </c>
      <c r="AH2155" s="90">
        <f t="shared" si="379"/>
        <v>0</v>
      </c>
      <c r="AI2155" s="91">
        <f t="shared" si="380"/>
        <v>7.1428571428571425E-2</v>
      </c>
      <c r="AJ2155" s="91">
        <f t="shared" si="381"/>
        <v>0</v>
      </c>
      <c r="AK2155" s="91">
        <f t="shared" si="382"/>
        <v>0</v>
      </c>
    </row>
    <row r="2156" spans="1:37" ht="25.4" customHeight="1" thickTop="1" thickBot="1" x14ac:dyDescent="0.3">
      <c r="A2156" s="320" t="s">
        <v>2372</v>
      </c>
      <c r="B2156" s="320"/>
      <c r="C2156" s="320"/>
      <c r="D2156" s="320"/>
      <c r="E2156" s="320"/>
      <c r="F2156" s="320"/>
      <c r="G2156" s="320"/>
      <c r="H2156" s="320"/>
      <c r="I2156" s="320"/>
      <c r="J2156" s="320"/>
      <c r="K2156" s="320"/>
      <c r="L2156" s="320"/>
      <c r="M2156" s="320"/>
      <c r="N2156" s="320"/>
      <c r="O2156" s="320"/>
      <c r="P2156" s="320"/>
      <c r="Q2156" s="320"/>
      <c r="R2156" s="320"/>
      <c r="S2156" s="320"/>
      <c r="T2156" s="320"/>
      <c r="U2156" s="320"/>
      <c r="V2156" s="320"/>
      <c r="W2156" s="320"/>
      <c r="X2156" s="320"/>
      <c r="Y2156" s="320"/>
      <c r="Z2156" s="320"/>
      <c r="AA2156" s="320"/>
      <c r="AB2156" s="320"/>
      <c r="AC2156" s="320"/>
      <c r="AD2156" s="88">
        <f>'Art. 121'!Q2062</f>
        <v>0</v>
      </c>
      <c r="AE2156" s="89">
        <f t="shared" si="376"/>
        <v>0</v>
      </c>
      <c r="AF2156">
        <f t="shared" si="377"/>
        <v>0</v>
      </c>
      <c r="AG2156" s="86">
        <f t="shared" si="378"/>
        <v>1</v>
      </c>
      <c r="AH2156" s="90">
        <f t="shared" si="379"/>
        <v>0</v>
      </c>
      <c r="AI2156" s="91">
        <f t="shared" si="380"/>
        <v>7.1428571428571425E-2</v>
      </c>
      <c r="AJ2156" s="91">
        <f t="shared" si="381"/>
        <v>0</v>
      </c>
      <c r="AK2156" s="91">
        <f t="shared" si="382"/>
        <v>0</v>
      </c>
    </row>
    <row r="2157" spans="1:37" ht="25.4" customHeight="1" thickTop="1" thickBot="1" x14ac:dyDescent="0.3">
      <c r="A2157" s="321" t="s">
        <v>2374</v>
      </c>
      <c r="B2157" s="321"/>
      <c r="C2157" s="321"/>
      <c r="D2157" s="321"/>
      <c r="E2157" s="321"/>
      <c r="F2157" s="321"/>
      <c r="G2157" s="321"/>
      <c r="H2157" s="321"/>
      <c r="I2157" s="321"/>
      <c r="J2157" s="321"/>
      <c r="K2157" s="321"/>
      <c r="L2157" s="321"/>
      <c r="M2157" s="321"/>
      <c r="N2157" s="321"/>
      <c r="O2157" s="321"/>
      <c r="P2157" s="321"/>
      <c r="Q2157" s="321"/>
      <c r="R2157" s="321"/>
      <c r="S2157" s="321"/>
      <c r="T2157" s="321"/>
      <c r="U2157" s="321"/>
      <c r="V2157" s="321"/>
      <c r="W2157" s="321"/>
      <c r="X2157" s="321"/>
      <c r="Y2157" s="321"/>
      <c r="Z2157" s="321"/>
      <c r="AA2157" s="321"/>
      <c r="AB2157" s="321"/>
      <c r="AC2157" s="321"/>
      <c r="AD2157" s="88">
        <f>'Art. 121'!Q2063</f>
        <v>0</v>
      </c>
      <c r="AE2157" s="89">
        <f t="shared" si="376"/>
        <v>0</v>
      </c>
      <c r="AF2157">
        <f t="shared" si="377"/>
        <v>0</v>
      </c>
      <c r="AG2157" s="86">
        <f t="shared" si="378"/>
        <v>1</v>
      </c>
      <c r="AH2157" s="90">
        <f t="shared" si="379"/>
        <v>0</v>
      </c>
      <c r="AI2157" s="91">
        <f t="shared" si="380"/>
        <v>7.1428571428571425E-2</v>
      </c>
      <c r="AJ2157" s="91">
        <f t="shared" si="381"/>
        <v>0</v>
      </c>
      <c r="AK2157" s="91">
        <f t="shared" si="382"/>
        <v>0</v>
      </c>
    </row>
    <row r="2158" spans="1:37" ht="25.4" customHeight="1" thickTop="1" thickBot="1" x14ac:dyDescent="0.3">
      <c r="A2158" s="321" t="s">
        <v>2376</v>
      </c>
      <c r="B2158" s="321"/>
      <c r="C2158" s="321"/>
      <c r="D2158" s="321"/>
      <c r="E2158" s="321"/>
      <c r="F2158" s="321"/>
      <c r="G2158" s="321"/>
      <c r="H2158" s="321"/>
      <c r="I2158" s="321"/>
      <c r="J2158" s="321"/>
      <c r="K2158" s="321"/>
      <c r="L2158" s="321"/>
      <c r="M2158" s="321"/>
      <c r="N2158" s="321"/>
      <c r="O2158" s="321"/>
      <c r="P2158" s="321"/>
      <c r="Q2158" s="321"/>
      <c r="R2158" s="321"/>
      <c r="S2158" s="321"/>
      <c r="T2158" s="321"/>
      <c r="U2158" s="321"/>
      <c r="V2158" s="321"/>
      <c r="W2158" s="321"/>
      <c r="X2158" s="321"/>
      <c r="Y2158" s="321"/>
      <c r="Z2158" s="321"/>
      <c r="AA2158" s="321"/>
      <c r="AB2158" s="321"/>
      <c r="AC2158" s="321"/>
      <c r="AD2158" s="88">
        <f>'Art. 121'!Q2064</f>
        <v>0</v>
      </c>
      <c r="AE2158" s="89">
        <f t="shared" si="376"/>
        <v>0</v>
      </c>
      <c r="AF2158">
        <f t="shared" si="377"/>
        <v>0</v>
      </c>
      <c r="AG2158" s="86">
        <f t="shared" si="378"/>
        <v>1</v>
      </c>
      <c r="AH2158" s="90">
        <f t="shared" si="379"/>
        <v>0</v>
      </c>
      <c r="AI2158" s="91">
        <f t="shared" si="380"/>
        <v>7.1428571428571425E-2</v>
      </c>
      <c r="AJ2158" s="91">
        <f t="shared" si="381"/>
        <v>0</v>
      </c>
      <c r="AK2158" s="91">
        <f t="shared" si="382"/>
        <v>0</v>
      </c>
    </row>
    <row r="2159" spans="1:37" ht="25.4" customHeight="1" thickTop="1" thickBot="1" x14ac:dyDescent="0.3">
      <c r="A2159" s="320" t="s">
        <v>2378</v>
      </c>
      <c r="B2159" s="320"/>
      <c r="C2159" s="320"/>
      <c r="D2159" s="320"/>
      <c r="E2159" s="320"/>
      <c r="F2159" s="320"/>
      <c r="G2159" s="320"/>
      <c r="H2159" s="320"/>
      <c r="I2159" s="320"/>
      <c r="J2159" s="320"/>
      <c r="K2159" s="320"/>
      <c r="L2159" s="320"/>
      <c r="M2159" s="320"/>
      <c r="N2159" s="320"/>
      <c r="O2159" s="320"/>
      <c r="P2159" s="320"/>
      <c r="Q2159" s="320"/>
      <c r="R2159" s="320"/>
      <c r="S2159" s="320"/>
      <c r="T2159" s="320"/>
      <c r="U2159" s="320"/>
      <c r="V2159" s="320"/>
      <c r="W2159" s="320"/>
      <c r="X2159" s="320"/>
      <c r="Y2159" s="320"/>
      <c r="Z2159" s="320"/>
      <c r="AA2159" s="320"/>
      <c r="AB2159" s="320"/>
      <c r="AC2159" s="320"/>
      <c r="AD2159" s="88">
        <f>'Art. 121'!Q2065</f>
        <v>0</v>
      </c>
      <c r="AE2159" s="89">
        <f t="shared" si="376"/>
        <v>0</v>
      </c>
      <c r="AF2159">
        <f t="shared" si="377"/>
        <v>0</v>
      </c>
      <c r="AG2159" s="86">
        <f t="shared" si="378"/>
        <v>1</v>
      </c>
      <c r="AH2159" s="90">
        <f t="shared" si="379"/>
        <v>0</v>
      </c>
      <c r="AI2159" s="91">
        <f t="shared" si="380"/>
        <v>7.1428571428571425E-2</v>
      </c>
      <c r="AJ2159" s="91">
        <f t="shared" si="381"/>
        <v>0</v>
      </c>
      <c r="AK2159" s="91">
        <f t="shared" si="382"/>
        <v>0</v>
      </c>
    </row>
    <row r="2160" spans="1:37" ht="25.4" customHeight="1" thickTop="1" x14ac:dyDescent="0.25">
      <c r="A2160" s="289" t="s">
        <v>2759</v>
      </c>
      <c r="B2160" s="289"/>
      <c r="C2160" s="289"/>
      <c r="D2160" s="289"/>
      <c r="E2160" s="289"/>
      <c r="F2160" s="289"/>
      <c r="G2160" s="289"/>
      <c r="H2160" s="289"/>
      <c r="I2160" s="289"/>
      <c r="J2160" s="289"/>
      <c r="K2160" s="289"/>
      <c r="L2160" s="289"/>
      <c r="M2160" s="289"/>
      <c r="N2160" s="289"/>
      <c r="O2160" s="289"/>
      <c r="P2160" s="289"/>
      <c r="Q2160" s="289"/>
      <c r="R2160" s="289"/>
      <c r="S2160" s="289"/>
      <c r="T2160" s="289"/>
      <c r="U2160" s="289"/>
      <c r="V2160" s="289"/>
      <c r="W2160" s="289"/>
      <c r="X2160" s="289"/>
      <c r="Y2160" s="289"/>
      <c r="Z2160" s="289"/>
      <c r="AA2160" s="289"/>
      <c r="AB2160" s="289"/>
      <c r="AC2160" s="289"/>
      <c r="AD2160" s="289"/>
      <c r="AE2160" s="89">
        <f>SUM(AE2146:AE2159)</f>
        <v>0</v>
      </c>
      <c r="AF2160" s="59"/>
      <c r="AG2160" s="92">
        <f>SUM(AG2146:AG2159)</f>
        <v>14</v>
      </c>
      <c r="AH2160" s="93"/>
      <c r="AI2160" s="94"/>
      <c r="AJ2160" s="94"/>
      <c r="AK2160" s="94"/>
    </row>
    <row r="2161" spans="1:37" ht="25.4" customHeight="1" x14ac:dyDescent="0.25">
      <c r="A2161" s="290" t="s">
        <v>2760</v>
      </c>
      <c r="B2161" s="290"/>
      <c r="C2161" s="290"/>
      <c r="D2161" s="290"/>
      <c r="E2161" s="290"/>
      <c r="F2161" s="290"/>
      <c r="G2161" s="290"/>
      <c r="H2161" s="290"/>
      <c r="I2161" s="290"/>
      <c r="J2161" s="290"/>
      <c r="K2161" s="290"/>
      <c r="L2161" s="290"/>
      <c r="M2161" s="290"/>
      <c r="N2161" s="290"/>
      <c r="O2161" s="290"/>
      <c r="P2161" s="290"/>
      <c r="Q2161" s="290"/>
      <c r="R2161" s="290"/>
      <c r="S2161" s="290"/>
      <c r="T2161" s="290"/>
      <c r="U2161" s="290"/>
      <c r="V2161" s="290"/>
      <c r="W2161" s="290"/>
      <c r="X2161" s="290"/>
      <c r="Y2161" s="290"/>
      <c r="Z2161" s="290"/>
      <c r="AA2161" s="290"/>
      <c r="AB2161" s="290"/>
      <c r="AC2161" s="290"/>
      <c r="AD2161" s="290"/>
      <c r="AE2161" s="89">
        <f>AE2160/$AE$23*100</f>
        <v>0</v>
      </c>
      <c r="AF2161" s="59"/>
      <c r="AG2161" s="92"/>
      <c r="AH2161" s="93"/>
      <c r="AI2161" s="94"/>
      <c r="AJ2161" s="94"/>
      <c r="AK2161" s="94"/>
    </row>
    <row r="2162" spans="1:37" ht="25.4" customHeight="1" thickBot="1" x14ac:dyDescent="0.3">
      <c r="A2162" s="70"/>
      <c r="B2162" s="70"/>
      <c r="C2162" s="70"/>
      <c r="D2162" s="70"/>
      <c r="E2162" s="70"/>
      <c r="F2162" s="70"/>
      <c r="G2162" s="70"/>
      <c r="H2162" s="70"/>
      <c r="I2162" s="70"/>
      <c r="J2162" s="70"/>
      <c r="K2162" s="70"/>
      <c r="L2162" s="70"/>
      <c r="M2162" s="70"/>
      <c r="N2162" s="70"/>
      <c r="O2162" s="70"/>
      <c r="P2162" s="70"/>
      <c r="Q2162" s="95"/>
      <c r="R2162" s="70"/>
      <c r="S2162" s="70"/>
      <c r="T2162" s="70"/>
      <c r="U2162" s="70"/>
      <c r="V2162" s="70"/>
      <c r="W2162" s="70"/>
      <c r="X2162" s="70"/>
      <c r="Y2162" s="70"/>
      <c r="Z2162" s="70"/>
      <c r="AA2162" s="70"/>
      <c r="AB2162" s="70"/>
      <c r="AC2162" s="70"/>
      <c r="AD2162" s="96"/>
      <c r="AE2162" s="96"/>
    </row>
    <row r="2163" spans="1:37" ht="25.4" customHeight="1" thickTop="1" thickBot="1" x14ac:dyDescent="0.3">
      <c r="A2163" s="291" t="s">
        <v>124</v>
      </c>
      <c r="B2163" s="291"/>
      <c r="C2163" s="291"/>
      <c r="D2163" s="291"/>
      <c r="E2163" s="291"/>
      <c r="F2163" s="291"/>
      <c r="G2163" s="291"/>
      <c r="H2163" s="291"/>
      <c r="I2163" s="291"/>
      <c r="J2163" s="291"/>
      <c r="K2163" s="291"/>
      <c r="L2163" s="291"/>
      <c r="M2163" s="291"/>
      <c r="N2163" s="291"/>
      <c r="O2163" s="291"/>
      <c r="P2163" s="291"/>
      <c r="Q2163" s="291"/>
      <c r="R2163" s="291"/>
      <c r="S2163" s="291"/>
      <c r="T2163" s="291"/>
      <c r="U2163" s="291"/>
      <c r="V2163" s="291"/>
      <c r="W2163" s="291"/>
      <c r="X2163" s="291"/>
      <c r="Y2163" s="291"/>
      <c r="Z2163" s="291"/>
      <c r="AA2163" s="291"/>
      <c r="AB2163" s="291"/>
      <c r="AC2163" s="291"/>
      <c r="AD2163" s="104" t="s">
        <v>65</v>
      </c>
      <c r="AE2163" s="105" t="s">
        <v>9</v>
      </c>
      <c r="AF2163" s="86" t="s">
        <v>330</v>
      </c>
      <c r="AG2163" s="86" t="s">
        <v>331</v>
      </c>
      <c r="AH2163" s="86" t="s">
        <v>332</v>
      </c>
      <c r="AI2163" s="87" t="s">
        <v>333</v>
      </c>
      <c r="AJ2163" s="86"/>
      <c r="AK2163" s="87" t="s">
        <v>334</v>
      </c>
    </row>
    <row r="2164" spans="1:37" ht="25.4" customHeight="1" thickTop="1" thickBot="1" x14ac:dyDescent="0.3">
      <c r="A2164" s="320" t="s">
        <v>1490</v>
      </c>
      <c r="B2164" s="320"/>
      <c r="C2164" s="320"/>
      <c r="D2164" s="320"/>
      <c r="E2164" s="320"/>
      <c r="F2164" s="320"/>
      <c r="G2164" s="320"/>
      <c r="H2164" s="320"/>
      <c r="I2164" s="320"/>
      <c r="J2164" s="320"/>
      <c r="K2164" s="320"/>
      <c r="L2164" s="320"/>
      <c r="M2164" s="320"/>
      <c r="N2164" s="320"/>
      <c r="O2164" s="320"/>
      <c r="P2164" s="320"/>
      <c r="Q2164" s="320"/>
      <c r="R2164" s="320"/>
      <c r="S2164" s="320"/>
      <c r="T2164" s="320"/>
      <c r="U2164" s="320"/>
      <c r="V2164" s="320"/>
      <c r="W2164" s="320"/>
      <c r="X2164" s="320"/>
      <c r="Y2164" s="320"/>
      <c r="Z2164" s="320"/>
      <c r="AA2164" s="320"/>
      <c r="AB2164" s="320"/>
      <c r="AC2164" s="320"/>
      <c r="AD2164" s="88">
        <f>'Art. 121'!Q2068</f>
        <v>0</v>
      </c>
      <c r="AE2164" s="89">
        <f>IF(AG2164=1,AK2164,AG2164)</f>
        <v>0</v>
      </c>
      <c r="AF2164">
        <f>AD2164/2</f>
        <v>0</v>
      </c>
      <c r="AG2164" s="86">
        <f>IF(AND(AF2164&gt;=0,AF2164&lt;=1),1,"No aplica")</f>
        <v>1</v>
      </c>
      <c r="AH2164" s="90">
        <f>AD2164/(AG2164*2)</f>
        <v>0</v>
      </c>
      <c r="AI2164" s="91">
        <f>IF(AG2164=1,AG2164/$AG$2169,"No aplica")</f>
        <v>0.2</v>
      </c>
      <c r="AJ2164" s="91">
        <f>AF2164*AI2164</f>
        <v>0</v>
      </c>
      <c r="AK2164" s="91">
        <f>AJ2164*$AE$23</f>
        <v>0</v>
      </c>
    </row>
    <row r="2165" spans="1:37" ht="25.4" customHeight="1" thickTop="1" thickBot="1" x14ac:dyDescent="0.3">
      <c r="A2165" s="320" t="s">
        <v>1492</v>
      </c>
      <c r="B2165" s="320"/>
      <c r="C2165" s="320"/>
      <c r="D2165" s="320"/>
      <c r="E2165" s="320"/>
      <c r="F2165" s="320"/>
      <c r="G2165" s="320"/>
      <c r="H2165" s="320"/>
      <c r="I2165" s="320"/>
      <c r="J2165" s="320"/>
      <c r="K2165" s="320"/>
      <c r="L2165" s="320"/>
      <c r="M2165" s="320"/>
      <c r="N2165" s="320"/>
      <c r="O2165" s="320"/>
      <c r="P2165" s="320"/>
      <c r="Q2165" s="320"/>
      <c r="R2165" s="320"/>
      <c r="S2165" s="320"/>
      <c r="T2165" s="320"/>
      <c r="U2165" s="320"/>
      <c r="V2165" s="320"/>
      <c r="W2165" s="320"/>
      <c r="X2165" s="320"/>
      <c r="Y2165" s="320"/>
      <c r="Z2165" s="320"/>
      <c r="AA2165" s="320"/>
      <c r="AB2165" s="320"/>
      <c r="AC2165" s="320"/>
      <c r="AD2165" s="88">
        <f>'Art. 121'!Q2069</f>
        <v>0</v>
      </c>
      <c r="AE2165" s="89">
        <f>IF(AG2165=1,AK2165,AG2165)</f>
        <v>0</v>
      </c>
      <c r="AF2165">
        <f>AD2165/2</f>
        <v>0</v>
      </c>
      <c r="AG2165" s="86">
        <f>IF(AND(AF2165&gt;=0,AF2165&lt;=1),1,"No aplica")</f>
        <v>1</v>
      </c>
      <c r="AH2165" s="90">
        <f>AD2165/(AG2165*2)</f>
        <v>0</v>
      </c>
      <c r="AI2165" s="91">
        <f>IF(AG2165=1,AG2165/$AG$2169,"No aplica")</f>
        <v>0.2</v>
      </c>
      <c r="AJ2165" s="91">
        <f>AF2165*AI2165</f>
        <v>0</v>
      </c>
      <c r="AK2165" s="91">
        <f>AJ2165*$AE$23</f>
        <v>0</v>
      </c>
    </row>
    <row r="2166" spans="1:37" ht="25.4" customHeight="1" thickTop="1" thickBot="1" x14ac:dyDescent="0.3">
      <c r="A2166" s="320" t="s">
        <v>1494</v>
      </c>
      <c r="B2166" s="320"/>
      <c r="C2166" s="320"/>
      <c r="D2166" s="320"/>
      <c r="E2166" s="320"/>
      <c r="F2166" s="320"/>
      <c r="G2166" s="320"/>
      <c r="H2166" s="320"/>
      <c r="I2166" s="320"/>
      <c r="J2166" s="320"/>
      <c r="K2166" s="320"/>
      <c r="L2166" s="320"/>
      <c r="M2166" s="320"/>
      <c r="N2166" s="320"/>
      <c r="O2166" s="320"/>
      <c r="P2166" s="320"/>
      <c r="Q2166" s="320"/>
      <c r="R2166" s="320"/>
      <c r="S2166" s="320"/>
      <c r="T2166" s="320"/>
      <c r="U2166" s="320"/>
      <c r="V2166" s="320"/>
      <c r="W2166" s="320"/>
      <c r="X2166" s="320"/>
      <c r="Y2166" s="320"/>
      <c r="Z2166" s="320"/>
      <c r="AA2166" s="320"/>
      <c r="AB2166" s="320"/>
      <c r="AC2166" s="320"/>
      <c r="AD2166" s="88">
        <f>'Art. 121'!Q2070</f>
        <v>0</v>
      </c>
      <c r="AE2166" s="89">
        <f>IF(AG2166=1,AK2166,AG2166)</f>
        <v>0</v>
      </c>
      <c r="AF2166">
        <f>AD2166/2</f>
        <v>0</v>
      </c>
      <c r="AG2166" s="86">
        <f>IF(AND(AF2166&gt;=0,AF2166&lt;=1),1,"No aplica")</f>
        <v>1</v>
      </c>
      <c r="AH2166" s="90">
        <f>AD2166/(AG2166*2)</f>
        <v>0</v>
      </c>
      <c r="AI2166" s="91">
        <f>IF(AG2166=1,AG2166/$AG$2169,"No aplica")</f>
        <v>0.2</v>
      </c>
      <c r="AJ2166" s="91">
        <f>AF2166*AI2166</f>
        <v>0</v>
      </c>
      <c r="AK2166" s="91">
        <f>AJ2166*$AE$23</f>
        <v>0</v>
      </c>
    </row>
    <row r="2167" spans="1:37" ht="25.4" customHeight="1" thickTop="1" thickBot="1" x14ac:dyDescent="0.3">
      <c r="A2167" s="320" t="s">
        <v>1496</v>
      </c>
      <c r="B2167" s="320"/>
      <c r="C2167" s="320"/>
      <c r="D2167" s="320"/>
      <c r="E2167" s="320"/>
      <c r="F2167" s="320"/>
      <c r="G2167" s="320"/>
      <c r="H2167" s="320"/>
      <c r="I2167" s="320"/>
      <c r="J2167" s="320"/>
      <c r="K2167" s="320"/>
      <c r="L2167" s="320"/>
      <c r="M2167" s="320"/>
      <c r="N2167" s="320"/>
      <c r="O2167" s="320"/>
      <c r="P2167" s="320"/>
      <c r="Q2167" s="320"/>
      <c r="R2167" s="320"/>
      <c r="S2167" s="320"/>
      <c r="T2167" s="320"/>
      <c r="U2167" s="320"/>
      <c r="V2167" s="320"/>
      <c r="W2167" s="320"/>
      <c r="X2167" s="320"/>
      <c r="Y2167" s="320"/>
      <c r="Z2167" s="320"/>
      <c r="AA2167" s="320"/>
      <c r="AB2167" s="320"/>
      <c r="AC2167" s="320"/>
      <c r="AD2167" s="88">
        <f>'Art. 121'!Q2071</f>
        <v>0</v>
      </c>
      <c r="AE2167" s="89">
        <f>IF(AG2167=1,AK2167,AG2167)</f>
        <v>0</v>
      </c>
      <c r="AF2167">
        <f>AD2167/2</f>
        <v>0</v>
      </c>
      <c r="AG2167" s="86">
        <f>IF(AND(AF2167&gt;=0,AF2167&lt;=1),1,"No aplica")</f>
        <v>1</v>
      </c>
      <c r="AH2167" s="90">
        <f>AD2167/(AG2167*2)</f>
        <v>0</v>
      </c>
      <c r="AI2167" s="91">
        <f>IF(AG2167=1,AG2167/$AG$2169,"No aplica")</f>
        <v>0.2</v>
      </c>
      <c r="AJ2167" s="91">
        <f>AF2167*AI2167</f>
        <v>0</v>
      </c>
      <c r="AK2167" s="91">
        <f>AJ2167*$AE$23</f>
        <v>0</v>
      </c>
    </row>
    <row r="2168" spans="1:37" ht="25.4" customHeight="1" thickTop="1" thickBot="1" x14ac:dyDescent="0.3">
      <c r="A2168" s="320" t="s">
        <v>2380</v>
      </c>
      <c r="B2168" s="320"/>
      <c r="C2168" s="320"/>
      <c r="D2168" s="320"/>
      <c r="E2168" s="320"/>
      <c r="F2168" s="320"/>
      <c r="G2168" s="320"/>
      <c r="H2168" s="320"/>
      <c r="I2168" s="320"/>
      <c r="J2168" s="320"/>
      <c r="K2168" s="320"/>
      <c r="L2168" s="320"/>
      <c r="M2168" s="320"/>
      <c r="N2168" s="320"/>
      <c r="O2168" s="320"/>
      <c r="P2168" s="320"/>
      <c r="Q2168" s="320"/>
      <c r="R2168" s="320"/>
      <c r="S2168" s="320"/>
      <c r="T2168" s="320"/>
      <c r="U2168" s="320"/>
      <c r="V2168" s="320"/>
      <c r="W2168" s="320"/>
      <c r="X2168" s="320"/>
      <c r="Y2168" s="320"/>
      <c r="Z2168" s="320"/>
      <c r="AA2168" s="320"/>
      <c r="AB2168" s="320"/>
      <c r="AC2168" s="320"/>
      <c r="AD2168" s="88">
        <f>'Art. 121'!Q2072</f>
        <v>0</v>
      </c>
      <c r="AE2168" s="89">
        <f>IF(AG2168=1,AK2168,AG2168)</f>
        <v>0</v>
      </c>
      <c r="AF2168">
        <f>AD2168/2</f>
        <v>0</v>
      </c>
      <c r="AG2168" s="86">
        <f>IF(AND(AF2168&gt;=0,AF2168&lt;=1),1,"No aplica")</f>
        <v>1</v>
      </c>
      <c r="AH2168" s="90">
        <f>AD2168/(AG2168*2)</f>
        <v>0</v>
      </c>
      <c r="AI2168" s="91">
        <f>IF(AG2168=1,AG2168/$AG$2169,"No aplica")</f>
        <v>0.2</v>
      </c>
      <c r="AJ2168" s="91">
        <f>AF2168*AI2168</f>
        <v>0</v>
      </c>
      <c r="AK2168" s="91">
        <f>AJ2168*$AE$23</f>
        <v>0</v>
      </c>
    </row>
    <row r="2169" spans="1:37" ht="25.4" customHeight="1" thickTop="1" x14ac:dyDescent="0.25">
      <c r="A2169" s="289" t="s">
        <v>2761</v>
      </c>
      <c r="B2169" s="289"/>
      <c r="C2169" s="289"/>
      <c r="D2169" s="289"/>
      <c r="E2169" s="289"/>
      <c r="F2169" s="289"/>
      <c r="G2169" s="289"/>
      <c r="H2169" s="289"/>
      <c r="I2169" s="289"/>
      <c r="J2169" s="289"/>
      <c r="K2169" s="289"/>
      <c r="L2169" s="289"/>
      <c r="M2169" s="289"/>
      <c r="N2169" s="289"/>
      <c r="O2169" s="289"/>
      <c r="P2169" s="289"/>
      <c r="Q2169" s="289"/>
      <c r="R2169" s="289"/>
      <c r="S2169" s="289"/>
      <c r="T2169" s="289"/>
      <c r="U2169" s="289"/>
      <c r="V2169" s="289"/>
      <c r="W2169" s="289"/>
      <c r="X2169" s="289"/>
      <c r="Y2169" s="289"/>
      <c r="Z2169" s="289"/>
      <c r="AA2169" s="289"/>
      <c r="AB2169" s="289"/>
      <c r="AC2169" s="289"/>
      <c r="AD2169" s="289"/>
      <c r="AE2169" s="89">
        <f>SUM(AE2162:AE2168)</f>
        <v>0</v>
      </c>
      <c r="AF2169" s="59"/>
      <c r="AG2169" s="92">
        <f>SUM(AG2164:AG2168)</f>
        <v>5</v>
      </c>
      <c r="AH2169" s="93"/>
      <c r="AI2169" s="94"/>
      <c r="AJ2169" s="94"/>
      <c r="AK2169" s="94"/>
    </row>
    <row r="2170" spans="1:37" ht="25.4" customHeight="1" x14ac:dyDescent="0.25">
      <c r="A2170" s="290" t="s">
        <v>2762</v>
      </c>
      <c r="B2170" s="290"/>
      <c r="C2170" s="290"/>
      <c r="D2170" s="290"/>
      <c r="E2170" s="290"/>
      <c r="F2170" s="290"/>
      <c r="G2170" s="290"/>
      <c r="H2170" s="290"/>
      <c r="I2170" s="290"/>
      <c r="J2170" s="290"/>
      <c r="K2170" s="290"/>
      <c r="L2170" s="290"/>
      <c r="M2170" s="290"/>
      <c r="N2170" s="290"/>
      <c r="O2170" s="290"/>
      <c r="P2170" s="290"/>
      <c r="Q2170" s="290"/>
      <c r="R2170" s="290"/>
      <c r="S2170" s="290"/>
      <c r="T2170" s="290"/>
      <c r="U2170" s="290"/>
      <c r="V2170" s="290"/>
      <c r="W2170" s="290"/>
      <c r="X2170" s="290"/>
      <c r="Y2170" s="290"/>
      <c r="Z2170" s="290"/>
      <c r="AA2170" s="290"/>
      <c r="AB2170" s="290"/>
      <c r="AC2170" s="290"/>
      <c r="AD2170" s="290"/>
      <c r="AE2170" s="89">
        <f>AE2169/$AE$23*100</f>
        <v>0</v>
      </c>
      <c r="AF2170" s="59"/>
      <c r="AG2170" s="92"/>
      <c r="AH2170" s="93"/>
      <c r="AI2170" s="94"/>
      <c r="AJ2170" s="94"/>
      <c r="AK2170" s="94"/>
    </row>
    <row r="2171" spans="1:37" ht="25.4" customHeight="1" x14ac:dyDescent="0.25">
      <c r="A2171" s="100"/>
      <c r="B2171" s="100"/>
      <c r="C2171" s="100"/>
      <c r="D2171" s="100"/>
      <c r="E2171" s="100"/>
      <c r="F2171" s="100"/>
      <c r="G2171" s="100"/>
      <c r="H2171" s="100"/>
      <c r="I2171" s="100"/>
      <c r="J2171" s="100"/>
      <c r="K2171" s="100"/>
      <c r="L2171" s="100"/>
      <c r="M2171" s="100"/>
      <c r="N2171" s="100"/>
      <c r="O2171" s="100"/>
      <c r="P2171" s="100"/>
      <c r="Q2171" s="95"/>
      <c r="R2171" s="100"/>
      <c r="S2171" s="100"/>
      <c r="T2171" s="100"/>
      <c r="U2171" s="100"/>
      <c r="V2171" s="100"/>
      <c r="W2171" s="100"/>
      <c r="X2171" s="100"/>
      <c r="Y2171" s="100"/>
      <c r="Z2171" s="100"/>
      <c r="AA2171" s="100"/>
      <c r="AB2171" s="100"/>
      <c r="AC2171" s="100"/>
      <c r="AD2171" s="96"/>
      <c r="AE2171" s="96"/>
    </row>
    <row r="2172" spans="1:37" ht="25.4" customHeight="1" x14ac:dyDescent="0.25">
      <c r="A2172" s="100"/>
      <c r="B2172" s="100"/>
      <c r="C2172" s="100"/>
      <c r="D2172" s="100"/>
      <c r="E2172" s="100"/>
      <c r="F2172" s="100"/>
      <c r="G2172" s="100"/>
      <c r="H2172" s="100"/>
      <c r="I2172" s="100"/>
      <c r="J2172" s="100"/>
      <c r="K2172" s="100"/>
      <c r="L2172" s="100"/>
      <c r="M2172" s="100"/>
      <c r="N2172" s="100"/>
      <c r="O2172" s="100"/>
      <c r="P2172" s="100"/>
      <c r="Q2172" s="95"/>
      <c r="R2172" s="100"/>
      <c r="S2172" s="100"/>
      <c r="T2172" s="100"/>
      <c r="U2172" s="100"/>
      <c r="V2172" s="100"/>
      <c r="W2172" s="100"/>
      <c r="X2172" s="100"/>
      <c r="Y2172" s="100"/>
      <c r="Z2172" s="100"/>
      <c r="AA2172" s="100"/>
      <c r="AB2172" s="100"/>
      <c r="AC2172" s="100"/>
      <c r="AD2172" s="96"/>
      <c r="AE2172" s="96"/>
    </row>
    <row r="2173" spans="1:37" ht="25.4" customHeight="1" x14ac:dyDescent="0.25">
      <c r="A2173" s="337" t="s">
        <v>2763</v>
      </c>
      <c r="B2173" s="337"/>
      <c r="C2173" s="337"/>
      <c r="D2173" s="337"/>
      <c r="E2173" s="337"/>
      <c r="F2173" s="337"/>
      <c r="G2173" s="337"/>
      <c r="H2173" s="337"/>
      <c r="I2173" s="337"/>
      <c r="J2173" s="337"/>
      <c r="K2173" s="337"/>
      <c r="L2173" s="337"/>
      <c r="M2173" s="337"/>
      <c r="N2173" s="337"/>
      <c r="O2173" s="337"/>
      <c r="P2173" s="337"/>
      <c r="Q2173" s="337"/>
      <c r="R2173" s="337"/>
      <c r="S2173" s="337"/>
      <c r="T2173" s="337"/>
      <c r="U2173" s="337"/>
      <c r="V2173" s="337"/>
      <c r="W2173" s="337"/>
      <c r="X2173" s="337"/>
      <c r="Y2173" s="337"/>
      <c r="Z2173" s="337"/>
      <c r="AA2173" s="337"/>
      <c r="AB2173" s="337"/>
      <c r="AC2173" s="337"/>
      <c r="AD2173" s="82"/>
      <c r="AE2173" s="82"/>
    </row>
    <row r="2174" spans="1:37" ht="25.4" customHeight="1" x14ac:dyDescent="0.25">
      <c r="A2174" s="101"/>
      <c r="B2174" s="102"/>
      <c r="C2174" s="102"/>
      <c r="D2174" s="102"/>
      <c r="E2174" s="102"/>
      <c r="F2174" s="102"/>
      <c r="G2174" s="102"/>
      <c r="H2174" s="102"/>
      <c r="I2174" s="102"/>
      <c r="J2174" s="102"/>
      <c r="K2174" s="102"/>
      <c r="L2174" s="102"/>
      <c r="M2174" s="102"/>
      <c r="N2174" s="102"/>
      <c r="O2174" s="102"/>
      <c r="P2174" s="102"/>
      <c r="Q2174" s="103"/>
      <c r="R2174" s="102"/>
      <c r="S2174" s="102"/>
      <c r="T2174" s="102"/>
      <c r="U2174" s="102"/>
      <c r="V2174" s="102"/>
      <c r="W2174" s="102"/>
      <c r="X2174" s="102"/>
      <c r="Y2174" s="102"/>
      <c r="Z2174" s="102"/>
      <c r="AA2174" s="102"/>
      <c r="AB2174" s="102"/>
      <c r="AC2174" s="102"/>
      <c r="AD2174" s="83"/>
      <c r="AE2174" s="83"/>
    </row>
    <row r="2175" spans="1:37" ht="25.4" customHeight="1" thickBot="1" x14ac:dyDescent="0.3">
      <c r="A2175" s="70"/>
      <c r="B2175" s="70"/>
      <c r="C2175" s="70"/>
      <c r="D2175" s="70"/>
      <c r="E2175" s="70"/>
      <c r="F2175" s="70"/>
      <c r="G2175" s="70"/>
      <c r="H2175" s="70"/>
      <c r="I2175" s="70"/>
      <c r="J2175" s="70"/>
      <c r="K2175" s="70"/>
      <c r="L2175" s="70"/>
      <c r="M2175" s="70"/>
      <c r="N2175" s="70"/>
      <c r="O2175" s="70"/>
      <c r="P2175" s="70"/>
      <c r="Q2175" s="95"/>
      <c r="R2175" s="70"/>
      <c r="S2175" s="70"/>
      <c r="T2175" s="70"/>
      <c r="U2175" s="70"/>
      <c r="V2175" s="70"/>
      <c r="W2175" s="70"/>
      <c r="X2175" s="70"/>
      <c r="Y2175" s="70"/>
      <c r="Z2175" s="70"/>
      <c r="AA2175" s="70"/>
      <c r="AB2175" s="70"/>
      <c r="AC2175" s="70"/>
      <c r="AD2175" s="96"/>
      <c r="AE2175" s="96"/>
    </row>
    <row r="2176" spans="1:37" ht="25.4" customHeight="1" thickTop="1" thickBot="1" x14ac:dyDescent="0.3">
      <c r="A2176" s="292" t="s">
        <v>44</v>
      </c>
      <c r="B2176" s="292"/>
      <c r="C2176" s="292"/>
      <c r="D2176" s="292"/>
      <c r="E2176" s="292"/>
      <c r="F2176" s="292"/>
      <c r="G2176" s="292"/>
      <c r="H2176" s="292"/>
      <c r="I2176" s="292"/>
      <c r="J2176" s="292"/>
      <c r="K2176" s="292"/>
      <c r="L2176" s="292"/>
      <c r="M2176" s="292"/>
      <c r="N2176" s="292"/>
      <c r="O2176" s="292"/>
      <c r="P2176" s="292"/>
      <c r="Q2176" s="292"/>
      <c r="R2176" s="292"/>
      <c r="S2176" s="292"/>
      <c r="T2176" s="292"/>
      <c r="U2176" s="292"/>
      <c r="V2176" s="292"/>
      <c r="W2176" s="292"/>
      <c r="X2176" s="292"/>
      <c r="Y2176" s="292"/>
      <c r="Z2176" s="292"/>
      <c r="AA2176" s="292"/>
      <c r="AB2176" s="292"/>
      <c r="AC2176" s="292"/>
      <c r="AD2176" s="63" t="s">
        <v>65</v>
      </c>
      <c r="AE2176" s="211" t="s">
        <v>9</v>
      </c>
      <c r="AF2176" s="86" t="s">
        <v>330</v>
      </c>
      <c r="AG2176" s="86" t="s">
        <v>331</v>
      </c>
      <c r="AH2176" s="86" t="s">
        <v>332</v>
      </c>
      <c r="AI2176" s="87" t="s">
        <v>333</v>
      </c>
      <c r="AJ2176" s="86"/>
      <c r="AK2176" s="87" t="s">
        <v>334</v>
      </c>
    </row>
    <row r="2177" spans="1:37" ht="25.4" customHeight="1" thickTop="1" thickBot="1" x14ac:dyDescent="0.3">
      <c r="A2177" s="320" t="s">
        <v>1332</v>
      </c>
      <c r="B2177" s="320"/>
      <c r="C2177" s="320"/>
      <c r="D2177" s="320"/>
      <c r="E2177" s="320"/>
      <c r="F2177" s="320"/>
      <c r="G2177" s="320"/>
      <c r="H2177" s="320"/>
      <c r="I2177" s="320"/>
      <c r="J2177" s="320"/>
      <c r="K2177" s="320"/>
      <c r="L2177" s="320"/>
      <c r="M2177" s="320"/>
      <c r="N2177" s="320"/>
      <c r="O2177" s="320"/>
      <c r="P2177" s="320"/>
      <c r="Q2177" s="320"/>
      <c r="R2177" s="320"/>
      <c r="S2177" s="320"/>
      <c r="T2177" s="320"/>
      <c r="U2177" s="320"/>
      <c r="V2177" s="320"/>
      <c r="W2177" s="320"/>
      <c r="X2177" s="320"/>
      <c r="Y2177" s="320"/>
      <c r="Z2177" s="320"/>
      <c r="AA2177" s="320"/>
      <c r="AB2177" s="320"/>
      <c r="AC2177" s="320"/>
      <c r="AD2177" s="88">
        <f>'Art. 121'!Q2081</f>
        <v>0</v>
      </c>
      <c r="AE2177" s="89">
        <f t="shared" ref="AE2177:AE2192" si="383">IF(AG2177=1,AK2177,AG2177)</f>
        <v>0</v>
      </c>
      <c r="AF2177">
        <f t="shared" ref="AF2177:AF2192" si="384">AD2177/2</f>
        <v>0</v>
      </c>
      <c r="AG2177" s="86">
        <f t="shared" ref="AG2177:AG2192" si="385">IF(AND(AF2177&gt;=0,AF2177&lt;=1),1,"No aplica")</f>
        <v>1</v>
      </c>
      <c r="AH2177" s="90">
        <f t="shared" ref="AH2177:AH2192" si="386">AD2177/(AG2177*2)</f>
        <v>0</v>
      </c>
      <c r="AI2177" s="91">
        <f t="shared" ref="AI2177:AI2192" si="387">IF(AG2177=1,AG2177/$AG$2193,"No aplica")</f>
        <v>6.25E-2</v>
      </c>
      <c r="AJ2177" s="91">
        <f t="shared" ref="AJ2177:AJ2192" si="388">AF2177*AI2177</f>
        <v>0</v>
      </c>
      <c r="AK2177" s="91">
        <f t="shared" ref="AK2177:AK2192" si="389">AJ2177*$AE$23</f>
        <v>0</v>
      </c>
    </row>
    <row r="2178" spans="1:37" ht="25.4" customHeight="1" thickTop="1" thickBot="1" x14ac:dyDescent="0.3">
      <c r="A2178" s="320" t="s">
        <v>1334</v>
      </c>
      <c r="B2178" s="320"/>
      <c r="C2178" s="320"/>
      <c r="D2178" s="320"/>
      <c r="E2178" s="320"/>
      <c r="F2178" s="320"/>
      <c r="G2178" s="320"/>
      <c r="H2178" s="320"/>
      <c r="I2178" s="320"/>
      <c r="J2178" s="320"/>
      <c r="K2178" s="320"/>
      <c r="L2178" s="320"/>
      <c r="M2178" s="320"/>
      <c r="N2178" s="320"/>
      <c r="O2178" s="320"/>
      <c r="P2178" s="320"/>
      <c r="Q2178" s="320"/>
      <c r="R2178" s="320"/>
      <c r="S2178" s="320"/>
      <c r="T2178" s="320"/>
      <c r="U2178" s="320"/>
      <c r="V2178" s="320"/>
      <c r="W2178" s="320"/>
      <c r="X2178" s="320"/>
      <c r="Y2178" s="320"/>
      <c r="Z2178" s="320"/>
      <c r="AA2178" s="320"/>
      <c r="AB2178" s="320"/>
      <c r="AC2178" s="320"/>
      <c r="AD2178" s="88">
        <f>'Art. 121'!Q2082</f>
        <v>0</v>
      </c>
      <c r="AE2178" s="89">
        <f t="shared" si="383"/>
        <v>0</v>
      </c>
      <c r="AF2178">
        <f t="shared" si="384"/>
        <v>0</v>
      </c>
      <c r="AG2178" s="86">
        <f t="shared" si="385"/>
        <v>1</v>
      </c>
      <c r="AH2178" s="90">
        <f t="shared" si="386"/>
        <v>0</v>
      </c>
      <c r="AI2178" s="91">
        <f t="shared" si="387"/>
        <v>6.25E-2</v>
      </c>
      <c r="AJ2178" s="91">
        <f t="shared" si="388"/>
        <v>0</v>
      </c>
      <c r="AK2178" s="91">
        <f t="shared" si="389"/>
        <v>0</v>
      </c>
    </row>
    <row r="2179" spans="1:37" ht="25.4" customHeight="1" thickTop="1" thickBot="1" x14ac:dyDescent="0.3">
      <c r="A2179" s="320" t="s">
        <v>2383</v>
      </c>
      <c r="B2179" s="320"/>
      <c r="C2179" s="320"/>
      <c r="D2179" s="320"/>
      <c r="E2179" s="320"/>
      <c r="F2179" s="320"/>
      <c r="G2179" s="320"/>
      <c r="H2179" s="320"/>
      <c r="I2179" s="320"/>
      <c r="J2179" s="320"/>
      <c r="K2179" s="320"/>
      <c r="L2179" s="320"/>
      <c r="M2179" s="320"/>
      <c r="N2179" s="320"/>
      <c r="O2179" s="320"/>
      <c r="P2179" s="320"/>
      <c r="Q2179" s="320"/>
      <c r="R2179" s="320"/>
      <c r="S2179" s="320"/>
      <c r="T2179" s="320"/>
      <c r="U2179" s="320"/>
      <c r="V2179" s="320"/>
      <c r="W2179" s="320"/>
      <c r="X2179" s="320"/>
      <c r="Y2179" s="320"/>
      <c r="Z2179" s="320"/>
      <c r="AA2179" s="320"/>
      <c r="AB2179" s="320"/>
      <c r="AC2179" s="320"/>
      <c r="AD2179" s="88">
        <f>'Art. 121'!Q2083</f>
        <v>0</v>
      </c>
      <c r="AE2179" s="89">
        <f t="shared" si="383"/>
        <v>0</v>
      </c>
      <c r="AF2179">
        <f t="shared" si="384"/>
        <v>0</v>
      </c>
      <c r="AG2179" s="86">
        <f t="shared" si="385"/>
        <v>1</v>
      </c>
      <c r="AH2179" s="90">
        <f t="shared" si="386"/>
        <v>0</v>
      </c>
      <c r="AI2179" s="91">
        <f t="shared" si="387"/>
        <v>6.25E-2</v>
      </c>
      <c r="AJ2179" s="91">
        <f t="shared" si="388"/>
        <v>0</v>
      </c>
      <c r="AK2179" s="91">
        <f t="shared" si="389"/>
        <v>0</v>
      </c>
    </row>
    <row r="2180" spans="1:37" ht="25.4" customHeight="1" thickTop="1" thickBot="1" x14ac:dyDescent="0.3">
      <c r="A2180" s="320" t="s">
        <v>2385</v>
      </c>
      <c r="B2180" s="320"/>
      <c r="C2180" s="320"/>
      <c r="D2180" s="320"/>
      <c r="E2180" s="320"/>
      <c r="F2180" s="320"/>
      <c r="G2180" s="320"/>
      <c r="H2180" s="320"/>
      <c r="I2180" s="320"/>
      <c r="J2180" s="320"/>
      <c r="K2180" s="320"/>
      <c r="L2180" s="320"/>
      <c r="M2180" s="320"/>
      <c r="N2180" s="320"/>
      <c r="O2180" s="320"/>
      <c r="P2180" s="320"/>
      <c r="Q2180" s="320"/>
      <c r="R2180" s="320"/>
      <c r="S2180" s="320"/>
      <c r="T2180" s="320"/>
      <c r="U2180" s="320"/>
      <c r="V2180" s="320"/>
      <c r="W2180" s="320"/>
      <c r="X2180" s="320"/>
      <c r="Y2180" s="320"/>
      <c r="Z2180" s="320"/>
      <c r="AA2180" s="320"/>
      <c r="AB2180" s="320"/>
      <c r="AC2180" s="320"/>
      <c r="AD2180" s="88">
        <f>'Art. 121'!Q2084</f>
        <v>0</v>
      </c>
      <c r="AE2180" s="89">
        <f t="shared" si="383"/>
        <v>0</v>
      </c>
      <c r="AF2180">
        <f t="shared" si="384"/>
        <v>0</v>
      </c>
      <c r="AG2180" s="86">
        <f t="shared" si="385"/>
        <v>1</v>
      </c>
      <c r="AH2180" s="90">
        <f t="shared" si="386"/>
        <v>0</v>
      </c>
      <c r="AI2180" s="91">
        <f t="shared" si="387"/>
        <v>6.25E-2</v>
      </c>
      <c r="AJ2180" s="91">
        <f t="shared" si="388"/>
        <v>0</v>
      </c>
      <c r="AK2180" s="91">
        <f t="shared" si="389"/>
        <v>0</v>
      </c>
    </row>
    <row r="2181" spans="1:37" ht="25.4" customHeight="1" thickTop="1" thickBot="1" x14ac:dyDescent="0.3">
      <c r="A2181" s="321" t="s">
        <v>2387</v>
      </c>
      <c r="B2181" s="321"/>
      <c r="C2181" s="321"/>
      <c r="D2181" s="321"/>
      <c r="E2181" s="321"/>
      <c r="F2181" s="321"/>
      <c r="G2181" s="321"/>
      <c r="H2181" s="321"/>
      <c r="I2181" s="321"/>
      <c r="J2181" s="321"/>
      <c r="K2181" s="321"/>
      <c r="L2181" s="321"/>
      <c r="M2181" s="321"/>
      <c r="N2181" s="321"/>
      <c r="O2181" s="321"/>
      <c r="P2181" s="321"/>
      <c r="Q2181" s="321"/>
      <c r="R2181" s="321"/>
      <c r="S2181" s="321"/>
      <c r="T2181" s="321"/>
      <c r="U2181" s="321"/>
      <c r="V2181" s="321"/>
      <c r="W2181" s="321"/>
      <c r="X2181" s="321"/>
      <c r="Y2181" s="321"/>
      <c r="Z2181" s="321"/>
      <c r="AA2181" s="321"/>
      <c r="AB2181" s="321"/>
      <c r="AC2181" s="321"/>
      <c r="AD2181" s="88">
        <f>'Art. 121'!Q2085</f>
        <v>0</v>
      </c>
      <c r="AE2181" s="89">
        <f t="shared" si="383"/>
        <v>0</v>
      </c>
      <c r="AF2181">
        <f t="shared" si="384"/>
        <v>0</v>
      </c>
      <c r="AG2181" s="86">
        <f t="shared" si="385"/>
        <v>1</v>
      </c>
      <c r="AH2181" s="90">
        <f t="shared" si="386"/>
        <v>0</v>
      </c>
      <c r="AI2181" s="91">
        <f t="shared" si="387"/>
        <v>6.25E-2</v>
      </c>
      <c r="AJ2181" s="91">
        <f t="shared" si="388"/>
        <v>0</v>
      </c>
      <c r="AK2181" s="91">
        <f t="shared" si="389"/>
        <v>0</v>
      </c>
    </row>
    <row r="2182" spans="1:37" ht="25.4" customHeight="1" thickTop="1" thickBot="1" x14ac:dyDescent="0.3">
      <c r="A2182" s="321" t="s">
        <v>2389</v>
      </c>
      <c r="B2182" s="321"/>
      <c r="C2182" s="321"/>
      <c r="D2182" s="321"/>
      <c r="E2182" s="321"/>
      <c r="F2182" s="321"/>
      <c r="G2182" s="321"/>
      <c r="H2182" s="321"/>
      <c r="I2182" s="321"/>
      <c r="J2182" s="321"/>
      <c r="K2182" s="321"/>
      <c r="L2182" s="321"/>
      <c r="M2182" s="321"/>
      <c r="N2182" s="321"/>
      <c r="O2182" s="321"/>
      <c r="P2182" s="321"/>
      <c r="Q2182" s="321"/>
      <c r="R2182" s="321"/>
      <c r="S2182" s="321"/>
      <c r="T2182" s="321"/>
      <c r="U2182" s="321"/>
      <c r="V2182" s="321"/>
      <c r="W2182" s="321"/>
      <c r="X2182" s="321"/>
      <c r="Y2182" s="321"/>
      <c r="Z2182" s="321"/>
      <c r="AA2182" s="321"/>
      <c r="AB2182" s="321"/>
      <c r="AC2182" s="321"/>
      <c r="AD2182" s="88">
        <f>'Art. 121'!Q2086</f>
        <v>0</v>
      </c>
      <c r="AE2182" s="89">
        <f t="shared" si="383"/>
        <v>0</v>
      </c>
      <c r="AF2182">
        <f t="shared" si="384"/>
        <v>0</v>
      </c>
      <c r="AG2182" s="86">
        <f t="shared" si="385"/>
        <v>1</v>
      </c>
      <c r="AH2182" s="90">
        <f t="shared" si="386"/>
        <v>0</v>
      </c>
      <c r="AI2182" s="91">
        <f t="shared" si="387"/>
        <v>6.25E-2</v>
      </c>
      <c r="AJ2182" s="91">
        <f t="shared" si="388"/>
        <v>0</v>
      </c>
      <c r="AK2182" s="91">
        <f t="shared" si="389"/>
        <v>0</v>
      </c>
    </row>
    <row r="2183" spans="1:37" ht="25.4" customHeight="1" thickTop="1" thickBot="1" x14ac:dyDescent="0.3">
      <c r="A2183" s="320" t="s">
        <v>2391</v>
      </c>
      <c r="B2183" s="320"/>
      <c r="C2183" s="320"/>
      <c r="D2183" s="320"/>
      <c r="E2183" s="320"/>
      <c r="F2183" s="320"/>
      <c r="G2183" s="320"/>
      <c r="H2183" s="320"/>
      <c r="I2183" s="320"/>
      <c r="J2183" s="320"/>
      <c r="K2183" s="320"/>
      <c r="L2183" s="320"/>
      <c r="M2183" s="320"/>
      <c r="N2183" s="320"/>
      <c r="O2183" s="320"/>
      <c r="P2183" s="320"/>
      <c r="Q2183" s="320"/>
      <c r="R2183" s="320"/>
      <c r="S2183" s="320"/>
      <c r="T2183" s="320"/>
      <c r="U2183" s="320"/>
      <c r="V2183" s="320"/>
      <c r="W2183" s="320"/>
      <c r="X2183" s="320"/>
      <c r="Y2183" s="320"/>
      <c r="Z2183" s="320"/>
      <c r="AA2183" s="320"/>
      <c r="AB2183" s="320"/>
      <c r="AC2183" s="320"/>
      <c r="AD2183" s="88">
        <f>'Art. 121'!Q2087</f>
        <v>0</v>
      </c>
      <c r="AE2183" s="89">
        <f t="shared" si="383"/>
        <v>0</v>
      </c>
      <c r="AF2183">
        <f t="shared" si="384"/>
        <v>0</v>
      </c>
      <c r="AG2183" s="86">
        <f t="shared" si="385"/>
        <v>1</v>
      </c>
      <c r="AH2183" s="90">
        <f t="shared" si="386"/>
        <v>0</v>
      </c>
      <c r="AI2183" s="91">
        <f t="shared" si="387"/>
        <v>6.25E-2</v>
      </c>
      <c r="AJ2183" s="91">
        <f t="shared" si="388"/>
        <v>0</v>
      </c>
      <c r="AK2183" s="91">
        <f t="shared" si="389"/>
        <v>0</v>
      </c>
    </row>
    <row r="2184" spans="1:37" ht="25.4" customHeight="1" thickTop="1" thickBot="1" x14ac:dyDescent="0.3">
      <c r="A2184" s="320" t="s">
        <v>2764</v>
      </c>
      <c r="B2184" s="320"/>
      <c r="C2184" s="320"/>
      <c r="D2184" s="320"/>
      <c r="E2184" s="320"/>
      <c r="F2184" s="320"/>
      <c r="G2184" s="320"/>
      <c r="H2184" s="320"/>
      <c r="I2184" s="320"/>
      <c r="J2184" s="320"/>
      <c r="K2184" s="320"/>
      <c r="L2184" s="320"/>
      <c r="M2184" s="320"/>
      <c r="N2184" s="320"/>
      <c r="O2184" s="320"/>
      <c r="P2184" s="320"/>
      <c r="Q2184" s="320"/>
      <c r="R2184" s="320"/>
      <c r="S2184" s="320"/>
      <c r="T2184" s="320"/>
      <c r="U2184" s="320"/>
      <c r="V2184" s="320"/>
      <c r="W2184" s="320"/>
      <c r="X2184" s="320"/>
      <c r="Y2184" s="320"/>
      <c r="Z2184" s="320"/>
      <c r="AA2184" s="320"/>
      <c r="AB2184" s="320"/>
      <c r="AC2184" s="320"/>
      <c r="AD2184" s="88">
        <f>'Art. 121'!Q2088</f>
        <v>0</v>
      </c>
      <c r="AE2184" s="89">
        <f t="shared" si="383"/>
        <v>0</v>
      </c>
      <c r="AF2184">
        <f t="shared" si="384"/>
        <v>0</v>
      </c>
      <c r="AG2184" s="86">
        <f t="shared" si="385"/>
        <v>1</v>
      </c>
      <c r="AH2184" s="90">
        <f t="shared" si="386"/>
        <v>0</v>
      </c>
      <c r="AI2184" s="91">
        <f t="shared" si="387"/>
        <v>6.25E-2</v>
      </c>
      <c r="AJ2184" s="91">
        <f t="shared" si="388"/>
        <v>0</v>
      </c>
      <c r="AK2184" s="91">
        <f t="shared" si="389"/>
        <v>0</v>
      </c>
    </row>
    <row r="2185" spans="1:37" ht="25.4" customHeight="1" thickTop="1" thickBot="1" x14ac:dyDescent="0.3">
      <c r="A2185" s="320" t="s">
        <v>2394</v>
      </c>
      <c r="B2185" s="320"/>
      <c r="C2185" s="320"/>
      <c r="D2185" s="320"/>
      <c r="E2185" s="320"/>
      <c r="F2185" s="320"/>
      <c r="G2185" s="320"/>
      <c r="H2185" s="320"/>
      <c r="I2185" s="320"/>
      <c r="J2185" s="320"/>
      <c r="K2185" s="320"/>
      <c r="L2185" s="320"/>
      <c r="M2185" s="320"/>
      <c r="N2185" s="320"/>
      <c r="O2185" s="320"/>
      <c r="P2185" s="320"/>
      <c r="Q2185" s="320"/>
      <c r="R2185" s="320"/>
      <c r="S2185" s="320"/>
      <c r="T2185" s="320"/>
      <c r="U2185" s="320"/>
      <c r="V2185" s="320"/>
      <c r="W2185" s="320"/>
      <c r="X2185" s="320"/>
      <c r="Y2185" s="320"/>
      <c r="Z2185" s="320"/>
      <c r="AA2185" s="320"/>
      <c r="AB2185" s="320"/>
      <c r="AC2185" s="320"/>
      <c r="AD2185" s="88">
        <f>'Art. 121'!Q2089</f>
        <v>0</v>
      </c>
      <c r="AE2185" s="89">
        <f t="shared" si="383"/>
        <v>0</v>
      </c>
      <c r="AF2185">
        <f t="shared" si="384"/>
        <v>0</v>
      </c>
      <c r="AG2185" s="86">
        <f t="shared" si="385"/>
        <v>1</v>
      </c>
      <c r="AH2185" s="90">
        <f t="shared" si="386"/>
        <v>0</v>
      </c>
      <c r="AI2185" s="91">
        <f t="shared" si="387"/>
        <v>6.25E-2</v>
      </c>
      <c r="AJ2185" s="91">
        <f t="shared" si="388"/>
        <v>0</v>
      </c>
      <c r="AK2185" s="91">
        <f t="shared" si="389"/>
        <v>0</v>
      </c>
    </row>
    <row r="2186" spans="1:37" ht="25.4" customHeight="1" thickTop="1" thickBot="1" x14ac:dyDescent="0.3">
      <c r="A2186" s="320" t="s">
        <v>2396</v>
      </c>
      <c r="B2186" s="320"/>
      <c r="C2186" s="320"/>
      <c r="D2186" s="320"/>
      <c r="E2186" s="320"/>
      <c r="F2186" s="320"/>
      <c r="G2186" s="320"/>
      <c r="H2186" s="320"/>
      <c r="I2186" s="320"/>
      <c r="J2186" s="320"/>
      <c r="K2186" s="320"/>
      <c r="L2186" s="320"/>
      <c r="M2186" s="320"/>
      <c r="N2186" s="320"/>
      <c r="O2186" s="320"/>
      <c r="P2186" s="320"/>
      <c r="Q2186" s="320"/>
      <c r="R2186" s="320"/>
      <c r="S2186" s="320"/>
      <c r="T2186" s="320"/>
      <c r="U2186" s="320"/>
      <c r="V2186" s="320"/>
      <c r="W2186" s="320"/>
      <c r="X2186" s="320"/>
      <c r="Y2186" s="320"/>
      <c r="Z2186" s="320"/>
      <c r="AA2186" s="320"/>
      <c r="AB2186" s="320"/>
      <c r="AC2186" s="320"/>
      <c r="AD2186" s="88">
        <f>'Art. 121'!Q2090</f>
        <v>0</v>
      </c>
      <c r="AE2186" s="89">
        <f t="shared" si="383"/>
        <v>0</v>
      </c>
      <c r="AF2186">
        <f t="shared" si="384"/>
        <v>0</v>
      </c>
      <c r="AG2186" s="86">
        <f t="shared" si="385"/>
        <v>1</v>
      </c>
      <c r="AH2186" s="90">
        <f t="shared" si="386"/>
        <v>0</v>
      </c>
      <c r="AI2186" s="91">
        <f t="shared" si="387"/>
        <v>6.25E-2</v>
      </c>
      <c r="AJ2186" s="91">
        <f t="shared" si="388"/>
        <v>0</v>
      </c>
      <c r="AK2186" s="91">
        <f t="shared" si="389"/>
        <v>0</v>
      </c>
    </row>
    <row r="2187" spans="1:37" ht="25.4" customHeight="1" thickTop="1" thickBot="1" x14ac:dyDescent="0.3">
      <c r="A2187" s="320" t="s">
        <v>2398</v>
      </c>
      <c r="B2187" s="320"/>
      <c r="C2187" s="320"/>
      <c r="D2187" s="320"/>
      <c r="E2187" s="320"/>
      <c r="F2187" s="320"/>
      <c r="G2187" s="320"/>
      <c r="H2187" s="320"/>
      <c r="I2187" s="320"/>
      <c r="J2187" s="320"/>
      <c r="K2187" s="320"/>
      <c r="L2187" s="320"/>
      <c r="M2187" s="320"/>
      <c r="N2187" s="320"/>
      <c r="O2187" s="320"/>
      <c r="P2187" s="320"/>
      <c r="Q2187" s="320"/>
      <c r="R2187" s="320"/>
      <c r="S2187" s="320"/>
      <c r="T2187" s="320"/>
      <c r="U2187" s="320"/>
      <c r="V2187" s="320"/>
      <c r="W2187" s="320"/>
      <c r="X2187" s="320"/>
      <c r="Y2187" s="320"/>
      <c r="Z2187" s="320"/>
      <c r="AA2187" s="320"/>
      <c r="AB2187" s="320"/>
      <c r="AC2187" s="320"/>
      <c r="AD2187" s="88">
        <f>'Art. 121'!Q2091</f>
        <v>0</v>
      </c>
      <c r="AE2187" s="89">
        <f t="shared" si="383"/>
        <v>0</v>
      </c>
      <c r="AF2187">
        <f t="shared" si="384"/>
        <v>0</v>
      </c>
      <c r="AG2187" s="86">
        <f t="shared" si="385"/>
        <v>1</v>
      </c>
      <c r="AH2187" s="90">
        <f t="shared" si="386"/>
        <v>0</v>
      </c>
      <c r="AI2187" s="91">
        <f t="shared" si="387"/>
        <v>6.25E-2</v>
      </c>
      <c r="AJ2187" s="91">
        <f t="shared" si="388"/>
        <v>0</v>
      </c>
      <c r="AK2187" s="91">
        <f t="shared" si="389"/>
        <v>0</v>
      </c>
    </row>
    <row r="2188" spans="1:37" ht="25.4" customHeight="1" thickTop="1" thickBot="1" x14ac:dyDescent="0.3">
      <c r="A2188" s="321" t="s">
        <v>2400</v>
      </c>
      <c r="B2188" s="321"/>
      <c r="C2188" s="321"/>
      <c r="D2188" s="321"/>
      <c r="E2188" s="321"/>
      <c r="F2188" s="321"/>
      <c r="G2188" s="321"/>
      <c r="H2188" s="321"/>
      <c r="I2188" s="321"/>
      <c r="J2188" s="321"/>
      <c r="K2188" s="321"/>
      <c r="L2188" s="321"/>
      <c r="M2188" s="321"/>
      <c r="N2188" s="321"/>
      <c r="O2188" s="321"/>
      <c r="P2188" s="321"/>
      <c r="Q2188" s="321"/>
      <c r="R2188" s="321"/>
      <c r="S2188" s="321"/>
      <c r="T2188" s="321"/>
      <c r="U2188" s="321"/>
      <c r="V2188" s="321"/>
      <c r="W2188" s="321"/>
      <c r="X2188" s="321"/>
      <c r="Y2188" s="321"/>
      <c r="Z2188" s="321"/>
      <c r="AA2188" s="321"/>
      <c r="AB2188" s="321"/>
      <c r="AC2188" s="321"/>
      <c r="AD2188" s="88">
        <f>'Art. 121'!Q2092</f>
        <v>0</v>
      </c>
      <c r="AE2188" s="89">
        <f t="shared" si="383"/>
        <v>0</v>
      </c>
      <c r="AF2188">
        <f t="shared" si="384"/>
        <v>0</v>
      </c>
      <c r="AG2188" s="86">
        <f t="shared" si="385"/>
        <v>1</v>
      </c>
      <c r="AH2188" s="90">
        <f t="shared" si="386"/>
        <v>0</v>
      </c>
      <c r="AI2188" s="91">
        <f t="shared" si="387"/>
        <v>6.25E-2</v>
      </c>
      <c r="AJ2188" s="91">
        <f t="shared" si="388"/>
        <v>0</v>
      </c>
      <c r="AK2188" s="91">
        <f t="shared" si="389"/>
        <v>0</v>
      </c>
    </row>
    <row r="2189" spans="1:37" ht="25.4" customHeight="1" thickTop="1" thickBot="1" x14ac:dyDescent="0.3">
      <c r="A2189" s="321" t="s">
        <v>2402</v>
      </c>
      <c r="B2189" s="321"/>
      <c r="C2189" s="321"/>
      <c r="D2189" s="321"/>
      <c r="E2189" s="321"/>
      <c r="F2189" s="321"/>
      <c r="G2189" s="321"/>
      <c r="H2189" s="321"/>
      <c r="I2189" s="321"/>
      <c r="J2189" s="321"/>
      <c r="K2189" s="321"/>
      <c r="L2189" s="321"/>
      <c r="M2189" s="321"/>
      <c r="N2189" s="321"/>
      <c r="O2189" s="321"/>
      <c r="P2189" s="321"/>
      <c r="Q2189" s="321"/>
      <c r="R2189" s="321"/>
      <c r="S2189" s="321"/>
      <c r="T2189" s="321"/>
      <c r="U2189" s="321"/>
      <c r="V2189" s="321"/>
      <c r="W2189" s="321"/>
      <c r="X2189" s="321"/>
      <c r="Y2189" s="321"/>
      <c r="Z2189" s="321"/>
      <c r="AA2189" s="321"/>
      <c r="AB2189" s="321"/>
      <c r="AC2189" s="321"/>
      <c r="AD2189" s="88">
        <f>'Art. 121'!Q2093</f>
        <v>0</v>
      </c>
      <c r="AE2189" s="89">
        <f t="shared" si="383"/>
        <v>0</v>
      </c>
      <c r="AF2189">
        <f t="shared" si="384"/>
        <v>0</v>
      </c>
      <c r="AG2189" s="86">
        <f t="shared" si="385"/>
        <v>1</v>
      </c>
      <c r="AH2189" s="90">
        <f t="shared" si="386"/>
        <v>0</v>
      </c>
      <c r="AI2189" s="91">
        <f t="shared" si="387"/>
        <v>6.25E-2</v>
      </c>
      <c r="AJ2189" s="91">
        <f t="shared" si="388"/>
        <v>0</v>
      </c>
      <c r="AK2189" s="91">
        <f t="shared" si="389"/>
        <v>0</v>
      </c>
    </row>
    <row r="2190" spans="1:37" ht="25.4" customHeight="1" thickTop="1" thickBot="1" x14ac:dyDescent="0.3">
      <c r="A2190" s="320" t="s">
        <v>2404</v>
      </c>
      <c r="B2190" s="320"/>
      <c r="C2190" s="320"/>
      <c r="D2190" s="320"/>
      <c r="E2190" s="320"/>
      <c r="F2190" s="320"/>
      <c r="G2190" s="320"/>
      <c r="H2190" s="320"/>
      <c r="I2190" s="320"/>
      <c r="J2190" s="320"/>
      <c r="K2190" s="320"/>
      <c r="L2190" s="320"/>
      <c r="M2190" s="320"/>
      <c r="N2190" s="320"/>
      <c r="O2190" s="320"/>
      <c r="P2190" s="320"/>
      <c r="Q2190" s="320"/>
      <c r="R2190" s="320"/>
      <c r="S2190" s="320"/>
      <c r="T2190" s="320"/>
      <c r="U2190" s="320"/>
      <c r="V2190" s="320"/>
      <c r="W2190" s="320"/>
      <c r="X2190" s="320"/>
      <c r="Y2190" s="320"/>
      <c r="Z2190" s="320"/>
      <c r="AA2190" s="320"/>
      <c r="AB2190" s="320"/>
      <c r="AC2190" s="320"/>
      <c r="AD2190" s="88">
        <f>'Art. 121'!Q2094</f>
        <v>0</v>
      </c>
      <c r="AE2190" s="89">
        <f t="shared" si="383"/>
        <v>0</v>
      </c>
      <c r="AF2190">
        <f t="shared" si="384"/>
        <v>0</v>
      </c>
      <c r="AG2190" s="86">
        <f t="shared" si="385"/>
        <v>1</v>
      </c>
      <c r="AH2190" s="90">
        <f t="shared" si="386"/>
        <v>0</v>
      </c>
      <c r="AI2190" s="91">
        <f t="shared" si="387"/>
        <v>6.25E-2</v>
      </c>
      <c r="AJ2190" s="91">
        <f t="shared" si="388"/>
        <v>0</v>
      </c>
      <c r="AK2190" s="91">
        <f t="shared" si="389"/>
        <v>0</v>
      </c>
    </row>
    <row r="2191" spans="1:37" ht="25.4" customHeight="1" thickTop="1" thickBot="1" x14ac:dyDescent="0.3">
      <c r="A2191" s="320" t="s">
        <v>2406</v>
      </c>
      <c r="B2191" s="320"/>
      <c r="C2191" s="320"/>
      <c r="D2191" s="320"/>
      <c r="E2191" s="320"/>
      <c r="F2191" s="320"/>
      <c r="G2191" s="320"/>
      <c r="H2191" s="320"/>
      <c r="I2191" s="320"/>
      <c r="J2191" s="320"/>
      <c r="K2191" s="320"/>
      <c r="L2191" s="320"/>
      <c r="M2191" s="320"/>
      <c r="N2191" s="320"/>
      <c r="O2191" s="320"/>
      <c r="P2191" s="320"/>
      <c r="Q2191" s="320"/>
      <c r="R2191" s="320"/>
      <c r="S2191" s="320"/>
      <c r="T2191" s="320"/>
      <c r="U2191" s="320"/>
      <c r="V2191" s="320"/>
      <c r="W2191" s="320"/>
      <c r="X2191" s="320"/>
      <c r="Y2191" s="320"/>
      <c r="Z2191" s="320"/>
      <c r="AA2191" s="320"/>
      <c r="AB2191" s="320"/>
      <c r="AC2191" s="320"/>
      <c r="AD2191" s="88">
        <f>'Art. 121'!Q2095</f>
        <v>0</v>
      </c>
      <c r="AE2191" s="89">
        <f t="shared" si="383"/>
        <v>0</v>
      </c>
      <c r="AF2191">
        <f t="shared" si="384"/>
        <v>0</v>
      </c>
      <c r="AG2191" s="86">
        <f t="shared" si="385"/>
        <v>1</v>
      </c>
      <c r="AH2191" s="90">
        <f t="shared" si="386"/>
        <v>0</v>
      </c>
      <c r="AI2191" s="91">
        <f t="shared" si="387"/>
        <v>6.25E-2</v>
      </c>
      <c r="AJ2191" s="91">
        <f t="shared" si="388"/>
        <v>0</v>
      </c>
      <c r="AK2191" s="91">
        <f t="shared" si="389"/>
        <v>0</v>
      </c>
    </row>
    <row r="2192" spans="1:37" ht="25.4" customHeight="1" thickTop="1" thickBot="1" x14ac:dyDescent="0.3">
      <c r="A2192" s="320" t="s">
        <v>2408</v>
      </c>
      <c r="B2192" s="320"/>
      <c r="C2192" s="320"/>
      <c r="D2192" s="320"/>
      <c r="E2192" s="320"/>
      <c r="F2192" s="320"/>
      <c r="G2192" s="320"/>
      <c r="H2192" s="320"/>
      <c r="I2192" s="320"/>
      <c r="J2192" s="320"/>
      <c r="K2192" s="320"/>
      <c r="L2192" s="320"/>
      <c r="M2192" s="320"/>
      <c r="N2192" s="320"/>
      <c r="O2192" s="320"/>
      <c r="P2192" s="320"/>
      <c r="Q2192" s="320"/>
      <c r="R2192" s="320"/>
      <c r="S2192" s="320"/>
      <c r="T2192" s="320"/>
      <c r="U2192" s="320"/>
      <c r="V2192" s="320"/>
      <c r="W2192" s="320"/>
      <c r="X2192" s="320"/>
      <c r="Y2192" s="320"/>
      <c r="Z2192" s="320"/>
      <c r="AA2192" s="320"/>
      <c r="AB2192" s="320"/>
      <c r="AC2192" s="320"/>
      <c r="AD2192" s="88">
        <f>'Art. 121'!Q2096</f>
        <v>0</v>
      </c>
      <c r="AE2192" s="89">
        <f t="shared" si="383"/>
        <v>0</v>
      </c>
      <c r="AF2192">
        <f t="shared" si="384"/>
        <v>0</v>
      </c>
      <c r="AG2192" s="86">
        <f t="shared" si="385"/>
        <v>1</v>
      </c>
      <c r="AH2192" s="90">
        <f t="shared" si="386"/>
        <v>0</v>
      </c>
      <c r="AI2192" s="91">
        <f t="shared" si="387"/>
        <v>6.25E-2</v>
      </c>
      <c r="AJ2192" s="91">
        <f t="shared" si="388"/>
        <v>0</v>
      </c>
      <c r="AK2192" s="91">
        <f t="shared" si="389"/>
        <v>0</v>
      </c>
    </row>
    <row r="2193" spans="1:37" ht="25.4" customHeight="1" thickTop="1" x14ac:dyDescent="0.25">
      <c r="A2193" s="289" t="s">
        <v>2765</v>
      </c>
      <c r="B2193" s="289"/>
      <c r="C2193" s="289"/>
      <c r="D2193" s="289"/>
      <c r="E2193" s="289"/>
      <c r="F2193" s="289"/>
      <c r="G2193" s="289"/>
      <c r="H2193" s="289"/>
      <c r="I2193" s="289"/>
      <c r="J2193" s="289"/>
      <c r="K2193" s="289"/>
      <c r="L2193" s="289"/>
      <c r="M2193" s="289"/>
      <c r="N2193" s="289"/>
      <c r="O2193" s="289"/>
      <c r="P2193" s="289"/>
      <c r="Q2193" s="289"/>
      <c r="R2193" s="289"/>
      <c r="S2193" s="289"/>
      <c r="T2193" s="289"/>
      <c r="U2193" s="289"/>
      <c r="V2193" s="289"/>
      <c r="W2193" s="289"/>
      <c r="X2193" s="289"/>
      <c r="Y2193" s="289"/>
      <c r="Z2193" s="289"/>
      <c r="AA2193" s="289"/>
      <c r="AB2193" s="289"/>
      <c r="AC2193" s="289"/>
      <c r="AD2193" s="289"/>
      <c r="AE2193" s="89">
        <f>SUM(AE2177:AE2192)</f>
        <v>0</v>
      </c>
      <c r="AF2193" s="59"/>
      <c r="AG2193" s="92">
        <f>SUM(AG2177:AG2192)</f>
        <v>16</v>
      </c>
      <c r="AH2193" s="93"/>
      <c r="AI2193" s="94"/>
      <c r="AJ2193" s="94"/>
      <c r="AK2193" s="94"/>
    </row>
    <row r="2194" spans="1:37" ht="25.4" customHeight="1" x14ac:dyDescent="0.25">
      <c r="A2194" s="290" t="s">
        <v>2766</v>
      </c>
      <c r="B2194" s="290"/>
      <c r="C2194" s="290"/>
      <c r="D2194" s="290"/>
      <c r="E2194" s="290"/>
      <c r="F2194" s="290"/>
      <c r="G2194" s="290"/>
      <c r="H2194" s="290"/>
      <c r="I2194" s="290"/>
      <c r="J2194" s="290"/>
      <c r="K2194" s="290"/>
      <c r="L2194" s="290"/>
      <c r="M2194" s="290"/>
      <c r="N2194" s="290"/>
      <c r="O2194" s="290"/>
      <c r="P2194" s="290"/>
      <c r="Q2194" s="290"/>
      <c r="R2194" s="290"/>
      <c r="S2194" s="290"/>
      <c r="T2194" s="290"/>
      <c r="U2194" s="290"/>
      <c r="V2194" s="290"/>
      <c r="W2194" s="290"/>
      <c r="X2194" s="290"/>
      <c r="Y2194" s="290"/>
      <c r="Z2194" s="290"/>
      <c r="AA2194" s="290"/>
      <c r="AB2194" s="290"/>
      <c r="AC2194" s="290"/>
      <c r="AD2194" s="290"/>
      <c r="AE2194" s="89">
        <f>AE2193/$AE$23*100</f>
        <v>0</v>
      </c>
      <c r="AF2194" s="59"/>
      <c r="AG2194" s="92"/>
      <c r="AH2194" s="93"/>
      <c r="AI2194" s="94"/>
      <c r="AJ2194" s="94"/>
      <c r="AK2194" s="94"/>
    </row>
    <row r="2195" spans="1:37" ht="25.4" customHeight="1" thickBot="1" x14ac:dyDescent="0.3">
      <c r="A2195" s="70"/>
      <c r="B2195" s="70"/>
      <c r="C2195" s="70"/>
      <c r="D2195" s="70"/>
      <c r="E2195" s="70"/>
      <c r="F2195" s="70"/>
      <c r="G2195" s="70"/>
      <c r="H2195" s="70"/>
      <c r="I2195" s="70"/>
      <c r="J2195" s="70"/>
      <c r="K2195" s="70"/>
      <c r="L2195" s="70"/>
      <c r="M2195" s="70"/>
      <c r="N2195" s="70"/>
      <c r="O2195" s="70"/>
      <c r="P2195" s="70"/>
      <c r="Q2195" s="95"/>
      <c r="R2195" s="70"/>
      <c r="S2195" s="70"/>
      <c r="T2195" s="70"/>
      <c r="U2195" s="70"/>
      <c r="V2195" s="70"/>
      <c r="W2195" s="70"/>
      <c r="X2195" s="70"/>
      <c r="Y2195" s="70"/>
      <c r="Z2195" s="70"/>
      <c r="AA2195" s="70"/>
      <c r="AB2195" s="70"/>
      <c r="AC2195" s="70"/>
      <c r="AD2195" s="96"/>
      <c r="AE2195" s="96"/>
    </row>
    <row r="2196" spans="1:37" ht="25.4" customHeight="1" thickTop="1" thickBot="1" x14ac:dyDescent="0.3">
      <c r="A2196" s="291" t="s">
        <v>124</v>
      </c>
      <c r="B2196" s="291"/>
      <c r="C2196" s="291"/>
      <c r="D2196" s="291"/>
      <c r="E2196" s="291"/>
      <c r="F2196" s="291"/>
      <c r="G2196" s="291"/>
      <c r="H2196" s="291"/>
      <c r="I2196" s="291"/>
      <c r="J2196" s="291"/>
      <c r="K2196" s="291"/>
      <c r="L2196" s="291"/>
      <c r="M2196" s="291"/>
      <c r="N2196" s="291"/>
      <c r="O2196" s="291"/>
      <c r="P2196" s="291"/>
      <c r="Q2196" s="291"/>
      <c r="R2196" s="291"/>
      <c r="S2196" s="291"/>
      <c r="T2196" s="291"/>
      <c r="U2196" s="291"/>
      <c r="V2196" s="291"/>
      <c r="W2196" s="291"/>
      <c r="X2196" s="291"/>
      <c r="Y2196" s="291"/>
      <c r="Z2196" s="291"/>
      <c r="AA2196" s="291"/>
      <c r="AB2196" s="291"/>
      <c r="AC2196" s="291"/>
      <c r="AD2196" s="104" t="s">
        <v>65</v>
      </c>
      <c r="AE2196" s="105" t="s">
        <v>9</v>
      </c>
      <c r="AF2196" s="86" t="s">
        <v>330</v>
      </c>
      <c r="AG2196" s="86" t="s">
        <v>331</v>
      </c>
      <c r="AH2196" s="86" t="s">
        <v>332</v>
      </c>
      <c r="AI2196" s="87" t="s">
        <v>333</v>
      </c>
      <c r="AJ2196" s="86"/>
      <c r="AK2196" s="87" t="s">
        <v>334</v>
      </c>
    </row>
    <row r="2197" spans="1:37" ht="25.4" customHeight="1" thickTop="1" thickBot="1" x14ac:dyDescent="0.3">
      <c r="A2197" s="320" t="s">
        <v>2098</v>
      </c>
      <c r="B2197" s="320"/>
      <c r="C2197" s="320"/>
      <c r="D2197" s="320"/>
      <c r="E2197" s="320"/>
      <c r="F2197" s="320"/>
      <c r="G2197" s="320"/>
      <c r="H2197" s="320"/>
      <c r="I2197" s="320"/>
      <c r="J2197" s="320"/>
      <c r="K2197" s="320"/>
      <c r="L2197" s="320"/>
      <c r="M2197" s="320"/>
      <c r="N2197" s="320"/>
      <c r="O2197" s="320"/>
      <c r="P2197" s="320"/>
      <c r="Q2197" s="320"/>
      <c r="R2197" s="320"/>
      <c r="S2197" s="320"/>
      <c r="T2197" s="320"/>
      <c r="U2197" s="320"/>
      <c r="V2197" s="320"/>
      <c r="W2197" s="320"/>
      <c r="X2197" s="320"/>
      <c r="Y2197" s="320"/>
      <c r="Z2197" s="320"/>
      <c r="AA2197" s="320"/>
      <c r="AB2197" s="320"/>
      <c r="AC2197" s="320"/>
      <c r="AD2197" s="88">
        <f>'Art. 121'!Q2099</f>
        <v>0</v>
      </c>
      <c r="AE2197" s="89">
        <f>IF(AG2197=1,AK2197,AG2197)</f>
        <v>0</v>
      </c>
      <c r="AF2197">
        <f>AD2197/2</f>
        <v>0</v>
      </c>
      <c r="AG2197" s="86">
        <f>IF(AND(AF2197&gt;=0,AF2197&lt;=1),1,"No aplica")</f>
        <v>1</v>
      </c>
      <c r="AH2197" s="90">
        <f>AD2197/(AG2197*2)</f>
        <v>0</v>
      </c>
      <c r="AI2197" s="91">
        <f>IF(AG2197=1,AG2197/$AG$2202,"No aplica")</f>
        <v>0.2</v>
      </c>
      <c r="AJ2197" s="91">
        <f>AF2197*AI2197</f>
        <v>0</v>
      </c>
      <c r="AK2197" s="91">
        <f>AJ2197*$AE$23</f>
        <v>0</v>
      </c>
    </row>
    <row r="2198" spans="1:37" ht="25.4" customHeight="1" thickTop="1" thickBot="1" x14ac:dyDescent="0.3">
      <c r="A2198" s="320" t="s">
        <v>2100</v>
      </c>
      <c r="B2198" s="320"/>
      <c r="C2198" s="320"/>
      <c r="D2198" s="320"/>
      <c r="E2198" s="320"/>
      <c r="F2198" s="320"/>
      <c r="G2198" s="320"/>
      <c r="H2198" s="320"/>
      <c r="I2198" s="320"/>
      <c r="J2198" s="320"/>
      <c r="K2198" s="320"/>
      <c r="L2198" s="320"/>
      <c r="M2198" s="320"/>
      <c r="N2198" s="320"/>
      <c r="O2198" s="320"/>
      <c r="P2198" s="320"/>
      <c r="Q2198" s="320"/>
      <c r="R2198" s="320"/>
      <c r="S2198" s="320"/>
      <c r="T2198" s="320"/>
      <c r="U2198" s="320"/>
      <c r="V2198" s="320"/>
      <c r="W2198" s="320"/>
      <c r="X2198" s="320"/>
      <c r="Y2198" s="320"/>
      <c r="Z2198" s="320"/>
      <c r="AA2198" s="320"/>
      <c r="AB2198" s="320"/>
      <c r="AC2198" s="320"/>
      <c r="AD2198" s="88">
        <f>'Art. 121'!Q2100</f>
        <v>0</v>
      </c>
      <c r="AE2198" s="89">
        <f>IF(AG2198=1,AK2198,AG2198)</f>
        <v>0</v>
      </c>
      <c r="AF2198">
        <f>AD2198/2</f>
        <v>0</v>
      </c>
      <c r="AG2198" s="86">
        <f>IF(AND(AF2198&gt;=0,AF2198&lt;=1),1,"No aplica")</f>
        <v>1</v>
      </c>
      <c r="AH2198" s="90">
        <f>AD2198/(AG2198*2)</f>
        <v>0</v>
      </c>
      <c r="AI2198" s="91">
        <f>IF(AG2198=1,AG2198/$AG$2202,"No aplica")</f>
        <v>0.2</v>
      </c>
      <c r="AJ2198" s="91">
        <f>AF2198*AI2198</f>
        <v>0</v>
      </c>
      <c r="AK2198" s="91">
        <f>AJ2198*$AE$23</f>
        <v>0</v>
      </c>
    </row>
    <row r="2199" spans="1:37" ht="25.4" customHeight="1" thickTop="1" thickBot="1" x14ac:dyDescent="0.3">
      <c r="A2199" s="320" t="s">
        <v>2102</v>
      </c>
      <c r="B2199" s="320"/>
      <c r="C2199" s="320"/>
      <c r="D2199" s="320"/>
      <c r="E2199" s="320"/>
      <c r="F2199" s="320"/>
      <c r="G2199" s="320"/>
      <c r="H2199" s="320"/>
      <c r="I2199" s="320"/>
      <c r="J2199" s="320"/>
      <c r="K2199" s="320"/>
      <c r="L2199" s="320"/>
      <c r="M2199" s="320"/>
      <c r="N2199" s="320"/>
      <c r="O2199" s="320"/>
      <c r="P2199" s="320"/>
      <c r="Q2199" s="320"/>
      <c r="R2199" s="320"/>
      <c r="S2199" s="320"/>
      <c r="T2199" s="320"/>
      <c r="U2199" s="320"/>
      <c r="V2199" s="320"/>
      <c r="W2199" s="320"/>
      <c r="X2199" s="320"/>
      <c r="Y2199" s="320"/>
      <c r="Z2199" s="320"/>
      <c r="AA2199" s="320"/>
      <c r="AB2199" s="320"/>
      <c r="AC2199" s="320"/>
      <c r="AD2199" s="88">
        <f>'Art. 121'!Q2101</f>
        <v>0</v>
      </c>
      <c r="AE2199" s="89">
        <f>IF(AG2199=1,AK2199,AG2199)</f>
        <v>0</v>
      </c>
      <c r="AF2199">
        <f>AD2199/2</f>
        <v>0</v>
      </c>
      <c r="AG2199" s="86">
        <f>IF(AND(AF2199&gt;=0,AF2199&lt;=1),1,"No aplica")</f>
        <v>1</v>
      </c>
      <c r="AH2199" s="90">
        <f>AD2199/(AG2199*2)</f>
        <v>0</v>
      </c>
      <c r="AI2199" s="91">
        <f>IF(AG2199=1,AG2199/$AG$2202,"No aplica")</f>
        <v>0.2</v>
      </c>
      <c r="AJ2199" s="91">
        <f>AF2199*AI2199</f>
        <v>0</v>
      </c>
      <c r="AK2199" s="91">
        <f>AJ2199*$AE$23</f>
        <v>0</v>
      </c>
    </row>
    <row r="2200" spans="1:37" ht="25.4" customHeight="1" thickTop="1" thickBot="1" x14ac:dyDescent="0.3">
      <c r="A2200" s="320" t="s">
        <v>2104</v>
      </c>
      <c r="B2200" s="320"/>
      <c r="C2200" s="320"/>
      <c r="D2200" s="320"/>
      <c r="E2200" s="320"/>
      <c r="F2200" s="320"/>
      <c r="G2200" s="320"/>
      <c r="H2200" s="320"/>
      <c r="I2200" s="320"/>
      <c r="J2200" s="320"/>
      <c r="K2200" s="320"/>
      <c r="L2200" s="320"/>
      <c r="M2200" s="320"/>
      <c r="N2200" s="320"/>
      <c r="O2200" s="320"/>
      <c r="P2200" s="320"/>
      <c r="Q2200" s="320"/>
      <c r="R2200" s="320"/>
      <c r="S2200" s="320"/>
      <c r="T2200" s="320"/>
      <c r="U2200" s="320"/>
      <c r="V2200" s="320"/>
      <c r="W2200" s="320"/>
      <c r="X2200" s="320"/>
      <c r="Y2200" s="320"/>
      <c r="Z2200" s="320"/>
      <c r="AA2200" s="320"/>
      <c r="AB2200" s="320"/>
      <c r="AC2200" s="320"/>
      <c r="AD2200" s="88">
        <f>'Art. 121'!Q2102</f>
        <v>0</v>
      </c>
      <c r="AE2200" s="89">
        <f>IF(AG2200=1,AK2200,AG2200)</f>
        <v>0</v>
      </c>
      <c r="AF2200">
        <f>AD2200/2</f>
        <v>0</v>
      </c>
      <c r="AG2200" s="86">
        <f>IF(AND(AF2200&gt;=0,AF2200&lt;=1),1,"No aplica")</f>
        <v>1</v>
      </c>
      <c r="AH2200" s="90">
        <f>AD2200/(AG2200*2)</f>
        <v>0</v>
      </c>
      <c r="AI2200" s="91">
        <f>IF(AG2200=1,AG2200/$AG$2202,"No aplica")</f>
        <v>0.2</v>
      </c>
      <c r="AJ2200" s="91">
        <f>AF2200*AI2200</f>
        <v>0</v>
      </c>
      <c r="AK2200" s="91">
        <f>AJ2200*$AE$23</f>
        <v>0</v>
      </c>
    </row>
    <row r="2201" spans="1:37" ht="25.4" customHeight="1" thickTop="1" thickBot="1" x14ac:dyDescent="0.3">
      <c r="A2201" s="320" t="s">
        <v>2410</v>
      </c>
      <c r="B2201" s="320"/>
      <c r="C2201" s="320"/>
      <c r="D2201" s="320"/>
      <c r="E2201" s="320"/>
      <c r="F2201" s="320"/>
      <c r="G2201" s="320"/>
      <c r="H2201" s="320"/>
      <c r="I2201" s="320"/>
      <c r="J2201" s="320"/>
      <c r="K2201" s="320"/>
      <c r="L2201" s="320"/>
      <c r="M2201" s="320"/>
      <c r="N2201" s="320"/>
      <c r="O2201" s="320"/>
      <c r="P2201" s="320"/>
      <c r="Q2201" s="320"/>
      <c r="R2201" s="320"/>
      <c r="S2201" s="320"/>
      <c r="T2201" s="320"/>
      <c r="U2201" s="320"/>
      <c r="V2201" s="320"/>
      <c r="W2201" s="320"/>
      <c r="X2201" s="320"/>
      <c r="Y2201" s="320"/>
      <c r="Z2201" s="320"/>
      <c r="AA2201" s="320"/>
      <c r="AB2201" s="320"/>
      <c r="AC2201" s="320"/>
      <c r="AD2201" s="88">
        <f>'Art. 121'!Q2103</f>
        <v>0</v>
      </c>
      <c r="AE2201" s="89">
        <f>IF(AG2201=1,AK2201,AG2201)</f>
        <v>0</v>
      </c>
      <c r="AF2201">
        <f>AD2201/2</f>
        <v>0</v>
      </c>
      <c r="AG2201" s="86">
        <f>IF(AND(AF2201&gt;=0,AF2201&lt;=1),1,"No aplica")</f>
        <v>1</v>
      </c>
      <c r="AH2201" s="90">
        <f>AD2201/(AG2201*2)</f>
        <v>0</v>
      </c>
      <c r="AI2201" s="91">
        <f>IF(AG2201=1,AG2201/$AG$2202,"No aplica")</f>
        <v>0.2</v>
      </c>
      <c r="AJ2201" s="91">
        <f>AF2201*AI2201</f>
        <v>0</v>
      </c>
      <c r="AK2201" s="91">
        <f>AJ2201*$AE$23</f>
        <v>0</v>
      </c>
    </row>
    <row r="2202" spans="1:37" ht="25.4" customHeight="1" thickTop="1" x14ac:dyDescent="0.25">
      <c r="A2202" s="290" t="s">
        <v>2767</v>
      </c>
      <c r="B2202" s="290"/>
      <c r="C2202" s="290"/>
      <c r="D2202" s="290"/>
      <c r="E2202" s="290"/>
      <c r="F2202" s="290"/>
      <c r="G2202" s="290"/>
      <c r="H2202" s="290"/>
      <c r="I2202" s="290"/>
      <c r="J2202" s="290"/>
      <c r="K2202" s="290"/>
      <c r="L2202" s="290"/>
      <c r="M2202" s="290"/>
      <c r="N2202" s="290"/>
      <c r="O2202" s="290"/>
      <c r="P2202" s="290"/>
      <c r="Q2202" s="290"/>
      <c r="R2202" s="290"/>
      <c r="S2202" s="290"/>
      <c r="T2202" s="290"/>
      <c r="U2202" s="290"/>
      <c r="V2202" s="290"/>
      <c r="W2202" s="290"/>
      <c r="X2202" s="290"/>
      <c r="Y2202" s="290"/>
      <c r="Z2202" s="290"/>
      <c r="AA2202" s="290"/>
      <c r="AB2202" s="290"/>
      <c r="AC2202" s="290"/>
      <c r="AD2202" s="290"/>
      <c r="AE2202" s="89">
        <f>SUM(AE2195:AE2201)</f>
        <v>0</v>
      </c>
      <c r="AF2202" s="59"/>
      <c r="AG2202" s="92">
        <f>SUM(AG2197:AG2201)</f>
        <v>5</v>
      </c>
      <c r="AH2202" s="93"/>
      <c r="AI2202" s="94"/>
      <c r="AJ2202" s="94"/>
      <c r="AK2202" s="94"/>
    </row>
    <row r="2203" spans="1:37" ht="25.4" customHeight="1" x14ac:dyDescent="0.25">
      <c r="A2203" s="290" t="s">
        <v>2768</v>
      </c>
      <c r="B2203" s="290"/>
      <c r="C2203" s="290"/>
      <c r="D2203" s="290"/>
      <c r="E2203" s="290"/>
      <c r="F2203" s="290"/>
      <c r="G2203" s="290"/>
      <c r="H2203" s="290"/>
      <c r="I2203" s="290"/>
      <c r="J2203" s="290"/>
      <c r="K2203" s="290"/>
      <c r="L2203" s="290"/>
      <c r="M2203" s="290"/>
      <c r="N2203" s="290"/>
      <c r="O2203" s="290"/>
      <c r="P2203" s="290"/>
      <c r="Q2203" s="290"/>
      <c r="R2203" s="290"/>
      <c r="S2203" s="290"/>
      <c r="T2203" s="290"/>
      <c r="U2203" s="290"/>
      <c r="V2203" s="290"/>
      <c r="W2203" s="290"/>
      <c r="X2203" s="290"/>
      <c r="Y2203" s="290"/>
      <c r="Z2203" s="290"/>
      <c r="AA2203" s="290"/>
      <c r="AB2203" s="290"/>
      <c r="AC2203" s="290"/>
      <c r="AD2203" s="290"/>
      <c r="AE2203" s="89">
        <f>AE2202/$AE$23*100</f>
        <v>0</v>
      </c>
      <c r="AF2203" s="59"/>
      <c r="AG2203" s="92"/>
      <c r="AH2203" s="93"/>
      <c r="AI2203" s="94"/>
      <c r="AJ2203" s="94"/>
      <c r="AK2203" s="94"/>
    </row>
    <row r="2204" spans="1:37" ht="25.4" customHeight="1" x14ac:dyDescent="0.25">
      <c r="A2204" s="100"/>
      <c r="B2204" s="100"/>
      <c r="C2204" s="100"/>
      <c r="D2204" s="100"/>
      <c r="E2204" s="100"/>
      <c r="F2204" s="100"/>
      <c r="G2204" s="100"/>
      <c r="H2204" s="100"/>
      <c r="I2204" s="100"/>
      <c r="J2204" s="100"/>
      <c r="K2204" s="100"/>
      <c r="L2204" s="100"/>
      <c r="M2204" s="100"/>
      <c r="N2204" s="100"/>
      <c r="O2204" s="100"/>
      <c r="P2204" s="100"/>
      <c r="Q2204" s="95"/>
      <c r="R2204" s="100"/>
      <c r="S2204" s="100"/>
      <c r="T2204" s="100"/>
      <c r="U2204" s="100"/>
      <c r="V2204" s="100"/>
      <c r="W2204" s="100"/>
      <c r="X2204" s="100"/>
      <c r="Y2204" s="100"/>
      <c r="Z2204" s="100"/>
      <c r="AA2204" s="100"/>
      <c r="AB2204" s="100"/>
      <c r="AC2204" s="100"/>
      <c r="AD2204" s="96"/>
      <c r="AE2204" s="96"/>
    </row>
    <row r="2205" spans="1:37" ht="25.4" customHeight="1" x14ac:dyDescent="0.25">
      <c r="A2205" s="100"/>
      <c r="B2205" s="100"/>
      <c r="C2205" s="100"/>
      <c r="D2205" s="100"/>
      <c r="E2205" s="100"/>
      <c r="F2205" s="100"/>
      <c r="G2205" s="100"/>
      <c r="H2205" s="100"/>
      <c r="I2205" s="100"/>
      <c r="J2205" s="100"/>
      <c r="K2205" s="100"/>
      <c r="L2205" s="100"/>
      <c r="M2205" s="100"/>
      <c r="N2205" s="100"/>
      <c r="O2205" s="100"/>
      <c r="P2205" s="100"/>
      <c r="Q2205" s="95"/>
      <c r="R2205" s="100"/>
      <c r="S2205" s="100"/>
      <c r="T2205" s="100"/>
      <c r="U2205" s="100"/>
      <c r="V2205" s="100"/>
      <c r="W2205" s="100"/>
      <c r="X2205" s="100"/>
      <c r="Y2205" s="100"/>
      <c r="Z2205" s="100"/>
      <c r="AA2205" s="100"/>
      <c r="AB2205" s="100"/>
      <c r="AC2205" s="100"/>
      <c r="AD2205" s="96"/>
      <c r="AE2205" s="96"/>
    </row>
    <row r="2206" spans="1:37" ht="25.4" customHeight="1" x14ac:dyDescent="0.25">
      <c r="A2206" s="337" t="s">
        <v>2769</v>
      </c>
      <c r="B2206" s="337"/>
      <c r="C2206" s="337"/>
      <c r="D2206" s="337"/>
      <c r="E2206" s="337"/>
      <c r="F2206" s="337"/>
      <c r="G2206" s="337"/>
      <c r="H2206" s="337"/>
      <c r="I2206" s="337"/>
      <c r="J2206" s="337"/>
      <c r="K2206" s="337"/>
      <c r="L2206" s="337"/>
      <c r="M2206" s="337"/>
      <c r="N2206" s="337"/>
      <c r="O2206" s="337"/>
      <c r="P2206" s="337"/>
      <c r="Q2206" s="337"/>
      <c r="R2206" s="337"/>
      <c r="S2206" s="337"/>
      <c r="T2206" s="337"/>
      <c r="U2206" s="337"/>
      <c r="V2206" s="337"/>
      <c r="W2206" s="337"/>
      <c r="X2206" s="337"/>
      <c r="Y2206" s="337"/>
      <c r="Z2206" s="337"/>
      <c r="AA2206" s="337"/>
      <c r="AB2206" s="337"/>
      <c r="AC2206" s="337"/>
      <c r="AD2206" s="82"/>
      <c r="AE2206" s="82"/>
    </row>
    <row r="2207" spans="1:37" ht="15.5" x14ac:dyDescent="0.25">
      <c r="A2207" s="101"/>
      <c r="B2207" s="102"/>
      <c r="C2207" s="102"/>
      <c r="D2207" s="102"/>
      <c r="E2207" s="102"/>
      <c r="F2207" s="102"/>
      <c r="G2207" s="102"/>
      <c r="H2207" s="102"/>
      <c r="I2207" s="102"/>
      <c r="J2207" s="102"/>
      <c r="K2207" s="102"/>
      <c r="L2207" s="102"/>
      <c r="M2207" s="102"/>
      <c r="N2207" s="102"/>
      <c r="O2207" s="102"/>
      <c r="P2207" s="102"/>
      <c r="Q2207" s="103"/>
      <c r="R2207" s="102"/>
      <c r="S2207" s="102"/>
      <c r="T2207" s="102"/>
      <c r="U2207" s="102"/>
      <c r="V2207" s="102"/>
      <c r="W2207" s="102"/>
      <c r="X2207" s="102"/>
      <c r="Y2207" s="102"/>
      <c r="Z2207" s="102"/>
      <c r="AA2207" s="102"/>
      <c r="AB2207" s="102"/>
      <c r="AC2207" s="102"/>
      <c r="AD2207" s="83"/>
      <c r="AE2207" s="83"/>
    </row>
    <row r="2208" spans="1:37" ht="15" customHeight="1" thickBot="1" x14ac:dyDescent="0.3">
      <c r="A2208" s="70"/>
      <c r="B2208" s="70"/>
      <c r="C2208" s="70"/>
      <c r="D2208" s="70"/>
      <c r="E2208" s="70"/>
      <c r="F2208" s="70"/>
      <c r="G2208" s="70"/>
      <c r="H2208" s="70"/>
      <c r="I2208" s="70"/>
      <c r="J2208" s="70"/>
      <c r="K2208" s="70"/>
      <c r="L2208" s="70"/>
      <c r="M2208" s="70"/>
      <c r="N2208" s="70"/>
      <c r="O2208" s="70"/>
      <c r="P2208" s="70"/>
      <c r="Q2208" s="95"/>
      <c r="R2208" s="70"/>
      <c r="S2208" s="70"/>
      <c r="T2208" s="70"/>
      <c r="U2208" s="70"/>
      <c r="V2208" s="70"/>
      <c r="W2208" s="70"/>
      <c r="X2208" s="70"/>
      <c r="Y2208" s="70"/>
      <c r="Z2208" s="70"/>
      <c r="AA2208" s="70"/>
      <c r="AB2208" s="70"/>
      <c r="AC2208" s="70"/>
      <c r="AD2208" s="96"/>
      <c r="AE2208" s="96"/>
    </row>
    <row r="2209" spans="1:37" ht="15" customHeight="1" thickTop="1" thickBot="1" x14ac:dyDescent="0.3">
      <c r="A2209" s="292" t="s">
        <v>44</v>
      </c>
      <c r="B2209" s="292"/>
      <c r="C2209" s="292"/>
      <c r="D2209" s="292"/>
      <c r="E2209" s="292"/>
      <c r="F2209" s="292"/>
      <c r="G2209" s="292"/>
      <c r="H2209" s="292"/>
      <c r="I2209" s="292"/>
      <c r="J2209" s="292"/>
      <c r="K2209" s="292"/>
      <c r="L2209" s="292"/>
      <c r="M2209" s="292"/>
      <c r="N2209" s="292"/>
      <c r="O2209" s="292"/>
      <c r="P2209" s="292"/>
      <c r="Q2209" s="292"/>
      <c r="R2209" s="292"/>
      <c r="S2209" s="292"/>
      <c r="T2209" s="292"/>
      <c r="U2209" s="292"/>
      <c r="V2209" s="292"/>
      <c r="W2209" s="292"/>
      <c r="X2209" s="292"/>
      <c r="Y2209" s="292"/>
      <c r="Z2209" s="292"/>
      <c r="AA2209" s="292"/>
      <c r="AB2209" s="292"/>
      <c r="AC2209" s="292"/>
      <c r="AD2209" s="63" t="s">
        <v>65</v>
      </c>
      <c r="AE2209" s="211" t="s">
        <v>9</v>
      </c>
      <c r="AF2209" s="86" t="s">
        <v>330</v>
      </c>
      <c r="AG2209" s="86" t="s">
        <v>331</v>
      </c>
      <c r="AH2209" s="86" t="s">
        <v>332</v>
      </c>
      <c r="AI2209" s="87" t="s">
        <v>333</v>
      </c>
      <c r="AJ2209" s="86"/>
      <c r="AK2209" s="87" t="s">
        <v>334</v>
      </c>
    </row>
    <row r="2210" spans="1:37" ht="15" customHeight="1" thickTop="1" thickBot="1" x14ac:dyDescent="0.3">
      <c r="A2210" s="320" t="s">
        <v>1332</v>
      </c>
      <c r="B2210" s="320"/>
      <c r="C2210" s="320"/>
      <c r="D2210" s="320"/>
      <c r="E2210" s="320"/>
      <c r="F2210" s="320"/>
      <c r="G2210" s="320"/>
      <c r="H2210" s="320"/>
      <c r="I2210" s="320"/>
      <c r="J2210" s="320"/>
      <c r="K2210" s="320"/>
      <c r="L2210" s="320"/>
      <c r="M2210" s="320"/>
      <c r="N2210" s="320"/>
      <c r="O2210" s="320"/>
      <c r="P2210" s="320"/>
      <c r="Q2210" s="320"/>
      <c r="R2210" s="320"/>
      <c r="S2210" s="320"/>
      <c r="T2210" s="320"/>
      <c r="U2210" s="320"/>
      <c r="V2210" s="320"/>
      <c r="W2210" s="320"/>
      <c r="X2210" s="320"/>
      <c r="Y2210" s="320"/>
      <c r="Z2210" s="320"/>
      <c r="AA2210" s="320"/>
      <c r="AB2210" s="320"/>
      <c r="AC2210" s="320"/>
      <c r="AD2210" s="88">
        <f>'Art. 121'!Q2112</f>
        <v>0</v>
      </c>
      <c r="AE2210" s="89">
        <f t="shared" ref="AE2210:AE2213" si="390">IF(AG2210=1,AK2210,AG2210)</f>
        <v>0</v>
      </c>
      <c r="AF2210">
        <f t="shared" ref="AF2210:AF2213" si="391">AD2210/2</f>
        <v>0</v>
      </c>
      <c r="AG2210" s="86">
        <v>1</v>
      </c>
      <c r="AH2210" s="90">
        <f t="shared" ref="AH2210:AH2213" si="392">AD2210/(AG2210*2)</f>
        <v>0</v>
      </c>
      <c r="AI2210" s="91">
        <f>IF(AG2210=1,AG2210/$AG$2214,"No aplica")</f>
        <v>0.25</v>
      </c>
      <c r="AJ2210" s="91">
        <f t="shared" ref="AJ2210:AJ2213" si="393">AF2210*AI2210</f>
        <v>0</v>
      </c>
      <c r="AK2210" s="91">
        <f t="shared" ref="AK2210:AK2213" si="394">AJ2210*$AE$23</f>
        <v>0</v>
      </c>
    </row>
    <row r="2211" spans="1:37" ht="15" customHeight="1" thickTop="1" thickBot="1" x14ac:dyDescent="0.3">
      <c r="A2211" s="320" t="s">
        <v>1334</v>
      </c>
      <c r="B2211" s="320"/>
      <c r="C2211" s="320"/>
      <c r="D2211" s="320"/>
      <c r="E2211" s="320"/>
      <c r="F2211" s="320"/>
      <c r="G2211" s="320"/>
      <c r="H2211" s="320"/>
      <c r="I2211" s="320"/>
      <c r="J2211" s="320"/>
      <c r="K2211" s="320"/>
      <c r="L2211" s="320"/>
      <c r="M2211" s="320"/>
      <c r="N2211" s="320"/>
      <c r="O2211" s="320"/>
      <c r="P2211" s="320"/>
      <c r="Q2211" s="320"/>
      <c r="R2211" s="320"/>
      <c r="S2211" s="320"/>
      <c r="T2211" s="320"/>
      <c r="U2211" s="320"/>
      <c r="V2211" s="320"/>
      <c r="W2211" s="320"/>
      <c r="X2211" s="320"/>
      <c r="Y2211" s="320"/>
      <c r="Z2211" s="320"/>
      <c r="AA2211" s="320"/>
      <c r="AB2211" s="320"/>
      <c r="AC2211" s="320"/>
      <c r="AD2211" s="88">
        <f>'Art. 121'!Q2113</f>
        <v>0</v>
      </c>
      <c r="AE2211" s="89">
        <f t="shared" si="390"/>
        <v>0</v>
      </c>
      <c r="AF2211">
        <f t="shared" si="391"/>
        <v>0</v>
      </c>
      <c r="AG2211" s="86">
        <v>1</v>
      </c>
      <c r="AH2211" s="90">
        <f t="shared" si="392"/>
        <v>0</v>
      </c>
      <c r="AI2211" s="91">
        <f t="shared" ref="AI2211:AI2213" si="395">IF(AG2211=1,AG2211/$AG$2214,"No aplica")</f>
        <v>0.25</v>
      </c>
      <c r="AJ2211" s="91">
        <f t="shared" si="393"/>
        <v>0</v>
      </c>
      <c r="AK2211" s="91">
        <f t="shared" si="394"/>
        <v>0</v>
      </c>
    </row>
    <row r="2212" spans="1:37" ht="15" customHeight="1" thickTop="1" thickBot="1" x14ac:dyDescent="0.3">
      <c r="A2212" s="320" t="s">
        <v>2770</v>
      </c>
      <c r="B2212" s="320"/>
      <c r="C2212" s="320"/>
      <c r="D2212" s="320"/>
      <c r="E2212" s="320"/>
      <c r="F2212" s="320"/>
      <c r="G2212" s="320"/>
      <c r="H2212" s="320"/>
      <c r="I2212" s="320"/>
      <c r="J2212" s="320"/>
      <c r="K2212" s="320"/>
      <c r="L2212" s="320"/>
      <c r="M2212" s="320"/>
      <c r="N2212" s="320"/>
      <c r="O2212" s="320"/>
      <c r="P2212" s="320"/>
      <c r="Q2212" s="320"/>
      <c r="R2212" s="320"/>
      <c r="S2212" s="320"/>
      <c r="T2212" s="320"/>
      <c r="U2212" s="320"/>
      <c r="V2212" s="320"/>
      <c r="W2212" s="320"/>
      <c r="X2212" s="320"/>
      <c r="Y2212" s="320"/>
      <c r="Z2212" s="320"/>
      <c r="AA2212" s="320"/>
      <c r="AB2212" s="320"/>
      <c r="AC2212" s="320"/>
      <c r="AD2212" s="88">
        <f>'Art. 121'!Q2114</f>
        <v>0</v>
      </c>
      <c r="AE2212" s="89">
        <f t="shared" si="390"/>
        <v>0</v>
      </c>
      <c r="AF2212">
        <f t="shared" si="391"/>
        <v>0</v>
      </c>
      <c r="AG2212" s="86">
        <v>1</v>
      </c>
      <c r="AH2212" s="90">
        <f t="shared" si="392"/>
        <v>0</v>
      </c>
      <c r="AI2212" s="91">
        <f t="shared" si="395"/>
        <v>0.25</v>
      </c>
      <c r="AJ2212" s="91">
        <f t="shared" si="393"/>
        <v>0</v>
      </c>
      <c r="AK2212" s="91">
        <f t="shared" si="394"/>
        <v>0</v>
      </c>
    </row>
    <row r="2213" spans="1:37" ht="14.9" customHeight="1" thickTop="1" thickBot="1" x14ac:dyDescent="0.3">
      <c r="A2213" s="320" t="s">
        <v>2385</v>
      </c>
      <c r="B2213" s="320"/>
      <c r="C2213" s="320"/>
      <c r="D2213" s="320"/>
      <c r="E2213" s="320"/>
      <c r="F2213" s="320"/>
      <c r="G2213" s="320"/>
      <c r="H2213" s="320"/>
      <c r="I2213" s="320"/>
      <c r="J2213" s="320"/>
      <c r="K2213" s="320"/>
      <c r="L2213" s="320"/>
      <c r="M2213" s="320"/>
      <c r="N2213" s="320"/>
      <c r="O2213" s="320"/>
      <c r="P2213" s="320"/>
      <c r="Q2213" s="320"/>
      <c r="R2213" s="320"/>
      <c r="S2213" s="320"/>
      <c r="T2213" s="320"/>
      <c r="U2213" s="320"/>
      <c r="V2213" s="320"/>
      <c r="W2213" s="320"/>
      <c r="X2213" s="320"/>
      <c r="Y2213" s="320"/>
      <c r="Z2213" s="320"/>
      <c r="AA2213" s="320"/>
      <c r="AB2213" s="320"/>
      <c r="AC2213" s="320"/>
      <c r="AD2213" s="88">
        <f>'Art. 121'!Q2115</f>
        <v>0</v>
      </c>
      <c r="AE2213" s="89">
        <f t="shared" si="390"/>
        <v>0</v>
      </c>
      <c r="AF2213">
        <f t="shared" si="391"/>
        <v>0</v>
      </c>
      <c r="AG2213" s="86">
        <v>1</v>
      </c>
      <c r="AH2213" s="90">
        <f t="shared" si="392"/>
        <v>0</v>
      </c>
      <c r="AI2213" s="91">
        <f t="shared" si="395"/>
        <v>0.25</v>
      </c>
      <c r="AJ2213" s="91">
        <f t="shared" si="393"/>
        <v>0</v>
      </c>
      <c r="AK2213" s="91">
        <f t="shared" si="394"/>
        <v>0</v>
      </c>
    </row>
    <row r="2214" spans="1:37" ht="14.15" customHeight="1" thickTop="1" x14ac:dyDescent="0.25">
      <c r="A2214" s="289" t="s">
        <v>2765</v>
      </c>
      <c r="B2214" s="289"/>
      <c r="C2214" s="289"/>
      <c r="D2214" s="289"/>
      <c r="E2214" s="289"/>
      <c r="F2214" s="289"/>
      <c r="G2214" s="289"/>
      <c r="H2214" s="289"/>
      <c r="I2214" s="289"/>
      <c r="J2214" s="289"/>
      <c r="K2214" s="289"/>
      <c r="L2214" s="289"/>
      <c r="M2214" s="289"/>
      <c r="N2214" s="289"/>
      <c r="O2214" s="289"/>
      <c r="P2214" s="289"/>
      <c r="Q2214" s="289"/>
      <c r="R2214" s="289"/>
      <c r="S2214" s="289"/>
      <c r="T2214" s="289"/>
      <c r="U2214" s="289"/>
      <c r="V2214" s="289"/>
      <c r="W2214" s="289"/>
      <c r="X2214" s="289"/>
      <c r="Y2214" s="289"/>
      <c r="Z2214" s="289"/>
      <c r="AA2214" s="289"/>
      <c r="AB2214" s="289"/>
      <c r="AC2214" s="289"/>
      <c r="AD2214" s="289"/>
      <c r="AE2214" s="89">
        <f>SUM(AE2210:AE2213)</f>
        <v>0</v>
      </c>
      <c r="AF2214" s="59"/>
      <c r="AG2214" s="92">
        <f>SUM(AG2210:AG2213)</f>
        <v>4</v>
      </c>
      <c r="AH2214" s="93"/>
      <c r="AI2214" s="94"/>
      <c r="AJ2214" s="94"/>
      <c r="AK2214" s="94"/>
    </row>
    <row r="2215" spans="1:37" ht="13.4" customHeight="1" x14ac:dyDescent="0.25">
      <c r="A2215" s="290" t="s">
        <v>2766</v>
      </c>
      <c r="B2215" s="290"/>
      <c r="C2215" s="290"/>
      <c r="D2215" s="290"/>
      <c r="E2215" s="290"/>
      <c r="F2215" s="290"/>
      <c r="G2215" s="290"/>
      <c r="H2215" s="290"/>
      <c r="I2215" s="290"/>
      <c r="J2215" s="290"/>
      <c r="K2215" s="290"/>
      <c r="L2215" s="290"/>
      <c r="M2215" s="290"/>
      <c r="N2215" s="290"/>
      <c r="O2215" s="290"/>
      <c r="P2215" s="290"/>
      <c r="Q2215" s="290"/>
      <c r="R2215" s="290"/>
      <c r="S2215" s="290"/>
      <c r="T2215" s="290"/>
      <c r="U2215" s="290"/>
      <c r="V2215" s="290"/>
      <c r="W2215" s="290"/>
      <c r="X2215" s="290"/>
      <c r="Y2215" s="290"/>
      <c r="Z2215" s="290"/>
      <c r="AA2215" s="290"/>
      <c r="AB2215" s="290"/>
      <c r="AC2215" s="290"/>
      <c r="AD2215" s="290"/>
      <c r="AE2215" s="89">
        <f>AE2214/$AE$23*100</f>
        <v>0</v>
      </c>
      <c r="AF2215" s="59"/>
      <c r="AG2215" s="92"/>
      <c r="AH2215" s="93"/>
      <c r="AI2215" s="94"/>
      <c r="AJ2215" s="94"/>
      <c r="AK2215" s="94"/>
    </row>
    <row r="2216" spans="1:37" ht="16" thickBot="1" x14ac:dyDescent="0.3">
      <c r="A2216" s="70"/>
      <c r="B2216" s="70"/>
      <c r="C2216" s="70"/>
      <c r="D2216" s="70"/>
      <c r="E2216" s="70"/>
      <c r="F2216" s="70"/>
      <c r="G2216" s="70"/>
      <c r="H2216" s="70"/>
      <c r="I2216" s="70"/>
      <c r="J2216" s="70"/>
      <c r="K2216" s="70"/>
      <c r="L2216" s="70"/>
      <c r="M2216" s="70"/>
      <c r="N2216" s="70"/>
      <c r="O2216" s="70"/>
      <c r="P2216" s="70"/>
      <c r="Q2216" s="95"/>
      <c r="R2216" s="70"/>
      <c r="S2216" s="70"/>
      <c r="T2216" s="70"/>
      <c r="U2216" s="70"/>
      <c r="V2216" s="70"/>
      <c r="W2216" s="70"/>
      <c r="X2216" s="70"/>
      <c r="Y2216" s="70"/>
      <c r="Z2216" s="70"/>
      <c r="AA2216" s="70"/>
      <c r="AB2216" s="70"/>
      <c r="AC2216" s="70"/>
      <c r="AD2216" s="96"/>
      <c r="AE2216" s="96"/>
    </row>
    <row r="2217" spans="1:37" ht="14.9" customHeight="1" thickTop="1" thickBot="1" x14ac:dyDescent="0.3">
      <c r="A2217" s="291" t="s">
        <v>124</v>
      </c>
      <c r="B2217" s="291"/>
      <c r="C2217" s="291"/>
      <c r="D2217" s="291"/>
      <c r="E2217" s="291"/>
      <c r="F2217" s="291"/>
      <c r="G2217" s="291"/>
      <c r="H2217" s="291"/>
      <c r="I2217" s="291"/>
      <c r="J2217" s="291"/>
      <c r="K2217" s="291"/>
      <c r="L2217" s="291"/>
      <c r="M2217" s="291"/>
      <c r="N2217" s="291"/>
      <c r="O2217" s="291"/>
      <c r="P2217" s="291"/>
      <c r="Q2217" s="291"/>
      <c r="R2217" s="291"/>
      <c r="S2217" s="291"/>
      <c r="T2217" s="291"/>
      <c r="U2217" s="291"/>
      <c r="V2217" s="291"/>
      <c r="W2217" s="291"/>
      <c r="X2217" s="291"/>
      <c r="Y2217" s="291"/>
      <c r="Z2217" s="291"/>
      <c r="AA2217" s="291"/>
      <c r="AB2217" s="291"/>
      <c r="AC2217" s="291"/>
      <c r="AD2217" s="104" t="s">
        <v>65</v>
      </c>
      <c r="AE2217" s="105" t="s">
        <v>9</v>
      </c>
      <c r="AF2217" s="86" t="s">
        <v>330</v>
      </c>
      <c r="AG2217" s="86" t="s">
        <v>331</v>
      </c>
      <c r="AH2217" s="86" t="s">
        <v>332</v>
      </c>
      <c r="AI2217" s="87" t="s">
        <v>333</v>
      </c>
      <c r="AJ2217" s="86"/>
      <c r="AK2217" s="87" t="s">
        <v>334</v>
      </c>
    </row>
    <row r="2218" spans="1:37" ht="14.9" customHeight="1" thickTop="1" thickBot="1" x14ac:dyDescent="0.3">
      <c r="A2218" s="320" t="s">
        <v>2771</v>
      </c>
      <c r="B2218" s="320"/>
      <c r="C2218" s="320"/>
      <c r="D2218" s="320"/>
      <c r="E2218" s="320"/>
      <c r="F2218" s="320"/>
      <c r="G2218" s="320"/>
      <c r="H2218" s="320"/>
      <c r="I2218" s="320"/>
      <c r="J2218" s="320"/>
      <c r="K2218" s="320"/>
      <c r="L2218" s="320"/>
      <c r="M2218" s="320"/>
      <c r="N2218" s="320"/>
      <c r="O2218" s="320"/>
      <c r="P2218" s="320"/>
      <c r="Q2218" s="320"/>
      <c r="R2218" s="320"/>
      <c r="S2218" s="320"/>
      <c r="T2218" s="320"/>
      <c r="U2218" s="320"/>
      <c r="V2218" s="320"/>
      <c r="W2218" s="320"/>
      <c r="X2218" s="320"/>
      <c r="Y2218" s="320"/>
      <c r="Z2218" s="320"/>
      <c r="AA2218" s="320"/>
      <c r="AB2218" s="320"/>
      <c r="AC2218" s="320"/>
      <c r="AD2218" s="88">
        <f>'Art. 121'!Q2118</f>
        <v>0</v>
      </c>
      <c r="AE2218" s="89">
        <f>IF(AG2218=1,AK2218,AG2218)</f>
        <v>0</v>
      </c>
      <c r="AF2218">
        <f>AD2218/2</f>
        <v>0</v>
      </c>
      <c r="AG2218" s="86">
        <v>1</v>
      </c>
      <c r="AH2218" s="90">
        <f>AD2218/(AG2218*2)</f>
        <v>0</v>
      </c>
      <c r="AI2218" s="91">
        <f>IF(AG2218=1,AG2218/$AG$2223,"No aplica")</f>
        <v>0.2</v>
      </c>
      <c r="AJ2218" s="91">
        <f>AF2218*AI2218</f>
        <v>0</v>
      </c>
      <c r="AK2218" s="91">
        <f>AJ2218*$AE$23</f>
        <v>0</v>
      </c>
    </row>
    <row r="2219" spans="1:37" ht="14.9" customHeight="1" thickTop="1" thickBot="1" x14ac:dyDescent="0.3">
      <c r="A2219" s="320" t="s">
        <v>2772</v>
      </c>
      <c r="B2219" s="320"/>
      <c r="C2219" s="320"/>
      <c r="D2219" s="320"/>
      <c r="E2219" s="320"/>
      <c r="F2219" s="320"/>
      <c r="G2219" s="320"/>
      <c r="H2219" s="320"/>
      <c r="I2219" s="320"/>
      <c r="J2219" s="320"/>
      <c r="K2219" s="320"/>
      <c r="L2219" s="320"/>
      <c r="M2219" s="320"/>
      <c r="N2219" s="320"/>
      <c r="O2219" s="320"/>
      <c r="P2219" s="320"/>
      <c r="Q2219" s="320"/>
      <c r="R2219" s="320"/>
      <c r="S2219" s="320"/>
      <c r="T2219" s="320"/>
      <c r="U2219" s="320"/>
      <c r="V2219" s="320"/>
      <c r="W2219" s="320"/>
      <c r="X2219" s="320"/>
      <c r="Y2219" s="320"/>
      <c r="Z2219" s="320"/>
      <c r="AA2219" s="320"/>
      <c r="AB2219" s="320"/>
      <c r="AC2219" s="320"/>
      <c r="AD2219" s="88">
        <f>'Art. 121'!Q2119</f>
        <v>0</v>
      </c>
      <c r="AE2219" s="89">
        <f>IF(AG2219=1,AK2219,AG2219)</f>
        <v>0</v>
      </c>
      <c r="AF2219">
        <f>AD2219/2</f>
        <v>0</v>
      </c>
      <c r="AG2219" s="86">
        <v>1</v>
      </c>
      <c r="AH2219" s="90">
        <f>AD2219/(AG2219*2)</f>
        <v>0</v>
      </c>
      <c r="AI2219" s="91">
        <f t="shared" ref="AI2219:AI2222" si="396">IF(AG2219=1,AG2219/$AG$2223,"No aplica")</f>
        <v>0.2</v>
      </c>
      <c r="AJ2219" s="91">
        <f>AF2219*AI2219</f>
        <v>0</v>
      </c>
      <c r="AK2219" s="91">
        <f>AJ2219*$AE$23</f>
        <v>0</v>
      </c>
    </row>
    <row r="2220" spans="1:37" ht="14.9" customHeight="1" thickTop="1" thickBot="1" x14ac:dyDescent="0.3">
      <c r="A2220" s="320" t="s">
        <v>2773</v>
      </c>
      <c r="B2220" s="320"/>
      <c r="C2220" s="320"/>
      <c r="D2220" s="320"/>
      <c r="E2220" s="320"/>
      <c r="F2220" s="320"/>
      <c r="G2220" s="320"/>
      <c r="H2220" s="320"/>
      <c r="I2220" s="320"/>
      <c r="J2220" s="320"/>
      <c r="K2220" s="320"/>
      <c r="L2220" s="320"/>
      <c r="M2220" s="320"/>
      <c r="N2220" s="320"/>
      <c r="O2220" s="320"/>
      <c r="P2220" s="320"/>
      <c r="Q2220" s="320"/>
      <c r="R2220" s="320"/>
      <c r="S2220" s="320"/>
      <c r="T2220" s="320"/>
      <c r="U2220" s="320"/>
      <c r="V2220" s="320"/>
      <c r="W2220" s="320"/>
      <c r="X2220" s="320"/>
      <c r="Y2220" s="320"/>
      <c r="Z2220" s="320"/>
      <c r="AA2220" s="320"/>
      <c r="AB2220" s="320"/>
      <c r="AC2220" s="320"/>
      <c r="AD2220" s="88">
        <f>'Art. 121'!Q2120</f>
        <v>0</v>
      </c>
      <c r="AE2220" s="89">
        <f>IF(AG2220=1,AK2220,AG2220)</f>
        <v>0</v>
      </c>
      <c r="AF2220">
        <f>AD2220/2</f>
        <v>0</v>
      </c>
      <c r="AG2220" s="86">
        <v>1</v>
      </c>
      <c r="AH2220" s="90">
        <f>AD2220/(AG2220*2)</f>
        <v>0</v>
      </c>
      <c r="AI2220" s="91">
        <f t="shared" si="396"/>
        <v>0.2</v>
      </c>
      <c r="AJ2220" s="91">
        <f>AF2220*AI2220</f>
        <v>0</v>
      </c>
      <c r="AK2220" s="91">
        <f>AJ2220*$AE$23</f>
        <v>0</v>
      </c>
    </row>
    <row r="2221" spans="1:37" ht="14.9" customHeight="1" thickTop="1" thickBot="1" x14ac:dyDescent="0.3">
      <c r="A2221" s="320" t="s">
        <v>2774</v>
      </c>
      <c r="B2221" s="320"/>
      <c r="C2221" s="320"/>
      <c r="D2221" s="320"/>
      <c r="E2221" s="320"/>
      <c r="F2221" s="320"/>
      <c r="G2221" s="320"/>
      <c r="H2221" s="320"/>
      <c r="I2221" s="320"/>
      <c r="J2221" s="320"/>
      <c r="K2221" s="320"/>
      <c r="L2221" s="320"/>
      <c r="M2221" s="320"/>
      <c r="N2221" s="320"/>
      <c r="O2221" s="320"/>
      <c r="P2221" s="320"/>
      <c r="Q2221" s="320"/>
      <c r="R2221" s="320"/>
      <c r="S2221" s="320"/>
      <c r="T2221" s="320"/>
      <c r="U2221" s="320"/>
      <c r="V2221" s="320"/>
      <c r="W2221" s="320"/>
      <c r="X2221" s="320"/>
      <c r="Y2221" s="320"/>
      <c r="Z2221" s="320"/>
      <c r="AA2221" s="320"/>
      <c r="AB2221" s="320"/>
      <c r="AC2221" s="320"/>
      <c r="AD2221" s="88">
        <f>'Art. 121'!Q2121</f>
        <v>0</v>
      </c>
      <c r="AE2221" s="89">
        <f>IF(AG2221=1,AK2221,AG2221)</f>
        <v>0</v>
      </c>
      <c r="AF2221">
        <f>AD2221/2</f>
        <v>0</v>
      </c>
      <c r="AG2221" s="86">
        <v>1</v>
      </c>
      <c r="AH2221" s="90">
        <f>AD2221/(AG2221*2)</f>
        <v>0</v>
      </c>
      <c r="AI2221" s="91">
        <f t="shared" si="396"/>
        <v>0.2</v>
      </c>
      <c r="AJ2221" s="91">
        <f>AF2221*AI2221</f>
        <v>0</v>
      </c>
      <c r="AK2221" s="91">
        <f>AJ2221*$AE$23</f>
        <v>0</v>
      </c>
    </row>
    <row r="2222" spans="1:37" ht="14.9" customHeight="1" thickTop="1" thickBot="1" x14ac:dyDescent="0.3">
      <c r="A2222" s="320" t="s">
        <v>2775</v>
      </c>
      <c r="B2222" s="320"/>
      <c r="C2222" s="320"/>
      <c r="D2222" s="320"/>
      <c r="E2222" s="320"/>
      <c r="F2222" s="320"/>
      <c r="G2222" s="320"/>
      <c r="H2222" s="320"/>
      <c r="I2222" s="320"/>
      <c r="J2222" s="320"/>
      <c r="K2222" s="320"/>
      <c r="L2222" s="320"/>
      <c r="M2222" s="320"/>
      <c r="N2222" s="320"/>
      <c r="O2222" s="320"/>
      <c r="P2222" s="320"/>
      <c r="Q2222" s="320"/>
      <c r="R2222" s="320"/>
      <c r="S2222" s="320"/>
      <c r="T2222" s="320"/>
      <c r="U2222" s="320"/>
      <c r="V2222" s="320"/>
      <c r="W2222" s="320"/>
      <c r="X2222" s="320"/>
      <c r="Y2222" s="320"/>
      <c r="Z2222" s="320"/>
      <c r="AA2222" s="320"/>
      <c r="AB2222" s="320"/>
      <c r="AC2222" s="320"/>
      <c r="AD2222" s="88">
        <f>'Art. 121'!Q2122</f>
        <v>0</v>
      </c>
      <c r="AE2222" s="89">
        <f>IF(AG2222=1,AK2222,AG2222)</f>
        <v>0</v>
      </c>
      <c r="AF2222">
        <f>AD2222/2</f>
        <v>0</v>
      </c>
      <c r="AG2222" s="86">
        <v>1</v>
      </c>
      <c r="AH2222" s="90">
        <f>AD2222/(AG2222*2)</f>
        <v>0</v>
      </c>
      <c r="AI2222" s="91">
        <f t="shared" si="396"/>
        <v>0.2</v>
      </c>
      <c r="AJ2222" s="91">
        <f>AF2222*AI2222</f>
        <v>0</v>
      </c>
      <c r="AK2222" s="91">
        <f>AJ2222*$AE$23</f>
        <v>0</v>
      </c>
    </row>
    <row r="2223" spans="1:37" ht="14.15" customHeight="1" thickTop="1" x14ac:dyDescent="0.25">
      <c r="A2223" s="290" t="s">
        <v>2767</v>
      </c>
      <c r="B2223" s="290"/>
      <c r="C2223" s="290"/>
      <c r="D2223" s="290"/>
      <c r="E2223" s="290"/>
      <c r="F2223" s="290"/>
      <c r="G2223" s="290"/>
      <c r="H2223" s="290"/>
      <c r="I2223" s="290"/>
      <c r="J2223" s="290"/>
      <c r="K2223" s="290"/>
      <c r="L2223" s="290"/>
      <c r="M2223" s="290"/>
      <c r="N2223" s="290"/>
      <c r="O2223" s="290"/>
      <c r="P2223" s="290"/>
      <c r="Q2223" s="290"/>
      <c r="R2223" s="290"/>
      <c r="S2223" s="290"/>
      <c r="T2223" s="290"/>
      <c r="U2223" s="290"/>
      <c r="V2223" s="290"/>
      <c r="W2223" s="290"/>
      <c r="X2223" s="290"/>
      <c r="Y2223" s="290"/>
      <c r="Z2223" s="290"/>
      <c r="AA2223" s="290"/>
      <c r="AB2223" s="290"/>
      <c r="AC2223" s="290"/>
      <c r="AD2223" s="290"/>
      <c r="AE2223" s="89">
        <f>SUM(AE2216:AE2222)</f>
        <v>0</v>
      </c>
      <c r="AF2223" s="59"/>
      <c r="AG2223" s="92">
        <f>SUM(AG2218:AG2222)</f>
        <v>5</v>
      </c>
      <c r="AH2223" s="93"/>
      <c r="AI2223" s="94"/>
      <c r="AJ2223" s="94"/>
      <c r="AK2223" s="94"/>
    </row>
    <row r="2224" spans="1:37" ht="13.4" customHeight="1" x14ac:dyDescent="0.25">
      <c r="A2224" s="290" t="s">
        <v>2768</v>
      </c>
      <c r="B2224" s="290"/>
      <c r="C2224" s="290"/>
      <c r="D2224" s="290"/>
      <c r="E2224" s="290"/>
      <c r="F2224" s="290"/>
      <c r="G2224" s="290"/>
      <c r="H2224" s="290"/>
      <c r="I2224" s="290"/>
      <c r="J2224" s="290"/>
      <c r="K2224" s="290"/>
      <c r="L2224" s="290"/>
      <c r="M2224" s="290"/>
      <c r="N2224" s="290"/>
      <c r="O2224" s="290"/>
      <c r="P2224" s="290"/>
      <c r="Q2224" s="290"/>
      <c r="R2224" s="290"/>
      <c r="S2224" s="290"/>
      <c r="T2224" s="290"/>
      <c r="U2224" s="290"/>
      <c r="V2224" s="290"/>
      <c r="W2224" s="290"/>
      <c r="X2224" s="290"/>
      <c r="Y2224" s="290"/>
      <c r="Z2224" s="290"/>
      <c r="AA2224" s="290"/>
      <c r="AB2224" s="290"/>
      <c r="AC2224" s="290"/>
      <c r="AD2224" s="290"/>
      <c r="AE2224" s="89">
        <f>AE2223/$AE$23*100</f>
        <v>0</v>
      </c>
      <c r="AF2224" s="59"/>
      <c r="AG2224" s="92"/>
      <c r="AH2224" s="93"/>
      <c r="AI2224" s="94"/>
      <c r="AJ2224" s="94"/>
      <c r="AK2224" s="94"/>
    </row>
    <row r="2225" spans="1:37" ht="13.5" thickBot="1" x14ac:dyDescent="0.35"/>
    <row r="2226" spans="1:37" ht="15" customHeight="1" thickTop="1" thickBot="1" x14ac:dyDescent="0.3">
      <c r="A2226" s="71"/>
      <c r="B2226" s="71"/>
      <c r="C2226" s="71"/>
      <c r="D2226" s="71"/>
      <c r="E2226" s="71"/>
      <c r="F2226" s="71"/>
      <c r="G2226" s="71"/>
      <c r="H2226" s="71"/>
      <c r="I2226" s="71"/>
      <c r="J2226" s="71"/>
      <c r="K2226" s="71"/>
      <c r="L2226" s="71"/>
      <c r="M2226" s="71"/>
      <c r="N2226" s="71"/>
      <c r="O2226" s="71"/>
      <c r="P2226" s="71"/>
      <c r="Q2226" s="71"/>
      <c r="R2226" s="71"/>
      <c r="S2226" s="71"/>
      <c r="T2226" s="71"/>
      <c r="U2226" s="71"/>
      <c r="V2226" s="71"/>
      <c r="W2226" s="71"/>
      <c r="X2226" s="71"/>
      <c r="Y2226" s="71"/>
      <c r="Z2226" s="71"/>
      <c r="AA2226" s="71"/>
      <c r="AB2226" s="71"/>
      <c r="AC2226" s="71"/>
      <c r="AD2226" s="106" t="s">
        <v>2776</v>
      </c>
      <c r="AE2226" s="107">
        <f>AE35+AE65+AE87+AE112+AE144+AE177+AE216+AE244+AE334+AE378+AE412+AE443+AE472+AE500+AE536+AE572+AE615+AE654+AE708+AE759+AE832+AE859+AE877+AE920+AE998+AE1039+AE1072+AE1110+AE1147+AE1280+AE1305+AE1332+AE1369+AE1408+AE1439+AE1515+AE1595+AE1624+AE1651+AE1694+AE1760+AE1785+AE1841+AE1869+AE1902+AE1930+AE1964+AE2004+AE2028+AE2061+AE2097+AE2129+AE2160+AE2193+AE2214</f>
        <v>0</v>
      </c>
      <c r="AF2226" s="71"/>
      <c r="AG2226" s="108"/>
      <c r="AH2226" s="72"/>
      <c r="AI2226" s="72"/>
      <c r="AJ2226" s="72"/>
      <c r="AK2226" s="72"/>
    </row>
    <row r="2227" spans="1:37" ht="15" customHeight="1" thickTop="1" thickBot="1" x14ac:dyDescent="0.3">
      <c r="A2227" s="71"/>
      <c r="B2227" s="71"/>
      <c r="C2227" s="71"/>
      <c r="D2227" s="71"/>
      <c r="E2227" s="71"/>
      <c r="F2227" s="71"/>
      <c r="G2227" s="71"/>
      <c r="H2227" s="71"/>
      <c r="I2227" s="71"/>
      <c r="J2227" s="71"/>
      <c r="K2227" s="71"/>
      <c r="L2227" s="71"/>
      <c r="M2227" s="71"/>
      <c r="N2227" s="71"/>
      <c r="O2227" s="71"/>
      <c r="P2227" s="71"/>
      <c r="Q2227" s="71"/>
      <c r="R2227" s="71"/>
      <c r="S2227" s="71"/>
      <c r="T2227" s="71"/>
      <c r="U2227" s="71"/>
      <c r="V2227" s="71"/>
      <c r="W2227" s="71"/>
      <c r="X2227" s="71"/>
      <c r="Y2227" s="71"/>
      <c r="Z2227" s="71"/>
      <c r="AA2227" s="71"/>
      <c r="AB2227" s="71"/>
      <c r="AC2227" s="71"/>
      <c r="AD2227" s="109"/>
      <c r="AE2227" s="110"/>
      <c r="AF2227" s="71"/>
      <c r="AG2227" s="72"/>
      <c r="AH2227" s="72"/>
      <c r="AI2227" s="71"/>
      <c r="AJ2227" s="72"/>
      <c r="AK2227" s="72"/>
    </row>
    <row r="2228" spans="1:37" ht="15" customHeight="1" thickTop="1" thickBot="1" x14ac:dyDescent="0.3">
      <c r="A2228" s="71"/>
      <c r="B2228" s="71"/>
      <c r="C2228" s="71"/>
      <c r="D2228" s="71"/>
      <c r="E2228" s="71"/>
      <c r="F2228" s="71"/>
      <c r="G2228" s="71"/>
      <c r="H2228" s="71"/>
      <c r="I2228" s="71"/>
      <c r="J2228" s="71"/>
      <c r="K2228" s="71"/>
      <c r="L2228" s="71"/>
      <c r="M2228" s="71"/>
      <c r="N2228" s="71"/>
      <c r="O2228" s="71"/>
      <c r="P2228" s="71"/>
      <c r="Q2228" s="71"/>
      <c r="R2228" s="71"/>
      <c r="S2228" s="71"/>
      <c r="T2228" s="71"/>
      <c r="U2228" s="71"/>
      <c r="V2228" s="71"/>
      <c r="W2228" s="71"/>
      <c r="X2228" s="71"/>
      <c r="Y2228" s="71"/>
      <c r="Z2228" s="71"/>
      <c r="AA2228" s="71"/>
      <c r="AB2228" s="71"/>
      <c r="AC2228" s="71"/>
      <c r="AD2228" s="106" t="s">
        <v>2777</v>
      </c>
      <c r="AE2228" s="107">
        <f>AE44+AE74+AE96+AE121+AE153+AE186+AE225+AE253+AE343+AE387+AE421+AE452+AE481+AE509+AE545+AE581+AE624+AE663+AE717+AE768+AE841+AE868+AE886+AE929+AE1007+AE1048+AE1081+AE1119+AE1156+AE1289+AE1314+AE1341+AE1378+AE1417+AE1448+AE1524+AE1604+AE1633+AE1660+AE1703+AE1769+AE1794+AE1850+AE1878+AE1911+AE1939+AE1973+AE2013+AE2037+AE2070+AE2106+AE2138+AE2169+AE2202+AE2223</f>
        <v>0</v>
      </c>
      <c r="AF2228" s="71"/>
      <c r="AG2228" s="108"/>
      <c r="AH2228" s="72"/>
      <c r="AI2228" s="72"/>
      <c r="AJ2228" s="72"/>
      <c r="AK2228" s="72"/>
    </row>
    <row r="2229" spans="1:37" ht="15" customHeight="1" thickTop="1" thickBot="1" x14ac:dyDescent="0.3">
      <c r="A2229" s="71"/>
      <c r="B2229" s="71"/>
      <c r="C2229" s="71"/>
      <c r="D2229" s="71"/>
      <c r="E2229" s="71"/>
      <c r="F2229" s="71"/>
      <c r="G2229" s="71"/>
      <c r="H2229" s="71"/>
      <c r="I2229" s="71"/>
      <c r="J2229" s="71"/>
      <c r="K2229" s="71"/>
      <c r="L2229" s="71"/>
      <c r="M2229" s="71"/>
      <c r="N2229" s="71"/>
      <c r="O2229" s="71"/>
      <c r="P2229" s="71"/>
      <c r="Q2229" s="71"/>
      <c r="R2229" s="71"/>
      <c r="S2229" s="71"/>
      <c r="T2229" s="71"/>
      <c r="U2229" s="71"/>
      <c r="V2229" s="71"/>
      <c r="W2229" s="71"/>
      <c r="X2229" s="71"/>
      <c r="Y2229" s="71"/>
      <c r="Z2229" s="71"/>
      <c r="AA2229" s="71"/>
      <c r="AB2229" s="71"/>
      <c r="AC2229" s="71"/>
      <c r="AD2229" s="111"/>
      <c r="AE2229" s="112"/>
      <c r="AF2229" s="71"/>
      <c r="AG2229" s="113"/>
      <c r="AH2229" s="72"/>
      <c r="AI2229" s="71"/>
      <c r="AJ2229" s="71"/>
      <c r="AK2229" s="71"/>
    </row>
    <row r="2230" spans="1:37" ht="15" customHeight="1" thickTop="1" thickBot="1" x14ac:dyDescent="0.3">
      <c r="A2230" s="71"/>
      <c r="B2230" s="71"/>
      <c r="C2230" s="71"/>
      <c r="D2230" s="71"/>
      <c r="E2230" s="71"/>
      <c r="F2230" s="71"/>
      <c r="G2230" s="71"/>
      <c r="H2230" s="71"/>
      <c r="I2230" s="71"/>
      <c r="J2230" s="71"/>
      <c r="K2230" s="71"/>
      <c r="L2230" s="71"/>
      <c r="M2230" s="71"/>
      <c r="N2230" s="71"/>
      <c r="O2230" s="71"/>
      <c r="P2230" s="71"/>
      <c r="Q2230" s="71"/>
      <c r="R2230" s="71"/>
      <c r="S2230" s="71"/>
      <c r="T2230" s="71"/>
      <c r="U2230" s="71"/>
      <c r="V2230" s="71"/>
      <c r="W2230" s="71"/>
      <c r="X2230" s="71"/>
      <c r="Y2230" s="71"/>
      <c r="Z2230" s="71"/>
      <c r="AA2230" s="71"/>
      <c r="AB2230" s="71"/>
      <c r="AC2230" s="71"/>
      <c r="AD2230" s="106" t="s">
        <v>2778</v>
      </c>
      <c r="AE2230" s="107">
        <f>(AE2226*0.8)+(AE2228*0.2)</f>
        <v>0</v>
      </c>
      <c r="AF2230" s="71"/>
      <c r="AG2230" s="113"/>
      <c r="AH2230" s="71"/>
      <c r="AI2230" s="71"/>
      <c r="AJ2230" s="71"/>
      <c r="AK2230" s="71"/>
    </row>
    <row r="2231" spans="1:37" ht="13.5" thickTop="1" x14ac:dyDescent="0.3"/>
  </sheetData>
  <sheetProtection selectLockedCells="1" selectUnlockedCells="1"/>
  <mergeCells count="1944">
    <mergeCell ref="A2219:AC2219"/>
    <mergeCell ref="A2220:AC2220"/>
    <mergeCell ref="A2221:AC2221"/>
    <mergeCell ref="A2222:AC2222"/>
    <mergeCell ref="A2223:AD2223"/>
    <mergeCell ref="A2224:AD2224"/>
    <mergeCell ref="A2212:AC2212"/>
    <mergeCell ref="A2213:AC2213"/>
    <mergeCell ref="A2214:AD2214"/>
    <mergeCell ref="A2215:AD2215"/>
    <mergeCell ref="A2217:AC2217"/>
    <mergeCell ref="A2218:AC2218"/>
    <mergeCell ref="A2202:AD2202"/>
    <mergeCell ref="A2203:AD2203"/>
    <mergeCell ref="A2206:AC2206"/>
    <mergeCell ref="A2209:AC2209"/>
    <mergeCell ref="A2210:AC2210"/>
    <mergeCell ref="A2211:AC2211"/>
    <mergeCell ref="A2196:AC2196"/>
    <mergeCell ref="A2197:AC2197"/>
    <mergeCell ref="A2198:AC2198"/>
    <mergeCell ref="A2199:AC2199"/>
    <mergeCell ref="A2200:AC2200"/>
    <mergeCell ref="A2201:AC2201"/>
    <mergeCell ref="A2189:AC2189"/>
    <mergeCell ref="A2190:AC2190"/>
    <mergeCell ref="A2191:AC2191"/>
    <mergeCell ref="A2192:AC2192"/>
    <mergeCell ref="A2193:AD2193"/>
    <mergeCell ref="A2194:AD2194"/>
    <mergeCell ref="A2183:AC2183"/>
    <mergeCell ref="A2184:AC2184"/>
    <mergeCell ref="A2185:AC2185"/>
    <mergeCell ref="A2186:AC2186"/>
    <mergeCell ref="A2187:AC2187"/>
    <mergeCell ref="A2188:AC2188"/>
    <mergeCell ref="A2177:AC2177"/>
    <mergeCell ref="A2178:AC2178"/>
    <mergeCell ref="A2179:AC2179"/>
    <mergeCell ref="A2180:AC2180"/>
    <mergeCell ref="A2181:AC2181"/>
    <mergeCell ref="A2182:AC2182"/>
    <mergeCell ref="A2167:AC2167"/>
    <mergeCell ref="A2168:AC2168"/>
    <mergeCell ref="A2169:AD2169"/>
    <mergeCell ref="A2170:AD2170"/>
    <mergeCell ref="A2173:AC2173"/>
    <mergeCell ref="A2176:AC2176"/>
    <mergeCell ref="A2160:AD2160"/>
    <mergeCell ref="A2161:AD2161"/>
    <mergeCell ref="A2163:AC2163"/>
    <mergeCell ref="A2164:AC2164"/>
    <mergeCell ref="A2165:AC2165"/>
    <mergeCell ref="A2166:AC2166"/>
    <mergeCell ref="A2154:AC2154"/>
    <mergeCell ref="A2155:AC2155"/>
    <mergeCell ref="A2156:AC2156"/>
    <mergeCell ref="A2157:AC2157"/>
    <mergeCell ref="A2158:AC2158"/>
    <mergeCell ref="A2159:AC2159"/>
    <mergeCell ref="A2148:AC2148"/>
    <mergeCell ref="A2149:AC2149"/>
    <mergeCell ref="A2150:AC2150"/>
    <mergeCell ref="A2151:AC2151"/>
    <mergeCell ref="A2152:AC2152"/>
    <mergeCell ref="A2153:AC2153"/>
    <mergeCell ref="A2138:AD2138"/>
    <mergeCell ref="A2139:AD2139"/>
    <mergeCell ref="A2142:AC2142"/>
    <mergeCell ref="A2145:AC2145"/>
    <mergeCell ref="A2146:AC2146"/>
    <mergeCell ref="A2147:AC2147"/>
    <mergeCell ref="A2132:AC2132"/>
    <mergeCell ref="A2133:AC2133"/>
    <mergeCell ref="A2134:AC2134"/>
    <mergeCell ref="A2135:AC2135"/>
    <mergeCell ref="A2136:AC2136"/>
    <mergeCell ref="A2137:AC2137"/>
    <mergeCell ref="A2125:AC2125"/>
    <mergeCell ref="A2126:AC2126"/>
    <mergeCell ref="A2127:AC2127"/>
    <mergeCell ref="A2128:AC2128"/>
    <mergeCell ref="A2129:AD2129"/>
    <mergeCell ref="A2130:AD2130"/>
    <mergeCell ref="A2119:AC2119"/>
    <mergeCell ref="A2120:AC2120"/>
    <mergeCell ref="A2121:AC2121"/>
    <mergeCell ref="A2122:AC2122"/>
    <mergeCell ref="A2123:AC2123"/>
    <mergeCell ref="A2124:AC2124"/>
    <mergeCell ref="A2113:AC2113"/>
    <mergeCell ref="A2114:AC2114"/>
    <mergeCell ref="A2115:AC2115"/>
    <mergeCell ref="A2116:AC2116"/>
    <mergeCell ref="A2117:AC2117"/>
    <mergeCell ref="A2118:AC2118"/>
    <mergeCell ref="A2103:AC2103"/>
    <mergeCell ref="A2104:AC2104"/>
    <mergeCell ref="A2105:AC2105"/>
    <mergeCell ref="A2106:AD2106"/>
    <mergeCell ref="A2107:AD2107"/>
    <mergeCell ref="A2110:AC2110"/>
    <mergeCell ref="A2096:AC2096"/>
    <mergeCell ref="A2097:AD2097"/>
    <mergeCell ref="A2098:AD2098"/>
    <mergeCell ref="A2100:AC2100"/>
    <mergeCell ref="A2101:AC2101"/>
    <mergeCell ref="A2102:AC2102"/>
    <mergeCell ref="A2090:AC2090"/>
    <mergeCell ref="A2091:AC2091"/>
    <mergeCell ref="A2092:AC2092"/>
    <mergeCell ref="A2093:AC2093"/>
    <mergeCell ref="A2094:AC2094"/>
    <mergeCell ref="A2095:AC2095"/>
    <mergeCell ref="A2084:AC2084"/>
    <mergeCell ref="A2085:AC2085"/>
    <mergeCell ref="A2086:AC2086"/>
    <mergeCell ref="A2087:AC2087"/>
    <mergeCell ref="A2088:AC2088"/>
    <mergeCell ref="A2089:AC2089"/>
    <mergeCell ref="A2078:AC2078"/>
    <mergeCell ref="A2079:AC2079"/>
    <mergeCell ref="A2080:AC2080"/>
    <mergeCell ref="A2081:AC2081"/>
    <mergeCell ref="A2082:AC2082"/>
    <mergeCell ref="A2083:AC2083"/>
    <mergeCell ref="A2068:AC2068"/>
    <mergeCell ref="A2069:AC2069"/>
    <mergeCell ref="A2070:AD2070"/>
    <mergeCell ref="A2071:AD2071"/>
    <mergeCell ref="A2074:AC2074"/>
    <mergeCell ref="A2077:AC2077"/>
    <mergeCell ref="A2061:AD2061"/>
    <mergeCell ref="A2062:AD2062"/>
    <mergeCell ref="A2064:AC2064"/>
    <mergeCell ref="A2065:AC2065"/>
    <mergeCell ref="A2066:AC2066"/>
    <mergeCell ref="A2067:AC2067"/>
    <mergeCell ref="A2055:AC2055"/>
    <mergeCell ref="A2056:AC2056"/>
    <mergeCell ref="A2057:AC2057"/>
    <mergeCell ref="A2058:AC2058"/>
    <mergeCell ref="A2059:AC2059"/>
    <mergeCell ref="A2060:AC2060"/>
    <mergeCell ref="A2049:AC2049"/>
    <mergeCell ref="A2050:AC2050"/>
    <mergeCell ref="A2051:AC2051"/>
    <mergeCell ref="A2052:AC2052"/>
    <mergeCell ref="A2053:AC2053"/>
    <mergeCell ref="A2054:AC2054"/>
    <mergeCell ref="A2041:AC2041"/>
    <mergeCell ref="A2044:AC2044"/>
    <mergeCell ref="A2045:AC2045"/>
    <mergeCell ref="A2046:AC2046"/>
    <mergeCell ref="A2047:AC2047"/>
    <mergeCell ref="A2048:AC2048"/>
    <mergeCell ref="A2033:AC2033"/>
    <mergeCell ref="A2034:AC2034"/>
    <mergeCell ref="A2035:AC2035"/>
    <mergeCell ref="A2036:AC2036"/>
    <mergeCell ref="A2037:AD2037"/>
    <mergeCell ref="A2038:AD2038"/>
    <mergeCell ref="A2026:AC2026"/>
    <mergeCell ref="A2027:AC2027"/>
    <mergeCell ref="A2028:AD2028"/>
    <mergeCell ref="A2029:AD2029"/>
    <mergeCell ref="A2031:AC2031"/>
    <mergeCell ref="A2032:AC2032"/>
    <mergeCell ref="A2020:AC2020"/>
    <mergeCell ref="A2021:AC2021"/>
    <mergeCell ref="A2022:AC2022"/>
    <mergeCell ref="A2023:AC2023"/>
    <mergeCell ref="A2024:AC2024"/>
    <mergeCell ref="A2025:AC2025"/>
    <mergeCell ref="A2010:AC2010"/>
    <mergeCell ref="A2011:AC2011"/>
    <mergeCell ref="A2012:AC2012"/>
    <mergeCell ref="A2013:AD2013"/>
    <mergeCell ref="A2014:AD2014"/>
    <mergeCell ref="A2017:AC2017"/>
    <mergeCell ref="A2003:AC2003"/>
    <mergeCell ref="A2004:AD2004"/>
    <mergeCell ref="A2005:AD2005"/>
    <mergeCell ref="A2007:AC2007"/>
    <mergeCell ref="A2008:AC2008"/>
    <mergeCell ref="A2009:AC2009"/>
    <mergeCell ref="A1997:AC1997"/>
    <mergeCell ref="A1998:AC1998"/>
    <mergeCell ref="A1999:AC1999"/>
    <mergeCell ref="A2000:AC2000"/>
    <mergeCell ref="A2001:AC2001"/>
    <mergeCell ref="A2002:AC2002"/>
    <mergeCell ref="A1991:AC1991"/>
    <mergeCell ref="A1992:AC1992"/>
    <mergeCell ref="A1993:AC1993"/>
    <mergeCell ref="A1994:AC1994"/>
    <mergeCell ref="A1995:AC1995"/>
    <mergeCell ref="A1996:AC1996"/>
    <mergeCell ref="A1985:AC1985"/>
    <mergeCell ref="A1986:AC1986"/>
    <mergeCell ref="A1987:AC1987"/>
    <mergeCell ref="A1988:AC1988"/>
    <mergeCell ref="A1989:AC1989"/>
    <mergeCell ref="A1990:AC1990"/>
    <mergeCell ref="A1977:AC1977"/>
    <mergeCell ref="A1980:AC1980"/>
    <mergeCell ref="A1981:AC1981"/>
    <mergeCell ref="A1982:AC1982"/>
    <mergeCell ref="A1983:AC1983"/>
    <mergeCell ref="A1984:AC1984"/>
    <mergeCell ref="A1969:AC1969"/>
    <mergeCell ref="A1970:AC1970"/>
    <mergeCell ref="A1971:AC1971"/>
    <mergeCell ref="A1972:AC1972"/>
    <mergeCell ref="A1973:AD1973"/>
    <mergeCell ref="A1974:AD1974"/>
    <mergeCell ref="A1962:AC1962"/>
    <mergeCell ref="A1963:AC1963"/>
    <mergeCell ref="A1964:AD1964"/>
    <mergeCell ref="A1965:AD1965"/>
    <mergeCell ref="A1967:AC1967"/>
    <mergeCell ref="A1968:AC1968"/>
    <mergeCell ref="A1956:AC1956"/>
    <mergeCell ref="A1957:AC1957"/>
    <mergeCell ref="A1958:AC1958"/>
    <mergeCell ref="A1959:AC1959"/>
    <mergeCell ref="A1960:AC1960"/>
    <mergeCell ref="A1961:AC1961"/>
    <mergeCell ref="A1950:AC1950"/>
    <mergeCell ref="A1951:AC1951"/>
    <mergeCell ref="A1952:AC1952"/>
    <mergeCell ref="A1953:AC1953"/>
    <mergeCell ref="A1954:AC1954"/>
    <mergeCell ref="A1955:AC1955"/>
    <mergeCell ref="A1940:AD1940"/>
    <mergeCell ref="A1943:AC1943"/>
    <mergeCell ref="A1946:AC1946"/>
    <mergeCell ref="A1947:AC1947"/>
    <mergeCell ref="A1948:AC1948"/>
    <mergeCell ref="A1949:AC1949"/>
    <mergeCell ref="A1934:AC1934"/>
    <mergeCell ref="A1935:AC1935"/>
    <mergeCell ref="A1936:AC1936"/>
    <mergeCell ref="A1937:AC1937"/>
    <mergeCell ref="A1938:AC1938"/>
    <mergeCell ref="A1939:AD1939"/>
    <mergeCell ref="A1927:AC1927"/>
    <mergeCell ref="A1928:AC1928"/>
    <mergeCell ref="A1929:AC1929"/>
    <mergeCell ref="A1930:AD1930"/>
    <mergeCell ref="A1931:AD1931"/>
    <mergeCell ref="A1933:AC1933"/>
    <mergeCell ref="A1921:AC1921"/>
    <mergeCell ref="A1922:AC1922"/>
    <mergeCell ref="A1923:AC1923"/>
    <mergeCell ref="A1924:AC1924"/>
    <mergeCell ref="A1925:AC1925"/>
    <mergeCell ref="A1926:AC1926"/>
    <mergeCell ref="A1911:AD1911"/>
    <mergeCell ref="A1912:AD1912"/>
    <mergeCell ref="A1915:AC1915"/>
    <mergeCell ref="A1918:AC1918"/>
    <mergeCell ref="A1919:AC1919"/>
    <mergeCell ref="A1920:AC1920"/>
    <mergeCell ref="A1905:AC1905"/>
    <mergeCell ref="A1906:AC1906"/>
    <mergeCell ref="A1907:AC1907"/>
    <mergeCell ref="A1908:AC1908"/>
    <mergeCell ref="A1909:AC1909"/>
    <mergeCell ref="A1910:AC1910"/>
    <mergeCell ref="A1898:AC1898"/>
    <mergeCell ref="A1899:AC1899"/>
    <mergeCell ref="A1900:AC1900"/>
    <mergeCell ref="A1901:AC1901"/>
    <mergeCell ref="A1902:AD1902"/>
    <mergeCell ref="A1903:AD1903"/>
    <mergeCell ref="A1892:AC1892"/>
    <mergeCell ref="A1893:AC1893"/>
    <mergeCell ref="A1894:AC1894"/>
    <mergeCell ref="A1895:AC1895"/>
    <mergeCell ref="A1896:AC1896"/>
    <mergeCell ref="A1897:AC1897"/>
    <mergeCell ref="A1886:AC1886"/>
    <mergeCell ref="A1887:AC1887"/>
    <mergeCell ref="A1888:AC1888"/>
    <mergeCell ref="A1889:AC1889"/>
    <mergeCell ref="A1890:AC1890"/>
    <mergeCell ref="A1891:AC1891"/>
    <mergeCell ref="A1876:AC1876"/>
    <mergeCell ref="A1877:AC1877"/>
    <mergeCell ref="A1878:AD1878"/>
    <mergeCell ref="A1879:AD1879"/>
    <mergeCell ref="A1882:AC1882"/>
    <mergeCell ref="A1885:AC1885"/>
    <mergeCell ref="A1869:AD1869"/>
    <mergeCell ref="A1870:AD1870"/>
    <mergeCell ref="A1872:AC1872"/>
    <mergeCell ref="A1873:AC1873"/>
    <mergeCell ref="A1874:AC1874"/>
    <mergeCell ref="A1875:AC1875"/>
    <mergeCell ref="A1863:AC1863"/>
    <mergeCell ref="A1864:AC1864"/>
    <mergeCell ref="A1865:AC1865"/>
    <mergeCell ref="A1866:AC1866"/>
    <mergeCell ref="A1867:AC1867"/>
    <mergeCell ref="A1868:AC1868"/>
    <mergeCell ref="A1857:AC1857"/>
    <mergeCell ref="A1858:AC1858"/>
    <mergeCell ref="A1859:AC1859"/>
    <mergeCell ref="A1860:AC1860"/>
    <mergeCell ref="A1861:AC1861"/>
    <mergeCell ref="A1862:AC1862"/>
    <mergeCell ref="A1847:AC1847"/>
    <mergeCell ref="A1848:AC1848"/>
    <mergeCell ref="A1849:AC1849"/>
    <mergeCell ref="A1850:AD1850"/>
    <mergeCell ref="A1851:AD1851"/>
    <mergeCell ref="A1854:AC1854"/>
    <mergeCell ref="A1840:AC1840"/>
    <mergeCell ref="A1841:AD1841"/>
    <mergeCell ref="A1842:AD1842"/>
    <mergeCell ref="A1844:AC1844"/>
    <mergeCell ref="A1845:AC1845"/>
    <mergeCell ref="A1846:AC1846"/>
    <mergeCell ref="A1834:AC1834"/>
    <mergeCell ref="A1835:AC1835"/>
    <mergeCell ref="A1836:AC1836"/>
    <mergeCell ref="A1837:AC1837"/>
    <mergeCell ref="A1838:AC1838"/>
    <mergeCell ref="A1839:AC1839"/>
    <mergeCell ref="A1828:AC1828"/>
    <mergeCell ref="A1829:AC1829"/>
    <mergeCell ref="A1830:AC1830"/>
    <mergeCell ref="A1831:AC1831"/>
    <mergeCell ref="A1832:AC1832"/>
    <mergeCell ref="A1833:AC1833"/>
    <mergeCell ref="A1822:AC1822"/>
    <mergeCell ref="A1823:AC1823"/>
    <mergeCell ref="A1824:AC1824"/>
    <mergeCell ref="A1825:AC1825"/>
    <mergeCell ref="A1826:AC1826"/>
    <mergeCell ref="A1827:AC1827"/>
    <mergeCell ref="A1816:AC1816"/>
    <mergeCell ref="A1817:AC1817"/>
    <mergeCell ref="A1818:AC1818"/>
    <mergeCell ref="A1819:AC1819"/>
    <mergeCell ref="A1820:AC1820"/>
    <mergeCell ref="A1821:AC1821"/>
    <mergeCell ref="A1810:AC1810"/>
    <mergeCell ref="A1811:AC1811"/>
    <mergeCell ref="A1812:AC1812"/>
    <mergeCell ref="A1813:AC1813"/>
    <mergeCell ref="A1814:AC1814"/>
    <mergeCell ref="A1815:AC1815"/>
    <mergeCell ref="A1804:AC1804"/>
    <mergeCell ref="A1805:AC1805"/>
    <mergeCell ref="A1806:AC1806"/>
    <mergeCell ref="A1807:AC1807"/>
    <mergeCell ref="A1808:AC1808"/>
    <mergeCell ref="A1809:AC1809"/>
    <mergeCell ref="A1794:AD1794"/>
    <mergeCell ref="A1795:AD1795"/>
    <mergeCell ref="A1798:AC1798"/>
    <mergeCell ref="A1801:AC1801"/>
    <mergeCell ref="A1802:AC1802"/>
    <mergeCell ref="A1803:AC1803"/>
    <mergeCell ref="A1788:AC1788"/>
    <mergeCell ref="A1789:AC1789"/>
    <mergeCell ref="A1790:AC1790"/>
    <mergeCell ref="A1791:AC1791"/>
    <mergeCell ref="A1792:AC1792"/>
    <mergeCell ref="A1793:AC1793"/>
    <mergeCell ref="A1781:AC1781"/>
    <mergeCell ref="A1782:AC1782"/>
    <mergeCell ref="A1783:AC1783"/>
    <mergeCell ref="A1784:AC1784"/>
    <mergeCell ref="A1785:AD1785"/>
    <mergeCell ref="A1786:AD1786"/>
    <mergeCell ref="A1773:AC1773"/>
    <mergeCell ref="A1776:AC1776"/>
    <mergeCell ref="A1777:AC1777"/>
    <mergeCell ref="A1778:AC1778"/>
    <mergeCell ref="A1779:AC1779"/>
    <mergeCell ref="A1780:AC1780"/>
    <mergeCell ref="A1765:AC1765"/>
    <mergeCell ref="A1766:AC1766"/>
    <mergeCell ref="A1767:AC1767"/>
    <mergeCell ref="A1768:AC1768"/>
    <mergeCell ref="A1769:AD1769"/>
    <mergeCell ref="A1770:AD1770"/>
    <mergeCell ref="A1758:AC1758"/>
    <mergeCell ref="A1759:AC1759"/>
    <mergeCell ref="A1760:AD1760"/>
    <mergeCell ref="A1761:AD1761"/>
    <mergeCell ref="A1763:AC1763"/>
    <mergeCell ref="A1764:AC1764"/>
    <mergeCell ref="A1752:AC1752"/>
    <mergeCell ref="A1753:AC1753"/>
    <mergeCell ref="A1754:AC1754"/>
    <mergeCell ref="A1755:AC1755"/>
    <mergeCell ref="A1756:AC1756"/>
    <mergeCell ref="A1757:AC1757"/>
    <mergeCell ref="A1746:AC1746"/>
    <mergeCell ref="A1747:AC1747"/>
    <mergeCell ref="A1748:AC1748"/>
    <mergeCell ref="A1749:AC1749"/>
    <mergeCell ref="A1750:AC1750"/>
    <mergeCell ref="A1751:AC1751"/>
    <mergeCell ref="A1740:AC1740"/>
    <mergeCell ref="A1741:AC1741"/>
    <mergeCell ref="A1742:AC1742"/>
    <mergeCell ref="A1743:AC1743"/>
    <mergeCell ref="A1744:AC1744"/>
    <mergeCell ref="A1745:AC1745"/>
    <mergeCell ref="A1734:AC1734"/>
    <mergeCell ref="A1735:AC1735"/>
    <mergeCell ref="A1736:AC1736"/>
    <mergeCell ref="A1737:AC1737"/>
    <mergeCell ref="A1738:AC1738"/>
    <mergeCell ref="A1739:AC1739"/>
    <mergeCell ref="A1728:AC1728"/>
    <mergeCell ref="A1729:AC1729"/>
    <mergeCell ref="A1730:AC1730"/>
    <mergeCell ref="A1731:AC1731"/>
    <mergeCell ref="A1732:AC1732"/>
    <mergeCell ref="A1733:AC1733"/>
    <mergeCell ref="A1722:AC1722"/>
    <mergeCell ref="A1723:AC1723"/>
    <mergeCell ref="A1724:AC1724"/>
    <mergeCell ref="A1725:AC1725"/>
    <mergeCell ref="A1726:AC1726"/>
    <mergeCell ref="A1727:AC1727"/>
    <mergeCell ref="A1716:AC1716"/>
    <mergeCell ref="A1717:AC1717"/>
    <mergeCell ref="A1718:AC1718"/>
    <mergeCell ref="A1719:AC1719"/>
    <mergeCell ref="A1720:AC1720"/>
    <mergeCell ref="A1721:AC1721"/>
    <mergeCell ref="A1710:AC1710"/>
    <mergeCell ref="A1711:AC1711"/>
    <mergeCell ref="A1712:AC1712"/>
    <mergeCell ref="A1713:AC1713"/>
    <mergeCell ref="A1714:AC1714"/>
    <mergeCell ref="A1715:AC1715"/>
    <mergeCell ref="A1700:AC1700"/>
    <mergeCell ref="A1701:AC1701"/>
    <mergeCell ref="A1702:AC1702"/>
    <mergeCell ref="A1703:AD1703"/>
    <mergeCell ref="A1704:AD1704"/>
    <mergeCell ref="A1707:AC1707"/>
    <mergeCell ref="A1693:AC1693"/>
    <mergeCell ref="A1694:AD1694"/>
    <mergeCell ref="A1695:AD1695"/>
    <mergeCell ref="A1697:AC1697"/>
    <mergeCell ref="A1698:AC1698"/>
    <mergeCell ref="A1699:AC1699"/>
    <mergeCell ref="A1687:AC1687"/>
    <mergeCell ref="A1688:AC1688"/>
    <mergeCell ref="A1689:AC1689"/>
    <mergeCell ref="A1690:AC1690"/>
    <mergeCell ref="A1691:AC1691"/>
    <mergeCell ref="A1692:AC1692"/>
    <mergeCell ref="A1681:AC1681"/>
    <mergeCell ref="A1682:AC1682"/>
    <mergeCell ref="A1683:AC1683"/>
    <mergeCell ref="A1684:AC1684"/>
    <mergeCell ref="A1685:AC1685"/>
    <mergeCell ref="A1686:AC1686"/>
    <mergeCell ref="A1675:AC1675"/>
    <mergeCell ref="A1676:AC1676"/>
    <mergeCell ref="A1677:AC1677"/>
    <mergeCell ref="A1678:AC1678"/>
    <mergeCell ref="A1679:AC1679"/>
    <mergeCell ref="A1680:AC1680"/>
    <mergeCell ref="A1669:AC1669"/>
    <mergeCell ref="A1670:AC1670"/>
    <mergeCell ref="A1671:AC1671"/>
    <mergeCell ref="A1672:AC1672"/>
    <mergeCell ref="A1673:AC1673"/>
    <mergeCell ref="A1674:AC1674"/>
    <mergeCell ref="A1659:AC1659"/>
    <mergeCell ref="A1660:AD1660"/>
    <mergeCell ref="A1661:AD1661"/>
    <mergeCell ref="A1664:AC1664"/>
    <mergeCell ref="A1667:AC1667"/>
    <mergeCell ref="A1668:AC1668"/>
    <mergeCell ref="A1652:AD1652"/>
    <mergeCell ref="A1654:AC1654"/>
    <mergeCell ref="A1655:AC1655"/>
    <mergeCell ref="A1656:AC1656"/>
    <mergeCell ref="A1657:AC1657"/>
    <mergeCell ref="A1658:AC1658"/>
    <mergeCell ref="A1646:AC1646"/>
    <mergeCell ref="A1647:AC1647"/>
    <mergeCell ref="A1648:AC1648"/>
    <mergeCell ref="A1649:AC1649"/>
    <mergeCell ref="A1650:AC1650"/>
    <mergeCell ref="A1651:AD1651"/>
    <mergeCell ref="A1640:AC1640"/>
    <mergeCell ref="A1641:AC1641"/>
    <mergeCell ref="A1642:AC1642"/>
    <mergeCell ref="A1643:AC1643"/>
    <mergeCell ref="A1644:AC1644"/>
    <mergeCell ref="A1645:AC1645"/>
    <mergeCell ref="A1630:AC1630"/>
    <mergeCell ref="A1631:AC1631"/>
    <mergeCell ref="A1632:AC1632"/>
    <mergeCell ref="A1633:AD1633"/>
    <mergeCell ref="A1634:AD1634"/>
    <mergeCell ref="A1637:AC1637"/>
    <mergeCell ref="A1623:AC1623"/>
    <mergeCell ref="A1624:AD1624"/>
    <mergeCell ref="A1625:AD1625"/>
    <mergeCell ref="A1627:AC1627"/>
    <mergeCell ref="A1628:AC1628"/>
    <mergeCell ref="A1629:AC1629"/>
    <mergeCell ref="A1617:AC1617"/>
    <mergeCell ref="A1618:AC1618"/>
    <mergeCell ref="A1619:AC1619"/>
    <mergeCell ref="A1620:AC1620"/>
    <mergeCell ref="A1621:AC1621"/>
    <mergeCell ref="A1622:AC1622"/>
    <mergeCell ref="A1611:AC1611"/>
    <mergeCell ref="A1612:AC1612"/>
    <mergeCell ref="A1613:AC1613"/>
    <mergeCell ref="A1614:AC1614"/>
    <mergeCell ref="A1615:AC1615"/>
    <mergeCell ref="A1616:AC1616"/>
    <mergeCell ref="A1601:AC1601"/>
    <mergeCell ref="A1602:AC1602"/>
    <mergeCell ref="A1603:AC1603"/>
    <mergeCell ref="A1604:AD1604"/>
    <mergeCell ref="A1605:AD1605"/>
    <mergeCell ref="A1608:AC1608"/>
    <mergeCell ref="A1594:AC1594"/>
    <mergeCell ref="A1595:AD1595"/>
    <mergeCell ref="A1596:AD1596"/>
    <mergeCell ref="A1598:AC1598"/>
    <mergeCell ref="A1599:AC1599"/>
    <mergeCell ref="A1600:AC1600"/>
    <mergeCell ref="A1588:AC1588"/>
    <mergeCell ref="A1589:AC1589"/>
    <mergeCell ref="A1590:AC1590"/>
    <mergeCell ref="A1591:AC1591"/>
    <mergeCell ref="A1592:AC1592"/>
    <mergeCell ref="A1593:AC1593"/>
    <mergeCell ref="A1582:AC1582"/>
    <mergeCell ref="A1583:AC1583"/>
    <mergeCell ref="A1584:AC1584"/>
    <mergeCell ref="A1585:AC1585"/>
    <mergeCell ref="A1586:AC1586"/>
    <mergeCell ref="A1587:AC1587"/>
    <mergeCell ref="A1576:AC1576"/>
    <mergeCell ref="A1577:AC1577"/>
    <mergeCell ref="A1578:AC1578"/>
    <mergeCell ref="A1579:AC1579"/>
    <mergeCell ref="A1580:AC1580"/>
    <mergeCell ref="A1581:AC1581"/>
    <mergeCell ref="A1570:AC1570"/>
    <mergeCell ref="A1571:AC1571"/>
    <mergeCell ref="A1572:AC1572"/>
    <mergeCell ref="A1573:AC1573"/>
    <mergeCell ref="A1574:AC1574"/>
    <mergeCell ref="A1575:AC1575"/>
    <mergeCell ref="A1564:AC1564"/>
    <mergeCell ref="A1565:AC1565"/>
    <mergeCell ref="A1566:AC1566"/>
    <mergeCell ref="A1567:AC1567"/>
    <mergeCell ref="A1568:AC1568"/>
    <mergeCell ref="A1569:AC1569"/>
    <mergeCell ref="A1558:AC1558"/>
    <mergeCell ref="A1559:AC1559"/>
    <mergeCell ref="A1560:AC1560"/>
    <mergeCell ref="A1561:AC1561"/>
    <mergeCell ref="A1562:AC1562"/>
    <mergeCell ref="A1563:AC1563"/>
    <mergeCell ref="A1552:AC1552"/>
    <mergeCell ref="A1553:AC1553"/>
    <mergeCell ref="A1554:AC1554"/>
    <mergeCell ref="A1555:AC1555"/>
    <mergeCell ref="A1556:AC1556"/>
    <mergeCell ref="A1557:AC1557"/>
    <mergeCell ref="A1546:AC1546"/>
    <mergeCell ref="A1547:AC1547"/>
    <mergeCell ref="A1548:AC1548"/>
    <mergeCell ref="A1549:AC1549"/>
    <mergeCell ref="A1550:AC1550"/>
    <mergeCell ref="A1551:AC1551"/>
    <mergeCell ref="A1540:AC1540"/>
    <mergeCell ref="A1541:AC1541"/>
    <mergeCell ref="A1542:AC1542"/>
    <mergeCell ref="A1543:AC1543"/>
    <mergeCell ref="A1544:AC1544"/>
    <mergeCell ref="A1545:AC1545"/>
    <mergeCell ref="A1534:AC1534"/>
    <mergeCell ref="A1535:AC1535"/>
    <mergeCell ref="A1536:AC1536"/>
    <mergeCell ref="A1537:AC1537"/>
    <mergeCell ref="A1538:AC1538"/>
    <mergeCell ref="A1539:AC1539"/>
    <mergeCell ref="A1524:AD1524"/>
    <mergeCell ref="A1525:AD1525"/>
    <mergeCell ref="A1528:AC1528"/>
    <mergeCell ref="A1531:AC1531"/>
    <mergeCell ref="A1532:AC1532"/>
    <mergeCell ref="A1533:AC1533"/>
    <mergeCell ref="A1518:AC1518"/>
    <mergeCell ref="A1519:AC1519"/>
    <mergeCell ref="A1520:AC1520"/>
    <mergeCell ref="A1521:AC1521"/>
    <mergeCell ref="A1522:AC1522"/>
    <mergeCell ref="A1523:AC1523"/>
    <mergeCell ref="A1511:AC1511"/>
    <mergeCell ref="A1512:AC1512"/>
    <mergeCell ref="A1513:AC1513"/>
    <mergeCell ref="A1514:AC1514"/>
    <mergeCell ref="A1515:AD1515"/>
    <mergeCell ref="A1516:AD1516"/>
    <mergeCell ref="A1505:AC1505"/>
    <mergeCell ref="A1506:AC1506"/>
    <mergeCell ref="A1507:AC1507"/>
    <mergeCell ref="A1508:AC1508"/>
    <mergeCell ref="A1509:AC1509"/>
    <mergeCell ref="A1510:AC1510"/>
    <mergeCell ref="A1499:AC1499"/>
    <mergeCell ref="A1500:AC1500"/>
    <mergeCell ref="A1501:AC1501"/>
    <mergeCell ref="A1502:AC1502"/>
    <mergeCell ref="A1503:AC1503"/>
    <mergeCell ref="A1504:AC1504"/>
    <mergeCell ref="A1493:AC1493"/>
    <mergeCell ref="A1494:AC1494"/>
    <mergeCell ref="A1495:AC1495"/>
    <mergeCell ref="A1496:AC1496"/>
    <mergeCell ref="A1497:AC1497"/>
    <mergeCell ref="A1498:AC1498"/>
    <mergeCell ref="A1487:AC1487"/>
    <mergeCell ref="A1488:AC1488"/>
    <mergeCell ref="A1489:AC1489"/>
    <mergeCell ref="A1490:AC1490"/>
    <mergeCell ref="A1491:AC1491"/>
    <mergeCell ref="A1492:AC1492"/>
    <mergeCell ref="A1481:AC1481"/>
    <mergeCell ref="A1482:AC1482"/>
    <mergeCell ref="A1483:AC1483"/>
    <mergeCell ref="A1484:AC1484"/>
    <mergeCell ref="A1485:AC1485"/>
    <mergeCell ref="A1486:AC1486"/>
    <mergeCell ref="A1475:AC1475"/>
    <mergeCell ref="A1476:AC1476"/>
    <mergeCell ref="A1477:AC1477"/>
    <mergeCell ref="A1478:AC1478"/>
    <mergeCell ref="A1479:AC1479"/>
    <mergeCell ref="A1480:AC1480"/>
    <mergeCell ref="A1469:AC1469"/>
    <mergeCell ref="A1470:AC1470"/>
    <mergeCell ref="A1471:AC1471"/>
    <mergeCell ref="A1472:AC1472"/>
    <mergeCell ref="A1473:AC1473"/>
    <mergeCell ref="A1474:AC1474"/>
    <mergeCell ref="A1463:AC1463"/>
    <mergeCell ref="A1464:AC1464"/>
    <mergeCell ref="A1465:AC1465"/>
    <mergeCell ref="A1466:AC1466"/>
    <mergeCell ref="A1467:AC1467"/>
    <mergeCell ref="A1468:AC1468"/>
    <mergeCell ref="A1457:AC1457"/>
    <mergeCell ref="A1458:AC1458"/>
    <mergeCell ref="A1459:AC1459"/>
    <mergeCell ref="A1460:AC1460"/>
    <mergeCell ref="A1461:AC1461"/>
    <mergeCell ref="A1462:AC1462"/>
    <mergeCell ref="A1447:AC1447"/>
    <mergeCell ref="A1448:AD1448"/>
    <mergeCell ref="A1449:AD1449"/>
    <mergeCell ref="A1452:AC1452"/>
    <mergeCell ref="A1455:AC1455"/>
    <mergeCell ref="A1456:AC1456"/>
    <mergeCell ref="A1440:AD1440"/>
    <mergeCell ref="A1442:AC1442"/>
    <mergeCell ref="A1443:AC1443"/>
    <mergeCell ref="A1444:AC1444"/>
    <mergeCell ref="A1445:AC1445"/>
    <mergeCell ref="A1446:AC1446"/>
    <mergeCell ref="A1434:AC1434"/>
    <mergeCell ref="A1435:AC1435"/>
    <mergeCell ref="A1436:AC1436"/>
    <mergeCell ref="A1437:AC1437"/>
    <mergeCell ref="A1438:AC1438"/>
    <mergeCell ref="A1439:AD1439"/>
    <mergeCell ref="A1428:AC1428"/>
    <mergeCell ref="A1429:AC1429"/>
    <mergeCell ref="A1430:AC1430"/>
    <mergeCell ref="A1431:AC1431"/>
    <mergeCell ref="A1432:AC1432"/>
    <mergeCell ref="A1433:AC1433"/>
    <mergeCell ref="A1418:AD1418"/>
    <mergeCell ref="A1421:AC1421"/>
    <mergeCell ref="A1424:AC1424"/>
    <mergeCell ref="A1425:AC1425"/>
    <mergeCell ref="A1426:AC1426"/>
    <mergeCell ref="A1427:AC1427"/>
    <mergeCell ref="A1412:AC1412"/>
    <mergeCell ref="A1413:AC1413"/>
    <mergeCell ref="A1414:AC1414"/>
    <mergeCell ref="A1415:AC1415"/>
    <mergeCell ref="A1416:AC1416"/>
    <mergeCell ref="A1417:AD1417"/>
    <mergeCell ref="A1405:AC1405"/>
    <mergeCell ref="A1406:AC1406"/>
    <mergeCell ref="A1407:AC1407"/>
    <mergeCell ref="A1408:AD1408"/>
    <mergeCell ref="A1409:AD1409"/>
    <mergeCell ref="A1411:AC1411"/>
    <mergeCell ref="A1399:AC1399"/>
    <mergeCell ref="A1400:AC1400"/>
    <mergeCell ref="A1401:AC1401"/>
    <mergeCell ref="A1402:AC1402"/>
    <mergeCell ref="A1403:AC1403"/>
    <mergeCell ref="A1404:AC1404"/>
    <mergeCell ref="A1393:AC1393"/>
    <mergeCell ref="A1394:AC1394"/>
    <mergeCell ref="A1395:AC1395"/>
    <mergeCell ref="A1396:AC1396"/>
    <mergeCell ref="A1397:AC1397"/>
    <mergeCell ref="A1398:AC1398"/>
    <mergeCell ref="A1387:AC1387"/>
    <mergeCell ref="A1388:AC1388"/>
    <mergeCell ref="A1389:AC1389"/>
    <mergeCell ref="A1390:AC1390"/>
    <mergeCell ref="A1391:AC1391"/>
    <mergeCell ref="A1392:AC1392"/>
    <mergeCell ref="A1377:AC1377"/>
    <mergeCell ref="A1378:AD1378"/>
    <mergeCell ref="A1379:AD1379"/>
    <mergeCell ref="A1382:AC1382"/>
    <mergeCell ref="A1385:AC1385"/>
    <mergeCell ref="A1386:AC1386"/>
    <mergeCell ref="A1370:AD1370"/>
    <mergeCell ref="A1372:AC1372"/>
    <mergeCell ref="A1373:AC1373"/>
    <mergeCell ref="A1374:AC1374"/>
    <mergeCell ref="A1375:AC1375"/>
    <mergeCell ref="A1376:AC1376"/>
    <mergeCell ref="A1364:AC1364"/>
    <mergeCell ref="A1365:AC1365"/>
    <mergeCell ref="A1366:AC1366"/>
    <mergeCell ref="A1367:AC1367"/>
    <mergeCell ref="A1368:AC1368"/>
    <mergeCell ref="A1369:AD1369"/>
    <mergeCell ref="A1358:AC1358"/>
    <mergeCell ref="A1359:AC1359"/>
    <mergeCell ref="A1360:AC1360"/>
    <mergeCell ref="A1361:AC1361"/>
    <mergeCell ref="A1362:AC1362"/>
    <mergeCell ref="A1363:AC1363"/>
    <mergeCell ref="A1352:AC1352"/>
    <mergeCell ref="A1353:AC1353"/>
    <mergeCell ref="A1354:AC1354"/>
    <mergeCell ref="A1355:AC1355"/>
    <mergeCell ref="A1356:AC1356"/>
    <mergeCell ref="A1357:AC1357"/>
    <mergeCell ref="A1342:AD1342"/>
    <mergeCell ref="A1345:AC1345"/>
    <mergeCell ref="A1348:AC1348"/>
    <mergeCell ref="A1349:AC1349"/>
    <mergeCell ref="A1350:AC1350"/>
    <mergeCell ref="A1351:AC1351"/>
    <mergeCell ref="A1336:AC1336"/>
    <mergeCell ref="A1337:AC1337"/>
    <mergeCell ref="A1338:AC1338"/>
    <mergeCell ref="A1339:AC1339"/>
    <mergeCell ref="A1340:AC1340"/>
    <mergeCell ref="A1341:AD1341"/>
    <mergeCell ref="A1329:AC1329"/>
    <mergeCell ref="A1330:AC1330"/>
    <mergeCell ref="A1331:AC1331"/>
    <mergeCell ref="A1332:AD1332"/>
    <mergeCell ref="A1333:AD1333"/>
    <mergeCell ref="A1335:AC1335"/>
    <mergeCell ref="A1323:AC1323"/>
    <mergeCell ref="A1324:AC1324"/>
    <mergeCell ref="A1325:AC1325"/>
    <mergeCell ref="A1326:AC1326"/>
    <mergeCell ref="A1327:AC1327"/>
    <mergeCell ref="A1328:AC1328"/>
    <mergeCell ref="A1313:AC1313"/>
    <mergeCell ref="A1314:AD1314"/>
    <mergeCell ref="A1315:AD1315"/>
    <mergeCell ref="A1318:AC1318"/>
    <mergeCell ref="A1321:AC1321"/>
    <mergeCell ref="A1322:AC1322"/>
    <mergeCell ref="A1306:AD1306"/>
    <mergeCell ref="A1308:AC1308"/>
    <mergeCell ref="A1309:AC1309"/>
    <mergeCell ref="A1310:AC1310"/>
    <mergeCell ref="A1311:AC1311"/>
    <mergeCell ref="A1312:AC1312"/>
    <mergeCell ref="A1300:AC1300"/>
    <mergeCell ref="A1301:AC1301"/>
    <mergeCell ref="A1302:AC1302"/>
    <mergeCell ref="A1303:AC1303"/>
    <mergeCell ref="A1304:AC1304"/>
    <mergeCell ref="A1305:AD1305"/>
    <mergeCell ref="A1290:AD1290"/>
    <mergeCell ref="A1293:AC1293"/>
    <mergeCell ref="A1296:AC1296"/>
    <mergeCell ref="A1297:AC1297"/>
    <mergeCell ref="A1298:AC1298"/>
    <mergeCell ref="A1299:AC1299"/>
    <mergeCell ref="A1284:AC1284"/>
    <mergeCell ref="A1285:AC1285"/>
    <mergeCell ref="A1286:AC1286"/>
    <mergeCell ref="A1287:AC1287"/>
    <mergeCell ref="A1288:AC1288"/>
    <mergeCell ref="A1289:AD1289"/>
    <mergeCell ref="A1277:AC1277"/>
    <mergeCell ref="A1278:AC1278"/>
    <mergeCell ref="A1279:AC1279"/>
    <mergeCell ref="A1280:AD1280"/>
    <mergeCell ref="A1281:AD1281"/>
    <mergeCell ref="A1283:AC1283"/>
    <mergeCell ref="A1271:AC1271"/>
    <mergeCell ref="A1272:AC1272"/>
    <mergeCell ref="A1273:AC1273"/>
    <mergeCell ref="A1274:AC1274"/>
    <mergeCell ref="A1275:AC1275"/>
    <mergeCell ref="A1276:AC1276"/>
    <mergeCell ref="A1265:AC1265"/>
    <mergeCell ref="A1266:AC1266"/>
    <mergeCell ref="A1267:AC1267"/>
    <mergeCell ref="A1268:AC1268"/>
    <mergeCell ref="A1269:AC1269"/>
    <mergeCell ref="A1270:AC1270"/>
    <mergeCell ref="A1259:AC1259"/>
    <mergeCell ref="A1260:AC1260"/>
    <mergeCell ref="A1261:AC1261"/>
    <mergeCell ref="A1262:AC1262"/>
    <mergeCell ref="A1263:AC1263"/>
    <mergeCell ref="A1264:AC1264"/>
    <mergeCell ref="A1253:AC1253"/>
    <mergeCell ref="A1254:AC1254"/>
    <mergeCell ref="A1255:AC1255"/>
    <mergeCell ref="A1256:AC1256"/>
    <mergeCell ref="A1257:AC1257"/>
    <mergeCell ref="A1258:AC1258"/>
    <mergeCell ref="A1247:AC1247"/>
    <mergeCell ref="A1248:AC1248"/>
    <mergeCell ref="A1249:AC1249"/>
    <mergeCell ref="A1250:AC1250"/>
    <mergeCell ref="A1251:AC1251"/>
    <mergeCell ref="A1252:AC1252"/>
    <mergeCell ref="A1241:AC1241"/>
    <mergeCell ref="A1242:AC1242"/>
    <mergeCell ref="A1243:AC1243"/>
    <mergeCell ref="A1244:AC1244"/>
    <mergeCell ref="A1245:AC1245"/>
    <mergeCell ref="A1246:AC1246"/>
    <mergeCell ref="A1235:AC1235"/>
    <mergeCell ref="A1236:AC1236"/>
    <mergeCell ref="A1237:AC1237"/>
    <mergeCell ref="A1238:AC1238"/>
    <mergeCell ref="A1239:AC1239"/>
    <mergeCell ref="A1240:AC1240"/>
    <mergeCell ref="A1229:AC1229"/>
    <mergeCell ref="A1230:AC1230"/>
    <mergeCell ref="A1231:AC1231"/>
    <mergeCell ref="A1232:AC1232"/>
    <mergeCell ref="A1233:AC1233"/>
    <mergeCell ref="A1234:AC1234"/>
    <mergeCell ref="A1223:AC1223"/>
    <mergeCell ref="A1224:AC1224"/>
    <mergeCell ref="A1225:AC1225"/>
    <mergeCell ref="A1226:AC1226"/>
    <mergeCell ref="A1227:AC1227"/>
    <mergeCell ref="A1228:AC1228"/>
    <mergeCell ref="A1217:AC1217"/>
    <mergeCell ref="A1218:AC1218"/>
    <mergeCell ref="A1219:AC1219"/>
    <mergeCell ref="A1220:AC1220"/>
    <mergeCell ref="A1221:AC1221"/>
    <mergeCell ref="A1222:AC1222"/>
    <mergeCell ref="A1211:AC1211"/>
    <mergeCell ref="A1212:AC1212"/>
    <mergeCell ref="A1213:AC1213"/>
    <mergeCell ref="A1214:AC1214"/>
    <mergeCell ref="A1215:AC1215"/>
    <mergeCell ref="A1216:AC1216"/>
    <mergeCell ref="A1205:AC1205"/>
    <mergeCell ref="A1206:AC1206"/>
    <mergeCell ref="A1207:AC1207"/>
    <mergeCell ref="A1208:AC1208"/>
    <mergeCell ref="A1209:AC1209"/>
    <mergeCell ref="A1210:AC1210"/>
    <mergeCell ref="A1199:AC1199"/>
    <mergeCell ref="A1200:AC1200"/>
    <mergeCell ref="A1201:AC1201"/>
    <mergeCell ref="A1202:AC1202"/>
    <mergeCell ref="A1203:AC1203"/>
    <mergeCell ref="A1204:AC1204"/>
    <mergeCell ref="A1193:AC1193"/>
    <mergeCell ref="A1194:AC1194"/>
    <mergeCell ref="A1195:AC1195"/>
    <mergeCell ref="A1196:AC1196"/>
    <mergeCell ref="A1197:AC1197"/>
    <mergeCell ref="A1198:AC1198"/>
    <mergeCell ref="A1187:AC1187"/>
    <mergeCell ref="A1188:AC1188"/>
    <mergeCell ref="A1189:AC1189"/>
    <mergeCell ref="A1190:AC1190"/>
    <mergeCell ref="A1191:AC1191"/>
    <mergeCell ref="A1192:AC1192"/>
    <mergeCell ref="A1181:AC1181"/>
    <mergeCell ref="A1182:AC1182"/>
    <mergeCell ref="A1183:AC1183"/>
    <mergeCell ref="A1184:AC1184"/>
    <mergeCell ref="A1185:AC1185"/>
    <mergeCell ref="A1186:AC1186"/>
    <mergeCell ref="A1175:AC1175"/>
    <mergeCell ref="A1176:AC1176"/>
    <mergeCell ref="A1177:AC1177"/>
    <mergeCell ref="A1178:AC1178"/>
    <mergeCell ref="A1179:AC1179"/>
    <mergeCell ref="A1180:AC1180"/>
    <mergeCell ref="A1169:AC1169"/>
    <mergeCell ref="A1170:AC1170"/>
    <mergeCell ref="A1171:AC1171"/>
    <mergeCell ref="A1172:AC1172"/>
    <mergeCell ref="A1173:AC1173"/>
    <mergeCell ref="A1174:AC1174"/>
    <mergeCell ref="A1163:AC1163"/>
    <mergeCell ref="A1164:AC1164"/>
    <mergeCell ref="A1165:AC1165"/>
    <mergeCell ref="A1166:AC1166"/>
    <mergeCell ref="A1167:AC1167"/>
    <mergeCell ref="A1168:AC1168"/>
    <mergeCell ref="A1153:AC1153"/>
    <mergeCell ref="A1154:AC1154"/>
    <mergeCell ref="A1155:AC1155"/>
    <mergeCell ref="A1156:AD1156"/>
    <mergeCell ref="A1157:AD1157"/>
    <mergeCell ref="A1160:AC1160"/>
    <mergeCell ref="A1146:AC1146"/>
    <mergeCell ref="A1147:AD1147"/>
    <mergeCell ref="A1148:AD1148"/>
    <mergeCell ref="A1150:AC1150"/>
    <mergeCell ref="A1151:AC1151"/>
    <mergeCell ref="A1152:AC1152"/>
    <mergeCell ref="A1140:AC1140"/>
    <mergeCell ref="A1141:AC1141"/>
    <mergeCell ref="A1142:AC1142"/>
    <mergeCell ref="A1143:AC1143"/>
    <mergeCell ref="A1144:AC1144"/>
    <mergeCell ref="A1145:AC1145"/>
    <mergeCell ref="A1134:AC1134"/>
    <mergeCell ref="A1135:AC1135"/>
    <mergeCell ref="A1136:AC1136"/>
    <mergeCell ref="A1137:AC1137"/>
    <mergeCell ref="A1138:AC1138"/>
    <mergeCell ref="A1139:AC1139"/>
    <mergeCell ref="A1128:AC1128"/>
    <mergeCell ref="A1129:AC1129"/>
    <mergeCell ref="A1130:AC1130"/>
    <mergeCell ref="A1131:AC1131"/>
    <mergeCell ref="A1132:AC1132"/>
    <mergeCell ref="A1133:AC1133"/>
    <mergeCell ref="A1118:AC1118"/>
    <mergeCell ref="A1119:AD1119"/>
    <mergeCell ref="A1120:AD1120"/>
    <mergeCell ref="A1123:AC1123"/>
    <mergeCell ref="A1126:AC1126"/>
    <mergeCell ref="A1127:AC1127"/>
    <mergeCell ref="A1111:AD1111"/>
    <mergeCell ref="A1113:AC1113"/>
    <mergeCell ref="A1114:AC1114"/>
    <mergeCell ref="A1115:AC1115"/>
    <mergeCell ref="A1116:AC1116"/>
    <mergeCell ref="A1117:AC1117"/>
    <mergeCell ref="A1105:AC1105"/>
    <mergeCell ref="A1106:AC1106"/>
    <mergeCell ref="A1107:AC1107"/>
    <mergeCell ref="A1108:AC1108"/>
    <mergeCell ref="A1109:AC1109"/>
    <mergeCell ref="A1110:AD1110"/>
    <mergeCell ref="A1099:AC1099"/>
    <mergeCell ref="A1100:AC1100"/>
    <mergeCell ref="A1101:AC1101"/>
    <mergeCell ref="A1102:AC1102"/>
    <mergeCell ref="A1103:AC1103"/>
    <mergeCell ref="A1104:AC1104"/>
    <mergeCell ref="A1093:AC1093"/>
    <mergeCell ref="A1094:AC1094"/>
    <mergeCell ref="A1095:AC1095"/>
    <mergeCell ref="A1096:AC1096"/>
    <mergeCell ref="A1097:AC1097"/>
    <mergeCell ref="A1098:AC1098"/>
    <mergeCell ref="A1085:AC1085"/>
    <mergeCell ref="A1088:AC1088"/>
    <mergeCell ref="A1089:AC1089"/>
    <mergeCell ref="A1090:AC1090"/>
    <mergeCell ref="A1091:AC1091"/>
    <mergeCell ref="A1092:AC1092"/>
    <mergeCell ref="A1077:AC1077"/>
    <mergeCell ref="A1078:AC1078"/>
    <mergeCell ref="A1079:AC1079"/>
    <mergeCell ref="A1080:AC1080"/>
    <mergeCell ref="A1081:AD1081"/>
    <mergeCell ref="A1082:AD1082"/>
    <mergeCell ref="A1070:AC1070"/>
    <mergeCell ref="A1071:AC1071"/>
    <mergeCell ref="A1072:AD1072"/>
    <mergeCell ref="A1073:AD1073"/>
    <mergeCell ref="A1075:AC1075"/>
    <mergeCell ref="A1076:AC1076"/>
    <mergeCell ref="A1064:AC1064"/>
    <mergeCell ref="A1065:AC1065"/>
    <mergeCell ref="A1066:AC1066"/>
    <mergeCell ref="A1067:AC1067"/>
    <mergeCell ref="A1068:AC1068"/>
    <mergeCell ref="A1069:AC1069"/>
    <mergeCell ref="A1058:AC1058"/>
    <mergeCell ref="A1059:AC1059"/>
    <mergeCell ref="A1060:AC1060"/>
    <mergeCell ref="A1061:AC1061"/>
    <mergeCell ref="A1062:AC1062"/>
    <mergeCell ref="A1063:AC1063"/>
    <mergeCell ref="A1048:AD1048"/>
    <mergeCell ref="A1049:AD1049"/>
    <mergeCell ref="A1052:AC1052"/>
    <mergeCell ref="A1055:AC1055"/>
    <mergeCell ref="A1056:AC1056"/>
    <mergeCell ref="A1057:AC1057"/>
    <mergeCell ref="A1042:AC1042"/>
    <mergeCell ref="A1043:AC1043"/>
    <mergeCell ref="A1044:AC1044"/>
    <mergeCell ref="A1045:AC1045"/>
    <mergeCell ref="A1046:AC1046"/>
    <mergeCell ref="A1047:AC1047"/>
    <mergeCell ref="A1035:AC1035"/>
    <mergeCell ref="A1036:AC1036"/>
    <mergeCell ref="A1037:AC1037"/>
    <mergeCell ref="A1038:AC1038"/>
    <mergeCell ref="A1039:AD1039"/>
    <mergeCell ref="A1040:AD1040"/>
    <mergeCell ref="A1029:AC1029"/>
    <mergeCell ref="A1030:AC1030"/>
    <mergeCell ref="A1031:AC1031"/>
    <mergeCell ref="A1032:AC1032"/>
    <mergeCell ref="A1033:AC1033"/>
    <mergeCell ref="A1034:AC1034"/>
    <mergeCell ref="A1023:AC1023"/>
    <mergeCell ref="A1024:AC1024"/>
    <mergeCell ref="A1025:AC1025"/>
    <mergeCell ref="A1026:AC1026"/>
    <mergeCell ref="A1027:AC1027"/>
    <mergeCell ref="A1028:AC1028"/>
    <mergeCell ref="A1017:AC1017"/>
    <mergeCell ref="A1018:AC1018"/>
    <mergeCell ref="A1019:AC1019"/>
    <mergeCell ref="A1020:AC1020"/>
    <mergeCell ref="A1021:AC1021"/>
    <mergeCell ref="A1022:AC1022"/>
    <mergeCell ref="A1007:AD1007"/>
    <mergeCell ref="A1008:AD1008"/>
    <mergeCell ref="A1011:AC1011"/>
    <mergeCell ref="A1014:AC1014"/>
    <mergeCell ref="A1015:AC1015"/>
    <mergeCell ref="A1016:AC1016"/>
    <mergeCell ref="A1001:AC1001"/>
    <mergeCell ref="A1002:AC1002"/>
    <mergeCell ref="A1003:AC1003"/>
    <mergeCell ref="A1004:AC1004"/>
    <mergeCell ref="A1005:AC1005"/>
    <mergeCell ref="A1006:AC1006"/>
    <mergeCell ref="A994:AC994"/>
    <mergeCell ref="A995:AC995"/>
    <mergeCell ref="A996:AC996"/>
    <mergeCell ref="A997:AC997"/>
    <mergeCell ref="A998:AD998"/>
    <mergeCell ref="A999:AD999"/>
    <mergeCell ref="A988:AC988"/>
    <mergeCell ref="A989:AC989"/>
    <mergeCell ref="A990:AC990"/>
    <mergeCell ref="A991:AC991"/>
    <mergeCell ref="A992:AC992"/>
    <mergeCell ref="A993:AC993"/>
    <mergeCell ref="A982:AC982"/>
    <mergeCell ref="A983:AC983"/>
    <mergeCell ref="A984:AC984"/>
    <mergeCell ref="A985:AC985"/>
    <mergeCell ref="A986:AC986"/>
    <mergeCell ref="A987:AC987"/>
    <mergeCell ref="A976:AC976"/>
    <mergeCell ref="A977:AC977"/>
    <mergeCell ref="A978:AC978"/>
    <mergeCell ref="A979:AC979"/>
    <mergeCell ref="A980:AC980"/>
    <mergeCell ref="A981:AC981"/>
    <mergeCell ref="A970:AC970"/>
    <mergeCell ref="A971:AC971"/>
    <mergeCell ref="A972:AC972"/>
    <mergeCell ref="A973:AC973"/>
    <mergeCell ref="A974:AC974"/>
    <mergeCell ref="A975:AC975"/>
    <mergeCell ref="A964:AC964"/>
    <mergeCell ref="A965:AC965"/>
    <mergeCell ref="A966:AC966"/>
    <mergeCell ref="A967:AC967"/>
    <mergeCell ref="A968:AC968"/>
    <mergeCell ref="A969:AC969"/>
    <mergeCell ref="A958:AC958"/>
    <mergeCell ref="A959:AC959"/>
    <mergeCell ref="A960:AC960"/>
    <mergeCell ref="A961:AC961"/>
    <mergeCell ref="A962:AC962"/>
    <mergeCell ref="A963:AC963"/>
    <mergeCell ref="A952:AC952"/>
    <mergeCell ref="A953:AC953"/>
    <mergeCell ref="A954:AC954"/>
    <mergeCell ref="A955:AC955"/>
    <mergeCell ref="A956:AC956"/>
    <mergeCell ref="A957:AC957"/>
    <mergeCell ref="A946:AC946"/>
    <mergeCell ref="A947:AC947"/>
    <mergeCell ref="A948:AC948"/>
    <mergeCell ref="A949:AC949"/>
    <mergeCell ref="A950:AC950"/>
    <mergeCell ref="A951:AC951"/>
    <mergeCell ref="A940:AC940"/>
    <mergeCell ref="A941:AC941"/>
    <mergeCell ref="A942:AC942"/>
    <mergeCell ref="A943:AC943"/>
    <mergeCell ref="A944:AC944"/>
    <mergeCell ref="A945:AC945"/>
    <mergeCell ref="A930:AD930"/>
    <mergeCell ref="A933:AC933"/>
    <mergeCell ref="A936:AC936"/>
    <mergeCell ref="A937:AC937"/>
    <mergeCell ref="A938:AC938"/>
    <mergeCell ref="A939:AC939"/>
    <mergeCell ref="A924:AC924"/>
    <mergeCell ref="A925:AC925"/>
    <mergeCell ref="A926:AC926"/>
    <mergeCell ref="A927:AC927"/>
    <mergeCell ref="A928:AC928"/>
    <mergeCell ref="A929:AD929"/>
    <mergeCell ref="A917:AC917"/>
    <mergeCell ref="A918:AC918"/>
    <mergeCell ref="A919:AC919"/>
    <mergeCell ref="A920:AD920"/>
    <mergeCell ref="A921:AD921"/>
    <mergeCell ref="A923:AC923"/>
    <mergeCell ref="A911:AC911"/>
    <mergeCell ref="A912:AC912"/>
    <mergeCell ref="A913:AC913"/>
    <mergeCell ref="A914:AC914"/>
    <mergeCell ref="A915:AC915"/>
    <mergeCell ref="A916:AC916"/>
    <mergeCell ref="A905:AC905"/>
    <mergeCell ref="A906:AC906"/>
    <mergeCell ref="A907:AC907"/>
    <mergeCell ref="A908:AC908"/>
    <mergeCell ref="A909:AC909"/>
    <mergeCell ref="A910:AC910"/>
    <mergeCell ref="A899:AC899"/>
    <mergeCell ref="A900:AC900"/>
    <mergeCell ref="A901:AC901"/>
    <mergeCell ref="A902:AC902"/>
    <mergeCell ref="A903:AC903"/>
    <mergeCell ref="A904:AC904"/>
    <mergeCell ref="A893:AC893"/>
    <mergeCell ref="A894:AC894"/>
    <mergeCell ref="A895:AC895"/>
    <mergeCell ref="A896:AC896"/>
    <mergeCell ref="A897:AC897"/>
    <mergeCell ref="A898:AC898"/>
    <mergeCell ref="A883:AC883"/>
    <mergeCell ref="A884:AC884"/>
    <mergeCell ref="A885:AC885"/>
    <mergeCell ref="A886:AD886"/>
    <mergeCell ref="A887:AD887"/>
    <mergeCell ref="A890:AC890"/>
    <mergeCell ref="A876:AC876"/>
    <mergeCell ref="A877:AD877"/>
    <mergeCell ref="A878:AD878"/>
    <mergeCell ref="A880:AC880"/>
    <mergeCell ref="A881:AC881"/>
    <mergeCell ref="A882:AC882"/>
    <mergeCell ref="A866:AC866"/>
    <mergeCell ref="A867:AC867"/>
    <mergeCell ref="A868:AD868"/>
    <mergeCell ref="A869:AD869"/>
    <mergeCell ref="A872:AC872"/>
    <mergeCell ref="A875:AC875"/>
    <mergeCell ref="A859:AD859"/>
    <mergeCell ref="A860:AD860"/>
    <mergeCell ref="A862:AC862"/>
    <mergeCell ref="A863:AC863"/>
    <mergeCell ref="A864:AC864"/>
    <mergeCell ref="A865:AC865"/>
    <mergeCell ref="A853:AC853"/>
    <mergeCell ref="A854:AC854"/>
    <mergeCell ref="A855:AC855"/>
    <mergeCell ref="A856:AC856"/>
    <mergeCell ref="A857:AC857"/>
    <mergeCell ref="A858:AC858"/>
    <mergeCell ref="A845:AC845"/>
    <mergeCell ref="A848:AC848"/>
    <mergeCell ref="A849:AC849"/>
    <mergeCell ref="A850:AC850"/>
    <mergeCell ref="A851:AC851"/>
    <mergeCell ref="A852:AC852"/>
    <mergeCell ref="A837:AC837"/>
    <mergeCell ref="A838:AC838"/>
    <mergeCell ref="A839:AC839"/>
    <mergeCell ref="A840:AC840"/>
    <mergeCell ref="A841:AD841"/>
    <mergeCell ref="A842:AD842"/>
    <mergeCell ref="A830:AC830"/>
    <mergeCell ref="A831:AC831"/>
    <mergeCell ref="A832:AD832"/>
    <mergeCell ref="A833:AD833"/>
    <mergeCell ref="A835:AC835"/>
    <mergeCell ref="A836:AC836"/>
    <mergeCell ref="A824:AC824"/>
    <mergeCell ref="A825:AC825"/>
    <mergeCell ref="A826:AC826"/>
    <mergeCell ref="A827:AC827"/>
    <mergeCell ref="A828:AC828"/>
    <mergeCell ref="A829:AC829"/>
    <mergeCell ref="A818:AC818"/>
    <mergeCell ref="A819:AC819"/>
    <mergeCell ref="A820:AC820"/>
    <mergeCell ref="A821:AC821"/>
    <mergeCell ref="A822:AC822"/>
    <mergeCell ref="A823:AC823"/>
    <mergeCell ref="A812:AC812"/>
    <mergeCell ref="A813:AC813"/>
    <mergeCell ref="A814:AC814"/>
    <mergeCell ref="A815:AC815"/>
    <mergeCell ref="A816:AC816"/>
    <mergeCell ref="A817:AC817"/>
    <mergeCell ref="A806:AC806"/>
    <mergeCell ref="A807:AC807"/>
    <mergeCell ref="A808:AC808"/>
    <mergeCell ref="A809:AC809"/>
    <mergeCell ref="A810:AC810"/>
    <mergeCell ref="A811:AC811"/>
    <mergeCell ref="A800:AC800"/>
    <mergeCell ref="A801:AC801"/>
    <mergeCell ref="A802:AC802"/>
    <mergeCell ref="A803:AC803"/>
    <mergeCell ref="A804:AC804"/>
    <mergeCell ref="A805:AC805"/>
    <mergeCell ref="A794:AC794"/>
    <mergeCell ref="A795:AC795"/>
    <mergeCell ref="A796:AC796"/>
    <mergeCell ref="A797:AC797"/>
    <mergeCell ref="A798:AC798"/>
    <mergeCell ref="A799:AC799"/>
    <mergeCell ref="A788:AC788"/>
    <mergeCell ref="A789:AC789"/>
    <mergeCell ref="A790:AC790"/>
    <mergeCell ref="A791:AC791"/>
    <mergeCell ref="A792:AC792"/>
    <mergeCell ref="A793:AC793"/>
    <mergeCell ref="A782:AC782"/>
    <mergeCell ref="A783:AC783"/>
    <mergeCell ref="A784:AC784"/>
    <mergeCell ref="A785:AC785"/>
    <mergeCell ref="A786:AC786"/>
    <mergeCell ref="A787:AC787"/>
    <mergeCell ref="A776:AC776"/>
    <mergeCell ref="A777:AC777"/>
    <mergeCell ref="A778:AC778"/>
    <mergeCell ref="A779:AC779"/>
    <mergeCell ref="A780:AC780"/>
    <mergeCell ref="A781:AC781"/>
    <mergeCell ref="A766:AC766"/>
    <mergeCell ref="A767:AC767"/>
    <mergeCell ref="A768:AD768"/>
    <mergeCell ref="A769:AD769"/>
    <mergeCell ref="A772:AC772"/>
    <mergeCell ref="A775:AC775"/>
    <mergeCell ref="A759:AD759"/>
    <mergeCell ref="A760:AD760"/>
    <mergeCell ref="A762:AC762"/>
    <mergeCell ref="A763:AC763"/>
    <mergeCell ref="A764:AC764"/>
    <mergeCell ref="A765:AC765"/>
    <mergeCell ref="A753:AC753"/>
    <mergeCell ref="A754:AC754"/>
    <mergeCell ref="A755:AC755"/>
    <mergeCell ref="A756:AC756"/>
    <mergeCell ref="A757:AC757"/>
    <mergeCell ref="A758:AC758"/>
    <mergeCell ref="A747:AC747"/>
    <mergeCell ref="A748:AC748"/>
    <mergeCell ref="A749:AC749"/>
    <mergeCell ref="A750:AC750"/>
    <mergeCell ref="A751:AC751"/>
    <mergeCell ref="A752:AC752"/>
    <mergeCell ref="A741:AC741"/>
    <mergeCell ref="A742:AC742"/>
    <mergeCell ref="A743:AC743"/>
    <mergeCell ref="A744:AC744"/>
    <mergeCell ref="A745:AC745"/>
    <mergeCell ref="A746:AC746"/>
    <mergeCell ref="A735:AC735"/>
    <mergeCell ref="A736:AC736"/>
    <mergeCell ref="A737:AC737"/>
    <mergeCell ref="A738:AC738"/>
    <mergeCell ref="A739:AC739"/>
    <mergeCell ref="A740:AC740"/>
    <mergeCell ref="A729:AC729"/>
    <mergeCell ref="A730:AC730"/>
    <mergeCell ref="A731:AC731"/>
    <mergeCell ref="A732:AC732"/>
    <mergeCell ref="A733:AC733"/>
    <mergeCell ref="A734:AC734"/>
    <mergeCell ref="A721:AC721"/>
    <mergeCell ref="A724:AC724"/>
    <mergeCell ref="A725:AC725"/>
    <mergeCell ref="A726:AC726"/>
    <mergeCell ref="A727:AC727"/>
    <mergeCell ref="A728:AC728"/>
    <mergeCell ref="A713:AC713"/>
    <mergeCell ref="A714:AC714"/>
    <mergeCell ref="A715:AC715"/>
    <mergeCell ref="A716:AC716"/>
    <mergeCell ref="A717:AD717"/>
    <mergeCell ref="A718:AD718"/>
    <mergeCell ref="A706:AC706"/>
    <mergeCell ref="A707:AC707"/>
    <mergeCell ref="A708:AD708"/>
    <mergeCell ref="A709:AD709"/>
    <mergeCell ref="A711:AC711"/>
    <mergeCell ref="A712:AC712"/>
    <mergeCell ref="A700:AC700"/>
    <mergeCell ref="A701:AC701"/>
    <mergeCell ref="A702:AC702"/>
    <mergeCell ref="A703:AC703"/>
    <mergeCell ref="A704:AC704"/>
    <mergeCell ref="A705:AC705"/>
    <mergeCell ref="A694:AC694"/>
    <mergeCell ref="A695:AC695"/>
    <mergeCell ref="A696:AC696"/>
    <mergeCell ref="A697:AC697"/>
    <mergeCell ref="A698:AC698"/>
    <mergeCell ref="A699:AC699"/>
    <mergeCell ref="A688:AC688"/>
    <mergeCell ref="A689:AC689"/>
    <mergeCell ref="A690:AC690"/>
    <mergeCell ref="A691:AC691"/>
    <mergeCell ref="A692:AC692"/>
    <mergeCell ref="A693:AC693"/>
    <mergeCell ref="A682:AC682"/>
    <mergeCell ref="A683:AC683"/>
    <mergeCell ref="A684:AC684"/>
    <mergeCell ref="A685:AC685"/>
    <mergeCell ref="A686:AC686"/>
    <mergeCell ref="A687:AC687"/>
    <mergeCell ref="A676:AC676"/>
    <mergeCell ref="A677:AC677"/>
    <mergeCell ref="A678:AC678"/>
    <mergeCell ref="A679:AC679"/>
    <mergeCell ref="A680:AC680"/>
    <mergeCell ref="A681:AC681"/>
    <mergeCell ref="A670:AC670"/>
    <mergeCell ref="A671:AC671"/>
    <mergeCell ref="A672:AC672"/>
    <mergeCell ref="A673:AC673"/>
    <mergeCell ref="A674:AC674"/>
    <mergeCell ref="A675:AC675"/>
    <mergeCell ref="A660:AC660"/>
    <mergeCell ref="A661:AC661"/>
    <mergeCell ref="A662:AC662"/>
    <mergeCell ref="A663:AD663"/>
    <mergeCell ref="A664:AD664"/>
    <mergeCell ref="A667:AC667"/>
    <mergeCell ref="A653:AC653"/>
    <mergeCell ref="A654:AD654"/>
    <mergeCell ref="A655:AD655"/>
    <mergeCell ref="A657:AC657"/>
    <mergeCell ref="A658:AC658"/>
    <mergeCell ref="A659:AC659"/>
    <mergeCell ref="A647:AC647"/>
    <mergeCell ref="A648:AC648"/>
    <mergeCell ref="A649:AC649"/>
    <mergeCell ref="A650:AC650"/>
    <mergeCell ref="A651:AC651"/>
    <mergeCell ref="A652:AC652"/>
    <mergeCell ref="A641:AC641"/>
    <mergeCell ref="A642:AC642"/>
    <mergeCell ref="A643:AC643"/>
    <mergeCell ref="A644:AC644"/>
    <mergeCell ref="A645:AC645"/>
    <mergeCell ref="A646:AC646"/>
    <mergeCell ref="A635:AC635"/>
    <mergeCell ref="A636:AC636"/>
    <mergeCell ref="A637:AC637"/>
    <mergeCell ref="A638:AC638"/>
    <mergeCell ref="A639:AC639"/>
    <mergeCell ref="A640:AC640"/>
    <mergeCell ref="A625:AD625"/>
    <mergeCell ref="A628:AC628"/>
    <mergeCell ref="A631:AC631"/>
    <mergeCell ref="A632:AC632"/>
    <mergeCell ref="A633:AC633"/>
    <mergeCell ref="A634:AC634"/>
    <mergeCell ref="A619:AC619"/>
    <mergeCell ref="A620:AC620"/>
    <mergeCell ref="A621:AC621"/>
    <mergeCell ref="A622:AC622"/>
    <mergeCell ref="A623:AC623"/>
    <mergeCell ref="A624:AD624"/>
    <mergeCell ref="A612:AC612"/>
    <mergeCell ref="A613:AC613"/>
    <mergeCell ref="A614:AC614"/>
    <mergeCell ref="A615:AD615"/>
    <mergeCell ref="A616:AD616"/>
    <mergeCell ref="A618:AC618"/>
    <mergeCell ref="A606:AC606"/>
    <mergeCell ref="A607:AC607"/>
    <mergeCell ref="A608:AC608"/>
    <mergeCell ref="A609:AC609"/>
    <mergeCell ref="A610:AC610"/>
    <mergeCell ref="A611:AC611"/>
    <mergeCell ref="A600:AC600"/>
    <mergeCell ref="A601:AC601"/>
    <mergeCell ref="A602:AC602"/>
    <mergeCell ref="A603:AC603"/>
    <mergeCell ref="A604:AC604"/>
    <mergeCell ref="A605:AC605"/>
    <mergeCell ref="A594:AC594"/>
    <mergeCell ref="A595:AC595"/>
    <mergeCell ref="A596:AC596"/>
    <mergeCell ref="A597:AC597"/>
    <mergeCell ref="A598:AC598"/>
    <mergeCell ref="A599:AC599"/>
    <mergeCell ref="A588:AC588"/>
    <mergeCell ref="A589:AC589"/>
    <mergeCell ref="A590:AC590"/>
    <mergeCell ref="A591:AC591"/>
    <mergeCell ref="A592:AC592"/>
    <mergeCell ref="A593:AC593"/>
    <mergeCell ref="A578:AC578"/>
    <mergeCell ref="A579:AC579"/>
    <mergeCell ref="A580:AC580"/>
    <mergeCell ref="A581:AD581"/>
    <mergeCell ref="A582:AD582"/>
    <mergeCell ref="A585:AC585"/>
    <mergeCell ref="A571:AC571"/>
    <mergeCell ref="A572:AD572"/>
    <mergeCell ref="A573:AD573"/>
    <mergeCell ref="A575:AC575"/>
    <mergeCell ref="A576:AC576"/>
    <mergeCell ref="A577:AC577"/>
    <mergeCell ref="A565:AC565"/>
    <mergeCell ref="A566:AC566"/>
    <mergeCell ref="A567:AC567"/>
    <mergeCell ref="A568:AC568"/>
    <mergeCell ref="A569:AC569"/>
    <mergeCell ref="A570:AC570"/>
    <mergeCell ref="A559:AC559"/>
    <mergeCell ref="A560:AC560"/>
    <mergeCell ref="A561:AC561"/>
    <mergeCell ref="A562:AC562"/>
    <mergeCell ref="A563:AC563"/>
    <mergeCell ref="A564:AC564"/>
    <mergeCell ref="A553:AC553"/>
    <mergeCell ref="A554:AC554"/>
    <mergeCell ref="A555:AC555"/>
    <mergeCell ref="A556:AC556"/>
    <mergeCell ref="A557:AC557"/>
    <mergeCell ref="A558:AC558"/>
    <mergeCell ref="A543:AC543"/>
    <mergeCell ref="A544:AC544"/>
    <mergeCell ref="A545:AD545"/>
    <mergeCell ref="A546:AD546"/>
    <mergeCell ref="A549:AC549"/>
    <mergeCell ref="A552:AC552"/>
    <mergeCell ref="A536:AD536"/>
    <mergeCell ref="A537:AD537"/>
    <mergeCell ref="A539:AC539"/>
    <mergeCell ref="A540:AC540"/>
    <mergeCell ref="A541:AC541"/>
    <mergeCell ref="A542:AC542"/>
    <mergeCell ref="A530:AC530"/>
    <mergeCell ref="A531:AC531"/>
    <mergeCell ref="A532:AC532"/>
    <mergeCell ref="A533:AC533"/>
    <mergeCell ref="A534:AC534"/>
    <mergeCell ref="A535:AC535"/>
    <mergeCell ref="A524:AC524"/>
    <mergeCell ref="A525:AC525"/>
    <mergeCell ref="A526:AC526"/>
    <mergeCell ref="A527:AC527"/>
    <mergeCell ref="A528:AC528"/>
    <mergeCell ref="A529:AC529"/>
    <mergeCell ref="A518:AC518"/>
    <mergeCell ref="A519:AC519"/>
    <mergeCell ref="A520:AC520"/>
    <mergeCell ref="A521:AC521"/>
    <mergeCell ref="A522:AC522"/>
    <mergeCell ref="A523:AC523"/>
    <mergeCell ref="A508:AC508"/>
    <mergeCell ref="A509:AD509"/>
    <mergeCell ref="A510:AD510"/>
    <mergeCell ref="A513:AC513"/>
    <mergeCell ref="A516:AC516"/>
    <mergeCell ref="A517:AC517"/>
    <mergeCell ref="A501:AD501"/>
    <mergeCell ref="A503:AC503"/>
    <mergeCell ref="A504:AC504"/>
    <mergeCell ref="A505:AC505"/>
    <mergeCell ref="A506:AC506"/>
    <mergeCell ref="A507:AC507"/>
    <mergeCell ref="A495:AC495"/>
    <mergeCell ref="A496:AC496"/>
    <mergeCell ref="A497:AC497"/>
    <mergeCell ref="A498:AC498"/>
    <mergeCell ref="A499:AC499"/>
    <mergeCell ref="A500:AD500"/>
    <mergeCell ref="A489:AC489"/>
    <mergeCell ref="A490:AC490"/>
    <mergeCell ref="A491:AC491"/>
    <mergeCell ref="A492:AC492"/>
    <mergeCell ref="A493:AC493"/>
    <mergeCell ref="A494:AC494"/>
    <mergeCell ref="A479:AC479"/>
    <mergeCell ref="A480:AC480"/>
    <mergeCell ref="A481:AD481"/>
    <mergeCell ref="A482:AD482"/>
    <mergeCell ref="A485:AC485"/>
    <mergeCell ref="A488:AC488"/>
    <mergeCell ref="A472:AD472"/>
    <mergeCell ref="A473:AD473"/>
    <mergeCell ref="A475:AC475"/>
    <mergeCell ref="A476:AC476"/>
    <mergeCell ref="A477:AC477"/>
    <mergeCell ref="A478:AC478"/>
    <mergeCell ref="A466:AC466"/>
    <mergeCell ref="A467:AC467"/>
    <mergeCell ref="A468:AC468"/>
    <mergeCell ref="A469:AC469"/>
    <mergeCell ref="A470:AC470"/>
    <mergeCell ref="A471:AC471"/>
    <mergeCell ref="A460:AC460"/>
    <mergeCell ref="A461:AC461"/>
    <mergeCell ref="A462:AC462"/>
    <mergeCell ref="A463:AC463"/>
    <mergeCell ref="A464:AC464"/>
    <mergeCell ref="A465:AC465"/>
    <mergeCell ref="A450:AC450"/>
    <mergeCell ref="A451:AC451"/>
    <mergeCell ref="A452:AD452"/>
    <mergeCell ref="A453:AD453"/>
    <mergeCell ref="A456:AC456"/>
    <mergeCell ref="A459:AC459"/>
    <mergeCell ref="A443:AD443"/>
    <mergeCell ref="A444:AD444"/>
    <mergeCell ref="A446:AC446"/>
    <mergeCell ref="A447:AC447"/>
    <mergeCell ref="A448:AC448"/>
    <mergeCell ref="A449:AC449"/>
    <mergeCell ref="A437:AC437"/>
    <mergeCell ref="A438:AC438"/>
    <mergeCell ref="A439:AC439"/>
    <mergeCell ref="A440:AC440"/>
    <mergeCell ref="A441:AC441"/>
    <mergeCell ref="A442:AC442"/>
    <mergeCell ref="A431:AC431"/>
    <mergeCell ref="A432:AC432"/>
    <mergeCell ref="A433:AC433"/>
    <mergeCell ref="A434:AC434"/>
    <mergeCell ref="A435:AC435"/>
    <mergeCell ref="A436:AC436"/>
    <mergeCell ref="A421:AD421"/>
    <mergeCell ref="A422:AD422"/>
    <mergeCell ref="A425:AC425"/>
    <mergeCell ref="A428:AC428"/>
    <mergeCell ref="A429:AC429"/>
    <mergeCell ref="A430:AC430"/>
    <mergeCell ref="A415:AC415"/>
    <mergeCell ref="A416:AC416"/>
    <mergeCell ref="A417:AC417"/>
    <mergeCell ref="A418:AC418"/>
    <mergeCell ref="A419:AC419"/>
    <mergeCell ref="A420:AC420"/>
    <mergeCell ref="A408:AC408"/>
    <mergeCell ref="A409:AC409"/>
    <mergeCell ref="A410:AC410"/>
    <mergeCell ref="A411:AC411"/>
    <mergeCell ref="A412:AD412"/>
    <mergeCell ref="A413:AD413"/>
    <mergeCell ref="A402:AC402"/>
    <mergeCell ref="A403:AC403"/>
    <mergeCell ref="A404:AC404"/>
    <mergeCell ref="A405:AC405"/>
    <mergeCell ref="A406:AC406"/>
    <mergeCell ref="A407:AC407"/>
    <mergeCell ref="A396:AC396"/>
    <mergeCell ref="A397:AC397"/>
    <mergeCell ref="A398:AC398"/>
    <mergeCell ref="A399:AC399"/>
    <mergeCell ref="A400:AC400"/>
    <mergeCell ref="A401:AC401"/>
    <mergeCell ref="A386:AC386"/>
    <mergeCell ref="A387:AD387"/>
    <mergeCell ref="A388:AD388"/>
    <mergeCell ref="A391:AC391"/>
    <mergeCell ref="A394:AC394"/>
    <mergeCell ref="A395:AC395"/>
    <mergeCell ref="A379:AD379"/>
    <mergeCell ref="A381:AC381"/>
    <mergeCell ref="A382:AC382"/>
    <mergeCell ref="A383:AC383"/>
    <mergeCell ref="A384:AC384"/>
    <mergeCell ref="A385:AC385"/>
    <mergeCell ref="A373:AC373"/>
    <mergeCell ref="A374:AC374"/>
    <mergeCell ref="A375:AC375"/>
    <mergeCell ref="A376:AC376"/>
    <mergeCell ref="A377:AC377"/>
    <mergeCell ref="A378:AD378"/>
    <mergeCell ref="A367:AC367"/>
    <mergeCell ref="A368:AC368"/>
    <mergeCell ref="A369:AC369"/>
    <mergeCell ref="A370:AC370"/>
    <mergeCell ref="A371:AC371"/>
    <mergeCell ref="A372:AC372"/>
    <mergeCell ref="A361:AC361"/>
    <mergeCell ref="A362:AC362"/>
    <mergeCell ref="A363:AC363"/>
    <mergeCell ref="A364:AC364"/>
    <mergeCell ref="A365:AC365"/>
    <mergeCell ref="A366:AC366"/>
    <mergeCell ref="A355:AC355"/>
    <mergeCell ref="A356:AC356"/>
    <mergeCell ref="A357:AC357"/>
    <mergeCell ref="A358:AC358"/>
    <mergeCell ref="A359:AC359"/>
    <mergeCell ref="A360:AC360"/>
    <mergeCell ref="A347:AE347"/>
    <mergeCell ref="A350:AC350"/>
    <mergeCell ref="A351:AC351"/>
    <mergeCell ref="A352:AC352"/>
    <mergeCell ref="A353:AC353"/>
    <mergeCell ref="A354:AC354"/>
    <mergeCell ref="A339:AC339"/>
    <mergeCell ref="A340:AC340"/>
    <mergeCell ref="A341:AC341"/>
    <mergeCell ref="A342:AC342"/>
    <mergeCell ref="A343:AD343"/>
    <mergeCell ref="A344:AD344"/>
    <mergeCell ref="A332:AC332"/>
    <mergeCell ref="A333:AC333"/>
    <mergeCell ref="A334:AD334"/>
    <mergeCell ref="A335:AD335"/>
    <mergeCell ref="A337:AC337"/>
    <mergeCell ref="A338:AC338"/>
    <mergeCell ref="A326:AC326"/>
    <mergeCell ref="A327:AC327"/>
    <mergeCell ref="A328:AC328"/>
    <mergeCell ref="A329:AC329"/>
    <mergeCell ref="A330:AC330"/>
    <mergeCell ref="A331:AC331"/>
    <mergeCell ref="A320:AC320"/>
    <mergeCell ref="A321:AC321"/>
    <mergeCell ref="A322:AC322"/>
    <mergeCell ref="A323:AC323"/>
    <mergeCell ref="A324:AC324"/>
    <mergeCell ref="A325:AC325"/>
    <mergeCell ref="A314:AC314"/>
    <mergeCell ref="A315:AC315"/>
    <mergeCell ref="A316:AC316"/>
    <mergeCell ref="A317:AC317"/>
    <mergeCell ref="A318:AC318"/>
    <mergeCell ref="A319:AC319"/>
    <mergeCell ref="A308:AC308"/>
    <mergeCell ref="A309:AC309"/>
    <mergeCell ref="A310:AC310"/>
    <mergeCell ref="A311:AC311"/>
    <mergeCell ref="A312:AC312"/>
    <mergeCell ref="A313:AC313"/>
    <mergeCell ref="A302:AC302"/>
    <mergeCell ref="A303:AC303"/>
    <mergeCell ref="A304:AC304"/>
    <mergeCell ref="A305:AC305"/>
    <mergeCell ref="A306:AC306"/>
    <mergeCell ref="A307:AC307"/>
    <mergeCell ref="A296:AC296"/>
    <mergeCell ref="A297:AC297"/>
    <mergeCell ref="A298:AC298"/>
    <mergeCell ref="A299:AC299"/>
    <mergeCell ref="A300:AC300"/>
    <mergeCell ref="A301:AC301"/>
    <mergeCell ref="A290:AC290"/>
    <mergeCell ref="A291:AC291"/>
    <mergeCell ref="A292:AC292"/>
    <mergeCell ref="A293:AC293"/>
    <mergeCell ref="A294:AC294"/>
    <mergeCell ref="A295:AC295"/>
    <mergeCell ref="A284:AC284"/>
    <mergeCell ref="A285:AC285"/>
    <mergeCell ref="A286:AC286"/>
    <mergeCell ref="A287:AC287"/>
    <mergeCell ref="A288:AC288"/>
    <mergeCell ref="A289:AC289"/>
    <mergeCell ref="A278:AC278"/>
    <mergeCell ref="A279:AC279"/>
    <mergeCell ref="A280:AC280"/>
    <mergeCell ref="A281:AC281"/>
    <mergeCell ref="A282:AC282"/>
    <mergeCell ref="A283:AC283"/>
    <mergeCell ref="A272:AC272"/>
    <mergeCell ref="A273:AC273"/>
    <mergeCell ref="A274:AC274"/>
    <mergeCell ref="A275:AC275"/>
    <mergeCell ref="A276:AC276"/>
    <mergeCell ref="A277:AC277"/>
    <mergeCell ref="A266:AC266"/>
    <mergeCell ref="A267:AC267"/>
    <mergeCell ref="A268:AC268"/>
    <mergeCell ref="A269:AC269"/>
    <mergeCell ref="A270:AC270"/>
    <mergeCell ref="A271:AC271"/>
    <mergeCell ref="A260:AC260"/>
    <mergeCell ref="A261:AC261"/>
    <mergeCell ref="A262:AC262"/>
    <mergeCell ref="A263:AC263"/>
    <mergeCell ref="A264:AC264"/>
    <mergeCell ref="A265:AC265"/>
    <mergeCell ref="A250:AC250"/>
    <mergeCell ref="A251:AC251"/>
    <mergeCell ref="A252:AC252"/>
    <mergeCell ref="A253:AD253"/>
    <mergeCell ref="A254:AD254"/>
    <mergeCell ref="A257:AE257"/>
    <mergeCell ref="A243:AC243"/>
    <mergeCell ref="A244:AD244"/>
    <mergeCell ref="A245:AD245"/>
    <mergeCell ref="A247:AC247"/>
    <mergeCell ref="A248:AC248"/>
    <mergeCell ref="A249:AC249"/>
    <mergeCell ref="A237:AC237"/>
    <mergeCell ref="A238:AC238"/>
    <mergeCell ref="A239:AC239"/>
    <mergeCell ref="A240:AC240"/>
    <mergeCell ref="A241:AC241"/>
    <mergeCell ref="A242:AC242"/>
    <mergeCell ref="A229:AE229"/>
    <mergeCell ref="A232:AC232"/>
    <mergeCell ref="A233:AC233"/>
    <mergeCell ref="A234:AC234"/>
    <mergeCell ref="A235:AC235"/>
    <mergeCell ref="A236:AC236"/>
    <mergeCell ref="A221:AC221"/>
    <mergeCell ref="A222:AC222"/>
    <mergeCell ref="A223:AC223"/>
    <mergeCell ref="A224:AC224"/>
    <mergeCell ref="A225:AD225"/>
    <mergeCell ref="A226:AD226"/>
    <mergeCell ref="A214:AC214"/>
    <mergeCell ref="A215:AC215"/>
    <mergeCell ref="A216:AD216"/>
    <mergeCell ref="A217:AD217"/>
    <mergeCell ref="A219:AC219"/>
    <mergeCell ref="A220:AC220"/>
    <mergeCell ref="A208:AC208"/>
    <mergeCell ref="A209:AC209"/>
    <mergeCell ref="A210:AC210"/>
    <mergeCell ref="A211:AC211"/>
    <mergeCell ref="A212:AC212"/>
    <mergeCell ref="A213:AC213"/>
    <mergeCell ref="A202:AC202"/>
    <mergeCell ref="A203:AC203"/>
    <mergeCell ref="A204:AC204"/>
    <mergeCell ref="A205:AC205"/>
    <mergeCell ref="A206:AC206"/>
    <mergeCell ref="A207:AC207"/>
    <mergeCell ref="A196:AC196"/>
    <mergeCell ref="A197:AC197"/>
    <mergeCell ref="A198:AC198"/>
    <mergeCell ref="A199:AC199"/>
    <mergeCell ref="A200:AC200"/>
    <mergeCell ref="A201:AC201"/>
    <mergeCell ref="A186:AD186"/>
    <mergeCell ref="A187:AD187"/>
    <mergeCell ref="A190:AE190"/>
    <mergeCell ref="A193:AC193"/>
    <mergeCell ref="A194:AC194"/>
    <mergeCell ref="A195:AC195"/>
    <mergeCell ref="A180:AC180"/>
    <mergeCell ref="A181:AC181"/>
    <mergeCell ref="A182:AC182"/>
    <mergeCell ref="A183:AC183"/>
    <mergeCell ref="A184:AC184"/>
    <mergeCell ref="A185:AC185"/>
    <mergeCell ref="A173:AC173"/>
    <mergeCell ref="A174:AC174"/>
    <mergeCell ref="A175:AC175"/>
    <mergeCell ref="A176:AC176"/>
    <mergeCell ref="A177:AD177"/>
    <mergeCell ref="A178:AD178"/>
    <mergeCell ref="A167:AC167"/>
    <mergeCell ref="A168:AC168"/>
    <mergeCell ref="A169:AC169"/>
    <mergeCell ref="A170:AC170"/>
    <mergeCell ref="A171:AC171"/>
    <mergeCell ref="A172:AC172"/>
    <mergeCell ref="A161:AC161"/>
    <mergeCell ref="A162:AC162"/>
    <mergeCell ref="A163:AC163"/>
    <mergeCell ref="A164:AC164"/>
    <mergeCell ref="A165:AC165"/>
    <mergeCell ref="A166:AC166"/>
    <mergeCell ref="A151:AC151"/>
    <mergeCell ref="A152:AC152"/>
    <mergeCell ref="A153:AD153"/>
    <mergeCell ref="A154:AD154"/>
    <mergeCell ref="A157:AE157"/>
    <mergeCell ref="A160:AC160"/>
    <mergeCell ref="A144:AD144"/>
    <mergeCell ref="A145:AD145"/>
    <mergeCell ref="A147:AC147"/>
    <mergeCell ref="A148:AC148"/>
    <mergeCell ref="A149:AC149"/>
    <mergeCell ref="A150:AC150"/>
    <mergeCell ref="A138:AC138"/>
    <mergeCell ref="A139:AC139"/>
    <mergeCell ref="A140:AC140"/>
    <mergeCell ref="A141:AC141"/>
    <mergeCell ref="A142:AC142"/>
    <mergeCell ref="A143:AC143"/>
    <mergeCell ref="A132:AC132"/>
    <mergeCell ref="A133:AC133"/>
    <mergeCell ref="A134:AC134"/>
    <mergeCell ref="A135:AC135"/>
    <mergeCell ref="A136:AC136"/>
    <mergeCell ref="A137:AC137"/>
    <mergeCell ref="A122:AD122"/>
    <mergeCell ref="A125:AE125"/>
    <mergeCell ref="A128:AC128"/>
    <mergeCell ref="A129:AC129"/>
    <mergeCell ref="A130:AC130"/>
    <mergeCell ref="A131:AC131"/>
    <mergeCell ref="A116:AC116"/>
    <mergeCell ref="A117:AC117"/>
    <mergeCell ref="A118:AC118"/>
    <mergeCell ref="A119:AC119"/>
    <mergeCell ref="A120:AC120"/>
    <mergeCell ref="A121:AD121"/>
    <mergeCell ref="A109:AC109"/>
    <mergeCell ref="A110:AC110"/>
    <mergeCell ref="A111:AC111"/>
    <mergeCell ref="A112:AD112"/>
    <mergeCell ref="A113:AD113"/>
    <mergeCell ref="A115:AC115"/>
    <mergeCell ref="A103:AC103"/>
    <mergeCell ref="A104:AC104"/>
    <mergeCell ref="A105:AC105"/>
    <mergeCell ref="A106:AC106"/>
    <mergeCell ref="A107:AC107"/>
    <mergeCell ref="A108:AC108"/>
    <mergeCell ref="A93:AC93"/>
    <mergeCell ref="A94:AC94"/>
    <mergeCell ref="A95:AC95"/>
    <mergeCell ref="A96:AD96"/>
    <mergeCell ref="A97:AD97"/>
    <mergeCell ref="A100:AE100"/>
    <mergeCell ref="A86:AC86"/>
    <mergeCell ref="A87:AD87"/>
    <mergeCell ref="A88:AD88"/>
    <mergeCell ref="A90:AC90"/>
    <mergeCell ref="A91:AC91"/>
    <mergeCell ref="A92:AC92"/>
    <mergeCell ref="A78:AE78"/>
    <mergeCell ref="A81:AC81"/>
    <mergeCell ref="A82:AC82"/>
    <mergeCell ref="A83:AC83"/>
    <mergeCell ref="A84:AC84"/>
    <mergeCell ref="A85:AC85"/>
    <mergeCell ref="A70:AC70"/>
    <mergeCell ref="A71:AC71"/>
    <mergeCell ref="A72:AC72"/>
    <mergeCell ref="A73:AC73"/>
    <mergeCell ref="A74:AD74"/>
    <mergeCell ref="A75:AD75"/>
    <mergeCell ref="A63:AC63"/>
    <mergeCell ref="A64:AC64"/>
    <mergeCell ref="A65:AD65"/>
    <mergeCell ref="A66:AD66"/>
    <mergeCell ref="A68:AC68"/>
    <mergeCell ref="A69:AC69"/>
    <mergeCell ref="A57:AC57"/>
    <mergeCell ref="A58:AC58"/>
    <mergeCell ref="A59:AC59"/>
    <mergeCell ref="A60:AC60"/>
    <mergeCell ref="A61:AC61"/>
    <mergeCell ref="A62:AC62"/>
    <mergeCell ref="A51:AC51"/>
    <mergeCell ref="A52:AC52"/>
    <mergeCell ref="A53:AC53"/>
    <mergeCell ref="A54:AC54"/>
    <mergeCell ref="A55:AC55"/>
    <mergeCell ref="A56:AC56"/>
    <mergeCell ref="A41:AC41"/>
    <mergeCell ref="A42:AC42"/>
    <mergeCell ref="A43:AC43"/>
    <mergeCell ref="A44:AD44"/>
    <mergeCell ref="A45:AD45"/>
    <mergeCell ref="A48:AE48"/>
    <mergeCell ref="A34:AC34"/>
    <mergeCell ref="A35:AD35"/>
    <mergeCell ref="A36:AD36"/>
    <mergeCell ref="A38:AC38"/>
    <mergeCell ref="A39:AC39"/>
    <mergeCell ref="A40:AC40"/>
    <mergeCell ref="A28:AC28"/>
    <mergeCell ref="A29:AC29"/>
    <mergeCell ref="A30:AC30"/>
    <mergeCell ref="A31:AC31"/>
    <mergeCell ref="A32:AC32"/>
    <mergeCell ref="A33:AC33"/>
    <mergeCell ref="A19:AE19"/>
    <mergeCell ref="A21:AE21"/>
    <mergeCell ref="A24:AC24"/>
    <mergeCell ref="A25:AC25"/>
    <mergeCell ref="A26:AC26"/>
    <mergeCell ref="A27:AC27"/>
    <mergeCell ref="A11:B11"/>
    <mergeCell ref="A13:B13"/>
    <mergeCell ref="C13:AD13"/>
    <mergeCell ref="A14:B14"/>
    <mergeCell ref="A15:B15"/>
    <mergeCell ref="W17:AB17"/>
    <mergeCell ref="A2:AD2"/>
    <mergeCell ref="A3:AD3"/>
    <mergeCell ref="B5:AC5"/>
    <mergeCell ref="A9:B9"/>
    <mergeCell ref="C9:AC9"/>
    <mergeCell ref="A10:B10"/>
  </mergeCells>
  <pageMargins left="0.7" right="0.7" top="0.75" bottom="0.75" header="0.51180555555555551" footer="0.51180555555555551"/>
  <pageSetup firstPageNumber="0" orientation="portrait" horizontalDpi="300" verticalDpi="300"/>
  <headerFooter alignWithMargins="0"/>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CDF159-6B1F-4DD9-817F-8A5B37EE514C}">
  <dimension ref="A1:AL2231"/>
  <sheetViews>
    <sheetView showGridLines="0" zoomScale="75" zoomScaleNormal="75" workbookViewId="0">
      <selection activeCell="AE36" sqref="AE36"/>
    </sheetView>
  </sheetViews>
  <sheetFormatPr baseColWidth="10" defaultColWidth="11" defaultRowHeight="13" x14ac:dyDescent="0.3"/>
  <cols>
    <col min="1" max="29" width="7.54296875" customWidth="1"/>
    <col min="30" max="30" width="11.453125" style="80" customWidth="1"/>
    <col min="31" max="31" width="11.453125" style="81" customWidth="1"/>
    <col min="32" max="38" width="11.453125" customWidth="1"/>
  </cols>
  <sheetData>
    <row r="1" spans="1:38" ht="15" customHeight="1" x14ac:dyDescent="0.25">
      <c r="A1" s="76"/>
      <c r="B1" s="76"/>
      <c r="C1" s="76"/>
      <c r="D1" s="76"/>
      <c r="E1" s="76"/>
      <c r="F1" s="76"/>
      <c r="G1" s="76"/>
      <c r="H1" s="76"/>
      <c r="I1" s="76"/>
      <c r="J1" s="76"/>
      <c r="K1" s="76"/>
      <c r="L1" s="76"/>
      <c r="M1" s="76"/>
      <c r="N1" s="76"/>
      <c r="O1" s="76"/>
      <c r="P1" s="76"/>
      <c r="Q1" s="76"/>
      <c r="R1" s="76"/>
      <c r="S1" s="76"/>
      <c r="T1" s="76"/>
      <c r="U1" s="76"/>
      <c r="V1" s="76"/>
      <c r="W1" s="76"/>
      <c r="X1" s="76"/>
      <c r="Y1" s="76"/>
      <c r="Z1" s="76"/>
      <c r="AA1" s="76"/>
      <c r="AB1" s="76"/>
      <c r="AC1" s="76"/>
      <c r="AD1" s="77"/>
      <c r="AE1" s="78"/>
      <c r="AF1" s="76"/>
      <c r="AG1" s="76"/>
      <c r="AH1" s="76"/>
      <c r="AI1" s="76"/>
      <c r="AJ1" s="76"/>
      <c r="AK1" s="76"/>
      <c r="AL1" s="76"/>
    </row>
    <row r="2" spans="1:38" ht="15" customHeight="1" x14ac:dyDescent="0.25">
      <c r="A2" s="297" t="s">
        <v>2420</v>
      </c>
      <c r="B2" s="297"/>
      <c r="C2" s="297"/>
      <c r="D2" s="297"/>
      <c r="E2" s="297"/>
      <c r="F2" s="297"/>
      <c r="G2" s="297"/>
      <c r="H2" s="297"/>
      <c r="I2" s="297"/>
      <c r="J2" s="297"/>
      <c r="K2" s="297"/>
      <c r="L2" s="297"/>
      <c r="M2" s="297"/>
      <c r="N2" s="297"/>
      <c r="O2" s="297"/>
      <c r="P2" s="297"/>
      <c r="Q2" s="297"/>
      <c r="R2" s="297"/>
      <c r="S2" s="297"/>
      <c r="T2" s="297"/>
      <c r="U2" s="297"/>
      <c r="V2" s="297"/>
      <c r="W2" s="297"/>
      <c r="X2" s="297"/>
      <c r="Y2" s="297"/>
      <c r="Z2" s="297"/>
      <c r="AA2" s="297"/>
      <c r="AB2" s="297"/>
      <c r="AC2" s="297"/>
      <c r="AD2" s="297"/>
      <c r="AE2" s="79"/>
      <c r="AF2" s="60"/>
      <c r="AG2" s="60"/>
      <c r="AH2" s="60"/>
      <c r="AI2" s="60"/>
      <c r="AJ2" s="60"/>
      <c r="AK2" s="60"/>
    </row>
    <row r="3" spans="1:38" ht="15" customHeight="1" x14ac:dyDescent="0.25">
      <c r="A3" s="297" t="s">
        <v>8</v>
      </c>
      <c r="B3" s="297"/>
      <c r="C3" s="297"/>
      <c r="D3" s="297"/>
      <c r="E3" s="297"/>
      <c r="F3" s="297"/>
      <c r="G3" s="297"/>
      <c r="H3" s="297"/>
      <c r="I3" s="297"/>
      <c r="J3" s="297"/>
      <c r="K3" s="297"/>
      <c r="L3" s="297"/>
      <c r="M3" s="297"/>
      <c r="N3" s="297"/>
      <c r="O3" s="297"/>
      <c r="P3" s="297"/>
      <c r="Q3" s="297"/>
      <c r="R3" s="297"/>
      <c r="S3" s="297"/>
      <c r="T3" s="297"/>
      <c r="U3" s="297"/>
      <c r="V3" s="297"/>
      <c r="W3" s="297"/>
      <c r="X3" s="297"/>
      <c r="Y3" s="297"/>
      <c r="Z3" s="297"/>
      <c r="AA3" s="297"/>
      <c r="AB3" s="297"/>
      <c r="AC3" s="297"/>
      <c r="AD3" s="297"/>
      <c r="AE3" s="79"/>
      <c r="AF3" s="60"/>
      <c r="AG3" s="60"/>
      <c r="AH3" s="60"/>
      <c r="AI3" s="60"/>
      <c r="AJ3" s="60"/>
      <c r="AK3" s="60"/>
    </row>
    <row r="4" spans="1:38" ht="15" customHeight="1" x14ac:dyDescent="0.3"/>
    <row r="5" spans="1:38" ht="15" customHeight="1" x14ac:dyDescent="0.3">
      <c r="B5" s="298" t="str">
        <f>IGOT!C5</f>
        <v>Sindicato Único de Trabajadores Democráticos del Sistema de Transporte Colectivo.</v>
      </c>
      <c r="C5" s="298"/>
      <c r="D5" s="298"/>
      <c r="E5" s="298"/>
      <c r="F5" s="298"/>
      <c r="G5" s="298"/>
      <c r="H5" s="298"/>
      <c r="I5" s="298"/>
      <c r="J5" s="298"/>
      <c r="K5" s="298"/>
      <c r="L5" s="298"/>
      <c r="M5" s="298"/>
      <c r="N5" s="298"/>
      <c r="O5" s="298"/>
      <c r="P5" s="298"/>
      <c r="Q5" s="298"/>
      <c r="R5" s="298"/>
      <c r="S5" s="298"/>
      <c r="T5" s="298"/>
      <c r="U5" s="298"/>
      <c r="V5" s="298"/>
      <c r="W5" s="298"/>
      <c r="X5" s="298"/>
      <c r="Y5" s="298"/>
      <c r="Z5" s="298"/>
      <c r="AA5" s="298"/>
      <c r="AB5" s="298"/>
      <c r="AC5" s="298"/>
    </row>
    <row r="6" spans="1:38" ht="15" customHeight="1" x14ac:dyDescent="0.3"/>
    <row r="7" spans="1:38" ht="15" customHeight="1" x14ac:dyDescent="0.3"/>
    <row r="8" spans="1:38" ht="15" customHeight="1" x14ac:dyDescent="0.3">
      <c r="A8" s="76" t="s">
        <v>2421</v>
      </c>
    </row>
    <row r="9" spans="1:38" ht="15" customHeight="1" x14ac:dyDescent="0.3">
      <c r="A9" s="299"/>
      <c r="B9" s="299"/>
      <c r="C9" s="293" t="s">
        <v>10</v>
      </c>
      <c r="D9" s="293"/>
      <c r="E9" s="293"/>
      <c r="F9" s="293"/>
      <c r="G9" s="293"/>
      <c r="H9" s="293"/>
      <c r="I9" s="293"/>
      <c r="J9" s="293"/>
      <c r="K9" s="293"/>
      <c r="L9" s="293"/>
      <c r="M9" s="293"/>
      <c r="N9" s="293"/>
      <c r="O9" s="293"/>
      <c r="P9" s="293"/>
      <c r="Q9" s="293"/>
      <c r="R9" s="293"/>
      <c r="S9" s="293"/>
      <c r="T9" s="293"/>
      <c r="U9" s="293"/>
      <c r="V9" s="293"/>
      <c r="W9" s="293"/>
      <c r="X9" s="293"/>
      <c r="Y9" s="293"/>
      <c r="Z9" s="293"/>
      <c r="AA9" s="293"/>
      <c r="AB9" s="293"/>
      <c r="AC9" s="293"/>
    </row>
    <row r="10" spans="1:38" ht="15" customHeight="1" x14ac:dyDescent="0.3">
      <c r="A10" s="293" t="s">
        <v>315</v>
      </c>
      <c r="B10" s="293"/>
      <c r="C10" s="215" t="s">
        <v>316</v>
      </c>
      <c r="D10" s="215" t="s">
        <v>317</v>
      </c>
      <c r="E10" s="215" t="s">
        <v>318</v>
      </c>
      <c r="F10" s="215" t="s">
        <v>319</v>
      </c>
      <c r="G10" s="215" t="s">
        <v>320</v>
      </c>
      <c r="H10" s="215" t="s">
        <v>321</v>
      </c>
      <c r="I10" s="215" t="s">
        <v>322</v>
      </c>
      <c r="J10" s="215" t="s">
        <v>323</v>
      </c>
      <c r="K10" s="215" t="s">
        <v>324</v>
      </c>
      <c r="L10" s="215" t="s">
        <v>325</v>
      </c>
      <c r="M10" s="215" t="s">
        <v>2422</v>
      </c>
      <c r="N10" s="215" t="s">
        <v>2423</v>
      </c>
      <c r="O10" s="215" t="s">
        <v>2424</v>
      </c>
      <c r="P10" s="215" t="s">
        <v>2425</v>
      </c>
      <c r="Q10" s="215" t="s">
        <v>2426</v>
      </c>
      <c r="R10" s="215" t="s">
        <v>2427</v>
      </c>
      <c r="S10" s="215" t="s">
        <v>2428</v>
      </c>
      <c r="T10" s="215" t="s">
        <v>2429</v>
      </c>
      <c r="U10" s="215" t="s">
        <v>2430</v>
      </c>
      <c r="V10" s="215" t="s">
        <v>2431</v>
      </c>
      <c r="W10" s="215" t="s">
        <v>2432</v>
      </c>
      <c r="X10" s="215" t="s">
        <v>2433</v>
      </c>
      <c r="Y10" s="215" t="s">
        <v>2434</v>
      </c>
      <c r="Z10" s="215" t="s">
        <v>2435</v>
      </c>
      <c r="AA10" s="215" t="s">
        <v>2436</v>
      </c>
      <c r="AB10" s="215" t="s">
        <v>2437</v>
      </c>
      <c r="AC10" s="215" t="s">
        <v>2438</v>
      </c>
    </row>
    <row r="11" spans="1:38" ht="15" customHeight="1" x14ac:dyDescent="0.3">
      <c r="A11" s="293" t="s">
        <v>326</v>
      </c>
      <c r="B11" s="293"/>
      <c r="C11" s="215">
        <f>IF('Art. 121'!AF35="",1,IF(AVERAGE('Art. 121'!Q35:AF44)=3,0,1))</f>
        <v>1</v>
      </c>
      <c r="D11" s="215">
        <f>IF('Art. 121'!AF60="",1,IF(AVERAGE('Art. 121'!Q60:AF72)=3,0,1))</f>
        <v>1</v>
      </c>
      <c r="E11" s="215">
        <f>IF('Art. 121'!AF88="",1,IF(AVERAGE('Art. 121'!Q88:AF92)=3,0,1))</f>
        <v>1</v>
      </c>
      <c r="F11" s="215">
        <f>IF('Art. 121'!AF108="",1,IF(AVERAGE('Art. 121'!Q108:AF115)=3,0,1))</f>
        <v>1</v>
      </c>
      <c r="G11" s="215">
        <f>IF('Art. 121'!AF131="",1,IF(AVERAGE('Art. 121'!Q131:AF145)=3,0,1))</f>
        <v>1</v>
      </c>
      <c r="H11" s="215">
        <f>IF('Art. 121'!AF161="",1,IF(AVERAGE('Art. 121'!Q161:AF176)=3,0,1))</f>
        <v>1</v>
      </c>
      <c r="I11" s="215">
        <f>IF('Art. 121'!AF192="",1,IF(AVERAGE('Art. 121'!Q192:AF213)=3,0,1))</f>
        <v>1</v>
      </c>
      <c r="J11" s="215">
        <f>IF('Art. 121'!AF229="",1,IF(AVERAGE('Art. 121'!Q229:AF239)=3,0,1))</f>
        <v>1</v>
      </c>
      <c r="K11" s="215">
        <f>IF('Art. 121'!AF255="",1,IF(AVERAGE('Art. 121'!Q255:AF327)=3,0,1))</f>
        <v>1</v>
      </c>
      <c r="L11" s="215">
        <f>IF('Art. 121'!AF343="",1,IF(AVERAGE('Art. 121'!Q343:AF369)=3,0,1))</f>
        <v>1</v>
      </c>
      <c r="M11" s="215">
        <f>IF('Art. 121'!AF385="",1,IF(AVERAGE('Art. 121'!Q385:AF401)=3,0,1))</f>
        <v>1</v>
      </c>
      <c r="N11" s="215">
        <f>IF('Art. 121'!AF417="",1,IF(AVERAGE('Art. 121'!Q417:AF430)=3,0,1))</f>
        <v>1</v>
      </c>
      <c r="O11" s="215">
        <f>IF('Art. 121'!AF446="",1,IF(AVERAGE('Art. 121'!Q446:AF457)=3,0,1))</f>
        <v>1</v>
      </c>
      <c r="P11" s="215">
        <f>IF('Art. 121'!AF473="",1,IF(AVERAGE('Art. 121'!Q473:AF483)=3,0,1))</f>
        <v>1</v>
      </c>
      <c r="Q11" s="215">
        <f>IF('Art. 121'!AF499="",1,IF(AVERAGE('Art. 121'!Q499:AF517)=3,0,1))</f>
        <v>1</v>
      </c>
      <c r="R11" s="215">
        <f>IF('Art. 121'!AF533="",1,IF(AVERAGE('Art. 121'!Q533:AF551)=3,0,1))</f>
        <v>1</v>
      </c>
      <c r="S11" s="215">
        <f>IF('Art. 121'!AF567="",1,IF(AVERAGE('Art. 121'!Q567:AF591)=3,0,1))</f>
        <v>1</v>
      </c>
      <c r="T11" s="215">
        <f>IF('Art. 121'!AF608="",1,IF(AVERAGE('Art. 121'!Q608:AF626)=3,0,1))</f>
        <v>1</v>
      </c>
      <c r="U11" s="215">
        <f>IF('Art. 121'!AF645="",1,IF(AVERAGE('Art. 121'!Q645:AF681)=3,0,1))</f>
        <v>1</v>
      </c>
      <c r="V11" s="215">
        <f>IF('Art. 121'!AF697="",1,IF(AVERAGE('Art. 121'!Q697:AF730)=3,0,1))</f>
        <v>1</v>
      </c>
      <c r="W11" s="215">
        <f>IF('Art. 121'!AF746="",1,IF(AVERAGE('Art. 121'!Q746:AF801)=3,0,1))</f>
        <v>1</v>
      </c>
      <c r="X11" s="215">
        <f>IF('Art. 121'!AF817="",1,IF(AVERAGE('Art. 121'!Q817:AF826)=3,0,1))</f>
        <v>1</v>
      </c>
      <c r="Y11" s="215">
        <f>IF('Art. 121'!AF842="",1,IF('Art. 121'!AF842=3,0,1))</f>
        <v>1</v>
      </c>
      <c r="Z11" s="215">
        <f>IF('Art. 121'!AF858="",1,IF(AVERAGE('Art. 121'!Q858:AF883)=3,0,1))</f>
        <v>1</v>
      </c>
      <c r="AA11" s="215">
        <f>IF('Art. 121'!AF899="",1,IF(AVERAGE('Art. 121'!Q899:AF959)=3,0,1))</f>
        <v>1</v>
      </c>
      <c r="AB11" s="215">
        <f>IF('Art. 121'!AF975="",1,IF(AVERAGE('Art. 121'!Q975:AF998)=3,0,1))</f>
        <v>1</v>
      </c>
      <c r="AC11" s="215">
        <f>IF('Art. 121'!AF1014="",1,IF(AVERAGE('Art. 121'!Q1014:AF1029)=3,0,1))</f>
        <v>1</v>
      </c>
    </row>
    <row r="12" spans="1:38" ht="15" customHeight="1" x14ac:dyDescent="0.3"/>
    <row r="13" spans="1:38" ht="15" customHeight="1" x14ac:dyDescent="0.3">
      <c r="A13" s="299"/>
      <c r="B13" s="335"/>
      <c r="C13" s="336" t="s">
        <v>10</v>
      </c>
      <c r="D13" s="336"/>
      <c r="E13" s="336"/>
      <c r="F13" s="336"/>
      <c r="G13" s="336"/>
      <c r="H13" s="336"/>
      <c r="I13" s="336"/>
      <c r="J13" s="336"/>
      <c r="K13" s="336"/>
      <c r="L13" s="336"/>
      <c r="M13" s="336"/>
      <c r="N13" s="336"/>
      <c r="O13" s="336"/>
      <c r="P13" s="336"/>
      <c r="Q13" s="336"/>
      <c r="R13" s="336"/>
      <c r="S13" s="336"/>
      <c r="T13" s="336"/>
      <c r="U13" s="336"/>
      <c r="V13" s="336"/>
      <c r="W13" s="336"/>
      <c r="X13" s="336"/>
      <c r="Y13" s="336"/>
      <c r="Z13" s="336"/>
      <c r="AA13" s="336"/>
      <c r="AB13" s="336"/>
      <c r="AC13" s="336"/>
      <c r="AD13" s="336"/>
    </row>
    <row r="14" spans="1:38" ht="15" customHeight="1" x14ac:dyDescent="0.3">
      <c r="A14" s="293" t="s">
        <v>315</v>
      </c>
      <c r="B14" s="293"/>
      <c r="C14" s="230" t="s">
        <v>2439</v>
      </c>
      <c r="D14" s="230" t="s">
        <v>2440</v>
      </c>
      <c r="E14" s="230" t="s">
        <v>2441</v>
      </c>
      <c r="F14" s="230" t="s">
        <v>2442</v>
      </c>
      <c r="G14" s="230" t="s">
        <v>2443</v>
      </c>
      <c r="H14" s="230" t="s">
        <v>2444</v>
      </c>
      <c r="I14" s="230" t="s">
        <v>2445</v>
      </c>
      <c r="J14" s="230" t="s">
        <v>2446</v>
      </c>
      <c r="K14" s="230" t="s">
        <v>2447</v>
      </c>
      <c r="L14" s="230" t="s">
        <v>2448</v>
      </c>
      <c r="M14" s="230" t="s">
        <v>2449</v>
      </c>
      <c r="N14" s="230" t="s">
        <v>2450</v>
      </c>
      <c r="O14" s="230" t="s">
        <v>2451</v>
      </c>
      <c r="P14" s="230" t="s">
        <v>2452</v>
      </c>
      <c r="Q14" s="230" t="s">
        <v>2453</v>
      </c>
      <c r="R14" s="230" t="s">
        <v>2454</v>
      </c>
      <c r="S14" s="230" t="s">
        <v>2455</v>
      </c>
      <c r="T14" s="230" t="s">
        <v>2456</v>
      </c>
      <c r="U14" s="230" t="s">
        <v>2457</v>
      </c>
      <c r="V14" s="230" t="s">
        <v>2458</v>
      </c>
      <c r="W14" s="230" t="s">
        <v>2459</v>
      </c>
      <c r="X14" s="230" t="s">
        <v>2460</v>
      </c>
      <c r="Y14" s="230" t="s">
        <v>2461</v>
      </c>
      <c r="Z14" s="230" t="s">
        <v>2462</v>
      </c>
      <c r="AA14" s="230" t="s">
        <v>2463</v>
      </c>
      <c r="AB14" s="230" t="s">
        <v>2464</v>
      </c>
      <c r="AC14" s="230" t="s">
        <v>2465</v>
      </c>
      <c r="AD14" s="230">
        <v>70</v>
      </c>
    </row>
    <row r="15" spans="1:38" ht="15" customHeight="1" x14ac:dyDescent="0.3">
      <c r="A15" s="293" t="s">
        <v>326</v>
      </c>
      <c r="B15" s="293"/>
      <c r="C15" s="215">
        <f>IF('Art. 121'!AF1045="",1,IF(AVERAGE('Art. 121'!Q1045:AF1065)=3,0,1))</f>
        <v>1</v>
      </c>
      <c r="D15" s="215">
        <f>IF('Art. 121'!AF1081="",1,IF(AVERAGE('Art. 121'!Q1081:AF1100)=3,0,1))</f>
        <v>1</v>
      </c>
      <c r="E15" s="215">
        <f>IF('Art. 121'!AF1116="",1,IF(AVERAGE('Art. 121'!Q1116:AF1231)=3,0,1))</f>
        <v>0</v>
      </c>
      <c r="F15" s="215">
        <f>IF('Art. 121'!AF1247="",1,IF(AVERAGE('Art. 121'!Q1247:AF1254)=3,0,1))</f>
        <v>1</v>
      </c>
      <c r="G15" s="215">
        <f>IF('Art. 121'!AF1270="",1,IF(AVERAGE('Art. 121'!Q1270:AF1279)=3,0,1))</f>
        <v>1</v>
      </c>
      <c r="H15" s="215">
        <f>IF('Art. 121'!AF1295="",1,IF(AVERAGE('Art. 121'!Q1295:AF1314)=3,0,1))</f>
        <v>1</v>
      </c>
      <c r="I15" s="215">
        <f>IF('Art. 121'!AF1330="",1,IF(AVERAGE('Art. 121'!Q1330:AF1351)=3,0,1))</f>
        <v>1</v>
      </c>
      <c r="J15" s="215">
        <f>IF('Art. 121'!AF1367="",1,IF(AVERAGE('Art. 121'!Q1367:AF1380)=3,0,1))</f>
        <v>1</v>
      </c>
      <c r="K15" s="215">
        <f>IF('Art. 121'!AF1396="",1,IF(AVERAGE('Art. 121'!Q1396:AF1454)=3, 0,1))</f>
        <v>1</v>
      </c>
      <c r="L15" s="215">
        <f>IF('Art. 121'!AF1470="",1,IF(AVERAGE('Art. 121'!Q1470:AF1532)=3,0,1))</f>
        <v>1</v>
      </c>
      <c r="M15" s="215">
        <f>IF('Art. 121'!AF1548="",1,IF(AVERAGE('Art. 121'!Q1548:AF1559)=3,0,1))</f>
        <v>1</v>
      </c>
      <c r="N15" s="215">
        <f>IF('Art. 121'!AF1575="",1,IF(AVERAGE('Art. 121'!Q1575:AF1584)=3,0,1))</f>
        <v>1</v>
      </c>
      <c r="O15" s="215">
        <f>IF('Art. 121'!AF1600="",1,IF(AVERAGE('Art. 121'!Q1600:AF1625)=3,0,1))</f>
        <v>1</v>
      </c>
      <c r="P15" s="215">
        <f>IF('Art. 121'!AF1641="",1,IF(AVERAGE('Art. 121'!Q1641:AF1689)=3,0,1))</f>
        <v>1</v>
      </c>
      <c r="Q15" s="215">
        <f>IF('Art. 121'!AF1705="",1,IF(AVERAGE('Art. 121'!Q1705:AF1712)=3,0,1))</f>
        <v>1</v>
      </c>
      <c r="R15" s="215">
        <f>IF('Art. 121'!AF1728="",1,IF(AVERAGE('Art. 121'!Q1728:AF1766)=3,0,1))</f>
        <v>1</v>
      </c>
      <c r="S15" s="215">
        <f>IF('Art. 121'!AF1782="",1,IF(AVERAGE('Art. 121'!Q1782:AF1792)=3,0,1))</f>
        <v>1</v>
      </c>
      <c r="T15" s="215">
        <f>IF('Art. 121'!AF1808="",1,IF(AVERAGE('Art. 121'!Q1808:AF1823)=3,0,1))</f>
        <v>1</v>
      </c>
      <c r="U15" s="215">
        <f>IF('Art. 121'!AF1839="",1,IF(AVERAGE('Art. 121'!Q1839:AF1849)=3,0,1))</f>
        <v>1</v>
      </c>
      <c r="V15" s="215">
        <f>IF('Art. 121'!AF1865="",1,IF(AVERAGE('Art. 121'!Q1865:AF1881)=3,0,1))</f>
        <v>1</v>
      </c>
      <c r="W15" s="215">
        <f>IF('Art. 121'!AF1897="",1,IF(AVERAGE('Art. 121'!Q1897:AF1919)=3,0,1))</f>
        <v>1</v>
      </c>
      <c r="X15" s="215">
        <f>IF('Art. 121'!AF1935="",1,IF(AVERAGE('Art. 121'!Q1935:AF1941)=3,0,1))</f>
        <v>1</v>
      </c>
      <c r="Y15" s="215">
        <f>IF('Art. 121'!AF1957="",1,IF(AVERAGE('Art. 121'!Q1957:AF1972)=3,0,1))</f>
        <v>1</v>
      </c>
      <c r="Z15" s="215">
        <f>IF('Art. 121'!AF1988="",1,IF(AVERAGE('Art. 121'!Q1988:AF2006)=3,0,1))</f>
        <v>1</v>
      </c>
      <c r="AA15" s="215">
        <f>IF('Art. 121'!AF2022="",1,IF(AVERAGE('Art. 121'!Q2022:AF2036)=3,0,1))</f>
        <v>1</v>
      </c>
      <c r="AB15" s="215">
        <f>IF('Art. 121'!AF2052="",1,IF(AVERAGE('Art. 121'!Q2052:AF2065)=3,0,1))</f>
        <v>1</v>
      </c>
      <c r="AC15" s="215">
        <f>IF('Art. 121'!AF2081="",1,IF(AVERAGE('Art. 121'!Q2081:AF2096)=3,0,1))</f>
        <v>1</v>
      </c>
      <c r="AD15" s="215">
        <v>1</v>
      </c>
    </row>
    <row r="16" spans="1:38" ht="15" customHeight="1" x14ac:dyDescent="0.3"/>
    <row r="17" spans="1:37" ht="15" customHeight="1" x14ac:dyDescent="0.3">
      <c r="W17" s="294" t="s">
        <v>327</v>
      </c>
      <c r="X17" s="294"/>
      <c r="Y17" s="294"/>
      <c r="Z17" s="294"/>
      <c r="AA17" s="294"/>
      <c r="AB17" s="294"/>
      <c r="AC17" s="215">
        <f>SUM(C11:AC11,C15:AD15)</f>
        <v>54</v>
      </c>
    </row>
    <row r="18" spans="1:37" ht="15" customHeight="1" x14ac:dyDescent="0.3"/>
    <row r="19" spans="1:37" ht="30" customHeight="1" x14ac:dyDescent="0.25">
      <c r="A19" s="295" t="s">
        <v>2466</v>
      </c>
      <c r="B19" s="295"/>
      <c r="C19" s="295"/>
      <c r="D19" s="295"/>
      <c r="E19" s="295"/>
      <c r="F19" s="295"/>
      <c r="G19" s="295"/>
      <c r="H19" s="295"/>
      <c r="I19" s="295"/>
      <c r="J19" s="295"/>
      <c r="K19" s="295"/>
      <c r="L19" s="295"/>
      <c r="M19" s="295"/>
      <c r="N19" s="295"/>
      <c r="O19" s="295"/>
      <c r="P19" s="295"/>
      <c r="Q19" s="295"/>
      <c r="R19" s="295"/>
      <c r="S19" s="295"/>
      <c r="T19" s="295"/>
      <c r="U19" s="295"/>
      <c r="V19" s="295"/>
      <c r="W19" s="295"/>
      <c r="X19" s="295"/>
      <c r="Y19" s="295"/>
      <c r="Z19" s="295"/>
      <c r="AA19" s="295"/>
      <c r="AB19" s="295"/>
      <c r="AC19" s="295"/>
      <c r="AD19" s="295"/>
      <c r="AE19" s="295"/>
    </row>
    <row r="20" spans="1:37" ht="15" customHeight="1" x14ac:dyDescent="0.3"/>
    <row r="21" spans="1:37" ht="12.75" customHeight="1" x14ac:dyDescent="0.25">
      <c r="A21" s="269" t="s">
        <v>2467</v>
      </c>
      <c r="B21" s="269"/>
      <c r="C21" s="269"/>
      <c r="D21" s="269"/>
      <c r="E21" s="269"/>
      <c r="F21" s="269"/>
      <c r="G21" s="269"/>
      <c r="H21" s="269"/>
      <c r="I21" s="269"/>
      <c r="J21" s="269"/>
      <c r="K21" s="269"/>
      <c r="L21" s="269"/>
      <c r="M21" s="269"/>
      <c r="N21" s="269"/>
      <c r="O21" s="269"/>
      <c r="P21" s="269"/>
      <c r="Q21" s="269"/>
      <c r="R21" s="269"/>
      <c r="S21" s="269"/>
      <c r="T21" s="269"/>
      <c r="U21" s="269"/>
      <c r="V21" s="269"/>
      <c r="W21" s="269"/>
      <c r="X21" s="269"/>
      <c r="Y21" s="269"/>
      <c r="Z21" s="269"/>
      <c r="AA21" s="269"/>
      <c r="AB21" s="269"/>
      <c r="AC21" s="269"/>
      <c r="AD21" s="269"/>
      <c r="AE21" s="269"/>
    </row>
    <row r="22" spans="1:37" x14ac:dyDescent="0.25">
      <c r="A22" s="212"/>
      <c r="B22" s="212"/>
      <c r="C22" s="212"/>
      <c r="D22" s="212"/>
      <c r="E22" s="212"/>
      <c r="F22" s="212"/>
      <c r="G22" s="212"/>
      <c r="H22" s="212"/>
      <c r="I22" s="212"/>
      <c r="J22" s="212"/>
      <c r="K22" s="212"/>
      <c r="L22" s="212"/>
      <c r="M22" s="212"/>
      <c r="N22" s="212"/>
      <c r="O22" s="212"/>
      <c r="P22" s="212"/>
      <c r="Q22" s="212"/>
      <c r="R22" s="212"/>
      <c r="S22" s="212"/>
      <c r="T22" s="212"/>
      <c r="U22" s="212"/>
      <c r="V22" s="212"/>
      <c r="W22" s="212"/>
      <c r="X22" s="212"/>
      <c r="Y22" s="212"/>
      <c r="Z22" s="212"/>
      <c r="AA22" s="212"/>
      <c r="AB22" s="212"/>
      <c r="AC22" s="212"/>
      <c r="AD22" s="82"/>
      <c r="AE22" s="82"/>
    </row>
    <row r="23" spans="1:37" ht="13.5" thickBot="1" x14ac:dyDescent="0.35">
      <c r="A23" s="61"/>
      <c r="B23" s="61"/>
      <c r="C23" s="61"/>
      <c r="D23" s="61"/>
      <c r="E23" s="61"/>
      <c r="F23" s="61"/>
      <c r="G23" s="61"/>
      <c r="H23" s="61"/>
      <c r="I23" s="61"/>
      <c r="J23" s="61"/>
      <c r="K23" s="61"/>
      <c r="L23" s="61"/>
      <c r="M23" s="61"/>
      <c r="N23" s="61"/>
      <c r="O23" s="61"/>
      <c r="P23" s="61"/>
      <c r="Q23" s="61"/>
      <c r="R23" s="61"/>
      <c r="S23" s="61"/>
      <c r="T23" s="61"/>
      <c r="U23" s="61"/>
      <c r="V23" s="61"/>
      <c r="W23" s="61"/>
      <c r="X23" s="61"/>
      <c r="Y23" s="61"/>
      <c r="Z23" s="61"/>
      <c r="AA23" s="61"/>
      <c r="AB23" s="61"/>
      <c r="AC23" s="61"/>
      <c r="AD23" s="83"/>
      <c r="AE23" s="81">
        <f>1/AC17*100</f>
        <v>1.8518518518518516</v>
      </c>
    </row>
    <row r="24" spans="1:37" ht="25.4" customHeight="1" thickTop="1" thickBot="1" x14ac:dyDescent="0.3">
      <c r="A24" s="292" t="s">
        <v>44</v>
      </c>
      <c r="B24" s="292"/>
      <c r="C24" s="292"/>
      <c r="D24" s="292"/>
      <c r="E24" s="292"/>
      <c r="F24" s="292"/>
      <c r="G24" s="292"/>
      <c r="H24" s="292"/>
      <c r="I24" s="292"/>
      <c r="J24" s="292"/>
      <c r="K24" s="292"/>
      <c r="L24" s="292"/>
      <c r="M24" s="292"/>
      <c r="N24" s="292"/>
      <c r="O24" s="292"/>
      <c r="P24" s="292"/>
      <c r="Q24" s="292"/>
      <c r="R24" s="292"/>
      <c r="S24" s="292"/>
      <c r="T24" s="292"/>
      <c r="U24" s="292"/>
      <c r="V24" s="292"/>
      <c r="W24" s="292"/>
      <c r="X24" s="292"/>
      <c r="Y24" s="292"/>
      <c r="Z24" s="292"/>
      <c r="AA24" s="292"/>
      <c r="AB24" s="292"/>
      <c r="AC24" s="292"/>
      <c r="AD24" s="84" t="s">
        <v>65</v>
      </c>
      <c r="AE24" s="85" t="s">
        <v>9</v>
      </c>
      <c r="AF24" s="86" t="s">
        <v>330</v>
      </c>
      <c r="AG24" s="86" t="s">
        <v>331</v>
      </c>
      <c r="AH24" s="86" t="s">
        <v>332</v>
      </c>
      <c r="AI24" s="87" t="s">
        <v>333</v>
      </c>
      <c r="AJ24" s="86"/>
      <c r="AK24" s="87" t="s">
        <v>334</v>
      </c>
    </row>
    <row r="25" spans="1:37" ht="25.4" customHeight="1" thickTop="1" thickBot="1" x14ac:dyDescent="0.3">
      <c r="A25" s="320" t="s">
        <v>403</v>
      </c>
      <c r="B25" s="320"/>
      <c r="C25" s="320"/>
      <c r="D25" s="320"/>
      <c r="E25" s="320"/>
      <c r="F25" s="320"/>
      <c r="G25" s="320"/>
      <c r="H25" s="320"/>
      <c r="I25" s="320"/>
      <c r="J25" s="320"/>
      <c r="K25" s="320"/>
      <c r="L25" s="320"/>
      <c r="M25" s="320"/>
      <c r="N25" s="320"/>
      <c r="O25" s="320"/>
      <c r="P25" s="320"/>
      <c r="Q25" s="320"/>
      <c r="R25" s="320"/>
      <c r="S25" s="320"/>
      <c r="T25" s="320"/>
      <c r="U25" s="320"/>
      <c r="V25" s="320"/>
      <c r="W25" s="320"/>
      <c r="X25" s="320"/>
      <c r="Y25" s="320"/>
      <c r="Z25" s="320"/>
      <c r="AA25" s="320"/>
      <c r="AB25" s="320"/>
      <c r="AC25" s="320"/>
      <c r="AD25" s="88">
        <f>'Art. 121'!AF35</f>
        <v>0</v>
      </c>
      <c r="AE25" s="89">
        <f t="shared" ref="AE25:AE34" si="0">IF(AG25=1,AK25,AG25)</f>
        <v>0</v>
      </c>
      <c r="AF25">
        <f t="shared" ref="AF25:AF34" si="1">AD25/2</f>
        <v>0</v>
      </c>
      <c r="AG25" s="86">
        <f t="shared" ref="AG25:AG34" si="2">IF(AND(AF25&gt;=0,AF25&lt;=1),1,"No aplica")</f>
        <v>1</v>
      </c>
      <c r="AH25" s="90">
        <f t="shared" ref="AH25:AH34" si="3">AD25/(AG25*2)</f>
        <v>0</v>
      </c>
      <c r="AI25" s="91">
        <f t="shared" ref="AI25:AI34" si="4">IF(AG25=1,AG25/$AG$35,"No aplica")</f>
        <v>0.1</v>
      </c>
      <c r="AJ25" s="91">
        <f t="shared" ref="AJ25:AJ34" si="5">AF25*AI25</f>
        <v>0</v>
      </c>
      <c r="AK25" s="91">
        <f t="shared" ref="AK25:AK34" si="6">AJ25*$AE$23</f>
        <v>0</v>
      </c>
    </row>
    <row r="26" spans="1:37" ht="25.4" customHeight="1" thickTop="1" thickBot="1" x14ac:dyDescent="0.3">
      <c r="A26" s="320" t="s">
        <v>441</v>
      </c>
      <c r="B26" s="320"/>
      <c r="C26" s="320"/>
      <c r="D26" s="320"/>
      <c r="E26" s="320"/>
      <c r="F26" s="320"/>
      <c r="G26" s="320"/>
      <c r="H26" s="320"/>
      <c r="I26" s="320"/>
      <c r="J26" s="320"/>
      <c r="K26" s="320"/>
      <c r="L26" s="320"/>
      <c r="M26" s="320"/>
      <c r="N26" s="320"/>
      <c r="O26" s="320"/>
      <c r="P26" s="320"/>
      <c r="Q26" s="320"/>
      <c r="R26" s="320"/>
      <c r="S26" s="320"/>
      <c r="T26" s="320"/>
      <c r="U26" s="320"/>
      <c r="V26" s="320"/>
      <c r="W26" s="320"/>
      <c r="X26" s="320"/>
      <c r="Y26" s="320"/>
      <c r="Z26" s="320"/>
      <c r="AA26" s="320"/>
      <c r="AB26" s="320"/>
      <c r="AC26" s="320"/>
      <c r="AD26" s="88">
        <f>'Art. 121'!AF36</f>
        <v>0</v>
      </c>
      <c r="AE26" s="89">
        <f t="shared" si="0"/>
        <v>0</v>
      </c>
      <c r="AF26">
        <f t="shared" si="1"/>
        <v>0</v>
      </c>
      <c r="AG26" s="86">
        <f t="shared" si="2"/>
        <v>1</v>
      </c>
      <c r="AH26" s="90">
        <f t="shared" si="3"/>
        <v>0</v>
      </c>
      <c r="AI26" s="91">
        <f t="shared" si="4"/>
        <v>0.1</v>
      </c>
      <c r="AJ26" s="91">
        <f t="shared" si="5"/>
        <v>0</v>
      </c>
      <c r="AK26" s="91">
        <f t="shared" si="6"/>
        <v>0</v>
      </c>
    </row>
    <row r="27" spans="1:37" ht="25.4" customHeight="1" thickTop="1" thickBot="1" x14ac:dyDescent="0.3">
      <c r="A27" s="320" t="s">
        <v>2468</v>
      </c>
      <c r="B27" s="320"/>
      <c r="C27" s="320"/>
      <c r="D27" s="320"/>
      <c r="E27" s="320"/>
      <c r="F27" s="320"/>
      <c r="G27" s="320"/>
      <c r="H27" s="320"/>
      <c r="I27" s="320"/>
      <c r="J27" s="320"/>
      <c r="K27" s="320"/>
      <c r="L27" s="320"/>
      <c r="M27" s="320"/>
      <c r="N27" s="320"/>
      <c r="O27" s="320"/>
      <c r="P27" s="320"/>
      <c r="Q27" s="320"/>
      <c r="R27" s="320"/>
      <c r="S27" s="320"/>
      <c r="T27" s="320"/>
      <c r="U27" s="320"/>
      <c r="V27" s="320"/>
      <c r="W27" s="320"/>
      <c r="X27" s="320"/>
      <c r="Y27" s="320"/>
      <c r="Z27" s="320"/>
      <c r="AA27" s="320"/>
      <c r="AB27" s="320"/>
      <c r="AC27" s="320"/>
      <c r="AD27" s="88">
        <f>'Art. 121'!AF37</f>
        <v>0</v>
      </c>
      <c r="AE27" s="89">
        <f t="shared" si="0"/>
        <v>0</v>
      </c>
      <c r="AF27">
        <f t="shared" si="1"/>
        <v>0</v>
      </c>
      <c r="AG27" s="86">
        <f t="shared" si="2"/>
        <v>1</v>
      </c>
      <c r="AH27" s="90">
        <f t="shared" si="3"/>
        <v>0</v>
      </c>
      <c r="AI27" s="91">
        <f t="shared" si="4"/>
        <v>0.1</v>
      </c>
      <c r="AJ27" s="91">
        <f t="shared" si="5"/>
        <v>0</v>
      </c>
      <c r="AK27" s="91">
        <f t="shared" si="6"/>
        <v>0</v>
      </c>
    </row>
    <row r="28" spans="1:37" ht="25.4" customHeight="1" thickTop="1" thickBot="1" x14ac:dyDescent="0.3">
      <c r="A28" s="320" t="s">
        <v>408</v>
      </c>
      <c r="B28" s="320"/>
      <c r="C28" s="320"/>
      <c r="D28" s="320"/>
      <c r="E28" s="320"/>
      <c r="F28" s="320"/>
      <c r="G28" s="320"/>
      <c r="H28" s="320"/>
      <c r="I28" s="320"/>
      <c r="J28" s="320"/>
      <c r="K28" s="320"/>
      <c r="L28" s="320"/>
      <c r="M28" s="320"/>
      <c r="N28" s="320"/>
      <c r="O28" s="320"/>
      <c r="P28" s="320"/>
      <c r="Q28" s="320"/>
      <c r="R28" s="320"/>
      <c r="S28" s="320"/>
      <c r="T28" s="320"/>
      <c r="U28" s="320"/>
      <c r="V28" s="320"/>
      <c r="W28" s="320"/>
      <c r="X28" s="320"/>
      <c r="Y28" s="320"/>
      <c r="Z28" s="320"/>
      <c r="AA28" s="320"/>
      <c r="AB28" s="320"/>
      <c r="AC28" s="320"/>
      <c r="AD28" s="88">
        <f>'Art. 121'!AF38</f>
        <v>0</v>
      </c>
      <c r="AE28" s="89">
        <f t="shared" si="0"/>
        <v>0</v>
      </c>
      <c r="AF28">
        <f t="shared" si="1"/>
        <v>0</v>
      </c>
      <c r="AG28" s="86">
        <f t="shared" si="2"/>
        <v>1</v>
      </c>
      <c r="AH28" s="90">
        <f t="shared" si="3"/>
        <v>0</v>
      </c>
      <c r="AI28" s="91">
        <f t="shared" si="4"/>
        <v>0.1</v>
      </c>
      <c r="AJ28" s="91">
        <f t="shared" si="5"/>
        <v>0</v>
      </c>
      <c r="AK28" s="91">
        <f t="shared" si="6"/>
        <v>0</v>
      </c>
    </row>
    <row r="29" spans="1:37" ht="25.4" customHeight="1" thickTop="1" thickBot="1" x14ac:dyDescent="0.3">
      <c r="A29" s="320" t="s">
        <v>409</v>
      </c>
      <c r="B29" s="320"/>
      <c r="C29" s="320"/>
      <c r="D29" s="320"/>
      <c r="E29" s="320"/>
      <c r="F29" s="320"/>
      <c r="G29" s="320"/>
      <c r="H29" s="320"/>
      <c r="I29" s="320"/>
      <c r="J29" s="320"/>
      <c r="K29" s="320"/>
      <c r="L29" s="320"/>
      <c r="M29" s="320"/>
      <c r="N29" s="320"/>
      <c r="O29" s="320"/>
      <c r="P29" s="320"/>
      <c r="Q29" s="320"/>
      <c r="R29" s="320"/>
      <c r="S29" s="320"/>
      <c r="T29" s="320"/>
      <c r="U29" s="320"/>
      <c r="V29" s="320"/>
      <c r="W29" s="320"/>
      <c r="X29" s="320"/>
      <c r="Y29" s="320"/>
      <c r="Z29" s="320"/>
      <c r="AA29" s="320"/>
      <c r="AB29" s="320"/>
      <c r="AC29" s="320"/>
      <c r="AD29" s="88">
        <f>'Art. 121'!AF39</f>
        <v>0</v>
      </c>
      <c r="AE29" s="89">
        <f t="shared" si="0"/>
        <v>0</v>
      </c>
      <c r="AF29">
        <f t="shared" si="1"/>
        <v>0</v>
      </c>
      <c r="AG29" s="86">
        <f t="shared" si="2"/>
        <v>1</v>
      </c>
      <c r="AH29" s="90">
        <f t="shared" si="3"/>
        <v>0</v>
      </c>
      <c r="AI29" s="91">
        <f t="shared" si="4"/>
        <v>0.1</v>
      </c>
      <c r="AJ29" s="91">
        <f t="shared" si="5"/>
        <v>0</v>
      </c>
      <c r="AK29" s="91">
        <f t="shared" si="6"/>
        <v>0</v>
      </c>
    </row>
    <row r="30" spans="1:37" ht="25.4" customHeight="1" thickTop="1" thickBot="1" x14ac:dyDescent="0.3">
      <c r="A30" s="320" t="s">
        <v>410</v>
      </c>
      <c r="B30" s="320"/>
      <c r="C30" s="320"/>
      <c r="D30" s="320"/>
      <c r="E30" s="320"/>
      <c r="F30" s="320"/>
      <c r="G30" s="320"/>
      <c r="H30" s="320"/>
      <c r="I30" s="320"/>
      <c r="J30" s="320"/>
      <c r="K30" s="320"/>
      <c r="L30" s="320"/>
      <c r="M30" s="320"/>
      <c r="N30" s="320"/>
      <c r="O30" s="320"/>
      <c r="P30" s="320"/>
      <c r="Q30" s="320"/>
      <c r="R30" s="320"/>
      <c r="S30" s="320"/>
      <c r="T30" s="320"/>
      <c r="U30" s="320"/>
      <c r="V30" s="320"/>
      <c r="W30" s="320"/>
      <c r="X30" s="320"/>
      <c r="Y30" s="320"/>
      <c r="Z30" s="320"/>
      <c r="AA30" s="320"/>
      <c r="AB30" s="320"/>
      <c r="AC30" s="320"/>
      <c r="AD30" s="88">
        <f>'Art. 121'!AF40</f>
        <v>0</v>
      </c>
      <c r="AE30" s="89">
        <f t="shared" si="0"/>
        <v>0</v>
      </c>
      <c r="AF30">
        <f t="shared" si="1"/>
        <v>0</v>
      </c>
      <c r="AG30" s="86">
        <f t="shared" si="2"/>
        <v>1</v>
      </c>
      <c r="AH30" s="90">
        <f t="shared" si="3"/>
        <v>0</v>
      </c>
      <c r="AI30" s="91">
        <f t="shared" si="4"/>
        <v>0.1</v>
      </c>
      <c r="AJ30" s="91">
        <f t="shared" si="5"/>
        <v>0</v>
      </c>
      <c r="AK30" s="91">
        <f t="shared" si="6"/>
        <v>0</v>
      </c>
    </row>
    <row r="31" spans="1:37" ht="25.4" customHeight="1" thickTop="1" thickBot="1" x14ac:dyDescent="0.3">
      <c r="A31" s="320" t="s">
        <v>411</v>
      </c>
      <c r="B31" s="320"/>
      <c r="C31" s="320"/>
      <c r="D31" s="320"/>
      <c r="E31" s="320"/>
      <c r="F31" s="320"/>
      <c r="G31" s="320"/>
      <c r="H31" s="320"/>
      <c r="I31" s="320"/>
      <c r="J31" s="320"/>
      <c r="K31" s="320"/>
      <c r="L31" s="320"/>
      <c r="M31" s="320"/>
      <c r="N31" s="320"/>
      <c r="O31" s="320"/>
      <c r="P31" s="320"/>
      <c r="Q31" s="320"/>
      <c r="R31" s="320"/>
      <c r="S31" s="320"/>
      <c r="T31" s="320"/>
      <c r="U31" s="320"/>
      <c r="V31" s="320"/>
      <c r="W31" s="320"/>
      <c r="X31" s="320"/>
      <c r="Y31" s="320"/>
      <c r="Z31" s="320"/>
      <c r="AA31" s="320"/>
      <c r="AB31" s="320"/>
      <c r="AC31" s="320"/>
      <c r="AD31" s="88">
        <f>'Art. 121'!AF41</f>
        <v>0</v>
      </c>
      <c r="AE31" s="89">
        <f t="shared" si="0"/>
        <v>0</v>
      </c>
      <c r="AF31">
        <f t="shared" si="1"/>
        <v>0</v>
      </c>
      <c r="AG31" s="86">
        <f t="shared" si="2"/>
        <v>1</v>
      </c>
      <c r="AH31" s="90">
        <f t="shared" si="3"/>
        <v>0</v>
      </c>
      <c r="AI31" s="91">
        <f t="shared" si="4"/>
        <v>0.1</v>
      </c>
      <c r="AJ31" s="91">
        <f t="shared" si="5"/>
        <v>0</v>
      </c>
      <c r="AK31" s="91">
        <f t="shared" si="6"/>
        <v>0</v>
      </c>
    </row>
    <row r="32" spans="1:37" ht="25.4" customHeight="1" thickTop="1" thickBot="1" x14ac:dyDescent="0.3">
      <c r="A32" s="320" t="s">
        <v>412</v>
      </c>
      <c r="B32" s="320"/>
      <c r="C32" s="320"/>
      <c r="D32" s="320"/>
      <c r="E32" s="320"/>
      <c r="F32" s="320"/>
      <c r="G32" s="320"/>
      <c r="H32" s="320"/>
      <c r="I32" s="320"/>
      <c r="J32" s="320"/>
      <c r="K32" s="320"/>
      <c r="L32" s="320"/>
      <c r="M32" s="320"/>
      <c r="N32" s="320"/>
      <c r="O32" s="320"/>
      <c r="P32" s="320"/>
      <c r="Q32" s="320"/>
      <c r="R32" s="320"/>
      <c r="S32" s="320"/>
      <c r="T32" s="320"/>
      <c r="U32" s="320"/>
      <c r="V32" s="320"/>
      <c r="W32" s="320"/>
      <c r="X32" s="320"/>
      <c r="Y32" s="320"/>
      <c r="Z32" s="320"/>
      <c r="AA32" s="320"/>
      <c r="AB32" s="320"/>
      <c r="AC32" s="320"/>
      <c r="AD32" s="88">
        <f>'Art. 121'!AF42</f>
        <v>0</v>
      </c>
      <c r="AE32" s="89">
        <f t="shared" si="0"/>
        <v>0</v>
      </c>
      <c r="AF32">
        <f t="shared" si="1"/>
        <v>0</v>
      </c>
      <c r="AG32" s="86">
        <f t="shared" si="2"/>
        <v>1</v>
      </c>
      <c r="AH32" s="90">
        <f t="shared" si="3"/>
        <v>0</v>
      </c>
      <c r="AI32" s="91">
        <f t="shared" si="4"/>
        <v>0.1</v>
      </c>
      <c r="AJ32" s="91">
        <f t="shared" si="5"/>
        <v>0</v>
      </c>
      <c r="AK32" s="91">
        <f t="shared" si="6"/>
        <v>0</v>
      </c>
    </row>
    <row r="33" spans="1:37" ht="25.4" customHeight="1" thickTop="1" thickBot="1" x14ac:dyDescent="0.3">
      <c r="A33" s="320" t="s">
        <v>413</v>
      </c>
      <c r="B33" s="320"/>
      <c r="C33" s="320"/>
      <c r="D33" s="320"/>
      <c r="E33" s="320"/>
      <c r="F33" s="320"/>
      <c r="G33" s="320"/>
      <c r="H33" s="320"/>
      <c r="I33" s="320"/>
      <c r="J33" s="320"/>
      <c r="K33" s="320"/>
      <c r="L33" s="320"/>
      <c r="M33" s="320"/>
      <c r="N33" s="320"/>
      <c r="O33" s="320"/>
      <c r="P33" s="320"/>
      <c r="Q33" s="320"/>
      <c r="R33" s="320"/>
      <c r="S33" s="320"/>
      <c r="T33" s="320"/>
      <c r="U33" s="320"/>
      <c r="V33" s="320"/>
      <c r="W33" s="320"/>
      <c r="X33" s="320"/>
      <c r="Y33" s="320"/>
      <c r="Z33" s="320"/>
      <c r="AA33" s="320"/>
      <c r="AB33" s="320"/>
      <c r="AC33" s="320"/>
      <c r="AD33" s="88">
        <f>'Art. 121'!AF43</f>
        <v>0</v>
      </c>
      <c r="AE33" s="89">
        <f t="shared" si="0"/>
        <v>0</v>
      </c>
      <c r="AF33">
        <f t="shared" si="1"/>
        <v>0</v>
      </c>
      <c r="AG33" s="86">
        <f t="shared" si="2"/>
        <v>1</v>
      </c>
      <c r="AH33" s="90">
        <f t="shared" si="3"/>
        <v>0</v>
      </c>
      <c r="AI33" s="91">
        <f t="shared" si="4"/>
        <v>0.1</v>
      </c>
      <c r="AJ33" s="91">
        <f t="shared" si="5"/>
        <v>0</v>
      </c>
      <c r="AK33" s="91">
        <f t="shared" si="6"/>
        <v>0</v>
      </c>
    </row>
    <row r="34" spans="1:37" ht="25.4" customHeight="1" thickTop="1" thickBot="1" x14ac:dyDescent="0.3">
      <c r="A34" s="320" t="s">
        <v>414</v>
      </c>
      <c r="B34" s="320"/>
      <c r="C34" s="320"/>
      <c r="D34" s="320"/>
      <c r="E34" s="320"/>
      <c r="F34" s="320"/>
      <c r="G34" s="320"/>
      <c r="H34" s="320"/>
      <c r="I34" s="320"/>
      <c r="J34" s="320"/>
      <c r="K34" s="320"/>
      <c r="L34" s="320"/>
      <c r="M34" s="320"/>
      <c r="N34" s="320"/>
      <c r="O34" s="320"/>
      <c r="P34" s="320"/>
      <c r="Q34" s="320"/>
      <c r="R34" s="320"/>
      <c r="S34" s="320"/>
      <c r="T34" s="320"/>
      <c r="U34" s="320"/>
      <c r="V34" s="320"/>
      <c r="W34" s="320"/>
      <c r="X34" s="320"/>
      <c r="Y34" s="320"/>
      <c r="Z34" s="320"/>
      <c r="AA34" s="320"/>
      <c r="AB34" s="320"/>
      <c r="AC34" s="320"/>
      <c r="AD34" s="88">
        <f>'Art. 121'!AF44</f>
        <v>0</v>
      </c>
      <c r="AE34" s="89">
        <f t="shared" si="0"/>
        <v>0</v>
      </c>
      <c r="AF34">
        <f t="shared" si="1"/>
        <v>0</v>
      </c>
      <c r="AG34" s="86">
        <f t="shared" si="2"/>
        <v>1</v>
      </c>
      <c r="AH34" s="90">
        <f t="shared" si="3"/>
        <v>0</v>
      </c>
      <c r="AI34" s="91">
        <f t="shared" si="4"/>
        <v>0.1</v>
      </c>
      <c r="AJ34" s="91">
        <f t="shared" si="5"/>
        <v>0</v>
      </c>
      <c r="AK34" s="91">
        <f t="shared" si="6"/>
        <v>0</v>
      </c>
    </row>
    <row r="35" spans="1:37" ht="25.4" customHeight="1" thickTop="1" x14ac:dyDescent="0.25">
      <c r="A35" s="289" t="s">
        <v>335</v>
      </c>
      <c r="B35" s="289"/>
      <c r="C35" s="289"/>
      <c r="D35" s="289"/>
      <c r="E35" s="289"/>
      <c r="F35" s="289"/>
      <c r="G35" s="289"/>
      <c r="H35" s="289"/>
      <c r="I35" s="289"/>
      <c r="J35" s="289"/>
      <c r="K35" s="289"/>
      <c r="L35" s="289"/>
      <c r="M35" s="289"/>
      <c r="N35" s="289"/>
      <c r="O35" s="289"/>
      <c r="P35" s="289"/>
      <c r="Q35" s="289"/>
      <c r="R35" s="289"/>
      <c r="S35" s="289"/>
      <c r="T35" s="289"/>
      <c r="U35" s="289"/>
      <c r="V35" s="289"/>
      <c r="W35" s="289"/>
      <c r="X35" s="289"/>
      <c r="Y35" s="289"/>
      <c r="Z35" s="289"/>
      <c r="AA35" s="289"/>
      <c r="AB35" s="289"/>
      <c r="AC35" s="289"/>
      <c r="AD35" s="289"/>
      <c r="AE35" s="89">
        <f>SUM(AE25:AE34)</f>
        <v>0</v>
      </c>
      <c r="AF35" s="59"/>
      <c r="AG35" s="92">
        <f>SUM(AG25:AG34)</f>
        <v>10</v>
      </c>
      <c r="AH35" s="93"/>
      <c r="AI35" s="94"/>
      <c r="AJ35" s="94"/>
      <c r="AK35" s="94"/>
    </row>
    <row r="36" spans="1:37" ht="25.4" customHeight="1" x14ac:dyDescent="0.25">
      <c r="A36" s="290" t="s">
        <v>336</v>
      </c>
      <c r="B36" s="290"/>
      <c r="C36" s="290"/>
      <c r="D36" s="290"/>
      <c r="E36" s="290"/>
      <c r="F36" s="290"/>
      <c r="G36" s="290"/>
      <c r="H36" s="290"/>
      <c r="I36" s="290"/>
      <c r="J36" s="290"/>
      <c r="K36" s="290"/>
      <c r="L36" s="290"/>
      <c r="M36" s="290"/>
      <c r="N36" s="290"/>
      <c r="O36" s="290"/>
      <c r="P36" s="290"/>
      <c r="Q36" s="290"/>
      <c r="R36" s="290"/>
      <c r="S36" s="290"/>
      <c r="T36" s="290"/>
      <c r="U36" s="290"/>
      <c r="V36" s="290"/>
      <c r="W36" s="290"/>
      <c r="X36" s="290"/>
      <c r="Y36" s="290"/>
      <c r="Z36" s="290"/>
      <c r="AA36" s="290"/>
      <c r="AB36" s="290"/>
      <c r="AC36" s="290"/>
      <c r="AD36" s="290"/>
      <c r="AE36" s="89">
        <f>AE35/$AE$23*100</f>
        <v>0</v>
      </c>
      <c r="AF36" s="59"/>
      <c r="AG36" s="92"/>
      <c r="AH36" s="93"/>
      <c r="AI36" s="94"/>
      <c r="AJ36" s="94"/>
      <c r="AK36" s="94"/>
    </row>
    <row r="37" spans="1:37" ht="25.4" customHeight="1" thickBot="1" x14ac:dyDescent="0.3">
      <c r="A37" s="70"/>
      <c r="B37" s="70"/>
      <c r="C37" s="70"/>
      <c r="D37" s="70"/>
      <c r="E37" s="70"/>
      <c r="F37" s="70"/>
      <c r="G37" s="70"/>
      <c r="H37" s="70"/>
      <c r="I37" s="70"/>
      <c r="J37" s="70"/>
      <c r="K37" s="70"/>
      <c r="L37" s="70"/>
      <c r="M37" s="70"/>
      <c r="N37" s="70"/>
      <c r="O37" s="70"/>
      <c r="P37" s="70"/>
      <c r="Q37" s="95"/>
      <c r="R37" s="70"/>
      <c r="S37" s="70"/>
      <c r="T37" s="70"/>
      <c r="U37" s="70"/>
      <c r="V37" s="70"/>
      <c r="W37" s="70"/>
      <c r="X37" s="70"/>
      <c r="Y37" s="70"/>
      <c r="Z37" s="70"/>
      <c r="AA37" s="70"/>
      <c r="AB37" s="70"/>
      <c r="AC37" s="70"/>
      <c r="AD37" s="96"/>
      <c r="AE37" s="96"/>
    </row>
    <row r="38" spans="1:37" ht="25.4" customHeight="1" thickTop="1" thickBot="1" x14ac:dyDescent="0.3">
      <c r="A38" s="291" t="s">
        <v>124</v>
      </c>
      <c r="B38" s="291"/>
      <c r="C38" s="291"/>
      <c r="D38" s="291"/>
      <c r="E38" s="291"/>
      <c r="F38" s="291"/>
      <c r="G38" s="291"/>
      <c r="H38" s="291"/>
      <c r="I38" s="291"/>
      <c r="J38" s="291"/>
      <c r="K38" s="291"/>
      <c r="L38" s="291"/>
      <c r="M38" s="291"/>
      <c r="N38" s="291"/>
      <c r="O38" s="291"/>
      <c r="P38" s="291"/>
      <c r="Q38" s="291"/>
      <c r="R38" s="291"/>
      <c r="S38" s="291"/>
      <c r="T38" s="291"/>
      <c r="U38" s="291"/>
      <c r="V38" s="291"/>
      <c r="W38" s="291"/>
      <c r="X38" s="291"/>
      <c r="Y38" s="291"/>
      <c r="Z38" s="291"/>
      <c r="AA38" s="291"/>
      <c r="AB38" s="291"/>
      <c r="AC38" s="291"/>
      <c r="AD38" s="97" t="s">
        <v>65</v>
      </c>
      <c r="AE38" s="97" t="s">
        <v>9</v>
      </c>
      <c r="AF38" s="86" t="s">
        <v>330</v>
      </c>
      <c r="AG38" s="86" t="s">
        <v>331</v>
      </c>
      <c r="AH38" s="86" t="s">
        <v>332</v>
      </c>
      <c r="AI38" s="87" t="s">
        <v>333</v>
      </c>
      <c r="AJ38" s="86"/>
      <c r="AK38" s="87" t="s">
        <v>334</v>
      </c>
    </row>
    <row r="39" spans="1:37" ht="25.4" customHeight="1" thickTop="1" thickBot="1" x14ac:dyDescent="0.3">
      <c r="A39" s="320" t="s">
        <v>2469</v>
      </c>
      <c r="B39" s="320"/>
      <c r="C39" s="320"/>
      <c r="D39" s="320"/>
      <c r="E39" s="320"/>
      <c r="F39" s="320"/>
      <c r="G39" s="320"/>
      <c r="H39" s="320"/>
      <c r="I39" s="320"/>
      <c r="J39" s="320"/>
      <c r="K39" s="320"/>
      <c r="L39" s="320"/>
      <c r="M39" s="320"/>
      <c r="N39" s="320"/>
      <c r="O39" s="320"/>
      <c r="P39" s="320"/>
      <c r="Q39" s="320"/>
      <c r="R39" s="320"/>
      <c r="S39" s="320"/>
      <c r="T39" s="320"/>
      <c r="U39" s="320"/>
      <c r="V39" s="320"/>
      <c r="W39" s="320"/>
      <c r="X39" s="320"/>
      <c r="Y39" s="320"/>
      <c r="Z39" s="320"/>
      <c r="AA39" s="320"/>
      <c r="AB39" s="320"/>
      <c r="AC39" s="320"/>
      <c r="AD39" s="88">
        <f>'Art. 121'!AF47</f>
        <v>0</v>
      </c>
      <c r="AE39" s="89">
        <f>IF(AG39=1,AK39,AG39)</f>
        <v>0</v>
      </c>
      <c r="AF39">
        <f>AD39/2</f>
        <v>0</v>
      </c>
      <c r="AG39" s="86">
        <f>IF(AND(AF39&gt;=0,AF39&lt;=1),1,"No aplica")</f>
        <v>1</v>
      </c>
      <c r="AH39" s="90">
        <f>AD39/(AG39*2)</f>
        <v>0</v>
      </c>
      <c r="AI39" s="91">
        <f>IF(AG39=1,AG39/$AG$44,"No aplica")</f>
        <v>0.2</v>
      </c>
      <c r="AJ39" s="91">
        <f>AF39*AI39</f>
        <v>0</v>
      </c>
      <c r="AK39" s="91">
        <f>AJ39*$AE$23</f>
        <v>0</v>
      </c>
    </row>
    <row r="40" spans="1:37" ht="25.4" customHeight="1" thickTop="1" thickBot="1" x14ac:dyDescent="0.3">
      <c r="A40" s="320" t="s">
        <v>2470</v>
      </c>
      <c r="B40" s="320"/>
      <c r="C40" s="320"/>
      <c r="D40" s="320"/>
      <c r="E40" s="320"/>
      <c r="F40" s="320"/>
      <c r="G40" s="320"/>
      <c r="H40" s="320"/>
      <c r="I40" s="320"/>
      <c r="J40" s="320"/>
      <c r="K40" s="320"/>
      <c r="L40" s="320"/>
      <c r="M40" s="320"/>
      <c r="N40" s="320"/>
      <c r="O40" s="320"/>
      <c r="P40" s="320"/>
      <c r="Q40" s="320"/>
      <c r="R40" s="320"/>
      <c r="S40" s="320"/>
      <c r="T40" s="320"/>
      <c r="U40" s="320"/>
      <c r="V40" s="320"/>
      <c r="W40" s="320"/>
      <c r="X40" s="320"/>
      <c r="Y40" s="320"/>
      <c r="Z40" s="320"/>
      <c r="AA40" s="320"/>
      <c r="AB40" s="320"/>
      <c r="AC40" s="320"/>
      <c r="AD40" s="88">
        <f>'Art. 121'!AF48</f>
        <v>0</v>
      </c>
      <c r="AE40" s="89">
        <f>IF(AG40=1,AK40,AG40)</f>
        <v>0</v>
      </c>
      <c r="AF40">
        <f>AD40/2</f>
        <v>0</v>
      </c>
      <c r="AG40" s="86">
        <f>IF(AND(AF40&gt;=0,AF40&lt;=1),1,"No aplica")</f>
        <v>1</v>
      </c>
      <c r="AH40" s="90">
        <f>AD40/(AG40*2)</f>
        <v>0</v>
      </c>
      <c r="AI40" s="91">
        <f>IF(AG40=1,AG40/$AG$44,"No aplica")</f>
        <v>0.2</v>
      </c>
      <c r="AJ40" s="91">
        <f>AF40*AI40</f>
        <v>0</v>
      </c>
      <c r="AK40" s="91">
        <f>AJ40*$AE$23</f>
        <v>0</v>
      </c>
    </row>
    <row r="41" spans="1:37" ht="25.4" customHeight="1" thickTop="1" thickBot="1" x14ac:dyDescent="0.3">
      <c r="A41" s="320" t="s">
        <v>2471</v>
      </c>
      <c r="B41" s="320"/>
      <c r="C41" s="320"/>
      <c r="D41" s="320"/>
      <c r="E41" s="320"/>
      <c r="F41" s="320"/>
      <c r="G41" s="320"/>
      <c r="H41" s="320"/>
      <c r="I41" s="320"/>
      <c r="J41" s="320"/>
      <c r="K41" s="320"/>
      <c r="L41" s="320"/>
      <c r="M41" s="320"/>
      <c r="N41" s="320"/>
      <c r="O41" s="320"/>
      <c r="P41" s="320"/>
      <c r="Q41" s="320"/>
      <c r="R41" s="320"/>
      <c r="S41" s="320"/>
      <c r="T41" s="320"/>
      <c r="U41" s="320"/>
      <c r="V41" s="320"/>
      <c r="W41" s="320"/>
      <c r="X41" s="320"/>
      <c r="Y41" s="320"/>
      <c r="Z41" s="320"/>
      <c r="AA41" s="320"/>
      <c r="AB41" s="320"/>
      <c r="AC41" s="320"/>
      <c r="AD41" s="88">
        <f>'Art. 121'!AF49</f>
        <v>0</v>
      </c>
      <c r="AE41" s="89">
        <f>IF(AG41=1,AK41,AG41)</f>
        <v>0</v>
      </c>
      <c r="AF41">
        <f>AD41/2</f>
        <v>0</v>
      </c>
      <c r="AG41" s="86">
        <f>IF(AND(AF41&gt;=0,AF41&lt;=1),1,"No aplica")</f>
        <v>1</v>
      </c>
      <c r="AH41" s="90">
        <f>AD41/(AG41*2)</f>
        <v>0</v>
      </c>
      <c r="AI41" s="91">
        <f>IF(AG41=1,AG41/$AG$44,"No aplica")</f>
        <v>0.2</v>
      </c>
      <c r="AJ41" s="91">
        <f>AF41*AI41</f>
        <v>0</v>
      </c>
      <c r="AK41" s="91">
        <f>AJ41*$AE$23</f>
        <v>0</v>
      </c>
    </row>
    <row r="42" spans="1:37" ht="25.4" customHeight="1" thickTop="1" thickBot="1" x14ac:dyDescent="0.3">
      <c r="A42" s="320" t="s">
        <v>2472</v>
      </c>
      <c r="B42" s="320"/>
      <c r="C42" s="320"/>
      <c r="D42" s="320"/>
      <c r="E42" s="320"/>
      <c r="F42" s="320"/>
      <c r="G42" s="320"/>
      <c r="H42" s="320"/>
      <c r="I42" s="320"/>
      <c r="J42" s="320"/>
      <c r="K42" s="320"/>
      <c r="L42" s="320"/>
      <c r="M42" s="320"/>
      <c r="N42" s="320"/>
      <c r="O42" s="320"/>
      <c r="P42" s="320"/>
      <c r="Q42" s="320"/>
      <c r="R42" s="320"/>
      <c r="S42" s="320"/>
      <c r="T42" s="320"/>
      <c r="U42" s="320"/>
      <c r="V42" s="320"/>
      <c r="W42" s="320"/>
      <c r="X42" s="320"/>
      <c r="Y42" s="320"/>
      <c r="Z42" s="320"/>
      <c r="AA42" s="320"/>
      <c r="AB42" s="320"/>
      <c r="AC42" s="320"/>
      <c r="AD42" s="88">
        <f>'Art. 121'!AF50</f>
        <v>0</v>
      </c>
      <c r="AE42" s="89">
        <f>IF(AG42=1,AK42,AG42)</f>
        <v>0</v>
      </c>
      <c r="AF42">
        <f>AD42/2</f>
        <v>0</v>
      </c>
      <c r="AG42" s="86">
        <f>IF(AND(AF42&gt;=0,AF42&lt;=1),1,"No aplica")</f>
        <v>1</v>
      </c>
      <c r="AH42" s="90">
        <f>AD42/(AG42*2)</f>
        <v>0</v>
      </c>
      <c r="AI42" s="91">
        <f>IF(AG42=1,AG42/$AG$44,"No aplica")</f>
        <v>0.2</v>
      </c>
      <c r="AJ42" s="91">
        <f>AF42*AI42</f>
        <v>0</v>
      </c>
      <c r="AK42" s="91">
        <f>AJ42*$AE$23</f>
        <v>0</v>
      </c>
    </row>
    <row r="43" spans="1:37" ht="14" thickTop="1" thickBot="1" x14ac:dyDescent="0.3">
      <c r="A43" s="320" t="s">
        <v>2473</v>
      </c>
      <c r="B43" s="320"/>
      <c r="C43" s="320"/>
      <c r="D43" s="320"/>
      <c r="E43" s="320"/>
      <c r="F43" s="320"/>
      <c r="G43" s="320"/>
      <c r="H43" s="320"/>
      <c r="I43" s="320"/>
      <c r="J43" s="320"/>
      <c r="K43" s="320"/>
      <c r="L43" s="320"/>
      <c r="M43" s="320"/>
      <c r="N43" s="320"/>
      <c r="O43" s="320"/>
      <c r="P43" s="320"/>
      <c r="Q43" s="320"/>
      <c r="R43" s="320"/>
      <c r="S43" s="320"/>
      <c r="T43" s="320"/>
      <c r="U43" s="320"/>
      <c r="V43" s="320"/>
      <c r="W43" s="320"/>
      <c r="X43" s="320"/>
      <c r="Y43" s="320"/>
      <c r="Z43" s="320"/>
      <c r="AA43" s="320"/>
      <c r="AB43" s="320"/>
      <c r="AC43" s="320"/>
      <c r="AD43" s="88">
        <f>'Art. 121'!AF51</f>
        <v>0</v>
      </c>
      <c r="AE43" s="89">
        <f>IF(AG43=1,AK43,AG43)</f>
        <v>0</v>
      </c>
      <c r="AF43">
        <f>AD43/2</f>
        <v>0</v>
      </c>
      <c r="AG43" s="86">
        <f>IF(AND(AF43&gt;=0,AF43&lt;=1),1,"No aplica")</f>
        <v>1</v>
      </c>
      <c r="AH43" s="90">
        <f>AD43/(AG43*2)</f>
        <v>0</v>
      </c>
      <c r="AI43" s="91">
        <f>IF(AG43=1,AG43/$AG$44,"No aplica")</f>
        <v>0.2</v>
      </c>
      <c r="AJ43" s="91">
        <f>AF43*AI43</f>
        <v>0</v>
      </c>
      <c r="AK43" s="91">
        <f>AJ43*$AE$23</f>
        <v>0</v>
      </c>
    </row>
    <row r="44" spans="1:37" ht="13.5" thickTop="1" x14ac:dyDescent="0.25">
      <c r="A44" s="289" t="s">
        <v>337</v>
      </c>
      <c r="B44" s="289"/>
      <c r="C44" s="289"/>
      <c r="D44" s="289"/>
      <c r="E44" s="289"/>
      <c r="F44" s="289"/>
      <c r="G44" s="289"/>
      <c r="H44" s="289"/>
      <c r="I44" s="289"/>
      <c r="J44" s="289"/>
      <c r="K44" s="289"/>
      <c r="L44" s="289"/>
      <c r="M44" s="289"/>
      <c r="N44" s="289"/>
      <c r="O44" s="289"/>
      <c r="P44" s="289"/>
      <c r="Q44" s="289"/>
      <c r="R44" s="289"/>
      <c r="S44" s="289"/>
      <c r="T44" s="289"/>
      <c r="U44" s="289"/>
      <c r="V44" s="289"/>
      <c r="W44" s="289"/>
      <c r="X44" s="289"/>
      <c r="Y44" s="289"/>
      <c r="Z44" s="289"/>
      <c r="AA44" s="289"/>
      <c r="AB44" s="289"/>
      <c r="AC44" s="289"/>
      <c r="AD44" s="289"/>
      <c r="AE44" s="89">
        <f>SUM(AE39:AE43)</f>
        <v>0</v>
      </c>
      <c r="AF44" s="59"/>
      <c r="AG44" s="92">
        <f>SUM(AG39:AG43)</f>
        <v>5</v>
      </c>
      <c r="AH44" s="93"/>
      <c r="AI44" s="94"/>
      <c r="AJ44" s="94"/>
      <c r="AK44" s="94"/>
    </row>
    <row r="45" spans="1:37" ht="25.4" customHeight="1" x14ac:dyDescent="0.25">
      <c r="A45" s="290" t="s">
        <v>338</v>
      </c>
      <c r="B45" s="290"/>
      <c r="C45" s="290"/>
      <c r="D45" s="290"/>
      <c r="E45" s="290"/>
      <c r="F45" s="290"/>
      <c r="G45" s="290"/>
      <c r="H45" s="290"/>
      <c r="I45" s="290"/>
      <c r="J45" s="290"/>
      <c r="K45" s="290"/>
      <c r="L45" s="290"/>
      <c r="M45" s="290"/>
      <c r="N45" s="290"/>
      <c r="O45" s="290"/>
      <c r="P45" s="290"/>
      <c r="Q45" s="290"/>
      <c r="R45" s="290"/>
      <c r="S45" s="290"/>
      <c r="T45" s="290"/>
      <c r="U45" s="290"/>
      <c r="V45" s="290"/>
      <c r="W45" s="290"/>
      <c r="X45" s="290"/>
      <c r="Y45" s="290"/>
      <c r="Z45" s="290"/>
      <c r="AA45" s="290"/>
      <c r="AB45" s="290"/>
      <c r="AC45" s="290"/>
      <c r="AD45" s="290"/>
      <c r="AE45" s="89">
        <f>AE44/$AE$23*100</f>
        <v>0</v>
      </c>
      <c r="AF45" s="59"/>
      <c r="AG45" s="92"/>
      <c r="AH45" s="93"/>
      <c r="AI45" s="94"/>
      <c r="AJ45" s="94"/>
      <c r="AK45" s="94"/>
    </row>
    <row r="46" spans="1:37" ht="15.5" x14ac:dyDescent="0.25">
      <c r="A46" s="98"/>
      <c r="B46" s="98"/>
      <c r="C46" s="98"/>
      <c r="D46" s="98"/>
      <c r="E46" s="98"/>
      <c r="F46" s="98"/>
      <c r="G46" s="98"/>
      <c r="H46" s="98"/>
      <c r="I46" s="98"/>
      <c r="J46" s="98"/>
      <c r="K46" s="98"/>
      <c r="L46" s="98"/>
      <c r="M46" s="98"/>
      <c r="N46" s="98"/>
      <c r="O46" s="98"/>
      <c r="P46" s="98"/>
      <c r="Q46" s="99"/>
      <c r="R46" s="70"/>
      <c r="S46" s="70"/>
      <c r="T46" s="70"/>
      <c r="U46" s="70"/>
      <c r="V46" s="70"/>
      <c r="W46" s="70"/>
      <c r="X46" s="70"/>
      <c r="Y46" s="70"/>
      <c r="Z46" s="70"/>
      <c r="AA46" s="70"/>
      <c r="AB46" s="70"/>
      <c r="AC46" s="70"/>
      <c r="AD46" s="96"/>
      <c r="AE46" s="96"/>
    </row>
    <row r="47" spans="1:37" ht="15.5" x14ac:dyDescent="0.25">
      <c r="A47" s="100"/>
      <c r="B47" s="100"/>
      <c r="C47" s="100"/>
      <c r="D47" s="100"/>
      <c r="E47" s="100"/>
      <c r="F47" s="100"/>
      <c r="G47" s="100"/>
      <c r="H47" s="100"/>
      <c r="I47" s="100"/>
      <c r="J47" s="100"/>
      <c r="K47" s="100"/>
      <c r="L47" s="100"/>
      <c r="M47" s="100"/>
      <c r="N47" s="100"/>
      <c r="O47" s="100"/>
      <c r="P47" s="100"/>
      <c r="Q47" s="95"/>
      <c r="R47" s="100"/>
      <c r="S47" s="100"/>
      <c r="T47" s="100"/>
      <c r="U47" s="100"/>
      <c r="V47" s="100"/>
      <c r="W47" s="100"/>
      <c r="X47" s="100"/>
      <c r="Y47" s="100"/>
      <c r="Z47" s="100"/>
      <c r="AA47" s="100"/>
      <c r="AB47" s="100"/>
      <c r="AC47" s="100"/>
      <c r="AD47" s="96"/>
      <c r="AE47" s="96"/>
    </row>
    <row r="48" spans="1:37" ht="25.4" customHeight="1" x14ac:dyDescent="0.25">
      <c r="A48" s="337" t="s">
        <v>2474</v>
      </c>
      <c r="B48" s="337"/>
      <c r="C48" s="337"/>
      <c r="D48" s="337"/>
      <c r="E48" s="337"/>
      <c r="F48" s="337"/>
      <c r="G48" s="337"/>
      <c r="H48" s="337"/>
      <c r="I48" s="337"/>
      <c r="J48" s="337"/>
      <c r="K48" s="337"/>
      <c r="L48" s="337"/>
      <c r="M48" s="337"/>
      <c r="N48" s="337"/>
      <c r="O48" s="337"/>
      <c r="P48" s="337"/>
      <c r="Q48" s="337"/>
      <c r="R48" s="337"/>
      <c r="S48" s="337"/>
      <c r="T48" s="337"/>
      <c r="U48" s="337"/>
      <c r="V48" s="337"/>
      <c r="W48" s="337"/>
      <c r="X48" s="337"/>
      <c r="Y48" s="337"/>
      <c r="Z48" s="337"/>
      <c r="AA48" s="337"/>
      <c r="AB48" s="337"/>
      <c r="AC48" s="337"/>
      <c r="AD48" s="337"/>
      <c r="AE48" s="337"/>
    </row>
    <row r="49" spans="1:37" ht="25.4" customHeight="1" x14ac:dyDescent="0.25">
      <c r="A49" s="217"/>
      <c r="B49" s="217"/>
      <c r="C49" s="217"/>
      <c r="D49" s="217"/>
      <c r="E49" s="217"/>
      <c r="F49" s="217"/>
      <c r="G49" s="217"/>
      <c r="H49" s="217"/>
      <c r="I49" s="217"/>
      <c r="J49" s="217"/>
      <c r="K49" s="217"/>
      <c r="L49" s="217"/>
      <c r="M49" s="217"/>
      <c r="N49" s="217"/>
      <c r="O49" s="217"/>
      <c r="P49" s="217"/>
      <c r="Q49" s="217"/>
      <c r="R49" s="217"/>
      <c r="S49" s="217"/>
      <c r="T49" s="217"/>
      <c r="U49" s="217"/>
      <c r="V49" s="217"/>
      <c r="W49" s="217"/>
      <c r="X49" s="217"/>
      <c r="Y49" s="217"/>
      <c r="Z49" s="217"/>
      <c r="AA49" s="217"/>
      <c r="AB49" s="217"/>
      <c r="AC49" s="217"/>
      <c r="AD49" s="82"/>
      <c r="AE49" s="82"/>
    </row>
    <row r="50" spans="1:37" ht="25.4" customHeight="1" thickBot="1" x14ac:dyDescent="0.3">
      <c r="A50" s="101"/>
      <c r="B50" s="102"/>
      <c r="C50" s="102"/>
      <c r="D50" s="102"/>
      <c r="E50" s="102"/>
      <c r="F50" s="102"/>
      <c r="G50" s="102"/>
      <c r="H50" s="102"/>
      <c r="I50" s="102"/>
      <c r="J50" s="102"/>
      <c r="K50" s="102"/>
      <c r="L50" s="102"/>
      <c r="M50" s="102"/>
      <c r="N50" s="102"/>
      <c r="O50" s="102"/>
      <c r="P50" s="102"/>
      <c r="Q50" s="103"/>
      <c r="R50" s="102"/>
      <c r="S50" s="102"/>
      <c r="T50" s="102"/>
      <c r="U50" s="102"/>
      <c r="V50" s="102"/>
      <c r="W50" s="102"/>
      <c r="X50" s="102"/>
      <c r="Y50" s="102"/>
      <c r="Z50" s="102"/>
      <c r="AA50" s="102"/>
      <c r="AB50" s="102"/>
      <c r="AC50" s="102"/>
      <c r="AD50" s="83"/>
      <c r="AE50" s="83"/>
    </row>
    <row r="51" spans="1:37" ht="25.4" customHeight="1" thickTop="1" thickBot="1" x14ac:dyDescent="0.3">
      <c r="A51" s="292" t="s">
        <v>44</v>
      </c>
      <c r="B51" s="292"/>
      <c r="C51" s="292"/>
      <c r="D51" s="292"/>
      <c r="E51" s="292"/>
      <c r="F51" s="292"/>
      <c r="G51" s="292"/>
      <c r="H51" s="292"/>
      <c r="I51" s="292"/>
      <c r="J51" s="292"/>
      <c r="K51" s="292"/>
      <c r="L51" s="292"/>
      <c r="M51" s="292"/>
      <c r="N51" s="292"/>
      <c r="O51" s="292"/>
      <c r="P51" s="292"/>
      <c r="Q51" s="292"/>
      <c r="R51" s="292"/>
      <c r="S51" s="292"/>
      <c r="T51" s="292"/>
      <c r="U51" s="292"/>
      <c r="V51" s="292"/>
      <c r="W51" s="292"/>
      <c r="X51" s="292"/>
      <c r="Y51" s="292"/>
      <c r="Z51" s="292"/>
      <c r="AA51" s="292"/>
      <c r="AB51" s="292"/>
      <c r="AC51" s="292"/>
      <c r="AD51" s="84" t="s">
        <v>65</v>
      </c>
      <c r="AE51" s="85" t="s">
        <v>9</v>
      </c>
      <c r="AF51" s="86" t="s">
        <v>330</v>
      </c>
      <c r="AG51" s="86" t="s">
        <v>331</v>
      </c>
      <c r="AH51" s="86" t="s">
        <v>332</v>
      </c>
      <c r="AI51" s="87" t="s">
        <v>333</v>
      </c>
      <c r="AJ51" s="86"/>
      <c r="AK51" s="87" t="s">
        <v>334</v>
      </c>
    </row>
    <row r="52" spans="1:37" ht="25.4" customHeight="1" thickTop="1" thickBot="1" x14ac:dyDescent="0.3">
      <c r="A52" s="320" t="s">
        <v>403</v>
      </c>
      <c r="B52" s="320"/>
      <c r="C52" s="320"/>
      <c r="D52" s="320"/>
      <c r="E52" s="320"/>
      <c r="F52" s="320"/>
      <c r="G52" s="320"/>
      <c r="H52" s="320"/>
      <c r="I52" s="320"/>
      <c r="J52" s="320"/>
      <c r="K52" s="320"/>
      <c r="L52" s="320"/>
      <c r="M52" s="320"/>
      <c r="N52" s="320"/>
      <c r="O52" s="320"/>
      <c r="P52" s="320"/>
      <c r="Q52" s="320"/>
      <c r="R52" s="320"/>
      <c r="S52" s="320"/>
      <c r="T52" s="320"/>
      <c r="U52" s="320"/>
      <c r="V52" s="320"/>
      <c r="W52" s="320"/>
      <c r="X52" s="320"/>
      <c r="Y52" s="320"/>
      <c r="Z52" s="320"/>
      <c r="AA52" s="320"/>
      <c r="AB52" s="320"/>
      <c r="AC52" s="320"/>
      <c r="AD52" s="88">
        <f>'Art. 121'!AF60</f>
        <v>0</v>
      </c>
      <c r="AE52" s="89">
        <f t="shared" ref="AE52:AE64" si="7">IF(AG52=1,AK52,AG52)</f>
        <v>0</v>
      </c>
      <c r="AF52">
        <f t="shared" ref="AF52:AF64" si="8">AD52/2</f>
        <v>0</v>
      </c>
      <c r="AG52" s="86">
        <f t="shared" ref="AG52:AG64" si="9">IF(AND(AF52&gt;=0,AF52&lt;=1),1,"No aplica")</f>
        <v>1</v>
      </c>
      <c r="AH52" s="90">
        <f t="shared" ref="AH52:AH64" si="10">AD52/(AG52*2)</f>
        <v>0</v>
      </c>
      <c r="AI52" s="91">
        <f t="shared" ref="AI52:AI64" si="11">IF(AG52=1,AG52/$AG$65,"No aplica")</f>
        <v>7.6923076923076927E-2</v>
      </c>
      <c r="AJ52" s="91">
        <f t="shared" ref="AJ52:AJ64" si="12">AF52*AI52</f>
        <v>0</v>
      </c>
      <c r="AK52" s="91">
        <f t="shared" ref="AK52:AK64" si="13">AJ52*$AE$23</f>
        <v>0</v>
      </c>
    </row>
    <row r="53" spans="1:37" ht="25.4" customHeight="1" thickTop="1" thickBot="1" x14ac:dyDescent="0.3">
      <c r="A53" s="320" t="s">
        <v>441</v>
      </c>
      <c r="B53" s="320"/>
      <c r="C53" s="320"/>
      <c r="D53" s="320"/>
      <c r="E53" s="320"/>
      <c r="F53" s="320"/>
      <c r="G53" s="320"/>
      <c r="H53" s="320"/>
      <c r="I53" s="320"/>
      <c r="J53" s="320"/>
      <c r="K53" s="320"/>
      <c r="L53" s="320"/>
      <c r="M53" s="320"/>
      <c r="N53" s="320"/>
      <c r="O53" s="320"/>
      <c r="P53" s="320"/>
      <c r="Q53" s="320"/>
      <c r="R53" s="320"/>
      <c r="S53" s="320"/>
      <c r="T53" s="320"/>
      <c r="U53" s="320"/>
      <c r="V53" s="320"/>
      <c r="W53" s="320"/>
      <c r="X53" s="320"/>
      <c r="Y53" s="320"/>
      <c r="Z53" s="320"/>
      <c r="AA53" s="320"/>
      <c r="AB53" s="320"/>
      <c r="AC53" s="320"/>
      <c r="AD53" s="88">
        <f>'Art. 121'!AF61</f>
        <v>0</v>
      </c>
      <c r="AE53" s="89">
        <f t="shared" si="7"/>
        <v>0</v>
      </c>
      <c r="AF53">
        <f t="shared" si="8"/>
        <v>0</v>
      </c>
      <c r="AG53" s="86">
        <f t="shared" si="9"/>
        <v>1</v>
      </c>
      <c r="AH53" s="90">
        <f t="shared" si="10"/>
        <v>0</v>
      </c>
      <c r="AI53" s="91">
        <f t="shared" si="11"/>
        <v>7.6923076923076927E-2</v>
      </c>
      <c r="AJ53" s="91">
        <f t="shared" si="12"/>
        <v>0</v>
      </c>
      <c r="AK53" s="91">
        <f t="shared" si="13"/>
        <v>0</v>
      </c>
    </row>
    <row r="54" spans="1:37" ht="25.4" customHeight="1" thickTop="1" thickBot="1" x14ac:dyDescent="0.3">
      <c r="A54" s="320" t="s">
        <v>423</v>
      </c>
      <c r="B54" s="320"/>
      <c r="C54" s="320"/>
      <c r="D54" s="320"/>
      <c r="E54" s="320"/>
      <c r="F54" s="320"/>
      <c r="G54" s="320"/>
      <c r="H54" s="320"/>
      <c r="I54" s="320"/>
      <c r="J54" s="320"/>
      <c r="K54" s="320"/>
      <c r="L54" s="320"/>
      <c r="M54" s="320"/>
      <c r="N54" s="320"/>
      <c r="O54" s="320"/>
      <c r="P54" s="320"/>
      <c r="Q54" s="320"/>
      <c r="R54" s="320"/>
      <c r="S54" s="320"/>
      <c r="T54" s="320"/>
      <c r="U54" s="320"/>
      <c r="V54" s="320"/>
      <c r="W54" s="320"/>
      <c r="X54" s="320"/>
      <c r="Y54" s="320"/>
      <c r="Z54" s="320"/>
      <c r="AA54" s="320"/>
      <c r="AB54" s="320"/>
      <c r="AC54" s="320"/>
      <c r="AD54" s="88">
        <f>'Art. 121'!AF62</f>
        <v>0</v>
      </c>
      <c r="AE54" s="89">
        <f t="shared" si="7"/>
        <v>0</v>
      </c>
      <c r="AF54">
        <f t="shared" si="8"/>
        <v>0</v>
      </c>
      <c r="AG54" s="86">
        <f t="shared" si="9"/>
        <v>1</v>
      </c>
      <c r="AH54" s="90">
        <f t="shared" si="10"/>
        <v>0</v>
      </c>
      <c r="AI54" s="91">
        <f t="shared" si="11"/>
        <v>7.6923076923076927E-2</v>
      </c>
      <c r="AJ54" s="91">
        <f t="shared" si="12"/>
        <v>0</v>
      </c>
      <c r="AK54" s="91">
        <f t="shared" si="13"/>
        <v>0</v>
      </c>
    </row>
    <row r="55" spans="1:37" ht="25.4" customHeight="1" thickTop="1" thickBot="1" x14ac:dyDescent="0.3">
      <c r="A55" s="320" t="s">
        <v>424</v>
      </c>
      <c r="B55" s="320"/>
      <c r="C55" s="320"/>
      <c r="D55" s="320"/>
      <c r="E55" s="320"/>
      <c r="F55" s="320"/>
      <c r="G55" s="320"/>
      <c r="H55" s="320"/>
      <c r="I55" s="320"/>
      <c r="J55" s="320"/>
      <c r="K55" s="320"/>
      <c r="L55" s="320"/>
      <c r="M55" s="320"/>
      <c r="N55" s="320"/>
      <c r="O55" s="320"/>
      <c r="P55" s="320"/>
      <c r="Q55" s="320"/>
      <c r="R55" s="320"/>
      <c r="S55" s="320"/>
      <c r="T55" s="320"/>
      <c r="U55" s="320"/>
      <c r="V55" s="320"/>
      <c r="W55" s="320"/>
      <c r="X55" s="320"/>
      <c r="Y55" s="320"/>
      <c r="Z55" s="320"/>
      <c r="AA55" s="320"/>
      <c r="AB55" s="320"/>
      <c r="AC55" s="320"/>
      <c r="AD55" s="88">
        <f>'Art. 121'!AF63</f>
        <v>0</v>
      </c>
      <c r="AE55" s="89">
        <f t="shared" si="7"/>
        <v>0</v>
      </c>
      <c r="AF55">
        <f t="shared" si="8"/>
        <v>0</v>
      </c>
      <c r="AG55" s="86">
        <f t="shared" si="9"/>
        <v>1</v>
      </c>
      <c r="AH55" s="90">
        <f t="shared" si="10"/>
        <v>0</v>
      </c>
      <c r="AI55" s="91">
        <f t="shared" si="11"/>
        <v>7.6923076923076927E-2</v>
      </c>
      <c r="AJ55" s="91">
        <f t="shared" si="12"/>
        <v>0</v>
      </c>
      <c r="AK55" s="91">
        <f t="shared" si="13"/>
        <v>0</v>
      </c>
    </row>
    <row r="56" spans="1:37" ht="25.4" customHeight="1" thickTop="1" thickBot="1" x14ac:dyDescent="0.3">
      <c r="A56" s="320" t="s">
        <v>425</v>
      </c>
      <c r="B56" s="320"/>
      <c r="C56" s="320"/>
      <c r="D56" s="320"/>
      <c r="E56" s="320"/>
      <c r="F56" s="320"/>
      <c r="G56" s="320"/>
      <c r="H56" s="320"/>
      <c r="I56" s="320"/>
      <c r="J56" s="320"/>
      <c r="K56" s="320"/>
      <c r="L56" s="320"/>
      <c r="M56" s="320"/>
      <c r="N56" s="320"/>
      <c r="O56" s="320"/>
      <c r="P56" s="320"/>
      <c r="Q56" s="320"/>
      <c r="R56" s="320"/>
      <c r="S56" s="320"/>
      <c r="T56" s="320"/>
      <c r="U56" s="320"/>
      <c r="V56" s="320"/>
      <c r="W56" s="320"/>
      <c r="X56" s="320"/>
      <c r="Y56" s="320"/>
      <c r="Z56" s="320"/>
      <c r="AA56" s="320"/>
      <c r="AB56" s="320"/>
      <c r="AC56" s="320"/>
      <c r="AD56" s="88">
        <f>'Art. 121'!AF64</f>
        <v>0</v>
      </c>
      <c r="AE56" s="89">
        <f t="shared" si="7"/>
        <v>0</v>
      </c>
      <c r="AF56">
        <f t="shared" si="8"/>
        <v>0</v>
      </c>
      <c r="AG56" s="86">
        <f t="shared" si="9"/>
        <v>1</v>
      </c>
      <c r="AH56" s="90">
        <f t="shared" si="10"/>
        <v>0</v>
      </c>
      <c r="AI56" s="91">
        <f t="shared" si="11"/>
        <v>7.6923076923076927E-2</v>
      </c>
      <c r="AJ56" s="91">
        <f t="shared" si="12"/>
        <v>0</v>
      </c>
      <c r="AK56" s="91">
        <f t="shared" si="13"/>
        <v>0</v>
      </c>
    </row>
    <row r="57" spans="1:37" ht="25.4" customHeight="1" thickTop="1" thickBot="1" x14ac:dyDescent="0.3">
      <c r="A57" s="320" t="s">
        <v>426</v>
      </c>
      <c r="B57" s="320"/>
      <c r="C57" s="320"/>
      <c r="D57" s="320"/>
      <c r="E57" s="320"/>
      <c r="F57" s="320"/>
      <c r="G57" s="320"/>
      <c r="H57" s="320"/>
      <c r="I57" s="320"/>
      <c r="J57" s="320"/>
      <c r="K57" s="320"/>
      <c r="L57" s="320"/>
      <c r="M57" s="320"/>
      <c r="N57" s="320"/>
      <c r="O57" s="320"/>
      <c r="P57" s="320"/>
      <c r="Q57" s="320"/>
      <c r="R57" s="320"/>
      <c r="S57" s="320"/>
      <c r="T57" s="320"/>
      <c r="U57" s="320"/>
      <c r="V57" s="320"/>
      <c r="W57" s="320"/>
      <c r="X57" s="320"/>
      <c r="Y57" s="320"/>
      <c r="Z57" s="320"/>
      <c r="AA57" s="320"/>
      <c r="AB57" s="320"/>
      <c r="AC57" s="320"/>
      <c r="AD57" s="88">
        <f>'Art. 121'!AF65</f>
        <v>0</v>
      </c>
      <c r="AE57" s="89">
        <f t="shared" si="7"/>
        <v>0</v>
      </c>
      <c r="AF57">
        <f t="shared" si="8"/>
        <v>0</v>
      </c>
      <c r="AG57" s="86">
        <f t="shared" si="9"/>
        <v>1</v>
      </c>
      <c r="AH57" s="90">
        <f t="shared" si="10"/>
        <v>0</v>
      </c>
      <c r="AI57" s="91">
        <f t="shared" si="11"/>
        <v>7.6923076923076927E-2</v>
      </c>
      <c r="AJ57" s="91">
        <f t="shared" si="12"/>
        <v>0</v>
      </c>
      <c r="AK57" s="91">
        <f t="shared" si="13"/>
        <v>0</v>
      </c>
    </row>
    <row r="58" spans="1:37" ht="25.4" customHeight="1" thickTop="1" thickBot="1" x14ac:dyDescent="0.3">
      <c r="A58" s="320" t="s">
        <v>2475</v>
      </c>
      <c r="B58" s="320"/>
      <c r="C58" s="320"/>
      <c r="D58" s="320"/>
      <c r="E58" s="320"/>
      <c r="F58" s="320"/>
      <c r="G58" s="320"/>
      <c r="H58" s="320"/>
      <c r="I58" s="320"/>
      <c r="J58" s="320"/>
      <c r="K58" s="320"/>
      <c r="L58" s="320"/>
      <c r="M58" s="320"/>
      <c r="N58" s="320"/>
      <c r="O58" s="320"/>
      <c r="P58" s="320"/>
      <c r="Q58" s="320"/>
      <c r="R58" s="320"/>
      <c r="S58" s="320"/>
      <c r="T58" s="320"/>
      <c r="U58" s="320"/>
      <c r="V58" s="320"/>
      <c r="W58" s="320"/>
      <c r="X58" s="320"/>
      <c r="Y58" s="320"/>
      <c r="Z58" s="320"/>
      <c r="AA58" s="320"/>
      <c r="AB58" s="320"/>
      <c r="AC58" s="320"/>
      <c r="AD58" s="88">
        <f>'Art. 121'!AF66</f>
        <v>0</v>
      </c>
      <c r="AE58" s="89">
        <f t="shared" si="7"/>
        <v>0</v>
      </c>
      <c r="AF58">
        <f t="shared" si="8"/>
        <v>0</v>
      </c>
      <c r="AG58" s="86">
        <f t="shared" si="9"/>
        <v>1</v>
      </c>
      <c r="AH58" s="90">
        <f t="shared" si="10"/>
        <v>0</v>
      </c>
      <c r="AI58" s="91">
        <f t="shared" si="11"/>
        <v>7.6923076923076927E-2</v>
      </c>
      <c r="AJ58" s="91">
        <f t="shared" si="12"/>
        <v>0</v>
      </c>
      <c r="AK58" s="91">
        <f t="shared" si="13"/>
        <v>0</v>
      </c>
    </row>
    <row r="59" spans="1:37" ht="25.4" customHeight="1" thickTop="1" thickBot="1" x14ac:dyDescent="0.3">
      <c r="A59" s="320" t="s">
        <v>2476</v>
      </c>
      <c r="B59" s="320"/>
      <c r="C59" s="320"/>
      <c r="D59" s="320"/>
      <c r="E59" s="320"/>
      <c r="F59" s="320"/>
      <c r="G59" s="320"/>
      <c r="H59" s="320"/>
      <c r="I59" s="320"/>
      <c r="J59" s="320"/>
      <c r="K59" s="320"/>
      <c r="L59" s="320"/>
      <c r="M59" s="320"/>
      <c r="N59" s="320"/>
      <c r="O59" s="320"/>
      <c r="P59" s="320"/>
      <c r="Q59" s="320"/>
      <c r="R59" s="320"/>
      <c r="S59" s="320"/>
      <c r="T59" s="320"/>
      <c r="U59" s="320"/>
      <c r="V59" s="320"/>
      <c r="W59" s="320"/>
      <c r="X59" s="320"/>
      <c r="Y59" s="320"/>
      <c r="Z59" s="320"/>
      <c r="AA59" s="320"/>
      <c r="AB59" s="320"/>
      <c r="AC59" s="320"/>
      <c r="AD59" s="88">
        <f>'Art. 121'!AF67</f>
        <v>0</v>
      </c>
      <c r="AE59" s="89">
        <f t="shared" si="7"/>
        <v>0</v>
      </c>
      <c r="AF59">
        <f t="shared" si="8"/>
        <v>0</v>
      </c>
      <c r="AG59" s="86">
        <f t="shared" si="9"/>
        <v>1</v>
      </c>
      <c r="AH59" s="90">
        <f t="shared" si="10"/>
        <v>0</v>
      </c>
      <c r="AI59" s="91">
        <f t="shared" si="11"/>
        <v>7.6923076923076927E-2</v>
      </c>
      <c r="AJ59" s="91">
        <f t="shared" si="12"/>
        <v>0</v>
      </c>
      <c r="AK59" s="91">
        <f t="shared" si="13"/>
        <v>0</v>
      </c>
    </row>
    <row r="60" spans="1:37" ht="25.4" customHeight="1" thickTop="1" thickBot="1" x14ac:dyDescent="0.3">
      <c r="A60" s="320" t="s">
        <v>2477</v>
      </c>
      <c r="B60" s="320"/>
      <c r="C60" s="320"/>
      <c r="D60" s="320"/>
      <c r="E60" s="320"/>
      <c r="F60" s="320"/>
      <c r="G60" s="320"/>
      <c r="H60" s="320"/>
      <c r="I60" s="320"/>
      <c r="J60" s="320"/>
      <c r="K60" s="320"/>
      <c r="L60" s="320"/>
      <c r="M60" s="320"/>
      <c r="N60" s="320"/>
      <c r="O60" s="320"/>
      <c r="P60" s="320"/>
      <c r="Q60" s="320"/>
      <c r="R60" s="320"/>
      <c r="S60" s="320"/>
      <c r="T60" s="320"/>
      <c r="U60" s="320"/>
      <c r="V60" s="320"/>
      <c r="W60" s="320"/>
      <c r="X60" s="320"/>
      <c r="Y60" s="320"/>
      <c r="Z60" s="320"/>
      <c r="AA60" s="320"/>
      <c r="AB60" s="320"/>
      <c r="AC60" s="320"/>
      <c r="AD60" s="88">
        <f>'Art. 121'!AF68</f>
        <v>0</v>
      </c>
      <c r="AE60" s="89">
        <f t="shared" si="7"/>
        <v>0</v>
      </c>
      <c r="AF60">
        <f t="shared" si="8"/>
        <v>0</v>
      </c>
      <c r="AG60" s="86">
        <f t="shared" si="9"/>
        <v>1</v>
      </c>
      <c r="AH60" s="90">
        <f t="shared" si="10"/>
        <v>0</v>
      </c>
      <c r="AI60" s="91">
        <f t="shared" si="11"/>
        <v>7.6923076923076927E-2</v>
      </c>
      <c r="AJ60" s="91">
        <f t="shared" si="12"/>
        <v>0</v>
      </c>
      <c r="AK60" s="91">
        <f t="shared" si="13"/>
        <v>0</v>
      </c>
    </row>
    <row r="61" spans="1:37" ht="25.4" customHeight="1" thickTop="1" thickBot="1" x14ac:dyDescent="0.3">
      <c r="A61" s="320" t="s">
        <v>2478</v>
      </c>
      <c r="B61" s="320"/>
      <c r="C61" s="320"/>
      <c r="D61" s="320"/>
      <c r="E61" s="320"/>
      <c r="F61" s="320"/>
      <c r="G61" s="320"/>
      <c r="H61" s="320"/>
      <c r="I61" s="320"/>
      <c r="J61" s="320"/>
      <c r="K61" s="320"/>
      <c r="L61" s="320"/>
      <c r="M61" s="320"/>
      <c r="N61" s="320"/>
      <c r="O61" s="320"/>
      <c r="P61" s="320"/>
      <c r="Q61" s="320"/>
      <c r="R61" s="320"/>
      <c r="S61" s="320"/>
      <c r="T61" s="320"/>
      <c r="U61" s="320"/>
      <c r="V61" s="320"/>
      <c r="W61" s="320"/>
      <c r="X61" s="320"/>
      <c r="Y61" s="320"/>
      <c r="Z61" s="320"/>
      <c r="AA61" s="320"/>
      <c r="AB61" s="320"/>
      <c r="AC61" s="320"/>
      <c r="AD61" s="88">
        <f>'Art. 121'!AF69</f>
        <v>0</v>
      </c>
      <c r="AE61" s="89">
        <f t="shared" si="7"/>
        <v>0</v>
      </c>
      <c r="AF61">
        <f t="shared" si="8"/>
        <v>0</v>
      </c>
      <c r="AG61" s="86">
        <f t="shared" si="9"/>
        <v>1</v>
      </c>
      <c r="AH61" s="90">
        <f t="shared" si="10"/>
        <v>0</v>
      </c>
      <c r="AI61" s="91">
        <f t="shared" si="11"/>
        <v>7.6923076923076927E-2</v>
      </c>
      <c r="AJ61" s="91">
        <f t="shared" si="12"/>
        <v>0</v>
      </c>
      <c r="AK61" s="91">
        <f t="shared" si="13"/>
        <v>0</v>
      </c>
    </row>
    <row r="62" spans="1:37" ht="25.4" customHeight="1" thickTop="1" thickBot="1" x14ac:dyDescent="0.3">
      <c r="A62" s="320" t="s">
        <v>2479</v>
      </c>
      <c r="B62" s="320"/>
      <c r="C62" s="320"/>
      <c r="D62" s="320"/>
      <c r="E62" s="320"/>
      <c r="F62" s="320"/>
      <c r="G62" s="320"/>
      <c r="H62" s="320"/>
      <c r="I62" s="320"/>
      <c r="J62" s="320"/>
      <c r="K62" s="320"/>
      <c r="L62" s="320"/>
      <c r="M62" s="320"/>
      <c r="N62" s="320"/>
      <c r="O62" s="320"/>
      <c r="P62" s="320"/>
      <c r="Q62" s="320"/>
      <c r="R62" s="320"/>
      <c r="S62" s="320"/>
      <c r="T62" s="320"/>
      <c r="U62" s="320"/>
      <c r="V62" s="320"/>
      <c r="W62" s="320"/>
      <c r="X62" s="320"/>
      <c r="Y62" s="320"/>
      <c r="Z62" s="320"/>
      <c r="AA62" s="320"/>
      <c r="AB62" s="320"/>
      <c r="AC62" s="320"/>
      <c r="AD62" s="88">
        <f>'Art. 121'!AF70</f>
        <v>0</v>
      </c>
      <c r="AE62" s="89">
        <f t="shared" si="7"/>
        <v>0</v>
      </c>
      <c r="AF62">
        <f t="shared" si="8"/>
        <v>0</v>
      </c>
      <c r="AG62" s="86">
        <f t="shared" si="9"/>
        <v>1</v>
      </c>
      <c r="AH62" s="90">
        <f t="shared" si="10"/>
        <v>0</v>
      </c>
      <c r="AI62" s="91">
        <f t="shared" si="11"/>
        <v>7.6923076923076927E-2</v>
      </c>
      <c r="AJ62" s="91">
        <f t="shared" si="12"/>
        <v>0</v>
      </c>
      <c r="AK62" s="91">
        <f t="shared" si="13"/>
        <v>0</v>
      </c>
    </row>
    <row r="63" spans="1:37" ht="25.4" customHeight="1" thickTop="1" thickBot="1" x14ac:dyDescent="0.3">
      <c r="A63" s="320" t="s">
        <v>2480</v>
      </c>
      <c r="B63" s="320"/>
      <c r="C63" s="320"/>
      <c r="D63" s="320"/>
      <c r="E63" s="320"/>
      <c r="F63" s="320"/>
      <c r="G63" s="320"/>
      <c r="H63" s="320"/>
      <c r="I63" s="320"/>
      <c r="J63" s="320"/>
      <c r="K63" s="320"/>
      <c r="L63" s="320"/>
      <c r="M63" s="320"/>
      <c r="N63" s="320"/>
      <c r="O63" s="320"/>
      <c r="P63" s="320"/>
      <c r="Q63" s="320"/>
      <c r="R63" s="320"/>
      <c r="S63" s="320"/>
      <c r="T63" s="320"/>
      <c r="U63" s="320"/>
      <c r="V63" s="320"/>
      <c r="W63" s="320"/>
      <c r="X63" s="320"/>
      <c r="Y63" s="320"/>
      <c r="Z63" s="320"/>
      <c r="AA63" s="320"/>
      <c r="AB63" s="320"/>
      <c r="AC63" s="320"/>
      <c r="AD63" s="88">
        <f>'Art. 121'!AF71</f>
        <v>0</v>
      </c>
      <c r="AE63" s="89">
        <f t="shared" si="7"/>
        <v>0</v>
      </c>
      <c r="AF63">
        <f t="shared" si="8"/>
        <v>0</v>
      </c>
      <c r="AG63" s="86">
        <f t="shared" si="9"/>
        <v>1</v>
      </c>
      <c r="AH63" s="90">
        <f t="shared" si="10"/>
        <v>0</v>
      </c>
      <c r="AI63" s="91">
        <f t="shared" si="11"/>
        <v>7.6923076923076927E-2</v>
      </c>
      <c r="AJ63" s="91">
        <f t="shared" si="12"/>
        <v>0</v>
      </c>
      <c r="AK63" s="91">
        <f t="shared" si="13"/>
        <v>0</v>
      </c>
    </row>
    <row r="64" spans="1:37" ht="25.4" customHeight="1" thickTop="1" thickBot="1" x14ac:dyDescent="0.3">
      <c r="A64" s="320" t="s">
        <v>516</v>
      </c>
      <c r="B64" s="320"/>
      <c r="C64" s="320"/>
      <c r="D64" s="320"/>
      <c r="E64" s="320"/>
      <c r="F64" s="320"/>
      <c r="G64" s="320"/>
      <c r="H64" s="320"/>
      <c r="I64" s="320"/>
      <c r="J64" s="320"/>
      <c r="K64" s="320"/>
      <c r="L64" s="320"/>
      <c r="M64" s="320"/>
      <c r="N64" s="320"/>
      <c r="O64" s="320"/>
      <c r="P64" s="320"/>
      <c r="Q64" s="320"/>
      <c r="R64" s="320"/>
      <c r="S64" s="320"/>
      <c r="T64" s="320"/>
      <c r="U64" s="320"/>
      <c r="V64" s="320"/>
      <c r="W64" s="320"/>
      <c r="X64" s="320"/>
      <c r="Y64" s="320"/>
      <c r="Z64" s="320"/>
      <c r="AA64" s="320"/>
      <c r="AB64" s="320"/>
      <c r="AC64" s="320"/>
      <c r="AD64" s="88">
        <f>'Art. 121'!AF72</f>
        <v>0</v>
      </c>
      <c r="AE64" s="89">
        <f t="shared" si="7"/>
        <v>0</v>
      </c>
      <c r="AF64">
        <f t="shared" si="8"/>
        <v>0</v>
      </c>
      <c r="AG64" s="86">
        <f t="shared" si="9"/>
        <v>1</v>
      </c>
      <c r="AH64" s="90">
        <f t="shared" si="10"/>
        <v>0</v>
      </c>
      <c r="AI64" s="91">
        <f t="shared" si="11"/>
        <v>7.6923076923076927E-2</v>
      </c>
      <c r="AJ64" s="91">
        <f t="shared" si="12"/>
        <v>0</v>
      </c>
      <c r="AK64" s="91">
        <f t="shared" si="13"/>
        <v>0</v>
      </c>
    </row>
    <row r="65" spans="1:37" ht="25.4" customHeight="1" thickTop="1" x14ac:dyDescent="0.25">
      <c r="A65" s="289" t="s">
        <v>339</v>
      </c>
      <c r="B65" s="289"/>
      <c r="C65" s="289"/>
      <c r="D65" s="289"/>
      <c r="E65" s="289"/>
      <c r="F65" s="289"/>
      <c r="G65" s="289"/>
      <c r="H65" s="289"/>
      <c r="I65" s="289"/>
      <c r="J65" s="289"/>
      <c r="K65" s="289"/>
      <c r="L65" s="289"/>
      <c r="M65" s="289"/>
      <c r="N65" s="289"/>
      <c r="O65" s="289"/>
      <c r="P65" s="289"/>
      <c r="Q65" s="289"/>
      <c r="R65" s="289"/>
      <c r="S65" s="289"/>
      <c r="T65" s="289"/>
      <c r="U65" s="289"/>
      <c r="V65" s="289"/>
      <c r="W65" s="289"/>
      <c r="X65" s="289"/>
      <c r="Y65" s="289"/>
      <c r="Z65" s="289"/>
      <c r="AA65" s="289"/>
      <c r="AB65" s="289"/>
      <c r="AC65" s="289"/>
      <c r="AD65" s="289"/>
      <c r="AE65" s="89">
        <f>SUM(AE52:AE64)</f>
        <v>0</v>
      </c>
      <c r="AF65" s="59"/>
      <c r="AG65" s="92">
        <f>SUM(AG52:AG64)</f>
        <v>13</v>
      </c>
      <c r="AH65" s="93"/>
      <c r="AI65" s="94"/>
      <c r="AJ65" s="94"/>
      <c r="AK65" s="94"/>
    </row>
    <row r="66" spans="1:37" ht="25.4" customHeight="1" x14ac:dyDescent="0.25">
      <c r="A66" s="290" t="s">
        <v>340</v>
      </c>
      <c r="B66" s="290"/>
      <c r="C66" s="290"/>
      <c r="D66" s="290"/>
      <c r="E66" s="290"/>
      <c r="F66" s="290"/>
      <c r="G66" s="290"/>
      <c r="H66" s="290"/>
      <c r="I66" s="290"/>
      <c r="J66" s="290"/>
      <c r="K66" s="290"/>
      <c r="L66" s="290"/>
      <c r="M66" s="290"/>
      <c r="N66" s="290"/>
      <c r="O66" s="290"/>
      <c r="P66" s="290"/>
      <c r="Q66" s="290"/>
      <c r="R66" s="290"/>
      <c r="S66" s="290"/>
      <c r="T66" s="290"/>
      <c r="U66" s="290"/>
      <c r="V66" s="290"/>
      <c r="W66" s="290"/>
      <c r="X66" s="290"/>
      <c r="Y66" s="290"/>
      <c r="Z66" s="290"/>
      <c r="AA66" s="290"/>
      <c r="AB66" s="290"/>
      <c r="AC66" s="290"/>
      <c r="AD66" s="290"/>
      <c r="AE66" s="89">
        <f>AE65/$AE$23*100</f>
        <v>0</v>
      </c>
      <c r="AF66" s="59"/>
      <c r="AG66" s="92"/>
      <c r="AH66" s="93"/>
      <c r="AI66" s="94"/>
      <c r="AJ66" s="94"/>
      <c r="AK66" s="94"/>
    </row>
    <row r="67" spans="1:37" ht="25.4" customHeight="1" thickBot="1" x14ac:dyDescent="0.3">
      <c r="A67" s="70"/>
      <c r="B67" s="70"/>
      <c r="C67" s="70"/>
      <c r="D67" s="70"/>
      <c r="E67" s="70"/>
      <c r="F67" s="70"/>
      <c r="G67" s="70"/>
      <c r="H67" s="70"/>
      <c r="I67" s="70"/>
      <c r="J67" s="70"/>
      <c r="K67" s="70"/>
      <c r="L67" s="70"/>
      <c r="M67" s="70"/>
      <c r="N67" s="70"/>
      <c r="O67" s="70"/>
      <c r="P67" s="70"/>
      <c r="Q67" s="95"/>
      <c r="R67" s="70"/>
      <c r="S67" s="70"/>
      <c r="T67" s="70"/>
      <c r="U67" s="70"/>
      <c r="V67" s="70"/>
      <c r="W67" s="70"/>
      <c r="X67" s="70"/>
      <c r="Y67" s="70"/>
      <c r="Z67" s="70"/>
      <c r="AA67" s="70"/>
      <c r="AB67" s="70"/>
      <c r="AC67" s="70"/>
      <c r="AD67" s="96"/>
      <c r="AE67" s="96"/>
    </row>
    <row r="68" spans="1:37" ht="25.4" customHeight="1" thickTop="1" thickBot="1" x14ac:dyDescent="0.3">
      <c r="A68" s="291" t="s">
        <v>124</v>
      </c>
      <c r="B68" s="291"/>
      <c r="C68" s="291"/>
      <c r="D68" s="291"/>
      <c r="E68" s="291"/>
      <c r="F68" s="291"/>
      <c r="G68" s="291"/>
      <c r="H68" s="291"/>
      <c r="I68" s="291"/>
      <c r="J68" s="291"/>
      <c r="K68" s="291"/>
      <c r="L68" s="291"/>
      <c r="M68" s="291"/>
      <c r="N68" s="291"/>
      <c r="O68" s="291"/>
      <c r="P68" s="291"/>
      <c r="Q68" s="291"/>
      <c r="R68" s="291"/>
      <c r="S68" s="291"/>
      <c r="T68" s="291"/>
      <c r="U68" s="291"/>
      <c r="V68" s="291"/>
      <c r="W68" s="291"/>
      <c r="X68" s="291"/>
      <c r="Y68" s="291"/>
      <c r="Z68" s="291"/>
      <c r="AA68" s="291"/>
      <c r="AB68" s="291"/>
      <c r="AC68" s="291"/>
      <c r="AD68" s="104" t="s">
        <v>65</v>
      </c>
      <c r="AE68" s="105" t="s">
        <v>9</v>
      </c>
      <c r="AF68" s="86" t="s">
        <v>330</v>
      </c>
      <c r="AG68" s="86" t="s">
        <v>331</v>
      </c>
      <c r="AH68" s="86" t="s">
        <v>332</v>
      </c>
      <c r="AI68" s="87" t="s">
        <v>333</v>
      </c>
      <c r="AJ68" s="86"/>
      <c r="AK68" s="87" t="s">
        <v>334</v>
      </c>
    </row>
    <row r="69" spans="1:37" ht="25.4" customHeight="1" thickTop="1" thickBot="1" x14ac:dyDescent="0.3">
      <c r="A69" s="320" t="s">
        <v>434</v>
      </c>
      <c r="B69" s="320"/>
      <c r="C69" s="320"/>
      <c r="D69" s="320"/>
      <c r="E69" s="320"/>
      <c r="F69" s="320"/>
      <c r="G69" s="320"/>
      <c r="H69" s="320"/>
      <c r="I69" s="320"/>
      <c r="J69" s="320"/>
      <c r="K69" s="320"/>
      <c r="L69" s="320"/>
      <c r="M69" s="320"/>
      <c r="N69" s="320"/>
      <c r="O69" s="320"/>
      <c r="P69" s="320"/>
      <c r="Q69" s="320"/>
      <c r="R69" s="320"/>
      <c r="S69" s="320"/>
      <c r="T69" s="320"/>
      <c r="U69" s="320"/>
      <c r="V69" s="320"/>
      <c r="W69" s="320"/>
      <c r="X69" s="320"/>
      <c r="Y69" s="320"/>
      <c r="Z69" s="320"/>
      <c r="AA69" s="320"/>
      <c r="AB69" s="320"/>
      <c r="AC69" s="320"/>
      <c r="AD69" s="88">
        <f>'Art. 121'!AF75</f>
        <v>0</v>
      </c>
      <c r="AE69" s="89">
        <f>IF(AG69=1,AK69,AG69)</f>
        <v>0</v>
      </c>
      <c r="AF69">
        <f>AD69/2</f>
        <v>0</v>
      </c>
      <c r="AG69" s="86">
        <f>IF(AND(AF69&gt;=0,AF69&lt;=1),1,"No aplica")</f>
        <v>1</v>
      </c>
      <c r="AH69" s="90">
        <f>AD69/(AG69*2)</f>
        <v>0</v>
      </c>
      <c r="AI69" s="91">
        <f>IF(AG69=1,AG69/$AG$74,"No aplica")</f>
        <v>0.2</v>
      </c>
      <c r="AJ69" s="91">
        <f>AF69*AI69</f>
        <v>0</v>
      </c>
      <c r="AK69" s="91">
        <f>AJ69*$AE$23</f>
        <v>0</v>
      </c>
    </row>
    <row r="70" spans="1:37" ht="25.4" customHeight="1" thickTop="1" thickBot="1" x14ac:dyDescent="0.3">
      <c r="A70" s="320" t="s">
        <v>435</v>
      </c>
      <c r="B70" s="320"/>
      <c r="C70" s="320"/>
      <c r="D70" s="320"/>
      <c r="E70" s="320"/>
      <c r="F70" s="320"/>
      <c r="G70" s="320"/>
      <c r="H70" s="320"/>
      <c r="I70" s="320"/>
      <c r="J70" s="320"/>
      <c r="K70" s="320"/>
      <c r="L70" s="320"/>
      <c r="M70" s="320"/>
      <c r="N70" s="320"/>
      <c r="O70" s="320"/>
      <c r="P70" s="320"/>
      <c r="Q70" s="320"/>
      <c r="R70" s="320"/>
      <c r="S70" s="320"/>
      <c r="T70" s="320"/>
      <c r="U70" s="320"/>
      <c r="V70" s="320"/>
      <c r="W70" s="320"/>
      <c r="X70" s="320"/>
      <c r="Y70" s="320"/>
      <c r="Z70" s="320"/>
      <c r="AA70" s="320"/>
      <c r="AB70" s="320"/>
      <c r="AC70" s="320"/>
      <c r="AD70" s="88">
        <f>'Art. 121'!AF76</f>
        <v>0</v>
      </c>
      <c r="AE70" s="89">
        <f>IF(AG70=1,AK70,AG70)</f>
        <v>0</v>
      </c>
      <c r="AF70">
        <f>AD70/2</f>
        <v>0</v>
      </c>
      <c r="AG70" s="86">
        <f>IF(AND(AF70&gt;=0,AF70&lt;=1),1,"No aplica")</f>
        <v>1</v>
      </c>
      <c r="AH70" s="90">
        <f>AD70/(AG70*2)</f>
        <v>0</v>
      </c>
      <c r="AI70" s="91">
        <f>IF(AG70=1,AG70/$AG$74,"No aplica")</f>
        <v>0.2</v>
      </c>
      <c r="AJ70" s="91">
        <f>AF70*AI70</f>
        <v>0</v>
      </c>
      <c r="AK70" s="91">
        <f>AJ70*$AE$23</f>
        <v>0</v>
      </c>
    </row>
    <row r="71" spans="1:37" ht="25.4" customHeight="1" thickTop="1" thickBot="1" x14ac:dyDescent="0.3">
      <c r="A71" s="320" t="s">
        <v>436</v>
      </c>
      <c r="B71" s="320"/>
      <c r="C71" s="320"/>
      <c r="D71" s="320"/>
      <c r="E71" s="320"/>
      <c r="F71" s="320"/>
      <c r="G71" s="320"/>
      <c r="H71" s="320"/>
      <c r="I71" s="320"/>
      <c r="J71" s="320"/>
      <c r="K71" s="320"/>
      <c r="L71" s="320"/>
      <c r="M71" s="320"/>
      <c r="N71" s="320"/>
      <c r="O71" s="320"/>
      <c r="P71" s="320"/>
      <c r="Q71" s="320"/>
      <c r="R71" s="320"/>
      <c r="S71" s="320"/>
      <c r="T71" s="320"/>
      <c r="U71" s="320"/>
      <c r="V71" s="320"/>
      <c r="W71" s="320"/>
      <c r="X71" s="320"/>
      <c r="Y71" s="320"/>
      <c r="Z71" s="320"/>
      <c r="AA71" s="320"/>
      <c r="AB71" s="320"/>
      <c r="AC71" s="320"/>
      <c r="AD71" s="88">
        <f>'Art. 121'!AF77</f>
        <v>0</v>
      </c>
      <c r="AE71" s="89">
        <f>IF(AG71=1,AK71,AG71)</f>
        <v>0</v>
      </c>
      <c r="AF71">
        <f>AD71/2</f>
        <v>0</v>
      </c>
      <c r="AG71" s="86">
        <f>IF(AND(AF71&gt;=0,AF71&lt;=1),1,"No aplica")</f>
        <v>1</v>
      </c>
      <c r="AH71" s="90">
        <f>AD71/(AG71*2)</f>
        <v>0</v>
      </c>
      <c r="AI71" s="91">
        <f>IF(AG71=1,AG71/$AG$74,"No aplica")</f>
        <v>0.2</v>
      </c>
      <c r="AJ71" s="91">
        <f>AF71*AI71</f>
        <v>0</v>
      </c>
      <c r="AK71" s="91">
        <f>AJ71*$AE$23</f>
        <v>0</v>
      </c>
    </row>
    <row r="72" spans="1:37" ht="25.4" customHeight="1" thickTop="1" thickBot="1" x14ac:dyDescent="0.3">
      <c r="A72" s="320" t="s">
        <v>437</v>
      </c>
      <c r="B72" s="320"/>
      <c r="C72" s="320"/>
      <c r="D72" s="320"/>
      <c r="E72" s="320"/>
      <c r="F72" s="320"/>
      <c r="G72" s="320"/>
      <c r="H72" s="320"/>
      <c r="I72" s="320"/>
      <c r="J72" s="320"/>
      <c r="K72" s="320"/>
      <c r="L72" s="320"/>
      <c r="M72" s="320"/>
      <c r="N72" s="320"/>
      <c r="O72" s="320"/>
      <c r="P72" s="320"/>
      <c r="Q72" s="320"/>
      <c r="R72" s="320"/>
      <c r="S72" s="320"/>
      <c r="T72" s="320"/>
      <c r="U72" s="320"/>
      <c r="V72" s="320"/>
      <c r="W72" s="320"/>
      <c r="X72" s="320"/>
      <c r="Y72" s="320"/>
      <c r="Z72" s="320"/>
      <c r="AA72" s="320"/>
      <c r="AB72" s="320"/>
      <c r="AC72" s="320"/>
      <c r="AD72" s="88">
        <f>'Art. 121'!AF78</f>
        <v>0</v>
      </c>
      <c r="AE72" s="89">
        <f>IF(AG72=1,AK72,AG72)</f>
        <v>0</v>
      </c>
      <c r="AF72">
        <f>AD72/2</f>
        <v>0</v>
      </c>
      <c r="AG72" s="86">
        <f>IF(AND(AF72&gt;=0,AF72&lt;=1),1,"No aplica")</f>
        <v>1</v>
      </c>
      <c r="AH72" s="90">
        <f>AD72/(AG72*2)</f>
        <v>0</v>
      </c>
      <c r="AI72" s="91">
        <f>IF(AG72=1,AG72/$AG$74,"No aplica")</f>
        <v>0.2</v>
      </c>
      <c r="AJ72" s="91">
        <f>AF72*AI72</f>
        <v>0</v>
      </c>
      <c r="AK72" s="91">
        <f>AJ72*$AE$23</f>
        <v>0</v>
      </c>
    </row>
    <row r="73" spans="1:37" ht="14" thickTop="1" thickBot="1" x14ac:dyDescent="0.3">
      <c r="A73" s="320" t="s">
        <v>2481</v>
      </c>
      <c r="B73" s="320"/>
      <c r="C73" s="320"/>
      <c r="D73" s="320"/>
      <c r="E73" s="320"/>
      <c r="F73" s="320"/>
      <c r="G73" s="320"/>
      <c r="H73" s="320"/>
      <c r="I73" s="320"/>
      <c r="J73" s="320"/>
      <c r="K73" s="320"/>
      <c r="L73" s="320"/>
      <c r="M73" s="320"/>
      <c r="N73" s="320"/>
      <c r="O73" s="320"/>
      <c r="P73" s="320"/>
      <c r="Q73" s="320"/>
      <c r="R73" s="320"/>
      <c r="S73" s="320"/>
      <c r="T73" s="320"/>
      <c r="U73" s="320"/>
      <c r="V73" s="320"/>
      <c r="W73" s="320"/>
      <c r="X73" s="320"/>
      <c r="Y73" s="320"/>
      <c r="Z73" s="320"/>
      <c r="AA73" s="320"/>
      <c r="AB73" s="320"/>
      <c r="AC73" s="320"/>
      <c r="AD73" s="88">
        <f>'Art. 121'!AF79</f>
        <v>0</v>
      </c>
      <c r="AE73" s="89">
        <f>IF(AG73=1,AK73,AG73)</f>
        <v>0</v>
      </c>
      <c r="AF73">
        <f>AD73/2</f>
        <v>0</v>
      </c>
      <c r="AG73" s="86">
        <f>IF(AND(AF73&gt;=0,AF73&lt;=1),1,"No aplica")</f>
        <v>1</v>
      </c>
      <c r="AH73" s="90">
        <f>AD73/(AG73*2)</f>
        <v>0</v>
      </c>
      <c r="AI73" s="91">
        <f>IF(AG73=1,AG73/$AG$74,"No aplica")</f>
        <v>0.2</v>
      </c>
      <c r="AJ73" s="91">
        <f>AF73*AI73</f>
        <v>0</v>
      </c>
      <c r="AK73" s="91">
        <f>AJ73*$AE$23</f>
        <v>0</v>
      </c>
    </row>
    <row r="74" spans="1:37" ht="13.5" thickTop="1" x14ac:dyDescent="0.25">
      <c r="A74" s="289" t="s">
        <v>341</v>
      </c>
      <c r="B74" s="289"/>
      <c r="C74" s="289"/>
      <c r="D74" s="289"/>
      <c r="E74" s="289"/>
      <c r="F74" s="289"/>
      <c r="G74" s="289"/>
      <c r="H74" s="289"/>
      <c r="I74" s="289"/>
      <c r="J74" s="289"/>
      <c r="K74" s="289"/>
      <c r="L74" s="289"/>
      <c r="M74" s="289"/>
      <c r="N74" s="289"/>
      <c r="O74" s="289"/>
      <c r="P74" s="289"/>
      <c r="Q74" s="289"/>
      <c r="R74" s="289"/>
      <c r="S74" s="289"/>
      <c r="T74" s="289"/>
      <c r="U74" s="289"/>
      <c r="V74" s="289"/>
      <c r="W74" s="289"/>
      <c r="X74" s="289"/>
      <c r="Y74" s="289"/>
      <c r="Z74" s="289"/>
      <c r="AA74" s="289"/>
      <c r="AB74" s="289"/>
      <c r="AC74" s="289"/>
      <c r="AD74" s="289"/>
      <c r="AE74" s="89">
        <f>SUM(AE69:AE73)</f>
        <v>0</v>
      </c>
      <c r="AF74" s="59"/>
      <c r="AG74" s="92">
        <f>SUM(AG69:AG73)</f>
        <v>5</v>
      </c>
      <c r="AH74" s="93"/>
      <c r="AI74" s="94"/>
      <c r="AJ74" s="94"/>
      <c r="AK74" s="94"/>
    </row>
    <row r="75" spans="1:37" ht="25.4" customHeight="1" x14ac:dyDescent="0.25">
      <c r="A75" s="290" t="s">
        <v>342</v>
      </c>
      <c r="B75" s="290"/>
      <c r="C75" s="290"/>
      <c r="D75" s="290"/>
      <c r="E75" s="290"/>
      <c r="F75" s="290"/>
      <c r="G75" s="290"/>
      <c r="H75" s="290"/>
      <c r="I75" s="290"/>
      <c r="J75" s="290"/>
      <c r="K75" s="290"/>
      <c r="L75" s="290"/>
      <c r="M75" s="290"/>
      <c r="N75" s="290"/>
      <c r="O75" s="290"/>
      <c r="P75" s="290"/>
      <c r="Q75" s="290"/>
      <c r="R75" s="290"/>
      <c r="S75" s="290"/>
      <c r="T75" s="290"/>
      <c r="U75" s="290"/>
      <c r="V75" s="290"/>
      <c r="W75" s="290"/>
      <c r="X75" s="290"/>
      <c r="Y75" s="290"/>
      <c r="Z75" s="290"/>
      <c r="AA75" s="290"/>
      <c r="AB75" s="290"/>
      <c r="AC75" s="290"/>
      <c r="AD75" s="290"/>
      <c r="AE75" s="89">
        <f>AE74/$AE$23*100</f>
        <v>0</v>
      </c>
      <c r="AF75" s="59"/>
      <c r="AG75" s="92"/>
      <c r="AH75" s="93"/>
      <c r="AI75" s="94"/>
      <c r="AJ75" s="94"/>
      <c r="AK75" s="94"/>
    </row>
    <row r="76" spans="1:37" ht="15.5" x14ac:dyDescent="0.25">
      <c r="A76" s="100"/>
      <c r="B76" s="100"/>
      <c r="C76" s="100"/>
      <c r="D76" s="100"/>
      <c r="E76" s="100"/>
      <c r="F76" s="100"/>
      <c r="G76" s="100"/>
      <c r="H76" s="100"/>
      <c r="I76" s="100"/>
      <c r="J76" s="100"/>
      <c r="K76" s="100"/>
      <c r="L76" s="100"/>
      <c r="M76" s="100"/>
      <c r="N76" s="100"/>
      <c r="O76" s="100"/>
      <c r="P76" s="100"/>
      <c r="Q76" s="95"/>
      <c r="R76" s="100"/>
      <c r="S76" s="100"/>
      <c r="T76" s="100"/>
      <c r="U76" s="100"/>
      <c r="V76" s="100"/>
      <c r="W76" s="100"/>
      <c r="X76" s="100"/>
      <c r="Y76" s="100"/>
      <c r="Z76" s="100"/>
      <c r="AA76" s="100"/>
      <c r="AB76" s="100"/>
      <c r="AC76" s="100"/>
      <c r="AD76" s="96"/>
      <c r="AE76" s="96"/>
    </row>
    <row r="77" spans="1:37" ht="15.5" x14ac:dyDescent="0.25">
      <c r="A77" s="100"/>
      <c r="B77" s="100"/>
      <c r="C77" s="100"/>
      <c r="D77" s="100"/>
      <c r="E77" s="100"/>
      <c r="F77" s="100"/>
      <c r="G77" s="100"/>
      <c r="H77" s="100"/>
      <c r="I77" s="100"/>
      <c r="J77" s="100"/>
      <c r="K77" s="100"/>
      <c r="L77" s="100"/>
      <c r="M77" s="100"/>
      <c r="N77" s="100"/>
      <c r="O77" s="100"/>
      <c r="P77" s="100"/>
      <c r="Q77" s="95"/>
      <c r="R77" s="100"/>
      <c r="S77" s="100"/>
      <c r="T77" s="100"/>
      <c r="U77" s="100"/>
      <c r="V77" s="100"/>
      <c r="W77" s="100"/>
      <c r="X77" s="100"/>
      <c r="Y77" s="100"/>
      <c r="Z77" s="100"/>
      <c r="AA77" s="100"/>
      <c r="AB77" s="100"/>
      <c r="AC77" s="100"/>
      <c r="AD77" s="96"/>
      <c r="AE77" s="96"/>
    </row>
    <row r="78" spans="1:37" ht="25.4" customHeight="1" x14ac:dyDescent="0.25">
      <c r="A78" s="337" t="s">
        <v>2482</v>
      </c>
      <c r="B78" s="337"/>
      <c r="C78" s="337"/>
      <c r="D78" s="337"/>
      <c r="E78" s="337"/>
      <c r="F78" s="337"/>
      <c r="G78" s="337"/>
      <c r="H78" s="337"/>
      <c r="I78" s="337"/>
      <c r="J78" s="337"/>
      <c r="K78" s="337"/>
      <c r="L78" s="337"/>
      <c r="M78" s="337"/>
      <c r="N78" s="337"/>
      <c r="O78" s="337"/>
      <c r="P78" s="337"/>
      <c r="Q78" s="337"/>
      <c r="R78" s="337"/>
      <c r="S78" s="337"/>
      <c r="T78" s="337"/>
      <c r="U78" s="337"/>
      <c r="V78" s="337"/>
      <c r="W78" s="337"/>
      <c r="X78" s="337"/>
      <c r="Y78" s="337"/>
      <c r="Z78" s="337"/>
      <c r="AA78" s="337"/>
      <c r="AB78" s="337"/>
      <c r="AC78" s="337"/>
      <c r="AD78" s="337"/>
      <c r="AE78" s="337"/>
    </row>
    <row r="79" spans="1:37" ht="25.4" customHeight="1" x14ac:dyDescent="0.25">
      <c r="A79" s="217"/>
      <c r="B79" s="217"/>
      <c r="C79" s="217"/>
      <c r="D79" s="217"/>
      <c r="E79" s="217"/>
      <c r="F79" s="217"/>
      <c r="G79" s="217"/>
      <c r="H79" s="217"/>
      <c r="I79" s="217"/>
      <c r="J79" s="217"/>
      <c r="K79" s="217"/>
      <c r="L79" s="217"/>
      <c r="M79" s="217"/>
      <c r="N79" s="217"/>
      <c r="O79" s="217"/>
      <c r="P79" s="217"/>
      <c r="Q79" s="217"/>
      <c r="R79" s="217"/>
      <c r="S79" s="217"/>
      <c r="T79" s="217"/>
      <c r="U79" s="217"/>
      <c r="V79" s="217"/>
      <c r="W79" s="217"/>
      <c r="X79" s="217"/>
      <c r="Y79" s="217"/>
      <c r="Z79" s="217"/>
      <c r="AA79" s="217"/>
      <c r="AB79" s="217"/>
      <c r="AC79" s="217"/>
      <c r="AD79" s="82"/>
      <c r="AE79" s="82"/>
    </row>
    <row r="80" spans="1:37" ht="25.4" customHeight="1" thickBot="1" x14ac:dyDescent="0.3">
      <c r="A80" s="101"/>
      <c r="B80" s="102"/>
      <c r="C80" s="102"/>
      <c r="D80" s="102"/>
      <c r="E80" s="102"/>
      <c r="F80" s="102"/>
      <c r="G80" s="102"/>
      <c r="H80" s="102"/>
      <c r="I80" s="102"/>
      <c r="J80" s="102"/>
      <c r="K80" s="102"/>
      <c r="L80" s="102"/>
      <c r="M80" s="102"/>
      <c r="N80" s="102"/>
      <c r="O80" s="102"/>
      <c r="P80" s="102"/>
      <c r="Q80" s="103"/>
      <c r="R80" s="102"/>
      <c r="S80" s="102"/>
      <c r="T80" s="102"/>
      <c r="U80" s="102"/>
      <c r="V80" s="102"/>
      <c r="W80" s="102"/>
      <c r="X80" s="102"/>
      <c r="Y80" s="102"/>
      <c r="Z80" s="102"/>
      <c r="AA80" s="102"/>
      <c r="AB80" s="102"/>
      <c r="AC80" s="102"/>
      <c r="AD80" s="83"/>
      <c r="AE80" s="83"/>
    </row>
    <row r="81" spans="1:37" ht="25.4" customHeight="1" thickTop="1" thickBot="1" x14ac:dyDescent="0.3">
      <c r="A81" s="292" t="s">
        <v>44</v>
      </c>
      <c r="B81" s="292"/>
      <c r="C81" s="292"/>
      <c r="D81" s="292"/>
      <c r="E81" s="292"/>
      <c r="F81" s="292"/>
      <c r="G81" s="292"/>
      <c r="H81" s="292"/>
      <c r="I81" s="292"/>
      <c r="J81" s="292"/>
      <c r="K81" s="292"/>
      <c r="L81" s="292"/>
      <c r="M81" s="292"/>
      <c r="N81" s="292"/>
      <c r="O81" s="292"/>
      <c r="P81" s="292"/>
      <c r="Q81" s="292"/>
      <c r="R81" s="292"/>
      <c r="S81" s="292"/>
      <c r="T81" s="292"/>
      <c r="U81" s="292"/>
      <c r="V81" s="292"/>
      <c r="W81" s="292"/>
      <c r="X81" s="292"/>
      <c r="Y81" s="292"/>
      <c r="Z81" s="292"/>
      <c r="AA81" s="292"/>
      <c r="AB81" s="292"/>
      <c r="AC81" s="292"/>
      <c r="AD81" s="63" t="s">
        <v>65</v>
      </c>
      <c r="AE81" s="211" t="s">
        <v>9</v>
      </c>
      <c r="AF81" s="86" t="s">
        <v>330</v>
      </c>
      <c r="AG81" s="86" t="s">
        <v>331</v>
      </c>
      <c r="AH81" s="86" t="s">
        <v>332</v>
      </c>
      <c r="AI81" s="87" t="s">
        <v>333</v>
      </c>
      <c r="AJ81" s="86"/>
      <c r="AK81" s="87" t="s">
        <v>334</v>
      </c>
    </row>
    <row r="82" spans="1:37" ht="25.4" customHeight="1" thickTop="1" thickBot="1" x14ac:dyDescent="0.3">
      <c r="A82" s="320" t="s">
        <v>403</v>
      </c>
      <c r="B82" s="320"/>
      <c r="C82" s="320"/>
      <c r="D82" s="320"/>
      <c r="E82" s="320"/>
      <c r="F82" s="320"/>
      <c r="G82" s="320"/>
      <c r="H82" s="320"/>
      <c r="I82" s="320"/>
      <c r="J82" s="320"/>
      <c r="K82" s="320"/>
      <c r="L82" s="320"/>
      <c r="M82" s="320"/>
      <c r="N82" s="320"/>
      <c r="O82" s="320"/>
      <c r="P82" s="320"/>
      <c r="Q82" s="320"/>
      <c r="R82" s="320"/>
      <c r="S82" s="320"/>
      <c r="T82" s="320"/>
      <c r="U82" s="320"/>
      <c r="V82" s="320"/>
      <c r="W82" s="320"/>
      <c r="X82" s="320"/>
      <c r="Y82" s="320"/>
      <c r="Z82" s="320"/>
      <c r="AA82" s="320"/>
      <c r="AB82" s="320"/>
      <c r="AC82" s="320"/>
      <c r="AD82" s="88">
        <f>'Art. 121'!AF88</f>
        <v>0</v>
      </c>
      <c r="AE82" s="89">
        <f t="shared" ref="AE82:AE86" si="14">IF(AG82=1,AK82,AG82)</f>
        <v>0</v>
      </c>
      <c r="AF82">
        <f t="shared" ref="AF82:AF86" si="15">AD82/2</f>
        <v>0</v>
      </c>
      <c r="AG82" s="86">
        <f t="shared" ref="AG82:AG86" si="16">IF(AND(AF82&gt;=0,AF82&lt;=1),1,"No aplica")</f>
        <v>1</v>
      </c>
      <c r="AH82" s="90">
        <f t="shared" ref="AH82:AH86" si="17">AD82/(AG82*2)</f>
        <v>0</v>
      </c>
      <c r="AI82" s="91">
        <f>IF(AG82=1,AG82/$AG$87,"No aplica")</f>
        <v>0.2</v>
      </c>
      <c r="AJ82" s="91">
        <f t="shared" ref="AJ82:AJ86" si="18">AF82*AI82</f>
        <v>0</v>
      </c>
      <c r="AK82" s="91">
        <f t="shared" ref="AK82:AK86" si="19">AJ82*$AE$23</f>
        <v>0</v>
      </c>
    </row>
    <row r="83" spans="1:37" ht="25.4" customHeight="1" thickTop="1" thickBot="1" x14ac:dyDescent="0.3">
      <c r="A83" s="320" t="s">
        <v>441</v>
      </c>
      <c r="B83" s="320"/>
      <c r="C83" s="320"/>
      <c r="D83" s="320"/>
      <c r="E83" s="320"/>
      <c r="F83" s="320"/>
      <c r="G83" s="320"/>
      <c r="H83" s="320"/>
      <c r="I83" s="320"/>
      <c r="J83" s="320"/>
      <c r="K83" s="320"/>
      <c r="L83" s="320"/>
      <c r="M83" s="320"/>
      <c r="N83" s="320"/>
      <c r="O83" s="320"/>
      <c r="P83" s="320"/>
      <c r="Q83" s="320"/>
      <c r="R83" s="320"/>
      <c r="S83" s="320"/>
      <c r="T83" s="320"/>
      <c r="U83" s="320"/>
      <c r="V83" s="320"/>
      <c r="W83" s="320"/>
      <c r="X83" s="320"/>
      <c r="Y83" s="320"/>
      <c r="Z83" s="320"/>
      <c r="AA83" s="320"/>
      <c r="AB83" s="320"/>
      <c r="AC83" s="320"/>
      <c r="AD83" s="88">
        <f>'Art. 121'!AF89</f>
        <v>0</v>
      </c>
      <c r="AE83" s="89">
        <f t="shared" si="14"/>
        <v>0</v>
      </c>
      <c r="AF83">
        <f t="shared" si="15"/>
        <v>0</v>
      </c>
      <c r="AG83" s="86">
        <f t="shared" si="16"/>
        <v>1</v>
      </c>
      <c r="AH83" s="90">
        <f t="shared" si="17"/>
        <v>0</v>
      </c>
      <c r="AI83" s="91">
        <f>IF(AG83=1,AG83/$AG$87,"No aplica")</f>
        <v>0.2</v>
      </c>
      <c r="AJ83" s="91">
        <f t="shared" si="18"/>
        <v>0</v>
      </c>
      <c r="AK83" s="91">
        <f t="shared" si="19"/>
        <v>0</v>
      </c>
    </row>
    <row r="84" spans="1:37" ht="25.4" customHeight="1" thickTop="1" thickBot="1" x14ac:dyDescent="0.3">
      <c r="A84" s="320" t="s">
        <v>423</v>
      </c>
      <c r="B84" s="320"/>
      <c r="C84" s="320"/>
      <c r="D84" s="320"/>
      <c r="E84" s="320"/>
      <c r="F84" s="320"/>
      <c r="G84" s="320"/>
      <c r="H84" s="320"/>
      <c r="I84" s="320"/>
      <c r="J84" s="320"/>
      <c r="K84" s="320"/>
      <c r="L84" s="320"/>
      <c r="M84" s="320"/>
      <c r="N84" s="320"/>
      <c r="O84" s="320"/>
      <c r="P84" s="320"/>
      <c r="Q84" s="320"/>
      <c r="R84" s="320"/>
      <c r="S84" s="320"/>
      <c r="T84" s="320"/>
      <c r="U84" s="320"/>
      <c r="V84" s="320"/>
      <c r="W84" s="320"/>
      <c r="X84" s="320"/>
      <c r="Y84" s="320"/>
      <c r="Z84" s="320"/>
      <c r="AA84" s="320"/>
      <c r="AB84" s="320"/>
      <c r="AC84" s="320"/>
      <c r="AD84" s="88">
        <f>'Art. 121'!AF90</f>
        <v>0</v>
      </c>
      <c r="AE84" s="89">
        <f t="shared" si="14"/>
        <v>0</v>
      </c>
      <c r="AF84">
        <f t="shared" si="15"/>
        <v>0</v>
      </c>
      <c r="AG84" s="86">
        <f t="shared" si="16"/>
        <v>1</v>
      </c>
      <c r="AH84" s="90">
        <f t="shared" si="17"/>
        <v>0</v>
      </c>
      <c r="AI84" s="91">
        <f>IF(AG84=1,AG84/$AG$87,"No aplica")</f>
        <v>0.2</v>
      </c>
      <c r="AJ84" s="91">
        <f t="shared" si="18"/>
        <v>0</v>
      </c>
      <c r="AK84" s="91">
        <f t="shared" si="19"/>
        <v>0</v>
      </c>
    </row>
    <row r="85" spans="1:37" ht="25.4" customHeight="1" thickTop="1" thickBot="1" x14ac:dyDescent="0.3">
      <c r="A85" s="320" t="s">
        <v>2483</v>
      </c>
      <c r="B85" s="320"/>
      <c r="C85" s="320"/>
      <c r="D85" s="320"/>
      <c r="E85" s="320"/>
      <c r="F85" s="320"/>
      <c r="G85" s="320"/>
      <c r="H85" s="320"/>
      <c r="I85" s="320"/>
      <c r="J85" s="320"/>
      <c r="K85" s="320"/>
      <c r="L85" s="320"/>
      <c r="M85" s="320"/>
      <c r="N85" s="320"/>
      <c r="O85" s="320"/>
      <c r="P85" s="320"/>
      <c r="Q85" s="320"/>
      <c r="R85" s="320"/>
      <c r="S85" s="320"/>
      <c r="T85" s="320"/>
      <c r="U85" s="320"/>
      <c r="V85" s="320"/>
      <c r="W85" s="320"/>
      <c r="X85" s="320"/>
      <c r="Y85" s="320"/>
      <c r="Z85" s="320"/>
      <c r="AA85" s="320"/>
      <c r="AB85" s="320"/>
      <c r="AC85" s="320"/>
      <c r="AD85" s="88">
        <f>'Art. 121'!AF91</f>
        <v>0</v>
      </c>
      <c r="AE85" s="89">
        <f t="shared" si="14"/>
        <v>0</v>
      </c>
      <c r="AF85">
        <f t="shared" si="15"/>
        <v>0</v>
      </c>
      <c r="AG85" s="86">
        <f t="shared" si="16"/>
        <v>1</v>
      </c>
      <c r="AH85" s="90">
        <f t="shared" si="17"/>
        <v>0</v>
      </c>
      <c r="AI85" s="91">
        <f>IF(AG85=1,AG85/$AG$87,"No aplica")</f>
        <v>0.2</v>
      </c>
      <c r="AJ85" s="91">
        <f t="shared" si="18"/>
        <v>0</v>
      </c>
      <c r="AK85" s="91">
        <f t="shared" si="19"/>
        <v>0</v>
      </c>
    </row>
    <row r="86" spans="1:37" ht="25.4" customHeight="1" thickTop="1" thickBot="1" x14ac:dyDescent="0.3">
      <c r="A86" s="320" t="s">
        <v>2484</v>
      </c>
      <c r="B86" s="320"/>
      <c r="C86" s="320"/>
      <c r="D86" s="320"/>
      <c r="E86" s="320"/>
      <c r="F86" s="320"/>
      <c r="G86" s="320"/>
      <c r="H86" s="320"/>
      <c r="I86" s="320"/>
      <c r="J86" s="320"/>
      <c r="K86" s="320"/>
      <c r="L86" s="320"/>
      <c r="M86" s="320"/>
      <c r="N86" s="320"/>
      <c r="O86" s="320"/>
      <c r="P86" s="320"/>
      <c r="Q86" s="320"/>
      <c r="R86" s="320"/>
      <c r="S86" s="320"/>
      <c r="T86" s="320"/>
      <c r="U86" s="320"/>
      <c r="V86" s="320"/>
      <c r="W86" s="320"/>
      <c r="X86" s="320"/>
      <c r="Y86" s="320"/>
      <c r="Z86" s="320"/>
      <c r="AA86" s="320"/>
      <c r="AB86" s="320"/>
      <c r="AC86" s="320"/>
      <c r="AD86" s="88">
        <f>'Art. 121'!AF92</f>
        <v>0</v>
      </c>
      <c r="AE86" s="89">
        <f t="shared" si="14"/>
        <v>0</v>
      </c>
      <c r="AF86">
        <f t="shared" si="15"/>
        <v>0</v>
      </c>
      <c r="AG86" s="86">
        <f t="shared" si="16"/>
        <v>1</v>
      </c>
      <c r="AH86" s="90">
        <f t="shared" si="17"/>
        <v>0</v>
      </c>
      <c r="AI86" s="91">
        <f>IF(AG86=1,AG86/$AG$87,"No aplica")</f>
        <v>0.2</v>
      </c>
      <c r="AJ86" s="91">
        <f t="shared" si="18"/>
        <v>0</v>
      </c>
      <c r="AK86" s="91">
        <f t="shared" si="19"/>
        <v>0</v>
      </c>
    </row>
    <row r="87" spans="1:37" ht="25.4" customHeight="1" thickTop="1" x14ac:dyDescent="0.25">
      <c r="A87" s="289" t="s">
        <v>343</v>
      </c>
      <c r="B87" s="289"/>
      <c r="C87" s="289"/>
      <c r="D87" s="289"/>
      <c r="E87" s="289"/>
      <c r="F87" s="289"/>
      <c r="G87" s="289"/>
      <c r="H87" s="289"/>
      <c r="I87" s="289"/>
      <c r="J87" s="289"/>
      <c r="K87" s="289"/>
      <c r="L87" s="289"/>
      <c r="M87" s="289"/>
      <c r="N87" s="289"/>
      <c r="O87" s="289"/>
      <c r="P87" s="289"/>
      <c r="Q87" s="289"/>
      <c r="R87" s="289"/>
      <c r="S87" s="289"/>
      <c r="T87" s="289"/>
      <c r="U87" s="289"/>
      <c r="V87" s="289"/>
      <c r="W87" s="289"/>
      <c r="X87" s="289"/>
      <c r="Y87" s="289"/>
      <c r="Z87" s="289"/>
      <c r="AA87" s="289"/>
      <c r="AB87" s="289"/>
      <c r="AC87" s="289"/>
      <c r="AD87" s="289"/>
      <c r="AE87" s="89">
        <f>SUM(AE82:AE86)</f>
        <v>0</v>
      </c>
      <c r="AF87" s="59"/>
      <c r="AG87" s="92">
        <f>SUM(AG82:AG86)</f>
        <v>5</v>
      </c>
      <c r="AH87" s="93"/>
      <c r="AI87" s="94"/>
      <c r="AJ87" s="94"/>
      <c r="AK87" s="94"/>
    </row>
    <row r="88" spans="1:37" ht="25.4" customHeight="1" x14ac:dyDescent="0.25">
      <c r="A88" s="290" t="s">
        <v>344</v>
      </c>
      <c r="B88" s="290"/>
      <c r="C88" s="290"/>
      <c r="D88" s="290"/>
      <c r="E88" s="290"/>
      <c r="F88" s="290"/>
      <c r="G88" s="290"/>
      <c r="H88" s="290"/>
      <c r="I88" s="290"/>
      <c r="J88" s="290"/>
      <c r="K88" s="290"/>
      <c r="L88" s="290"/>
      <c r="M88" s="290"/>
      <c r="N88" s="290"/>
      <c r="O88" s="290"/>
      <c r="P88" s="290"/>
      <c r="Q88" s="290"/>
      <c r="R88" s="290"/>
      <c r="S88" s="290"/>
      <c r="T88" s="290"/>
      <c r="U88" s="290"/>
      <c r="V88" s="290"/>
      <c r="W88" s="290"/>
      <c r="X88" s="290"/>
      <c r="Y88" s="290"/>
      <c r="Z88" s="290"/>
      <c r="AA88" s="290"/>
      <c r="AB88" s="290"/>
      <c r="AC88" s="290"/>
      <c r="AD88" s="290"/>
      <c r="AE88" s="89">
        <f>AE87/$AE$23*100</f>
        <v>0</v>
      </c>
      <c r="AF88" s="59"/>
      <c r="AG88" s="92"/>
      <c r="AH88" s="93"/>
      <c r="AI88" s="94"/>
      <c r="AJ88" s="94"/>
      <c r="AK88" s="94"/>
    </row>
    <row r="89" spans="1:37" ht="25.4" customHeight="1" thickBot="1" x14ac:dyDescent="0.3">
      <c r="A89" s="70"/>
      <c r="B89" s="70"/>
      <c r="C89" s="70"/>
      <c r="D89" s="70"/>
      <c r="E89" s="70"/>
      <c r="F89" s="70"/>
      <c r="G89" s="70"/>
      <c r="H89" s="70"/>
      <c r="I89" s="70"/>
      <c r="J89" s="70"/>
      <c r="K89" s="70"/>
      <c r="L89" s="70"/>
      <c r="M89" s="70"/>
      <c r="N89" s="70"/>
      <c r="O89" s="70"/>
      <c r="P89" s="70"/>
      <c r="Q89" s="95"/>
      <c r="R89" s="70"/>
      <c r="S89" s="70"/>
      <c r="T89" s="70"/>
      <c r="U89" s="70"/>
      <c r="V89" s="70"/>
      <c r="W89" s="70"/>
      <c r="X89" s="70"/>
      <c r="Y89" s="70"/>
      <c r="Z89" s="70"/>
      <c r="AA89" s="70"/>
      <c r="AB89" s="70"/>
      <c r="AC89" s="70"/>
      <c r="AD89" s="96"/>
      <c r="AE89" s="96"/>
    </row>
    <row r="90" spans="1:37" ht="25.4" customHeight="1" thickTop="1" thickBot="1" x14ac:dyDescent="0.3">
      <c r="A90" s="291" t="s">
        <v>124</v>
      </c>
      <c r="B90" s="291"/>
      <c r="C90" s="291"/>
      <c r="D90" s="291"/>
      <c r="E90" s="291"/>
      <c r="F90" s="291"/>
      <c r="G90" s="291"/>
      <c r="H90" s="291"/>
      <c r="I90" s="291"/>
      <c r="J90" s="291"/>
      <c r="K90" s="291"/>
      <c r="L90" s="291"/>
      <c r="M90" s="291"/>
      <c r="N90" s="291"/>
      <c r="O90" s="291"/>
      <c r="P90" s="291"/>
      <c r="Q90" s="291"/>
      <c r="R90" s="291"/>
      <c r="S90" s="291"/>
      <c r="T90" s="291"/>
      <c r="U90" s="291"/>
      <c r="V90" s="291"/>
      <c r="W90" s="291"/>
      <c r="X90" s="291"/>
      <c r="Y90" s="291"/>
      <c r="Z90" s="291"/>
      <c r="AA90" s="291"/>
      <c r="AB90" s="291"/>
      <c r="AC90" s="291"/>
      <c r="AD90" s="104" t="s">
        <v>65</v>
      </c>
      <c r="AE90" s="105" t="s">
        <v>9</v>
      </c>
      <c r="AF90" s="86" t="s">
        <v>330</v>
      </c>
      <c r="AG90" s="86" t="s">
        <v>331</v>
      </c>
      <c r="AH90" s="86" t="s">
        <v>332</v>
      </c>
      <c r="AI90" s="87" t="s">
        <v>333</v>
      </c>
      <c r="AJ90" s="86"/>
      <c r="AK90" s="87" t="s">
        <v>334</v>
      </c>
    </row>
    <row r="91" spans="1:37" ht="25.4" customHeight="1" thickTop="1" thickBot="1" x14ac:dyDescent="0.3">
      <c r="A91" s="320" t="s">
        <v>444</v>
      </c>
      <c r="B91" s="320"/>
      <c r="C91" s="320"/>
      <c r="D91" s="320"/>
      <c r="E91" s="320"/>
      <c r="F91" s="320"/>
      <c r="G91" s="320"/>
      <c r="H91" s="320"/>
      <c r="I91" s="320"/>
      <c r="J91" s="320"/>
      <c r="K91" s="320"/>
      <c r="L91" s="320"/>
      <c r="M91" s="320"/>
      <c r="N91" s="320"/>
      <c r="O91" s="320"/>
      <c r="P91" s="320"/>
      <c r="Q91" s="320"/>
      <c r="R91" s="320"/>
      <c r="S91" s="320"/>
      <c r="T91" s="320"/>
      <c r="U91" s="320"/>
      <c r="V91" s="320"/>
      <c r="W91" s="320"/>
      <c r="X91" s="320"/>
      <c r="Y91" s="320"/>
      <c r="Z91" s="320"/>
      <c r="AA91" s="320"/>
      <c r="AB91" s="320"/>
      <c r="AC91" s="320"/>
      <c r="AD91" s="88">
        <f>'Art. 121'!AF95</f>
        <v>0</v>
      </c>
      <c r="AE91" s="89">
        <f>IF(AG91=1,AK91,AG91)</f>
        <v>0</v>
      </c>
      <c r="AF91">
        <f>AD91/2</f>
        <v>0</v>
      </c>
      <c r="AG91" s="86">
        <f>IF(AND(AF91&gt;=0,AF91&lt;=1),1,"No aplica")</f>
        <v>1</v>
      </c>
      <c r="AH91" s="90">
        <f>AD91/(AG91*2)</f>
        <v>0</v>
      </c>
      <c r="AI91" s="91">
        <f>IF(AG91=1,AG91/$AG$96,"No aplica")</f>
        <v>0.2</v>
      </c>
      <c r="AJ91" s="91">
        <f>AF91*AI91</f>
        <v>0</v>
      </c>
      <c r="AK91" s="91">
        <f>AJ91*$AE$23</f>
        <v>0</v>
      </c>
    </row>
    <row r="92" spans="1:37" ht="25.4" customHeight="1" thickTop="1" thickBot="1" x14ac:dyDescent="0.3">
      <c r="A92" s="320" t="s">
        <v>445</v>
      </c>
      <c r="B92" s="320"/>
      <c r="C92" s="320"/>
      <c r="D92" s="320"/>
      <c r="E92" s="320"/>
      <c r="F92" s="320"/>
      <c r="G92" s="320"/>
      <c r="H92" s="320"/>
      <c r="I92" s="320"/>
      <c r="J92" s="320"/>
      <c r="K92" s="320"/>
      <c r="L92" s="320"/>
      <c r="M92" s="320"/>
      <c r="N92" s="320"/>
      <c r="O92" s="320"/>
      <c r="P92" s="320"/>
      <c r="Q92" s="320"/>
      <c r="R92" s="320"/>
      <c r="S92" s="320"/>
      <c r="T92" s="320"/>
      <c r="U92" s="320"/>
      <c r="V92" s="320"/>
      <c r="W92" s="320"/>
      <c r="X92" s="320"/>
      <c r="Y92" s="320"/>
      <c r="Z92" s="320"/>
      <c r="AA92" s="320"/>
      <c r="AB92" s="320"/>
      <c r="AC92" s="320"/>
      <c r="AD92" s="88">
        <f>'Art. 121'!AF96</f>
        <v>0</v>
      </c>
      <c r="AE92" s="89">
        <f>IF(AG92=1,AK92,AG92)</f>
        <v>0</v>
      </c>
      <c r="AF92">
        <f>AD92/2</f>
        <v>0</v>
      </c>
      <c r="AG92" s="86">
        <f>IF(AND(AF92&gt;=0,AF92&lt;=1),1,"No aplica")</f>
        <v>1</v>
      </c>
      <c r="AH92" s="90">
        <f>AD92/(AG92*2)</f>
        <v>0</v>
      </c>
      <c r="AI92" s="91">
        <f>IF(AG92=1,AG92/$AG$96,"No aplica")</f>
        <v>0.2</v>
      </c>
      <c r="AJ92" s="91">
        <f>AF92*AI92</f>
        <v>0</v>
      </c>
      <c r="AK92" s="91">
        <f>AJ92*$AE$23</f>
        <v>0</v>
      </c>
    </row>
    <row r="93" spans="1:37" ht="25.4" customHeight="1" thickTop="1" thickBot="1" x14ac:dyDescent="0.3">
      <c r="A93" s="320" t="s">
        <v>446</v>
      </c>
      <c r="B93" s="320"/>
      <c r="C93" s="320"/>
      <c r="D93" s="320"/>
      <c r="E93" s="320"/>
      <c r="F93" s="320"/>
      <c r="G93" s="320"/>
      <c r="H93" s="320"/>
      <c r="I93" s="320"/>
      <c r="J93" s="320"/>
      <c r="K93" s="320"/>
      <c r="L93" s="320"/>
      <c r="M93" s="320"/>
      <c r="N93" s="320"/>
      <c r="O93" s="320"/>
      <c r="P93" s="320"/>
      <c r="Q93" s="320"/>
      <c r="R93" s="320"/>
      <c r="S93" s="320"/>
      <c r="T93" s="320"/>
      <c r="U93" s="320"/>
      <c r="V93" s="320"/>
      <c r="W93" s="320"/>
      <c r="X93" s="320"/>
      <c r="Y93" s="320"/>
      <c r="Z93" s="320"/>
      <c r="AA93" s="320"/>
      <c r="AB93" s="320"/>
      <c r="AC93" s="320"/>
      <c r="AD93" s="88">
        <f>'Art. 121'!AF97</f>
        <v>0</v>
      </c>
      <c r="AE93" s="89">
        <f>IF(AG93=1,AK93,AG93)</f>
        <v>0</v>
      </c>
      <c r="AF93">
        <f>AD93/2</f>
        <v>0</v>
      </c>
      <c r="AG93" s="86">
        <f>IF(AND(AF93&gt;=0,AF93&lt;=1),1,"No aplica")</f>
        <v>1</v>
      </c>
      <c r="AH93" s="90">
        <f>AD93/(AG93*2)</f>
        <v>0</v>
      </c>
      <c r="AI93" s="91">
        <f>IF(AG93=1,AG93/$AG$96,"No aplica")</f>
        <v>0.2</v>
      </c>
      <c r="AJ93" s="91">
        <f>AF93*AI93</f>
        <v>0</v>
      </c>
      <c r="AK93" s="91">
        <f>AJ93*$AE$23</f>
        <v>0</v>
      </c>
    </row>
    <row r="94" spans="1:37" ht="25.4" customHeight="1" thickTop="1" thickBot="1" x14ac:dyDescent="0.3">
      <c r="A94" s="320" t="s">
        <v>447</v>
      </c>
      <c r="B94" s="320"/>
      <c r="C94" s="320"/>
      <c r="D94" s="320"/>
      <c r="E94" s="320"/>
      <c r="F94" s="320"/>
      <c r="G94" s="320"/>
      <c r="H94" s="320"/>
      <c r="I94" s="320"/>
      <c r="J94" s="320"/>
      <c r="K94" s="320"/>
      <c r="L94" s="320"/>
      <c r="M94" s="320"/>
      <c r="N94" s="320"/>
      <c r="O94" s="320"/>
      <c r="P94" s="320"/>
      <c r="Q94" s="320"/>
      <c r="R94" s="320"/>
      <c r="S94" s="320"/>
      <c r="T94" s="320"/>
      <c r="U94" s="320"/>
      <c r="V94" s="320"/>
      <c r="W94" s="320"/>
      <c r="X94" s="320"/>
      <c r="Y94" s="320"/>
      <c r="Z94" s="320"/>
      <c r="AA94" s="320"/>
      <c r="AB94" s="320"/>
      <c r="AC94" s="320"/>
      <c r="AD94" s="88">
        <f>'Art. 121'!AF98</f>
        <v>0</v>
      </c>
      <c r="AE94" s="89">
        <f>IF(AG94=1,AK94,AG94)</f>
        <v>0</v>
      </c>
      <c r="AF94">
        <f>AD94/2</f>
        <v>0</v>
      </c>
      <c r="AG94" s="86">
        <f>IF(AND(AF94&gt;=0,AF94&lt;=1),1,"No aplica")</f>
        <v>1</v>
      </c>
      <c r="AH94" s="90">
        <f>AD94/(AG94*2)</f>
        <v>0</v>
      </c>
      <c r="AI94" s="91">
        <f>IF(AG94=1,AG94/$AG$96,"No aplica")</f>
        <v>0.2</v>
      </c>
      <c r="AJ94" s="91">
        <f>AF94*AI94</f>
        <v>0</v>
      </c>
      <c r="AK94" s="91">
        <f>AJ94*$AE$23</f>
        <v>0</v>
      </c>
    </row>
    <row r="95" spans="1:37" ht="25.4" customHeight="1" thickTop="1" thickBot="1" x14ac:dyDescent="0.3">
      <c r="A95" s="320" t="s">
        <v>448</v>
      </c>
      <c r="B95" s="320"/>
      <c r="C95" s="320"/>
      <c r="D95" s="320"/>
      <c r="E95" s="320"/>
      <c r="F95" s="320"/>
      <c r="G95" s="320"/>
      <c r="H95" s="320"/>
      <c r="I95" s="320"/>
      <c r="J95" s="320"/>
      <c r="K95" s="320"/>
      <c r="L95" s="320"/>
      <c r="M95" s="320"/>
      <c r="N95" s="320"/>
      <c r="O95" s="320"/>
      <c r="P95" s="320"/>
      <c r="Q95" s="320"/>
      <c r="R95" s="320"/>
      <c r="S95" s="320"/>
      <c r="T95" s="320"/>
      <c r="U95" s="320"/>
      <c r="V95" s="320"/>
      <c r="W95" s="320"/>
      <c r="X95" s="320"/>
      <c r="Y95" s="320"/>
      <c r="Z95" s="320"/>
      <c r="AA95" s="320"/>
      <c r="AB95" s="320"/>
      <c r="AC95" s="320"/>
      <c r="AD95" s="88">
        <f>'Art. 121'!AF99</f>
        <v>0</v>
      </c>
      <c r="AE95" s="89">
        <f>IF(AG95=1,AK95,AG95)</f>
        <v>0</v>
      </c>
      <c r="AF95">
        <f>AD95/2</f>
        <v>0</v>
      </c>
      <c r="AG95" s="86">
        <f>IF(AND(AF95&gt;=0,AF95&lt;=1),1,"No aplica")</f>
        <v>1</v>
      </c>
      <c r="AH95" s="90">
        <f>AD95/(AG95*2)</f>
        <v>0</v>
      </c>
      <c r="AI95" s="91">
        <f>IF(AG95=1,AG95/$AG$96,"No aplica")</f>
        <v>0.2</v>
      </c>
      <c r="AJ95" s="91">
        <f>AF95*AI95</f>
        <v>0</v>
      </c>
      <c r="AK95" s="91">
        <f>AJ95*$AE$23</f>
        <v>0</v>
      </c>
    </row>
    <row r="96" spans="1:37" ht="25.4" customHeight="1" thickTop="1" x14ac:dyDescent="0.25">
      <c r="A96" s="289" t="s">
        <v>345</v>
      </c>
      <c r="B96" s="289"/>
      <c r="C96" s="289"/>
      <c r="D96" s="289"/>
      <c r="E96" s="289"/>
      <c r="F96" s="289"/>
      <c r="G96" s="289"/>
      <c r="H96" s="289"/>
      <c r="I96" s="289"/>
      <c r="J96" s="289"/>
      <c r="K96" s="289"/>
      <c r="L96" s="289"/>
      <c r="M96" s="289"/>
      <c r="N96" s="289"/>
      <c r="O96" s="289"/>
      <c r="P96" s="289"/>
      <c r="Q96" s="289"/>
      <c r="R96" s="289"/>
      <c r="S96" s="289"/>
      <c r="T96" s="289"/>
      <c r="U96" s="289"/>
      <c r="V96" s="289"/>
      <c r="W96" s="289"/>
      <c r="X96" s="289"/>
      <c r="Y96" s="289"/>
      <c r="Z96" s="289"/>
      <c r="AA96" s="289"/>
      <c r="AB96" s="289"/>
      <c r="AC96" s="289"/>
      <c r="AD96" s="289"/>
      <c r="AE96" s="89">
        <f>SUM(AE91:AE95)</f>
        <v>0</v>
      </c>
      <c r="AF96" s="59"/>
      <c r="AG96" s="92">
        <f>SUM(AG91:AG95)</f>
        <v>5</v>
      </c>
      <c r="AH96" s="93"/>
      <c r="AI96" s="94"/>
      <c r="AJ96" s="94"/>
      <c r="AK96" s="94"/>
    </row>
    <row r="97" spans="1:37" ht="25.4" customHeight="1" x14ac:dyDescent="0.25">
      <c r="A97" s="290" t="s">
        <v>346</v>
      </c>
      <c r="B97" s="290"/>
      <c r="C97" s="290"/>
      <c r="D97" s="290"/>
      <c r="E97" s="290"/>
      <c r="F97" s="290"/>
      <c r="G97" s="290"/>
      <c r="H97" s="290"/>
      <c r="I97" s="290"/>
      <c r="J97" s="290"/>
      <c r="K97" s="290"/>
      <c r="L97" s="290"/>
      <c r="M97" s="290"/>
      <c r="N97" s="290"/>
      <c r="O97" s="290"/>
      <c r="P97" s="290"/>
      <c r="Q97" s="290"/>
      <c r="R97" s="290"/>
      <c r="S97" s="290"/>
      <c r="T97" s="290"/>
      <c r="U97" s="290"/>
      <c r="V97" s="290"/>
      <c r="W97" s="290"/>
      <c r="X97" s="290"/>
      <c r="Y97" s="290"/>
      <c r="Z97" s="290"/>
      <c r="AA97" s="290"/>
      <c r="AB97" s="290"/>
      <c r="AC97" s="290"/>
      <c r="AD97" s="290"/>
      <c r="AE97" s="89">
        <f>AE96/$AE$23*100</f>
        <v>0</v>
      </c>
      <c r="AF97" s="59"/>
      <c r="AG97" s="92"/>
      <c r="AH97" s="93"/>
      <c r="AI97" s="94"/>
      <c r="AJ97" s="94"/>
      <c r="AK97" s="94"/>
    </row>
    <row r="98" spans="1:37" ht="25.4" customHeight="1" x14ac:dyDescent="0.25">
      <c r="A98" s="100"/>
      <c r="B98" s="100"/>
      <c r="C98" s="100"/>
      <c r="D98" s="100"/>
      <c r="E98" s="100"/>
      <c r="F98" s="100"/>
      <c r="G98" s="100"/>
      <c r="H98" s="100"/>
      <c r="I98" s="100"/>
      <c r="J98" s="100"/>
      <c r="K98" s="100"/>
      <c r="L98" s="100"/>
      <c r="M98" s="100"/>
      <c r="N98" s="100"/>
      <c r="O98" s="100"/>
      <c r="P98" s="100"/>
      <c r="Q98" s="95"/>
      <c r="R98" s="100"/>
      <c r="S98" s="100"/>
      <c r="T98" s="100"/>
      <c r="U98" s="100"/>
      <c r="V98" s="100"/>
      <c r="W98" s="100"/>
      <c r="X98" s="100"/>
      <c r="Y98" s="100"/>
      <c r="Z98" s="100"/>
      <c r="AA98" s="100"/>
      <c r="AB98" s="100"/>
      <c r="AC98" s="100"/>
      <c r="AD98" s="96"/>
      <c r="AE98" s="96"/>
    </row>
    <row r="99" spans="1:37" ht="25.4" customHeight="1" x14ac:dyDescent="0.25">
      <c r="A99" s="100"/>
      <c r="B99" s="100"/>
      <c r="C99" s="100"/>
      <c r="D99" s="100"/>
      <c r="E99" s="100"/>
      <c r="F99" s="100"/>
      <c r="G99" s="100"/>
      <c r="H99" s="100"/>
      <c r="I99" s="100"/>
      <c r="J99" s="100"/>
      <c r="K99" s="100"/>
      <c r="L99" s="100"/>
      <c r="M99" s="100"/>
      <c r="N99" s="100"/>
      <c r="O99" s="100"/>
      <c r="P99" s="100"/>
      <c r="Q99" s="95"/>
      <c r="R99" s="100"/>
      <c r="S99" s="100"/>
      <c r="T99" s="100"/>
      <c r="U99" s="100"/>
      <c r="V99" s="100"/>
      <c r="W99" s="100"/>
      <c r="X99" s="100"/>
      <c r="Y99" s="100"/>
      <c r="Z99" s="100"/>
      <c r="AA99" s="100"/>
      <c r="AB99" s="100"/>
      <c r="AC99" s="100"/>
      <c r="AD99" s="96"/>
      <c r="AE99" s="96"/>
    </row>
    <row r="100" spans="1:37" ht="25.4" customHeight="1" x14ac:dyDescent="0.25">
      <c r="A100" s="337" t="s">
        <v>2485</v>
      </c>
      <c r="B100" s="337"/>
      <c r="C100" s="337"/>
      <c r="D100" s="337"/>
      <c r="E100" s="337"/>
      <c r="F100" s="337"/>
      <c r="G100" s="337"/>
      <c r="H100" s="337"/>
      <c r="I100" s="337"/>
      <c r="J100" s="337"/>
      <c r="K100" s="337"/>
      <c r="L100" s="337"/>
      <c r="M100" s="337"/>
      <c r="N100" s="337"/>
      <c r="O100" s="337"/>
      <c r="P100" s="337"/>
      <c r="Q100" s="337"/>
      <c r="R100" s="337"/>
      <c r="S100" s="337"/>
      <c r="T100" s="337"/>
      <c r="U100" s="337"/>
      <c r="V100" s="337"/>
      <c r="W100" s="337"/>
      <c r="X100" s="337"/>
      <c r="Y100" s="337"/>
      <c r="Z100" s="337"/>
      <c r="AA100" s="337"/>
      <c r="AB100" s="337"/>
      <c r="AC100" s="337"/>
      <c r="AD100" s="337"/>
      <c r="AE100" s="337"/>
    </row>
    <row r="101" spans="1:37" ht="25.4" customHeight="1" x14ac:dyDescent="0.25">
      <c r="A101" s="217"/>
      <c r="B101" s="217"/>
      <c r="C101" s="217"/>
      <c r="D101" s="217"/>
      <c r="E101" s="217"/>
      <c r="F101" s="217"/>
      <c r="G101" s="217"/>
      <c r="H101" s="217"/>
      <c r="I101" s="217"/>
      <c r="J101" s="217"/>
      <c r="K101" s="217"/>
      <c r="L101" s="217"/>
      <c r="M101" s="217"/>
      <c r="N101" s="217"/>
      <c r="O101" s="217"/>
      <c r="P101" s="217"/>
      <c r="Q101" s="217"/>
      <c r="R101" s="217"/>
      <c r="S101" s="217"/>
      <c r="T101" s="217"/>
      <c r="U101" s="217"/>
      <c r="V101" s="217"/>
      <c r="W101" s="217"/>
      <c r="X101" s="217"/>
      <c r="Y101" s="217"/>
      <c r="Z101" s="217"/>
      <c r="AA101" s="217"/>
      <c r="AB101" s="217"/>
      <c r="AC101" s="217"/>
      <c r="AD101" s="82"/>
      <c r="AE101" s="82"/>
    </row>
    <row r="102" spans="1:37" ht="25.4" customHeight="1" thickBot="1" x14ac:dyDescent="0.3">
      <c r="A102" s="101"/>
      <c r="B102" s="102"/>
      <c r="C102" s="102"/>
      <c r="D102" s="102"/>
      <c r="E102" s="102"/>
      <c r="F102" s="102"/>
      <c r="G102" s="102"/>
      <c r="H102" s="102"/>
      <c r="I102" s="102"/>
      <c r="J102" s="102"/>
      <c r="K102" s="102"/>
      <c r="L102" s="102"/>
      <c r="M102" s="102"/>
      <c r="N102" s="102"/>
      <c r="O102" s="102"/>
      <c r="P102" s="102"/>
      <c r="Q102" s="103"/>
      <c r="R102" s="102"/>
      <c r="S102" s="102"/>
      <c r="T102" s="102"/>
      <c r="U102" s="102"/>
      <c r="V102" s="102"/>
      <c r="W102" s="102"/>
      <c r="X102" s="102"/>
      <c r="Y102" s="102"/>
      <c r="Z102" s="102"/>
      <c r="AA102" s="102"/>
      <c r="AB102" s="102"/>
      <c r="AC102" s="102"/>
      <c r="AD102" s="83"/>
      <c r="AE102" s="83"/>
    </row>
    <row r="103" spans="1:37" ht="25.4" customHeight="1" thickTop="1" thickBot="1" x14ac:dyDescent="0.3">
      <c r="A103" s="292" t="s">
        <v>44</v>
      </c>
      <c r="B103" s="292"/>
      <c r="C103" s="292"/>
      <c r="D103" s="292"/>
      <c r="E103" s="292"/>
      <c r="F103" s="292"/>
      <c r="G103" s="292"/>
      <c r="H103" s="292"/>
      <c r="I103" s="292"/>
      <c r="J103" s="292"/>
      <c r="K103" s="292"/>
      <c r="L103" s="292"/>
      <c r="M103" s="292"/>
      <c r="N103" s="292"/>
      <c r="O103" s="292"/>
      <c r="P103" s="292"/>
      <c r="Q103" s="292"/>
      <c r="R103" s="292"/>
      <c r="S103" s="292"/>
      <c r="T103" s="292"/>
      <c r="U103" s="292"/>
      <c r="V103" s="292"/>
      <c r="W103" s="292"/>
      <c r="X103" s="292"/>
      <c r="Y103" s="292"/>
      <c r="Z103" s="292"/>
      <c r="AA103" s="292"/>
      <c r="AB103" s="292"/>
      <c r="AC103" s="292"/>
      <c r="AD103" s="63" t="s">
        <v>65</v>
      </c>
      <c r="AE103" s="211" t="s">
        <v>9</v>
      </c>
      <c r="AF103" s="86" t="s">
        <v>330</v>
      </c>
      <c r="AG103" s="86" t="s">
        <v>331</v>
      </c>
      <c r="AH103" s="86" t="s">
        <v>332</v>
      </c>
      <c r="AI103" s="87" t="s">
        <v>333</v>
      </c>
      <c r="AJ103" s="86"/>
      <c r="AK103" s="87" t="s">
        <v>334</v>
      </c>
    </row>
    <row r="104" spans="1:37" ht="25.4" customHeight="1" thickTop="1" thickBot="1" x14ac:dyDescent="0.3">
      <c r="A104" s="320" t="s">
        <v>403</v>
      </c>
      <c r="B104" s="320"/>
      <c r="C104" s="320"/>
      <c r="D104" s="320"/>
      <c r="E104" s="320"/>
      <c r="F104" s="320"/>
      <c r="G104" s="320"/>
      <c r="H104" s="320"/>
      <c r="I104" s="320"/>
      <c r="J104" s="320"/>
      <c r="K104" s="320"/>
      <c r="L104" s="320"/>
      <c r="M104" s="320"/>
      <c r="N104" s="320"/>
      <c r="O104" s="320"/>
      <c r="P104" s="320"/>
      <c r="Q104" s="320"/>
      <c r="R104" s="320"/>
      <c r="S104" s="320"/>
      <c r="T104" s="320"/>
      <c r="U104" s="320"/>
      <c r="V104" s="320"/>
      <c r="W104" s="320"/>
      <c r="X104" s="320"/>
      <c r="Y104" s="320"/>
      <c r="Z104" s="320"/>
      <c r="AA104" s="320"/>
      <c r="AB104" s="320"/>
      <c r="AC104" s="320"/>
      <c r="AD104" s="88">
        <f>'Art. 121'!AF108</f>
        <v>0</v>
      </c>
      <c r="AE104" s="89">
        <f t="shared" ref="AE104:AE111" si="20">IF(AG104=1,AK104,AG104)</f>
        <v>0</v>
      </c>
      <c r="AF104">
        <f t="shared" ref="AF104:AF111" si="21">AD104/2</f>
        <v>0</v>
      </c>
      <c r="AG104" s="86">
        <f t="shared" ref="AG104:AG111" si="22">IF(AND(AF104&gt;=0,AF104&lt;=1),1,"No aplica")</f>
        <v>1</v>
      </c>
      <c r="AH104" s="90">
        <f t="shared" ref="AH104:AH111" si="23">AD104/(AG104*2)</f>
        <v>0</v>
      </c>
      <c r="AI104" s="91">
        <f t="shared" ref="AI104:AI111" si="24">IF(AG104=1,AG104/$AG$112,"No aplica")</f>
        <v>0.125</v>
      </c>
      <c r="AJ104" s="91">
        <f t="shared" ref="AJ104:AJ111" si="25">AF104*AI104</f>
        <v>0</v>
      </c>
      <c r="AK104" s="91">
        <f t="shared" ref="AK104:AK111" si="26">AJ104*$AE$23</f>
        <v>0</v>
      </c>
    </row>
    <row r="105" spans="1:37" ht="25.4" customHeight="1" thickTop="1" thickBot="1" x14ac:dyDescent="0.3">
      <c r="A105" s="320" t="s">
        <v>441</v>
      </c>
      <c r="B105" s="320"/>
      <c r="C105" s="320"/>
      <c r="D105" s="320"/>
      <c r="E105" s="320"/>
      <c r="F105" s="320"/>
      <c r="G105" s="320"/>
      <c r="H105" s="320"/>
      <c r="I105" s="320"/>
      <c r="J105" s="320"/>
      <c r="K105" s="320"/>
      <c r="L105" s="320"/>
      <c r="M105" s="320"/>
      <c r="N105" s="320"/>
      <c r="O105" s="320"/>
      <c r="P105" s="320"/>
      <c r="Q105" s="320"/>
      <c r="R105" s="320"/>
      <c r="S105" s="320"/>
      <c r="T105" s="320"/>
      <c r="U105" s="320"/>
      <c r="V105" s="320"/>
      <c r="W105" s="320"/>
      <c r="X105" s="320"/>
      <c r="Y105" s="320"/>
      <c r="Z105" s="320"/>
      <c r="AA105" s="320"/>
      <c r="AB105" s="320"/>
      <c r="AC105" s="320"/>
      <c r="AD105" s="88">
        <f>'Art. 121'!AF109</f>
        <v>0</v>
      </c>
      <c r="AE105" s="89">
        <f t="shared" si="20"/>
        <v>0</v>
      </c>
      <c r="AF105">
        <f t="shared" si="21"/>
        <v>0</v>
      </c>
      <c r="AG105" s="86">
        <f t="shared" si="22"/>
        <v>1</v>
      </c>
      <c r="AH105" s="90">
        <f t="shared" si="23"/>
        <v>0</v>
      </c>
      <c r="AI105" s="91">
        <f t="shared" si="24"/>
        <v>0.125</v>
      </c>
      <c r="AJ105" s="91">
        <f t="shared" si="25"/>
        <v>0</v>
      </c>
      <c r="AK105" s="91">
        <f t="shared" si="26"/>
        <v>0</v>
      </c>
    </row>
    <row r="106" spans="1:37" ht="25.4" customHeight="1" thickTop="1" thickBot="1" x14ac:dyDescent="0.3">
      <c r="A106" s="320" t="s">
        <v>451</v>
      </c>
      <c r="B106" s="320"/>
      <c r="C106" s="320"/>
      <c r="D106" s="320"/>
      <c r="E106" s="320"/>
      <c r="F106" s="320"/>
      <c r="G106" s="320"/>
      <c r="H106" s="320"/>
      <c r="I106" s="320"/>
      <c r="J106" s="320"/>
      <c r="K106" s="320"/>
      <c r="L106" s="320"/>
      <c r="M106" s="320"/>
      <c r="N106" s="320"/>
      <c r="O106" s="320"/>
      <c r="P106" s="320"/>
      <c r="Q106" s="320"/>
      <c r="R106" s="320"/>
      <c r="S106" s="320"/>
      <c r="T106" s="320"/>
      <c r="U106" s="320"/>
      <c r="V106" s="320"/>
      <c r="W106" s="320"/>
      <c r="X106" s="320"/>
      <c r="Y106" s="320"/>
      <c r="Z106" s="320"/>
      <c r="AA106" s="320"/>
      <c r="AB106" s="320"/>
      <c r="AC106" s="320"/>
      <c r="AD106" s="88">
        <f>'Art. 121'!AF110</f>
        <v>0</v>
      </c>
      <c r="AE106" s="89">
        <f t="shared" si="20"/>
        <v>0</v>
      </c>
      <c r="AF106">
        <f t="shared" si="21"/>
        <v>0</v>
      </c>
      <c r="AG106" s="86">
        <f t="shared" si="22"/>
        <v>1</v>
      </c>
      <c r="AH106" s="90">
        <f t="shared" si="23"/>
        <v>0</v>
      </c>
      <c r="AI106" s="91">
        <f t="shared" si="24"/>
        <v>0.125</v>
      </c>
      <c r="AJ106" s="91">
        <f t="shared" si="25"/>
        <v>0</v>
      </c>
      <c r="AK106" s="91">
        <f t="shared" si="26"/>
        <v>0</v>
      </c>
    </row>
    <row r="107" spans="1:37" ht="25.4" customHeight="1" thickTop="1" thickBot="1" x14ac:dyDescent="0.3">
      <c r="A107" s="320" t="s">
        <v>452</v>
      </c>
      <c r="B107" s="320"/>
      <c r="C107" s="320"/>
      <c r="D107" s="320"/>
      <c r="E107" s="320"/>
      <c r="F107" s="320"/>
      <c r="G107" s="320"/>
      <c r="H107" s="320"/>
      <c r="I107" s="320"/>
      <c r="J107" s="320"/>
      <c r="K107" s="320"/>
      <c r="L107" s="320"/>
      <c r="M107" s="320"/>
      <c r="N107" s="320"/>
      <c r="O107" s="320"/>
      <c r="P107" s="320"/>
      <c r="Q107" s="320"/>
      <c r="R107" s="320"/>
      <c r="S107" s="320"/>
      <c r="T107" s="320"/>
      <c r="U107" s="320"/>
      <c r="V107" s="320"/>
      <c r="W107" s="320"/>
      <c r="X107" s="320"/>
      <c r="Y107" s="320"/>
      <c r="Z107" s="320"/>
      <c r="AA107" s="320"/>
      <c r="AB107" s="320"/>
      <c r="AC107" s="320"/>
      <c r="AD107" s="88">
        <f>'Art. 121'!AF111</f>
        <v>0</v>
      </c>
      <c r="AE107" s="89">
        <f t="shared" si="20"/>
        <v>0</v>
      </c>
      <c r="AF107">
        <f t="shared" si="21"/>
        <v>0</v>
      </c>
      <c r="AG107" s="86">
        <f t="shared" si="22"/>
        <v>1</v>
      </c>
      <c r="AH107" s="90">
        <f t="shared" si="23"/>
        <v>0</v>
      </c>
      <c r="AI107" s="91">
        <f t="shared" si="24"/>
        <v>0.125</v>
      </c>
      <c r="AJ107" s="91">
        <f t="shared" si="25"/>
        <v>0</v>
      </c>
      <c r="AK107" s="91">
        <f t="shared" si="26"/>
        <v>0</v>
      </c>
    </row>
    <row r="108" spans="1:37" ht="25.4" customHeight="1" thickTop="1" thickBot="1" x14ac:dyDescent="0.3">
      <c r="A108" s="320" t="s">
        <v>453</v>
      </c>
      <c r="B108" s="320"/>
      <c r="C108" s="320"/>
      <c r="D108" s="320"/>
      <c r="E108" s="320"/>
      <c r="F108" s="320"/>
      <c r="G108" s="320"/>
      <c r="H108" s="320"/>
      <c r="I108" s="320"/>
      <c r="J108" s="320"/>
      <c r="K108" s="320"/>
      <c r="L108" s="320"/>
      <c r="M108" s="320"/>
      <c r="N108" s="320"/>
      <c r="O108" s="320"/>
      <c r="P108" s="320"/>
      <c r="Q108" s="320"/>
      <c r="R108" s="320"/>
      <c r="S108" s="320"/>
      <c r="T108" s="320"/>
      <c r="U108" s="320"/>
      <c r="V108" s="320"/>
      <c r="W108" s="320"/>
      <c r="X108" s="320"/>
      <c r="Y108" s="320"/>
      <c r="Z108" s="320"/>
      <c r="AA108" s="320"/>
      <c r="AB108" s="320"/>
      <c r="AC108" s="320"/>
      <c r="AD108" s="88">
        <f>'Art. 121'!AF112</f>
        <v>0</v>
      </c>
      <c r="AE108" s="89">
        <f t="shared" si="20"/>
        <v>0</v>
      </c>
      <c r="AF108">
        <f t="shared" si="21"/>
        <v>0</v>
      </c>
      <c r="AG108" s="86">
        <f t="shared" si="22"/>
        <v>1</v>
      </c>
      <c r="AH108" s="90">
        <f t="shared" si="23"/>
        <v>0</v>
      </c>
      <c r="AI108" s="91">
        <f t="shared" si="24"/>
        <v>0.125</v>
      </c>
      <c r="AJ108" s="91">
        <f t="shared" si="25"/>
        <v>0</v>
      </c>
      <c r="AK108" s="91">
        <f t="shared" si="26"/>
        <v>0</v>
      </c>
    </row>
    <row r="109" spans="1:37" ht="25.4" customHeight="1" thickTop="1" thickBot="1" x14ac:dyDescent="0.3">
      <c r="A109" s="320" t="s">
        <v>454</v>
      </c>
      <c r="B109" s="320"/>
      <c r="C109" s="320"/>
      <c r="D109" s="320"/>
      <c r="E109" s="320"/>
      <c r="F109" s="320"/>
      <c r="G109" s="320"/>
      <c r="H109" s="320"/>
      <c r="I109" s="320"/>
      <c r="J109" s="320"/>
      <c r="K109" s="320"/>
      <c r="L109" s="320"/>
      <c r="M109" s="320"/>
      <c r="N109" s="320"/>
      <c r="O109" s="320"/>
      <c r="P109" s="320"/>
      <c r="Q109" s="320"/>
      <c r="R109" s="320"/>
      <c r="S109" s="320"/>
      <c r="T109" s="320"/>
      <c r="U109" s="320"/>
      <c r="V109" s="320"/>
      <c r="W109" s="320"/>
      <c r="X109" s="320"/>
      <c r="Y109" s="320"/>
      <c r="Z109" s="320"/>
      <c r="AA109" s="320"/>
      <c r="AB109" s="320"/>
      <c r="AC109" s="320"/>
      <c r="AD109" s="88">
        <f>'Art. 121'!AF113</f>
        <v>0</v>
      </c>
      <c r="AE109" s="89">
        <f t="shared" si="20"/>
        <v>0</v>
      </c>
      <c r="AF109">
        <f t="shared" si="21"/>
        <v>0</v>
      </c>
      <c r="AG109" s="86">
        <f t="shared" si="22"/>
        <v>1</v>
      </c>
      <c r="AH109" s="90">
        <f t="shared" si="23"/>
        <v>0</v>
      </c>
      <c r="AI109" s="91">
        <f t="shared" si="24"/>
        <v>0.125</v>
      </c>
      <c r="AJ109" s="91">
        <f t="shared" si="25"/>
        <v>0</v>
      </c>
      <c r="AK109" s="91">
        <f t="shared" si="26"/>
        <v>0</v>
      </c>
    </row>
    <row r="110" spans="1:37" ht="25.4" customHeight="1" thickTop="1" thickBot="1" x14ac:dyDescent="0.3">
      <c r="A110" s="320" t="s">
        <v>455</v>
      </c>
      <c r="B110" s="320"/>
      <c r="C110" s="320"/>
      <c r="D110" s="320"/>
      <c r="E110" s="320"/>
      <c r="F110" s="320"/>
      <c r="G110" s="320"/>
      <c r="H110" s="320"/>
      <c r="I110" s="320"/>
      <c r="J110" s="320"/>
      <c r="K110" s="320"/>
      <c r="L110" s="320"/>
      <c r="M110" s="320"/>
      <c r="N110" s="320"/>
      <c r="O110" s="320"/>
      <c r="P110" s="320"/>
      <c r="Q110" s="320"/>
      <c r="R110" s="320"/>
      <c r="S110" s="320"/>
      <c r="T110" s="320"/>
      <c r="U110" s="320"/>
      <c r="V110" s="320"/>
      <c r="W110" s="320"/>
      <c r="X110" s="320"/>
      <c r="Y110" s="320"/>
      <c r="Z110" s="320"/>
      <c r="AA110" s="320"/>
      <c r="AB110" s="320"/>
      <c r="AC110" s="320"/>
      <c r="AD110" s="88">
        <f>'Art. 121'!AF114</f>
        <v>0</v>
      </c>
      <c r="AE110" s="89">
        <f t="shared" si="20"/>
        <v>0</v>
      </c>
      <c r="AF110">
        <f t="shared" si="21"/>
        <v>0</v>
      </c>
      <c r="AG110" s="86">
        <f t="shared" si="22"/>
        <v>1</v>
      </c>
      <c r="AH110" s="90">
        <f t="shared" si="23"/>
        <v>0</v>
      </c>
      <c r="AI110" s="91">
        <f t="shared" si="24"/>
        <v>0.125</v>
      </c>
      <c r="AJ110" s="91">
        <f t="shared" si="25"/>
        <v>0</v>
      </c>
      <c r="AK110" s="91">
        <f t="shared" si="26"/>
        <v>0</v>
      </c>
    </row>
    <row r="111" spans="1:37" ht="25.4" customHeight="1" thickTop="1" thickBot="1" x14ac:dyDescent="0.3">
      <c r="A111" s="320" t="s">
        <v>456</v>
      </c>
      <c r="B111" s="320"/>
      <c r="C111" s="320"/>
      <c r="D111" s="320"/>
      <c r="E111" s="320"/>
      <c r="F111" s="320"/>
      <c r="G111" s="320"/>
      <c r="H111" s="320"/>
      <c r="I111" s="320"/>
      <c r="J111" s="320"/>
      <c r="K111" s="320"/>
      <c r="L111" s="320"/>
      <c r="M111" s="320"/>
      <c r="N111" s="320"/>
      <c r="O111" s="320"/>
      <c r="P111" s="320"/>
      <c r="Q111" s="320"/>
      <c r="R111" s="320"/>
      <c r="S111" s="320"/>
      <c r="T111" s="320"/>
      <c r="U111" s="320"/>
      <c r="V111" s="320"/>
      <c r="W111" s="320"/>
      <c r="X111" s="320"/>
      <c r="Y111" s="320"/>
      <c r="Z111" s="320"/>
      <c r="AA111" s="320"/>
      <c r="AB111" s="320"/>
      <c r="AC111" s="320"/>
      <c r="AD111" s="88">
        <f>'Art. 121'!AF115</f>
        <v>0</v>
      </c>
      <c r="AE111" s="89">
        <f t="shared" si="20"/>
        <v>0</v>
      </c>
      <c r="AF111">
        <f t="shared" si="21"/>
        <v>0</v>
      </c>
      <c r="AG111" s="86">
        <f t="shared" si="22"/>
        <v>1</v>
      </c>
      <c r="AH111" s="90">
        <f t="shared" si="23"/>
        <v>0</v>
      </c>
      <c r="AI111" s="91">
        <f t="shared" si="24"/>
        <v>0.125</v>
      </c>
      <c r="AJ111" s="91">
        <f t="shared" si="25"/>
        <v>0</v>
      </c>
      <c r="AK111" s="91">
        <f t="shared" si="26"/>
        <v>0</v>
      </c>
    </row>
    <row r="112" spans="1:37" ht="25.4" customHeight="1" thickTop="1" x14ac:dyDescent="0.25">
      <c r="A112" s="289" t="s">
        <v>347</v>
      </c>
      <c r="B112" s="289"/>
      <c r="C112" s="289"/>
      <c r="D112" s="289"/>
      <c r="E112" s="289"/>
      <c r="F112" s="289"/>
      <c r="G112" s="289"/>
      <c r="H112" s="289"/>
      <c r="I112" s="289"/>
      <c r="J112" s="289"/>
      <c r="K112" s="289"/>
      <c r="L112" s="289"/>
      <c r="M112" s="289"/>
      <c r="N112" s="289"/>
      <c r="O112" s="289"/>
      <c r="P112" s="289"/>
      <c r="Q112" s="289"/>
      <c r="R112" s="289"/>
      <c r="S112" s="289"/>
      <c r="T112" s="289"/>
      <c r="U112" s="289"/>
      <c r="V112" s="289"/>
      <c r="W112" s="289"/>
      <c r="X112" s="289"/>
      <c r="Y112" s="289"/>
      <c r="Z112" s="289"/>
      <c r="AA112" s="289"/>
      <c r="AB112" s="289"/>
      <c r="AC112" s="289"/>
      <c r="AD112" s="289"/>
      <c r="AE112" s="89">
        <f>SUM(AE104:AE111)</f>
        <v>0</v>
      </c>
      <c r="AF112" s="59"/>
      <c r="AG112" s="92">
        <f>SUM(AG104:AG111)</f>
        <v>8</v>
      </c>
      <c r="AH112" s="93"/>
      <c r="AI112" s="94"/>
      <c r="AJ112" s="94"/>
      <c r="AK112" s="94"/>
    </row>
    <row r="113" spans="1:37" ht="25.4" customHeight="1" x14ac:dyDescent="0.25">
      <c r="A113" s="290" t="s">
        <v>348</v>
      </c>
      <c r="B113" s="290"/>
      <c r="C113" s="290"/>
      <c r="D113" s="290"/>
      <c r="E113" s="290"/>
      <c r="F113" s="290"/>
      <c r="G113" s="290"/>
      <c r="H113" s="290"/>
      <c r="I113" s="290"/>
      <c r="J113" s="290"/>
      <c r="K113" s="290"/>
      <c r="L113" s="290"/>
      <c r="M113" s="290"/>
      <c r="N113" s="290"/>
      <c r="O113" s="290"/>
      <c r="P113" s="290"/>
      <c r="Q113" s="290"/>
      <c r="R113" s="290"/>
      <c r="S113" s="290"/>
      <c r="T113" s="290"/>
      <c r="U113" s="290"/>
      <c r="V113" s="290"/>
      <c r="W113" s="290"/>
      <c r="X113" s="290"/>
      <c r="Y113" s="290"/>
      <c r="Z113" s="290"/>
      <c r="AA113" s="290"/>
      <c r="AB113" s="290"/>
      <c r="AC113" s="290"/>
      <c r="AD113" s="290"/>
      <c r="AE113" s="89">
        <f>AE112/$AE$23*100</f>
        <v>0</v>
      </c>
      <c r="AF113" s="59"/>
      <c r="AG113" s="92"/>
      <c r="AH113" s="93"/>
      <c r="AI113" s="94"/>
      <c r="AJ113" s="94"/>
      <c r="AK113" s="94"/>
    </row>
    <row r="114" spans="1:37" ht="25.4" customHeight="1" thickBot="1" x14ac:dyDescent="0.3">
      <c r="A114" s="70"/>
      <c r="B114" s="70"/>
      <c r="C114" s="70"/>
      <c r="D114" s="70"/>
      <c r="E114" s="70"/>
      <c r="F114" s="70"/>
      <c r="G114" s="70"/>
      <c r="H114" s="70"/>
      <c r="I114" s="70"/>
      <c r="J114" s="70"/>
      <c r="K114" s="70"/>
      <c r="L114" s="70"/>
      <c r="M114" s="70"/>
      <c r="N114" s="70"/>
      <c r="O114" s="70"/>
      <c r="P114" s="70"/>
      <c r="Q114" s="95"/>
      <c r="R114" s="70"/>
      <c r="S114" s="70"/>
      <c r="T114" s="70"/>
      <c r="U114" s="70"/>
      <c r="V114" s="70"/>
      <c r="W114" s="70"/>
      <c r="X114" s="70"/>
      <c r="Y114" s="70"/>
      <c r="Z114" s="70"/>
      <c r="AA114" s="70"/>
      <c r="AB114" s="70"/>
      <c r="AC114" s="70"/>
      <c r="AD114" s="96"/>
      <c r="AE114" s="96"/>
    </row>
    <row r="115" spans="1:37" ht="25.4" customHeight="1" thickTop="1" thickBot="1" x14ac:dyDescent="0.3">
      <c r="A115" s="291" t="s">
        <v>124</v>
      </c>
      <c r="B115" s="291"/>
      <c r="C115" s="291"/>
      <c r="D115" s="291"/>
      <c r="E115" s="291"/>
      <c r="F115" s="291"/>
      <c r="G115" s="291"/>
      <c r="H115" s="291"/>
      <c r="I115" s="291"/>
      <c r="J115" s="291"/>
      <c r="K115" s="291"/>
      <c r="L115" s="291"/>
      <c r="M115" s="291"/>
      <c r="N115" s="291"/>
      <c r="O115" s="291"/>
      <c r="P115" s="291"/>
      <c r="Q115" s="291"/>
      <c r="R115" s="291"/>
      <c r="S115" s="291"/>
      <c r="T115" s="291"/>
      <c r="U115" s="291"/>
      <c r="V115" s="291"/>
      <c r="W115" s="291"/>
      <c r="X115" s="291"/>
      <c r="Y115" s="291"/>
      <c r="Z115" s="291"/>
      <c r="AA115" s="291"/>
      <c r="AB115" s="291"/>
      <c r="AC115" s="291"/>
      <c r="AD115" s="104" t="s">
        <v>65</v>
      </c>
      <c r="AE115" s="105" t="s">
        <v>9</v>
      </c>
      <c r="AF115" s="86" t="s">
        <v>330</v>
      </c>
      <c r="AG115" s="86" t="s">
        <v>331</v>
      </c>
      <c r="AH115" s="86" t="s">
        <v>332</v>
      </c>
      <c r="AI115" s="87" t="s">
        <v>333</v>
      </c>
      <c r="AJ115" s="86"/>
      <c r="AK115" s="87" t="s">
        <v>334</v>
      </c>
    </row>
    <row r="116" spans="1:37" ht="25.4" customHeight="1" thickTop="1" thickBot="1" x14ac:dyDescent="0.3">
      <c r="A116" s="320" t="s">
        <v>457</v>
      </c>
      <c r="B116" s="320"/>
      <c r="C116" s="320"/>
      <c r="D116" s="320"/>
      <c r="E116" s="320"/>
      <c r="F116" s="320"/>
      <c r="G116" s="320"/>
      <c r="H116" s="320"/>
      <c r="I116" s="320"/>
      <c r="J116" s="320"/>
      <c r="K116" s="320"/>
      <c r="L116" s="320"/>
      <c r="M116" s="320"/>
      <c r="N116" s="320"/>
      <c r="O116" s="320"/>
      <c r="P116" s="320"/>
      <c r="Q116" s="320"/>
      <c r="R116" s="320"/>
      <c r="S116" s="320"/>
      <c r="T116" s="320"/>
      <c r="U116" s="320"/>
      <c r="V116" s="320"/>
      <c r="W116" s="320"/>
      <c r="X116" s="320"/>
      <c r="Y116" s="320"/>
      <c r="Z116" s="320"/>
      <c r="AA116" s="320"/>
      <c r="AB116" s="320"/>
      <c r="AC116" s="320"/>
      <c r="AD116" s="88">
        <f>'Art. 121'!AF118</f>
        <v>0</v>
      </c>
      <c r="AE116" s="89">
        <f>IF(AG116=1,AK116,AG116)</f>
        <v>0</v>
      </c>
      <c r="AF116">
        <f>AD116/2</f>
        <v>0</v>
      </c>
      <c r="AG116" s="86">
        <f>IF(AND(AF116&gt;=0,AF116&lt;=1),1,"No aplica")</f>
        <v>1</v>
      </c>
      <c r="AH116" s="90">
        <f>AD116/(AG116*2)</f>
        <v>0</v>
      </c>
      <c r="AI116" s="91">
        <f>IF(AG116=1,AG116/$AG$121,"No aplica")</f>
        <v>0.2</v>
      </c>
      <c r="AJ116" s="91">
        <f>AF116*AI116</f>
        <v>0</v>
      </c>
      <c r="AK116" s="91">
        <f>AJ116*$AE$23</f>
        <v>0</v>
      </c>
    </row>
    <row r="117" spans="1:37" ht="25.4" customHeight="1" thickTop="1" thickBot="1" x14ac:dyDescent="0.3">
      <c r="A117" s="320" t="s">
        <v>458</v>
      </c>
      <c r="B117" s="320"/>
      <c r="C117" s="320"/>
      <c r="D117" s="320"/>
      <c r="E117" s="320"/>
      <c r="F117" s="320"/>
      <c r="G117" s="320"/>
      <c r="H117" s="320"/>
      <c r="I117" s="320"/>
      <c r="J117" s="320"/>
      <c r="K117" s="320"/>
      <c r="L117" s="320"/>
      <c r="M117" s="320"/>
      <c r="N117" s="320"/>
      <c r="O117" s="320"/>
      <c r="P117" s="320"/>
      <c r="Q117" s="320"/>
      <c r="R117" s="320"/>
      <c r="S117" s="320"/>
      <c r="T117" s="320"/>
      <c r="U117" s="320"/>
      <c r="V117" s="320"/>
      <c r="W117" s="320"/>
      <c r="X117" s="320"/>
      <c r="Y117" s="320"/>
      <c r="Z117" s="320"/>
      <c r="AA117" s="320"/>
      <c r="AB117" s="320"/>
      <c r="AC117" s="320"/>
      <c r="AD117" s="88">
        <f>'Art. 121'!AF119</f>
        <v>0</v>
      </c>
      <c r="AE117" s="89">
        <f>IF(AG117=1,AK117,AG117)</f>
        <v>0</v>
      </c>
      <c r="AF117">
        <f>AD117/2</f>
        <v>0</v>
      </c>
      <c r="AG117" s="86">
        <f>IF(AND(AF117&gt;=0,AF117&lt;=1),1,"No aplica")</f>
        <v>1</v>
      </c>
      <c r="AH117" s="90">
        <f>AD117/(AG117*2)</f>
        <v>0</v>
      </c>
      <c r="AI117" s="91">
        <f>IF(AG117=1,AG117/$AG$121,"No aplica")</f>
        <v>0.2</v>
      </c>
      <c r="AJ117" s="91">
        <f>AF117*AI117</f>
        <v>0</v>
      </c>
      <c r="AK117" s="91">
        <f>AJ117*$AE$23</f>
        <v>0</v>
      </c>
    </row>
    <row r="118" spans="1:37" ht="25.4" customHeight="1" thickTop="1" thickBot="1" x14ac:dyDescent="0.3">
      <c r="A118" s="320" t="s">
        <v>459</v>
      </c>
      <c r="B118" s="320"/>
      <c r="C118" s="320"/>
      <c r="D118" s="320"/>
      <c r="E118" s="320"/>
      <c r="F118" s="320"/>
      <c r="G118" s="320"/>
      <c r="H118" s="320"/>
      <c r="I118" s="320"/>
      <c r="J118" s="320"/>
      <c r="K118" s="320"/>
      <c r="L118" s="320"/>
      <c r="M118" s="320"/>
      <c r="N118" s="320"/>
      <c r="O118" s="320"/>
      <c r="P118" s="320"/>
      <c r="Q118" s="320"/>
      <c r="R118" s="320"/>
      <c r="S118" s="320"/>
      <c r="T118" s="320"/>
      <c r="U118" s="320"/>
      <c r="V118" s="320"/>
      <c r="W118" s="320"/>
      <c r="X118" s="320"/>
      <c r="Y118" s="320"/>
      <c r="Z118" s="320"/>
      <c r="AA118" s="320"/>
      <c r="AB118" s="320"/>
      <c r="AC118" s="320"/>
      <c r="AD118" s="88">
        <f>'Art. 121'!AF120</f>
        <v>0</v>
      </c>
      <c r="AE118" s="89">
        <f>IF(AG118=1,AK118,AG118)</f>
        <v>0</v>
      </c>
      <c r="AF118">
        <f>AD118/2</f>
        <v>0</v>
      </c>
      <c r="AG118" s="86">
        <f>IF(AND(AF118&gt;=0,AF118&lt;=1),1,"No aplica")</f>
        <v>1</v>
      </c>
      <c r="AH118" s="90">
        <f>AD118/(AG118*2)</f>
        <v>0</v>
      </c>
      <c r="AI118" s="91">
        <f>IF(AG118=1,AG118/$AG$121,"No aplica")</f>
        <v>0.2</v>
      </c>
      <c r="AJ118" s="91">
        <f>AF118*AI118</f>
        <v>0</v>
      </c>
      <c r="AK118" s="91">
        <f>AJ118*$AE$23</f>
        <v>0</v>
      </c>
    </row>
    <row r="119" spans="1:37" ht="25.4" customHeight="1" thickTop="1" thickBot="1" x14ac:dyDescent="0.3">
      <c r="A119" s="320" t="s">
        <v>460</v>
      </c>
      <c r="B119" s="320"/>
      <c r="C119" s="320"/>
      <c r="D119" s="320"/>
      <c r="E119" s="320"/>
      <c r="F119" s="320"/>
      <c r="G119" s="320"/>
      <c r="H119" s="320"/>
      <c r="I119" s="320"/>
      <c r="J119" s="320"/>
      <c r="K119" s="320"/>
      <c r="L119" s="320"/>
      <c r="M119" s="320"/>
      <c r="N119" s="320"/>
      <c r="O119" s="320"/>
      <c r="P119" s="320"/>
      <c r="Q119" s="320"/>
      <c r="R119" s="320"/>
      <c r="S119" s="320"/>
      <c r="T119" s="320"/>
      <c r="U119" s="320"/>
      <c r="V119" s="320"/>
      <c r="W119" s="320"/>
      <c r="X119" s="320"/>
      <c r="Y119" s="320"/>
      <c r="Z119" s="320"/>
      <c r="AA119" s="320"/>
      <c r="AB119" s="320"/>
      <c r="AC119" s="320"/>
      <c r="AD119" s="88">
        <f>'Art. 121'!AF121</f>
        <v>0</v>
      </c>
      <c r="AE119" s="89">
        <f>IF(AG119=1,AK119,AG119)</f>
        <v>0</v>
      </c>
      <c r="AF119">
        <f>AD119/2</f>
        <v>0</v>
      </c>
      <c r="AG119" s="86">
        <f>IF(AND(AF119&gt;=0,AF119&lt;=1),1,"No aplica")</f>
        <v>1</v>
      </c>
      <c r="AH119" s="90">
        <f>AD119/(AG119*2)</f>
        <v>0</v>
      </c>
      <c r="AI119" s="91">
        <f>IF(AG119=1,AG119/$AG$121,"No aplica")</f>
        <v>0.2</v>
      </c>
      <c r="AJ119" s="91">
        <f>AF119*AI119</f>
        <v>0</v>
      </c>
      <c r="AK119" s="91">
        <f>AJ119*$AE$23</f>
        <v>0</v>
      </c>
    </row>
    <row r="120" spans="1:37" ht="25.4" customHeight="1" thickTop="1" thickBot="1" x14ac:dyDescent="0.3">
      <c r="A120" s="320" t="s">
        <v>461</v>
      </c>
      <c r="B120" s="320"/>
      <c r="C120" s="320"/>
      <c r="D120" s="320"/>
      <c r="E120" s="320"/>
      <c r="F120" s="320"/>
      <c r="G120" s="320"/>
      <c r="H120" s="320"/>
      <c r="I120" s="320"/>
      <c r="J120" s="320"/>
      <c r="K120" s="320"/>
      <c r="L120" s="320"/>
      <c r="M120" s="320"/>
      <c r="N120" s="320"/>
      <c r="O120" s="320"/>
      <c r="P120" s="320"/>
      <c r="Q120" s="320"/>
      <c r="R120" s="320"/>
      <c r="S120" s="320"/>
      <c r="T120" s="320"/>
      <c r="U120" s="320"/>
      <c r="V120" s="320"/>
      <c r="W120" s="320"/>
      <c r="X120" s="320"/>
      <c r="Y120" s="320"/>
      <c r="Z120" s="320"/>
      <c r="AA120" s="320"/>
      <c r="AB120" s="320"/>
      <c r="AC120" s="320"/>
      <c r="AD120" s="88">
        <f>'Art. 121'!AF122</f>
        <v>0</v>
      </c>
      <c r="AE120" s="89">
        <f>IF(AG120=1,AK120,AG120)</f>
        <v>0</v>
      </c>
      <c r="AF120">
        <f>AD120/2</f>
        <v>0</v>
      </c>
      <c r="AG120" s="86">
        <f>IF(AND(AF120&gt;=0,AF120&lt;=1),1,"No aplica")</f>
        <v>1</v>
      </c>
      <c r="AH120" s="90">
        <f>AD120/(AG120*2)</f>
        <v>0</v>
      </c>
      <c r="AI120" s="91">
        <f>IF(AG120=1,AG120/$AG$121,"No aplica")</f>
        <v>0.2</v>
      </c>
      <c r="AJ120" s="91">
        <f>AF120*AI120</f>
        <v>0</v>
      </c>
      <c r="AK120" s="91">
        <f>AJ120*$AE$23</f>
        <v>0</v>
      </c>
    </row>
    <row r="121" spans="1:37" ht="25.4" customHeight="1" thickTop="1" x14ac:dyDescent="0.25">
      <c r="A121" s="289" t="s">
        <v>349</v>
      </c>
      <c r="B121" s="289"/>
      <c r="C121" s="289"/>
      <c r="D121" s="289"/>
      <c r="E121" s="289"/>
      <c r="F121" s="289"/>
      <c r="G121" s="289"/>
      <c r="H121" s="289"/>
      <c r="I121" s="289"/>
      <c r="J121" s="289"/>
      <c r="K121" s="289"/>
      <c r="L121" s="289"/>
      <c r="M121" s="289"/>
      <c r="N121" s="289"/>
      <c r="O121" s="289"/>
      <c r="P121" s="289"/>
      <c r="Q121" s="289"/>
      <c r="R121" s="289"/>
      <c r="S121" s="289"/>
      <c r="T121" s="289"/>
      <c r="U121" s="289"/>
      <c r="V121" s="289"/>
      <c r="W121" s="289"/>
      <c r="X121" s="289"/>
      <c r="Y121" s="289"/>
      <c r="Z121" s="289"/>
      <c r="AA121" s="289"/>
      <c r="AB121" s="289"/>
      <c r="AC121" s="289"/>
      <c r="AD121" s="289"/>
      <c r="AE121" s="89">
        <f>SUM(AE116:AE120)</f>
        <v>0</v>
      </c>
      <c r="AF121" s="59"/>
      <c r="AG121" s="92">
        <f>SUM(AG116:AG120)</f>
        <v>5</v>
      </c>
      <c r="AH121" s="93"/>
      <c r="AI121" s="94"/>
      <c r="AJ121" s="94"/>
      <c r="AK121" s="94"/>
    </row>
    <row r="122" spans="1:37" ht="25.4" customHeight="1" x14ac:dyDescent="0.25">
      <c r="A122" s="290" t="s">
        <v>350</v>
      </c>
      <c r="B122" s="290"/>
      <c r="C122" s="290"/>
      <c r="D122" s="290"/>
      <c r="E122" s="290"/>
      <c r="F122" s="290"/>
      <c r="G122" s="290"/>
      <c r="H122" s="290"/>
      <c r="I122" s="290"/>
      <c r="J122" s="290"/>
      <c r="K122" s="290"/>
      <c r="L122" s="290"/>
      <c r="M122" s="290"/>
      <c r="N122" s="290"/>
      <c r="O122" s="290"/>
      <c r="P122" s="290"/>
      <c r="Q122" s="290"/>
      <c r="R122" s="290"/>
      <c r="S122" s="290"/>
      <c r="T122" s="290"/>
      <c r="U122" s="290"/>
      <c r="V122" s="290"/>
      <c r="W122" s="290"/>
      <c r="X122" s="290"/>
      <c r="Y122" s="290"/>
      <c r="Z122" s="290"/>
      <c r="AA122" s="290"/>
      <c r="AB122" s="290"/>
      <c r="AC122" s="290"/>
      <c r="AD122" s="290"/>
      <c r="AE122" s="89">
        <f>AE121/$AE$23*100</f>
        <v>0</v>
      </c>
      <c r="AF122" s="59"/>
      <c r="AG122" s="92"/>
      <c r="AH122" s="93"/>
      <c r="AI122" s="94"/>
      <c r="AJ122" s="94"/>
      <c r="AK122" s="94"/>
    </row>
    <row r="123" spans="1:37" ht="25.4" customHeight="1" x14ac:dyDescent="0.25">
      <c r="A123" s="100"/>
      <c r="B123" s="100"/>
      <c r="C123" s="100"/>
      <c r="D123" s="100"/>
      <c r="E123" s="100"/>
      <c r="F123" s="100"/>
      <c r="G123" s="100"/>
      <c r="H123" s="100"/>
      <c r="I123" s="100"/>
      <c r="J123" s="100"/>
      <c r="K123" s="100"/>
      <c r="L123" s="100"/>
      <c r="M123" s="100"/>
      <c r="N123" s="100"/>
      <c r="O123" s="100"/>
      <c r="P123" s="100"/>
      <c r="Q123" s="95"/>
      <c r="R123" s="100"/>
      <c r="S123" s="100"/>
      <c r="T123" s="100"/>
      <c r="U123" s="100"/>
      <c r="V123" s="100"/>
      <c r="W123" s="100"/>
      <c r="X123" s="100"/>
      <c r="Y123" s="100"/>
      <c r="Z123" s="100"/>
      <c r="AA123" s="100"/>
      <c r="AB123" s="100"/>
      <c r="AC123" s="100"/>
      <c r="AD123" s="96"/>
      <c r="AE123" s="96"/>
    </row>
    <row r="124" spans="1:37" ht="25.4" customHeight="1" x14ac:dyDescent="0.25">
      <c r="A124" s="100"/>
      <c r="B124" s="100"/>
      <c r="C124" s="100"/>
      <c r="D124" s="100"/>
      <c r="E124" s="100"/>
      <c r="F124" s="100"/>
      <c r="G124" s="100"/>
      <c r="H124" s="100"/>
      <c r="I124" s="100"/>
      <c r="J124" s="100"/>
      <c r="K124" s="100"/>
      <c r="L124" s="100"/>
      <c r="M124" s="100"/>
      <c r="N124" s="100"/>
      <c r="O124" s="100"/>
      <c r="P124" s="100"/>
      <c r="Q124" s="95"/>
      <c r="R124" s="100"/>
      <c r="S124" s="100"/>
      <c r="T124" s="100"/>
      <c r="U124" s="100"/>
      <c r="V124" s="100"/>
      <c r="W124" s="100"/>
      <c r="X124" s="100"/>
      <c r="Y124" s="100"/>
      <c r="Z124" s="100"/>
      <c r="AA124" s="100"/>
      <c r="AB124" s="100"/>
      <c r="AC124" s="100"/>
      <c r="AD124" s="96"/>
      <c r="AE124" s="96"/>
    </row>
    <row r="125" spans="1:37" ht="25.4" customHeight="1" x14ac:dyDescent="0.25">
      <c r="A125" s="337" t="s">
        <v>462</v>
      </c>
      <c r="B125" s="337"/>
      <c r="C125" s="337"/>
      <c r="D125" s="337"/>
      <c r="E125" s="337"/>
      <c r="F125" s="337"/>
      <c r="G125" s="337"/>
      <c r="H125" s="337"/>
      <c r="I125" s="337"/>
      <c r="J125" s="337"/>
      <c r="K125" s="337"/>
      <c r="L125" s="337"/>
      <c r="M125" s="337"/>
      <c r="N125" s="337"/>
      <c r="O125" s="337"/>
      <c r="P125" s="337"/>
      <c r="Q125" s="337"/>
      <c r="R125" s="337"/>
      <c r="S125" s="337"/>
      <c r="T125" s="337"/>
      <c r="U125" s="337"/>
      <c r="V125" s="337"/>
      <c r="W125" s="337"/>
      <c r="X125" s="337"/>
      <c r="Y125" s="337"/>
      <c r="Z125" s="337"/>
      <c r="AA125" s="337"/>
      <c r="AB125" s="337"/>
      <c r="AC125" s="337"/>
      <c r="AD125" s="337"/>
      <c r="AE125" s="337"/>
    </row>
    <row r="126" spans="1:37" ht="25.4" customHeight="1" x14ac:dyDescent="0.25">
      <c r="A126" s="101"/>
      <c r="B126" s="102"/>
      <c r="C126" s="102"/>
      <c r="D126" s="102"/>
      <c r="E126" s="102"/>
      <c r="F126" s="102"/>
      <c r="G126" s="102"/>
      <c r="H126" s="102"/>
      <c r="I126" s="102"/>
      <c r="J126" s="102"/>
      <c r="K126" s="102"/>
      <c r="L126" s="102"/>
      <c r="M126" s="102"/>
      <c r="N126" s="102"/>
      <c r="O126" s="102"/>
      <c r="P126" s="102"/>
      <c r="Q126" s="103"/>
      <c r="R126" s="102"/>
      <c r="S126" s="102"/>
      <c r="T126" s="102"/>
      <c r="U126" s="102"/>
      <c r="V126" s="102"/>
      <c r="W126" s="102"/>
      <c r="X126" s="102"/>
      <c r="Y126" s="102"/>
      <c r="Z126" s="102"/>
      <c r="AA126" s="102"/>
      <c r="AB126" s="102"/>
      <c r="AC126" s="102"/>
      <c r="AD126" s="83"/>
      <c r="AE126" s="83"/>
    </row>
    <row r="127" spans="1:37" ht="25.4" customHeight="1" thickBot="1" x14ac:dyDescent="0.3">
      <c r="A127" s="70"/>
      <c r="B127" s="70"/>
      <c r="C127" s="70"/>
      <c r="D127" s="70"/>
      <c r="E127" s="70"/>
      <c r="F127" s="70"/>
      <c r="G127" s="70"/>
      <c r="H127" s="70"/>
      <c r="I127" s="70"/>
      <c r="J127" s="70"/>
      <c r="K127" s="70"/>
      <c r="L127" s="70"/>
      <c r="M127" s="70"/>
      <c r="N127" s="70"/>
      <c r="O127" s="70"/>
      <c r="P127" s="70"/>
      <c r="Q127" s="95"/>
      <c r="R127" s="70"/>
      <c r="S127" s="70"/>
      <c r="T127" s="70"/>
      <c r="U127" s="70"/>
      <c r="V127" s="70"/>
      <c r="W127" s="70"/>
      <c r="X127" s="70"/>
      <c r="Y127" s="70"/>
      <c r="Z127" s="70"/>
      <c r="AA127" s="70"/>
      <c r="AB127" s="70"/>
      <c r="AC127" s="70"/>
      <c r="AD127" s="96"/>
      <c r="AE127" s="96"/>
    </row>
    <row r="128" spans="1:37" ht="25.4" customHeight="1" thickTop="1" thickBot="1" x14ac:dyDescent="0.3">
      <c r="A128" s="292" t="s">
        <v>44</v>
      </c>
      <c r="B128" s="292"/>
      <c r="C128" s="292"/>
      <c r="D128" s="292"/>
      <c r="E128" s="292"/>
      <c r="F128" s="292"/>
      <c r="G128" s="292"/>
      <c r="H128" s="292"/>
      <c r="I128" s="292"/>
      <c r="J128" s="292"/>
      <c r="K128" s="292"/>
      <c r="L128" s="292"/>
      <c r="M128" s="292"/>
      <c r="N128" s="292"/>
      <c r="O128" s="292"/>
      <c r="P128" s="292"/>
      <c r="Q128" s="292"/>
      <c r="R128" s="292"/>
      <c r="S128" s="292"/>
      <c r="T128" s="292"/>
      <c r="U128" s="292"/>
      <c r="V128" s="292"/>
      <c r="W128" s="292"/>
      <c r="X128" s="292"/>
      <c r="Y128" s="292"/>
      <c r="Z128" s="292"/>
      <c r="AA128" s="292"/>
      <c r="AB128" s="292"/>
      <c r="AC128" s="292"/>
      <c r="AD128" s="63" t="s">
        <v>65</v>
      </c>
      <c r="AE128" s="211" t="s">
        <v>9</v>
      </c>
      <c r="AF128" s="86" t="s">
        <v>330</v>
      </c>
      <c r="AG128" s="86" t="s">
        <v>331</v>
      </c>
      <c r="AH128" s="86" t="s">
        <v>332</v>
      </c>
      <c r="AI128" s="87" t="s">
        <v>333</v>
      </c>
      <c r="AJ128" s="86"/>
      <c r="AK128" s="87" t="s">
        <v>334</v>
      </c>
    </row>
    <row r="129" spans="1:37" ht="25.4" customHeight="1" thickTop="1" thickBot="1" x14ac:dyDescent="0.3">
      <c r="A129" s="320" t="s">
        <v>403</v>
      </c>
      <c r="B129" s="320"/>
      <c r="C129" s="320"/>
      <c r="D129" s="320"/>
      <c r="E129" s="320"/>
      <c r="F129" s="320"/>
      <c r="G129" s="320"/>
      <c r="H129" s="320"/>
      <c r="I129" s="320"/>
      <c r="J129" s="320"/>
      <c r="K129" s="320"/>
      <c r="L129" s="320"/>
      <c r="M129" s="320"/>
      <c r="N129" s="320"/>
      <c r="O129" s="320"/>
      <c r="P129" s="320"/>
      <c r="Q129" s="320"/>
      <c r="R129" s="320"/>
      <c r="S129" s="320"/>
      <c r="T129" s="320"/>
      <c r="U129" s="320"/>
      <c r="V129" s="320"/>
      <c r="W129" s="320"/>
      <c r="X129" s="320"/>
      <c r="Y129" s="320"/>
      <c r="Z129" s="320"/>
      <c r="AA129" s="320"/>
      <c r="AB129" s="320"/>
      <c r="AC129" s="320"/>
      <c r="AD129" s="88">
        <f>'Art. 121'!AF131</f>
        <v>0</v>
      </c>
      <c r="AE129" s="89">
        <f t="shared" ref="AE129:AE143" si="27">IF(AG129=1,AK129,AG129)</f>
        <v>0</v>
      </c>
      <c r="AF129">
        <f t="shared" ref="AF129:AF143" si="28">AD129/2</f>
        <v>0</v>
      </c>
      <c r="AG129" s="86">
        <f t="shared" ref="AG129:AG143" si="29">IF(AND(AF129&gt;=0,AF129&lt;=1),1,"No aplica")</f>
        <v>1</v>
      </c>
      <c r="AH129" s="90">
        <f t="shared" ref="AH129:AH143" si="30">AD129/(AG129*2)</f>
        <v>0</v>
      </c>
      <c r="AI129" s="91">
        <f t="shared" ref="AI129:AI143" si="31">IF(AG129=1,AG129/$AG$144,"No aplica")</f>
        <v>6.6666666666666666E-2</v>
      </c>
      <c r="AJ129" s="91">
        <f t="shared" ref="AJ129:AJ143" si="32">AF129*AI129</f>
        <v>0</v>
      </c>
      <c r="AK129" s="91">
        <f t="shared" ref="AK129:AK143" si="33">AJ129*$AE$23</f>
        <v>0</v>
      </c>
    </row>
    <row r="130" spans="1:37" ht="25.4" customHeight="1" thickTop="1" thickBot="1" x14ac:dyDescent="0.3">
      <c r="A130" s="320" t="s">
        <v>441</v>
      </c>
      <c r="B130" s="320"/>
      <c r="C130" s="320"/>
      <c r="D130" s="320"/>
      <c r="E130" s="320"/>
      <c r="F130" s="320"/>
      <c r="G130" s="320"/>
      <c r="H130" s="320"/>
      <c r="I130" s="320"/>
      <c r="J130" s="320"/>
      <c r="K130" s="320"/>
      <c r="L130" s="320"/>
      <c r="M130" s="320"/>
      <c r="N130" s="320"/>
      <c r="O130" s="320"/>
      <c r="P130" s="320"/>
      <c r="Q130" s="320"/>
      <c r="R130" s="320"/>
      <c r="S130" s="320"/>
      <c r="T130" s="320"/>
      <c r="U130" s="320"/>
      <c r="V130" s="320"/>
      <c r="W130" s="320"/>
      <c r="X130" s="320"/>
      <c r="Y130" s="320"/>
      <c r="Z130" s="320"/>
      <c r="AA130" s="320"/>
      <c r="AB130" s="320"/>
      <c r="AC130" s="320"/>
      <c r="AD130" s="88">
        <f>'Art. 121'!AF132</f>
        <v>0</v>
      </c>
      <c r="AE130" s="89">
        <f t="shared" si="27"/>
        <v>0</v>
      </c>
      <c r="AF130">
        <f t="shared" si="28"/>
        <v>0</v>
      </c>
      <c r="AG130" s="86">
        <f t="shared" si="29"/>
        <v>1</v>
      </c>
      <c r="AH130" s="90">
        <f t="shared" si="30"/>
        <v>0</v>
      </c>
      <c r="AI130" s="91">
        <f t="shared" si="31"/>
        <v>6.6666666666666666E-2</v>
      </c>
      <c r="AJ130" s="91">
        <f t="shared" si="32"/>
        <v>0</v>
      </c>
      <c r="AK130" s="91">
        <f t="shared" si="33"/>
        <v>0</v>
      </c>
    </row>
    <row r="131" spans="1:37" ht="25.4" customHeight="1" thickTop="1" thickBot="1" x14ac:dyDescent="0.3">
      <c r="A131" s="320" t="s">
        <v>464</v>
      </c>
      <c r="B131" s="320"/>
      <c r="C131" s="320"/>
      <c r="D131" s="320"/>
      <c r="E131" s="320"/>
      <c r="F131" s="320"/>
      <c r="G131" s="320"/>
      <c r="H131" s="320"/>
      <c r="I131" s="320"/>
      <c r="J131" s="320"/>
      <c r="K131" s="320"/>
      <c r="L131" s="320"/>
      <c r="M131" s="320"/>
      <c r="N131" s="320"/>
      <c r="O131" s="320"/>
      <c r="P131" s="320"/>
      <c r="Q131" s="320"/>
      <c r="R131" s="320"/>
      <c r="S131" s="320"/>
      <c r="T131" s="320"/>
      <c r="U131" s="320"/>
      <c r="V131" s="320"/>
      <c r="W131" s="320"/>
      <c r="X131" s="320"/>
      <c r="Y131" s="320"/>
      <c r="Z131" s="320"/>
      <c r="AA131" s="320"/>
      <c r="AB131" s="320"/>
      <c r="AC131" s="320"/>
      <c r="AD131" s="88">
        <f>'Art. 121'!AF133</f>
        <v>0</v>
      </c>
      <c r="AE131" s="89">
        <f t="shared" si="27"/>
        <v>0</v>
      </c>
      <c r="AF131">
        <f t="shared" si="28"/>
        <v>0</v>
      </c>
      <c r="AG131" s="86">
        <f t="shared" si="29"/>
        <v>1</v>
      </c>
      <c r="AH131" s="90">
        <f t="shared" si="30"/>
        <v>0</v>
      </c>
      <c r="AI131" s="91">
        <f t="shared" si="31"/>
        <v>6.6666666666666666E-2</v>
      </c>
      <c r="AJ131" s="91">
        <f t="shared" si="32"/>
        <v>0</v>
      </c>
      <c r="AK131" s="91">
        <f t="shared" si="33"/>
        <v>0</v>
      </c>
    </row>
    <row r="132" spans="1:37" ht="25.4" customHeight="1" thickTop="1" thickBot="1" x14ac:dyDescent="0.3">
      <c r="A132" s="320" t="s">
        <v>465</v>
      </c>
      <c r="B132" s="320"/>
      <c r="C132" s="320"/>
      <c r="D132" s="320"/>
      <c r="E132" s="320"/>
      <c r="F132" s="320"/>
      <c r="G132" s="320"/>
      <c r="H132" s="320"/>
      <c r="I132" s="320"/>
      <c r="J132" s="320"/>
      <c r="K132" s="320"/>
      <c r="L132" s="320"/>
      <c r="M132" s="320"/>
      <c r="N132" s="320"/>
      <c r="O132" s="320"/>
      <c r="P132" s="320"/>
      <c r="Q132" s="320"/>
      <c r="R132" s="320"/>
      <c r="S132" s="320"/>
      <c r="T132" s="320"/>
      <c r="U132" s="320"/>
      <c r="V132" s="320"/>
      <c r="W132" s="320"/>
      <c r="X132" s="320"/>
      <c r="Y132" s="320"/>
      <c r="Z132" s="320"/>
      <c r="AA132" s="320"/>
      <c r="AB132" s="320"/>
      <c r="AC132" s="320"/>
      <c r="AD132" s="88">
        <f>'Art. 121'!AF134</f>
        <v>0</v>
      </c>
      <c r="AE132" s="89">
        <f t="shared" si="27"/>
        <v>0</v>
      </c>
      <c r="AF132">
        <f t="shared" si="28"/>
        <v>0</v>
      </c>
      <c r="AG132" s="86">
        <f t="shared" si="29"/>
        <v>1</v>
      </c>
      <c r="AH132" s="90">
        <f t="shared" si="30"/>
        <v>0</v>
      </c>
      <c r="AI132" s="91">
        <f t="shared" si="31"/>
        <v>6.6666666666666666E-2</v>
      </c>
      <c r="AJ132" s="91">
        <f t="shared" si="32"/>
        <v>0</v>
      </c>
      <c r="AK132" s="91">
        <f t="shared" si="33"/>
        <v>0</v>
      </c>
    </row>
    <row r="133" spans="1:37" ht="25.4" customHeight="1" thickTop="1" thickBot="1" x14ac:dyDescent="0.3">
      <c r="A133" s="320" t="s">
        <v>466</v>
      </c>
      <c r="B133" s="320"/>
      <c r="C133" s="320"/>
      <c r="D133" s="320"/>
      <c r="E133" s="320"/>
      <c r="F133" s="320"/>
      <c r="G133" s="320"/>
      <c r="H133" s="320"/>
      <c r="I133" s="320"/>
      <c r="J133" s="320"/>
      <c r="K133" s="320"/>
      <c r="L133" s="320"/>
      <c r="M133" s="320"/>
      <c r="N133" s="320"/>
      <c r="O133" s="320"/>
      <c r="P133" s="320"/>
      <c r="Q133" s="320"/>
      <c r="R133" s="320"/>
      <c r="S133" s="320"/>
      <c r="T133" s="320"/>
      <c r="U133" s="320"/>
      <c r="V133" s="320"/>
      <c r="W133" s="320"/>
      <c r="X133" s="320"/>
      <c r="Y133" s="320"/>
      <c r="Z133" s="320"/>
      <c r="AA133" s="320"/>
      <c r="AB133" s="320"/>
      <c r="AC133" s="320"/>
      <c r="AD133" s="88">
        <f>'Art. 121'!AF135</f>
        <v>0</v>
      </c>
      <c r="AE133" s="89">
        <f t="shared" si="27"/>
        <v>0</v>
      </c>
      <c r="AF133">
        <f t="shared" si="28"/>
        <v>0</v>
      </c>
      <c r="AG133" s="86">
        <f t="shared" si="29"/>
        <v>1</v>
      </c>
      <c r="AH133" s="90">
        <f t="shared" si="30"/>
        <v>0</v>
      </c>
      <c r="AI133" s="91">
        <f t="shared" si="31"/>
        <v>6.6666666666666666E-2</v>
      </c>
      <c r="AJ133" s="91">
        <f t="shared" si="32"/>
        <v>0</v>
      </c>
      <c r="AK133" s="91">
        <f t="shared" si="33"/>
        <v>0</v>
      </c>
    </row>
    <row r="134" spans="1:37" ht="25.4" customHeight="1" thickTop="1" thickBot="1" x14ac:dyDescent="0.3">
      <c r="A134" s="320" t="s">
        <v>467</v>
      </c>
      <c r="B134" s="320"/>
      <c r="C134" s="320"/>
      <c r="D134" s="320"/>
      <c r="E134" s="320"/>
      <c r="F134" s="320"/>
      <c r="G134" s="320"/>
      <c r="H134" s="320"/>
      <c r="I134" s="320"/>
      <c r="J134" s="320"/>
      <c r="K134" s="320"/>
      <c r="L134" s="320"/>
      <c r="M134" s="320"/>
      <c r="N134" s="320"/>
      <c r="O134" s="320"/>
      <c r="P134" s="320"/>
      <c r="Q134" s="320"/>
      <c r="R134" s="320"/>
      <c r="S134" s="320"/>
      <c r="T134" s="320"/>
      <c r="U134" s="320"/>
      <c r="V134" s="320"/>
      <c r="W134" s="320"/>
      <c r="X134" s="320"/>
      <c r="Y134" s="320"/>
      <c r="Z134" s="320"/>
      <c r="AA134" s="320"/>
      <c r="AB134" s="320"/>
      <c r="AC134" s="320"/>
      <c r="AD134" s="88">
        <f>'Art. 121'!AF136</f>
        <v>0</v>
      </c>
      <c r="AE134" s="89">
        <f t="shared" si="27"/>
        <v>0</v>
      </c>
      <c r="AF134">
        <f t="shared" si="28"/>
        <v>0</v>
      </c>
      <c r="AG134" s="86">
        <f t="shared" si="29"/>
        <v>1</v>
      </c>
      <c r="AH134" s="90">
        <f t="shared" si="30"/>
        <v>0</v>
      </c>
      <c r="AI134" s="91">
        <f t="shared" si="31"/>
        <v>6.6666666666666666E-2</v>
      </c>
      <c r="AJ134" s="91">
        <f t="shared" si="32"/>
        <v>0</v>
      </c>
      <c r="AK134" s="91">
        <f t="shared" si="33"/>
        <v>0</v>
      </c>
    </row>
    <row r="135" spans="1:37" ht="25.4" customHeight="1" thickTop="1" thickBot="1" x14ac:dyDescent="0.3">
      <c r="A135" s="320" t="s">
        <v>468</v>
      </c>
      <c r="B135" s="320"/>
      <c r="C135" s="320"/>
      <c r="D135" s="320"/>
      <c r="E135" s="320"/>
      <c r="F135" s="320"/>
      <c r="G135" s="320"/>
      <c r="H135" s="320"/>
      <c r="I135" s="320"/>
      <c r="J135" s="320"/>
      <c r="K135" s="320"/>
      <c r="L135" s="320"/>
      <c r="M135" s="320"/>
      <c r="N135" s="320"/>
      <c r="O135" s="320"/>
      <c r="P135" s="320"/>
      <c r="Q135" s="320"/>
      <c r="R135" s="320"/>
      <c r="S135" s="320"/>
      <c r="T135" s="320"/>
      <c r="U135" s="320"/>
      <c r="V135" s="320"/>
      <c r="W135" s="320"/>
      <c r="X135" s="320"/>
      <c r="Y135" s="320"/>
      <c r="Z135" s="320"/>
      <c r="AA135" s="320"/>
      <c r="AB135" s="320"/>
      <c r="AC135" s="320"/>
      <c r="AD135" s="88">
        <f>'Art. 121'!AF137</f>
        <v>0</v>
      </c>
      <c r="AE135" s="89">
        <f t="shared" si="27"/>
        <v>0</v>
      </c>
      <c r="AF135">
        <f t="shared" si="28"/>
        <v>0</v>
      </c>
      <c r="AG135" s="86">
        <f t="shared" si="29"/>
        <v>1</v>
      </c>
      <c r="AH135" s="90">
        <f t="shared" si="30"/>
        <v>0</v>
      </c>
      <c r="AI135" s="91">
        <f t="shared" si="31"/>
        <v>6.6666666666666666E-2</v>
      </c>
      <c r="AJ135" s="91">
        <f t="shared" si="32"/>
        <v>0</v>
      </c>
      <c r="AK135" s="91">
        <f t="shared" si="33"/>
        <v>0</v>
      </c>
    </row>
    <row r="136" spans="1:37" ht="25.4" customHeight="1" thickTop="1" thickBot="1" x14ac:dyDescent="0.3">
      <c r="A136" s="320" t="s">
        <v>469</v>
      </c>
      <c r="B136" s="320"/>
      <c r="C136" s="320"/>
      <c r="D136" s="320"/>
      <c r="E136" s="320"/>
      <c r="F136" s="320"/>
      <c r="G136" s="320"/>
      <c r="H136" s="320"/>
      <c r="I136" s="320"/>
      <c r="J136" s="320"/>
      <c r="K136" s="320"/>
      <c r="L136" s="320"/>
      <c r="M136" s="320"/>
      <c r="N136" s="320"/>
      <c r="O136" s="320"/>
      <c r="P136" s="320"/>
      <c r="Q136" s="320"/>
      <c r="R136" s="320"/>
      <c r="S136" s="320"/>
      <c r="T136" s="320"/>
      <c r="U136" s="320"/>
      <c r="V136" s="320"/>
      <c r="W136" s="320"/>
      <c r="X136" s="320"/>
      <c r="Y136" s="320"/>
      <c r="Z136" s="320"/>
      <c r="AA136" s="320"/>
      <c r="AB136" s="320"/>
      <c r="AC136" s="320"/>
      <c r="AD136" s="88">
        <f>'Art. 121'!AF138</f>
        <v>0</v>
      </c>
      <c r="AE136" s="89">
        <f t="shared" si="27"/>
        <v>0</v>
      </c>
      <c r="AF136">
        <f t="shared" si="28"/>
        <v>0</v>
      </c>
      <c r="AG136" s="86">
        <f t="shared" si="29"/>
        <v>1</v>
      </c>
      <c r="AH136" s="90">
        <f t="shared" si="30"/>
        <v>0</v>
      </c>
      <c r="AI136" s="91">
        <f t="shared" si="31"/>
        <v>6.6666666666666666E-2</v>
      </c>
      <c r="AJ136" s="91">
        <f t="shared" si="32"/>
        <v>0</v>
      </c>
      <c r="AK136" s="91">
        <f t="shared" si="33"/>
        <v>0</v>
      </c>
    </row>
    <row r="137" spans="1:37" ht="25.4" customHeight="1" thickTop="1" thickBot="1" x14ac:dyDescent="0.3">
      <c r="A137" s="320" t="s">
        <v>470</v>
      </c>
      <c r="B137" s="320"/>
      <c r="C137" s="320"/>
      <c r="D137" s="320"/>
      <c r="E137" s="320"/>
      <c r="F137" s="320"/>
      <c r="G137" s="320"/>
      <c r="H137" s="320"/>
      <c r="I137" s="320"/>
      <c r="J137" s="320"/>
      <c r="K137" s="320"/>
      <c r="L137" s="320"/>
      <c r="M137" s="320"/>
      <c r="N137" s="320"/>
      <c r="O137" s="320"/>
      <c r="P137" s="320"/>
      <c r="Q137" s="320"/>
      <c r="R137" s="320"/>
      <c r="S137" s="320"/>
      <c r="T137" s="320"/>
      <c r="U137" s="320"/>
      <c r="V137" s="320"/>
      <c r="W137" s="320"/>
      <c r="X137" s="320"/>
      <c r="Y137" s="320"/>
      <c r="Z137" s="320"/>
      <c r="AA137" s="320"/>
      <c r="AB137" s="320"/>
      <c r="AC137" s="320"/>
      <c r="AD137" s="88">
        <f>'Art. 121'!AF139</f>
        <v>0</v>
      </c>
      <c r="AE137" s="89">
        <f t="shared" si="27"/>
        <v>0</v>
      </c>
      <c r="AF137">
        <f t="shared" si="28"/>
        <v>0</v>
      </c>
      <c r="AG137" s="86">
        <f t="shared" si="29"/>
        <v>1</v>
      </c>
      <c r="AH137" s="90">
        <f t="shared" si="30"/>
        <v>0</v>
      </c>
      <c r="AI137" s="91">
        <f t="shared" si="31"/>
        <v>6.6666666666666666E-2</v>
      </c>
      <c r="AJ137" s="91">
        <f t="shared" si="32"/>
        <v>0</v>
      </c>
      <c r="AK137" s="91">
        <f t="shared" si="33"/>
        <v>0</v>
      </c>
    </row>
    <row r="138" spans="1:37" ht="25.4" customHeight="1" thickTop="1" thickBot="1" x14ac:dyDescent="0.3">
      <c r="A138" s="320" t="s">
        <v>471</v>
      </c>
      <c r="B138" s="320"/>
      <c r="C138" s="320"/>
      <c r="D138" s="320"/>
      <c r="E138" s="320"/>
      <c r="F138" s="320"/>
      <c r="G138" s="320"/>
      <c r="H138" s="320"/>
      <c r="I138" s="320"/>
      <c r="J138" s="320"/>
      <c r="K138" s="320"/>
      <c r="L138" s="320"/>
      <c r="M138" s="320"/>
      <c r="N138" s="320"/>
      <c r="O138" s="320"/>
      <c r="P138" s="320"/>
      <c r="Q138" s="320"/>
      <c r="R138" s="320"/>
      <c r="S138" s="320"/>
      <c r="T138" s="320"/>
      <c r="U138" s="320"/>
      <c r="V138" s="320"/>
      <c r="W138" s="320"/>
      <c r="X138" s="320"/>
      <c r="Y138" s="320"/>
      <c r="Z138" s="320"/>
      <c r="AA138" s="320"/>
      <c r="AB138" s="320"/>
      <c r="AC138" s="320"/>
      <c r="AD138" s="88">
        <f>'Art. 121'!AF140</f>
        <v>0</v>
      </c>
      <c r="AE138" s="89">
        <f t="shared" si="27"/>
        <v>0</v>
      </c>
      <c r="AF138">
        <f t="shared" si="28"/>
        <v>0</v>
      </c>
      <c r="AG138" s="86">
        <f t="shared" si="29"/>
        <v>1</v>
      </c>
      <c r="AH138" s="90">
        <f t="shared" si="30"/>
        <v>0</v>
      </c>
      <c r="AI138" s="91">
        <f t="shared" si="31"/>
        <v>6.6666666666666666E-2</v>
      </c>
      <c r="AJ138" s="91">
        <f t="shared" si="32"/>
        <v>0</v>
      </c>
      <c r="AK138" s="91">
        <f t="shared" si="33"/>
        <v>0</v>
      </c>
    </row>
    <row r="139" spans="1:37" ht="25.4" customHeight="1" thickTop="1" thickBot="1" x14ac:dyDescent="0.3">
      <c r="A139" s="320" t="s">
        <v>472</v>
      </c>
      <c r="B139" s="320"/>
      <c r="C139" s="320"/>
      <c r="D139" s="320"/>
      <c r="E139" s="320"/>
      <c r="F139" s="320"/>
      <c r="G139" s="320"/>
      <c r="H139" s="320"/>
      <c r="I139" s="320"/>
      <c r="J139" s="320"/>
      <c r="K139" s="320"/>
      <c r="L139" s="320"/>
      <c r="M139" s="320"/>
      <c r="N139" s="320"/>
      <c r="O139" s="320"/>
      <c r="P139" s="320"/>
      <c r="Q139" s="320"/>
      <c r="R139" s="320"/>
      <c r="S139" s="320"/>
      <c r="T139" s="320"/>
      <c r="U139" s="320"/>
      <c r="V139" s="320"/>
      <c r="W139" s="320"/>
      <c r="X139" s="320"/>
      <c r="Y139" s="320"/>
      <c r="Z139" s="320"/>
      <c r="AA139" s="320"/>
      <c r="AB139" s="320"/>
      <c r="AC139" s="320"/>
      <c r="AD139" s="88">
        <f>'Art. 121'!AF141</f>
        <v>0</v>
      </c>
      <c r="AE139" s="89">
        <f t="shared" si="27"/>
        <v>0</v>
      </c>
      <c r="AF139">
        <f t="shared" si="28"/>
        <v>0</v>
      </c>
      <c r="AG139" s="86">
        <f t="shared" si="29"/>
        <v>1</v>
      </c>
      <c r="AH139" s="90">
        <f t="shared" si="30"/>
        <v>0</v>
      </c>
      <c r="AI139" s="91">
        <f t="shared" si="31"/>
        <v>6.6666666666666666E-2</v>
      </c>
      <c r="AJ139" s="91">
        <f t="shared" si="32"/>
        <v>0</v>
      </c>
      <c r="AK139" s="91">
        <f t="shared" si="33"/>
        <v>0</v>
      </c>
    </row>
    <row r="140" spans="1:37" ht="25.4" customHeight="1" thickTop="1" thickBot="1" x14ac:dyDescent="0.3">
      <c r="A140" s="320" t="s">
        <v>473</v>
      </c>
      <c r="B140" s="320"/>
      <c r="C140" s="320"/>
      <c r="D140" s="320"/>
      <c r="E140" s="320"/>
      <c r="F140" s="320"/>
      <c r="G140" s="320"/>
      <c r="H140" s="320"/>
      <c r="I140" s="320"/>
      <c r="J140" s="320"/>
      <c r="K140" s="320"/>
      <c r="L140" s="320"/>
      <c r="M140" s="320"/>
      <c r="N140" s="320"/>
      <c r="O140" s="320"/>
      <c r="P140" s="320"/>
      <c r="Q140" s="320"/>
      <c r="R140" s="320"/>
      <c r="S140" s="320"/>
      <c r="T140" s="320"/>
      <c r="U140" s="320"/>
      <c r="V140" s="320"/>
      <c r="W140" s="320"/>
      <c r="X140" s="320"/>
      <c r="Y140" s="320"/>
      <c r="Z140" s="320"/>
      <c r="AA140" s="320"/>
      <c r="AB140" s="320"/>
      <c r="AC140" s="320"/>
      <c r="AD140" s="88">
        <f>'Art. 121'!AF142</f>
        <v>0</v>
      </c>
      <c r="AE140" s="89">
        <f t="shared" si="27"/>
        <v>0</v>
      </c>
      <c r="AF140">
        <f t="shared" si="28"/>
        <v>0</v>
      </c>
      <c r="AG140" s="86">
        <f t="shared" si="29"/>
        <v>1</v>
      </c>
      <c r="AH140" s="90">
        <f t="shared" si="30"/>
        <v>0</v>
      </c>
      <c r="AI140" s="91">
        <f t="shared" si="31"/>
        <v>6.6666666666666666E-2</v>
      </c>
      <c r="AJ140" s="91">
        <f t="shared" si="32"/>
        <v>0</v>
      </c>
      <c r="AK140" s="91">
        <f t="shared" si="33"/>
        <v>0</v>
      </c>
    </row>
    <row r="141" spans="1:37" ht="25.4" customHeight="1" thickTop="1" thickBot="1" x14ac:dyDescent="0.3">
      <c r="A141" s="320" t="s">
        <v>474</v>
      </c>
      <c r="B141" s="320"/>
      <c r="C141" s="320"/>
      <c r="D141" s="320"/>
      <c r="E141" s="320"/>
      <c r="F141" s="320"/>
      <c r="G141" s="320"/>
      <c r="H141" s="320"/>
      <c r="I141" s="320"/>
      <c r="J141" s="320"/>
      <c r="K141" s="320"/>
      <c r="L141" s="320"/>
      <c r="M141" s="320"/>
      <c r="N141" s="320"/>
      <c r="O141" s="320"/>
      <c r="P141" s="320"/>
      <c r="Q141" s="320"/>
      <c r="R141" s="320"/>
      <c r="S141" s="320"/>
      <c r="T141" s="320"/>
      <c r="U141" s="320"/>
      <c r="V141" s="320"/>
      <c r="W141" s="320"/>
      <c r="X141" s="320"/>
      <c r="Y141" s="320"/>
      <c r="Z141" s="320"/>
      <c r="AA141" s="320"/>
      <c r="AB141" s="320"/>
      <c r="AC141" s="320"/>
      <c r="AD141" s="88">
        <f>'Art. 121'!AF143</f>
        <v>0</v>
      </c>
      <c r="AE141" s="89">
        <f t="shared" si="27"/>
        <v>0</v>
      </c>
      <c r="AF141">
        <f t="shared" si="28"/>
        <v>0</v>
      </c>
      <c r="AG141" s="86">
        <f t="shared" si="29"/>
        <v>1</v>
      </c>
      <c r="AH141" s="90">
        <f t="shared" si="30"/>
        <v>0</v>
      </c>
      <c r="AI141" s="91">
        <f t="shared" si="31"/>
        <v>6.6666666666666666E-2</v>
      </c>
      <c r="AJ141" s="91">
        <f t="shared" si="32"/>
        <v>0</v>
      </c>
      <c r="AK141" s="91">
        <f t="shared" si="33"/>
        <v>0</v>
      </c>
    </row>
    <row r="142" spans="1:37" ht="25.4" customHeight="1" thickTop="1" thickBot="1" x14ac:dyDescent="0.3">
      <c r="A142" s="320" t="s">
        <v>475</v>
      </c>
      <c r="B142" s="320"/>
      <c r="C142" s="320"/>
      <c r="D142" s="320"/>
      <c r="E142" s="320"/>
      <c r="F142" s="320"/>
      <c r="G142" s="320"/>
      <c r="H142" s="320"/>
      <c r="I142" s="320"/>
      <c r="J142" s="320"/>
      <c r="K142" s="320"/>
      <c r="L142" s="320"/>
      <c r="M142" s="320"/>
      <c r="N142" s="320"/>
      <c r="O142" s="320"/>
      <c r="P142" s="320"/>
      <c r="Q142" s="320"/>
      <c r="R142" s="320"/>
      <c r="S142" s="320"/>
      <c r="T142" s="320"/>
      <c r="U142" s="320"/>
      <c r="V142" s="320"/>
      <c r="W142" s="320"/>
      <c r="X142" s="320"/>
      <c r="Y142" s="320"/>
      <c r="Z142" s="320"/>
      <c r="AA142" s="320"/>
      <c r="AB142" s="320"/>
      <c r="AC142" s="320"/>
      <c r="AD142" s="88">
        <f>'Art. 121'!AF144</f>
        <v>0</v>
      </c>
      <c r="AE142" s="89">
        <f t="shared" si="27"/>
        <v>0</v>
      </c>
      <c r="AF142">
        <f t="shared" si="28"/>
        <v>0</v>
      </c>
      <c r="AG142" s="86">
        <f t="shared" si="29"/>
        <v>1</v>
      </c>
      <c r="AH142" s="90">
        <f t="shared" si="30"/>
        <v>0</v>
      </c>
      <c r="AI142" s="91">
        <f t="shared" si="31"/>
        <v>6.6666666666666666E-2</v>
      </c>
      <c r="AJ142" s="91">
        <f t="shared" si="32"/>
        <v>0</v>
      </c>
      <c r="AK142" s="91">
        <f t="shared" si="33"/>
        <v>0</v>
      </c>
    </row>
    <row r="143" spans="1:37" ht="25.4" customHeight="1" thickTop="1" thickBot="1" x14ac:dyDescent="0.3">
      <c r="A143" s="320" t="s">
        <v>476</v>
      </c>
      <c r="B143" s="320"/>
      <c r="C143" s="320"/>
      <c r="D143" s="320"/>
      <c r="E143" s="320"/>
      <c r="F143" s="320"/>
      <c r="G143" s="320"/>
      <c r="H143" s="320"/>
      <c r="I143" s="320"/>
      <c r="J143" s="320"/>
      <c r="K143" s="320"/>
      <c r="L143" s="320"/>
      <c r="M143" s="320"/>
      <c r="N143" s="320"/>
      <c r="O143" s="320"/>
      <c r="P143" s="320"/>
      <c r="Q143" s="320"/>
      <c r="R143" s="320"/>
      <c r="S143" s="320"/>
      <c r="T143" s="320"/>
      <c r="U143" s="320"/>
      <c r="V143" s="320"/>
      <c r="W143" s="320"/>
      <c r="X143" s="320"/>
      <c r="Y143" s="320"/>
      <c r="Z143" s="320"/>
      <c r="AA143" s="320"/>
      <c r="AB143" s="320"/>
      <c r="AC143" s="320"/>
      <c r="AD143" s="88">
        <f>'Art. 121'!AF145</f>
        <v>0</v>
      </c>
      <c r="AE143" s="89">
        <f t="shared" si="27"/>
        <v>0</v>
      </c>
      <c r="AF143">
        <f t="shared" si="28"/>
        <v>0</v>
      </c>
      <c r="AG143" s="86">
        <f t="shared" si="29"/>
        <v>1</v>
      </c>
      <c r="AH143" s="90">
        <f t="shared" si="30"/>
        <v>0</v>
      </c>
      <c r="AI143" s="91">
        <f t="shared" si="31"/>
        <v>6.6666666666666666E-2</v>
      </c>
      <c r="AJ143" s="91">
        <f t="shared" si="32"/>
        <v>0</v>
      </c>
      <c r="AK143" s="91">
        <f t="shared" si="33"/>
        <v>0</v>
      </c>
    </row>
    <row r="144" spans="1:37" ht="25.4" customHeight="1" thickTop="1" x14ac:dyDescent="0.25">
      <c r="A144" s="289" t="s">
        <v>351</v>
      </c>
      <c r="B144" s="289"/>
      <c r="C144" s="289"/>
      <c r="D144" s="289"/>
      <c r="E144" s="289"/>
      <c r="F144" s="289"/>
      <c r="G144" s="289"/>
      <c r="H144" s="289"/>
      <c r="I144" s="289"/>
      <c r="J144" s="289"/>
      <c r="K144" s="289"/>
      <c r="L144" s="289"/>
      <c r="M144" s="289"/>
      <c r="N144" s="289"/>
      <c r="O144" s="289"/>
      <c r="P144" s="289"/>
      <c r="Q144" s="289"/>
      <c r="R144" s="289"/>
      <c r="S144" s="289"/>
      <c r="T144" s="289"/>
      <c r="U144" s="289"/>
      <c r="V144" s="289"/>
      <c r="W144" s="289"/>
      <c r="X144" s="289"/>
      <c r="Y144" s="289"/>
      <c r="Z144" s="289"/>
      <c r="AA144" s="289"/>
      <c r="AB144" s="289"/>
      <c r="AC144" s="289"/>
      <c r="AD144" s="289"/>
      <c r="AE144" s="89">
        <f>SUM(AE129:AE143)</f>
        <v>0</v>
      </c>
      <c r="AF144" s="59"/>
      <c r="AG144" s="92">
        <f>SUM(AG129:AG143)</f>
        <v>15</v>
      </c>
      <c r="AH144" s="93"/>
      <c r="AI144" s="94"/>
      <c r="AJ144" s="94"/>
      <c r="AK144" s="94"/>
    </row>
    <row r="145" spans="1:37" ht="25.4" customHeight="1" x14ac:dyDescent="0.25">
      <c r="A145" s="290" t="s">
        <v>352</v>
      </c>
      <c r="B145" s="290"/>
      <c r="C145" s="290"/>
      <c r="D145" s="290"/>
      <c r="E145" s="290"/>
      <c r="F145" s="290"/>
      <c r="G145" s="290"/>
      <c r="H145" s="290"/>
      <c r="I145" s="290"/>
      <c r="J145" s="290"/>
      <c r="K145" s="290"/>
      <c r="L145" s="290"/>
      <c r="M145" s="290"/>
      <c r="N145" s="290"/>
      <c r="O145" s="290"/>
      <c r="P145" s="290"/>
      <c r="Q145" s="290"/>
      <c r="R145" s="290"/>
      <c r="S145" s="290"/>
      <c r="T145" s="290"/>
      <c r="U145" s="290"/>
      <c r="V145" s="290"/>
      <c r="W145" s="290"/>
      <c r="X145" s="290"/>
      <c r="Y145" s="290"/>
      <c r="Z145" s="290"/>
      <c r="AA145" s="290"/>
      <c r="AB145" s="290"/>
      <c r="AC145" s="290"/>
      <c r="AD145" s="290"/>
      <c r="AE145" s="89">
        <f>AE144/$AE$23*100</f>
        <v>0</v>
      </c>
      <c r="AF145" s="59"/>
      <c r="AG145" s="92"/>
      <c r="AH145" s="93"/>
      <c r="AI145" s="94"/>
      <c r="AJ145" s="94"/>
      <c r="AK145" s="94"/>
    </row>
    <row r="146" spans="1:37" ht="25.4" customHeight="1" thickBot="1" x14ac:dyDescent="0.3">
      <c r="A146" s="70"/>
      <c r="B146" s="70"/>
      <c r="C146" s="70"/>
      <c r="D146" s="70"/>
      <c r="E146" s="70"/>
      <c r="F146" s="70"/>
      <c r="G146" s="70"/>
      <c r="H146" s="70"/>
      <c r="I146" s="70"/>
      <c r="J146" s="70"/>
      <c r="K146" s="70"/>
      <c r="L146" s="70"/>
      <c r="M146" s="70"/>
      <c r="N146" s="70"/>
      <c r="O146" s="70"/>
      <c r="P146" s="70"/>
      <c r="Q146" s="95"/>
      <c r="R146" s="70"/>
      <c r="S146" s="70"/>
      <c r="T146" s="70"/>
      <c r="U146" s="70"/>
      <c r="V146" s="70"/>
      <c r="W146" s="70"/>
      <c r="X146" s="70"/>
      <c r="Y146" s="70"/>
      <c r="Z146" s="70"/>
      <c r="AA146" s="70"/>
      <c r="AB146" s="70"/>
      <c r="AC146" s="70"/>
      <c r="AD146" s="96"/>
      <c r="AE146" s="96"/>
    </row>
    <row r="147" spans="1:37" ht="25.4" customHeight="1" thickTop="1" thickBot="1" x14ac:dyDescent="0.3">
      <c r="A147" s="291" t="s">
        <v>124</v>
      </c>
      <c r="B147" s="291"/>
      <c r="C147" s="291"/>
      <c r="D147" s="291"/>
      <c r="E147" s="291"/>
      <c r="F147" s="291"/>
      <c r="G147" s="291"/>
      <c r="H147" s="291"/>
      <c r="I147" s="291"/>
      <c r="J147" s="291"/>
      <c r="K147" s="291"/>
      <c r="L147" s="291"/>
      <c r="M147" s="291"/>
      <c r="N147" s="291"/>
      <c r="O147" s="291"/>
      <c r="P147" s="291"/>
      <c r="Q147" s="291"/>
      <c r="R147" s="291"/>
      <c r="S147" s="291"/>
      <c r="T147" s="291"/>
      <c r="U147" s="291"/>
      <c r="V147" s="291"/>
      <c r="W147" s="291"/>
      <c r="X147" s="291"/>
      <c r="Y147" s="291"/>
      <c r="Z147" s="291"/>
      <c r="AA147" s="291"/>
      <c r="AB147" s="291"/>
      <c r="AC147" s="291"/>
      <c r="AD147" s="104" t="s">
        <v>65</v>
      </c>
      <c r="AE147" s="105" t="s">
        <v>9</v>
      </c>
      <c r="AF147" s="86" t="s">
        <v>330</v>
      </c>
      <c r="AG147" s="86" t="s">
        <v>331</v>
      </c>
      <c r="AH147" s="86" t="s">
        <v>332</v>
      </c>
      <c r="AI147" s="87" t="s">
        <v>333</v>
      </c>
      <c r="AJ147" s="86"/>
      <c r="AK147" s="87" t="s">
        <v>334</v>
      </c>
    </row>
    <row r="148" spans="1:37" ht="25.4" customHeight="1" thickTop="1" thickBot="1" x14ac:dyDescent="0.3">
      <c r="A148" s="320" t="s">
        <v>477</v>
      </c>
      <c r="B148" s="320"/>
      <c r="C148" s="320"/>
      <c r="D148" s="320"/>
      <c r="E148" s="320"/>
      <c r="F148" s="320"/>
      <c r="G148" s="320"/>
      <c r="H148" s="320"/>
      <c r="I148" s="320"/>
      <c r="J148" s="320"/>
      <c r="K148" s="320"/>
      <c r="L148" s="320"/>
      <c r="M148" s="320"/>
      <c r="N148" s="320"/>
      <c r="O148" s="320"/>
      <c r="P148" s="320"/>
      <c r="Q148" s="320"/>
      <c r="R148" s="320"/>
      <c r="S148" s="320"/>
      <c r="T148" s="320"/>
      <c r="U148" s="320"/>
      <c r="V148" s="320"/>
      <c r="W148" s="320"/>
      <c r="X148" s="320"/>
      <c r="Y148" s="320"/>
      <c r="Z148" s="320"/>
      <c r="AA148" s="320"/>
      <c r="AB148" s="320"/>
      <c r="AC148" s="320"/>
      <c r="AD148" s="88">
        <f>'Art. 121'!AF148</f>
        <v>0</v>
      </c>
      <c r="AE148" s="89">
        <f>IF(AG148=1,AK148,AG148)</f>
        <v>0</v>
      </c>
      <c r="AF148">
        <f>AD148/2</f>
        <v>0</v>
      </c>
      <c r="AG148" s="86">
        <f>IF(AND(AF148&gt;=0,AF148&lt;=1),1,"No aplica")</f>
        <v>1</v>
      </c>
      <c r="AH148" s="90">
        <f>AD148/(AG148*2)</f>
        <v>0</v>
      </c>
      <c r="AI148" s="91">
        <f>IF(AG148=1,AG148/$AG$153,"No aplica")</f>
        <v>0.2</v>
      </c>
      <c r="AJ148" s="91">
        <f>AF148*AI148</f>
        <v>0</v>
      </c>
      <c r="AK148" s="91">
        <f>AJ148*$AE$23</f>
        <v>0</v>
      </c>
    </row>
    <row r="149" spans="1:37" ht="25.4" customHeight="1" thickTop="1" thickBot="1" x14ac:dyDescent="0.3">
      <c r="A149" s="320" t="s">
        <v>478</v>
      </c>
      <c r="B149" s="320"/>
      <c r="C149" s="320"/>
      <c r="D149" s="320"/>
      <c r="E149" s="320"/>
      <c r="F149" s="320"/>
      <c r="G149" s="320"/>
      <c r="H149" s="320"/>
      <c r="I149" s="320"/>
      <c r="J149" s="320"/>
      <c r="K149" s="320"/>
      <c r="L149" s="320"/>
      <c r="M149" s="320"/>
      <c r="N149" s="320"/>
      <c r="O149" s="320"/>
      <c r="P149" s="320"/>
      <c r="Q149" s="320"/>
      <c r="R149" s="320"/>
      <c r="S149" s="320"/>
      <c r="T149" s="320"/>
      <c r="U149" s="320"/>
      <c r="V149" s="320"/>
      <c r="W149" s="320"/>
      <c r="X149" s="320"/>
      <c r="Y149" s="320"/>
      <c r="Z149" s="320"/>
      <c r="AA149" s="320"/>
      <c r="AB149" s="320"/>
      <c r="AC149" s="320"/>
      <c r="AD149" s="88">
        <f>'Art. 121'!AF149</f>
        <v>0</v>
      </c>
      <c r="AE149" s="89">
        <f>IF(AG149=1,AK149,AG149)</f>
        <v>0</v>
      </c>
      <c r="AF149">
        <f>AD149/2</f>
        <v>0</v>
      </c>
      <c r="AG149" s="86">
        <f>IF(AND(AF149&gt;=0,AF149&lt;=1),1,"No aplica")</f>
        <v>1</v>
      </c>
      <c r="AH149" s="90">
        <f>AD149/(AG149*2)</f>
        <v>0</v>
      </c>
      <c r="AI149" s="91">
        <f>IF(AG149=1,AG149/$AG$153,"No aplica")</f>
        <v>0.2</v>
      </c>
      <c r="AJ149" s="91">
        <f>AF149*AI149</f>
        <v>0</v>
      </c>
      <c r="AK149" s="91">
        <f>AJ149*$AE$23</f>
        <v>0</v>
      </c>
    </row>
    <row r="150" spans="1:37" ht="25.4" customHeight="1" thickTop="1" thickBot="1" x14ac:dyDescent="0.3">
      <c r="A150" s="320" t="s">
        <v>479</v>
      </c>
      <c r="B150" s="320"/>
      <c r="C150" s="320"/>
      <c r="D150" s="320"/>
      <c r="E150" s="320"/>
      <c r="F150" s="320"/>
      <c r="G150" s="320"/>
      <c r="H150" s="320"/>
      <c r="I150" s="320"/>
      <c r="J150" s="320"/>
      <c r="K150" s="320"/>
      <c r="L150" s="320"/>
      <c r="M150" s="320"/>
      <c r="N150" s="320"/>
      <c r="O150" s="320"/>
      <c r="P150" s="320"/>
      <c r="Q150" s="320"/>
      <c r="R150" s="320"/>
      <c r="S150" s="320"/>
      <c r="T150" s="320"/>
      <c r="U150" s="320"/>
      <c r="V150" s="320"/>
      <c r="W150" s="320"/>
      <c r="X150" s="320"/>
      <c r="Y150" s="320"/>
      <c r="Z150" s="320"/>
      <c r="AA150" s="320"/>
      <c r="AB150" s="320"/>
      <c r="AC150" s="320"/>
      <c r="AD150" s="88">
        <f>'Art. 121'!AF150</f>
        <v>0</v>
      </c>
      <c r="AE150" s="89">
        <f>IF(AG150=1,AK150,AG150)</f>
        <v>0</v>
      </c>
      <c r="AF150">
        <f>AD150/2</f>
        <v>0</v>
      </c>
      <c r="AG150" s="86">
        <f>IF(AND(AF150&gt;=0,AF150&lt;=1),1,"No aplica")</f>
        <v>1</v>
      </c>
      <c r="AH150" s="90">
        <f>AD150/(AG150*2)</f>
        <v>0</v>
      </c>
      <c r="AI150" s="91">
        <f>IF(AG150=1,AG150/$AG$153,"No aplica")</f>
        <v>0.2</v>
      </c>
      <c r="AJ150" s="91">
        <f>AF150*AI150</f>
        <v>0</v>
      </c>
      <c r="AK150" s="91">
        <f>AJ150*$AE$23</f>
        <v>0</v>
      </c>
    </row>
    <row r="151" spans="1:37" ht="25.4" customHeight="1" thickTop="1" thickBot="1" x14ac:dyDescent="0.3">
      <c r="A151" s="320" t="s">
        <v>480</v>
      </c>
      <c r="B151" s="320"/>
      <c r="C151" s="320"/>
      <c r="D151" s="320"/>
      <c r="E151" s="320"/>
      <c r="F151" s="320"/>
      <c r="G151" s="320"/>
      <c r="H151" s="320"/>
      <c r="I151" s="320"/>
      <c r="J151" s="320"/>
      <c r="K151" s="320"/>
      <c r="L151" s="320"/>
      <c r="M151" s="320"/>
      <c r="N151" s="320"/>
      <c r="O151" s="320"/>
      <c r="P151" s="320"/>
      <c r="Q151" s="320"/>
      <c r="R151" s="320"/>
      <c r="S151" s="320"/>
      <c r="T151" s="320"/>
      <c r="U151" s="320"/>
      <c r="V151" s="320"/>
      <c r="W151" s="320"/>
      <c r="X151" s="320"/>
      <c r="Y151" s="320"/>
      <c r="Z151" s="320"/>
      <c r="AA151" s="320"/>
      <c r="AB151" s="320"/>
      <c r="AC151" s="320"/>
      <c r="AD151" s="88">
        <f>'Art. 121'!AF151</f>
        <v>0</v>
      </c>
      <c r="AE151" s="89">
        <f>IF(AG151=1,AK151,AG151)</f>
        <v>0</v>
      </c>
      <c r="AF151">
        <f>AD151/2</f>
        <v>0</v>
      </c>
      <c r="AG151" s="86">
        <f>IF(AND(AF151&gt;=0,AF151&lt;=1),1,"No aplica")</f>
        <v>1</v>
      </c>
      <c r="AH151" s="90">
        <f>AD151/(AG151*2)</f>
        <v>0</v>
      </c>
      <c r="AI151" s="91">
        <f>IF(AG151=1,AG151/$AG$153,"No aplica")</f>
        <v>0.2</v>
      </c>
      <c r="AJ151" s="91">
        <f>AF151*AI151</f>
        <v>0</v>
      </c>
      <c r="AK151" s="91">
        <f>AJ151*$AE$23</f>
        <v>0</v>
      </c>
    </row>
    <row r="152" spans="1:37" ht="25.4" customHeight="1" thickTop="1" thickBot="1" x14ac:dyDescent="0.3">
      <c r="A152" s="320" t="s">
        <v>481</v>
      </c>
      <c r="B152" s="320"/>
      <c r="C152" s="320"/>
      <c r="D152" s="320"/>
      <c r="E152" s="320"/>
      <c r="F152" s="320"/>
      <c r="G152" s="320"/>
      <c r="H152" s="320"/>
      <c r="I152" s="320"/>
      <c r="J152" s="320"/>
      <c r="K152" s="320"/>
      <c r="L152" s="320"/>
      <c r="M152" s="320"/>
      <c r="N152" s="320"/>
      <c r="O152" s="320"/>
      <c r="P152" s="320"/>
      <c r="Q152" s="320"/>
      <c r="R152" s="320"/>
      <c r="S152" s="320"/>
      <c r="T152" s="320"/>
      <c r="U152" s="320"/>
      <c r="V152" s="320"/>
      <c r="W152" s="320"/>
      <c r="X152" s="320"/>
      <c r="Y152" s="320"/>
      <c r="Z152" s="320"/>
      <c r="AA152" s="320"/>
      <c r="AB152" s="320"/>
      <c r="AC152" s="320"/>
      <c r="AD152" s="88">
        <f>'Art. 121'!AF152</f>
        <v>0</v>
      </c>
      <c r="AE152" s="89">
        <f>IF(AG152=1,AK152,AG152)</f>
        <v>0</v>
      </c>
      <c r="AF152">
        <f>AD152/2</f>
        <v>0</v>
      </c>
      <c r="AG152" s="86">
        <f>IF(AND(AF152&gt;=0,AF152&lt;=1),1,"No aplica")</f>
        <v>1</v>
      </c>
      <c r="AH152" s="90">
        <f>AD152/(AG152*2)</f>
        <v>0</v>
      </c>
      <c r="AI152" s="91">
        <f>IF(AG152=1,AG152/$AG$153,"No aplica")</f>
        <v>0.2</v>
      </c>
      <c r="AJ152" s="91">
        <f>AF152*AI152</f>
        <v>0</v>
      </c>
      <c r="AK152" s="91">
        <f>AJ152*$AE$23</f>
        <v>0</v>
      </c>
    </row>
    <row r="153" spans="1:37" ht="25.4" customHeight="1" thickTop="1" x14ac:dyDescent="0.25">
      <c r="A153" s="289" t="s">
        <v>353</v>
      </c>
      <c r="B153" s="289"/>
      <c r="C153" s="289"/>
      <c r="D153" s="289"/>
      <c r="E153" s="289"/>
      <c r="F153" s="289"/>
      <c r="G153" s="289"/>
      <c r="H153" s="289"/>
      <c r="I153" s="289"/>
      <c r="J153" s="289"/>
      <c r="K153" s="289"/>
      <c r="L153" s="289"/>
      <c r="M153" s="289"/>
      <c r="N153" s="289"/>
      <c r="O153" s="289"/>
      <c r="P153" s="289"/>
      <c r="Q153" s="289"/>
      <c r="R153" s="289"/>
      <c r="S153" s="289"/>
      <c r="T153" s="289"/>
      <c r="U153" s="289"/>
      <c r="V153" s="289"/>
      <c r="W153" s="289"/>
      <c r="X153" s="289"/>
      <c r="Y153" s="289"/>
      <c r="Z153" s="289"/>
      <c r="AA153" s="289"/>
      <c r="AB153" s="289"/>
      <c r="AC153" s="289"/>
      <c r="AD153" s="289"/>
      <c r="AE153" s="89">
        <f>SUM(AE148:AE152)</f>
        <v>0</v>
      </c>
      <c r="AF153" s="59"/>
      <c r="AG153" s="92">
        <f>SUM(AG148:AG152)</f>
        <v>5</v>
      </c>
      <c r="AH153" s="93"/>
      <c r="AI153" s="94"/>
      <c r="AJ153" s="94"/>
      <c r="AK153" s="94"/>
    </row>
    <row r="154" spans="1:37" ht="25.4" customHeight="1" x14ac:dyDescent="0.25">
      <c r="A154" s="290" t="s">
        <v>354</v>
      </c>
      <c r="B154" s="290"/>
      <c r="C154" s="290"/>
      <c r="D154" s="290"/>
      <c r="E154" s="290"/>
      <c r="F154" s="290"/>
      <c r="G154" s="290"/>
      <c r="H154" s="290"/>
      <c r="I154" s="290"/>
      <c r="J154" s="290"/>
      <c r="K154" s="290"/>
      <c r="L154" s="290"/>
      <c r="M154" s="290"/>
      <c r="N154" s="290"/>
      <c r="O154" s="290"/>
      <c r="P154" s="290"/>
      <c r="Q154" s="290"/>
      <c r="R154" s="290"/>
      <c r="S154" s="290"/>
      <c r="T154" s="290"/>
      <c r="U154" s="290"/>
      <c r="V154" s="290"/>
      <c r="W154" s="290"/>
      <c r="X154" s="290"/>
      <c r="Y154" s="290"/>
      <c r="Z154" s="290"/>
      <c r="AA154" s="290"/>
      <c r="AB154" s="290"/>
      <c r="AC154" s="290"/>
      <c r="AD154" s="290"/>
      <c r="AE154" s="89">
        <f>AE153/$AE$23*100</f>
        <v>0</v>
      </c>
      <c r="AF154" s="59"/>
      <c r="AG154" s="92"/>
      <c r="AH154" s="93"/>
      <c r="AI154" s="94"/>
      <c r="AJ154" s="94"/>
      <c r="AK154" s="94"/>
    </row>
    <row r="155" spans="1:37" ht="25.4" customHeight="1" x14ac:dyDescent="0.25">
      <c r="A155" s="100"/>
      <c r="B155" s="100"/>
      <c r="C155" s="100"/>
      <c r="D155" s="100"/>
      <c r="E155" s="100"/>
      <c r="F155" s="100"/>
      <c r="G155" s="100"/>
      <c r="H155" s="100"/>
      <c r="I155" s="100"/>
      <c r="J155" s="100"/>
      <c r="K155" s="100"/>
      <c r="L155" s="100"/>
      <c r="M155" s="100"/>
      <c r="N155" s="100"/>
      <c r="O155" s="100"/>
      <c r="P155" s="100"/>
      <c r="Q155" s="95"/>
      <c r="R155" s="100"/>
      <c r="S155" s="100"/>
      <c r="T155" s="100"/>
      <c r="U155" s="100"/>
      <c r="V155" s="100"/>
      <c r="W155" s="100"/>
      <c r="X155" s="100"/>
      <c r="Y155" s="100"/>
      <c r="Z155" s="100"/>
      <c r="AA155" s="100"/>
      <c r="AB155" s="100"/>
      <c r="AC155" s="100"/>
      <c r="AD155" s="96"/>
      <c r="AE155" s="96"/>
    </row>
    <row r="156" spans="1:37" ht="25.4" customHeight="1" x14ac:dyDescent="0.25">
      <c r="A156" s="100"/>
      <c r="B156" s="100"/>
      <c r="C156" s="100"/>
      <c r="D156" s="100"/>
      <c r="E156" s="100"/>
      <c r="F156" s="100"/>
      <c r="G156" s="100"/>
      <c r="H156" s="100"/>
      <c r="I156" s="100"/>
      <c r="J156" s="100"/>
      <c r="K156" s="100"/>
      <c r="L156" s="100"/>
      <c r="M156" s="100"/>
      <c r="N156" s="100"/>
      <c r="O156" s="100"/>
      <c r="P156" s="100"/>
      <c r="Q156" s="95"/>
      <c r="R156" s="100"/>
      <c r="S156" s="100"/>
      <c r="T156" s="100"/>
      <c r="U156" s="100"/>
      <c r="V156" s="100"/>
      <c r="W156" s="100"/>
      <c r="X156" s="100"/>
      <c r="Y156" s="100"/>
      <c r="Z156" s="100"/>
      <c r="AA156" s="100"/>
      <c r="AB156" s="100"/>
      <c r="AC156" s="100"/>
      <c r="AD156" s="96"/>
      <c r="AE156" s="96"/>
    </row>
    <row r="157" spans="1:37" ht="25.4" customHeight="1" x14ac:dyDescent="0.25">
      <c r="A157" s="337" t="s">
        <v>482</v>
      </c>
      <c r="B157" s="337"/>
      <c r="C157" s="337"/>
      <c r="D157" s="337"/>
      <c r="E157" s="337"/>
      <c r="F157" s="337"/>
      <c r="G157" s="337"/>
      <c r="H157" s="337"/>
      <c r="I157" s="337"/>
      <c r="J157" s="337"/>
      <c r="K157" s="337"/>
      <c r="L157" s="337"/>
      <c r="M157" s="337"/>
      <c r="N157" s="337"/>
      <c r="O157" s="337"/>
      <c r="P157" s="337"/>
      <c r="Q157" s="337"/>
      <c r="R157" s="337"/>
      <c r="S157" s="337"/>
      <c r="T157" s="337"/>
      <c r="U157" s="337"/>
      <c r="V157" s="337"/>
      <c r="W157" s="337"/>
      <c r="X157" s="337"/>
      <c r="Y157" s="337"/>
      <c r="Z157" s="337"/>
      <c r="AA157" s="337"/>
      <c r="AB157" s="337"/>
      <c r="AC157" s="337"/>
      <c r="AD157" s="337"/>
      <c r="AE157" s="337"/>
    </row>
    <row r="158" spans="1:37" ht="25.4" customHeight="1" x14ac:dyDescent="0.25">
      <c r="A158" s="101"/>
      <c r="B158" s="102"/>
      <c r="C158" s="102"/>
      <c r="D158" s="102"/>
      <c r="E158" s="102"/>
      <c r="F158" s="102"/>
      <c r="G158" s="102"/>
      <c r="H158" s="102"/>
      <c r="I158" s="102"/>
      <c r="J158" s="102"/>
      <c r="K158" s="102"/>
      <c r="L158" s="102"/>
      <c r="M158" s="102"/>
      <c r="N158" s="102"/>
      <c r="O158" s="102"/>
      <c r="P158" s="102"/>
      <c r="Q158" s="103"/>
      <c r="R158" s="102"/>
      <c r="S158" s="102"/>
      <c r="T158" s="102"/>
      <c r="U158" s="102"/>
      <c r="V158" s="102"/>
      <c r="W158" s="102"/>
      <c r="X158" s="102"/>
      <c r="Y158" s="102"/>
      <c r="Z158" s="102"/>
      <c r="AA158" s="102"/>
      <c r="AB158" s="102"/>
      <c r="AC158" s="102"/>
      <c r="AD158" s="83"/>
      <c r="AE158" s="83"/>
    </row>
    <row r="159" spans="1:37" ht="25.4" customHeight="1" thickBot="1" x14ac:dyDescent="0.3">
      <c r="A159" s="70"/>
      <c r="B159" s="70"/>
      <c r="C159" s="70"/>
      <c r="D159" s="70"/>
      <c r="E159" s="70"/>
      <c r="F159" s="70"/>
      <c r="G159" s="70"/>
      <c r="H159" s="70"/>
      <c r="I159" s="70"/>
      <c r="J159" s="70"/>
      <c r="K159" s="70"/>
      <c r="L159" s="70"/>
      <c r="M159" s="70"/>
      <c r="N159" s="70"/>
      <c r="O159" s="70"/>
      <c r="P159" s="70"/>
      <c r="Q159" s="95"/>
      <c r="R159" s="70"/>
      <c r="S159" s="70"/>
      <c r="T159" s="70"/>
      <c r="U159" s="70"/>
      <c r="V159" s="70"/>
      <c r="W159" s="70"/>
      <c r="X159" s="70"/>
      <c r="Y159" s="70"/>
      <c r="Z159" s="70"/>
      <c r="AA159" s="70"/>
      <c r="AB159" s="70"/>
      <c r="AC159" s="70"/>
      <c r="AD159" s="96"/>
      <c r="AE159" s="96"/>
    </row>
    <row r="160" spans="1:37" ht="25.4" customHeight="1" thickTop="1" thickBot="1" x14ac:dyDescent="0.3">
      <c r="A160" s="292" t="s">
        <v>44</v>
      </c>
      <c r="B160" s="292"/>
      <c r="C160" s="292"/>
      <c r="D160" s="292"/>
      <c r="E160" s="292"/>
      <c r="F160" s="292"/>
      <c r="G160" s="292"/>
      <c r="H160" s="292"/>
      <c r="I160" s="292"/>
      <c r="J160" s="292"/>
      <c r="K160" s="292"/>
      <c r="L160" s="292"/>
      <c r="M160" s="292"/>
      <c r="N160" s="292"/>
      <c r="O160" s="292"/>
      <c r="P160" s="292"/>
      <c r="Q160" s="292"/>
      <c r="R160" s="292"/>
      <c r="S160" s="292"/>
      <c r="T160" s="292"/>
      <c r="U160" s="292"/>
      <c r="V160" s="292"/>
      <c r="W160" s="292"/>
      <c r="X160" s="292"/>
      <c r="Y160" s="292"/>
      <c r="Z160" s="292"/>
      <c r="AA160" s="292"/>
      <c r="AB160" s="292"/>
      <c r="AC160" s="292"/>
      <c r="AD160" s="63" t="s">
        <v>65</v>
      </c>
      <c r="AE160" s="211" t="s">
        <v>9</v>
      </c>
      <c r="AF160" s="86" t="s">
        <v>330</v>
      </c>
      <c r="AG160" s="86" t="s">
        <v>331</v>
      </c>
      <c r="AH160" s="86" t="s">
        <v>332</v>
      </c>
      <c r="AI160" s="87" t="s">
        <v>333</v>
      </c>
      <c r="AJ160" s="86"/>
      <c r="AK160" s="87" t="s">
        <v>334</v>
      </c>
    </row>
    <row r="161" spans="1:37" ht="25.4" customHeight="1" thickTop="1" thickBot="1" x14ac:dyDescent="0.3">
      <c r="A161" s="320" t="s">
        <v>403</v>
      </c>
      <c r="B161" s="320"/>
      <c r="C161" s="320"/>
      <c r="D161" s="320"/>
      <c r="E161" s="320"/>
      <c r="F161" s="320"/>
      <c r="G161" s="320"/>
      <c r="H161" s="320"/>
      <c r="I161" s="320"/>
      <c r="J161" s="320"/>
      <c r="K161" s="320"/>
      <c r="L161" s="320"/>
      <c r="M161" s="320"/>
      <c r="N161" s="320"/>
      <c r="O161" s="320"/>
      <c r="P161" s="320"/>
      <c r="Q161" s="320"/>
      <c r="R161" s="320"/>
      <c r="S161" s="320"/>
      <c r="T161" s="320"/>
      <c r="U161" s="320"/>
      <c r="V161" s="320"/>
      <c r="W161" s="320"/>
      <c r="X161" s="320"/>
      <c r="Y161" s="320"/>
      <c r="Z161" s="320"/>
      <c r="AA161" s="320"/>
      <c r="AB161" s="320"/>
      <c r="AC161" s="320"/>
      <c r="AD161" s="88">
        <f>'Art. 121'!AF161</f>
        <v>0</v>
      </c>
      <c r="AE161" s="89">
        <f t="shared" ref="AE161:AE176" si="34">IF(AG161=1,AK161,AG161)</f>
        <v>0</v>
      </c>
      <c r="AF161">
        <f t="shared" ref="AF161:AF176" si="35">AD161/2</f>
        <v>0</v>
      </c>
      <c r="AG161" s="86">
        <f t="shared" ref="AG161:AG176" si="36">IF(AND(AF161&gt;=0,AF161&lt;=1),1,"No aplica")</f>
        <v>1</v>
      </c>
      <c r="AH161" s="90">
        <f t="shared" ref="AH161:AH176" si="37">AD161/(AG161*2)</f>
        <v>0</v>
      </c>
      <c r="AI161" s="91">
        <f t="shared" ref="AI161:AI176" si="38">IF(AG161=1,AG161/$AG$177,"No aplica")</f>
        <v>6.25E-2</v>
      </c>
      <c r="AJ161" s="91">
        <f t="shared" ref="AJ161:AJ176" si="39">AF161*AI161</f>
        <v>0</v>
      </c>
      <c r="AK161" s="91">
        <f t="shared" ref="AK161:AK176" si="40">AJ161*$AE$23</f>
        <v>0</v>
      </c>
    </row>
    <row r="162" spans="1:37" ht="25.4" customHeight="1" thickTop="1" thickBot="1" x14ac:dyDescent="0.3">
      <c r="A162" s="320" t="s">
        <v>441</v>
      </c>
      <c r="B162" s="320"/>
      <c r="C162" s="320"/>
      <c r="D162" s="320"/>
      <c r="E162" s="320"/>
      <c r="F162" s="320"/>
      <c r="G162" s="320"/>
      <c r="H162" s="320"/>
      <c r="I162" s="320"/>
      <c r="J162" s="320"/>
      <c r="K162" s="320"/>
      <c r="L162" s="320"/>
      <c r="M162" s="320"/>
      <c r="N162" s="320"/>
      <c r="O162" s="320"/>
      <c r="P162" s="320"/>
      <c r="Q162" s="320"/>
      <c r="R162" s="320"/>
      <c r="S162" s="320"/>
      <c r="T162" s="320"/>
      <c r="U162" s="320"/>
      <c r="V162" s="320"/>
      <c r="W162" s="320"/>
      <c r="X162" s="320"/>
      <c r="Y162" s="320"/>
      <c r="Z162" s="320"/>
      <c r="AA162" s="320"/>
      <c r="AB162" s="320"/>
      <c r="AC162" s="320"/>
      <c r="AD162" s="88">
        <f>'Art. 121'!AF162</f>
        <v>0</v>
      </c>
      <c r="AE162" s="89">
        <f t="shared" si="34"/>
        <v>0</v>
      </c>
      <c r="AF162">
        <f t="shared" si="35"/>
        <v>0</v>
      </c>
      <c r="AG162" s="86">
        <f t="shared" si="36"/>
        <v>1</v>
      </c>
      <c r="AH162" s="90">
        <f t="shared" si="37"/>
        <v>0</v>
      </c>
      <c r="AI162" s="91">
        <f t="shared" si="38"/>
        <v>6.25E-2</v>
      </c>
      <c r="AJ162" s="91">
        <f t="shared" si="39"/>
        <v>0</v>
      </c>
      <c r="AK162" s="91">
        <f t="shared" si="40"/>
        <v>0</v>
      </c>
    </row>
    <row r="163" spans="1:37" ht="25.4" customHeight="1" thickTop="1" thickBot="1" x14ac:dyDescent="0.3">
      <c r="A163" s="320" t="s">
        <v>484</v>
      </c>
      <c r="B163" s="320"/>
      <c r="C163" s="320"/>
      <c r="D163" s="320"/>
      <c r="E163" s="320"/>
      <c r="F163" s="320"/>
      <c r="G163" s="320"/>
      <c r="H163" s="320"/>
      <c r="I163" s="320"/>
      <c r="J163" s="320"/>
      <c r="K163" s="320"/>
      <c r="L163" s="320"/>
      <c r="M163" s="320"/>
      <c r="N163" s="320"/>
      <c r="O163" s="320"/>
      <c r="P163" s="320"/>
      <c r="Q163" s="320"/>
      <c r="R163" s="320"/>
      <c r="S163" s="320"/>
      <c r="T163" s="320"/>
      <c r="U163" s="320"/>
      <c r="V163" s="320"/>
      <c r="W163" s="320"/>
      <c r="X163" s="320"/>
      <c r="Y163" s="320"/>
      <c r="Z163" s="320"/>
      <c r="AA163" s="320"/>
      <c r="AB163" s="320"/>
      <c r="AC163" s="320"/>
      <c r="AD163" s="88">
        <f>'Art. 121'!AF163</f>
        <v>0</v>
      </c>
      <c r="AE163" s="89">
        <f t="shared" si="34"/>
        <v>0</v>
      </c>
      <c r="AF163">
        <f t="shared" si="35"/>
        <v>0</v>
      </c>
      <c r="AG163" s="86">
        <f t="shared" si="36"/>
        <v>1</v>
      </c>
      <c r="AH163" s="90">
        <f t="shared" si="37"/>
        <v>0</v>
      </c>
      <c r="AI163" s="91">
        <f t="shared" si="38"/>
        <v>6.25E-2</v>
      </c>
      <c r="AJ163" s="91">
        <f t="shared" si="39"/>
        <v>0</v>
      </c>
      <c r="AK163" s="91">
        <f t="shared" si="40"/>
        <v>0</v>
      </c>
    </row>
    <row r="164" spans="1:37" ht="25.4" customHeight="1" thickTop="1" thickBot="1" x14ac:dyDescent="0.3">
      <c r="A164" s="320" t="s">
        <v>485</v>
      </c>
      <c r="B164" s="320"/>
      <c r="C164" s="320"/>
      <c r="D164" s="320"/>
      <c r="E164" s="320"/>
      <c r="F164" s="320"/>
      <c r="G164" s="320"/>
      <c r="H164" s="320"/>
      <c r="I164" s="320"/>
      <c r="J164" s="320"/>
      <c r="K164" s="320"/>
      <c r="L164" s="320"/>
      <c r="M164" s="320"/>
      <c r="N164" s="320"/>
      <c r="O164" s="320"/>
      <c r="P164" s="320"/>
      <c r="Q164" s="320"/>
      <c r="R164" s="320"/>
      <c r="S164" s="320"/>
      <c r="T164" s="320"/>
      <c r="U164" s="320"/>
      <c r="V164" s="320"/>
      <c r="W164" s="320"/>
      <c r="X164" s="320"/>
      <c r="Y164" s="320"/>
      <c r="Z164" s="320"/>
      <c r="AA164" s="320"/>
      <c r="AB164" s="320"/>
      <c r="AC164" s="320"/>
      <c r="AD164" s="88">
        <f>'Art. 121'!AF164</f>
        <v>0</v>
      </c>
      <c r="AE164" s="89">
        <f t="shared" si="34"/>
        <v>0</v>
      </c>
      <c r="AF164">
        <f t="shared" si="35"/>
        <v>0</v>
      </c>
      <c r="AG164" s="86">
        <f t="shared" si="36"/>
        <v>1</v>
      </c>
      <c r="AH164" s="90">
        <f t="shared" si="37"/>
        <v>0</v>
      </c>
      <c r="AI164" s="91">
        <f t="shared" si="38"/>
        <v>6.25E-2</v>
      </c>
      <c r="AJ164" s="91">
        <f t="shared" si="39"/>
        <v>0</v>
      </c>
      <c r="AK164" s="91">
        <f t="shared" si="40"/>
        <v>0</v>
      </c>
    </row>
    <row r="165" spans="1:37" ht="25.4" customHeight="1" thickTop="1" thickBot="1" x14ac:dyDescent="0.3">
      <c r="A165" s="320" t="s">
        <v>486</v>
      </c>
      <c r="B165" s="320"/>
      <c r="C165" s="320"/>
      <c r="D165" s="320"/>
      <c r="E165" s="320"/>
      <c r="F165" s="320"/>
      <c r="G165" s="320"/>
      <c r="H165" s="320"/>
      <c r="I165" s="320"/>
      <c r="J165" s="320"/>
      <c r="K165" s="320"/>
      <c r="L165" s="320"/>
      <c r="M165" s="320"/>
      <c r="N165" s="320"/>
      <c r="O165" s="320"/>
      <c r="P165" s="320"/>
      <c r="Q165" s="320"/>
      <c r="R165" s="320"/>
      <c r="S165" s="320"/>
      <c r="T165" s="320"/>
      <c r="U165" s="320"/>
      <c r="V165" s="320"/>
      <c r="W165" s="320"/>
      <c r="X165" s="320"/>
      <c r="Y165" s="320"/>
      <c r="Z165" s="320"/>
      <c r="AA165" s="320"/>
      <c r="AB165" s="320"/>
      <c r="AC165" s="320"/>
      <c r="AD165" s="88">
        <f>'Art. 121'!AF165</f>
        <v>0</v>
      </c>
      <c r="AE165" s="89">
        <f t="shared" si="34"/>
        <v>0</v>
      </c>
      <c r="AF165">
        <f t="shared" si="35"/>
        <v>0</v>
      </c>
      <c r="AG165" s="86">
        <f t="shared" si="36"/>
        <v>1</v>
      </c>
      <c r="AH165" s="90">
        <f t="shared" si="37"/>
        <v>0</v>
      </c>
      <c r="AI165" s="91">
        <f t="shared" si="38"/>
        <v>6.25E-2</v>
      </c>
      <c r="AJ165" s="91">
        <f t="shared" si="39"/>
        <v>0</v>
      </c>
      <c r="AK165" s="91">
        <f t="shared" si="40"/>
        <v>0</v>
      </c>
    </row>
    <row r="166" spans="1:37" ht="25.4" customHeight="1" thickTop="1" thickBot="1" x14ac:dyDescent="0.3">
      <c r="A166" s="320" t="s">
        <v>487</v>
      </c>
      <c r="B166" s="320"/>
      <c r="C166" s="320"/>
      <c r="D166" s="320"/>
      <c r="E166" s="320"/>
      <c r="F166" s="320"/>
      <c r="G166" s="320"/>
      <c r="H166" s="320"/>
      <c r="I166" s="320"/>
      <c r="J166" s="320"/>
      <c r="K166" s="320"/>
      <c r="L166" s="320"/>
      <c r="M166" s="320"/>
      <c r="N166" s="320"/>
      <c r="O166" s="320"/>
      <c r="P166" s="320"/>
      <c r="Q166" s="320"/>
      <c r="R166" s="320"/>
      <c r="S166" s="320"/>
      <c r="T166" s="320"/>
      <c r="U166" s="320"/>
      <c r="V166" s="320"/>
      <c r="W166" s="320"/>
      <c r="X166" s="320"/>
      <c r="Y166" s="320"/>
      <c r="Z166" s="320"/>
      <c r="AA166" s="320"/>
      <c r="AB166" s="320"/>
      <c r="AC166" s="320"/>
      <c r="AD166" s="88">
        <f>'Art. 121'!AF166</f>
        <v>0</v>
      </c>
      <c r="AE166" s="89">
        <f t="shared" si="34"/>
        <v>0</v>
      </c>
      <c r="AF166">
        <f t="shared" si="35"/>
        <v>0</v>
      </c>
      <c r="AG166" s="86">
        <f t="shared" si="36"/>
        <v>1</v>
      </c>
      <c r="AH166" s="90">
        <f t="shared" si="37"/>
        <v>0</v>
      </c>
      <c r="AI166" s="91">
        <f t="shared" si="38"/>
        <v>6.25E-2</v>
      </c>
      <c r="AJ166" s="91">
        <f t="shared" si="39"/>
        <v>0</v>
      </c>
      <c r="AK166" s="91">
        <f t="shared" si="40"/>
        <v>0</v>
      </c>
    </row>
    <row r="167" spans="1:37" ht="25.4" customHeight="1" thickTop="1" thickBot="1" x14ac:dyDescent="0.3">
      <c r="A167" s="320" t="s">
        <v>488</v>
      </c>
      <c r="B167" s="320"/>
      <c r="C167" s="320"/>
      <c r="D167" s="320"/>
      <c r="E167" s="320"/>
      <c r="F167" s="320"/>
      <c r="G167" s="320"/>
      <c r="H167" s="320"/>
      <c r="I167" s="320"/>
      <c r="J167" s="320"/>
      <c r="K167" s="320"/>
      <c r="L167" s="320"/>
      <c r="M167" s="320"/>
      <c r="N167" s="320"/>
      <c r="O167" s="320"/>
      <c r="P167" s="320"/>
      <c r="Q167" s="320"/>
      <c r="R167" s="320"/>
      <c r="S167" s="320"/>
      <c r="T167" s="320"/>
      <c r="U167" s="320"/>
      <c r="V167" s="320"/>
      <c r="W167" s="320"/>
      <c r="X167" s="320"/>
      <c r="Y167" s="320"/>
      <c r="Z167" s="320"/>
      <c r="AA167" s="320"/>
      <c r="AB167" s="320"/>
      <c r="AC167" s="320"/>
      <c r="AD167" s="88">
        <f>'Art. 121'!AF167</f>
        <v>0</v>
      </c>
      <c r="AE167" s="89">
        <f t="shared" si="34"/>
        <v>0</v>
      </c>
      <c r="AF167">
        <f t="shared" si="35"/>
        <v>0</v>
      </c>
      <c r="AG167" s="86">
        <f t="shared" si="36"/>
        <v>1</v>
      </c>
      <c r="AH167" s="90">
        <f t="shared" si="37"/>
        <v>0</v>
      </c>
      <c r="AI167" s="91">
        <f t="shared" si="38"/>
        <v>6.25E-2</v>
      </c>
      <c r="AJ167" s="91">
        <f t="shared" si="39"/>
        <v>0</v>
      </c>
      <c r="AK167" s="91">
        <f t="shared" si="40"/>
        <v>0</v>
      </c>
    </row>
    <row r="168" spans="1:37" ht="25.4" customHeight="1" thickTop="1" thickBot="1" x14ac:dyDescent="0.3">
      <c r="A168" s="320" t="s">
        <v>489</v>
      </c>
      <c r="B168" s="320"/>
      <c r="C168" s="320"/>
      <c r="D168" s="320"/>
      <c r="E168" s="320"/>
      <c r="F168" s="320"/>
      <c r="G168" s="320"/>
      <c r="H168" s="320"/>
      <c r="I168" s="320"/>
      <c r="J168" s="320"/>
      <c r="K168" s="320"/>
      <c r="L168" s="320"/>
      <c r="M168" s="320"/>
      <c r="N168" s="320"/>
      <c r="O168" s="320"/>
      <c r="P168" s="320"/>
      <c r="Q168" s="320"/>
      <c r="R168" s="320"/>
      <c r="S168" s="320"/>
      <c r="T168" s="320"/>
      <c r="U168" s="320"/>
      <c r="V168" s="320"/>
      <c r="W168" s="320"/>
      <c r="X168" s="320"/>
      <c r="Y168" s="320"/>
      <c r="Z168" s="320"/>
      <c r="AA168" s="320"/>
      <c r="AB168" s="320"/>
      <c r="AC168" s="320"/>
      <c r="AD168" s="88">
        <f>'Art. 121'!AF168</f>
        <v>0</v>
      </c>
      <c r="AE168" s="89">
        <f t="shared" si="34"/>
        <v>0</v>
      </c>
      <c r="AF168">
        <f t="shared" si="35"/>
        <v>0</v>
      </c>
      <c r="AG168" s="86">
        <f t="shared" si="36"/>
        <v>1</v>
      </c>
      <c r="AH168" s="90">
        <f t="shared" si="37"/>
        <v>0</v>
      </c>
      <c r="AI168" s="91">
        <f t="shared" si="38"/>
        <v>6.25E-2</v>
      </c>
      <c r="AJ168" s="91">
        <f t="shared" si="39"/>
        <v>0</v>
      </c>
      <c r="AK168" s="91">
        <f t="shared" si="40"/>
        <v>0</v>
      </c>
    </row>
    <row r="169" spans="1:37" ht="25.4" customHeight="1" thickTop="1" thickBot="1" x14ac:dyDescent="0.3">
      <c r="A169" s="320" t="s">
        <v>490</v>
      </c>
      <c r="B169" s="320"/>
      <c r="C169" s="320"/>
      <c r="D169" s="320"/>
      <c r="E169" s="320"/>
      <c r="F169" s="320"/>
      <c r="G169" s="320"/>
      <c r="H169" s="320"/>
      <c r="I169" s="320"/>
      <c r="J169" s="320"/>
      <c r="K169" s="320"/>
      <c r="L169" s="320"/>
      <c r="M169" s="320"/>
      <c r="N169" s="320"/>
      <c r="O169" s="320"/>
      <c r="P169" s="320"/>
      <c r="Q169" s="320"/>
      <c r="R169" s="320"/>
      <c r="S169" s="320"/>
      <c r="T169" s="320"/>
      <c r="U169" s="320"/>
      <c r="V169" s="320"/>
      <c r="W169" s="320"/>
      <c r="X169" s="320"/>
      <c r="Y169" s="320"/>
      <c r="Z169" s="320"/>
      <c r="AA169" s="320"/>
      <c r="AB169" s="320"/>
      <c r="AC169" s="320"/>
      <c r="AD169" s="88">
        <f>'Art. 121'!AF169</f>
        <v>0</v>
      </c>
      <c r="AE169" s="89">
        <f t="shared" si="34"/>
        <v>0</v>
      </c>
      <c r="AF169">
        <f t="shared" si="35"/>
        <v>0</v>
      </c>
      <c r="AG169" s="86">
        <f t="shared" si="36"/>
        <v>1</v>
      </c>
      <c r="AH169" s="90">
        <f t="shared" si="37"/>
        <v>0</v>
      </c>
      <c r="AI169" s="91">
        <f t="shared" si="38"/>
        <v>6.25E-2</v>
      </c>
      <c r="AJ169" s="91">
        <f t="shared" si="39"/>
        <v>0</v>
      </c>
      <c r="AK169" s="91">
        <f t="shared" si="40"/>
        <v>0</v>
      </c>
    </row>
    <row r="170" spans="1:37" ht="25.4" customHeight="1" thickTop="1" thickBot="1" x14ac:dyDescent="0.3">
      <c r="A170" s="320" t="s">
        <v>491</v>
      </c>
      <c r="B170" s="320"/>
      <c r="C170" s="320"/>
      <c r="D170" s="320"/>
      <c r="E170" s="320"/>
      <c r="F170" s="320"/>
      <c r="G170" s="320"/>
      <c r="H170" s="320"/>
      <c r="I170" s="320"/>
      <c r="J170" s="320"/>
      <c r="K170" s="320"/>
      <c r="L170" s="320"/>
      <c r="M170" s="320"/>
      <c r="N170" s="320"/>
      <c r="O170" s="320"/>
      <c r="P170" s="320"/>
      <c r="Q170" s="320"/>
      <c r="R170" s="320"/>
      <c r="S170" s="320"/>
      <c r="T170" s="320"/>
      <c r="U170" s="320"/>
      <c r="V170" s="320"/>
      <c r="W170" s="320"/>
      <c r="X170" s="320"/>
      <c r="Y170" s="320"/>
      <c r="Z170" s="320"/>
      <c r="AA170" s="320"/>
      <c r="AB170" s="320"/>
      <c r="AC170" s="320"/>
      <c r="AD170" s="88">
        <f>'Art. 121'!AF170</f>
        <v>0</v>
      </c>
      <c r="AE170" s="89">
        <f t="shared" si="34"/>
        <v>0</v>
      </c>
      <c r="AF170">
        <f t="shared" si="35"/>
        <v>0</v>
      </c>
      <c r="AG170" s="86">
        <f t="shared" si="36"/>
        <v>1</v>
      </c>
      <c r="AH170" s="90">
        <f t="shared" si="37"/>
        <v>0</v>
      </c>
      <c r="AI170" s="91">
        <f t="shared" si="38"/>
        <v>6.25E-2</v>
      </c>
      <c r="AJ170" s="91">
        <f t="shared" si="39"/>
        <v>0</v>
      </c>
      <c r="AK170" s="91">
        <f t="shared" si="40"/>
        <v>0</v>
      </c>
    </row>
    <row r="171" spans="1:37" ht="25.4" customHeight="1" thickTop="1" thickBot="1" x14ac:dyDescent="0.3">
      <c r="A171" s="320" t="s">
        <v>492</v>
      </c>
      <c r="B171" s="320"/>
      <c r="C171" s="320"/>
      <c r="D171" s="320"/>
      <c r="E171" s="320"/>
      <c r="F171" s="320"/>
      <c r="G171" s="320"/>
      <c r="H171" s="320"/>
      <c r="I171" s="320"/>
      <c r="J171" s="320"/>
      <c r="K171" s="320"/>
      <c r="L171" s="320"/>
      <c r="M171" s="320"/>
      <c r="N171" s="320"/>
      <c r="O171" s="320"/>
      <c r="P171" s="320"/>
      <c r="Q171" s="320"/>
      <c r="R171" s="320"/>
      <c r="S171" s="320"/>
      <c r="T171" s="320"/>
      <c r="U171" s="320"/>
      <c r="V171" s="320"/>
      <c r="W171" s="320"/>
      <c r="X171" s="320"/>
      <c r="Y171" s="320"/>
      <c r="Z171" s="320"/>
      <c r="AA171" s="320"/>
      <c r="AB171" s="320"/>
      <c r="AC171" s="320"/>
      <c r="AD171" s="88">
        <f>'Art. 121'!AF171</f>
        <v>0</v>
      </c>
      <c r="AE171" s="89">
        <f t="shared" si="34"/>
        <v>0</v>
      </c>
      <c r="AF171">
        <f t="shared" si="35"/>
        <v>0</v>
      </c>
      <c r="AG171" s="86">
        <f t="shared" si="36"/>
        <v>1</v>
      </c>
      <c r="AH171" s="90">
        <f t="shared" si="37"/>
        <v>0</v>
      </c>
      <c r="AI171" s="91">
        <f t="shared" si="38"/>
        <v>6.25E-2</v>
      </c>
      <c r="AJ171" s="91">
        <f t="shared" si="39"/>
        <v>0</v>
      </c>
      <c r="AK171" s="91">
        <f t="shared" si="40"/>
        <v>0</v>
      </c>
    </row>
    <row r="172" spans="1:37" ht="25.4" customHeight="1" thickTop="1" thickBot="1" x14ac:dyDescent="0.3">
      <c r="A172" s="320" t="s">
        <v>493</v>
      </c>
      <c r="B172" s="320"/>
      <c r="C172" s="320"/>
      <c r="D172" s="320"/>
      <c r="E172" s="320"/>
      <c r="F172" s="320"/>
      <c r="G172" s="320"/>
      <c r="H172" s="320"/>
      <c r="I172" s="320"/>
      <c r="J172" s="320"/>
      <c r="K172" s="320"/>
      <c r="L172" s="320"/>
      <c r="M172" s="320"/>
      <c r="N172" s="320"/>
      <c r="O172" s="320"/>
      <c r="P172" s="320"/>
      <c r="Q172" s="320"/>
      <c r="R172" s="320"/>
      <c r="S172" s="320"/>
      <c r="T172" s="320"/>
      <c r="U172" s="320"/>
      <c r="V172" s="320"/>
      <c r="W172" s="320"/>
      <c r="X172" s="320"/>
      <c r="Y172" s="320"/>
      <c r="Z172" s="320"/>
      <c r="AA172" s="320"/>
      <c r="AB172" s="320"/>
      <c r="AC172" s="320"/>
      <c r="AD172" s="88">
        <f>'Art. 121'!AF172</f>
        <v>0</v>
      </c>
      <c r="AE172" s="89">
        <f t="shared" si="34"/>
        <v>0</v>
      </c>
      <c r="AF172">
        <f t="shared" si="35"/>
        <v>0</v>
      </c>
      <c r="AG172" s="86">
        <f t="shared" si="36"/>
        <v>1</v>
      </c>
      <c r="AH172" s="90">
        <f t="shared" si="37"/>
        <v>0</v>
      </c>
      <c r="AI172" s="91">
        <f t="shared" si="38"/>
        <v>6.25E-2</v>
      </c>
      <c r="AJ172" s="91">
        <f t="shared" si="39"/>
        <v>0</v>
      </c>
      <c r="AK172" s="91">
        <f t="shared" si="40"/>
        <v>0</v>
      </c>
    </row>
    <row r="173" spans="1:37" ht="25.4" customHeight="1" thickTop="1" thickBot="1" x14ac:dyDescent="0.3">
      <c r="A173" s="320" t="s">
        <v>494</v>
      </c>
      <c r="B173" s="320"/>
      <c r="C173" s="320"/>
      <c r="D173" s="320"/>
      <c r="E173" s="320"/>
      <c r="F173" s="320"/>
      <c r="G173" s="320"/>
      <c r="H173" s="320"/>
      <c r="I173" s="320"/>
      <c r="J173" s="320"/>
      <c r="K173" s="320"/>
      <c r="L173" s="320"/>
      <c r="M173" s="320"/>
      <c r="N173" s="320"/>
      <c r="O173" s="320"/>
      <c r="P173" s="320"/>
      <c r="Q173" s="320"/>
      <c r="R173" s="320"/>
      <c r="S173" s="320"/>
      <c r="T173" s="320"/>
      <c r="U173" s="320"/>
      <c r="V173" s="320"/>
      <c r="W173" s="320"/>
      <c r="X173" s="320"/>
      <c r="Y173" s="320"/>
      <c r="Z173" s="320"/>
      <c r="AA173" s="320"/>
      <c r="AB173" s="320"/>
      <c r="AC173" s="320"/>
      <c r="AD173" s="88">
        <f>'Art. 121'!AF173</f>
        <v>0</v>
      </c>
      <c r="AE173" s="89">
        <f t="shared" si="34"/>
        <v>0</v>
      </c>
      <c r="AF173">
        <f t="shared" si="35"/>
        <v>0</v>
      </c>
      <c r="AG173" s="86">
        <f t="shared" si="36"/>
        <v>1</v>
      </c>
      <c r="AH173" s="90">
        <f t="shared" si="37"/>
        <v>0</v>
      </c>
      <c r="AI173" s="91">
        <f t="shared" si="38"/>
        <v>6.25E-2</v>
      </c>
      <c r="AJ173" s="91">
        <f t="shared" si="39"/>
        <v>0</v>
      </c>
      <c r="AK173" s="91">
        <f t="shared" si="40"/>
        <v>0</v>
      </c>
    </row>
    <row r="174" spans="1:37" ht="25.4" customHeight="1" thickTop="1" thickBot="1" x14ac:dyDescent="0.3">
      <c r="A174" s="320" t="s">
        <v>495</v>
      </c>
      <c r="B174" s="320"/>
      <c r="C174" s="320"/>
      <c r="D174" s="320"/>
      <c r="E174" s="320"/>
      <c r="F174" s="320"/>
      <c r="G174" s="320"/>
      <c r="H174" s="320"/>
      <c r="I174" s="320"/>
      <c r="J174" s="320"/>
      <c r="K174" s="320"/>
      <c r="L174" s="320"/>
      <c r="M174" s="320"/>
      <c r="N174" s="320"/>
      <c r="O174" s="320"/>
      <c r="P174" s="320"/>
      <c r="Q174" s="320"/>
      <c r="R174" s="320"/>
      <c r="S174" s="320"/>
      <c r="T174" s="320"/>
      <c r="U174" s="320"/>
      <c r="V174" s="320"/>
      <c r="W174" s="320"/>
      <c r="X174" s="320"/>
      <c r="Y174" s="320"/>
      <c r="Z174" s="320"/>
      <c r="AA174" s="320"/>
      <c r="AB174" s="320"/>
      <c r="AC174" s="320"/>
      <c r="AD174" s="88">
        <f>'Art. 121'!AF174</f>
        <v>0</v>
      </c>
      <c r="AE174" s="89">
        <f t="shared" si="34"/>
        <v>0</v>
      </c>
      <c r="AF174">
        <f t="shared" si="35"/>
        <v>0</v>
      </c>
      <c r="AG174" s="86">
        <f t="shared" si="36"/>
        <v>1</v>
      </c>
      <c r="AH174" s="90">
        <f t="shared" si="37"/>
        <v>0</v>
      </c>
      <c r="AI174" s="91">
        <f t="shared" si="38"/>
        <v>6.25E-2</v>
      </c>
      <c r="AJ174" s="91">
        <f t="shared" si="39"/>
        <v>0</v>
      </c>
      <c r="AK174" s="91">
        <f t="shared" si="40"/>
        <v>0</v>
      </c>
    </row>
    <row r="175" spans="1:37" ht="25.4" customHeight="1" thickTop="1" thickBot="1" x14ac:dyDescent="0.3">
      <c r="A175" s="320" t="s">
        <v>2486</v>
      </c>
      <c r="B175" s="320"/>
      <c r="C175" s="320"/>
      <c r="D175" s="320"/>
      <c r="E175" s="320"/>
      <c r="F175" s="320"/>
      <c r="G175" s="320"/>
      <c r="H175" s="320"/>
      <c r="I175" s="320"/>
      <c r="J175" s="320"/>
      <c r="K175" s="320"/>
      <c r="L175" s="320"/>
      <c r="M175" s="320"/>
      <c r="N175" s="320"/>
      <c r="O175" s="320"/>
      <c r="P175" s="320"/>
      <c r="Q175" s="320"/>
      <c r="R175" s="320"/>
      <c r="S175" s="320"/>
      <c r="T175" s="320"/>
      <c r="U175" s="320"/>
      <c r="V175" s="320"/>
      <c r="W175" s="320"/>
      <c r="X175" s="320"/>
      <c r="Y175" s="320"/>
      <c r="Z175" s="320"/>
      <c r="AA175" s="320"/>
      <c r="AB175" s="320"/>
      <c r="AC175" s="320"/>
      <c r="AD175" s="88">
        <f>'Art. 121'!AF175</f>
        <v>0</v>
      </c>
      <c r="AE175" s="89">
        <f t="shared" si="34"/>
        <v>0</v>
      </c>
      <c r="AF175">
        <f t="shared" si="35"/>
        <v>0</v>
      </c>
      <c r="AG175" s="86">
        <f t="shared" si="36"/>
        <v>1</v>
      </c>
      <c r="AH175" s="90">
        <f t="shared" si="37"/>
        <v>0</v>
      </c>
      <c r="AI175" s="91">
        <f t="shared" si="38"/>
        <v>6.25E-2</v>
      </c>
      <c r="AJ175" s="91">
        <f t="shared" si="39"/>
        <v>0</v>
      </c>
      <c r="AK175" s="91">
        <f t="shared" si="40"/>
        <v>0</v>
      </c>
    </row>
    <row r="176" spans="1:37" ht="25.4" customHeight="1" thickTop="1" thickBot="1" x14ac:dyDescent="0.3">
      <c r="A176" s="320" t="s">
        <v>497</v>
      </c>
      <c r="B176" s="320"/>
      <c r="C176" s="320"/>
      <c r="D176" s="320"/>
      <c r="E176" s="320"/>
      <c r="F176" s="320"/>
      <c r="G176" s="320"/>
      <c r="H176" s="320"/>
      <c r="I176" s="320"/>
      <c r="J176" s="320"/>
      <c r="K176" s="320"/>
      <c r="L176" s="320"/>
      <c r="M176" s="320"/>
      <c r="N176" s="320"/>
      <c r="O176" s="320"/>
      <c r="P176" s="320"/>
      <c r="Q176" s="320"/>
      <c r="R176" s="320"/>
      <c r="S176" s="320"/>
      <c r="T176" s="320"/>
      <c r="U176" s="320"/>
      <c r="V176" s="320"/>
      <c r="W176" s="320"/>
      <c r="X176" s="320"/>
      <c r="Y176" s="320"/>
      <c r="Z176" s="320"/>
      <c r="AA176" s="320"/>
      <c r="AB176" s="320"/>
      <c r="AC176" s="320"/>
      <c r="AD176" s="88">
        <f>'Art. 121'!AF176</f>
        <v>0</v>
      </c>
      <c r="AE176" s="89">
        <f t="shared" si="34"/>
        <v>0</v>
      </c>
      <c r="AF176">
        <f t="shared" si="35"/>
        <v>0</v>
      </c>
      <c r="AG176" s="86">
        <f t="shared" si="36"/>
        <v>1</v>
      </c>
      <c r="AH176" s="90">
        <f t="shared" si="37"/>
        <v>0</v>
      </c>
      <c r="AI176" s="91">
        <f t="shared" si="38"/>
        <v>6.25E-2</v>
      </c>
      <c r="AJ176" s="91">
        <f t="shared" si="39"/>
        <v>0</v>
      </c>
      <c r="AK176" s="91">
        <f t="shared" si="40"/>
        <v>0</v>
      </c>
    </row>
    <row r="177" spans="1:37" ht="25.4" customHeight="1" thickTop="1" x14ac:dyDescent="0.25">
      <c r="A177" s="289" t="s">
        <v>355</v>
      </c>
      <c r="B177" s="289"/>
      <c r="C177" s="289"/>
      <c r="D177" s="289"/>
      <c r="E177" s="289"/>
      <c r="F177" s="289"/>
      <c r="G177" s="289"/>
      <c r="H177" s="289"/>
      <c r="I177" s="289"/>
      <c r="J177" s="289"/>
      <c r="K177" s="289"/>
      <c r="L177" s="289"/>
      <c r="M177" s="289"/>
      <c r="N177" s="289"/>
      <c r="O177" s="289"/>
      <c r="P177" s="289"/>
      <c r="Q177" s="289"/>
      <c r="R177" s="289"/>
      <c r="S177" s="289"/>
      <c r="T177" s="289"/>
      <c r="U177" s="289"/>
      <c r="V177" s="289"/>
      <c r="W177" s="289"/>
      <c r="X177" s="289"/>
      <c r="Y177" s="289"/>
      <c r="Z177" s="289"/>
      <c r="AA177" s="289"/>
      <c r="AB177" s="289"/>
      <c r="AC177" s="289"/>
      <c r="AD177" s="289"/>
      <c r="AE177" s="89">
        <f>SUM(AE161:AE176)</f>
        <v>0</v>
      </c>
      <c r="AF177" s="59"/>
      <c r="AG177" s="92">
        <f>SUM(AG161:AG176)</f>
        <v>16</v>
      </c>
      <c r="AH177" s="93"/>
      <c r="AI177" s="94"/>
      <c r="AJ177" s="94"/>
      <c r="AK177" s="94"/>
    </row>
    <row r="178" spans="1:37" ht="25.4" customHeight="1" x14ac:dyDescent="0.25">
      <c r="A178" s="290" t="s">
        <v>356</v>
      </c>
      <c r="B178" s="290"/>
      <c r="C178" s="290"/>
      <c r="D178" s="290"/>
      <c r="E178" s="290"/>
      <c r="F178" s="290"/>
      <c r="G178" s="290"/>
      <c r="H178" s="290"/>
      <c r="I178" s="290"/>
      <c r="J178" s="290"/>
      <c r="K178" s="290"/>
      <c r="L178" s="290"/>
      <c r="M178" s="290"/>
      <c r="N178" s="290"/>
      <c r="O178" s="290"/>
      <c r="P178" s="290"/>
      <c r="Q178" s="290"/>
      <c r="R178" s="290"/>
      <c r="S178" s="290"/>
      <c r="T178" s="290"/>
      <c r="U178" s="290"/>
      <c r="V178" s="290"/>
      <c r="W178" s="290"/>
      <c r="X178" s="290"/>
      <c r="Y178" s="290"/>
      <c r="Z178" s="290"/>
      <c r="AA178" s="290"/>
      <c r="AB178" s="290"/>
      <c r="AC178" s="290"/>
      <c r="AD178" s="290"/>
      <c r="AE178" s="89">
        <f>AE177/$AE$23*100</f>
        <v>0</v>
      </c>
      <c r="AF178" s="59"/>
      <c r="AG178" s="92"/>
      <c r="AH178" s="93"/>
      <c r="AI178" s="94"/>
      <c r="AJ178" s="94"/>
      <c r="AK178" s="94"/>
    </row>
    <row r="179" spans="1:37" ht="25.4" customHeight="1" thickBot="1" x14ac:dyDescent="0.3">
      <c r="A179" s="70"/>
      <c r="B179" s="70"/>
      <c r="C179" s="70"/>
      <c r="D179" s="70"/>
      <c r="E179" s="70"/>
      <c r="F179" s="70"/>
      <c r="G179" s="70"/>
      <c r="H179" s="70"/>
      <c r="I179" s="70"/>
      <c r="J179" s="70"/>
      <c r="K179" s="70"/>
      <c r="L179" s="70"/>
      <c r="M179" s="70"/>
      <c r="N179" s="70"/>
      <c r="O179" s="70"/>
      <c r="P179" s="70"/>
      <c r="Q179" s="95"/>
      <c r="R179" s="70"/>
      <c r="S179" s="70"/>
      <c r="T179" s="70"/>
      <c r="U179" s="70"/>
      <c r="V179" s="70"/>
      <c r="W179" s="70"/>
      <c r="X179" s="70"/>
      <c r="Y179" s="70"/>
      <c r="Z179" s="70"/>
      <c r="AA179" s="70"/>
      <c r="AB179" s="70"/>
      <c r="AC179" s="70"/>
      <c r="AD179" s="96"/>
      <c r="AE179" s="96"/>
    </row>
    <row r="180" spans="1:37" ht="25.4" customHeight="1" thickTop="1" thickBot="1" x14ac:dyDescent="0.3">
      <c r="A180" s="291" t="s">
        <v>124</v>
      </c>
      <c r="B180" s="291"/>
      <c r="C180" s="291"/>
      <c r="D180" s="291"/>
      <c r="E180" s="291"/>
      <c r="F180" s="291"/>
      <c r="G180" s="291"/>
      <c r="H180" s="291"/>
      <c r="I180" s="291"/>
      <c r="J180" s="291"/>
      <c r="K180" s="291"/>
      <c r="L180" s="291"/>
      <c r="M180" s="291"/>
      <c r="N180" s="291"/>
      <c r="O180" s="291"/>
      <c r="P180" s="291"/>
      <c r="Q180" s="291"/>
      <c r="R180" s="291"/>
      <c r="S180" s="291"/>
      <c r="T180" s="291"/>
      <c r="U180" s="291"/>
      <c r="V180" s="291"/>
      <c r="W180" s="291"/>
      <c r="X180" s="291"/>
      <c r="Y180" s="291"/>
      <c r="Z180" s="291"/>
      <c r="AA180" s="291"/>
      <c r="AB180" s="291"/>
      <c r="AC180" s="291"/>
      <c r="AD180" s="104" t="s">
        <v>65</v>
      </c>
      <c r="AE180" s="105" t="s">
        <v>9</v>
      </c>
      <c r="AF180" s="86" t="s">
        <v>330</v>
      </c>
      <c r="AG180" s="86" t="s">
        <v>331</v>
      </c>
      <c r="AH180" s="86" t="s">
        <v>332</v>
      </c>
      <c r="AI180" s="87" t="s">
        <v>333</v>
      </c>
      <c r="AJ180" s="86"/>
      <c r="AK180" s="87" t="s">
        <v>334</v>
      </c>
    </row>
    <row r="181" spans="1:37" ht="25.4" customHeight="1" thickTop="1" thickBot="1" x14ac:dyDescent="0.3">
      <c r="A181" s="320" t="s">
        <v>498</v>
      </c>
      <c r="B181" s="320"/>
      <c r="C181" s="320"/>
      <c r="D181" s="320"/>
      <c r="E181" s="320"/>
      <c r="F181" s="320"/>
      <c r="G181" s="320"/>
      <c r="H181" s="320"/>
      <c r="I181" s="320"/>
      <c r="J181" s="320"/>
      <c r="K181" s="320"/>
      <c r="L181" s="320"/>
      <c r="M181" s="320"/>
      <c r="N181" s="320"/>
      <c r="O181" s="320"/>
      <c r="P181" s="320"/>
      <c r="Q181" s="320"/>
      <c r="R181" s="320"/>
      <c r="S181" s="320"/>
      <c r="T181" s="320"/>
      <c r="U181" s="320"/>
      <c r="V181" s="320"/>
      <c r="W181" s="320"/>
      <c r="X181" s="320"/>
      <c r="Y181" s="320"/>
      <c r="Z181" s="320"/>
      <c r="AA181" s="320"/>
      <c r="AB181" s="320"/>
      <c r="AC181" s="320"/>
      <c r="AD181" s="88">
        <f>'Art. 121'!AF179</f>
        <v>0</v>
      </c>
      <c r="AE181" s="89">
        <f>IF(AG181=1,AK181,AG181)</f>
        <v>0</v>
      </c>
      <c r="AF181">
        <f>AD181/2</f>
        <v>0</v>
      </c>
      <c r="AG181" s="86">
        <f>IF(AND(AF181&gt;=0,AF181&lt;=1),1,"No aplica")</f>
        <v>1</v>
      </c>
      <c r="AH181" s="90">
        <f>AD181/(AG181*2)</f>
        <v>0</v>
      </c>
      <c r="AI181" s="91">
        <f>IF(AG181=1,AG181/$AG$186,"No aplica")</f>
        <v>0.2</v>
      </c>
      <c r="AJ181" s="91">
        <f>AF181*AI181</f>
        <v>0</v>
      </c>
      <c r="AK181" s="91">
        <f>AJ181*$AE$23</f>
        <v>0</v>
      </c>
    </row>
    <row r="182" spans="1:37" ht="25.4" customHeight="1" thickTop="1" thickBot="1" x14ac:dyDescent="0.3">
      <c r="A182" s="320" t="s">
        <v>500</v>
      </c>
      <c r="B182" s="320"/>
      <c r="C182" s="320"/>
      <c r="D182" s="320"/>
      <c r="E182" s="320"/>
      <c r="F182" s="320"/>
      <c r="G182" s="320"/>
      <c r="H182" s="320"/>
      <c r="I182" s="320"/>
      <c r="J182" s="320"/>
      <c r="K182" s="320"/>
      <c r="L182" s="320"/>
      <c r="M182" s="320"/>
      <c r="N182" s="320"/>
      <c r="O182" s="320"/>
      <c r="P182" s="320"/>
      <c r="Q182" s="320"/>
      <c r="R182" s="320"/>
      <c r="S182" s="320"/>
      <c r="T182" s="320"/>
      <c r="U182" s="320"/>
      <c r="V182" s="320"/>
      <c r="W182" s="320"/>
      <c r="X182" s="320"/>
      <c r="Y182" s="320"/>
      <c r="Z182" s="320"/>
      <c r="AA182" s="320"/>
      <c r="AB182" s="320"/>
      <c r="AC182" s="320"/>
      <c r="AD182" s="88">
        <f>'Art. 121'!AF180</f>
        <v>0</v>
      </c>
      <c r="AE182" s="89">
        <f>IF(AG182=1,AK182,AG182)</f>
        <v>0</v>
      </c>
      <c r="AF182">
        <f>AD182/2</f>
        <v>0</v>
      </c>
      <c r="AG182" s="86">
        <f>IF(AND(AF182&gt;=0,AF182&lt;=1),1,"No aplica")</f>
        <v>1</v>
      </c>
      <c r="AH182" s="90">
        <f>AD182/(AG182*2)</f>
        <v>0</v>
      </c>
      <c r="AI182" s="91">
        <f>IF(AG182=1,AG182/$AG$186,"No aplica")</f>
        <v>0.2</v>
      </c>
      <c r="AJ182" s="91">
        <f>AF182*AI182</f>
        <v>0</v>
      </c>
      <c r="AK182" s="91">
        <f>AJ182*$AE$23</f>
        <v>0</v>
      </c>
    </row>
    <row r="183" spans="1:37" ht="25.4" customHeight="1" thickTop="1" thickBot="1" x14ac:dyDescent="0.3">
      <c r="A183" s="320" t="s">
        <v>501</v>
      </c>
      <c r="B183" s="320"/>
      <c r="C183" s="320"/>
      <c r="D183" s="320"/>
      <c r="E183" s="320"/>
      <c r="F183" s="320"/>
      <c r="G183" s="320"/>
      <c r="H183" s="320"/>
      <c r="I183" s="320"/>
      <c r="J183" s="320"/>
      <c r="K183" s="320"/>
      <c r="L183" s="320"/>
      <c r="M183" s="320"/>
      <c r="N183" s="320"/>
      <c r="O183" s="320"/>
      <c r="P183" s="320"/>
      <c r="Q183" s="320"/>
      <c r="R183" s="320"/>
      <c r="S183" s="320"/>
      <c r="T183" s="320"/>
      <c r="U183" s="320"/>
      <c r="V183" s="320"/>
      <c r="W183" s="320"/>
      <c r="X183" s="320"/>
      <c r="Y183" s="320"/>
      <c r="Z183" s="320"/>
      <c r="AA183" s="320"/>
      <c r="AB183" s="320"/>
      <c r="AC183" s="320"/>
      <c r="AD183" s="88">
        <f>'Art. 121'!AF181</f>
        <v>0</v>
      </c>
      <c r="AE183" s="89">
        <f>IF(AG183=1,AK183,AG183)</f>
        <v>0</v>
      </c>
      <c r="AF183">
        <f>AD183/2</f>
        <v>0</v>
      </c>
      <c r="AG183" s="86">
        <f>IF(AND(AF183&gt;=0,AF183&lt;=1),1,"No aplica")</f>
        <v>1</v>
      </c>
      <c r="AH183" s="90">
        <f>AD183/(AG183*2)</f>
        <v>0</v>
      </c>
      <c r="AI183" s="91">
        <f>IF(AG183=1,AG183/$AG$186,"No aplica")</f>
        <v>0.2</v>
      </c>
      <c r="AJ183" s="91">
        <f>AF183*AI183</f>
        <v>0</v>
      </c>
      <c r="AK183" s="91">
        <f>AJ183*$AE$23</f>
        <v>0</v>
      </c>
    </row>
    <row r="184" spans="1:37" ht="25.4" customHeight="1" thickTop="1" thickBot="1" x14ac:dyDescent="0.3">
      <c r="A184" s="320" t="s">
        <v>502</v>
      </c>
      <c r="B184" s="320"/>
      <c r="C184" s="320"/>
      <c r="D184" s="320"/>
      <c r="E184" s="320"/>
      <c r="F184" s="320"/>
      <c r="G184" s="320"/>
      <c r="H184" s="320"/>
      <c r="I184" s="320"/>
      <c r="J184" s="320"/>
      <c r="K184" s="320"/>
      <c r="L184" s="320"/>
      <c r="M184" s="320"/>
      <c r="N184" s="320"/>
      <c r="O184" s="320"/>
      <c r="P184" s="320"/>
      <c r="Q184" s="320"/>
      <c r="R184" s="320"/>
      <c r="S184" s="320"/>
      <c r="T184" s="320"/>
      <c r="U184" s="320"/>
      <c r="V184" s="320"/>
      <c r="W184" s="320"/>
      <c r="X184" s="320"/>
      <c r="Y184" s="320"/>
      <c r="Z184" s="320"/>
      <c r="AA184" s="320"/>
      <c r="AB184" s="320"/>
      <c r="AC184" s="320"/>
      <c r="AD184" s="88">
        <f>'Art. 121'!AF182</f>
        <v>0</v>
      </c>
      <c r="AE184" s="89">
        <f>IF(AG184=1,AK184,AG184)</f>
        <v>0</v>
      </c>
      <c r="AF184">
        <f>AD184/2</f>
        <v>0</v>
      </c>
      <c r="AG184" s="86">
        <f>IF(AND(AF184&gt;=0,AF184&lt;=1),1,"No aplica")</f>
        <v>1</v>
      </c>
      <c r="AH184" s="90">
        <f>AD184/(AG184*2)</f>
        <v>0</v>
      </c>
      <c r="AI184" s="91">
        <f>IF(AG184=1,AG184/$AG$186,"No aplica")</f>
        <v>0.2</v>
      </c>
      <c r="AJ184" s="91">
        <f>AF184*AI184</f>
        <v>0</v>
      </c>
      <c r="AK184" s="91">
        <f>AJ184*$AE$23</f>
        <v>0</v>
      </c>
    </row>
    <row r="185" spans="1:37" ht="25.4" customHeight="1" thickTop="1" thickBot="1" x14ac:dyDescent="0.3">
      <c r="A185" s="320" t="s">
        <v>503</v>
      </c>
      <c r="B185" s="320"/>
      <c r="C185" s="320"/>
      <c r="D185" s="320"/>
      <c r="E185" s="320"/>
      <c r="F185" s="320"/>
      <c r="G185" s="320"/>
      <c r="H185" s="320"/>
      <c r="I185" s="320"/>
      <c r="J185" s="320"/>
      <c r="K185" s="320"/>
      <c r="L185" s="320"/>
      <c r="M185" s="320"/>
      <c r="N185" s="320"/>
      <c r="O185" s="320"/>
      <c r="P185" s="320"/>
      <c r="Q185" s="320"/>
      <c r="R185" s="320"/>
      <c r="S185" s="320"/>
      <c r="T185" s="320"/>
      <c r="U185" s="320"/>
      <c r="V185" s="320"/>
      <c r="W185" s="320"/>
      <c r="X185" s="320"/>
      <c r="Y185" s="320"/>
      <c r="Z185" s="320"/>
      <c r="AA185" s="320"/>
      <c r="AB185" s="320"/>
      <c r="AC185" s="320"/>
      <c r="AD185" s="88">
        <f>'Art. 121'!AF183</f>
        <v>0</v>
      </c>
      <c r="AE185" s="89">
        <f>IF(AG185=1,AK185,AG185)</f>
        <v>0</v>
      </c>
      <c r="AF185">
        <f>AD185/2</f>
        <v>0</v>
      </c>
      <c r="AG185" s="86">
        <f>IF(AND(AF185&gt;=0,AF185&lt;=1),1,"No aplica")</f>
        <v>1</v>
      </c>
      <c r="AH185" s="90">
        <f>AD185/(AG185*2)</f>
        <v>0</v>
      </c>
      <c r="AI185" s="91">
        <f>IF(AG185=1,AG185/$AG$186,"No aplica")</f>
        <v>0.2</v>
      </c>
      <c r="AJ185" s="91">
        <f>AF185*AI185</f>
        <v>0</v>
      </c>
      <c r="AK185" s="91">
        <f>AJ185*$AE$23</f>
        <v>0</v>
      </c>
    </row>
    <row r="186" spans="1:37" ht="25.4" customHeight="1" thickTop="1" x14ac:dyDescent="0.25">
      <c r="A186" s="289" t="s">
        <v>358</v>
      </c>
      <c r="B186" s="289"/>
      <c r="C186" s="289"/>
      <c r="D186" s="289"/>
      <c r="E186" s="289"/>
      <c r="F186" s="289"/>
      <c r="G186" s="289"/>
      <c r="H186" s="289"/>
      <c r="I186" s="289"/>
      <c r="J186" s="289"/>
      <c r="K186" s="289"/>
      <c r="L186" s="289"/>
      <c r="M186" s="289"/>
      <c r="N186" s="289"/>
      <c r="O186" s="289"/>
      <c r="P186" s="289"/>
      <c r="Q186" s="289"/>
      <c r="R186" s="289"/>
      <c r="S186" s="289"/>
      <c r="T186" s="289"/>
      <c r="U186" s="289"/>
      <c r="V186" s="289"/>
      <c r="W186" s="289"/>
      <c r="X186" s="289"/>
      <c r="Y186" s="289"/>
      <c r="Z186" s="289"/>
      <c r="AA186" s="289"/>
      <c r="AB186" s="289"/>
      <c r="AC186" s="289"/>
      <c r="AD186" s="289"/>
      <c r="AE186" s="89">
        <f>SUM(AE181:AE185)</f>
        <v>0</v>
      </c>
      <c r="AF186" s="59"/>
      <c r="AG186" s="92">
        <f>SUM(AG181:AG185)</f>
        <v>5</v>
      </c>
      <c r="AH186" s="93"/>
      <c r="AI186" s="94"/>
      <c r="AJ186" s="94"/>
      <c r="AK186" s="94"/>
    </row>
    <row r="187" spans="1:37" ht="25.4" customHeight="1" x14ac:dyDescent="0.25">
      <c r="A187" s="290" t="s">
        <v>359</v>
      </c>
      <c r="B187" s="290"/>
      <c r="C187" s="290"/>
      <c r="D187" s="290"/>
      <c r="E187" s="290"/>
      <c r="F187" s="290"/>
      <c r="G187" s="290"/>
      <c r="H187" s="290"/>
      <c r="I187" s="290"/>
      <c r="J187" s="290"/>
      <c r="K187" s="290"/>
      <c r="L187" s="290"/>
      <c r="M187" s="290"/>
      <c r="N187" s="290"/>
      <c r="O187" s="290"/>
      <c r="P187" s="290"/>
      <c r="Q187" s="290"/>
      <c r="R187" s="290"/>
      <c r="S187" s="290"/>
      <c r="T187" s="290"/>
      <c r="U187" s="290"/>
      <c r="V187" s="290"/>
      <c r="W187" s="290"/>
      <c r="X187" s="290"/>
      <c r="Y187" s="290"/>
      <c r="Z187" s="290"/>
      <c r="AA187" s="290"/>
      <c r="AB187" s="290"/>
      <c r="AC187" s="290"/>
      <c r="AD187" s="290"/>
      <c r="AE187" s="89">
        <f>AE186/$AE$23*100</f>
        <v>0</v>
      </c>
      <c r="AF187" s="59"/>
      <c r="AG187" s="92"/>
      <c r="AH187" s="93"/>
      <c r="AI187" s="94"/>
      <c r="AJ187" s="94"/>
      <c r="AK187" s="94"/>
    </row>
    <row r="188" spans="1:37" ht="25.4" customHeight="1" x14ac:dyDescent="0.25">
      <c r="A188" s="100"/>
      <c r="B188" s="100"/>
      <c r="C188" s="100"/>
      <c r="D188" s="100"/>
      <c r="E188" s="100"/>
      <c r="F188" s="100"/>
      <c r="G188" s="100"/>
      <c r="H188" s="100"/>
      <c r="I188" s="100"/>
      <c r="J188" s="100"/>
      <c r="K188" s="100"/>
      <c r="L188" s="100"/>
      <c r="M188" s="100"/>
      <c r="N188" s="100"/>
      <c r="O188" s="100"/>
      <c r="P188" s="100"/>
      <c r="Q188" s="95"/>
      <c r="R188" s="100"/>
      <c r="S188" s="100"/>
      <c r="T188" s="100"/>
      <c r="U188" s="100"/>
      <c r="V188" s="100"/>
      <c r="W188" s="100"/>
      <c r="X188" s="100"/>
      <c r="Y188" s="100"/>
      <c r="Z188" s="100"/>
      <c r="AA188" s="100"/>
      <c r="AB188" s="100"/>
      <c r="AC188" s="100"/>
      <c r="AD188" s="96"/>
      <c r="AE188" s="96"/>
    </row>
    <row r="189" spans="1:37" ht="25.4" customHeight="1" x14ac:dyDescent="0.25">
      <c r="A189" s="100"/>
      <c r="B189" s="100"/>
      <c r="C189" s="100"/>
      <c r="D189" s="100"/>
      <c r="E189" s="100"/>
      <c r="F189" s="100"/>
      <c r="G189" s="100"/>
      <c r="H189" s="100"/>
      <c r="I189" s="100"/>
      <c r="J189" s="100"/>
      <c r="K189" s="100"/>
      <c r="L189" s="100"/>
      <c r="M189" s="100"/>
      <c r="N189" s="100"/>
      <c r="O189" s="100"/>
      <c r="P189" s="100"/>
      <c r="Q189" s="95"/>
      <c r="R189" s="100"/>
      <c r="S189" s="100"/>
      <c r="T189" s="100"/>
      <c r="U189" s="100"/>
      <c r="V189" s="100"/>
      <c r="W189" s="100"/>
      <c r="X189" s="100"/>
      <c r="Y189" s="100"/>
      <c r="Z189" s="100"/>
      <c r="AA189" s="100"/>
      <c r="AB189" s="100"/>
      <c r="AC189" s="100"/>
      <c r="AD189" s="96"/>
      <c r="AE189" s="96"/>
    </row>
    <row r="190" spans="1:37" ht="25.4" customHeight="1" x14ac:dyDescent="0.25">
      <c r="A190" s="337" t="s">
        <v>2487</v>
      </c>
      <c r="B190" s="337"/>
      <c r="C190" s="337"/>
      <c r="D190" s="337"/>
      <c r="E190" s="337"/>
      <c r="F190" s="337"/>
      <c r="G190" s="337"/>
      <c r="H190" s="337"/>
      <c r="I190" s="337"/>
      <c r="J190" s="337"/>
      <c r="K190" s="337"/>
      <c r="L190" s="337"/>
      <c r="M190" s="337"/>
      <c r="N190" s="337"/>
      <c r="O190" s="337"/>
      <c r="P190" s="337"/>
      <c r="Q190" s="337"/>
      <c r="R190" s="337"/>
      <c r="S190" s="337"/>
      <c r="T190" s="337"/>
      <c r="U190" s="337"/>
      <c r="V190" s="337"/>
      <c r="W190" s="337"/>
      <c r="X190" s="337"/>
      <c r="Y190" s="337"/>
      <c r="Z190" s="337"/>
      <c r="AA190" s="337"/>
      <c r="AB190" s="337"/>
      <c r="AC190" s="337"/>
      <c r="AD190" s="337"/>
      <c r="AE190" s="337"/>
    </row>
    <row r="191" spans="1:37" ht="25.4" customHeight="1" x14ac:dyDescent="0.25">
      <c r="A191" s="101"/>
      <c r="B191" s="102"/>
      <c r="C191" s="102"/>
      <c r="D191" s="102"/>
      <c r="E191" s="102"/>
      <c r="F191" s="102"/>
      <c r="G191" s="102"/>
      <c r="H191" s="102"/>
      <c r="I191" s="102"/>
      <c r="J191" s="102"/>
      <c r="K191" s="102"/>
      <c r="L191" s="102"/>
      <c r="M191" s="102"/>
      <c r="N191" s="102"/>
      <c r="O191" s="102"/>
      <c r="P191" s="102"/>
      <c r="Q191" s="103"/>
      <c r="R191" s="102"/>
      <c r="S191" s="102"/>
      <c r="T191" s="102"/>
      <c r="U191" s="102"/>
      <c r="V191" s="102"/>
      <c r="W191" s="102"/>
      <c r="X191" s="102"/>
      <c r="Y191" s="102"/>
      <c r="Z191" s="102"/>
      <c r="AA191" s="102"/>
      <c r="AB191" s="102"/>
      <c r="AC191" s="102"/>
      <c r="AD191" s="83"/>
      <c r="AE191" s="83"/>
    </row>
    <row r="192" spans="1:37" ht="25.4" customHeight="1" thickBot="1" x14ac:dyDescent="0.3">
      <c r="A192" s="70"/>
      <c r="B192" s="70"/>
      <c r="C192" s="70"/>
      <c r="D192" s="70"/>
      <c r="E192" s="70"/>
      <c r="F192" s="70"/>
      <c r="G192" s="70"/>
      <c r="H192" s="70"/>
      <c r="I192" s="70"/>
      <c r="J192" s="70"/>
      <c r="K192" s="70"/>
      <c r="L192" s="70"/>
      <c r="M192" s="70"/>
      <c r="N192" s="70"/>
      <c r="O192" s="70"/>
      <c r="P192" s="70"/>
      <c r="Q192" s="95"/>
      <c r="R192" s="70"/>
      <c r="S192" s="70"/>
      <c r="T192" s="70"/>
      <c r="U192" s="70"/>
      <c r="V192" s="70"/>
      <c r="W192" s="70"/>
      <c r="X192" s="70"/>
      <c r="Y192" s="70"/>
      <c r="Z192" s="70"/>
      <c r="AA192" s="70"/>
      <c r="AB192" s="70"/>
      <c r="AC192" s="70"/>
      <c r="AD192" s="96"/>
      <c r="AE192" s="96"/>
    </row>
    <row r="193" spans="1:37" ht="25.4" customHeight="1" thickTop="1" thickBot="1" x14ac:dyDescent="0.3">
      <c r="A193" s="292" t="s">
        <v>44</v>
      </c>
      <c r="B193" s="292"/>
      <c r="C193" s="292"/>
      <c r="D193" s="292"/>
      <c r="E193" s="292"/>
      <c r="F193" s="292"/>
      <c r="G193" s="292"/>
      <c r="H193" s="292"/>
      <c r="I193" s="292"/>
      <c r="J193" s="292"/>
      <c r="K193" s="292"/>
      <c r="L193" s="292"/>
      <c r="M193" s="292"/>
      <c r="N193" s="292"/>
      <c r="O193" s="292"/>
      <c r="P193" s="292"/>
      <c r="Q193" s="292"/>
      <c r="R193" s="292"/>
      <c r="S193" s="292"/>
      <c r="T193" s="292"/>
      <c r="U193" s="292"/>
      <c r="V193" s="292"/>
      <c r="W193" s="292"/>
      <c r="X193" s="292"/>
      <c r="Y193" s="292"/>
      <c r="Z193" s="292"/>
      <c r="AA193" s="292"/>
      <c r="AB193" s="292"/>
      <c r="AC193" s="292"/>
      <c r="AD193" s="63" t="s">
        <v>65</v>
      </c>
      <c r="AE193" s="211" t="s">
        <v>9</v>
      </c>
      <c r="AF193" s="86" t="s">
        <v>330</v>
      </c>
      <c r="AG193" s="86" t="s">
        <v>331</v>
      </c>
      <c r="AH193" s="86" t="s">
        <v>332</v>
      </c>
      <c r="AI193" s="87" t="s">
        <v>333</v>
      </c>
      <c r="AJ193" s="86"/>
      <c r="AK193" s="87" t="s">
        <v>334</v>
      </c>
    </row>
    <row r="194" spans="1:37" ht="25.4" customHeight="1" thickTop="1" thickBot="1" x14ac:dyDescent="0.3">
      <c r="A194" s="320" t="s">
        <v>403</v>
      </c>
      <c r="B194" s="320"/>
      <c r="C194" s="320"/>
      <c r="D194" s="320"/>
      <c r="E194" s="320"/>
      <c r="F194" s="320"/>
      <c r="G194" s="320"/>
      <c r="H194" s="320"/>
      <c r="I194" s="320"/>
      <c r="J194" s="320"/>
      <c r="K194" s="320"/>
      <c r="L194" s="320"/>
      <c r="M194" s="320"/>
      <c r="N194" s="320"/>
      <c r="O194" s="320"/>
      <c r="P194" s="320"/>
      <c r="Q194" s="320"/>
      <c r="R194" s="320"/>
      <c r="S194" s="320"/>
      <c r="T194" s="320"/>
      <c r="U194" s="320"/>
      <c r="V194" s="320"/>
      <c r="W194" s="320"/>
      <c r="X194" s="320"/>
      <c r="Y194" s="320"/>
      <c r="Z194" s="320"/>
      <c r="AA194" s="320"/>
      <c r="AB194" s="320"/>
      <c r="AC194" s="320"/>
      <c r="AD194" s="88">
        <f>'Art. 121'!AF192</f>
        <v>0</v>
      </c>
      <c r="AE194" s="89">
        <f t="shared" ref="AE194:AE215" si="41">IF(AG194=1,AK194,AG194)</f>
        <v>0</v>
      </c>
      <c r="AF194">
        <f t="shared" ref="AF194:AF215" si="42">AD194/2</f>
        <v>0</v>
      </c>
      <c r="AG194" s="86">
        <f t="shared" ref="AG194:AG215" si="43">IF(AND(AF194&gt;=0,AF194&lt;=1),1,"No aplica")</f>
        <v>1</v>
      </c>
      <c r="AH194" s="90">
        <f t="shared" ref="AH194:AH215" si="44">AD194/(AG194*2)</f>
        <v>0</v>
      </c>
      <c r="AI194" s="91">
        <f t="shared" ref="AI194:AI215" si="45">IF(AG194=1,AG194/$AG$216,"No aplica")</f>
        <v>4.5454545454545456E-2</v>
      </c>
      <c r="AJ194" s="91">
        <f t="shared" ref="AJ194:AJ215" si="46">AF194*AI194</f>
        <v>0</v>
      </c>
      <c r="AK194" s="91">
        <f t="shared" ref="AK194:AK215" si="47">AJ194*$AE$23</f>
        <v>0</v>
      </c>
    </row>
    <row r="195" spans="1:37" ht="25.4" customHeight="1" thickTop="1" thickBot="1" x14ac:dyDescent="0.3">
      <c r="A195" s="320" t="s">
        <v>441</v>
      </c>
      <c r="B195" s="320"/>
      <c r="C195" s="320"/>
      <c r="D195" s="320"/>
      <c r="E195" s="320"/>
      <c r="F195" s="320"/>
      <c r="G195" s="320"/>
      <c r="H195" s="320"/>
      <c r="I195" s="320"/>
      <c r="J195" s="320"/>
      <c r="K195" s="320"/>
      <c r="L195" s="320"/>
      <c r="M195" s="320"/>
      <c r="N195" s="320"/>
      <c r="O195" s="320"/>
      <c r="P195" s="320"/>
      <c r="Q195" s="320"/>
      <c r="R195" s="320"/>
      <c r="S195" s="320"/>
      <c r="T195" s="320"/>
      <c r="U195" s="320"/>
      <c r="V195" s="320"/>
      <c r="W195" s="320"/>
      <c r="X195" s="320"/>
      <c r="Y195" s="320"/>
      <c r="Z195" s="320"/>
      <c r="AA195" s="320"/>
      <c r="AB195" s="320"/>
      <c r="AC195" s="320"/>
      <c r="AD195" s="88">
        <f>'Art. 121'!AF193</f>
        <v>0</v>
      </c>
      <c r="AE195" s="89">
        <f t="shared" si="41"/>
        <v>0</v>
      </c>
      <c r="AF195">
        <f t="shared" si="42"/>
        <v>0</v>
      </c>
      <c r="AG195" s="86">
        <f t="shared" si="43"/>
        <v>1</v>
      </c>
      <c r="AH195" s="90">
        <f t="shared" si="44"/>
        <v>0</v>
      </c>
      <c r="AI195" s="91">
        <f t="shared" si="45"/>
        <v>4.5454545454545456E-2</v>
      </c>
      <c r="AJ195" s="91">
        <f t="shared" si="46"/>
        <v>0</v>
      </c>
      <c r="AK195" s="91">
        <f t="shared" si="47"/>
        <v>0</v>
      </c>
    </row>
    <row r="196" spans="1:37" ht="25.4" customHeight="1" thickTop="1" thickBot="1" x14ac:dyDescent="0.3">
      <c r="A196" s="320" t="s">
        <v>506</v>
      </c>
      <c r="B196" s="320"/>
      <c r="C196" s="320"/>
      <c r="D196" s="320"/>
      <c r="E196" s="320"/>
      <c r="F196" s="320"/>
      <c r="G196" s="320"/>
      <c r="H196" s="320"/>
      <c r="I196" s="320"/>
      <c r="J196" s="320"/>
      <c r="K196" s="320"/>
      <c r="L196" s="320"/>
      <c r="M196" s="320"/>
      <c r="N196" s="320"/>
      <c r="O196" s="320"/>
      <c r="P196" s="320"/>
      <c r="Q196" s="320"/>
      <c r="R196" s="320"/>
      <c r="S196" s="320"/>
      <c r="T196" s="320"/>
      <c r="U196" s="320"/>
      <c r="V196" s="320"/>
      <c r="W196" s="320"/>
      <c r="X196" s="320"/>
      <c r="Y196" s="320"/>
      <c r="Z196" s="320"/>
      <c r="AA196" s="320"/>
      <c r="AB196" s="320"/>
      <c r="AC196" s="320"/>
      <c r="AD196" s="88">
        <f>'Art. 121'!AF194</f>
        <v>0</v>
      </c>
      <c r="AE196" s="89">
        <f t="shared" si="41"/>
        <v>0</v>
      </c>
      <c r="AF196">
        <f t="shared" si="42"/>
        <v>0</v>
      </c>
      <c r="AG196" s="86">
        <f t="shared" si="43"/>
        <v>1</v>
      </c>
      <c r="AH196" s="90">
        <f t="shared" si="44"/>
        <v>0</v>
      </c>
      <c r="AI196" s="91">
        <f t="shared" si="45"/>
        <v>4.5454545454545456E-2</v>
      </c>
      <c r="AJ196" s="91">
        <f t="shared" si="46"/>
        <v>0</v>
      </c>
      <c r="AK196" s="91">
        <f t="shared" si="47"/>
        <v>0</v>
      </c>
    </row>
    <row r="197" spans="1:37" ht="25.4" customHeight="1" thickTop="1" thickBot="1" x14ac:dyDescent="0.3">
      <c r="A197" s="320" t="s">
        <v>507</v>
      </c>
      <c r="B197" s="320"/>
      <c r="C197" s="320"/>
      <c r="D197" s="320"/>
      <c r="E197" s="320"/>
      <c r="F197" s="320"/>
      <c r="G197" s="320"/>
      <c r="H197" s="320"/>
      <c r="I197" s="320"/>
      <c r="J197" s="320"/>
      <c r="K197" s="320"/>
      <c r="L197" s="320"/>
      <c r="M197" s="320"/>
      <c r="N197" s="320"/>
      <c r="O197" s="320"/>
      <c r="P197" s="320"/>
      <c r="Q197" s="320"/>
      <c r="R197" s="320"/>
      <c r="S197" s="320"/>
      <c r="T197" s="320"/>
      <c r="U197" s="320"/>
      <c r="V197" s="320"/>
      <c r="W197" s="320"/>
      <c r="X197" s="320"/>
      <c r="Y197" s="320"/>
      <c r="Z197" s="320"/>
      <c r="AA197" s="320"/>
      <c r="AB197" s="320"/>
      <c r="AC197" s="320"/>
      <c r="AD197" s="88">
        <f>'Art. 121'!AF195</f>
        <v>0</v>
      </c>
      <c r="AE197" s="89">
        <f t="shared" si="41"/>
        <v>0</v>
      </c>
      <c r="AF197">
        <f t="shared" si="42"/>
        <v>0</v>
      </c>
      <c r="AG197" s="86">
        <f t="shared" si="43"/>
        <v>1</v>
      </c>
      <c r="AH197" s="90">
        <f t="shared" si="44"/>
        <v>0</v>
      </c>
      <c r="AI197" s="91">
        <f t="shared" si="45"/>
        <v>4.5454545454545456E-2</v>
      </c>
      <c r="AJ197" s="91">
        <f t="shared" si="46"/>
        <v>0</v>
      </c>
      <c r="AK197" s="91">
        <f t="shared" si="47"/>
        <v>0</v>
      </c>
    </row>
    <row r="198" spans="1:37" ht="25.4" customHeight="1" thickTop="1" thickBot="1" x14ac:dyDescent="0.3">
      <c r="A198" s="320" t="s">
        <v>508</v>
      </c>
      <c r="B198" s="320"/>
      <c r="C198" s="320"/>
      <c r="D198" s="320"/>
      <c r="E198" s="320"/>
      <c r="F198" s="320"/>
      <c r="G198" s="320"/>
      <c r="H198" s="320"/>
      <c r="I198" s="320"/>
      <c r="J198" s="320"/>
      <c r="K198" s="320"/>
      <c r="L198" s="320"/>
      <c r="M198" s="320"/>
      <c r="N198" s="320"/>
      <c r="O198" s="320"/>
      <c r="P198" s="320"/>
      <c r="Q198" s="320"/>
      <c r="R198" s="320"/>
      <c r="S198" s="320"/>
      <c r="T198" s="320"/>
      <c r="U198" s="320"/>
      <c r="V198" s="320"/>
      <c r="W198" s="320"/>
      <c r="X198" s="320"/>
      <c r="Y198" s="320"/>
      <c r="Z198" s="320"/>
      <c r="AA198" s="320"/>
      <c r="AB198" s="320"/>
      <c r="AC198" s="320"/>
      <c r="AD198" s="88">
        <f>'Art. 121'!AF196</f>
        <v>0</v>
      </c>
      <c r="AE198" s="89">
        <f t="shared" si="41"/>
        <v>0</v>
      </c>
      <c r="AF198">
        <f t="shared" si="42"/>
        <v>0</v>
      </c>
      <c r="AG198" s="86">
        <f t="shared" si="43"/>
        <v>1</v>
      </c>
      <c r="AH198" s="90">
        <f t="shared" si="44"/>
        <v>0</v>
      </c>
      <c r="AI198" s="91">
        <f t="shared" si="45"/>
        <v>4.5454545454545456E-2</v>
      </c>
      <c r="AJ198" s="91">
        <f t="shared" si="46"/>
        <v>0</v>
      </c>
      <c r="AK198" s="91">
        <f t="shared" si="47"/>
        <v>0</v>
      </c>
    </row>
    <row r="199" spans="1:37" ht="25.4" customHeight="1" thickTop="1" thickBot="1" x14ac:dyDescent="0.3">
      <c r="A199" s="320" t="s">
        <v>509</v>
      </c>
      <c r="B199" s="320"/>
      <c r="C199" s="320"/>
      <c r="D199" s="320"/>
      <c r="E199" s="320"/>
      <c r="F199" s="320"/>
      <c r="G199" s="320"/>
      <c r="H199" s="320"/>
      <c r="I199" s="320"/>
      <c r="J199" s="320"/>
      <c r="K199" s="320"/>
      <c r="L199" s="320"/>
      <c r="M199" s="320"/>
      <c r="N199" s="320"/>
      <c r="O199" s="320"/>
      <c r="P199" s="320"/>
      <c r="Q199" s="320"/>
      <c r="R199" s="320"/>
      <c r="S199" s="320"/>
      <c r="T199" s="320"/>
      <c r="U199" s="320"/>
      <c r="V199" s="320"/>
      <c r="W199" s="320"/>
      <c r="X199" s="320"/>
      <c r="Y199" s="320"/>
      <c r="Z199" s="320"/>
      <c r="AA199" s="320"/>
      <c r="AB199" s="320"/>
      <c r="AC199" s="320"/>
      <c r="AD199" s="88">
        <f>'Art. 121'!AF197</f>
        <v>0</v>
      </c>
      <c r="AE199" s="89">
        <f t="shared" si="41"/>
        <v>0</v>
      </c>
      <c r="AF199">
        <f t="shared" si="42"/>
        <v>0</v>
      </c>
      <c r="AG199" s="86">
        <f t="shared" si="43"/>
        <v>1</v>
      </c>
      <c r="AH199" s="90">
        <f t="shared" si="44"/>
        <v>0</v>
      </c>
      <c r="AI199" s="91">
        <f t="shared" si="45"/>
        <v>4.5454545454545456E-2</v>
      </c>
      <c r="AJ199" s="91">
        <f t="shared" si="46"/>
        <v>0</v>
      </c>
      <c r="AK199" s="91">
        <f t="shared" si="47"/>
        <v>0</v>
      </c>
    </row>
    <row r="200" spans="1:37" ht="25.4" customHeight="1" thickTop="1" thickBot="1" x14ac:dyDescent="0.3">
      <c r="A200" s="320" t="s">
        <v>2488</v>
      </c>
      <c r="B200" s="320"/>
      <c r="C200" s="320"/>
      <c r="D200" s="320"/>
      <c r="E200" s="320"/>
      <c r="F200" s="320"/>
      <c r="G200" s="320"/>
      <c r="H200" s="320"/>
      <c r="I200" s="320"/>
      <c r="J200" s="320"/>
      <c r="K200" s="320"/>
      <c r="L200" s="320"/>
      <c r="M200" s="320"/>
      <c r="N200" s="320"/>
      <c r="O200" s="320"/>
      <c r="P200" s="320"/>
      <c r="Q200" s="320"/>
      <c r="R200" s="320"/>
      <c r="S200" s="320"/>
      <c r="T200" s="320"/>
      <c r="U200" s="320"/>
      <c r="V200" s="320"/>
      <c r="W200" s="320"/>
      <c r="X200" s="320"/>
      <c r="Y200" s="320"/>
      <c r="Z200" s="320"/>
      <c r="AA200" s="320"/>
      <c r="AB200" s="320"/>
      <c r="AC200" s="320"/>
      <c r="AD200" s="88">
        <f>'Art. 121'!AF198</f>
        <v>0</v>
      </c>
      <c r="AE200" s="89">
        <f t="shared" si="41"/>
        <v>0</v>
      </c>
      <c r="AF200">
        <f t="shared" si="42"/>
        <v>0</v>
      </c>
      <c r="AG200" s="86">
        <f t="shared" si="43"/>
        <v>1</v>
      </c>
      <c r="AH200" s="90">
        <f t="shared" si="44"/>
        <v>0</v>
      </c>
      <c r="AI200" s="91">
        <f t="shared" si="45"/>
        <v>4.5454545454545456E-2</v>
      </c>
      <c r="AJ200" s="91">
        <f t="shared" si="46"/>
        <v>0</v>
      </c>
      <c r="AK200" s="91">
        <f t="shared" si="47"/>
        <v>0</v>
      </c>
    </row>
    <row r="201" spans="1:37" ht="25.4" customHeight="1" thickTop="1" thickBot="1" x14ac:dyDescent="0.3">
      <c r="A201" s="320" t="s">
        <v>511</v>
      </c>
      <c r="B201" s="320"/>
      <c r="C201" s="320"/>
      <c r="D201" s="320"/>
      <c r="E201" s="320"/>
      <c r="F201" s="320"/>
      <c r="G201" s="320"/>
      <c r="H201" s="320"/>
      <c r="I201" s="320"/>
      <c r="J201" s="320"/>
      <c r="K201" s="320"/>
      <c r="L201" s="320"/>
      <c r="M201" s="320"/>
      <c r="N201" s="320"/>
      <c r="O201" s="320"/>
      <c r="P201" s="320"/>
      <c r="Q201" s="320"/>
      <c r="R201" s="320"/>
      <c r="S201" s="320"/>
      <c r="T201" s="320"/>
      <c r="U201" s="320"/>
      <c r="V201" s="320"/>
      <c r="W201" s="320"/>
      <c r="X201" s="320"/>
      <c r="Y201" s="320"/>
      <c r="Z201" s="320"/>
      <c r="AA201" s="320"/>
      <c r="AB201" s="320"/>
      <c r="AC201" s="320"/>
      <c r="AD201" s="88">
        <f>'Art. 121'!AF199</f>
        <v>0</v>
      </c>
      <c r="AE201" s="89">
        <f t="shared" si="41"/>
        <v>0</v>
      </c>
      <c r="AF201">
        <f t="shared" si="42"/>
        <v>0</v>
      </c>
      <c r="AG201" s="86">
        <f t="shared" si="43"/>
        <v>1</v>
      </c>
      <c r="AH201" s="90">
        <f t="shared" si="44"/>
        <v>0</v>
      </c>
      <c r="AI201" s="91">
        <f t="shared" si="45"/>
        <v>4.5454545454545456E-2</v>
      </c>
      <c r="AJ201" s="91">
        <f t="shared" si="46"/>
        <v>0</v>
      </c>
      <c r="AK201" s="91">
        <f t="shared" si="47"/>
        <v>0</v>
      </c>
    </row>
    <row r="202" spans="1:37" ht="25.4" customHeight="1" thickTop="1" thickBot="1" x14ac:dyDescent="0.3">
      <c r="A202" s="320" t="s">
        <v>512</v>
      </c>
      <c r="B202" s="320"/>
      <c r="C202" s="320"/>
      <c r="D202" s="320"/>
      <c r="E202" s="320"/>
      <c r="F202" s="320"/>
      <c r="G202" s="320"/>
      <c r="H202" s="320"/>
      <c r="I202" s="320"/>
      <c r="J202" s="320"/>
      <c r="K202" s="320"/>
      <c r="L202" s="320"/>
      <c r="M202" s="320"/>
      <c r="N202" s="320"/>
      <c r="O202" s="320"/>
      <c r="P202" s="320"/>
      <c r="Q202" s="320"/>
      <c r="R202" s="320"/>
      <c r="S202" s="320"/>
      <c r="T202" s="320"/>
      <c r="U202" s="320"/>
      <c r="V202" s="320"/>
      <c r="W202" s="320"/>
      <c r="X202" s="320"/>
      <c r="Y202" s="320"/>
      <c r="Z202" s="320"/>
      <c r="AA202" s="320"/>
      <c r="AB202" s="320"/>
      <c r="AC202" s="320"/>
      <c r="AD202" s="88">
        <f>'Art. 121'!AF200</f>
        <v>0</v>
      </c>
      <c r="AE202" s="89">
        <f t="shared" si="41"/>
        <v>0</v>
      </c>
      <c r="AF202">
        <f t="shared" si="42"/>
        <v>0</v>
      </c>
      <c r="AG202" s="86">
        <f t="shared" si="43"/>
        <v>1</v>
      </c>
      <c r="AH202" s="90">
        <f t="shared" si="44"/>
        <v>0</v>
      </c>
      <c r="AI202" s="91">
        <f t="shared" si="45"/>
        <v>4.5454545454545456E-2</v>
      </c>
      <c r="AJ202" s="91">
        <f t="shared" si="46"/>
        <v>0</v>
      </c>
      <c r="AK202" s="91">
        <f t="shared" si="47"/>
        <v>0</v>
      </c>
    </row>
    <row r="203" spans="1:37" ht="25.4" customHeight="1" thickTop="1" thickBot="1" x14ac:dyDescent="0.3">
      <c r="A203" s="320" t="s">
        <v>2489</v>
      </c>
      <c r="B203" s="320"/>
      <c r="C203" s="320"/>
      <c r="D203" s="320"/>
      <c r="E203" s="320"/>
      <c r="F203" s="320"/>
      <c r="G203" s="320"/>
      <c r="H203" s="320"/>
      <c r="I203" s="320"/>
      <c r="J203" s="320"/>
      <c r="K203" s="320"/>
      <c r="L203" s="320"/>
      <c r="M203" s="320"/>
      <c r="N203" s="320"/>
      <c r="O203" s="320"/>
      <c r="P203" s="320"/>
      <c r="Q203" s="320"/>
      <c r="R203" s="320"/>
      <c r="S203" s="320"/>
      <c r="T203" s="320"/>
      <c r="U203" s="320"/>
      <c r="V203" s="320"/>
      <c r="W203" s="320"/>
      <c r="X203" s="320"/>
      <c r="Y203" s="320"/>
      <c r="Z203" s="320"/>
      <c r="AA203" s="320"/>
      <c r="AB203" s="320"/>
      <c r="AC203" s="320"/>
      <c r="AD203" s="88">
        <f>'Art. 121'!AF201</f>
        <v>0</v>
      </c>
      <c r="AE203" s="89">
        <f t="shared" si="41"/>
        <v>0</v>
      </c>
      <c r="AF203">
        <f t="shared" si="42"/>
        <v>0</v>
      </c>
      <c r="AG203" s="86">
        <f t="shared" si="43"/>
        <v>1</v>
      </c>
      <c r="AH203" s="90">
        <f t="shared" si="44"/>
        <v>0</v>
      </c>
      <c r="AI203" s="91">
        <f t="shared" si="45"/>
        <v>4.5454545454545456E-2</v>
      </c>
      <c r="AJ203" s="91">
        <f t="shared" si="46"/>
        <v>0</v>
      </c>
      <c r="AK203" s="91">
        <f t="shared" si="47"/>
        <v>0</v>
      </c>
    </row>
    <row r="204" spans="1:37" ht="25.4" customHeight="1" thickTop="1" thickBot="1" x14ac:dyDescent="0.3">
      <c r="A204" s="320" t="s">
        <v>514</v>
      </c>
      <c r="B204" s="320"/>
      <c r="C204" s="320"/>
      <c r="D204" s="320"/>
      <c r="E204" s="320"/>
      <c r="F204" s="320"/>
      <c r="G204" s="320"/>
      <c r="H204" s="320"/>
      <c r="I204" s="320"/>
      <c r="J204" s="320"/>
      <c r="K204" s="320"/>
      <c r="L204" s="320"/>
      <c r="M204" s="320"/>
      <c r="N204" s="320"/>
      <c r="O204" s="320"/>
      <c r="P204" s="320"/>
      <c r="Q204" s="320"/>
      <c r="R204" s="320"/>
      <c r="S204" s="320"/>
      <c r="T204" s="320"/>
      <c r="U204" s="320"/>
      <c r="V204" s="320"/>
      <c r="W204" s="320"/>
      <c r="X204" s="320"/>
      <c r="Y204" s="320"/>
      <c r="Z204" s="320"/>
      <c r="AA204" s="320"/>
      <c r="AB204" s="320"/>
      <c r="AC204" s="320"/>
      <c r="AD204" s="88">
        <f>'Art. 121'!AF202</f>
        <v>0</v>
      </c>
      <c r="AE204" s="89">
        <f t="shared" si="41"/>
        <v>0</v>
      </c>
      <c r="AF204">
        <f t="shared" si="42"/>
        <v>0</v>
      </c>
      <c r="AG204" s="86">
        <f t="shared" si="43"/>
        <v>1</v>
      </c>
      <c r="AH204" s="90">
        <f t="shared" si="44"/>
        <v>0</v>
      </c>
      <c r="AI204" s="91">
        <f t="shared" si="45"/>
        <v>4.5454545454545456E-2</v>
      </c>
      <c r="AJ204" s="91">
        <f t="shared" si="46"/>
        <v>0</v>
      </c>
      <c r="AK204" s="91">
        <f t="shared" si="47"/>
        <v>0</v>
      </c>
    </row>
    <row r="205" spans="1:37" ht="25.4" customHeight="1" thickTop="1" thickBot="1" x14ac:dyDescent="0.3">
      <c r="A205" s="320" t="s">
        <v>515</v>
      </c>
      <c r="B205" s="320"/>
      <c r="C205" s="320"/>
      <c r="D205" s="320"/>
      <c r="E205" s="320"/>
      <c r="F205" s="320"/>
      <c r="G205" s="320"/>
      <c r="H205" s="320"/>
      <c r="I205" s="320"/>
      <c r="J205" s="320"/>
      <c r="K205" s="320"/>
      <c r="L205" s="320"/>
      <c r="M205" s="320"/>
      <c r="N205" s="320"/>
      <c r="O205" s="320"/>
      <c r="P205" s="320"/>
      <c r="Q205" s="320"/>
      <c r="R205" s="320"/>
      <c r="S205" s="320"/>
      <c r="T205" s="320"/>
      <c r="U205" s="320"/>
      <c r="V205" s="320"/>
      <c r="W205" s="320"/>
      <c r="X205" s="320"/>
      <c r="Y205" s="320"/>
      <c r="Z205" s="320"/>
      <c r="AA205" s="320"/>
      <c r="AB205" s="320"/>
      <c r="AC205" s="320"/>
      <c r="AD205" s="88">
        <f>'Art. 121'!AF203</f>
        <v>0</v>
      </c>
      <c r="AE205" s="89">
        <f t="shared" si="41"/>
        <v>0</v>
      </c>
      <c r="AF205">
        <f t="shared" si="42"/>
        <v>0</v>
      </c>
      <c r="AG205" s="86">
        <f t="shared" si="43"/>
        <v>1</v>
      </c>
      <c r="AH205" s="90">
        <f t="shared" si="44"/>
        <v>0</v>
      </c>
      <c r="AI205" s="91">
        <f t="shared" si="45"/>
        <v>4.5454545454545456E-2</v>
      </c>
      <c r="AJ205" s="91">
        <f t="shared" si="46"/>
        <v>0</v>
      </c>
      <c r="AK205" s="91">
        <f t="shared" si="47"/>
        <v>0</v>
      </c>
    </row>
    <row r="206" spans="1:37" ht="25.4" customHeight="1" thickTop="1" thickBot="1" x14ac:dyDescent="0.3">
      <c r="A206" s="320" t="s">
        <v>516</v>
      </c>
      <c r="B206" s="320"/>
      <c r="C206" s="320"/>
      <c r="D206" s="320"/>
      <c r="E206" s="320"/>
      <c r="F206" s="320"/>
      <c r="G206" s="320"/>
      <c r="H206" s="320"/>
      <c r="I206" s="320"/>
      <c r="J206" s="320"/>
      <c r="K206" s="320"/>
      <c r="L206" s="320"/>
      <c r="M206" s="320"/>
      <c r="N206" s="320"/>
      <c r="O206" s="320"/>
      <c r="P206" s="320"/>
      <c r="Q206" s="320"/>
      <c r="R206" s="320"/>
      <c r="S206" s="320"/>
      <c r="T206" s="320"/>
      <c r="U206" s="320"/>
      <c r="V206" s="320"/>
      <c r="W206" s="320"/>
      <c r="X206" s="320"/>
      <c r="Y206" s="320"/>
      <c r="Z206" s="320"/>
      <c r="AA206" s="320"/>
      <c r="AB206" s="320"/>
      <c r="AC206" s="320"/>
      <c r="AD206" s="88">
        <f>'Art. 121'!AF204</f>
        <v>0</v>
      </c>
      <c r="AE206" s="89">
        <f t="shared" si="41"/>
        <v>0</v>
      </c>
      <c r="AF206">
        <f t="shared" si="42"/>
        <v>0</v>
      </c>
      <c r="AG206" s="86">
        <f t="shared" si="43"/>
        <v>1</v>
      </c>
      <c r="AH206" s="90">
        <f t="shared" si="44"/>
        <v>0</v>
      </c>
      <c r="AI206" s="91">
        <f t="shared" si="45"/>
        <v>4.5454545454545456E-2</v>
      </c>
      <c r="AJ206" s="91">
        <f t="shared" si="46"/>
        <v>0</v>
      </c>
      <c r="AK206" s="91">
        <f t="shared" si="47"/>
        <v>0</v>
      </c>
    </row>
    <row r="207" spans="1:37" ht="25.4" customHeight="1" thickTop="1" thickBot="1" x14ac:dyDescent="0.3">
      <c r="A207" s="320" t="s">
        <v>517</v>
      </c>
      <c r="B207" s="320"/>
      <c r="C207" s="320"/>
      <c r="D207" s="320"/>
      <c r="E207" s="320"/>
      <c r="F207" s="320"/>
      <c r="G207" s="320"/>
      <c r="H207" s="320"/>
      <c r="I207" s="320"/>
      <c r="J207" s="320"/>
      <c r="K207" s="320"/>
      <c r="L207" s="320"/>
      <c r="M207" s="320"/>
      <c r="N207" s="320"/>
      <c r="O207" s="320"/>
      <c r="P207" s="320"/>
      <c r="Q207" s="320"/>
      <c r="R207" s="320"/>
      <c r="S207" s="320"/>
      <c r="T207" s="320"/>
      <c r="U207" s="320"/>
      <c r="V207" s="320"/>
      <c r="W207" s="320"/>
      <c r="X207" s="320"/>
      <c r="Y207" s="320"/>
      <c r="Z207" s="320"/>
      <c r="AA207" s="320"/>
      <c r="AB207" s="320"/>
      <c r="AC207" s="320"/>
      <c r="AD207" s="88">
        <f>'Art. 121'!AF205</f>
        <v>0</v>
      </c>
      <c r="AE207" s="89">
        <f t="shared" si="41"/>
        <v>0</v>
      </c>
      <c r="AF207">
        <f t="shared" si="42"/>
        <v>0</v>
      </c>
      <c r="AG207" s="86">
        <f t="shared" si="43"/>
        <v>1</v>
      </c>
      <c r="AH207" s="90">
        <f t="shared" si="44"/>
        <v>0</v>
      </c>
      <c r="AI207" s="91">
        <f t="shared" si="45"/>
        <v>4.5454545454545456E-2</v>
      </c>
      <c r="AJ207" s="91">
        <f t="shared" si="46"/>
        <v>0</v>
      </c>
      <c r="AK207" s="91">
        <f t="shared" si="47"/>
        <v>0</v>
      </c>
    </row>
    <row r="208" spans="1:37" ht="25.4" customHeight="1" thickTop="1" thickBot="1" x14ac:dyDescent="0.3">
      <c r="A208" s="320" t="s">
        <v>518</v>
      </c>
      <c r="B208" s="320"/>
      <c r="C208" s="320"/>
      <c r="D208" s="320"/>
      <c r="E208" s="320"/>
      <c r="F208" s="320"/>
      <c r="G208" s="320"/>
      <c r="H208" s="320"/>
      <c r="I208" s="320"/>
      <c r="J208" s="320"/>
      <c r="K208" s="320"/>
      <c r="L208" s="320"/>
      <c r="M208" s="320"/>
      <c r="N208" s="320"/>
      <c r="O208" s="320"/>
      <c r="P208" s="320"/>
      <c r="Q208" s="320"/>
      <c r="R208" s="320"/>
      <c r="S208" s="320"/>
      <c r="T208" s="320"/>
      <c r="U208" s="320"/>
      <c r="V208" s="320"/>
      <c r="W208" s="320"/>
      <c r="X208" s="320"/>
      <c r="Y208" s="320"/>
      <c r="Z208" s="320"/>
      <c r="AA208" s="320"/>
      <c r="AB208" s="320"/>
      <c r="AC208" s="320"/>
      <c r="AD208" s="88">
        <f>'Art. 121'!AF206</f>
        <v>0</v>
      </c>
      <c r="AE208" s="89">
        <f t="shared" si="41"/>
        <v>0</v>
      </c>
      <c r="AF208">
        <f t="shared" si="42"/>
        <v>0</v>
      </c>
      <c r="AG208" s="86">
        <f t="shared" si="43"/>
        <v>1</v>
      </c>
      <c r="AH208" s="90">
        <f t="shared" si="44"/>
        <v>0</v>
      </c>
      <c r="AI208" s="91">
        <f t="shared" si="45"/>
        <v>4.5454545454545456E-2</v>
      </c>
      <c r="AJ208" s="91">
        <f t="shared" si="46"/>
        <v>0</v>
      </c>
      <c r="AK208" s="91">
        <f t="shared" si="47"/>
        <v>0</v>
      </c>
    </row>
    <row r="209" spans="1:37" ht="25.4" customHeight="1" thickTop="1" thickBot="1" x14ac:dyDescent="0.3">
      <c r="A209" s="320" t="s">
        <v>519</v>
      </c>
      <c r="B209" s="320"/>
      <c r="C209" s="320"/>
      <c r="D209" s="320"/>
      <c r="E209" s="320"/>
      <c r="F209" s="320"/>
      <c r="G209" s="320"/>
      <c r="H209" s="320"/>
      <c r="I209" s="320"/>
      <c r="J209" s="320"/>
      <c r="K209" s="320"/>
      <c r="L209" s="320"/>
      <c r="M209" s="320"/>
      <c r="N209" s="320"/>
      <c r="O209" s="320"/>
      <c r="P209" s="320"/>
      <c r="Q209" s="320"/>
      <c r="R209" s="320"/>
      <c r="S209" s="320"/>
      <c r="T209" s="320"/>
      <c r="U209" s="320"/>
      <c r="V209" s="320"/>
      <c r="W209" s="320"/>
      <c r="X209" s="320"/>
      <c r="Y209" s="320"/>
      <c r="Z209" s="320"/>
      <c r="AA209" s="320"/>
      <c r="AB209" s="320"/>
      <c r="AC209" s="320"/>
      <c r="AD209" s="88">
        <f>'Art. 121'!AF207</f>
        <v>0</v>
      </c>
      <c r="AE209" s="89">
        <f t="shared" si="41"/>
        <v>0</v>
      </c>
      <c r="AF209">
        <f t="shared" si="42"/>
        <v>0</v>
      </c>
      <c r="AG209" s="86">
        <f t="shared" si="43"/>
        <v>1</v>
      </c>
      <c r="AH209" s="90">
        <f t="shared" si="44"/>
        <v>0</v>
      </c>
      <c r="AI209" s="91">
        <f t="shared" si="45"/>
        <v>4.5454545454545456E-2</v>
      </c>
      <c r="AJ209" s="91">
        <f t="shared" si="46"/>
        <v>0</v>
      </c>
      <c r="AK209" s="91">
        <f t="shared" si="47"/>
        <v>0</v>
      </c>
    </row>
    <row r="210" spans="1:37" ht="25.4" customHeight="1" thickTop="1" thickBot="1" x14ac:dyDescent="0.3">
      <c r="A210" s="320" t="s">
        <v>520</v>
      </c>
      <c r="B210" s="320"/>
      <c r="C210" s="320"/>
      <c r="D210" s="320"/>
      <c r="E210" s="320"/>
      <c r="F210" s="320"/>
      <c r="G210" s="320"/>
      <c r="H210" s="320"/>
      <c r="I210" s="320"/>
      <c r="J210" s="320"/>
      <c r="K210" s="320"/>
      <c r="L210" s="320"/>
      <c r="M210" s="320"/>
      <c r="N210" s="320"/>
      <c r="O210" s="320"/>
      <c r="P210" s="320"/>
      <c r="Q210" s="320"/>
      <c r="R210" s="320"/>
      <c r="S210" s="320"/>
      <c r="T210" s="320"/>
      <c r="U210" s="320"/>
      <c r="V210" s="320"/>
      <c r="W210" s="320"/>
      <c r="X210" s="320"/>
      <c r="Y210" s="320"/>
      <c r="Z210" s="320"/>
      <c r="AA210" s="320"/>
      <c r="AB210" s="320"/>
      <c r="AC210" s="320"/>
      <c r="AD210" s="88">
        <f>'Art. 121'!AF208</f>
        <v>0</v>
      </c>
      <c r="AE210" s="89">
        <f t="shared" si="41"/>
        <v>0</v>
      </c>
      <c r="AF210">
        <f t="shared" si="42"/>
        <v>0</v>
      </c>
      <c r="AG210" s="86">
        <f t="shared" si="43"/>
        <v>1</v>
      </c>
      <c r="AH210" s="90">
        <f t="shared" si="44"/>
        <v>0</v>
      </c>
      <c r="AI210" s="91">
        <f t="shared" si="45"/>
        <v>4.5454545454545456E-2</v>
      </c>
      <c r="AJ210" s="91">
        <f t="shared" si="46"/>
        <v>0</v>
      </c>
      <c r="AK210" s="91">
        <f t="shared" si="47"/>
        <v>0</v>
      </c>
    </row>
    <row r="211" spans="1:37" ht="25.4" customHeight="1" thickTop="1" thickBot="1" x14ac:dyDescent="0.3">
      <c r="A211" s="320" t="s">
        <v>521</v>
      </c>
      <c r="B211" s="320"/>
      <c r="C211" s="320"/>
      <c r="D211" s="320"/>
      <c r="E211" s="320"/>
      <c r="F211" s="320"/>
      <c r="G211" s="320"/>
      <c r="H211" s="320"/>
      <c r="I211" s="320"/>
      <c r="J211" s="320"/>
      <c r="K211" s="320"/>
      <c r="L211" s="320"/>
      <c r="M211" s="320"/>
      <c r="N211" s="320"/>
      <c r="O211" s="320"/>
      <c r="P211" s="320"/>
      <c r="Q211" s="320"/>
      <c r="R211" s="320"/>
      <c r="S211" s="320"/>
      <c r="T211" s="320"/>
      <c r="U211" s="320"/>
      <c r="V211" s="320"/>
      <c r="W211" s="320"/>
      <c r="X211" s="320"/>
      <c r="Y211" s="320"/>
      <c r="Z211" s="320"/>
      <c r="AA211" s="320"/>
      <c r="AB211" s="320"/>
      <c r="AC211" s="320"/>
      <c r="AD211" s="88">
        <f>'Art. 121'!AF209</f>
        <v>0</v>
      </c>
      <c r="AE211" s="89">
        <f t="shared" si="41"/>
        <v>0</v>
      </c>
      <c r="AF211">
        <f t="shared" si="42"/>
        <v>0</v>
      </c>
      <c r="AG211" s="86">
        <f t="shared" si="43"/>
        <v>1</v>
      </c>
      <c r="AH211" s="90">
        <f t="shared" si="44"/>
        <v>0</v>
      </c>
      <c r="AI211" s="91">
        <f t="shared" si="45"/>
        <v>4.5454545454545456E-2</v>
      </c>
      <c r="AJ211" s="91">
        <f t="shared" si="46"/>
        <v>0</v>
      </c>
      <c r="AK211" s="91">
        <f t="shared" si="47"/>
        <v>0</v>
      </c>
    </row>
    <row r="212" spans="1:37" ht="25.4" customHeight="1" thickTop="1" thickBot="1" x14ac:dyDescent="0.3">
      <c r="A212" s="320" t="s">
        <v>522</v>
      </c>
      <c r="B212" s="320"/>
      <c r="C212" s="320"/>
      <c r="D212" s="320"/>
      <c r="E212" s="320"/>
      <c r="F212" s="320"/>
      <c r="G212" s="320"/>
      <c r="H212" s="320"/>
      <c r="I212" s="320"/>
      <c r="J212" s="320"/>
      <c r="K212" s="320"/>
      <c r="L212" s="320"/>
      <c r="M212" s="320"/>
      <c r="N212" s="320"/>
      <c r="O212" s="320"/>
      <c r="P212" s="320"/>
      <c r="Q212" s="320"/>
      <c r="R212" s="320"/>
      <c r="S212" s="320"/>
      <c r="T212" s="320"/>
      <c r="U212" s="320"/>
      <c r="V212" s="320"/>
      <c r="W212" s="320"/>
      <c r="X212" s="320"/>
      <c r="Y212" s="320"/>
      <c r="Z212" s="320"/>
      <c r="AA212" s="320"/>
      <c r="AB212" s="320"/>
      <c r="AC212" s="320"/>
      <c r="AD212" s="88">
        <f>'Art. 121'!AF210</f>
        <v>0</v>
      </c>
      <c r="AE212" s="89">
        <f t="shared" si="41"/>
        <v>0</v>
      </c>
      <c r="AF212">
        <f t="shared" si="42"/>
        <v>0</v>
      </c>
      <c r="AG212" s="86">
        <f t="shared" si="43"/>
        <v>1</v>
      </c>
      <c r="AH212" s="90">
        <f t="shared" si="44"/>
        <v>0</v>
      </c>
      <c r="AI212" s="91">
        <f t="shared" si="45"/>
        <v>4.5454545454545456E-2</v>
      </c>
      <c r="AJ212" s="91">
        <f t="shared" si="46"/>
        <v>0</v>
      </c>
      <c r="AK212" s="91">
        <f t="shared" si="47"/>
        <v>0</v>
      </c>
    </row>
    <row r="213" spans="1:37" ht="25.4" customHeight="1" thickTop="1" thickBot="1" x14ac:dyDescent="0.3">
      <c r="A213" s="320" t="s">
        <v>523</v>
      </c>
      <c r="B213" s="320"/>
      <c r="C213" s="320"/>
      <c r="D213" s="320"/>
      <c r="E213" s="320"/>
      <c r="F213" s="320"/>
      <c r="G213" s="320"/>
      <c r="H213" s="320"/>
      <c r="I213" s="320"/>
      <c r="J213" s="320"/>
      <c r="K213" s="320"/>
      <c r="L213" s="320"/>
      <c r="M213" s="320"/>
      <c r="N213" s="320"/>
      <c r="O213" s="320"/>
      <c r="P213" s="320"/>
      <c r="Q213" s="320"/>
      <c r="R213" s="320"/>
      <c r="S213" s="320"/>
      <c r="T213" s="320"/>
      <c r="U213" s="320"/>
      <c r="V213" s="320"/>
      <c r="W213" s="320"/>
      <c r="X213" s="320"/>
      <c r="Y213" s="320"/>
      <c r="Z213" s="320"/>
      <c r="AA213" s="320"/>
      <c r="AB213" s="320"/>
      <c r="AC213" s="320"/>
      <c r="AD213" s="88">
        <f>'Art. 121'!AF211</f>
        <v>0</v>
      </c>
      <c r="AE213" s="89">
        <f t="shared" si="41"/>
        <v>0</v>
      </c>
      <c r="AF213">
        <f t="shared" si="42"/>
        <v>0</v>
      </c>
      <c r="AG213" s="86">
        <f t="shared" si="43"/>
        <v>1</v>
      </c>
      <c r="AH213" s="90">
        <f t="shared" si="44"/>
        <v>0</v>
      </c>
      <c r="AI213" s="91">
        <f t="shared" si="45"/>
        <v>4.5454545454545456E-2</v>
      </c>
      <c r="AJ213" s="91">
        <f t="shared" si="46"/>
        <v>0</v>
      </c>
      <c r="AK213" s="91">
        <f t="shared" si="47"/>
        <v>0</v>
      </c>
    </row>
    <row r="214" spans="1:37" ht="25.4" customHeight="1" thickTop="1" thickBot="1" x14ac:dyDescent="0.3">
      <c r="A214" s="320" t="s">
        <v>524</v>
      </c>
      <c r="B214" s="320"/>
      <c r="C214" s="320"/>
      <c r="D214" s="320"/>
      <c r="E214" s="320"/>
      <c r="F214" s="320"/>
      <c r="G214" s="320"/>
      <c r="H214" s="320"/>
      <c r="I214" s="320"/>
      <c r="J214" s="320"/>
      <c r="K214" s="320"/>
      <c r="L214" s="320"/>
      <c r="M214" s="320"/>
      <c r="N214" s="320"/>
      <c r="O214" s="320"/>
      <c r="P214" s="320"/>
      <c r="Q214" s="320"/>
      <c r="R214" s="320"/>
      <c r="S214" s="320"/>
      <c r="T214" s="320"/>
      <c r="U214" s="320"/>
      <c r="V214" s="320"/>
      <c r="W214" s="320"/>
      <c r="X214" s="320"/>
      <c r="Y214" s="320"/>
      <c r="Z214" s="320"/>
      <c r="AA214" s="320"/>
      <c r="AB214" s="320"/>
      <c r="AC214" s="320"/>
      <c r="AD214" s="88">
        <f>'Art. 121'!AF212</f>
        <v>0</v>
      </c>
      <c r="AE214" s="89">
        <f t="shared" si="41"/>
        <v>0</v>
      </c>
      <c r="AF214">
        <f t="shared" si="42"/>
        <v>0</v>
      </c>
      <c r="AG214" s="86">
        <f t="shared" si="43"/>
        <v>1</v>
      </c>
      <c r="AH214" s="90">
        <f t="shared" si="44"/>
        <v>0</v>
      </c>
      <c r="AI214" s="91">
        <f t="shared" si="45"/>
        <v>4.5454545454545456E-2</v>
      </c>
      <c r="AJ214" s="91">
        <f t="shared" si="46"/>
        <v>0</v>
      </c>
      <c r="AK214" s="91">
        <f t="shared" si="47"/>
        <v>0</v>
      </c>
    </row>
    <row r="215" spans="1:37" ht="25.4" customHeight="1" thickTop="1" thickBot="1" x14ac:dyDescent="0.3">
      <c r="A215" s="320" t="s">
        <v>525</v>
      </c>
      <c r="B215" s="320"/>
      <c r="C215" s="320"/>
      <c r="D215" s="320"/>
      <c r="E215" s="320"/>
      <c r="F215" s="320"/>
      <c r="G215" s="320"/>
      <c r="H215" s="320"/>
      <c r="I215" s="320"/>
      <c r="J215" s="320"/>
      <c r="K215" s="320"/>
      <c r="L215" s="320"/>
      <c r="M215" s="320"/>
      <c r="N215" s="320"/>
      <c r="O215" s="320"/>
      <c r="P215" s="320"/>
      <c r="Q215" s="320"/>
      <c r="R215" s="320"/>
      <c r="S215" s="320"/>
      <c r="T215" s="320"/>
      <c r="U215" s="320"/>
      <c r="V215" s="320"/>
      <c r="W215" s="320"/>
      <c r="X215" s="320"/>
      <c r="Y215" s="320"/>
      <c r="Z215" s="320"/>
      <c r="AA215" s="320"/>
      <c r="AB215" s="320"/>
      <c r="AC215" s="320"/>
      <c r="AD215" s="88">
        <f>'Art. 121'!AF213</f>
        <v>0</v>
      </c>
      <c r="AE215" s="89">
        <f t="shared" si="41"/>
        <v>0</v>
      </c>
      <c r="AF215">
        <f t="shared" si="42"/>
        <v>0</v>
      </c>
      <c r="AG215" s="86">
        <f t="shared" si="43"/>
        <v>1</v>
      </c>
      <c r="AH215" s="90">
        <f t="shared" si="44"/>
        <v>0</v>
      </c>
      <c r="AI215" s="91">
        <f t="shared" si="45"/>
        <v>4.5454545454545456E-2</v>
      </c>
      <c r="AJ215" s="91">
        <f t="shared" si="46"/>
        <v>0</v>
      </c>
      <c r="AK215" s="91">
        <f t="shared" si="47"/>
        <v>0</v>
      </c>
    </row>
    <row r="216" spans="1:37" ht="25.4" customHeight="1" thickTop="1" x14ac:dyDescent="0.25">
      <c r="A216" s="289" t="s">
        <v>360</v>
      </c>
      <c r="B216" s="289"/>
      <c r="C216" s="289"/>
      <c r="D216" s="289"/>
      <c r="E216" s="289"/>
      <c r="F216" s="289"/>
      <c r="G216" s="289"/>
      <c r="H216" s="289"/>
      <c r="I216" s="289"/>
      <c r="J216" s="289"/>
      <c r="K216" s="289"/>
      <c r="L216" s="289"/>
      <c r="M216" s="289"/>
      <c r="N216" s="289"/>
      <c r="O216" s="289"/>
      <c r="P216" s="289"/>
      <c r="Q216" s="289"/>
      <c r="R216" s="289"/>
      <c r="S216" s="289"/>
      <c r="T216" s="289"/>
      <c r="U216" s="289"/>
      <c r="V216" s="289"/>
      <c r="W216" s="289"/>
      <c r="X216" s="289"/>
      <c r="Y216" s="289"/>
      <c r="Z216" s="289"/>
      <c r="AA216" s="289"/>
      <c r="AB216" s="289"/>
      <c r="AC216" s="289"/>
      <c r="AD216" s="289"/>
      <c r="AE216" s="89">
        <f>SUM(AE194:AE215)</f>
        <v>0</v>
      </c>
      <c r="AF216" s="59"/>
      <c r="AG216" s="92">
        <f>SUM(AG194:AG215)</f>
        <v>22</v>
      </c>
      <c r="AH216" s="93"/>
      <c r="AI216" s="94"/>
      <c r="AJ216" s="94"/>
      <c r="AK216" s="94"/>
    </row>
    <row r="217" spans="1:37" ht="25.4" customHeight="1" x14ac:dyDescent="0.25">
      <c r="A217" s="290" t="s">
        <v>361</v>
      </c>
      <c r="B217" s="290"/>
      <c r="C217" s="290"/>
      <c r="D217" s="290"/>
      <c r="E217" s="290"/>
      <c r="F217" s="290"/>
      <c r="G217" s="290"/>
      <c r="H217" s="290"/>
      <c r="I217" s="290"/>
      <c r="J217" s="290"/>
      <c r="K217" s="290"/>
      <c r="L217" s="290"/>
      <c r="M217" s="290"/>
      <c r="N217" s="290"/>
      <c r="O217" s="290"/>
      <c r="P217" s="290"/>
      <c r="Q217" s="290"/>
      <c r="R217" s="290"/>
      <c r="S217" s="290"/>
      <c r="T217" s="290"/>
      <c r="U217" s="290"/>
      <c r="V217" s="290"/>
      <c r="W217" s="290"/>
      <c r="X217" s="290"/>
      <c r="Y217" s="290"/>
      <c r="Z217" s="290"/>
      <c r="AA217" s="290"/>
      <c r="AB217" s="290"/>
      <c r="AC217" s="290"/>
      <c r="AD217" s="290"/>
      <c r="AE217" s="89">
        <f>AE216/$AE$23*100</f>
        <v>0</v>
      </c>
      <c r="AF217" s="59"/>
      <c r="AG217" s="92"/>
      <c r="AH217" s="93"/>
      <c r="AI217" s="94"/>
      <c r="AJ217" s="94"/>
      <c r="AK217" s="94"/>
    </row>
    <row r="218" spans="1:37" ht="25.4" customHeight="1" thickBot="1" x14ac:dyDescent="0.3">
      <c r="A218" s="70"/>
      <c r="B218" s="70"/>
      <c r="C218" s="70"/>
      <c r="D218" s="70"/>
      <c r="E218" s="70"/>
      <c r="F218" s="70"/>
      <c r="G218" s="70"/>
      <c r="H218" s="70"/>
      <c r="I218" s="70"/>
      <c r="J218" s="70"/>
      <c r="K218" s="70"/>
      <c r="L218" s="70"/>
      <c r="M218" s="70"/>
      <c r="N218" s="70"/>
      <c r="O218" s="70"/>
      <c r="P218" s="70"/>
      <c r="Q218" s="95"/>
      <c r="R218" s="70"/>
      <c r="S218" s="70"/>
      <c r="T218" s="70"/>
      <c r="U218" s="70"/>
      <c r="V218" s="70"/>
      <c r="W218" s="70"/>
      <c r="X218" s="70"/>
      <c r="Y218" s="70"/>
      <c r="Z218" s="70"/>
      <c r="AA218" s="70"/>
      <c r="AB218" s="70"/>
      <c r="AC218" s="70"/>
      <c r="AD218" s="96"/>
      <c r="AE218" s="96"/>
    </row>
    <row r="219" spans="1:37" ht="25.4" customHeight="1" thickTop="1" thickBot="1" x14ac:dyDescent="0.3">
      <c r="A219" s="291" t="s">
        <v>124</v>
      </c>
      <c r="B219" s="291"/>
      <c r="C219" s="291"/>
      <c r="D219" s="291"/>
      <c r="E219" s="291"/>
      <c r="F219" s="291"/>
      <c r="G219" s="291"/>
      <c r="H219" s="291"/>
      <c r="I219" s="291"/>
      <c r="J219" s="291"/>
      <c r="K219" s="291"/>
      <c r="L219" s="291"/>
      <c r="M219" s="291"/>
      <c r="N219" s="291"/>
      <c r="O219" s="291"/>
      <c r="P219" s="291"/>
      <c r="Q219" s="291"/>
      <c r="R219" s="291"/>
      <c r="S219" s="291"/>
      <c r="T219" s="291"/>
      <c r="U219" s="291"/>
      <c r="V219" s="291"/>
      <c r="W219" s="291"/>
      <c r="X219" s="291"/>
      <c r="Y219" s="291"/>
      <c r="Z219" s="291"/>
      <c r="AA219" s="291"/>
      <c r="AB219" s="291"/>
      <c r="AC219" s="291"/>
      <c r="AD219" s="104" t="s">
        <v>65</v>
      </c>
      <c r="AE219" s="105" t="s">
        <v>9</v>
      </c>
      <c r="AF219" s="86" t="s">
        <v>330</v>
      </c>
      <c r="AG219" s="86" t="s">
        <v>331</v>
      </c>
      <c r="AH219" s="86" t="s">
        <v>332</v>
      </c>
      <c r="AI219" s="87" t="s">
        <v>333</v>
      </c>
      <c r="AJ219" s="86"/>
      <c r="AK219" s="87" t="s">
        <v>334</v>
      </c>
    </row>
    <row r="220" spans="1:37" ht="25.4" customHeight="1" thickTop="1" thickBot="1" x14ac:dyDescent="0.3">
      <c r="A220" s="320" t="s">
        <v>526</v>
      </c>
      <c r="B220" s="320"/>
      <c r="C220" s="320"/>
      <c r="D220" s="320"/>
      <c r="E220" s="320"/>
      <c r="F220" s="320"/>
      <c r="G220" s="320"/>
      <c r="H220" s="320"/>
      <c r="I220" s="320"/>
      <c r="J220" s="320"/>
      <c r="K220" s="320"/>
      <c r="L220" s="320"/>
      <c r="M220" s="320"/>
      <c r="N220" s="320"/>
      <c r="O220" s="320"/>
      <c r="P220" s="320"/>
      <c r="Q220" s="320"/>
      <c r="R220" s="320"/>
      <c r="S220" s="320"/>
      <c r="T220" s="320"/>
      <c r="U220" s="320"/>
      <c r="V220" s="320"/>
      <c r="W220" s="320"/>
      <c r="X220" s="320"/>
      <c r="Y220" s="320"/>
      <c r="Z220" s="320"/>
      <c r="AA220" s="320"/>
      <c r="AB220" s="320"/>
      <c r="AC220" s="320"/>
      <c r="AD220" s="88">
        <f>'Art. 121'!AF216</f>
        <v>0</v>
      </c>
      <c r="AE220" s="89">
        <f>IF(AG220=1,AK220,AG220)</f>
        <v>0</v>
      </c>
      <c r="AF220">
        <f>AD220/2</f>
        <v>0</v>
      </c>
      <c r="AG220" s="86">
        <f>IF(AND(AF220&gt;=0,AF220&lt;=1),1,"No aplica")</f>
        <v>1</v>
      </c>
      <c r="AH220" s="90">
        <f>AD220/(AG220*2)</f>
        <v>0</v>
      </c>
      <c r="AI220" s="91">
        <f>IF(AG220=1,AG220/$AG$225,"No aplica")</f>
        <v>0.2</v>
      </c>
      <c r="AJ220" s="91">
        <f>AF220*AI220</f>
        <v>0</v>
      </c>
      <c r="AK220" s="91">
        <f>AJ220*$AE$23</f>
        <v>0</v>
      </c>
    </row>
    <row r="221" spans="1:37" ht="25.4" customHeight="1" thickTop="1" thickBot="1" x14ac:dyDescent="0.3">
      <c r="A221" s="320" t="s">
        <v>527</v>
      </c>
      <c r="B221" s="320"/>
      <c r="C221" s="320"/>
      <c r="D221" s="320"/>
      <c r="E221" s="320"/>
      <c r="F221" s="320"/>
      <c r="G221" s="320"/>
      <c r="H221" s="320"/>
      <c r="I221" s="320"/>
      <c r="J221" s="320"/>
      <c r="K221" s="320"/>
      <c r="L221" s="320"/>
      <c r="M221" s="320"/>
      <c r="N221" s="320"/>
      <c r="O221" s="320"/>
      <c r="P221" s="320"/>
      <c r="Q221" s="320"/>
      <c r="R221" s="320"/>
      <c r="S221" s="320"/>
      <c r="T221" s="320"/>
      <c r="U221" s="320"/>
      <c r="V221" s="320"/>
      <c r="W221" s="320"/>
      <c r="X221" s="320"/>
      <c r="Y221" s="320"/>
      <c r="Z221" s="320"/>
      <c r="AA221" s="320"/>
      <c r="AB221" s="320"/>
      <c r="AC221" s="320"/>
      <c r="AD221" s="88">
        <f>'Art. 121'!AF217</f>
        <v>0</v>
      </c>
      <c r="AE221" s="89">
        <f>IF(AG221=1,AK221,AG221)</f>
        <v>0</v>
      </c>
      <c r="AF221">
        <f>AD221/2</f>
        <v>0</v>
      </c>
      <c r="AG221" s="86">
        <f>IF(AND(AF221&gt;=0,AF221&lt;=1),1,"No aplica")</f>
        <v>1</v>
      </c>
      <c r="AH221" s="90">
        <f>AD221/(AG221*2)</f>
        <v>0</v>
      </c>
      <c r="AI221" s="91">
        <f>IF(AG221=1,AG221/$AG$225,"No aplica")</f>
        <v>0.2</v>
      </c>
      <c r="AJ221" s="91">
        <f>AF221*AI221</f>
        <v>0</v>
      </c>
      <c r="AK221" s="91">
        <f>AJ221*$AE$23</f>
        <v>0</v>
      </c>
    </row>
    <row r="222" spans="1:37" ht="25.4" customHeight="1" thickTop="1" thickBot="1" x14ac:dyDescent="0.3">
      <c r="A222" s="320" t="s">
        <v>528</v>
      </c>
      <c r="B222" s="320"/>
      <c r="C222" s="320"/>
      <c r="D222" s="320"/>
      <c r="E222" s="320"/>
      <c r="F222" s="320"/>
      <c r="G222" s="320"/>
      <c r="H222" s="320"/>
      <c r="I222" s="320"/>
      <c r="J222" s="320"/>
      <c r="K222" s="320"/>
      <c r="L222" s="320"/>
      <c r="M222" s="320"/>
      <c r="N222" s="320"/>
      <c r="O222" s="320"/>
      <c r="P222" s="320"/>
      <c r="Q222" s="320"/>
      <c r="R222" s="320"/>
      <c r="S222" s="320"/>
      <c r="T222" s="320"/>
      <c r="U222" s="320"/>
      <c r="V222" s="320"/>
      <c r="W222" s="320"/>
      <c r="X222" s="320"/>
      <c r="Y222" s="320"/>
      <c r="Z222" s="320"/>
      <c r="AA222" s="320"/>
      <c r="AB222" s="320"/>
      <c r="AC222" s="320"/>
      <c r="AD222" s="88">
        <f>'Art. 121'!AF218</f>
        <v>0</v>
      </c>
      <c r="AE222" s="89">
        <f>IF(AG222=1,AK222,AG222)</f>
        <v>0</v>
      </c>
      <c r="AF222">
        <f>AD222/2</f>
        <v>0</v>
      </c>
      <c r="AG222" s="86">
        <f>IF(AND(AF222&gt;=0,AF222&lt;=1),1,"No aplica")</f>
        <v>1</v>
      </c>
      <c r="AH222" s="90">
        <f>AD222/(AG222*2)</f>
        <v>0</v>
      </c>
      <c r="AI222" s="91">
        <f>IF(AG222=1,AG222/$AG$225,"No aplica")</f>
        <v>0.2</v>
      </c>
      <c r="AJ222" s="91">
        <f>AF222*AI222</f>
        <v>0</v>
      </c>
      <c r="AK222" s="91">
        <f>AJ222*$AE$23</f>
        <v>0</v>
      </c>
    </row>
    <row r="223" spans="1:37" ht="25.4" customHeight="1" thickTop="1" thickBot="1" x14ac:dyDescent="0.3">
      <c r="A223" s="320" t="s">
        <v>529</v>
      </c>
      <c r="B223" s="320"/>
      <c r="C223" s="320"/>
      <c r="D223" s="320"/>
      <c r="E223" s="320"/>
      <c r="F223" s="320"/>
      <c r="G223" s="320"/>
      <c r="H223" s="320"/>
      <c r="I223" s="320"/>
      <c r="J223" s="320"/>
      <c r="K223" s="320"/>
      <c r="L223" s="320"/>
      <c r="M223" s="320"/>
      <c r="N223" s="320"/>
      <c r="O223" s="320"/>
      <c r="P223" s="320"/>
      <c r="Q223" s="320"/>
      <c r="R223" s="320"/>
      <c r="S223" s="320"/>
      <c r="T223" s="320"/>
      <c r="U223" s="320"/>
      <c r="V223" s="320"/>
      <c r="W223" s="320"/>
      <c r="X223" s="320"/>
      <c r="Y223" s="320"/>
      <c r="Z223" s="320"/>
      <c r="AA223" s="320"/>
      <c r="AB223" s="320"/>
      <c r="AC223" s="320"/>
      <c r="AD223" s="88">
        <f>'Art. 121'!AF219</f>
        <v>0</v>
      </c>
      <c r="AE223" s="89">
        <f>IF(AG223=1,AK223,AG223)</f>
        <v>0</v>
      </c>
      <c r="AF223">
        <f>AD223/2</f>
        <v>0</v>
      </c>
      <c r="AG223" s="86">
        <f>IF(AND(AF223&gt;=0,AF223&lt;=1),1,"No aplica")</f>
        <v>1</v>
      </c>
      <c r="AH223" s="90">
        <f>AD223/(AG223*2)</f>
        <v>0</v>
      </c>
      <c r="AI223" s="91">
        <f>IF(AG223=1,AG223/$AG$225,"No aplica")</f>
        <v>0.2</v>
      </c>
      <c r="AJ223" s="91">
        <f>AF223*AI223</f>
        <v>0</v>
      </c>
      <c r="AK223" s="91">
        <f>AJ223*$AE$23</f>
        <v>0</v>
      </c>
    </row>
    <row r="224" spans="1:37" ht="25.4" customHeight="1" thickTop="1" thickBot="1" x14ac:dyDescent="0.3">
      <c r="A224" s="320" t="s">
        <v>530</v>
      </c>
      <c r="B224" s="320"/>
      <c r="C224" s="320"/>
      <c r="D224" s="320"/>
      <c r="E224" s="320"/>
      <c r="F224" s="320"/>
      <c r="G224" s="320"/>
      <c r="H224" s="320"/>
      <c r="I224" s="320"/>
      <c r="J224" s="320"/>
      <c r="K224" s="320"/>
      <c r="L224" s="320"/>
      <c r="M224" s="320"/>
      <c r="N224" s="320"/>
      <c r="O224" s="320"/>
      <c r="P224" s="320"/>
      <c r="Q224" s="320"/>
      <c r="R224" s="320"/>
      <c r="S224" s="320"/>
      <c r="T224" s="320"/>
      <c r="U224" s="320"/>
      <c r="V224" s="320"/>
      <c r="W224" s="320"/>
      <c r="X224" s="320"/>
      <c r="Y224" s="320"/>
      <c r="Z224" s="320"/>
      <c r="AA224" s="320"/>
      <c r="AB224" s="320"/>
      <c r="AC224" s="320"/>
      <c r="AD224" s="88">
        <f>'Art. 121'!AF220</f>
        <v>0</v>
      </c>
      <c r="AE224" s="89">
        <f>IF(AG224=1,AK224,AG224)</f>
        <v>0</v>
      </c>
      <c r="AF224">
        <f>AD224/2</f>
        <v>0</v>
      </c>
      <c r="AG224" s="86">
        <f>IF(AND(AF224&gt;=0,AF224&lt;=1),1,"No aplica")</f>
        <v>1</v>
      </c>
      <c r="AH224" s="90">
        <f>AD224/(AG224*2)</f>
        <v>0</v>
      </c>
      <c r="AI224" s="91">
        <f>IF(AG224=1,AG224/$AG$225,"No aplica")</f>
        <v>0.2</v>
      </c>
      <c r="AJ224" s="91">
        <f>AF224*AI224</f>
        <v>0</v>
      </c>
      <c r="AK224" s="91">
        <f>AJ224*$AE$23</f>
        <v>0</v>
      </c>
    </row>
    <row r="225" spans="1:37" ht="25.4" customHeight="1" thickTop="1" x14ac:dyDescent="0.25">
      <c r="A225" s="289" t="s">
        <v>362</v>
      </c>
      <c r="B225" s="289"/>
      <c r="C225" s="289"/>
      <c r="D225" s="289"/>
      <c r="E225" s="289"/>
      <c r="F225" s="289"/>
      <c r="G225" s="289"/>
      <c r="H225" s="289"/>
      <c r="I225" s="289"/>
      <c r="J225" s="289"/>
      <c r="K225" s="289"/>
      <c r="L225" s="289"/>
      <c r="M225" s="289"/>
      <c r="N225" s="289"/>
      <c r="O225" s="289"/>
      <c r="P225" s="289"/>
      <c r="Q225" s="289"/>
      <c r="R225" s="289"/>
      <c r="S225" s="289"/>
      <c r="T225" s="289"/>
      <c r="U225" s="289"/>
      <c r="V225" s="289"/>
      <c r="W225" s="289"/>
      <c r="X225" s="289"/>
      <c r="Y225" s="289"/>
      <c r="Z225" s="289"/>
      <c r="AA225" s="289"/>
      <c r="AB225" s="289"/>
      <c r="AC225" s="289"/>
      <c r="AD225" s="289"/>
      <c r="AE225" s="89">
        <f>SUM(AE220:AE224)</f>
        <v>0</v>
      </c>
      <c r="AF225" s="59"/>
      <c r="AG225" s="92">
        <f>SUM(AG220:AG224)</f>
        <v>5</v>
      </c>
      <c r="AH225" s="93"/>
      <c r="AI225" s="94"/>
      <c r="AJ225" s="94"/>
      <c r="AK225" s="94"/>
    </row>
    <row r="226" spans="1:37" ht="25.4" customHeight="1" x14ac:dyDescent="0.25">
      <c r="A226" s="290" t="s">
        <v>363</v>
      </c>
      <c r="B226" s="290"/>
      <c r="C226" s="290"/>
      <c r="D226" s="290"/>
      <c r="E226" s="290"/>
      <c r="F226" s="290"/>
      <c r="G226" s="290"/>
      <c r="H226" s="290"/>
      <c r="I226" s="290"/>
      <c r="J226" s="290"/>
      <c r="K226" s="290"/>
      <c r="L226" s="290"/>
      <c r="M226" s="290"/>
      <c r="N226" s="290"/>
      <c r="O226" s="290"/>
      <c r="P226" s="290"/>
      <c r="Q226" s="290"/>
      <c r="R226" s="290"/>
      <c r="S226" s="290"/>
      <c r="T226" s="290"/>
      <c r="U226" s="290"/>
      <c r="V226" s="290"/>
      <c r="W226" s="290"/>
      <c r="X226" s="290"/>
      <c r="Y226" s="290"/>
      <c r="Z226" s="290"/>
      <c r="AA226" s="290"/>
      <c r="AB226" s="290"/>
      <c r="AC226" s="290"/>
      <c r="AD226" s="290"/>
      <c r="AE226" s="89">
        <f>AE225/$AE$23*100</f>
        <v>0</v>
      </c>
      <c r="AF226" s="59"/>
      <c r="AG226" s="92"/>
      <c r="AH226" s="93"/>
      <c r="AI226" s="94"/>
      <c r="AJ226" s="94"/>
      <c r="AK226" s="94"/>
    </row>
    <row r="227" spans="1:37" ht="25.4" customHeight="1" x14ac:dyDescent="0.25">
      <c r="A227" s="100"/>
      <c r="B227" s="100"/>
      <c r="C227" s="100"/>
      <c r="D227" s="100"/>
      <c r="E227" s="100"/>
      <c r="F227" s="100"/>
      <c r="G227" s="100"/>
      <c r="H227" s="100"/>
      <c r="I227" s="100"/>
      <c r="J227" s="100"/>
      <c r="K227" s="100"/>
      <c r="L227" s="100"/>
      <c r="M227" s="100"/>
      <c r="N227" s="100"/>
      <c r="O227" s="100"/>
      <c r="P227" s="100"/>
      <c r="Q227" s="95"/>
      <c r="R227" s="100"/>
      <c r="S227" s="100"/>
      <c r="T227" s="100"/>
      <c r="U227" s="100"/>
      <c r="V227" s="100"/>
      <c r="W227" s="100"/>
      <c r="X227" s="100"/>
      <c r="Y227" s="100"/>
      <c r="Z227" s="100"/>
      <c r="AA227" s="100"/>
      <c r="AB227" s="100"/>
      <c r="AC227" s="100"/>
      <c r="AD227" s="96"/>
      <c r="AE227" s="96"/>
    </row>
    <row r="228" spans="1:37" ht="25.4" customHeight="1" x14ac:dyDescent="0.25">
      <c r="A228" s="100"/>
      <c r="B228" s="100"/>
      <c r="C228" s="100"/>
      <c r="D228" s="100"/>
      <c r="E228" s="100"/>
      <c r="F228" s="100"/>
      <c r="G228" s="100"/>
      <c r="H228" s="100"/>
      <c r="I228" s="100"/>
      <c r="J228" s="100"/>
      <c r="K228" s="100"/>
      <c r="L228" s="100"/>
      <c r="M228" s="100"/>
      <c r="N228" s="100"/>
      <c r="O228" s="100"/>
      <c r="P228" s="100"/>
      <c r="Q228" s="95"/>
      <c r="R228" s="100"/>
      <c r="S228" s="100"/>
      <c r="T228" s="100"/>
      <c r="U228" s="100"/>
      <c r="V228" s="100"/>
      <c r="W228" s="100"/>
      <c r="X228" s="100"/>
      <c r="Y228" s="100"/>
      <c r="Z228" s="100"/>
      <c r="AA228" s="100"/>
      <c r="AB228" s="100"/>
      <c r="AC228" s="100"/>
      <c r="AD228" s="96"/>
      <c r="AE228" s="96"/>
    </row>
    <row r="229" spans="1:37" ht="25.4" customHeight="1" x14ac:dyDescent="0.25">
      <c r="A229" s="337" t="s">
        <v>531</v>
      </c>
      <c r="B229" s="337"/>
      <c r="C229" s="337"/>
      <c r="D229" s="337"/>
      <c r="E229" s="337"/>
      <c r="F229" s="337"/>
      <c r="G229" s="337"/>
      <c r="H229" s="337"/>
      <c r="I229" s="337"/>
      <c r="J229" s="337"/>
      <c r="K229" s="337"/>
      <c r="L229" s="337"/>
      <c r="M229" s="337"/>
      <c r="N229" s="337"/>
      <c r="O229" s="337"/>
      <c r="P229" s="337"/>
      <c r="Q229" s="337"/>
      <c r="R229" s="337"/>
      <c r="S229" s="337"/>
      <c r="T229" s="337"/>
      <c r="U229" s="337"/>
      <c r="V229" s="337"/>
      <c r="W229" s="337"/>
      <c r="X229" s="337"/>
      <c r="Y229" s="337"/>
      <c r="Z229" s="337"/>
      <c r="AA229" s="337"/>
      <c r="AB229" s="337"/>
      <c r="AC229" s="337"/>
      <c r="AD229" s="337"/>
      <c r="AE229" s="337"/>
    </row>
    <row r="230" spans="1:37" ht="25.4" customHeight="1" x14ac:dyDescent="0.25">
      <c r="A230" s="101"/>
      <c r="B230" s="102"/>
      <c r="C230" s="102"/>
      <c r="D230" s="102"/>
      <c r="E230" s="102"/>
      <c r="F230" s="102"/>
      <c r="G230" s="102"/>
      <c r="H230" s="102"/>
      <c r="I230" s="102"/>
      <c r="J230" s="102"/>
      <c r="K230" s="102"/>
      <c r="L230" s="102"/>
      <c r="M230" s="102"/>
      <c r="N230" s="102"/>
      <c r="O230" s="102"/>
      <c r="P230" s="102"/>
      <c r="Q230" s="103"/>
      <c r="R230" s="102"/>
      <c r="S230" s="102"/>
      <c r="T230" s="102"/>
      <c r="U230" s="102"/>
      <c r="V230" s="102"/>
      <c r="W230" s="102"/>
      <c r="X230" s="102"/>
      <c r="Y230" s="102"/>
      <c r="Z230" s="102"/>
      <c r="AA230" s="102"/>
      <c r="AB230" s="102"/>
      <c r="AC230" s="102"/>
      <c r="AD230" s="83"/>
      <c r="AE230" s="83"/>
    </row>
    <row r="231" spans="1:37" ht="25.4" customHeight="1" thickBot="1" x14ac:dyDescent="0.3">
      <c r="A231" s="70"/>
      <c r="B231" s="70"/>
      <c r="C231" s="70"/>
      <c r="D231" s="70"/>
      <c r="E231" s="70"/>
      <c r="F231" s="70"/>
      <c r="G231" s="70"/>
      <c r="H231" s="70"/>
      <c r="I231" s="70"/>
      <c r="J231" s="70"/>
      <c r="K231" s="70"/>
      <c r="L231" s="70"/>
      <c r="M231" s="70"/>
      <c r="N231" s="70"/>
      <c r="O231" s="70"/>
      <c r="P231" s="70"/>
      <c r="Q231" s="95"/>
      <c r="R231" s="70"/>
      <c r="S231" s="70"/>
      <c r="T231" s="70"/>
      <c r="U231" s="70"/>
      <c r="V231" s="70"/>
      <c r="W231" s="70"/>
      <c r="X231" s="70"/>
      <c r="Y231" s="70"/>
      <c r="Z231" s="70"/>
      <c r="AA231" s="70"/>
      <c r="AB231" s="70"/>
      <c r="AC231" s="70"/>
      <c r="AD231" s="96"/>
      <c r="AE231" s="96"/>
    </row>
    <row r="232" spans="1:37" ht="25.4" customHeight="1" thickTop="1" thickBot="1" x14ac:dyDescent="0.3">
      <c r="A232" s="292" t="s">
        <v>44</v>
      </c>
      <c r="B232" s="292"/>
      <c r="C232" s="292"/>
      <c r="D232" s="292"/>
      <c r="E232" s="292"/>
      <c r="F232" s="292"/>
      <c r="G232" s="292"/>
      <c r="H232" s="292"/>
      <c r="I232" s="292"/>
      <c r="J232" s="292"/>
      <c r="K232" s="292"/>
      <c r="L232" s="292"/>
      <c r="M232" s="292"/>
      <c r="N232" s="292"/>
      <c r="O232" s="292"/>
      <c r="P232" s="292"/>
      <c r="Q232" s="292"/>
      <c r="R232" s="292"/>
      <c r="S232" s="292"/>
      <c r="T232" s="292"/>
      <c r="U232" s="292"/>
      <c r="V232" s="292"/>
      <c r="W232" s="292"/>
      <c r="X232" s="292"/>
      <c r="Y232" s="292"/>
      <c r="Z232" s="292"/>
      <c r="AA232" s="292"/>
      <c r="AB232" s="292"/>
      <c r="AC232" s="292"/>
      <c r="AD232" s="63" t="s">
        <v>65</v>
      </c>
      <c r="AE232" s="211" t="s">
        <v>9</v>
      </c>
      <c r="AF232" s="86" t="s">
        <v>330</v>
      </c>
      <c r="AG232" s="86" t="s">
        <v>331</v>
      </c>
      <c r="AH232" s="86" t="s">
        <v>332</v>
      </c>
      <c r="AI232" s="87" t="s">
        <v>333</v>
      </c>
      <c r="AJ232" s="86"/>
      <c r="AK232" s="87" t="s">
        <v>334</v>
      </c>
    </row>
    <row r="233" spans="1:37" ht="25.4" customHeight="1" thickTop="1" thickBot="1" x14ac:dyDescent="0.3">
      <c r="A233" s="320" t="s">
        <v>403</v>
      </c>
      <c r="B233" s="320"/>
      <c r="C233" s="320"/>
      <c r="D233" s="320"/>
      <c r="E233" s="320"/>
      <c r="F233" s="320"/>
      <c r="G233" s="320"/>
      <c r="H233" s="320"/>
      <c r="I233" s="320"/>
      <c r="J233" s="320"/>
      <c r="K233" s="320"/>
      <c r="L233" s="320"/>
      <c r="M233" s="320"/>
      <c r="N233" s="320"/>
      <c r="O233" s="320"/>
      <c r="P233" s="320"/>
      <c r="Q233" s="320"/>
      <c r="R233" s="320"/>
      <c r="S233" s="320"/>
      <c r="T233" s="320"/>
      <c r="U233" s="320"/>
      <c r="V233" s="320"/>
      <c r="W233" s="320"/>
      <c r="X233" s="320"/>
      <c r="Y233" s="320"/>
      <c r="Z233" s="320"/>
      <c r="AA233" s="320"/>
      <c r="AB233" s="320"/>
      <c r="AC233" s="320"/>
      <c r="AD233" s="88">
        <f>'Art. 121'!AF229</f>
        <v>0</v>
      </c>
      <c r="AE233" s="89">
        <f t="shared" ref="AE233:AE243" si="48">IF(AG233=1,AK233,AG233)</f>
        <v>0</v>
      </c>
      <c r="AF233">
        <f t="shared" ref="AF233:AF243" si="49">AD233/2</f>
        <v>0</v>
      </c>
      <c r="AG233" s="86">
        <f t="shared" ref="AG233:AG243" si="50">IF(AND(AF233&gt;=0,AF233&lt;=1),1,"No aplica")</f>
        <v>1</v>
      </c>
      <c r="AH233" s="90">
        <f t="shared" ref="AH233:AH243" si="51">AD233/(AG233*2)</f>
        <v>0</v>
      </c>
      <c r="AI233" s="91">
        <f t="shared" ref="AI233:AI243" si="52">IF(AG233=1,AG233/$AG$244,"No aplica")</f>
        <v>9.0909090909090912E-2</v>
      </c>
      <c r="AJ233" s="91">
        <f t="shared" ref="AJ233:AJ243" si="53">AF233*AI233</f>
        <v>0</v>
      </c>
      <c r="AK233" s="91">
        <f t="shared" ref="AK233:AK243" si="54">AJ233*$AE$23</f>
        <v>0</v>
      </c>
    </row>
    <row r="234" spans="1:37" ht="25.4" customHeight="1" thickTop="1" thickBot="1" x14ac:dyDescent="0.3">
      <c r="A234" s="320" t="s">
        <v>441</v>
      </c>
      <c r="B234" s="320"/>
      <c r="C234" s="320"/>
      <c r="D234" s="320"/>
      <c r="E234" s="320"/>
      <c r="F234" s="320"/>
      <c r="G234" s="320"/>
      <c r="H234" s="320"/>
      <c r="I234" s="320"/>
      <c r="J234" s="320"/>
      <c r="K234" s="320"/>
      <c r="L234" s="320"/>
      <c r="M234" s="320"/>
      <c r="N234" s="320"/>
      <c r="O234" s="320"/>
      <c r="P234" s="320"/>
      <c r="Q234" s="320"/>
      <c r="R234" s="320"/>
      <c r="S234" s="320"/>
      <c r="T234" s="320"/>
      <c r="U234" s="320"/>
      <c r="V234" s="320"/>
      <c r="W234" s="320"/>
      <c r="X234" s="320"/>
      <c r="Y234" s="320"/>
      <c r="Z234" s="320"/>
      <c r="AA234" s="320"/>
      <c r="AB234" s="320"/>
      <c r="AC234" s="320"/>
      <c r="AD234" s="88">
        <f>'Art. 121'!AF230</f>
        <v>0</v>
      </c>
      <c r="AE234" s="89">
        <f t="shared" si="48"/>
        <v>0</v>
      </c>
      <c r="AF234">
        <f t="shared" si="49"/>
        <v>0</v>
      </c>
      <c r="AG234" s="86">
        <f t="shared" si="50"/>
        <v>1</v>
      </c>
      <c r="AH234" s="90">
        <f t="shared" si="51"/>
        <v>0</v>
      </c>
      <c r="AI234" s="91">
        <f t="shared" si="52"/>
        <v>9.0909090909090912E-2</v>
      </c>
      <c r="AJ234" s="91">
        <f t="shared" si="53"/>
        <v>0</v>
      </c>
      <c r="AK234" s="91">
        <f t="shared" si="54"/>
        <v>0</v>
      </c>
    </row>
    <row r="235" spans="1:37" ht="25.4" customHeight="1" thickTop="1" thickBot="1" x14ac:dyDescent="0.3">
      <c r="A235" s="320" t="s">
        <v>533</v>
      </c>
      <c r="B235" s="320"/>
      <c r="C235" s="320"/>
      <c r="D235" s="320"/>
      <c r="E235" s="320"/>
      <c r="F235" s="320"/>
      <c r="G235" s="320"/>
      <c r="H235" s="320"/>
      <c r="I235" s="320"/>
      <c r="J235" s="320"/>
      <c r="K235" s="320"/>
      <c r="L235" s="320"/>
      <c r="M235" s="320"/>
      <c r="N235" s="320"/>
      <c r="O235" s="320"/>
      <c r="P235" s="320"/>
      <c r="Q235" s="320"/>
      <c r="R235" s="320"/>
      <c r="S235" s="320"/>
      <c r="T235" s="320"/>
      <c r="U235" s="320"/>
      <c r="V235" s="320"/>
      <c r="W235" s="320"/>
      <c r="X235" s="320"/>
      <c r="Y235" s="320"/>
      <c r="Z235" s="320"/>
      <c r="AA235" s="320"/>
      <c r="AB235" s="320"/>
      <c r="AC235" s="320"/>
      <c r="AD235" s="88">
        <f>'Art. 121'!AF231</f>
        <v>0</v>
      </c>
      <c r="AE235" s="89">
        <f t="shared" si="48"/>
        <v>0</v>
      </c>
      <c r="AF235">
        <f t="shared" si="49"/>
        <v>0</v>
      </c>
      <c r="AG235" s="86">
        <f t="shared" si="50"/>
        <v>1</v>
      </c>
      <c r="AH235" s="90">
        <f t="shared" si="51"/>
        <v>0</v>
      </c>
      <c r="AI235" s="91">
        <f t="shared" si="52"/>
        <v>9.0909090909090912E-2</v>
      </c>
      <c r="AJ235" s="91">
        <f t="shared" si="53"/>
        <v>0</v>
      </c>
      <c r="AK235" s="91">
        <f t="shared" si="54"/>
        <v>0</v>
      </c>
    </row>
    <row r="236" spans="1:37" ht="25.4" customHeight="1" thickTop="1" thickBot="1" x14ac:dyDescent="0.3">
      <c r="A236" s="320" t="s">
        <v>534</v>
      </c>
      <c r="B236" s="320"/>
      <c r="C236" s="320"/>
      <c r="D236" s="320"/>
      <c r="E236" s="320"/>
      <c r="F236" s="320"/>
      <c r="G236" s="320"/>
      <c r="H236" s="320"/>
      <c r="I236" s="320"/>
      <c r="J236" s="320"/>
      <c r="K236" s="320"/>
      <c r="L236" s="320"/>
      <c r="M236" s="320"/>
      <c r="N236" s="320"/>
      <c r="O236" s="320"/>
      <c r="P236" s="320"/>
      <c r="Q236" s="320"/>
      <c r="R236" s="320"/>
      <c r="S236" s="320"/>
      <c r="T236" s="320"/>
      <c r="U236" s="320"/>
      <c r="V236" s="320"/>
      <c r="W236" s="320"/>
      <c r="X236" s="320"/>
      <c r="Y236" s="320"/>
      <c r="Z236" s="320"/>
      <c r="AA236" s="320"/>
      <c r="AB236" s="320"/>
      <c r="AC236" s="320"/>
      <c r="AD236" s="88">
        <f>'Art. 121'!AF232</f>
        <v>0</v>
      </c>
      <c r="AE236" s="89">
        <f t="shared" si="48"/>
        <v>0</v>
      </c>
      <c r="AF236">
        <f t="shared" si="49"/>
        <v>0</v>
      </c>
      <c r="AG236" s="86">
        <f t="shared" si="50"/>
        <v>1</v>
      </c>
      <c r="AH236" s="90">
        <f t="shared" si="51"/>
        <v>0</v>
      </c>
      <c r="AI236" s="91">
        <f t="shared" si="52"/>
        <v>9.0909090909090912E-2</v>
      </c>
      <c r="AJ236" s="91">
        <f t="shared" si="53"/>
        <v>0</v>
      </c>
      <c r="AK236" s="91">
        <f t="shared" si="54"/>
        <v>0</v>
      </c>
    </row>
    <row r="237" spans="1:37" ht="25.4" customHeight="1" thickTop="1" thickBot="1" x14ac:dyDescent="0.3">
      <c r="A237" s="320" t="s">
        <v>535</v>
      </c>
      <c r="B237" s="320"/>
      <c r="C237" s="320"/>
      <c r="D237" s="320"/>
      <c r="E237" s="320"/>
      <c r="F237" s="320"/>
      <c r="G237" s="320"/>
      <c r="H237" s="320"/>
      <c r="I237" s="320"/>
      <c r="J237" s="320"/>
      <c r="K237" s="320"/>
      <c r="L237" s="320"/>
      <c r="M237" s="320"/>
      <c r="N237" s="320"/>
      <c r="O237" s="320"/>
      <c r="P237" s="320"/>
      <c r="Q237" s="320"/>
      <c r="R237" s="320"/>
      <c r="S237" s="320"/>
      <c r="T237" s="320"/>
      <c r="U237" s="320"/>
      <c r="V237" s="320"/>
      <c r="W237" s="320"/>
      <c r="X237" s="320"/>
      <c r="Y237" s="320"/>
      <c r="Z237" s="320"/>
      <c r="AA237" s="320"/>
      <c r="AB237" s="320"/>
      <c r="AC237" s="320"/>
      <c r="AD237" s="88">
        <f>'Art. 121'!AF233</f>
        <v>0</v>
      </c>
      <c r="AE237" s="89">
        <f t="shared" si="48"/>
        <v>0</v>
      </c>
      <c r="AF237">
        <f t="shared" si="49"/>
        <v>0</v>
      </c>
      <c r="AG237" s="86">
        <f t="shared" si="50"/>
        <v>1</v>
      </c>
      <c r="AH237" s="90">
        <f t="shared" si="51"/>
        <v>0</v>
      </c>
      <c r="AI237" s="91">
        <f t="shared" si="52"/>
        <v>9.0909090909090912E-2</v>
      </c>
      <c r="AJ237" s="91">
        <f t="shared" si="53"/>
        <v>0</v>
      </c>
      <c r="AK237" s="91">
        <f t="shared" si="54"/>
        <v>0</v>
      </c>
    </row>
    <row r="238" spans="1:37" ht="25.4" customHeight="1" thickTop="1" thickBot="1" x14ac:dyDescent="0.3">
      <c r="A238" s="320" t="s">
        <v>536</v>
      </c>
      <c r="B238" s="320"/>
      <c r="C238" s="320"/>
      <c r="D238" s="320"/>
      <c r="E238" s="320"/>
      <c r="F238" s="320"/>
      <c r="G238" s="320"/>
      <c r="H238" s="320"/>
      <c r="I238" s="320"/>
      <c r="J238" s="320"/>
      <c r="K238" s="320"/>
      <c r="L238" s="320"/>
      <c r="M238" s="320"/>
      <c r="N238" s="320"/>
      <c r="O238" s="320"/>
      <c r="P238" s="320"/>
      <c r="Q238" s="320"/>
      <c r="R238" s="320"/>
      <c r="S238" s="320"/>
      <c r="T238" s="320"/>
      <c r="U238" s="320"/>
      <c r="V238" s="320"/>
      <c r="W238" s="320"/>
      <c r="X238" s="320"/>
      <c r="Y238" s="320"/>
      <c r="Z238" s="320"/>
      <c r="AA238" s="320"/>
      <c r="AB238" s="320"/>
      <c r="AC238" s="320"/>
      <c r="AD238" s="88">
        <f>'Art. 121'!AF234</f>
        <v>0</v>
      </c>
      <c r="AE238" s="89">
        <f t="shared" si="48"/>
        <v>0</v>
      </c>
      <c r="AF238">
        <f t="shared" si="49"/>
        <v>0</v>
      </c>
      <c r="AG238" s="86">
        <f t="shared" si="50"/>
        <v>1</v>
      </c>
      <c r="AH238" s="90">
        <f t="shared" si="51"/>
        <v>0</v>
      </c>
      <c r="AI238" s="91">
        <f t="shared" si="52"/>
        <v>9.0909090909090912E-2</v>
      </c>
      <c r="AJ238" s="91">
        <f t="shared" si="53"/>
        <v>0</v>
      </c>
      <c r="AK238" s="91">
        <f t="shared" si="54"/>
        <v>0</v>
      </c>
    </row>
    <row r="239" spans="1:37" ht="25.4" customHeight="1" thickTop="1" thickBot="1" x14ac:dyDescent="0.3">
      <c r="A239" s="320" t="s">
        <v>537</v>
      </c>
      <c r="B239" s="320"/>
      <c r="C239" s="320"/>
      <c r="D239" s="320"/>
      <c r="E239" s="320"/>
      <c r="F239" s="320"/>
      <c r="G239" s="320"/>
      <c r="H239" s="320"/>
      <c r="I239" s="320"/>
      <c r="J239" s="320"/>
      <c r="K239" s="320"/>
      <c r="L239" s="320"/>
      <c r="M239" s="320"/>
      <c r="N239" s="320"/>
      <c r="O239" s="320"/>
      <c r="P239" s="320"/>
      <c r="Q239" s="320"/>
      <c r="R239" s="320"/>
      <c r="S239" s="320"/>
      <c r="T239" s="320"/>
      <c r="U239" s="320"/>
      <c r="V239" s="320"/>
      <c r="W239" s="320"/>
      <c r="X239" s="320"/>
      <c r="Y239" s="320"/>
      <c r="Z239" s="320"/>
      <c r="AA239" s="320"/>
      <c r="AB239" s="320"/>
      <c r="AC239" s="320"/>
      <c r="AD239" s="88">
        <f>'Art. 121'!AF235</f>
        <v>0</v>
      </c>
      <c r="AE239" s="89">
        <f t="shared" si="48"/>
        <v>0</v>
      </c>
      <c r="AF239">
        <f t="shared" si="49"/>
        <v>0</v>
      </c>
      <c r="AG239" s="86">
        <f t="shared" si="50"/>
        <v>1</v>
      </c>
      <c r="AH239" s="90">
        <f t="shared" si="51"/>
        <v>0</v>
      </c>
      <c r="AI239" s="91">
        <f t="shared" si="52"/>
        <v>9.0909090909090912E-2</v>
      </c>
      <c r="AJ239" s="91">
        <f t="shared" si="53"/>
        <v>0</v>
      </c>
      <c r="AK239" s="91">
        <f t="shared" si="54"/>
        <v>0</v>
      </c>
    </row>
    <row r="240" spans="1:37" ht="25.4" customHeight="1" thickTop="1" thickBot="1" x14ac:dyDescent="0.3">
      <c r="A240" s="320" t="s">
        <v>538</v>
      </c>
      <c r="B240" s="320"/>
      <c r="C240" s="320"/>
      <c r="D240" s="320"/>
      <c r="E240" s="320"/>
      <c r="F240" s="320"/>
      <c r="G240" s="320"/>
      <c r="H240" s="320"/>
      <c r="I240" s="320"/>
      <c r="J240" s="320"/>
      <c r="K240" s="320"/>
      <c r="L240" s="320"/>
      <c r="M240" s="320"/>
      <c r="N240" s="320"/>
      <c r="O240" s="320"/>
      <c r="P240" s="320"/>
      <c r="Q240" s="320"/>
      <c r="R240" s="320"/>
      <c r="S240" s="320"/>
      <c r="T240" s="320"/>
      <c r="U240" s="320"/>
      <c r="V240" s="320"/>
      <c r="W240" s="320"/>
      <c r="X240" s="320"/>
      <c r="Y240" s="320"/>
      <c r="Z240" s="320"/>
      <c r="AA240" s="320"/>
      <c r="AB240" s="320"/>
      <c r="AC240" s="320"/>
      <c r="AD240" s="88">
        <f>'Art. 121'!AF236</f>
        <v>0</v>
      </c>
      <c r="AE240" s="89">
        <f t="shared" si="48"/>
        <v>0</v>
      </c>
      <c r="AF240">
        <f t="shared" si="49"/>
        <v>0</v>
      </c>
      <c r="AG240" s="86">
        <f t="shared" si="50"/>
        <v>1</v>
      </c>
      <c r="AH240" s="90">
        <f t="shared" si="51"/>
        <v>0</v>
      </c>
      <c r="AI240" s="91">
        <f t="shared" si="52"/>
        <v>9.0909090909090912E-2</v>
      </c>
      <c r="AJ240" s="91">
        <f t="shared" si="53"/>
        <v>0</v>
      </c>
      <c r="AK240" s="91">
        <f t="shared" si="54"/>
        <v>0</v>
      </c>
    </row>
    <row r="241" spans="1:37" ht="25.4" customHeight="1" thickTop="1" thickBot="1" x14ac:dyDescent="0.3">
      <c r="A241" s="320" t="s">
        <v>539</v>
      </c>
      <c r="B241" s="320"/>
      <c r="C241" s="320"/>
      <c r="D241" s="320"/>
      <c r="E241" s="320"/>
      <c r="F241" s="320"/>
      <c r="G241" s="320"/>
      <c r="H241" s="320"/>
      <c r="I241" s="320"/>
      <c r="J241" s="320"/>
      <c r="K241" s="320"/>
      <c r="L241" s="320"/>
      <c r="M241" s="320"/>
      <c r="N241" s="320"/>
      <c r="O241" s="320"/>
      <c r="P241" s="320"/>
      <c r="Q241" s="320"/>
      <c r="R241" s="320"/>
      <c r="S241" s="320"/>
      <c r="T241" s="320"/>
      <c r="U241" s="320"/>
      <c r="V241" s="320"/>
      <c r="W241" s="320"/>
      <c r="X241" s="320"/>
      <c r="Y241" s="320"/>
      <c r="Z241" s="320"/>
      <c r="AA241" s="320"/>
      <c r="AB241" s="320"/>
      <c r="AC241" s="320"/>
      <c r="AD241" s="88">
        <f>'Art. 121'!AF237</f>
        <v>0</v>
      </c>
      <c r="AE241" s="89">
        <f t="shared" si="48"/>
        <v>0</v>
      </c>
      <c r="AF241">
        <f t="shared" si="49"/>
        <v>0</v>
      </c>
      <c r="AG241" s="86">
        <f t="shared" si="50"/>
        <v>1</v>
      </c>
      <c r="AH241" s="90">
        <f t="shared" si="51"/>
        <v>0</v>
      </c>
      <c r="AI241" s="91">
        <f t="shared" si="52"/>
        <v>9.0909090909090912E-2</v>
      </c>
      <c r="AJ241" s="91">
        <f t="shared" si="53"/>
        <v>0</v>
      </c>
      <c r="AK241" s="91">
        <f t="shared" si="54"/>
        <v>0</v>
      </c>
    </row>
    <row r="242" spans="1:37" ht="25.4" customHeight="1" thickTop="1" thickBot="1" x14ac:dyDescent="0.3">
      <c r="A242" s="320" t="s">
        <v>540</v>
      </c>
      <c r="B242" s="320"/>
      <c r="C242" s="320"/>
      <c r="D242" s="320"/>
      <c r="E242" s="320"/>
      <c r="F242" s="320"/>
      <c r="G242" s="320"/>
      <c r="H242" s="320"/>
      <c r="I242" s="320"/>
      <c r="J242" s="320"/>
      <c r="K242" s="320"/>
      <c r="L242" s="320"/>
      <c r="M242" s="320"/>
      <c r="N242" s="320"/>
      <c r="O242" s="320"/>
      <c r="P242" s="320"/>
      <c r="Q242" s="320"/>
      <c r="R242" s="320"/>
      <c r="S242" s="320"/>
      <c r="T242" s="320"/>
      <c r="U242" s="320"/>
      <c r="V242" s="320"/>
      <c r="W242" s="320"/>
      <c r="X242" s="320"/>
      <c r="Y242" s="320"/>
      <c r="Z242" s="320"/>
      <c r="AA242" s="320"/>
      <c r="AB242" s="320"/>
      <c r="AC242" s="320"/>
      <c r="AD242" s="88">
        <f>'Art. 121'!AF238</f>
        <v>0</v>
      </c>
      <c r="AE242" s="89">
        <f t="shared" si="48"/>
        <v>0</v>
      </c>
      <c r="AF242">
        <f t="shared" si="49"/>
        <v>0</v>
      </c>
      <c r="AG242" s="86">
        <f t="shared" si="50"/>
        <v>1</v>
      </c>
      <c r="AH242" s="90">
        <f t="shared" si="51"/>
        <v>0</v>
      </c>
      <c r="AI242" s="91">
        <f t="shared" si="52"/>
        <v>9.0909090909090912E-2</v>
      </c>
      <c r="AJ242" s="91">
        <f t="shared" si="53"/>
        <v>0</v>
      </c>
      <c r="AK242" s="91">
        <f t="shared" si="54"/>
        <v>0</v>
      </c>
    </row>
    <row r="243" spans="1:37" ht="25.4" customHeight="1" thickTop="1" thickBot="1" x14ac:dyDescent="0.3">
      <c r="A243" s="320" t="s">
        <v>541</v>
      </c>
      <c r="B243" s="320"/>
      <c r="C243" s="320"/>
      <c r="D243" s="320"/>
      <c r="E243" s="320"/>
      <c r="F243" s="320"/>
      <c r="G243" s="320"/>
      <c r="H243" s="320"/>
      <c r="I243" s="320"/>
      <c r="J243" s="320"/>
      <c r="K243" s="320"/>
      <c r="L243" s="320"/>
      <c r="M243" s="320"/>
      <c r="N243" s="320"/>
      <c r="O243" s="320"/>
      <c r="P243" s="320"/>
      <c r="Q243" s="320"/>
      <c r="R243" s="320"/>
      <c r="S243" s="320"/>
      <c r="T243" s="320"/>
      <c r="U243" s="320"/>
      <c r="V243" s="320"/>
      <c r="W243" s="320"/>
      <c r="X243" s="320"/>
      <c r="Y243" s="320"/>
      <c r="Z243" s="320"/>
      <c r="AA243" s="320"/>
      <c r="AB243" s="320"/>
      <c r="AC243" s="320"/>
      <c r="AD243" s="88">
        <f>'Art. 121'!AF239</f>
        <v>0</v>
      </c>
      <c r="AE243" s="89">
        <f t="shared" si="48"/>
        <v>0</v>
      </c>
      <c r="AF243">
        <f t="shared" si="49"/>
        <v>0</v>
      </c>
      <c r="AG243" s="86">
        <f t="shared" si="50"/>
        <v>1</v>
      </c>
      <c r="AH243" s="90">
        <f t="shared" si="51"/>
        <v>0</v>
      </c>
      <c r="AI243" s="91">
        <f t="shared" si="52"/>
        <v>9.0909090909090912E-2</v>
      </c>
      <c r="AJ243" s="91">
        <f t="shared" si="53"/>
        <v>0</v>
      </c>
      <c r="AK243" s="91">
        <f t="shared" si="54"/>
        <v>0</v>
      </c>
    </row>
    <row r="244" spans="1:37" ht="25.4" customHeight="1" thickTop="1" x14ac:dyDescent="0.25">
      <c r="A244" s="289" t="s">
        <v>364</v>
      </c>
      <c r="B244" s="289"/>
      <c r="C244" s="289"/>
      <c r="D244" s="289"/>
      <c r="E244" s="289"/>
      <c r="F244" s="289"/>
      <c r="G244" s="289"/>
      <c r="H244" s="289"/>
      <c r="I244" s="289"/>
      <c r="J244" s="289"/>
      <c r="K244" s="289"/>
      <c r="L244" s="289"/>
      <c r="M244" s="289"/>
      <c r="N244" s="289"/>
      <c r="O244" s="289"/>
      <c r="P244" s="289"/>
      <c r="Q244" s="289"/>
      <c r="R244" s="289"/>
      <c r="S244" s="289"/>
      <c r="T244" s="289"/>
      <c r="U244" s="289"/>
      <c r="V244" s="289"/>
      <c r="W244" s="289"/>
      <c r="X244" s="289"/>
      <c r="Y244" s="289"/>
      <c r="Z244" s="289"/>
      <c r="AA244" s="289"/>
      <c r="AB244" s="289"/>
      <c r="AC244" s="289"/>
      <c r="AD244" s="289"/>
      <c r="AE244" s="89">
        <f>SUM(AE233:AE243)</f>
        <v>0</v>
      </c>
      <c r="AF244" s="59"/>
      <c r="AG244" s="92">
        <f>SUM(AG233:AG243)</f>
        <v>11</v>
      </c>
      <c r="AH244" s="93"/>
      <c r="AI244" s="94"/>
      <c r="AJ244" s="94"/>
      <c r="AK244" s="94"/>
    </row>
    <row r="245" spans="1:37" ht="25.4" customHeight="1" x14ac:dyDescent="0.25">
      <c r="A245" s="290" t="s">
        <v>365</v>
      </c>
      <c r="B245" s="290"/>
      <c r="C245" s="290"/>
      <c r="D245" s="290"/>
      <c r="E245" s="290"/>
      <c r="F245" s="290"/>
      <c r="G245" s="290"/>
      <c r="H245" s="290"/>
      <c r="I245" s="290"/>
      <c r="J245" s="290"/>
      <c r="K245" s="290"/>
      <c r="L245" s="290"/>
      <c r="M245" s="290"/>
      <c r="N245" s="290"/>
      <c r="O245" s="290"/>
      <c r="P245" s="290"/>
      <c r="Q245" s="290"/>
      <c r="R245" s="290"/>
      <c r="S245" s="290"/>
      <c r="T245" s="290"/>
      <c r="U245" s="290"/>
      <c r="V245" s="290"/>
      <c r="W245" s="290"/>
      <c r="X245" s="290"/>
      <c r="Y245" s="290"/>
      <c r="Z245" s="290"/>
      <c r="AA245" s="290"/>
      <c r="AB245" s="290"/>
      <c r="AC245" s="290"/>
      <c r="AD245" s="290"/>
      <c r="AE245" s="89">
        <f>AE244/$AE$23*100</f>
        <v>0</v>
      </c>
      <c r="AF245" s="59"/>
      <c r="AG245" s="92"/>
      <c r="AH245" s="93"/>
      <c r="AI245" s="94"/>
      <c r="AJ245" s="94"/>
      <c r="AK245" s="94"/>
    </row>
    <row r="246" spans="1:37" ht="25.4" customHeight="1" thickBot="1" x14ac:dyDescent="0.3">
      <c r="A246" s="70"/>
      <c r="B246" s="70"/>
      <c r="C246" s="70"/>
      <c r="D246" s="70"/>
      <c r="E246" s="70"/>
      <c r="F246" s="70"/>
      <c r="G246" s="70"/>
      <c r="H246" s="70"/>
      <c r="I246" s="70"/>
      <c r="J246" s="70"/>
      <c r="K246" s="70"/>
      <c r="L246" s="70"/>
      <c r="M246" s="70"/>
      <c r="N246" s="70"/>
      <c r="O246" s="70"/>
      <c r="P246" s="70"/>
      <c r="Q246" s="95"/>
      <c r="R246" s="70"/>
      <c r="S246" s="70"/>
      <c r="T246" s="70"/>
      <c r="U246" s="70"/>
      <c r="V246" s="70"/>
      <c r="W246" s="70"/>
      <c r="X246" s="70"/>
      <c r="Y246" s="70"/>
      <c r="Z246" s="70"/>
      <c r="AA246" s="70"/>
      <c r="AB246" s="70"/>
      <c r="AC246" s="70"/>
      <c r="AD246" s="96"/>
      <c r="AE246" s="96"/>
    </row>
    <row r="247" spans="1:37" ht="25.4" customHeight="1" thickTop="1" thickBot="1" x14ac:dyDescent="0.3">
      <c r="A247" s="291" t="s">
        <v>124</v>
      </c>
      <c r="B247" s="291"/>
      <c r="C247" s="291"/>
      <c r="D247" s="291"/>
      <c r="E247" s="291"/>
      <c r="F247" s="291"/>
      <c r="G247" s="291"/>
      <c r="H247" s="291"/>
      <c r="I247" s="291"/>
      <c r="J247" s="291"/>
      <c r="K247" s="291"/>
      <c r="L247" s="291"/>
      <c r="M247" s="291"/>
      <c r="N247" s="291"/>
      <c r="O247" s="291"/>
      <c r="P247" s="291"/>
      <c r="Q247" s="291"/>
      <c r="R247" s="291"/>
      <c r="S247" s="291"/>
      <c r="T247" s="291"/>
      <c r="U247" s="291"/>
      <c r="V247" s="291"/>
      <c r="W247" s="291"/>
      <c r="X247" s="291"/>
      <c r="Y247" s="291"/>
      <c r="Z247" s="291"/>
      <c r="AA247" s="291"/>
      <c r="AB247" s="291"/>
      <c r="AC247" s="291"/>
      <c r="AD247" s="104" t="s">
        <v>65</v>
      </c>
      <c r="AE247" s="105" t="s">
        <v>9</v>
      </c>
      <c r="AF247" s="86" t="s">
        <v>330</v>
      </c>
      <c r="AG247" s="86" t="s">
        <v>331</v>
      </c>
      <c r="AH247" s="86" t="s">
        <v>332</v>
      </c>
      <c r="AI247" s="87" t="s">
        <v>333</v>
      </c>
      <c r="AJ247" s="86"/>
      <c r="AK247" s="87" t="s">
        <v>334</v>
      </c>
    </row>
    <row r="248" spans="1:37" ht="25.4" customHeight="1" thickTop="1" thickBot="1" x14ac:dyDescent="0.3">
      <c r="A248" s="320" t="s">
        <v>542</v>
      </c>
      <c r="B248" s="320"/>
      <c r="C248" s="320"/>
      <c r="D248" s="320"/>
      <c r="E248" s="320"/>
      <c r="F248" s="320"/>
      <c r="G248" s="320"/>
      <c r="H248" s="320"/>
      <c r="I248" s="320"/>
      <c r="J248" s="320"/>
      <c r="K248" s="320"/>
      <c r="L248" s="320"/>
      <c r="M248" s="320"/>
      <c r="N248" s="320"/>
      <c r="O248" s="320"/>
      <c r="P248" s="320"/>
      <c r="Q248" s="320"/>
      <c r="R248" s="320"/>
      <c r="S248" s="320"/>
      <c r="T248" s="320"/>
      <c r="U248" s="320"/>
      <c r="V248" s="320"/>
      <c r="W248" s="320"/>
      <c r="X248" s="320"/>
      <c r="Y248" s="320"/>
      <c r="Z248" s="320"/>
      <c r="AA248" s="320"/>
      <c r="AB248" s="320"/>
      <c r="AC248" s="320"/>
      <c r="AD248" s="88">
        <f>'Art. 121'!AF242</f>
        <v>0</v>
      </c>
      <c r="AE248" s="89">
        <f>IF(AG248=1,AK248,AG248)</f>
        <v>0</v>
      </c>
      <c r="AF248">
        <f>AD248/2</f>
        <v>0</v>
      </c>
      <c r="AG248" s="86">
        <f>IF(AND(AF248&gt;=0,AF248&lt;=1),1,"No aplica")</f>
        <v>1</v>
      </c>
      <c r="AH248" s="90">
        <f>AD248/(AG248*2)</f>
        <v>0</v>
      </c>
      <c r="AI248" s="91">
        <f>IF(AG248=1,AG248/$AG$253,"No aplica")</f>
        <v>0.2</v>
      </c>
      <c r="AJ248" s="91">
        <f>AF248*AI248</f>
        <v>0</v>
      </c>
      <c r="AK248" s="91">
        <f>AJ248*$AE$23</f>
        <v>0</v>
      </c>
    </row>
    <row r="249" spans="1:37" ht="25.4" customHeight="1" thickTop="1" thickBot="1" x14ac:dyDescent="0.3">
      <c r="A249" s="320" t="s">
        <v>543</v>
      </c>
      <c r="B249" s="320"/>
      <c r="C249" s="320"/>
      <c r="D249" s="320"/>
      <c r="E249" s="320"/>
      <c r="F249" s="320"/>
      <c r="G249" s="320"/>
      <c r="H249" s="320"/>
      <c r="I249" s="320"/>
      <c r="J249" s="320"/>
      <c r="K249" s="320"/>
      <c r="L249" s="320"/>
      <c r="M249" s="320"/>
      <c r="N249" s="320"/>
      <c r="O249" s="320"/>
      <c r="P249" s="320"/>
      <c r="Q249" s="320"/>
      <c r="R249" s="320"/>
      <c r="S249" s="320"/>
      <c r="T249" s="320"/>
      <c r="U249" s="320"/>
      <c r="V249" s="320"/>
      <c r="W249" s="320"/>
      <c r="X249" s="320"/>
      <c r="Y249" s="320"/>
      <c r="Z249" s="320"/>
      <c r="AA249" s="320"/>
      <c r="AB249" s="320"/>
      <c r="AC249" s="320"/>
      <c r="AD249" s="88">
        <f>'Art. 121'!AF243</f>
        <v>0</v>
      </c>
      <c r="AE249" s="89">
        <f>IF(AG249=1,AK249,AG249)</f>
        <v>0</v>
      </c>
      <c r="AF249">
        <f>AD249/2</f>
        <v>0</v>
      </c>
      <c r="AG249" s="86">
        <f>IF(AND(AF249&gt;=0,AF249&lt;=1),1,"No aplica")</f>
        <v>1</v>
      </c>
      <c r="AH249" s="90">
        <f>AD249/(AG249*2)</f>
        <v>0</v>
      </c>
      <c r="AI249" s="91">
        <f>IF(AG249=1,AG249/$AG$253,"No aplica")</f>
        <v>0.2</v>
      </c>
      <c r="AJ249" s="91">
        <f>AF249*AI249</f>
        <v>0</v>
      </c>
      <c r="AK249" s="91">
        <f>AJ249*$AE$23</f>
        <v>0</v>
      </c>
    </row>
    <row r="250" spans="1:37" ht="25.4" customHeight="1" thickTop="1" thickBot="1" x14ac:dyDescent="0.3">
      <c r="A250" s="320" t="s">
        <v>544</v>
      </c>
      <c r="B250" s="320"/>
      <c r="C250" s="320"/>
      <c r="D250" s="320"/>
      <c r="E250" s="320"/>
      <c r="F250" s="320"/>
      <c r="G250" s="320"/>
      <c r="H250" s="320"/>
      <c r="I250" s="320"/>
      <c r="J250" s="320"/>
      <c r="K250" s="320"/>
      <c r="L250" s="320"/>
      <c r="M250" s="320"/>
      <c r="N250" s="320"/>
      <c r="O250" s="320"/>
      <c r="P250" s="320"/>
      <c r="Q250" s="320"/>
      <c r="R250" s="320"/>
      <c r="S250" s="320"/>
      <c r="T250" s="320"/>
      <c r="U250" s="320"/>
      <c r="V250" s="320"/>
      <c r="W250" s="320"/>
      <c r="X250" s="320"/>
      <c r="Y250" s="320"/>
      <c r="Z250" s="320"/>
      <c r="AA250" s="320"/>
      <c r="AB250" s="320"/>
      <c r="AC250" s="320"/>
      <c r="AD250" s="88">
        <f>'Art. 121'!AF244</f>
        <v>0</v>
      </c>
      <c r="AE250" s="89">
        <f>IF(AG250=1,AK250,AG250)</f>
        <v>0</v>
      </c>
      <c r="AF250">
        <f>AD250/2</f>
        <v>0</v>
      </c>
      <c r="AG250" s="86">
        <f>IF(AND(AF250&gt;=0,AF250&lt;=1),1,"No aplica")</f>
        <v>1</v>
      </c>
      <c r="AH250" s="90">
        <f>AD250/(AG250*2)</f>
        <v>0</v>
      </c>
      <c r="AI250" s="91">
        <f>IF(AG250=1,AG250/$AG$253,"No aplica")</f>
        <v>0.2</v>
      </c>
      <c r="AJ250" s="91">
        <f>AF250*AI250</f>
        <v>0</v>
      </c>
      <c r="AK250" s="91">
        <f>AJ250*$AE$23</f>
        <v>0</v>
      </c>
    </row>
    <row r="251" spans="1:37" ht="25.4" customHeight="1" thickTop="1" thickBot="1" x14ac:dyDescent="0.3">
      <c r="A251" s="320" t="s">
        <v>545</v>
      </c>
      <c r="B251" s="320"/>
      <c r="C251" s="320"/>
      <c r="D251" s="320"/>
      <c r="E251" s="320"/>
      <c r="F251" s="320"/>
      <c r="G251" s="320"/>
      <c r="H251" s="320"/>
      <c r="I251" s="320"/>
      <c r="J251" s="320"/>
      <c r="K251" s="320"/>
      <c r="L251" s="320"/>
      <c r="M251" s="320"/>
      <c r="N251" s="320"/>
      <c r="O251" s="320"/>
      <c r="P251" s="320"/>
      <c r="Q251" s="320"/>
      <c r="R251" s="320"/>
      <c r="S251" s="320"/>
      <c r="T251" s="320"/>
      <c r="U251" s="320"/>
      <c r="V251" s="320"/>
      <c r="W251" s="320"/>
      <c r="X251" s="320"/>
      <c r="Y251" s="320"/>
      <c r="Z251" s="320"/>
      <c r="AA251" s="320"/>
      <c r="AB251" s="320"/>
      <c r="AC251" s="320"/>
      <c r="AD251" s="88">
        <f>'Art. 121'!AF245</f>
        <v>0</v>
      </c>
      <c r="AE251" s="89">
        <f>IF(AG251=1,AK251,AG251)</f>
        <v>0</v>
      </c>
      <c r="AF251">
        <f>AD251/2</f>
        <v>0</v>
      </c>
      <c r="AG251" s="86">
        <f>IF(AND(AF251&gt;=0,AF251&lt;=1),1,"No aplica")</f>
        <v>1</v>
      </c>
      <c r="AH251" s="90">
        <f>AD251/(AG251*2)</f>
        <v>0</v>
      </c>
      <c r="AI251" s="91">
        <f>IF(AG251=1,AG251/$AG$253,"No aplica")</f>
        <v>0.2</v>
      </c>
      <c r="AJ251" s="91">
        <f>AF251*AI251</f>
        <v>0</v>
      </c>
      <c r="AK251" s="91">
        <f>AJ251*$AE$23</f>
        <v>0</v>
      </c>
    </row>
    <row r="252" spans="1:37" ht="25.4" customHeight="1" thickTop="1" thickBot="1" x14ac:dyDescent="0.3">
      <c r="A252" s="320" t="s">
        <v>546</v>
      </c>
      <c r="B252" s="320"/>
      <c r="C252" s="320"/>
      <c r="D252" s="320"/>
      <c r="E252" s="320"/>
      <c r="F252" s="320"/>
      <c r="G252" s="320"/>
      <c r="H252" s="320"/>
      <c r="I252" s="320"/>
      <c r="J252" s="320"/>
      <c r="K252" s="320"/>
      <c r="L252" s="320"/>
      <c r="M252" s="320"/>
      <c r="N252" s="320"/>
      <c r="O252" s="320"/>
      <c r="P252" s="320"/>
      <c r="Q252" s="320"/>
      <c r="R252" s="320"/>
      <c r="S252" s="320"/>
      <c r="T252" s="320"/>
      <c r="U252" s="320"/>
      <c r="V252" s="320"/>
      <c r="W252" s="320"/>
      <c r="X252" s="320"/>
      <c r="Y252" s="320"/>
      <c r="Z252" s="320"/>
      <c r="AA252" s="320"/>
      <c r="AB252" s="320"/>
      <c r="AC252" s="320"/>
      <c r="AD252" s="88">
        <f>'Art. 121'!AF246</f>
        <v>0</v>
      </c>
      <c r="AE252" s="89">
        <f>IF(AG252=1,AK252,AG252)</f>
        <v>0</v>
      </c>
      <c r="AF252">
        <f>AD252/2</f>
        <v>0</v>
      </c>
      <c r="AG252" s="86">
        <f>IF(AND(AF252&gt;=0,AF252&lt;=1),1,"No aplica")</f>
        <v>1</v>
      </c>
      <c r="AH252" s="90">
        <f>AD252/(AG252*2)</f>
        <v>0</v>
      </c>
      <c r="AI252" s="91">
        <f>IF(AG252=1,AG252/$AG$253,"No aplica")</f>
        <v>0.2</v>
      </c>
      <c r="AJ252" s="91">
        <f>AF252*AI252</f>
        <v>0</v>
      </c>
      <c r="AK252" s="91">
        <f>AJ252*$AE$23</f>
        <v>0</v>
      </c>
    </row>
    <row r="253" spans="1:37" ht="25.4" customHeight="1" thickTop="1" x14ac:dyDescent="0.25">
      <c r="A253" s="289" t="s">
        <v>366</v>
      </c>
      <c r="B253" s="289"/>
      <c r="C253" s="289"/>
      <c r="D253" s="289"/>
      <c r="E253" s="289"/>
      <c r="F253" s="289"/>
      <c r="G253" s="289"/>
      <c r="H253" s="289"/>
      <c r="I253" s="289"/>
      <c r="J253" s="289"/>
      <c r="K253" s="289"/>
      <c r="L253" s="289"/>
      <c r="M253" s="289"/>
      <c r="N253" s="289"/>
      <c r="O253" s="289"/>
      <c r="P253" s="289"/>
      <c r="Q253" s="289"/>
      <c r="R253" s="289"/>
      <c r="S253" s="289"/>
      <c r="T253" s="289"/>
      <c r="U253" s="289"/>
      <c r="V253" s="289"/>
      <c r="W253" s="289"/>
      <c r="X253" s="289"/>
      <c r="Y253" s="289"/>
      <c r="Z253" s="289"/>
      <c r="AA253" s="289"/>
      <c r="AB253" s="289"/>
      <c r="AC253" s="289"/>
      <c r="AD253" s="289"/>
      <c r="AE253" s="89">
        <f>SUM(AE246:AE252)</f>
        <v>0</v>
      </c>
      <c r="AF253" s="59"/>
      <c r="AG253" s="92">
        <f>SUM(AG248:AG252)</f>
        <v>5</v>
      </c>
      <c r="AH253" s="93"/>
      <c r="AI253" s="94"/>
      <c r="AJ253" s="94"/>
      <c r="AK253" s="94"/>
    </row>
    <row r="254" spans="1:37" ht="25.4" customHeight="1" x14ac:dyDescent="0.25">
      <c r="A254" s="290" t="s">
        <v>367</v>
      </c>
      <c r="B254" s="290"/>
      <c r="C254" s="290"/>
      <c r="D254" s="290"/>
      <c r="E254" s="290"/>
      <c r="F254" s="290"/>
      <c r="G254" s="290"/>
      <c r="H254" s="290"/>
      <c r="I254" s="290"/>
      <c r="J254" s="290"/>
      <c r="K254" s="290"/>
      <c r="L254" s="290"/>
      <c r="M254" s="290"/>
      <c r="N254" s="290"/>
      <c r="O254" s="290"/>
      <c r="P254" s="290"/>
      <c r="Q254" s="290"/>
      <c r="R254" s="290"/>
      <c r="S254" s="290"/>
      <c r="T254" s="290"/>
      <c r="U254" s="290"/>
      <c r="V254" s="290"/>
      <c r="W254" s="290"/>
      <c r="X254" s="290"/>
      <c r="Y254" s="290"/>
      <c r="Z254" s="290"/>
      <c r="AA254" s="290"/>
      <c r="AB254" s="290"/>
      <c r="AC254" s="290"/>
      <c r="AD254" s="290"/>
      <c r="AE254" s="89">
        <f>AE253/$AE$23*100</f>
        <v>0</v>
      </c>
      <c r="AF254" s="59"/>
      <c r="AG254" s="92"/>
      <c r="AH254" s="93"/>
      <c r="AI254" s="94"/>
      <c r="AJ254" s="94"/>
      <c r="AK254" s="94"/>
    </row>
    <row r="255" spans="1:37" ht="25.4" customHeight="1" x14ac:dyDescent="0.25">
      <c r="A255" s="100"/>
      <c r="B255" s="100"/>
      <c r="C255" s="100"/>
      <c r="D255" s="100"/>
      <c r="E255" s="100"/>
      <c r="F255" s="100"/>
      <c r="G255" s="100"/>
      <c r="H255" s="100"/>
      <c r="I255" s="100"/>
      <c r="J255" s="100"/>
      <c r="K255" s="100"/>
      <c r="L255" s="100"/>
      <c r="M255" s="100"/>
      <c r="N255" s="100"/>
      <c r="O255" s="100"/>
      <c r="P255" s="100"/>
      <c r="Q255" s="95"/>
      <c r="R255" s="100"/>
      <c r="S255" s="100"/>
      <c r="T255" s="100"/>
      <c r="U255" s="100"/>
      <c r="V255" s="100"/>
      <c r="W255" s="100"/>
      <c r="X255" s="100"/>
      <c r="Y255" s="100"/>
      <c r="Z255" s="100"/>
      <c r="AA255" s="100"/>
      <c r="AB255" s="100"/>
      <c r="AC255" s="100"/>
      <c r="AD255" s="96"/>
      <c r="AE255" s="96"/>
    </row>
    <row r="256" spans="1:37" ht="25.4" customHeight="1" x14ac:dyDescent="0.25">
      <c r="A256" s="100"/>
      <c r="B256" s="100"/>
      <c r="C256" s="100"/>
      <c r="D256" s="100"/>
      <c r="E256" s="100"/>
      <c r="F256" s="100"/>
      <c r="G256" s="100"/>
      <c r="H256" s="100"/>
      <c r="I256" s="100"/>
      <c r="J256" s="100"/>
      <c r="K256" s="100"/>
      <c r="L256" s="100"/>
      <c r="M256" s="100"/>
      <c r="N256" s="100"/>
      <c r="O256" s="100"/>
      <c r="P256" s="100"/>
      <c r="Q256" s="95"/>
      <c r="R256" s="100"/>
      <c r="S256" s="100"/>
      <c r="T256" s="100"/>
      <c r="U256" s="100"/>
      <c r="V256" s="100"/>
      <c r="W256" s="100"/>
      <c r="X256" s="100"/>
      <c r="Y256" s="100"/>
      <c r="Z256" s="100"/>
      <c r="AA256" s="100"/>
      <c r="AB256" s="100"/>
      <c r="AC256" s="100"/>
      <c r="AD256" s="96"/>
      <c r="AE256" s="96"/>
    </row>
    <row r="257" spans="1:37" ht="25.4" customHeight="1" x14ac:dyDescent="0.25">
      <c r="A257" s="337" t="s">
        <v>547</v>
      </c>
      <c r="B257" s="337"/>
      <c r="C257" s="337"/>
      <c r="D257" s="337"/>
      <c r="E257" s="337"/>
      <c r="F257" s="337"/>
      <c r="G257" s="337"/>
      <c r="H257" s="337"/>
      <c r="I257" s="337"/>
      <c r="J257" s="337"/>
      <c r="K257" s="337"/>
      <c r="L257" s="337"/>
      <c r="M257" s="337"/>
      <c r="N257" s="337"/>
      <c r="O257" s="337"/>
      <c r="P257" s="337"/>
      <c r="Q257" s="337"/>
      <c r="R257" s="337"/>
      <c r="S257" s="337"/>
      <c r="T257" s="337"/>
      <c r="U257" s="337"/>
      <c r="V257" s="337"/>
      <c r="W257" s="337"/>
      <c r="X257" s="337"/>
      <c r="Y257" s="337"/>
      <c r="Z257" s="337"/>
      <c r="AA257" s="337"/>
      <c r="AB257" s="337"/>
      <c r="AC257" s="337"/>
      <c r="AD257" s="337"/>
      <c r="AE257" s="337"/>
    </row>
    <row r="258" spans="1:37" ht="25.4" customHeight="1" x14ac:dyDescent="0.25">
      <c r="A258" s="101"/>
      <c r="B258" s="102"/>
      <c r="C258" s="102"/>
      <c r="D258" s="102"/>
      <c r="E258" s="102"/>
      <c r="F258" s="102"/>
      <c r="G258" s="102"/>
      <c r="H258" s="102"/>
      <c r="I258" s="102"/>
      <c r="J258" s="102"/>
      <c r="K258" s="102"/>
      <c r="L258" s="102"/>
      <c r="M258" s="102"/>
      <c r="N258" s="102"/>
      <c r="O258" s="102"/>
      <c r="P258" s="102"/>
      <c r="Q258" s="103"/>
      <c r="R258" s="102"/>
      <c r="S258" s="102"/>
      <c r="T258" s="102"/>
      <c r="U258" s="102"/>
      <c r="V258" s="102"/>
      <c r="W258" s="102"/>
      <c r="X258" s="102"/>
      <c r="Y258" s="102"/>
      <c r="Z258" s="102"/>
      <c r="AA258" s="102"/>
      <c r="AB258" s="102"/>
      <c r="AC258" s="102"/>
      <c r="AD258" s="83"/>
      <c r="AE258" s="83"/>
    </row>
    <row r="259" spans="1:37" ht="25.4" customHeight="1" thickBot="1" x14ac:dyDescent="0.3">
      <c r="A259" s="70"/>
      <c r="B259" s="70"/>
      <c r="C259" s="70"/>
      <c r="D259" s="70"/>
      <c r="E259" s="70"/>
      <c r="F259" s="70"/>
      <c r="G259" s="70"/>
      <c r="H259" s="70"/>
      <c r="I259" s="70"/>
      <c r="J259" s="70"/>
      <c r="K259" s="70"/>
      <c r="L259" s="70"/>
      <c r="M259" s="70"/>
      <c r="N259" s="70"/>
      <c r="O259" s="70"/>
      <c r="P259" s="70"/>
      <c r="Q259" s="95"/>
      <c r="R259" s="70"/>
      <c r="S259" s="70"/>
      <c r="T259" s="70"/>
      <c r="U259" s="70"/>
      <c r="V259" s="70"/>
      <c r="W259" s="70"/>
      <c r="X259" s="70"/>
      <c r="Y259" s="70"/>
      <c r="Z259" s="70"/>
      <c r="AA259" s="70"/>
      <c r="AB259" s="70"/>
      <c r="AC259" s="70"/>
      <c r="AD259" s="96"/>
      <c r="AE259" s="96"/>
    </row>
    <row r="260" spans="1:37" ht="25.4" customHeight="1" thickTop="1" thickBot="1" x14ac:dyDescent="0.3">
      <c r="A260" s="292" t="s">
        <v>44</v>
      </c>
      <c r="B260" s="292"/>
      <c r="C260" s="292"/>
      <c r="D260" s="292"/>
      <c r="E260" s="292"/>
      <c r="F260" s="292"/>
      <c r="G260" s="292"/>
      <c r="H260" s="292"/>
      <c r="I260" s="292"/>
      <c r="J260" s="292"/>
      <c r="K260" s="292"/>
      <c r="L260" s="292"/>
      <c r="M260" s="292"/>
      <c r="N260" s="292"/>
      <c r="O260" s="292"/>
      <c r="P260" s="292"/>
      <c r="Q260" s="292"/>
      <c r="R260" s="292"/>
      <c r="S260" s="292"/>
      <c r="T260" s="292"/>
      <c r="U260" s="292"/>
      <c r="V260" s="292"/>
      <c r="W260" s="292"/>
      <c r="X260" s="292"/>
      <c r="Y260" s="292"/>
      <c r="Z260" s="292"/>
      <c r="AA260" s="292"/>
      <c r="AB260" s="292"/>
      <c r="AC260" s="292"/>
      <c r="AD260" s="63" t="s">
        <v>65</v>
      </c>
      <c r="AE260" s="211" t="s">
        <v>9</v>
      </c>
      <c r="AF260" s="86" t="s">
        <v>330</v>
      </c>
      <c r="AG260" s="86" t="s">
        <v>331</v>
      </c>
      <c r="AH260" s="86" t="s">
        <v>332</v>
      </c>
      <c r="AI260" s="87" t="s">
        <v>333</v>
      </c>
      <c r="AJ260" s="86"/>
      <c r="AK260" s="87" t="s">
        <v>334</v>
      </c>
    </row>
    <row r="261" spans="1:37" ht="25.4" customHeight="1" thickTop="1" thickBot="1" x14ac:dyDescent="0.3">
      <c r="A261" s="320" t="s">
        <v>403</v>
      </c>
      <c r="B261" s="320"/>
      <c r="C261" s="320"/>
      <c r="D261" s="320"/>
      <c r="E261" s="320"/>
      <c r="F261" s="320"/>
      <c r="G261" s="320"/>
      <c r="H261" s="320"/>
      <c r="I261" s="320"/>
      <c r="J261" s="320"/>
      <c r="K261" s="320"/>
      <c r="L261" s="320"/>
      <c r="M261" s="320"/>
      <c r="N261" s="320"/>
      <c r="O261" s="320"/>
      <c r="P261" s="320"/>
      <c r="Q261" s="320"/>
      <c r="R261" s="320"/>
      <c r="S261" s="320"/>
      <c r="T261" s="320"/>
      <c r="U261" s="320"/>
      <c r="V261" s="320"/>
      <c r="W261" s="320"/>
      <c r="X261" s="320"/>
      <c r="Y261" s="320"/>
      <c r="Z261" s="320"/>
      <c r="AA261" s="320"/>
      <c r="AB261" s="320"/>
      <c r="AC261" s="320"/>
      <c r="AD261" s="88">
        <f>'Art. 121'!AF255</f>
        <v>0</v>
      </c>
      <c r="AE261" s="89">
        <f t="shared" ref="AE261:AE324" si="55">IF(AG261=1,AK261,AG261)</f>
        <v>0</v>
      </c>
      <c r="AF261">
        <f t="shared" ref="AF261:AF324" si="56">AD261/2</f>
        <v>0</v>
      </c>
      <c r="AG261" s="86">
        <f t="shared" ref="AG261:AG324" si="57">IF(AND(AF261&gt;=0,AF261&lt;=1),1,"No aplica")</f>
        <v>1</v>
      </c>
      <c r="AH261" s="90">
        <f t="shared" ref="AH261:AH324" si="58">AD261/(AG261*2)</f>
        <v>0</v>
      </c>
      <c r="AI261" s="91">
        <f t="shared" ref="AI261:AI324" si="59">IF(AG261=1,AG261/$AG$334,"No aplica")</f>
        <v>1.3698630136986301E-2</v>
      </c>
      <c r="AJ261" s="91">
        <f t="shared" ref="AJ261:AJ324" si="60">AF261*AI261</f>
        <v>0</v>
      </c>
      <c r="AK261" s="91">
        <f t="shared" ref="AK261:AK324" si="61">AJ261*$AE$23</f>
        <v>0</v>
      </c>
    </row>
    <row r="262" spans="1:37" ht="25.4" customHeight="1" thickTop="1" thickBot="1" x14ac:dyDescent="0.3">
      <c r="A262" s="320" t="s">
        <v>197</v>
      </c>
      <c r="B262" s="320"/>
      <c r="C262" s="320"/>
      <c r="D262" s="320"/>
      <c r="E262" s="320"/>
      <c r="F262" s="320"/>
      <c r="G262" s="320"/>
      <c r="H262" s="320"/>
      <c r="I262" s="320"/>
      <c r="J262" s="320"/>
      <c r="K262" s="320"/>
      <c r="L262" s="320"/>
      <c r="M262" s="320"/>
      <c r="N262" s="320"/>
      <c r="O262" s="320"/>
      <c r="P262" s="320"/>
      <c r="Q262" s="320"/>
      <c r="R262" s="320"/>
      <c r="S262" s="320"/>
      <c r="T262" s="320"/>
      <c r="U262" s="320"/>
      <c r="V262" s="320"/>
      <c r="W262" s="320"/>
      <c r="X262" s="320"/>
      <c r="Y262" s="320"/>
      <c r="Z262" s="320"/>
      <c r="AA262" s="320"/>
      <c r="AB262" s="320"/>
      <c r="AC262" s="320"/>
      <c r="AD262" s="88">
        <f>'Art. 121'!AF256</f>
        <v>0</v>
      </c>
      <c r="AE262" s="89">
        <f t="shared" si="55"/>
        <v>0</v>
      </c>
      <c r="AF262">
        <f t="shared" si="56"/>
        <v>0</v>
      </c>
      <c r="AG262" s="86">
        <f t="shared" si="57"/>
        <v>1</v>
      </c>
      <c r="AH262" s="90">
        <f t="shared" si="58"/>
        <v>0</v>
      </c>
      <c r="AI262" s="91">
        <f t="shared" si="59"/>
        <v>1.3698630136986301E-2</v>
      </c>
      <c r="AJ262" s="91">
        <f t="shared" si="60"/>
        <v>0</v>
      </c>
      <c r="AK262" s="91">
        <f t="shared" si="61"/>
        <v>0</v>
      </c>
    </row>
    <row r="263" spans="1:37" ht="25.4" customHeight="1" thickTop="1" thickBot="1" x14ac:dyDescent="0.3">
      <c r="A263" s="320" t="s">
        <v>549</v>
      </c>
      <c r="B263" s="320"/>
      <c r="C263" s="320"/>
      <c r="D263" s="320"/>
      <c r="E263" s="320"/>
      <c r="F263" s="320"/>
      <c r="G263" s="320"/>
      <c r="H263" s="320"/>
      <c r="I263" s="320"/>
      <c r="J263" s="320"/>
      <c r="K263" s="320"/>
      <c r="L263" s="320"/>
      <c r="M263" s="320"/>
      <c r="N263" s="320"/>
      <c r="O263" s="320"/>
      <c r="P263" s="320"/>
      <c r="Q263" s="320"/>
      <c r="R263" s="320"/>
      <c r="S263" s="320"/>
      <c r="T263" s="320"/>
      <c r="U263" s="320"/>
      <c r="V263" s="320"/>
      <c r="W263" s="320"/>
      <c r="X263" s="320"/>
      <c r="Y263" s="320"/>
      <c r="Z263" s="320"/>
      <c r="AA263" s="320"/>
      <c r="AB263" s="320"/>
      <c r="AC263" s="320"/>
      <c r="AD263" s="88">
        <f>'Art. 121'!AF257</f>
        <v>0</v>
      </c>
      <c r="AE263" s="89">
        <f t="shared" si="55"/>
        <v>0</v>
      </c>
      <c r="AF263">
        <f t="shared" si="56"/>
        <v>0</v>
      </c>
      <c r="AG263" s="86">
        <f t="shared" si="57"/>
        <v>1</v>
      </c>
      <c r="AH263" s="90">
        <f t="shared" si="58"/>
        <v>0</v>
      </c>
      <c r="AI263" s="91">
        <f t="shared" si="59"/>
        <v>1.3698630136986301E-2</v>
      </c>
      <c r="AJ263" s="91">
        <f t="shared" si="60"/>
        <v>0</v>
      </c>
      <c r="AK263" s="91">
        <f t="shared" si="61"/>
        <v>0</v>
      </c>
    </row>
    <row r="264" spans="1:37" ht="25.4" customHeight="1" thickTop="1" thickBot="1" x14ac:dyDescent="0.3">
      <c r="A264" s="320" t="s">
        <v>550</v>
      </c>
      <c r="B264" s="320"/>
      <c r="C264" s="320"/>
      <c r="D264" s="320"/>
      <c r="E264" s="320"/>
      <c r="F264" s="320"/>
      <c r="G264" s="320"/>
      <c r="H264" s="320"/>
      <c r="I264" s="320"/>
      <c r="J264" s="320"/>
      <c r="K264" s="320"/>
      <c r="L264" s="320"/>
      <c r="M264" s="320"/>
      <c r="N264" s="320"/>
      <c r="O264" s="320"/>
      <c r="P264" s="320"/>
      <c r="Q264" s="320"/>
      <c r="R264" s="320"/>
      <c r="S264" s="320"/>
      <c r="T264" s="320"/>
      <c r="U264" s="320"/>
      <c r="V264" s="320"/>
      <c r="W264" s="320"/>
      <c r="X264" s="320"/>
      <c r="Y264" s="320"/>
      <c r="Z264" s="320"/>
      <c r="AA264" s="320"/>
      <c r="AB264" s="320"/>
      <c r="AC264" s="320"/>
      <c r="AD264" s="88">
        <f>'Art. 121'!AF258</f>
        <v>0</v>
      </c>
      <c r="AE264" s="89">
        <f t="shared" si="55"/>
        <v>0</v>
      </c>
      <c r="AF264">
        <f t="shared" si="56"/>
        <v>0</v>
      </c>
      <c r="AG264" s="86">
        <f t="shared" si="57"/>
        <v>1</v>
      </c>
      <c r="AH264" s="90">
        <f t="shared" si="58"/>
        <v>0</v>
      </c>
      <c r="AI264" s="91">
        <f t="shared" si="59"/>
        <v>1.3698630136986301E-2</v>
      </c>
      <c r="AJ264" s="91">
        <f t="shared" si="60"/>
        <v>0</v>
      </c>
      <c r="AK264" s="91">
        <f t="shared" si="61"/>
        <v>0</v>
      </c>
    </row>
    <row r="265" spans="1:37" ht="25.4" customHeight="1" thickTop="1" thickBot="1" x14ac:dyDescent="0.3">
      <c r="A265" s="320" t="s">
        <v>551</v>
      </c>
      <c r="B265" s="320"/>
      <c r="C265" s="320"/>
      <c r="D265" s="320"/>
      <c r="E265" s="320"/>
      <c r="F265" s="320"/>
      <c r="G265" s="320"/>
      <c r="H265" s="320"/>
      <c r="I265" s="320"/>
      <c r="J265" s="320"/>
      <c r="K265" s="320"/>
      <c r="L265" s="320"/>
      <c r="M265" s="320"/>
      <c r="N265" s="320"/>
      <c r="O265" s="320"/>
      <c r="P265" s="320"/>
      <c r="Q265" s="320"/>
      <c r="R265" s="320"/>
      <c r="S265" s="320"/>
      <c r="T265" s="320"/>
      <c r="U265" s="320"/>
      <c r="V265" s="320"/>
      <c r="W265" s="320"/>
      <c r="X265" s="320"/>
      <c r="Y265" s="320"/>
      <c r="Z265" s="320"/>
      <c r="AA265" s="320"/>
      <c r="AB265" s="320"/>
      <c r="AC265" s="320"/>
      <c r="AD265" s="88">
        <f>'Art. 121'!AF259</f>
        <v>0</v>
      </c>
      <c r="AE265" s="89">
        <f t="shared" si="55"/>
        <v>0</v>
      </c>
      <c r="AF265">
        <f t="shared" si="56"/>
        <v>0</v>
      </c>
      <c r="AG265" s="86">
        <f t="shared" si="57"/>
        <v>1</v>
      </c>
      <c r="AH265" s="90">
        <f t="shared" si="58"/>
        <v>0</v>
      </c>
      <c r="AI265" s="91">
        <f t="shared" si="59"/>
        <v>1.3698630136986301E-2</v>
      </c>
      <c r="AJ265" s="91">
        <f t="shared" si="60"/>
        <v>0</v>
      </c>
      <c r="AK265" s="91">
        <f t="shared" si="61"/>
        <v>0</v>
      </c>
    </row>
    <row r="266" spans="1:37" ht="25.4" customHeight="1" thickTop="1" thickBot="1" x14ac:dyDescent="0.3">
      <c r="A266" s="320" t="s">
        <v>552</v>
      </c>
      <c r="B266" s="320"/>
      <c r="C266" s="320"/>
      <c r="D266" s="320"/>
      <c r="E266" s="320"/>
      <c r="F266" s="320"/>
      <c r="G266" s="320"/>
      <c r="H266" s="320"/>
      <c r="I266" s="320"/>
      <c r="J266" s="320"/>
      <c r="K266" s="320"/>
      <c r="L266" s="320"/>
      <c r="M266" s="320"/>
      <c r="N266" s="320"/>
      <c r="O266" s="320"/>
      <c r="P266" s="320"/>
      <c r="Q266" s="320"/>
      <c r="R266" s="320"/>
      <c r="S266" s="320"/>
      <c r="T266" s="320"/>
      <c r="U266" s="320"/>
      <c r="V266" s="320"/>
      <c r="W266" s="320"/>
      <c r="X266" s="320"/>
      <c r="Y266" s="320"/>
      <c r="Z266" s="320"/>
      <c r="AA266" s="320"/>
      <c r="AB266" s="320"/>
      <c r="AC266" s="320"/>
      <c r="AD266" s="88">
        <f>'Art. 121'!AF260</f>
        <v>0</v>
      </c>
      <c r="AE266" s="89">
        <f t="shared" si="55"/>
        <v>0</v>
      </c>
      <c r="AF266">
        <f t="shared" si="56"/>
        <v>0</v>
      </c>
      <c r="AG266" s="86">
        <f t="shared" si="57"/>
        <v>1</v>
      </c>
      <c r="AH266" s="90">
        <f t="shared" si="58"/>
        <v>0</v>
      </c>
      <c r="AI266" s="91">
        <f t="shared" si="59"/>
        <v>1.3698630136986301E-2</v>
      </c>
      <c r="AJ266" s="91">
        <f t="shared" si="60"/>
        <v>0</v>
      </c>
      <c r="AK266" s="91">
        <f t="shared" si="61"/>
        <v>0</v>
      </c>
    </row>
    <row r="267" spans="1:37" ht="25.4" customHeight="1" thickTop="1" thickBot="1" x14ac:dyDescent="0.3">
      <c r="A267" s="320" t="s">
        <v>553</v>
      </c>
      <c r="B267" s="320"/>
      <c r="C267" s="320"/>
      <c r="D267" s="320"/>
      <c r="E267" s="320"/>
      <c r="F267" s="320"/>
      <c r="G267" s="320"/>
      <c r="H267" s="320"/>
      <c r="I267" s="320"/>
      <c r="J267" s="320"/>
      <c r="K267" s="320"/>
      <c r="L267" s="320"/>
      <c r="M267" s="320"/>
      <c r="N267" s="320"/>
      <c r="O267" s="320"/>
      <c r="P267" s="320"/>
      <c r="Q267" s="320"/>
      <c r="R267" s="320"/>
      <c r="S267" s="320"/>
      <c r="T267" s="320"/>
      <c r="U267" s="320"/>
      <c r="V267" s="320"/>
      <c r="W267" s="320"/>
      <c r="X267" s="320"/>
      <c r="Y267" s="320"/>
      <c r="Z267" s="320"/>
      <c r="AA267" s="320"/>
      <c r="AB267" s="320"/>
      <c r="AC267" s="320"/>
      <c r="AD267" s="88">
        <f>'Art. 121'!AF261</f>
        <v>0</v>
      </c>
      <c r="AE267" s="89">
        <f t="shared" si="55"/>
        <v>0</v>
      </c>
      <c r="AF267">
        <f t="shared" si="56"/>
        <v>0</v>
      </c>
      <c r="AG267" s="86">
        <f t="shared" si="57"/>
        <v>1</v>
      </c>
      <c r="AH267" s="90">
        <f t="shared" si="58"/>
        <v>0</v>
      </c>
      <c r="AI267" s="91">
        <f t="shared" si="59"/>
        <v>1.3698630136986301E-2</v>
      </c>
      <c r="AJ267" s="91">
        <f t="shared" si="60"/>
        <v>0</v>
      </c>
      <c r="AK267" s="91">
        <f t="shared" si="61"/>
        <v>0</v>
      </c>
    </row>
    <row r="268" spans="1:37" ht="25.4" customHeight="1" thickTop="1" thickBot="1" x14ac:dyDescent="0.3">
      <c r="A268" s="320" t="s">
        <v>554</v>
      </c>
      <c r="B268" s="320"/>
      <c r="C268" s="320"/>
      <c r="D268" s="320"/>
      <c r="E268" s="320"/>
      <c r="F268" s="320"/>
      <c r="G268" s="320"/>
      <c r="H268" s="320"/>
      <c r="I268" s="320"/>
      <c r="J268" s="320"/>
      <c r="K268" s="320"/>
      <c r="L268" s="320"/>
      <c r="M268" s="320"/>
      <c r="N268" s="320"/>
      <c r="O268" s="320"/>
      <c r="P268" s="320"/>
      <c r="Q268" s="320"/>
      <c r="R268" s="320"/>
      <c r="S268" s="320"/>
      <c r="T268" s="320"/>
      <c r="U268" s="320"/>
      <c r="V268" s="320"/>
      <c r="W268" s="320"/>
      <c r="X268" s="320"/>
      <c r="Y268" s="320"/>
      <c r="Z268" s="320"/>
      <c r="AA268" s="320"/>
      <c r="AB268" s="320"/>
      <c r="AC268" s="320"/>
      <c r="AD268" s="88">
        <f>'Art. 121'!AF262</f>
        <v>0</v>
      </c>
      <c r="AE268" s="89">
        <f t="shared" si="55"/>
        <v>0</v>
      </c>
      <c r="AF268">
        <f t="shared" si="56"/>
        <v>0</v>
      </c>
      <c r="AG268" s="86">
        <f t="shared" si="57"/>
        <v>1</v>
      </c>
      <c r="AH268" s="90">
        <f t="shared" si="58"/>
        <v>0</v>
      </c>
      <c r="AI268" s="91">
        <f t="shared" si="59"/>
        <v>1.3698630136986301E-2</v>
      </c>
      <c r="AJ268" s="91">
        <f t="shared" si="60"/>
        <v>0</v>
      </c>
      <c r="AK268" s="91">
        <f t="shared" si="61"/>
        <v>0</v>
      </c>
    </row>
    <row r="269" spans="1:37" ht="25.4" customHeight="1" thickTop="1" thickBot="1" x14ac:dyDescent="0.3">
      <c r="A269" s="320" t="s">
        <v>555</v>
      </c>
      <c r="B269" s="320"/>
      <c r="C269" s="320"/>
      <c r="D269" s="320"/>
      <c r="E269" s="320"/>
      <c r="F269" s="320"/>
      <c r="G269" s="320"/>
      <c r="H269" s="320"/>
      <c r="I269" s="320"/>
      <c r="J269" s="320"/>
      <c r="K269" s="320"/>
      <c r="L269" s="320"/>
      <c r="M269" s="320"/>
      <c r="N269" s="320"/>
      <c r="O269" s="320"/>
      <c r="P269" s="320"/>
      <c r="Q269" s="320"/>
      <c r="R269" s="320"/>
      <c r="S269" s="320"/>
      <c r="T269" s="320"/>
      <c r="U269" s="320"/>
      <c r="V269" s="320"/>
      <c r="W269" s="320"/>
      <c r="X269" s="320"/>
      <c r="Y269" s="320"/>
      <c r="Z269" s="320"/>
      <c r="AA269" s="320"/>
      <c r="AB269" s="320"/>
      <c r="AC269" s="320"/>
      <c r="AD269" s="88">
        <f>'Art. 121'!AF263</f>
        <v>0</v>
      </c>
      <c r="AE269" s="89">
        <f t="shared" si="55"/>
        <v>0</v>
      </c>
      <c r="AF269">
        <f t="shared" si="56"/>
        <v>0</v>
      </c>
      <c r="AG269" s="86">
        <f t="shared" si="57"/>
        <v>1</v>
      </c>
      <c r="AH269" s="90">
        <f t="shared" si="58"/>
        <v>0</v>
      </c>
      <c r="AI269" s="91">
        <f t="shared" si="59"/>
        <v>1.3698630136986301E-2</v>
      </c>
      <c r="AJ269" s="91">
        <f t="shared" si="60"/>
        <v>0</v>
      </c>
      <c r="AK269" s="91">
        <f t="shared" si="61"/>
        <v>0</v>
      </c>
    </row>
    <row r="270" spans="1:37" ht="25.4" customHeight="1" thickTop="1" thickBot="1" x14ac:dyDescent="0.3">
      <c r="A270" s="320" t="s">
        <v>556</v>
      </c>
      <c r="B270" s="320"/>
      <c r="C270" s="320"/>
      <c r="D270" s="320"/>
      <c r="E270" s="320"/>
      <c r="F270" s="320"/>
      <c r="G270" s="320"/>
      <c r="H270" s="320"/>
      <c r="I270" s="320"/>
      <c r="J270" s="320"/>
      <c r="K270" s="320"/>
      <c r="L270" s="320"/>
      <c r="M270" s="320"/>
      <c r="N270" s="320"/>
      <c r="O270" s="320"/>
      <c r="P270" s="320"/>
      <c r="Q270" s="320"/>
      <c r="R270" s="320"/>
      <c r="S270" s="320"/>
      <c r="T270" s="320"/>
      <c r="U270" s="320"/>
      <c r="V270" s="320"/>
      <c r="W270" s="320"/>
      <c r="X270" s="320"/>
      <c r="Y270" s="320"/>
      <c r="Z270" s="320"/>
      <c r="AA270" s="320"/>
      <c r="AB270" s="320"/>
      <c r="AC270" s="320"/>
      <c r="AD270" s="88">
        <f>'Art. 121'!AF264</f>
        <v>0</v>
      </c>
      <c r="AE270" s="89">
        <f t="shared" si="55"/>
        <v>0</v>
      </c>
      <c r="AF270">
        <f t="shared" si="56"/>
        <v>0</v>
      </c>
      <c r="AG270" s="86">
        <f t="shared" si="57"/>
        <v>1</v>
      </c>
      <c r="AH270" s="90">
        <f t="shared" si="58"/>
        <v>0</v>
      </c>
      <c r="AI270" s="91">
        <f t="shared" si="59"/>
        <v>1.3698630136986301E-2</v>
      </c>
      <c r="AJ270" s="91">
        <f t="shared" si="60"/>
        <v>0</v>
      </c>
      <c r="AK270" s="91">
        <f t="shared" si="61"/>
        <v>0</v>
      </c>
    </row>
    <row r="271" spans="1:37" ht="25.4" customHeight="1" thickTop="1" thickBot="1" x14ac:dyDescent="0.3">
      <c r="A271" s="320" t="s">
        <v>557</v>
      </c>
      <c r="B271" s="320"/>
      <c r="C271" s="320"/>
      <c r="D271" s="320"/>
      <c r="E271" s="320"/>
      <c r="F271" s="320"/>
      <c r="G271" s="320"/>
      <c r="H271" s="320"/>
      <c r="I271" s="320"/>
      <c r="J271" s="320"/>
      <c r="K271" s="320"/>
      <c r="L271" s="320"/>
      <c r="M271" s="320"/>
      <c r="N271" s="320"/>
      <c r="O271" s="320"/>
      <c r="P271" s="320"/>
      <c r="Q271" s="320"/>
      <c r="R271" s="320"/>
      <c r="S271" s="320"/>
      <c r="T271" s="320"/>
      <c r="U271" s="320"/>
      <c r="V271" s="320"/>
      <c r="W271" s="320"/>
      <c r="X271" s="320"/>
      <c r="Y271" s="320"/>
      <c r="Z271" s="320"/>
      <c r="AA271" s="320"/>
      <c r="AB271" s="320"/>
      <c r="AC271" s="320"/>
      <c r="AD271" s="88">
        <f>'Art. 121'!AF265</f>
        <v>0</v>
      </c>
      <c r="AE271" s="89">
        <f t="shared" si="55"/>
        <v>0</v>
      </c>
      <c r="AF271">
        <f t="shared" si="56"/>
        <v>0</v>
      </c>
      <c r="AG271" s="86">
        <f t="shared" si="57"/>
        <v>1</v>
      </c>
      <c r="AH271" s="90">
        <f t="shared" si="58"/>
        <v>0</v>
      </c>
      <c r="AI271" s="91">
        <f t="shared" si="59"/>
        <v>1.3698630136986301E-2</v>
      </c>
      <c r="AJ271" s="91">
        <f t="shared" si="60"/>
        <v>0</v>
      </c>
      <c r="AK271" s="91">
        <f t="shared" si="61"/>
        <v>0</v>
      </c>
    </row>
    <row r="272" spans="1:37" ht="25.4" customHeight="1" thickTop="1" thickBot="1" x14ac:dyDescent="0.3">
      <c r="A272" s="320" t="s">
        <v>558</v>
      </c>
      <c r="B272" s="320"/>
      <c r="C272" s="320"/>
      <c r="D272" s="320"/>
      <c r="E272" s="320"/>
      <c r="F272" s="320"/>
      <c r="G272" s="320"/>
      <c r="H272" s="320"/>
      <c r="I272" s="320"/>
      <c r="J272" s="320"/>
      <c r="K272" s="320"/>
      <c r="L272" s="320"/>
      <c r="M272" s="320"/>
      <c r="N272" s="320"/>
      <c r="O272" s="320"/>
      <c r="P272" s="320"/>
      <c r="Q272" s="320"/>
      <c r="R272" s="320"/>
      <c r="S272" s="320"/>
      <c r="T272" s="320"/>
      <c r="U272" s="320"/>
      <c r="V272" s="320"/>
      <c r="W272" s="320"/>
      <c r="X272" s="320"/>
      <c r="Y272" s="320"/>
      <c r="Z272" s="320"/>
      <c r="AA272" s="320"/>
      <c r="AB272" s="320"/>
      <c r="AC272" s="320"/>
      <c r="AD272" s="88">
        <f>'Art. 121'!AF266</f>
        <v>0</v>
      </c>
      <c r="AE272" s="89">
        <f t="shared" si="55"/>
        <v>0</v>
      </c>
      <c r="AF272">
        <f t="shared" si="56"/>
        <v>0</v>
      </c>
      <c r="AG272" s="86">
        <f t="shared" si="57"/>
        <v>1</v>
      </c>
      <c r="AH272" s="90">
        <f t="shared" si="58"/>
        <v>0</v>
      </c>
      <c r="AI272" s="91">
        <f t="shared" si="59"/>
        <v>1.3698630136986301E-2</v>
      </c>
      <c r="AJ272" s="91">
        <f t="shared" si="60"/>
        <v>0</v>
      </c>
      <c r="AK272" s="91">
        <f t="shared" si="61"/>
        <v>0</v>
      </c>
    </row>
    <row r="273" spans="1:37" ht="25.4" customHeight="1" thickTop="1" thickBot="1" x14ac:dyDescent="0.3">
      <c r="A273" s="320" t="s">
        <v>559</v>
      </c>
      <c r="B273" s="320"/>
      <c r="C273" s="320"/>
      <c r="D273" s="320"/>
      <c r="E273" s="320"/>
      <c r="F273" s="320"/>
      <c r="G273" s="320"/>
      <c r="H273" s="320"/>
      <c r="I273" s="320"/>
      <c r="J273" s="320"/>
      <c r="K273" s="320"/>
      <c r="L273" s="320"/>
      <c r="M273" s="320"/>
      <c r="N273" s="320"/>
      <c r="O273" s="320"/>
      <c r="P273" s="320"/>
      <c r="Q273" s="320"/>
      <c r="R273" s="320"/>
      <c r="S273" s="320"/>
      <c r="T273" s="320"/>
      <c r="U273" s="320"/>
      <c r="V273" s="320"/>
      <c r="W273" s="320"/>
      <c r="X273" s="320"/>
      <c r="Y273" s="320"/>
      <c r="Z273" s="320"/>
      <c r="AA273" s="320"/>
      <c r="AB273" s="320"/>
      <c r="AC273" s="320"/>
      <c r="AD273" s="88">
        <f>'Art. 121'!AF267</f>
        <v>0</v>
      </c>
      <c r="AE273" s="89">
        <f t="shared" si="55"/>
        <v>0</v>
      </c>
      <c r="AF273">
        <f t="shared" si="56"/>
        <v>0</v>
      </c>
      <c r="AG273" s="86">
        <f t="shared" si="57"/>
        <v>1</v>
      </c>
      <c r="AH273" s="90">
        <f t="shared" si="58"/>
        <v>0</v>
      </c>
      <c r="AI273" s="91">
        <f t="shared" si="59"/>
        <v>1.3698630136986301E-2</v>
      </c>
      <c r="AJ273" s="91">
        <f t="shared" si="60"/>
        <v>0</v>
      </c>
      <c r="AK273" s="91">
        <f t="shared" si="61"/>
        <v>0</v>
      </c>
    </row>
    <row r="274" spans="1:37" ht="25.4" customHeight="1" thickTop="1" thickBot="1" x14ac:dyDescent="0.3">
      <c r="A274" s="320" t="s">
        <v>560</v>
      </c>
      <c r="B274" s="320"/>
      <c r="C274" s="320"/>
      <c r="D274" s="320"/>
      <c r="E274" s="320"/>
      <c r="F274" s="320"/>
      <c r="G274" s="320"/>
      <c r="H274" s="320"/>
      <c r="I274" s="320"/>
      <c r="J274" s="320"/>
      <c r="K274" s="320"/>
      <c r="L274" s="320"/>
      <c r="M274" s="320"/>
      <c r="N274" s="320"/>
      <c r="O274" s="320"/>
      <c r="P274" s="320"/>
      <c r="Q274" s="320"/>
      <c r="R274" s="320"/>
      <c r="S274" s="320"/>
      <c r="T274" s="320"/>
      <c r="U274" s="320"/>
      <c r="V274" s="320"/>
      <c r="W274" s="320"/>
      <c r="X274" s="320"/>
      <c r="Y274" s="320"/>
      <c r="Z274" s="320"/>
      <c r="AA274" s="320"/>
      <c r="AB274" s="320"/>
      <c r="AC274" s="320"/>
      <c r="AD274" s="88">
        <f>'Art. 121'!AF268</f>
        <v>0</v>
      </c>
      <c r="AE274" s="89">
        <f t="shared" si="55"/>
        <v>0</v>
      </c>
      <c r="AF274">
        <f t="shared" si="56"/>
        <v>0</v>
      </c>
      <c r="AG274" s="86">
        <f t="shared" si="57"/>
        <v>1</v>
      </c>
      <c r="AH274" s="90">
        <f t="shared" si="58"/>
        <v>0</v>
      </c>
      <c r="AI274" s="91">
        <f t="shared" si="59"/>
        <v>1.3698630136986301E-2</v>
      </c>
      <c r="AJ274" s="91">
        <f t="shared" si="60"/>
        <v>0</v>
      </c>
      <c r="AK274" s="91">
        <f t="shared" si="61"/>
        <v>0</v>
      </c>
    </row>
    <row r="275" spans="1:37" ht="25.4" customHeight="1" thickTop="1" thickBot="1" x14ac:dyDescent="0.3">
      <c r="A275" s="320" t="s">
        <v>561</v>
      </c>
      <c r="B275" s="320"/>
      <c r="C275" s="320"/>
      <c r="D275" s="320"/>
      <c r="E275" s="320"/>
      <c r="F275" s="320"/>
      <c r="G275" s="320"/>
      <c r="H275" s="320"/>
      <c r="I275" s="320"/>
      <c r="J275" s="320"/>
      <c r="K275" s="320"/>
      <c r="L275" s="320"/>
      <c r="M275" s="320"/>
      <c r="N275" s="320"/>
      <c r="O275" s="320"/>
      <c r="P275" s="320"/>
      <c r="Q275" s="320"/>
      <c r="R275" s="320"/>
      <c r="S275" s="320"/>
      <c r="T275" s="320"/>
      <c r="U275" s="320"/>
      <c r="V275" s="320"/>
      <c r="W275" s="320"/>
      <c r="X275" s="320"/>
      <c r="Y275" s="320"/>
      <c r="Z275" s="320"/>
      <c r="AA275" s="320"/>
      <c r="AB275" s="320"/>
      <c r="AC275" s="320"/>
      <c r="AD275" s="88">
        <f>'Art. 121'!AF269</f>
        <v>0</v>
      </c>
      <c r="AE275" s="89">
        <f t="shared" si="55"/>
        <v>0</v>
      </c>
      <c r="AF275">
        <f t="shared" si="56"/>
        <v>0</v>
      </c>
      <c r="AG275" s="86">
        <f t="shared" si="57"/>
        <v>1</v>
      </c>
      <c r="AH275" s="90">
        <f t="shared" si="58"/>
        <v>0</v>
      </c>
      <c r="AI275" s="91">
        <f t="shared" si="59"/>
        <v>1.3698630136986301E-2</v>
      </c>
      <c r="AJ275" s="91">
        <f t="shared" si="60"/>
        <v>0</v>
      </c>
      <c r="AK275" s="91">
        <f t="shared" si="61"/>
        <v>0</v>
      </c>
    </row>
    <row r="276" spans="1:37" ht="25.4" customHeight="1" thickTop="1" thickBot="1" x14ac:dyDescent="0.3">
      <c r="A276" s="320" t="s">
        <v>562</v>
      </c>
      <c r="B276" s="320"/>
      <c r="C276" s="320"/>
      <c r="D276" s="320"/>
      <c r="E276" s="320"/>
      <c r="F276" s="320"/>
      <c r="G276" s="320"/>
      <c r="H276" s="320"/>
      <c r="I276" s="320"/>
      <c r="J276" s="320"/>
      <c r="K276" s="320"/>
      <c r="L276" s="320"/>
      <c r="M276" s="320"/>
      <c r="N276" s="320"/>
      <c r="O276" s="320"/>
      <c r="P276" s="320"/>
      <c r="Q276" s="320"/>
      <c r="R276" s="320"/>
      <c r="S276" s="320"/>
      <c r="T276" s="320"/>
      <c r="U276" s="320"/>
      <c r="V276" s="320"/>
      <c r="W276" s="320"/>
      <c r="X276" s="320"/>
      <c r="Y276" s="320"/>
      <c r="Z276" s="320"/>
      <c r="AA276" s="320"/>
      <c r="AB276" s="320"/>
      <c r="AC276" s="320"/>
      <c r="AD276" s="88">
        <f>'Art. 121'!AF270</f>
        <v>0</v>
      </c>
      <c r="AE276" s="89">
        <f t="shared" si="55"/>
        <v>0</v>
      </c>
      <c r="AF276">
        <f t="shared" si="56"/>
        <v>0</v>
      </c>
      <c r="AG276" s="86">
        <f t="shared" si="57"/>
        <v>1</v>
      </c>
      <c r="AH276" s="90">
        <f t="shared" si="58"/>
        <v>0</v>
      </c>
      <c r="AI276" s="91">
        <f t="shared" si="59"/>
        <v>1.3698630136986301E-2</v>
      </c>
      <c r="AJ276" s="91">
        <f t="shared" si="60"/>
        <v>0</v>
      </c>
      <c r="AK276" s="91">
        <f t="shared" si="61"/>
        <v>0</v>
      </c>
    </row>
    <row r="277" spans="1:37" ht="25.4" customHeight="1" thickTop="1" thickBot="1" x14ac:dyDescent="0.3">
      <c r="A277" s="320" t="s">
        <v>563</v>
      </c>
      <c r="B277" s="320"/>
      <c r="C277" s="320"/>
      <c r="D277" s="320"/>
      <c r="E277" s="320"/>
      <c r="F277" s="320"/>
      <c r="G277" s="320"/>
      <c r="H277" s="320"/>
      <c r="I277" s="320"/>
      <c r="J277" s="320"/>
      <c r="K277" s="320"/>
      <c r="L277" s="320"/>
      <c r="M277" s="320"/>
      <c r="N277" s="320"/>
      <c r="O277" s="320"/>
      <c r="P277" s="320"/>
      <c r="Q277" s="320"/>
      <c r="R277" s="320"/>
      <c r="S277" s="320"/>
      <c r="T277" s="320"/>
      <c r="U277" s="320"/>
      <c r="V277" s="320"/>
      <c r="W277" s="320"/>
      <c r="X277" s="320"/>
      <c r="Y277" s="320"/>
      <c r="Z277" s="320"/>
      <c r="AA277" s="320"/>
      <c r="AB277" s="320"/>
      <c r="AC277" s="320"/>
      <c r="AD277" s="88">
        <f>'Art. 121'!AF271</f>
        <v>0</v>
      </c>
      <c r="AE277" s="89">
        <f t="shared" si="55"/>
        <v>0</v>
      </c>
      <c r="AF277">
        <f t="shared" si="56"/>
        <v>0</v>
      </c>
      <c r="AG277" s="86">
        <f t="shared" si="57"/>
        <v>1</v>
      </c>
      <c r="AH277" s="90">
        <f t="shared" si="58"/>
        <v>0</v>
      </c>
      <c r="AI277" s="91">
        <f t="shared" si="59"/>
        <v>1.3698630136986301E-2</v>
      </c>
      <c r="AJ277" s="91">
        <f t="shared" si="60"/>
        <v>0</v>
      </c>
      <c r="AK277" s="91">
        <f t="shared" si="61"/>
        <v>0</v>
      </c>
    </row>
    <row r="278" spans="1:37" ht="25.4" customHeight="1" thickTop="1" thickBot="1" x14ac:dyDescent="0.3">
      <c r="A278" s="320" t="s">
        <v>564</v>
      </c>
      <c r="B278" s="320"/>
      <c r="C278" s="320"/>
      <c r="D278" s="320"/>
      <c r="E278" s="320"/>
      <c r="F278" s="320"/>
      <c r="G278" s="320"/>
      <c r="H278" s="320"/>
      <c r="I278" s="320"/>
      <c r="J278" s="320"/>
      <c r="K278" s="320"/>
      <c r="L278" s="320"/>
      <c r="M278" s="320"/>
      <c r="N278" s="320"/>
      <c r="O278" s="320"/>
      <c r="P278" s="320"/>
      <c r="Q278" s="320"/>
      <c r="R278" s="320"/>
      <c r="S278" s="320"/>
      <c r="T278" s="320"/>
      <c r="U278" s="320"/>
      <c r="V278" s="320"/>
      <c r="W278" s="320"/>
      <c r="X278" s="320"/>
      <c r="Y278" s="320"/>
      <c r="Z278" s="320"/>
      <c r="AA278" s="320"/>
      <c r="AB278" s="320"/>
      <c r="AC278" s="320"/>
      <c r="AD278" s="88">
        <f>'Art. 121'!AF272</f>
        <v>0</v>
      </c>
      <c r="AE278" s="89">
        <f t="shared" si="55"/>
        <v>0</v>
      </c>
      <c r="AF278">
        <f t="shared" si="56"/>
        <v>0</v>
      </c>
      <c r="AG278" s="86">
        <f t="shared" si="57"/>
        <v>1</v>
      </c>
      <c r="AH278" s="90">
        <f t="shared" si="58"/>
        <v>0</v>
      </c>
      <c r="AI278" s="91">
        <f t="shared" si="59"/>
        <v>1.3698630136986301E-2</v>
      </c>
      <c r="AJ278" s="91">
        <f t="shared" si="60"/>
        <v>0</v>
      </c>
      <c r="AK278" s="91">
        <f t="shared" si="61"/>
        <v>0</v>
      </c>
    </row>
    <row r="279" spans="1:37" ht="25.4" customHeight="1" thickTop="1" thickBot="1" x14ac:dyDescent="0.3">
      <c r="A279" s="320" t="s">
        <v>565</v>
      </c>
      <c r="B279" s="320"/>
      <c r="C279" s="320"/>
      <c r="D279" s="320"/>
      <c r="E279" s="320"/>
      <c r="F279" s="320"/>
      <c r="G279" s="320"/>
      <c r="H279" s="320"/>
      <c r="I279" s="320"/>
      <c r="J279" s="320"/>
      <c r="K279" s="320"/>
      <c r="L279" s="320"/>
      <c r="M279" s="320"/>
      <c r="N279" s="320"/>
      <c r="O279" s="320"/>
      <c r="P279" s="320"/>
      <c r="Q279" s="320"/>
      <c r="R279" s="320"/>
      <c r="S279" s="320"/>
      <c r="T279" s="320"/>
      <c r="U279" s="320"/>
      <c r="V279" s="320"/>
      <c r="W279" s="320"/>
      <c r="X279" s="320"/>
      <c r="Y279" s="320"/>
      <c r="Z279" s="320"/>
      <c r="AA279" s="320"/>
      <c r="AB279" s="320"/>
      <c r="AC279" s="320"/>
      <c r="AD279" s="88">
        <f>'Art. 121'!AF273</f>
        <v>0</v>
      </c>
      <c r="AE279" s="89">
        <f t="shared" si="55"/>
        <v>0</v>
      </c>
      <c r="AF279">
        <f t="shared" si="56"/>
        <v>0</v>
      </c>
      <c r="AG279" s="86">
        <f t="shared" si="57"/>
        <v>1</v>
      </c>
      <c r="AH279" s="90">
        <f t="shared" si="58"/>
        <v>0</v>
      </c>
      <c r="AI279" s="91">
        <f t="shared" si="59"/>
        <v>1.3698630136986301E-2</v>
      </c>
      <c r="AJ279" s="91">
        <f t="shared" si="60"/>
        <v>0</v>
      </c>
      <c r="AK279" s="91">
        <f t="shared" si="61"/>
        <v>0</v>
      </c>
    </row>
    <row r="280" spans="1:37" ht="25.4" customHeight="1" thickTop="1" thickBot="1" x14ac:dyDescent="0.3">
      <c r="A280" s="320" t="s">
        <v>566</v>
      </c>
      <c r="B280" s="320"/>
      <c r="C280" s="320"/>
      <c r="D280" s="320"/>
      <c r="E280" s="320"/>
      <c r="F280" s="320"/>
      <c r="G280" s="320"/>
      <c r="H280" s="320"/>
      <c r="I280" s="320"/>
      <c r="J280" s="320"/>
      <c r="K280" s="320"/>
      <c r="L280" s="320"/>
      <c r="M280" s="320"/>
      <c r="N280" s="320"/>
      <c r="O280" s="320"/>
      <c r="P280" s="320"/>
      <c r="Q280" s="320"/>
      <c r="R280" s="320"/>
      <c r="S280" s="320"/>
      <c r="T280" s="320"/>
      <c r="U280" s="320"/>
      <c r="V280" s="320"/>
      <c r="W280" s="320"/>
      <c r="X280" s="320"/>
      <c r="Y280" s="320"/>
      <c r="Z280" s="320"/>
      <c r="AA280" s="320"/>
      <c r="AB280" s="320"/>
      <c r="AC280" s="320"/>
      <c r="AD280" s="88">
        <f>'Art. 121'!AF274</f>
        <v>0</v>
      </c>
      <c r="AE280" s="89">
        <f t="shared" si="55"/>
        <v>0</v>
      </c>
      <c r="AF280">
        <f t="shared" si="56"/>
        <v>0</v>
      </c>
      <c r="AG280" s="86">
        <f t="shared" si="57"/>
        <v>1</v>
      </c>
      <c r="AH280" s="90">
        <f t="shared" si="58"/>
        <v>0</v>
      </c>
      <c r="AI280" s="91">
        <f t="shared" si="59"/>
        <v>1.3698630136986301E-2</v>
      </c>
      <c r="AJ280" s="91">
        <f t="shared" si="60"/>
        <v>0</v>
      </c>
      <c r="AK280" s="91">
        <f t="shared" si="61"/>
        <v>0</v>
      </c>
    </row>
    <row r="281" spans="1:37" ht="25.4" customHeight="1" thickTop="1" thickBot="1" x14ac:dyDescent="0.3">
      <c r="A281" s="320" t="s">
        <v>567</v>
      </c>
      <c r="B281" s="320"/>
      <c r="C281" s="320"/>
      <c r="D281" s="320"/>
      <c r="E281" s="320"/>
      <c r="F281" s="320"/>
      <c r="G281" s="320"/>
      <c r="H281" s="320"/>
      <c r="I281" s="320"/>
      <c r="J281" s="320"/>
      <c r="K281" s="320"/>
      <c r="L281" s="320"/>
      <c r="M281" s="320"/>
      <c r="N281" s="320"/>
      <c r="O281" s="320"/>
      <c r="P281" s="320"/>
      <c r="Q281" s="320"/>
      <c r="R281" s="320"/>
      <c r="S281" s="320"/>
      <c r="T281" s="320"/>
      <c r="U281" s="320"/>
      <c r="V281" s="320"/>
      <c r="W281" s="320"/>
      <c r="X281" s="320"/>
      <c r="Y281" s="320"/>
      <c r="Z281" s="320"/>
      <c r="AA281" s="320"/>
      <c r="AB281" s="320"/>
      <c r="AC281" s="320"/>
      <c r="AD281" s="88">
        <f>'Art. 121'!AF275</f>
        <v>0</v>
      </c>
      <c r="AE281" s="89">
        <f t="shared" si="55"/>
        <v>0</v>
      </c>
      <c r="AF281">
        <f t="shared" si="56"/>
        <v>0</v>
      </c>
      <c r="AG281" s="86">
        <f t="shared" si="57"/>
        <v>1</v>
      </c>
      <c r="AH281" s="90">
        <f t="shared" si="58"/>
        <v>0</v>
      </c>
      <c r="AI281" s="91">
        <f t="shared" si="59"/>
        <v>1.3698630136986301E-2</v>
      </c>
      <c r="AJ281" s="91">
        <f t="shared" si="60"/>
        <v>0</v>
      </c>
      <c r="AK281" s="91">
        <f t="shared" si="61"/>
        <v>0</v>
      </c>
    </row>
    <row r="282" spans="1:37" ht="25.4" customHeight="1" thickTop="1" thickBot="1" x14ac:dyDescent="0.3">
      <c r="A282" s="320" t="s">
        <v>568</v>
      </c>
      <c r="B282" s="320"/>
      <c r="C282" s="320"/>
      <c r="D282" s="320"/>
      <c r="E282" s="320"/>
      <c r="F282" s="320"/>
      <c r="G282" s="320"/>
      <c r="H282" s="320"/>
      <c r="I282" s="320"/>
      <c r="J282" s="320"/>
      <c r="K282" s="320"/>
      <c r="L282" s="320"/>
      <c r="M282" s="320"/>
      <c r="N282" s="320"/>
      <c r="O282" s="320"/>
      <c r="P282" s="320"/>
      <c r="Q282" s="320"/>
      <c r="R282" s="320"/>
      <c r="S282" s="320"/>
      <c r="T282" s="320"/>
      <c r="U282" s="320"/>
      <c r="V282" s="320"/>
      <c r="W282" s="320"/>
      <c r="X282" s="320"/>
      <c r="Y282" s="320"/>
      <c r="Z282" s="320"/>
      <c r="AA282" s="320"/>
      <c r="AB282" s="320"/>
      <c r="AC282" s="320"/>
      <c r="AD282" s="88">
        <f>'Art. 121'!AF276</f>
        <v>0</v>
      </c>
      <c r="AE282" s="89">
        <f t="shared" si="55"/>
        <v>0</v>
      </c>
      <c r="AF282">
        <f t="shared" si="56"/>
        <v>0</v>
      </c>
      <c r="AG282" s="86">
        <f t="shared" si="57"/>
        <v>1</v>
      </c>
      <c r="AH282" s="90">
        <f t="shared" si="58"/>
        <v>0</v>
      </c>
      <c r="AI282" s="91">
        <f t="shared" si="59"/>
        <v>1.3698630136986301E-2</v>
      </c>
      <c r="AJ282" s="91">
        <f t="shared" si="60"/>
        <v>0</v>
      </c>
      <c r="AK282" s="91">
        <f t="shared" si="61"/>
        <v>0</v>
      </c>
    </row>
    <row r="283" spans="1:37" ht="25.4" customHeight="1" thickTop="1" thickBot="1" x14ac:dyDescent="0.3">
      <c r="A283" s="320" t="s">
        <v>569</v>
      </c>
      <c r="B283" s="320"/>
      <c r="C283" s="320"/>
      <c r="D283" s="320"/>
      <c r="E283" s="320"/>
      <c r="F283" s="320"/>
      <c r="G283" s="320"/>
      <c r="H283" s="320"/>
      <c r="I283" s="320"/>
      <c r="J283" s="320"/>
      <c r="K283" s="320"/>
      <c r="L283" s="320"/>
      <c r="M283" s="320"/>
      <c r="N283" s="320"/>
      <c r="O283" s="320"/>
      <c r="P283" s="320"/>
      <c r="Q283" s="320"/>
      <c r="R283" s="320"/>
      <c r="S283" s="320"/>
      <c r="T283" s="320"/>
      <c r="U283" s="320"/>
      <c r="V283" s="320"/>
      <c r="W283" s="320"/>
      <c r="X283" s="320"/>
      <c r="Y283" s="320"/>
      <c r="Z283" s="320"/>
      <c r="AA283" s="320"/>
      <c r="AB283" s="320"/>
      <c r="AC283" s="320"/>
      <c r="AD283" s="88">
        <f>'Art. 121'!AF277</f>
        <v>0</v>
      </c>
      <c r="AE283" s="89">
        <f t="shared" si="55"/>
        <v>0</v>
      </c>
      <c r="AF283">
        <f t="shared" si="56"/>
        <v>0</v>
      </c>
      <c r="AG283" s="86">
        <f t="shared" si="57"/>
        <v>1</v>
      </c>
      <c r="AH283" s="90">
        <f t="shared" si="58"/>
        <v>0</v>
      </c>
      <c r="AI283" s="91">
        <f t="shared" si="59"/>
        <v>1.3698630136986301E-2</v>
      </c>
      <c r="AJ283" s="91">
        <f t="shared" si="60"/>
        <v>0</v>
      </c>
      <c r="AK283" s="91">
        <f t="shared" si="61"/>
        <v>0</v>
      </c>
    </row>
    <row r="284" spans="1:37" ht="25.4" customHeight="1" thickTop="1" thickBot="1" x14ac:dyDescent="0.3">
      <c r="A284" s="320" t="s">
        <v>570</v>
      </c>
      <c r="B284" s="320"/>
      <c r="C284" s="320"/>
      <c r="D284" s="320"/>
      <c r="E284" s="320"/>
      <c r="F284" s="320"/>
      <c r="G284" s="320"/>
      <c r="H284" s="320"/>
      <c r="I284" s="320"/>
      <c r="J284" s="320"/>
      <c r="K284" s="320"/>
      <c r="L284" s="320"/>
      <c r="M284" s="320"/>
      <c r="N284" s="320"/>
      <c r="O284" s="320"/>
      <c r="P284" s="320"/>
      <c r="Q284" s="320"/>
      <c r="R284" s="320"/>
      <c r="S284" s="320"/>
      <c r="T284" s="320"/>
      <c r="U284" s="320"/>
      <c r="V284" s="320"/>
      <c r="W284" s="320"/>
      <c r="X284" s="320"/>
      <c r="Y284" s="320"/>
      <c r="Z284" s="320"/>
      <c r="AA284" s="320"/>
      <c r="AB284" s="320"/>
      <c r="AC284" s="320"/>
      <c r="AD284" s="88">
        <f>'Art. 121'!AF278</f>
        <v>0</v>
      </c>
      <c r="AE284" s="89">
        <f t="shared" si="55"/>
        <v>0</v>
      </c>
      <c r="AF284">
        <f t="shared" si="56"/>
        <v>0</v>
      </c>
      <c r="AG284" s="86">
        <f t="shared" si="57"/>
        <v>1</v>
      </c>
      <c r="AH284" s="90">
        <f t="shared" si="58"/>
        <v>0</v>
      </c>
      <c r="AI284" s="91">
        <f t="shared" si="59"/>
        <v>1.3698630136986301E-2</v>
      </c>
      <c r="AJ284" s="91">
        <f t="shared" si="60"/>
        <v>0</v>
      </c>
      <c r="AK284" s="91">
        <f t="shared" si="61"/>
        <v>0</v>
      </c>
    </row>
    <row r="285" spans="1:37" ht="25.4" customHeight="1" thickTop="1" thickBot="1" x14ac:dyDescent="0.3">
      <c r="A285" s="320" t="s">
        <v>571</v>
      </c>
      <c r="B285" s="320"/>
      <c r="C285" s="320"/>
      <c r="D285" s="320"/>
      <c r="E285" s="320"/>
      <c r="F285" s="320"/>
      <c r="G285" s="320"/>
      <c r="H285" s="320"/>
      <c r="I285" s="320"/>
      <c r="J285" s="320"/>
      <c r="K285" s="320"/>
      <c r="L285" s="320"/>
      <c r="M285" s="320"/>
      <c r="N285" s="320"/>
      <c r="O285" s="320"/>
      <c r="P285" s="320"/>
      <c r="Q285" s="320"/>
      <c r="R285" s="320"/>
      <c r="S285" s="320"/>
      <c r="T285" s="320"/>
      <c r="U285" s="320"/>
      <c r="V285" s="320"/>
      <c r="W285" s="320"/>
      <c r="X285" s="320"/>
      <c r="Y285" s="320"/>
      <c r="Z285" s="320"/>
      <c r="AA285" s="320"/>
      <c r="AB285" s="320"/>
      <c r="AC285" s="320"/>
      <c r="AD285" s="88">
        <f>'Art. 121'!AF279</f>
        <v>0</v>
      </c>
      <c r="AE285" s="89">
        <f t="shared" si="55"/>
        <v>0</v>
      </c>
      <c r="AF285">
        <f t="shared" si="56"/>
        <v>0</v>
      </c>
      <c r="AG285" s="86">
        <f t="shared" si="57"/>
        <v>1</v>
      </c>
      <c r="AH285" s="90">
        <f t="shared" si="58"/>
        <v>0</v>
      </c>
      <c r="AI285" s="91">
        <f t="shared" si="59"/>
        <v>1.3698630136986301E-2</v>
      </c>
      <c r="AJ285" s="91">
        <f t="shared" si="60"/>
        <v>0</v>
      </c>
      <c r="AK285" s="91">
        <f t="shared" si="61"/>
        <v>0</v>
      </c>
    </row>
    <row r="286" spans="1:37" ht="25.4" customHeight="1" thickTop="1" thickBot="1" x14ac:dyDescent="0.3">
      <c r="A286" s="320" t="s">
        <v>572</v>
      </c>
      <c r="B286" s="320"/>
      <c r="C286" s="320"/>
      <c r="D286" s="320"/>
      <c r="E286" s="320"/>
      <c r="F286" s="320"/>
      <c r="G286" s="320"/>
      <c r="H286" s="320"/>
      <c r="I286" s="320"/>
      <c r="J286" s="320"/>
      <c r="K286" s="320"/>
      <c r="L286" s="320"/>
      <c r="M286" s="320"/>
      <c r="N286" s="320"/>
      <c r="O286" s="320"/>
      <c r="P286" s="320"/>
      <c r="Q286" s="320"/>
      <c r="R286" s="320"/>
      <c r="S286" s="320"/>
      <c r="T286" s="320"/>
      <c r="U286" s="320"/>
      <c r="V286" s="320"/>
      <c r="W286" s="320"/>
      <c r="X286" s="320"/>
      <c r="Y286" s="320"/>
      <c r="Z286" s="320"/>
      <c r="AA286" s="320"/>
      <c r="AB286" s="320"/>
      <c r="AC286" s="320"/>
      <c r="AD286" s="88">
        <f>'Art. 121'!AF280</f>
        <v>0</v>
      </c>
      <c r="AE286" s="89">
        <f t="shared" si="55"/>
        <v>0</v>
      </c>
      <c r="AF286">
        <f t="shared" si="56"/>
        <v>0</v>
      </c>
      <c r="AG286" s="86">
        <f t="shared" si="57"/>
        <v>1</v>
      </c>
      <c r="AH286" s="90">
        <f t="shared" si="58"/>
        <v>0</v>
      </c>
      <c r="AI286" s="91">
        <f t="shared" si="59"/>
        <v>1.3698630136986301E-2</v>
      </c>
      <c r="AJ286" s="91">
        <f t="shared" si="60"/>
        <v>0</v>
      </c>
      <c r="AK286" s="91">
        <f t="shared" si="61"/>
        <v>0</v>
      </c>
    </row>
    <row r="287" spans="1:37" ht="25.4" customHeight="1" thickTop="1" thickBot="1" x14ac:dyDescent="0.3">
      <c r="A287" s="320" t="s">
        <v>573</v>
      </c>
      <c r="B287" s="320"/>
      <c r="C287" s="320"/>
      <c r="D287" s="320"/>
      <c r="E287" s="320"/>
      <c r="F287" s="320"/>
      <c r="G287" s="320"/>
      <c r="H287" s="320"/>
      <c r="I287" s="320"/>
      <c r="J287" s="320"/>
      <c r="K287" s="320"/>
      <c r="L287" s="320"/>
      <c r="M287" s="320"/>
      <c r="N287" s="320"/>
      <c r="O287" s="320"/>
      <c r="P287" s="320"/>
      <c r="Q287" s="320"/>
      <c r="R287" s="320"/>
      <c r="S287" s="320"/>
      <c r="T287" s="320"/>
      <c r="U287" s="320"/>
      <c r="V287" s="320"/>
      <c r="W287" s="320"/>
      <c r="X287" s="320"/>
      <c r="Y287" s="320"/>
      <c r="Z287" s="320"/>
      <c r="AA287" s="320"/>
      <c r="AB287" s="320"/>
      <c r="AC287" s="320"/>
      <c r="AD287" s="88">
        <f>'Art. 121'!AF281</f>
        <v>0</v>
      </c>
      <c r="AE287" s="89">
        <f t="shared" si="55"/>
        <v>0</v>
      </c>
      <c r="AF287">
        <f t="shared" si="56"/>
        <v>0</v>
      </c>
      <c r="AG287" s="86">
        <f t="shared" si="57"/>
        <v>1</v>
      </c>
      <c r="AH287" s="90">
        <f t="shared" si="58"/>
        <v>0</v>
      </c>
      <c r="AI287" s="91">
        <f t="shared" si="59"/>
        <v>1.3698630136986301E-2</v>
      </c>
      <c r="AJ287" s="91">
        <f t="shared" si="60"/>
        <v>0</v>
      </c>
      <c r="AK287" s="91">
        <f t="shared" si="61"/>
        <v>0</v>
      </c>
    </row>
    <row r="288" spans="1:37" ht="25.4" customHeight="1" thickTop="1" thickBot="1" x14ac:dyDescent="0.3">
      <c r="A288" s="320" t="s">
        <v>574</v>
      </c>
      <c r="B288" s="320"/>
      <c r="C288" s="320"/>
      <c r="D288" s="320"/>
      <c r="E288" s="320"/>
      <c r="F288" s="320"/>
      <c r="G288" s="320"/>
      <c r="H288" s="320"/>
      <c r="I288" s="320"/>
      <c r="J288" s="320"/>
      <c r="K288" s="320"/>
      <c r="L288" s="320"/>
      <c r="M288" s="320"/>
      <c r="N288" s="320"/>
      <c r="O288" s="320"/>
      <c r="P288" s="320"/>
      <c r="Q288" s="320"/>
      <c r="R288" s="320"/>
      <c r="S288" s="320"/>
      <c r="T288" s="320"/>
      <c r="U288" s="320"/>
      <c r="V288" s="320"/>
      <c r="W288" s="320"/>
      <c r="X288" s="320"/>
      <c r="Y288" s="320"/>
      <c r="Z288" s="320"/>
      <c r="AA288" s="320"/>
      <c r="AB288" s="320"/>
      <c r="AC288" s="320"/>
      <c r="AD288" s="88">
        <f>'Art. 121'!AF282</f>
        <v>0</v>
      </c>
      <c r="AE288" s="89">
        <f t="shared" si="55"/>
        <v>0</v>
      </c>
      <c r="AF288">
        <f t="shared" si="56"/>
        <v>0</v>
      </c>
      <c r="AG288" s="86">
        <f t="shared" si="57"/>
        <v>1</v>
      </c>
      <c r="AH288" s="90">
        <f t="shared" si="58"/>
        <v>0</v>
      </c>
      <c r="AI288" s="91">
        <f t="shared" si="59"/>
        <v>1.3698630136986301E-2</v>
      </c>
      <c r="AJ288" s="91">
        <f t="shared" si="60"/>
        <v>0</v>
      </c>
      <c r="AK288" s="91">
        <f t="shared" si="61"/>
        <v>0</v>
      </c>
    </row>
    <row r="289" spans="1:37" ht="25.4" customHeight="1" thickTop="1" thickBot="1" x14ac:dyDescent="0.3">
      <c r="A289" s="320" t="s">
        <v>575</v>
      </c>
      <c r="B289" s="320"/>
      <c r="C289" s="320"/>
      <c r="D289" s="320"/>
      <c r="E289" s="320"/>
      <c r="F289" s="320"/>
      <c r="G289" s="320"/>
      <c r="H289" s="320"/>
      <c r="I289" s="320"/>
      <c r="J289" s="320"/>
      <c r="K289" s="320"/>
      <c r="L289" s="320"/>
      <c r="M289" s="320"/>
      <c r="N289" s="320"/>
      <c r="O289" s="320"/>
      <c r="P289" s="320"/>
      <c r="Q289" s="320"/>
      <c r="R289" s="320"/>
      <c r="S289" s="320"/>
      <c r="T289" s="320"/>
      <c r="U289" s="320"/>
      <c r="V289" s="320"/>
      <c r="W289" s="320"/>
      <c r="X289" s="320"/>
      <c r="Y289" s="320"/>
      <c r="Z289" s="320"/>
      <c r="AA289" s="320"/>
      <c r="AB289" s="320"/>
      <c r="AC289" s="320"/>
      <c r="AD289" s="88">
        <f>'Art. 121'!AF283</f>
        <v>0</v>
      </c>
      <c r="AE289" s="89">
        <f t="shared" si="55"/>
        <v>0</v>
      </c>
      <c r="AF289">
        <f t="shared" si="56"/>
        <v>0</v>
      </c>
      <c r="AG289" s="86">
        <f t="shared" si="57"/>
        <v>1</v>
      </c>
      <c r="AH289" s="90">
        <f t="shared" si="58"/>
        <v>0</v>
      </c>
      <c r="AI289" s="91">
        <f t="shared" si="59"/>
        <v>1.3698630136986301E-2</v>
      </c>
      <c r="AJ289" s="91">
        <f t="shared" si="60"/>
        <v>0</v>
      </c>
      <c r="AK289" s="91">
        <f t="shared" si="61"/>
        <v>0</v>
      </c>
    </row>
    <row r="290" spans="1:37" ht="25.4" customHeight="1" thickTop="1" thickBot="1" x14ac:dyDescent="0.3">
      <c r="A290" s="320" t="s">
        <v>576</v>
      </c>
      <c r="B290" s="320"/>
      <c r="C290" s="320"/>
      <c r="D290" s="320"/>
      <c r="E290" s="320"/>
      <c r="F290" s="320"/>
      <c r="G290" s="320"/>
      <c r="H290" s="320"/>
      <c r="I290" s="320"/>
      <c r="J290" s="320"/>
      <c r="K290" s="320"/>
      <c r="L290" s="320"/>
      <c r="M290" s="320"/>
      <c r="N290" s="320"/>
      <c r="O290" s="320"/>
      <c r="P290" s="320"/>
      <c r="Q290" s="320"/>
      <c r="R290" s="320"/>
      <c r="S290" s="320"/>
      <c r="T290" s="320"/>
      <c r="U290" s="320"/>
      <c r="V290" s="320"/>
      <c r="W290" s="320"/>
      <c r="X290" s="320"/>
      <c r="Y290" s="320"/>
      <c r="Z290" s="320"/>
      <c r="AA290" s="320"/>
      <c r="AB290" s="320"/>
      <c r="AC290" s="320"/>
      <c r="AD290" s="88">
        <f>'Art. 121'!AF284</f>
        <v>0</v>
      </c>
      <c r="AE290" s="89">
        <f t="shared" si="55"/>
        <v>0</v>
      </c>
      <c r="AF290">
        <f t="shared" si="56"/>
        <v>0</v>
      </c>
      <c r="AG290" s="86">
        <f t="shared" si="57"/>
        <v>1</v>
      </c>
      <c r="AH290" s="90">
        <f t="shared" si="58"/>
        <v>0</v>
      </c>
      <c r="AI290" s="91">
        <f t="shared" si="59"/>
        <v>1.3698630136986301E-2</v>
      </c>
      <c r="AJ290" s="91">
        <f t="shared" si="60"/>
        <v>0</v>
      </c>
      <c r="AK290" s="91">
        <f t="shared" si="61"/>
        <v>0</v>
      </c>
    </row>
    <row r="291" spans="1:37" ht="25.4" customHeight="1" thickTop="1" thickBot="1" x14ac:dyDescent="0.3">
      <c r="A291" s="320" t="s">
        <v>577</v>
      </c>
      <c r="B291" s="320"/>
      <c r="C291" s="320"/>
      <c r="D291" s="320"/>
      <c r="E291" s="320"/>
      <c r="F291" s="320"/>
      <c r="G291" s="320"/>
      <c r="H291" s="320"/>
      <c r="I291" s="320"/>
      <c r="J291" s="320"/>
      <c r="K291" s="320"/>
      <c r="L291" s="320"/>
      <c r="M291" s="320"/>
      <c r="N291" s="320"/>
      <c r="O291" s="320"/>
      <c r="P291" s="320"/>
      <c r="Q291" s="320"/>
      <c r="R291" s="320"/>
      <c r="S291" s="320"/>
      <c r="T291" s="320"/>
      <c r="U291" s="320"/>
      <c r="V291" s="320"/>
      <c r="W291" s="320"/>
      <c r="X291" s="320"/>
      <c r="Y291" s="320"/>
      <c r="Z291" s="320"/>
      <c r="AA291" s="320"/>
      <c r="AB291" s="320"/>
      <c r="AC291" s="320"/>
      <c r="AD291" s="88">
        <f>'Art. 121'!AF285</f>
        <v>0</v>
      </c>
      <c r="AE291" s="89">
        <f t="shared" si="55"/>
        <v>0</v>
      </c>
      <c r="AF291">
        <f t="shared" si="56"/>
        <v>0</v>
      </c>
      <c r="AG291" s="86">
        <f t="shared" si="57"/>
        <v>1</v>
      </c>
      <c r="AH291" s="90">
        <f t="shared" si="58"/>
        <v>0</v>
      </c>
      <c r="AI291" s="91">
        <f t="shared" si="59"/>
        <v>1.3698630136986301E-2</v>
      </c>
      <c r="AJ291" s="91">
        <f t="shared" si="60"/>
        <v>0</v>
      </c>
      <c r="AK291" s="91">
        <f t="shared" si="61"/>
        <v>0</v>
      </c>
    </row>
    <row r="292" spans="1:37" ht="25.4" customHeight="1" thickTop="1" thickBot="1" x14ac:dyDescent="0.3">
      <c r="A292" s="320" t="s">
        <v>578</v>
      </c>
      <c r="B292" s="320"/>
      <c r="C292" s="320"/>
      <c r="D292" s="320"/>
      <c r="E292" s="320"/>
      <c r="F292" s="320"/>
      <c r="G292" s="320"/>
      <c r="H292" s="320"/>
      <c r="I292" s="320"/>
      <c r="J292" s="320"/>
      <c r="K292" s="320"/>
      <c r="L292" s="320"/>
      <c r="M292" s="320"/>
      <c r="N292" s="320"/>
      <c r="O292" s="320"/>
      <c r="P292" s="320"/>
      <c r="Q292" s="320"/>
      <c r="R292" s="320"/>
      <c r="S292" s="320"/>
      <c r="T292" s="320"/>
      <c r="U292" s="320"/>
      <c r="V292" s="320"/>
      <c r="W292" s="320"/>
      <c r="X292" s="320"/>
      <c r="Y292" s="320"/>
      <c r="Z292" s="320"/>
      <c r="AA292" s="320"/>
      <c r="AB292" s="320"/>
      <c r="AC292" s="320"/>
      <c r="AD292" s="88">
        <f>'Art. 121'!AF286</f>
        <v>0</v>
      </c>
      <c r="AE292" s="89">
        <f t="shared" si="55"/>
        <v>0</v>
      </c>
      <c r="AF292">
        <f t="shared" si="56"/>
        <v>0</v>
      </c>
      <c r="AG292" s="86">
        <f t="shared" si="57"/>
        <v>1</v>
      </c>
      <c r="AH292" s="90">
        <f t="shared" si="58"/>
        <v>0</v>
      </c>
      <c r="AI292" s="91">
        <f t="shared" si="59"/>
        <v>1.3698630136986301E-2</v>
      </c>
      <c r="AJ292" s="91">
        <f t="shared" si="60"/>
        <v>0</v>
      </c>
      <c r="AK292" s="91">
        <f t="shared" si="61"/>
        <v>0</v>
      </c>
    </row>
    <row r="293" spans="1:37" ht="25.4" customHeight="1" thickTop="1" thickBot="1" x14ac:dyDescent="0.3">
      <c r="A293" s="320" t="s">
        <v>579</v>
      </c>
      <c r="B293" s="320"/>
      <c r="C293" s="320"/>
      <c r="D293" s="320"/>
      <c r="E293" s="320"/>
      <c r="F293" s="320"/>
      <c r="G293" s="320"/>
      <c r="H293" s="320"/>
      <c r="I293" s="320"/>
      <c r="J293" s="320"/>
      <c r="K293" s="320"/>
      <c r="L293" s="320"/>
      <c r="M293" s="320"/>
      <c r="N293" s="320"/>
      <c r="O293" s="320"/>
      <c r="P293" s="320"/>
      <c r="Q293" s="320"/>
      <c r="R293" s="320"/>
      <c r="S293" s="320"/>
      <c r="T293" s="320"/>
      <c r="U293" s="320"/>
      <c r="V293" s="320"/>
      <c r="W293" s="320"/>
      <c r="X293" s="320"/>
      <c r="Y293" s="320"/>
      <c r="Z293" s="320"/>
      <c r="AA293" s="320"/>
      <c r="AB293" s="320"/>
      <c r="AC293" s="320"/>
      <c r="AD293" s="88">
        <f>'Art. 121'!AF287</f>
        <v>0</v>
      </c>
      <c r="AE293" s="89">
        <f t="shared" si="55"/>
        <v>0</v>
      </c>
      <c r="AF293">
        <f t="shared" si="56"/>
        <v>0</v>
      </c>
      <c r="AG293" s="86">
        <f t="shared" si="57"/>
        <v>1</v>
      </c>
      <c r="AH293" s="90">
        <f t="shared" si="58"/>
        <v>0</v>
      </c>
      <c r="AI293" s="91">
        <f t="shared" si="59"/>
        <v>1.3698630136986301E-2</v>
      </c>
      <c r="AJ293" s="91">
        <f t="shared" si="60"/>
        <v>0</v>
      </c>
      <c r="AK293" s="91">
        <f t="shared" si="61"/>
        <v>0</v>
      </c>
    </row>
    <row r="294" spans="1:37" ht="25.4" customHeight="1" thickTop="1" thickBot="1" x14ac:dyDescent="0.3">
      <c r="A294" s="320" t="s">
        <v>580</v>
      </c>
      <c r="B294" s="320"/>
      <c r="C294" s="320"/>
      <c r="D294" s="320"/>
      <c r="E294" s="320"/>
      <c r="F294" s="320"/>
      <c r="G294" s="320"/>
      <c r="H294" s="320"/>
      <c r="I294" s="320"/>
      <c r="J294" s="320"/>
      <c r="K294" s="320"/>
      <c r="L294" s="320"/>
      <c r="M294" s="320"/>
      <c r="N294" s="320"/>
      <c r="O294" s="320"/>
      <c r="P294" s="320"/>
      <c r="Q294" s="320"/>
      <c r="R294" s="320"/>
      <c r="S294" s="320"/>
      <c r="T294" s="320"/>
      <c r="U294" s="320"/>
      <c r="V294" s="320"/>
      <c r="W294" s="320"/>
      <c r="X294" s="320"/>
      <c r="Y294" s="320"/>
      <c r="Z294" s="320"/>
      <c r="AA294" s="320"/>
      <c r="AB294" s="320"/>
      <c r="AC294" s="320"/>
      <c r="AD294" s="88">
        <f>'Art. 121'!AF288</f>
        <v>0</v>
      </c>
      <c r="AE294" s="89">
        <f t="shared" si="55"/>
        <v>0</v>
      </c>
      <c r="AF294">
        <f t="shared" si="56"/>
        <v>0</v>
      </c>
      <c r="AG294" s="86">
        <f t="shared" si="57"/>
        <v>1</v>
      </c>
      <c r="AH294" s="90">
        <f t="shared" si="58"/>
        <v>0</v>
      </c>
      <c r="AI294" s="91">
        <f t="shared" si="59"/>
        <v>1.3698630136986301E-2</v>
      </c>
      <c r="AJ294" s="91">
        <f t="shared" si="60"/>
        <v>0</v>
      </c>
      <c r="AK294" s="91">
        <f t="shared" si="61"/>
        <v>0</v>
      </c>
    </row>
    <row r="295" spans="1:37" ht="25.4" customHeight="1" thickTop="1" thickBot="1" x14ac:dyDescent="0.3">
      <c r="A295" s="320" t="s">
        <v>581</v>
      </c>
      <c r="B295" s="320"/>
      <c r="C295" s="320"/>
      <c r="D295" s="320"/>
      <c r="E295" s="320"/>
      <c r="F295" s="320"/>
      <c r="G295" s="320"/>
      <c r="H295" s="320"/>
      <c r="I295" s="320"/>
      <c r="J295" s="320"/>
      <c r="K295" s="320"/>
      <c r="L295" s="320"/>
      <c r="M295" s="320"/>
      <c r="N295" s="320"/>
      <c r="O295" s="320"/>
      <c r="P295" s="320"/>
      <c r="Q295" s="320"/>
      <c r="R295" s="320"/>
      <c r="S295" s="320"/>
      <c r="T295" s="320"/>
      <c r="U295" s="320"/>
      <c r="V295" s="320"/>
      <c r="W295" s="320"/>
      <c r="X295" s="320"/>
      <c r="Y295" s="320"/>
      <c r="Z295" s="320"/>
      <c r="AA295" s="320"/>
      <c r="AB295" s="320"/>
      <c r="AC295" s="320"/>
      <c r="AD295" s="88">
        <f>'Art. 121'!AF289</f>
        <v>0</v>
      </c>
      <c r="AE295" s="89">
        <f t="shared" si="55"/>
        <v>0</v>
      </c>
      <c r="AF295">
        <f t="shared" si="56"/>
        <v>0</v>
      </c>
      <c r="AG295" s="86">
        <f t="shared" si="57"/>
        <v>1</v>
      </c>
      <c r="AH295" s="90">
        <f t="shared" si="58"/>
        <v>0</v>
      </c>
      <c r="AI295" s="91">
        <f t="shared" si="59"/>
        <v>1.3698630136986301E-2</v>
      </c>
      <c r="AJ295" s="91">
        <f t="shared" si="60"/>
        <v>0</v>
      </c>
      <c r="AK295" s="91">
        <f t="shared" si="61"/>
        <v>0</v>
      </c>
    </row>
    <row r="296" spans="1:37" ht="25.4" customHeight="1" thickTop="1" thickBot="1" x14ac:dyDescent="0.3">
      <c r="A296" s="320" t="s">
        <v>582</v>
      </c>
      <c r="B296" s="320"/>
      <c r="C296" s="320"/>
      <c r="D296" s="320"/>
      <c r="E296" s="320"/>
      <c r="F296" s="320"/>
      <c r="G296" s="320"/>
      <c r="H296" s="320"/>
      <c r="I296" s="320"/>
      <c r="J296" s="320"/>
      <c r="K296" s="320"/>
      <c r="L296" s="320"/>
      <c r="M296" s="320"/>
      <c r="N296" s="320"/>
      <c r="O296" s="320"/>
      <c r="P296" s="320"/>
      <c r="Q296" s="320"/>
      <c r="R296" s="320"/>
      <c r="S296" s="320"/>
      <c r="T296" s="320"/>
      <c r="U296" s="320"/>
      <c r="V296" s="320"/>
      <c r="W296" s="320"/>
      <c r="X296" s="320"/>
      <c r="Y296" s="320"/>
      <c r="Z296" s="320"/>
      <c r="AA296" s="320"/>
      <c r="AB296" s="320"/>
      <c r="AC296" s="320"/>
      <c r="AD296" s="88">
        <f>'Art. 121'!AF290</f>
        <v>0</v>
      </c>
      <c r="AE296" s="89">
        <f t="shared" si="55"/>
        <v>0</v>
      </c>
      <c r="AF296">
        <f t="shared" si="56"/>
        <v>0</v>
      </c>
      <c r="AG296" s="86">
        <f t="shared" si="57"/>
        <v>1</v>
      </c>
      <c r="AH296" s="90">
        <f t="shared" si="58"/>
        <v>0</v>
      </c>
      <c r="AI296" s="91">
        <f t="shared" si="59"/>
        <v>1.3698630136986301E-2</v>
      </c>
      <c r="AJ296" s="91">
        <f t="shared" si="60"/>
        <v>0</v>
      </c>
      <c r="AK296" s="91">
        <f t="shared" si="61"/>
        <v>0</v>
      </c>
    </row>
    <row r="297" spans="1:37" ht="25.4" customHeight="1" thickTop="1" thickBot="1" x14ac:dyDescent="0.3">
      <c r="A297" s="320" t="s">
        <v>583</v>
      </c>
      <c r="B297" s="320"/>
      <c r="C297" s="320"/>
      <c r="D297" s="320"/>
      <c r="E297" s="320"/>
      <c r="F297" s="320"/>
      <c r="G297" s="320"/>
      <c r="H297" s="320"/>
      <c r="I297" s="320"/>
      <c r="J297" s="320"/>
      <c r="K297" s="320"/>
      <c r="L297" s="320"/>
      <c r="M297" s="320"/>
      <c r="N297" s="320"/>
      <c r="O297" s="320"/>
      <c r="P297" s="320"/>
      <c r="Q297" s="320"/>
      <c r="R297" s="320"/>
      <c r="S297" s="320"/>
      <c r="T297" s="320"/>
      <c r="U297" s="320"/>
      <c r="V297" s="320"/>
      <c r="W297" s="320"/>
      <c r="X297" s="320"/>
      <c r="Y297" s="320"/>
      <c r="Z297" s="320"/>
      <c r="AA297" s="320"/>
      <c r="AB297" s="320"/>
      <c r="AC297" s="320"/>
      <c r="AD297" s="88">
        <f>'Art. 121'!AF291</f>
        <v>0</v>
      </c>
      <c r="AE297" s="89">
        <f t="shared" si="55"/>
        <v>0</v>
      </c>
      <c r="AF297">
        <f t="shared" si="56"/>
        <v>0</v>
      </c>
      <c r="AG297" s="86">
        <f t="shared" si="57"/>
        <v>1</v>
      </c>
      <c r="AH297" s="90">
        <f t="shared" si="58"/>
        <v>0</v>
      </c>
      <c r="AI297" s="91">
        <f t="shared" si="59"/>
        <v>1.3698630136986301E-2</v>
      </c>
      <c r="AJ297" s="91">
        <f t="shared" si="60"/>
        <v>0</v>
      </c>
      <c r="AK297" s="91">
        <f t="shared" si="61"/>
        <v>0</v>
      </c>
    </row>
    <row r="298" spans="1:37" ht="25.4" customHeight="1" thickTop="1" thickBot="1" x14ac:dyDescent="0.3">
      <c r="A298" s="320" t="s">
        <v>584</v>
      </c>
      <c r="B298" s="320"/>
      <c r="C298" s="320"/>
      <c r="D298" s="320"/>
      <c r="E298" s="320"/>
      <c r="F298" s="320"/>
      <c r="G298" s="320"/>
      <c r="H298" s="320"/>
      <c r="I298" s="320"/>
      <c r="J298" s="320"/>
      <c r="K298" s="320"/>
      <c r="L298" s="320"/>
      <c r="M298" s="320"/>
      <c r="N298" s="320"/>
      <c r="O298" s="320"/>
      <c r="P298" s="320"/>
      <c r="Q298" s="320"/>
      <c r="R298" s="320"/>
      <c r="S298" s="320"/>
      <c r="T298" s="320"/>
      <c r="U298" s="320"/>
      <c r="V298" s="320"/>
      <c r="W298" s="320"/>
      <c r="X298" s="320"/>
      <c r="Y298" s="320"/>
      <c r="Z298" s="320"/>
      <c r="AA298" s="320"/>
      <c r="AB298" s="320"/>
      <c r="AC298" s="320"/>
      <c r="AD298" s="88">
        <f>'Art. 121'!AF292</f>
        <v>0</v>
      </c>
      <c r="AE298" s="89">
        <f t="shared" si="55"/>
        <v>0</v>
      </c>
      <c r="AF298">
        <f t="shared" si="56"/>
        <v>0</v>
      </c>
      <c r="AG298" s="86">
        <f t="shared" si="57"/>
        <v>1</v>
      </c>
      <c r="AH298" s="90">
        <f t="shared" si="58"/>
        <v>0</v>
      </c>
      <c r="AI298" s="91">
        <f t="shared" si="59"/>
        <v>1.3698630136986301E-2</v>
      </c>
      <c r="AJ298" s="91">
        <f t="shared" si="60"/>
        <v>0</v>
      </c>
      <c r="AK298" s="91">
        <f t="shared" si="61"/>
        <v>0</v>
      </c>
    </row>
    <row r="299" spans="1:37" ht="25.4" customHeight="1" thickTop="1" thickBot="1" x14ac:dyDescent="0.3">
      <c r="A299" s="320" t="s">
        <v>585</v>
      </c>
      <c r="B299" s="320"/>
      <c r="C299" s="320"/>
      <c r="D299" s="320"/>
      <c r="E299" s="320"/>
      <c r="F299" s="320"/>
      <c r="G299" s="320"/>
      <c r="H299" s="320"/>
      <c r="I299" s="320"/>
      <c r="J299" s="320"/>
      <c r="K299" s="320"/>
      <c r="L299" s="320"/>
      <c r="M299" s="320"/>
      <c r="N299" s="320"/>
      <c r="O299" s="320"/>
      <c r="P299" s="320"/>
      <c r="Q299" s="320"/>
      <c r="R299" s="320"/>
      <c r="S299" s="320"/>
      <c r="T299" s="320"/>
      <c r="U299" s="320"/>
      <c r="V299" s="320"/>
      <c r="W299" s="320"/>
      <c r="X299" s="320"/>
      <c r="Y299" s="320"/>
      <c r="Z299" s="320"/>
      <c r="AA299" s="320"/>
      <c r="AB299" s="320"/>
      <c r="AC299" s="320"/>
      <c r="AD299" s="88">
        <f>'Art. 121'!AF293</f>
        <v>0</v>
      </c>
      <c r="AE299" s="89">
        <f t="shared" si="55"/>
        <v>0</v>
      </c>
      <c r="AF299">
        <f t="shared" si="56"/>
        <v>0</v>
      </c>
      <c r="AG299" s="86">
        <f t="shared" si="57"/>
        <v>1</v>
      </c>
      <c r="AH299" s="90">
        <f t="shared" si="58"/>
        <v>0</v>
      </c>
      <c r="AI299" s="91">
        <f t="shared" si="59"/>
        <v>1.3698630136986301E-2</v>
      </c>
      <c r="AJ299" s="91">
        <f t="shared" si="60"/>
        <v>0</v>
      </c>
      <c r="AK299" s="91">
        <f t="shared" si="61"/>
        <v>0</v>
      </c>
    </row>
    <row r="300" spans="1:37" ht="25.4" customHeight="1" thickTop="1" thickBot="1" x14ac:dyDescent="0.3">
      <c r="A300" s="320" t="s">
        <v>586</v>
      </c>
      <c r="B300" s="320"/>
      <c r="C300" s="320"/>
      <c r="D300" s="320"/>
      <c r="E300" s="320"/>
      <c r="F300" s="320"/>
      <c r="G300" s="320"/>
      <c r="H300" s="320"/>
      <c r="I300" s="320"/>
      <c r="J300" s="320"/>
      <c r="K300" s="320"/>
      <c r="L300" s="320"/>
      <c r="M300" s="320"/>
      <c r="N300" s="320"/>
      <c r="O300" s="320"/>
      <c r="P300" s="320"/>
      <c r="Q300" s="320"/>
      <c r="R300" s="320"/>
      <c r="S300" s="320"/>
      <c r="T300" s="320"/>
      <c r="U300" s="320"/>
      <c r="V300" s="320"/>
      <c r="W300" s="320"/>
      <c r="X300" s="320"/>
      <c r="Y300" s="320"/>
      <c r="Z300" s="320"/>
      <c r="AA300" s="320"/>
      <c r="AB300" s="320"/>
      <c r="AC300" s="320"/>
      <c r="AD300" s="88">
        <f>'Art. 121'!AF294</f>
        <v>0</v>
      </c>
      <c r="AE300" s="89">
        <f t="shared" si="55"/>
        <v>0</v>
      </c>
      <c r="AF300">
        <f t="shared" si="56"/>
        <v>0</v>
      </c>
      <c r="AG300" s="86">
        <f t="shared" si="57"/>
        <v>1</v>
      </c>
      <c r="AH300" s="90">
        <f t="shared" si="58"/>
        <v>0</v>
      </c>
      <c r="AI300" s="91">
        <f t="shared" si="59"/>
        <v>1.3698630136986301E-2</v>
      </c>
      <c r="AJ300" s="91">
        <f t="shared" si="60"/>
        <v>0</v>
      </c>
      <c r="AK300" s="91">
        <f t="shared" si="61"/>
        <v>0</v>
      </c>
    </row>
    <row r="301" spans="1:37" ht="25.4" customHeight="1" thickTop="1" thickBot="1" x14ac:dyDescent="0.3">
      <c r="A301" s="320" t="s">
        <v>587</v>
      </c>
      <c r="B301" s="320"/>
      <c r="C301" s="320"/>
      <c r="D301" s="320"/>
      <c r="E301" s="320"/>
      <c r="F301" s="320"/>
      <c r="G301" s="320"/>
      <c r="H301" s="320"/>
      <c r="I301" s="320"/>
      <c r="J301" s="320"/>
      <c r="K301" s="320"/>
      <c r="L301" s="320"/>
      <c r="M301" s="320"/>
      <c r="N301" s="320"/>
      <c r="O301" s="320"/>
      <c r="P301" s="320"/>
      <c r="Q301" s="320"/>
      <c r="R301" s="320"/>
      <c r="S301" s="320"/>
      <c r="T301" s="320"/>
      <c r="U301" s="320"/>
      <c r="V301" s="320"/>
      <c r="W301" s="320"/>
      <c r="X301" s="320"/>
      <c r="Y301" s="320"/>
      <c r="Z301" s="320"/>
      <c r="AA301" s="320"/>
      <c r="AB301" s="320"/>
      <c r="AC301" s="320"/>
      <c r="AD301" s="88">
        <f>'Art. 121'!AF295</f>
        <v>0</v>
      </c>
      <c r="AE301" s="89">
        <f t="shared" si="55"/>
        <v>0</v>
      </c>
      <c r="AF301">
        <f t="shared" si="56"/>
        <v>0</v>
      </c>
      <c r="AG301" s="86">
        <f t="shared" si="57"/>
        <v>1</v>
      </c>
      <c r="AH301" s="90">
        <f t="shared" si="58"/>
        <v>0</v>
      </c>
      <c r="AI301" s="91">
        <f t="shared" si="59"/>
        <v>1.3698630136986301E-2</v>
      </c>
      <c r="AJ301" s="91">
        <f t="shared" si="60"/>
        <v>0</v>
      </c>
      <c r="AK301" s="91">
        <f t="shared" si="61"/>
        <v>0</v>
      </c>
    </row>
    <row r="302" spans="1:37" ht="25.4" customHeight="1" thickTop="1" thickBot="1" x14ac:dyDescent="0.3">
      <c r="A302" s="320" t="s">
        <v>588</v>
      </c>
      <c r="B302" s="320"/>
      <c r="C302" s="320"/>
      <c r="D302" s="320"/>
      <c r="E302" s="320"/>
      <c r="F302" s="320"/>
      <c r="G302" s="320"/>
      <c r="H302" s="320"/>
      <c r="I302" s="320"/>
      <c r="J302" s="320"/>
      <c r="K302" s="320"/>
      <c r="L302" s="320"/>
      <c r="M302" s="320"/>
      <c r="N302" s="320"/>
      <c r="O302" s="320"/>
      <c r="P302" s="320"/>
      <c r="Q302" s="320"/>
      <c r="R302" s="320"/>
      <c r="S302" s="320"/>
      <c r="T302" s="320"/>
      <c r="U302" s="320"/>
      <c r="V302" s="320"/>
      <c r="W302" s="320"/>
      <c r="X302" s="320"/>
      <c r="Y302" s="320"/>
      <c r="Z302" s="320"/>
      <c r="AA302" s="320"/>
      <c r="AB302" s="320"/>
      <c r="AC302" s="320"/>
      <c r="AD302" s="88">
        <f>'Art. 121'!AF296</f>
        <v>0</v>
      </c>
      <c r="AE302" s="89">
        <f t="shared" si="55"/>
        <v>0</v>
      </c>
      <c r="AF302">
        <f t="shared" si="56"/>
        <v>0</v>
      </c>
      <c r="AG302" s="86">
        <f t="shared" si="57"/>
        <v>1</v>
      </c>
      <c r="AH302" s="90">
        <f t="shared" si="58"/>
        <v>0</v>
      </c>
      <c r="AI302" s="91">
        <f t="shared" si="59"/>
        <v>1.3698630136986301E-2</v>
      </c>
      <c r="AJ302" s="91">
        <f t="shared" si="60"/>
        <v>0</v>
      </c>
      <c r="AK302" s="91">
        <f t="shared" si="61"/>
        <v>0</v>
      </c>
    </row>
    <row r="303" spans="1:37" ht="25.4" customHeight="1" thickTop="1" thickBot="1" x14ac:dyDescent="0.3">
      <c r="A303" s="320" t="s">
        <v>589</v>
      </c>
      <c r="B303" s="320"/>
      <c r="C303" s="320"/>
      <c r="D303" s="320"/>
      <c r="E303" s="320"/>
      <c r="F303" s="320"/>
      <c r="G303" s="320"/>
      <c r="H303" s="320"/>
      <c r="I303" s="320"/>
      <c r="J303" s="320"/>
      <c r="K303" s="320"/>
      <c r="L303" s="320"/>
      <c r="M303" s="320"/>
      <c r="N303" s="320"/>
      <c r="O303" s="320"/>
      <c r="P303" s="320"/>
      <c r="Q303" s="320"/>
      <c r="R303" s="320"/>
      <c r="S303" s="320"/>
      <c r="T303" s="320"/>
      <c r="U303" s="320"/>
      <c r="V303" s="320"/>
      <c r="W303" s="320"/>
      <c r="X303" s="320"/>
      <c r="Y303" s="320"/>
      <c r="Z303" s="320"/>
      <c r="AA303" s="320"/>
      <c r="AB303" s="320"/>
      <c r="AC303" s="320"/>
      <c r="AD303" s="88">
        <f>'Art. 121'!AF297</f>
        <v>0</v>
      </c>
      <c r="AE303" s="89">
        <f t="shared" si="55"/>
        <v>0</v>
      </c>
      <c r="AF303">
        <f t="shared" si="56"/>
        <v>0</v>
      </c>
      <c r="AG303" s="86">
        <f t="shared" si="57"/>
        <v>1</v>
      </c>
      <c r="AH303" s="90">
        <f t="shared" si="58"/>
        <v>0</v>
      </c>
      <c r="AI303" s="91">
        <f t="shared" si="59"/>
        <v>1.3698630136986301E-2</v>
      </c>
      <c r="AJ303" s="91">
        <f t="shared" si="60"/>
        <v>0</v>
      </c>
      <c r="AK303" s="91">
        <f t="shared" si="61"/>
        <v>0</v>
      </c>
    </row>
    <row r="304" spans="1:37" ht="25.4" customHeight="1" thickTop="1" thickBot="1" x14ac:dyDescent="0.3">
      <c r="A304" s="320" t="s">
        <v>590</v>
      </c>
      <c r="B304" s="320"/>
      <c r="C304" s="320"/>
      <c r="D304" s="320"/>
      <c r="E304" s="320"/>
      <c r="F304" s="320"/>
      <c r="G304" s="320"/>
      <c r="H304" s="320"/>
      <c r="I304" s="320"/>
      <c r="J304" s="320"/>
      <c r="K304" s="320"/>
      <c r="L304" s="320"/>
      <c r="M304" s="320"/>
      <c r="N304" s="320"/>
      <c r="O304" s="320"/>
      <c r="P304" s="320"/>
      <c r="Q304" s="320"/>
      <c r="R304" s="320"/>
      <c r="S304" s="320"/>
      <c r="T304" s="320"/>
      <c r="U304" s="320"/>
      <c r="V304" s="320"/>
      <c r="W304" s="320"/>
      <c r="X304" s="320"/>
      <c r="Y304" s="320"/>
      <c r="Z304" s="320"/>
      <c r="AA304" s="320"/>
      <c r="AB304" s="320"/>
      <c r="AC304" s="320"/>
      <c r="AD304" s="88">
        <f>'Art. 121'!AF298</f>
        <v>0</v>
      </c>
      <c r="AE304" s="89">
        <f t="shared" si="55"/>
        <v>0</v>
      </c>
      <c r="AF304">
        <f t="shared" si="56"/>
        <v>0</v>
      </c>
      <c r="AG304" s="86">
        <f t="shared" si="57"/>
        <v>1</v>
      </c>
      <c r="AH304" s="90">
        <f t="shared" si="58"/>
        <v>0</v>
      </c>
      <c r="AI304" s="91">
        <f t="shared" si="59"/>
        <v>1.3698630136986301E-2</v>
      </c>
      <c r="AJ304" s="91">
        <f t="shared" si="60"/>
        <v>0</v>
      </c>
      <c r="AK304" s="91">
        <f t="shared" si="61"/>
        <v>0</v>
      </c>
    </row>
    <row r="305" spans="1:37" ht="25.4" customHeight="1" thickTop="1" thickBot="1" x14ac:dyDescent="0.3">
      <c r="A305" s="320" t="s">
        <v>591</v>
      </c>
      <c r="B305" s="320"/>
      <c r="C305" s="320"/>
      <c r="D305" s="320"/>
      <c r="E305" s="320"/>
      <c r="F305" s="320"/>
      <c r="G305" s="320"/>
      <c r="H305" s="320"/>
      <c r="I305" s="320"/>
      <c r="J305" s="320"/>
      <c r="K305" s="320"/>
      <c r="L305" s="320"/>
      <c r="M305" s="320"/>
      <c r="N305" s="320"/>
      <c r="O305" s="320"/>
      <c r="P305" s="320"/>
      <c r="Q305" s="320"/>
      <c r="R305" s="320"/>
      <c r="S305" s="320"/>
      <c r="T305" s="320"/>
      <c r="U305" s="320"/>
      <c r="V305" s="320"/>
      <c r="W305" s="320"/>
      <c r="X305" s="320"/>
      <c r="Y305" s="320"/>
      <c r="Z305" s="320"/>
      <c r="AA305" s="320"/>
      <c r="AB305" s="320"/>
      <c r="AC305" s="320"/>
      <c r="AD305" s="88">
        <f>'Art. 121'!AF299</f>
        <v>0</v>
      </c>
      <c r="AE305" s="89">
        <f t="shared" si="55"/>
        <v>0</v>
      </c>
      <c r="AF305">
        <f t="shared" si="56"/>
        <v>0</v>
      </c>
      <c r="AG305" s="86">
        <f t="shared" si="57"/>
        <v>1</v>
      </c>
      <c r="AH305" s="90">
        <f t="shared" si="58"/>
        <v>0</v>
      </c>
      <c r="AI305" s="91">
        <f t="shared" si="59"/>
        <v>1.3698630136986301E-2</v>
      </c>
      <c r="AJ305" s="91">
        <f t="shared" si="60"/>
        <v>0</v>
      </c>
      <c r="AK305" s="91">
        <f t="shared" si="61"/>
        <v>0</v>
      </c>
    </row>
    <row r="306" spans="1:37" ht="25.4" customHeight="1" thickTop="1" thickBot="1" x14ac:dyDescent="0.3">
      <c r="A306" s="320" t="s">
        <v>592</v>
      </c>
      <c r="B306" s="320"/>
      <c r="C306" s="320"/>
      <c r="D306" s="320"/>
      <c r="E306" s="320"/>
      <c r="F306" s="320"/>
      <c r="G306" s="320"/>
      <c r="H306" s="320"/>
      <c r="I306" s="320"/>
      <c r="J306" s="320"/>
      <c r="K306" s="320"/>
      <c r="L306" s="320"/>
      <c r="M306" s="320"/>
      <c r="N306" s="320"/>
      <c r="O306" s="320"/>
      <c r="P306" s="320"/>
      <c r="Q306" s="320"/>
      <c r="R306" s="320"/>
      <c r="S306" s="320"/>
      <c r="T306" s="320"/>
      <c r="U306" s="320"/>
      <c r="V306" s="320"/>
      <c r="W306" s="320"/>
      <c r="X306" s="320"/>
      <c r="Y306" s="320"/>
      <c r="Z306" s="320"/>
      <c r="AA306" s="320"/>
      <c r="AB306" s="320"/>
      <c r="AC306" s="320"/>
      <c r="AD306" s="88">
        <f>'Art. 121'!AF300</f>
        <v>0</v>
      </c>
      <c r="AE306" s="89">
        <f t="shared" si="55"/>
        <v>0</v>
      </c>
      <c r="AF306">
        <f t="shared" si="56"/>
        <v>0</v>
      </c>
      <c r="AG306" s="86">
        <f t="shared" si="57"/>
        <v>1</v>
      </c>
      <c r="AH306" s="90">
        <f t="shared" si="58"/>
        <v>0</v>
      </c>
      <c r="AI306" s="91">
        <f t="shared" si="59"/>
        <v>1.3698630136986301E-2</v>
      </c>
      <c r="AJ306" s="91">
        <f t="shared" si="60"/>
        <v>0</v>
      </c>
      <c r="AK306" s="91">
        <f t="shared" si="61"/>
        <v>0</v>
      </c>
    </row>
    <row r="307" spans="1:37" ht="25.4" customHeight="1" thickTop="1" thickBot="1" x14ac:dyDescent="0.3">
      <c r="A307" s="320" t="s">
        <v>593</v>
      </c>
      <c r="B307" s="320"/>
      <c r="C307" s="320"/>
      <c r="D307" s="320"/>
      <c r="E307" s="320"/>
      <c r="F307" s="320"/>
      <c r="G307" s="320"/>
      <c r="H307" s="320"/>
      <c r="I307" s="320"/>
      <c r="J307" s="320"/>
      <c r="K307" s="320"/>
      <c r="L307" s="320"/>
      <c r="M307" s="320"/>
      <c r="N307" s="320"/>
      <c r="O307" s="320"/>
      <c r="P307" s="320"/>
      <c r="Q307" s="320"/>
      <c r="R307" s="320"/>
      <c r="S307" s="320"/>
      <c r="T307" s="320"/>
      <c r="U307" s="320"/>
      <c r="V307" s="320"/>
      <c r="W307" s="320"/>
      <c r="X307" s="320"/>
      <c r="Y307" s="320"/>
      <c r="Z307" s="320"/>
      <c r="AA307" s="320"/>
      <c r="AB307" s="320"/>
      <c r="AC307" s="320"/>
      <c r="AD307" s="88">
        <f>'Art. 121'!AF301</f>
        <v>0</v>
      </c>
      <c r="AE307" s="89">
        <f t="shared" si="55"/>
        <v>0</v>
      </c>
      <c r="AF307">
        <f t="shared" si="56"/>
        <v>0</v>
      </c>
      <c r="AG307" s="86">
        <f t="shared" si="57"/>
        <v>1</v>
      </c>
      <c r="AH307" s="90">
        <f t="shared" si="58"/>
        <v>0</v>
      </c>
      <c r="AI307" s="91">
        <f t="shared" si="59"/>
        <v>1.3698630136986301E-2</v>
      </c>
      <c r="AJ307" s="91">
        <f t="shared" si="60"/>
        <v>0</v>
      </c>
      <c r="AK307" s="91">
        <f t="shared" si="61"/>
        <v>0</v>
      </c>
    </row>
    <row r="308" spans="1:37" ht="25.4" customHeight="1" thickTop="1" thickBot="1" x14ac:dyDescent="0.3">
      <c r="A308" s="320" t="s">
        <v>594</v>
      </c>
      <c r="B308" s="320"/>
      <c r="C308" s="320"/>
      <c r="D308" s="320"/>
      <c r="E308" s="320"/>
      <c r="F308" s="320"/>
      <c r="G308" s="320"/>
      <c r="H308" s="320"/>
      <c r="I308" s="320"/>
      <c r="J308" s="320"/>
      <c r="K308" s="320"/>
      <c r="L308" s="320"/>
      <c r="M308" s="320"/>
      <c r="N308" s="320"/>
      <c r="O308" s="320"/>
      <c r="P308" s="320"/>
      <c r="Q308" s="320"/>
      <c r="R308" s="320"/>
      <c r="S308" s="320"/>
      <c r="T308" s="320"/>
      <c r="U308" s="320"/>
      <c r="V308" s="320"/>
      <c r="W308" s="320"/>
      <c r="X308" s="320"/>
      <c r="Y308" s="320"/>
      <c r="Z308" s="320"/>
      <c r="AA308" s="320"/>
      <c r="AB308" s="320"/>
      <c r="AC308" s="320"/>
      <c r="AD308" s="88">
        <f>'Art. 121'!AF302</f>
        <v>0</v>
      </c>
      <c r="AE308" s="89">
        <f t="shared" si="55"/>
        <v>0</v>
      </c>
      <c r="AF308">
        <f t="shared" si="56"/>
        <v>0</v>
      </c>
      <c r="AG308" s="86">
        <f t="shared" si="57"/>
        <v>1</v>
      </c>
      <c r="AH308" s="90">
        <f t="shared" si="58"/>
        <v>0</v>
      </c>
      <c r="AI308" s="91">
        <f t="shared" si="59"/>
        <v>1.3698630136986301E-2</v>
      </c>
      <c r="AJ308" s="91">
        <f t="shared" si="60"/>
        <v>0</v>
      </c>
      <c r="AK308" s="91">
        <f t="shared" si="61"/>
        <v>0</v>
      </c>
    </row>
    <row r="309" spans="1:37" ht="25.4" customHeight="1" thickTop="1" thickBot="1" x14ac:dyDescent="0.3">
      <c r="A309" s="320" t="s">
        <v>595</v>
      </c>
      <c r="B309" s="320"/>
      <c r="C309" s="320"/>
      <c r="D309" s="320"/>
      <c r="E309" s="320"/>
      <c r="F309" s="320"/>
      <c r="G309" s="320"/>
      <c r="H309" s="320"/>
      <c r="I309" s="320"/>
      <c r="J309" s="320"/>
      <c r="K309" s="320"/>
      <c r="L309" s="320"/>
      <c r="M309" s="320"/>
      <c r="N309" s="320"/>
      <c r="O309" s="320"/>
      <c r="P309" s="320"/>
      <c r="Q309" s="320"/>
      <c r="R309" s="320"/>
      <c r="S309" s="320"/>
      <c r="T309" s="320"/>
      <c r="U309" s="320"/>
      <c r="V309" s="320"/>
      <c r="W309" s="320"/>
      <c r="X309" s="320"/>
      <c r="Y309" s="320"/>
      <c r="Z309" s="320"/>
      <c r="AA309" s="320"/>
      <c r="AB309" s="320"/>
      <c r="AC309" s="320"/>
      <c r="AD309" s="88">
        <f>'Art. 121'!AF303</f>
        <v>0</v>
      </c>
      <c r="AE309" s="89">
        <f t="shared" si="55"/>
        <v>0</v>
      </c>
      <c r="AF309">
        <f t="shared" si="56"/>
        <v>0</v>
      </c>
      <c r="AG309" s="86">
        <f t="shared" si="57"/>
        <v>1</v>
      </c>
      <c r="AH309" s="90">
        <f t="shared" si="58"/>
        <v>0</v>
      </c>
      <c r="AI309" s="91">
        <f t="shared" si="59"/>
        <v>1.3698630136986301E-2</v>
      </c>
      <c r="AJ309" s="91">
        <f t="shared" si="60"/>
        <v>0</v>
      </c>
      <c r="AK309" s="91">
        <f t="shared" si="61"/>
        <v>0</v>
      </c>
    </row>
    <row r="310" spans="1:37" ht="25.4" customHeight="1" thickTop="1" thickBot="1" x14ac:dyDescent="0.3">
      <c r="A310" s="320" t="s">
        <v>596</v>
      </c>
      <c r="B310" s="320"/>
      <c r="C310" s="320"/>
      <c r="D310" s="320"/>
      <c r="E310" s="320"/>
      <c r="F310" s="320"/>
      <c r="G310" s="320"/>
      <c r="H310" s="320"/>
      <c r="I310" s="320"/>
      <c r="J310" s="320"/>
      <c r="K310" s="320"/>
      <c r="L310" s="320"/>
      <c r="M310" s="320"/>
      <c r="N310" s="320"/>
      <c r="O310" s="320"/>
      <c r="P310" s="320"/>
      <c r="Q310" s="320"/>
      <c r="R310" s="320"/>
      <c r="S310" s="320"/>
      <c r="T310" s="320"/>
      <c r="U310" s="320"/>
      <c r="V310" s="320"/>
      <c r="W310" s="320"/>
      <c r="X310" s="320"/>
      <c r="Y310" s="320"/>
      <c r="Z310" s="320"/>
      <c r="AA310" s="320"/>
      <c r="AB310" s="320"/>
      <c r="AC310" s="320"/>
      <c r="AD310" s="88">
        <f>'Art. 121'!AF304</f>
        <v>0</v>
      </c>
      <c r="AE310" s="89">
        <f t="shared" si="55"/>
        <v>0</v>
      </c>
      <c r="AF310">
        <f t="shared" si="56"/>
        <v>0</v>
      </c>
      <c r="AG310" s="86">
        <f t="shared" si="57"/>
        <v>1</v>
      </c>
      <c r="AH310" s="90">
        <f t="shared" si="58"/>
        <v>0</v>
      </c>
      <c r="AI310" s="91">
        <f t="shared" si="59"/>
        <v>1.3698630136986301E-2</v>
      </c>
      <c r="AJ310" s="91">
        <f t="shared" si="60"/>
        <v>0</v>
      </c>
      <c r="AK310" s="91">
        <f t="shared" si="61"/>
        <v>0</v>
      </c>
    </row>
    <row r="311" spans="1:37" ht="25.4" customHeight="1" thickTop="1" thickBot="1" x14ac:dyDescent="0.3">
      <c r="A311" s="320" t="s">
        <v>597</v>
      </c>
      <c r="B311" s="320"/>
      <c r="C311" s="320"/>
      <c r="D311" s="320"/>
      <c r="E311" s="320"/>
      <c r="F311" s="320"/>
      <c r="G311" s="320"/>
      <c r="H311" s="320"/>
      <c r="I311" s="320"/>
      <c r="J311" s="320"/>
      <c r="K311" s="320"/>
      <c r="L311" s="320"/>
      <c r="M311" s="320"/>
      <c r="N311" s="320"/>
      <c r="O311" s="320"/>
      <c r="P311" s="320"/>
      <c r="Q311" s="320"/>
      <c r="R311" s="320"/>
      <c r="S311" s="320"/>
      <c r="T311" s="320"/>
      <c r="U311" s="320"/>
      <c r="V311" s="320"/>
      <c r="W311" s="320"/>
      <c r="X311" s="320"/>
      <c r="Y311" s="320"/>
      <c r="Z311" s="320"/>
      <c r="AA311" s="320"/>
      <c r="AB311" s="320"/>
      <c r="AC311" s="320"/>
      <c r="AD311" s="88">
        <f>'Art. 121'!AF305</f>
        <v>0</v>
      </c>
      <c r="AE311" s="89">
        <f t="shared" si="55"/>
        <v>0</v>
      </c>
      <c r="AF311">
        <f t="shared" si="56"/>
        <v>0</v>
      </c>
      <c r="AG311" s="86">
        <f t="shared" si="57"/>
        <v>1</v>
      </c>
      <c r="AH311" s="90">
        <f t="shared" si="58"/>
        <v>0</v>
      </c>
      <c r="AI311" s="91">
        <f t="shared" si="59"/>
        <v>1.3698630136986301E-2</v>
      </c>
      <c r="AJ311" s="91">
        <f t="shared" si="60"/>
        <v>0</v>
      </c>
      <c r="AK311" s="91">
        <f t="shared" si="61"/>
        <v>0</v>
      </c>
    </row>
    <row r="312" spans="1:37" ht="25.4" customHeight="1" thickTop="1" thickBot="1" x14ac:dyDescent="0.3">
      <c r="A312" s="320" t="s">
        <v>598</v>
      </c>
      <c r="B312" s="320"/>
      <c r="C312" s="320"/>
      <c r="D312" s="320"/>
      <c r="E312" s="320"/>
      <c r="F312" s="320"/>
      <c r="G312" s="320"/>
      <c r="H312" s="320"/>
      <c r="I312" s="320"/>
      <c r="J312" s="320"/>
      <c r="K312" s="320"/>
      <c r="L312" s="320"/>
      <c r="M312" s="320"/>
      <c r="N312" s="320"/>
      <c r="O312" s="320"/>
      <c r="P312" s="320"/>
      <c r="Q312" s="320"/>
      <c r="R312" s="320"/>
      <c r="S312" s="320"/>
      <c r="T312" s="320"/>
      <c r="U312" s="320"/>
      <c r="V312" s="320"/>
      <c r="W312" s="320"/>
      <c r="X312" s="320"/>
      <c r="Y312" s="320"/>
      <c r="Z312" s="320"/>
      <c r="AA312" s="320"/>
      <c r="AB312" s="320"/>
      <c r="AC312" s="320"/>
      <c r="AD312" s="88">
        <f>'Art. 121'!AF306</f>
        <v>0</v>
      </c>
      <c r="AE312" s="89">
        <f t="shared" si="55"/>
        <v>0</v>
      </c>
      <c r="AF312">
        <f t="shared" si="56"/>
        <v>0</v>
      </c>
      <c r="AG312" s="86">
        <f t="shared" si="57"/>
        <v>1</v>
      </c>
      <c r="AH312" s="90">
        <f t="shared" si="58"/>
        <v>0</v>
      </c>
      <c r="AI312" s="91">
        <f t="shared" si="59"/>
        <v>1.3698630136986301E-2</v>
      </c>
      <c r="AJ312" s="91">
        <f t="shared" si="60"/>
        <v>0</v>
      </c>
      <c r="AK312" s="91">
        <f t="shared" si="61"/>
        <v>0</v>
      </c>
    </row>
    <row r="313" spans="1:37" ht="25.4" customHeight="1" thickTop="1" thickBot="1" x14ac:dyDescent="0.3">
      <c r="A313" s="320" t="s">
        <v>599</v>
      </c>
      <c r="B313" s="320"/>
      <c r="C313" s="320"/>
      <c r="D313" s="320"/>
      <c r="E313" s="320"/>
      <c r="F313" s="320"/>
      <c r="G313" s="320"/>
      <c r="H313" s="320"/>
      <c r="I313" s="320"/>
      <c r="J313" s="320"/>
      <c r="K313" s="320"/>
      <c r="L313" s="320"/>
      <c r="M313" s="320"/>
      <c r="N313" s="320"/>
      <c r="O313" s="320"/>
      <c r="P313" s="320"/>
      <c r="Q313" s="320"/>
      <c r="R313" s="320"/>
      <c r="S313" s="320"/>
      <c r="T313" s="320"/>
      <c r="U313" s="320"/>
      <c r="V313" s="320"/>
      <c r="W313" s="320"/>
      <c r="X313" s="320"/>
      <c r="Y313" s="320"/>
      <c r="Z313" s="320"/>
      <c r="AA313" s="320"/>
      <c r="AB313" s="320"/>
      <c r="AC313" s="320"/>
      <c r="AD313" s="88">
        <f>'Art. 121'!AF307</f>
        <v>0</v>
      </c>
      <c r="AE313" s="89">
        <f t="shared" si="55"/>
        <v>0</v>
      </c>
      <c r="AF313">
        <f t="shared" si="56"/>
        <v>0</v>
      </c>
      <c r="AG313" s="86">
        <f t="shared" si="57"/>
        <v>1</v>
      </c>
      <c r="AH313" s="90">
        <f t="shared" si="58"/>
        <v>0</v>
      </c>
      <c r="AI313" s="91">
        <f t="shared" si="59"/>
        <v>1.3698630136986301E-2</v>
      </c>
      <c r="AJ313" s="91">
        <f t="shared" si="60"/>
        <v>0</v>
      </c>
      <c r="AK313" s="91">
        <f t="shared" si="61"/>
        <v>0</v>
      </c>
    </row>
    <row r="314" spans="1:37" ht="25.4" customHeight="1" thickTop="1" thickBot="1" x14ac:dyDescent="0.3">
      <c r="A314" s="320" t="s">
        <v>600</v>
      </c>
      <c r="B314" s="320"/>
      <c r="C314" s="320"/>
      <c r="D314" s="320"/>
      <c r="E314" s="320"/>
      <c r="F314" s="320"/>
      <c r="G314" s="320"/>
      <c r="H314" s="320"/>
      <c r="I314" s="320"/>
      <c r="J314" s="320"/>
      <c r="K314" s="320"/>
      <c r="L314" s="320"/>
      <c r="M314" s="320"/>
      <c r="N314" s="320"/>
      <c r="O314" s="320"/>
      <c r="P314" s="320"/>
      <c r="Q314" s="320"/>
      <c r="R314" s="320"/>
      <c r="S314" s="320"/>
      <c r="T314" s="320"/>
      <c r="U314" s="320"/>
      <c r="V314" s="320"/>
      <c r="W314" s="320"/>
      <c r="X314" s="320"/>
      <c r="Y314" s="320"/>
      <c r="Z314" s="320"/>
      <c r="AA314" s="320"/>
      <c r="AB314" s="320"/>
      <c r="AC314" s="320"/>
      <c r="AD314" s="88">
        <f>'Art. 121'!AF308</f>
        <v>0</v>
      </c>
      <c r="AE314" s="89">
        <f t="shared" si="55"/>
        <v>0</v>
      </c>
      <c r="AF314">
        <f t="shared" si="56"/>
        <v>0</v>
      </c>
      <c r="AG314" s="86">
        <f t="shared" si="57"/>
        <v>1</v>
      </c>
      <c r="AH314" s="90">
        <f t="shared" si="58"/>
        <v>0</v>
      </c>
      <c r="AI314" s="91">
        <f t="shared" si="59"/>
        <v>1.3698630136986301E-2</v>
      </c>
      <c r="AJ314" s="91">
        <f t="shared" si="60"/>
        <v>0</v>
      </c>
      <c r="AK314" s="91">
        <f t="shared" si="61"/>
        <v>0</v>
      </c>
    </row>
    <row r="315" spans="1:37" ht="25.4" customHeight="1" thickTop="1" thickBot="1" x14ac:dyDescent="0.3">
      <c r="A315" s="320" t="s">
        <v>601</v>
      </c>
      <c r="B315" s="320"/>
      <c r="C315" s="320"/>
      <c r="D315" s="320"/>
      <c r="E315" s="320"/>
      <c r="F315" s="320"/>
      <c r="G315" s="320"/>
      <c r="H315" s="320"/>
      <c r="I315" s="320"/>
      <c r="J315" s="320"/>
      <c r="K315" s="320"/>
      <c r="L315" s="320"/>
      <c r="M315" s="320"/>
      <c r="N315" s="320"/>
      <c r="O315" s="320"/>
      <c r="P315" s="320"/>
      <c r="Q315" s="320"/>
      <c r="R315" s="320"/>
      <c r="S315" s="320"/>
      <c r="T315" s="320"/>
      <c r="U315" s="320"/>
      <c r="V315" s="320"/>
      <c r="W315" s="320"/>
      <c r="X315" s="320"/>
      <c r="Y315" s="320"/>
      <c r="Z315" s="320"/>
      <c r="AA315" s="320"/>
      <c r="AB315" s="320"/>
      <c r="AC315" s="320"/>
      <c r="AD315" s="88">
        <f>'Art. 121'!AF309</f>
        <v>0</v>
      </c>
      <c r="AE315" s="89">
        <f t="shared" si="55"/>
        <v>0</v>
      </c>
      <c r="AF315">
        <f t="shared" si="56"/>
        <v>0</v>
      </c>
      <c r="AG315" s="86">
        <f t="shared" si="57"/>
        <v>1</v>
      </c>
      <c r="AH315" s="90">
        <f t="shared" si="58"/>
        <v>0</v>
      </c>
      <c r="AI315" s="91">
        <f t="shared" si="59"/>
        <v>1.3698630136986301E-2</v>
      </c>
      <c r="AJ315" s="91">
        <f t="shared" si="60"/>
        <v>0</v>
      </c>
      <c r="AK315" s="91">
        <f t="shared" si="61"/>
        <v>0</v>
      </c>
    </row>
    <row r="316" spans="1:37" ht="25.4" customHeight="1" thickTop="1" thickBot="1" x14ac:dyDescent="0.3">
      <c r="A316" s="320" t="s">
        <v>602</v>
      </c>
      <c r="B316" s="320"/>
      <c r="C316" s="320"/>
      <c r="D316" s="320"/>
      <c r="E316" s="320"/>
      <c r="F316" s="320"/>
      <c r="G316" s="320"/>
      <c r="H316" s="320"/>
      <c r="I316" s="320"/>
      <c r="J316" s="320"/>
      <c r="K316" s="320"/>
      <c r="L316" s="320"/>
      <c r="M316" s="320"/>
      <c r="N316" s="320"/>
      <c r="O316" s="320"/>
      <c r="P316" s="320"/>
      <c r="Q316" s="320"/>
      <c r="R316" s="320"/>
      <c r="S316" s="320"/>
      <c r="T316" s="320"/>
      <c r="U316" s="320"/>
      <c r="V316" s="320"/>
      <c r="W316" s="320"/>
      <c r="X316" s="320"/>
      <c r="Y316" s="320"/>
      <c r="Z316" s="320"/>
      <c r="AA316" s="320"/>
      <c r="AB316" s="320"/>
      <c r="AC316" s="320"/>
      <c r="AD316" s="88">
        <f>'Art. 121'!AF310</f>
        <v>0</v>
      </c>
      <c r="AE316" s="89">
        <f t="shared" si="55"/>
        <v>0</v>
      </c>
      <c r="AF316">
        <f t="shared" si="56"/>
        <v>0</v>
      </c>
      <c r="AG316" s="86">
        <f t="shared" si="57"/>
        <v>1</v>
      </c>
      <c r="AH316" s="90">
        <f t="shared" si="58"/>
        <v>0</v>
      </c>
      <c r="AI316" s="91">
        <f t="shared" si="59"/>
        <v>1.3698630136986301E-2</v>
      </c>
      <c r="AJ316" s="91">
        <f t="shared" si="60"/>
        <v>0</v>
      </c>
      <c r="AK316" s="91">
        <f t="shared" si="61"/>
        <v>0</v>
      </c>
    </row>
    <row r="317" spans="1:37" ht="25.4" customHeight="1" thickTop="1" thickBot="1" x14ac:dyDescent="0.3">
      <c r="A317" s="320" t="s">
        <v>603</v>
      </c>
      <c r="B317" s="320"/>
      <c r="C317" s="320"/>
      <c r="D317" s="320"/>
      <c r="E317" s="320"/>
      <c r="F317" s="320"/>
      <c r="G317" s="320"/>
      <c r="H317" s="320"/>
      <c r="I317" s="320"/>
      <c r="J317" s="320"/>
      <c r="K317" s="320"/>
      <c r="L317" s="320"/>
      <c r="M317" s="320"/>
      <c r="N317" s="320"/>
      <c r="O317" s="320"/>
      <c r="P317" s="320"/>
      <c r="Q317" s="320"/>
      <c r="R317" s="320"/>
      <c r="S317" s="320"/>
      <c r="T317" s="320"/>
      <c r="U317" s="320"/>
      <c r="V317" s="320"/>
      <c r="W317" s="320"/>
      <c r="X317" s="320"/>
      <c r="Y317" s="320"/>
      <c r="Z317" s="320"/>
      <c r="AA317" s="320"/>
      <c r="AB317" s="320"/>
      <c r="AC317" s="320"/>
      <c r="AD317" s="88">
        <f>'Art. 121'!AF311</f>
        <v>0</v>
      </c>
      <c r="AE317" s="89">
        <f t="shared" si="55"/>
        <v>0</v>
      </c>
      <c r="AF317">
        <f t="shared" si="56"/>
        <v>0</v>
      </c>
      <c r="AG317" s="86">
        <f t="shared" si="57"/>
        <v>1</v>
      </c>
      <c r="AH317" s="90">
        <f t="shared" si="58"/>
        <v>0</v>
      </c>
      <c r="AI317" s="91">
        <f t="shared" si="59"/>
        <v>1.3698630136986301E-2</v>
      </c>
      <c r="AJ317" s="91">
        <f t="shared" si="60"/>
        <v>0</v>
      </c>
      <c r="AK317" s="91">
        <f t="shared" si="61"/>
        <v>0</v>
      </c>
    </row>
    <row r="318" spans="1:37" ht="25.4" customHeight="1" thickTop="1" thickBot="1" x14ac:dyDescent="0.3">
      <c r="A318" s="320" t="s">
        <v>604</v>
      </c>
      <c r="B318" s="320"/>
      <c r="C318" s="320"/>
      <c r="D318" s="320"/>
      <c r="E318" s="320"/>
      <c r="F318" s="320"/>
      <c r="G318" s="320"/>
      <c r="H318" s="320"/>
      <c r="I318" s="320"/>
      <c r="J318" s="320"/>
      <c r="K318" s="320"/>
      <c r="L318" s="320"/>
      <c r="M318" s="320"/>
      <c r="N318" s="320"/>
      <c r="O318" s="320"/>
      <c r="P318" s="320"/>
      <c r="Q318" s="320"/>
      <c r="R318" s="320"/>
      <c r="S318" s="320"/>
      <c r="T318" s="320"/>
      <c r="U318" s="320"/>
      <c r="V318" s="320"/>
      <c r="W318" s="320"/>
      <c r="X318" s="320"/>
      <c r="Y318" s="320"/>
      <c r="Z318" s="320"/>
      <c r="AA318" s="320"/>
      <c r="AB318" s="320"/>
      <c r="AC318" s="320"/>
      <c r="AD318" s="88">
        <f>'Art. 121'!AF312</f>
        <v>0</v>
      </c>
      <c r="AE318" s="89">
        <f t="shared" si="55"/>
        <v>0</v>
      </c>
      <c r="AF318">
        <f t="shared" si="56"/>
        <v>0</v>
      </c>
      <c r="AG318" s="86">
        <f t="shared" si="57"/>
        <v>1</v>
      </c>
      <c r="AH318" s="90">
        <f t="shared" si="58"/>
        <v>0</v>
      </c>
      <c r="AI318" s="91">
        <f t="shared" si="59"/>
        <v>1.3698630136986301E-2</v>
      </c>
      <c r="AJ318" s="91">
        <f t="shared" si="60"/>
        <v>0</v>
      </c>
      <c r="AK318" s="91">
        <f t="shared" si="61"/>
        <v>0</v>
      </c>
    </row>
    <row r="319" spans="1:37" ht="25.4" customHeight="1" thickTop="1" thickBot="1" x14ac:dyDescent="0.3">
      <c r="A319" s="320" t="s">
        <v>605</v>
      </c>
      <c r="B319" s="320"/>
      <c r="C319" s="320"/>
      <c r="D319" s="320"/>
      <c r="E319" s="320"/>
      <c r="F319" s="320"/>
      <c r="G319" s="320"/>
      <c r="H319" s="320"/>
      <c r="I319" s="320"/>
      <c r="J319" s="320"/>
      <c r="K319" s="320"/>
      <c r="L319" s="320"/>
      <c r="M319" s="320"/>
      <c r="N319" s="320"/>
      <c r="O319" s="320"/>
      <c r="P319" s="320"/>
      <c r="Q319" s="320"/>
      <c r="R319" s="320"/>
      <c r="S319" s="320"/>
      <c r="T319" s="320"/>
      <c r="U319" s="320"/>
      <c r="V319" s="320"/>
      <c r="W319" s="320"/>
      <c r="X319" s="320"/>
      <c r="Y319" s="320"/>
      <c r="Z319" s="320"/>
      <c r="AA319" s="320"/>
      <c r="AB319" s="320"/>
      <c r="AC319" s="320"/>
      <c r="AD319" s="88">
        <f>'Art. 121'!AF313</f>
        <v>0</v>
      </c>
      <c r="AE319" s="89">
        <f t="shared" si="55"/>
        <v>0</v>
      </c>
      <c r="AF319">
        <f t="shared" si="56"/>
        <v>0</v>
      </c>
      <c r="AG319" s="86">
        <f t="shared" si="57"/>
        <v>1</v>
      </c>
      <c r="AH319" s="90">
        <f t="shared" si="58"/>
        <v>0</v>
      </c>
      <c r="AI319" s="91">
        <f t="shared" si="59"/>
        <v>1.3698630136986301E-2</v>
      </c>
      <c r="AJ319" s="91">
        <f t="shared" si="60"/>
        <v>0</v>
      </c>
      <c r="AK319" s="91">
        <f t="shared" si="61"/>
        <v>0</v>
      </c>
    </row>
    <row r="320" spans="1:37" ht="25.4" customHeight="1" thickTop="1" thickBot="1" x14ac:dyDescent="0.3">
      <c r="A320" s="320" t="s">
        <v>606</v>
      </c>
      <c r="B320" s="320"/>
      <c r="C320" s="320"/>
      <c r="D320" s="320"/>
      <c r="E320" s="320"/>
      <c r="F320" s="320"/>
      <c r="G320" s="320"/>
      <c r="H320" s="320"/>
      <c r="I320" s="320"/>
      <c r="J320" s="320"/>
      <c r="K320" s="320"/>
      <c r="L320" s="320"/>
      <c r="M320" s="320"/>
      <c r="N320" s="320"/>
      <c r="O320" s="320"/>
      <c r="P320" s="320"/>
      <c r="Q320" s="320"/>
      <c r="R320" s="320"/>
      <c r="S320" s="320"/>
      <c r="T320" s="320"/>
      <c r="U320" s="320"/>
      <c r="V320" s="320"/>
      <c r="W320" s="320"/>
      <c r="X320" s="320"/>
      <c r="Y320" s="320"/>
      <c r="Z320" s="320"/>
      <c r="AA320" s="320"/>
      <c r="AB320" s="320"/>
      <c r="AC320" s="320"/>
      <c r="AD320" s="88">
        <f>'Art. 121'!AF314</f>
        <v>0</v>
      </c>
      <c r="AE320" s="89">
        <f t="shared" si="55"/>
        <v>0</v>
      </c>
      <c r="AF320">
        <f t="shared" si="56"/>
        <v>0</v>
      </c>
      <c r="AG320" s="86">
        <f t="shared" si="57"/>
        <v>1</v>
      </c>
      <c r="AH320" s="90">
        <f t="shared" si="58"/>
        <v>0</v>
      </c>
      <c r="AI320" s="91">
        <f t="shared" si="59"/>
        <v>1.3698630136986301E-2</v>
      </c>
      <c r="AJ320" s="91">
        <f t="shared" si="60"/>
        <v>0</v>
      </c>
      <c r="AK320" s="91">
        <f t="shared" si="61"/>
        <v>0</v>
      </c>
    </row>
    <row r="321" spans="1:38" ht="25.4" customHeight="1" thickTop="1" thickBot="1" x14ac:dyDescent="0.3">
      <c r="A321" s="320" t="s">
        <v>607</v>
      </c>
      <c r="B321" s="320"/>
      <c r="C321" s="320"/>
      <c r="D321" s="320"/>
      <c r="E321" s="320"/>
      <c r="F321" s="320"/>
      <c r="G321" s="320"/>
      <c r="H321" s="320"/>
      <c r="I321" s="320"/>
      <c r="J321" s="320"/>
      <c r="K321" s="320"/>
      <c r="L321" s="320"/>
      <c r="M321" s="320"/>
      <c r="N321" s="320"/>
      <c r="O321" s="320"/>
      <c r="P321" s="320"/>
      <c r="Q321" s="320"/>
      <c r="R321" s="320"/>
      <c r="S321" s="320"/>
      <c r="T321" s="320"/>
      <c r="U321" s="320"/>
      <c r="V321" s="320"/>
      <c r="W321" s="320"/>
      <c r="X321" s="320"/>
      <c r="Y321" s="320"/>
      <c r="Z321" s="320"/>
      <c r="AA321" s="320"/>
      <c r="AB321" s="320"/>
      <c r="AC321" s="320"/>
      <c r="AD321" s="88">
        <f>'Art. 121'!AF315</f>
        <v>0</v>
      </c>
      <c r="AE321" s="89">
        <f t="shared" si="55"/>
        <v>0</v>
      </c>
      <c r="AF321">
        <f t="shared" si="56"/>
        <v>0</v>
      </c>
      <c r="AG321" s="86">
        <f t="shared" si="57"/>
        <v>1</v>
      </c>
      <c r="AH321" s="90">
        <f t="shared" si="58"/>
        <v>0</v>
      </c>
      <c r="AI321" s="91">
        <f t="shared" si="59"/>
        <v>1.3698630136986301E-2</v>
      </c>
      <c r="AJ321" s="91">
        <f t="shared" si="60"/>
        <v>0</v>
      </c>
      <c r="AK321" s="91">
        <f t="shared" si="61"/>
        <v>0</v>
      </c>
    </row>
    <row r="322" spans="1:38" ht="25.4" customHeight="1" thickTop="1" thickBot="1" x14ac:dyDescent="0.3">
      <c r="A322" s="320" t="s">
        <v>608</v>
      </c>
      <c r="B322" s="320"/>
      <c r="C322" s="320"/>
      <c r="D322" s="320"/>
      <c r="E322" s="320"/>
      <c r="F322" s="320"/>
      <c r="G322" s="320"/>
      <c r="H322" s="320"/>
      <c r="I322" s="320"/>
      <c r="J322" s="320"/>
      <c r="K322" s="320"/>
      <c r="L322" s="320"/>
      <c r="M322" s="320"/>
      <c r="N322" s="320"/>
      <c r="O322" s="320"/>
      <c r="P322" s="320"/>
      <c r="Q322" s="320"/>
      <c r="R322" s="320"/>
      <c r="S322" s="320"/>
      <c r="T322" s="320"/>
      <c r="U322" s="320"/>
      <c r="V322" s="320"/>
      <c r="W322" s="320"/>
      <c r="X322" s="320"/>
      <c r="Y322" s="320"/>
      <c r="Z322" s="320"/>
      <c r="AA322" s="320"/>
      <c r="AB322" s="320"/>
      <c r="AC322" s="320"/>
      <c r="AD322" s="88">
        <f>'Art. 121'!AF316</f>
        <v>0</v>
      </c>
      <c r="AE322" s="89">
        <f t="shared" si="55"/>
        <v>0</v>
      </c>
      <c r="AF322">
        <f t="shared" si="56"/>
        <v>0</v>
      </c>
      <c r="AG322" s="86">
        <f t="shared" si="57"/>
        <v>1</v>
      </c>
      <c r="AH322" s="90">
        <f t="shared" si="58"/>
        <v>0</v>
      </c>
      <c r="AI322" s="91">
        <f t="shared" si="59"/>
        <v>1.3698630136986301E-2</v>
      </c>
      <c r="AJ322" s="91">
        <f t="shared" si="60"/>
        <v>0</v>
      </c>
      <c r="AK322" s="91">
        <f t="shared" si="61"/>
        <v>0</v>
      </c>
    </row>
    <row r="323" spans="1:38" ht="25.4" customHeight="1" thickTop="1" thickBot="1" x14ac:dyDescent="0.3">
      <c r="A323" s="320" t="s">
        <v>609</v>
      </c>
      <c r="B323" s="320"/>
      <c r="C323" s="320"/>
      <c r="D323" s="320"/>
      <c r="E323" s="320"/>
      <c r="F323" s="320"/>
      <c r="G323" s="320"/>
      <c r="H323" s="320"/>
      <c r="I323" s="320"/>
      <c r="J323" s="320"/>
      <c r="K323" s="320"/>
      <c r="L323" s="320"/>
      <c r="M323" s="320"/>
      <c r="N323" s="320"/>
      <c r="O323" s="320"/>
      <c r="P323" s="320"/>
      <c r="Q323" s="320"/>
      <c r="R323" s="320"/>
      <c r="S323" s="320"/>
      <c r="T323" s="320"/>
      <c r="U323" s="320"/>
      <c r="V323" s="320"/>
      <c r="W323" s="320"/>
      <c r="X323" s="320"/>
      <c r="Y323" s="320"/>
      <c r="Z323" s="320"/>
      <c r="AA323" s="320"/>
      <c r="AB323" s="320"/>
      <c r="AC323" s="320"/>
      <c r="AD323" s="88">
        <f>'Art. 121'!AF317</f>
        <v>0</v>
      </c>
      <c r="AE323" s="89">
        <f t="shared" si="55"/>
        <v>0</v>
      </c>
      <c r="AF323">
        <f t="shared" si="56"/>
        <v>0</v>
      </c>
      <c r="AG323" s="86">
        <f t="shared" si="57"/>
        <v>1</v>
      </c>
      <c r="AH323" s="90">
        <f t="shared" si="58"/>
        <v>0</v>
      </c>
      <c r="AI323" s="91">
        <f t="shared" si="59"/>
        <v>1.3698630136986301E-2</v>
      </c>
      <c r="AJ323" s="91">
        <f t="shared" si="60"/>
        <v>0</v>
      </c>
      <c r="AK323" s="91">
        <f t="shared" si="61"/>
        <v>0</v>
      </c>
    </row>
    <row r="324" spans="1:38" ht="25.4" customHeight="1" thickTop="1" thickBot="1" x14ac:dyDescent="0.3">
      <c r="A324" s="320" t="s">
        <v>610</v>
      </c>
      <c r="B324" s="320"/>
      <c r="C324" s="320"/>
      <c r="D324" s="320"/>
      <c r="E324" s="320"/>
      <c r="F324" s="320"/>
      <c r="G324" s="320"/>
      <c r="H324" s="320"/>
      <c r="I324" s="320"/>
      <c r="J324" s="320"/>
      <c r="K324" s="320"/>
      <c r="L324" s="320"/>
      <c r="M324" s="320"/>
      <c r="N324" s="320"/>
      <c r="O324" s="320"/>
      <c r="P324" s="320"/>
      <c r="Q324" s="320"/>
      <c r="R324" s="320"/>
      <c r="S324" s="320"/>
      <c r="T324" s="320"/>
      <c r="U324" s="320"/>
      <c r="V324" s="320"/>
      <c r="W324" s="320"/>
      <c r="X324" s="320"/>
      <c r="Y324" s="320"/>
      <c r="Z324" s="320"/>
      <c r="AA324" s="320"/>
      <c r="AB324" s="320"/>
      <c r="AC324" s="320"/>
      <c r="AD324" s="88">
        <f>'Art. 121'!AF318</f>
        <v>0</v>
      </c>
      <c r="AE324" s="89">
        <f t="shared" si="55"/>
        <v>0</v>
      </c>
      <c r="AF324">
        <f t="shared" si="56"/>
        <v>0</v>
      </c>
      <c r="AG324" s="86">
        <f t="shared" si="57"/>
        <v>1</v>
      </c>
      <c r="AH324" s="90">
        <f t="shared" si="58"/>
        <v>0</v>
      </c>
      <c r="AI324" s="91">
        <f t="shared" si="59"/>
        <v>1.3698630136986301E-2</v>
      </c>
      <c r="AJ324" s="91">
        <f t="shared" si="60"/>
        <v>0</v>
      </c>
      <c r="AK324" s="91">
        <f t="shared" si="61"/>
        <v>0</v>
      </c>
    </row>
    <row r="325" spans="1:38" ht="25.4" customHeight="1" thickTop="1" thickBot="1" x14ac:dyDescent="0.3">
      <c r="A325" s="320" t="s">
        <v>611</v>
      </c>
      <c r="B325" s="320"/>
      <c r="C325" s="320"/>
      <c r="D325" s="320"/>
      <c r="E325" s="320"/>
      <c r="F325" s="320"/>
      <c r="G325" s="320"/>
      <c r="H325" s="320"/>
      <c r="I325" s="320"/>
      <c r="J325" s="320"/>
      <c r="K325" s="320"/>
      <c r="L325" s="320"/>
      <c r="M325" s="320"/>
      <c r="N325" s="320"/>
      <c r="O325" s="320"/>
      <c r="P325" s="320"/>
      <c r="Q325" s="320"/>
      <c r="R325" s="320"/>
      <c r="S325" s="320"/>
      <c r="T325" s="320"/>
      <c r="U325" s="320"/>
      <c r="V325" s="320"/>
      <c r="W325" s="320"/>
      <c r="X325" s="320"/>
      <c r="Y325" s="320"/>
      <c r="Z325" s="320"/>
      <c r="AA325" s="320"/>
      <c r="AB325" s="320"/>
      <c r="AC325" s="320"/>
      <c r="AD325" s="88">
        <f>'Art. 121'!AF319</f>
        <v>0</v>
      </c>
      <c r="AE325" s="89">
        <f t="shared" ref="AE325:AE333" si="62">IF(AG325=1,AK325,AG325)</f>
        <v>0</v>
      </c>
      <c r="AF325">
        <f t="shared" ref="AF325:AF333" si="63">AD325/2</f>
        <v>0</v>
      </c>
      <c r="AG325" s="86">
        <f t="shared" ref="AG325:AG333" si="64">IF(AND(AF325&gt;=0,AF325&lt;=1),1,"No aplica")</f>
        <v>1</v>
      </c>
      <c r="AH325" s="90">
        <f t="shared" ref="AH325:AH333" si="65">AD325/(AG325*2)</f>
        <v>0</v>
      </c>
      <c r="AI325" s="91">
        <f t="shared" ref="AI325:AI333" si="66">IF(AG325=1,AG325/$AG$334,"No aplica")</f>
        <v>1.3698630136986301E-2</v>
      </c>
      <c r="AJ325" s="91">
        <f t="shared" ref="AJ325:AJ333" si="67">AF325*AI325</f>
        <v>0</v>
      </c>
      <c r="AK325" s="91">
        <f t="shared" ref="AK325:AK333" si="68">AJ325*$AE$23</f>
        <v>0</v>
      </c>
    </row>
    <row r="326" spans="1:38" ht="25.4" customHeight="1" thickTop="1" thickBot="1" x14ac:dyDescent="0.3">
      <c r="A326" s="320" t="s">
        <v>612</v>
      </c>
      <c r="B326" s="320"/>
      <c r="C326" s="320"/>
      <c r="D326" s="320"/>
      <c r="E326" s="320"/>
      <c r="F326" s="320"/>
      <c r="G326" s="320"/>
      <c r="H326" s="320"/>
      <c r="I326" s="320"/>
      <c r="J326" s="320"/>
      <c r="K326" s="320"/>
      <c r="L326" s="320"/>
      <c r="M326" s="320"/>
      <c r="N326" s="320"/>
      <c r="O326" s="320"/>
      <c r="P326" s="320"/>
      <c r="Q326" s="320"/>
      <c r="R326" s="320"/>
      <c r="S326" s="320"/>
      <c r="T326" s="320"/>
      <c r="U326" s="320"/>
      <c r="V326" s="320"/>
      <c r="W326" s="320"/>
      <c r="X326" s="320"/>
      <c r="Y326" s="320"/>
      <c r="Z326" s="320"/>
      <c r="AA326" s="320"/>
      <c r="AB326" s="320"/>
      <c r="AC326" s="320"/>
      <c r="AD326" s="88">
        <f>'Art. 121'!AF320</f>
        <v>0</v>
      </c>
      <c r="AE326" s="89">
        <f t="shared" si="62"/>
        <v>0</v>
      </c>
      <c r="AF326">
        <f t="shared" si="63"/>
        <v>0</v>
      </c>
      <c r="AG326" s="86">
        <f t="shared" si="64"/>
        <v>1</v>
      </c>
      <c r="AH326" s="90">
        <f t="shared" si="65"/>
        <v>0</v>
      </c>
      <c r="AI326" s="91">
        <f t="shared" si="66"/>
        <v>1.3698630136986301E-2</v>
      </c>
      <c r="AJ326" s="91">
        <f t="shared" si="67"/>
        <v>0</v>
      </c>
      <c r="AK326" s="91">
        <f t="shared" si="68"/>
        <v>0</v>
      </c>
    </row>
    <row r="327" spans="1:38" ht="25.4" customHeight="1" thickTop="1" thickBot="1" x14ac:dyDescent="0.3">
      <c r="A327" s="320" t="s">
        <v>613</v>
      </c>
      <c r="B327" s="320"/>
      <c r="C327" s="320"/>
      <c r="D327" s="320"/>
      <c r="E327" s="320"/>
      <c r="F327" s="320"/>
      <c r="G327" s="320"/>
      <c r="H327" s="320"/>
      <c r="I327" s="320"/>
      <c r="J327" s="320"/>
      <c r="K327" s="320"/>
      <c r="L327" s="320"/>
      <c r="M327" s="320"/>
      <c r="N327" s="320"/>
      <c r="O327" s="320"/>
      <c r="P327" s="320"/>
      <c r="Q327" s="320"/>
      <c r="R327" s="320"/>
      <c r="S327" s="320"/>
      <c r="T327" s="320"/>
      <c r="U327" s="320"/>
      <c r="V327" s="320"/>
      <c r="W327" s="320"/>
      <c r="X327" s="320"/>
      <c r="Y327" s="320"/>
      <c r="Z327" s="320"/>
      <c r="AA327" s="320"/>
      <c r="AB327" s="320"/>
      <c r="AC327" s="320"/>
      <c r="AD327" s="88">
        <f>'Art. 121'!AF321</f>
        <v>0</v>
      </c>
      <c r="AE327" s="89">
        <f t="shared" si="62"/>
        <v>0</v>
      </c>
      <c r="AF327">
        <f t="shared" si="63"/>
        <v>0</v>
      </c>
      <c r="AG327" s="86">
        <f t="shared" si="64"/>
        <v>1</v>
      </c>
      <c r="AH327" s="90">
        <f t="shared" si="65"/>
        <v>0</v>
      </c>
      <c r="AI327" s="91">
        <f t="shared" si="66"/>
        <v>1.3698630136986301E-2</v>
      </c>
      <c r="AJ327" s="91">
        <f t="shared" si="67"/>
        <v>0</v>
      </c>
      <c r="AK327" s="91">
        <f t="shared" si="68"/>
        <v>0</v>
      </c>
    </row>
    <row r="328" spans="1:38" ht="25.4" customHeight="1" thickTop="1" thickBot="1" x14ac:dyDescent="0.3">
      <c r="A328" s="320" t="s">
        <v>614</v>
      </c>
      <c r="B328" s="320"/>
      <c r="C328" s="320"/>
      <c r="D328" s="320"/>
      <c r="E328" s="320"/>
      <c r="F328" s="320"/>
      <c r="G328" s="320"/>
      <c r="H328" s="320"/>
      <c r="I328" s="320"/>
      <c r="J328" s="320"/>
      <c r="K328" s="320"/>
      <c r="L328" s="320"/>
      <c r="M328" s="320"/>
      <c r="N328" s="320"/>
      <c r="O328" s="320"/>
      <c r="P328" s="320"/>
      <c r="Q328" s="320"/>
      <c r="R328" s="320"/>
      <c r="S328" s="320"/>
      <c r="T328" s="320"/>
      <c r="U328" s="320"/>
      <c r="V328" s="320"/>
      <c r="W328" s="320"/>
      <c r="X328" s="320"/>
      <c r="Y328" s="320"/>
      <c r="Z328" s="320"/>
      <c r="AA328" s="320"/>
      <c r="AB328" s="320"/>
      <c r="AC328" s="320"/>
      <c r="AD328" s="88">
        <f>'Art. 121'!AF322</f>
        <v>0</v>
      </c>
      <c r="AE328" s="89">
        <f t="shared" si="62"/>
        <v>0</v>
      </c>
      <c r="AF328">
        <f t="shared" si="63"/>
        <v>0</v>
      </c>
      <c r="AG328" s="86">
        <f t="shared" si="64"/>
        <v>1</v>
      </c>
      <c r="AH328" s="90">
        <f t="shared" si="65"/>
        <v>0</v>
      </c>
      <c r="AI328" s="91">
        <f t="shared" si="66"/>
        <v>1.3698630136986301E-2</v>
      </c>
      <c r="AJ328" s="91">
        <f t="shared" si="67"/>
        <v>0</v>
      </c>
      <c r="AK328" s="91">
        <f t="shared" si="68"/>
        <v>0</v>
      </c>
    </row>
    <row r="329" spans="1:38" ht="25.4" customHeight="1" thickTop="1" thickBot="1" x14ac:dyDescent="0.3">
      <c r="A329" s="320" t="s">
        <v>615</v>
      </c>
      <c r="B329" s="320"/>
      <c r="C329" s="320"/>
      <c r="D329" s="320"/>
      <c r="E329" s="320"/>
      <c r="F329" s="320"/>
      <c r="G329" s="320"/>
      <c r="H329" s="320"/>
      <c r="I329" s="320"/>
      <c r="J329" s="320"/>
      <c r="K329" s="320"/>
      <c r="L329" s="320"/>
      <c r="M329" s="320"/>
      <c r="N329" s="320"/>
      <c r="O329" s="320"/>
      <c r="P329" s="320"/>
      <c r="Q329" s="320"/>
      <c r="R329" s="320"/>
      <c r="S329" s="320"/>
      <c r="T329" s="320"/>
      <c r="U329" s="320"/>
      <c r="V329" s="320"/>
      <c r="W329" s="320"/>
      <c r="X329" s="320"/>
      <c r="Y329" s="320"/>
      <c r="Z329" s="320"/>
      <c r="AA329" s="320"/>
      <c r="AB329" s="320"/>
      <c r="AC329" s="320"/>
      <c r="AD329" s="88">
        <f>'Art. 121'!AF323</f>
        <v>0</v>
      </c>
      <c r="AE329" s="89">
        <f t="shared" si="62"/>
        <v>0</v>
      </c>
      <c r="AF329">
        <f t="shared" si="63"/>
        <v>0</v>
      </c>
      <c r="AG329" s="86">
        <f t="shared" si="64"/>
        <v>1</v>
      </c>
      <c r="AH329" s="90">
        <f t="shared" si="65"/>
        <v>0</v>
      </c>
      <c r="AI329" s="91">
        <f t="shared" si="66"/>
        <v>1.3698630136986301E-2</v>
      </c>
      <c r="AJ329" s="91">
        <f t="shared" si="67"/>
        <v>0</v>
      </c>
      <c r="AK329" s="91">
        <f t="shared" si="68"/>
        <v>0</v>
      </c>
    </row>
    <row r="330" spans="1:38" ht="25.4" customHeight="1" thickTop="1" thickBot="1" x14ac:dyDescent="0.3">
      <c r="A330" s="320" t="s">
        <v>616</v>
      </c>
      <c r="B330" s="320"/>
      <c r="C330" s="320"/>
      <c r="D330" s="320"/>
      <c r="E330" s="320"/>
      <c r="F330" s="320"/>
      <c r="G330" s="320"/>
      <c r="H330" s="320"/>
      <c r="I330" s="320"/>
      <c r="J330" s="320"/>
      <c r="K330" s="320"/>
      <c r="L330" s="320"/>
      <c r="M330" s="320"/>
      <c r="N330" s="320"/>
      <c r="O330" s="320"/>
      <c r="P330" s="320"/>
      <c r="Q330" s="320"/>
      <c r="R330" s="320"/>
      <c r="S330" s="320"/>
      <c r="T330" s="320"/>
      <c r="U330" s="320"/>
      <c r="V330" s="320"/>
      <c r="W330" s="320"/>
      <c r="X330" s="320"/>
      <c r="Y330" s="320"/>
      <c r="Z330" s="320"/>
      <c r="AA330" s="320"/>
      <c r="AB330" s="320"/>
      <c r="AC330" s="320"/>
      <c r="AD330" s="88">
        <f>'Art. 121'!AF324</f>
        <v>0</v>
      </c>
      <c r="AE330" s="89">
        <f t="shared" si="62"/>
        <v>0</v>
      </c>
      <c r="AF330">
        <f t="shared" si="63"/>
        <v>0</v>
      </c>
      <c r="AG330" s="86">
        <f t="shared" si="64"/>
        <v>1</v>
      </c>
      <c r="AH330" s="90">
        <f t="shared" si="65"/>
        <v>0</v>
      </c>
      <c r="AI330" s="91">
        <f t="shared" si="66"/>
        <v>1.3698630136986301E-2</v>
      </c>
      <c r="AJ330" s="91">
        <f t="shared" si="67"/>
        <v>0</v>
      </c>
      <c r="AK330" s="91">
        <f t="shared" si="68"/>
        <v>0</v>
      </c>
    </row>
    <row r="331" spans="1:38" ht="25.4" customHeight="1" thickTop="1" thickBot="1" x14ac:dyDescent="0.3">
      <c r="A331" s="320" t="s">
        <v>2490</v>
      </c>
      <c r="B331" s="320"/>
      <c r="C331" s="320"/>
      <c r="D331" s="320"/>
      <c r="E331" s="320"/>
      <c r="F331" s="320"/>
      <c r="G331" s="320"/>
      <c r="H331" s="320"/>
      <c r="I331" s="320"/>
      <c r="J331" s="320"/>
      <c r="K331" s="320"/>
      <c r="L331" s="320"/>
      <c r="M331" s="320"/>
      <c r="N331" s="320"/>
      <c r="O331" s="320"/>
      <c r="P331" s="320"/>
      <c r="Q331" s="320"/>
      <c r="R331" s="320"/>
      <c r="S331" s="320"/>
      <c r="T331" s="320"/>
      <c r="U331" s="320"/>
      <c r="V331" s="320"/>
      <c r="W331" s="320"/>
      <c r="X331" s="320"/>
      <c r="Y331" s="320"/>
      <c r="Z331" s="320"/>
      <c r="AA331" s="320"/>
      <c r="AB331" s="320"/>
      <c r="AC331" s="320"/>
      <c r="AD331" s="88">
        <f>'Art. 121'!AF325</f>
        <v>0</v>
      </c>
      <c r="AE331" s="89">
        <f t="shared" si="62"/>
        <v>0</v>
      </c>
      <c r="AF331">
        <f t="shared" si="63"/>
        <v>0</v>
      </c>
      <c r="AG331" s="86">
        <f t="shared" si="64"/>
        <v>1</v>
      </c>
      <c r="AH331" s="90">
        <f t="shared" si="65"/>
        <v>0</v>
      </c>
      <c r="AI331" s="91">
        <f t="shared" si="66"/>
        <v>1.3698630136986301E-2</v>
      </c>
      <c r="AJ331" s="91">
        <f t="shared" si="67"/>
        <v>0</v>
      </c>
      <c r="AK331" s="91">
        <f t="shared" si="68"/>
        <v>0</v>
      </c>
    </row>
    <row r="332" spans="1:38" ht="25.4" customHeight="1" thickTop="1" thickBot="1" x14ac:dyDescent="0.3">
      <c r="A332" s="320" t="s">
        <v>618</v>
      </c>
      <c r="B332" s="320"/>
      <c r="C332" s="320"/>
      <c r="D332" s="320"/>
      <c r="E332" s="320"/>
      <c r="F332" s="320"/>
      <c r="G332" s="320"/>
      <c r="H332" s="320"/>
      <c r="I332" s="320"/>
      <c r="J332" s="320"/>
      <c r="K332" s="320"/>
      <c r="L332" s="320"/>
      <c r="M332" s="320"/>
      <c r="N332" s="320"/>
      <c r="O332" s="320"/>
      <c r="P332" s="320"/>
      <c r="Q332" s="320"/>
      <c r="R332" s="320"/>
      <c r="S332" s="320"/>
      <c r="T332" s="320"/>
      <c r="U332" s="320"/>
      <c r="V332" s="320"/>
      <c r="W332" s="320"/>
      <c r="X332" s="320"/>
      <c r="Y332" s="320"/>
      <c r="Z332" s="320"/>
      <c r="AA332" s="320"/>
      <c r="AB332" s="320"/>
      <c r="AC332" s="320"/>
      <c r="AD332" s="88">
        <f>'Art. 121'!AF326</f>
        <v>0</v>
      </c>
      <c r="AE332" s="89">
        <f t="shared" si="62"/>
        <v>0</v>
      </c>
      <c r="AF332">
        <f t="shared" si="63"/>
        <v>0</v>
      </c>
      <c r="AG332" s="86">
        <f t="shared" si="64"/>
        <v>1</v>
      </c>
      <c r="AH332" s="90">
        <f t="shared" si="65"/>
        <v>0</v>
      </c>
      <c r="AI332" s="91">
        <f t="shared" si="66"/>
        <v>1.3698630136986301E-2</v>
      </c>
      <c r="AJ332" s="91">
        <f t="shared" si="67"/>
        <v>0</v>
      </c>
      <c r="AK332" s="91">
        <f t="shared" si="68"/>
        <v>0</v>
      </c>
    </row>
    <row r="333" spans="1:38" ht="25.4" customHeight="1" thickTop="1" thickBot="1" x14ac:dyDescent="0.3">
      <c r="A333" s="320" t="s">
        <v>2491</v>
      </c>
      <c r="B333" s="320"/>
      <c r="C333" s="320"/>
      <c r="D333" s="320"/>
      <c r="E333" s="320"/>
      <c r="F333" s="320"/>
      <c r="G333" s="320"/>
      <c r="H333" s="320"/>
      <c r="I333" s="320"/>
      <c r="J333" s="320"/>
      <c r="K333" s="320"/>
      <c r="L333" s="320"/>
      <c r="M333" s="320"/>
      <c r="N333" s="320"/>
      <c r="O333" s="320"/>
      <c r="P333" s="320"/>
      <c r="Q333" s="320"/>
      <c r="R333" s="320"/>
      <c r="S333" s="320"/>
      <c r="T333" s="320"/>
      <c r="U333" s="320"/>
      <c r="V333" s="320"/>
      <c r="W333" s="320"/>
      <c r="X333" s="320"/>
      <c r="Y333" s="320"/>
      <c r="Z333" s="320"/>
      <c r="AA333" s="320"/>
      <c r="AB333" s="320"/>
      <c r="AC333" s="320"/>
      <c r="AD333" s="88">
        <f>'Art. 121'!AF327</f>
        <v>0</v>
      </c>
      <c r="AE333" s="89">
        <f t="shared" si="62"/>
        <v>0</v>
      </c>
      <c r="AF333">
        <f t="shared" si="63"/>
        <v>0</v>
      </c>
      <c r="AG333" s="86">
        <f t="shared" si="64"/>
        <v>1</v>
      </c>
      <c r="AH333" s="90">
        <f t="shared" si="65"/>
        <v>0</v>
      </c>
      <c r="AI333" s="91">
        <f t="shared" si="66"/>
        <v>1.3698630136986301E-2</v>
      </c>
      <c r="AJ333" s="91">
        <f t="shared" si="67"/>
        <v>0</v>
      </c>
      <c r="AK333" s="91">
        <f t="shared" si="68"/>
        <v>0</v>
      </c>
      <c r="AL333" s="57"/>
    </row>
    <row r="334" spans="1:38" ht="25.4" customHeight="1" thickTop="1" x14ac:dyDescent="0.25">
      <c r="A334" s="289" t="s">
        <v>368</v>
      </c>
      <c r="B334" s="289"/>
      <c r="C334" s="289"/>
      <c r="D334" s="289"/>
      <c r="E334" s="289"/>
      <c r="F334" s="289"/>
      <c r="G334" s="289"/>
      <c r="H334" s="289"/>
      <c r="I334" s="289"/>
      <c r="J334" s="289"/>
      <c r="K334" s="289"/>
      <c r="L334" s="289"/>
      <c r="M334" s="289"/>
      <c r="N334" s="289"/>
      <c r="O334" s="289"/>
      <c r="P334" s="289"/>
      <c r="Q334" s="289"/>
      <c r="R334" s="289"/>
      <c r="S334" s="289"/>
      <c r="T334" s="289"/>
      <c r="U334" s="289"/>
      <c r="V334" s="289"/>
      <c r="W334" s="289"/>
      <c r="X334" s="289"/>
      <c r="Y334" s="289"/>
      <c r="Z334" s="289"/>
      <c r="AA334" s="289"/>
      <c r="AB334" s="289"/>
      <c r="AC334" s="289"/>
      <c r="AD334" s="289"/>
      <c r="AE334" s="89">
        <f>SUM(AE261:AE333)</f>
        <v>0</v>
      </c>
      <c r="AF334" s="59"/>
      <c r="AG334" s="92">
        <f>SUM(AG261:AG333)</f>
        <v>73</v>
      </c>
      <c r="AH334" s="93"/>
      <c r="AI334" s="94"/>
      <c r="AJ334" s="94"/>
      <c r="AK334" s="94"/>
    </row>
    <row r="335" spans="1:38" ht="25.4" customHeight="1" x14ac:dyDescent="0.25">
      <c r="A335" s="290" t="s">
        <v>369</v>
      </c>
      <c r="B335" s="290"/>
      <c r="C335" s="290"/>
      <c r="D335" s="290"/>
      <c r="E335" s="290"/>
      <c r="F335" s="290"/>
      <c r="G335" s="290"/>
      <c r="H335" s="290"/>
      <c r="I335" s="290"/>
      <c r="J335" s="290"/>
      <c r="K335" s="290"/>
      <c r="L335" s="290"/>
      <c r="M335" s="290"/>
      <c r="N335" s="290"/>
      <c r="O335" s="290"/>
      <c r="P335" s="290"/>
      <c r="Q335" s="290"/>
      <c r="R335" s="290"/>
      <c r="S335" s="290"/>
      <c r="T335" s="290"/>
      <c r="U335" s="290"/>
      <c r="V335" s="290"/>
      <c r="W335" s="290"/>
      <c r="X335" s="290"/>
      <c r="Y335" s="290"/>
      <c r="Z335" s="290"/>
      <c r="AA335" s="290"/>
      <c r="AB335" s="290"/>
      <c r="AC335" s="290"/>
      <c r="AD335" s="290"/>
      <c r="AE335" s="89">
        <f>AE334/$AE$23*100</f>
        <v>0</v>
      </c>
      <c r="AF335" s="59"/>
      <c r="AG335" s="92"/>
      <c r="AH335" s="93"/>
      <c r="AI335" s="94"/>
      <c r="AJ335" s="94"/>
      <c r="AK335" s="94"/>
    </row>
    <row r="336" spans="1:38" ht="25.4" customHeight="1" thickBot="1" x14ac:dyDescent="0.3">
      <c r="A336" s="70"/>
      <c r="B336" s="70"/>
      <c r="C336" s="70"/>
      <c r="D336" s="70"/>
      <c r="E336" s="70"/>
      <c r="F336" s="70"/>
      <c r="G336" s="70"/>
      <c r="H336" s="70"/>
      <c r="I336" s="70"/>
      <c r="J336" s="70"/>
      <c r="K336" s="70"/>
      <c r="L336" s="70"/>
      <c r="M336" s="70"/>
      <c r="N336" s="70"/>
      <c r="O336" s="70"/>
      <c r="P336" s="70"/>
      <c r="Q336" s="95"/>
      <c r="R336" s="70"/>
      <c r="S336" s="70"/>
      <c r="T336" s="70"/>
      <c r="U336" s="70"/>
      <c r="V336" s="70"/>
      <c r="W336" s="70"/>
      <c r="X336" s="70"/>
      <c r="Y336" s="70"/>
      <c r="Z336" s="70"/>
      <c r="AA336" s="70"/>
      <c r="AB336" s="70"/>
      <c r="AC336" s="70"/>
      <c r="AD336" s="96"/>
      <c r="AE336" s="96"/>
    </row>
    <row r="337" spans="1:37" ht="25.4" customHeight="1" thickTop="1" thickBot="1" x14ac:dyDescent="0.3">
      <c r="A337" s="291" t="s">
        <v>124</v>
      </c>
      <c r="B337" s="291"/>
      <c r="C337" s="291"/>
      <c r="D337" s="291"/>
      <c r="E337" s="291"/>
      <c r="F337" s="291"/>
      <c r="G337" s="291"/>
      <c r="H337" s="291"/>
      <c r="I337" s="291"/>
      <c r="J337" s="291"/>
      <c r="K337" s="291"/>
      <c r="L337" s="291"/>
      <c r="M337" s="291"/>
      <c r="N337" s="291"/>
      <c r="O337" s="291"/>
      <c r="P337" s="291"/>
      <c r="Q337" s="291"/>
      <c r="R337" s="291"/>
      <c r="S337" s="291"/>
      <c r="T337" s="291"/>
      <c r="U337" s="291"/>
      <c r="V337" s="291"/>
      <c r="W337" s="291"/>
      <c r="X337" s="291"/>
      <c r="Y337" s="291"/>
      <c r="Z337" s="291"/>
      <c r="AA337" s="291"/>
      <c r="AB337" s="291"/>
      <c r="AC337" s="291"/>
      <c r="AD337" s="104" t="s">
        <v>65</v>
      </c>
      <c r="AE337" s="105" t="s">
        <v>9</v>
      </c>
      <c r="AF337" s="86" t="s">
        <v>330</v>
      </c>
      <c r="AG337" s="86" t="s">
        <v>331</v>
      </c>
      <c r="AH337" s="86" t="s">
        <v>332</v>
      </c>
      <c r="AI337" s="87" t="s">
        <v>333</v>
      </c>
      <c r="AJ337" s="86"/>
      <c r="AK337" s="87" t="s">
        <v>334</v>
      </c>
    </row>
    <row r="338" spans="1:37" ht="25.4" customHeight="1" thickTop="1" thickBot="1" x14ac:dyDescent="0.3">
      <c r="A338" s="320" t="s">
        <v>620</v>
      </c>
      <c r="B338" s="320"/>
      <c r="C338" s="320"/>
      <c r="D338" s="320"/>
      <c r="E338" s="320"/>
      <c r="F338" s="320"/>
      <c r="G338" s="320"/>
      <c r="H338" s="320"/>
      <c r="I338" s="320"/>
      <c r="J338" s="320"/>
      <c r="K338" s="320"/>
      <c r="L338" s="320"/>
      <c r="M338" s="320"/>
      <c r="N338" s="320"/>
      <c r="O338" s="320"/>
      <c r="P338" s="320"/>
      <c r="Q338" s="320"/>
      <c r="R338" s="320"/>
      <c r="S338" s="320"/>
      <c r="T338" s="320"/>
      <c r="U338" s="320"/>
      <c r="V338" s="320"/>
      <c r="W338" s="320"/>
      <c r="X338" s="320"/>
      <c r="Y338" s="320"/>
      <c r="Z338" s="320"/>
      <c r="AA338" s="320"/>
      <c r="AB338" s="320"/>
      <c r="AC338" s="320"/>
      <c r="AD338" s="88">
        <f>'Art. 121'!AF330</f>
        <v>0</v>
      </c>
      <c r="AE338" s="89">
        <f>IF(AG338=1,AK338,AG338)</f>
        <v>0</v>
      </c>
      <c r="AF338">
        <f>AD338/2</f>
        <v>0</v>
      </c>
      <c r="AG338" s="86">
        <f>IF(AND(AF338&gt;=0,AF338&lt;=1),1,"No aplica")</f>
        <v>1</v>
      </c>
      <c r="AH338" s="90">
        <f>AD338/(AG338*2)</f>
        <v>0</v>
      </c>
      <c r="AI338" s="91">
        <f>IF(AG338=1,AG338/$AG$343,"No aplica")</f>
        <v>0.2</v>
      </c>
      <c r="AJ338" s="91">
        <f>AF338*AI338</f>
        <v>0</v>
      </c>
      <c r="AK338" s="91">
        <f>AJ338*$AE$23</f>
        <v>0</v>
      </c>
    </row>
    <row r="339" spans="1:37" ht="25.4" customHeight="1" thickTop="1" thickBot="1" x14ac:dyDescent="0.3">
      <c r="A339" s="320" t="s">
        <v>621</v>
      </c>
      <c r="B339" s="320"/>
      <c r="C339" s="320"/>
      <c r="D339" s="320"/>
      <c r="E339" s="320"/>
      <c r="F339" s="320"/>
      <c r="G339" s="320"/>
      <c r="H339" s="320"/>
      <c r="I339" s="320"/>
      <c r="J339" s="320"/>
      <c r="K339" s="320"/>
      <c r="L339" s="320"/>
      <c r="M339" s="320"/>
      <c r="N339" s="320"/>
      <c r="O339" s="320"/>
      <c r="P339" s="320"/>
      <c r="Q339" s="320"/>
      <c r="R339" s="320"/>
      <c r="S339" s="320"/>
      <c r="T339" s="320"/>
      <c r="U339" s="320"/>
      <c r="V339" s="320"/>
      <c r="W339" s="320"/>
      <c r="X339" s="320"/>
      <c r="Y339" s="320"/>
      <c r="Z339" s="320"/>
      <c r="AA339" s="320"/>
      <c r="AB339" s="320"/>
      <c r="AC339" s="320"/>
      <c r="AD339" s="88">
        <f>'Art. 121'!AF331</f>
        <v>0</v>
      </c>
      <c r="AE339" s="89">
        <f>IF(AG339=1,AK339,AG339)</f>
        <v>0</v>
      </c>
      <c r="AF339">
        <f>AD339/2</f>
        <v>0</v>
      </c>
      <c r="AG339" s="86">
        <f>IF(AND(AF339&gt;=0,AF339&lt;=1),1,"No aplica")</f>
        <v>1</v>
      </c>
      <c r="AH339" s="90">
        <f>AD339/(AG339*2)</f>
        <v>0</v>
      </c>
      <c r="AI339" s="91">
        <f>IF(AG339=1,AG339/$AG$343,"No aplica")</f>
        <v>0.2</v>
      </c>
      <c r="AJ339" s="91">
        <f>AF339*AI339</f>
        <v>0</v>
      </c>
      <c r="AK339" s="91">
        <f>AJ339*$AE$23</f>
        <v>0</v>
      </c>
    </row>
    <row r="340" spans="1:37" ht="25.4" customHeight="1" thickTop="1" thickBot="1" x14ac:dyDescent="0.3">
      <c r="A340" s="320" t="s">
        <v>622</v>
      </c>
      <c r="B340" s="320"/>
      <c r="C340" s="320"/>
      <c r="D340" s="320"/>
      <c r="E340" s="320"/>
      <c r="F340" s="320"/>
      <c r="G340" s="320"/>
      <c r="H340" s="320"/>
      <c r="I340" s="320"/>
      <c r="J340" s="320"/>
      <c r="K340" s="320"/>
      <c r="L340" s="320"/>
      <c r="M340" s="320"/>
      <c r="N340" s="320"/>
      <c r="O340" s="320"/>
      <c r="P340" s="320"/>
      <c r="Q340" s="320"/>
      <c r="R340" s="320"/>
      <c r="S340" s="320"/>
      <c r="T340" s="320"/>
      <c r="U340" s="320"/>
      <c r="V340" s="320"/>
      <c r="W340" s="320"/>
      <c r="X340" s="320"/>
      <c r="Y340" s="320"/>
      <c r="Z340" s="320"/>
      <c r="AA340" s="320"/>
      <c r="AB340" s="320"/>
      <c r="AC340" s="320"/>
      <c r="AD340" s="88">
        <f>'Art. 121'!AF332</f>
        <v>0</v>
      </c>
      <c r="AE340" s="89">
        <f>IF(AG340=1,AK340,AG340)</f>
        <v>0</v>
      </c>
      <c r="AF340">
        <f>AD340/2</f>
        <v>0</v>
      </c>
      <c r="AG340" s="86">
        <f>IF(AND(AF340&gt;=0,AF340&lt;=1),1,"No aplica")</f>
        <v>1</v>
      </c>
      <c r="AH340" s="90">
        <f>AD340/(AG340*2)</f>
        <v>0</v>
      </c>
      <c r="AI340" s="91">
        <f>IF(AG340=1,AG340/$AG$343,"No aplica")</f>
        <v>0.2</v>
      </c>
      <c r="AJ340" s="91">
        <f>AF340*AI340</f>
        <v>0</v>
      </c>
      <c r="AK340" s="91">
        <f>AJ340*$AE$23</f>
        <v>0</v>
      </c>
    </row>
    <row r="341" spans="1:37" ht="25.4" customHeight="1" thickTop="1" thickBot="1" x14ac:dyDescent="0.3">
      <c r="A341" s="320" t="s">
        <v>623</v>
      </c>
      <c r="B341" s="320"/>
      <c r="C341" s="320"/>
      <c r="D341" s="320"/>
      <c r="E341" s="320"/>
      <c r="F341" s="320"/>
      <c r="G341" s="320"/>
      <c r="H341" s="320"/>
      <c r="I341" s="320"/>
      <c r="J341" s="320"/>
      <c r="K341" s="320"/>
      <c r="L341" s="320"/>
      <c r="M341" s="320"/>
      <c r="N341" s="320"/>
      <c r="O341" s="320"/>
      <c r="P341" s="320"/>
      <c r="Q341" s="320"/>
      <c r="R341" s="320"/>
      <c r="S341" s="320"/>
      <c r="T341" s="320"/>
      <c r="U341" s="320"/>
      <c r="V341" s="320"/>
      <c r="W341" s="320"/>
      <c r="X341" s="320"/>
      <c r="Y341" s="320"/>
      <c r="Z341" s="320"/>
      <c r="AA341" s="320"/>
      <c r="AB341" s="320"/>
      <c r="AC341" s="320"/>
      <c r="AD341" s="88">
        <f>'Art. 121'!AF333</f>
        <v>0</v>
      </c>
      <c r="AE341" s="89">
        <f>IF(AG341=1,AK341,AG341)</f>
        <v>0</v>
      </c>
      <c r="AF341">
        <f>AD341/2</f>
        <v>0</v>
      </c>
      <c r="AG341" s="86">
        <f>IF(AND(AF341&gt;=0,AF341&lt;=1),1,"No aplica")</f>
        <v>1</v>
      </c>
      <c r="AH341" s="90">
        <f>AD341/(AG341*2)</f>
        <v>0</v>
      </c>
      <c r="AI341" s="91">
        <f>IF(AG341=1,AG341/$AG$343,"No aplica")</f>
        <v>0.2</v>
      </c>
      <c r="AJ341" s="91">
        <f>AF341*AI341</f>
        <v>0</v>
      </c>
      <c r="AK341" s="91">
        <f>AJ341*$AE$23</f>
        <v>0</v>
      </c>
    </row>
    <row r="342" spans="1:37" ht="25.4" customHeight="1" thickTop="1" thickBot="1" x14ac:dyDescent="0.3">
      <c r="A342" s="320" t="s">
        <v>624</v>
      </c>
      <c r="B342" s="320"/>
      <c r="C342" s="320"/>
      <c r="D342" s="320"/>
      <c r="E342" s="320"/>
      <c r="F342" s="320"/>
      <c r="G342" s="320"/>
      <c r="H342" s="320"/>
      <c r="I342" s="320"/>
      <c r="J342" s="320"/>
      <c r="K342" s="320"/>
      <c r="L342" s="320"/>
      <c r="M342" s="320"/>
      <c r="N342" s="320"/>
      <c r="O342" s="320"/>
      <c r="P342" s="320"/>
      <c r="Q342" s="320"/>
      <c r="R342" s="320"/>
      <c r="S342" s="320"/>
      <c r="T342" s="320"/>
      <c r="U342" s="320"/>
      <c r="V342" s="320"/>
      <c r="W342" s="320"/>
      <c r="X342" s="320"/>
      <c r="Y342" s="320"/>
      <c r="Z342" s="320"/>
      <c r="AA342" s="320"/>
      <c r="AB342" s="320"/>
      <c r="AC342" s="320"/>
      <c r="AD342" s="88">
        <f>'Art. 121'!AF334</f>
        <v>0</v>
      </c>
      <c r="AE342" s="89">
        <f>IF(AG342=1,AK342,AG342)</f>
        <v>0</v>
      </c>
      <c r="AF342">
        <f>AD342/2</f>
        <v>0</v>
      </c>
      <c r="AG342" s="86">
        <f>IF(AND(AF342&gt;=0,AF342&lt;=1),1,"No aplica")</f>
        <v>1</v>
      </c>
      <c r="AH342" s="90">
        <f>AD342/(AG342*2)</f>
        <v>0</v>
      </c>
      <c r="AI342" s="91">
        <f>IF(AG342=1,AG342/$AG$343,"No aplica")</f>
        <v>0.2</v>
      </c>
      <c r="AJ342" s="91">
        <f>AF342*AI342</f>
        <v>0</v>
      </c>
      <c r="AK342" s="91">
        <f>AJ342*$AE$23</f>
        <v>0</v>
      </c>
    </row>
    <row r="343" spans="1:37" ht="25.4" customHeight="1" thickTop="1" x14ac:dyDescent="0.25">
      <c r="A343" s="289" t="s">
        <v>370</v>
      </c>
      <c r="B343" s="289"/>
      <c r="C343" s="289"/>
      <c r="D343" s="289"/>
      <c r="E343" s="289"/>
      <c r="F343" s="289"/>
      <c r="G343" s="289"/>
      <c r="H343" s="289"/>
      <c r="I343" s="289"/>
      <c r="J343" s="289"/>
      <c r="K343" s="289"/>
      <c r="L343" s="289"/>
      <c r="M343" s="289"/>
      <c r="N343" s="289"/>
      <c r="O343" s="289"/>
      <c r="P343" s="289"/>
      <c r="Q343" s="289"/>
      <c r="R343" s="289"/>
      <c r="S343" s="289"/>
      <c r="T343" s="289"/>
      <c r="U343" s="289"/>
      <c r="V343" s="289"/>
      <c r="W343" s="289"/>
      <c r="X343" s="289"/>
      <c r="Y343" s="289"/>
      <c r="Z343" s="289"/>
      <c r="AA343" s="289"/>
      <c r="AB343" s="289"/>
      <c r="AC343" s="289"/>
      <c r="AD343" s="289"/>
      <c r="AE343" s="89">
        <f>SUM(AE336:AE342)</f>
        <v>0</v>
      </c>
      <c r="AF343" s="59"/>
      <c r="AG343" s="92">
        <f>SUM(AG338:AG342)</f>
        <v>5</v>
      </c>
      <c r="AH343" s="93"/>
      <c r="AI343" s="94"/>
      <c r="AJ343" s="94"/>
      <c r="AK343" s="94"/>
    </row>
    <row r="344" spans="1:37" ht="25.4" customHeight="1" x14ac:dyDescent="0.25">
      <c r="A344" s="290" t="s">
        <v>371</v>
      </c>
      <c r="B344" s="290"/>
      <c r="C344" s="290"/>
      <c r="D344" s="290"/>
      <c r="E344" s="290"/>
      <c r="F344" s="290"/>
      <c r="G344" s="290"/>
      <c r="H344" s="290"/>
      <c r="I344" s="290"/>
      <c r="J344" s="290"/>
      <c r="K344" s="290"/>
      <c r="L344" s="290"/>
      <c r="M344" s="290"/>
      <c r="N344" s="290"/>
      <c r="O344" s="290"/>
      <c r="P344" s="290"/>
      <c r="Q344" s="290"/>
      <c r="R344" s="290"/>
      <c r="S344" s="290"/>
      <c r="T344" s="290"/>
      <c r="U344" s="290"/>
      <c r="V344" s="290"/>
      <c r="W344" s="290"/>
      <c r="X344" s="290"/>
      <c r="Y344" s="290"/>
      <c r="Z344" s="290"/>
      <c r="AA344" s="290"/>
      <c r="AB344" s="290"/>
      <c r="AC344" s="290"/>
      <c r="AD344" s="290"/>
      <c r="AE344" s="89">
        <f>AE343/$AE$23*100</f>
        <v>0</v>
      </c>
      <c r="AF344" s="59"/>
      <c r="AG344" s="92"/>
      <c r="AH344" s="93"/>
      <c r="AI344" s="94"/>
      <c r="AJ344" s="94"/>
      <c r="AK344" s="94"/>
    </row>
    <row r="345" spans="1:37" ht="25.4" customHeight="1" x14ac:dyDescent="0.25">
      <c r="A345" s="100"/>
      <c r="B345" s="100"/>
      <c r="C345" s="100"/>
      <c r="D345" s="100"/>
      <c r="E345" s="100"/>
      <c r="F345" s="100"/>
      <c r="G345" s="100"/>
      <c r="H345" s="100"/>
      <c r="I345" s="100"/>
      <c r="J345" s="100"/>
      <c r="K345" s="100"/>
      <c r="L345" s="100"/>
      <c r="M345" s="100"/>
      <c r="N345" s="100"/>
      <c r="O345" s="100"/>
      <c r="P345" s="100"/>
      <c r="Q345" s="95"/>
      <c r="R345" s="100"/>
      <c r="S345" s="100"/>
      <c r="T345" s="100"/>
      <c r="U345" s="100"/>
      <c r="V345" s="100"/>
      <c r="W345" s="100"/>
      <c r="X345" s="100"/>
      <c r="Y345" s="100"/>
      <c r="Z345" s="100"/>
      <c r="AA345" s="100"/>
      <c r="AB345" s="100"/>
      <c r="AC345" s="100"/>
      <c r="AD345" s="96"/>
      <c r="AE345" s="96"/>
    </row>
    <row r="346" spans="1:37" ht="25.4" customHeight="1" x14ac:dyDescent="0.25">
      <c r="A346" s="100"/>
      <c r="B346" s="100"/>
      <c r="C346" s="100"/>
      <c r="D346" s="100"/>
      <c r="E346" s="100"/>
      <c r="F346" s="100"/>
      <c r="G346" s="100"/>
      <c r="H346" s="100"/>
      <c r="I346" s="100"/>
      <c r="J346" s="100"/>
      <c r="K346" s="100"/>
      <c r="L346" s="100"/>
      <c r="M346" s="100"/>
      <c r="N346" s="100"/>
      <c r="O346" s="100"/>
      <c r="P346" s="100"/>
      <c r="Q346" s="95"/>
      <c r="R346" s="100"/>
      <c r="S346" s="100"/>
      <c r="T346" s="100"/>
      <c r="U346" s="100"/>
      <c r="V346" s="100"/>
      <c r="W346" s="100"/>
      <c r="X346" s="100"/>
      <c r="Y346" s="100"/>
      <c r="Z346" s="100"/>
      <c r="AA346" s="100"/>
      <c r="AB346" s="100"/>
      <c r="AC346" s="100"/>
      <c r="AD346" s="96"/>
      <c r="AE346" s="96"/>
    </row>
    <row r="347" spans="1:37" ht="25.4" customHeight="1" x14ac:dyDescent="0.25">
      <c r="A347" s="337" t="s">
        <v>625</v>
      </c>
      <c r="B347" s="337"/>
      <c r="C347" s="337"/>
      <c r="D347" s="337"/>
      <c r="E347" s="337"/>
      <c r="F347" s="337"/>
      <c r="G347" s="337"/>
      <c r="H347" s="337"/>
      <c r="I347" s="337"/>
      <c r="J347" s="337"/>
      <c r="K347" s="337"/>
      <c r="L347" s="337"/>
      <c r="M347" s="337"/>
      <c r="N347" s="337"/>
      <c r="O347" s="337"/>
      <c r="P347" s="337"/>
      <c r="Q347" s="337"/>
      <c r="R347" s="337"/>
      <c r="S347" s="337"/>
      <c r="T347" s="337"/>
      <c r="U347" s="337"/>
      <c r="V347" s="337"/>
      <c r="W347" s="337"/>
      <c r="X347" s="337"/>
      <c r="Y347" s="337"/>
      <c r="Z347" s="337"/>
      <c r="AA347" s="337"/>
      <c r="AB347" s="337"/>
      <c r="AC347" s="337"/>
      <c r="AD347" s="337"/>
      <c r="AE347" s="337"/>
    </row>
    <row r="348" spans="1:37" ht="25.4" customHeight="1" x14ac:dyDescent="0.25">
      <c r="A348" s="101"/>
      <c r="B348" s="102"/>
      <c r="C348" s="102"/>
      <c r="D348" s="102"/>
      <c r="E348" s="102"/>
      <c r="F348" s="102"/>
      <c r="G348" s="102"/>
      <c r="H348" s="102"/>
      <c r="I348" s="102"/>
      <c r="J348" s="102"/>
      <c r="K348" s="102"/>
      <c r="L348" s="102"/>
      <c r="M348" s="102"/>
      <c r="N348" s="102"/>
      <c r="O348" s="102"/>
      <c r="P348" s="102"/>
      <c r="Q348" s="103"/>
      <c r="R348" s="102"/>
      <c r="S348" s="102"/>
      <c r="T348" s="102"/>
      <c r="U348" s="102"/>
      <c r="V348" s="102"/>
      <c r="W348" s="102"/>
      <c r="X348" s="102"/>
      <c r="Y348" s="102"/>
      <c r="Z348" s="102"/>
      <c r="AA348" s="102"/>
      <c r="AB348" s="102"/>
      <c r="AC348" s="102"/>
      <c r="AD348" s="83"/>
      <c r="AE348" s="83"/>
    </row>
    <row r="349" spans="1:37" ht="25.4" customHeight="1" thickBot="1" x14ac:dyDescent="0.3">
      <c r="A349" s="70"/>
      <c r="B349" s="70"/>
      <c r="C349" s="70"/>
      <c r="D349" s="70"/>
      <c r="E349" s="70"/>
      <c r="F349" s="70"/>
      <c r="G349" s="70"/>
      <c r="H349" s="70"/>
      <c r="I349" s="70"/>
      <c r="J349" s="70"/>
      <c r="K349" s="70"/>
      <c r="L349" s="70"/>
      <c r="M349" s="70"/>
      <c r="N349" s="70"/>
      <c r="O349" s="70"/>
      <c r="P349" s="70"/>
      <c r="Q349" s="95"/>
      <c r="R349" s="70"/>
      <c r="S349" s="70"/>
      <c r="T349" s="70"/>
      <c r="U349" s="70"/>
      <c r="V349" s="70"/>
      <c r="W349" s="70"/>
      <c r="X349" s="70"/>
      <c r="Y349" s="70"/>
      <c r="Z349" s="70"/>
      <c r="AA349" s="70"/>
      <c r="AB349" s="70"/>
      <c r="AC349" s="70"/>
      <c r="AD349" s="96"/>
      <c r="AE349" s="96"/>
    </row>
    <row r="350" spans="1:37" ht="25.4" customHeight="1" thickTop="1" thickBot="1" x14ac:dyDescent="0.3">
      <c r="A350" s="292" t="s">
        <v>44</v>
      </c>
      <c r="B350" s="292"/>
      <c r="C350" s="292"/>
      <c r="D350" s="292"/>
      <c r="E350" s="292"/>
      <c r="F350" s="292"/>
      <c r="G350" s="292"/>
      <c r="H350" s="292"/>
      <c r="I350" s="292"/>
      <c r="J350" s="292"/>
      <c r="K350" s="292"/>
      <c r="L350" s="292"/>
      <c r="M350" s="292"/>
      <c r="N350" s="292"/>
      <c r="O350" s="292"/>
      <c r="P350" s="292"/>
      <c r="Q350" s="292"/>
      <c r="R350" s="292"/>
      <c r="S350" s="292"/>
      <c r="T350" s="292"/>
      <c r="U350" s="292"/>
      <c r="V350" s="292"/>
      <c r="W350" s="292"/>
      <c r="X350" s="292"/>
      <c r="Y350" s="292"/>
      <c r="Z350" s="292"/>
      <c r="AA350" s="292"/>
      <c r="AB350" s="292"/>
      <c r="AC350" s="292"/>
      <c r="AD350" s="63" t="s">
        <v>65</v>
      </c>
      <c r="AE350" s="211" t="s">
        <v>9</v>
      </c>
      <c r="AF350" s="86" t="s">
        <v>330</v>
      </c>
      <c r="AG350" s="86" t="s">
        <v>331</v>
      </c>
      <c r="AH350" s="86" t="s">
        <v>332</v>
      </c>
      <c r="AI350" s="87" t="s">
        <v>333</v>
      </c>
      <c r="AJ350" s="86"/>
      <c r="AK350" s="87" t="s">
        <v>334</v>
      </c>
    </row>
    <row r="351" spans="1:37" ht="25.4" customHeight="1" thickTop="1" thickBot="1" x14ac:dyDescent="0.3">
      <c r="A351" s="320" t="s">
        <v>403</v>
      </c>
      <c r="B351" s="320"/>
      <c r="C351" s="320"/>
      <c r="D351" s="320"/>
      <c r="E351" s="320"/>
      <c r="F351" s="320"/>
      <c r="G351" s="320"/>
      <c r="H351" s="320"/>
      <c r="I351" s="320"/>
      <c r="J351" s="320"/>
      <c r="K351" s="320"/>
      <c r="L351" s="320"/>
      <c r="M351" s="320"/>
      <c r="N351" s="320"/>
      <c r="O351" s="320"/>
      <c r="P351" s="320"/>
      <c r="Q351" s="320"/>
      <c r="R351" s="320"/>
      <c r="S351" s="320"/>
      <c r="T351" s="320"/>
      <c r="U351" s="320"/>
      <c r="V351" s="320"/>
      <c r="W351" s="320"/>
      <c r="X351" s="320"/>
      <c r="Y351" s="320"/>
      <c r="Z351" s="320"/>
      <c r="AA351" s="320"/>
      <c r="AB351" s="320"/>
      <c r="AC351" s="320"/>
      <c r="AD351" s="88">
        <f>'Art. 121'!AF343</f>
        <v>0</v>
      </c>
      <c r="AE351" s="89">
        <f t="shared" ref="AE351:AE377" si="69">IF(AG351=1,AK351,AG351)</f>
        <v>0</v>
      </c>
      <c r="AF351">
        <f t="shared" ref="AF351:AF377" si="70">AD351/2</f>
        <v>0</v>
      </c>
      <c r="AG351" s="86">
        <f t="shared" ref="AG351:AG377" si="71">IF(AND(AF351&gt;=0,AF351&lt;=1),1,"No aplica")</f>
        <v>1</v>
      </c>
      <c r="AH351" s="90">
        <f t="shared" ref="AH351:AH377" si="72">AD351/(AG351*2)</f>
        <v>0</v>
      </c>
      <c r="AI351" s="91">
        <f t="shared" ref="AI351:AI377" si="73">IF(AG351=1,AG351/$AG$378,"No aplica")</f>
        <v>3.7037037037037035E-2</v>
      </c>
      <c r="AJ351" s="91">
        <f t="shared" ref="AJ351:AJ377" si="74">AF351*AI351</f>
        <v>0</v>
      </c>
      <c r="AK351" s="91">
        <f t="shared" ref="AK351:AK377" si="75">AJ351*$AE$23</f>
        <v>0</v>
      </c>
    </row>
    <row r="352" spans="1:37" ht="25.4" customHeight="1" thickTop="1" thickBot="1" x14ac:dyDescent="0.3">
      <c r="A352" s="320" t="s">
        <v>197</v>
      </c>
      <c r="B352" s="320"/>
      <c r="C352" s="320"/>
      <c r="D352" s="320"/>
      <c r="E352" s="320"/>
      <c r="F352" s="320"/>
      <c r="G352" s="320"/>
      <c r="H352" s="320"/>
      <c r="I352" s="320"/>
      <c r="J352" s="320"/>
      <c r="K352" s="320"/>
      <c r="L352" s="320"/>
      <c r="M352" s="320"/>
      <c r="N352" s="320"/>
      <c r="O352" s="320"/>
      <c r="P352" s="320"/>
      <c r="Q352" s="320"/>
      <c r="R352" s="320"/>
      <c r="S352" s="320"/>
      <c r="T352" s="320"/>
      <c r="U352" s="320"/>
      <c r="V352" s="320"/>
      <c r="W352" s="320"/>
      <c r="X352" s="320"/>
      <c r="Y352" s="320"/>
      <c r="Z352" s="320"/>
      <c r="AA352" s="320"/>
      <c r="AB352" s="320"/>
      <c r="AC352" s="320"/>
      <c r="AD352" s="88">
        <f>'Art. 121'!AF344</f>
        <v>0</v>
      </c>
      <c r="AE352" s="89">
        <f t="shared" si="69"/>
        <v>0</v>
      </c>
      <c r="AF352">
        <f t="shared" si="70"/>
        <v>0</v>
      </c>
      <c r="AG352" s="86">
        <f t="shared" si="71"/>
        <v>1</v>
      </c>
      <c r="AH352" s="90">
        <f t="shared" si="72"/>
        <v>0</v>
      </c>
      <c r="AI352" s="91">
        <f t="shared" si="73"/>
        <v>3.7037037037037035E-2</v>
      </c>
      <c r="AJ352" s="91">
        <f t="shared" si="74"/>
        <v>0</v>
      </c>
      <c r="AK352" s="91">
        <f t="shared" si="75"/>
        <v>0</v>
      </c>
    </row>
    <row r="353" spans="1:37" ht="25.4" customHeight="1" thickTop="1" thickBot="1" x14ac:dyDescent="0.3">
      <c r="A353" s="320" t="s">
        <v>628</v>
      </c>
      <c r="B353" s="320"/>
      <c r="C353" s="320"/>
      <c r="D353" s="320"/>
      <c r="E353" s="320"/>
      <c r="F353" s="320"/>
      <c r="G353" s="320"/>
      <c r="H353" s="320"/>
      <c r="I353" s="320"/>
      <c r="J353" s="320"/>
      <c r="K353" s="320"/>
      <c r="L353" s="320"/>
      <c r="M353" s="320"/>
      <c r="N353" s="320"/>
      <c r="O353" s="320"/>
      <c r="P353" s="320"/>
      <c r="Q353" s="320"/>
      <c r="R353" s="320"/>
      <c r="S353" s="320"/>
      <c r="T353" s="320"/>
      <c r="U353" s="320"/>
      <c r="V353" s="320"/>
      <c r="W353" s="320"/>
      <c r="X353" s="320"/>
      <c r="Y353" s="320"/>
      <c r="Z353" s="320"/>
      <c r="AA353" s="320"/>
      <c r="AB353" s="320"/>
      <c r="AC353" s="320"/>
      <c r="AD353" s="88">
        <f>'Art. 121'!AF345</f>
        <v>0</v>
      </c>
      <c r="AE353" s="89">
        <f t="shared" si="69"/>
        <v>0</v>
      </c>
      <c r="AF353">
        <f t="shared" si="70"/>
        <v>0</v>
      </c>
      <c r="AG353" s="86">
        <f t="shared" si="71"/>
        <v>1</v>
      </c>
      <c r="AH353" s="90">
        <f t="shared" si="72"/>
        <v>0</v>
      </c>
      <c r="AI353" s="91">
        <f t="shared" si="73"/>
        <v>3.7037037037037035E-2</v>
      </c>
      <c r="AJ353" s="91">
        <f t="shared" si="74"/>
        <v>0</v>
      </c>
      <c r="AK353" s="91">
        <f t="shared" si="75"/>
        <v>0</v>
      </c>
    </row>
    <row r="354" spans="1:37" ht="25.4" customHeight="1" thickTop="1" thickBot="1" x14ac:dyDescent="0.3">
      <c r="A354" s="320" t="s">
        <v>629</v>
      </c>
      <c r="B354" s="320"/>
      <c r="C354" s="320"/>
      <c r="D354" s="320"/>
      <c r="E354" s="320"/>
      <c r="F354" s="320"/>
      <c r="G354" s="320"/>
      <c r="H354" s="320"/>
      <c r="I354" s="320"/>
      <c r="J354" s="320"/>
      <c r="K354" s="320"/>
      <c r="L354" s="320"/>
      <c r="M354" s="320"/>
      <c r="N354" s="320"/>
      <c r="O354" s="320"/>
      <c r="P354" s="320"/>
      <c r="Q354" s="320"/>
      <c r="R354" s="320"/>
      <c r="S354" s="320"/>
      <c r="T354" s="320"/>
      <c r="U354" s="320"/>
      <c r="V354" s="320"/>
      <c r="W354" s="320"/>
      <c r="X354" s="320"/>
      <c r="Y354" s="320"/>
      <c r="Z354" s="320"/>
      <c r="AA354" s="320"/>
      <c r="AB354" s="320"/>
      <c r="AC354" s="320"/>
      <c r="AD354" s="88">
        <f>'Art. 121'!AF346</f>
        <v>0</v>
      </c>
      <c r="AE354" s="89">
        <f t="shared" si="69"/>
        <v>0</v>
      </c>
      <c r="AF354">
        <f t="shared" si="70"/>
        <v>0</v>
      </c>
      <c r="AG354" s="86">
        <f t="shared" si="71"/>
        <v>1</v>
      </c>
      <c r="AH354" s="90">
        <f t="shared" si="72"/>
        <v>0</v>
      </c>
      <c r="AI354" s="91">
        <f t="shared" si="73"/>
        <v>3.7037037037037035E-2</v>
      </c>
      <c r="AJ354" s="91">
        <f t="shared" si="74"/>
        <v>0</v>
      </c>
      <c r="AK354" s="91">
        <f t="shared" si="75"/>
        <v>0</v>
      </c>
    </row>
    <row r="355" spans="1:37" ht="25.4" customHeight="1" thickTop="1" thickBot="1" x14ac:dyDescent="0.3">
      <c r="A355" s="320" t="s">
        <v>630</v>
      </c>
      <c r="B355" s="320"/>
      <c r="C355" s="320"/>
      <c r="D355" s="320"/>
      <c r="E355" s="320"/>
      <c r="F355" s="320"/>
      <c r="G355" s="320"/>
      <c r="H355" s="320"/>
      <c r="I355" s="320"/>
      <c r="J355" s="320"/>
      <c r="K355" s="320"/>
      <c r="L355" s="320"/>
      <c r="M355" s="320"/>
      <c r="N355" s="320"/>
      <c r="O355" s="320"/>
      <c r="P355" s="320"/>
      <c r="Q355" s="320"/>
      <c r="R355" s="320"/>
      <c r="S355" s="320"/>
      <c r="T355" s="320"/>
      <c r="U355" s="320"/>
      <c r="V355" s="320"/>
      <c r="W355" s="320"/>
      <c r="X355" s="320"/>
      <c r="Y355" s="320"/>
      <c r="Z355" s="320"/>
      <c r="AA355" s="320"/>
      <c r="AB355" s="320"/>
      <c r="AC355" s="320"/>
      <c r="AD355" s="88">
        <f>'Art. 121'!AF347</f>
        <v>0</v>
      </c>
      <c r="AE355" s="89">
        <f t="shared" si="69"/>
        <v>0</v>
      </c>
      <c r="AF355">
        <f t="shared" si="70"/>
        <v>0</v>
      </c>
      <c r="AG355" s="86">
        <f t="shared" si="71"/>
        <v>1</v>
      </c>
      <c r="AH355" s="90">
        <f t="shared" si="72"/>
        <v>0</v>
      </c>
      <c r="AI355" s="91">
        <f t="shared" si="73"/>
        <v>3.7037037037037035E-2</v>
      </c>
      <c r="AJ355" s="91">
        <f t="shared" si="74"/>
        <v>0</v>
      </c>
      <c r="AK355" s="91">
        <f t="shared" si="75"/>
        <v>0</v>
      </c>
    </row>
    <row r="356" spans="1:37" ht="25.4" customHeight="1" thickTop="1" thickBot="1" x14ac:dyDescent="0.3">
      <c r="A356" s="320" t="s">
        <v>631</v>
      </c>
      <c r="B356" s="320"/>
      <c r="C356" s="320"/>
      <c r="D356" s="320"/>
      <c r="E356" s="320"/>
      <c r="F356" s="320"/>
      <c r="G356" s="320"/>
      <c r="H356" s="320"/>
      <c r="I356" s="320"/>
      <c r="J356" s="320"/>
      <c r="K356" s="320"/>
      <c r="L356" s="320"/>
      <c r="M356" s="320"/>
      <c r="N356" s="320"/>
      <c r="O356" s="320"/>
      <c r="P356" s="320"/>
      <c r="Q356" s="320"/>
      <c r="R356" s="320"/>
      <c r="S356" s="320"/>
      <c r="T356" s="320"/>
      <c r="U356" s="320"/>
      <c r="V356" s="320"/>
      <c r="W356" s="320"/>
      <c r="X356" s="320"/>
      <c r="Y356" s="320"/>
      <c r="Z356" s="320"/>
      <c r="AA356" s="320"/>
      <c r="AB356" s="320"/>
      <c r="AC356" s="320"/>
      <c r="AD356" s="88">
        <f>'Art. 121'!AF348</f>
        <v>0</v>
      </c>
      <c r="AE356" s="89">
        <f t="shared" si="69"/>
        <v>0</v>
      </c>
      <c r="AF356">
        <f t="shared" si="70"/>
        <v>0</v>
      </c>
      <c r="AG356" s="86">
        <f t="shared" si="71"/>
        <v>1</v>
      </c>
      <c r="AH356" s="90">
        <f t="shared" si="72"/>
        <v>0</v>
      </c>
      <c r="AI356" s="91">
        <f t="shared" si="73"/>
        <v>3.7037037037037035E-2</v>
      </c>
      <c r="AJ356" s="91">
        <f t="shared" si="74"/>
        <v>0</v>
      </c>
      <c r="AK356" s="91">
        <f t="shared" si="75"/>
        <v>0</v>
      </c>
    </row>
    <row r="357" spans="1:37" ht="25.4" customHeight="1" thickTop="1" thickBot="1" x14ac:dyDescent="0.3">
      <c r="A357" s="320" t="s">
        <v>632</v>
      </c>
      <c r="B357" s="320"/>
      <c r="C357" s="320"/>
      <c r="D357" s="320"/>
      <c r="E357" s="320"/>
      <c r="F357" s="320"/>
      <c r="G357" s="320"/>
      <c r="H357" s="320"/>
      <c r="I357" s="320"/>
      <c r="J357" s="320"/>
      <c r="K357" s="320"/>
      <c r="L357" s="320"/>
      <c r="M357" s="320"/>
      <c r="N357" s="320"/>
      <c r="O357" s="320"/>
      <c r="P357" s="320"/>
      <c r="Q357" s="320"/>
      <c r="R357" s="320"/>
      <c r="S357" s="320"/>
      <c r="T357" s="320"/>
      <c r="U357" s="320"/>
      <c r="V357" s="320"/>
      <c r="W357" s="320"/>
      <c r="X357" s="320"/>
      <c r="Y357" s="320"/>
      <c r="Z357" s="320"/>
      <c r="AA357" s="320"/>
      <c r="AB357" s="320"/>
      <c r="AC357" s="320"/>
      <c r="AD357" s="88">
        <f>'Art. 121'!AF349</f>
        <v>0</v>
      </c>
      <c r="AE357" s="89">
        <f t="shared" si="69"/>
        <v>0</v>
      </c>
      <c r="AF357">
        <f t="shared" si="70"/>
        <v>0</v>
      </c>
      <c r="AG357" s="86">
        <f t="shared" si="71"/>
        <v>1</v>
      </c>
      <c r="AH357" s="90">
        <f t="shared" si="72"/>
        <v>0</v>
      </c>
      <c r="AI357" s="91">
        <f t="shared" si="73"/>
        <v>3.7037037037037035E-2</v>
      </c>
      <c r="AJ357" s="91">
        <f t="shared" si="74"/>
        <v>0</v>
      </c>
      <c r="AK357" s="91">
        <f t="shared" si="75"/>
        <v>0</v>
      </c>
    </row>
    <row r="358" spans="1:37" ht="25.4" customHeight="1" thickTop="1" thickBot="1" x14ac:dyDescent="0.3">
      <c r="A358" s="320" t="s">
        <v>633</v>
      </c>
      <c r="B358" s="320"/>
      <c r="C358" s="320"/>
      <c r="D358" s="320"/>
      <c r="E358" s="320"/>
      <c r="F358" s="320"/>
      <c r="G358" s="320"/>
      <c r="H358" s="320"/>
      <c r="I358" s="320"/>
      <c r="J358" s="320"/>
      <c r="K358" s="320"/>
      <c r="L358" s="320"/>
      <c r="M358" s="320"/>
      <c r="N358" s="320"/>
      <c r="O358" s="320"/>
      <c r="P358" s="320"/>
      <c r="Q358" s="320"/>
      <c r="R358" s="320"/>
      <c r="S358" s="320"/>
      <c r="T358" s="320"/>
      <c r="U358" s="320"/>
      <c r="V358" s="320"/>
      <c r="W358" s="320"/>
      <c r="X358" s="320"/>
      <c r="Y358" s="320"/>
      <c r="Z358" s="320"/>
      <c r="AA358" s="320"/>
      <c r="AB358" s="320"/>
      <c r="AC358" s="320"/>
      <c r="AD358" s="88">
        <f>'Art. 121'!AF350</f>
        <v>0</v>
      </c>
      <c r="AE358" s="89">
        <f t="shared" si="69"/>
        <v>0</v>
      </c>
      <c r="AF358">
        <f t="shared" si="70"/>
        <v>0</v>
      </c>
      <c r="AG358" s="86">
        <f t="shared" si="71"/>
        <v>1</v>
      </c>
      <c r="AH358" s="90">
        <f t="shared" si="72"/>
        <v>0</v>
      </c>
      <c r="AI358" s="91">
        <f t="shared" si="73"/>
        <v>3.7037037037037035E-2</v>
      </c>
      <c r="AJ358" s="91">
        <f t="shared" si="74"/>
        <v>0</v>
      </c>
      <c r="AK358" s="91">
        <f t="shared" si="75"/>
        <v>0</v>
      </c>
    </row>
    <row r="359" spans="1:37" ht="25.4" customHeight="1" thickTop="1" thickBot="1" x14ac:dyDescent="0.3">
      <c r="A359" s="320" t="s">
        <v>634</v>
      </c>
      <c r="B359" s="320"/>
      <c r="C359" s="320"/>
      <c r="D359" s="320"/>
      <c r="E359" s="320"/>
      <c r="F359" s="320"/>
      <c r="G359" s="320"/>
      <c r="H359" s="320"/>
      <c r="I359" s="320"/>
      <c r="J359" s="320"/>
      <c r="K359" s="320"/>
      <c r="L359" s="320"/>
      <c r="M359" s="320"/>
      <c r="N359" s="320"/>
      <c r="O359" s="320"/>
      <c r="P359" s="320"/>
      <c r="Q359" s="320"/>
      <c r="R359" s="320"/>
      <c r="S359" s="320"/>
      <c r="T359" s="320"/>
      <c r="U359" s="320"/>
      <c r="V359" s="320"/>
      <c r="W359" s="320"/>
      <c r="X359" s="320"/>
      <c r="Y359" s="320"/>
      <c r="Z359" s="320"/>
      <c r="AA359" s="320"/>
      <c r="AB359" s="320"/>
      <c r="AC359" s="320"/>
      <c r="AD359" s="88">
        <f>'Art. 121'!AF351</f>
        <v>0</v>
      </c>
      <c r="AE359" s="89">
        <f t="shared" si="69"/>
        <v>0</v>
      </c>
      <c r="AF359">
        <f t="shared" si="70"/>
        <v>0</v>
      </c>
      <c r="AG359" s="86">
        <f t="shared" si="71"/>
        <v>1</v>
      </c>
      <c r="AH359" s="90">
        <f t="shared" si="72"/>
        <v>0</v>
      </c>
      <c r="AI359" s="91">
        <f t="shared" si="73"/>
        <v>3.7037037037037035E-2</v>
      </c>
      <c r="AJ359" s="91">
        <f t="shared" si="74"/>
        <v>0</v>
      </c>
      <c r="AK359" s="91">
        <f t="shared" si="75"/>
        <v>0</v>
      </c>
    </row>
    <row r="360" spans="1:37" ht="25.4" customHeight="1" thickTop="1" thickBot="1" x14ac:dyDescent="0.3">
      <c r="A360" s="320" t="s">
        <v>635</v>
      </c>
      <c r="B360" s="320"/>
      <c r="C360" s="320"/>
      <c r="D360" s="320"/>
      <c r="E360" s="320"/>
      <c r="F360" s="320"/>
      <c r="G360" s="320"/>
      <c r="H360" s="320"/>
      <c r="I360" s="320"/>
      <c r="J360" s="320"/>
      <c r="K360" s="320"/>
      <c r="L360" s="320"/>
      <c r="M360" s="320"/>
      <c r="N360" s="320"/>
      <c r="O360" s="320"/>
      <c r="P360" s="320"/>
      <c r="Q360" s="320"/>
      <c r="R360" s="320"/>
      <c r="S360" s="320"/>
      <c r="T360" s="320"/>
      <c r="U360" s="320"/>
      <c r="V360" s="320"/>
      <c r="W360" s="320"/>
      <c r="X360" s="320"/>
      <c r="Y360" s="320"/>
      <c r="Z360" s="320"/>
      <c r="AA360" s="320"/>
      <c r="AB360" s="320"/>
      <c r="AC360" s="320"/>
      <c r="AD360" s="88">
        <f>'Art. 121'!AF352</f>
        <v>0</v>
      </c>
      <c r="AE360" s="89">
        <f t="shared" si="69"/>
        <v>0</v>
      </c>
      <c r="AF360">
        <f t="shared" si="70"/>
        <v>0</v>
      </c>
      <c r="AG360" s="86">
        <f t="shared" si="71"/>
        <v>1</v>
      </c>
      <c r="AH360" s="90">
        <f t="shared" si="72"/>
        <v>0</v>
      </c>
      <c r="AI360" s="91">
        <f t="shared" si="73"/>
        <v>3.7037037037037035E-2</v>
      </c>
      <c r="AJ360" s="91">
        <f t="shared" si="74"/>
        <v>0</v>
      </c>
      <c r="AK360" s="91">
        <f t="shared" si="75"/>
        <v>0</v>
      </c>
    </row>
    <row r="361" spans="1:37" ht="25.4" customHeight="1" thickTop="1" thickBot="1" x14ac:dyDescent="0.3">
      <c r="A361" s="320" t="s">
        <v>636</v>
      </c>
      <c r="B361" s="320"/>
      <c r="C361" s="320"/>
      <c r="D361" s="320"/>
      <c r="E361" s="320"/>
      <c r="F361" s="320"/>
      <c r="G361" s="320"/>
      <c r="H361" s="320"/>
      <c r="I361" s="320"/>
      <c r="J361" s="320"/>
      <c r="K361" s="320"/>
      <c r="L361" s="320"/>
      <c r="M361" s="320"/>
      <c r="N361" s="320"/>
      <c r="O361" s="320"/>
      <c r="P361" s="320"/>
      <c r="Q361" s="320"/>
      <c r="R361" s="320"/>
      <c r="S361" s="320"/>
      <c r="T361" s="320"/>
      <c r="U361" s="320"/>
      <c r="V361" s="320"/>
      <c r="W361" s="320"/>
      <c r="X361" s="320"/>
      <c r="Y361" s="320"/>
      <c r="Z361" s="320"/>
      <c r="AA361" s="320"/>
      <c r="AB361" s="320"/>
      <c r="AC361" s="320"/>
      <c r="AD361" s="88">
        <f>'Art. 121'!AF353</f>
        <v>0</v>
      </c>
      <c r="AE361" s="89">
        <f t="shared" si="69"/>
        <v>0</v>
      </c>
      <c r="AF361">
        <f t="shared" si="70"/>
        <v>0</v>
      </c>
      <c r="AG361" s="86">
        <f t="shared" si="71"/>
        <v>1</v>
      </c>
      <c r="AH361" s="90">
        <f t="shared" si="72"/>
        <v>0</v>
      </c>
      <c r="AI361" s="91">
        <f t="shared" si="73"/>
        <v>3.7037037037037035E-2</v>
      </c>
      <c r="AJ361" s="91">
        <f t="shared" si="74"/>
        <v>0</v>
      </c>
      <c r="AK361" s="91">
        <f t="shared" si="75"/>
        <v>0</v>
      </c>
    </row>
    <row r="362" spans="1:37" ht="25.4" customHeight="1" thickTop="1" thickBot="1" x14ac:dyDescent="0.3">
      <c r="A362" s="320" t="s">
        <v>637</v>
      </c>
      <c r="B362" s="320"/>
      <c r="C362" s="320"/>
      <c r="D362" s="320"/>
      <c r="E362" s="320"/>
      <c r="F362" s="320"/>
      <c r="G362" s="320"/>
      <c r="H362" s="320"/>
      <c r="I362" s="320"/>
      <c r="J362" s="320"/>
      <c r="K362" s="320"/>
      <c r="L362" s="320"/>
      <c r="M362" s="320"/>
      <c r="N362" s="320"/>
      <c r="O362" s="320"/>
      <c r="P362" s="320"/>
      <c r="Q362" s="320"/>
      <c r="R362" s="320"/>
      <c r="S362" s="320"/>
      <c r="T362" s="320"/>
      <c r="U362" s="320"/>
      <c r="V362" s="320"/>
      <c r="W362" s="320"/>
      <c r="X362" s="320"/>
      <c r="Y362" s="320"/>
      <c r="Z362" s="320"/>
      <c r="AA362" s="320"/>
      <c r="AB362" s="320"/>
      <c r="AC362" s="320"/>
      <c r="AD362" s="88">
        <f>'Art. 121'!AF354</f>
        <v>0</v>
      </c>
      <c r="AE362" s="89">
        <f t="shared" si="69"/>
        <v>0</v>
      </c>
      <c r="AF362">
        <f t="shared" si="70"/>
        <v>0</v>
      </c>
      <c r="AG362" s="86">
        <f t="shared" si="71"/>
        <v>1</v>
      </c>
      <c r="AH362" s="90">
        <f t="shared" si="72"/>
        <v>0</v>
      </c>
      <c r="AI362" s="91">
        <f t="shared" si="73"/>
        <v>3.7037037037037035E-2</v>
      </c>
      <c r="AJ362" s="91">
        <f t="shared" si="74"/>
        <v>0</v>
      </c>
      <c r="AK362" s="91">
        <f t="shared" si="75"/>
        <v>0</v>
      </c>
    </row>
    <row r="363" spans="1:37" ht="25.4" customHeight="1" thickTop="1" thickBot="1" x14ac:dyDescent="0.3">
      <c r="A363" s="320" t="s">
        <v>638</v>
      </c>
      <c r="B363" s="320"/>
      <c r="C363" s="320"/>
      <c r="D363" s="320"/>
      <c r="E363" s="320"/>
      <c r="F363" s="320"/>
      <c r="G363" s="320"/>
      <c r="H363" s="320"/>
      <c r="I363" s="320"/>
      <c r="J363" s="320"/>
      <c r="K363" s="320"/>
      <c r="L363" s="320"/>
      <c r="M363" s="320"/>
      <c r="N363" s="320"/>
      <c r="O363" s="320"/>
      <c r="P363" s="320"/>
      <c r="Q363" s="320"/>
      <c r="R363" s="320"/>
      <c r="S363" s="320"/>
      <c r="T363" s="320"/>
      <c r="U363" s="320"/>
      <c r="V363" s="320"/>
      <c r="W363" s="320"/>
      <c r="X363" s="320"/>
      <c r="Y363" s="320"/>
      <c r="Z363" s="320"/>
      <c r="AA363" s="320"/>
      <c r="AB363" s="320"/>
      <c r="AC363" s="320"/>
      <c r="AD363" s="88">
        <f>'Art. 121'!AF355</f>
        <v>0</v>
      </c>
      <c r="AE363" s="89">
        <f t="shared" si="69"/>
        <v>0</v>
      </c>
      <c r="AF363">
        <f t="shared" si="70"/>
        <v>0</v>
      </c>
      <c r="AG363" s="86">
        <f t="shared" si="71"/>
        <v>1</v>
      </c>
      <c r="AH363" s="90">
        <f t="shared" si="72"/>
        <v>0</v>
      </c>
      <c r="AI363" s="91">
        <f t="shared" si="73"/>
        <v>3.7037037037037035E-2</v>
      </c>
      <c r="AJ363" s="91">
        <f t="shared" si="74"/>
        <v>0</v>
      </c>
      <c r="AK363" s="91">
        <f t="shared" si="75"/>
        <v>0</v>
      </c>
    </row>
    <row r="364" spans="1:37" ht="25.4" customHeight="1" thickTop="1" thickBot="1" x14ac:dyDescent="0.3">
      <c r="A364" s="320" t="s">
        <v>639</v>
      </c>
      <c r="B364" s="320"/>
      <c r="C364" s="320"/>
      <c r="D364" s="320"/>
      <c r="E364" s="320"/>
      <c r="F364" s="320"/>
      <c r="G364" s="320"/>
      <c r="H364" s="320"/>
      <c r="I364" s="320"/>
      <c r="J364" s="320"/>
      <c r="K364" s="320"/>
      <c r="L364" s="320"/>
      <c r="M364" s="320"/>
      <c r="N364" s="320"/>
      <c r="O364" s="320"/>
      <c r="P364" s="320"/>
      <c r="Q364" s="320"/>
      <c r="R364" s="320"/>
      <c r="S364" s="320"/>
      <c r="T364" s="320"/>
      <c r="U364" s="320"/>
      <c r="V364" s="320"/>
      <c r="W364" s="320"/>
      <c r="X364" s="320"/>
      <c r="Y364" s="320"/>
      <c r="Z364" s="320"/>
      <c r="AA364" s="320"/>
      <c r="AB364" s="320"/>
      <c r="AC364" s="320"/>
      <c r="AD364" s="88">
        <f>'Art. 121'!AF356</f>
        <v>0</v>
      </c>
      <c r="AE364" s="89">
        <f t="shared" si="69"/>
        <v>0</v>
      </c>
      <c r="AF364">
        <f t="shared" si="70"/>
        <v>0</v>
      </c>
      <c r="AG364" s="86">
        <f t="shared" si="71"/>
        <v>1</v>
      </c>
      <c r="AH364" s="90">
        <f t="shared" si="72"/>
        <v>0</v>
      </c>
      <c r="AI364" s="91">
        <f t="shared" si="73"/>
        <v>3.7037037037037035E-2</v>
      </c>
      <c r="AJ364" s="91">
        <f t="shared" si="74"/>
        <v>0</v>
      </c>
      <c r="AK364" s="91">
        <f t="shared" si="75"/>
        <v>0</v>
      </c>
    </row>
    <row r="365" spans="1:37" ht="25.4" customHeight="1" thickTop="1" thickBot="1" x14ac:dyDescent="0.3">
      <c r="A365" s="320" t="s">
        <v>640</v>
      </c>
      <c r="B365" s="320"/>
      <c r="C365" s="320"/>
      <c r="D365" s="320"/>
      <c r="E365" s="320"/>
      <c r="F365" s="320"/>
      <c r="G365" s="320"/>
      <c r="H365" s="320"/>
      <c r="I365" s="320"/>
      <c r="J365" s="320"/>
      <c r="K365" s="320"/>
      <c r="L365" s="320"/>
      <c r="M365" s="320"/>
      <c r="N365" s="320"/>
      <c r="O365" s="320"/>
      <c r="P365" s="320"/>
      <c r="Q365" s="320"/>
      <c r="R365" s="320"/>
      <c r="S365" s="320"/>
      <c r="T365" s="320"/>
      <c r="U365" s="320"/>
      <c r="V365" s="320"/>
      <c r="W365" s="320"/>
      <c r="X365" s="320"/>
      <c r="Y365" s="320"/>
      <c r="Z365" s="320"/>
      <c r="AA365" s="320"/>
      <c r="AB365" s="320"/>
      <c r="AC365" s="320"/>
      <c r="AD365" s="88">
        <f>'Art. 121'!AF357</f>
        <v>0</v>
      </c>
      <c r="AE365" s="89">
        <f t="shared" si="69"/>
        <v>0</v>
      </c>
      <c r="AF365">
        <f t="shared" si="70"/>
        <v>0</v>
      </c>
      <c r="AG365" s="86">
        <f t="shared" si="71"/>
        <v>1</v>
      </c>
      <c r="AH365" s="90">
        <f t="shared" si="72"/>
        <v>0</v>
      </c>
      <c r="AI365" s="91">
        <f t="shared" si="73"/>
        <v>3.7037037037037035E-2</v>
      </c>
      <c r="AJ365" s="91">
        <f t="shared" si="74"/>
        <v>0</v>
      </c>
      <c r="AK365" s="91">
        <f t="shared" si="75"/>
        <v>0</v>
      </c>
    </row>
    <row r="366" spans="1:37" ht="25.4" customHeight="1" thickTop="1" thickBot="1" x14ac:dyDescent="0.3">
      <c r="A366" s="320" t="s">
        <v>641</v>
      </c>
      <c r="B366" s="320"/>
      <c r="C366" s="320"/>
      <c r="D366" s="320"/>
      <c r="E366" s="320"/>
      <c r="F366" s="320"/>
      <c r="G366" s="320"/>
      <c r="H366" s="320"/>
      <c r="I366" s="320"/>
      <c r="J366" s="320"/>
      <c r="K366" s="320"/>
      <c r="L366" s="320"/>
      <c r="M366" s="320"/>
      <c r="N366" s="320"/>
      <c r="O366" s="320"/>
      <c r="P366" s="320"/>
      <c r="Q366" s="320"/>
      <c r="R366" s="320"/>
      <c r="S366" s="320"/>
      <c r="T366" s="320"/>
      <c r="U366" s="320"/>
      <c r="V366" s="320"/>
      <c r="W366" s="320"/>
      <c r="X366" s="320"/>
      <c r="Y366" s="320"/>
      <c r="Z366" s="320"/>
      <c r="AA366" s="320"/>
      <c r="AB366" s="320"/>
      <c r="AC366" s="320"/>
      <c r="AD366" s="88">
        <f>'Art. 121'!AF358</f>
        <v>0</v>
      </c>
      <c r="AE366" s="89">
        <f t="shared" si="69"/>
        <v>0</v>
      </c>
      <c r="AF366">
        <f t="shared" si="70"/>
        <v>0</v>
      </c>
      <c r="AG366" s="86">
        <f t="shared" si="71"/>
        <v>1</v>
      </c>
      <c r="AH366" s="90">
        <f t="shared" si="72"/>
        <v>0</v>
      </c>
      <c r="AI366" s="91">
        <f t="shared" si="73"/>
        <v>3.7037037037037035E-2</v>
      </c>
      <c r="AJ366" s="91">
        <f t="shared" si="74"/>
        <v>0</v>
      </c>
      <c r="AK366" s="91">
        <f t="shared" si="75"/>
        <v>0</v>
      </c>
    </row>
    <row r="367" spans="1:37" ht="25.4" customHeight="1" thickTop="1" thickBot="1" x14ac:dyDescent="0.3">
      <c r="A367" s="320" t="s">
        <v>642</v>
      </c>
      <c r="B367" s="320"/>
      <c r="C367" s="320"/>
      <c r="D367" s="320"/>
      <c r="E367" s="320"/>
      <c r="F367" s="320"/>
      <c r="G367" s="320"/>
      <c r="H367" s="320"/>
      <c r="I367" s="320"/>
      <c r="J367" s="320"/>
      <c r="K367" s="320"/>
      <c r="L367" s="320"/>
      <c r="M367" s="320"/>
      <c r="N367" s="320"/>
      <c r="O367" s="320"/>
      <c r="P367" s="320"/>
      <c r="Q367" s="320"/>
      <c r="R367" s="320"/>
      <c r="S367" s="320"/>
      <c r="T367" s="320"/>
      <c r="U367" s="320"/>
      <c r="V367" s="320"/>
      <c r="W367" s="320"/>
      <c r="X367" s="320"/>
      <c r="Y367" s="320"/>
      <c r="Z367" s="320"/>
      <c r="AA367" s="320"/>
      <c r="AB367" s="320"/>
      <c r="AC367" s="320"/>
      <c r="AD367" s="88">
        <f>'Art. 121'!AF359</f>
        <v>0</v>
      </c>
      <c r="AE367" s="89">
        <f t="shared" si="69"/>
        <v>0</v>
      </c>
      <c r="AF367">
        <f t="shared" si="70"/>
        <v>0</v>
      </c>
      <c r="AG367" s="86">
        <f t="shared" si="71"/>
        <v>1</v>
      </c>
      <c r="AH367" s="90">
        <f t="shared" si="72"/>
        <v>0</v>
      </c>
      <c r="AI367" s="91">
        <f t="shared" si="73"/>
        <v>3.7037037037037035E-2</v>
      </c>
      <c r="AJ367" s="91">
        <f t="shared" si="74"/>
        <v>0</v>
      </c>
      <c r="AK367" s="91">
        <f t="shared" si="75"/>
        <v>0</v>
      </c>
    </row>
    <row r="368" spans="1:37" ht="25.4" customHeight="1" thickTop="1" thickBot="1" x14ac:dyDescent="0.3">
      <c r="A368" s="320" t="s">
        <v>643</v>
      </c>
      <c r="B368" s="320"/>
      <c r="C368" s="320"/>
      <c r="D368" s="320"/>
      <c r="E368" s="320"/>
      <c r="F368" s="320"/>
      <c r="G368" s="320"/>
      <c r="H368" s="320"/>
      <c r="I368" s="320"/>
      <c r="J368" s="320"/>
      <c r="K368" s="320"/>
      <c r="L368" s="320"/>
      <c r="M368" s="320"/>
      <c r="N368" s="320"/>
      <c r="O368" s="320"/>
      <c r="P368" s="320"/>
      <c r="Q368" s="320"/>
      <c r="R368" s="320"/>
      <c r="S368" s="320"/>
      <c r="T368" s="320"/>
      <c r="U368" s="320"/>
      <c r="V368" s="320"/>
      <c r="W368" s="320"/>
      <c r="X368" s="320"/>
      <c r="Y368" s="320"/>
      <c r="Z368" s="320"/>
      <c r="AA368" s="320"/>
      <c r="AB368" s="320"/>
      <c r="AC368" s="320"/>
      <c r="AD368" s="88">
        <f>'Art. 121'!AF360</f>
        <v>0</v>
      </c>
      <c r="AE368" s="89">
        <f t="shared" si="69"/>
        <v>0</v>
      </c>
      <c r="AF368">
        <f t="shared" si="70"/>
        <v>0</v>
      </c>
      <c r="AG368" s="86">
        <f t="shared" si="71"/>
        <v>1</v>
      </c>
      <c r="AH368" s="90">
        <f t="shared" si="72"/>
        <v>0</v>
      </c>
      <c r="AI368" s="91">
        <f t="shared" si="73"/>
        <v>3.7037037037037035E-2</v>
      </c>
      <c r="AJ368" s="91">
        <f t="shared" si="74"/>
        <v>0</v>
      </c>
      <c r="AK368" s="91">
        <f t="shared" si="75"/>
        <v>0</v>
      </c>
    </row>
    <row r="369" spans="1:37" ht="25.4" customHeight="1" thickTop="1" thickBot="1" x14ac:dyDescent="0.3">
      <c r="A369" s="320" t="s">
        <v>644</v>
      </c>
      <c r="B369" s="320"/>
      <c r="C369" s="320"/>
      <c r="D369" s="320"/>
      <c r="E369" s="320"/>
      <c r="F369" s="320"/>
      <c r="G369" s="320"/>
      <c r="H369" s="320"/>
      <c r="I369" s="320"/>
      <c r="J369" s="320"/>
      <c r="K369" s="320"/>
      <c r="L369" s="320"/>
      <c r="M369" s="320"/>
      <c r="N369" s="320"/>
      <c r="O369" s="320"/>
      <c r="P369" s="320"/>
      <c r="Q369" s="320"/>
      <c r="R369" s="320"/>
      <c r="S369" s="320"/>
      <c r="T369" s="320"/>
      <c r="U369" s="320"/>
      <c r="V369" s="320"/>
      <c r="W369" s="320"/>
      <c r="X369" s="320"/>
      <c r="Y369" s="320"/>
      <c r="Z369" s="320"/>
      <c r="AA369" s="320"/>
      <c r="AB369" s="320"/>
      <c r="AC369" s="320"/>
      <c r="AD369" s="88">
        <f>'Art. 121'!AF361</f>
        <v>0</v>
      </c>
      <c r="AE369" s="89">
        <f t="shared" si="69"/>
        <v>0</v>
      </c>
      <c r="AF369">
        <f t="shared" si="70"/>
        <v>0</v>
      </c>
      <c r="AG369" s="86">
        <f t="shared" si="71"/>
        <v>1</v>
      </c>
      <c r="AH369" s="90">
        <f t="shared" si="72"/>
        <v>0</v>
      </c>
      <c r="AI369" s="91">
        <f t="shared" si="73"/>
        <v>3.7037037037037035E-2</v>
      </c>
      <c r="AJ369" s="91">
        <f t="shared" si="74"/>
        <v>0</v>
      </c>
      <c r="AK369" s="91">
        <f t="shared" si="75"/>
        <v>0</v>
      </c>
    </row>
    <row r="370" spans="1:37" ht="25.4" customHeight="1" thickTop="1" thickBot="1" x14ac:dyDescent="0.3">
      <c r="A370" s="320" t="s">
        <v>645</v>
      </c>
      <c r="B370" s="320"/>
      <c r="C370" s="320"/>
      <c r="D370" s="320"/>
      <c r="E370" s="320"/>
      <c r="F370" s="320"/>
      <c r="G370" s="320"/>
      <c r="H370" s="320"/>
      <c r="I370" s="320"/>
      <c r="J370" s="320"/>
      <c r="K370" s="320"/>
      <c r="L370" s="320"/>
      <c r="M370" s="320"/>
      <c r="N370" s="320"/>
      <c r="O370" s="320"/>
      <c r="P370" s="320"/>
      <c r="Q370" s="320"/>
      <c r="R370" s="320"/>
      <c r="S370" s="320"/>
      <c r="T370" s="320"/>
      <c r="U370" s="320"/>
      <c r="V370" s="320"/>
      <c r="W370" s="320"/>
      <c r="X370" s="320"/>
      <c r="Y370" s="320"/>
      <c r="Z370" s="320"/>
      <c r="AA370" s="320"/>
      <c r="AB370" s="320"/>
      <c r="AC370" s="320"/>
      <c r="AD370" s="88">
        <f>'Art. 121'!AF362</f>
        <v>0</v>
      </c>
      <c r="AE370" s="89">
        <f t="shared" si="69"/>
        <v>0</v>
      </c>
      <c r="AF370">
        <f t="shared" si="70"/>
        <v>0</v>
      </c>
      <c r="AG370" s="86">
        <f t="shared" si="71"/>
        <v>1</v>
      </c>
      <c r="AH370" s="90">
        <f t="shared" si="72"/>
        <v>0</v>
      </c>
      <c r="AI370" s="91">
        <f t="shared" si="73"/>
        <v>3.7037037037037035E-2</v>
      </c>
      <c r="AJ370" s="91">
        <f t="shared" si="74"/>
        <v>0</v>
      </c>
      <c r="AK370" s="91">
        <f t="shared" si="75"/>
        <v>0</v>
      </c>
    </row>
    <row r="371" spans="1:37" ht="25.4" customHeight="1" thickTop="1" thickBot="1" x14ac:dyDescent="0.3">
      <c r="A371" s="320" t="s">
        <v>646</v>
      </c>
      <c r="B371" s="320"/>
      <c r="C371" s="320"/>
      <c r="D371" s="320"/>
      <c r="E371" s="320"/>
      <c r="F371" s="320"/>
      <c r="G371" s="320"/>
      <c r="H371" s="320"/>
      <c r="I371" s="320"/>
      <c r="J371" s="320"/>
      <c r="K371" s="320"/>
      <c r="L371" s="320"/>
      <c r="M371" s="320"/>
      <c r="N371" s="320"/>
      <c r="O371" s="320"/>
      <c r="P371" s="320"/>
      <c r="Q371" s="320"/>
      <c r="R371" s="320"/>
      <c r="S371" s="320"/>
      <c r="T371" s="320"/>
      <c r="U371" s="320"/>
      <c r="V371" s="320"/>
      <c r="W371" s="320"/>
      <c r="X371" s="320"/>
      <c r="Y371" s="320"/>
      <c r="Z371" s="320"/>
      <c r="AA371" s="320"/>
      <c r="AB371" s="320"/>
      <c r="AC371" s="320"/>
      <c r="AD371" s="88">
        <f>'Art. 121'!AF363</f>
        <v>0</v>
      </c>
      <c r="AE371" s="89">
        <f t="shared" si="69"/>
        <v>0</v>
      </c>
      <c r="AF371">
        <f t="shared" si="70"/>
        <v>0</v>
      </c>
      <c r="AG371" s="86">
        <f t="shared" si="71"/>
        <v>1</v>
      </c>
      <c r="AH371" s="90">
        <f t="shared" si="72"/>
        <v>0</v>
      </c>
      <c r="AI371" s="91">
        <f t="shared" si="73"/>
        <v>3.7037037037037035E-2</v>
      </c>
      <c r="AJ371" s="91">
        <f t="shared" si="74"/>
        <v>0</v>
      </c>
      <c r="AK371" s="91">
        <f t="shared" si="75"/>
        <v>0</v>
      </c>
    </row>
    <row r="372" spans="1:37" ht="25.4" customHeight="1" thickTop="1" thickBot="1" x14ac:dyDescent="0.3">
      <c r="A372" s="320" t="s">
        <v>647</v>
      </c>
      <c r="B372" s="320"/>
      <c r="C372" s="320"/>
      <c r="D372" s="320"/>
      <c r="E372" s="320"/>
      <c r="F372" s="320"/>
      <c r="G372" s="320"/>
      <c r="H372" s="320"/>
      <c r="I372" s="320"/>
      <c r="J372" s="320"/>
      <c r="K372" s="320"/>
      <c r="L372" s="320"/>
      <c r="M372" s="320"/>
      <c r="N372" s="320"/>
      <c r="O372" s="320"/>
      <c r="P372" s="320"/>
      <c r="Q372" s="320"/>
      <c r="R372" s="320"/>
      <c r="S372" s="320"/>
      <c r="T372" s="320"/>
      <c r="U372" s="320"/>
      <c r="V372" s="320"/>
      <c r="W372" s="320"/>
      <c r="X372" s="320"/>
      <c r="Y372" s="320"/>
      <c r="Z372" s="320"/>
      <c r="AA372" s="320"/>
      <c r="AB372" s="320"/>
      <c r="AC372" s="320"/>
      <c r="AD372" s="88">
        <f>'Art. 121'!AF364</f>
        <v>0</v>
      </c>
      <c r="AE372" s="89">
        <f t="shared" si="69"/>
        <v>0</v>
      </c>
      <c r="AF372">
        <f t="shared" si="70"/>
        <v>0</v>
      </c>
      <c r="AG372" s="86">
        <f t="shared" si="71"/>
        <v>1</v>
      </c>
      <c r="AH372" s="90">
        <f t="shared" si="72"/>
        <v>0</v>
      </c>
      <c r="AI372" s="91">
        <f t="shared" si="73"/>
        <v>3.7037037037037035E-2</v>
      </c>
      <c r="AJ372" s="91">
        <f t="shared" si="74"/>
        <v>0</v>
      </c>
      <c r="AK372" s="91">
        <f t="shared" si="75"/>
        <v>0</v>
      </c>
    </row>
    <row r="373" spans="1:37" ht="25.4" customHeight="1" thickTop="1" thickBot="1" x14ac:dyDescent="0.3">
      <c r="A373" s="320" t="s">
        <v>648</v>
      </c>
      <c r="B373" s="320"/>
      <c r="C373" s="320"/>
      <c r="D373" s="320"/>
      <c r="E373" s="320"/>
      <c r="F373" s="320"/>
      <c r="G373" s="320"/>
      <c r="H373" s="320"/>
      <c r="I373" s="320"/>
      <c r="J373" s="320"/>
      <c r="K373" s="320"/>
      <c r="L373" s="320"/>
      <c r="M373" s="320"/>
      <c r="N373" s="320"/>
      <c r="O373" s="320"/>
      <c r="P373" s="320"/>
      <c r="Q373" s="320"/>
      <c r="R373" s="320"/>
      <c r="S373" s="320"/>
      <c r="T373" s="320"/>
      <c r="U373" s="320"/>
      <c r="V373" s="320"/>
      <c r="W373" s="320"/>
      <c r="X373" s="320"/>
      <c r="Y373" s="320"/>
      <c r="Z373" s="320"/>
      <c r="AA373" s="320"/>
      <c r="AB373" s="320"/>
      <c r="AC373" s="320"/>
      <c r="AD373" s="88">
        <f>'Art. 121'!AF365</f>
        <v>0</v>
      </c>
      <c r="AE373" s="89">
        <f t="shared" si="69"/>
        <v>0</v>
      </c>
      <c r="AF373">
        <f t="shared" si="70"/>
        <v>0</v>
      </c>
      <c r="AG373" s="86">
        <f t="shared" si="71"/>
        <v>1</v>
      </c>
      <c r="AH373" s="90">
        <f t="shared" si="72"/>
        <v>0</v>
      </c>
      <c r="AI373" s="91">
        <f t="shared" si="73"/>
        <v>3.7037037037037035E-2</v>
      </c>
      <c r="AJ373" s="91">
        <f t="shared" si="74"/>
        <v>0</v>
      </c>
      <c r="AK373" s="91">
        <f t="shared" si="75"/>
        <v>0</v>
      </c>
    </row>
    <row r="374" spans="1:37" ht="25.4" customHeight="1" thickTop="1" thickBot="1" x14ac:dyDescent="0.3">
      <c r="A374" s="320" t="s">
        <v>649</v>
      </c>
      <c r="B374" s="320"/>
      <c r="C374" s="320"/>
      <c r="D374" s="320"/>
      <c r="E374" s="320"/>
      <c r="F374" s="320"/>
      <c r="G374" s="320"/>
      <c r="H374" s="320"/>
      <c r="I374" s="320"/>
      <c r="J374" s="320"/>
      <c r="K374" s="320"/>
      <c r="L374" s="320"/>
      <c r="M374" s="320"/>
      <c r="N374" s="320"/>
      <c r="O374" s="320"/>
      <c r="P374" s="320"/>
      <c r="Q374" s="320"/>
      <c r="R374" s="320"/>
      <c r="S374" s="320"/>
      <c r="T374" s="320"/>
      <c r="U374" s="320"/>
      <c r="V374" s="320"/>
      <c r="W374" s="320"/>
      <c r="X374" s="320"/>
      <c r="Y374" s="320"/>
      <c r="Z374" s="320"/>
      <c r="AA374" s="320"/>
      <c r="AB374" s="320"/>
      <c r="AC374" s="320"/>
      <c r="AD374" s="88">
        <f>'Art. 121'!AF366</f>
        <v>0</v>
      </c>
      <c r="AE374" s="89">
        <f t="shared" si="69"/>
        <v>0</v>
      </c>
      <c r="AF374">
        <f t="shared" si="70"/>
        <v>0</v>
      </c>
      <c r="AG374" s="86">
        <f t="shared" si="71"/>
        <v>1</v>
      </c>
      <c r="AH374" s="90">
        <f t="shared" si="72"/>
        <v>0</v>
      </c>
      <c r="AI374" s="91">
        <f t="shared" si="73"/>
        <v>3.7037037037037035E-2</v>
      </c>
      <c r="AJ374" s="91">
        <f t="shared" si="74"/>
        <v>0</v>
      </c>
      <c r="AK374" s="91">
        <f t="shared" si="75"/>
        <v>0</v>
      </c>
    </row>
    <row r="375" spans="1:37" ht="25.4" customHeight="1" thickTop="1" thickBot="1" x14ac:dyDescent="0.3">
      <c r="A375" s="320" t="s">
        <v>650</v>
      </c>
      <c r="B375" s="320"/>
      <c r="C375" s="320"/>
      <c r="D375" s="320"/>
      <c r="E375" s="320"/>
      <c r="F375" s="320"/>
      <c r="G375" s="320"/>
      <c r="H375" s="320"/>
      <c r="I375" s="320"/>
      <c r="J375" s="320"/>
      <c r="K375" s="320"/>
      <c r="L375" s="320"/>
      <c r="M375" s="320"/>
      <c r="N375" s="320"/>
      <c r="O375" s="320"/>
      <c r="P375" s="320"/>
      <c r="Q375" s="320"/>
      <c r="R375" s="320"/>
      <c r="S375" s="320"/>
      <c r="T375" s="320"/>
      <c r="U375" s="320"/>
      <c r="V375" s="320"/>
      <c r="W375" s="320"/>
      <c r="X375" s="320"/>
      <c r="Y375" s="320"/>
      <c r="Z375" s="320"/>
      <c r="AA375" s="320"/>
      <c r="AB375" s="320"/>
      <c r="AC375" s="320"/>
      <c r="AD375" s="88">
        <f>'Art. 121'!AF367</f>
        <v>0</v>
      </c>
      <c r="AE375" s="89">
        <f t="shared" si="69"/>
        <v>0</v>
      </c>
      <c r="AF375">
        <f t="shared" si="70"/>
        <v>0</v>
      </c>
      <c r="AG375" s="86">
        <f t="shared" si="71"/>
        <v>1</v>
      </c>
      <c r="AH375" s="90">
        <f t="shared" si="72"/>
        <v>0</v>
      </c>
      <c r="AI375" s="91">
        <f t="shared" si="73"/>
        <v>3.7037037037037035E-2</v>
      </c>
      <c r="AJ375" s="91">
        <f t="shared" si="74"/>
        <v>0</v>
      </c>
      <c r="AK375" s="91">
        <f t="shared" si="75"/>
        <v>0</v>
      </c>
    </row>
    <row r="376" spans="1:37" ht="25.4" customHeight="1" thickTop="1" thickBot="1" x14ac:dyDescent="0.3">
      <c r="A376" s="320" t="s">
        <v>651</v>
      </c>
      <c r="B376" s="320"/>
      <c r="C376" s="320"/>
      <c r="D376" s="320"/>
      <c r="E376" s="320"/>
      <c r="F376" s="320"/>
      <c r="G376" s="320"/>
      <c r="H376" s="320"/>
      <c r="I376" s="320"/>
      <c r="J376" s="320"/>
      <c r="K376" s="320"/>
      <c r="L376" s="320"/>
      <c r="M376" s="320"/>
      <c r="N376" s="320"/>
      <c r="O376" s="320"/>
      <c r="P376" s="320"/>
      <c r="Q376" s="320"/>
      <c r="R376" s="320"/>
      <c r="S376" s="320"/>
      <c r="T376" s="320"/>
      <c r="U376" s="320"/>
      <c r="V376" s="320"/>
      <c r="W376" s="320"/>
      <c r="X376" s="320"/>
      <c r="Y376" s="320"/>
      <c r="Z376" s="320"/>
      <c r="AA376" s="320"/>
      <c r="AB376" s="320"/>
      <c r="AC376" s="320"/>
      <c r="AD376" s="88">
        <f>'Art. 121'!AF368</f>
        <v>0</v>
      </c>
      <c r="AE376" s="89">
        <f t="shared" si="69"/>
        <v>0</v>
      </c>
      <c r="AF376">
        <f t="shared" si="70"/>
        <v>0</v>
      </c>
      <c r="AG376" s="86">
        <f t="shared" si="71"/>
        <v>1</v>
      </c>
      <c r="AH376" s="90">
        <f t="shared" si="72"/>
        <v>0</v>
      </c>
      <c r="AI376" s="91">
        <f t="shared" si="73"/>
        <v>3.7037037037037035E-2</v>
      </c>
      <c r="AJ376" s="91">
        <f t="shared" si="74"/>
        <v>0</v>
      </c>
      <c r="AK376" s="91">
        <f t="shared" si="75"/>
        <v>0</v>
      </c>
    </row>
    <row r="377" spans="1:37" ht="25.4" customHeight="1" thickTop="1" thickBot="1" x14ac:dyDescent="0.3">
      <c r="A377" s="320" t="s">
        <v>652</v>
      </c>
      <c r="B377" s="320"/>
      <c r="C377" s="320"/>
      <c r="D377" s="320"/>
      <c r="E377" s="320"/>
      <c r="F377" s="320"/>
      <c r="G377" s="320"/>
      <c r="H377" s="320"/>
      <c r="I377" s="320"/>
      <c r="J377" s="320"/>
      <c r="K377" s="320"/>
      <c r="L377" s="320"/>
      <c r="M377" s="320"/>
      <c r="N377" s="320"/>
      <c r="O377" s="320"/>
      <c r="P377" s="320"/>
      <c r="Q377" s="320"/>
      <c r="R377" s="320"/>
      <c r="S377" s="320"/>
      <c r="T377" s="320"/>
      <c r="U377" s="320"/>
      <c r="V377" s="320"/>
      <c r="W377" s="320"/>
      <c r="X377" s="320"/>
      <c r="Y377" s="320"/>
      <c r="Z377" s="320"/>
      <c r="AA377" s="320"/>
      <c r="AB377" s="320"/>
      <c r="AC377" s="320"/>
      <c r="AD377" s="88">
        <f>'Art. 121'!AF369</f>
        <v>0</v>
      </c>
      <c r="AE377" s="89">
        <f t="shared" si="69"/>
        <v>0</v>
      </c>
      <c r="AF377">
        <f t="shared" si="70"/>
        <v>0</v>
      </c>
      <c r="AG377" s="86">
        <f t="shared" si="71"/>
        <v>1</v>
      </c>
      <c r="AH377" s="90">
        <f t="shared" si="72"/>
        <v>0</v>
      </c>
      <c r="AI377" s="91">
        <f t="shared" si="73"/>
        <v>3.7037037037037035E-2</v>
      </c>
      <c r="AJ377" s="91">
        <f t="shared" si="74"/>
        <v>0</v>
      </c>
      <c r="AK377" s="91">
        <f t="shared" si="75"/>
        <v>0</v>
      </c>
    </row>
    <row r="378" spans="1:37" ht="25.4" customHeight="1" thickTop="1" x14ac:dyDescent="0.25">
      <c r="A378" s="289" t="s">
        <v>372</v>
      </c>
      <c r="B378" s="289"/>
      <c r="C378" s="289"/>
      <c r="D378" s="289"/>
      <c r="E378" s="289"/>
      <c r="F378" s="289"/>
      <c r="G378" s="289"/>
      <c r="H378" s="289"/>
      <c r="I378" s="289"/>
      <c r="J378" s="289"/>
      <c r="K378" s="289"/>
      <c r="L378" s="289"/>
      <c r="M378" s="289"/>
      <c r="N378" s="289"/>
      <c r="O378" s="289"/>
      <c r="P378" s="289"/>
      <c r="Q378" s="289"/>
      <c r="R378" s="289"/>
      <c r="S378" s="289"/>
      <c r="T378" s="289"/>
      <c r="U378" s="289"/>
      <c r="V378" s="289"/>
      <c r="W378" s="289"/>
      <c r="X378" s="289"/>
      <c r="Y378" s="289"/>
      <c r="Z378" s="289"/>
      <c r="AA378" s="289"/>
      <c r="AB378" s="289"/>
      <c r="AC378" s="289"/>
      <c r="AD378" s="289"/>
      <c r="AE378" s="89">
        <f>SUM(AE351:AE377)</f>
        <v>0</v>
      </c>
      <c r="AF378" s="59"/>
      <c r="AG378" s="92">
        <f>SUM(AG351:AG377)</f>
        <v>27</v>
      </c>
      <c r="AH378" s="93"/>
      <c r="AI378" s="94"/>
      <c r="AJ378" s="94"/>
      <c r="AK378" s="94"/>
    </row>
    <row r="379" spans="1:37" ht="25.4" customHeight="1" x14ac:dyDescent="0.25">
      <c r="A379" s="290" t="s">
        <v>373</v>
      </c>
      <c r="B379" s="290"/>
      <c r="C379" s="290"/>
      <c r="D379" s="290"/>
      <c r="E379" s="290"/>
      <c r="F379" s="290"/>
      <c r="G379" s="290"/>
      <c r="H379" s="290"/>
      <c r="I379" s="290"/>
      <c r="J379" s="290"/>
      <c r="K379" s="290"/>
      <c r="L379" s="290"/>
      <c r="M379" s="290"/>
      <c r="N379" s="290"/>
      <c r="O379" s="290"/>
      <c r="P379" s="290"/>
      <c r="Q379" s="290"/>
      <c r="R379" s="290"/>
      <c r="S379" s="290"/>
      <c r="T379" s="290"/>
      <c r="U379" s="290"/>
      <c r="V379" s="290"/>
      <c r="W379" s="290"/>
      <c r="X379" s="290"/>
      <c r="Y379" s="290"/>
      <c r="Z379" s="290"/>
      <c r="AA379" s="290"/>
      <c r="AB379" s="290"/>
      <c r="AC379" s="290"/>
      <c r="AD379" s="290"/>
      <c r="AE379" s="89">
        <f>AE378/$AE$23*100</f>
        <v>0</v>
      </c>
      <c r="AF379" s="59"/>
      <c r="AG379" s="92"/>
      <c r="AH379" s="93"/>
      <c r="AI379" s="94"/>
      <c r="AJ379" s="94"/>
      <c r="AK379" s="94"/>
    </row>
    <row r="380" spans="1:37" ht="25.4" customHeight="1" thickBot="1" x14ac:dyDescent="0.3">
      <c r="A380" s="70"/>
      <c r="B380" s="70"/>
      <c r="C380" s="70"/>
      <c r="D380" s="70"/>
      <c r="E380" s="70"/>
      <c r="F380" s="70"/>
      <c r="G380" s="70"/>
      <c r="H380" s="70"/>
      <c r="I380" s="70"/>
      <c r="J380" s="70"/>
      <c r="K380" s="70"/>
      <c r="L380" s="70"/>
      <c r="M380" s="70"/>
      <c r="N380" s="70"/>
      <c r="O380" s="70"/>
      <c r="P380" s="70"/>
      <c r="Q380" s="95"/>
      <c r="R380" s="70"/>
      <c r="S380" s="70"/>
      <c r="T380" s="70"/>
      <c r="U380" s="70"/>
      <c r="V380" s="70"/>
      <c r="W380" s="70"/>
      <c r="X380" s="70"/>
      <c r="Y380" s="70"/>
      <c r="Z380" s="70"/>
      <c r="AA380" s="70"/>
      <c r="AB380" s="70"/>
      <c r="AC380" s="70"/>
      <c r="AD380" s="96"/>
      <c r="AE380" s="96"/>
    </row>
    <row r="381" spans="1:37" ht="25.4" customHeight="1" thickTop="1" thickBot="1" x14ac:dyDescent="0.3">
      <c r="A381" s="291" t="s">
        <v>124</v>
      </c>
      <c r="B381" s="291"/>
      <c r="C381" s="291"/>
      <c r="D381" s="291"/>
      <c r="E381" s="291"/>
      <c r="F381" s="291"/>
      <c r="G381" s="291"/>
      <c r="H381" s="291"/>
      <c r="I381" s="291"/>
      <c r="J381" s="291"/>
      <c r="K381" s="291"/>
      <c r="L381" s="291"/>
      <c r="M381" s="291"/>
      <c r="N381" s="291"/>
      <c r="O381" s="291"/>
      <c r="P381" s="291"/>
      <c r="Q381" s="291"/>
      <c r="R381" s="291"/>
      <c r="S381" s="291"/>
      <c r="T381" s="291"/>
      <c r="U381" s="291"/>
      <c r="V381" s="291"/>
      <c r="W381" s="291"/>
      <c r="X381" s="291"/>
      <c r="Y381" s="291"/>
      <c r="Z381" s="291"/>
      <c r="AA381" s="291"/>
      <c r="AB381" s="291"/>
      <c r="AC381" s="291"/>
      <c r="AD381" s="104" t="s">
        <v>65</v>
      </c>
      <c r="AE381" s="105" t="s">
        <v>9</v>
      </c>
      <c r="AF381" s="86" t="s">
        <v>330</v>
      </c>
      <c r="AG381" s="86" t="s">
        <v>331</v>
      </c>
      <c r="AH381" s="86" t="s">
        <v>332</v>
      </c>
      <c r="AI381" s="87" t="s">
        <v>333</v>
      </c>
      <c r="AJ381" s="86"/>
      <c r="AK381" s="87" t="s">
        <v>334</v>
      </c>
    </row>
    <row r="382" spans="1:37" ht="25.4" customHeight="1" thickTop="1" thickBot="1" x14ac:dyDescent="0.3">
      <c r="A382" s="320" t="s">
        <v>653</v>
      </c>
      <c r="B382" s="320"/>
      <c r="C382" s="320"/>
      <c r="D382" s="320"/>
      <c r="E382" s="320"/>
      <c r="F382" s="320"/>
      <c r="G382" s="320"/>
      <c r="H382" s="320"/>
      <c r="I382" s="320"/>
      <c r="J382" s="320"/>
      <c r="K382" s="320"/>
      <c r="L382" s="320"/>
      <c r="M382" s="320"/>
      <c r="N382" s="320"/>
      <c r="O382" s="320"/>
      <c r="P382" s="320"/>
      <c r="Q382" s="320"/>
      <c r="R382" s="320"/>
      <c r="S382" s="320"/>
      <c r="T382" s="320"/>
      <c r="U382" s="320"/>
      <c r="V382" s="320"/>
      <c r="W382" s="320"/>
      <c r="X382" s="320"/>
      <c r="Y382" s="320"/>
      <c r="Z382" s="320"/>
      <c r="AA382" s="320"/>
      <c r="AB382" s="320"/>
      <c r="AC382" s="320"/>
      <c r="AD382" s="88">
        <f>'Art. 121'!AF372</f>
        <v>0</v>
      </c>
      <c r="AE382" s="89">
        <f>IF(AG382=1,AK382,AG382)</f>
        <v>0</v>
      </c>
      <c r="AF382">
        <f>AD382/2</f>
        <v>0</v>
      </c>
      <c r="AG382" s="86">
        <f>IF(AND(AF382&gt;=0,AF382&lt;=1),1,"No aplica")</f>
        <v>1</v>
      </c>
      <c r="AH382" s="90">
        <f>AD382/(AG382*2)</f>
        <v>0</v>
      </c>
      <c r="AI382" s="91">
        <f>IF(AG382=1,AG382/$AG$387,"No aplica")</f>
        <v>0.2</v>
      </c>
      <c r="AJ382" s="91">
        <f>AF382*AI382</f>
        <v>0</v>
      </c>
      <c r="AK382" s="91">
        <f>AJ382*$AE$23</f>
        <v>0</v>
      </c>
    </row>
    <row r="383" spans="1:37" ht="25.4" customHeight="1" thickTop="1" thickBot="1" x14ac:dyDescent="0.3">
      <c r="A383" s="320" t="s">
        <v>654</v>
      </c>
      <c r="B383" s="320"/>
      <c r="C383" s="320"/>
      <c r="D383" s="320"/>
      <c r="E383" s="320"/>
      <c r="F383" s="320"/>
      <c r="G383" s="320"/>
      <c r="H383" s="320"/>
      <c r="I383" s="320"/>
      <c r="J383" s="320"/>
      <c r="K383" s="320"/>
      <c r="L383" s="320"/>
      <c r="M383" s="320"/>
      <c r="N383" s="320"/>
      <c r="O383" s="320"/>
      <c r="P383" s="320"/>
      <c r="Q383" s="320"/>
      <c r="R383" s="320"/>
      <c r="S383" s="320"/>
      <c r="T383" s="320"/>
      <c r="U383" s="320"/>
      <c r="V383" s="320"/>
      <c r="W383" s="320"/>
      <c r="X383" s="320"/>
      <c r="Y383" s="320"/>
      <c r="Z383" s="320"/>
      <c r="AA383" s="320"/>
      <c r="AB383" s="320"/>
      <c r="AC383" s="320"/>
      <c r="AD383" s="88">
        <f>'Art. 121'!AF373</f>
        <v>0</v>
      </c>
      <c r="AE383" s="89">
        <f>IF(AG383=1,AK383,AG383)</f>
        <v>0</v>
      </c>
      <c r="AF383">
        <f>AD383/2</f>
        <v>0</v>
      </c>
      <c r="AG383" s="86">
        <f>IF(AND(AF383&gt;=0,AF383&lt;=1),1,"No aplica")</f>
        <v>1</v>
      </c>
      <c r="AH383" s="90">
        <f>AD383/(AG383*2)</f>
        <v>0</v>
      </c>
      <c r="AI383" s="91">
        <f>IF(AG383=1,AG383/$AG$387,"No aplica")</f>
        <v>0.2</v>
      </c>
      <c r="AJ383" s="91">
        <f>AF383*AI383</f>
        <v>0</v>
      </c>
      <c r="AK383" s="91">
        <f>AJ383*$AE$23</f>
        <v>0</v>
      </c>
    </row>
    <row r="384" spans="1:37" ht="25.4" customHeight="1" thickTop="1" thickBot="1" x14ac:dyDescent="0.3">
      <c r="A384" s="320" t="s">
        <v>655</v>
      </c>
      <c r="B384" s="320"/>
      <c r="C384" s="320"/>
      <c r="D384" s="320"/>
      <c r="E384" s="320"/>
      <c r="F384" s="320"/>
      <c r="G384" s="320"/>
      <c r="H384" s="320"/>
      <c r="I384" s="320"/>
      <c r="J384" s="320"/>
      <c r="K384" s="320"/>
      <c r="L384" s="320"/>
      <c r="M384" s="320"/>
      <c r="N384" s="320"/>
      <c r="O384" s="320"/>
      <c r="P384" s="320"/>
      <c r="Q384" s="320"/>
      <c r="R384" s="320"/>
      <c r="S384" s="320"/>
      <c r="T384" s="320"/>
      <c r="U384" s="320"/>
      <c r="V384" s="320"/>
      <c r="W384" s="320"/>
      <c r="X384" s="320"/>
      <c r="Y384" s="320"/>
      <c r="Z384" s="320"/>
      <c r="AA384" s="320"/>
      <c r="AB384" s="320"/>
      <c r="AC384" s="320"/>
      <c r="AD384" s="88">
        <f>'Art. 121'!AF374</f>
        <v>0</v>
      </c>
      <c r="AE384" s="89">
        <f>IF(AG384=1,AK384,AG384)</f>
        <v>0</v>
      </c>
      <c r="AF384">
        <f>AD384/2</f>
        <v>0</v>
      </c>
      <c r="AG384" s="86">
        <f>IF(AND(AF384&gt;=0,AF384&lt;=1),1,"No aplica")</f>
        <v>1</v>
      </c>
      <c r="AH384" s="90">
        <f>AD384/(AG384*2)</f>
        <v>0</v>
      </c>
      <c r="AI384" s="91">
        <f>IF(AG384=1,AG384/$AG$387,"No aplica")</f>
        <v>0.2</v>
      </c>
      <c r="AJ384" s="91">
        <f>AF384*AI384</f>
        <v>0</v>
      </c>
      <c r="AK384" s="91">
        <f>AJ384*$AE$23</f>
        <v>0</v>
      </c>
    </row>
    <row r="385" spans="1:37" ht="25.4" customHeight="1" thickTop="1" thickBot="1" x14ac:dyDescent="0.3">
      <c r="A385" s="320" t="s">
        <v>656</v>
      </c>
      <c r="B385" s="320"/>
      <c r="C385" s="320"/>
      <c r="D385" s="320"/>
      <c r="E385" s="320"/>
      <c r="F385" s="320"/>
      <c r="G385" s="320"/>
      <c r="H385" s="320"/>
      <c r="I385" s="320"/>
      <c r="J385" s="320"/>
      <c r="K385" s="320"/>
      <c r="L385" s="320"/>
      <c r="M385" s="320"/>
      <c r="N385" s="320"/>
      <c r="O385" s="320"/>
      <c r="P385" s="320"/>
      <c r="Q385" s="320"/>
      <c r="R385" s="320"/>
      <c r="S385" s="320"/>
      <c r="T385" s="320"/>
      <c r="U385" s="320"/>
      <c r="V385" s="320"/>
      <c r="W385" s="320"/>
      <c r="X385" s="320"/>
      <c r="Y385" s="320"/>
      <c r="Z385" s="320"/>
      <c r="AA385" s="320"/>
      <c r="AB385" s="320"/>
      <c r="AC385" s="320"/>
      <c r="AD385" s="88">
        <f>'Art. 121'!AF375</f>
        <v>0</v>
      </c>
      <c r="AE385" s="89">
        <f>IF(AG385=1,AK385,AG385)</f>
        <v>0</v>
      </c>
      <c r="AF385">
        <f>AD385/2</f>
        <v>0</v>
      </c>
      <c r="AG385" s="86">
        <f>IF(AND(AF385&gt;=0,AF385&lt;=1),1,"No aplica")</f>
        <v>1</v>
      </c>
      <c r="AH385" s="90">
        <f>AD385/(AG385*2)</f>
        <v>0</v>
      </c>
      <c r="AI385" s="91">
        <f>IF(AG385=1,AG385/$AG$387,"No aplica")</f>
        <v>0.2</v>
      </c>
      <c r="AJ385" s="91">
        <f>AF385*AI385</f>
        <v>0</v>
      </c>
      <c r="AK385" s="91">
        <f>AJ385*$AE$23</f>
        <v>0</v>
      </c>
    </row>
    <row r="386" spans="1:37" ht="25.4" customHeight="1" thickTop="1" thickBot="1" x14ac:dyDescent="0.3">
      <c r="A386" s="320" t="s">
        <v>657</v>
      </c>
      <c r="B386" s="320"/>
      <c r="C386" s="320"/>
      <c r="D386" s="320"/>
      <c r="E386" s="320"/>
      <c r="F386" s="320"/>
      <c r="G386" s="320"/>
      <c r="H386" s="320"/>
      <c r="I386" s="320"/>
      <c r="J386" s="320"/>
      <c r="K386" s="320"/>
      <c r="L386" s="320"/>
      <c r="M386" s="320"/>
      <c r="N386" s="320"/>
      <c r="O386" s="320"/>
      <c r="P386" s="320"/>
      <c r="Q386" s="320"/>
      <c r="R386" s="320"/>
      <c r="S386" s="320"/>
      <c r="T386" s="320"/>
      <c r="U386" s="320"/>
      <c r="V386" s="320"/>
      <c r="W386" s="320"/>
      <c r="X386" s="320"/>
      <c r="Y386" s="320"/>
      <c r="Z386" s="320"/>
      <c r="AA386" s="320"/>
      <c r="AB386" s="320"/>
      <c r="AC386" s="320"/>
      <c r="AD386" s="88">
        <f>'Art. 121'!AF376</f>
        <v>0</v>
      </c>
      <c r="AE386" s="89">
        <f>IF(AG386=1,AK386,AG386)</f>
        <v>0</v>
      </c>
      <c r="AF386">
        <f>AD386/2</f>
        <v>0</v>
      </c>
      <c r="AG386" s="86">
        <f>IF(AND(AF386&gt;=0,AF386&lt;=1),1,"No aplica")</f>
        <v>1</v>
      </c>
      <c r="AH386" s="90">
        <f>AD386/(AG386*2)</f>
        <v>0</v>
      </c>
      <c r="AI386" s="91">
        <f>IF(AG386=1,AG386/$AG$387,"No aplica")</f>
        <v>0.2</v>
      </c>
      <c r="AJ386" s="91">
        <f>AF386*AI386</f>
        <v>0</v>
      </c>
      <c r="AK386" s="91">
        <f>AJ386*$AE$23</f>
        <v>0</v>
      </c>
    </row>
    <row r="387" spans="1:37" ht="25.4" customHeight="1" thickTop="1" x14ac:dyDescent="0.25">
      <c r="A387" s="289" t="s">
        <v>374</v>
      </c>
      <c r="B387" s="289"/>
      <c r="C387" s="289"/>
      <c r="D387" s="289"/>
      <c r="E387" s="289"/>
      <c r="F387" s="289"/>
      <c r="G387" s="289"/>
      <c r="H387" s="289"/>
      <c r="I387" s="289"/>
      <c r="J387" s="289"/>
      <c r="K387" s="289"/>
      <c r="L387" s="289"/>
      <c r="M387" s="289"/>
      <c r="N387" s="289"/>
      <c r="O387" s="289"/>
      <c r="P387" s="289"/>
      <c r="Q387" s="289"/>
      <c r="R387" s="289"/>
      <c r="S387" s="289"/>
      <c r="T387" s="289"/>
      <c r="U387" s="289"/>
      <c r="V387" s="289"/>
      <c r="W387" s="289"/>
      <c r="X387" s="289"/>
      <c r="Y387" s="289"/>
      <c r="Z387" s="289"/>
      <c r="AA387" s="289"/>
      <c r="AB387" s="289"/>
      <c r="AC387" s="289"/>
      <c r="AD387" s="289"/>
      <c r="AE387" s="89">
        <f>SUM(AE380:AE386)</f>
        <v>0</v>
      </c>
      <c r="AF387" s="59"/>
      <c r="AG387" s="92">
        <f>SUM(AG382:AG386)</f>
        <v>5</v>
      </c>
      <c r="AH387" s="93"/>
      <c r="AI387" s="94"/>
      <c r="AJ387" s="94"/>
      <c r="AK387" s="94"/>
    </row>
    <row r="388" spans="1:37" ht="25.4" customHeight="1" x14ac:dyDescent="0.25">
      <c r="A388" s="290" t="s">
        <v>375</v>
      </c>
      <c r="B388" s="290"/>
      <c r="C388" s="290"/>
      <c r="D388" s="290"/>
      <c r="E388" s="290"/>
      <c r="F388" s="290"/>
      <c r="G388" s="290"/>
      <c r="H388" s="290"/>
      <c r="I388" s="290"/>
      <c r="J388" s="290"/>
      <c r="K388" s="290"/>
      <c r="L388" s="290"/>
      <c r="M388" s="290"/>
      <c r="N388" s="290"/>
      <c r="O388" s="290"/>
      <c r="P388" s="290"/>
      <c r="Q388" s="290"/>
      <c r="R388" s="290"/>
      <c r="S388" s="290"/>
      <c r="T388" s="290"/>
      <c r="U388" s="290"/>
      <c r="V388" s="290"/>
      <c r="W388" s="290"/>
      <c r="X388" s="290"/>
      <c r="Y388" s="290"/>
      <c r="Z388" s="290"/>
      <c r="AA388" s="290"/>
      <c r="AB388" s="290"/>
      <c r="AC388" s="290"/>
      <c r="AD388" s="290"/>
      <c r="AE388" s="89">
        <f>AE387/$AE$23*100</f>
        <v>0</v>
      </c>
      <c r="AF388" s="59"/>
      <c r="AG388" s="92"/>
      <c r="AH388" s="93"/>
      <c r="AI388" s="94"/>
      <c r="AJ388" s="94"/>
      <c r="AK388" s="94"/>
    </row>
    <row r="389" spans="1:37" ht="25.4" customHeight="1" x14ac:dyDescent="0.25">
      <c r="A389" s="100"/>
      <c r="B389" s="100"/>
      <c r="C389" s="100"/>
      <c r="D389" s="100"/>
      <c r="E389" s="100"/>
      <c r="F389" s="100"/>
      <c r="G389" s="100"/>
      <c r="H389" s="100"/>
      <c r="I389" s="100"/>
      <c r="J389" s="100"/>
      <c r="K389" s="100"/>
      <c r="L389" s="100"/>
      <c r="M389" s="100"/>
      <c r="N389" s="100"/>
      <c r="O389" s="100"/>
      <c r="P389" s="100"/>
      <c r="Q389" s="95"/>
      <c r="R389" s="100"/>
      <c r="S389" s="100"/>
      <c r="T389" s="100"/>
      <c r="U389" s="100"/>
      <c r="V389" s="100"/>
      <c r="W389" s="100"/>
      <c r="X389" s="100"/>
      <c r="Y389" s="100"/>
      <c r="Z389" s="100"/>
      <c r="AA389" s="100"/>
      <c r="AB389" s="100"/>
      <c r="AC389" s="100"/>
      <c r="AD389" s="96"/>
      <c r="AE389" s="96"/>
    </row>
    <row r="390" spans="1:37" ht="25.4" customHeight="1" x14ac:dyDescent="0.25">
      <c r="A390" s="100"/>
      <c r="B390" s="100"/>
      <c r="C390" s="100"/>
      <c r="D390" s="100"/>
      <c r="E390" s="100"/>
      <c r="F390" s="100"/>
      <c r="G390" s="100"/>
      <c r="H390" s="100"/>
      <c r="I390" s="100"/>
      <c r="J390" s="100"/>
      <c r="K390" s="100"/>
      <c r="L390" s="100"/>
      <c r="M390" s="100"/>
      <c r="N390" s="100"/>
      <c r="O390" s="100"/>
      <c r="P390" s="100"/>
      <c r="Q390" s="95"/>
      <c r="R390" s="100"/>
      <c r="S390" s="100"/>
      <c r="T390" s="100"/>
      <c r="U390" s="100"/>
      <c r="V390" s="100"/>
      <c r="W390" s="100"/>
      <c r="X390" s="100"/>
      <c r="Y390" s="100"/>
      <c r="Z390" s="100"/>
      <c r="AA390" s="100"/>
      <c r="AB390" s="100"/>
      <c r="AC390" s="100"/>
      <c r="AD390" s="96"/>
      <c r="AE390" s="96"/>
    </row>
    <row r="391" spans="1:37" ht="25.4" customHeight="1" x14ac:dyDescent="0.25">
      <c r="A391" s="337" t="s">
        <v>658</v>
      </c>
      <c r="B391" s="337"/>
      <c r="C391" s="337"/>
      <c r="D391" s="337"/>
      <c r="E391" s="337"/>
      <c r="F391" s="337"/>
      <c r="G391" s="337"/>
      <c r="H391" s="337"/>
      <c r="I391" s="337"/>
      <c r="J391" s="337"/>
      <c r="K391" s="337"/>
      <c r="L391" s="337"/>
      <c r="M391" s="337"/>
      <c r="N391" s="337"/>
      <c r="O391" s="337"/>
      <c r="P391" s="337"/>
      <c r="Q391" s="337"/>
      <c r="R391" s="337"/>
      <c r="S391" s="337"/>
      <c r="T391" s="337"/>
      <c r="U391" s="337"/>
      <c r="V391" s="337"/>
      <c r="W391" s="337"/>
      <c r="X391" s="337"/>
      <c r="Y391" s="337"/>
      <c r="Z391" s="337"/>
      <c r="AA391" s="337"/>
      <c r="AB391" s="337"/>
      <c r="AC391" s="337"/>
      <c r="AD391" s="82"/>
      <c r="AE391" s="82"/>
    </row>
    <row r="392" spans="1:37" ht="25.4" customHeight="1" x14ac:dyDescent="0.25">
      <c r="A392" s="101"/>
      <c r="B392" s="102"/>
      <c r="C392" s="102"/>
      <c r="D392" s="102"/>
      <c r="E392" s="102"/>
      <c r="F392" s="102"/>
      <c r="G392" s="102"/>
      <c r="H392" s="102"/>
      <c r="I392" s="102"/>
      <c r="J392" s="102"/>
      <c r="K392" s="102"/>
      <c r="L392" s="102"/>
      <c r="M392" s="102"/>
      <c r="N392" s="102"/>
      <c r="O392" s="102"/>
      <c r="P392" s="102"/>
      <c r="Q392" s="103"/>
      <c r="R392" s="102"/>
      <c r="S392" s="102"/>
      <c r="T392" s="102"/>
      <c r="U392" s="102"/>
      <c r="V392" s="102"/>
      <c r="W392" s="102"/>
      <c r="X392" s="102"/>
      <c r="Y392" s="102"/>
      <c r="Z392" s="102"/>
      <c r="AA392" s="102"/>
      <c r="AB392" s="102"/>
      <c r="AC392" s="102"/>
      <c r="AD392" s="83"/>
      <c r="AE392" s="83"/>
    </row>
    <row r="393" spans="1:37" ht="25.4" customHeight="1" thickBot="1" x14ac:dyDescent="0.3">
      <c r="A393" s="70"/>
      <c r="B393" s="70"/>
      <c r="C393" s="70"/>
      <c r="D393" s="70"/>
      <c r="E393" s="70"/>
      <c r="F393" s="70"/>
      <c r="G393" s="70"/>
      <c r="H393" s="70"/>
      <c r="I393" s="70"/>
      <c r="J393" s="70"/>
      <c r="K393" s="70"/>
      <c r="L393" s="70"/>
      <c r="M393" s="70"/>
      <c r="N393" s="70"/>
      <c r="O393" s="70"/>
      <c r="P393" s="70"/>
      <c r="Q393" s="95"/>
      <c r="R393" s="70"/>
      <c r="S393" s="70"/>
      <c r="T393" s="70"/>
      <c r="U393" s="70"/>
      <c r="V393" s="70"/>
      <c r="W393" s="70"/>
      <c r="X393" s="70"/>
      <c r="Y393" s="70"/>
      <c r="Z393" s="70"/>
      <c r="AA393" s="70"/>
      <c r="AB393" s="70"/>
      <c r="AC393" s="70"/>
      <c r="AD393" s="96"/>
      <c r="AE393" s="96"/>
    </row>
    <row r="394" spans="1:37" ht="25.4" customHeight="1" thickTop="1" thickBot="1" x14ac:dyDescent="0.3">
      <c r="A394" s="292" t="s">
        <v>44</v>
      </c>
      <c r="B394" s="292"/>
      <c r="C394" s="292"/>
      <c r="D394" s="292"/>
      <c r="E394" s="292"/>
      <c r="F394" s="292"/>
      <c r="G394" s="292"/>
      <c r="H394" s="292"/>
      <c r="I394" s="292"/>
      <c r="J394" s="292"/>
      <c r="K394" s="292"/>
      <c r="L394" s="292"/>
      <c r="M394" s="292"/>
      <c r="N394" s="292"/>
      <c r="O394" s="292"/>
      <c r="P394" s="292"/>
      <c r="Q394" s="292"/>
      <c r="R394" s="292"/>
      <c r="S394" s="292"/>
      <c r="T394" s="292"/>
      <c r="U394" s="292"/>
      <c r="V394" s="292"/>
      <c r="W394" s="292"/>
      <c r="X394" s="292"/>
      <c r="Y394" s="292"/>
      <c r="Z394" s="292"/>
      <c r="AA394" s="292"/>
      <c r="AB394" s="292"/>
      <c r="AC394" s="292"/>
      <c r="AD394" s="63" t="s">
        <v>65</v>
      </c>
      <c r="AE394" s="211" t="s">
        <v>9</v>
      </c>
      <c r="AF394" s="86" t="s">
        <v>330</v>
      </c>
      <c r="AG394" s="86" t="s">
        <v>331</v>
      </c>
      <c r="AH394" s="86" t="s">
        <v>332</v>
      </c>
      <c r="AI394" s="87" t="s">
        <v>333</v>
      </c>
      <c r="AJ394" s="86"/>
      <c r="AK394" s="87" t="s">
        <v>334</v>
      </c>
    </row>
    <row r="395" spans="1:37" ht="25.4" customHeight="1" thickTop="1" thickBot="1" x14ac:dyDescent="0.3">
      <c r="A395" s="320" t="s">
        <v>403</v>
      </c>
      <c r="B395" s="320"/>
      <c r="C395" s="320"/>
      <c r="D395" s="320"/>
      <c r="E395" s="320"/>
      <c r="F395" s="320"/>
      <c r="G395" s="320"/>
      <c r="H395" s="320"/>
      <c r="I395" s="320"/>
      <c r="J395" s="320"/>
      <c r="K395" s="320"/>
      <c r="L395" s="320"/>
      <c r="M395" s="320"/>
      <c r="N395" s="320"/>
      <c r="O395" s="320"/>
      <c r="P395" s="320"/>
      <c r="Q395" s="320"/>
      <c r="R395" s="320"/>
      <c r="S395" s="320"/>
      <c r="T395" s="320"/>
      <c r="U395" s="320"/>
      <c r="V395" s="320"/>
      <c r="W395" s="320"/>
      <c r="X395" s="320"/>
      <c r="Y395" s="320"/>
      <c r="Z395" s="320"/>
      <c r="AA395" s="320"/>
      <c r="AB395" s="320"/>
      <c r="AC395" s="320"/>
      <c r="AD395" s="88">
        <f>'Art. 121'!AF385</f>
        <v>0</v>
      </c>
      <c r="AE395" s="89">
        <f t="shared" ref="AE395:AE411" si="76">IF(AG395=1,AK395,AG395)</f>
        <v>0</v>
      </c>
      <c r="AF395">
        <f t="shared" ref="AF395:AF411" si="77">AD395/2</f>
        <v>0</v>
      </c>
      <c r="AG395" s="86">
        <f t="shared" ref="AG395:AG411" si="78">IF(AND(AF395&gt;=0,AF395&lt;=1),1,"No aplica")</f>
        <v>1</v>
      </c>
      <c r="AH395" s="90">
        <f t="shared" ref="AH395:AH411" si="79">AD395/(AG395*2)</f>
        <v>0</v>
      </c>
      <c r="AI395" s="91">
        <f t="shared" ref="AI395:AI411" si="80">IF(AG395=1,AG395/$AG$412,"No aplica")</f>
        <v>5.8823529411764705E-2</v>
      </c>
      <c r="AJ395" s="91">
        <f t="shared" ref="AJ395:AJ411" si="81">AF395*AI395</f>
        <v>0</v>
      </c>
      <c r="AK395" s="91">
        <f t="shared" ref="AK395:AK411" si="82">AJ395*$AE$23</f>
        <v>0</v>
      </c>
    </row>
    <row r="396" spans="1:37" ht="25.4" customHeight="1" thickTop="1" thickBot="1" x14ac:dyDescent="0.3">
      <c r="A396" s="320" t="s">
        <v>441</v>
      </c>
      <c r="B396" s="320"/>
      <c r="C396" s="320"/>
      <c r="D396" s="320"/>
      <c r="E396" s="320"/>
      <c r="F396" s="320"/>
      <c r="G396" s="320"/>
      <c r="H396" s="320"/>
      <c r="I396" s="320"/>
      <c r="J396" s="320"/>
      <c r="K396" s="320"/>
      <c r="L396" s="320"/>
      <c r="M396" s="320"/>
      <c r="N396" s="320"/>
      <c r="O396" s="320"/>
      <c r="P396" s="320"/>
      <c r="Q396" s="320"/>
      <c r="R396" s="320"/>
      <c r="S396" s="320"/>
      <c r="T396" s="320"/>
      <c r="U396" s="320"/>
      <c r="V396" s="320"/>
      <c r="W396" s="320"/>
      <c r="X396" s="320"/>
      <c r="Y396" s="320"/>
      <c r="Z396" s="320"/>
      <c r="AA396" s="320"/>
      <c r="AB396" s="320"/>
      <c r="AC396" s="320"/>
      <c r="AD396" s="88">
        <f>'Art. 121'!AF386</f>
        <v>0</v>
      </c>
      <c r="AE396" s="89">
        <f t="shared" si="76"/>
        <v>0</v>
      </c>
      <c r="AF396">
        <f t="shared" si="77"/>
        <v>0</v>
      </c>
      <c r="AG396" s="86">
        <f t="shared" si="78"/>
        <v>1</v>
      </c>
      <c r="AH396" s="90">
        <f t="shared" si="79"/>
        <v>0</v>
      </c>
      <c r="AI396" s="91">
        <f t="shared" si="80"/>
        <v>5.8823529411764705E-2</v>
      </c>
      <c r="AJ396" s="91">
        <f t="shared" si="81"/>
        <v>0</v>
      </c>
      <c r="AK396" s="91">
        <f t="shared" si="82"/>
        <v>0</v>
      </c>
    </row>
    <row r="397" spans="1:37" ht="25.4" customHeight="1" thickTop="1" thickBot="1" x14ac:dyDescent="0.3">
      <c r="A397" s="320" t="s">
        <v>661</v>
      </c>
      <c r="B397" s="320"/>
      <c r="C397" s="320"/>
      <c r="D397" s="320"/>
      <c r="E397" s="320"/>
      <c r="F397" s="320"/>
      <c r="G397" s="320"/>
      <c r="H397" s="320"/>
      <c r="I397" s="320"/>
      <c r="J397" s="320"/>
      <c r="K397" s="320"/>
      <c r="L397" s="320"/>
      <c r="M397" s="320"/>
      <c r="N397" s="320"/>
      <c r="O397" s="320"/>
      <c r="P397" s="320"/>
      <c r="Q397" s="320"/>
      <c r="R397" s="320"/>
      <c r="S397" s="320"/>
      <c r="T397" s="320"/>
      <c r="U397" s="320"/>
      <c r="V397" s="320"/>
      <c r="W397" s="320"/>
      <c r="X397" s="320"/>
      <c r="Y397" s="320"/>
      <c r="Z397" s="320"/>
      <c r="AA397" s="320"/>
      <c r="AB397" s="320"/>
      <c r="AC397" s="320"/>
      <c r="AD397" s="88">
        <f>'Art. 121'!AF387</f>
        <v>0</v>
      </c>
      <c r="AE397" s="89">
        <f t="shared" si="76"/>
        <v>0</v>
      </c>
      <c r="AF397">
        <f t="shared" si="77"/>
        <v>0</v>
      </c>
      <c r="AG397" s="86">
        <f t="shared" si="78"/>
        <v>1</v>
      </c>
      <c r="AH397" s="90">
        <f t="shared" si="79"/>
        <v>0</v>
      </c>
      <c r="AI397" s="91">
        <f t="shared" si="80"/>
        <v>5.8823529411764705E-2</v>
      </c>
      <c r="AJ397" s="91">
        <f t="shared" si="81"/>
        <v>0</v>
      </c>
      <c r="AK397" s="91">
        <f t="shared" si="82"/>
        <v>0</v>
      </c>
    </row>
    <row r="398" spans="1:37" ht="25.4" customHeight="1" thickTop="1" thickBot="1" x14ac:dyDescent="0.3">
      <c r="A398" s="320" t="s">
        <v>662</v>
      </c>
      <c r="B398" s="320"/>
      <c r="C398" s="320"/>
      <c r="D398" s="320"/>
      <c r="E398" s="320"/>
      <c r="F398" s="320"/>
      <c r="G398" s="320"/>
      <c r="H398" s="320"/>
      <c r="I398" s="320"/>
      <c r="J398" s="320"/>
      <c r="K398" s="320"/>
      <c r="L398" s="320"/>
      <c r="M398" s="320"/>
      <c r="N398" s="320"/>
      <c r="O398" s="320"/>
      <c r="P398" s="320"/>
      <c r="Q398" s="320"/>
      <c r="R398" s="320"/>
      <c r="S398" s="320"/>
      <c r="T398" s="320"/>
      <c r="U398" s="320"/>
      <c r="V398" s="320"/>
      <c r="W398" s="320"/>
      <c r="X398" s="320"/>
      <c r="Y398" s="320"/>
      <c r="Z398" s="320"/>
      <c r="AA398" s="320"/>
      <c r="AB398" s="320"/>
      <c r="AC398" s="320"/>
      <c r="AD398" s="88">
        <f>'Art. 121'!AF388</f>
        <v>0</v>
      </c>
      <c r="AE398" s="89">
        <f t="shared" si="76"/>
        <v>0</v>
      </c>
      <c r="AF398">
        <f t="shared" si="77"/>
        <v>0</v>
      </c>
      <c r="AG398" s="86">
        <f t="shared" si="78"/>
        <v>1</v>
      </c>
      <c r="AH398" s="90">
        <f t="shared" si="79"/>
        <v>0</v>
      </c>
      <c r="AI398" s="91">
        <f t="shared" si="80"/>
        <v>5.8823529411764705E-2</v>
      </c>
      <c r="AJ398" s="91">
        <f t="shared" si="81"/>
        <v>0</v>
      </c>
      <c r="AK398" s="91">
        <f t="shared" si="82"/>
        <v>0</v>
      </c>
    </row>
    <row r="399" spans="1:37" ht="25.4" customHeight="1" thickTop="1" thickBot="1" x14ac:dyDescent="0.3">
      <c r="A399" s="320" t="s">
        <v>663</v>
      </c>
      <c r="B399" s="320"/>
      <c r="C399" s="320"/>
      <c r="D399" s="320"/>
      <c r="E399" s="320"/>
      <c r="F399" s="320"/>
      <c r="G399" s="320"/>
      <c r="H399" s="320"/>
      <c r="I399" s="320"/>
      <c r="J399" s="320"/>
      <c r="K399" s="320"/>
      <c r="L399" s="320"/>
      <c r="M399" s="320"/>
      <c r="N399" s="320"/>
      <c r="O399" s="320"/>
      <c r="P399" s="320"/>
      <c r="Q399" s="320"/>
      <c r="R399" s="320"/>
      <c r="S399" s="320"/>
      <c r="T399" s="320"/>
      <c r="U399" s="320"/>
      <c r="V399" s="320"/>
      <c r="W399" s="320"/>
      <c r="X399" s="320"/>
      <c r="Y399" s="320"/>
      <c r="Z399" s="320"/>
      <c r="AA399" s="320"/>
      <c r="AB399" s="320"/>
      <c r="AC399" s="320"/>
      <c r="AD399" s="88">
        <f>'Art. 121'!AF389</f>
        <v>0</v>
      </c>
      <c r="AE399" s="89">
        <f t="shared" si="76"/>
        <v>0</v>
      </c>
      <c r="AF399">
        <f t="shared" si="77"/>
        <v>0</v>
      </c>
      <c r="AG399" s="86">
        <f t="shared" si="78"/>
        <v>1</v>
      </c>
      <c r="AH399" s="90">
        <f t="shared" si="79"/>
        <v>0</v>
      </c>
      <c r="AI399" s="91">
        <f t="shared" si="80"/>
        <v>5.8823529411764705E-2</v>
      </c>
      <c r="AJ399" s="91">
        <f t="shared" si="81"/>
        <v>0</v>
      </c>
      <c r="AK399" s="91">
        <f t="shared" si="82"/>
        <v>0</v>
      </c>
    </row>
    <row r="400" spans="1:37" ht="25.4" customHeight="1" thickTop="1" thickBot="1" x14ac:dyDescent="0.3">
      <c r="A400" s="320" t="s">
        <v>664</v>
      </c>
      <c r="B400" s="320"/>
      <c r="C400" s="320"/>
      <c r="D400" s="320"/>
      <c r="E400" s="320"/>
      <c r="F400" s="320"/>
      <c r="G400" s="320"/>
      <c r="H400" s="320"/>
      <c r="I400" s="320"/>
      <c r="J400" s="320"/>
      <c r="K400" s="320"/>
      <c r="L400" s="320"/>
      <c r="M400" s="320"/>
      <c r="N400" s="320"/>
      <c r="O400" s="320"/>
      <c r="P400" s="320"/>
      <c r="Q400" s="320"/>
      <c r="R400" s="320"/>
      <c r="S400" s="320"/>
      <c r="T400" s="320"/>
      <c r="U400" s="320"/>
      <c r="V400" s="320"/>
      <c r="W400" s="320"/>
      <c r="X400" s="320"/>
      <c r="Y400" s="320"/>
      <c r="Z400" s="320"/>
      <c r="AA400" s="320"/>
      <c r="AB400" s="320"/>
      <c r="AC400" s="320"/>
      <c r="AD400" s="88">
        <f>'Art. 121'!AF390</f>
        <v>0</v>
      </c>
      <c r="AE400" s="89">
        <f t="shared" si="76"/>
        <v>0</v>
      </c>
      <c r="AF400">
        <f t="shared" si="77"/>
        <v>0</v>
      </c>
      <c r="AG400" s="86">
        <f t="shared" si="78"/>
        <v>1</v>
      </c>
      <c r="AH400" s="90">
        <f t="shared" si="79"/>
        <v>0</v>
      </c>
      <c r="AI400" s="91">
        <f t="shared" si="80"/>
        <v>5.8823529411764705E-2</v>
      </c>
      <c r="AJ400" s="91">
        <f t="shared" si="81"/>
        <v>0</v>
      </c>
      <c r="AK400" s="91">
        <f t="shared" si="82"/>
        <v>0</v>
      </c>
    </row>
    <row r="401" spans="1:37" ht="25.4" customHeight="1" thickTop="1" thickBot="1" x14ac:dyDescent="0.3">
      <c r="A401" s="320" t="s">
        <v>665</v>
      </c>
      <c r="B401" s="320"/>
      <c r="C401" s="320"/>
      <c r="D401" s="320"/>
      <c r="E401" s="320"/>
      <c r="F401" s="320"/>
      <c r="G401" s="320"/>
      <c r="H401" s="320"/>
      <c r="I401" s="320"/>
      <c r="J401" s="320"/>
      <c r="K401" s="320"/>
      <c r="L401" s="320"/>
      <c r="M401" s="320"/>
      <c r="N401" s="320"/>
      <c r="O401" s="320"/>
      <c r="P401" s="320"/>
      <c r="Q401" s="320"/>
      <c r="R401" s="320"/>
      <c r="S401" s="320"/>
      <c r="T401" s="320"/>
      <c r="U401" s="320"/>
      <c r="V401" s="320"/>
      <c r="W401" s="320"/>
      <c r="X401" s="320"/>
      <c r="Y401" s="320"/>
      <c r="Z401" s="320"/>
      <c r="AA401" s="320"/>
      <c r="AB401" s="320"/>
      <c r="AC401" s="320"/>
      <c r="AD401" s="88">
        <f>'Art. 121'!AF391</f>
        <v>0</v>
      </c>
      <c r="AE401" s="89">
        <f t="shared" si="76"/>
        <v>0</v>
      </c>
      <c r="AF401">
        <f t="shared" si="77"/>
        <v>0</v>
      </c>
      <c r="AG401" s="86">
        <f t="shared" si="78"/>
        <v>1</v>
      </c>
      <c r="AH401" s="90">
        <f t="shared" si="79"/>
        <v>0</v>
      </c>
      <c r="AI401" s="91">
        <f t="shared" si="80"/>
        <v>5.8823529411764705E-2</v>
      </c>
      <c r="AJ401" s="91">
        <f t="shared" si="81"/>
        <v>0</v>
      </c>
      <c r="AK401" s="91">
        <f t="shared" si="82"/>
        <v>0</v>
      </c>
    </row>
    <row r="402" spans="1:37" ht="25.4" customHeight="1" thickTop="1" thickBot="1" x14ac:dyDescent="0.3">
      <c r="A402" s="320" t="s">
        <v>666</v>
      </c>
      <c r="B402" s="320"/>
      <c r="C402" s="320"/>
      <c r="D402" s="320"/>
      <c r="E402" s="320"/>
      <c r="F402" s="320"/>
      <c r="G402" s="320"/>
      <c r="H402" s="320"/>
      <c r="I402" s="320"/>
      <c r="J402" s="320"/>
      <c r="K402" s="320"/>
      <c r="L402" s="320"/>
      <c r="M402" s="320"/>
      <c r="N402" s="320"/>
      <c r="O402" s="320"/>
      <c r="P402" s="320"/>
      <c r="Q402" s="320"/>
      <c r="R402" s="320"/>
      <c r="S402" s="320"/>
      <c r="T402" s="320"/>
      <c r="U402" s="320"/>
      <c r="V402" s="320"/>
      <c r="W402" s="320"/>
      <c r="X402" s="320"/>
      <c r="Y402" s="320"/>
      <c r="Z402" s="320"/>
      <c r="AA402" s="320"/>
      <c r="AB402" s="320"/>
      <c r="AC402" s="320"/>
      <c r="AD402" s="88">
        <f>'Art. 121'!AF392</f>
        <v>0</v>
      </c>
      <c r="AE402" s="89">
        <f t="shared" si="76"/>
        <v>0</v>
      </c>
      <c r="AF402">
        <f t="shared" si="77"/>
        <v>0</v>
      </c>
      <c r="AG402" s="86">
        <f t="shared" si="78"/>
        <v>1</v>
      </c>
      <c r="AH402" s="90">
        <f t="shared" si="79"/>
        <v>0</v>
      </c>
      <c r="AI402" s="91">
        <f t="shared" si="80"/>
        <v>5.8823529411764705E-2</v>
      </c>
      <c r="AJ402" s="91">
        <f t="shared" si="81"/>
        <v>0</v>
      </c>
      <c r="AK402" s="91">
        <f t="shared" si="82"/>
        <v>0</v>
      </c>
    </row>
    <row r="403" spans="1:37" ht="25.4" customHeight="1" thickTop="1" thickBot="1" x14ac:dyDescent="0.3">
      <c r="A403" s="320" t="s">
        <v>667</v>
      </c>
      <c r="B403" s="320"/>
      <c r="C403" s="320"/>
      <c r="D403" s="320"/>
      <c r="E403" s="320"/>
      <c r="F403" s="320"/>
      <c r="G403" s="320"/>
      <c r="H403" s="320"/>
      <c r="I403" s="320"/>
      <c r="J403" s="320"/>
      <c r="K403" s="320"/>
      <c r="L403" s="320"/>
      <c r="M403" s="320"/>
      <c r="N403" s="320"/>
      <c r="O403" s="320"/>
      <c r="P403" s="320"/>
      <c r="Q403" s="320"/>
      <c r="R403" s="320"/>
      <c r="S403" s="320"/>
      <c r="T403" s="320"/>
      <c r="U403" s="320"/>
      <c r="V403" s="320"/>
      <c r="W403" s="320"/>
      <c r="X403" s="320"/>
      <c r="Y403" s="320"/>
      <c r="Z403" s="320"/>
      <c r="AA403" s="320"/>
      <c r="AB403" s="320"/>
      <c r="AC403" s="320"/>
      <c r="AD403" s="88">
        <f>'Art. 121'!AF393</f>
        <v>0</v>
      </c>
      <c r="AE403" s="89">
        <f t="shared" si="76"/>
        <v>0</v>
      </c>
      <c r="AF403">
        <f t="shared" si="77"/>
        <v>0</v>
      </c>
      <c r="AG403" s="86">
        <f t="shared" si="78"/>
        <v>1</v>
      </c>
      <c r="AH403" s="90">
        <f t="shared" si="79"/>
        <v>0</v>
      </c>
      <c r="AI403" s="91">
        <f t="shared" si="80"/>
        <v>5.8823529411764705E-2</v>
      </c>
      <c r="AJ403" s="91">
        <f t="shared" si="81"/>
        <v>0</v>
      </c>
      <c r="AK403" s="91">
        <f t="shared" si="82"/>
        <v>0</v>
      </c>
    </row>
    <row r="404" spans="1:37" ht="25.4" customHeight="1" thickTop="1" thickBot="1" x14ac:dyDescent="0.3">
      <c r="A404" s="320" t="s">
        <v>668</v>
      </c>
      <c r="B404" s="320"/>
      <c r="C404" s="320"/>
      <c r="D404" s="320"/>
      <c r="E404" s="320"/>
      <c r="F404" s="320"/>
      <c r="G404" s="320"/>
      <c r="H404" s="320"/>
      <c r="I404" s="320"/>
      <c r="J404" s="320"/>
      <c r="K404" s="320"/>
      <c r="L404" s="320"/>
      <c r="M404" s="320"/>
      <c r="N404" s="320"/>
      <c r="O404" s="320"/>
      <c r="P404" s="320"/>
      <c r="Q404" s="320"/>
      <c r="R404" s="320"/>
      <c r="S404" s="320"/>
      <c r="T404" s="320"/>
      <c r="U404" s="320"/>
      <c r="V404" s="320"/>
      <c r="W404" s="320"/>
      <c r="X404" s="320"/>
      <c r="Y404" s="320"/>
      <c r="Z404" s="320"/>
      <c r="AA404" s="320"/>
      <c r="AB404" s="320"/>
      <c r="AC404" s="320"/>
      <c r="AD404" s="88">
        <f>'Art. 121'!AF394</f>
        <v>0</v>
      </c>
      <c r="AE404" s="89">
        <f t="shared" si="76"/>
        <v>0</v>
      </c>
      <c r="AF404">
        <f t="shared" si="77"/>
        <v>0</v>
      </c>
      <c r="AG404" s="86">
        <f t="shared" si="78"/>
        <v>1</v>
      </c>
      <c r="AH404" s="90">
        <f t="shared" si="79"/>
        <v>0</v>
      </c>
      <c r="AI404" s="91">
        <f t="shared" si="80"/>
        <v>5.8823529411764705E-2</v>
      </c>
      <c r="AJ404" s="91">
        <f t="shared" si="81"/>
        <v>0</v>
      </c>
      <c r="AK404" s="91">
        <f t="shared" si="82"/>
        <v>0</v>
      </c>
    </row>
    <row r="405" spans="1:37" ht="25.4" customHeight="1" thickTop="1" thickBot="1" x14ac:dyDescent="0.3">
      <c r="A405" s="320" t="s">
        <v>669</v>
      </c>
      <c r="B405" s="320"/>
      <c r="C405" s="320"/>
      <c r="D405" s="320"/>
      <c r="E405" s="320"/>
      <c r="F405" s="320"/>
      <c r="G405" s="320"/>
      <c r="H405" s="320"/>
      <c r="I405" s="320"/>
      <c r="J405" s="320"/>
      <c r="K405" s="320"/>
      <c r="L405" s="320"/>
      <c r="M405" s="320"/>
      <c r="N405" s="320"/>
      <c r="O405" s="320"/>
      <c r="P405" s="320"/>
      <c r="Q405" s="320"/>
      <c r="R405" s="320"/>
      <c r="S405" s="320"/>
      <c r="T405" s="320"/>
      <c r="U405" s="320"/>
      <c r="V405" s="320"/>
      <c r="W405" s="320"/>
      <c r="X405" s="320"/>
      <c r="Y405" s="320"/>
      <c r="Z405" s="320"/>
      <c r="AA405" s="320"/>
      <c r="AB405" s="320"/>
      <c r="AC405" s="320"/>
      <c r="AD405" s="88">
        <f>'Art. 121'!AF395</f>
        <v>0</v>
      </c>
      <c r="AE405" s="89">
        <f t="shared" si="76"/>
        <v>0</v>
      </c>
      <c r="AF405">
        <f t="shared" si="77"/>
        <v>0</v>
      </c>
      <c r="AG405" s="86">
        <f t="shared" si="78"/>
        <v>1</v>
      </c>
      <c r="AH405" s="90">
        <f t="shared" si="79"/>
        <v>0</v>
      </c>
      <c r="AI405" s="91">
        <f t="shared" si="80"/>
        <v>5.8823529411764705E-2</v>
      </c>
      <c r="AJ405" s="91">
        <f t="shared" si="81"/>
        <v>0</v>
      </c>
      <c r="AK405" s="91">
        <f t="shared" si="82"/>
        <v>0</v>
      </c>
    </row>
    <row r="406" spans="1:37" ht="25.4" customHeight="1" thickTop="1" thickBot="1" x14ac:dyDescent="0.3">
      <c r="A406" s="320" t="s">
        <v>670</v>
      </c>
      <c r="B406" s="320"/>
      <c r="C406" s="320"/>
      <c r="D406" s="320"/>
      <c r="E406" s="320"/>
      <c r="F406" s="320"/>
      <c r="G406" s="320"/>
      <c r="H406" s="320"/>
      <c r="I406" s="320"/>
      <c r="J406" s="320"/>
      <c r="K406" s="320"/>
      <c r="L406" s="320"/>
      <c r="M406" s="320"/>
      <c r="N406" s="320"/>
      <c r="O406" s="320"/>
      <c r="P406" s="320"/>
      <c r="Q406" s="320"/>
      <c r="R406" s="320"/>
      <c r="S406" s="320"/>
      <c r="T406" s="320"/>
      <c r="U406" s="320"/>
      <c r="V406" s="320"/>
      <c r="W406" s="320"/>
      <c r="X406" s="320"/>
      <c r="Y406" s="320"/>
      <c r="Z406" s="320"/>
      <c r="AA406" s="320"/>
      <c r="AB406" s="320"/>
      <c r="AC406" s="320"/>
      <c r="AD406" s="88">
        <f>'Art. 121'!AF396</f>
        <v>0</v>
      </c>
      <c r="AE406" s="89">
        <f t="shared" si="76"/>
        <v>0</v>
      </c>
      <c r="AF406">
        <f t="shared" si="77"/>
        <v>0</v>
      </c>
      <c r="AG406" s="86">
        <f t="shared" si="78"/>
        <v>1</v>
      </c>
      <c r="AH406" s="90">
        <f t="shared" si="79"/>
        <v>0</v>
      </c>
      <c r="AI406" s="91">
        <f t="shared" si="80"/>
        <v>5.8823529411764705E-2</v>
      </c>
      <c r="AJ406" s="91">
        <f t="shared" si="81"/>
        <v>0</v>
      </c>
      <c r="AK406" s="91">
        <f t="shared" si="82"/>
        <v>0</v>
      </c>
    </row>
    <row r="407" spans="1:37" ht="25.4" customHeight="1" thickTop="1" thickBot="1" x14ac:dyDescent="0.3">
      <c r="A407" s="320" t="s">
        <v>671</v>
      </c>
      <c r="B407" s="320"/>
      <c r="C407" s="320"/>
      <c r="D407" s="320"/>
      <c r="E407" s="320"/>
      <c r="F407" s="320"/>
      <c r="G407" s="320"/>
      <c r="H407" s="320"/>
      <c r="I407" s="320"/>
      <c r="J407" s="320"/>
      <c r="K407" s="320"/>
      <c r="L407" s="320"/>
      <c r="M407" s="320"/>
      <c r="N407" s="320"/>
      <c r="O407" s="320"/>
      <c r="P407" s="320"/>
      <c r="Q407" s="320"/>
      <c r="R407" s="320"/>
      <c r="S407" s="320"/>
      <c r="T407" s="320"/>
      <c r="U407" s="320"/>
      <c r="V407" s="320"/>
      <c r="W407" s="320"/>
      <c r="X407" s="320"/>
      <c r="Y407" s="320"/>
      <c r="Z407" s="320"/>
      <c r="AA407" s="320"/>
      <c r="AB407" s="320"/>
      <c r="AC407" s="320"/>
      <c r="AD407" s="88">
        <f>'Art. 121'!AF397</f>
        <v>0</v>
      </c>
      <c r="AE407" s="89">
        <f t="shared" si="76"/>
        <v>0</v>
      </c>
      <c r="AF407">
        <f t="shared" si="77"/>
        <v>0</v>
      </c>
      <c r="AG407" s="86">
        <f t="shared" si="78"/>
        <v>1</v>
      </c>
      <c r="AH407" s="90">
        <f t="shared" si="79"/>
        <v>0</v>
      </c>
      <c r="AI407" s="91">
        <f t="shared" si="80"/>
        <v>5.8823529411764705E-2</v>
      </c>
      <c r="AJ407" s="91">
        <f t="shared" si="81"/>
        <v>0</v>
      </c>
      <c r="AK407" s="91">
        <f t="shared" si="82"/>
        <v>0</v>
      </c>
    </row>
    <row r="408" spans="1:37" ht="25.4" customHeight="1" thickTop="1" thickBot="1" x14ac:dyDescent="0.3">
      <c r="A408" s="320" t="s">
        <v>672</v>
      </c>
      <c r="B408" s="320"/>
      <c r="C408" s="320"/>
      <c r="D408" s="320"/>
      <c r="E408" s="320"/>
      <c r="F408" s="320"/>
      <c r="G408" s="320"/>
      <c r="H408" s="320"/>
      <c r="I408" s="320"/>
      <c r="J408" s="320"/>
      <c r="K408" s="320"/>
      <c r="L408" s="320"/>
      <c r="M408" s="320"/>
      <c r="N408" s="320"/>
      <c r="O408" s="320"/>
      <c r="P408" s="320"/>
      <c r="Q408" s="320"/>
      <c r="R408" s="320"/>
      <c r="S408" s="320"/>
      <c r="T408" s="320"/>
      <c r="U408" s="320"/>
      <c r="V408" s="320"/>
      <c r="W408" s="320"/>
      <c r="X408" s="320"/>
      <c r="Y408" s="320"/>
      <c r="Z408" s="320"/>
      <c r="AA408" s="320"/>
      <c r="AB408" s="320"/>
      <c r="AC408" s="320"/>
      <c r="AD408" s="88">
        <f>'Art. 121'!AF398</f>
        <v>0</v>
      </c>
      <c r="AE408" s="89">
        <f t="shared" si="76"/>
        <v>0</v>
      </c>
      <c r="AF408">
        <f t="shared" si="77"/>
        <v>0</v>
      </c>
      <c r="AG408" s="86">
        <f t="shared" si="78"/>
        <v>1</v>
      </c>
      <c r="AH408" s="90">
        <f t="shared" si="79"/>
        <v>0</v>
      </c>
      <c r="AI408" s="91">
        <f t="shared" si="80"/>
        <v>5.8823529411764705E-2</v>
      </c>
      <c r="AJ408" s="91">
        <f t="shared" si="81"/>
        <v>0</v>
      </c>
      <c r="AK408" s="91">
        <f t="shared" si="82"/>
        <v>0</v>
      </c>
    </row>
    <row r="409" spans="1:37" ht="25.4" customHeight="1" thickTop="1" thickBot="1" x14ac:dyDescent="0.3">
      <c r="A409" s="320" t="s">
        <v>673</v>
      </c>
      <c r="B409" s="320"/>
      <c r="C409" s="320"/>
      <c r="D409" s="320"/>
      <c r="E409" s="320"/>
      <c r="F409" s="320"/>
      <c r="G409" s="320"/>
      <c r="H409" s="320"/>
      <c r="I409" s="320"/>
      <c r="J409" s="320"/>
      <c r="K409" s="320"/>
      <c r="L409" s="320"/>
      <c r="M409" s="320"/>
      <c r="N409" s="320"/>
      <c r="O409" s="320"/>
      <c r="P409" s="320"/>
      <c r="Q409" s="320"/>
      <c r="R409" s="320"/>
      <c r="S409" s="320"/>
      <c r="T409" s="320"/>
      <c r="U409" s="320"/>
      <c r="V409" s="320"/>
      <c r="W409" s="320"/>
      <c r="X409" s="320"/>
      <c r="Y409" s="320"/>
      <c r="Z409" s="320"/>
      <c r="AA409" s="320"/>
      <c r="AB409" s="320"/>
      <c r="AC409" s="320"/>
      <c r="AD409" s="88">
        <f>'Art. 121'!AF399</f>
        <v>0</v>
      </c>
      <c r="AE409" s="89">
        <f t="shared" si="76"/>
        <v>0</v>
      </c>
      <c r="AF409">
        <f t="shared" si="77"/>
        <v>0</v>
      </c>
      <c r="AG409" s="86">
        <f t="shared" si="78"/>
        <v>1</v>
      </c>
      <c r="AH409" s="90">
        <f t="shared" si="79"/>
        <v>0</v>
      </c>
      <c r="AI409" s="91">
        <f t="shared" si="80"/>
        <v>5.8823529411764705E-2</v>
      </c>
      <c r="AJ409" s="91">
        <f t="shared" si="81"/>
        <v>0</v>
      </c>
      <c r="AK409" s="91">
        <f t="shared" si="82"/>
        <v>0</v>
      </c>
    </row>
    <row r="410" spans="1:37" ht="25.4" customHeight="1" thickTop="1" thickBot="1" x14ac:dyDescent="0.3">
      <c r="A410" s="320" t="s">
        <v>674</v>
      </c>
      <c r="B410" s="320"/>
      <c r="C410" s="320"/>
      <c r="D410" s="320"/>
      <c r="E410" s="320"/>
      <c r="F410" s="320"/>
      <c r="G410" s="320"/>
      <c r="H410" s="320"/>
      <c r="I410" s="320"/>
      <c r="J410" s="320"/>
      <c r="K410" s="320"/>
      <c r="L410" s="320"/>
      <c r="M410" s="320"/>
      <c r="N410" s="320"/>
      <c r="O410" s="320"/>
      <c r="P410" s="320"/>
      <c r="Q410" s="320"/>
      <c r="R410" s="320"/>
      <c r="S410" s="320"/>
      <c r="T410" s="320"/>
      <c r="U410" s="320"/>
      <c r="V410" s="320"/>
      <c r="W410" s="320"/>
      <c r="X410" s="320"/>
      <c r="Y410" s="320"/>
      <c r="Z410" s="320"/>
      <c r="AA410" s="320"/>
      <c r="AB410" s="320"/>
      <c r="AC410" s="320"/>
      <c r="AD410" s="88">
        <f>'Art. 121'!AF400</f>
        <v>0</v>
      </c>
      <c r="AE410" s="89">
        <f t="shared" si="76"/>
        <v>0</v>
      </c>
      <c r="AF410">
        <f t="shared" si="77"/>
        <v>0</v>
      </c>
      <c r="AG410" s="86">
        <f t="shared" si="78"/>
        <v>1</v>
      </c>
      <c r="AH410" s="90">
        <f t="shared" si="79"/>
        <v>0</v>
      </c>
      <c r="AI410" s="91">
        <f t="shared" si="80"/>
        <v>5.8823529411764705E-2</v>
      </c>
      <c r="AJ410" s="91">
        <f t="shared" si="81"/>
        <v>0</v>
      </c>
      <c r="AK410" s="91">
        <f t="shared" si="82"/>
        <v>0</v>
      </c>
    </row>
    <row r="411" spans="1:37" ht="25.4" customHeight="1" thickTop="1" thickBot="1" x14ac:dyDescent="0.3">
      <c r="A411" s="320" t="s">
        <v>675</v>
      </c>
      <c r="B411" s="320"/>
      <c r="C411" s="320"/>
      <c r="D411" s="320"/>
      <c r="E411" s="320"/>
      <c r="F411" s="320"/>
      <c r="G411" s="320"/>
      <c r="H411" s="320"/>
      <c r="I411" s="320"/>
      <c r="J411" s="320"/>
      <c r="K411" s="320"/>
      <c r="L411" s="320"/>
      <c r="M411" s="320"/>
      <c r="N411" s="320"/>
      <c r="O411" s="320"/>
      <c r="P411" s="320"/>
      <c r="Q411" s="320"/>
      <c r="R411" s="320"/>
      <c r="S411" s="320"/>
      <c r="T411" s="320"/>
      <c r="U411" s="320"/>
      <c r="V411" s="320"/>
      <c r="W411" s="320"/>
      <c r="X411" s="320"/>
      <c r="Y411" s="320"/>
      <c r="Z411" s="320"/>
      <c r="AA411" s="320"/>
      <c r="AB411" s="320"/>
      <c r="AC411" s="320"/>
      <c r="AD411" s="88">
        <f>'Art. 121'!AF401</f>
        <v>0</v>
      </c>
      <c r="AE411" s="89">
        <f t="shared" si="76"/>
        <v>0</v>
      </c>
      <c r="AF411">
        <f t="shared" si="77"/>
        <v>0</v>
      </c>
      <c r="AG411" s="86">
        <f t="shared" si="78"/>
        <v>1</v>
      </c>
      <c r="AH411" s="90">
        <f t="shared" si="79"/>
        <v>0</v>
      </c>
      <c r="AI411" s="91">
        <f t="shared" si="80"/>
        <v>5.8823529411764705E-2</v>
      </c>
      <c r="AJ411" s="91">
        <f t="shared" si="81"/>
        <v>0</v>
      </c>
      <c r="AK411" s="91">
        <f t="shared" si="82"/>
        <v>0</v>
      </c>
    </row>
    <row r="412" spans="1:37" ht="25.4" customHeight="1" thickTop="1" x14ac:dyDescent="0.25">
      <c r="A412" s="289" t="s">
        <v>2492</v>
      </c>
      <c r="B412" s="289"/>
      <c r="C412" s="289"/>
      <c r="D412" s="289"/>
      <c r="E412" s="289"/>
      <c r="F412" s="289"/>
      <c r="G412" s="289"/>
      <c r="H412" s="289"/>
      <c r="I412" s="289"/>
      <c r="J412" s="289"/>
      <c r="K412" s="289"/>
      <c r="L412" s="289"/>
      <c r="M412" s="289"/>
      <c r="N412" s="289"/>
      <c r="O412" s="289"/>
      <c r="P412" s="289"/>
      <c r="Q412" s="289"/>
      <c r="R412" s="289"/>
      <c r="S412" s="289"/>
      <c r="T412" s="289"/>
      <c r="U412" s="289"/>
      <c r="V412" s="289"/>
      <c r="W412" s="289"/>
      <c r="X412" s="289"/>
      <c r="Y412" s="289"/>
      <c r="Z412" s="289"/>
      <c r="AA412" s="289"/>
      <c r="AB412" s="289"/>
      <c r="AC412" s="289"/>
      <c r="AD412" s="289"/>
      <c r="AE412" s="89">
        <f>SUM(AE395:AE411)</f>
        <v>0</v>
      </c>
      <c r="AF412" s="59"/>
      <c r="AG412" s="92">
        <f>SUM(AG395:AG411)</f>
        <v>17</v>
      </c>
      <c r="AH412" s="93"/>
      <c r="AI412" s="94"/>
      <c r="AJ412" s="94"/>
      <c r="AK412" s="94"/>
    </row>
    <row r="413" spans="1:37" ht="25.4" customHeight="1" x14ac:dyDescent="0.25">
      <c r="A413" s="290" t="s">
        <v>2493</v>
      </c>
      <c r="B413" s="290"/>
      <c r="C413" s="290"/>
      <c r="D413" s="290"/>
      <c r="E413" s="290"/>
      <c r="F413" s="290"/>
      <c r="G413" s="290"/>
      <c r="H413" s="290"/>
      <c r="I413" s="290"/>
      <c r="J413" s="290"/>
      <c r="K413" s="290"/>
      <c r="L413" s="290"/>
      <c r="M413" s="290"/>
      <c r="N413" s="290"/>
      <c r="O413" s="290"/>
      <c r="P413" s="290"/>
      <c r="Q413" s="290"/>
      <c r="R413" s="290"/>
      <c r="S413" s="290"/>
      <c r="T413" s="290"/>
      <c r="U413" s="290"/>
      <c r="V413" s="290"/>
      <c r="W413" s="290"/>
      <c r="X413" s="290"/>
      <c r="Y413" s="290"/>
      <c r="Z413" s="290"/>
      <c r="AA413" s="290"/>
      <c r="AB413" s="290"/>
      <c r="AC413" s="290"/>
      <c r="AD413" s="290"/>
      <c r="AE413" s="89">
        <f>AE412/$AE$23*100</f>
        <v>0</v>
      </c>
      <c r="AF413" s="59"/>
      <c r="AG413" s="92"/>
      <c r="AH413" s="93"/>
      <c r="AI413" s="94"/>
      <c r="AJ413" s="94"/>
      <c r="AK413" s="94"/>
    </row>
    <row r="414" spans="1:37" ht="25.4" customHeight="1" thickBot="1" x14ac:dyDescent="0.3">
      <c r="A414" s="70"/>
      <c r="B414" s="70"/>
      <c r="C414" s="70"/>
      <c r="D414" s="70"/>
      <c r="E414" s="70"/>
      <c r="F414" s="70"/>
      <c r="G414" s="70"/>
      <c r="H414" s="70"/>
      <c r="I414" s="70"/>
      <c r="J414" s="70"/>
      <c r="K414" s="70"/>
      <c r="L414" s="70"/>
      <c r="M414" s="70"/>
      <c r="N414" s="70"/>
      <c r="O414" s="70"/>
      <c r="P414" s="70"/>
      <c r="Q414" s="95"/>
      <c r="R414" s="70"/>
      <c r="S414" s="70"/>
      <c r="T414" s="70"/>
      <c r="U414" s="70"/>
      <c r="V414" s="70"/>
      <c r="W414" s="70"/>
      <c r="X414" s="70"/>
      <c r="Y414" s="70"/>
      <c r="Z414" s="70"/>
      <c r="AA414" s="70"/>
      <c r="AB414" s="70"/>
      <c r="AC414" s="70"/>
      <c r="AD414" s="96"/>
      <c r="AE414" s="96"/>
    </row>
    <row r="415" spans="1:37" ht="25.4" customHeight="1" thickTop="1" thickBot="1" x14ac:dyDescent="0.3">
      <c r="A415" s="291" t="s">
        <v>124</v>
      </c>
      <c r="B415" s="291"/>
      <c r="C415" s="291"/>
      <c r="D415" s="291"/>
      <c r="E415" s="291"/>
      <c r="F415" s="291"/>
      <c r="G415" s="291"/>
      <c r="H415" s="291"/>
      <c r="I415" s="291"/>
      <c r="J415" s="291"/>
      <c r="K415" s="291"/>
      <c r="L415" s="291"/>
      <c r="M415" s="291"/>
      <c r="N415" s="291"/>
      <c r="O415" s="291"/>
      <c r="P415" s="291"/>
      <c r="Q415" s="291"/>
      <c r="R415" s="291"/>
      <c r="S415" s="291"/>
      <c r="T415" s="291"/>
      <c r="U415" s="291"/>
      <c r="V415" s="291"/>
      <c r="W415" s="291"/>
      <c r="X415" s="291"/>
      <c r="Y415" s="291"/>
      <c r="Z415" s="291"/>
      <c r="AA415" s="291"/>
      <c r="AB415" s="291"/>
      <c r="AC415" s="291"/>
      <c r="AD415" s="104" t="s">
        <v>65</v>
      </c>
      <c r="AE415" s="105" t="s">
        <v>9</v>
      </c>
      <c r="AF415" s="86" t="s">
        <v>330</v>
      </c>
      <c r="AG415" s="86" t="s">
        <v>331</v>
      </c>
      <c r="AH415" s="86" t="s">
        <v>332</v>
      </c>
      <c r="AI415" s="87" t="s">
        <v>333</v>
      </c>
      <c r="AJ415" s="86"/>
      <c r="AK415" s="87" t="s">
        <v>334</v>
      </c>
    </row>
    <row r="416" spans="1:37" ht="25.4" customHeight="1" thickTop="1" thickBot="1" x14ac:dyDescent="0.3">
      <c r="A416" s="320" t="s">
        <v>676</v>
      </c>
      <c r="B416" s="320"/>
      <c r="C416" s="320"/>
      <c r="D416" s="320"/>
      <c r="E416" s="320"/>
      <c r="F416" s="320"/>
      <c r="G416" s="320"/>
      <c r="H416" s="320"/>
      <c r="I416" s="320"/>
      <c r="J416" s="320"/>
      <c r="K416" s="320"/>
      <c r="L416" s="320"/>
      <c r="M416" s="320"/>
      <c r="N416" s="320"/>
      <c r="O416" s="320"/>
      <c r="P416" s="320"/>
      <c r="Q416" s="320"/>
      <c r="R416" s="320"/>
      <c r="S416" s="320"/>
      <c r="T416" s="320"/>
      <c r="U416" s="320"/>
      <c r="V416" s="320"/>
      <c r="W416" s="320"/>
      <c r="X416" s="320"/>
      <c r="Y416" s="320"/>
      <c r="Z416" s="320"/>
      <c r="AA416" s="320"/>
      <c r="AB416" s="320"/>
      <c r="AC416" s="320"/>
      <c r="AD416" s="88">
        <f>'Art. 121'!AF404</f>
        <v>0</v>
      </c>
      <c r="AE416" s="89">
        <f>IF(AG416=1,AK416,AG416)</f>
        <v>0</v>
      </c>
      <c r="AF416">
        <f>AD416/2</f>
        <v>0</v>
      </c>
      <c r="AG416" s="86">
        <f>IF(AND(AF416&gt;=0,AF416&lt;=1),1,"No aplica")</f>
        <v>1</v>
      </c>
      <c r="AH416" s="90">
        <f>AD416/(AG416*2)</f>
        <v>0</v>
      </c>
      <c r="AI416" s="91">
        <f>IF(AG416=1,AG416/$AG$421,"No aplica")</f>
        <v>0.2</v>
      </c>
      <c r="AJ416" s="91">
        <f>AF416*AI416</f>
        <v>0</v>
      </c>
      <c r="AK416" s="91">
        <f>AJ416*$AE$23</f>
        <v>0</v>
      </c>
    </row>
    <row r="417" spans="1:37" ht="25.4" customHeight="1" thickTop="1" thickBot="1" x14ac:dyDescent="0.3">
      <c r="A417" s="320" t="s">
        <v>677</v>
      </c>
      <c r="B417" s="320"/>
      <c r="C417" s="320"/>
      <c r="D417" s="320"/>
      <c r="E417" s="320"/>
      <c r="F417" s="320"/>
      <c r="G417" s="320"/>
      <c r="H417" s="320"/>
      <c r="I417" s="320"/>
      <c r="J417" s="320"/>
      <c r="K417" s="320"/>
      <c r="L417" s="320"/>
      <c r="M417" s="320"/>
      <c r="N417" s="320"/>
      <c r="O417" s="320"/>
      <c r="P417" s="320"/>
      <c r="Q417" s="320"/>
      <c r="R417" s="320"/>
      <c r="S417" s="320"/>
      <c r="T417" s="320"/>
      <c r="U417" s="320"/>
      <c r="V417" s="320"/>
      <c r="W417" s="320"/>
      <c r="X417" s="320"/>
      <c r="Y417" s="320"/>
      <c r="Z417" s="320"/>
      <c r="AA417" s="320"/>
      <c r="AB417" s="320"/>
      <c r="AC417" s="320"/>
      <c r="AD417" s="88">
        <f>'Art. 121'!AF405</f>
        <v>0</v>
      </c>
      <c r="AE417" s="89">
        <f>IF(AG417=1,AK417,AG417)</f>
        <v>0</v>
      </c>
      <c r="AF417">
        <f>AD417/2</f>
        <v>0</v>
      </c>
      <c r="AG417" s="86">
        <f>IF(AND(AF417&gt;=0,AF417&lt;=1),1,"No aplica")</f>
        <v>1</v>
      </c>
      <c r="AH417" s="90">
        <f>AD417/(AG417*2)</f>
        <v>0</v>
      </c>
      <c r="AI417" s="91">
        <f>IF(AG417=1,AG417/$AG$421,"No aplica")</f>
        <v>0.2</v>
      </c>
      <c r="AJ417" s="91">
        <f>AF417*AI417</f>
        <v>0</v>
      </c>
      <c r="AK417" s="91">
        <f>AJ417*$AE$23</f>
        <v>0</v>
      </c>
    </row>
    <row r="418" spans="1:37" ht="25.4" customHeight="1" thickTop="1" thickBot="1" x14ac:dyDescent="0.3">
      <c r="A418" s="320" t="s">
        <v>678</v>
      </c>
      <c r="B418" s="320"/>
      <c r="C418" s="320"/>
      <c r="D418" s="320"/>
      <c r="E418" s="320"/>
      <c r="F418" s="320"/>
      <c r="G418" s="320"/>
      <c r="H418" s="320"/>
      <c r="I418" s="320"/>
      <c r="J418" s="320"/>
      <c r="K418" s="320"/>
      <c r="L418" s="320"/>
      <c r="M418" s="320"/>
      <c r="N418" s="320"/>
      <c r="O418" s="320"/>
      <c r="P418" s="320"/>
      <c r="Q418" s="320"/>
      <c r="R418" s="320"/>
      <c r="S418" s="320"/>
      <c r="T418" s="320"/>
      <c r="U418" s="320"/>
      <c r="V418" s="320"/>
      <c r="W418" s="320"/>
      <c r="X418" s="320"/>
      <c r="Y418" s="320"/>
      <c r="Z418" s="320"/>
      <c r="AA418" s="320"/>
      <c r="AB418" s="320"/>
      <c r="AC418" s="320"/>
      <c r="AD418" s="88">
        <f>'Art. 121'!AF406</f>
        <v>0</v>
      </c>
      <c r="AE418" s="89">
        <f>IF(AG418=1,AK418,AG418)</f>
        <v>0</v>
      </c>
      <c r="AF418">
        <f>AD418/2</f>
        <v>0</v>
      </c>
      <c r="AG418" s="86">
        <f>IF(AND(AF418&gt;=0,AF418&lt;=1),1,"No aplica")</f>
        <v>1</v>
      </c>
      <c r="AH418" s="90">
        <f>AD418/(AG418*2)</f>
        <v>0</v>
      </c>
      <c r="AI418" s="91">
        <f>IF(AG418=1,AG418/$AG$421,"No aplica")</f>
        <v>0.2</v>
      </c>
      <c r="AJ418" s="91">
        <f>AF418*AI418</f>
        <v>0</v>
      </c>
      <c r="AK418" s="91">
        <f>AJ418*$AE$23</f>
        <v>0</v>
      </c>
    </row>
    <row r="419" spans="1:37" ht="25.4" customHeight="1" thickTop="1" thickBot="1" x14ac:dyDescent="0.3">
      <c r="A419" s="320" t="s">
        <v>679</v>
      </c>
      <c r="B419" s="320"/>
      <c r="C419" s="320"/>
      <c r="D419" s="320"/>
      <c r="E419" s="320"/>
      <c r="F419" s="320"/>
      <c r="G419" s="320"/>
      <c r="H419" s="320"/>
      <c r="I419" s="320"/>
      <c r="J419" s="320"/>
      <c r="K419" s="320"/>
      <c r="L419" s="320"/>
      <c r="M419" s="320"/>
      <c r="N419" s="320"/>
      <c r="O419" s="320"/>
      <c r="P419" s="320"/>
      <c r="Q419" s="320"/>
      <c r="R419" s="320"/>
      <c r="S419" s="320"/>
      <c r="T419" s="320"/>
      <c r="U419" s="320"/>
      <c r="V419" s="320"/>
      <c r="W419" s="320"/>
      <c r="X419" s="320"/>
      <c r="Y419" s="320"/>
      <c r="Z419" s="320"/>
      <c r="AA419" s="320"/>
      <c r="AB419" s="320"/>
      <c r="AC419" s="320"/>
      <c r="AD419" s="88">
        <f>'Art. 121'!AF407</f>
        <v>0</v>
      </c>
      <c r="AE419" s="89">
        <f>IF(AG419=1,AK419,AG419)</f>
        <v>0</v>
      </c>
      <c r="AF419">
        <f>AD419/2</f>
        <v>0</v>
      </c>
      <c r="AG419" s="86">
        <f>IF(AND(AF419&gt;=0,AF419&lt;=1),1,"No aplica")</f>
        <v>1</v>
      </c>
      <c r="AH419" s="90">
        <f>AD419/(AG419*2)</f>
        <v>0</v>
      </c>
      <c r="AI419" s="91">
        <f>IF(AG419=1,AG419/$AG$421,"No aplica")</f>
        <v>0.2</v>
      </c>
      <c r="AJ419" s="91">
        <f>AF419*AI419</f>
        <v>0</v>
      </c>
      <c r="AK419" s="91">
        <f>AJ419*$AE$23</f>
        <v>0</v>
      </c>
    </row>
    <row r="420" spans="1:37" ht="25.4" customHeight="1" thickTop="1" thickBot="1" x14ac:dyDescent="0.3">
      <c r="A420" s="320" t="s">
        <v>680</v>
      </c>
      <c r="B420" s="320"/>
      <c r="C420" s="320"/>
      <c r="D420" s="320"/>
      <c r="E420" s="320"/>
      <c r="F420" s="320"/>
      <c r="G420" s="320"/>
      <c r="H420" s="320"/>
      <c r="I420" s="320"/>
      <c r="J420" s="320"/>
      <c r="K420" s="320"/>
      <c r="L420" s="320"/>
      <c r="M420" s="320"/>
      <c r="N420" s="320"/>
      <c r="O420" s="320"/>
      <c r="P420" s="320"/>
      <c r="Q420" s="320"/>
      <c r="R420" s="320"/>
      <c r="S420" s="320"/>
      <c r="T420" s="320"/>
      <c r="U420" s="320"/>
      <c r="V420" s="320"/>
      <c r="W420" s="320"/>
      <c r="X420" s="320"/>
      <c r="Y420" s="320"/>
      <c r="Z420" s="320"/>
      <c r="AA420" s="320"/>
      <c r="AB420" s="320"/>
      <c r="AC420" s="320"/>
      <c r="AD420" s="88">
        <f>'Art. 121'!AF408</f>
        <v>0</v>
      </c>
      <c r="AE420" s="89">
        <f>IF(AG420=1,AK420,AG420)</f>
        <v>0</v>
      </c>
      <c r="AF420">
        <f>AD420/2</f>
        <v>0</v>
      </c>
      <c r="AG420" s="86">
        <f>IF(AND(AF420&gt;=0,AF420&lt;=1),1,"No aplica")</f>
        <v>1</v>
      </c>
      <c r="AH420" s="90">
        <f>AD420/(AG420*2)</f>
        <v>0</v>
      </c>
      <c r="AI420" s="91">
        <f>IF(AG420=1,AG420/$AG$421,"No aplica")</f>
        <v>0.2</v>
      </c>
      <c r="AJ420" s="91">
        <f>AF420*AI420</f>
        <v>0</v>
      </c>
      <c r="AK420" s="91">
        <f>AJ420*$AE$23</f>
        <v>0</v>
      </c>
    </row>
    <row r="421" spans="1:37" ht="25.4" customHeight="1" thickTop="1" x14ac:dyDescent="0.25">
      <c r="A421" s="289" t="s">
        <v>2494</v>
      </c>
      <c r="B421" s="289"/>
      <c r="C421" s="289"/>
      <c r="D421" s="289"/>
      <c r="E421" s="289"/>
      <c r="F421" s="289"/>
      <c r="G421" s="289"/>
      <c r="H421" s="289"/>
      <c r="I421" s="289"/>
      <c r="J421" s="289"/>
      <c r="K421" s="289"/>
      <c r="L421" s="289"/>
      <c r="M421" s="289"/>
      <c r="N421" s="289"/>
      <c r="O421" s="289"/>
      <c r="P421" s="289"/>
      <c r="Q421" s="289"/>
      <c r="R421" s="289"/>
      <c r="S421" s="289"/>
      <c r="T421" s="289"/>
      <c r="U421" s="289"/>
      <c r="V421" s="289"/>
      <c r="W421" s="289"/>
      <c r="X421" s="289"/>
      <c r="Y421" s="289"/>
      <c r="Z421" s="289"/>
      <c r="AA421" s="289"/>
      <c r="AB421" s="289"/>
      <c r="AC421" s="289"/>
      <c r="AD421" s="289"/>
      <c r="AE421" s="89">
        <f>SUM(AE414:AE420)</f>
        <v>0</v>
      </c>
      <c r="AF421" s="59"/>
      <c r="AG421" s="92">
        <f>SUM(AG416:AG420)</f>
        <v>5</v>
      </c>
      <c r="AH421" s="93"/>
      <c r="AI421" s="94"/>
      <c r="AJ421" s="94"/>
      <c r="AK421" s="94"/>
    </row>
    <row r="422" spans="1:37" ht="25.4" customHeight="1" x14ac:dyDescent="0.25">
      <c r="A422" s="290" t="s">
        <v>2495</v>
      </c>
      <c r="B422" s="290"/>
      <c r="C422" s="290"/>
      <c r="D422" s="290"/>
      <c r="E422" s="290"/>
      <c r="F422" s="290"/>
      <c r="G422" s="290"/>
      <c r="H422" s="290"/>
      <c r="I422" s="290"/>
      <c r="J422" s="290"/>
      <c r="K422" s="290"/>
      <c r="L422" s="290"/>
      <c r="M422" s="290"/>
      <c r="N422" s="290"/>
      <c r="O422" s="290"/>
      <c r="P422" s="290"/>
      <c r="Q422" s="290"/>
      <c r="R422" s="290"/>
      <c r="S422" s="290"/>
      <c r="T422" s="290"/>
      <c r="U422" s="290"/>
      <c r="V422" s="290"/>
      <c r="W422" s="290"/>
      <c r="X422" s="290"/>
      <c r="Y422" s="290"/>
      <c r="Z422" s="290"/>
      <c r="AA422" s="290"/>
      <c r="AB422" s="290"/>
      <c r="AC422" s="290"/>
      <c r="AD422" s="290"/>
      <c r="AE422" s="89">
        <f>AE421/$AE$23*100</f>
        <v>0</v>
      </c>
      <c r="AF422" s="59"/>
      <c r="AG422" s="92"/>
      <c r="AH422" s="93"/>
      <c r="AI422" s="94"/>
      <c r="AJ422" s="94"/>
      <c r="AK422" s="94"/>
    </row>
    <row r="423" spans="1:37" ht="25.4" customHeight="1" x14ac:dyDescent="0.25">
      <c r="A423" s="100"/>
      <c r="B423" s="100"/>
      <c r="C423" s="100"/>
      <c r="D423" s="100"/>
      <c r="E423" s="100"/>
      <c r="F423" s="100"/>
      <c r="G423" s="100"/>
      <c r="H423" s="100"/>
      <c r="I423" s="100"/>
      <c r="J423" s="100"/>
      <c r="K423" s="100"/>
      <c r="L423" s="100"/>
      <c r="M423" s="100"/>
      <c r="N423" s="100"/>
      <c r="O423" s="100"/>
      <c r="P423" s="100"/>
      <c r="Q423" s="95"/>
      <c r="R423" s="100"/>
      <c r="S423" s="100"/>
      <c r="T423" s="100"/>
      <c r="U423" s="100"/>
      <c r="V423" s="100"/>
      <c r="W423" s="100"/>
      <c r="X423" s="100"/>
      <c r="Y423" s="100"/>
      <c r="Z423" s="100"/>
      <c r="AA423" s="100"/>
      <c r="AB423" s="100"/>
      <c r="AC423" s="100"/>
      <c r="AD423" s="96"/>
      <c r="AE423" s="96"/>
    </row>
    <row r="424" spans="1:37" ht="25.4" customHeight="1" x14ac:dyDescent="0.25">
      <c r="A424" s="100"/>
      <c r="B424" s="100"/>
      <c r="C424" s="100"/>
      <c r="D424" s="100"/>
      <c r="E424" s="100"/>
      <c r="F424" s="100"/>
      <c r="G424" s="100"/>
      <c r="H424" s="100"/>
      <c r="I424" s="100"/>
      <c r="J424" s="100"/>
      <c r="K424" s="100"/>
      <c r="L424" s="100"/>
      <c r="M424" s="100"/>
      <c r="N424" s="100"/>
      <c r="O424" s="100"/>
      <c r="P424" s="100"/>
      <c r="Q424" s="95"/>
      <c r="R424" s="100"/>
      <c r="S424" s="100"/>
      <c r="T424" s="100"/>
      <c r="U424" s="100"/>
      <c r="V424" s="100"/>
      <c r="W424" s="100"/>
      <c r="X424" s="100"/>
      <c r="Y424" s="100"/>
      <c r="Z424" s="100"/>
      <c r="AA424" s="100"/>
      <c r="AB424" s="100"/>
      <c r="AC424" s="100"/>
      <c r="AD424" s="96"/>
      <c r="AE424" s="96"/>
    </row>
    <row r="425" spans="1:37" ht="25.4" customHeight="1" x14ac:dyDescent="0.25">
      <c r="A425" s="337" t="s">
        <v>681</v>
      </c>
      <c r="B425" s="337"/>
      <c r="C425" s="337"/>
      <c r="D425" s="337"/>
      <c r="E425" s="337"/>
      <c r="F425" s="337"/>
      <c r="G425" s="337"/>
      <c r="H425" s="337"/>
      <c r="I425" s="337"/>
      <c r="J425" s="337"/>
      <c r="K425" s="337"/>
      <c r="L425" s="337"/>
      <c r="M425" s="337"/>
      <c r="N425" s="337"/>
      <c r="O425" s="337"/>
      <c r="P425" s="337"/>
      <c r="Q425" s="337"/>
      <c r="R425" s="337"/>
      <c r="S425" s="337"/>
      <c r="T425" s="337"/>
      <c r="U425" s="337"/>
      <c r="V425" s="337"/>
      <c r="W425" s="337"/>
      <c r="X425" s="337"/>
      <c r="Y425" s="337"/>
      <c r="Z425" s="337"/>
      <c r="AA425" s="337"/>
      <c r="AB425" s="337"/>
      <c r="AC425" s="337"/>
      <c r="AD425" s="82"/>
      <c r="AE425" s="82"/>
    </row>
    <row r="426" spans="1:37" ht="25.4" customHeight="1" x14ac:dyDescent="0.25">
      <c r="A426" s="101"/>
      <c r="B426" s="102"/>
      <c r="C426" s="102"/>
      <c r="D426" s="102"/>
      <c r="E426" s="102"/>
      <c r="F426" s="102"/>
      <c r="G426" s="102"/>
      <c r="H426" s="102"/>
      <c r="I426" s="102"/>
      <c r="J426" s="102"/>
      <c r="K426" s="102"/>
      <c r="L426" s="102"/>
      <c r="M426" s="102"/>
      <c r="N426" s="102"/>
      <c r="O426" s="102"/>
      <c r="P426" s="102"/>
      <c r="Q426" s="103"/>
      <c r="R426" s="102"/>
      <c r="S426" s="102"/>
      <c r="T426" s="102"/>
      <c r="U426" s="102"/>
      <c r="V426" s="102"/>
      <c r="W426" s="102"/>
      <c r="X426" s="102"/>
      <c r="Y426" s="102"/>
      <c r="Z426" s="102"/>
      <c r="AA426" s="102"/>
      <c r="AB426" s="102"/>
      <c r="AC426" s="102"/>
      <c r="AD426" s="83"/>
      <c r="AE426" s="83"/>
    </row>
    <row r="427" spans="1:37" ht="25.4" customHeight="1" thickBot="1" x14ac:dyDescent="0.3">
      <c r="A427" s="70"/>
      <c r="B427" s="70"/>
      <c r="C427" s="70"/>
      <c r="D427" s="70"/>
      <c r="E427" s="70"/>
      <c r="F427" s="70"/>
      <c r="G427" s="70"/>
      <c r="H427" s="70"/>
      <c r="I427" s="70"/>
      <c r="J427" s="70"/>
      <c r="K427" s="70"/>
      <c r="L427" s="70"/>
      <c r="M427" s="70"/>
      <c r="N427" s="70"/>
      <c r="O427" s="70"/>
      <c r="P427" s="70"/>
      <c r="Q427" s="95"/>
      <c r="R427" s="70"/>
      <c r="S427" s="70"/>
      <c r="T427" s="70"/>
      <c r="U427" s="70"/>
      <c r="V427" s="70"/>
      <c r="W427" s="70"/>
      <c r="X427" s="70"/>
      <c r="Y427" s="70"/>
      <c r="Z427" s="70"/>
      <c r="AA427" s="70"/>
      <c r="AB427" s="70"/>
      <c r="AC427" s="70"/>
      <c r="AD427" s="96"/>
      <c r="AE427" s="96"/>
    </row>
    <row r="428" spans="1:37" ht="25.4" customHeight="1" thickTop="1" thickBot="1" x14ac:dyDescent="0.3">
      <c r="A428" s="292" t="s">
        <v>44</v>
      </c>
      <c r="B428" s="292"/>
      <c r="C428" s="292"/>
      <c r="D428" s="292"/>
      <c r="E428" s="292"/>
      <c r="F428" s="292"/>
      <c r="G428" s="292"/>
      <c r="H428" s="292"/>
      <c r="I428" s="292"/>
      <c r="J428" s="292"/>
      <c r="K428" s="292"/>
      <c r="L428" s="292"/>
      <c r="M428" s="292"/>
      <c r="N428" s="292"/>
      <c r="O428" s="292"/>
      <c r="P428" s="292"/>
      <c r="Q428" s="292"/>
      <c r="R428" s="292"/>
      <c r="S428" s="292"/>
      <c r="T428" s="292"/>
      <c r="U428" s="292"/>
      <c r="V428" s="292"/>
      <c r="W428" s="292"/>
      <c r="X428" s="292"/>
      <c r="Y428" s="292"/>
      <c r="Z428" s="292"/>
      <c r="AA428" s="292"/>
      <c r="AB428" s="292"/>
      <c r="AC428" s="292"/>
      <c r="AD428" s="63" t="s">
        <v>65</v>
      </c>
      <c r="AE428" s="211" t="s">
        <v>9</v>
      </c>
      <c r="AF428" s="86" t="s">
        <v>330</v>
      </c>
      <c r="AG428" s="86" t="s">
        <v>331</v>
      </c>
      <c r="AH428" s="86" t="s">
        <v>332</v>
      </c>
      <c r="AI428" s="87" t="s">
        <v>333</v>
      </c>
      <c r="AJ428" s="86"/>
      <c r="AK428" s="87" t="s">
        <v>334</v>
      </c>
    </row>
    <row r="429" spans="1:37" ht="25.4" customHeight="1" thickTop="1" thickBot="1" x14ac:dyDescent="0.3">
      <c r="A429" s="320" t="s">
        <v>403</v>
      </c>
      <c r="B429" s="320"/>
      <c r="C429" s="320"/>
      <c r="D429" s="320"/>
      <c r="E429" s="320"/>
      <c r="F429" s="320"/>
      <c r="G429" s="320"/>
      <c r="H429" s="320"/>
      <c r="I429" s="320"/>
      <c r="J429" s="320"/>
      <c r="K429" s="320"/>
      <c r="L429" s="320"/>
      <c r="M429" s="320"/>
      <c r="N429" s="320"/>
      <c r="O429" s="320"/>
      <c r="P429" s="320"/>
      <c r="Q429" s="320"/>
      <c r="R429" s="320"/>
      <c r="S429" s="320"/>
      <c r="T429" s="320"/>
      <c r="U429" s="320"/>
      <c r="V429" s="320"/>
      <c r="W429" s="320"/>
      <c r="X429" s="320"/>
      <c r="Y429" s="320"/>
      <c r="Z429" s="320"/>
      <c r="AA429" s="320"/>
      <c r="AB429" s="320"/>
      <c r="AC429" s="320"/>
      <c r="AD429" s="88">
        <f>'Art. 121'!AF417</f>
        <v>0</v>
      </c>
      <c r="AE429" s="89">
        <f t="shared" ref="AE429:AE442" si="83">IF(AG429=1,AK429,AG429)</f>
        <v>0</v>
      </c>
      <c r="AF429">
        <f t="shared" ref="AF429:AF442" si="84">AD429/2</f>
        <v>0</v>
      </c>
      <c r="AG429" s="86">
        <f t="shared" ref="AG429:AG442" si="85">IF(AND(AF429&gt;=0,AF429&lt;=1),1,"No aplica")</f>
        <v>1</v>
      </c>
      <c r="AH429" s="90">
        <f t="shared" ref="AH429:AH442" si="86">AD429/(AG429*2)</f>
        <v>0</v>
      </c>
      <c r="AI429" s="91">
        <f t="shared" ref="AI429:AI442" si="87">IF(AG429=1,AG429/$AG$443,"No aplica")</f>
        <v>7.1428571428571425E-2</v>
      </c>
      <c r="AJ429" s="91">
        <f t="shared" ref="AJ429:AJ442" si="88">AF429*AI429</f>
        <v>0</v>
      </c>
      <c r="AK429" s="91">
        <f t="shared" ref="AK429:AK442" si="89">AJ429*$AE$23</f>
        <v>0</v>
      </c>
    </row>
    <row r="430" spans="1:37" ht="25.4" customHeight="1" thickTop="1" thickBot="1" x14ac:dyDescent="0.3">
      <c r="A430" s="320" t="s">
        <v>441</v>
      </c>
      <c r="B430" s="320"/>
      <c r="C430" s="320"/>
      <c r="D430" s="320"/>
      <c r="E430" s="320"/>
      <c r="F430" s="320"/>
      <c r="G430" s="320"/>
      <c r="H430" s="320"/>
      <c r="I430" s="320"/>
      <c r="J430" s="320"/>
      <c r="K430" s="320"/>
      <c r="L430" s="320"/>
      <c r="M430" s="320"/>
      <c r="N430" s="320"/>
      <c r="O430" s="320"/>
      <c r="P430" s="320"/>
      <c r="Q430" s="320"/>
      <c r="R430" s="320"/>
      <c r="S430" s="320"/>
      <c r="T430" s="320"/>
      <c r="U430" s="320"/>
      <c r="V430" s="320"/>
      <c r="W430" s="320"/>
      <c r="X430" s="320"/>
      <c r="Y430" s="320"/>
      <c r="Z430" s="320"/>
      <c r="AA430" s="320"/>
      <c r="AB430" s="320"/>
      <c r="AC430" s="320"/>
      <c r="AD430" s="88">
        <f>'Art. 121'!AF418</f>
        <v>0</v>
      </c>
      <c r="AE430" s="89">
        <f t="shared" si="83"/>
        <v>0</v>
      </c>
      <c r="AF430">
        <f t="shared" si="84"/>
        <v>0</v>
      </c>
      <c r="AG430" s="86">
        <f t="shared" si="85"/>
        <v>1</v>
      </c>
      <c r="AH430" s="90">
        <f t="shared" si="86"/>
        <v>0</v>
      </c>
      <c r="AI430" s="91">
        <f t="shared" si="87"/>
        <v>7.1428571428571425E-2</v>
      </c>
      <c r="AJ430" s="91">
        <f t="shared" si="88"/>
        <v>0</v>
      </c>
      <c r="AK430" s="91">
        <f t="shared" si="89"/>
        <v>0</v>
      </c>
    </row>
    <row r="431" spans="1:37" ht="25.4" customHeight="1" thickTop="1" thickBot="1" x14ac:dyDescent="0.3">
      <c r="A431" s="320" t="s">
        <v>682</v>
      </c>
      <c r="B431" s="320"/>
      <c r="C431" s="320"/>
      <c r="D431" s="320"/>
      <c r="E431" s="320"/>
      <c r="F431" s="320"/>
      <c r="G431" s="320"/>
      <c r="H431" s="320"/>
      <c r="I431" s="320"/>
      <c r="J431" s="320"/>
      <c r="K431" s="320"/>
      <c r="L431" s="320"/>
      <c r="M431" s="320"/>
      <c r="N431" s="320"/>
      <c r="O431" s="320"/>
      <c r="P431" s="320"/>
      <c r="Q431" s="320"/>
      <c r="R431" s="320"/>
      <c r="S431" s="320"/>
      <c r="T431" s="320"/>
      <c r="U431" s="320"/>
      <c r="V431" s="320"/>
      <c r="W431" s="320"/>
      <c r="X431" s="320"/>
      <c r="Y431" s="320"/>
      <c r="Z431" s="320"/>
      <c r="AA431" s="320"/>
      <c r="AB431" s="320"/>
      <c r="AC431" s="320"/>
      <c r="AD431" s="88">
        <f>'Art. 121'!AF419</f>
        <v>0</v>
      </c>
      <c r="AE431" s="89">
        <f t="shared" si="83"/>
        <v>0</v>
      </c>
      <c r="AF431">
        <f t="shared" si="84"/>
        <v>0</v>
      </c>
      <c r="AG431" s="86">
        <f t="shared" si="85"/>
        <v>1</v>
      </c>
      <c r="AH431" s="90">
        <f t="shared" si="86"/>
        <v>0</v>
      </c>
      <c r="AI431" s="91">
        <f t="shared" si="87"/>
        <v>7.1428571428571425E-2</v>
      </c>
      <c r="AJ431" s="91">
        <f t="shared" si="88"/>
        <v>0</v>
      </c>
      <c r="AK431" s="91">
        <f t="shared" si="89"/>
        <v>0</v>
      </c>
    </row>
    <row r="432" spans="1:37" ht="25.4" customHeight="1" thickTop="1" thickBot="1" x14ac:dyDescent="0.3">
      <c r="A432" s="320" t="s">
        <v>683</v>
      </c>
      <c r="B432" s="320"/>
      <c r="C432" s="320"/>
      <c r="D432" s="320"/>
      <c r="E432" s="320"/>
      <c r="F432" s="320"/>
      <c r="G432" s="320"/>
      <c r="H432" s="320"/>
      <c r="I432" s="320"/>
      <c r="J432" s="320"/>
      <c r="K432" s="320"/>
      <c r="L432" s="320"/>
      <c r="M432" s="320"/>
      <c r="N432" s="320"/>
      <c r="O432" s="320"/>
      <c r="P432" s="320"/>
      <c r="Q432" s="320"/>
      <c r="R432" s="320"/>
      <c r="S432" s="320"/>
      <c r="T432" s="320"/>
      <c r="U432" s="320"/>
      <c r="V432" s="320"/>
      <c r="W432" s="320"/>
      <c r="X432" s="320"/>
      <c r="Y432" s="320"/>
      <c r="Z432" s="320"/>
      <c r="AA432" s="320"/>
      <c r="AB432" s="320"/>
      <c r="AC432" s="320"/>
      <c r="AD432" s="88">
        <f>'Art. 121'!AF420</f>
        <v>0</v>
      </c>
      <c r="AE432" s="89">
        <f t="shared" si="83"/>
        <v>0</v>
      </c>
      <c r="AF432">
        <f t="shared" si="84"/>
        <v>0</v>
      </c>
      <c r="AG432" s="86">
        <f t="shared" si="85"/>
        <v>1</v>
      </c>
      <c r="AH432" s="90">
        <f t="shared" si="86"/>
        <v>0</v>
      </c>
      <c r="AI432" s="91">
        <f t="shared" si="87"/>
        <v>7.1428571428571425E-2</v>
      </c>
      <c r="AJ432" s="91">
        <f t="shared" si="88"/>
        <v>0</v>
      </c>
      <c r="AK432" s="91">
        <f t="shared" si="89"/>
        <v>0</v>
      </c>
    </row>
    <row r="433" spans="1:37" ht="25.4" customHeight="1" thickTop="1" thickBot="1" x14ac:dyDescent="0.3">
      <c r="A433" s="320" t="s">
        <v>684</v>
      </c>
      <c r="B433" s="320"/>
      <c r="C433" s="320"/>
      <c r="D433" s="320"/>
      <c r="E433" s="320"/>
      <c r="F433" s="320"/>
      <c r="G433" s="320"/>
      <c r="H433" s="320"/>
      <c r="I433" s="320"/>
      <c r="J433" s="320"/>
      <c r="K433" s="320"/>
      <c r="L433" s="320"/>
      <c r="M433" s="320"/>
      <c r="N433" s="320"/>
      <c r="O433" s="320"/>
      <c r="P433" s="320"/>
      <c r="Q433" s="320"/>
      <c r="R433" s="320"/>
      <c r="S433" s="320"/>
      <c r="T433" s="320"/>
      <c r="U433" s="320"/>
      <c r="V433" s="320"/>
      <c r="W433" s="320"/>
      <c r="X433" s="320"/>
      <c r="Y433" s="320"/>
      <c r="Z433" s="320"/>
      <c r="AA433" s="320"/>
      <c r="AB433" s="320"/>
      <c r="AC433" s="320"/>
      <c r="AD433" s="88">
        <f>'Art. 121'!AF421</f>
        <v>0</v>
      </c>
      <c r="AE433" s="89">
        <f t="shared" si="83"/>
        <v>0</v>
      </c>
      <c r="AF433">
        <f t="shared" si="84"/>
        <v>0</v>
      </c>
      <c r="AG433" s="86">
        <f t="shared" si="85"/>
        <v>1</v>
      </c>
      <c r="AH433" s="90">
        <f t="shared" si="86"/>
        <v>0</v>
      </c>
      <c r="AI433" s="91">
        <f t="shared" si="87"/>
        <v>7.1428571428571425E-2</v>
      </c>
      <c r="AJ433" s="91">
        <f t="shared" si="88"/>
        <v>0</v>
      </c>
      <c r="AK433" s="91">
        <f t="shared" si="89"/>
        <v>0</v>
      </c>
    </row>
    <row r="434" spans="1:37" ht="25.4" customHeight="1" thickTop="1" thickBot="1" x14ac:dyDescent="0.3">
      <c r="A434" s="320" t="s">
        <v>685</v>
      </c>
      <c r="B434" s="320"/>
      <c r="C434" s="320"/>
      <c r="D434" s="320"/>
      <c r="E434" s="320"/>
      <c r="F434" s="320"/>
      <c r="G434" s="320"/>
      <c r="H434" s="320"/>
      <c r="I434" s="320"/>
      <c r="J434" s="320"/>
      <c r="K434" s="320"/>
      <c r="L434" s="320"/>
      <c r="M434" s="320"/>
      <c r="N434" s="320"/>
      <c r="O434" s="320"/>
      <c r="P434" s="320"/>
      <c r="Q434" s="320"/>
      <c r="R434" s="320"/>
      <c r="S434" s="320"/>
      <c r="T434" s="320"/>
      <c r="U434" s="320"/>
      <c r="V434" s="320"/>
      <c r="W434" s="320"/>
      <c r="X434" s="320"/>
      <c r="Y434" s="320"/>
      <c r="Z434" s="320"/>
      <c r="AA434" s="320"/>
      <c r="AB434" s="320"/>
      <c r="AC434" s="320"/>
      <c r="AD434" s="88">
        <f>'Art. 121'!AF422</f>
        <v>0</v>
      </c>
      <c r="AE434" s="89">
        <f t="shared" si="83"/>
        <v>0</v>
      </c>
      <c r="AF434">
        <f t="shared" si="84"/>
        <v>0</v>
      </c>
      <c r="AG434" s="86">
        <f t="shared" si="85"/>
        <v>1</v>
      </c>
      <c r="AH434" s="90">
        <f t="shared" si="86"/>
        <v>0</v>
      </c>
      <c r="AI434" s="91">
        <f t="shared" si="87"/>
        <v>7.1428571428571425E-2</v>
      </c>
      <c r="AJ434" s="91">
        <f t="shared" si="88"/>
        <v>0</v>
      </c>
      <c r="AK434" s="91">
        <f t="shared" si="89"/>
        <v>0</v>
      </c>
    </row>
    <row r="435" spans="1:37" ht="25.4" customHeight="1" thickTop="1" thickBot="1" x14ac:dyDescent="0.3">
      <c r="A435" s="320" t="s">
        <v>686</v>
      </c>
      <c r="B435" s="320"/>
      <c r="C435" s="320"/>
      <c r="D435" s="320"/>
      <c r="E435" s="320"/>
      <c r="F435" s="320"/>
      <c r="G435" s="320"/>
      <c r="H435" s="320"/>
      <c r="I435" s="320"/>
      <c r="J435" s="320"/>
      <c r="K435" s="320"/>
      <c r="L435" s="320"/>
      <c r="M435" s="320"/>
      <c r="N435" s="320"/>
      <c r="O435" s="320"/>
      <c r="P435" s="320"/>
      <c r="Q435" s="320"/>
      <c r="R435" s="320"/>
      <c r="S435" s="320"/>
      <c r="T435" s="320"/>
      <c r="U435" s="320"/>
      <c r="V435" s="320"/>
      <c r="W435" s="320"/>
      <c r="X435" s="320"/>
      <c r="Y435" s="320"/>
      <c r="Z435" s="320"/>
      <c r="AA435" s="320"/>
      <c r="AB435" s="320"/>
      <c r="AC435" s="320"/>
      <c r="AD435" s="88">
        <f>'Art. 121'!AF423</f>
        <v>0</v>
      </c>
      <c r="AE435" s="89">
        <f t="shared" si="83"/>
        <v>0</v>
      </c>
      <c r="AF435">
        <f t="shared" si="84"/>
        <v>0</v>
      </c>
      <c r="AG435" s="86">
        <f t="shared" si="85"/>
        <v>1</v>
      </c>
      <c r="AH435" s="90">
        <f t="shared" si="86"/>
        <v>0</v>
      </c>
      <c r="AI435" s="91">
        <f t="shared" si="87"/>
        <v>7.1428571428571425E-2</v>
      </c>
      <c r="AJ435" s="91">
        <f t="shared" si="88"/>
        <v>0</v>
      </c>
      <c r="AK435" s="91">
        <f t="shared" si="89"/>
        <v>0</v>
      </c>
    </row>
    <row r="436" spans="1:37" ht="25.4" customHeight="1" thickTop="1" thickBot="1" x14ac:dyDescent="0.3">
      <c r="A436" s="320" t="s">
        <v>687</v>
      </c>
      <c r="B436" s="320"/>
      <c r="C436" s="320"/>
      <c r="D436" s="320"/>
      <c r="E436" s="320"/>
      <c r="F436" s="320"/>
      <c r="G436" s="320"/>
      <c r="H436" s="320"/>
      <c r="I436" s="320"/>
      <c r="J436" s="320"/>
      <c r="K436" s="320"/>
      <c r="L436" s="320"/>
      <c r="M436" s="320"/>
      <c r="N436" s="320"/>
      <c r="O436" s="320"/>
      <c r="P436" s="320"/>
      <c r="Q436" s="320"/>
      <c r="R436" s="320"/>
      <c r="S436" s="320"/>
      <c r="T436" s="320"/>
      <c r="U436" s="320"/>
      <c r="V436" s="320"/>
      <c r="W436" s="320"/>
      <c r="X436" s="320"/>
      <c r="Y436" s="320"/>
      <c r="Z436" s="320"/>
      <c r="AA436" s="320"/>
      <c r="AB436" s="320"/>
      <c r="AC436" s="320"/>
      <c r="AD436" s="88">
        <f>'Art. 121'!AF424</f>
        <v>0</v>
      </c>
      <c r="AE436" s="89">
        <f t="shared" si="83"/>
        <v>0</v>
      </c>
      <c r="AF436">
        <f t="shared" si="84"/>
        <v>0</v>
      </c>
      <c r="AG436" s="86">
        <f t="shared" si="85"/>
        <v>1</v>
      </c>
      <c r="AH436" s="90">
        <f t="shared" si="86"/>
        <v>0</v>
      </c>
      <c r="AI436" s="91">
        <f t="shared" si="87"/>
        <v>7.1428571428571425E-2</v>
      </c>
      <c r="AJ436" s="91">
        <f t="shared" si="88"/>
        <v>0</v>
      </c>
      <c r="AK436" s="91">
        <f t="shared" si="89"/>
        <v>0</v>
      </c>
    </row>
    <row r="437" spans="1:37" ht="25.4" customHeight="1" thickTop="1" thickBot="1" x14ac:dyDescent="0.3">
      <c r="A437" s="320" t="s">
        <v>688</v>
      </c>
      <c r="B437" s="320"/>
      <c r="C437" s="320"/>
      <c r="D437" s="320"/>
      <c r="E437" s="320"/>
      <c r="F437" s="320"/>
      <c r="G437" s="320"/>
      <c r="H437" s="320"/>
      <c r="I437" s="320"/>
      <c r="J437" s="320"/>
      <c r="K437" s="320"/>
      <c r="L437" s="320"/>
      <c r="M437" s="320"/>
      <c r="N437" s="320"/>
      <c r="O437" s="320"/>
      <c r="P437" s="320"/>
      <c r="Q437" s="320"/>
      <c r="R437" s="320"/>
      <c r="S437" s="320"/>
      <c r="T437" s="320"/>
      <c r="U437" s="320"/>
      <c r="V437" s="320"/>
      <c r="W437" s="320"/>
      <c r="X437" s="320"/>
      <c r="Y437" s="320"/>
      <c r="Z437" s="320"/>
      <c r="AA437" s="320"/>
      <c r="AB437" s="320"/>
      <c r="AC437" s="320"/>
      <c r="AD437" s="88">
        <f>'Art. 121'!AF425</f>
        <v>0</v>
      </c>
      <c r="AE437" s="89">
        <f t="shared" si="83"/>
        <v>0</v>
      </c>
      <c r="AF437">
        <f t="shared" si="84"/>
        <v>0</v>
      </c>
      <c r="AG437" s="86">
        <f t="shared" si="85"/>
        <v>1</v>
      </c>
      <c r="AH437" s="90">
        <f t="shared" si="86"/>
        <v>0</v>
      </c>
      <c r="AI437" s="91">
        <f t="shared" si="87"/>
        <v>7.1428571428571425E-2</v>
      </c>
      <c r="AJ437" s="91">
        <f t="shared" si="88"/>
        <v>0</v>
      </c>
      <c r="AK437" s="91">
        <f t="shared" si="89"/>
        <v>0</v>
      </c>
    </row>
    <row r="438" spans="1:37" ht="25.4" customHeight="1" thickTop="1" thickBot="1" x14ac:dyDescent="0.3">
      <c r="A438" s="320" t="s">
        <v>689</v>
      </c>
      <c r="B438" s="320"/>
      <c r="C438" s="320"/>
      <c r="D438" s="320"/>
      <c r="E438" s="320"/>
      <c r="F438" s="320"/>
      <c r="G438" s="320"/>
      <c r="H438" s="320"/>
      <c r="I438" s="320"/>
      <c r="J438" s="320"/>
      <c r="K438" s="320"/>
      <c r="L438" s="320"/>
      <c r="M438" s="320"/>
      <c r="N438" s="320"/>
      <c r="O438" s="320"/>
      <c r="P438" s="320"/>
      <c r="Q438" s="320"/>
      <c r="R438" s="320"/>
      <c r="S438" s="320"/>
      <c r="T438" s="320"/>
      <c r="U438" s="320"/>
      <c r="V438" s="320"/>
      <c r="W438" s="320"/>
      <c r="X438" s="320"/>
      <c r="Y438" s="320"/>
      <c r="Z438" s="320"/>
      <c r="AA438" s="320"/>
      <c r="AB438" s="320"/>
      <c r="AC438" s="320"/>
      <c r="AD438" s="88">
        <f>'Art. 121'!AF426</f>
        <v>0</v>
      </c>
      <c r="AE438" s="89">
        <f t="shared" si="83"/>
        <v>0</v>
      </c>
      <c r="AF438">
        <f t="shared" si="84"/>
        <v>0</v>
      </c>
      <c r="AG438" s="86">
        <f t="shared" si="85"/>
        <v>1</v>
      </c>
      <c r="AH438" s="90">
        <f t="shared" si="86"/>
        <v>0</v>
      </c>
      <c r="AI438" s="91">
        <f t="shared" si="87"/>
        <v>7.1428571428571425E-2</v>
      </c>
      <c r="AJ438" s="91">
        <f t="shared" si="88"/>
        <v>0</v>
      </c>
      <c r="AK438" s="91">
        <f t="shared" si="89"/>
        <v>0</v>
      </c>
    </row>
    <row r="439" spans="1:37" ht="25.4" customHeight="1" thickTop="1" thickBot="1" x14ac:dyDescent="0.3">
      <c r="A439" s="320" t="s">
        <v>690</v>
      </c>
      <c r="B439" s="320"/>
      <c r="C439" s="320"/>
      <c r="D439" s="320"/>
      <c r="E439" s="320"/>
      <c r="F439" s="320"/>
      <c r="G439" s="320"/>
      <c r="H439" s="320"/>
      <c r="I439" s="320"/>
      <c r="J439" s="320"/>
      <c r="K439" s="320"/>
      <c r="L439" s="320"/>
      <c r="M439" s="320"/>
      <c r="N439" s="320"/>
      <c r="O439" s="320"/>
      <c r="P439" s="320"/>
      <c r="Q439" s="320"/>
      <c r="R439" s="320"/>
      <c r="S439" s="320"/>
      <c r="T439" s="320"/>
      <c r="U439" s="320"/>
      <c r="V439" s="320"/>
      <c r="W439" s="320"/>
      <c r="X439" s="320"/>
      <c r="Y439" s="320"/>
      <c r="Z439" s="320"/>
      <c r="AA439" s="320"/>
      <c r="AB439" s="320"/>
      <c r="AC439" s="320"/>
      <c r="AD439" s="88">
        <f>'Art. 121'!AF427</f>
        <v>0</v>
      </c>
      <c r="AE439" s="89">
        <f t="shared" si="83"/>
        <v>0</v>
      </c>
      <c r="AF439">
        <f t="shared" si="84"/>
        <v>0</v>
      </c>
      <c r="AG439" s="86">
        <f t="shared" si="85"/>
        <v>1</v>
      </c>
      <c r="AH439" s="90">
        <f t="shared" si="86"/>
        <v>0</v>
      </c>
      <c r="AI439" s="91">
        <f t="shared" si="87"/>
        <v>7.1428571428571425E-2</v>
      </c>
      <c r="AJ439" s="91">
        <f t="shared" si="88"/>
        <v>0</v>
      </c>
      <c r="AK439" s="91">
        <f t="shared" si="89"/>
        <v>0</v>
      </c>
    </row>
    <row r="440" spans="1:37" ht="25.4" customHeight="1" thickTop="1" thickBot="1" x14ac:dyDescent="0.3">
      <c r="A440" s="320" t="s">
        <v>691</v>
      </c>
      <c r="B440" s="320"/>
      <c r="C440" s="320"/>
      <c r="D440" s="320"/>
      <c r="E440" s="320"/>
      <c r="F440" s="320"/>
      <c r="G440" s="320"/>
      <c r="H440" s="320"/>
      <c r="I440" s="320"/>
      <c r="J440" s="320"/>
      <c r="K440" s="320"/>
      <c r="L440" s="320"/>
      <c r="M440" s="320"/>
      <c r="N440" s="320"/>
      <c r="O440" s="320"/>
      <c r="P440" s="320"/>
      <c r="Q440" s="320"/>
      <c r="R440" s="320"/>
      <c r="S440" s="320"/>
      <c r="T440" s="320"/>
      <c r="U440" s="320"/>
      <c r="V440" s="320"/>
      <c r="W440" s="320"/>
      <c r="X440" s="320"/>
      <c r="Y440" s="320"/>
      <c r="Z440" s="320"/>
      <c r="AA440" s="320"/>
      <c r="AB440" s="320"/>
      <c r="AC440" s="320"/>
      <c r="AD440" s="88">
        <f>'Art. 121'!AF428</f>
        <v>0</v>
      </c>
      <c r="AE440" s="89">
        <f t="shared" si="83"/>
        <v>0</v>
      </c>
      <c r="AF440">
        <f t="shared" si="84"/>
        <v>0</v>
      </c>
      <c r="AG440" s="86">
        <f t="shared" si="85"/>
        <v>1</v>
      </c>
      <c r="AH440" s="90">
        <f t="shared" si="86"/>
        <v>0</v>
      </c>
      <c r="AI440" s="91">
        <f t="shared" si="87"/>
        <v>7.1428571428571425E-2</v>
      </c>
      <c r="AJ440" s="91">
        <f t="shared" si="88"/>
        <v>0</v>
      </c>
      <c r="AK440" s="91">
        <f t="shared" si="89"/>
        <v>0</v>
      </c>
    </row>
    <row r="441" spans="1:37" ht="25.4" customHeight="1" thickTop="1" thickBot="1" x14ac:dyDescent="0.3">
      <c r="A441" s="320" t="s">
        <v>692</v>
      </c>
      <c r="B441" s="320"/>
      <c r="C441" s="320"/>
      <c r="D441" s="320"/>
      <c r="E441" s="320"/>
      <c r="F441" s="320"/>
      <c r="G441" s="320"/>
      <c r="H441" s="320"/>
      <c r="I441" s="320"/>
      <c r="J441" s="320"/>
      <c r="K441" s="320"/>
      <c r="L441" s="320"/>
      <c r="M441" s="320"/>
      <c r="N441" s="320"/>
      <c r="O441" s="320"/>
      <c r="P441" s="320"/>
      <c r="Q441" s="320"/>
      <c r="R441" s="320"/>
      <c r="S441" s="320"/>
      <c r="T441" s="320"/>
      <c r="U441" s="320"/>
      <c r="V441" s="320"/>
      <c r="W441" s="320"/>
      <c r="X441" s="320"/>
      <c r="Y441" s="320"/>
      <c r="Z441" s="320"/>
      <c r="AA441" s="320"/>
      <c r="AB441" s="320"/>
      <c r="AC441" s="320"/>
      <c r="AD441" s="88">
        <f>'Art. 121'!AF429</f>
        <v>0</v>
      </c>
      <c r="AE441" s="89">
        <f t="shared" si="83"/>
        <v>0</v>
      </c>
      <c r="AF441">
        <f t="shared" si="84"/>
        <v>0</v>
      </c>
      <c r="AG441" s="86">
        <f t="shared" si="85"/>
        <v>1</v>
      </c>
      <c r="AH441" s="90">
        <f t="shared" si="86"/>
        <v>0</v>
      </c>
      <c r="AI441" s="91">
        <f t="shared" si="87"/>
        <v>7.1428571428571425E-2</v>
      </c>
      <c r="AJ441" s="91">
        <f t="shared" si="88"/>
        <v>0</v>
      </c>
      <c r="AK441" s="91">
        <f t="shared" si="89"/>
        <v>0</v>
      </c>
    </row>
    <row r="442" spans="1:37" ht="25.4" customHeight="1" thickTop="1" thickBot="1" x14ac:dyDescent="0.3">
      <c r="A442" s="320" t="s">
        <v>693</v>
      </c>
      <c r="B442" s="320"/>
      <c r="C442" s="320"/>
      <c r="D442" s="320"/>
      <c r="E442" s="320"/>
      <c r="F442" s="320"/>
      <c r="G442" s="320"/>
      <c r="H442" s="320"/>
      <c r="I442" s="320"/>
      <c r="J442" s="320"/>
      <c r="K442" s="320"/>
      <c r="L442" s="320"/>
      <c r="M442" s="320"/>
      <c r="N442" s="320"/>
      <c r="O442" s="320"/>
      <c r="P442" s="320"/>
      <c r="Q442" s="320"/>
      <c r="R442" s="320"/>
      <c r="S442" s="320"/>
      <c r="T442" s="320"/>
      <c r="U442" s="320"/>
      <c r="V442" s="320"/>
      <c r="W442" s="320"/>
      <c r="X442" s="320"/>
      <c r="Y442" s="320"/>
      <c r="Z442" s="320"/>
      <c r="AA442" s="320"/>
      <c r="AB442" s="320"/>
      <c r="AC442" s="320"/>
      <c r="AD442" s="88">
        <f>'Art. 121'!AF430</f>
        <v>0</v>
      </c>
      <c r="AE442" s="89">
        <f t="shared" si="83"/>
        <v>0</v>
      </c>
      <c r="AF442">
        <f t="shared" si="84"/>
        <v>0</v>
      </c>
      <c r="AG442" s="86">
        <f t="shared" si="85"/>
        <v>1</v>
      </c>
      <c r="AH442" s="90">
        <f t="shared" si="86"/>
        <v>0</v>
      </c>
      <c r="AI442" s="91">
        <f t="shared" si="87"/>
        <v>7.1428571428571425E-2</v>
      </c>
      <c r="AJ442" s="91">
        <f t="shared" si="88"/>
        <v>0</v>
      </c>
      <c r="AK442" s="91">
        <f t="shared" si="89"/>
        <v>0</v>
      </c>
    </row>
    <row r="443" spans="1:37" ht="25.4" customHeight="1" thickTop="1" x14ac:dyDescent="0.25">
      <c r="A443" s="289" t="s">
        <v>2496</v>
      </c>
      <c r="B443" s="289"/>
      <c r="C443" s="289"/>
      <c r="D443" s="289"/>
      <c r="E443" s="289"/>
      <c r="F443" s="289"/>
      <c r="G443" s="289"/>
      <c r="H443" s="289"/>
      <c r="I443" s="289"/>
      <c r="J443" s="289"/>
      <c r="K443" s="289"/>
      <c r="L443" s="289"/>
      <c r="M443" s="289"/>
      <c r="N443" s="289"/>
      <c r="O443" s="289"/>
      <c r="P443" s="289"/>
      <c r="Q443" s="289"/>
      <c r="R443" s="289"/>
      <c r="S443" s="289"/>
      <c r="T443" s="289"/>
      <c r="U443" s="289"/>
      <c r="V443" s="289"/>
      <c r="W443" s="289"/>
      <c r="X443" s="289"/>
      <c r="Y443" s="289"/>
      <c r="Z443" s="289"/>
      <c r="AA443" s="289"/>
      <c r="AB443" s="289"/>
      <c r="AC443" s="289"/>
      <c r="AD443" s="289"/>
      <c r="AE443" s="89">
        <f>SUM(AE429:AE442)</f>
        <v>0</v>
      </c>
      <c r="AF443" s="59"/>
      <c r="AG443" s="92">
        <f>SUM(AG429:AG442)</f>
        <v>14</v>
      </c>
      <c r="AH443" s="93"/>
      <c r="AI443" s="94"/>
      <c r="AJ443" s="94"/>
      <c r="AK443" s="94"/>
    </row>
    <row r="444" spans="1:37" ht="25.4" customHeight="1" x14ac:dyDescent="0.25">
      <c r="A444" s="290" t="s">
        <v>2497</v>
      </c>
      <c r="B444" s="290"/>
      <c r="C444" s="290"/>
      <c r="D444" s="290"/>
      <c r="E444" s="290"/>
      <c r="F444" s="290"/>
      <c r="G444" s="290"/>
      <c r="H444" s="290"/>
      <c r="I444" s="290"/>
      <c r="J444" s="290"/>
      <c r="K444" s="290"/>
      <c r="L444" s="290"/>
      <c r="M444" s="290"/>
      <c r="N444" s="290"/>
      <c r="O444" s="290"/>
      <c r="P444" s="290"/>
      <c r="Q444" s="290"/>
      <c r="R444" s="290"/>
      <c r="S444" s="290"/>
      <c r="T444" s="290"/>
      <c r="U444" s="290"/>
      <c r="V444" s="290"/>
      <c r="W444" s="290"/>
      <c r="X444" s="290"/>
      <c r="Y444" s="290"/>
      <c r="Z444" s="290"/>
      <c r="AA444" s="290"/>
      <c r="AB444" s="290"/>
      <c r="AC444" s="290"/>
      <c r="AD444" s="290"/>
      <c r="AE444" s="89">
        <f>AE443/$AE$23*100</f>
        <v>0</v>
      </c>
      <c r="AF444" s="59"/>
      <c r="AG444" s="92"/>
      <c r="AH444" s="93"/>
      <c r="AI444" s="94"/>
      <c r="AJ444" s="94"/>
      <c r="AK444" s="94"/>
    </row>
    <row r="445" spans="1:37" ht="25.4" customHeight="1" thickBot="1" x14ac:dyDescent="0.3">
      <c r="A445" s="70"/>
      <c r="B445" s="70"/>
      <c r="C445" s="70"/>
      <c r="D445" s="70"/>
      <c r="E445" s="70"/>
      <c r="F445" s="70"/>
      <c r="G445" s="70"/>
      <c r="H445" s="70"/>
      <c r="I445" s="70"/>
      <c r="J445" s="70"/>
      <c r="K445" s="70"/>
      <c r="L445" s="70"/>
      <c r="M445" s="70"/>
      <c r="N445" s="70"/>
      <c r="O445" s="70"/>
      <c r="P445" s="70"/>
      <c r="Q445" s="95"/>
      <c r="R445" s="70"/>
      <c r="S445" s="70"/>
      <c r="T445" s="70"/>
      <c r="U445" s="70"/>
      <c r="V445" s="70"/>
      <c r="W445" s="70"/>
      <c r="X445" s="70"/>
      <c r="Y445" s="70"/>
      <c r="Z445" s="70"/>
      <c r="AA445" s="70"/>
      <c r="AB445" s="70"/>
      <c r="AC445" s="70"/>
      <c r="AD445" s="96"/>
      <c r="AE445" s="96"/>
    </row>
    <row r="446" spans="1:37" ht="25.4" customHeight="1" thickTop="1" thickBot="1" x14ac:dyDescent="0.3">
      <c r="A446" s="291" t="s">
        <v>124</v>
      </c>
      <c r="B446" s="291"/>
      <c r="C446" s="291"/>
      <c r="D446" s="291"/>
      <c r="E446" s="291"/>
      <c r="F446" s="291"/>
      <c r="G446" s="291"/>
      <c r="H446" s="291"/>
      <c r="I446" s="291"/>
      <c r="J446" s="291"/>
      <c r="K446" s="291"/>
      <c r="L446" s="291"/>
      <c r="M446" s="291"/>
      <c r="N446" s="291"/>
      <c r="O446" s="291"/>
      <c r="P446" s="291"/>
      <c r="Q446" s="291"/>
      <c r="R446" s="291"/>
      <c r="S446" s="291"/>
      <c r="T446" s="291"/>
      <c r="U446" s="291"/>
      <c r="V446" s="291"/>
      <c r="W446" s="291"/>
      <c r="X446" s="291"/>
      <c r="Y446" s="291"/>
      <c r="Z446" s="291"/>
      <c r="AA446" s="291"/>
      <c r="AB446" s="291"/>
      <c r="AC446" s="291"/>
      <c r="AD446" s="104" t="s">
        <v>65</v>
      </c>
      <c r="AE446" s="105" t="s">
        <v>9</v>
      </c>
      <c r="AF446" s="86" t="s">
        <v>330</v>
      </c>
      <c r="AG446" s="86" t="s">
        <v>331</v>
      </c>
      <c r="AH446" s="86" t="s">
        <v>332</v>
      </c>
      <c r="AI446" s="87" t="s">
        <v>333</v>
      </c>
      <c r="AJ446" s="86"/>
      <c r="AK446" s="87" t="s">
        <v>334</v>
      </c>
    </row>
    <row r="447" spans="1:37" ht="25.4" customHeight="1" thickTop="1" thickBot="1" x14ac:dyDescent="0.3">
      <c r="A447" s="320" t="s">
        <v>694</v>
      </c>
      <c r="B447" s="320"/>
      <c r="C447" s="320"/>
      <c r="D447" s="320"/>
      <c r="E447" s="320"/>
      <c r="F447" s="320"/>
      <c r="G447" s="320"/>
      <c r="H447" s="320"/>
      <c r="I447" s="320"/>
      <c r="J447" s="320"/>
      <c r="K447" s="320"/>
      <c r="L447" s="320"/>
      <c r="M447" s="320"/>
      <c r="N447" s="320"/>
      <c r="O447" s="320"/>
      <c r="P447" s="320"/>
      <c r="Q447" s="320"/>
      <c r="R447" s="320"/>
      <c r="S447" s="320"/>
      <c r="T447" s="320"/>
      <c r="U447" s="320"/>
      <c r="V447" s="320"/>
      <c r="W447" s="320"/>
      <c r="X447" s="320"/>
      <c r="Y447" s="320"/>
      <c r="Z447" s="320"/>
      <c r="AA447" s="320"/>
      <c r="AB447" s="320"/>
      <c r="AC447" s="320"/>
      <c r="AD447" s="88">
        <f>'Art. 121'!AF433</f>
        <v>0</v>
      </c>
      <c r="AE447" s="89">
        <f>IF(AG447=1,AK447,AG447)</f>
        <v>0</v>
      </c>
      <c r="AF447">
        <f>AD447/2</f>
        <v>0</v>
      </c>
      <c r="AG447" s="86">
        <f>IF(AND(AF447&gt;=0,AF447&lt;=1),1,"No aplica")</f>
        <v>1</v>
      </c>
      <c r="AH447" s="90">
        <f>AD447/(AG447*2)</f>
        <v>0</v>
      </c>
      <c r="AI447" s="91">
        <f>IF(AG447=1,AG447/$AG$452,"No aplica")</f>
        <v>0.2</v>
      </c>
      <c r="AJ447" s="91">
        <f>AF447*AI447</f>
        <v>0</v>
      </c>
      <c r="AK447" s="91">
        <f>AJ447*$AE$23</f>
        <v>0</v>
      </c>
    </row>
    <row r="448" spans="1:37" ht="25.4" customHeight="1" thickTop="1" thickBot="1" x14ac:dyDescent="0.3">
      <c r="A448" s="320" t="s">
        <v>695</v>
      </c>
      <c r="B448" s="320"/>
      <c r="C448" s="320"/>
      <c r="D448" s="320"/>
      <c r="E448" s="320"/>
      <c r="F448" s="320"/>
      <c r="G448" s="320"/>
      <c r="H448" s="320"/>
      <c r="I448" s="320"/>
      <c r="J448" s="320"/>
      <c r="K448" s="320"/>
      <c r="L448" s="320"/>
      <c r="M448" s="320"/>
      <c r="N448" s="320"/>
      <c r="O448" s="320"/>
      <c r="P448" s="320"/>
      <c r="Q448" s="320"/>
      <c r="R448" s="320"/>
      <c r="S448" s="320"/>
      <c r="T448" s="320"/>
      <c r="U448" s="320"/>
      <c r="V448" s="320"/>
      <c r="W448" s="320"/>
      <c r="X448" s="320"/>
      <c r="Y448" s="320"/>
      <c r="Z448" s="320"/>
      <c r="AA448" s="320"/>
      <c r="AB448" s="320"/>
      <c r="AC448" s="320"/>
      <c r="AD448" s="88">
        <f>'Art. 121'!AF434</f>
        <v>0</v>
      </c>
      <c r="AE448" s="89">
        <f>IF(AG448=1,AK448,AG448)</f>
        <v>0</v>
      </c>
      <c r="AF448">
        <f>AD448/2</f>
        <v>0</v>
      </c>
      <c r="AG448" s="86">
        <f>IF(AND(AF448&gt;=0,AF448&lt;=1),1,"No aplica")</f>
        <v>1</v>
      </c>
      <c r="AH448" s="90">
        <f>AD448/(AG448*2)</f>
        <v>0</v>
      </c>
      <c r="AI448" s="91">
        <f>IF(AG448=1,AG448/$AG$452,"No aplica")</f>
        <v>0.2</v>
      </c>
      <c r="AJ448" s="91">
        <f>AF448*AI448</f>
        <v>0</v>
      </c>
      <c r="AK448" s="91">
        <f>AJ448*$AE$23</f>
        <v>0</v>
      </c>
    </row>
    <row r="449" spans="1:37" ht="25.4" customHeight="1" thickTop="1" thickBot="1" x14ac:dyDescent="0.3">
      <c r="A449" s="320" t="s">
        <v>696</v>
      </c>
      <c r="B449" s="320"/>
      <c r="C449" s="320"/>
      <c r="D449" s="320"/>
      <c r="E449" s="320"/>
      <c r="F449" s="320"/>
      <c r="G449" s="320"/>
      <c r="H449" s="320"/>
      <c r="I449" s="320"/>
      <c r="J449" s="320"/>
      <c r="K449" s="320"/>
      <c r="L449" s="320"/>
      <c r="M449" s="320"/>
      <c r="N449" s="320"/>
      <c r="O449" s="320"/>
      <c r="P449" s="320"/>
      <c r="Q449" s="320"/>
      <c r="R449" s="320"/>
      <c r="S449" s="320"/>
      <c r="T449" s="320"/>
      <c r="U449" s="320"/>
      <c r="V449" s="320"/>
      <c r="W449" s="320"/>
      <c r="X449" s="320"/>
      <c r="Y449" s="320"/>
      <c r="Z449" s="320"/>
      <c r="AA449" s="320"/>
      <c r="AB449" s="320"/>
      <c r="AC449" s="320"/>
      <c r="AD449" s="88">
        <f>'Art. 121'!AF435</f>
        <v>0</v>
      </c>
      <c r="AE449" s="89">
        <f>IF(AG449=1,AK449,AG449)</f>
        <v>0</v>
      </c>
      <c r="AF449">
        <f>AD449/2</f>
        <v>0</v>
      </c>
      <c r="AG449" s="86">
        <f>IF(AND(AF449&gt;=0,AF449&lt;=1),1,"No aplica")</f>
        <v>1</v>
      </c>
      <c r="AH449" s="90">
        <f>AD449/(AG449*2)</f>
        <v>0</v>
      </c>
      <c r="AI449" s="91">
        <f>IF(AG449=1,AG449/$AG$452,"No aplica")</f>
        <v>0.2</v>
      </c>
      <c r="AJ449" s="91">
        <f>AF449*AI449</f>
        <v>0</v>
      </c>
      <c r="AK449" s="91">
        <f>AJ449*$AE$23</f>
        <v>0</v>
      </c>
    </row>
    <row r="450" spans="1:37" ht="25.4" customHeight="1" thickTop="1" thickBot="1" x14ac:dyDescent="0.3">
      <c r="A450" s="320" t="s">
        <v>697</v>
      </c>
      <c r="B450" s="320"/>
      <c r="C450" s="320"/>
      <c r="D450" s="320"/>
      <c r="E450" s="320"/>
      <c r="F450" s="320"/>
      <c r="G450" s="320"/>
      <c r="H450" s="320"/>
      <c r="I450" s="320"/>
      <c r="J450" s="320"/>
      <c r="K450" s="320"/>
      <c r="L450" s="320"/>
      <c r="M450" s="320"/>
      <c r="N450" s="320"/>
      <c r="O450" s="320"/>
      <c r="P450" s="320"/>
      <c r="Q450" s="320"/>
      <c r="R450" s="320"/>
      <c r="S450" s="320"/>
      <c r="T450" s="320"/>
      <c r="U450" s="320"/>
      <c r="V450" s="320"/>
      <c r="W450" s="320"/>
      <c r="X450" s="320"/>
      <c r="Y450" s="320"/>
      <c r="Z450" s="320"/>
      <c r="AA450" s="320"/>
      <c r="AB450" s="320"/>
      <c r="AC450" s="320"/>
      <c r="AD450" s="88">
        <f>'Art. 121'!AF436</f>
        <v>0</v>
      </c>
      <c r="AE450" s="89">
        <f>IF(AG450=1,AK450,AG450)</f>
        <v>0</v>
      </c>
      <c r="AF450">
        <f>AD450/2</f>
        <v>0</v>
      </c>
      <c r="AG450" s="86">
        <f>IF(AND(AF450&gt;=0,AF450&lt;=1),1,"No aplica")</f>
        <v>1</v>
      </c>
      <c r="AH450" s="90">
        <f>AD450/(AG450*2)</f>
        <v>0</v>
      </c>
      <c r="AI450" s="91">
        <f>IF(AG450=1,AG450/$AG$452,"No aplica")</f>
        <v>0.2</v>
      </c>
      <c r="AJ450" s="91">
        <f>AF450*AI450</f>
        <v>0</v>
      </c>
      <c r="AK450" s="91">
        <f>AJ450*$AE$23</f>
        <v>0</v>
      </c>
    </row>
    <row r="451" spans="1:37" ht="25.4" customHeight="1" thickTop="1" thickBot="1" x14ac:dyDescent="0.3">
      <c r="A451" s="320" t="s">
        <v>698</v>
      </c>
      <c r="B451" s="320"/>
      <c r="C451" s="320"/>
      <c r="D451" s="320"/>
      <c r="E451" s="320"/>
      <c r="F451" s="320"/>
      <c r="G451" s="320"/>
      <c r="H451" s="320"/>
      <c r="I451" s="320"/>
      <c r="J451" s="320"/>
      <c r="K451" s="320"/>
      <c r="L451" s="320"/>
      <c r="M451" s="320"/>
      <c r="N451" s="320"/>
      <c r="O451" s="320"/>
      <c r="P451" s="320"/>
      <c r="Q451" s="320"/>
      <c r="R451" s="320"/>
      <c r="S451" s="320"/>
      <c r="T451" s="320"/>
      <c r="U451" s="320"/>
      <c r="V451" s="320"/>
      <c r="W451" s="320"/>
      <c r="X451" s="320"/>
      <c r="Y451" s="320"/>
      <c r="Z451" s="320"/>
      <c r="AA451" s="320"/>
      <c r="AB451" s="320"/>
      <c r="AC451" s="320"/>
      <c r="AD451" s="88">
        <f>'Art. 121'!AF437</f>
        <v>0</v>
      </c>
      <c r="AE451" s="89">
        <f>IF(AG451=1,AK451,AG451)</f>
        <v>0</v>
      </c>
      <c r="AF451">
        <f>AD451/2</f>
        <v>0</v>
      </c>
      <c r="AG451" s="86">
        <f>IF(AND(AF451&gt;=0,AF451&lt;=1),1,"No aplica")</f>
        <v>1</v>
      </c>
      <c r="AH451" s="90">
        <f>AD451/(AG451*2)</f>
        <v>0</v>
      </c>
      <c r="AI451" s="91">
        <f>IF(AG451=1,AG451/$AG$452,"No aplica")</f>
        <v>0.2</v>
      </c>
      <c r="AJ451" s="91">
        <f>AF451*AI451</f>
        <v>0</v>
      </c>
      <c r="AK451" s="91">
        <f>AJ451*$AE$23</f>
        <v>0</v>
      </c>
    </row>
    <row r="452" spans="1:37" ht="25.4" customHeight="1" thickTop="1" x14ac:dyDescent="0.25">
      <c r="A452" s="289" t="s">
        <v>2498</v>
      </c>
      <c r="B452" s="289"/>
      <c r="C452" s="289"/>
      <c r="D452" s="289"/>
      <c r="E452" s="289"/>
      <c r="F452" s="289"/>
      <c r="G452" s="289"/>
      <c r="H452" s="289"/>
      <c r="I452" s="289"/>
      <c r="J452" s="289"/>
      <c r="K452" s="289"/>
      <c r="L452" s="289"/>
      <c r="M452" s="289"/>
      <c r="N452" s="289"/>
      <c r="O452" s="289"/>
      <c r="P452" s="289"/>
      <c r="Q452" s="289"/>
      <c r="R452" s="289"/>
      <c r="S452" s="289"/>
      <c r="T452" s="289"/>
      <c r="U452" s="289"/>
      <c r="V452" s="289"/>
      <c r="W452" s="289"/>
      <c r="X452" s="289"/>
      <c r="Y452" s="289"/>
      <c r="Z452" s="289"/>
      <c r="AA452" s="289"/>
      <c r="AB452" s="289"/>
      <c r="AC452" s="289"/>
      <c r="AD452" s="289"/>
      <c r="AE452" s="89">
        <f>SUM(AE445:AE451)</f>
        <v>0</v>
      </c>
      <c r="AF452" s="59"/>
      <c r="AG452" s="92">
        <f>SUM(AG447:AG451)</f>
        <v>5</v>
      </c>
      <c r="AH452" s="93"/>
      <c r="AI452" s="94"/>
      <c r="AJ452" s="94"/>
      <c r="AK452" s="94"/>
    </row>
    <row r="453" spans="1:37" ht="25.4" customHeight="1" x14ac:dyDescent="0.25">
      <c r="A453" s="290" t="s">
        <v>2499</v>
      </c>
      <c r="B453" s="290"/>
      <c r="C453" s="290"/>
      <c r="D453" s="290"/>
      <c r="E453" s="290"/>
      <c r="F453" s="290"/>
      <c r="G453" s="290"/>
      <c r="H453" s="290"/>
      <c r="I453" s="290"/>
      <c r="J453" s="290"/>
      <c r="K453" s="290"/>
      <c r="L453" s="290"/>
      <c r="M453" s="290"/>
      <c r="N453" s="290"/>
      <c r="O453" s="290"/>
      <c r="P453" s="290"/>
      <c r="Q453" s="290"/>
      <c r="R453" s="290"/>
      <c r="S453" s="290"/>
      <c r="T453" s="290"/>
      <c r="U453" s="290"/>
      <c r="V453" s="290"/>
      <c r="W453" s="290"/>
      <c r="X453" s="290"/>
      <c r="Y453" s="290"/>
      <c r="Z453" s="290"/>
      <c r="AA453" s="290"/>
      <c r="AB453" s="290"/>
      <c r="AC453" s="290"/>
      <c r="AD453" s="290"/>
      <c r="AE453" s="89">
        <f>AE452/$AE$23*100</f>
        <v>0</v>
      </c>
      <c r="AF453" s="59"/>
      <c r="AG453" s="92"/>
      <c r="AH453" s="93"/>
      <c r="AI453" s="94"/>
      <c r="AJ453" s="94"/>
      <c r="AK453" s="94"/>
    </row>
    <row r="454" spans="1:37" ht="25.4" customHeight="1" x14ac:dyDescent="0.25">
      <c r="A454" s="100"/>
      <c r="B454" s="100"/>
      <c r="C454" s="100"/>
      <c r="D454" s="100"/>
      <c r="E454" s="100"/>
      <c r="F454" s="100"/>
      <c r="G454" s="100"/>
      <c r="H454" s="100"/>
      <c r="I454" s="100"/>
      <c r="J454" s="100"/>
      <c r="K454" s="100"/>
      <c r="L454" s="100"/>
      <c r="M454" s="100"/>
      <c r="N454" s="100"/>
      <c r="O454" s="100"/>
      <c r="P454" s="100"/>
      <c r="Q454" s="95"/>
      <c r="R454" s="100"/>
      <c r="S454" s="100"/>
      <c r="T454" s="100"/>
      <c r="U454" s="100"/>
      <c r="V454" s="100"/>
      <c r="W454" s="100"/>
      <c r="X454" s="100"/>
      <c r="Y454" s="100"/>
      <c r="Z454" s="100"/>
      <c r="AA454" s="100"/>
      <c r="AB454" s="100"/>
      <c r="AC454" s="100"/>
      <c r="AD454" s="96"/>
      <c r="AE454" s="96"/>
    </row>
    <row r="455" spans="1:37" ht="25.4" customHeight="1" x14ac:dyDescent="0.25">
      <c r="A455" s="100"/>
      <c r="B455" s="100"/>
      <c r="C455" s="100"/>
      <c r="D455" s="100"/>
      <c r="E455" s="100"/>
      <c r="F455" s="100"/>
      <c r="G455" s="100"/>
      <c r="H455" s="100"/>
      <c r="I455" s="100"/>
      <c r="J455" s="100"/>
      <c r="K455" s="100"/>
      <c r="L455" s="100"/>
      <c r="M455" s="100"/>
      <c r="N455" s="100"/>
      <c r="O455" s="100"/>
      <c r="P455" s="100"/>
      <c r="Q455" s="95"/>
      <c r="R455" s="100"/>
      <c r="S455" s="100"/>
      <c r="T455" s="100"/>
      <c r="U455" s="100"/>
      <c r="V455" s="100"/>
      <c r="W455" s="100"/>
      <c r="X455" s="100"/>
      <c r="Y455" s="100"/>
      <c r="Z455" s="100"/>
      <c r="AA455" s="100"/>
      <c r="AB455" s="100"/>
      <c r="AC455" s="100"/>
      <c r="AD455" s="96"/>
      <c r="AE455" s="96"/>
    </row>
    <row r="456" spans="1:37" ht="25.4" customHeight="1" x14ac:dyDescent="0.25">
      <c r="A456" s="337" t="s">
        <v>699</v>
      </c>
      <c r="B456" s="337"/>
      <c r="C456" s="337"/>
      <c r="D456" s="337"/>
      <c r="E456" s="337"/>
      <c r="F456" s="337"/>
      <c r="G456" s="337"/>
      <c r="H456" s="337"/>
      <c r="I456" s="337"/>
      <c r="J456" s="337"/>
      <c r="K456" s="337"/>
      <c r="L456" s="337"/>
      <c r="M456" s="337"/>
      <c r="N456" s="337"/>
      <c r="O456" s="337"/>
      <c r="P456" s="337"/>
      <c r="Q456" s="337"/>
      <c r="R456" s="337"/>
      <c r="S456" s="337"/>
      <c r="T456" s="337"/>
      <c r="U456" s="337"/>
      <c r="V456" s="337"/>
      <c r="W456" s="337"/>
      <c r="X456" s="337"/>
      <c r="Y456" s="337"/>
      <c r="Z456" s="337"/>
      <c r="AA456" s="337"/>
      <c r="AB456" s="337"/>
      <c r="AC456" s="337"/>
      <c r="AD456" s="82"/>
      <c r="AE456" s="82"/>
    </row>
    <row r="457" spans="1:37" ht="25.4" customHeight="1" x14ac:dyDescent="0.25">
      <c r="A457" s="101"/>
      <c r="B457" s="102"/>
      <c r="C457" s="102"/>
      <c r="D457" s="102"/>
      <c r="E457" s="102"/>
      <c r="F457" s="102"/>
      <c r="G457" s="102"/>
      <c r="H457" s="102"/>
      <c r="I457" s="102"/>
      <c r="J457" s="102"/>
      <c r="K457" s="102"/>
      <c r="L457" s="102"/>
      <c r="M457" s="102"/>
      <c r="N457" s="102"/>
      <c r="O457" s="102"/>
      <c r="P457" s="102"/>
      <c r="Q457" s="103"/>
      <c r="R457" s="102"/>
      <c r="S457" s="102"/>
      <c r="T457" s="102"/>
      <c r="U457" s="102"/>
      <c r="V457" s="102"/>
      <c r="W457" s="102"/>
      <c r="X457" s="102"/>
      <c r="Y457" s="102"/>
      <c r="Z457" s="102"/>
      <c r="AA457" s="102"/>
      <c r="AB457" s="102"/>
      <c r="AC457" s="102"/>
      <c r="AD457" s="83"/>
      <c r="AE457" s="83"/>
    </row>
    <row r="458" spans="1:37" ht="25.4" customHeight="1" thickBot="1" x14ac:dyDescent="0.3">
      <c r="A458" s="70"/>
      <c r="B458" s="70"/>
      <c r="C458" s="70"/>
      <c r="D458" s="70"/>
      <c r="E458" s="70"/>
      <c r="F458" s="70"/>
      <c r="G458" s="70"/>
      <c r="H458" s="70"/>
      <c r="I458" s="70"/>
      <c r="J458" s="70"/>
      <c r="K458" s="70"/>
      <c r="L458" s="70"/>
      <c r="M458" s="70"/>
      <c r="N458" s="70"/>
      <c r="O458" s="70"/>
      <c r="P458" s="70"/>
      <c r="Q458" s="95"/>
      <c r="R458" s="70"/>
      <c r="S458" s="70"/>
      <c r="T458" s="70"/>
      <c r="U458" s="70"/>
      <c r="V458" s="70"/>
      <c r="W458" s="70"/>
      <c r="X458" s="70"/>
      <c r="Y458" s="70"/>
      <c r="Z458" s="70"/>
      <c r="AA458" s="70"/>
      <c r="AB458" s="70"/>
      <c r="AC458" s="70"/>
      <c r="AD458" s="96"/>
      <c r="AE458" s="96"/>
    </row>
    <row r="459" spans="1:37" ht="25.4" customHeight="1" thickTop="1" thickBot="1" x14ac:dyDescent="0.3">
      <c r="A459" s="292" t="s">
        <v>44</v>
      </c>
      <c r="B459" s="292"/>
      <c r="C459" s="292"/>
      <c r="D459" s="292"/>
      <c r="E459" s="292"/>
      <c r="F459" s="292"/>
      <c r="G459" s="292"/>
      <c r="H459" s="292"/>
      <c r="I459" s="292"/>
      <c r="J459" s="292"/>
      <c r="K459" s="292"/>
      <c r="L459" s="292"/>
      <c r="M459" s="292"/>
      <c r="N459" s="292"/>
      <c r="O459" s="292"/>
      <c r="P459" s="292"/>
      <c r="Q459" s="292"/>
      <c r="R459" s="292"/>
      <c r="S459" s="292"/>
      <c r="T459" s="292"/>
      <c r="U459" s="292"/>
      <c r="V459" s="292"/>
      <c r="W459" s="292"/>
      <c r="X459" s="292"/>
      <c r="Y459" s="292"/>
      <c r="Z459" s="292"/>
      <c r="AA459" s="292"/>
      <c r="AB459" s="292"/>
      <c r="AC459" s="292"/>
      <c r="AD459" s="63" t="s">
        <v>65</v>
      </c>
      <c r="AE459" s="211" t="s">
        <v>9</v>
      </c>
      <c r="AF459" s="86" t="s">
        <v>330</v>
      </c>
      <c r="AG459" s="86" t="s">
        <v>331</v>
      </c>
      <c r="AH459" s="86" t="s">
        <v>332</v>
      </c>
      <c r="AI459" s="87" t="s">
        <v>333</v>
      </c>
      <c r="AJ459" s="86"/>
      <c r="AK459" s="87" t="s">
        <v>334</v>
      </c>
    </row>
    <row r="460" spans="1:37" ht="25.4" customHeight="1" thickTop="1" thickBot="1" x14ac:dyDescent="0.3">
      <c r="A460" s="320" t="s">
        <v>403</v>
      </c>
      <c r="B460" s="320"/>
      <c r="C460" s="320"/>
      <c r="D460" s="320"/>
      <c r="E460" s="320"/>
      <c r="F460" s="320"/>
      <c r="G460" s="320"/>
      <c r="H460" s="320"/>
      <c r="I460" s="320"/>
      <c r="J460" s="320"/>
      <c r="K460" s="320"/>
      <c r="L460" s="320"/>
      <c r="M460" s="320"/>
      <c r="N460" s="320"/>
      <c r="O460" s="320"/>
      <c r="P460" s="320"/>
      <c r="Q460" s="320"/>
      <c r="R460" s="320"/>
      <c r="S460" s="320"/>
      <c r="T460" s="320"/>
      <c r="U460" s="320"/>
      <c r="V460" s="320"/>
      <c r="W460" s="320"/>
      <c r="X460" s="320"/>
      <c r="Y460" s="320"/>
      <c r="Z460" s="320"/>
      <c r="AA460" s="320"/>
      <c r="AB460" s="320"/>
      <c r="AC460" s="320"/>
      <c r="AD460" s="88">
        <f>'Art. 121'!AF446</f>
        <v>0</v>
      </c>
      <c r="AE460" s="89">
        <f t="shared" ref="AE460:AE471" si="90">IF(AG460=1,AK460,AG460)</f>
        <v>0</v>
      </c>
      <c r="AF460">
        <f t="shared" ref="AF460:AF471" si="91">AD460/2</f>
        <v>0</v>
      </c>
      <c r="AG460" s="86">
        <f t="shared" ref="AG460:AG471" si="92">IF(AND(AF460&gt;=0,AF460&lt;=1),1,"No aplica")</f>
        <v>1</v>
      </c>
      <c r="AH460" s="90">
        <f t="shared" ref="AH460:AH471" si="93">AD460/(AG460*2)</f>
        <v>0</v>
      </c>
      <c r="AI460" s="91">
        <f t="shared" ref="AI460:AI471" si="94">IF(AG460=1,AG460/$AG$472,"No aplica")</f>
        <v>8.3333333333333329E-2</v>
      </c>
      <c r="AJ460" s="91">
        <f t="shared" ref="AJ460:AJ471" si="95">AF460*AI460</f>
        <v>0</v>
      </c>
      <c r="AK460" s="91">
        <f t="shared" ref="AK460:AK471" si="96">AJ460*$AE$23</f>
        <v>0</v>
      </c>
    </row>
    <row r="461" spans="1:37" ht="25.4" customHeight="1" thickTop="1" thickBot="1" x14ac:dyDescent="0.3">
      <c r="A461" s="320" t="s">
        <v>441</v>
      </c>
      <c r="B461" s="320"/>
      <c r="C461" s="320"/>
      <c r="D461" s="320"/>
      <c r="E461" s="320"/>
      <c r="F461" s="320"/>
      <c r="G461" s="320"/>
      <c r="H461" s="320"/>
      <c r="I461" s="320"/>
      <c r="J461" s="320"/>
      <c r="K461" s="320"/>
      <c r="L461" s="320"/>
      <c r="M461" s="320"/>
      <c r="N461" s="320"/>
      <c r="O461" s="320"/>
      <c r="P461" s="320"/>
      <c r="Q461" s="320"/>
      <c r="R461" s="320"/>
      <c r="S461" s="320"/>
      <c r="T461" s="320"/>
      <c r="U461" s="320"/>
      <c r="V461" s="320"/>
      <c r="W461" s="320"/>
      <c r="X461" s="320"/>
      <c r="Y461" s="320"/>
      <c r="Z461" s="320"/>
      <c r="AA461" s="320"/>
      <c r="AB461" s="320"/>
      <c r="AC461" s="320"/>
      <c r="AD461" s="88">
        <f>'Art. 121'!AF447</f>
        <v>0</v>
      </c>
      <c r="AE461" s="89">
        <f t="shared" si="90"/>
        <v>0</v>
      </c>
      <c r="AF461">
        <f t="shared" si="91"/>
        <v>0</v>
      </c>
      <c r="AG461" s="86">
        <f t="shared" si="92"/>
        <v>1</v>
      </c>
      <c r="AH461" s="90">
        <f t="shared" si="93"/>
        <v>0</v>
      </c>
      <c r="AI461" s="91">
        <f t="shared" si="94"/>
        <v>8.3333333333333329E-2</v>
      </c>
      <c r="AJ461" s="91">
        <f t="shared" si="95"/>
        <v>0</v>
      </c>
      <c r="AK461" s="91">
        <f t="shared" si="96"/>
        <v>0</v>
      </c>
    </row>
    <row r="462" spans="1:37" ht="25.4" customHeight="1" thickTop="1" thickBot="1" x14ac:dyDescent="0.3">
      <c r="A462" s="320" t="s">
        <v>701</v>
      </c>
      <c r="B462" s="320"/>
      <c r="C462" s="320"/>
      <c r="D462" s="320"/>
      <c r="E462" s="320"/>
      <c r="F462" s="320"/>
      <c r="G462" s="320"/>
      <c r="H462" s="320"/>
      <c r="I462" s="320"/>
      <c r="J462" s="320"/>
      <c r="K462" s="320"/>
      <c r="L462" s="320"/>
      <c r="M462" s="320"/>
      <c r="N462" s="320"/>
      <c r="O462" s="320"/>
      <c r="P462" s="320"/>
      <c r="Q462" s="320"/>
      <c r="R462" s="320"/>
      <c r="S462" s="320"/>
      <c r="T462" s="320"/>
      <c r="U462" s="320"/>
      <c r="V462" s="320"/>
      <c r="W462" s="320"/>
      <c r="X462" s="320"/>
      <c r="Y462" s="320"/>
      <c r="Z462" s="320"/>
      <c r="AA462" s="320"/>
      <c r="AB462" s="320"/>
      <c r="AC462" s="320"/>
      <c r="AD462" s="88">
        <f>'Art. 121'!AF448</f>
        <v>0</v>
      </c>
      <c r="AE462" s="89">
        <f t="shared" si="90"/>
        <v>0</v>
      </c>
      <c r="AF462">
        <f t="shared" si="91"/>
        <v>0</v>
      </c>
      <c r="AG462" s="86">
        <f t="shared" si="92"/>
        <v>1</v>
      </c>
      <c r="AH462" s="90">
        <f t="shared" si="93"/>
        <v>0</v>
      </c>
      <c r="AI462" s="91">
        <f t="shared" si="94"/>
        <v>8.3333333333333329E-2</v>
      </c>
      <c r="AJ462" s="91">
        <f t="shared" si="95"/>
        <v>0</v>
      </c>
      <c r="AK462" s="91">
        <f t="shared" si="96"/>
        <v>0</v>
      </c>
    </row>
    <row r="463" spans="1:37" ht="25.4" customHeight="1" thickTop="1" thickBot="1" x14ac:dyDescent="0.3">
      <c r="A463" s="320" t="s">
        <v>702</v>
      </c>
      <c r="B463" s="320"/>
      <c r="C463" s="320"/>
      <c r="D463" s="320"/>
      <c r="E463" s="320"/>
      <c r="F463" s="320"/>
      <c r="G463" s="320"/>
      <c r="H463" s="320"/>
      <c r="I463" s="320"/>
      <c r="J463" s="320"/>
      <c r="K463" s="320"/>
      <c r="L463" s="320"/>
      <c r="M463" s="320"/>
      <c r="N463" s="320"/>
      <c r="O463" s="320"/>
      <c r="P463" s="320"/>
      <c r="Q463" s="320"/>
      <c r="R463" s="320"/>
      <c r="S463" s="320"/>
      <c r="T463" s="320"/>
      <c r="U463" s="320"/>
      <c r="V463" s="320"/>
      <c r="W463" s="320"/>
      <c r="X463" s="320"/>
      <c r="Y463" s="320"/>
      <c r="Z463" s="320"/>
      <c r="AA463" s="320"/>
      <c r="AB463" s="320"/>
      <c r="AC463" s="320"/>
      <c r="AD463" s="88">
        <f>'Art. 121'!AF449</f>
        <v>0</v>
      </c>
      <c r="AE463" s="89">
        <f t="shared" si="90"/>
        <v>0</v>
      </c>
      <c r="AF463">
        <f t="shared" si="91"/>
        <v>0</v>
      </c>
      <c r="AG463" s="86">
        <f t="shared" si="92"/>
        <v>1</v>
      </c>
      <c r="AH463" s="90">
        <f t="shared" si="93"/>
        <v>0</v>
      </c>
      <c r="AI463" s="91">
        <f t="shared" si="94"/>
        <v>8.3333333333333329E-2</v>
      </c>
      <c r="AJ463" s="91">
        <f t="shared" si="95"/>
        <v>0</v>
      </c>
      <c r="AK463" s="91">
        <f t="shared" si="96"/>
        <v>0</v>
      </c>
    </row>
    <row r="464" spans="1:37" ht="25.4" customHeight="1" thickTop="1" thickBot="1" x14ac:dyDescent="0.3">
      <c r="A464" s="320" t="s">
        <v>703</v>
      </c>
      <c r="B464" s="320"/>
      <c r="C464" s="320"/>
      <c r="D464" s="320"/>
      <c r="E464" s="320"/>
      <c r="F464" s="320"/>
      <c r="G464" s="320"/>
      <c r="H464" s="320"/>
      <c r="I464" s="320"/>
      <c r="J464" s="320"/>
      <c r="K464" s="320"/>
      <c r="L464" s="320"/>
      <c r="M464" s="320"/>
      <c r="N464" s="320"/>
      <c r="O464" s="320"/>
      <c r="P464" s="320"/>
      <c r="Q464" s="320"/>
      <c r="R464" s="320"/>
      <c r="S464" s="320"/>
      <c r="T464" s="320"/>
      <c r="U464" s="320"/>
      <c r="V464" s="320"/>
      <c r="W464" s="320"/>
      <c r="X464" s="320"/>
      <c r="Y464" s="320"/>
      <c r="Z464" s="320"/>
      <c r="AA464" s="320"/>
      <c r="AB464" s="320"/>
      <c r="AC464" s="320"/>
      <c r="AD464" s="88">
        <f>'Art. 121'!AF450</f>
        <v>0</v>
      </c>
      <c r="AE464" s="89">
        <f t="shared" si="90"/>
        <v>0</v>
      </c>
      <c r="AF464">
        <f t="shared" si="91"/>
        <v>0</v>
      </c>
      <c r="AG464" s="86">
        <f t="shared" si="92"/>
        <v>1</v>
      </c>
      <c r="AH464" s="90">
        <f t="shared" si="93"/>
        <v>0</v>
      </c>
      <c r="AI464" s="91">
        <f t="shared" si="94"/>
        <v>8.3333333333333329E-2</v>
      </c>
      <c r="AJ464" s="91">
        <f t="shared" si="95"/>
        <v>0</v>
      </c>
      <c r="AK464" s="91">
        <f t="shared" si="96"/>
        <v>0</v>
      </c>
    </row>
    <row r="465" spans="1:37" ht="25.4" customHeight="1" thickTop="1" thickBot="1" x14ac:dyDescent="0.3">
      <c r="A465" s="320" t="s">
        <v>552</v>
      </c>
      <c r="B465" s="320"/>
      <c r="C465" s="320"/>
      <c r="D465" s="320"/>
      <c r="E465" s="320"/>
      <c r="F465" s="320"/>
      <c r="G465" s="320"/>
      <c r="H465" s="320"/>
      <c r="I465" s="320"/>
      <c r="J465" s="320"/>
      <c r="K465" s="320"/>
      <c r="L465" s="320"/>
      <c r="M465" s="320"/>
      <c r="N465" s="320"/>
      <c r="O465" s="320"/>
      <c r="P465" s="320"/>
      <c r="Q465" s="320"/>
      <c r="R465" s="320"/>
      <c r="S465" s="320"/>
      <c r="T465" s="320"/>
      <c r="U465" s="320"/>
      <c r="V465" s="320"/>
      <c r="W465" s="320"/>
      <c r="X465" s="320"/>
      <c r="Y465" s="320"/>
      <c r="Z465" s="320"/>
      <c r="AA465" s="320"/>
      <c r="AB465" s="320"/>
      <c r="AC465" s="320"/>
      <c r="AD465" s="88">
        <f>'Art. 121'!AF451</f>
        <v>0</v>
      </c>
      <c r="AE465" s="89">
        <f t="shared" si="90"/>
        <v>0</v>
      </c>
      <c r="AF465">
        <f t="shared" si="91"/>
        <v>0</v>
      </c>
      <c r="AG465" s="86">
        <f t="shared" si="92"/>
        <v>1</v>
      </c>
      <c r="AH465" s="90">
        <f t="shared" si="93"/>
        <v>0</v>
      </c>
      <c r="AI465" s="91">
        <f t="shared" si="94"/>
        <v>8.3333333333333329E-2</v>
      </c>
      <c r="AJ465" s="91">
        <f t="shared" si="95"/>
        <v>0</v>
      </c>
      <c r="AK465" s="91">
        <f t="shared" si="96"/>
        <v>0</v>
      </c>
    </row>
    <row r="466" spans="1:37" ht="25.4" customHeight="1" thickTop="1" thickBot="1" x14ac:dyDescent="0.3">
      <c r="A466" s="320" t="s">
        <v>704</v>
      </c>
      <c r="B466" s="320"/>
      <c r="C466" s="320"/>
      <c r="D466" s="320"/>
      <c r="E466" s="320"/>
      <c r="F466" s="320"/>
      <c r="G466" s="320"/>
      <c r="H466" s="320"/>
      <c r="I466" s="320"/>
      <c r="J466" s="320"/>
      <c r="K466" s="320"/>
      <c r="L466" s="320"/>
      <c r="M466" s="320"/>
      <c r="N466" s="320"/>
      <c r="O466" s="320"/>
      <c r="P466" s="320"/>
      <c r="Q466" s="320"/>
      <c r="R466" s="320"/>
      <c r="S466" s="320"/>
      <c r="T466" s="320"/>
      <c r="U466" s="320"/>
      <c r="V466" s="320"/>
      <c r="W466" s="320"/>
      <c r="X466" s="320"/>
      <c r="Y466" s="320"/>
      <c r="Z466" s="320"/>
      <c r="AA466" s="320"/>
      <c r="AB466" s="320"/>
      <c r="AC466" s="320"/>
      <c r="AD466" s="88">
        <f>'Art. 121'!AF452</f>
        <v>0</v>
      </c>
      <c r="AE466" s="89">
        <f t="shared" si="90"/>
        <v>0</v>
      </c>
      <c r="AF466">
        <f t="shared" si="91"/>
        <v>0</v>
      </c>
      <c r="AG466" s="86">
        <f t="shared" si="92"/>
        <v>1</v>
      </c>
      <c r="AH466" s="90">
        <f t="shared" si="93"/>
        <v>0</v>
      </c>
      <c r="AI466" s="91">
        <f t="shared" si="94"/>
        <v>8.3333333333333329E-2</v>
      </c>
      <c r="AJ466" s="91">
        <f t="shared" si="95"/>
        <v>0</v>
      </c>
      <c r="AK466" s="91">
        <f t="shared" si="96"/>
        <v>0</v>
      </c>
    </row>
    <row r="467" spans="1:37" ht="25.4" customHeight="1" thickTop="1" thickBot="1" x14ac:dyDescent="0.3">
      <c r="A467" s="320" t="s">
        <v>705</v>
      </c>
      <c r="B467" s="320"/>
      <c r="C467" s="320"/>
      <c r="D467" s="320"/>
      <c r="E467" s="320"/>
      <c r="F467" s="320"/>
      <c r="G467" s="320"/>
      <c r="H467" s="320"/>
      <c r="I467" s="320"/>
      <c r="J467" s="320"/>
      <c r="K467" s="320"/>
      <c r="L467" s="320"/>
      <c r="M467" s="320"/>
      <c r="N467" s="320"/>
      <c r="O467" s="320"/>
      <c r="P467" s="320"/>
      <c r="Q467" s="320"/>
      <c r="R467" s="320"/>
      <c r="S467" s="320"/>
      <c r="T467" s="320"/>
      <c r="U467" s="320"/>
      <c r="V467" s="320"/>
      <c r="W467" s="320"/>
      <c r="X467" s="320"/>
      <c r="Y467" s="320"/>
      <c r="Z467" s="320"/>
      <c r="AA467" s="320"/>
      <c r="AB467" s="320"/>
      <c r="AC467" s="320"/>
      <c r="AD467" s="88">
        <f>'Art. 121'!AF453</f>
        <v>0</v>
      </c>
      <c r="AE467" s="89">
        <f t="shared" si="90"/>
        <v>0</v>
      </c>
      <c r="AF467">
        <f t="shared" si="91"/>
        <v>0</v>
      </c>
      <c r="AG467" s="86">
        <f t="shared" si="92"/>
        <v>1</v>
      </c>
      <c r="AH467" s="90">
        <f t="shared" si="93"/>
        <v>0</v>
      </c>
      <c r="AI467" s="91">
        <f t="shared" si="94"/>
        <v>8.3333333333333329E-2</v>
      </c>
      <c r="AJ467" s="91">
        <f t="shared" si="95"/>
        <v>0</v>
      </c>
      <c r="AK467" s="91">
        <f t="shared" si="96"/>
        <v>0</v>
      </c>
    </row>
    <row r="468" spans="1:37" ht="25.4" customHeight="1" thickTop="1" thickBot="1" x14ac:dyDescent="0.3">
      <c r="A468" s="320" t="s">
        <v>706</v>
      </c>
      <c r="B468" s="320"/>
      <c r="C468" s="320"/>
      <c r="D468" s="320"/>
      <c r="E468" s="320"/>
      <c r="F468" s="320"/>
      <c r="G468" s="320"/>
      <c r="H468" s="320"/>
      <c r="I468" s="320"/>
      <c r="J468" s="320"/>
      <c r="K468" s="320"/>
      <c r="L468" s="320"/>
      <c r="M468" s="320"/>
      <c r="N468" s="320"/>
      <c r="O468" s="320"/>
      <c r="P468" s="320"/>
      <c r="Q468" s="320"/>
      <c r="R468" s="320"/>
      <c r="S468" s="320"/>
      <c r="T468" s="320"/>
      <c r="U468" s="320"/>
      <c r="V468" s="320"/>
      <c r="W468" s="320"/>
      <c r="X468" s="320"/>
      <c r="Y468" s="320"/>
      <c r="Z468" s="320"/>
      <c r="AA468" s="320"/>
      <c r="AB468" s="320"/>
      <c r="AC468" s="320"/>
      <c r="AD468" s="88">
        <f>'Art. 121'!AF454</f>
        <v>0</v>
      </c>
      <c r="AE468" s="89">
        <f t="shared" si="90"/>
        <v>0</v>
      </c>
      <c r="AF468">
        <f t="shared" si="91"/>
        <v>0</v>
      </c>
      <c r="AG468" s="86">
        <f t="shared" si="92"/>
        <v>1</v>
      </c>
      <c r="AH468" s="90">
        <f t="shared" si="93"/>
        <v>0</v>
      </c>
      <c r="AI468" s="91">
        <f t="shared" si="94"/>
        <v>8.3333333333333329E-2</v>
      </c>
      <c r="AJ468" s="91">
        <f t="shared" si="95"/>
        <v>0</v>
      </c>
      <c r="AK468" s="91">
        <f t="shared" si="96"/>
        <v>0</v>
      </c>
    </row>
    <row r="469" spans="1:37" ht="25.4" customHeight="1" thickTop="1" thickBot="1" x14ac:dyDescent="0.3">
      <c r="A469" s="320" t="s">
        <v>707</v>
      </c>
      <c r="B469" s="320"/>
      <c r="C469" s="320"/>
      <c r="D469" s="320"/>
      <c r="E469" s="320"/>
      <c r="F469" s="320"/>
      <c r="G469" s="320"/>
      <c r="H469" s="320"/>
      <c r="I469" s="320"/>
      <c r="J469" s="320"/>
      <c r="K469" s="320"/>
      <c r="L469" s="320"/>
      <c r="M469" s="320"/>
      <c r="N469" s="320"/>
      <c r="O469" s="320"/>
      <c r="P469" s="320"/>
      <c r="Q469" s="320"/>
      <c r="R469" s="320"/>
      <c r="S469" s="320"/>
      <c r="T469" s="320"/>
      <c r="U469" s="320"/>
      <c r="V469" s="320"/>
      <c r="W469" s="320"/>
      <c r="X469" s="320"/>
      <c r="Y469" s="320"/>
      <c r="Z469" s="320"/>
      <c r="AA469" s="320"/>
      <c r="AB469" s="320"/>
      <c r="AC469" s="320"/>
      <c r="AD469" s="88">
        <f>'Art. 121'!AF455</f>
        <v>0</v>
      </c>
      <c r="AE469" s="89">
        <f t="shared" si="90"/>
        <v>0</v>
      </c>
      <c r="AF469">
        <f t="shared" si="91"/>
        <v>0</v>
      </c>
      <c r="AG469" s="86">
        <f t="shared" si="92"/>
        <v>1</v>
      </c>
      <c r="AH469" s="90">
        <f t="shared" si="93"/>
        <v>0</v>
      </c>
      <c r="AI469" s="91">
        <f t="shared" si="94"/>
        <v>8.3333333333333329E-2</v>
      </c>
      <c r="AJ469" s="91">
        <f t="shared" si="95"/>
        <v>0</v>
      </c>
      <c r="AK469" s="91">
        <f t="shared" si="96"/>
        <v>0</v>
      </c>
    </row>
    <row r="470" spans="1:37" ht="25.4" customHeight="1" thickTop="1" thickBot="1" x14ac:dyDescent="0.3">
      <c r="A470" s="320" t="s">
        <v>708</v>
      </c>
      <c r="B470" s="320"/>
      <c r="C470" s="320"/>
      <c r="D470" s="320"/>
      <c r="E470" s="320"/>
      <c r="F470" s="320"/>
      <c r="G470" s="320"/>
      <c r="H470" s="320"/>
      <c r="I470" s="320"/>
      <c r="J470" s="320"/>
      <c r="K470" s="320"/>
      <c r="L470" s="320"/>
      <c r="M470" s="320"/>
      <c r="N470" s="320"/>
      <c r="O470" s="320"/>
      <c r="P470" s="320"/>
      <c r="Q470" s="320"/>
      <c r="R470" s="320"/>
      <c r="S470" s="320"/>
      <c r="T470" s="320"/>
      <c r="U470" s="320"/>
      <c r="V470" s="320"/>
      <c r="W470" s="320"/>
      <c r="X470" s="320"/>
      <c r="Y470" s="320"/>
      <c r="Z470" s="320"/>
      <c r="AA470" s="320"/>
      <c r="AB470" s="320"/>
      <c r="AC470" s="320"/>
      <c r="AD470" s="88">
        <f>'Art. 121'!AF456</f>
        <v>0</v>
      </c>
      <c r="AE470" s="89">
        <f t="shared" si="90"/>
        <v>0</v>
      </c>
      <c r="AF470">
        <f t="shared" si="91"/>
        <v>0</v>
      </c>
      <c r="AG470" s="86">
        <f t="shared" si="92"/>
        <v>1</v>
      </c>
      <c r="AH470" s="90">
        <f t="shared" si="93"/>
        <v>0</v>
      </c>
      <c r="AI470" s="91">
        <f t="shared" si="94"/>
        <v>8.3333333333333329E-2</v>
      </c>
      <c r="AJ470" s="91">
        <f t="shared" si="95"/>
        <v>0</v>
      </c>
      <c r="AK470" s="91">
        <f t="shared" si="96"/>
        <v>0</v>
      </c>
    </row>
    <row r="471" spans="1:37" ht="25.4" customHeight="1" thickTop="1" thickBot="1" x14ac:dyDescent="0.3">
      <c r="A471" s="320" t="s">
        <v>2500</v>
      </c>
      <c r="B471" s="320"/>
      <c r="C471" s="320"/>
      <c r="D471" s="320"/>
      <c r="E471" s="320"/>
      <c r="F471" s="320"/>
      <c r="G471" s="320"/>
      <c r="H471" s="320"/>
      <c r="I471" s="320"/>
      <c r="J471" s="320"/>
      <c r="K471" s="320"/>
      <c r="L471" s="320"/>
      <c r="M471" s="320"/>
      <c r="N471" s="320"/>
      <c r="O471" s="320"/>
      <c r="P471" s="320"/>
      <c r="Q471" s="320"/>
      <c r="R471" s="320"/>
      <c r="S471" s="320"/>
      <c r="T471" s="320"/>
      <c r="U471" s="320"/>
      <c r="V471" s="320"/>
      <c r="W471" s="320"/>
      <c r="X471" s="320"/>
      <c r="Y471" s="320"/>
      <c r="Z471" s="320"/>
      <c r="AA471" s="320"/>
      <c r="AB471" s="320"/>
      <c r="AC471" s="320"/>
      <c r="AD471" s="88">
        <f>'Art. 121'!AF457</f>
        <v>0</v>
      </c>
      <c r="AE471" s="89">
        <f t="shared" si="90"/>
        <v>0</v>
      </c>
      <c r="AF471">
        <f t="shared" si="91"/>
        <v>0</v>
      </c>
      <c r="AG471" s="86">
        <f t="shared" si="92"/>
        <v>1</v>
      </c>
      <c r="AH471" s="90">
        <f t="shared" si="93"/>
        <v>0</v>
      </c>
      <c r="AI471" s="91">
        <f t="shared" si="94"/>
        <v>8.3333333333333329E-2</v>
      </c>
      <c r="AJ471" s="91">
        <f t="shared" si="95"/>
        <v>0</v>
      </c>
      <c r="AK471" s="91">
        <f t="shared" si="96"/>
        <v>0</v>
      </c>
    </row>
    <row r="472" spans="1:37" ht="25.4" customHeight="1" thickTop="1" x14ac:dyDescent="0.25">
      <c r="A472" s="289" t="s">
        <v>2501</v>
      </c>
      <c r="B472" s="289"/>
      <c r="C472" s="289"/>
      <c r="D472" s="289"/>
      <c r="E472" s="289"/>
      <c r="F472" s="289"/>
      <c r="G472" s="289"/>
      <c r="H472" s="289"/>
      <c r="I472" s="289"/>
      <c r="J472" s="289"/>
      <c r="K472" s="289"/>
      <c r="L472" s="289"/>
      <c r="M472" s="289"/>
      <c r="N472" s="289"/>
      <c r="O472" s="289"/>
      <c r="P472" s="289"/>
      <c r="Q472" s="289"/>
      <c r="R472" s="289"/>
      <c r="S472" s="289"/>
      <c r="T472" s="289"/>
      <c r="U472" s="289"/>
      <c r="V472" s="289"/>
      <c r="W472" s="289"/>
      <c r="X472" s="289"/>
      <c r="Y472" s="289"/>
      <c r="Z472" s="289"/>
      <c r="AA472" s="289"/>
      <c r="AB472" s="289"/>
      <c r="AC472" s="289"/>
      <c r="AD472" s="289"/>
      <c r="AE472" s="89">
        <f>SUM(AE460:AE471)</f>
        <v>0</v>
      </c>
      <c r="AF472" s="59"/>
      <c r="AG472" s="92">
        <f>SUM(AG460:AG471)</f>
        <v>12</v>
      </c>
      <c r="AH472" s="93"/>
      <c r="AI472" s="94"/>
      <c r="AJ472" s="94"/>
      <c r="AK472" s="94"/>
    </row>
    <row r="473" spans="1:37" ht="25.4" customHeight="1" x14ac:dyDescent="0.25">
      <c r="A473" s="290" t="s">
        <v>2502</v>
      </c>
      <c r="B473" s="290"/>
      <c r="C473" s="290"/>
      <c r="D473" s="290"/>
      <c r="E473" s="290"/>
      <c r="F473" s="290"/>
      <c r="G473" s="290"/>
      <c r="H473" s="290"/>
      <c r="I473" s="290"/>
      <c r="J473" s="290"/>
      <c r="K473" s="290"/>
      <c r="L473" s="290"/>
      <c r="M473" s="290"/>
      <c r="N473" s="290"/>
      <c r="O473" s="290"/>
      <c r="P473" s="290"/>
      <c r="Q473" s="290"/>
      <c r="R473" s="290"/>
      <c r="S473" s="290"/>
      <c r="T473" s="290"/>
      <c r="U473" s="290"/>
      <c r="V473" s="290"/>
      <c r="W473" s="290"/>
      <c r="X473" s="290"/>
      <c r="Y473" s="290"/>
      <c r="Z473" s="290"/>
      <c r="AA473" s="290"/>
      <c r="AB473" s="290"/>
      <c r="AC473" s="290"/>
      <c r="AD473" s="290"/>
      <c r="AE473" s="89">
        <f>AE472/$AE$23*100</f>
        <v>0</v>
      </c>
      <c r="AF473" s="59"/>
      <c r="AG473" s="92"/>
      <c r="AH473" s="93"/>
      <c r="AI473" s="94"/>
      <c r="AJ473" s="94"/>
      <c r="AK473" s="94"/>
    </row>
    <row r="474" spans="1:37" ht="25.4" customHeight="1" thickBot="1" x14ac:dyDescent="0.3">
      <c r="A474" s="70"/>
      <c r="B474" s="70"/>
      <c r="C474" s="70"/>
      <c r="D474" s="70"/>
      <c r="E474" s="70"/>
      <c r="F474" s="70"/>
      <c r="G474" s="70"/>
      <c r="H474" s="70"/>
      <c r="I474" s="70"/>
      <c r="J474" s="70"/>
      <c r="K474" s="70"/>
      <c r="L474" s="70"/>
      <c r="M474" s="70"/>
      <c r="N474" s="70"/>
      <c r="O474" s="70"/>
      <c r="P474" s="70"/>
      <c r="Q474" s="95"/>
      <c r="R474" s="70"/>
      <c r="S474" s="70"/>
      <c r="T474" s="70"/>
      <c r="U474" s="70"/>
      <c r="V474" s="70"/>
      <c r="W474" s="70"/>
      <c r="X474" s="70"/>
      <c r="Y474" s="70"/>
      <c r="Z474" s="70"/>
      <c r="AA474" s="70"/>
      <c r="AB474" s="70"/>
      <c r="AC474" s="70"/>
      <c r="AD474" s="96"/>
      <c r="AE474" s="96"/>
    </row>
    <row r="475" spans="1:37" ht="25.4" customHeight="1" thickTop="1" thickBot="1" x14ac:dyDescent="0.3">
      <c r="A475" s="291" t="s">
        <v>124</v>
      </c>
      <c r="B475" s="291"/>
      <c r="C475" s="291"/>
      <c r="D475" s="291"/>
      <c r="E475" s="291"/>
      <c r="F475" s="291"/>
      <c r="G475" s="291"/>
      <c r="H475" s="291"/>
      <c r="I475" s="291"/>
      <c r="J475" s="291"/>
      <c r="K475" s="291"/>
      <c r="L475" s="291"/>
      <c r="M475" s="291"/>
      <c r="N475" s="291"/>
      <c r="O475" s="291"/>
      <c r="P475" s="291"/>
      <c r="Q475" s="291"/>
      <c r="R475" s="291"/>
      <c r="S475" s="291"/>
      <c r="T475" s="291"/>
      <c r="U475" s="291"/>
      <c r="V475" s="291"/>
      <c r="W475" s="291"/>
      <c r="X475" s="291"/>
      <c r="Y475" s="291"/>
      <c r="Z475" s="291"/>
      <c r="AA475" s="291"/>
      <c r="AB475" s="291"/>
      <c r="AC475" s="291"/>
      <c r="AD475" s="104" t="s">
        <v>65</v>
      </c>
      <c r="AE475" s="105" t="s">
        <v>9</v>
      </c>
      <c r="AF475" s="86" t="s">
        <v>330</v>
      </c>
      <c r="AG475" s="86" t="s">
        <v>331</v>
      </c>
      <c r="AH475" s="86" t="s">
        <v>332</v>
      </c>
      <c r="AI475" s="87" t="s">
        <v>333</v>
      </c>
      <c r="AJ475" s="86"/>
      <c r="AK475" s="87" t="s">
        <v>334</v>
      </c>
    </row>
    <row r="476" spans="1:37" ht="25.4" customHeight="1" thickTop="1" thickBot="1" x14ac:dyDescent="0.3">
      <c r="A476" s="320" t="s">
        <v>710</v>
      </c>
      <c r="B476" s="320"/>
      <c r="C476" s="320"/>
      <c r="D476" s="320"/>
      <c r="E476" s="320"/>
      <c r="F476" s="320"/>
      <c r="G476" s="320"/>
      <c r="H476" s="320"/>
      <c r="I476" s="320"/>
      <c r="J476" s="320"/>
      <c r="K476" s="320"/>
      <c r="L476" s="320"/>
      <c r="M476" s="320"/>
      <c r="N476" s="320"/>
      <c r="O476" s="320"/>
      <c r="P476" s="320"/>
      <c r="Q476" s="320"/>
      <c r="R476" s="320"/>
      <c r="S476" s="320"/>
      <c r="T476" s="320"/>
      <c r="U476" s="320"/>
      <c r="V476" s="320"/>
      <c r="W476" s="320"/>
      <c r="X476" s="320"/>
      <c r="Y476" s="320"/>
      <c r="Z476" s="320"/>
      <c r="AA476" s="320"/>
      <c r="AB476" s="320"/>
      <c r="AC476" s="320"/>
      <c r="AD476" s="88">
        <f>'Art. 121'!AF460</f>
        <v>0</v>
      </c>
      <c r="AE476" s="89">
        <f>IF(AG476=1,AK476,AG476)</f>
        <v>0</v>
      </c>
      <c r="AF476">
        <f>AD476/2</f>
        <v>0</v>
      </c>
      <c r="AG476" s="86">
        <f>IF(AND(AF476&gt;=0,AF476&lt;=1),1,"No aplica")</f>
        <v>1</v>
      </c>
      <c r="AH476" s="90">
        <f>AD476/(AG476*2)</f>
        <v>0</v>
      </c>
      <c r="AI476" s="91">
        <f>IF(AG476=1,AG476/$AG$481,"No aplica")</f>
        <v>0.2</v>
      </c>
      <c r="AJ476" s="91">
        <f>AF476*AI476</f>
        <v>0</v>
      </c>
      <c r="AK476" s="91">
        <f>AJ476*$AE$23</f>
        <v>0</v>
      </c>
    </row>
    <row r="477" spans="1:37" ht="25.4" customHeight="1" thickTop="1" thickBot="1" x14ac:dyDescent="0.3">
      <c r="A477" s="320" t="s">
        <v>711</v>
      </c>
      <c r="B477" s="320"/>
      <c r="C477" s="320"/>
      <c r="D477" s="320"/>
      <c r="E477" s="320"/>
      <c r="F477" s="320"/>
      <c r="G477" s="320"/>
      <c r="H477" s="320"/>
      <c r="I477" s="320"/>
      <c r="J477" s="320"/>
      <c r="K477" s="320"/>
      <c r="L477" s="320"/>
      <c r="M477" s="320"/>
      <c r="N477" s="320"/>
      <c r="O477" s="320"/>
      <c r="P477" s="320"/>
      <c r="Q477" s="320"/>
      <c r="R477" s="320"/>
      <c r="S477" s="320"/>
      <c r="T477" s="320"/>
      <c r="U477" s="320"/>
      <c r="V477" s="320"/>
      <c r="W477" s="320"/>
      <c r="X477" s="320"/>
      <c r="Y477" s="320"/>
      <c r="Z477" s="320"/>
      <c r="AA477" s="320"/>
      <c r="AB477" s="320"/>
      <c r="AC477" s="320"/>
      <c r="AD477" s="88">
        <f>'Art. 121'!AF461</f>
        <v>0</v>
      </c>
      <c r="AE477" s="89">
        <f>IF(AG477=1,AK477,AG477)</f>
        <v>0</v>
      </c>
      <c r="AF477">
        <f>AD477/2</f>
        <v>0</v>
      </c>
      <c r="AG477" s="86">
        <f>IF(AND(AF477&gt;=0,AF477&lt;=1),1,"No aplica")</f>
        <v>1</v>
      </c>
      <c r="AH477" s="90">
        <f>AD477/(AG477*2)</f>
        <v>0</v>
      </c>
      <c r="AI477" s="91">
        <f>IF(AG477=1,AG477/$AG$481,"No aplica")</f>
        <v>0.2</v>
      </c>
      <c r="AJ477" s="91">
        <f>AF477*AI477</f>
        <v>0</v>
      </c>
      <c r="AK477" s="91">
        <f>AJ477*$AE$23</f>
        <v>0</v>
      </c>
    </row>
    <row r="478" spans="1:37" ht="25.4" customHeight="1" thickTop="1" thickBot="1" x14ac:dyDescent="0.3">
      <c r="A478" s="320" t="s">
        <v>712</v>
      </c>
      <c r="B478" s="320"/>
      <c r="C478" s="320"/>
      <c r="D478" s="320"/>
      <c r="E478" s="320"/>
      <c r="F478" s="320"/>
      <c r="G478" s="320"/>
      <c r="H478" s="320"/>
      <c r="I478" s="320"/>
      <c r="J478" s="320"/>
      <c r="K478" s="320"/>
      <c r="L478" s="320"/>
      <c r="M478" s="320"/>
      <c r="N478" s="320"/>
      <c r="O478" s="320"/>
      <c r="P478" s="320"/>
      <c r="Q478" s="320"/>
      <c r="R478" s="320"/>
      <c r="S478" s="320"/>
      <c r="T478" s="320"/>
      <c r="U478" s="320"/>
      <c r="V478" s="320"/>
      <c r="W478" s="320"/>
      <c r="X478" s="320"/>
      <c r="Y478" s="320"/>
      <c r="Z478" s="320"/>
      <c r="AA478" s="320"/>
      <c r="AB478" s="320"/>
      <c r="AC478" s="320"/>
      <c r="AD478" s="88">
        <f>'Art. 121'!AF462</f>
        <v>0</v>
      </c>
      <c r="AE478" s="89">
        <f>IF(AG478=1,AK478,AG478)</f>
        <v>0</v>
      </c>
      <c r="AF478">
        <f>AD478/2</f>
        <v>0</v>
      </c>
      <c r="AG478" s="86">
        <f>IF(AND(AF478&gt;=0,AF478&lt;=1),1,"No aplica")</f>
        <v>1</v>
      </c>
      <c r="AH478" s="90">
        <f>AD478/(AG478*2)</f>
        <v>0</v>
      </c>
      <c r="AI478" s="91">
        <f>IF(AG478=1,AG478/$AG$481,"No aplica")</f>
        <v>0.2</v>
      </c>
      <c r="AJ478" s="91">
        <f>AF478*AI478</f>
        <v>0</v>
      </c>
      <c r="AK478" s="91">
        <f>AJ478*$AE$23</f>
        <v>0</v>
      </c>
    </row>
    <row r="479" spans="1:37" ht="25.4" customHeight="1" thickTop="1" thickBot="1" x14ac:dyDescent="0.3">
      <c r="A479" s="320" t="s">
        <v>713</v>
      </c>
      <c r="B479" s="320"/>
      <c r="C479" s="320"/>
      <c r="D479" s="320"/>
      <c r="E479" s="320"/>
      <c r="F479" s="320"/>
      <c r="G479" s="320"/>
      <c r="H479" s="320"/>
      <c r="I479" s="320"/>
      <c r="J479" s="320"/>
      <c r="K479" s="320"/>
      <c r="L479" s="320"/>
      <c r="M479" s="320"/>
      <c r="N479" s="320"/>
      <c r="O479" s="320"/>
      <c r="P479" s="320"/>
      <c r="Q479" s="320"/>
      <c r="R479" s="320"/>
      <c r="S479" s="320"/>
      <c r="T479" s="320"/>
      <c r="U479" s="320"/>
      <c r="V479" s="320"/>
      <c r="W479" s="320"/>
      <c r="X479" s="320"/>
      <c r="Y479" s="320"/>
      <c r="Z479" s="320"/>
      <c r="AA479" s="320"/>
      <c r="AB479" s="320"/>
      <c r="AC479" s="320"/>
      <c r="AD479" s="88">
        <f>'Art. 121'!AF463</f>
        <v>0</v>
      </c>
      <c r="AE479" s="89">
        <f>IF(AG479=1,AK479,AG479)</f>
        <v>0</v>
      </c>
      <c r="AF479">
        <f>AD479/2</f>
        <v>0</v>
      </c>
      <c r="AG479" s="86">
        <f>IF(AND(AF479&gt;=0,AF479&lt;=1),1,"No aplica")</f>
        <v>1</v>
      </c>
      <c r="AH479" s="90">
        <f>AD479/(AG479*2)</f>
        <v>0</v>
      </c>
      <c r="AI479" s="91">
        <f>IF(AG479=1,AG479/$AG$481,"No aplica")</f>
        <v>0.2</v>
      </c>
      <c r="AJ479" s="91">
        <f>AF479*AI479</f>
        <v>0</v>
      </c>
      <c r="AK479" s="91">
        <f>AJ479*$AE$23</f>
        <v>0</v>
      </c>
    </row>
    <row r="480" spans="1:37" ht="25.4" customHeight="1" thickTop="1" thickBot="1" x14ac:dyDescent="0.3">
      <c r="A480" s="320" t="s">
        <v>714</v>
      </c>
      <c r="B480" s="320"/>
      <c r="C480" s="320"/>
      <c r="D480" s="320"/>
      <c r="E480" s="320"/>
      <c r="F480" s="320"/>
      <c r="G480" s="320"/>
      <c r="H480" s="320"/>
      <c r="I480" s="320"/>
      <c r="J480" s="320"/>
      <c r="K480" s="320"/>
      <c r="L480" s="320"/>
      <c r="M480" s="320"/>
      <c r="N480" s="320"/>
      <c r="O480" s="320"/>
      <c r="P480" s="320"/>
      <c r="Q480" s="320"/>
      <c r="R480" s="320"/>
      <c r="S480" s="320"/>
      <c r="T480" s="320"/>
      <c r="U480" s="320"/>
      <c r="V480" s="320"/>
      <c r="W480" s="320"/>
      <c r="X480" s="320"/>
      <c r="Y480" s="320"/>
      <c r="Z480" s="320"/>
      <c r="AA480" s="320"/>
      <c r="AB480" s="320"/>
      <c r="AC480" s="320"/>
      <c r="AD480" s="88">
        <f>'Art. 121'!AF464</f>
        <v>0</v>
      </c>
      <c r="AE480" s="89">
        <f>IF(AG480=1,AK480,AG480)</f>
        <v>0</v>
      </c>
      <c r="AF480">
        <f>AD480/2</f>
        <v>0</v>
      </c>
      <c r="AG480" s="86">
        <f>IF(AND(AF480&gt;=0,AF480&lt;=1),1,"No aplica")</f>
        <v>1</v>
      </c>
      <c r="AH480" s="90">
        <f>AD480/(AG480*2)</f>
        <v>0</v>
      </c>
      <c r="AI480" s="91">
        <f>IF(AG480=1,AG480/$AG$481,"No aplica")</f>
        <v>0.2</v>
      </c>
      <c r="AJ480" s="91">
        <f>AF480*AI480</f>
        <v>0</v>
      </c>
      <c r="AK480" s="91">
        <f>AJ480*$AE$23</f>
        <v>0</v>
      </c>
    </row>
    <row r="481" spans="1:37" ht="25.4" customHeight="1" thickTop="1" x14ac:dyDescent="0.25">
      <c r="A481" s="289" t="s">
        <v>2503</v>
      </c>
      <c r="B481" s="289"/>
      <c r="C481" s="289"/>
      <c r="D481" s="289"/>
      <c r="E481" s="289"/>
      <c r="F481" s="289"/>
      <c r="G481" s="289"/>
      <c r="H481" s="289"/>
      <c r="I481" s="289"/>
      <c r="J481" s="289"/>
      <c r="K481" s="289"/>
      <c r="L481" s="289"/>
      <c r="M481" s="289"/>
      <c r="N481" s="289"/>
      <c r="O481" s="289"/>
      <c r="P481" s="289"/>
      <c r="Q481" s="289"/>
      <c r="R481" s="289"/>
      <c r="S481" s="289"/>
      <c r="T481" s="289"/>
      <c r="U481" s="289"/>
      <c r="V481" s="289"/>
      <c r="W481" s="289"/>
      <c r="X481" s="289"/>
      <c r="Y481" s="289"/>
      <c r="Z481" s="289"/>
      <c r="AA481" s="289"/>
      <c r="AB481" s="289"/>
      <c r="AC481" s="289"/>
      <c r="AD481" s="289"/>
      <c r="AE481" s="89">
        <f>SUM(AE474:AE480)</f>
        <v>0</v>
      </c>
      <c r="AF481" s="59"/>
      <c r="AG481" s="92">
        <f>SUM(AG476:AG480)</f>
        <v>5</v>
      </c>
      <c r="AH481" s="93"/>
      <c r="AI481" s="94"/>
      <c r="AJ481" s="94"/>
      <c r="AK481" s="94"/>
    </row>
    <row r="482" spans="1:37" ht="25.4" customHeight="1" x14ac:dyDescent="0.25">
      <c r="A482" s="290" t="s">
        <v>2504</v>
      </c>
      <c r="B482" s="290"/>
      <c r="C482" s="290"/>
      <c r="D482" s="290"/>
      <c r="E482" s="290"/>
      <c r="F482" s="290"/>
      <c r="G482" s="290"/>
      <c r="H482" s="290"/>
      <c r="I482" s="290"/>
      <c r="J482" s="290"/>
      <c r="K482" s="290"/>
      <c r="L482" s="290"/>
      <c r="M482" s="290"/>
      <c r="N482" s="290"/>
      <c r="O482" s="290"/>
      <c r="P482" s="290"/>
      <c r="Q482" s="290"/>
      <c r="R482" s="290"/>
      <c r="S482" s="290"/>
      <c r="T482" s="290"/>
      <c r="U482" s="290"/>
      <c r="V482" s="290"/>
      <c r="W482" s="290"/>
      <c r="X482" s="290"/>
      <c r="Y482" s="290"/>
      <c r="Z482" s="290"/>
      <c r="AA482" s="290"/>
      <c r="AB482" s="290"/>
      <c r="AC482" s="290"/>
      <c r="AD482" s="290"/>
      <c r="AE482" s="89">
        <f>AE481/$AE$23*100</f>
        <v>0</v>
      </c>
      <c r="AF482" s="59"/>
      <c r="AG482" s="92"/>
      <c r="AH482" s="93"/>
      <c r="AI482" s="94"/>
      <c r="AJ482" s="94"/>
      <c r="AK482" s="94"/>
    </row>
    <row r="483" spans="1:37" ht="25.4" customHeight="1" x14ac:dyDescent="0.25">
      <c r="A483" s="100"/>
      <c r="B483" s="100"/>
      <c r="C483" s="100"/>
      <c r="D483" s="100"/>
      <c r="E483" s="100"/>
      <c r="F483" s="100"/>
      <c r="G483" s="100"/>
      <c r="H483" s="100"/>
      <c r="I483" s="100"/>
      <c r="J483" s="100"/>
      <c r="K483" s="100"/>
      <c r="L483" s="100"/>
      <c r="M483" s="100"/>
      <c r="N483" s="100"/>
      <c r="O483" s="100"/>
      <c r="P483" s="100"/>
      <c r="Q483" s="95"/>
      <c r="R483" s="100"/>
      <c r="S483" s="100"/>
      <c r="T483" s="100"/>
      <c r="U483" s="100"/>
      <c r="V483" s="100"/>
      <c r="W483" s="100"/>
      <c r="X483" s="100"/>
      <c r="Y483" s="100"/>
      <c r="Z483" s="100"/>
      <c r="AA483" s="100"/>
      <c r="AB483" s="100"/>
      <c r="AC483" s="100"/>
      <c r="AD483" s="96"/>
      <c r="AE483" s="96"/>
    </row>
    <row r="484" spans="1:37" ht="25.4" customHeight="1" x14ac:dyDescent="0.25">
      <c r="A484" s="100"/>
      <c r="B484" s="100"/>
      <c r="C484" s="100"/>
      <c r="D484" s="100"/>
      <c r="E484" s="100"/>
      <c r="F484" s="100"/>
      <c r="G484" s="100"/>
      <c r="H484" s="100"/>
      <c r="I484" s="100"/>
      <c r="J484" s="100"/>
      <c r="K484" s="100"/>
      <c r="L484" s="100"/>
      <c r="M484" s="100"/>
      <c r="N484" s="100"/>
      <c r="O484" s="100"/>
      <c r="P484" s="100"/>
      <c r="Q484" s="95"/>
      <c r="R484" s="100"/>
      <c r="S484" s="100"/>
      <c r="T484" s="100"/>
      <c r="U484" s="100"/>
      <c r="V484" s="100"/>
      <c r="W484" s="100"/>
      <c r="X484" s="100"/>
      <c r="Y484" s="100"/>
      <c r="Z484" s="100"/>
      <c r="AA484" s="100"/>
      <c r="AB484" s="100"/>
      <c r="AC484" s="100"/>
      <c r="AD484" s="96"/>
      <c r="AE484" s="96"/>
    </row>
    <row r="485" spans="1:37" ht="25.4" customHeight="1" x14ac:dyDescent="0.25">
      <c r="A485" s="337" t="s">
        <v>715</v>
      </c>
      <c r="B485" s="337"/>
      <c r="C485" s="337"/>
      <c r="D485" s="337"/>
      <c r="E485" s="337"/>
      <c r="F485" s="337"/>
      <c r="G485" s="337"/>
      <c r="H485" s="337"/>
      <c r="I485" s="337"/>
      <c r="J485" s="337"/>
      <c r="K485" s="337"/>
      <c r="L485" s="337"/>
      <c r="M485" s="337"/>
      <c r="N485" s="337"/>
      <c r="O485" s="337"/>
      <c r="P485" s="337"/>
      <c r="Q485" s="337"/>
      <c r="R485" s="337"/>
      <c r="S485" s="337"/>
      <c r="T485" s="337"/>
      <c r="U485" s="337"/>
      <c r="V485" s="337"/>
      <c r="W485" s="337"/>
      <c r="X485" s="337"/>
      <c r="Y485" s="337"/>
      <c r="Z485" s="337"/>
      <c r="AA485" s="337"/>
      <c r="AB485" s="337"/>
      <c r="AC485" s="337"/>
      <c r="AD485" s="82"/>
      <c r="AE485" s="82"/>
    </row>
    <row r="486" spans="1:37" ht="25.4" customHeight="1" x14ac:dyDescent="0.25">
      <c r="A486" s="101"/>
      <c r="B486" s="102"/>
      <c r="C486" s="102"/>
      <c r="D486" s="102"/>
      <c r="E486" s="102"/>
      <c r="F486" s="102"/>
      <c r="G486" s="102"/>
      <c r="H486" s="102"/>
      <c r="I486" s="102"/>
      <c r="J486" s="102"/>
      <c r="K486" s="102"/>
      <c r="L486" s="102"/>
      <c r="M486" s="102"/>
      <c r="N486" s="102"/>
      <c r="O486" s="102"/>
      <c r="P486" s="102"/>
      <c r="Q486" s="103"/>
      <c r="R486" s="102"/>
      <c r="S486" s="102"/>
      <c r="T486" s="102"/>
      <c r="U486" s="102"/>
      <c r="V486" s="102"/>
      <c r="W486" s="102"/>
      <c r="X486" s="102"/>
      <c r="Y486" s="102"/>
      <c r="Z486" s="102"/>
      <c r="AA486" s="102"/>
      <c r="AB486" s="102"/>
      <c r="AC486" s="102"/>
      <c r="AD486" s="83"/>
      <c r="AE486" s="83"/>
    </row>
    <row r="487" spans="1:37" ht="25.4" customHeight="1" thickBot="1" x14ac:dyDescent="0.3">
      <c r="A487" s="70"/>
      <c r="B487" s="70"/>
      <c r="C487" s="70"/>
      <c r="D487" s="70"/>
      <c r="E487" s="70"/>
      <c r="F487" s="70"/>
      <c r="G487" s="70"/>
      <c r="H487" s="70"/>
      <c r="I487" s="70"/>
      <c r="J487" s="70"/>
      <c r="K487" s="70"/>
      <c r="L487" s="70"/>
      <c r="M487" s="70"/>
      <c r="N487" s="70"/>
      <c r="O487" s="70"/>
      <c r="P487" s="70"/>
      <c r="Q487" s="95"/>
      <c r="R487" s="70"/>
      <c r="S487" s="70"/>
      <c r="T487" s="70"/>
      <c r="U487" s="70"/>
      <c r="V487" s="70"/>
      <c r="W487" s="70"/>
      <c r="X487" s="70"/>
      <c r="Y487" s="70"/>
      <c r="Z487" s="70"/>
      <c r="AA487" s="70"/>
      <c r="AB487" s="70"/>
      <c r="AC487" s="70"/>
      <c r="AD487" s="96"/>
      <c r="AE487" s="96"/>
    </row>
    <row r="488" spans="1:37" ht="25.4" customHeight="1" thickTop="1" thickBot="1" x14ac:dyDescent="0.3">
      <c r="A488" s="292" t="s">
        <v>44</v>
      </c>
      <c r="B488" s="292"/>
      <c r="C488" s="292"/>
      <c r="D488" s="292"/>
      <c r="E488" s="292"/>
      <c r="F488" s="292"/>
      <c r="G488" s="292"/>
      <c r="H488" s="292"/>
      <c r="I488" s="292"/>
      <c r="J488" s="292"/>
      <c r="K488" s="292"/>
      <c r="L488" s="292"/>
      <c r="M488" s="292"/>
      <c r="N488" s="292"/>
      <c r="O488" s="292"/>
      <c r="P488" s="292"/>
      <c r="Q488" s="292"/>
      <c r="R488" s="292"/>
      <c r="S488" s="292"/>
      <c r="T488" s="292"/>
      <c r="U488" s="292"/>
      <c r="V488" s="292"/>
      <c r="W488" s="292"/>
      <c r="X488" s="292"/>
      <c r="Y488" s="292"/>
      <c r="Z488" s="292"/>
      <c r="AA488" s="292"/>
      <c r="AB488" s="292"/>
      <c r="AC488" s="292"/>
      <c r="AD488" s="63" t="s">
        <v>65</v>
      </c>
      <c r="AE488" s="211" t="s">
        <v>9</v>
      </c>
      <c r="AF488" s="86" t="s">
        <v>330</v>
      </c>
      <c r="AG488" s="86" t="s">
        <v>331</v>
      </c>
      <c r="AH488" s="86" t="s">
        <v>332</v>
      </c>
      <c r="AI488" s="87" t="s">
        <v>333</v>
      </c>
      <c r="AJ488" s="86"/>
      <c r="AK488" s="87" t="s">
        <v>334</v>
      </c>
    </row>
    <row r="489" spans="1:37" ht="25.4" customHeight="1" thickTop="1" thickBot="1" x14ac:dyDescent="0.3">
      <c r="A489" s="320" t="s">
        <v>403</v>
      </c>
      <c r="B489" s="320"/>
      <c r="C489" s="320"/>
      <c r="D489" s="320"/>
      <c r="E489" s="320"/>
      <c r="F489" s="320"/>
      <c r="G489" s="320"/>
      <c r="H489" s="320"/>
      <c r="I489" s="320"/>
      <c r="J489" s="320"/>
      <c r="K489" s="320"/>
      <c r="L489" s="320"/>
      <c r="M489" s="320"/>
      <c r="N489" s="320"/>
      <c r="O489" s="320"/>
      <c r="P489" s="320"/>
      <c r="Q489" s="320"/>
      <c r="R489" s="320"/>
      <c r="S489" s="320"/>
      <c r="T489" s="320"/>
      <c r="U489" s="320"/>
      <c r="V489" s="320"/>
      <c r="W489" s="320"/>
      <c r="X489" s="320"/>
      <c r="Y489" s="320"/>
      <c r="Z489" s="320"/>
      <c r="AA489" s="320"/>
      <c r="AB489" s="320"/>
      <c r="AC489" s="320"/>
      <c r="AD489" s="88">
        <f>'Art. 121'!AF473</f>
        <v>0</v>
      </c>
      <c r="AE489" s="89">
        <f t="shared" ref="AE489:AE499" si="97">IF(AG489=1,AK489,AG489)</f>
        <v>0</v>
      </c>
      <c r="AF489">
        <f t="shared" ref="AF489:AF499" si="98">AD489/2</f>
        <v>0</v>
      </c>
      <c r="AG489" s="86">
        <f t="shared" ref="AG489:AG499" si="99">IF(AND(AF489&gt;=0,AF489&lt;=1),1,"No aplica")</f>
        <v>1</v>
      </c>
      <c r="AH489" s="90">
        <f t="shared" ref="AH489:AH499" si="100">AD489/(AG489*2)</f>
        <v>0</v>
      </c>
      <c r="AI489" s="91">
        <f t="shared" ref="AI489:AI499" si="101">IF(AG489=1,AG489/$AG$500,"No aplica")</f>
        <v>9.0909090909090912E-2</v>
      </c>
      <c r="AJ489" s="91">
        <f t="shared" ref="AJ489:AJ499" si="102">AF489*AI489</f>
        <v>0</v>
      </c>
      <c r="AK489" s="91">
        <f t="shared" ref="AK489:AK499" si="103">AJ489*$AE$23</f>
        <v>0</v>
      </c>
    </row>
    <row r="490" spans="1:37" ht="25.4" customHeight="1" thickTop="1" thickBot="1" x14ac:dyDescent="0.3">
      <c r="A490" s="320" t="s">
        <v>441</v>
      </c>
      <c r="B490" s="320"/>
      <c r="C490" s="320"/>
      <c r="D490" s="320"/>
      <c r="E490" s="320"/>
      <c r="F490" s="320"/>
      <c r="G490" s="320"/>
      <c r="H490" s="320"/>
      <c r="I490" s="320"/>
      <c r="J490" s="320"/>
      <c r="K490" s="320"/>
      <c r="L490" s="320"/>
      <c r="M490" s="320"/>
      <c r="N490" s="320"/>
      <c r="O490" s="320"/>
      <c r="P490" s="320"/>
      <c r="Q490" s="320"/>
      <c r="R490" s="320"/>
      <c r="S490" s="320"/>
      <c r="T490" s="320"/>
      <c r="U490" s="320"/>
      <c r="V490" s="320"/>
      <c r="W490" s="320"/>
      <c r="X490" s="320"/>
      <c r="Y490" s="320"/>
      <c r="Z490" s="320"/>
      <c r="AA490" s="320"/>
      <c r="AB490" s="320"/>
      <c r="AC490" s="320"/>
      <c r="AD490" s="88">
        <f>'Art. 121'!AF474</f>
        <v>0</v>
      </c>
      <c r="AE490" s="89">
        <f t="shared" si="97"/>
        <v>0</v>
      </c>
      <c r="AF490">
        <f t="shared" si="98"/>
        <v>0</v>
      </c>
      <c r="AG490" s="86">
        <f t="shared" si="99"/>
        <v>1</v>
      </c>
      <c r="AH490" s="90">
        <f t="shared" si="100"/>
        <v>0</v>
      </c>
      <c r="AI490" s="91">
        <f t="shared" si="101"/>
        <v>9.0909090909090912E-2</v>
      </c>
      <c r="AJ490" s="91">
        <f t="shared" si="102"/>
        <v>0</v>
      </c>
      <c r="AK490" s="91">
        <f t="shared" si="103"/>
        <v>0</v>
      </c>
    </row>
    <row r="491" spans="1:37" ht="25.4" customHeight="1" thickTop="1" thickBot="1" x14ac:dyDescent="0.3">
      <c r="A491" s="320" t="s">
        <v>717</v>
      </c>
      <c r="B491" s="320"/>
      <c r="C491" s="320"/>
      <c r="D491" s="320"/>
      <c r="E491" s="320"/>
      <c r="F491" s="320"/>
      <c r="G491" s="320"/>
      <c r="H491" s="320"/>
      <c r="I491" s="320"/>
      <c r="J491" s="320"/>
      <c r="K491" s="320"/>
      <c r="L491" s="320"/>
      <c r="M491" s="320"/>
      <c r="N491" s="320"/>
      <c r="O491" s="320"/>
      <c r="P491" s="320"/>
      <c r="Q491" s="320"/>
      <c r="R491" s="320"/>
      <c r="S491" s="320"/>
      <c r="T491" s="320"/>
      <c r="U491" s="320"/>
      <c r="V491" s="320"/>
      <c r="W491" s="320"/>
      <c r="X491" s="320"/>
      <c r="Y491" s="320"/>
      <c r="Z491" s="320"/>
      <c r="AA491" s="320"/>
      <c r="AB491" s="320"/>
      <c r="AC491" s="320"/>
      <c r="AD491" s="88">
        <f>'Art. 121'!AF475</f>
        <v>0</v>
      </c>
      <c r="AE491" s="89">
        <f t="shared" si="97"/>
        <v>0</v>
      </c>
      <c r="AF491">
        <f t="shared" si="98"/>
        <v>0</v>
      </c>
      <c r="AG491" s="86">
        <f t="shared" si="99"/>
        <v>1</v>
      </c>
      <c r="AH491" s="90">
        <f t="shared" si="100"/>
        <v>0</v>
      </c>
      <c r="AI491" s="91">
        <f t="shared" si="101"/>
        <v>9.0909090909090912E-2</v>
      </c>
      <c r="AJ491" s="91">
        <f t="shared" si="102"/>
        <v>0</v>
      </c>
      <c r="AK491" s="91">
        <f t="shared" si="103"/>
        <v>0</v>
      </c>
    </row>
    <row r="492" spans="1:37" ht="25.4" customHeight="1" thickTop="1" thickBot="1" x14ac:dyDescent="0.3">
      <c r="A492" s="320" t="s">
        <v>718</v>
      </c>
      <c r="B492" s="320"/>
      <c r="C492" s="320"/>
      <c r="D492" s="320"/>
      <c r="E492" s="320"/>
      <c r="F492" s="320"/>
      <c r="G492" s="320"/>
      <c r="H492" s="320"/>
      <c r="I492" s="320"/>
      <c r="J492" s="320"/>
      <c r="K492" s="320"/>
      <c r="L492" s="320"/>
      <c r="M492" s="320"/>
      <c r="N492" s="320"/>
      <c r="O492" s="320"/>
      <c r="P492" s="320"/>
      <c r="Q492" s="320"/>
      <c r="R492" s="320"/>
      <c r="S492" s="320"/>
      <c r="T492" s="320"/>
      <c r="U492" s="320"/>
      <c r="V492" s="320"/>
      <c r="W492" s="320"/>
      <c r="X492" s="320"/>
      <c r="Y492" s="320"/>
      <c r="Z492" s="320"/>
      <c r="AA492" s="320"/>
      <c r="AB492" s="320"/>
      <c r="AC492" s="320"/>
      <c r="AD492" s="88">
        <f>'Art. 121'!AF476</f>
        <v>0</v>
      </c>
      <c r="AE492" s="89">
        <f t="shared" si="97"/>
        <v>0</v>
      </c>
      <c r="AF492">
        <f t="shared" si="98"/>
        <v>0</v>
      </c>
      <c r="AG492" s="86">
        <f t="shared" si="99"/>
        <v>1</v>
      </c>
      <c r="AH492" s="90">
        <f t="shared" si="100"/>
        <v>0</v>
      </c>
      <c r="AI492" s="91">
        <f t="shared" si="101"/>
        <v>9.0909090909090912E-2</v>
      </c>
      <c r="AJ492" s="91">
        <f t="shared" si="102"/>
        <v>0</v>
      </c>
      <c r="AK492" s="91">
        <f t="shared" si="103"/>
        <v>0</v>
      </c>
    </row>
    <row r="493" spans="1:37" ht="25.4" customHeight="1" thickTop="1" thickBot="1" x14ac:dyDescent="0.3">
      <c r="A493" s="320" t="s">
        <v>719</v>
      </c>
      <c r="B493" s="320"/>
      <c r="C493" s="320"/>
      <c r="D493" s="320"/>
      <c r="E493" s="320"/>
      <c r="F493" s="320"/>
      <c r="G493" s="320"/>
      <c r="H493" s="320"/>
      <c r="I493" s="320"/>
      <c r="J493" s="320"/>
      <c r="K493" s="320"/>
      <c r="L493" s="320"/>
      <c r="M493" s="320"/>
      <c r="N493" s="320"/>
      <c r="O493" s="320"/>
      <c r="P493" s="320"/>
      <c r="Q493" s="320"/>
      <c r="R493" s="320"/>
      <c r="S493" s="320"/>
      <c r="T493" s="320"/>
      <c r="U493" s="320"/>
      <c r="V493" s="320"/>
      <c r="W493" s="320"/>
      <c r="X493" s="320"/>
      <c r="Y493" s="320"/>
      <c r="Z493" s="320"/>
      <c r="AA493" s="320"/>
      <c r="AB493" s="320"/>
      <c r="AC493" s="320"/>
      <c r="AD493" s="88">
        <f>'Art. 121'!AF477</f>
        <v>0</v>
      </c>
      <c r="AE493" s="89">
        <f t="shared" si="97"/>
        <v>0</v>
      </c>
      <c r="AF493">
        <f t="shared" si="98"/>
        <v>0</v>
      </c>
      <c r="AG493" s="86">
        <f t="shared" si="99"/>
        <v>1</v>
      </c>
      <c r="AH493" s="90">
        <f t="shared" si="100"/>
        <v>0</v>
      </c>
      <c r="AI493" s="91">
        <f t="shared" si="101"/>
        <v>9.0909090909090912E-2</v>
      </c>
      <c r="AJ493" s="91">
        <f t="shared" si="102"/>
        <v>0</v>
      </c>
      <c r="AK493" s="91">
        <f t="shared" si="103"/>
        <v>0</v>
      </c>
    </row>
    <row r="494" spans="1:37" ht="25.4" customHeight="1" thickTop="1" thickBot="1" x14ac:dyDescent="0.3">
      <c r="A494" s="320" t="s">
        <v>720</v>
      </c>
      <c r="B494" s="320"/>
      <c r="C494" s="320"/>
      <c r="D494" s="320"/>
      <c r="E494" s="320"/>
      <c r="F494" s="320"/>
      <c r="G494" s="320"/>
      <c r="H494" s="320"/>
      <c r="I494" s="320"/>
      <c r="J494" s="320"/>
      <c r="K494" s="320"/>
      <c r="L494" s="320"/>
      <c r="M494" s="320"/>
      <c r="N494" s="320"/>
      <c r="O494" s="320"/>
      <c r="P494" s="320"/>
      <c r="Q494" s="320"/>
      <c r="R494" s="320"/>
      <c r="S494" s="320"/>
      <c r="T494" s="320"/>
      <c r="U494" s="320"/>
      <c r="V494" s="320"/>
      <c r="W494" s="320"/>
      <c r="X494" s="320"/>
      <c r="Y494" s="320"/>
      <c r="Z494" s="320"/>
      <c r="AA494" s="320"/>
      <c r="AB494" s="320"/>
      <c r="AC494" s="320"/>
      <c r="AD494" s="88">
        <f>'Art. 121'!AF478</f>
        <v>0</v>
      </c>
      <c r="AE494" s="89">
        <f t="shared" si="97"/>
        <v>0</v>
      </c>
      <c r="AF494">
        <f t="shared" si="98"/>
        <v>0</v>
      </c>
      <c r="AG494" s="86">
        <f t="shared" si="99"/>
        <v>1</v>
      </c>
      <c r="AH494" s="90">
        <f t="shared" si="100"/>
        <v>0</v>
      </c>
      <c r="AI494" s="91">
        <f t="shared" si="101"/>
        <v>9.0909090909090912E-2</v>
      </c>
      <c r="AJ494" s="91">
        <f t="shared" si="102"/>
        <v>0</v>
      </c>
      <c r="AK494" s="91">
        <f t="shared" si="103"/>
        <v>0</v>
      </c>
    </row>
    <row r="495" spans="1:37" ht="25.4" customHeight="1" thickTop="1" thickBot="1" x14ac:dyDescent="0.3">
      <c r="A495" s="320" t="s">
        <v>721</v>
      </c>
      <c r="B495" s="320"/>
      <c r="C495" s="320"/>
      <c r="D495" s="320"/>
      <c r="E495" s="320"/>
      <c r="F495" s="320"/>
      <c r="G495" s="320"/>
      <c r="H495" s="320"/>
      <c r="I495" s="320"/>
      <c r="J495" s="320"/>
      <c r="K495" s="320"/>
      <c r="L495" s="320"/>
      <c r="M495" s="320"/>
      <c r="N495" s="320"/>
      <c r="O495" s="320"/>
      <c r="P495" s="320"/>
      <c r="Q495" s="320"/>
      <c r="R495" s="320"/>
      <c r="S495" s="320"/>
      <c r="T495" s="320"/>
      <c r="U495" s="320"/>
      <c r="V495" s="320"/>
      <c r="W495" s="320"/>
      <c r="X495" s="320"/>
      <c r="Y495" s="320"/>
      <c r="Z495" s="320"/>
      <c r="AA495" s="320"/>
      <c r="AB495" s="320"/>
      <c r="AC495" s="320"/>
      <c r="AD495" s="88">
        <f>'Art. 121'!AF479</f>
        <v>0</v>
      </c>
      <c r="AE495" s="89">
        <f t="shared" si="97"/>
        <v>0</v>
      </c>
      <c r="AF495">
        <f t="shared" si="98"/>
        <v>0</v>
      </c>
      <c r="AG495" s="86">
        <f t="shared" si="99"/>
        <v>1</v>
      </c>
      <c r="AH495" s="90">
        <f t="shared" si="100"/>
        <v>0</v>
      </c>
      <c r="AI495" s="91">
        <f t="shared" si="101"/>
        <v>9.0909090909090912E-2</v>
      </c>
      <c r="AJ495" s="91">
        <f t="shared" si="102"/>
        <v>0</v>
      </c>
      <c r="AK495" s="91">
        <f t="shared" si="103"/>
        <v>0</v>
      </c>
    </row>
    <row r="496" spans="1:37" ht="25.4" customHeight="1" thickTop="1" thickBot="1" x14ac:dyDescent="0.3">
      <c r="A496" s="320" t="s">
        <v>722</v>
      </c>
      <c r="B496" s="320"/>
      <c r="C496" s="320"/>
      <c r="D496" s="320"/>
      <c r="E496" s="320"/>
      <c r="F496" s="320"/>
      <c r="G496" s="320"/>
      <c r="H496" s="320"/>
      <c r="I496" s="320"/>
      <c r="J496" s="320"/>
      <c r="K496" s="320"/>
      <c r="L496" s="320"/>
      <c r="M496" s="320"/>
      <c r="N496" s="320"/>
      <c r="O496" s="320"/>
      <c r="P496" s="320"/>
      <c r="Q496" s="320"/>
      <c r="R496" s="320"/>
      <c r="S496" s="320"/>
      <c r="T496" s="320"/>
      <c r="U496" s="320"/>
      <c r="V496" s="320"/>
      <c r="W496" s="320"/>
      <c r="X496" s="320"/>
      <c r="Y496" s="320"/>
      <c r="Z496" s="320"/>
      <c r="AA496" s="320"/>
      <c r="AB496" s="320"/>
      <c r="AC496" s="320"/>
      <c r="AD496" s="88">
        <f>'Art. 121'!AF480</f>
        <v>0</v>
      </c>
      <c r="AE496" s="89">
        <f t="shared" si="97"/>
        <v>0</v>
      </c>
      <c r="AF496">
        <f t="shared" si="98"/>
        <v>0</v>
      </c>
      <c r="AG496" s="86">
        <f t="shared" si="99"/>
        <v>1</v>
      </c>
      <c r="AH496" s="90">
        <f t="shared" si="100"/>
        <v>0</v>
      </c>
      <c r="AI496" s="91">
        <f t="shared" si="101"/>
        <v>9.0909090909090912E-2</v>
      </c>
      <c r="AJ496" s="91">
        <f t="shared" si="102"/>
        <v>0</v>
      </c>
      <c r="AK496" s="91">
        <f t="shared" si="103"/>
        <v>0</v>
      </c>
    </row>
    <row r="497" spans="1:37" ht="25.4" customHeight="1" thickTop="1" thickBot="1" x14ac:dyDescent="0.3">
      <c r="A497" s="320" t="s">
        <v>723</v>
      </c>
      <c r="B497" s="320"/>
      <c r="C497" s="320"/>
      <c r="D497" s="320"/>
      <c r="E497" s="320"/>
      <c r="F497" s="320"/>
      <c r="G497" s="320"/>
      <c r="H497" s="320"/>
      <c r="I497" s="320"/>
      <c r="J497" s="320"/>
      <c r="K497" s="320"/>
      <c r="L497" s="320"/>
      <c r="M497" s="320"/>
      <c r="N497" s="320"/>
      <c r="O497" s="320"/>
      <c r="P497" s="320"/>
      <c r="Q497" s="320"/>
      <c r="R497" s="320"/>
      <c r="S497" s="320"/>
      <c r="T497" s="320"/>
      <c r="U497" s="320"/>
      <c r="V497" s="320"/>
      <c r="W497" s="320"/>
      <c r="X497" s="320"/>
      <c r="Y497" s="320"/>
      <c r="Z497" s="320"/>
      <c r="AA497" s="320"/>
      <c r="AB497" s="320"/>
      <c r="AC497" s="320"/>
      <c r="AD497" s="88">
        <f>'Art. 121'!AF481</f>
        <v>0</v>
      </c>
      <c r="AE497" s="89">
        <f t="shared" si="97"/>
        <v>0</v>
      </c>
      <c r="AF497">
        <f t="shared" si="98"/>
        <v>0</v>
      </c>
      <c r="AG497" s="86">
        <f t="shared" si="99"/>
        <v>1</v>
      </c>
      <c r="AH497" s="90">
        <f t="shared" si="100"/>
        <v>0</v>
      </c>
      <c r="AI497" s="91">
        <f t="shared" si="101"/>
        <v>9.0909090909090912E-2</v>
      </c>
      <c r="AJ497" s="91">
        <f t="shared" si="102"/>
        <v>0</v>
      </c>
      <c r="AK497" s="91">
        <f t="shared" si="103"/>
        <v>0</v>
      </c>
    </row>
    <row r="498" spans="1:37" ht="25.4" customHeight="1" thickTop="1" thickBot="1" x14ac:dyDescent="0.3">
      <c r="A498" s="320" t="s">
        <v>724</v>
      </c>
      <c r="B498" s="320"/>
      <c r="C498" s="320"/>
      <c r="D498" s="320"/>
      <c r="E498" s="320"/>
      <c r="F498" s="320"/>
      <c r="G498" s="320"/>
      <c r="H498" s="320"/>
      <c r="I498" s="320"/>
      <c r="J498" s="320"/>
      <c r="K498" s="320"/>
      <c r="L498" s="320"/>
      <c r="M498" s="320"/>
      <c r="N498" s="320"/>
      <c r="O498" s="320"/>
      <c r="P498" s="320"/>
      <c r="Q498" s="320"/>
      <c r="R498" s="320"/>
      <c r="S498" s="320"/>
      <c r="T498" s="320"/>
      <c r="U498" s="320"/>
      <c r="V498" s="320"/>
      <c r="W498" s="320"/>
      <c r="X498" s="320"/>
      <c r="Y498" s="320"/>
      <c r="Z498" s="320"/>
      <c r="AA498" s="320"/>
      <c r="AB498" s="320"/>
      <c r="AC498" s="320"/>
      <c r="AD498" s="88">
        <f>'Art. 121'!AF482</f>
        <v>0</v>
      </c>
      <c r="AE498" s="89">
        <f t="shared" si="97"/>
        <v>0</v>
      </c>
      <c r="AF498">
        <f t="shared" si="98"/>
        <v>0</v>
      </c>
      <c r="AG498" s="86">
        <f t="shared" si="99"/>
        <v>1</v>
      </c>
      <c r="AH498" s="90">
        <f t="shared" si="100"/>
        <v>0</v>
      </c>
      <c r="AI498" s="91">
        <f t="shared" si="101"/>
        <v>9.0909090909090912E-2</v>
      </c>
      <c r="AJ498" s="91">
        <f t="shared" si="102"/>
        <v>0</v>
      </c>
      <c r="AK498" s="91">
        <f t="shared" si="103"/>
        <v>0</v>
      </c>
    </row>
    <row r="499" spans="1:37" ht="25.4" customHeight="1" thickTop="1" thickBot="1" x14ac:dyDescent="0.3">
      <c r="A499" s="320" t="s">
        <v>725</v>
      </c>
      <c r="B499" s="320"/>
      <c r="C499" s="320"/>
      <c r="D499" s="320"/>
      <c r="E499" s="320"/>
      <c r="F499" s="320"/>
      <c r="G499" s="320"/>
      <c r="H499" s="320"/>
      <c r="I499" s="320"/>
      <c r="J499" s="320"/>
      <c r="K499" s="320"/>
      <c r="L499" s="320"/>
      <c r="M499" s="320"/>
      <c r="N499" s="320"/>
      <c r="O499" s="320"/>
      <c r="P499" s="320"/>
      <c r="Q499" s="320"/>
      <c r="R499" s="320"/>
      <c r="S499" s="320"/>
      <c r="T499" s="320"/>
      <c r="U499" s="320"/>
      <c r="V499" s="320"/>
      <c r="W499" s="320"/>
      <c r="X499" s="320"/>
      <c r="Y499" s="320"/>
      <c r="Z499" s="320"/>
      <c r="AA499" s="320"/>
      <c r="AB499" s="320"/>
      <c r="AC499" s="320"/>
      <c r="AD499" s="88">
        <f>'Art. 121'!AF483</f>
        <v>0</v>
      </c>
      <c r="AE499" s="89">
        <f t="shared" si="97"/>
        <v>0</v>
      </c>
      <c r="AF499">
        <f t="shared" si="98"/>
        <v>0</v>
      </c>
      <c r="AG499" s="86">
        <f t="shared" si="99"/>
        <v>1</v>
      </c>
      <c r="AH499" s="90">
        <f t="shared" si="100"/>
        <v>0</v>
      </c>
      <c r="AI499" s="91">
        <f t="shared" si="101"/>
        <v>9.0909090909090912E-2</v>
      </c>
      <c r="AJ499" s="91">
        <f t="shared" si="102"/>
        <v>0</v>
      </c>
      <c r="AK499" s="91">
        <f t="shared" si="103"/>
        <v>0</v>
      </c>
    </row>
    <row r="500" spans="1:37" ht="25.4" customHeight="1" thickTop="1" x14ac:dyDescent="0.25">
      <c r="A500" s="289" t="s">
        <v>2505</v>
      </c>
      <c r="B500" s="289"/>
      <c r="C500" s="289"/>
      <c r="D500" s="289"/>
      <c r="E500" s="289"/>
      <c r="F500" s="289"/>
      <c r="G500" s="289"/>
      <c r="H500" s="289"/>
      <c r="I500" s="289"/>
      <c r="J500" s="289"/>
      <c r="K500" s="289"/>
      <c r="L500" s="289"/>
      <c r="M500" s="289"/>
      <c r="N500" s="289"/>
      <c r="O500" s="289"/>
      <c r="P500" s="289"/>
      <c r="Q500" s="289"/>
      <c r="R500" s="289"/>
      <c r="S500" s="289"/>
      <c r="T500" s="289"/>
      <c r="U500" s="289"/>
      <c r="V500" s="289"/>
      <c r="W500" s="289"/>
      <c r="X500" s="289"/>
      <c r="Y500" s="289"/>
      <c r="Z500" s="289"/>
      <c r="AA500" s="289"/>
      <c r="AB500" s="289"/>
      <c r="AC500" s="289"/>
      <c r="AD500" s="289"/>
      <c r="AE500" s="89">
        <f>SUM(AE489:AE499)</f>
        <v>0</v>
      </c>
      <c r="AF500" s="59"/>
      <c r="AG500" s="92">
        <f>SUM(AG489:AG499)</f>
        <v>11</v>
      </c>
      <c r="AH500" s="93"/>
      <c r="AI500" s="94"/>
      <c r="AJ500" s="94"/>
      <c r="AK500" s="94"/>
    </row>
    <row r="501" spans="1:37" ht="25.4" customHeight="1" x14ac:dyDescent="0.25">
      <c r="A501" s="290" t="s">
        <v>2506</v>
      </c>
      <c r="B501" s="290"/>
      <c r="C501" s="290"/>
      <c r="D501" s="290"/>
      <c r="E501" s="290"/>
      <c r="F501" s="290"/>
      <c r="G501" s="290"/>
      <c r="H501" s="290"/>
      <c r="I501" s="290"/>
      <c r="J501" s="290"/>
      <c r="K501" s="290"/>
      <c r="L501" s="290"/>
      <c r="M501" s="290"/>
      <c r="N501" s="290"/>
      <c r="O501" s="290"/>
      <c r="P501" s="290"/>
      <c r="Q501" s="290"/>
      <c r="R501" s="290"/>
      <c r="S501" s="290"/>
      <c r="T501" s="290"/>
      <c r="U501" s="290"/>
      <c r="V501" s="290"/>
      <c r="W501" s="290"/>
      <c r="X501" s="290"/>
      <c r="Y501" s="290"/>
      <c r="Z501" s="290"/>
      <c r="AA501" s="290"/>
      <c r="AB501" s="290"/>
      <c r="AC501" s="290"/>
      <c r="AD501" s="290"/>
      <c r="AE501" s="89">
        <f>AE500/$AE$23*100</f>
        <v>0</v>
      </c>
      <c r="AF501" s="59"/>
      <c r="AG501" s="92"/>
      <c r="AH501" s="93"/>
      <c r="AI501" s="94"/>
      <c r="AJ501" s="94"/>
      <c r="AK501" s="94"/>
    </row>
    <row r="502" spans="1:37" ht="25.4" customHeight="1" thickBot="1" x14ac:dyDescent="0.3">
      <c r="A502" s="70"/>
      <c r="B502" s="70"/>
      <c r="C502" s="70"/>
      <c r="D502" s="70"/>
      <c r="E502" s="70"/>
      <c r="F502" s="70"/>
      <c r="G502" s="70"/>
      <c r="H502" s="70"/>
      <c r="I502" s="70"/>
      <c r="J502" s="70"/>
      <c r="K502" s="70"/>
      <c r="L502" s="70"/>
      <c r="M502" s="70"/>
      <c r="N502" s="70"/>
      <c r="O502" s="70"/>
      <c r="P502" s="70"/>
      <c r="Q502" s="95"/>
      <c r="R502" s="70"/>
      <c r="S502" s="70"/>
      <c r="T502" s="70"/>
      <c r="U502" s="70"/>
      <c r="V502" s="70"/>
      <c r="W502" s="70"/>
      <c r="X502" s="70"/>
      <c r="Y502" s="70"/>
      <c r="Z502" s="70"/>
      <c r="AA502" s="70"/>
      <c r="AB502" s="70"/>
      <c r="AC502" s="70"/>
      <c r="AD502" s="96"/>
      <c r="AE502" s="96"/>
    </row>
    <row r="503" spans="1:37" ht="25.4" customHeight="1" thickTop="1" thickBot="1" x14ac:dyDescent="0.3">
      <c r="A503" s="291" t="s">
        <v>124</v>
      </c>
      <c r="B503" s="291"/>
      <c r="C503" s="291"/>
      <c r="D503" s="291"/>
      <c r="E503" s="291"/>
      <c r="F503" s="291"/>
      <c r="G503" s="291"/>
      <c r="H503" s="291"/>
      <c r="I503" s="291"/>
      <c r="J503" s="291"/>
      <c r="K503" s="291"/>
      <c r="L503" s="291"/>
      <c r="M503" s="291"/>
      <c r="N503" s="291"/>
      <c r="O503" s="291"/>
      <c r="P503" s="291"/>
      <c r="Q503" s="291"/>
      <c r="R503" s="291"/>
      <c r="S503" s="291"/>
      <c r="T503" s="291"/>
      <c r="U503" s="291"/>
      <c r="V503" s="291"/>
      <c r="W503" s="291"/>
      <c r="X503" s="291"/>
      <c r="Y503" s="291"/>
      <c r="Z503" s="291"/>
      <c r="AA503" s="291"/>
      <c r="AB503" s="291"/>
      <c r="AC503" s="291"/>
      <c r="AD503" s="104" t="s">
        <v>65</v>
      </c>
      <c r="AE503" s="105" t="s">
        <v>9</v>
      </c>
      <c r="AF503" s="86" t="s">
        <v>330</v>
      </c>
      <c r="AG503" s="86" t="s">
        <v>331</v>
      </c>
      <c r="AH503" s="86" t="s">
        <v>332</v>
      </c>
      <c r="AI503" s="87" t="s">
        <v>333</v>
      </c>
      <c r="AJ503" s="86"/>
      <c r="AK503" s="87" t="s">
        <v>334</v>
      </c>
    </row>
    <row r="504" spans="1:37" ht="25.4" customHeight="1" thickTop="1" thickBot="1" x14ac:dyDescent="0.3">
      <c r="A504" s="320" t="s">
        <v>542</v>
      </c>
      <c r="B504" s="320"/>
      <c r="C504" s="320"/>
      <c r="D504" s="320"/>
      <c r="E504" s="320"/>
      <c r="F504" s="320"/>
      <c r="G504" s="320"/>
      <c r="H504" s="320"/>
      <c r="I504" s="320"/>
      <c r="J504" s="320"/>
      <c r="K504" s="320"/>
      <c r="L504" s="320"/>
      <c r="M504" s="320"/>
      <c r="N504" s="320"/>
      <c r="O504" s="320"/>
      <c r="P504" s="320"/>
      <c r="Q504" s="320"/>
      <c r="R504" s="320"/>
      <c r="S504" s="320"/>
      <c r="T504" s="320"/>
      <c r="U504" s="320"/>
      <c r="V504" s="320"/>
      <c r="W504" s="320"/>
      <c r="X504" s="320"/>
      <c r="Y504" s="320"/>
      <c r="Z504" s="320"/>
      <c r="AA504" s="320"/>
      <c r="AB504" s="320"/>
      <c r="AC504" s="320"/>
      <c r="AD504" s="88">
        <f>'Art. 121'!AF486</f>
        <v>0</v>
      </c>
      <c r="AE504" s="89">
        <f>IF(AG504=1,AK504,AG504)</f>
        <v>0</v>
      </c>
      <c r="AF504">
        <f>AD504/2</f>
        <v>0</v>
      </c>
      <c r="AG504" s="86">
        <f>IF(AND(AF504&gt;=0,AF504&lt;=1),1,"No aplica")</f>
        <v>1</v>
      </c>
      <c r="AH504" s="90">
        <f>AD504/(AG504*2)</f>
        <v>0</v>
      </c>
      <c r="AI504" s="91">
        <f>IF(AG504=1,AG504/$AG$509,"No aplica")</f>
        <v>0.2</v>
      </c>
      <c r="AJ504" s="91">
        <f>AF504*AI504</f>
        <v>0</v>
      </c>
      <c r="AK504" s="91">
        <f>AJ504*$AE$23</f>
        <v>0</v>
      </c>
    </row>
    <row r="505" spans="1:37" ht="25.4" customHeight="1" thickTop="1" thickBot="1" x14ac:dyDescent="0.3">
      <c r="A505" s="320" t="s">
        <v>543</v>
      </c>
      <c r="B505" s="320"/>
      <c r="C505" s="320"/>
      <c r="D505" s="320"/>
      <c r="E505" s="320"/>
      <c r="F505" s="320"/>
      <c r="G505" s="320"/>
      <c r="H505" s="320"/>
      <c r="I505" s="320"/>
      <c r="J505" s="320"/>
      <c r="K505" s="320"/>
      <c r="L505" s="320"/>
      <c r="M505" s="320"/>
      <c r="N505" s="320"/>
      <c r="O505" s="320"/>
      <c r="P505" s="320"/>
      <c r="Q505" s="320"/>
      <c r="R505" s="320"/>
      <c r="S505" s="320"/>
      <c r="T505" s="320"/>
      <c r="U505" s="320"/>
      <c r="V505" s="320"/>
      <c r="W505" s="320"/>
      <c r="X505" s="320"/>
      <c r="Y505" s="320"/>
      <c r="Z505" s="320"/>
      <c r="AA505" s="320"/>
      <c r="AB505" s="320"/>
      <c r="AC505" s="320"/>
      <c r="AD505" s="88">
        <f>'Art. 121'!AF487</f>
        <v>0</v>
      </c>
      <c r="AE505" s="89">
        <f>IF(AG505=1,AK505,AG505)</f>
        <v>0</v>
      </c>
      <c r="AF505">
        <f>AD505/2</f>
        <v>0</v>
      </c>
      <c r="AG505" s="86">
        <f>IF(AND(AF505&gt;=0,AF505&lt;=1),1,"No aplica")</f>
        <v>1</v>
      </c>
      <c r="AH505" s="90">
        <f>AD505/(AG505*2)</f>
        <v>0</v>
      </c>
      <c r="AI505" s="91">
        <f>IF(AG505=1,AG505/$AG$509,"No aplica")</f>
        <v>0.2</v>
      </c>
      <c r="AJ505" s="91">
        <f>AF505*AI505</f>
        <v>0</v>
      </c>
      <c r="AK505" s="91">
        <f>AJ505*$AE$23</f>
        <v>0</v>
      </c>
    </row>
    <row r="506" spans="1:37" ht="25.4" customHeight="1" thickTop="1" thickBot="1" x14ac:dyDescent="0.3">
      <c r="A506" s="320" t="s">
        <v>544</v>
      </c>
      <c r="B506" s="320"/>
      <c r="C506" s="320"/>
      <c r="D506" s="320"/>
      <c r="E506" s="320"/>
      <c r="F506" s="320"/>
      <c r="G506" s="320"/>
      <c r="H506" s="320"/>
      <c r="I506" s="320"/>
      <c r="J506" s="320"/>
      <c r="K506" s="320"/>
      <c r="L506" s="320"/>
      <c r="M506" s="320"/>
      <c r="N506" s="320"/>
      <c r="O506" s="320"/>
      <c r="P506" s="320"/>
      <c r="Q506" s="320"/>
      <c r="R506" s="320"/>
      <c r="S506" s="320"/>
      <c r="T506" s="320"/>
      <c r="U506" s="320"/>
      <c r="V506" s="320"/>
      <c r="W506" s="320"/>
      <c r="X506" s="320"/>
      <c r="Y506" s="320"/>
      <c r="Z506" s="320"/>
      <c r="AA506" s="320"/>
      <c r="AB506" s="320"/>
      <c r="AC506" s="320"/>
      <c r="AD506" s="88">
        <f>'Art. 121'!AF488</f>
        <v>0</v>
      </c>
      <c r="AE506" s="89">
        <f>IF(AG506=1,AK506,AG506)</f>
        <v>0</v>
      </c>
      <c r="AF506">
        <f>AD506/2</f>
        <v>0</v>
      </c>
      <c r="AG506" s="86">
        <f>IF(AND(AF506&gt;=0,AF506&lt;=1),1,"No aplica")</f>
        <v>1</v>
      </c>
      <c r="AH506" s="90">
        <f>AD506/(AG506*2)</f>
        <v>0</v>
      </c>
      <c r="AI506" s="91">
        <f>IF(AG506=1,AG506/$AG$509,"No aplica")</f>
        <v>0.2</v>
      </c>
      <c r="AJ506" s="91">
        <f>AF506*AI506</f>
        <v>0</v>
      </c>
      <c r="AK506" s="91">
        <f>AJ506*$AE$23</f>
        <v>0</v>
      </c>
    </row>
    <row r="507" spans="1:37" ht="25.4" customHeight="1" thickTop="1" thickBot="1" x14ac:dyDescent="0.3">
      <c r="A507" s="320" t="s">
        <v>545</v>
      </c>
      <c r="B507" s="320"/>
      <c r="C507" s="320"/>
      <c r="D507" s="320"/>
      <c r="E507" s="320"/>
      <c r="F507" s="320"/>
      <c r="G507" s="320"/>
      <c r="H507" s="320"/>
      <c r="I507" s="320"/>
      <c r="J507" s="320"/>
      <c r="K507" s="320"/>
      <c r="L507" s="320"/>
      <c r="M507" s="320"/>
      <c r="N507" s="320"/>
      <c r="O507" s="320"/>
      <c r="P507" s="320"/>
      <c r="Q507" s="320"/>
      <c r="R507" s="320"/>
      <c r="S507" s="320"/>
      <c r="T507" s="320"/>
      <c r="U507" s="320"/>
      <c r="V507" s="320"/>
      <c r="W507" s="320"/>
      <c r="X507" s="320"/>
      <c r="Y507" s="320"/>
      <c r="Z507" s="320"/>
      <c r="AA507" s="320"/>
      <c r="AB507" s="320"/>
      <c r="AC507" s="320"/>
      <c r="AD507" s="88">
        <f>'Art. 121'!AF489</f>
        <v>0</v>
      </c>
      <c r="AE507" s="89">
        <f>IF(AG507=1,AK507,AG507)</f>
        <v>0</v>
      </c>
      <c r="AF507">
        <f>AD507/2</f>
        <v>0</v>
      </c>
      <c r="AG507" s="86">
        <f>IF(AND(AF507&gt;=0,AF507&lt;=1),1,"No aplica")</f>
        <v>1</v>
      </c>
      <c r="AH507" s="90">
        <f>AD507/(AG507*2)</f>
        <v>0</v>
      </c>
      <c r="AI507" s="91">
        <f>IF(AG507=1,AG507/$AG$509,"No aplica")</f>
        <v>0.2</v>
      </c>
      <c r="AJ507" s="91">
        <f>AF507*AI507</f>
        <v>0</v>
      </c>
      <c r="AK507" s="91">
        <f>AJ507*$AE$23</f>
        <v>0</v>
      </c>
    </row>
    <row r="508" spans="1:37" ht="25.4" customHeight="1" thickTop="1" thickBot="1" x14ac:dyDescent="0.3">
      <c r="A508" s="320" t="s">
        <v>726</v>
      </c>
      <c r="B508" s="320"/>
      <c r="C508" s="320"/>
      <c r="D508" s="320"/>
      <c r="E508" s="320"/>
      <c r="F508" s="320"/>
      <c r="G508" s="320"/>
      <c r="H508" s="320"/>
      <c r="I508" s="320"/>
      <c r="J508" s="320"/>
      <c r="K508" s="320"/>
      <c r="L508" s="320"/>
      <c r="M508" s="320"/>
      <c r="N508" s="320"/>
      <c r="O508" s="320"/>
      <c r="P508" s="320"/>
      <c r="Q508" s="320"/>
      <c r="R508" s="320"/>
      <c r="S508" s="320"/>
      <c r="T508" s="320"/>
      <c r="U508" s="320"/>
      <c r="V508" s="320"/>
      <c r="W508" s="320"/>
      <c r="X508" s="320"/>
      <c r="Y508" s="320"/>
      <c r="Z508" s="320"/>
      <c r="AA508" s="320"/>
      <c r="AB508" s="320"/>
      <c r="AC508" s="320"/>
      <c r="AD508" s="88">
        <f>'Art. 121'!AF490</f>
        <v>0</v>
      </c>
      <c r="AE508" s="89">
        <f>IF(AG508=1,AK508,AG508)</f>
        <v>0</v>
      </c>
      <c r="AF508">
        <f>AD508/2</f>
        <v>0</v>
      </c>
      <c r="AG508" s="86">
        <f>IF(AND(AF508&gt;=0,AF508&lt;=1),1,"No aplica")</f>
        <v>1</v>
      </c>
      <c r="AH508" s="90">
        <f>AD508/(AG508*2)</f>
        <v>0</v>
      </c>
      <c r="AI508" s="91">
        <f>IF(AG508=1,AG508/$AG$509,"No aplica")</f>
        <v>0.2</v>
      </c>
      <c r="AJ508" s="91">
        <f>AF508*AI508</f>
        <v>0</v>
      </c>
      <c r="AK508" s="91">
        <f>AJ508*$AE$23</f>
        <v>0</v>
      </c>
    </row>
    <row r="509" spans="1:37" ht="25.4" customHeight="1" thickTop="1" x14ac:dyDescent="0.25">
      <c r="A509" s="289" t="s">
        <v>2507</v>
      </c>
      <c r="B509" s="289"/>
      <c r="C509" s="289"/>
      <c r="D509" s="289"/>
      <c r="E509" s="289"/>
      <c r="F509" s="289"/>
      <c r="G509" s="289"/>
      <c r="H509" s="289"/>
      <c r="I509" s="289"/>
      <c r="J509" s="289"/>
      <c r="K509" s="289"/>
      <c r="L509" s="289"/>
      <c r="M509" s="289"/>
      <c r="N509" s="289"/>
      <c r="O509" s="289"/>
      <c r="P509" s="289"/>
      <c r="Q509" s="289"/>
      <c r="R509" s="289"/>
      <c r="S509" s="289"/>
      <c r="T509" s="289"/>
      <c r="U509" s="289"/>
      <c r="V509" s="289"/>
      <c r="W509" s="289"/>
      <c r="X509" s="289"/>
      <c r="Y509" s="289"/>
      <c r="Z509" s="289"/>
      <c r="AA509" s="289"/>
      <c r="AB509" s="289"/>
      <c r="AC509" s="289"/>
      <c r="AD509" s="289"/>
      <c r="AE509" s="89">
        <f>SUM(AE502:AE508)</f>
        <v>0</v>
      </c>
      <c r="AF509" s="59"/>
      <c r="AG509" s="92">
        <f>SUM(AG504:AG508)</f>
        <v>5</v>
      </c>
      <c r="AH509" s="93"/>
      <c r="AI509" s="94"/>
      <c r="AJ509" s="94"/>
      <c r="AK509" s="94"/>
    </row>
    <row r="510" spans="1:37" ht="25.4" customHeight="1" x14ac:dyDescent="0.25">
      <c r="A510" s="290" t="s">
        <v>2508</v>
      </c>
      <c r="B510" s="290"/>
      <c r="C510" s="290"/>
      <c r="D510" s="290"/>
      <c r="E510" s="290"/>
      <c r="F510" s="290"/>
      <c r="G510" s="290"/>
      <c r="H510" s="290"/>
      <c r="I510" s="290"/>
      <c r="J510" s="290"/>
      <c r="K510" s="290"/>
      <c r="L510" s="290"/>
      <c r="M510" s="290"/>
      <c r="N510" s="290"/>
      <c r="O510" s="290"/>
      <c r="P510" s="290"/>
      <c r="Q510" s="290"/>
      <c r="R510" s="290"/>
      <c r="S510" s="290"/>
      <c r="T510" s="290"/>
      <c r="U510" s="290"/>
      <c r="V510" s="290"/>
      <c r="W510" s="290"/>
      <c r="X510" s="290"/>
      <c r="Y510" s="290"/>
      <c r="Z510" s="290"/>
      <c r="AA510" s="290"/>
      <c r="AB510" s="290"/>
      <c r="AC510" s="290"/>
      <c r="AD510" s="290"/>
      <c r="AE510" s="89">
        <f>AE509/$AE$23*100</f>
        <v>0</v>
      </c>
      <c r="AF510" s="59"/>
      <c r="AG510" s="92"/>
      <c r="AH510" s="93"/>
      <c r="AI510" s="94"/>
      <c r="AJ510" s="94"/>
      <c r="AK510" s="94"/>
    </row>
    <row r="511" spans="1:37" ht="25.4" customHeight="1" x14ac:dyDescent="0.25">
      <c r="A511" s="100"/>
      <c r="B511" s="100"/>
      <c r="C511" s="100"/>
      <c r="D511" s="100"/>
      <c r="E511" s="100"/>
      <c r="F511" s="100"/>
      <c r="G511" s="100"/>
      <c r="H511" s="100"/>
      <c r="I511" s="100"/>
      <c r="J511" s="100"/>
      <c r="K511" s="100"/>
      <c r="L511" s="100"/>
      <c r="M511" s="100"/>
      <c r="N511" s="100"/>
      <c r="O511" s="100"/>
      <c r="P511" s="100"/>
      <c r="Q511" s="95"/>
      <c r="R511" s="100"/>
      <c r="S511" s="100"/>
      <c r="T511" s="100"/>
      <c r="U511" s="100"/>
      <c r="V511" s="100"/>
      <c r="W511" s="100"/>
      <c r="X511" s="100"/>
      <c r="Y511" s="100"/>
      <c r="Z511" s="100"/>
      <c r="AA511" s="100"/>
      <c r="AB511" s="100"/>
      <c r="AC511" s="100"/>
      <c r="AD511" s="96"/>
      <c r="AE511" s="96"/>
    </row>
    <row r="512" spans="1:37" ht="25.4" customHeight="1" x14ac:dyDescent="0.25">
      <c r="A512" s="100"/>
      <c r="B512" s="100"/>
      <c r="C512" s="100"/>
      <c r="D512" s="100"/>
      <c r="E512" s="100"/>
      <c r="F512" s="100"/>
      <c r="G512" s="100"/>
      <c r="H512" s="100"/>
      <c r="I512" s="100"/>
      <c r="J512" s="100"/>
      <c r="K512" s="100"/>
      <c r="L512" s="100"/>
      <c r="M512" s="100"/>
      <c r="N512" s="100"/>
      <c r="O512" s="100"/>
      <c r="P512" s="100"/>
      <c r="Q512" s="95"/>
      <c r="R512" s="100"/>
      <c r="S512" s="100"/>
      <c r="T512" s="100"/>
      <c r="U512" s="100"/>
      <c r="V512" s="100"/>
      <c r="W512" s="100"/>
      <c r="X512" s="100"/>
      <c r="Y512" s="100"/>
      <c r="Z512" s="100"/>
      <c r="AA512" s="100"/>
      <c r="AB512" s="100"/>
      <c r="AC512" s="100"/>
      <c r="AD512" s="96"/>
      <c r="AE512" s="96"/>
    </row>
    <row r="513" spans="1:37" ht="25.4" customHeight="1" x14ac:dyDescent="0.25">
      <c r="A513" s="337" t="s">
        <v>727</v>
      </c>
      <c r="B513" s="337"/>
      <c r="C513" s="337"/>
      <c r="D513" s="337"/>
      <c r="E513" s="337"/>
      <c r="F513" s="337"/>
      <c r="G513" s="337"/>
      <c r="H513" s="337"/>
      <c r="I513" s="337"/>
      <c r="J513" s="337"/>
      <c r="K513" s="337"/>
      <c r="L513" s="337"/>
      <c r="M513" s="337"/>
      <c r="N513" s="337"/>
      <c r="O513" s="337"/>
      <c r="P513" s="337"/>
      <c r="Q513" s="337"/>
      <c r="R513" s="337"/>
      <c r="S513" s="337"/>
      <c r="T513" s="337"/>
      <c r="U513" s="337"/>
      <c r="V513" s="337"/>
      <c r="W513" s="337"/>
      <c r="X513" s="337"/>
      <c r="Y513" s="337"/>
      <c r="Z513" s="337"/>
      <c r="AA513" s="337"/>
      <c r="AB513" s="337"/>
      <c r="AC513" s="337"/>
      <c r="AD513" s="82"/>
      <c r="AE513" s="82"/>
    </row>
    <row r="514" spans="1:37" ht="25.4" customHeight="1" x14ac:dyDescent="0.25">
      <c r="A514" s="101"/>
      <c r="B514" s="102"/>
      <c r="C514" s="102"/>
      <c r="D514" s="102"/>
      <c r="E514" s="102"/>
      <c r="F514" s="102"/>
      <c r="G514" s="102"/>
      <c r="H514" s="102"/>
      <c r="I514" s="102"/>
      <c r="J514" s="102"/>
      <c r="K514" s="102"/>
      <c r="L514" s="102"/>
      <c r="M514" s="102"/>
      <c r="N514" s="102"/>
      <c r="O514" s="102"/>
      <c r="P514" s="102"/>
      <c r="Q514" s="103"/>
      <c r="R514" s="102"/>
      <c r="S514" s="102"/>
      <c r="T514" s="102"/>
      <c r="U514" s="102"/>
      <c r="V514" s="102"/>
      <c r="W514" s="102"/>
      <c r="X514" s="102"/>
      <c r="Y514" s="102"/>
      <c r="Z514" s="102"/>
      <c r="AA514" s="102"/>
      <c r="AB514" s="102"/>
      <c r="AC514" s="102"/>
      <c r="AD514" s="83"/>
      <c r="AE514" s="83"/>
    </row>
    <row r="515" spans="1:37" ht="25.4" customHeight="1" thickBot="1" x14ac:dyDescent="0.3">
      <c r="A515" s="70"/>
      <c r="B515" s="70"/>
      <c r="C515" s="70"/>
      <c r="D515" s="70"/>
      <c r="E515" s="70"/>
      <c r="F515" s="70"/>
      <c r="G515" s="70"/>
      <c r="H515" s="70"/>
      <c r="I515" s="70"/>
      <c r="J515" s="70"/>
      <c r="K515" s="70"/>
      <c r="L515" s="70"/>
      <c r="M515" s="70"/>
      <c r="N515" s="70"/>
      <c r="O515" s="70"/>
      <c r="P515" s="70"/>
      <c r="Q515" s="95"/>
      <c r="R515" s="70"/>
      <c r="S515" s="70"/>
      <c r="T515" s="70"/>
      <c r="U515" s="70"/>
      <c r="V515" s="70"/>
      <c r="W515" s="70"/>
      <c r="X515" s="70"/>
      <c r="Y515" s="70"/>
      <c r="Z515" s="70"/>
      <c r="AA515" s="70"/>
      <c r="AB515" s="70"/>
      <c r="AC515" s="70"/>
      <c r="AD515" s="96"/>
      <c r="AE515" s="96"/>
    </row>
    <row r="516" spans="1:37" ht="25.4" customHeight="1" thickTop="1" thickBot="1" x14ac:dyDescent="0.3">
      <c r="A516" s="292" t="s">
        <v>44</v>
      </c>
      <c r="B516" s="292"/>
      <c r="C516" s="292"/>
      <c r="D516" s="292"/>
      <c r="E516" s="292"/>
      <c r="F516" s="292"/>
      <c r="G516" s="292"/>
      <c r="H516" s="292"/>
      <c r="I516" s="292"/>
      <c r="J516" s="292"/>
      <c r="K516" s="292"/>
      <c r="L516" s="292"/>
      <c r="M516" s="292"/>
      <c r="N516" s="292"/>
      <c r="O516" s="292"/>
      <c r="P516" s="292"/>
      <c r="Q516" s="292"/>
      <c r="R516" s="292"/>
      <c r="S516" s="292"/>
      <c r="T516" s="292"/>
      <c r="U516" s="292"/>
      <c r="V516" s="292"/>
      <c r="W516" s="292"/>
      <c r="X516" s="292"/>
      <c r="Y516" s="292"/>
      <c r="Z516" s="292"/>
      <c r="AA516" s="292"/>
      <c r="AB516" s="292"/>
      <c r="AC516" s="292"/>
      <c r="AD516" s="63" t="s">
        <v>65</v>
      </c>
      <c r="AE516" s="211" t="s">
        <v>9</v>
      </c>
      <c r="AF516" s="86" t="s">
        <v>330</v>
      </c>
      <c r="AG516" s="86" t="s">
        <v>331</v>
      </c>
      <c r="AH516" s="86" t="s">
        <v>332</v>
      </c>
      <c r="AI516" s="87" t="s">
        <v>333</v>
      </c>
      <c r="AJ516" s="86"/>
      <c r="AK516" s="87" t="s">
        <v>334</v>
      </c>
    </row>
    <row r="517" spans="1:37" ht="25.4" customHeight="1" thickTop="1" thickBot="1" x14ac:dyDescent="0.3">
      <c r="A517" s="320" t="s">
        <v>403</v>
      </c>
      <c r="B517" s="320"/>
      <c r="C517" s="320"/>
      <c r="D517" s="320"/>
      <c r="E517" s="320"/>
      <c r="F517" s="320"/>
      <c r="G517" s="320"/>
      <c r="H517" s="320"/>
      <c r="I517" s="320"/>
      <c r="J517" s="320"/>
      <c r="K517" s="320"/>
      <c r="L517" s="320"/>
      <c r="M517" s="320"/>
      <c r="N517" s="320"/>
      <c r="O517" s="320"/>
      <c r="P517" s="320"/>
      <c r="Q517" s="320"/>
      <c r="R517" s="320"/>
      <c r="S517" s="320"/>
      <c r="T517" s="320"/>
      <c r="U517" s="320"/>
      <c r="V517" s="320"/>
      <c r="W517" s="320"/>
      <c r="X517" s="320"/>
      <c r="Y517" s="320"/>
      <c r="Z517" s="320"/>
      <c r="AA517" s="320"/>
      <c r="AB517" s="320"/>
      <c r="AC517" s="320"/>
      <c r="AD517" s="88">
        <f>'Art. 121'!AF499</f>
        <v>0</v>
      </c>
      <c r="AE517" s="89">
        <f t="shared" ref="AE517:AE535" si="104">IF(AG517=1,AK517,AG517)</f>
        <v>0</v>
      </c>
      <c r="AF517">
        <f t="shared" ref="AF517:AF535" si="105">AD517/2</f>
        <v>0</v>
      </c>
      <c r="AG517" s="86">
        <f t="shared" ref="AG517:AG535" si="106">IF(AND(AF517&gt;=0,AF517&lt;=1),1,"No aplica")</f>
        <v>1</v>
      </c>
      <c r="AH517" s="90">
        <f t="shared" ref="AH517:AH535" si="107">AD517/(AG517*2)</f>
        <v>0</v>
      </c>
      <c r="AI517" s="91">
        <f t="shared" ref="AI517:AI535" si="108">IF(AG517=1,AG517/$AG$536,"No aplica")</f>
        <v>5.2631578947368418E-2</v>
      </c>
      <c r="AJ517" s="91">
        <f t="shared" ref="AJ517:AJ535" si="109">AF517*AI517</f>
        <v>0</v>
      </c>
      <c r="AK517" s="91">
        <f t="shared" ref="AK517:AK535" si="110">AJ517*$AE$23</f>
        <v>0</v>
      </c>
    </row>
    <row r="518" spans="1:37" ht="25.4" customHeight="1" thickTop="1" thickBot="1" x14ac:dyDescent="0.3">
      <c r="A518" s="320" t="s">
        <v>441</v>
      </c>
      <c r="B518" s="320"/>
      <c r="C518" s="320"/>
      <c r="D518" s="320"/>
      <c r="E518" s="320"/>
      <c r="F518" s="320"/>
      <c r="G518" s="320"/>
      <c r="H518" s="320"/>
      <c r="I518" s="320"/>
      <c r="J518" s="320"/>
      <c r="K518" s="320"/>
      <c r="L518" s="320"/>
      <c r="M518" s="320"/>
      <c r="N518" s="320"/>
      <c r="O518" s="320"/>
      <c r="P518" s="320"/>
      <c r="Q518" s="320"/>
      <c r="R518" s="320"/>
      <c r="S518" s="320"/>
      <c r="T518" s="320"/>
      <c r="U518" s="320"/>
      <c r="V518" s="320"/>
      <c r="W518" s="320"/>
      <c r="X518" s="320"/>
      <c r="Y518" s="320"/>
      <c r="Z518" s="320"/>
      <c r="AA518" s="320"/>
      <c r="AB518" s="320"/>
      <c r="AC518" s="320"/>
      <c r="AD518" s="88">
        <f>'Art. 121'!AF500</f>
        <v>0</v>
      </c>
      <c r="AE518" s="89">
        <f t="shared" si="104"/>
        <v>0</v>
      </c>
      <c r="AF518">
        <f t="shared" si="105"/>
        <v>0</v>
      </c>
      <c r="AG518" s="86">
        <f t="shared" si="106"/>
        <v>1</v>
      </c>
      <c r="AH518" s="90">
        <f t="shared" si="107"/>
        <v>0</v>
      </c>
      <c r="AI518" s="91">
        <f t="shared" si="108"/>
        <v>5.2631578947368418E-2</v>
      </c>
      <c r="AJ518" s="91">
        <f t="shared" si="109"/>
        <v>0</v>
      </c>
      <c r="AK518" s="91">
        <f t="shared" si="110"/>
        <v>0</v>
      </c>
    </row>
    <row r="519" spans="1:37" ht="25.4" customHeight="1" thickTop="1" thickBot="1" x14ac:dyDescent="0.3">
      <c r="A519" s="320" t="s">
        <v>729</v>
      </c>
      <c r="B519" s="320"/>
      <c r="C519" s="320"/>
      <c r="D519" s="320"/>
      <c r="E519" s="320"/>
      <c r="F519" s="320"/>
      <c r="G519" s="320"/>
      <c r="H519" s="320"/>
      <c r="I519" s="320"/>
      <c r="J519" s="320"/>
      <c r="K519" s="320"/>
      <c r="L519" s="320"/>
      <c r="M519" s="320"/>
      <c r="N519" s="320"/>
      <c r="O519" s="320"/>
      <c r="P519" s="320"/>
      <c r="Q519" s="320"/>
      <c r="R519" s="320"/>
      <c r="S519" s="320"/>
      <c r="T519" s="320"/>
      <c r="U519" s="320"/>
      <c r="V519" s="320"/>
      <c r="W519" s="320"/>
      <c r="X519" s="320"/>
      <c r="Y519" s="320"/>
      <c r="Z519" s="320"/>
      <c r="AA519" s="320"/>
      <c r="AB519" s="320"/>
      <c r="AC519" s="320"/>
      <c r="AD519" s="88">
        <f>'Art. 121'!AF501</f>
        <v>0</v>
      </c>
      <c r="AE519" s="89">
        <f t="shared" si="104"/>
        <v>0</v>
      </c>
      <c r="AF519">
        <f t="shared" si="105"/>
        <v>0</v>
      </c>
      <c r="AG519" s="86">
        <f t="shared" si="106"/>
        <v>1</v>
      </c>
      <c r="AH519" s="90">
        <f t="shared" si="107"/>
        <v>0</v>
      </c>
      <c r="AI519" s="91">
        <f t="shared" si="108"/>
        <v>5.2631578947368418E-2</v>
      </c>
      <c r="AJ519" s="91">
        <f t="shared" si="109"/>
        <v>0</v>
      </c>
      <c r="AK519" s="91">
        <f t="shared" si="110"/>
        <v>0</v>
      </c>
    </row>
    <row r="520" spans="1:37" ht="25.4" customHeight="1" thickTop="1" thickBot="1" x14ac:dyDescent="0.3">
      <c r="A520" s="320" t="s">
        <v>730</v>
      </c>
      <c r="B520" s="320"/>
      <c r="C520" s="320"/>
      <c r="D520" s="320"/>
      <c r="E520" s="320"/>
      <c r="F520" s="320"/>
      <c r="G520" s="320"/>
      <c r="H520" s="320"/>
      <c r="I520" s="320"/>
      <c r="J520" s="320"/>
      <c r="K520" s="320"/>
      <c r="L520" s="320"/>
      <c r="M520" s="320"/>
      <c r="N520" s="320"/>
      <c r="O520" s="320"/>
      <c r="P520" s="320"/>
      <c r="Q520" s="320"/>
      <c r="R520" s="320"/>
      <c r="S520" s="320"/>
      <c r="T520" s="320"/>
      <c r="U520" s="320"/>
      <c r="V520" s="320"/>
      <c r="W520" s="320"/>
      <c r="X520" s="320"/>
      <c r="Y520" s="320"/>
      <c r="Z520" s="320"/>
      <c r="AA520" s="320"/>
      <c r="AB520" s="320"/>
      <c r="AC520" s="320"/>
      <c r="AD520" s="88">
        <f>'Art. 121'!AF502</f>
        <v>0</v>
      </c>
      <c r="AE520" s="89">
        <f t="shared" si="104"/>
        <v>0</v>
      </c>
      <c r="AF520">
        <f t="shared" si="105"/>
        <v>0</v>
      </c>
      <c r="AG520" s="86">
        <f t="shared" si="106"/>
        <v>1</v>
      </c>
      <c r="AH520" s="90">
        <f t="shared" si="107"/>
        <v>0</v>
      </c>
      <c r="AI520" s="91">
        <f t="shared" si="108"/>
        <v>5.2631578947368418E-2</v>
      </c>
      <c r="AJ520" s="91">
        <f t="shared" si="109"/>
        <v>0</v>
      </c>
      <c r="AK520" s="91">
        <f t="shared" si="110"/>
        <v>0</v>
      </c>
    </row>
    <row r="521" spans="1:37" ht="25.4" customHeight="1" thickTop="1" thickBot="1" x14ac:dyDescent="0.3">
      <c r="A521" s="320" t="s">
        <v>731</v>
      </c>
      <c r="B521" s="320"/>
      <c r="C521" s="320"/>
      <c r="D521" s="320"/>
      <c r="E521" s="320"/>
      <c r="F521" s="320"/>
      <c r="G521" s="320"/>
      <c r="H521" s="320"/>
      <c r="I521" s="320"/>
      <c r="J521" s="320"/>
      <c r="K521" s="320"/>
      <c r="L521" s="320"/>
      <c r="M521" s="320"/>
      <c r="N521" s="320"/>
      <c r="O521" s="320"/>
      <c r="P521" s="320"/>
      <c r="Q521" s="320"/>
      <c r="R521" s="320"/>
      <c r="S521" s="320"/>
      <c r="T521" s="320"/>
      <c r="U521" s="320"/>
      <c r="V521" s="320"/>
      <c r="W521" s="320"/>
      <c r="X521" s="320"/>
      <c r="Y521" s="320"/>
      <c r="Z521" s="320"/>
      <c r="AA521" s="320"/>
      <c r="AB521" s="320"/>
      <c r="AC521" s="320"/>
      <c r="AD521" s="88">
        <f>'Art. 121'!AF503</f>
        <v>0</v>
      </c>
      <c r="AE521" s="89">
        <f t="shared" si="104"/>
        <v>0</v>
      </c>
      <c r="AF521">
        <f t="shared" si="105"/>
        <v>0</v>
      </c>
      <c r="AG521" s="86">
        <f t="shared" si="106"/>
        <v>1</v>
      </c>
      <c r="AH521" s="90">
        <f t="shared" si="107"/>
        <v>0</v>
      </c>
      <c r="AI521" s="91">
        <f t="shared" si="108"/>
        <v>5.2631578947368418E-2</v>
      </c>
      <c r="AJ521" s="91">
        <f t="shared" si="109"/>
        <v>0</v>
      </c>
      <c r="AK521" s="91">
        <f t="shared" si="110"/>
        <v>0</v>
      </c>
    </row>
    <row r="522" spans="1:37" ht="25.4" customHeight="1" thickTop="1" thickBot="1" x14ac:dyDescent="0.3">
      <c r="A522" s="320" t="s">
        <v>732</v>
      </c>
      <c r="B522" s="320"/>
      <c r="C522" s="320"/>
      <c r="D522" s="320"/>
      <c r="E522" s="320"/>
      <c r="F522" s="320"/>
      <c r="G522" s="320"/>
      <c r="H522" s="320"/>
      <c r="I522" s="320"/>
      <c r="J522" s="320"/>
      <c r="K522" s="320"/>
      <c r="L522" s="320"/>
      <c r="M522" s="320"/>
      <c r="N522" s="320"/>
      <c r="O522" s="320"/>
      <c r="P522" s="320"/>
      <c r="Q522" s="320"/>
      <c r="R522" s="320"/>
      <c r="S522" s="320"/>
      <c r="T522" s="320"/>
      <c r="U522" s="320"/>
      <c r="V522" s="320"/>
      <c r="W522" s="320"/>
      <c r="X522" s="320"/>
      <c r="Y522" s="320"/>
      <c r="Z522" s="320"/>
      <c r="AA522" s="320"/>
      <c r="AB522" s="320"/>
      <c r="AC522" s="320"/>
      <c r="AD522" s="88">
        <f>'Art. 121'!AF504</f>
        <v>0</v>
      </c>
      <c r="AE522" s="89">
        <f t="shared" si="104"/>
        <v>0</v>
      </c>
      <c r="AF522">
        <f t="shared" si="105"/>
        <v>0</v>
      </c>
      <c r="AG522" s="86">
        <f t="shared" si="106"/>
        <v>1</v>
      </c>
      <c r="AH522" s="90">
        <f t="shared" si="107"/>
        <v>0</v>
      </c>
      <c r="AI522" s="91">
        <f t="shared" si="108"/>
        <v>5.2631578947368418E-2</v>
      </c>
      <c r="AJ522" s="91">
        <f t="shared" si="109"/>
        <v>0</v>
      </c>
      <c r="AK522" s="91">
        <f t="shared" si="110"/>
        <v>0</v>
      </c>
    </row>
    <row r="523" spans="1:37" ht="25.4" customHeight="1" thickTop="1" thickBot="1" x14ac:dyDescent="0.3">
      <c r="A523" s="320" t="s">
        <v>733</v>
      </c>
      <c r="B523" s="320"/>
      <c r="C523" s="320"/>
      <c r="D523" s="320"/>
      <c r="E523" s="320"/>
      <c r="F523" s="320"/>
      <c r="G523" s="320"/>
      <c r="H523" s="320"/>
      <c r="I523" s="320"/>
      <c r="J523" s="320"/>
      <c r="K523" s="320"/>
      <c r="L523" s="320"/>
      <c r="M523" s="320"/>
      <c r="N523" s="320"/>
      <c r="O523" s="320"/>
      <c r="P523" s="320"/>
      <c r="Q523" s="320"/>
      <c r="R523" s="320"/>
      <c r="S523" s="320"/>
      <c r="T523" s="320"/>
      <c r="U523" s="320"/>
      <c r="V523" s="320"/>
      <c r="W523" s="320"/>
      <c r="X523" s="320"/>
      <c r="Y523" s="320"/>
      <c r="Z523" s="320"/>
      <c r="AA523" s="320"/>
      <c r="AB523" s="320"/>
      <c r="AC523" s="320"/>
      <c r="AD523" s="88">
        <f>'Art. 121'!AF505</f>
        <v>0</v>
      </c>
      <c r="AE523" s="89">
        <f t="shared" si="104"/>
        <v>0</v>
      </c>
      <c r="AF523">
        <f t="shared" si="105"/>
        <v>0</v>
      </c>
      <c r="AG523" s="86">
        <f t="shared" si="106"/>
        <v>1</v>
      </c>
      <c r="AH523" s="90">
        <f t="shared" si="107"/>
        <v>0</v>
      </c>
      <c r="AI523" s="91">
        <f t="shared" si="108"/>
        <v>5.2631578947368418E-2</v>
      </c>
      <c r="AJ523" s="91">
        <f t="shared" si="109"/>
        <v>0</v>
      </c>
      <c r="AK523" s="91">
        <f t="shared" si="110"/>
        <v>0</v>
      </c>
    </row>
    <row r="524" spans="1:37" ht="25.4" customHeight="1" thickTop="1" thickBot="1" x14ac:dyDescent="0.3">
      <c r="A524" s="320" t="s">
        <v>734</v>
      </c>
      <c r="B524" s="320"/>
      <c r="C524" s="320"/>
      <c r="D524" s="320"/>
      <c r="E524" s="320"/>
      <c r="F524" s="320"/>
      <c r="G524" s="320"/>
      <c r="H524" s="320"/>
      <c r="I524" s="320"/>
      <c r="J524" s="320"/>
      <c r="K524" s="320"/>
      <c r="L524" s="320"/>
      <c r="M524" s="320"/>
      <c r="N524" s="320"/>
      <c r="O524" s="320"/>
      <c r="P524" s="320"/>
      <c r="Q524" s="320"/>
      <c r="R524" s="320"/>
      <c r="S524" s="320"/>
      <c r="T524" s="320"/>
      <c r="U524" s="320"/>
      <c r="V524" s="320"/>
      <c r="W524" s="320"/>
      <c r="X524" s="320"/>
      <c r="Y524" s="320"/>
      <c r="Z524" s="320"/>
      <c r="AA524" s="320"/>
      <c r="AB524" s="320"/>
      <c r="AC524" s="320"/>
      <c r="AD524" s="88">
        <f>'Art. 121'!AF506</f>
        <v>0</v>
      </c>
      <c r="AE524" s="89">
        <f t="shared" si="104"/>
        <v>0</v>
      </c>
      <c r="AF524">
        <f t="shared" si="105"/>
        <v>0</v>
      </c>
      <c r="AG524" s="86">
        <f t="shared" si="106"/>
        <v>1</v>
      </c>
      <c r="AH524" s="90">
        <f t="shared" si="107"/>
        <v>0</v>
      </c>
      <c r="AI524" s="91">
        <f t="shared" si="108"/>
        <v>5.2631578947368418E-2</v>
      </c>
      <c r="AJ524" s="91">
        <f t="shared" si="109"/>
        <v>0</v>
      </c>
      <c r="AK524" s="91">
        <f t="shared" si="110"/>
        <v>0</v>
      </c>
    </row>
    <row r="525" spans="1:37" ht="25.4" customHeight="1" thickTop="1" thickBot="1" x14ac:dyDescent="0.3">
      <c r="A525" s="320" t="s">
        <v>735</v>
      </c>
      <c r="B525" s="320"/>
      <c r="C525" s="320"/>
      <c r="D525" s="320"/>
      <c r="E525" s="320"/>
      <c r="F525" s="320"/>
      <c r="G525" s="320"/>
      <c r="H525" s="320"/>
      <c r="I525" s="320"/>
      <c r="J525" s="320"/>
      <c r="K525" s="320"/>
      <c r="L525" s="320"/>
      <c r="M525" s="320"/>
      <c r="N525" s="320"/>
      <c r="O525" s="320"/>
      <c r="P525" s="320"/>
      <c r="Q525" s="320"/>
      <c r="R525" s="320"/>
      <c r="S525" s="320"/>
      <c r="T525" s="320"/>
      <c r="U525" s="320"/>
      <c r="V525" s="320"/>
      <c r="W525" s="320"/>
      <c r="X525" s="320"/>
      <c r="Y525" s="320"/>
      <c r="Z525" s="320"/>
      <c r="AA525" s="320"/>
      <c r="AB525" s="320"/>
      <c r="AC525" s="320"/>
      <c r="AD525" s="88">
        <f>'Art. 121'!AF507</f>
        <v>0</v>
      </c>
      <c r="AE525" s="89">
        <f t="shared" si="104"/>
        <v>0</v>
      </c>
      <c r="AF525">
        <f t="shared" si="105"/>
        <v>0</v>
      </c>
      <c r="AG525" s="86">
        <f t="shared" si="106"/>
        <v>1</v>
      </c>
      <c r="AH525" s="90">
        <f t="shared" si="107"/>
        <v>0</v>
      </c>
      <c r="AI525" s="91">
        <f t="shared" si="108"/>
        <v>5.2631578947368418E-2</v>
      </c>
      <c r="AJ525" s="91">
        <f t="shared" si="109"/>
        <v>0</v>
      </c>
      <c r="AK525" s="91">
        <f t="shared" si="110"/>
        <v>0</v>
      </c>
    </row>
    <row r="526" spans="1:37" ht="25.4" customHeight="1" thickTop="1" thickBot="1" x14ac:dyDescent="0.3">
      <c r="A526" s="320" t="s">
        <v>736</v>
      </c>
      <c r="B526" s="320"/>
      <c r="C526" s="320"/>
      <c r="D526" s="320"/>
      <c r="E526" s="320"/>
      <c r="F526" s="320"/>
      <c r="G526" s="320"/>
      <c r="H526" s="320"/>
      <c r="I526" s="320"/>
      <c r="J526" s="320"/>
      <c r="K526" s="320"/>
      <c r="L526" s="320"/>
      <c r="M526" s="320"/>
      <c r="N526" s="320"/>
      <c r="O526" s="320"/>
      <c r="P526" s="320"/>
      <c r="Q526" s="320"/>
      <c r="R526" s="320"/>
      <c r="S526" s="320"/>
      <c r="T526" s="320"/>
      <c r="U526" s="320"/>
      <c r="V526" s="320"/>
      <c r="W526" s="320"/>
      <c r="X526" s="320"/>
      <c r="Y526" s="320"/>
      <c r="Z526" s="320"/>
      <c r="AA526" s="320"/>
      <c r="AB526" s="320"/>
      <c r="AC526" s="320"/>
      <c r="AD526" s="88">
        <f>'Art. 121'!AF508</f>
        <v>0</v>
      </c>
      <c r="AE526" s="89">
        <f t="shared" si="104"/>
        <v>0</v>
      </c>
      <c r="AF526">
        <f t="shared" si="105"/>
        <v>0</v>
      </c>
      <c r="AG526" s="86">
        <f t="shared" si="106"/>
        <v>1</v>
      </c>
      <c r="AH526" s="90">
        <f t="shared" si="107"/>
        <v>0</v>
      </c>
      <c r="AI526" s="91">
        <f t="shared" si="108"/>
        <v>5.2631578947368418E-2</v>
      </c>
      <c r="AJ526" s="91">
        <f t="shared" si="109"/>
        <v>0</v>
      </c>
      <c r="AK526" s="91">
        <f t="shared" si="110"/>
        <v>0</v>
      </c>
    </row>
    <row r="527" spans="1:37" ht="25.4" customHeight="1" thickTop="1" thickBot="1" x14ac:dyDescent="0.3">
      <c r="A527" s="320" t="s">
        <v>737</v>
      </c>
      <c r="B527" s="320"/>
      <c r="C527" s="320"/>
      <c r="D527" s="320"/>
      <c r="E527" s="320"/>
      <c r="F527" s="320"/>
      <c r="G527" s="320"/>
      <c r="H527" s="320"/>
      <c r="I527" s="320"/>
      <c r="J527" s="320"/>
      <c r="K527" s="320"/>
      <c r="L527" s="320"/>
      <c r="M527" s="320"/>
      <c r="N527" s="320"/>
      <c r="O527" s="320"/>
      <c r="P527" s="320"/>
      <c r="Q527" s="320"/>
      <c r="R527" s="320"/>
      <c r="S527" s="320"/>
      <c r="T527" s="320"/>
      <c r="U527" s="320"/>
      <c r="V527" s="320"/>
      <c r="W527" s="320"/>
      <c r="X527" s="320"/>
      <c r="Y527" s="320"/>
      <c r="Z527" s="320"/>
      <c r="AA527" s="320"/>
      <c r="AB527" s="320"/>
      <c r="AC527" s="320"/>
      <c r="AD527" s="88">
        <f>'Art. 121'!AF509</f>
        <v>0</v>
      </c>
      <c r="AE527" s="89">
        <f t="shared" si="104"/>
        <v>0</v>
      </c>
      <c r="AF527">
        <f t="shared" si="105"/>
        <v>0</v>
      </c>
      <c r="AG527" s="86">
        <f t="shared" si="106"/>
        <v>1</v>
      </c>
      <c r="AH527" s="90">
        <f t="shared" si="107"/>
        <v>0</v>
      </c>
      <c r="AI527" s="91">
        <f t="shared" si="108"/>
        <v>5.2631578947368418E-2</v>
      </c>
      <c r="AJ527" s="91">
        <f t="shared" si="109"/>
        <v>0</v>
      </c>
      <c r="AK527" s="91">
        <f t="shared" si="110"/>
        <v>0</v>
      </c>
    </row>
    <row r="528" spans="1:37" ht="25.4" customHeight="1" thickTop="1" thickBot="1" x14ac:dyDescent="0.3">
      <c r="A528" s="320" t="s">
        <v>738</v>
      </c>
      <c r="B528" s="320"/>
      <c r="C528" s="320"/>
      <c r="D528" s="320"/>
      <c r="E528" s="320"/>
      <c r="F528" s="320"/>
      <c r="G528" s="320"/>
      <c r="H528" s="320"/>
      <c r="I528" s="320"/>
      <c r="J528" s="320"/>
      <c r="K528" s="320"/>
      <c r="L528" s="320"/>
      <c r="M528" s="320"/>
      <c r="N528" s="320"/>
      <c r="O528" s="320"/>
      <c r="P528" s="320"/>
      <c r="Q528" s="320"/>
      <c r="R528" s="320"/>
      <c r="S528" s="320"/>
      <c r="T528" s="320"/>
      <c r="U528" s="320"/>
      <c r="V528" s="320"/>
      <c r="W528" s="320"/>
      <c r="X528" s="320"/>
      <c r="Y528" s="320"/>
      <c r="Z528" s="320"/>
      <c r="AA528" s="320"/>
      <c r="AB528" s="320"/>
      <c r="AC528" s="320"/>
      <c r="AD528" s="88">
        <f>'Art. 121'!AF510</f>
        <v>0</v>
      </c>
      <c r="AE528" s="89">
        <f t="shared" si="104"/>
        <v>0</v>
      </c>
      <c r="AF528">
        <f t="shared" si="105"/>
        <v>0</v>
      </c>
      <c r="AG528" s="86">
        <f t="shared" si="106"/>
        <v>1</v>
      </c>
      <c r="AH528" s="90">
        <f t="shared" si="107"/>
        <v>0</v>
      </c>
      <c r="AI528" s="91">
        <f t="shared" si="108"/>
        <v>5.2631578947368418E-2</v>
      </c>
      <c r="AJ528" s="91">
        <f t="shared" si="109"/>
        <v>0</v>
      </c>
      <c r="AK528" s="91">
        <f t="shared" si="110"/>
        <v>0</v>
      </c>
    </row>
    <row r="529" spans="1:37" ht="25.4" customHeight="1" thickTop="1" thickBot="1" x14ac:dyDescent="0.3">
      <c r="A529" s="320" t="s">
        <v>739</v>
      </c>
      <c r="B529" s="320"/>
      <c r="C529" s="320"/>
      <c r="D529" s="320"/>
      <c r="E529" s="320"/>
      <c r="F529" s="320"/>
      <c r="G529" s="320"/>
      <c r="H529" s="320"/>
      <c r="I529" s="320"/>
      <c r="J529" s="320"/>
      <c r="K529" s="320"/>
      <c r="L529" s="320"/>
      <c r="M529" s="320"/>
      <c r="N529" s="320"/>
      <c r="O529" s="320"/>
      <c r="P529" s="320"/>
      <c r="Q529" s="320"/>
      <c r="R529" s="320"/>
      <c r="S529" s="320"/>
      <c r="T529" s="320"/>
      <c r="U529" s="320"/>
      <c r="V529" s="320"/>
      <c r="W529" s="320"/>
      <c r="X529" s="320"/>
      <c r="Y529" s="320"/>
      <c r="Z529" s="320"/>
      <c r="AA529" s="320"/>
      <c r="AB529" s="320"/>
      <c r="AC529" s="320"/>
      <c r="AD529" s="88">
        <f>'Art. 121'!AF511</f>
        <v>0</v>
      </c>
      <c r="AE529" s="89">
        <f t="shared" si="104"/>
        <v>0</v>
      </c>
      <c r="AF529">
        <f t="shared" si="105"/>
        <v>0</v>
      </c>
      <c r="AG529" s="86">
        <f t="shared" si="106"/>
        <v>1</v>
      </c>
      <c r="AH529" s="90">
        <f t="shared" si="107"/>
        <v>0</v>
      </c>
      <c r="AI529" s="91">
        <f t="shared" si="108"/>
        <v>5.2631578947368418E-2</v>
      </c>
      <c r="AJ529" s="91">
        <f t="shared" si="109"/>
        <v>0</v>
      </c>
      <c r="AK529" s="91">
        <f t="shared" si="110"/>
        <v>0</v>
      </c>
    </row>
    <row r="530" spans="1:37" ht="25.4" customHeight="1" thickTop="1" thickBot="1" x14ac:dyDescent="0.3">
      <c r="A530" s="320" t="s">
        <v>740</v>
      </c>
      <c r="B530" s="320"/>
      <c r="C530" s="320"/>
      <c r="D530" s="320"/>
      <c r="E530" s="320"/>
      <c r="F530" s="320"/>
      <c r="G530" s="320"/>
      <c r="H530" s="320"/>
      <c r="I530" s="320"/>
      <c r="J530" s="320"/>
      <c r="K530" s="320"/>
      <c r="L530" s="320"/>
      <c r="M530" s="320"/>
      <c r="N530" s="320"/>
      <c r="O530" s="320"/>
      <c r="P530" s="320"/>
      <c r="Q530" s="320"/>
      <c r="R530" s="320"/>
      <c r="S530" s="320"/>
      <c r="T530" s="320"/>
      <c r="U530" s="320"/>
      <c r="V530" s="320"/>
      <c r="W530" s="320"/>
      <c r="X530" s="320"/>
      <c r="Y530" s="320"/>
      <c r="Z530" s="320"/>
      <c r="AA530" s="320"/>
      <c r="AB530" s="320"/>
      <c r="AC530" s="320"/>
      <c r="AD530" s="88">
        <f>'Art. 121'!AF512</f>
        <v>0</v>
      </c>
      <c r="AE530" s="89">
        <f t="shared" si="104"/>
        <v>0</v>
      </c>
      <c r="AF530">
        <f t="shared" si="105"/>
        <v>0</v>
      </c>
      <c r="AG530" s="86">
        <f t="shared" si="106"/>
        <v>1</v>
      </c>
      <c r="AH530" s="90">
        <f t="shared" si="107"/>
        <v>0</v>
      </c>
      <c r="AI530" s="91">
        <f t="shared" si="108"/>
        <v>5.2631578947368418E-2</v>
      </c>
      <c r="AJ530" s="91">
        <f t="shared" si="109"/>
        <v>0</v>
      </c>
      <c r="AK530" s="91">
        <f t="shared" si="110"/>
        <v>0</v>
      </c>
    </row>
    <row r="531" spans="1:37" ht="25.4" customHeight="1" thickTop="1" thickBot="1" x14ac:dyDescent="0.3">
      <c r="A531" s="320" t="s">
        <v>741</v>
      </c>
      <c r="B531" s="320"/>
      <c r="C531" s="320"/>
      <c r="D531" s="320"/>
      <c r="E531" s="320"/>
      <c r="F531" s="320"/>
      <c r="G531" s="320"/>
      <c r="H531" s="320"/>
      <c r="I531" s="320"/>
      <c r="J531" s="320"/>
      <c r="K531" s="320"/>
      <c r="L531" s="320"/>
      <c r="M531" s="320"/>
      <c r="N531" s="320"/>
      <c r="O531" s="320"/>
      <c r="P531" s="320"/>
      <c r="Q531" s="320"/>
      <c r="R531" s="320"/>
      <c r="S531" s="320"/>
      <c r="T531" s="320"/>
      <c r="U531" s="320"/>
      <c r="V531" s="320"/>
      <c r="W531" s="320"/>
      <c r="X531" s="320"/>
      <c r="Y531" s="320"/>
      <c r="Z531" s="320"/>
      <c r="AA531" s="320"/>
      <c r="AB531" s="320"/>
      <c r="AC531" s="320"/>
      <c r="AD531" s="88">
        <f>'Art. 121'!AF513</f>
        <v>0</v>
      </c>
      <c r="AE531" s="89">
        <f t="shared" si="104"/>
        <v>0</v>
      </c>
      <c r="AF531">
        <f t="shared" si="105"/>
        <v>0</v>
      </c>
      <c r="AG531" s="86">
        <f t="shared" si="106"/>
        <v>1</v>
      </c>
      <c r="AH531" s="90">
        <f t="shared" si="107"/>
        <v>0</v>
      </c>
      <c r="AI531" s="91">
        <f t="shared" si="108"/>
        <v>5.2631578947368418E-2</v>
      </c>
      <c r="AJ531" s="91">
        <f t="shared" si="109"/>
        <v>0</v>
      </c>
      <c r="AK531" s="91">
        <f t="shared" si="110"/>
        <v>0</v>
      </c>
    </row>
    <row r="532" spans="1:37" ht="25.4" customHeight="1" thickTop="1" thickBot="1" x14ac:dyDescent="0.3">
      <c r="A532" s="320" t="s">
        <v>742</v>
      </c>
      <c r="B532" s="320"/>
      <c r="C532" s="320"/>
      <c r="D532" s="320"/>
      <c r="E532" s="320"/>
      <c r="F532" s="320"/>
      <c r="G532" s="320"/>
      <c r="H532" s="320"/>
      <c r="I532" s="320"/>
      <c r="J532" s="320"/>
      <c r="K532" s="320"/>
      <c r="L532" s="320"/>
      <c r="M532" s="320"/>
      <c r="N532" s="320"/>
      <c r="O532" s="320"/>
      <c r="P532" s="320"/>
      <c r="Q532" s="320"/>
      <c r="R532" s="320"/>
      <c r="S532" s="320"/>
      <c r="T532" s="320"/>
      <c r="U532" s="320"/>
      <c r="V532" s="320"/>
      <c r="W532" s="320"/>
      <c r="X532" s="320"/>
      <c r="Y532" s="320"/>
      <c r="Z532" s="320"/>
      <c r="AA532" s="320"/>
      <c r="AB532" s="320"/>
      <c r="AC532" s="320"/>
      <c r="AD532" s="88">
        <f>'Art. 121'!AF514</f>
        <v>0</v>
      </c>
      <c r="AE532" s="89">
        <f t="shared" si="104"/>
        <v>0</v>
      </c>
      <c r="AF532">
        <f t="shared" si="105"/>
        <v>0</v>
      </c>
      <c r="AG532" s="86">
        <f t="shared" si="106"/>
        <v>1</v>
      </c>
      <c r="AH532" s="90">
        <f t="shared" si="107"/>
        <v>0</v>
      </c>
      <c r="AI532" s="91">
        <f t="shared" si="108"/>
        <v>5.2631578947368418E-2</v>
      </c>
      <c r="AJ532" s="91">
        <f t="shared" si="109"/>
        <v>0</v>
      </c>
      <c r="AK532" s="91">
        <f t="shared" si="110"/>
        <v>0</v>
      </c>
    </row>
    <row r="533" spans="1:37" ht="25.4" customHeight="1" thickTop="1" thickBot="1" x14ac:dyDescent="0.3">
      <c r="A533" s="320" t="s">
        <v>743</v>
      </c>
      <c r="B533" s="320"/>
      <c r="C533" s="320"/>
      <c r="D533" s="320"/>
      <c r="E533" s="320"/>
      <c r="F533" s="320"/>
      <c r="G533" s="320"/>
      <c r="H533" s="320"/>
      <c r="I533" s="320"/>
      <c r="J533" s="320"/>
      <c r="K533" s="320"/>
      <c r="L533" s="320"/>
      <c r="M533" s="320"/>
      <c r="N533" s="320"/>
      <c r="O533" s="320"/>
      <c r="P533" s="320"/>
      <c r="Q533" s="320"/>
      <c r="R533" s="320"/>
      <c r="S533" s="320"/>
      <c r="T533" s="320"/>
      <c r="U533" s="320"/>
      <c r="V533" s="320"/>
      <c r="W533" s="320"/>
      <c r="X533" s="320"/>
      <c r="Y533" s="320"/>
      <c r="Z533" s="320"/>
      <c r="AA533" s="320"/>
      <c r="AB533" s="320"/>
      <c r="AC533" s="320"/>
      <c r="AD533" s="88">
        <f>'Art. 121'!AF515</f>
        <v>0</v>
      </c>
      <c r="AE533" s="89">
        <f t="shared" si="104"/>
        <v>0</v>
      </c>
      <c r="AF533">
        <f t="shared" si="105"/>
        <v>0</v>
      </c>
      <c r="AG533" s="86">
        <f t="shared" si="106"/>
        <v>1</v>
      </c>
      <c r="AH533" s="90">
        <f t="shared" si="107"/>
        <v>0</v>
      </c>
      <c r="AI533" s="91">
        <f t="shared" si="108"/>
        <v>5.2631578947368418E-2</v>
      </c>
      <c r="AJ533" s="91">
        <f t="shared" si="109"/>
        <v>0</v>
      </c>
      <c r="AK533" s="91">
        <f t="shared" si="110"/>
        <v>0</v>
      </c>
    </row>
    <row r="534" spans="1:37" ht="25.4" customHeight="1" thickTop="1" thickBot="1" x14ac:dyDescent="0.3">
      <c r="A534" s="320" t="s">
        <v>744</v>
      </c>
      <c r="B534" s="320"/>
      <c r="C534" s="320"/>
      <c r="D534" s="320"/>
      <c r="E534" s="320"/>
      <c r="F534" s="320"/>
      <c r="G534" s="320"/>
      <c r="H534" s="320"/>
      <c r="I534" s="320"/>
      <c r="J534" s="320"/>
      <c r="K534" s="320"/>
      <c r="L534" s="320"/>
      <c r="M534" s="320"/>
      <c r="N534" s="320"/>
      <c r="O534" s="320"/>
      <c r="P534" s="320"/>
      <c r="Q534" s="320"/>
      <c r="R534" s="320"/>
      <c r="S534" s="320"/>
      <c r="T534" s="320"/>
      <c r="U534" s="320"/>
      <c r="V534" s="320"/>
      <c r="W534" s="320"/>
      <c r="X534" s="320"/>
      <c r="Y534" s="320"/>
      <c r="Z534" s="320"/>
      <c r="AA534" s="320"/>
      <c r="AB534" s="320"/>
      <c r="AC534" s="320"/>
      <c r="AD534" s="88">
        <f>'Art. 121'!AF516</f>
        <v>0</v>
      </c>
      <c r="AE534" s="89">
        <f t="shared" si="104"/>
        <v>0</v>
      </c>
      <c r="AF534">
        <f t="shared" si="105"/>
        <v>0</v>
      </c>
      <c r="AG534" s="86">
        <f t="shared" si="106"/>
        <v>1</v>
      </c>
      <c r="AH534" s="90">
        <f t="shared" si="107"/>
        <v>0</v>
      </c>
      <c r="AI534" s="91">
        <f t="shared" si="108"/>
        <v>5.2631578947368418E-2</v>
      </c>
      <c r="AJ534" s="91">
        <f t="shared" si="109"/>
        <v>0</v>
      </c>
      <c r="AK534" s="91">
        <f t="shared" si="110"/>
        <v>0</v>
      </c>
    </row>
    <row r="535" spans="1:37" ht="25.4" customHeight="1" thickTop="1" thickBot="1" x14ac:dyDescent="0.3">
      <c r="A535" s="320" t="s">
        <v>745</v>
      </c>
      <c r="B535" s="320"/>
      <c r="C535" s="320"/>
      <c r="D535" s="320"/>
      <c r="E535" s="320"/>
      <c r="F535" s="320"/>
      <c r="G535" s="320"/>
      <c r="H535" s="320"/>
      <c r="I535" s="320"/>
      <c r="J535" s="320"/>
      <c r="K535" s="320"/>
      <c r="L535" s="320"/>
      <c r="M535" s="320"/>
      <c r="N535" s="320"/>
      <c r="O535" s="320"/>
      <c r="P535" s="320"/>
      <c r="Q535" s="320"/>
      <c r="R535" s="320"/>
      <c r="S535" s="320"/>
      <c r="T535" s="320"/>
      <c r="U535" s="320"/>
      <c r="V535" s="320"/>
      <c r="W535" s="320"/>
      <c r="X535" s="320"/>
      <c r="Y535" s="320"/>
      <c r="Z535" s="320"/>
      <c r="AA535" s="320"/>
      <c r="AB535" s="320"/>
      <c r="AC535" s="320"/>
      <c r="AD535" s="88">
        <f>'Art. 121'!AF517</f>
        <v>0</v>
      </c>
      <c r="AE535" s="89">
        <f t="shared" si="104"/>
        <v>0</v>
      </c>
      <c r="AF535">
        <f t="shared" si="105"/>
        <v>0</v>
      </c>
      <c r="AG535" s="86">
        <f t="shared" si="106"/>
        <v>1</v>
      </c>
      <c r="AH535" s="90">
        <f t="shared" si="107"/>
        <v>0</v>
      </c>
      <c r="AI535" s="91">
        <f t="shared" si="108"/>
        <v>5.2631578947368418E-2</v>
      </c>
      <c r="AJ535" s="91">
        <f t="shared" si="109"/>
        <v>0</v>
      </c>
      <c r="AK535" s="91">
        <f t="shared" si="110"/>
        <v>0</v>
      </c>
    </row>
    <row r="536" spans="1:37" ht="25.4" customHeight="1" thickTop="1" x14ac:dyDescent="0.25">
      <c r="A536" s="289" t="s">
        <v>2509</v>
      </c>
      <c r="B536" s="289"/>
      <c r="C536" s="289"/>
      <c r="D536" s="289"/>
      <c r="E536" s="289"/>
      <c r="F536" s="289"/>
      <c r="G536" s="289"/>
      <c r="H536" s="289"/>
      <c r="I536" s="289"/>
      <c r="J536" s="289"/>
      <c r="K536" s="289"/>
      <c r="L536" s="289"/>
      <c r="M536" s="289"/>
      <c r="N536" s="289"/>
      <c r="O536" s="289"/>
      <c r="P536" s="289"/>
      <c r="Q536" s="289"/>
      <c r="R536" s="289"/>
      <c r="S536" s="289"/>
      <c r="T536" s="289"/>
      <c r="U536" s="289"/>
      <c r="V536" s="289"/>
      <c r="W536" s="289"/>
      <c r="X536" s="289"/>
      <c r="Y536" s="289"/>
      <c r="Z536" s="289"/>
      <c r="AA536" s="289"/>
      <c r="AB536" s="289"/>
      <c r="AC536" s="289"/>
      <c r="AD536" s="289"/>
      <c r="AE536" s="89">
        <f>SUM(AE517:AE535)</f>
        <v>0</v>
      </c>
      <c r="AF536" s="59"/>
      <c r="AG536" s="92">
        <f>SUM(AG517:AG535)</f>
        <v>19</v>
      </c>
      <c r="AH536" s="93"/>
      <c r="AI536" s="94"/>
      <c r="AJ536" s="94"/>
      <c r="AK536" s="94"/>
    </row>
    <row r="537" spans="1:37" ht="25.4" customHeight="1" x14ac:dyDescent="0.25">
      <c r="A537" s="290" t="s">
        <v>2510</v>
      </c>
      <c r="B537" s="290"/>
      <c r="C537" s="290"/>
      <c r="D537" s="290"/>
      <c r="E537" s="290"/>
      <c r="F537" s="290"/>
      <c r="G537" s="290"/>
      <c r="H537" s="290"/>
      <c r="I537" s="290"/>
      <c r="J537" s="290"/>
      <c r="K537" s="290"/>
      <c r="L537" s="290"/>
      <c r="M537" s="290"/>
      <c r="N537" s="290"/>
      <c r="O537" s="290"/>
      <c r="P537" s="290"/>
      <c r="Q537" s="290"/>
      <c r="R537" s="290"/>
      <c r="S537" s="290"/>
      <c r="T537" s="290"/>
      <c r="U537" s="290"/>
      <c r="V537" s="290"/>
      <c r="W537" s="290"/>
      <c r="X537" s="290"/>
      <c r="Y537" s="290"/>
      <c r="Z537" s="290"/>
      <c r="AA537" s="290"/>
      <c r="AB537" s="290"/>
      <c r="AC537" s="290"/>
      <c r="AD537" s="290"/>
      <c r="AE537" s="89">
        <f>AE536/$AE$23*100</f>
        <v>0</v>
      </c>
      <c r="AF537" s="59"/>
      <c r="AG537" s="92"/>
      <c r="AH537" s="93"/>
      <c r="AI537" s="94"/>
      <c r="AJ537" s="94"/>
      <c r="AK537" s="94"/>
    </row>
    <row r="538" spans="1:37" ht="25.4" customHeight="1" thickBot="1" x14ac:dyDescent="0.3">
      <c r="A538" s="70"/>
      <c r="B538" s="70"/>
      <c r="C538" s="70"/>
      <c r="D538" s="70"/>
      <c r="E538" s="70"/>
      <c r="F538" s="70"/>
      <c r="G538" s="70"/>
      <c r="H538" s="70"/>
      <c r="I538" s="70"/>
      <c r="J538" s="70"/>
      <c r="K538" s="70"/>
      <c r="L538" s="70"/>
      <c r="M538" s="70"/>
      <c r="N538" s="70"/>
      <c r="O538" s="70"/>
      <c r="P538" s="70"/>
      <c r="Q538" s="95"/>
      <c r="R538" s="70"/>
      <c r="S538" s="70"/>
      <c r="T538" s="70"/>
      <c r="U538" s="70"/>
      <c r="V538" s="70"/>
      <c r="W538" s="70"/>
      <c r="X538" s="70"/>
      <c r="Y538" s="70"/>
      <c r="Z538" s="70"/>
      <c r="AA538" s="70"/>
      <c r="AB538" s="70"/>
      <c r="AC538" s="70"/>
      <c r="AD538" s="96"/>
      <c r="AE538" s="96"/>
    </row>
    <row r="539" spans="1:37" ht="25.4" customHeight="1" thickTop="1" thickBot="1" x14ac:dyDescent="0.3">
      <c r="A539" s="291" t="s">
        <v>124</v>
      </c>
      <c r="B539" s="291"/>
      <c r="C539" s="291"/>
      <c r="D539" s="291"/>
      <c r="E539" s="291"/>
      <c r="F539" s="291"/>
      <c r="G539" s="291"/>
      <c r="H539" s="291"/>
      <c r="I539" s="291"/>
      <c r="J539" s="291"/>
      <c r="K539" s="291"/>
      <c r="L539" s="291"/>
      <c r="M539" s="291"/>
      <c r="N539" s="291"/>
      <c r="O539" s="291"/>
      <c r="P539" s="291"/>
      <c r="Q539" s="291"/>
      <c r="R539" s="291"/>
      <c r="S539" s="291"/>
      <c r="T539" s="291"/>
      <c r="U539" s="291"/>
      <c r="V539" s="291"/>
      <c r="W539" s="291"/>
      <c r="X539" s="291"/>
      <c r="Y539" s="291"/>
      <c r="Z539" s="291"/>
      <c r="AA539" s="291"/>
      <c r="AB539" s="291"/>
      <c r="AC539" s="291"/>
      <c r="AD539" s="104" t="s">
        <v>65</v>
      </c>
      <c r="AE539" s="105" t="s">
        <v>9</v>
      </c>
      <c r="AF539" s="86" t="s">
        <v>330</v>
      </c>
      <c r="AG539" s="86" t="s">
        <v>331</v>
      </c>
      <c r="AH539" s="86" t="s">
        <v>332</v>
      </c>
      <c r="AI539" s="87" t="s">
        <v>333</v>
      </c>
      <c r="AJ539" s="86"/>
      <c r="AK539" s="87" t="s">
        <v>334</v>
      </c>
    </row>
    <row r="540" spans="1:37" ht="25.4" customHeight="1" thickTop="1" thickBot="1" x14ac:dyDescent="0.3">
      <c r="A540" s="320" t="s">
        <v>746</v>
      </c>
      <c r="B540" s="320"/>
      <c r="C540" s="320"/>
      <c r="D540" s="320"/>
      <c r="E540" s="320"/>
      <c r="F540" s="320"/>
      <c r="G540" s="320"/>
      <c r="H540" s="320"/>
      <c r="I540" s="320"/>
      <c r="J540" s="320"/>
      <c r="K540" s="320"/>
      <c r="L540" s="320"/>
      <c r="M540" s="320"/>
      <c r="N540" s="320"/>
      <c r="O540" s="320"/>
      <c r="P540" s="320"/>
      <c r="Q540" s="320"/>
      <c r="R540" s="320"/>
      <c r="S540" s="320"/>
      <c r="T540" s="320"/>
      <c r="U540" s="320"/>
      <c r="V540" s="320"/>
      <c r="W540" s="320"/>
      <c r="X540" s="320"/>
      <c r="Y540" s="320"/>
      <c r="Z540" s="320"/>
      <c r="AA540" s="320"/>
      <c r="AB540" s="320"/>
      <c r="AC540" s="320"/>
      <c r="AD540" s="88">
        <f>'Art. 121'!AF520</f>
        <v>0</v>
      </c>
      <c r="AE540" s="89">
        <f>IF(AG540=1,AK540,AG540)</f>
        <v>0</v>
      </c>
      <c r="AF540">
        <f>AD540/2</f>
        <v>0</v>
      </c>
      <c r="AG540" s="86">
        <f>IF(AND(AF540&gt;=0,AF540&lt;=1),1,"No aplica")</f>
        <v>1</v>
      </c>
      <c r="AH540" s="90">
        <f>AD540/(AG540*2)</f>
        <v>0</v>
      </c>
      <c r="AI540" s="91">
        <f>IF(AG540=1,AG540/$AG$545,"No aplica")</f>
        <v>0.2</v>
      </c>
      <c r="AJ540" s="91">
        <f>AF540*AI540</f>
        <v>0</v>
      </c>
      <c r="AK540" s="91">
        <f>AJ540*$AE$23</f>
        <v>0</v>
      </c>
    </row>
    <row r="541" spans="1:37" ht="25.4" customHeight="1" thickTop="1" thickBot="1" x14ac:dyDescent="0.3">
      <c r="A541" s="320" t="s">
        <v>747</v>
      </c>
      <c r="B541" s="320"/>
      <c r="C541" s="320"/>
      <c r="D541" s="320"/>
      <c r="E541" s="320"/>
      <c r="F541" s="320"/>
      <c r="G541" s="320"/>
      <c r="H541" s="320"/>
      <c r="I541" s="320"/>
      <c r="J541" s="320"/>
      <c r="K541" s="320"/>
      <c r="L541" s="320"/>
      <c r="M541" s="320"/>
      <c r="N541" s="320"/>
      <c r="O541" s="320"/>
      <c r="P541" s="320"/>
      <c r="Q541" s="320"/>
      <c r="R541" s="320"/>
      <c r="S541" s="320"/>
      <c r="T541" s="320"/>
      <c r="U541" s="320"/>
      <c r="V541" s="320"/>
      <c r="W541" s="320"/>
      <c r="X541" s="320"/>
      <c r="Y541" s="320"/>
      <c r="Z541" s="320"/>
      <c r="AA541" s="320"/>
      <c r="AB541" s="320"/>
      <c r="AC541" s="320"/>
      <c r="AD541" s="88">
        <f>'Art. 121'!AF521</f>
        <v>0</v>
      </c>
      <c r="AE541" s="89">
        <f>IF(AG541=1,AK541,AG541)</f>
        <v>0</v>
      </c>
      <c r="AF541">
        <f>AD541/2</f>
        <v>0</v>
      </c>
      <c r="AG541" s="86">
        <f>IF(AND(AF541&gt;=0,AF541&lt;=1),1,"No aplica")</f>
        <v>1</v>
      </c>
      <c r="AH541" s="90">
        <f>AD541/(AG541*2)</f>
        <v>0</v>
      </c>
      <c r="AI541" s="91">
        <f>IF(AG541=1,AG541/$AG$545,"No aplica")</f>
        <v>0.2</v>
      </c>
      <c r="AJ541" s="91">
        <f>AF541*AI541</f>
        <v>0</v>
      </c>
      <c r="AK541" s="91">
        <f>AJ541*$AE$23</f>
        <v>0</v>
      </c>
    </row>
    <row r="542" spans="1:37" ht="25.4" customHeight="1" thickTop="1" thickBot="1" x14ac:dyDescent="0.3">
      <c r="A542" s="320" t="s">
        <v>748</v>
      </c>
      <c r="B542" s="320"/>
      <c r="C542" s="320"/>
      <c r="D542" s="320"/>
      <c r="E542" s="320"/>
      <c r="F542" s="320"/>
      <c r="G542" s="320"/>
      <c r="H542" s="320"/>
      <c r="I542" s="320"/>
      <c r="J542" s="320"/>
      <c r="K542" s="320"/>
      <c r="L542" s="320"/>
      <c r="M542" s="320"/>
      <c r="N542" s="320"/>
      <c r="O542" s="320"/>
      <c r="P542" s="320"/>
      <c r="Q542" s="320"/>
      <c r="R542" s="320"/>
      <c r="S542" s="320"/>
      <c r="T542" s="320"/>
      <c r="U542" s="320"/>
      <c r="V542" s="320"/>
      <c r="W542" s="320"/>
      <c r="X542" s="320"/>
      <c r="Y542" s="320"/>
      <c r="Z542" s="320"/>
      <c r="AA542" s="320"/>
      <c r="AB542" s="320"/>
      <c r="AC542" s="320"/>
      <c r="AD542" s="88">
        <f>'Art. 121'!AF522</f>
        <v>0</v>
      </c>
      <c r="AE542" s="89">
        <f>IF(AG542=1,AK542,AG542)</f>
        <v>0</v>
      </c>
      <c r="AF542">
        <f>AD542/2</f>
        <v>0</v>
      </c>
      <c r="AG542" s="86">
        <f>IF(AND(AF542&gt;=0,AF542&lt;=1),1,"No aplica")</f>
        <v>1</v>
      </c>
      <c r="AH542" s="90">
        <f>AD542/(AG542*2)</f>
        <v>0</v>
      </c>
      <c r="AI542" s="91">
        <f>IF(AG542=1,AG542/$AG$545,"No aplica")</f>
        <v>0.2</v>
      </c>
      <c r="AJ542" s="91">
        <f>AF542*AI542</f>
        <v>0</v>
      </c>
      <c r="AK542" s="91">
        <f>AJ542*$AE$23</f>
        <v>0</v>
      </c>
    </row>
    <row r="543" spans="1:37" ht="25.4" customHeight="1" thickTop="1" thickBot="1" x14ac:dyDescent="0.3">
      <c r="A543" s="320" t="s">
        <v>749</v>
      </c>
      <c r="B543" s="320"/>
      <c r="C543" s="320"/>
      <c r="D543" s="320"/>
      <c r="E543" s="320"/>
      <c r="F543" s="320"/>
      <c r="G543" s="320"/>
      <c r="H543" s="320"/>
      <c r="I543" s="320"/>
      <c r="J543" s="320"/>
      <c r="K543" s="320"/>
      <c r="L543" s="320"/>
      <c r="M543" s="320"/>
      <c r="N543" s="320"/>
      <c r="O543" s="320"/>
      <c r="P543" s="320"/>
      <c r="Q543" s="320"/>
      <c r="R543" s="320"/>
      <c r="S543" s="320"/>
      <c r="T543" s="320"/>
      <c r="U543" s="320"/>
      <c r="V543" s="320"/>
      <c r="W543" s="320"/>
      <c r="X543" s="320"/>
      <c r="Y543" s="320"/>
      <c r="Z543" s="320"/>
      <c r="AA543" s="320"/>
      <c r="AB543" s="320"/>
      <c r="AC543" s="320"/>
      <c r="AD543" s="88">
        <f>'Art. 121'!AF523</f>
        <v>0</v>
      </c>
      <c r="AE543" s="89">
        <f>IF(AG543=1,AK543,AG543)</f>
        <v>0</v>
      </c>
      <c r="AF543">
        <f>AD543/2</f>
        <v>0</v>
      </c>
      <c r="AG543" s="86">
        <f>IF(AND(AF543&gt;=0,AF543&lt;=1),1,"No aplica")</f>
        <v>1</v>
      </c>
      <c r="AH543" s="90">
        <f>AD543/(AG543*2)</f>
        <v>0</v>
      </c>
      <c r="AI543" s="91">
        <f>IF(AG543=1,AG543/$AG$545,"No aplica")</f>
        <v>0.2</v>
      </c>
      <c r="AJ543" s="91">
        <f>AF543*AI543</f>
        <v>0</v>
      </c>
      <c r="AK543" s="91">
        <f>AJ543*$AE$23</f>
        <v>0</v>
      </c>
    </row>
    <row r="544" spans="1:37" ht="25.4" customHeight="1" thickTop="1" thickBot="1" x14ac:dyDescent="0.3">
      <c r="A544" s="320" t="s">
        <v>750</v>
      </c>
      <c r="B544" s="320"/>
      <c r="C544" s="320"/>
      <c r="D544" s="320"/>
      <c r="E544" s="320"/>
      <c r="F544" s="320"/>
      <c r="G544" s="320"/>
      <c r="H544" s="320"/>
      <c r="I544" s="320"/>
      <c r="J544" s="320"/>
      <c r="K544" s="320"/>
      <c r="L544" s="320"/>
      <c r="M544" s="320"/>
      <c r="N544" s="320"/>
      <c r="O544" s="320"/>
      <c r="P544" s="320"/>
      <c r="Q544" s="320"/>
      <c r="R544" s="320"/>
      <c r="S544" s="320"/>
      <c r="T544" s="320"/>
      <c r="U544" s="320"/>
      <c r="V544" s="320"/>
      <c r="W544" s="320"/>
      <c r="X544" s="320"/>
      <c r="Y544" s="320"/>
      <c r="Z544" s="320"/>
      <c r="AA544" s="320"/>
      <c r="AB544" s="320"/>
      <c r="AC544" s="320"/>
      <c r="AD544" s="88">
        <f>'Art. 121'!AF524</f>
        <v>0</v>
      </c>
      <c r="AE544" s="89">
        <f>IF(AG544=1,AK544,AG544)</f>
        <v>0</v>
      </c>
      <c r="AF544">
        <f>AD544/2</f>
        <v>0</v>
      </c>
      <c r="AG544" s="86">
        <f>IF(AND(AF544&gt;=0,AF544&lt;=1),1,"No aplica")</f>
        <v>1</v>
      </c>
      <c r="AH544" s="90">
        <f>AD544/(AG544*2)</f>
        <v>0</v>
      </c>
      <c r="AI544" s="91">
        <f>IF(AG544=1,AG544/$AG$545,"No aplica")</f>
        <v>0.2</v>
      </c>
      <c r="AJ544" s="91">
        <f>AF544*AI544</f>
        <v>0</v>
      </c>
      <c r="AK544" s="91">
        <f>AJ544*$AE$23</f>
        <v>0</v>
      </c>
    </row>
    <row r="545" spans="1:37" ht="25.4" customHeight="1" thickTop="1" x14ac:dyDescent="0.25">
      <c r="A545" s="289" t="s">
        <v>2511</v>
      </c>
      <c r="B545" s="289"/>
      <c r="C545" s="289"/>
      <c r="D545" s="289"/>
      <c r="E545" s="289"/>
      <c r="F545" s="289"/>
      <c r="G545" s="289"/>
      <c r="H545" s="289"/>
      <c r="I545" s="289"/>
      <c r="J545" s="289"/>
      <c r="K545" s="289"/>
      <c r="L545" s="289"/>
      <c r="M545" s="289"/>
      <c r="N545" s="289"/>
      <c r="O545" s="289"/>
      <c r="P545" s="289"/>
      <c r="Q545" s="289"/>
      <c r="R545" s="289"/>
      <c r="S545" s="289"/>
      <c r="T545" s="289"/>
      <c r="U545" s="289"/>
      <c r="V545" s="289"/>
      <c r="W545" s="289"/>
      <c r="X545" s="289"/>
      <c r="Y545" s="289"/>
      <c r="Z545" s="289"/>
      <c r="AA545" s="289"/>
      <c r="AB545" s="289"/>
      <c r="AC545" s="289"/>
      <c r="AD545" s="289"/>
      <c r="AE545" s="89">
        <f>SUM(AE538:AE544)</f>
        <v>0</v>
      </c>
      <c r="AF545" s="59"/>
      <c r="AG545" s="92">
        <f>SUM(AG540:AG544)</f>
        <v>5</v>
      </c>
      <c r="AH545" s="93"/>
      <c r="AI545" s="94"/>
      <c r="AJ545" s="94"/>
      <c r="AK545" s="94"/>
    </row>
    <row r="546" spans="1:37" ht="25.4" customHeight="1" x14ac:dyDescent="0.25">
      <c r="A546" s="290" t="s">
        <v>2512</v>
      </c>
      <c r="B546" s="290"/>
      <c r="C546" s="290"/>
      <c r="D546" s="290"/>
      <c r="E546" s="290"/>
      <c r="F546" s="290"/>
      <c r="G546" s="290"/>
      <c r="H546" s="290"/>
      <c r="I546" s="290"/>
      <c r="J546" s="290"/>
      <c r="K546" s="290"/>
      <c r="L546" s="290"/>
      <c r="M546" s="290"/>
      <c r="N546" s="290"/>
      <c r="O546" s="290"/>
      <c r="P546" s="290"/>
      <c r="Q546" s="290"/>
      <c r="R546" s="290"/>
      <c r="S546" s="290"/>
      <c r="T546" s="290"/>
      <c r="U546" s="290"/>
      <c r="V546" s="290"/>
      <c r="W546" s="290"/>
      <c r="X546" s="290"/>
      <c r="Y546" s="290"/>
      <c r="Z546" s="290"/>
      <c r="AA546" s="290"/>
      <c r="AB546" s="290"/>
      <c r="AC546" s="290"/>
      <c r="AD546" s="290"/>
      <c r="AE546" s="89">
        <f>AE545/$AE$23*100</f>
        <v>0</v>
      </c>
      <c r="AF546" s="59"/>
      <c r="AG546" s="92"/>
      <c r="AH546" s="93"/>
      <c r="AI546" s="94"/>
      <c r="AJ546" s="94"/>
      <c r="AK546" s="94"/>
    </row>
    <row r="547" spans="1:37" ht="25.4" customHeight="1" x14ac:dyDescent="0.25">
      <c r="A547" s="100"/>
      <c r="B547" s="100"/>
      <c r="C547" s="100"/>
      <c r="D547" s="100"/>
      <c r="E547" s="100"/>
      <c r="F547" s="100"/>
      <c r="G547" s="100"/>
      <c r="H547" s="100"/>
      <c r="I547" s="100"/>
      <c r="J547" s="100"/>
      <c r="K547" s="100"/>
      <c r="L547" s="100"/>
      <c r="M547" s="100"/>
      <c r="N547" s="100"/>
      <c r="O547" s="100"/>
      <c r="P547" s="100"/>
      <c r="Q547" s="95"/>
      <c r="R547" s="100"/>
      <c r="S547" s="100"/>
      <c r="T547" s="100"/>
      <c r="U547" s="100"/>
      <c r="V547" s="100"/>
      <c r="W547" s="100"/>
      <c r="X547" s="100"/>
      <c r="Y547" s="100"/>
      <c r="Z547" s="100"/>
      <c r="AA547" s="100"/>
      <c r="AB547" s="100"/>
      <c r="AC547" s="100"/>
      <c r="AD547" s="96"/>
      <c r="AE547" s="96"/>
    </row>
    <row r="548" spans="1:37" ht="25.4" customHeight="1" x14ac:dyDescent="0.25">
      <c r="A548" s="100"/>
      <c r="B548" s="100"/>
      <c r="C548" s="100"/>
      <c r="D548" s="100"/>
      <c r="E548" s="100"/>
      <c r="F548" s="100"/>
      <c r="G548" s="100"/>
      <c r="H548" s="100"/>
      <c r="I548" s="100"/>
      <c r="J548" s="100"/>
      <c r="K548" s="100"/>
      <c r="L548" s="100"/>
      <c r="M548" s="100"/>
      <c r="N548" s="100"/>
      <c r="O548" s="100"/>
      <c r="P548" s="100"/>
      <c r="Q548" s="95"/>
      <c r="R548" s="100"/>
      <c r="S548" s="100"/>
      <c r="T548" s="100"/>
      <c r="U548" s="100"/>
      <c r="V548" s="100"/>
      <c r="W548" s="100"/>
      <c r="X548" s="100"/>
      <c r="Y548" s="100"/>
      <c r="Z548" s="100"/>
      <c r="AA548" s="100"/>
      <c r="AB548" s="100"/>
      <c r="AC548" s="100"/>
      <c r="AD548" s="96"/>
      <c r="AE548" s="96"/>
    </row>
    <row r="549" spans="1:37" ht="25.4" customHeight="1" x14ac:dyDescent="0.25">
      <c r="A549" s="337" t="s">
        <v>751</v>
      </c>
      <c r="B549" s="337"/>
      <c r="C549" s="337"/>
      <c r="D549" s="337"/>
      <c r="E549" s="337"/>
      <c r="F549" s="337"/>
      <c r="G549" s="337"/>
      <c r="H549" s="337"/>
      <c r="I549" s="337"/>
      <c r="J549" s="337"/>
      <c r="K549" s="337"/>
      <c r="L549" s="337"/>
      <c r="M549" s="337"/>
      <c r="N549" s="337"/>
      <c r="O549" s="337"/>
      <c r="P549" s="337"/>
      <c r="Q549" s="337"/>
      <c r="R549" s="337"/>
      <c r="S549" s="337"/>
      <c r="T549" s="337"/>
      <c r="U549" s="337"/>
      <c r="V549" s="337"/>
      <c r="W549" s="337"/>
      <c r="X549" s="337"/>
      <c r="Y549" s="337"/>
      <c r="Z549" s="337"/>
      <c r="AA549" s="337"/>
      <c r="AB549" s="337"/>
      <c r="AC549" s="337"/>
      <c r="AD549" s="82"/>
      <c r="AE549" s="82"/>
    </row>
    <row r="550" spans="1:37" ht="25.4" customHeight="1" x14ac:dyDescent="0.25">
      <c r="A550" s="101"/>
      <c r="B550" s="102"/>
      <c r="C550" s="102"/>
      <c r="D550" s="102"/>
      <c r="E550" s="102"/>
      <c r="F550" s="102"/>
      <c r="G550" s="102"/>
      <c r="H550" s="102"/>
      <c r="I550" s="102"/>
      <c r="J550" s="102"/>
      <c r="K550" s="102"/>
      <c r="L550" s="102"/>
      <c r="M550" s="102"/>
      <c r="N550" s="102"/>
      <c r="O550" s="102"/>
      <c r="P550" s="102"/>
      <c r="Q550" s="103"/>
      <c r="R550" s="102"/>
      <c r="S550" s="102"/>
      <c r="T550" s="102"/>
      <c r="U550" s="102"/>
      <c r="V550" s="102"/>
      <c r="W550" s="102"/>
      <c r="X550" s="102"/>
      <c r="Y550" s="102"/>
      <c r="Z550" s="102"/>
      <c r="AA550" s="102"/>
      <c r="AB550" s="102"/>
      <c r="AC550" s="102"/>
      <c r="AD550" s="83"/>
      <c r="AE550" s="83"/>
    </row>
    <row r="551" spans="1:37" ht="25.4" customHeight="1" thickBot="1" x14ac:dyDescent="0.3">
      <c r="A551" s="70"/>
      <c r="B551" s="70"/>
      <c r="C551" s="70"/>
      <c r="D551" s="70"/>
      <c r="E551" s="70"/>
      <c r="F551" s="70"/>
      <c r="G551" s="70"/>
      <c r="H551" s="70"/>
      <c r="I551" s="70"/>
      <c r="J551" s="70"/>
      <c r="K551" s="70"/>
      <c r="L551" s="70"/>
      <c r="M551" s="70"/>
      <c r="N551" s="70"/>
      <c r="O551" s="70"/>
      <c r="P551" s="70"/>
      <c r="Q551" s="95"/>
      <c r="R551" s="70"/>
      <c r="S551" s="70"/>
      <c r="T551" s="70"/>
      <c r="U551" s="70"/>
      <c r="V551" s="70"/>
      <c r="W551" s="70"/>
      <c r="X551" s="70"/>
      <c r="Y551" s="70"/>
      <c r="Z551" s="70"/>
      <c r="AA551" s="70"/>
      <c r="AB551" s="70"/>
      <c r="AC551" s="70"/>
      <c r="AD551" s="96"/>
      <c r="AE551" s="96"/>
    </row>
    <row r="552" spans="1:37" ht="25.4" customHeight="1" thickTop="1" thickBot="1" x14ac:dyDescent="0.3">
      <c r="A552" s="292" t="s">
        <v>44</v>
      </c>
      <c r="B552" s="292"/>
      <c r="C552" s="292"/>
      <c r="D552" s="292"/>
      <c r="E552" s="292"/>
      <c r="F552" s="292"/>
      <c r="G552" s="292"/>
      <c r="H552" s="292"/>
      <c r="I552" s="292"/>
      <c r="J552" s="292"/>
      <c r="K552" s="292"/>
      <c r="L552" s="292"/>
      <c r="M552" s="292"/>
      <c r="N552" s="292"/>
      <c r="O552" s="292"/>
      <c r="P552" s="292"/>
      <c r="Q552" s="292"/>
      <c r="R552" s="292"/>
      <c r="S552" s="292"/>
      <c r="T552" s="292"/>
      <c r="U552" s="292"/>
      <c r="V552" s="292"/>
      <c r="W552" s="292"/>
      <c r="X552" s="292"/>
      <c r="Y552" s="292"/>
      <c r="Z552" s="292"/>
      <c r="AA552" s="292"/>
      <c r="AB552" s="292"/>
      <c r="AC552" s="292"/>
      <c r="AD552" s="63" t="s">
        <v>65</v>
      </c>
      <c r="AE552" s="211" t="s">
        <v>9</v>
      </c>
      <c r="AF552" s="86" t="s">
        <v>330</v>
      </c>
      <c r="AG552" s="86" t="s">
        <v>331</v>
      </c>
      <c r="AH552" s="86" t="s">
        <v>332</v>
      </c>
      <c r="AI552" s="87" t="s">
        <v>333</v>
      </c>
      <c r="AJ552" s="86"/>
      <c r="AK552" s="87" t="s">
        <v>334</v>
      </c>
    </row>
    <row r="553" spans="1:37" ht="25.4" customHeight="1" thickTop="1" thickBot="1" x14ac:dyDescent="0.3">
      <c r="A553" s="320" t="s">
        <v>403</v>
      </c>
      <c r="B553" s="320"/>
      <c r="C553" s="320"/>
      <c r="D553" s="320"/>
      <c r="E553" s="320"/>
      <c r="F553" s="320"/>
      <c r="G553" s="320"/>
      <c r="H553" s="320"/>
      <c r="I553" s="320"/>
      <c r="J553" s="320"/>
      <c r="K553" s="320"/>
      <c r="L553" s="320"/>
      <c r="M553" s="320"/>
      <c r="N553" s="320"/>
      <c r="O553" s="320"/>
      <c r="P553" s="320"/>
      <c r="Q553" s="320"/>
      <c r="R553" s="320"/>
      <c r="S553" s="320"/>
      <c r="T553" s="320"/>
      <c r="U553" s="320"/>
      <c r="V553" s="320"/>
      <c r="W553" s="320"/>
      <c r="X553" s="320"/>
      <c r="Y553" s="320"/>
      <c r="Z553" s="320"/>
      <c r="AA553" s="320"/>
      <c r="AB553" s="320"/>
      <c r="AC553" s="320"/>
      <c r="AD553" s="88">
        <f>'Art. 121'!AF533</f>
        <v>0</v>
      </c>
      <c r="AE553" s="89">
        <f t="shared" ref="AE553:AE571" si="111">IF(AG553=1,AK553,AG553)</f>
        <v>0</v>
      </c>
      <c r="AF553">
        <f t="shared" ref="AF553:AF571" si="112">AD553/2</f>
        <v>0</v>
      </c>
      <c r="AG553" s="86">
        <f t="shared" ref="AG553:AG571" si="113">IF(AND(AF553&gt;=0,AF553&lt;=1),1,"No aplica")</f>
        <v>1</v>
      </c>
      <c r="AH553" s="90">
        <f t="shared" ref="AH553:AH571" si="114">AD553/(AG553*2)</f>
        <v>0</v>
      </c>
      <c r="AI553" s="91">
        <f t="shared" ref="AI553:AI571" si="115">IF(AG553=1,AG553/$AG$572,"No aplica")</f>
        <v>5.2631578947368418E-2</v>
      </c>
      <c r="AJ553" s="91">
        <f t="shared" ref="AJ553:AJ571" si="116">AF553*AI553</f>
        <v>0</v>
      </c>
      <c r="AK553" s="91">
        <f t="shared" ref="AK553:AK571" si="117">AJ553*$AE$23</f>
        <v>0</v>
      </c>
    </row>
    <row r="554" spans="1:37" ht="25.4" customHeight="1" thickTop="1" thickBot="1" x14ac:dyDescent="0.3">
      <c r="A554" s="320" t="s">
        <v>441</v>
      </c>
      <c r="B554" s="320"/>
      <c r="C554" s="320"/>
      <c r="D554" s="320"/>
      <c r="E554" s="320"/>
      <c r="F554" s="320"/>
      <c r="G554" s="320"/>
      <c r="H554" s="320"/>
      <c r="I554" s="320"/>
      <c r="J554" s="320"/>
      <c r="K554" s="320"/>
      <c r="L554" s="320"/>
      <c r="M554" s="320"/>
      <c r="N554" s="320"/>
      <c r="O554" s="320"/>
      <c r="P554" s="320"/>
      <c r="Q554" s="320"/>
      <c r="R554" s="320"/>
      <c r="S554" s="320"/>
      <c r="T554" s="320"/>
      <c r="U554" s="320"/>
      <c r="V554" s="320"/>
      <c r="W554" s="320"/>
      <c r="X554" s="320"/>
      <c r="Y554" s="320"/>
      <c r="Z554" s="320"/>
      <c r="AA554" s="320"/>
      <c r="AB554" s="320"/>
      <c r="AC554" s="320"/>
      <c r="AD554" s="88">
        <f>'Art. 121'!AF534</f>
        <v>0</v>
      </c>
      <c r="AE554" s="89">
        <f t="shared" si="111"/>
        <v>0</v>
      </c>
      <c r="AF554">
        <f t="shared" si="112"/>
        <v>0</v>
      </c>
      <c r="AG554" s="86">
        <f t="shared" si="113"/>
        <v>1</v>
      </c>
      <c r="AH554" s="90">
        <f t="shared" si="114"/>
        <v>0</v>
      </c>
      <c r="AI554" s="91">
        <f t="shared" si="115"/>
        <v>5.2631578947368418E-2</v>
      </c>
      <c r="AJ554" s="91">
        <f t="shared" si="116"/>
        <v>0</v>
      </c>
      <c r="AK554" s="91">
        <f t="shared" si="117"/>
        <v>0</v>
      </c>
    </row>
    <row r="555" spans="1:37" ht="25.4" customHeight="1" thickTop="1" thickBot="1" x14ac:dyDescent="0.3">
      <c r="A555" s="320" t="s">
        <v>754</v>
      </c>
      <c r="B555" s="320"/>
      <c r="C555" s="320"/>
      <c r="D555" s="320"/>
      <c r="E555" s="320"/>
      <c r="F555" s="320"/>
      <c r="G555" s="320"/>
      <c r="H555" s="320"/>
      <c r="I555" s="320"/>
      <c r="J555" s="320"/>
      <c r="K555" s="320"/>
      <c r="L555" s="320"/>
      <c r="M555" s="320"/>
      <c r="N555" s="320"/>
      <c r="O555" s="320"/>
      <c r="P555" s="320"/>
      <c r="Q555" s="320"/>
      <c r="R555" s="320"/>
      <c r="S555" s="320"/>
      <c r="T555" s="320"/>
      <c r="U555" s="320"/>
      <c r="V555" s="320"/>
      <c r="W555" s="320"/>
      <c r="X555" s="320"/>
      <c r="Y555" s="320"/>
      <c r="Z555" s="320"/>
      <c r="AA555" s="320"/>
      <c r="AB555" s="320"/>
      <c r="AC555" s="320"/>
      <c r="AD555" s="88">
        <f>'Art. 121'!AF535</f>
        <v>0</v>
      </c>
      <c r="AE555" s="89">
        <f t="shared" si="111"/>
        <v>0</v>
      </c>
      <c r="AF555">
        <f t="shared" si="112"/>
        <v>0</v>
      </c>
      <c r="AG555" s="86">
        <f t="shared" si="113"/>
        <v>1</v>
      </c>
      <c r="AH555" s="90">
        <f t="shared" si="114"/>
        <v>0</v>
      </c>
      <c r="AI555" s="91">
        <f t="shared" si="115"/>
        <v>5.2631578947368418E-2</v>
      </c>
      <c r="AJ555" s="91">
        <f t="shared" si="116"/>
        <v>0</v>
      </c>
      <c r="AK555" s="91">
        <f t="shared" si="117"/>
        <v>0</v>
      </c>
    </row>
    <row r="556" spans="1:37" ht="25.4" customHeight="1" thickTop="1" thickBot="1" x14ac:dyDescent="0.3">
      <c r="A556" s="320" t="s">
        <v>755</v>
      </c>
      <c r="B556" s="320"/>
      <c r="C556" s="320"/>
      <c r="D556" s="320"/>
      <c r="E556" s="320"/>
      <c r="F556" s="320"/>
      <c r="G556" s="320"/>
      <c r="H556" s="320"/>
      <c r="I556" s="320"/>
      <c r="J556" s="320"/>
      <c r="K556" s="320"/>
      <c r="L556" s="320"/>
      <c r="M556" s="320"/>
      <c r="N556" s="320"/>
      <c r="O556" s="320"/>
      <c r="P556" s="320"/>
      <c r="Q556" s="320"/>
      <c r="R556" s="320"/>
      <c r="S556" s="320"/>
      <c r="T556" s="320"/>
      <c r="U556" s="320"/>
      <c r="V556" s="320"/>
      <c r="W556" s="320"/>
      <c r="X556" s="320"/>
      <c r="Y556" s="320"/>
      <c r="Z556" s="320"/>
      <c r="AA556" s="320"/>
      <c r="AB556" s="320"/>
      <c r="AC556" s="320"/>
      <c r="AD556" s="88">
        <f>'Art. 121'!AF536</f>
        <v>0</v>
      </c>
      <c r="AE556" s="89">
        <f t="shared" si="111"/>
        <v>0</v>
      </c>
      <c r="AF556">
        <f t="shared" si="112"/>
        <v>0</v>
      </c>
      <c r="AG556" s="86">
        <f t="shared" si="113"/>
        <v>1</v>
      </c>
      <c r="AH556" s="90">
        <f t="shared" si="114"/>
        <v>0</v>
      </c>
      <c r="AI556" s="91">
        <f t="shared" si="115"/>
        <v>5.2631578947368418E-2</v>
      </c>
      <c r="AJ556" s="91">
        <f t="shared" si="116"/>
        <v>0</v>
      </c>
      <c r="AK556" s="91">
        <f t="shared" si="117"/>
        <v>0</v>
      </c>
    </row>
    <row r="557" spans="1:37" ht="25.4" customHeight="1" thickTop="1" thickBot="1" x14ac:dyDescent="0.3">
      <c r="A557" s="320" t="s">
        <v>756</v>
      </c>
      <c r="B557" s="320"/>
      <c r="C557" s="320"/>
      <c r="D557" s="320"/>
      <c r="E557" s="320"/>
      <c r="F557" s="320"/>
      <c r="G557" s="320"/>
      <c r="H557" s="320"/>
      <c r="I557" s="320"/>
      <c r="J557" s="320"/>
      <c r="K557" s="320"/>
      <c r="L557" s="320"/>
      <c r="M557" s="320"/>
      <c r="N557" s="320"/>
      <c r="O557" s="320"/>
      <c r="P557" s="320"/>
      <c r="Q557" s="320"/>
      <c r="R557" s="320"/>
      <c r="S557" s="320"/>
      <c r="T557" s="320"/>
      <c r="U557" s="320"/>
      <c r="V557" s="320"/>
      <c r="W557" s="320"/>
      <c r="X557" s="320"/>
      <c r="Y557" s="320"/>
      <c r="Z557" s="320"/>
      <c r="AA557" s="320"/>
      <c r="AB557" s="320"/>
      <c r="AC557" s="320"/>
      <c r="AD557" s="88">
        <f>'Art. 121'!AF537</f>
        <v>0</v>
      </c>
      <c r="AE557" s="89">
        <f t="shared" si="111"/>
        <v>0</v>
      </c>
      <c r="AF557">
        <f t="shared" si="112"/>
        <v>0</v>
      </c>
      <c r="AG557" s="86">
        <f t="shared" si="113"/>
        <v>1</v>
      </c>
      <c r="AH557" s="90">
        <f t="shared" si="114"/>
        <v>0</v>
      </c>
      <c r="AI557" s="91">
        <f t="shared" si="115"/>
        <v>5.2631578947368418E-2</v>
      </c>
      <c r="AJ557" s="91">
        <f t="shared" si="116"/>
        <v>0</v>
      </c>
      <c r="AK557" s="91">
        <f t="shared" si="117"/>
        <v>0</v>
      </c>
    </row>
    <row r="558" spans="1:37" ht="25.4" customHeight="1" thickTop="1" thickBot="1" x14ac:dyDescent="0.3">
      <c r="A558" s="320" t="s">
        <v>757</v>
      </c>
      <c r="B558" s="320"/>
      <c r="C558" s="320"/>
      <c r="D558" s="320"/>
      <c r="E558" s="320"/>
      <c r="F558" s="320"/>
      <c r="G558" s="320"/>
      <c r="H558" s="320"/>
      <c r="I558" s="320"/>
      <c r="J558" s="320"/>
      <c r="K558" s="320"/>
      <c r="L558" s="320"/>
      <c r="M558" s="320"/>
      <c r="N558" s="320"/>
      <c r="O558" s="320"/>
      <c r="P558" s="320"/>
      <c r="Q558" s="320"/>
      <c r="R558" s="320"/>
      <c r="S558" s="320"/>
      <c r="T558" s="320"/>
      <c r="U558" s="320"/>
      <c r="V558" s="320"/>
      <c r="W558" s="320"/>
      <c r="X558" s="320"/>
      <c r="Y558" s="320"/>
      <c r="Z558" s="320"/>
      <c r="AA558" s="320"/>
      <c r="AB558" s="320"/>
      <c r="AC558" s="320"/>
      <c r="AD558" s="88">
        <f>'Art. 121'!AF538</f>
        <v>0</v>
      </c>
      <c r="AE558" s="89">
        <f t="shared" si="111"/>
        <v>0</v>
      </c>
      <c r="AF558">
        <f t="shared" si="112"/>
        <v>0</v>
      </c>
      <c r="AG558" s="86">
        <f t="shared" si="113"/>
        <v>1</v>
      </c>
      <c r="AH558" s="90">
        <f t="shared" si="114"/>
        <v>0</v>
      </c>
      <c r="AI558" s="91">
        <f t="shared" si="115"/>
        <v>5.2631578947368418E-2</v>
      </c>
      <c r="AJ558" s="91">
        <f t="shared" si="116"/>
        <v>0</v>
      </c>
      <c r="AK558" s="91">
        <f t="shared" si="117"/>
        <v>0</v>
      </c>
    </row>
    <row r="559" spans="1:37" ht="25.4" customHeight="1" thickTop="1" thickBot="1" x14ac:dyDescent="0.3">
      <c r="A559" s="320" t="s">
        <v>758</v>
      </c>
      <c r="B559" s="320"/>
      <c r="C559" s="320"/>
      <c r="D559" s="320"/>
      <c r="E559" s="320"/>
      <c r="F559" s="320"/>
      <c r="G559" s="320"/>
      <c r="H559" s="320"/>
      <c r="I559" s="320"/>
      <c r="J559" s="320"/>
      <c r="K559" s="320"/>
      <c r="L559" s="320"/>
      <c r="M559" s="320"/>
      <c r="N559" s="320"/>
      <c r="O559" s="320"/>
      <c r="P559" s="320"/>
      <c r="Q559" s="320"/>
      <c r="R559" s="320"/>
      <c r="S559" s="320"/>
      <c r="T559" s="320"/>
      <c r="U559" s="320"/>
      <c r="V559" s="320"/>
      <c r="W559" s="320"/>
      <c r="X559" s="320"/>
      <c r="Y559" s="320"/>
      <c r="Z559" s="320"/>
      <c r="AA559" s="320"/>
      <c r="AB559" s="320"/>
      <c r="AC559" s="320"/>
      <c r="AD559" s="88">
        <f>'Art. 121'!AF539</f>
        <v>0</v>
      </c>
      <c r="AE559" s="89">
        <f t="shared" si="111"/>
        <v>0</v>
      </c>
      <c r="AF559">
        <f t="shared" si="112"/>
        <v>0</v>
      </c>
      <c r="AG559" s="86">
        <f t="shared" si="113"/>
        <v>1</v>
      </c>
      <c r="AH559" s="90">
        <f t="shared" si="114"/>
        <v>0</v>
      </c>
      <c r="AI559" s="91">
        <f t="shared" si="115"/>
        <v>5.2631578947368418E-2</v>
      </c>
      <c r="AJ559" s="91">
        <f t="shared" si="116"/>
        <v>0</v>
      </c>
      <c r="AK559" s="91">
        <f t="shared" si="117"/>
        <v>0</v>
      </c>
    </row>
    <row r="560" spans="1:37" ht="25.4" customHeight="1" thickTop="1" thickBot="1" x14ac:dyDescent="0.3">
      <c r="A560" s="320" t="s">
        <v>759</v>
      </c>
      <c r="B560" s="320"/>
      <c r="C560" s="320"/>
      <c r="D560" s="320"/>
      <c r="E560" s="320"/>
      <c r="F560" s="320"/>
      <c r="G560" s="320"/>
      <c r="H560" s="320"/>
      <c r="I560" s="320"/>
      <c r="J560" s="320"/>
      <c r="K560" s="320"/>
      <c r="L560" s="320"/>
      <c r="M560" s="320"/>
      <c r="N560" s="320"/>
      <c r="O560" s="320"/>
      <c r="P560" s="320"/>
      <c r="Q560" s="320"/>
      <c r="R560" s="320"/>
      <c r="S560" s="320"/>
      <c r="T560" s="320"/>
      <c r="U560" s="320"/>
      <c r="V560" s="320"/>
      <c r="W560" s="320"/>
      <c r="X560" s="320"/>
      <c r="Y560" s="320"/>
      <c r="Z560" s="320"/>
      <c r="AA560" s="320"/>
      <c r="AB560" s="320"/>
      <c r="AC560" s="320"/>
      <c r="AD560" s="88">
        <f>'Art. 121'!AF540</f>
        <v>0</v>
      </c>
      <c r="AE560" s="89">
        <f t="shared" si="111"/>
        <v>0</v>
      </c>
      <c r="AF560">
        <f t="shared" si="112"/>
        <v>0</v>
      </c>
      <c r="AG560" s="86">
        <f t="shared" si="113"/>
        <v>1</v>
      </c>
      <c r="AH560" s="90">
        <f t="shared" si="114"/>
        <v>0</v>
      </c>
      <c r="AI560" s="91">
        <f t="shared" si="115"/>
        <v>5.2631578947368418E-2</v>
      </c>
      <c r="AJ560" s="91">
        <f t="shared" si="116"/>
        <v>0</v>
      </c>
      <c r="AK560" s="91">
        <f t="shared" si="117"/>
        <v>0</v>
      </c>
    </row>
    <row r="561" spans="1:37" ht="25.4" customHeight="1" thickTop="1" thickBot="1" x14ac:dyDescent="0.3">
      <c r="A561" s="320" t="s">
        <v>760</v>
      </c>
      <c r="B561" s="320"/>
      <c r="C561" s="320"/>
      <c r="D561" s="320"/>
      <c r="E561" s="320"/>
      <c r="F561" s="320"/>
      <c r="G561" s="320"/>
      <c r="H561" s="320"/>
      <c r="I561" s="320"/>
      <c r="J561" s="320"/>
      <c r="K561" s="320"/>
      <c r="L561" s="320"/>
      <c r="M561" s="320"/>
      <c r="N561" s="320"/>
      <c r="O561" s="320"/>
      <c r="P561" s="320"/>
      <c r="Q561" s="320"/>
      <c r="R561" s="320"/>
      <c r="S561" s="320"/>
      <c r="T561" s="320"/>
      <c r="U561" s="320"/>
      <c r="V561" s="320"/>
      <c r="W561" s="320"/>
      <c r="X561" s="320"/>
      <c r="Y561" s="320"/>
      <c r="Z561" s="320"/>
      <c r="AA561" s="320"/>
      <c r="AB561" s="320"/>
      <c r="AC561" s="320"/>
      <c r="AD561" s="88">
        <f>'Art. 121'!AF541</f>
        <v>0</v>
      </c>
      <c r="AE561" s="89">
        <f t="shared" si="111"/>
        <v>0</v>
      </c>
      <c r="AF561">
        <f t="shared" si="112"/>
        <v>0</v>
      </c>
      <c r="AG561" s="86">
        <f t="shared" si="113"/>
        <v>1</v>
      </c>
      <c r="AH561" s="90">
        <f t="shared" si="114"/>
        <v>0</v>
      </c>
      <c r="AI561" s="91">
        <f t="shared" si="115"/>
        <v>5.2631578947368418E-2</v>
      </c>
      <c r="AJ561" s="91">
        <f t="shared" si="116"/>
        <v>0</v>
      </c>
      <c r="AK561" s="91">
        <f t="shared" si="117"/>
        <v>0</v>
      </c>
    </row>
    <row r="562" spans="1:37" ht="25.4" customHeight="1" thickTop="1" thickBot="1" x14ac:dyDescent="0.3">
      <c r="A562" s="320" t="s">
        <v>761</v>
      </c>
      <c r="B562" s="320"/>
      <c r="C562" s="320"/>
      <c r="D562" s="320"/>
      <c r="E562" s="320"/>
      <c r="F562" s="320"/>
      <c r="G562" s="320"/>
      <c r="H562" s="320"/>
      <c r="I562" s="320"/>
      <c r="J562" s="320"/>
      <c r="K562" s="320"/>
      <c r="L562" s="320"/>
      <c r="M562" s="320"/>
      <c r="N562" s="320"/>
      <c r="O562" s="320"/>
      <c r="P562" s="320"/>
      <c r="Q562" s="320"/>
      <c r="R562" s="320"/>
      <c r="S562" s="320"/>
      <c r="T562" s="320"/>
      <c r="U562" s="320"/>
      <c r="V562" s="320"/>
      <c r="W562" s="320"/>
      <c r="X562" s="320"/>
      <c r="Y562" s="320"/>
      <c r="Z562" s="320"/>
      <c r="AA562" s="320"/>
      <c r="AB562" s="320"/>
      <c r="AC562" s="320"/>
      <c r="AD562" s="88">
        <f>'Art. 121'!AF542</f>
        <v>0</v>
      </c>
      <c r="AE562" s="89">
        <f t="shared" si="111"/>
        <v>0</v>
      </c>
      <c r="AF562">
        <f t="shared" si="112"/>
        <v>0</v>
      </c>
      <c r="AG562" s="86">
        <f t="shared" si="113"/>
        <v>1</v>
      </c>
      <c r="AH562" s="90">
        <f t="shared" si="114"/>
        <v>0</v>
      </c>
      <c r="AI562" s="91">
        <f t="shared" si="115"/>
        <v>5.2631578947368418E-2</v>
      </c>
      <c r="AJ562" s="91">
        <f t="shared" si="116"/>
        <v>0</v>
      </c>
      <c r="AK562" s="91">
        <f t="shared" si="117"/>
        <v>0</v>
      </c>
    </row>
    <row r="563" spans="1:37" ht="25.4" customHeight="1" thickTop="1" thickBot="1" x14ac:dyDescent="0.3">
      <c r="A563" s="320" t="s">
        <v>762</v>
      </c>
      <c r="B563" s="320"/>
      <c r="C563" s="320"/>
      <c r="D563" s="320"/>
      <c r="E563" s="320"/>
      <c r="F563" s="320"/>
      <c r="G563" s="320"/>
      <c r="H563" s="320"/>
      <c r="I563" s="320"/>
      <c r="J563" s="320"/>
      <c r="K563" s="320"/>
      <c r="L563" s="320"/>
      <c r="M563" s="320"/>
      <c r="N563" s="320"/>
      <c r="O563" s="320"/>
      <c r="P563" s="320"/>
      <c r="Q563" s="320"/>
      <c r="R563" s="320"/>
      <c r="S563" s="320"/>
      <c r="T563" s="320"/>
      <c r="U563" s="320"/>
      <c r="V563" s="320"/>
      <c r="W563" s="320"/>
      <c r="X563" s="320"/>
      <c r="Y563" s="320"/>
      <c r="Z563" s="320"/>
      <c r="AA563" s="320"/>
      <c r="AB563" s="320"/>
      <c r="AC563" s="320"/>
      <c r="AD563" s="88">
        <f>'Art. 121'!AF543</f>
        <v>0</v>
      </c>
      <c r="AE563" s="89">
        <f t="shared" si="111"/>
        <v>0</v>
      </c>
      <c r="AF563">
        <f t="shared" si="112"/>
        <v>0</v>
      </c>
      <c r="AG563" s="86">
        <f t="shared" si="113"/>
        <v>1</v>
      </c>
      <c r="AH563" s="90">
        <f t="shared" si="114"/>
        <v>0</v>
      </c>
      <c r="AI563" s="91">
        <f t="shared" si="115"/>
        <v>5.2631578947368418E-2</v>
      </c>
      <c r="AJ563" s="91">
        <f t="shared" si="116"/>
        <v>0</v>
      </c>
      <c r="AK563" s="91">
        <f t="shared" si="117"/>
        <v>0</v>
      </c>
    </row>
    <row r="564" spans="1:37" ht="25.4" customHeight="1" thickTop="1" thickBot="1" x14ac:dyDescent="0.3">
      <c r="A564" s="320" t="s">
        <v>763</v>
      </c>
      <c r="B564" s="320"/>
      <c r="C564" s="320"/>
      <c r="D564" s="320"/>
      <c r="E564" s="320"/>
      <c r="F564" s="320"/>
      <c r="G564" s="320"/>
      <c r="H564" s="320"/>
      <c r="I564" s="320"/>
      <c r="J564" s="320"/>
      <c r="K564" s="320"/>
      <c r="L564" s="320"/>
      <c r="M564" s="320"/>
      <c r="N564" s="320"/>
      <c r="O564" s="320"/>
      <c r="P564" s="320"/>
      <c r="Q564" s="320"/>
      <c r="R564" s="320"/>
      <c r="S564" s="320"/>
      <c r="T564" s="320"/>
      <c r="U564" s="320"/>
      <c r="V564" s="320"/>
      <c r="W564" s="320"/>
      <c r="X564" s="320"/>
      <c r="Y564" s="320"/>
      <c r="Z564" s="320"/>
      <c r="AA564" s="320"/>
      <c r="AB564" s="320"/>
      <c r="AC564" s="320"/>
      <c r="AD564" s="88">
        <f>'Art. 121'!AF544</f>
        <v>0</v>
      </c>
      <c r="AE564" s="89">
        <f t="shared" si="111"/>
        <v>0</v>
      </c>
      <c r="AF564">
        <f t="shared" si="112"/>
        <v>0</v>
      </c>
      <c r="AG564" s="86">
        <f t="shared" si="113"/>
        <v>1</v>
      </c>
      <c r="AH564" s="90">
        <f t="shared" si="114"/>
        <v>0</v>
      </c>
      <c r="AI564" s="91">
        <f t="shared" si="115"/>
        <v>5.2631578947368418E-2</v>
      </c>
      <c r="AJ564" s="91">
        <f t="shared" si="116"/>
        <v>0</v>
      </c>
      <c r="AK564" s="91">
        <f t="shared" si="117"/>
        <v>0</v>
      </c>
    </row>
    <row r="565" spans="1:37" ht="25.4" customHeight="1" thickTop="1" thickBot="1" x14ac:dyDescent="0.3">
      <c r="A565" s="320" t="s">
        <v>764</v>
      </c>
      <c r="B565" s="320"/>
      <c r="C565" s="320"/>
      <c r="D565" s="320"/>
      <c r="E565" s="320"/>
      <c r="F565" s="320"/>
      <c r="G565" s="320"/>
      <c r="H565" s="320"/>
      <c r="I565" s="320"/>
      <c r="J565" s="320"/>
      <c r="K565" s="320"/>
      <c r="L565" s="320"/>
      <c r="M565" s="320"/>
      <c r="N565" s="320"/>
      <c r="O565" s="320"/>
      <c r="P565" s="320"/>
      <c r="Q565" s="320"/>
      <c r="R565" s="320"/>
      <c r="S565" s="320"/>
      <c r="T565" s="320"/>
      <c r="U565" s="320"/>
      <c r="V565" s="320"/>
      <c r="W565" s="320"/>
      <c r="X565" s="320"/>
      <c r="Y565" s="320"/>
      <c r="Z565" s="320"/>
      <c r="AA565" s="320"/>
      <c r="AB565" s="320"/>
      <c r="AC565" s="320"/>
      <c r="AD565" s="88">
        <f>'Art. 121'!AF545</f>
        <v>0</v>
      </c>
      <c r="AE565" s="89">
        <f t="shared" si="111"/>
        <v>0</v>
      </c>
      <c r="AF565">
        <f t="shared" si="112"/>
        <v>0</v>
      </c>
      <c r="AG565" s="86">
        <f t="shared" si="113"/>
        <v>1</v>
      </c>
      <c r="AH565" s="90">
        <f t="shared" si="114"/>
        <v>0</v>
      </c>
      <c r="AI565" s="91">
        <f t="shared" si="115"/>
        <v>5.2631578947368418E-2</v>
      </c>
      <c r="AJ565" s="91">
        <f t="shared" si="116"/>
        <v>0</v>
      </c>
      <c r="AK565" s="91">
        <f t="shared" si="117"/>
        <v>0</v>
      </c>
    </row>
    <row r="566" spans="1:37" ht="25.4" customHeight="1" thickTop="1" thickBot="1" x14ac:dyDescent="0.3">
      <c r="A566" s="320" t="s">
        <v>765</v>
      </c>
      <c r="B566" s="320"/>
      <c r="C566" s="320"/>
      <c r="D566" s="320"/>
      <c r="E566" s="320"/>
      <c r="F566" s="320"/>
      <c r="G566" s="320"/>
      <c r="H566" s="320"/>
      <c r="I566" s="320"/>
      <c r="J566" s="320"/>
      <c r="K566" s="320"/>
      <c r="L566" s="320"/>
      <c r="M566" s="320"/>
      <c r="N566" s="320"/>
      <c r="O566" s="320"/>
      <c r="P566" s="320"/>
      <c r="Q566" s="320"/>
      <c r="R566" s="320"/>
      <c r="S566" s="320"/>
      <c r="T566" s="320"/>
      <c r="U566" s="320"/>
      <c r="V566" s="320"/>
      <c r="W566" s="320"/>
      <c r="X566" s="320"/>
      <c r="Y566" s="320"/>
      <c r="Z566" s="320"/>
      <c r="AA566" s="320"/>
      <c r="AB566" s="320"/>
      <c r="AC566" s="320"/>
      <c r="AD566" s="88">
        <f>'Art. 121'!AF546</f>
        <v>0</v>
      </c>
      <c r="AE566" s="89">
        <f t="shared" si="111"/>
        <v>0</v>
      </c>
      <c r="AF566">
        <f t="shared" si="112"/>
        <v>0</v>
      </c>
      <c r="AG566" s="86">
        <f t="shared" si="113"/>
        <v>1</v>
      </c>
      <c r="AH566" s="90">
        <f t="shared" si="114"/>
        <v>0</v>
      </c>
      <c r="AI566" s="91">
        <f t="shared" si="115"/>
        <v>5.2631578947368418E-2</v>
      </c>
      <c r="AJ566" s="91">
        <f t="shared" si="116"/>
        <v>0</v>
      </c>
      <c r="AK566" s="91">
        <f t="shared" si="117"/>
        <v>0</v>
      </c>
    </row>
    <row r="567" spans="1:37" ht="25.4" customHeight="1" thickTop="1" thickBot="1" x14ac:dyDescent="0.3">
      <c r="A567" s="320" t="s">
        <v>766</v>
      </c>
      <c r="B567" s="320"/>
      <c r="C567" s="320"/>
      <c r="D567" s="320"/>
      <c r="E567" s="320"/>
      <c r="F567" s="320"/>
      <c r="G567" s="320"/>
      <c r="H567" s="320"/>
      <c r="I567" s="320"/>
      <c r="J567" s="320"/>
      <c r="K567" s="320"/>
      <c r="L567" s="320"/>
      <c r="M567" s="320"/>
      <c r="N567" s="320"/>
      <c r="O567" s="320"/>
      <c r="P567" s="320"/>
      <c r="Q567" s="320"/>
      <c r="R567" s="320"/>
      <c r="S567" s="320"/>
      <c r="T567" s="320"/>
      <c r="U567" s="320"/>
      <c r="V567" s="320"/>
      <c r="W567" s="320"/>
      <c r="X567" s="320"/>
      <c r="Y567" s="320"/>
      <c r="Z567" s="320"/>
      <c r="AA567" s="320"/>
      <c r="AB567" s="320"/>
      <c r="AC567" s="320"/>
      <c r="AD567" s="88">
        <f>'Art. 121'!AF547</f>
        <v>0</v>
      </c>
      <c r="AE567" s="89">
        <f t="shared" si="111"/>
        <v>0</v>
      </c>
      <c r="AF567">
        <f t="shared" si="112"/>
        <v>0</v>
      </c>
      <c r="AG567" s="86">
        <f t="shared" si="113"/>
        <v>1</v>
      </c>
      <c r="AH567" s="90">
        <f t="shared" si="114"/>
        <v>0</v>
      </c>
      <c r="AI567" s="91">
        <f t="shared" si="115"/>
        <v>5.2631578947368418E-2</v>
      </c>
      <c r="AJ567" s="91">
        <f t="shared" si="116"/>
        <v>0</v>
      </c>
      <c r="AK567" s="91">
        <f t="shared" si="117"/>
        <v>0</v>
      </c>
    </row>
    <row r="568" spans="1:37" ht="25.4" customHeight="1" thickTop="1" thickBot="1" x14ac:dyDescent="0.3">
      <c r="A568" s="320" t="s">
        <v>767</v>
      </c>
      <c r="B568" s="320"/>
      <c r="C568" s="320"/>
      <c r="D568" s="320"/>
      <c r="E568" s="320"/>
      <c r="F568" s="320"/>
      <c r="G568" s="320"/>
      <c r="H568" s="320"/>
      <c r="I568" s="320"/>
      <c r="J568" s="320"/>
      <c r="K568" s="320"/>
      <c r="L568" s="320"/>
      <c r="M568" s="320"/>
      <c r="N568" s="320"/>
      <c r="O568" s="320"/>
      <c r="P568" s="320"/>
      <c r="Q568" s="320"/>
      <c r="R568" s="320"/>
      <c r="S568" s="320"/>
      <c r="T568" s="320"/>
      <c r="U568" s="320"/>
      <c r="V568" s="320"/>
      <c r="W568" s="320"/>
      <c r="X568" s="320"/>
      <c r="Y568" s="320"/>
      <c r="Z568" s="320"/>
      <c r="AA568" s="320"/>
      <c r="AB568" s="320"/>
      <c r="AC568" s="320"/>
      <c r="AD568" s="88">
        <f>'Art. 121'!AF548</f>
        <v>0</v>
      </c>
      <c r="AE568" s="89">
        <f t="shared" si="111"/>
        <v>0</v>
      </c>
      <c r="AF568">
        <f t="shared" si="112"/>
        <v>0</v>
      </c>
      <c r="AG568" s="86">
        <f t="shared" si="113"/>
        <v>1</v>
      </c>
      <c r="AH568" s="90">
        <f t="shared" si="114"/>
        <v>0</v>
      </c>
      <c r="AI568" s="91">
        <f t="shared" si="115"/>
        <v>5.2631578947368418E-2</v>
      </c>
      <c r="AJ568" s="91">
        <f t="shared" si="116"/>
        <v>0</v>
      </c>
      <c r="AK568" s="91">
        <f t="shared" si="117"/>
        <v>0</v>
      </c>
    </row>
    <row r="569" spans="1:37" ht="25.4" customHeight="1" thickTop="1" thickBot="1" x14ac:dyDescent="0.3">
      <c r="A569" s="320" t="s">
        <v>768</v>
      </c>
      <c r="B569" s="320"/>
      <c r="C569" s="320"/>
      <c r="D569" s="320"/>
      <c r="E569" s="320"/>
      <c r="F569" s="320"/>
      <c r="G569" s="320"/>
      <c r="H569" s="320"/>
      <c r="I569" s="320"/>
      <c r="J569" s="320"/>
      <c r="K569" s="320"/>
      <c r="L569" s="320"/>
      <c r="M569" s="320"/>
      <c r="N569" s="320"/>
      <c r="O569" s="320"/>
      <c r="P569" s="320"/>
      <c r="Q569" s="320"/>
      <c r="R569" s="320"/>
      <c r="S569" s="320"/>
      <c r="T569" s="320"/>
      <c r="U569" s="320"/>
      <c r="V569" s="320"/>
      <c r="W569" s="320"/>
      <c r="X569" s="320"/>
      <c r="Y569" s="320"/>
      <c r="Z569" s="320"/>
      <c r="AA569" s="320"/>
      <c r="AB569" s="320"/>
      <c r="AC569" s="320"/>
      <c r="AD569" s="88">
        <f>'Art. 121'!AF549</f>
        <v>0</v>
      </c>
      <c r="AE569" s="89">
        <f t="shared" si="111"/>
        <v>0</v>
      </c>
      <c r="AF569">
        <f t="shared" si="112"/>
        <v>0</v>
      </c>
      <c r="AG569" s="86">
        <f t="shared" si="113"/>
        <v>1</v>
      </c>
      <c r="AH569" s="90">
        <f t="shared" si="114"/>
        <v>0</v>
      </c>
      <c r="AI569" s="91">
        <f t="shared" si="115"/>
        <v>5.2631578947368418E-2</v>
      </c>
      <c r="AJ569" s="91">
        <f t="shared" si="116"/>
        <v>0</v>
      </c>
      <c r="AK569" s="91">
        <f t="shared" si="117"/>
        <v>0</v>
      </c>
    </row>
    <row r="570" spans="1:37" ht="25.4" customHeight="1" thickTop="1" thickBot="1" x14ac:dyDescent="0.3">
      <c r="A570" s="320" t="s">
        <v>769</v>
      </c>
      <c r="B570" s="320"/>
      <c r="C570" s="320"/>
      <c r="D570" s="320"/>
      <c r="E570" s="320"/>
      <c r="F570" s="320"/>
      <c r="G570" s="320"/>
      <c r="H570" s="320"/>
      <c r="I570" s="320"/>
      <c r="J570" s="320"/>
      <c r="K570" s="320"/>
      <c r="L570" s="320"/>
      <c r="M570" s="320"/>
      <c r="N570" s="320"/>
      <c r="O570" s="320"/>
      <c r="P570" s="320"/>
      <c r="Q570" s="320"/>
      <c r="R570" s="320"/>
      <c r="S570" s="320"/>
      <c r="T570" s="320"/>
      <c r="U570" s="320"/>
      <c r="V570" s="320"/>
      <c r="W570" s="320"/>
      <c r="X570" s="320"/>
      <c r="Y570" s="320"/>
      <c r="Z570" s="320"/>
      <c r="AA570" s="320"/>
      <c r="AB570" s="320"/>
      <c r="AC570" s="320"/>
      <c r="AD570" s="88">
        <f>'Art. 121'!AF550</f>
        <v>0</v>
      </c>
      <c r="AE570" s="89">
        <f t="shared" si="111"/>
        <v>0</v>
      </c>
      <c r="AF570">
        <f t="shared" si="112"/>
        <v>0</v>
      </c>
      <c r="AG570" s="86">
        <f t="shared" si="113"/>
        <v>1</v>
      </c>
      <c r="AH570" s="90">
        <f t="shared" si="114"/>
        <v>0</v>
      </c>
      <c r="AI570" s="91">
        <f t="shared" si="115"/>
        <v>5.2631578947368418E-2</v>
      </c>
      <c r="AJ570" s="91">
        <f t="shared" si="116"/>
        <v>0</v>
      </c>
      <c r="AK570" s="91">
        <f t="shared" si="117"/>
        <v>0</v>
      </c>
    </row>
    <row r="571" spans="1:37" ht="25.4" customHeight="1" thickTop="1" thickBot="1" x14ac:dyDescent="0.3">
      <c r="A571" s="320" t="s">
        <v>770</v>
      </c>
      <c r="B571" s="320"/>
      <c r="C571" s="320"/>
      <c r="D571" s="320"/>
      <c r="E571" s="320"/>
      <c r="F571" s="320"/>
      <c r="G571" s="320"/>
      <c r="H571" s="320"/>
      <c r="I571" s="320"/>
      <c r="J571" s="320"/>
      <c r="K571" s="320"/>
      <c r="L571" s="320"/>
      <c r="M571" s="320"/>
      <c r="N571" s="320"/>
      <c r="O571" s="320"/>
      <c r="P571" s="320"/>
      <c r="Q571" s="320"/>
      <c r="R571" s="320"/>
      <c r="S571" s="320"/>
      <c r="T571" s="320"/>
      <c r="U571" s="320"/>
      <c r="V571" s="320"/>
      <c r="W571" s="320"/>
      <c r="X571" s="320"/>
      <c r="Y571" s="320"/>
      <c r="Z571" s="320"/>
      <c r="AA571" s="320"/>
      <c r="AB571" s="320"/>
      <c r="AC571" s="320"/>
      <c r="AD571" s="88">
        <f>'Art. 121'!AF551</f>
        <v>0</v>
      </c>
      <c r="AE571" s="89">
        <f t="shared" si="111"/>
        <v>0</v>
      </c>
      <c r="AF571">
        <f t="shared" si="112"/>
        <v>0</v>
      </c>
      <c r="AG571" s="86">
        <f t="shared" si="113"/>
        <v>1</v>
      </c>
      <c r="AH571" s="90">
        <f t="shared" si="114"/>
        <v>0</v>
      </c>
      <c r="AI571" s="91">
        <f t="shared" si="115"/>
        <v>5.2631578947368418E-2</v>
      </c>
      <c r="AJ571" s="91">
        <f t="shared" si="116"/>
        <v>0</v>
      </c>
      <c r="AK571" s="91">
        <f t="shared" si="117"/>
        <v>0</v>
      </c>
    </row>
    <row r="572" spans="1:37" ht="25.4" customHeight="1" thickTop="1" x14ac:dyDescent="0.25">
      <c r="A572" s="289" t="s">
        <v>2513</v>
      </c>
      <c r="B572" s="289"/>
      <c r="C572" s="289"/>
      <c r="D572" s="289"/>
      <c r="E572" s="289"/>
      <c r="F572" s="289"/>
      <c r="G572" s="289"/>
      <c r="H572" s="289"/>
      <c r="I572" s="289"/>
      <c r="J572" s="289"/>
      <c r="K572" s="289"/>
      <c r="L572" s="289"/>
      <c r="M572" s="289"/>
      <c r="N572" s="289"/>
      <c r="O572" s="289"/>
      <c r="P572" s="289"/>
      <c r="Q572" s="289"/>
      <c r="R572" s="289"/>
      <c r="S572" s="289"/>
      <c r="T572" s="289"/>
      <c r="U572" s="289"/>
      <c r="V572" s="289"/>
      <c r="W572" s="289"/>
      <c r="X572" s="289"/>
      <c r="Y572" s="289"/>
      <c r="Z572" s="289"/>
      <c r="AA572" s="289"/>
      <c r="AB572" s="289"/>
      <c r="AC572" s="289"/>
      <c r="AD572" s="289"/>
      <c r="AE572" s="89">
        <f>SUM(AE553:AE571)</f>
        <v>0</v>
      </c>
      <c r="AF572" s="59"/>
      <c r="AG572" s="92">
        <f>SUM(AG553:AG571)</f>
        <v>19</v>
      </c>
      <c r="AH572" s="93"/>
      <c r="AI572" s="94"/>
      <c r="AJ572" s="94"/>
      <c r="AK572" s="94"/>
    </row>
    <row r="573" spans="1:37" ht="25.4" customHeight="1" x14ac:dyDescent="0.25">
      <c r="A573" s="290" t="s">
        <v>2514</v>
      </c>
      <c r="B573" s="290"/>
      <c r="C573" s="290"/>
      <c r="D573" s="290"/>
      <c r="E573" s="290"/>
      <c r="F573" s="290"/>
      <c r="G573" s="290"/>
      <c r="H573" s="290"/>
      <c r="I573" s="290"/>
      <c r="J573" s="290"/>
      <c r="K573" s="290"/>
      <c r="L573" s="290"/>
      <c r="M573" s="290"/>
      <c r="N573" s="290"/>
      <c r="O573" s="290"/>
      <c r="P573" s="290"/>
      <c r="Q573" s="290"/>
      <c r="R573" s="290"/>
      <c r="S573" s="290"/>
      <c r="T573" s="290"/>
      <c r="U573" s="290"/>
      <c r="V573" s="290"/>
      <c r="W573" s="290"/>
      <c r="X573" s="290"/>
      <c r="Y573" s="290"/>
      <c r="Z573" s="290"/>
      <c r="AA573" s="290"/>
      <c r="AB573" s="290"/>
      <c r="AC573" s="290"/>
      <c r="AD573" s="290"/>
      <c r="AE573" s="89">
        <f>AE572/$AE$23*100</f>
        <v>0</v>
      </c>
      <c r="AF573" s="59"/>
      <c r="AG573" s="92"/>
      <c r="AH573" s="93"/>
      <c r="AI573" s="94"/>
      <c r="AJ573" s="94"/>
      <c r="AK573" s="94"/>
    </row>
    <row r="574" spans="1:37" ht="25.4" customHeight="1" thickBot="1" x14ac:dyDescent="0.3">
      <c r="A574" s="70"/>
      <c r="B574" s="70"/>
      <c r="C574" s="70"/>
      <c r="D574" s="70"/>
      <c r="E574" s="70"/>
      <c r="F574" s="70"/>
      <c r="G574" s="70"/>
      <c r="H574" s="70"/>
      <c r="I574" s="70"/>
      <c r="J574" s="70"/>
      <c r="K574" s="70"/>
      <c r="L574" s="70"/>
      <c r="M574" s="70"/>
      <c r="N574" s="70"/>
      <c r="O574" s="70"/>
      <c r="P574" s="70"/>
      <c r="Q574" s="95"/>
      <c r="R574" s="70"/>
      <c r="S574" s="70"/>
      <c r="T574" s="70"/>
      <c r="U574" s="70"/>
      <c r="V574" s="70"/>
      <c r="W574" s="70"/>
      <c r="X574" s="70"/>
      <c r="Y574" s="70"/>
      <c r="Z574" s="70"/>
      <c r="AA574" s="70"/>
      <c r="AB574" s="70"/>
      <c r="AC574" s="70"/>
      <c r="AD574" s="96"/>
      <c r="AE574" s="96"/>
    </row>
    <row r="575" spans="1:37" ht="25.4" customHeight="1" thickTop="1" thickBot="1" x14ac:dyDescent="0.3">
      <c r="A575" s="291" t="s">
        <v>124</v>
      </c>
      <c r="B575" s="291"/>
      <c r="C575" s="291"/>
      <c r="D575" s="291"/>
      <c r="E575" s="291"/>
      <c r="F575" s="291"/>
      <c r="G575" s="291"/>
      <c r="H575" s="291"/>
      <c r="I575" s="291"/>
      <c r="J575" s="291"/>
      <c r="K575" s="291"/>
      <c r="L575" s="291"/>
      <c r="M575" s="291"/>
      <c r="N575" s="291"/>
      <c r="O575" s="291"/>
      <c r="P575" s="291"/>
      <c r="Q575" s="291"/>
      <c r="R575" s="291"/>
      <c r="S575" s="291"/>
      <c r="T575" s="291"/>
      <c r="U575" s="291"/>
      <c r="V575" s="291"/>
      <c r="W575" s="291"/>
      <c r="X575" s="291"/>
      <c r="Y575" s="291"/>
      <c r="Z575" s="291"/>
      <c r="AA575" s="291"/>
      <c r="AB575" s="291"/>
      <c r="AC575" s="291"/>
      <c r="AD575" s="104" t="s">
        <v>65</v>
      </c>
      <c r="AE575" s="105" t="s">
        <v>9</v>
      </c>
      <c r="AF575" s="86" t="s">
        <v>330</v>
      </c>
      <c r="AG575" s="86" t="s">
        <v>331</v>
      </c>
      <c r="AH575" s="86" t="s">
        <v>332</v>
      </c>
      <c r="AI575" s="87" t="s">
        <v>333</v>
      </c>
      <c r="AJ575" s="86"/>
      <c r="AK575" s="87" t="s">
        <v>334</v>
      </c>
    </row>
    <row r="576" spans="1:37" ht="25.4" customHeight="1" thickTop="1" thickBot="1" x14ac:dyDescent="0.3">
      <c r="A576" s="320" t="s">
        <v>746</v>
      </c>
      <c r="B576" s="320"/>
      <c r="C576" s="320"/>
      <c r="D576" s="320"/>
      <c r="E576" s="320"/>
      <c r="F576" s="320"/>
      <c r="G576" s="320"/>
      <c r="H576" s="320"/>
      <c r="I576" s="320"/>
      <c r="J576" s="320"/>
      <c r="K576" s="320"/>
      <c r="L576" s="320"/>
      <c r="M576" s="320"/>
      <c r="N576" s="320"/>
      <c r="O576" s="320"/>
      <c r="P576" s="320"/>
      <c r="Q576" s="320"/>
      <c r="R576" s="320"/>
      <c r="S576" s="320"/>
      <c r="T576" s="320"/>
      <c r="U576" s="320"/>
      <c r="V576" s="320"/>
      <c r="W576" s="320"/>
      <c r="X576" s="320"/>
      <c r="Y576" s="320"/>
      <c r="Z576" s="320"/>
      <c r="AA576" s="320"/>
      <c r="AB576" s="320"/>
      <c r="AC576" s="320"/>
      <c r="AD576" s="88">
        <f>'Art. 121'!AF554</f>
        <v>0</v>
      </c>
      <c r="AE576" s="89">
        <f>IF(AG576=1,AK576,AG576)</f>
        <v>0</v>
      </c>
      <c r="AF576">
        <f>AD576/2</f>
        <v>0</v>
      </c>
      <c r="AG576" s="86">
        <f>IF(AND(AF576&gt;=0,AF576&lt;=1),1,"No aplica")</f>
        <v>1</v>
      </c>
      <c r="AH576" s="90">
        <f>AD576/(AG576*2)</f>
        <v>0</v>
      </c>
      <c r="AI576" s="91">
        <f>IF(AG576=1,AG576/$AG$581,"No aplica")</f>
        <v>0.2</v>
      </c>
      <c r="AJ576" s="91">
        <f>AF576*AI576</f>
        <v>0</v>
      </c>
      <c r="AK576" s="91">
        <f>AJ576*$AE$23</f>
        <v>0</v>
      </c>
    </row>
    <row r="577" spans="1:37" ht="25.4" customHeight="1" thickTop="1" thickBot="1" x14ac:dyDescent="0.3">
      <c r="A577" s="320" t="s">
        <v>747</v>
      </c>
      <c r="B577" s="320"/>
      <c r="C577" s="320"/>
      <c r="D577" s="320"/>
      <c r="E577" s="320"/>
      <c r="F577" s="320"/>
      <c r="G577" s="320"/>
      <c r="H577" s="320"/>
      <c r="I577" s="320"/>
      <c r="J577" s="320"/>
      <c r="K577" s="320"/>
      <c r="L577" s="320"/>
      <c r="M577" s="320"/>
      <c r="N577" s="320"/>
      <c r="O577" s="320"/>
      <c r="P577" s="320"/>
      <c r="Q577" s="320"/>
      <c r="R577" s="320"/>
      <c r="S577" s="320"/>
      <c r="T577" s="320"/>
      <c r="U577" s="320"/>
      <c r="V577" s="320"/>
      <c r="W577" s="320"/>
      <c r="X577" s="320"/>
      <c r="Y577" s="320"/>
      <c r="Z577" s="320"/>
      <c r="AA577" s="320"/>
      <c r="AB577" s="320"/>
      <c r="AC577" s="320"/>
      <c r="AD577" s="88">
        <f>'Art. 121'!AF555</f>
        <v>0</v>
      </c>
      <c r="AE577" s="89">
        <f>IF(AG577=1,AK577,AG577)</f>
        <v>0</v>
      </c>
      <c r="AF577">
        <f>AD577/2</f>
        <v>0</v>
      </c>
      <c r="AG577" s="86">
        <f>IF(AND(AF577&gt;=0,AF577&lt;=1),1,"No aplica")</f>
        <v>1</v>
      </c>
      <c r="AH577" s="90">
        <f>AD577/(AG577*2)</f>
        <v>0</v>
      </c>
      <c r="AI577" s="91">
        <f>IF(AG577=1,AG577/$AG$581,"No aplica")</f>
        <v>0.2</v>
      </c>
      <c r="AJ577" s="91">
        <f>AF577*AI577</f>
        <v>0</v>
      </c>
      <c r="AK577" s="91">
        <f>AJ577*$AE$23</f>
        <v>0</v>
      </c>
    </row>
    <row r="578" spans="1:37" ht="25.4" customHeight="1" thickTop="1" thickBot="1" x14ac:dyDescent="0.3">
      <c r="A578" s="320" t="s">
        <v>748</v>
      </c>
      <c r="B578" s="320"/>
      <c r="C578" s="320"/>
      <c r="D578" s="320"/>
      <c r="E578" s="320"/>
      <c r="F578" s="320"/>
      <c r="G578" s="320"/>
      <c r="H578" s="320"/>
      <c r="I578" s="320"/>
      <c r="J578" s="320"/>
      <c r="K578" s="320"/>
      <c r="L578" s="320"/>
      <c r="M578" s="320"/>
      <c r="N578" s="320"/>
      <c r="O578" s="320"/>
      <c r="P578" s="320"/>
      <c r="Q578" s="320"/>
      <c r="R578" s="320"/>
      <c r="S578" s="320"/>
      <c r="T578" s="320"/>
      <c r="U578" s="320"/>
      <c r="V578" s="320"/>
      <c r="W578" s="320"/>
      <c r="X578" s="320"/>
      <c r="Y578" s="320"/>
      <c r="Z578" s="320"/>
      <c r="AA578" s="320"/>
      <c r="AB578" s="320"/>
      <c r="AC578" s="320"/>
      <c r="AD578" s="88">
        <f>'Art. 121'!AF556</f>
        <v>0</v>
      </c>
      <c r="AE578" s="89">
        <f>IF(AG578=1,AK578,AG578)</f>
        <v>0</v>
      </c>
      <c r="AF578">
        <f>AD578/2</f>
        <v>0</v>
      </c>
      <c r="AG578" s="86">
        <f>IF(AND(AF578&gt;=0,AF578&lt;=1),1,"No aplica")</f>
        <v>1</v>
      </c>
      <c r="AH578" s="90">
        <f>AD578/(AG578*2)</f>
        <v>0</v>
      </c>
      <c r="AI578" s="91">
        <f>IF(AG578=1,AG578/$AG$581,"No aplica")</f>
        <v>0.2</v>
      </c>
      <c r="AJ578" s="91">
        <f>AF578*AI578</f>
        <v>0</v>
      </c>
      <c r="AK578" s="91">
        <f>AJ578*$AE$23</f>
        <v>0</v>
      </c>
    </row>
    <row r="579" spans="1:37" ht="25.4" customHeight="1" thickTop="1" thickBot="1" x14ac:dyDescent="0.3">
      <c r="A579" s="320" t="s">
        <v>749</v>
      </c>
      <c r="B579" s="320"/>
      <c r="C579" s="320"/>
      <c r="D579" s="320"/>
      <c r="E579" s="320"/>
      <c r="F579" s="320"/>
      <c r="G579" s="320"/>
      <c r="H579" s="320"/>
      <c r="I579" s="320"/>
      <c r="J579" s="320"/>
      <c r="K579" s="320"/>
      <c r="L579" s="320"/>
      <c r="M579" s="320"/>
      <c r="N579" s="320"/>
      <c r="O579" s="320"/>
      <c r="P579" s="320"/>
      <c r="Q579" s="320"/>
      <c r="R579" s="320"/>
      <c r="S579" s="320"/>
      <c r="T579" s="320"/>
      <c r="U579" s="320"/>
      <c r="V579" s="320"/>
      <c r="W579" s="320"/>
      <c r="X579" s="320"/>
      <c r="Y579" s="320"/>
      <c r="Z579" s="320"/>
      <c r="AA579" s="320"/>
      <c r="AB579" s="320"/>
      <c r="AC579" s="320"/>
      <c r="AD579" s="88">
        <f>'Art. 121'!AF557</f>
        <v>0</v>
      </c>
      <c r="AE579" s="89">
        <f>IF(AG579=1,AK579,AG579)</f>
        <v>0</v>
      </c>
      <c r="AF579">
        <f>AD579/2</f>
        <v>0</v>
      </c>
      <c r="AG579" s="86">
        <f>IF(AND(AF579&gt;=0,AF579&lt;=1),1,"No aplica")</f>
        <v>1</v>
      </c>
      <c r="AH579" s="90">
        <f>AD579/(AG579*2)</f>
        <v>0</v>
      </c>
      <c r="AI579" s="91">
        <f>IF(AG579=1,AG579/$AG$581,"No aplica")</f>
        <v>0.2</v>
      </c>
      <c r="AJ579" s="91">
        <f>AF579*AI579</f>
        <v>0</v>
      </c>
      <c r="AK579" s="91">
        <f>AJ579*$AE$23</f>
        <v>0</v>
      </c>
    </row>
    <row r="580" spans="1:37" ht="25.4" customHeight="1" thickTop="1" thickBot="1" x14ac:dyDescent="0.3">
      <c r="A580" s="320" t="s">
        <v>771</v>
      </c>
      <c r="B580" s="320"/>
      <c r="C580" s="320"/>
      <c r="D580" s="320"/>
      <c r="E580" s="320"/>
      <c r="F580" s="320"/>
      <c r="G580" s="320"/>
      <c r="H580" s="320"/>
      <c r="I580" s="320"/>
      <c r="J580" s="320"/>
      <c r="K580" s="320"/>
      <c r="L580" s="320"/>
      <c r="M580" s="320"/>
      <c r="N580" s="320"/>
      <c r="O580" s="320"/>
      <c r="P580" s="320"/>
      <c r="Q580" s="320"/>
      <c r="R580" s="320"/>
      <c r="S580" s="320"/>
      <c r="T580" s="320"/>
      <c r="U580" s="320"/>
      <c r="V580" s="320"/>
      <c r="W580" s="320"/>
      <c r="X580" s="320"/>
      <c r="Y580" s="320"/>
      <c r="Z580" s="320"/>
      <c r="AA580" s="320"/>
      <c r="AB580" s="320"/>
      <c r="AC580" s="320"/>
      <c r="AD580" s="88">
        <f>'Art. 121'!AF558</f>
        <v>0</v>
      </c>
      <c r="AE580" s="89">
        <f>IF(AG580=1,AK580,AG580)</f>
        <v>0</v>
      </c>
      <c r="AF580">
        <f>AD580/2</f>
        <v>0</v>
      </c>
      <c r="AG580" s="86">
        <f>IF(AND(AF580&gt;=0,AF580&lt;=1),1,"No aplica")</f>
        <v>1</v>
      </c>
      <c r="AH580" s="90">
        <f>AD580/(AG580*2)</f>
        <v>0</v>
      </c>
      <c r="AI580" s="91">
        <f>IF(AG580=1,AG580/$AG$581,"No aplica")</f>
        <v>0.2</v>
      </c>
      <c r="AJ580" s="91">
        <f>AF580*AI580</f>
        <v>0</v>
      </c>
      <c r="AK580" s="91">
        <f>AJ580*$AE$23</f>
        <v>0</v>
      </c>
    </row>
    <row r="581" spans="1:37" ht="25.4" customHeight="1" thickTop="1" x14ac:dyDescent="0.25">
      <c r="A581" s="289" t="s">
        <v>2515</v>
      </c>
      <c r="B581" s="289"/>
      <c r="C581" s="289"/>
      <c r="D581" s="289"/>
      <c r="E581" s="289"/>
      <c r="F581" s="289"/>
      <c r="G581" s="289"/>
      <c r="H581" s="289"/>
      <c r="I581" s="289"/>
      <c r="J581" s="289"/>
      <c r="K581" s="289"/>
      <c r="L581" s="289"/>
      <c r="M581" s="289"/>
      <c r="N581" s="289"/>
      <c r="O581" s="289"/>
      <c r="P581" s="289"/>
      <c r="Q581" s="289"/>
      <c r="R581" s="289"/>
      <c r="S581" s="289"/>
      <c r="T581" s="289"/>
      <c r="U581" s="289"/>
      <c r="V581" s="289"/>
      <c r="W581" s="289"/>
      <c r="X581" s="289"/>
      <c r="Y581" s="289"/>
      <c r="Z581" s="289"/>
      <c r="AA581" s="289"/>
      <c r="AB581" s="289"/>
      <c r="AC581" s="289"/>
      <c r="AD581" s="289"/>
      <c r="AE581" s="89">
        <f>SUM(AE574:AE580)</f>
        <v>0</v>
      </c>
      <c r="AF581" s="59"/>
      <c r="AG581" s="92">
        <f>SUM(AG576:AG580)</f>
        <v>5</v>
      </c>
      <c r="AH581" s="93"/>
      <c r="AI581" s="94"/>
      <c r="AJ581" s="94"/>
      <c r="AK581" s="94"/>
    </row>
    <row r="582" spans="1:37" ht="25.4" customHeight="1" x14ac:dyDescent="0.25">
      <c r="A582" s="290" t="s">
        <v>2516</v>
      </c>
      <c r="B582" s="290"/>
      <c r="C582" s="290"/>
      <c r="D582" s="290"/>
      <c r="E582" s="290"/>
      <c r="F582" s="290"/>
      <c r="G582" s="290"/>
      <c r="H582" s="290"/>
      <c r="I582" s="290"/>
      <c r="J582" s="290"/>
      <c r="K582" s="290"/>
      <c r="L582" s="290"/>
      <c r="M582" s="290"/>
      <c r="N582" s="290"/>
      <c r="O582" s="290"/>
      <c r="P582" s="290"/>
      <c r="Q582" s="290"/>
      <c r="R582" s="290"/>
      <c r="S582" s="290"/>
      <c r="T582" s="290"/>
      <c r="U582" s="290"/>
      <c r="V582" s="290"/>
      <c r="W582" s="290"/>
      <c r="X582" s="290"/>
      <c r="Y582" s="290"/>
      <c r="Z582" s="290"/>
      <c r="AA582" s="290"/>
      <c r="AB582" s="290"/>
      <c r="AC582" s="290"/>
      <c r="AD582" s="290"/>
      <c r="AE582" s="89">
        <f>AE581/$AE$23*100</f>
        <v>0</v>
      </c>
      <c r="AF582" s="59"/>
      <c r="AG582" s="92"/>
      <c r="AH582" s="93"/>
      <c r="AI582" s="94"/>
      <c r="AJ582" s="94"/>
      <c r="AK582" s="94"/>
    </row>
    <row r="583" spans="1:37" ht="25.4" customHeight="1" x14ac:dyDescent="0.25">
      <c r="A583" s="100"/>
      <c r="B583" s="100"/>
      <c r="C583" s="100"/>
      <c r="D583" s="100"/>
      <c r="E583" s="100"/>
      <c r="F583" s="100"/>
      <c r="G583" s="100"/>
      <c r="H583" s="100"/>
      <c r="I583" s="100"/>
      <c r="J583" s="100"/>
      <c r="K583" s="100"/>
      <c r="L583" s="100"/>
      <c r="M583" s="100"/>
      <c r="N583" s="100"/>
      <c r="O583" s="100"/>
      <c r="P583" s="100"/>
      <c r="Q583" s="95"/>
      <c r="R583" s="100"/>
      <c r="S583" s="100"/>
      <c r="T583" s="100"/>
      <c r="U583" s="100"/>
      <c r="V583" s="100"/>
      <c r="W583" s="100"/>
      <c r="X583" s="100"/>
      <c r="Y583" s="100"/>
      <c r="Z583" s="100"/>
      <c r="AA583" s="100"/>
      <c r="AB583" s="100"/>
      <c r="AC583" s="100"/>
      <c r="AD583" s="96"/>
      <c r="AE583" s="96"/>
    </row>
    <row r="584" spans="1:37" ht="25.4" customHeight="1" x14ac:dyDescent="0.25">
      <c r="A584" s="100"/>
      <c r="B584" s="100"/>
      <c r="C584" s="100"/>
      <c r="D584" s="100"/>
      <c r="E584" s="100"/>
      <c r="F584" s="100"/>
      <c r="G584" s="100"/>
      <c r="H584" s="100"/>
      <c r="I584" s="100"/>
      <c r="J584" s="100"/>
      <c r="K584" s="100"/>
      <c r="L584" s="100"/>
      <c r="M584" s="100"/>
      <c r="N584" s="100"/>
      <c r="O584" s="100"/>
      <c r="P584" s="100"/>
      <c r="Q584" s="95"/>
      <c r="R584" s="100"/>
      <c r="S584" s="100"/>
      <c r="T584" s="100"/>
      <c r="U584" s="100"/>
      <c r="V584" s="100"/>
      <c r="W584" s="100"/>
      <c r="X584" s="100"/>
      <c r="Y584" s="100"/>
      <c r="Z584" s="100"/>
      <c r="AA584" s="100"/>
      <c r="AB584" s="100"/>
      <c r="AC584" s="100"/>
      <c r="AD584" s="96"/>
      <c r="AE584" s="96"/>
    </row>
    <row r="585" spans="1:37" ht="25.4" customHeight="1" x14ac:dyDescent="0.25">
      <c r="A585" s="337" t="s">
        <v>772</v>
      </c>
      <c r="B585" s="337"/>
      <c r="C585" s="337"/>
      <c r="D585" s="337"/>
      <c r="E585" s="337"/>
      <c r="F585" s="337"/>
      <c r="G585" s="337"/>
      <c r="H585" s="337"/>
      <c r="I585" s="337"/>
      <c r="J585" s="337"/>
      <c r="K585" s="337"/>
      <c r="L585" s="337"/>
      <c r="M585" s="337"/>
      <c r="N585" s="337"/>
      <c r="O585" s="337"/>
      <c r="P585" s="337"/>
      <c r="Q585" s="337"/>
      <c r="R585" s="337"/>
      <c r="S585" s="337"/>
      <c r="T585" s="337"/>
      <c r="U585" s="337"/>
      <c r="V585" s="337"/>
      <c r="W585" s="337"/>
      <c r="X585" s="337"/>
      <c r="Y585" s="337"/>
      <c r="Z585" s="337"/>
      <c r="AA585" s="337"/>
      <c r="AB585" s="337"/>
      <c r="AC585" s="337"/>
      <c r="AD585" s="82"/>
      <c r="AE585" s="82"/>
    </row>
    <row r="586" spans="1:37" ht="25.4" customHeight="1" x14ac:dyDescent="0.25">
      <c r="A586" s="101"/>
      <c r="B586" s="102"/>
      <c r="C586" s="102"/>
      <c r="D586" s="102"/>
      <c r="E586" s="102"/>
      <c r="F586" s="102"/>
      <c r="G586" s="102"/>
      <c r="H586" s="102"/>
      <c r="I586" s="102"/>
      <c r="J586" s="102"/>
      <c r="K586" s="102"/>
      <c r="L586" s="102"/>
      <c r="M586" s="102"/>
      <c r="N586" s="102"/>
      <c r="O586" s="102"/>
      <c r="P586" s="102"/>
      <c r="Q586" s="103"/>
      <c r="R586" s="102"/>
      <c r="S586" s="102"/>
      <c r="T586" s="102"/>
      <c r="U586" s="102"/>
      <c r="V586" s="102"/>
      <c r="W586" s="102"/>
      <c r="X586" s="102"/>
      <c r="Y586" s="102"/>
      <c r="Z586" s="102"/>
      <c r="AA586" s="102"/>
      <c r="AB586" s="102"/>
      <c r="AC586" s="102"/>
      <c r="AD586" s="83"/>
      <c r="AE586" s="83"/>
    </row>
    <row r="587" spans="1:37" ht="25.4" customHeight="1" thickBot="1" x14ac:dyDescent="0.3">
      <c r="A587" s="70"/>
      <c r="B587" s="70"/>
      <c r="C587" s="70"/>
      <c r="D587" s="70"/>
      <c r="E587" s="70"/>
      <c r="F587" s="70"/>
      <c r="G587" s="70"/>
      <c r="H587" s="70"/>
      <c r="I587" s="70"/>
      <c r="J587" s="70"/>
      <c r="K587" s="70"/>
      <c r="L587" s="70"/>
      <c r="M587" s="70"/>
      <c r="N587" s="70"/>
      <c r="O587" s="70"/>
      <c r="P587" s="70"/>
      <c r="Q587" s="95"/>
      <c r="R587" s="70"/>
      <c r="S587" s="70"/>
      <c r="T587" s="70"/>
      <c r="U587" s="70"/>
      <c r="V587" s="70"/>
      <c r="W587" s="70"/>
      <c r="X587" s="70"/>
      <c r="Y587" s="70"/>
      <c r="Z587" s="70"/>
      <c r="AA587" s="70"/>
      <c r="AB587" s="70"/>
      <c r="AC587" s="70"/>
      <c r="AD587" s="96"/>
      <c r="AE587" s="96"/>
    </row>
    <row r="588" spans="1:37" ht="25.4" customHeight="1" thickTop="1" thickBot="1" x14ac:dyDescent="0.3">
      <c r="A588" s="292" t="s">
        <v>44</v>
      </c>
      <c r="B588" s="292"/>
      <c r="C588" s="292"/>
      <c r="D588" s="292"/>
      <c r="E588" s="292"/>
      <c r="F588" s="292"/>
      <c r="G588" s="292"/>
      <c r="H588" s="292"/>
      <c r="I588" s="292"/>
      <c r="J588" s="292"/>
      <c r="K588" s="292"/>
      <c r="L588" s="292"/>
      <c r="M588" s="292"/>
      <c r="N588" s="292"/>
      <c r="O588" s="292"/>
      <c r="P588" s="292"/>
      <c r="Q588" s="292"/>
      <c r="R588" s="292"/>
      <c r="S588" s="292"/>
      <c r="T588" s="292"/>
      <c r="U588" s="292"/>
      <c r="V588" s="292"/>
      <c r="W588" s="292"/>
      <c r="X588" s="292"/>
      <c r="Y588" s="292"/>
      <c r="Z588" s="292"/>
      <c r="AA588" s="292"/>
      <c r="AB588" s="292"/>
      <c r="AC588" s="292"/>
      <c r="AD588" s="63" t="s">
        <v>65</v>
      </c>
      <c r="AE588" s="211" t="s">
        <v>9</v>
      </c>
      <c r="AF588" s="86" t="s">
        <v>330</v>
      </c>
      <c r="AG588" s="86" t="s">
        <v>331</v>
      </c>
      <c r="AH588" s="86" t="s">
        <v>332</v>
      </c>
      <c r="AI588" s="87" t="s">
        <v>333</v>
      </c>
      <c r="AJ588" s="86"/>
      <c r="AK588" s="87" t="s">
        <v>334</v>
      </c>
    </row>
    <row r="589" spans="1:37" ht="25.4" customHeight="1" thickTop="1" thickBot="1" x14ac:dyDescent="0.3">
      <c r="A589" s="320" t="s">
        <v>403</v>
      </c>
      <c r="B589" s="320"/>
      <c r="C589" s="320"/>
      <c r="D589" s="320"/>
      <c r="E589" s="320"/>
      <c r="F589" s="320"/>
      <c r="G589" s="320"/>
      <c r="H589" s="320"/>
      <c r="I589" s="320"/>
      <c r="J589" s="320"/>
      <c r="K589" s="320"/>
      <c r="L589" s="320"/>
      <c r="M589" s="320"/>
      <c r="N589" s="320"/>
      <c r="O589" s="320"/>
      <c r="P589" s="320"/>
      <c r="Q589" s="320"/>
      <c r="R589" s="320"/>
      <c r="S589" s="320"/>
      <c r="T589" s="320"/>
      <c r="U589" s="320"/>
      <c r="V589" s="320"/>
      <c r="W589" s="320"/>
      <c r="X589" s="320"/>
      <c r="Y589" s="320"/>
      <c r="Z589" s="320"/>
      <c r="AA589" s="320"/>
      <c r="AB589" s="320"/>
      <c r="AC589" s="320"/>
      <c r="AD589" s="88">
        <f>'Art. 121'!AF567</f>
        <v>0</v>
      </c>
      <c r="AE589" s="89">
        <f t="shared" ref="AE589:AE614" si="118">IF(AG589=1,AK589,AG589)</f>
        <v>0</v>
      </c>
      <c r="AF589">
        <f t="shared" ref="AF589:AF614" si="119">AD589/2</f>
        <v>0</v>
      </c>
      <c r="AG589" s="86">
        <f t="shared" ref="AG589:AG614" si="120">IF(AND(AF589&gt;=0,AF589&lt;=1),1,"No aplica")</f>
        <v>1</v>
      </c>
      <c r="AH589" s="90">
        <f t="shared" ref="AH589:AH614" si="121">AD589/(AG589*2)</f>
        <v>0</v>
      </c>
      <c r="AI589" s="91">
        <f t="shared" ref="AI589:AI614" si="122">IF(AG589=1,AG589/$AG$615,"No aplica")</f>
        <v>3.8461538461538464E-2</v>
      </c>
      <c r="AJ589" s="91">
        <f t="shared" ref="AJ589:AJ614" si="123">AF589*AI589</f>
        <v>0</v>
      </c>
      <c r="AK589" s="91">
        <f t="shared" ref="AK589:AK614" si="124">AJ589*$AE$23</f>
        <v>0</v>
      </c>
    </row>
    <row r="590" spans="1:37" ht="25.4" customHeight="1" thickTop="1" thickBot="1" x14ac:dyDescent="0.3">
      <c r="A590" s="320" t="s">
        <v>441</v>
      </c>
      <c r="B590" s="320"/>
      <c r="C590" s="320"/>
      <c r="D590" s="320"/>
      <c r="E590" s="320"/>
      <c r="F590" s="320"/>
      <c r="G590" s="320"/>
      <c r="H590" s="320"/>
      <c r="I590" s="320"/>
      <c r="J590" s="320"/>
      <c r="K590" s="320"/>
      <c r="L590" s="320"/>
      <c r="M590" s="320"/>
      <c r="N590" s="320"/>
      <c r="O590" s="320"/>
      <c r="P590" s="320"/>
      <c r="Q590" s="320"/>
      <c r="R590" s="320"/>
      <c r="S590" s="320"/>
      <c r="T590" s="320"/>
      <c r="U590" s="320"/>
      <c r="V590" s="320"/>
      <c r="W590" s="320"/>
      <c r="X590" s="320"/>
      <c r="Y590" s="320"/>
      <c r="Z590" s="320"/>
      <c r="AA590" s="320"/>
      <c r="AB590" s="320"/>
      <c r="AC590" s="320"/>
      <c r="AD590" s="88">
        <f>'Art. 121'!AF568</f>
        <v>0</v>
      </c>
      <c r="AE590" s="89">
        <f t="shared" si="118"/>
        <v>0</v>
      </c>
      <c r="AF590">
        <f t="shared" si="119"/>
        <v>0</v>
      </c>
      <c r="AG590" s="86">
        <f t="shared" si="120"/>
        <v>1</v>
      </c>
      <c r="AH590" s="90">
        <f t="shared" si="121"/>
        <v>0</v>
      </c>
      <c r="AI590" s="91">
        <f t="shared" si="122"/>
        <v>3.8461538461538464E-2</v>
      </c>
      <c r="AJ590" s="91">
        <f t="shared" si="123"/>
        <v>0</v>
      </c>
      <c r="AK590" s="91">
        <f t="shared" si="124"/>
        <v>0</v>
      </c>
    </row>
    <row r="591" spans="1:37" ht="25.4" customHeight="1" thickTop="1" thickBot="1" x14ac:dyDescent="0.3">
      <c r="A591" s="320" t="s">
        <v>774</v>
      </c>
      <c r="B591" s="320"/>
      <c r="C591" s="320"/>
      <c r="D591" s="320"/>
      <c r="E591" s="320"/>
      <c r="F591" s="320"/>
      <c r="G591" s="320"/>
      <c r="H591" s="320"/>
      <c r="I591" s="320"/>
      <c r="J591" s="320"/>
      <c r="K591" s="320"/>
      <c r="L591" s="320"/>
      <c r="M591" s="320"/>
      <c r="N591" s="320"/>
      <c r="O591" s="320"/>
      <c r="P591" s="320"/>
      <c r="Q591" s="320"/>
      <c r="R591" s="320"/>
      <c r="S591" s="320"/>
      <c r="T591" s="320"/>
      <c r="U591" s="320"/>
      <c r="V591" s="320"/>
      <c r="W591" s="320"/>
      <c r="X591" s="320"/>
      <c r="Y591" s="320"/>
      <c r="Z591" s="320"/>
      <c r="AA591" s="320"/>
      <c r="AB591" s="320"/>
      <c r="AC591" s="320"/>
      <c r="AD591" s="88">
        <f>'Art. 121'!AF569</f>
        <v>0</v>
      </c>
      <c r="AE591" s="89">
        <f t="shared" si="118"/>
        <v>0</v>
      </c>
      <c r="AF591">
        <f t="shared" si="119"/>
        <v>0</v>
      </c>
      <c r="AG591" s="86">
        <f t="shared" si="120"/>
        <v>1</v>
      </c>
      <c r="AH591" s="90">
        <f t="shared" si="121"/>
        <v>0</v>
      </c>
      <c r="AI591" s="91">
        <f t="shared" si="122"/>
        <v>3.8461538461538464E-2</v>
      </c>
      <c r="AJ591" s="91">
        <f t="shared" si="123"/>
        <v>0</v>
      </c>
      <c r="AK591" s="91">
        <f t="shared" si="124"/>
        <v>0</v>
      </c>
    </row>
    <row r="592" spans="1:37" ht="25.4" customHeight="1" thickTop="1" thickBot="1" x14ac:dyDescent="0.3">
      <c r="A592" s="320" t="s">
        <v>534</v>
      </c>
      <c r="B592" s="320"/>
      <c r="C592" s="320"/>
      <c r="D592" s="320"/>
      <c r="E592" s="320"/>
      <c r="F592" s="320"/>
      <c r="G592" s="320"/>
      <c r="H592" s="320"/>
      <c r="I592" s="320"/>
      <c r="J592" s="320"/>
      <c r="K592" s="320"/>
      <c r="L592" s="320"/>
      <c r="M592" s="320"/>
      <c r="N592" s="320"/>
      <c r="O592" s="320"/>
      <c r="P592" s="320"/>
      <c r="Q592" s="320"/>
      <c r="R592" s="320"/>
      <c r="S592" s="320"/>
      <c r="T592" s="320"/>
      <c r="U592" s="320"/>
      <c r="V592" s="320"/>
      <c r="W592" s="320"/>
      <c r="X592" s="320"/>
      <c r="Y592" s="320"/>
      <c r="Z592" s="320"/>
      <c r="AA592" s="320"/>
      <c r="AB592" s="320"/>
      <c r="AC592" s="320"/>
      <c r="AD592" s="88">
        <f>'Art. 121'!AF570</f>
        <v>0</v>
      </c>
      <c r="AE592" s="89">
        <f t="shared" si="118"/>
        <v>0</v>
      </c>
      <c r="AF592">
        <f t="shared" si="119"/>
        <v>0</v>
      </c>
      <c r="AG592" s="86">
        <f t="shared" si="120"/>
        <v>1</v>
      </c>
      <c r="AH592" s="90">
        <f t="shared" si="121"/>
        <v>0</v>
      </c>
      <c r="AI592" s="91">
        <f t="shared" si="122"/>
        <v>3.8461538461538464E-2</v>
      </c>
      <c r="AJ592" s="91">
        <f t="shared" si="123"/>
        <v>0</v>
      </c>
      <c r="AK592" s="91">
        <f t="shared" si="124"/>
        <v>0</v>
      </c>
    </row>
    <row r="593" spans="1:37" ht="25.4" customHeight="1" thickTop="1" thickBot="1" x14ac:dyDescent="0.3">
      <c r="A593" s="320" t="s">
        <v>775</v>
      </c>
      <c r="B593" s="320"/>
      <c r="C593" s="320"/>
      <c r="D593" s="320"/>
      <c r="E593" s="320"/>
      <c r="F593" s="320"/>
      <c r="G593" s="320"/>
      <c r="H593" s="320"/>
      <c r="I593" s="320"/>
      <c r="J593" s="320"/>
      <c r="K593" s="320"/>
      <c r="L593" s="320"/>
      <c r="M593" s="320"/>
      <c r="N593" s="320"/>
      <c r="O593" s="320"/>
      <c r="P593" s="320"/>
      <c r="Q593" s="320"/>
      <c r="R593" s="320"/>
      <c r="S593" s="320"/>
      <c r="T593" s="320"/>
      <c r="U593" s="320"/>
      <c r="V593" s="320"/>
      <c r="W593" s="320"/>
      <c r="X593" s="320"/>
      <c r="Y593" s="320"/>
      <c r="Z593" s="320"/>
      <c r="AA593" s="320"/>
      <c r="AB593" s="320"/>
      <c r="AC593" s="320"/>
      <c r="AD593" s="88">
        <f>'Art. 121'!AF571</f>
        <v>0</v>
      </c>
      <c r="AE593" s="89">
        <f t="shared" si="118"/>
        <v>0</v>
      </c>
      <c r="AF593">
        <f t="shared" si="119"/>
        <v>0</v>
      </c>
      <c r="AG593" s="86">
        <f t="shared" si="120"/>
        <v>1</v>
      </c>
      <c r="AH593" s="90">
        <f t="shared" si="121"/>
        <v>0</v>
      </c>
      <c r="AI593" s="91">
        <f t="shared" si="122"/>
        <v>3.8461538461538464E-2</v>
      </c>
      <c r="AJ593" s="91">
        <f t="shared" si="123"/>
        <v>0</v>
      </c>
      <c r="AK593" s="91">
        <f t="shared" si="124"/>
        <v>0</v>
      </c>
    </row>
    <row r="594" spans="1:37" ht="25.4" customHeight="1" thickTop="1" thickBot="1" x14ac:dyDescent="0.3">
      <c r="A594" s="320" t="s">
        <v>776</v>
      </c>
      <c r="B594" s="320"/>
      <c r="C594" s="320"/>
      <c r="D594" s="320"/>
      <c r="E594" s="320"/>
      <c r="F594" s="320"/>
      <c r="G594" s="320"/>
      <c r="H594" s="320"/>
      <c r="I594" s="320"/>
      <c r="J594" s="320"/>
      <c r="K594" s="320"/>
      <c r="L594" s="320"/>
      <c r="M594" s="320"/>
      <c r="N594" s="320"/>
      <c r="O594" s="320"/>
      <c r="P594" s="320"/>
      <c r="Q594" s="320"/>
      <c r="R594" s="320"/>
      <c r="S594" s="320"/>
      <c r="T594" s="320"/>
      <c r="U594" s="320"/>
      <c r="V594" s="320"/>
      <c r="W594" s="320"/>
      <c r="X594" s="320"/>
      <c r="Y594" s="320"/>
      <c r="Z594" s="320"/>
      <c r="AA594" s="320"/>
      <c r="AB594" s="320"/>
      <c r="AC594" s="320"/>
      <c r="AD594" s="88">
        <f>'Art. 121'!AF572</f>
        <v>0</v>
      </c>
      <c r="AE594" s="89">
        <f t="shared" si="118"/>
        <v>0</v>
      </c>
      <c r="AF594">
        <f t="shared" si="119"/>
        <v>0</v>
      </c>
      <c r="AG594" s="86">
        <f t="shared" si="120"/>
        <v>1</v>
      </c>
      <c r="AH594" s="90">
        <f t="shared" si="121"/>
        <v>0</v>
      </c>
      <c r="AI594" s="91">
        <f t="shared" si="122"/>
        <v>3.8461538461538464E-2</v>
      </c>
      <c r="AJ594" s="91">
        <f t="shared" si="123"/>
        <v>0</v>
      </c>
      <c r="AK594" s="91">
        <f t="shared" si="124"/>
        <v>0</v>
      </c>
    </row>
    <row r="595" spans="1:37" ht="25.4" customHeight="1" thickTop="1" thickBot="1" x14ac:dyDescent="0.3">
      <c r="A595" s="320" t="s">
        <v>777</v>
      </c>
      <c r="B595" s="320"/>
      <c r="C595" s="320"/>
      <c r="D595" s="320"/>
      <c r="E595" s="320"/>
      <c r="F595" s="320"/>
      <c r="G595" s="320"/>
      <c r="H595" s="320"/>
      <c r="I595" s="320"/>
      <c r="J595" s="320"/>
      <c r="K595" s="320"/>
      <c r="L595" s="320"/>
      <c r="M595" s="320"/>
      <c r="N595" s="320"/>
      <c r="O595" s="320"/>
      <c r="P595" s="320"/>
      <c r="Q595" s="320"/>
      <c r="R595" s="320"/>
      <c r="S595" s="320"/>
      <c r="T595" s="320"/>
      <c r="U595" s="320"/>
      <c r="V595" s="320"/>
      <c r="W595" s="320"/>
      <c r="X595" s="320"/>
      <c r="Y595" s="320"/>
      <c r="Z595" s="320"/>
      <c r="AA595" s="320"/>
      <c r="AB595" s="320"/>
      <c r="AC595" s="320"/>
      <c r="AD595" s="88">
        <f>'Art. 121'!AF573</f>
        <v>0</v>
      </c>
      <c r="AE595" s="89">
        <f t="shared" si="118"/>
        <v>0</v>
      </c>
      <c r="AF595">
        <f t="shared" si="119"/>
        <v>0</v>
      </c>
      <c r="AG595" s="86">
        <f t="shared" si="120"/>
        <v>1</v>
      </c>
      <c r="AH595" s="90">
        <f t="shared" si="121"/>
        <v>0</v>
      </c>
      <c r="AI595" s="91">
        <f t="shared" si="122"/>
        <v>3.8461538461538464E-2</v>
      </c>
      <c r="AJ595" s="91">
        <f t="shared" si="123"/>
        <v>0</v>
      </c>
      <c r="AK595" s="91">
        <f t="shared" si="124"/>
        <v>0</v>
      </c>
    </row>
    <row r="596" spans="1:37" ht="25.4" customHeight="1" thickTop="1" thickBot="1" x14ac:dyDescent="0.3">
      <c r="A596" s="320" t="s">
        <v>778</v>
      </c>
      <c r="B596" s="320"/>
      <c r="C596" s="320"/>
      <c r="D596" s="320"/>
      <c r="E596" s="320"/>
      <c r="F596" s="320"/>
      <c r="G596" s="320"/>
      <c r="H596" s="320"/>
      <c r="I596" s="320"/>
      <c r="J596" s="320"/>
      <c r="K596" s="320"/>
      <c r="L596" s="320"/>
      <c r="M596" s="320"/>
      <c r="N596" s="320"/>
      <c r="O596" s="320"/>
      <c r="P596" s="320"/>
      <c r="Q596" s="320"/>
      <c r="R596" s="320"/>
      <c r="S596" s="320"/>
      <c r="T596" s="320"/>
      <c r="U596" s="320"/>
      <c r="V596" s="320"/>
      <c r="W596" s="320"/>
      <c r="X596" s="320"/>
      <c r="Y596" s="320"/>
      <c r="Z596" s="320"/>
      <c r="AA596" s="320"/>
      <c r="AB596" s="320"/>
      <c r="AC596" s="320"/>
      <c r="AD596" s="88">
        <f>'Art. 121'!AF574</f>
        <v>0</v>
      </c>
      <c r="AE596" s="89">
        <f t="shared" si="118"/>
        <v>0</v>
      </c>
      <c r="AF596">
        <f t="shared" si="119"/>
        <v>0</v>
      </c>
      <c r="AG596" s="86">
        <f t="shared" si="120"/>
        <v>1</v>
      </c>
      <c r="AH596" s="90">
        <f t="shared" si="121"/>
        <v>0</v>
      </c>
      <c r="AI596" s="91">
        <f t="shared" si="122"/>
        <v>3.8461538461538464E-2</v>
      </c>
      <c r="AJ596" s="91">
        <f t="shared" si="123"/>
        <v>0</v>
      </c>
      <c r="AK596" s="91">
        <f t="shared" si="124"/>
        <v>0</v>
      </c>
    </row>
    <row r="597" spans="1:37" ht="25.4" customHeight="1" thickTop="1" thickBot="1" x14ac:dyDescent="0.3">
      <c r="A597" s="338" t="s">
        <v>779</v>
      </c>
      <c r="B597" s="338"/>
      <c r="C597" s="338"/>
      <c r="D597" s="338"/>
      <c r="E597" s="338"/>
      <c r="F597" s="338"/>
      <c r="G597" s="338"/>
      <c r="H597" s="338"/>
      <c r="I597" s="338"/>
      <c r="J597" s="338"/>
      <c r="K597" s="338"/>
      <c r="L597" s="338"/>
      <c r="M597" s="338"/>
      <c r="N597" s="338"/>
      <c r="O597" s="338"/>
      <c r="P597" s="338"/>
      <c r="Q597" s="338"/>
      <c r="R597" s="338"/>
      <c r="S597" s="338"/>
      <c r="T597" s="338"/>
      <c r="U597" s="338"/>
      <c r="V597" s="338"/>
      <c r="W597" s="338"/>
      <c r="X597" s="338"/>
      <c r="Y597" s="338"/>
      <c r="Z597" s="338"/>
      <c r="AA597" s="338"/>
      <c r="AB597" s="338"/>
      <c r="AC597" s="338"/>
      <c r="AD597" s="88">
        <f>'Art. 121'!AF575</f>
        <v>0</v>
      </c>
      <c r="AE597" s="89">
        <f t="shared" si="118"/>
        <v>0</v>
      </c>
      <c r="AF597">
        <f t="shared" si="119"/>
        <v>0</v>
      </c>
      <c r="AG597" s="86">
        <f t="shared" si="120"/>
        <v>1</v>
      </c>
      <c r="AH597" s="90">
        <f t="shared" si="121"/>
        <v>0</v>
      </c>
      <c r="AI597" s="91">
        <f t="shared" si="122"/>
        <v>3.8461538461538464E-2</v>
      </c>
      <c r="AJ597" s="91">
        <f t="shared" si="123"/>
        <v>0</v>
      </c>
      <c r="AK597" s="91">
        <f t="shared" si="124"/>
        <v>0</v>
      </c>
    </row>
    <row r="598" spans="1:37" ht="25.4" customHeight="1" thickTop="1" thickBot="1" x14ac:dyDescent="0.3">
      <c r="A598" s="320" t="s">
        <v>780</v>
      </c>
      <c r="B598" s="320"/>
      <c r="C598" s="320"/>
      <c r="D598" s="320"/>
      <c r="E598" s="320"/>
      <c r="F598" s="320"/>
      <c r="G598" s="320"/>
      <c r="H598" s="320"/>
      <c r="I598" s="320"/>
      <c r="J598" s="320"/>
      <c r="K598" s="320"/>
      <c r="L598" s="320"/>
      <c r="M598" s="320"/>
      <c r="N598" s="320"/>
      <c r="O598" s="320"/>
      <c r="P598" s="320"/>
      <c r="Q598" s="320"/>
      <c r="R598" s="320"/>
      <c r="S598" s="320"/>
      <c r="T598" s="320"/>
      <c r="U598" s="320"/>
      <c r="V598" s="320"/>
      <c r="W598" s="320"/>
      <c r="X598" s="320"/>
      <c r="Y598" s="320"/>
      <c r="Z598" s="320"/>
      <c r="AA598" s="320"/>
      <c r="AB598" s="320"/>
      <c r="AC598" s="320"/>
      <c r="AD598" s="88">
        <f>'Art. 121'!AF576</f>
        <v>0</v>
      </c>
      <c r="AE598" s="89">
        <f t="shared" si="118"/>
        <v>0</v>
      </c>
      <c r="AF598">
        <f t="shared" si="119"/>
        <v>0</v>
      </c>
      <c r="AG598" s="86">
        <f t="shared" si="120"/>
        <v>1</v>
      </c>
      <c r="AH598" s="90">
        <f t="shared" si="121"/>
        <v>0</v>
      </c>
      <c r="AI598" s="91">
        <f t="shared" si="122"/>
        <v>3.8461538461538464E-2</v>
      </c>
      <c r="AJ598" s="91">
        <f t="shared" si="123"/>
        <v>0</v>
      </c>
      <c r="AK598" s="91">
        <f t="shared" si="124"/>
        <v>0</v>
      </c>
    </row>
    <row r="599" spans="1:37" ht="25.4" customHeight="1" thickTop="1" thickBot="1" x14ac:dyDescent="0.3">
      <c r="A599" s="320" t="s">
        <v>781</v>
      </c>
      <c r="B599" s="320"/>
      <c r="C599" s="320"/>
      <c r="D599" s="320"/>
      <c r="E599" s="320"/>
      <c r="F599" s="320"/>
      <c r="G599" s="320"/>
      <c r="H599" s="320"/>
      <c r="I599" s="320"/>
      <c r="J599" s="320"/>
      <c r="K599" s="320"/>
      <c r="L599" s="320"/>
      <c r="M599" s="320"/>
      <c r="N599" s="320"/>
      <c r="O599" s="320"/>
      <c r="P599" s="320"/>
      <c r="Q599" s="320"/>
      <c r="R599" s="320"/>
      <c r="S599" s="320"/>
      <c r="T599" s="320"/>
      <c r="U599" s="320"/>
      <c r="V599" s="320"/>
      <c r="W599" s="320"/>
      <c r="X599" s="320"/>
      <c r="Y599" s="320"/>
      <c r="Z599" s="320"/>
      <c r="AA599" s="320"/>
      <c r="AB599" s="320"/>
      <c r="AC599" s="320"/>
      <c r="AD599" s="88">
        <f>'Art. 121'!AF577</f>
        <v>0</v>
      </c>
      <c r="AE599" s="89">
        <f t="shared" si="118"/>
        <v>0</v>
      </c>
      <c r="AF599">
        <f t="shared" si="119"/>
        <v>0</v>
      </c>
      <c r="AG599" s="86">
        <f t="shared" si="120"/>
        <v>1</v>
      </c>
      <c r="AH599" s="90">
        <f t="shared" si="121"/>
        <v>0</v>
      </c>
      <c r="AI599" s="91">
        <f t="shared" si="122"/>
        <v>3.8461538461538464E-2</v>
      </c>
      <c r="AJ599" s="91">
        <f t="shared" si="123"/>
        <v>0</v>
      </c>
      <c r="AK599" s="91">
        <f t="shared" si="124"/>
        <v>0</v>
      </c>
    </row>
    <row r="600" spans="1:37" ht="25.4" customHeight="1" thickTop="1" thickBot="1" x14ac:dyDescent="0.3">
      <c r="A600" s="320" t="s">
        <v>782</v>
      </c>
      <c r="B600" s="320"/>
      <c r="C600" s="320"/>
      <c r="D600" s="320"/>
      <c r="E600" s="320"/>
      <c r="F600" s="320"/>
      <c r="G600" s="320"/>
      <c r="H600" s="320"/>
      <c r="I600" s="320"/>
      <c r="J600" s="320"/>
      <c r="K600" s="320"/>
      <c r="L600" s="320"/>
      <c r="M600" s="320"/>
      <c r="N600" s="320"/>
      <c r="O600" s="320"/>
      <c r="P600" s="320"/>
      <c r="Q600" s="320"/>
      <c r="R600" s="320"/>
      <c r="S600" s="320"/>
      <c r="T600" s="320"/>
      <c r="U600" s="320"/>
      <c r="V600" s="320"/>
      <c r="W600" s="320"/>
      <c r="X600" s="320"/>
      <c r="Y600" s="320"/>
      <c r="Z600" s="320"/>
      <c r="AA600" s="320"/>
      <c r="AB600" s="320"/>
      <c r="AC600" s="320"/>
      <c r="AD600" s="88">
        <f>'Art. 121'!AF578</f>
        <v>0</v>
      </c>
      <c r="AE600" s="89">
        <f t="shared" si="118"/>
        <v>0</v>
      </c>
      <c r="AF600">
        <f t="shared" si="119"/>
        <v>0</v>
      </c>
      <c r="AG600" s="86">
        <f t="shared" si="120"/>
        <v>1</v>
      </c>
      <c r="AH600" s="90">
        <f t="shared" si="121"/>
        <v>0</v>
      </c>
      <c r="AI600" s="91">
        <f t="shared" si="122"/>
        <v>3.8461538461538464E-2</v>
      </c>
      <c r="AJ600" s="91">
        <f t="shared" si="123"/>
        <v>0</v>
      </c>
      <c r="AK600" s="91">
        <f t="shared" si="124"/>
        <v>0</v>
      </c>
    </row>
    <row r="601" spans="1:37" ht="25.4" customHeight="1" thickTop="1" thickBot="1" x14ac:dyDescent="0.3">
      <c r="A601" s="320" t="s">
        <v>783</v>
      </c>
      <c r="B601" s="320"/>
      <c r="C601" s="320"/>
      <c r="D601" s="320"/>
      <c r="E601" s="320"/>
      <c r="F601" s="320"/>
      <c r="G601" s="320"/>
      <c r="H601" s="320"/>
      <c r="I601" s="320"/>
      <c r="J601" s="320"/>
      <c r="K601" s="320"/>
      <c r="L601" s="320"/>
      <c r="M601" s="320"/>
      <c r="N601" s="320"/>
      <c r="O601" s="320"/>
      <c r="P601" s="320"/>
      <c r="Q601" s="320"/>
      <c r="R601" s="320"/>
      <c r="S601" s="320"/>
      <c r="T601" s="320"/>
      <c r="U601" s="320"/>
      <c r="V601" s="320"/>
      <c r="W601" s="320"/>
      <c r="X601" s="320"/>
      <c r="Y601" s="320"/>
      <c r="Z601" s="320"/>
      <c r="AA601" s="320"/>
      <c r="AB601" s="320"/>
      <c r="AC601" s="320"/>
      <c r="AD601" s="88">
        <f>'Art. 121'!AF579</f>
        <v>0</v>
      </c>
      <c r="AE601" s="89">
        <f t="shared" si="118"/>
        <v>0</v>
      </c>
      <c r="AF601">
        <f t="shared" si="119"/>
        <v>0</v>
      </c>
      <c r="AG601" s="86">
        <f t="shared" si="120"/>
        <v>1</v>
      </c>
      <c r="AH601" s="90">
        <f t="shared" si="121"/>
        <v>0</v>
      </c>
      <c r="AI601" s="91">
        <f t="shared" si="122"/>
        <v>3.8461538461538464E-2</v>
      </c>
      <c r="AJ601" s="91">
        <f t="shared" si="123"/>
        <v>0</v>
      </c>
      <c r="AK601" s="91">
        <f t="shared" si="124"/>
        <v>0</v>
      </c>
    </row>
    <row r="602" spans="1:37" ht="25.4" customHeight="1" thickTop="1" thickBot="1" x14ac:dyDescent="0.3">
      <c r="A602" s="320" t="s">
        <v>784</v>
      </c>
      <c r="B602" s="320"/>
      <c r="C602" s="320"/>
      <c r="D602" s="320"/>
      <c r="E602" s="320"/>
      <c r="F602" s="320"/>
      <c r="G602" s="320"/>
      <c r="H602" s="320"/>
      <c r="I602" s="320"/>
      <c r="J602" s="320"/>
      <c r="K602" s="320"/>
      <c r="L602" s="320"/>
      <c r="M602" s="320"/>
      <c r="N602" s="320"/>
      <c r="O602" s="320"/>
      <c r="P602" s="320"/>
      <c r="Q602" s="320"/>
      <c r="R602" s="320"/>
      <c r="S602" s="320"/>
      <c r="T602" s="320"/>
      <c r="U602" s="320"/>
      <c r="V602" s="320"/>
      <c r="W602" s="320"/>
      <c r="X602" s="320"/>
      <c r="Y602" s="320"/>
      <c r="Z602" s="320"/>
      <c r="AA602" s="320"/>
      <c r="AB602" s="320"/>
      <c r="AC602" s="320"/>
      <c r="AD602" s="88">
        <f>'Art. 121'!AF580</f>
        <v>0</v>
      </c>
      <c r="AE602" s="89">
        <f t="shared" si="118"/>
        <v>0</v>
      </c>
      <c r="AF602">
        <f t="shared" si="119"/>
        <v>0</v>
      </c>
      <c r="AG602" s="86">
        <f t="shared" si="120"/>
        <v>1</v>
      </c>
      <c r="AH602" s="90">
        <f t="shared" si="121"/>
        <v>0</v>
      </c>
      <c r="AI602" s="91">
        <f t="shared" si="122"/>
        <v>3.8461538461538464E-2</v>
      </c>
      <c r="AJ602" s="91">
        <f t="shared" si="123"/>
        <v>0</v>
      </c>
      <c r="AK602" s="91">
        <f t="shared" si="124"/>
        <v>0</v>
      </c>
    </row>
    <row r="603" spans="1:37" ht="25.4" customHeight="1" thickTop="1" thickBot="1" x14ac:dyDescent="0.3">
      <c r="A603" s="320" t="s">
        <v>785</v>
      </c>
      <c r="B603" s="320"/>
      <c r="C603" s="320"/>
      <c r="D603" s="320"/>
      <c r="E603" s="320"/>
      <c r="F603" s="320"/>
      <c r="G603" s="320"/>
      <c r="H603" s="320"/>
      <c r="I603" s="320"/>
      <c r="J603" s="320"/>
      <c r="K603" s="320"/>
      <c r="L603" s="320"/>
      <c r="M603" s="320"/>
      <c r="N603" s="320"/>
      <c r="O603" s="320"/>
      <c r="P603" s="320"/>
      <c r="Q603" s="320"/>
      <c r="R603" s="320"/>
      <c r="S603" s="320"/>
      <c r="T603" s="320"/>
      <c r="U603" s="320"/>
      <c r="V603" s="320"/>
      <c r="W603" s="320"/>
      <c r="X603" s="320"/>
      <c r="Y603" s="320"/>
      <c r="Z603" s="320"/>
      <c r="AA603" s="320"/>
      <c r="AB603" s="320"/>
      <c r="AC603" s="320"/>
      <c r="AD603" s="88">
        <f>'Art. 121'!AF581</f>
        <v>0</v>
      </c>
      <c r="AE603" s="89">
        <f t="shared" si="118"/>
        <v>0</v>
      </c>
      <c r="AF603">
        <f t="shared" si="119"/>
        <v>0</v>
      </c>
      <c r="AG603" s="86">
        <f t="shared" si="120"/>
        <v>1</v>
      </c>
      <c r="AH603" s="90">
        <f t="shared" si="121"/>
        <v>0</v>
      </c>
      <c r="AI603" s="91">
        <f t="shared" si="122"/>
        <v>3.8461538461538464E-2</v>
      </c>
      <c r="AJ603" s="91">
        <f t="shared" si="123"/>
        <v>0</v>
      </c>
      <c r="AK603" s="91">
        <f t="shared" si="124"/>
        <v>0</v>
      </c>
    </row>
    <row r="604" spans="1:37" ht="25.4" customHeight="1" thickTop="1" thickBot="1" x14ac:dyDescent="0.3">
      <c r="A604" s="320" t="s">
        <v>786</v>
      </c>
      <c r="B604" s="320"/>
      <c r="C604" s="320"/>
      <c r="D604" s="320"/>
      <c r="E604" s="320"/>
      <c r="F604" s="320"/>
      <c r="G604" s="320"/>
      <c r="H604" s="320"/>
      <c r="I604" s="320"/>
      <c r="J604" s="320"/>
      <c r="K604" s="320"/>
      <c r="L604" s="320"/>
      <c r="M604" s="320"/>
      <c r="N604" s="320"/>
      <c r="O604" s="320"/>
      <c r="P604" s="320"/>
      <c r="Q604" s="320"/>
      <c r="R604" s="320"/>
      <c r="S604" s="320"/>
      <c r="T604" s="320"/>
      <c r="U604" s="320"/>
      <c r="V604" s="320"/>
      <c r="W604" s="320"/>
      <c r="X604" s="320"/>
      <c r="Y604" s="320"/>
      <c r="Z604" s="320"/>
      <c r="AA604" s="320"/>
      <c r="AB604" s="320"/>
      <c r="AC604" s="320"/>
      <c r="AD604" s="88">
        <f>'Art. 121'!AF582</f>
        <v>0</v>
      </c>
      <c r="AE604" s="89">
        <f t="shared" si="118"/>
        <v>0</v>
      </c>
      <c r="AF604">
        <f t="shared" si="119"/>
        <v>0</v>
      </c>
      <c r="AG604" s="86">
        <f t="shared" si="120"/>
        <v>1</v>
      </c>
      <c r="AH604" s="90">
        <f t="shared" si="121"/>
        <v>0</v>
      </c>
      <c r="AI604" s="91">
        <f t="shared" si="122"/>
        <v>3.8461538461538464E-2</v>
      </c>
      <c r="AJ604" s="91">
        <f t="shared" si="123"/>
        <v>0</v>
      </c>
      <c r="AK604" s="91">
        <f t="shared" si="124"/>
        <v>0</v>
      </c>
    </row>
    <row r="605" spans="1:37" ht="25.4" customHeight="1" thickTop="1" thickBot="1" x14ac:dyDescent="0.3">
      <c r="A605" s="320" t="s">
        <v>787</v>
      </c>
      <c r="B605" s="320"/>
      <c r="C605" s="320"/>
      <c r="D605" s="320"/>
      <c r="E605" s="320"/>
      <c r="F605" s="320"/>
      <c r="G605" s="320"/>
      <c r="H605" s="320"/>
      <c r="I605" s="320"/>
      <c r="J605" s="320"/>
      <c r="K605" s="320"/>
      <c r="L605" s="320"/>
      <c r="M605" s="320"/>
      <c r="N605" s="320"/>
      <c r="O605" s="320"/>
      <c r="P605" s="320"/>
      <c r="Q605" s="320"/>
      <c r="R605" s="320"/>
      <c r="S605" s="320"/>
      <c r="T605" s="320"/>
      <c r="U605" s="320"/>
      <c r="V605" s="320"/>
      <c r="W605" s="320"/>
      <c r="X605" s="320"/>
      <c r="Y605" s="320"/>
      <c r="Z605" s="320"/>
      <c r="AA605" s="320"/>
      <c r="AB605" s="320"/>
      <c r="AC605" s="320"/>
      <c r="AD605" s="88">
        <f>'Art. 121'!AF583</f>
        <v>0</v>
      </c>
      <c r="AE605" s="89">
        <f t="shared" si="118"/>
        <v>0</v>
      </c>
      <c r="AF605">
        <f t="shared" si="119"/>
        <v>0</v>
      </c>
      <c r="AG605" s="86">
        <f t="shared" si="120"/>
        <v>1</v>
      </c>
      <c r="AH605" s="90">
        <f t="shared" si="121"/>
        <v>0</v>
      </c>
      <c r="AI605" s="91">
        <f t="shared" si="122"/>
        <v>3.8461538461538464E-2</v>
      </c>
      <c r="AJ605" s="91">
        <f t="shared" si="123"/>
        <v>0</v>
      </c>
      <c r="AK605" s="91">
        <f t="shared" si="124"/>
        <v>0</v>
      </c>
    </row>
    <row r="606" spans="1:37" ht="25.4" customHeight="1" thickTop="1" thickBot="1" x14ac:dyDescent="0.3">
      <c r="A606" s="320" t="s">
        <v>788</v>
      </c>
      <c r="B606" s="320"/>
      <c r="C606" s="320"/>
      <c r="D606" s="320"/>
      <c r="E606" s="320"/>
      <c r="F606" s="320"/>
      <c r="G606" s="320"/>
      <c r="H606" s="320"/>
      <c r="I606" s="320"/>
      <c r="J606" s="320"/>
      <c r="K606" s="320"/>
      <c r="L606" s="320"/>
      <c r="M606" s="320"/>
      <c r="N606" s="320"/>
      <c r="O606" s="320"/>
      <c r="P606" s="320"/>
      <c r="Q606" s="320"/>
      <c r="R606" s="320"/>
      <c r="S606" s="320"/>
      <c r="T606" s="320"/>
      <c r="U606" s="320"/>
      <c r="V606" s="320"/>
      <c r="W606" s="320"/>
      <c r="X606" s="320"/>
      <c r="Y606" s="320"/>
      <c r="Z606" s="320"/>
      <c r="AA606" s="320"/>
      <c r="AB606" s="320"/>
      <c r="AC606" s="320"/>
      <c r="AD606" s="88">
        <f>'Art. 121'!AF584</f>
        <v>0</v>
      </c>
      <c r="AE606" s="89">
        <f t="shared" si="118"/>
        <v>0</v>
      </c>
      <c r="AF606">
        <f t="shared" si="119"/>
        <v>0</v>
      </c>
      <c r="AG606" s="86">
        <f t="shared" si="120"/>
        <v>1</v>
      </c>
      <c r="AH606" s="90">
        <f t="shared" si="121"/>
        <v>0</v>
      </c>
      <c r="AI606" s="91">
        <f t="shared" si="122"/>
        <v>3.8461538461538464E-2</v>
      </c>
      <c r="AJ606" s="91">
        <f t="shared" si="123"/>
        <v>0</v>
      </c>
      <c r="AK606" s="91">
        <f t="shared" si="124"/>
        <v>0</v>
      </c>
    </row>
    <row r="607" spans="1:37" ht="25.4" customHeight="1" thickTop="1" thickBot="1" x14ac:dyDescent="0.3">
      <c r="A607" s="320" t="s">
        <v>789</v>
      </c>
      <c r="B607" s="320"/>
      <c r="C607" s="320"/>
      <c r="D607" s="320"/>
      <c r="E607" s="320"/>
      <c r="F607" s="320"/>
      <c r="G607" s="320"/>
      <c r="H607" s="320"/>
      <c r="I607" s="320"/>
      <c r="J607" s="320"/>
      <c r="K607" s="320"/>
      <c r="L607" s="320"/>
      <c r="M607" s="320"/>
      <c r="N607" s="320"/>
      <c r="O607" s="320"/>
      <c r="P607" s="320"/>
      <c r="Q607" s="320"/>
      <c r="R607" s="320"/>
      <c r="S607" s="320"/>
      <c r="T607" s="320"/>
      <c r="U607" s="320"/>
      <c r="V607" s="320"/>
      <c r="W607" s="320"/>
      <c r="X607" s="320"/>
      <c r="Y607" s="320"/>
      <c r="Z607" s="320"/>
      <c r="AA607" s="320"/>
      <c r="AB607" s="320"/>
      <c r="AC607" s="320"/>
      <c r="AD607" s="88">
        <f>'Art. 121'!AF585</f>
        <v>0</v>
      </c>
      <c r="AE607" s="89">
        <f t="shared" si="118"/>
        <v>0</v>
      </c>
      <c r="AF607">
        <f t="shared" si="119"/>
        <v>0</v>
      </c>
      <c r="AG607" s="86">
        <f t="shared" si="120"/>
        <v>1</v>
      </c>
      <c r="AH607" s="90">
        <f t="shared" si="121"/>
        <v>0</v>
      </c>
      <c r="AI607" s="91">
        <f t="shared" si="122"/>
        <v>3.8461538461538464E-2</v>
      </c>
      <c r="AJ607" s="91">
        <f t="shared" si="123"/>
        <v>0</v>
      </c>
      <c r="AK607" s="91">
        <f t="shared" si="124"/>
        <v>0</v>
      </c>
    </row>
    <row r="608" spans="1:37" ht="25.4" customHeight="1" thickTop="1" thickBot="1" x14ac:dyDescent="0.3">
      <c r="A608" s="320" t="s">
        <v>790</v>
      </c>
      <c r="B608" s="320"/>
      <c r="C608" s="320"/>
      <c r="D608" s="320"/>
      <c r="E608" s="320"/>
      <c r="F608" s="320"/>
      <c r="G608" s="320"/>
      <c r="H608" s="320"/>
      <c r="I608" s="320"/>
      <c r="J608" s="320"/>
      <c r="K608" s="320"/>
      <c r="L608" s="320"/>
      <c r="M608" s="320"/>
      <c r="N608" s="320"/>
      <c r="O608" s="320"/>
      <c r="P608" s="320"/>
      <c r="Q608" s="320"/>
      <c r="R608" s="320"/>
      <c r="S608" s="320"/>
      <c r="T608" s="320"/>
      <c r="U608" s="320"/>
      <c r="V608" s="320"/>
      <c r="W608" s="320"/>
      <c r="X608" s="320"/>
      <c r="Y608" s="320"/>
      <c r="Z608" s="320"/>
      <c r="AA608" s="320"/>
      <c r="AB608" s="320"/>
      <c r="AC608" s="320"/>
      <c r="AD608" s="88">
        <f>'Art. 121'!AF586</f>
        <v>0</v>
      </c>
      <c r="AE608" s="89">
        <f t="shared" si="118"/>
        <v>0</v>
      </c>
      <c r="AF608">
        <f t="shared" si="119"/>
        <v>0</v>
      </c>
      <c r="AG608" s="86">
        <f t="shared" si="120"/>
        <v>1</v>
      </c>
      <c r="AH608" s="90">
        <f t="shared" si="121"/>
        <v>0</v>
      </c>
      <c r="AI608" s="91">
        <f t="shared" si="122"/>
        <v>3.8461538461538464E-2</v>
      </c>
      <c r="AJ608" s="91">
        <f t="shared" si="123"/>
        <v>0</v>
      </c>
      <c r="AK608" s="91">
        <f t="shared" si="124"/>
        <v>0</v>
      </c>
    </row>
    <row r="609" spans="1:37" ht="25.4" customHeight="1" thickTop="1" thickBot="1" x14ac:dyDescent="0.3">
      <c r="A609" s="320" t="s">
        <v>791</v>
      </c>
      <c r="B609" s="320"/>
      <c r="C609" s="320"/>
      <c r="D609" s="320"/>
      <c r="E609" s="320"/>
      <c r="F609" s="320"/>
      <c r="G609" s="320"/>
      <c r="H609" s="320"/>
      <c r="I609" s="320"/>
      <c r="J609" s="320"/>
      <c r="K609" s="320"/>
      <c r="L609" s="320"/>
      <c r="M609" s="320"/>
      <c r="N609" s="320"/>
      <c r="O609" s="320"/>
      <c r="P609" s="320"/>
      <c r="Q609" s="320"/>
      <c r="R609" s="320"/>
      <c r="S609" s="320"/>
      <c r="T609" s="320"/>
      <c r="U609" s="320"/>
      <c r="V609" s="320"/>
      <c r="W609" s="320"/>
      <c r="X609" s="320"/>
      <c r="Y609" s="320"/>
      <c r="Z609" s="320"/>
      <c r="AA609" s="320"/>
      <c r="AB609" s="320"/>
      <c r="AC609" s="320"/>
      <c r="AD609" s="88">
        <f>'Art. 121'!AF587</f>
        <v>0</v>
      </c>
      <c r="AE609" s="89">
        <f t="shared" si="118"/>
        <v>0</v>
      </c>
      <c r="AF609">
        <f t="shared" si="119"/>
        <v>0</v>
      </c>
      <c r="AG609" s="86">
        <f t="shared" si="120"/>
        <v>1</v>
      </c>
      <c r="AH609" s="90">
        <f t="shared" si="121"/>
        <v>0</v>
      </c>
      <c r="AI609" s="91">
        <f t="shared" si="122"/>
        <v>3.8461538461538464E-2</v>
      </c>
      <c r="AJ609" s="91">
        <f t="shared" si="123"/>
        <v>0</v>
      </c>
      <c r="AK609" s="91">
        <f t="shared" si="124"/>
        <v>0</v>
      </c>
    </row>
    <row r="610" spans="1:37" ht="25.4" customHeight="1" thickTop="1" thickBot="1" x14ac:dyDescent="0.3">
      <c r="A610" s="320" t="s">
        <v>792</v>
      </c>
      <c r="B610" s="320"/>
      <c r="C610" s="320"/>
      <c r="D610" s="320"/>
      <c r="E610" s="320"/>
      <c r="F610" s="320"/>
      <c r="G610" s="320"/>
      <c r="H610" s="320"/>
      <c r="I610" s="320"/>
      <c r="J610" s="320"/>
      <c r="K610" s="320"/>
      <c r="L610" s="320"/>
      <c r="M610" s="320"/>
      <c r="N610" s="320"/>
      <c r="O610" s="320"/>
      <c r="P610" s="320"/>
      <c r="Q610" s="320"/>
      <c r="R610" s="320"/>
      <c r="S610" s="320"/>
      <c r="T610" s="320"/>
      <c r="U610" s="320"/>
      <c r="V610" s="320"/>
      <c r="W610" s="320"/>
      <c r="X610" s="320"/>
      <c r="Y610" s="320"/>
      <c r="Z610" s="320"/>
      <c r="AA610" s="320"/>
      <c r="AB610" s="320"/>
      <c r="AC610" s="320"/>
      <c r="AD610" s="88">
        <f>'Art. 121'!AF588</f>
        <v>0</v>
      </c>
      <c r="AE610" s="89">
        <f t="shared" si="118"/>
        <v>0</v>
      </c>
      <c r="AF610">
        <f t="shared" si="119"/>
        <v>0</v>
      </c>
      <c r="AG610" s="86">
        <f t="shared" si="120"/>
        <v>1</v>
      </c>
      <c r="AH610" s="90">
        <f t="shared" si="121"/>
        <v>0</v>
      </c>
      <c r="AI610" s="91">
        <f t="shared" si="122"/>
        <v>3.8461538461538464E-2</v>
      </c>
      <c r="AJ610" s="91">
        <f t="shared" si="123"/>
        <v>0</v>
      </c>
      <c r="AK610" s="91">
        <f t="shared" si="124"/>
        <v>0</v>
      </c>
    </row>
    <row r="611" spans="1:37" ht="25.4" customHeight="1" thickTop="1" thickBot="1" x14ac:dyDescent="0.3">
      <c r="A611" s="320" t="s">
        <v>793</v>
      </c>
      <c r="B611" s="320"/>
      <c r="C611" s="320"/>
      <c r="D611" s="320"/>
      <c r="E611" s="320"/>
      <c r="F611" s="320"/>
      <c r="G611" s="320"/>
      <c r="H611" s="320"/>
      <c r="I611" s="320"/>
      <c r="J611" s="320"/>
      <c r="K611" s="320"/>
      <c r="L611" s="320"/>
      <c r="M611" s="320"/>
      <c r="N611" s="320"/>
      <c r="O611" s="320"/>
      <c r="P611" s="320"/>
      <c r="Q611" s="320"/>
      <c r="R611" s="320"/>
      <c r="S611" s="320"/>
      <c r="T611" s="320"/>
      <c r="U611" s="320"/>
      <c r="V611" s="320"/>
      <c r="W611" s="320"/>
      <c r="X611" s="320"/>
      <c r="Y611" s="320"/>
      <c r="Z611" s="320"/>
      <c r="AA611" s="320"/>
      <c r="AB611" s="320"/>
      <c r="AC611" s="320"/>
      <c r="AD611" s="88">
        <f>'Art. 121'!AF589</f>
        <v>0</v>
      </c>
      <c r="AE611" s="89">
        <f t="shared" si="118"/>
        <v>0</v>
      </c>
      <c r="AF611">
        <f t="shared" si="119"/>
        <v>0</v>
      </c>
      <c r="AG611" s="86">
        <f t="shared" si="120"/>
        <v>1</v>
      </c>
      <c r="AH611" s="90">
        <f t="shared" si="121"/>
        <v>0</v>
      </c>
      <c r="AI611" s="91">
        <f t="shared" si="122"/>
        <v>3.8461538461538464E-2</v>
      </c>
      <c r="AJ611" s="91">
        <f t="shared" si="123"/>
        <v>0</v>
      </c>
      <c r="AK611" s="91">
        <f t="shared" si="124"/>
        <v>0</v>
      </c>
    </row>
    <row r="612" spans="1:37" ht="25.4" customHeight="1" thickTop="1" thickBot="1" x14ac:dyDescent="0.3">
      <c r="A612" s="320" t="s">
        <v>794</v>
      </c>
      <c r="B612" s="320"/>
      <c r="C612" s="320"/>
      <c r="D612" s="320"/>
      <c r="E612" s="320"/>
      <c r="F612" s="320"/>
      <c r="G612" s="320"/>
      <c r="H612" s="320"/>
      <c r="I612" s="320"/>
      <c r="J612" s="320"/>
      <c r="K612" s="320"/>
      <c r="L612" s="320"/>
      <c r="M612" s="320"/>
      <c r="N612" s="320"/>
      <c r="O612" s="320"/>
      <c r="P612" s="320"/>
      <c r="Q612" s="320"/>
      <c r="R612" s="320"/>
      <c r="S612" s="320"/>
      <c r="T612" s="320"/>
      <c r="U612" s="320"/>
      <c r="V612" s="320"/>
      <c r="W612" s="320"/>
      <c r="X612" s="320"/>
      <c r="Y612" s="320"/>
      <c r="Z612" s="320"/>
      <c r="AA612" s="320"/>
      <c r="AB612" s="320"/>
      <c r="AC612" s="320"/>
      <c r="AD612" s="88">
        <f>'Art. 121'!AF590</f>
        <v>0</v>
      </c>
      <c r="AE612" s="89">
        <f t="shared" si="118"/>
        <v>0</v>
      </c>
      <c r="AF612">
        <f t="shared" si="119"/>
        <v>0</v>
      </c>
      <c r="AG612" s="86">
        <f t="shared" si="120"/>
        <v>1</v>
      </c>
      <c r="AH612" s="90">
        <f t="shared" si="121"/>
        <v>0</v>
      </c>
      <c r="AI612" s="91">
        <f t="shared" si="122"/>
        <v>3.8461538461538464E-2</v>
      </c>
      <c r="AJ612" s="91">
        <f t="shared" si="123"/>
        <v>0</v>
      </c>
      <c r="AK612" s="91">
        <f t="shared" si="124"/>
        <v>0</v>
      </c>
    </row>
    <row r="613" spans="1:37" ht="25.4" customHeight="1" thickTop="1" thickBot="1" x14ac:dyDescent="0.3">
      <c r="A613" s="320" t="s">
        <v>795</v>
      </c>
      <c r="B613" s="320"/>
      <c r="C613" s="320"/>
      <c r="D613" s="320"/>
      <c r="E613" s="320"/>
      <c r="F613" s="320"/>
      <c r="G613" s="320"/>
      <c r="H613" s="320"/>
      <c r="I613" s="320"/>
      <c r="J613" s="320"/>
      <c r="K613" s="320"/>
      <c r="L613" s="320"/>
      <c r="M613" s="320"/>
      <c r="N613" s="320"/>
      <c r="O613" s="320"/>
      <c r="P613" s="320"/>
      <c r="Q613" s="320"/>
      <c r="R613" s="320"/>
      <c r="S613" s="320"/>
      <c r="T613" s="320"/>
      <c r="U613" s="320"/>
      <c r="V613" s="320"/>
      <c r="W613" s="320"/>
      <c r="X613" s="320"/>
      <c r="Y613" s="320"/>
      <c r="Z613" s="320"/>
      <c r="AA613" s="320"/>
      <c r="AB613" s="320"/>
      <c r="AC613" s="320"/>
      <c r="AD613" s="88">
        <f>'Art. 121'!AF591</f>
        <v>0</v>
      </c>
      <c r="AE613" s="89">
        <f t="shared" si="118"/>
        <v>0</v>
      </c>
      <c r="AF613">
        <f t="shared" si="119"/>
        <v>0</v>
      </c>
      <c r="AG613" s="86">
        <f t="shared" si="120"/>
        <v>1</v>
      </c>
      <c r="AH613" s="90">
        <f t="shared" si="121"/>
        <v>0</v>
      </c>
      <c r="AI613" s="91">
        <f t="shared" si="122"/>
        <v>3.8461538461538464E-2</v>
      </c>
      <c r="AJ613" s="91">
        <f t="shared" si="123"/>
        <v>0</v>
      </c>
      <c r="AK613" s="91">
        <f t="shared" si="124"/>
        <v>0</v>
      </c>
    </row>
    <row r="614" spans="1:37" ht="25.4" customHeight="1" thickTop="1" thickBot="1" x14ac:dyDescent="0.3">
      <c r="A614" s="339" t="s">
        <v>2517</v>
      </c>
      <c r="B614" s="339"/>
      <c r="C614" s="339"/>
      <c r="D614" s="339"/>
      <c r="E614" s="339"/>
      <c r="F614" s="339"/>
      <c r="G614" s="339"/>
      <c r="H614" s="339"/>
      <c r="I614" s="339"/>
      <c r="J614" s="339"/>
      <c r="K614" s="339"/>
      <c r="L614" s="339"/>
      <c r="M614" s="339"/>
      <c r="N614" s="339"/>
      <c r="O614" s="339"/>
      <c r="P614" s="339"/>
      <c r="Q614" s="339"/>
      <c r="R614" s="339"/>
      <c r="S614" s="339"/>
      <c r="T614" s="339"/>
      <c r="U614" s="339"/>
      <c r="V614" s="339"/>
      <c r="W614" s="339"/>
      <c r="X614" s="339"/>
      <c r="Y614" s="339"/>
      <c r="Z614" s="339"/>
      <c r="AA614" s="339"/>
      <c r="AB614" s="339"/>
      <c r="AC614" s="340"/>
      <c r="AD614" s="88">
        <f>'Art. 121'!AF592</f>
        <v>0</v>
      </c>
      <c r="AE614" s="89">
        <f t="shared" si="118"/>
        <v>0</v>
      </c>
      <c r="AF614">
        <f t="shared" si="119"/>
        <v>0</v>
      </c>
      <c r="AG614" s="86">
        <f t="shared" si="120"/>
        <v>1</v>
      </c>
      <c r="AH614" s="90">
        <f t="shared" si="121"/>
        <v>0</v>
      </c>
      <c r="AI614" s="91">
        <f t="shared" si="122"/>
        <v>3.8461538461538464E-2</v>
      </c>
      <c r="AJ614" s="91">
        <f t="shared" si="123"/>
        <v>0</v>
      </c>
      <c r="AK614" s="91">
        <f t="shared" si="124"/>
        <v>0</v>
      </c>
    </row>
    <row r="615" spans="1:37" ht="25.4" customHeight="1" thickTop="1" x14ac:dyDescent="0.25">
      <c r="A615" s="289" t="s">
        <v>2518</v>
      </c>
      <c r="B615" s="289"/>
      <c r="C615" s="289"/>
      <c r="D615" s="289"/>
      <c r="E615" s="289"/>
      <c r="F615" s="289"/>
      <c r="G615" s="289"/>
      <c r="H615" s="289"/>
      <c r="I615" s="289"/>
      <c r="J615" s="289"/>
      <c r="K615" s="289"/>
      <c r="L615" s="289"/>
      <c r="M615" s="289"/>
      <c r="N615" s="289"/>
      <c r="O615" s="289"/>
      <c r="P615" s="289"/>
      <c r="Q615" s="289"/>
      <c r="R615" s="289"/>
      <c r="S615" s="289"/>
      <c r="T615" s="289"/>
      <c r="U615" s="289"/>
      <c r="V615" s="289"/>
      <c r="W615" s="289"/>
      <c r="X615" s="289"/>
      <c r="Y615" s="289"/>
      <c r="Z615" s="289"/>
      <c r="AA615" s="289"/>
      <c r="AB615" s="289"/>
      <c r="AC615" s="289"/>
      <c r="AD615" s="289"/>
      <c r="AE615" s="89">
        <f>SUM(AE589:AE614)</f>
        <v>0</v>
      </c>
      <c r="AF615" s="59"/>
      <c r="AG615" s="92">
        <f>SUM(AG589:AG614)</f>
        <v>26</v>
      </c>
      <c r="AH615" s="93"/>
      <c r="AI615" s="94"/>
      <c r="AJ615" s="94"/>
      <c r="AK615" s="94"/>
    </row>
    <row r="616" spans="1:37" ht="25.4" customHeight="1" x14ac:dyDescent="0.25">
      <c r="A616" s="290" t="s">
        <v>2519</v>
      </c>
      <c r="B616" s="290"/>
      <c r="C616" s="290"/>
      <c r="D616" s="290"/>
      <c r="E616" s="290"/>
      <c r="F616" s="290"/>
      <c r="G616" s="290"/>
      <c r="H616" s="290"/>
      <c r="I616" s="290"/>
      <c r="J616" s="290"/>
      <c r="K616" s="290"/>
      <c r="L616" s="290"/>
      <c r="M616" s="290"/>
      <c r="N616" s="290"/>
      <c r="O616" s="290"/>
      <c r="P616" s="290"/>
      <c r="Q616" s="290"/>
      <c r="R616" s="290"/>
      <c r="S616" s="290"/>
      <c r="T616" s="290"/>
      <c r="U616" s="290"/>
      <c r="V616" s="290"/>
      <c r="W616" s="290"/>
      <c r="X616" s="290"/>
      <c r="Y616" s="290"/>
      <c r="Z616" s="290"/>
      <c r="AA616" s="290"/>
      <c r="AB616" s="290"/>
      <c r="AC616" s="290"/>
      <c r="AD616" s="290"/>
      <c r="AE616" s="89">
        <f>AE615/$AE$23*100</f>
        <v>0</v>
      </c>
      <c r="AF616" s="59"/>
      <c r="AG616" s="92"/>
      <c r="AH616" s="93"/>
      <c r="AI616" s="94"/>
      <c r="AJ616" s="94"/>
      <c r="AK616" s="94"/>
    </row>
    <row r="617" spans="1:37" ht="25.4" customHeight="1" thickBot="1" x14ac:dyDescent="0.3">
      <c r="A617" s="70"/>
      <c r="B617" s="70"/>
      <c r="C617" s="70"/>
      <c r="D617" s="70"/>
      <c r="E617" s="70"/>
      <c r="F617" s="70"/>
      <c r="G617" s="70"/>
      <c r="H617" s="70"/>
      <c r="I617" s="70"/>
      <c r="J617" s="70"/>
      <c r="K617" s="70"/>
      <c r="L617" s="70"/>
      <c r="M617" s="70"/>
      <c r="N617" s="70"/>
      <c r="O617" s="70"/>
      <c r="P617" s="70"/>
      <c r="Q617" s="95"/>
      <c r="R617" s="70"/>
      <c r="S617" s="70"/>
      <c r="T617" s="70"/>
      <c r="U617" s="70"/>
      <c r="V617" s="70"/>
      <c r="W617" s="70"/>
      <c r="X617" s="70"/>
      <c r="Y617" s="70"/>
      <c r="Z617" s="70"/>
      <c r="AA617" s="70"/>
      <c r="AB617" s="70"/>
      <c r="AC617" s="70"/>
      <c r="AD617" s="96"/>
      <c r="AE617" s="96"/>
    </row>
    <row r="618" spans="1:37" ht="25.4" customHeight="1" thickTop="1" thickBot="1" x14ac:dyDescent="0.3">
      <c r="A618" s="291" t="s">
        <v>124</v>
      </c>
      <c r="B618" s="291"/>
      <c r="C618" s="291"/>
      <c r="D618" s="291"/>
      <c r="E618" s="291"/>
      <c r="F618" s="291"/>
      <c r="G618" s="291"/>
      <c r="H618" s="291"/>
      <c r="I618" s="291"/>
      <c r="J618" s="291"/>
      <c r="K618" s="291"/>
      <c r="L618" s="291"/>
      <c r="M618" s="291"/>
      <c r="N618" s="291"/>
      <c r="O618" s="291"/>
      <c r="P618" s="291"/>
      <c r="Q618" s="291"/>
      <c r="R618" s="291"/>
      <c r="S618" s="291"/>
      <c r="T618" s="291"/>
      <c r="U618" s="291"/>
      <c r="V618" s="291"/>
      <c r="W618" s="291"/>
      <c r="X618" s="291"/>
      <c r="Y618" s="291"/>
      <c r="Z618" s="291"/>
      <c r="AA618" s="291"/>
      <c r="AB618" s="291"/>
      <c r="AC618" s="291"/>
      <c r="AD618" s="104" t="s">
        <v>65</v>
      </c>
      <c r="AE618" s="105" t="s">
        <v>9</v>
      </c>
      <c r="AF618" s="86" t="s">
        <v>330</v>
      </c>
      <c r="AG618" s="86" t="s">
        <v>331</v>
      </c>
      <c r="AH618" s="86" t="s">
        <v>332</v>
      </c>
      <c r="AI618" s="87" t="s">
        <v>333</v>
      </c>
      <c r="AJ618" s="86"/>
      <c r="AK618" s="87" t="s">
        <v>334</v>
      </c>
    </row>
    <row r="619" spans="1:37" ht="25.4" customHeight="1" thickTop="1" thickBot="1" x14ac:dyDescent="0.3">
      <c r="A619" s="320" t="s">
        <v>2520</v>
      </c>
      <c r="B619" s="320"/>
      <c r="C619" s="320"/>
      <c r="D619" s="320"/>
      <c r="E619" s="320"/>
      <c r="F619" s="320"/>
      <c r="G619" s="320"/>
      <c r="H619" s="320"/>
      <c r="I619" s="320"/>
      <c r="J619" s="320"/>
      <c r="K619" s="320"/>
      <c r="L619" s="320"/>
      <c r="M619" s="320"/>
      <c r="N619" s="320"/>
      <c r="O619" s="320"/>
      <c r="P619" s="320"/>
      <c r="Q619" s="320"/>
      <c r="R619" s="320"/>
      <c r="S619" s="320"/>
      <c r="T619" s="320"/>
      <c r="U619" s="320"/>
      <c r="V619" s="320"/>
      <c r="W619" s="320"/>
      <c r="X619" s="320"/>
      <c r="Y619" s="320"/>
      <c r="Z619" s="320"/>
      <c r="AA619" s="320"/>
      <c r="AB619" s="320"/>
      <c r="AC619" s="320"/>
      <c r="AD619" s="88">
        <f>'Art. 121'!AF595</f>
        <v>0</v>
      </c>
      <c r="AE619" s="89">
        <f>IF(AG619=1,AK619,AG619)</f>
        <v>0</v>
      </c>
      <c r="AF619">
        <f>AD619/2</f>
        <v>0</v>
      </c>
      <c r="AG619" s="86">
        <f>IF(AND(AF619&gt;=0,AF619&lt;=1),1,"No aplica")</f>
        <v>1</v>
      </c>
      <c r="AH619" s="90">
        <f>AD619/(AG619*2)</f>
        <v>0</v>
      </c>
      <c r="AI619" s="91">
        <f>IF(AG619=1,AG619/$AG$624,"No aplica")</f>
        <v>0.2</v>
      </c>
      <c r="AJ619" s="91">
        <f>AF619*AI619</f>
        <v>0</v>
      </c>
      <c r="AK619" s="91">
        <f>AJ619*$AE$23</f>
        <v>0</v>
      </c>
    </row>
    <row r="620" spans="1:37" ht="25.4" customHeight="1" thickTop="1" thickBot="1" x14ac:dyDescent="0.3">
      <c r="A620" s="320" t="s">
        <v>2521</v>
      </c>
      <c r="B620" s="320"/>
      <c r="C620" s="320"/>
      <c r="D620" s="320"/>
      <c r="E620" s="320"/>
      <c r="F620" s="320"/>
      <c r="G620" s="320"/>
      <c r="H620" s="320"/>
      <c r="I620" s="320"/>
      <c r="J620" s="320"/>
      <c r="K620" s="320"/>
      <c r="L620" s="320"/>
      <c r="M620" s="320"/>
      <c r="N620" s="320"/>
      <c r="O620" s="320"/>
      <c r="P620" s="320"/>
      <c r="Q620" s="320"/>
      <c r="R620" s="320"/>
      <c r="S620" s="320"/>
      <c r="T620" s="320"/>
      <c r="U620" s="320"/>
      <c r="V620" s="320"/>
      <c r="W620" s="320"/>
      <c r="X620" s="320"/>
      <c r="Y620" s="320"/>
      <c r="Z620" s="320"/>
      <c r="AA620" s="320"/>
      <c r="AB620" s="320"/>
      <c r="AC620" s="320"/>
      <c r="AD620" s="88">
        <f>'Art. 121'!AF596</f>
        <v>0</v>
      </c>
      <c r="AE620" s="89">
        <f>IF(AG620=1,AK620,AG620)</f>
        <v>0</v>
      </c>
      <c r="AF620">
        <f>AD620/2</f>
        <v>0</v>
      </c>
      <c r="AG620" s="86">
        <f>IF(AND(AF620&gt;=0,AF620&lt;=1),1,"No aplica")</f>
        <v>1</v>
      </c>
      <c r="AH620" s="90">
        <f>AD620/(AG620*2)</f>
        <v>0</v>
      </c>
      <c r="AI620" s="91">
        <f>IF(AG620=1,AG620/$AG$624,"No aplica")</f>
        <v>0.2</v>
      </c>
      <c r="AJ620" s="91">
        <f>AF620*AI620</f>
        <v>0</v>
      </c>
      <c r="AK620" s="91">
        <f>AJ620*$AE$23</f>
        <v>0</v>
      </c>
    </row>
    <row r="621" spans="1:37" ht="25.4" customHeight="1" thickTop="1" thickBot="1" x14ac:dyDescent="0.3">
      <c r="A621" s="320" t="s">
        <v>2522</v>
      </c>
      <c r="B621" s="320"/>
      <c r="C621" s="320"/>
      <c r="D621" s="320"/>
      <c r="E621" s="320"/>
      <c r="F621" s="320"/>
      <c r="G621" s="320"/>
      <c r="H621" s="320"/>
      <c r="I621" s="320"/>
      <c r="J621" s="320"/>
      <c r="K621" s="320"/>
      <c r="L621" s="320"/>
      <c r="M621" s="320"/>
      <c r="N621" s="320"/>
      <c r="O621" s="320"/>
      <c r="P621" s="320"/>
      <c r="Q621" s="320"/>
      <c r="R621" s="320"/>
      <c r="S621" s="320"/>
      <c r="T621" s="320"/>
      <c r="U621" s="320"/>
      <c r="V621" s="320"/>
      <c r="W621" s="320"/>
      <c r="X621" s="320"/>
      <c r="Y621" s="320"/>
      <c r="Z621" s="320"/>
      <c r="AA621" s="320"/>
      <c r="AB621" s="320"/>
      <c r="AC621" s="320"/>
      <c r="AD621" s="88">
        <f>'Art. 121'!AF597</f>
        <v>0</v>
      </c>
      <c r="AE621" s="89">
        <f>IF(AG621=1,AK621,AG621)</f>
        <v>0</v>
      </c>
      <c r="AF621">
        <f>AD621/2</f>
        <v>0</v>
      </c>
      <c r="AG621" s="86">
        <f>IF(AND(AF621&gt;=0,AF621&lt;=1),1,"No aplica")</f>
        <v>1</v>
      </c>
      <c r="AH621" s="90">
        <f>AD621/(AG621*2)</f>
        <v>0</v>
      </c>
      <c r="AI621" s="91">
        <f>IF(AG621=1,AG621/$AG$624,"No aplica")</f>
        <v>0.2</v>
      </c>
      <c r="AJ621" s="91">
        <f>AF621*AI621</f>
        <v>0</v>
      </c>
      <c r="AK621" s="91">
        <f>AJ621*$AE$23</f>
        <v>0</v>
      </c>
    </row>
    <row r="622" spans="1:37" ht="25.4" customHeight="1" thickTop="1" thickBot="1" x14ac:dyDescent="0.3">
      <c r="A622" s="320" t="s">
        <v>2523</v>
      </c>
      <c r="B622" s="320"/>
      <c r="C622" s="320"/>
      <c r="D622" s="320"/>
      <c r="E622" s="320"/>
      <c r="F622" s="320"/>
      <c r="G622" s="320"/>
      <c r="H622" s="320"/>
      <c r="I622" s="320"/>
      <c r="J622" s="320"/>
      <c r="K622" s="320"/>
      <c r="L622" s="320"/>
      <c r="M622" s="320"/>
      <c r="N622" s="320"/>
      <c r="O622" s="320"/>
      <c r="P622" s="320"/>
      <c r="Q622" s="320"/>
      <c r="R622" s="320"/>
      <c r="S622" s="320"/>
      <c r="T622" s="320"/>
      <c r="U622" s="320"/>
      <c r="V622" s="320"/>
      <c r="W622" s="320"/>
      <c r="X622" s="320"/>
      <c r="Y622" s="320"/>
      <c r="Z622" s="320"/>
      <c r="AA622" s="320"/>
      <c r="AB622" s="320"/>
      <c r="AC622" s="320"/>
      <c r="AD622" s="88">
        <f>'Art. 121'!AF598</f>
        <v>0</v>
      </c>
      <c r="AE622" s="89">
        <f>IF(AG622=1,AK622,AG622)</f>
        <v>0</v>
      </c>
      <c r="AF622">
        <f>AD622/2</f>
        <v>0</v>
      </c>
      <c r="AG622" s="86">
        <f>IF(AND(AF622&gt;=0,AF622&lt;=1),1,"No aplica")</f>
        <v>1</v>
      </c>
      <c r="AH622" s="90">
        <f>AD622/(AG622*2)</f>
        <v>0</v>
      </c>
      <c r="AI622" s="91">
        <f>IF(AG622=1,AG622/$AG$624,"No aplica")</f>
        <v>0.2</v>
      </c>
      <c r="AJ622" s="91">
        <f>AF622*AI622</f>
        <v>0</v>
      </c>
      <c r="AK622" s="91">
        <f>AJ622*$AE$23</f>
        <v>0</v>
      </c>
    </row>
    <row r="623" spans="1:37" ht="25.4" customHeight="1" thickTop="1" thickBot="1" x14ac:dyDescent="0.3">
      <c r="A623" s="320" t="s">
        <v>2524</v>
      </c>
      <c r="B623" s="320"/>
      <c r="C623" s="320"/>
      <c r="D623" s="320"/>
      <c r="E623" s="320"/>
      <c r="F623" s="320"/>
      <c r="G623" s="320"/>
      <c r="H623" s="320"/>
      <c r="I623" s="320"/>
      <c r="J623" s="320"/>
      <c r="K623" s="320"/>
      <c r="L623" s="320"/>
      <c r="M623" s="320"/>
      <c r="N623" s="320"/>
      <c r="O623" s="320"/>
      <c r="P623" s="320"/>
      <c r="Q623" s="320"/>
      <c r="R623" s="320"/>
      <c r="S623" s="320"/>
      <c r="T623" s="320"/>
      <c r="U623" s="320"/>
      <c r="V623" s="320"/>
      <c r="W623" s="320"/>
      <c r="X623" s="320"/>
      <c r="Y623" s="320"/>
      <c r="Z623" s="320"/>
      <c r="AA623" s="320"/>
      <c r="AB623" s="320"/>
      <c r="AC623" s="320"/>
      <c r="AD623" s="88">
        <f>'Art. 121'!AF599</f>
        <v>0</v>
      </c>
      <c r="AE623" s="89">
        <f>IF(AG623=1,AK623,AG623)</f>
        <v>0</v>
      </c>
      <c r="AF623">
        <f>AD623/2</f>
        <v>0</v>
      </c>
      <c r="AG623" s="86">
        <f>IF(AND(AF623&gt;=0,AF623&lt;=1),1,"No aplica")</f>
        <v>1</v>
      </c>
      <c r="AH623" s="90">
        <f>AD623/(AG623*2)</f>
        <v>0</v>
      </c>
      <c r="AI623" s="91">
        <f>IF(AG623=1,AG623/$AG$624,"No aplica")</f>
        <v>0.2</v>
      </c>
      <c r="AJ623" s="91">
        <f>AF623*AI623</f>
        <v>0</v>
      </c>
      <c r="AK623" s="91">
        <f>AJ623*$AE$23</f>
        <v>0</v>
      </c>
    </row>
    <row r="624" spans="1:37" ht="25.4" customHeight="1" thickTop="1" x14ac:dyDescent="0.25">
      <c r="A624" s="289" t="s">
        <v>2525</v>
      </c>
      <c r="B624" s="289"/>
      <c r="C624" s="289"/>
      <c r="D624" s="289"/>
      <c r="E624" s="289"/>
      <c r="F624" s="289"/>
      <c r="G624" s="289"/>
      <c r="H624" s="289"/>
      <c r="I624" s="289"/>
      <c r="J624" s="289"/>
      <c r="K624" s="289"/>
      <c r="L624" s="289"/>
      <c r="M624" s="289"/>
      <c r="N624" s="289"/>
      <c r="O624" s="289"/>
      <c r="P624" s="289"/>
      <c r="Q624" s="289"/>
      <c r="R624" s="289"/>
      <c r="S624" s="289"/>
      <c r="T624" s="289"/>
      <c r="U624" s="289"/>
      <c r="V624" s="289"/>
      <c r="W624" s="289"/>
      <c r="X624" s="289"/>
      <c r="Y624" s="289"/>
      <c r="Z624" s="289"/>
      <c r="AA624" s="289"/>
      <c r="AB624" s="289"/>
      <c r="AC624" s="289"/>
      <c r="AD624" s="289"/>
      <c r="AE624" s="89">
        <f>SUM(AE617:AE623)</f>
        <v>0</v>
      </c>
      <c r="AF624" s="59"/>
      <c r="AG624" s="92">
        <f>SUM(AG619:AG623)</f>
        <v>5</v>
      </c>
      <c r="AH624" s="93"/>
      <c r="AI624" s="94"/>
      <c r="AJ624" s="94"/>
      <c r="AK624" s="94"/>
    </row>
    <row r="625" spans="1:37" ht="25.4" customHeight="1" x14ac:dyDescent="0.25">
      <c r="A625" s="290" t="s">
        <v>2526</v>
      </c>
      <c r="B625" s="290"/>
      <c r="C625" s="290"/>
      <c r="D625" s="290"/>
      <c r="E625" s="290"/>
      <c r="F625" s="290"/>
      <c r="G625" s="290"/>
      <c r="H625" s="290"/>
      <c r="I625" s="290"/>
      <c r="J625" s="290"/>
      <c r="K625" s="290"/>
      <c r="L625" s="290"/>
      <c r="M625" s="290"/>
      <c r="N625" s="290"/>
      <c r="O625" s="290"/>
      <c r="P625" s="290"/>
      <c r="Q625" s="290"/>
      <c r="R625" s="290"/>
      <c r="S625" s="290"/>
      <c r="T625" s="290"/>
      <c r="U625" s="290"/>
      <c r="V625" s="290"/>
      <c r="W625" s="290"/>
      <c r="X625" s="290"/>
      <c r="Y625" s="290"/>
      <c r="Z625" s="290"/>
      <c r="AA625" s="290"/>
      <c r="AB625" s="290"/>
      <c r="AC625" s="290"/>
      <c r="AD625" s="290"/>
      <c r="AE625" s="89">
        <f>AE624/$AE$23*100</f>
        <v>0</v>
      </c>
      <c r="AF625" s="59"/>
      <c r="AG625" s="92"/>
      <c r="AH625" s="93"/>
      <c r="AI625" s="94"/>
      <c r="AJ625" s="94"/>
      <c r="AK625" s="94"/>
    </row>
    <row r="626" spans="1:37" ht="25.4" customHeight="1" x14ac:dyDescent="0.25">
      <c r="A626" s="100"/>
      <c r="B626" s="100"/>
      <c r="C626" s="100"/>
      <c r="D626" s="100"/>
      <c r="E626" s="100"/>
      <c r="F626" s="100"/>
      <c r="G626" s="100"/>
      <c r="H626" s="100"/>
      <c r="I626" s="100"/>
      <c r="J626" s="100"/>
      <c r="K626" s="100"/>
      <c r="L626" s="100"/>
      <c r="M626" s="100"/>
      <c r="N626" s="100"/>
      <c r="O626" s="100"/>
      <c r="P626" s="100"/>
      <c r="Q626" s="95"/>
      <c r="R626" s="100"/>
      <c r="S626" s="100"/>
      <c r="T626" s="100"/>
      <c r="U626" s="100"/>
      <c r="V626" s="100"/>
      <c r="W626" s="100"/>
      <c r="X626" s="100"/>
      <c r="Y626" s="100"/>
      <c r="Z626" s="100"/>
      <c r="AA626" s="100"/>
      <c r="AB626" s="100"/>
      <c r="AC626" s="100"/>
      <c r="AD626" s="96"/>
      <c r="AE626" s="96"/>
    </row>
    <row r="627" spans="1:37" ht="25.4" customHeight="1" x14ac:dyDescent="0.25">
      <c r="A627" s="100"/>
      <c r="B627" s="100"/>
      <c r="C627" s="100"/>
      <c r="D627" s="100"/>
      <c r="E627" s="100"/>
      <c r="F627" s="100"/>
      <c r="G627" s="100"/>
      <c r="H627" s="100"/>
      <c r="I627" s="100"/>
      <c r="J627" s="100"/>
      <c r="K627" s="100"/>
      <c r="L627" s="100"/>
      <c r="M627" s="100"/>
      <c r="N627" s="100"/>
      <c r="O627" s="100"/>
      <c r="P627" s="100"/>
      <c r="Q627" s="95"/>
      <c r="R627" s="100"/>
      <c r="S627" s="100"/>
      <c r="T627" s="100"/>
      <c r="U627" s="100"/>
      <c r="V627" s="100"/>
      <c r="W627" s="100"/>
      <c r="X627" s="100"/>
      <c r="Y627" s="100"/>
      <c r="Z627" s="100"/>
      <c r="AA627" s="100"/>
      <c r="AB627" s="100"/>
      <c r="AC627" s="100"/>
      <c r="AD627" s="96"/>
      <c r="AE627" s="96"/>
    </row>
    <row r="628" spans="1:37" ht="25.4" customHeight="1" x14ac:dyDescent="0.25">
      <c r="A628" s="337" t="s">
        <v>802</v>
      </c>
      <c r="B628" s="337"/>
      <c r="C628" s="337"/>
      <c r="D628" s="337"/>
      <c r="E628" s="337"/>
      <c r="F628" s="337"/>
      <c r="G628" s="337"/>
      <c r="H628" s="337"/>
      <c r="I628" s="337"/>
      <c r="J628" s="337"/>
      <c r="K628" s="337"/>
      <c r="L628" s="337"/>
      <c r="M628" s="337"/>
      <c r="N628" s="337"/>
      <c r="O628" s="337"/>
      <c r="P628" s="337"/>
      <c r="Q628" s="337"/>
      <c r="R628" s="337"/>
      <c r="S628" s="337"/>
      <c r="T628" s="337"/>
      <c r="U628" s="337"/>
      <c r="V628" s="337"/>
      <c r="W628" s="337"/>
      <c r="X628" s="337"/>
      <c r="Y628" s="337"/>
      <c r="Z628" s="337"/>
      <c r="AA628" s="337"/>
      <c r="AB628" s="337"/>
      <c r="AC628" s="337"/>
      <c r="AD628" s="82"/>
      <c r="AE628" s="82"/>
    </row>
    <row r="629" spans="1:37" ht="25.4" customHeight="1" x14ac:dyDescent="0.25">
      <c r="A629" s="101"/>
      <c r="B629" s="102"/>
      <c r="C629" s="102"/>
      <c r="D629" s="102"/>
      <c r="E629" s="102"/>
      <c r="F629" s="102"/>
      <c r="G629" s="102"/>
      <c r="H629" s="102"/>
      <c r="I629" s="102"/>
      <c r="J629" s="102"/>
      <c r="K629" s="102"/>
      <c r="L629" s="102"/>
      <c r="M629" s="102"/>
      <c r="N629" s="102"/>
      <c r="O629" s="102"/>
      <c r="P629" s="102"/>
      <c r="Q629" s="103"/>
      <c r="R629" s="102"/>
      <c r="S629" s="102"/>
      <c r="T629" s="102"/>
      <c r="U629" s="102"/>
      <c r="V629" s="102"/>
      <c r="W629" s="102"/>
      <c r="X629" s="102"/>
      <c r="Y629" s="102"/>
      <c r="Z629" s="102"/>
      <c r="AA629" s="102"/>
      <c r="AB629" s="102"/>
      <c r="AC629" s="102"/>
      <c r="AD629" s="83"/>
      <c r="AE629" s="83"/>
    </row>
    <row r="630" spans="1:37" ht="25.4" customHeight="1" thickBot="1" x14ac:dyDescent="0.3">
      <c r="A630" s="70"/>
      <c r="B630" s="70"/>
      <c r="C630" s="70"/>
      <c r="D630" s="70"/>
      <c r="E630" s="70"/>
      <c r="F630" s="70"/>
      <c r="G630" s="70"/>
      <c r="H630" s="70"/>
      <c r="I630" s="70"/>
      <c r="J630" s="70"/>
      <c r="K630" s="70"/>
      <c r="L630" s="70"/>
      <c r="M630" s="70"/>
      <c r="N630" s="70"/>
      <c r="O630" s="70"/>
      <c r="P630" s="70"/>
      <c r="Q630" s="95"/>
      <c r="R630" s="70"/>
      <c r="S630" s="70"/>
      <c r="T630" s="70"/>
      <c r="U630" s="70"/>
      <c r="V630" s="70"/>
      <c r="W630" s="70"/>
      <c r="X630" s="70"/>
      <c r="Y630" s="70"/>
      <c r="Z630" s="70"/>
      <c r="AA630" s="70"/>
      <c r="AB630" s="70"/>
      <c r="AC630" s="70"/>
      <c r="AD630" s="96"/>
      <c r="AE630" s="96"/>
    </row>
    <row r="631" spans="1:37" ht="25.4" customHeight="1" thickTop="1" thickBot="1" x14ac:dyDescent="0.3">
      <c r="A631" s="292" t="s">
        <v>44</v>
      </c>
      <c r="B631" s="292"/>
      <c r="C631" s="292"/>
      <c r="D631" s="292"/>
      <c r="E631" s="292"/>
      <c r="F631" s="292"/>
      <c r="G631" s="292"/>
      <c r="H631" s="292"/>
      <c r="I631" s="292"/>
      <c r="J631" s="292"/>
      <c r="K631" s="292"/>
      <c r="L631" s="292"/>
      <c r="M631" s="292"/>
      <c r="N631" s="292"/>
      <c r="O631" s="292"/>
      <c r="P631" s="292"/>
      <c r="Q631" s="292"/>
      <c r="R631" s="292"/>
      <c r="S631" s="292"/>
      <c r="T631" s="292"/>
      <c r="U631" s="292"/>
      <c r="V631" s="292"/>
      <c r="W631" s="292"/>
      <c r="X631" s="292"/>
      <c r="Y631" s="292"/>
      <c r="Z631" s="292"/>
      <c r="AA631" s="292"/>
      <c r="AB631" s="292"/>
      <c r="AC631" s="292"/>
      <c r="AD631" s="63" t="s">
        <v>65</v>
      </c>
      <c r="AE631" s="211" t="s">
        <v>9</v>
      </c>
      <c r="AF631" s="86" t="s">
        <v>330</v>
      </c>
      <c r="AG631" s="86" t="s">
        <v>331</v>
      </c>
      <c r="AH631" s="86" t="s">
        <v>332</v>
      </c>
      <c r="AI631" s="87" t="s">
        <v>333</v>
      </c>
      <c r="AJ631" s="86"/>
      <c r="AK631" s="87" t="s">
        <v>334</v>
      </c>
    </row>
    <row r="632" spans="1:37" ht="25.4" customHeight="1" thickTop="1" thickBot="1" x14ac:dyDescent="0.3">
      <c r="A632" s="320" t="s">
        <v>403</v>
      </c>
      <c r="B632" s="320"/>
      <c r="C632" s="320"/>
      <c r="D632" s="320"/>
      <c r="E632" s="320"/>
      <c r="F632" s="320"/>
      <c r="G632" s="320"/>
      <c r="H632" s="320"/>
      <c r="I632" s="320"/>
      <c r="J632" s="320"/>
      <c r="K632" s="320"/>
      <c r="L632" s="320"/>
      <c r="M632" s="320"/>
      <c r="N632" s="320"/>
      <c r="O632" s="320"/>
      <c r="P632" s="320"/>
      <c r="Q632" s="320"/>
      <c r="R632" s="320"/>
      <c r="S632" s="320"/>
      <c r="T632" s="320"/>
      <c r="U632" s="320"/>
      <c r="V632" s="320"/>
      <c r="W632" s="320"/>
      <c r="X632" s="320"/>
      <c r="Y632" s="320"/>
      <c r="Z632" s="320"/>
      <c r="AA632" s="320"/>
      <c r="AB632" s="320"/>
      <c r="AC632" s="320"/>
      <c r="AD632" s="88">
        <f>'Art. 121'!AF608</f>
        <v>0</v>
      </c>
      <c r="AE632" s="89">
        <f t="shared" ref="AE632:AE653" si="125">IF(AG632=1,AK632,AG632)</f>
        <v>0</v>
      </c>
      <c r="AF632">
        <f t="shared" ref="AF632:AF653" si="126">AD632/2</f>
        <v>0</v>
      </c>
      <c r="AG632" s="86">
        <f t="shared" ref="AG632:AG653" si="127">IF(AND(AF632&gt;=0,AF632&lt;=1),1,"No aplica")</f>
        <v>1</v>
      </c>
      <c r="AH632" s="90">
        <f t="shared" ref="AH632:AH653" si="128">AD632/(AG632*2)</f>
        <v>0</v>
      </c>
      <c r="AI632" s="91">
        <f t="shared" ref="AI632:AI653" si="129">IF(AG632=1,AG632/$AG$654,"No aplica")</f>
        <v>4.5454545454545456E-2</v>
      </c>
      <c r="AJ632" s="91">
        <f t="shared" ref="AJ632:AJ653" si="130">AF632*AI632</f>
        <v>0</v>
      </c>
      <c r="AK632" s="91">
        <f t="shared" ref="AK632:AK653" si="131">AJ632*$AE$23</f>
        <v>0</v>
      </c>
    </row>
    <row r="633" spans="1:37" ht="25.4" customHeight="1" thickTop="1" thickBot="1" x14ac:dyDescent="0.3">
      <c r="A633" s="320" t="s">
        <v>441</v>
      </c>
      <c r="B633" s="320"/>
      <c r="C633" s="320"/>
      <c r="D633" s="320"/>
      <c r="E633" s="320"/>
      <c r="F633" s="320"/>
      <c r="G633" s="320"/>
      <c r="H633" s="320"/>
      <c r="I633" s="320"/>
      <c r="J633" s="320"/>
      <c r="K633" s="320"/>
      <c r="L633" s="320"/>
      <c r="M633" s="320"/>
      <c r="N633" s="320"/>
      <c r="O633" s="320"/>
      <c r="P633" s="320"/>
      <c r="Q633" s="320"/>
      <c r="R633" s="320"/>
      <c r="S633" s="320"/>
      <c r="T633" s="320"/>
      <c r="U633" s="320"/>
      <c r="V633" s="320"/>
      <c r="W633" s="320"/>
      <c r="X633" s="320"/>
      <c r="Y633" s="320"/>
      <c r="Z633" s="320"/>
      <c r="AA633" s="320"/>
      <c r="AB633" s="320"/>
      <c r="AC633" s="320"/>
      <c r="AD633" s="88">
        <f>'Art. 121'!AF609</f>
        <v>0</v>
      </c>
      <c r="AE633" s="89">
        <f t="shared" si="125"/>
        <v>0</v>
      </c>
      <c r="AF633">
        <f t="shared" si="126"/>
        <v>0</v>
      </c>
      <c r="AG633" s="86">
        <f t="shared" si="127"/>
        <v>1</v>
      </c>
      <c r="AH633" s="90">
        <f t="shared" si="128"/>
        <v>0</v>
      </c>
      <c r="AI633" s="91">
        <f t="shared" si="129"/>
        <v>4.5454545454545456E-2</v>
      </c>
      <c r="AJ633" s="91">
        <f t="shared" si="130"/>
        <v>0</v>
      </c>
      <c r="AK633" s="91">
        <f t="shared" si="131"/>
        <v>0</v>
      </c>
    </row>
    <row r="634" spans="1:37" ht="25.4" customHeight="1" thickTop="1" thickBot="1" x14ac:dyDescent="0.3">
      <c r="A634" s="320" t="s">
        <v>805</v>
      </c>
      <c r="B634" s="320"/>
      <c r="C634" s="320"/>
      <c r="D634" s="320"/>
      <c r="E634" s="320"/>
      <c r="F634" s="320"/>
      <c r="G634" s="320"/>
      <c r="H634" s="320"/>
      <c r="I634" s="320"/>
      <c r="J634" s="320"/>
      <c r="K634" s="320"/>
      <c r="L634" s="320"/>
      <c r="M634" s="320"/>
      <c r="N634" s="320"/>
      <c r="O634" s="320"/>
      <c r="P634" s="320"/>
      <c r="Q634" s="320"/>
      <c r="R634" s="320"/>
      <c r="S634" s="320"/>
      <c r="T634" s="320"/>
      <c r="U634" s="320"/>
      <c r="V634" s="320"/>
      <c r="W634" s="320"/>
      <c r="X634" s="320"/>
      <c r="Y634" s="320"/>
      <c r="Z634" s="320"/>
      <c r="AA634" s="320"/>
      <c r="AB634" s="320"/>
      <c r="AC634" s="320"/>
      <c r="AD634" s="88">
        <f>'Art. 121'!AF610</f>
        <v>0</v>
      </c>
      <c r="AE634" s="89">
        <f t="shared" si="125"/>
        <v>0</v>
      </c>
      <c r="AF634">
        <f t="shared" si="126"/>
        <v>0</v>
      </c>
      <c r="AG634" s="86">
        <f t="shared" si="127"/>
        <v>1</v>
      </c>
      <c r="AH634" s="90">
        <f t="shared" si="128"/>
        <v>0</v>
      </c>
      <c r="AI634" s="91">
        <f t="shared" si="129"/>
        <v>4.5454545454545456E-2</v>
      </c>
      <c r="AJ634" s="91">
        <f t="shared" si="130"/>
        <v>0</v>
      </c>
      <c r="AK634" s="91">
        <f t="shared" si="131"/>
        <v>0</v>
      </c>
    </row>
    <row r="635" spans="1:37" ht="25.4" customHeight="1" thickTop="1" thickBot="1" x14ac:dyDescent="0.3">
      <c r="A635" s="320" t="s">
        <v>629</v>
      </c>
      <c r="B635" s="320"/>
      <c r="C635" s="320"/>
      <c r="D635" s="320"/>
      <c r="E635" s="320"/>
      <c r="F635" s="320"/>
      <c r="G635" s="320"/>
      <c r="H635" s="320"/>
      <c r="I635" s="320"/>
      <c r="J635" s="320"/>
      <c r="K635" s="320"/>
      <c r="L635" s="320"/>
      <c r="M635" s="320"/>
      <c r="N635" s="320"/>
      <c r="O635" s="320"/>
      <c r="P635" s="320"/>
      <c r="Q635" s="320"/>
      <c r="R635" s="320"/>
      <c r="S635" s="320"/>
      <c r="T635" s="320"/>
      <c r="U635" s="320"/>
      <c r="V635" s="320"/>
      <c r="W635" s="320"/>
      <c r="X635" s="320"/>
      <c r="Y635" s="320"/>
      <c r="Z635" s="320"/>
      <c r="AA635" s="320"/>
      <c r="AB635" s="320"/>
      <c r="AC635" s="320"/>
      <c r="AD635" s="88">
        <f>'Art. 121'!AF611</f>
        <v>0</v>
      </c>
      <c r="AE635" s="89">
        <f t="shared" si="125"/>
        <v>0</v>
      </c>
      <c r="AF635">
        <f t="shared" si="126"/>
        <v>0</v>
      </c>
      <c r="AG635" s="86">
        <f t="shared" si="127"/>
        <v>1</v>
      </c>
      <c r="AH635" s="90">
        <f t="shared" si="128"/>
        <v>0</v>
      </c>
      <c r="AI635" s="91">
        <f t="shared" si="129"/>
        <v>4.5454545454545456E-2</v>
      </c>
      <c r="AJ635" s="91">
        <f t="shared" si="130"/>
        <v>0</v>
      </c>
      <c r="AK635" s="91">
        <f t="shared" si="131"/>
        <v>0</v>
      </c>
    </row>
    <row r="636" spans="1:37" ht="25.4" customHeight="1" thickTop="1" thickBot="1" x14ac:dyDescent="0.3">
      <c r="A636" s="320" t="s">
        <v>703</v>
      </c>
      <c r="B636" s="320"/>
      <c r="C636" s="320"/>
      <c r="D636" s="320"/>
      <c r="E636" s="320"/>
      <c r="F636" s="320"/>
      <c r="G636" s="320"/>
      <c r="H636" s="320"/>
      <c r="I636" s="320"/>
      <c r="J636" s="320"/>
      <c r="K636" s="320"/>
      <c r="L636" s="320"/>
      <c r="M636" s="320"/>
      <c r="N636" s="320"/>
      <c r="O636" s="320"/>
      <c r="P636" s="320"/>
      <c r="Q636" s="320"/>
      <c r="R636" s="320"/>
      <c r="S636" s="320"/>
      <c r="T636" s="320"/>
      <c r="U636" s="320"/>
      <c r="V636" s="320"/>
      <c r="W636" s="320"/>
      <c r="X636" s="320"/>
      <c r="Y636" s="320"/>
      <c r="Z636" s="320"/>
      <c r="AA636" s="320"/>
      <c r="AB636" s="320"/>
      <c r="AC636" s="320"/>
      <c r="AD636" s="88">
        <f>'Art. 121'!AF612</f>
        <v>0</v>
      </c>
      <c r="AE636" s="89">
        <f t="shared" si="125"/>
        <v>0</v>
      </c>
      <c r="AF636">
        <f t="shared" si="126"/>
        <v>0</v>
      </c>
      <c r="AG636" s="86">
        <f t="shared" si="127"/>
        <v>1</v>
      </c>
      <c r="AH636" s="90">
        <f t="shared" si="128"/>
        <v>0</v>
      </c>
      <c r="AI636" s="91">
        <f t="shared" si="129"/>
        <v>4.5454545454545456E-2</v>
      </c>
      <c r="AJ636" s="91">
        <f t="shared" si="130"/>
        <v>0</v>
      </c>
      <c r="AK636" s="91">
        <f t="shared" si="131"/>
        <v>0</v>
      </c>
    </row>
    <row r="637" spans="1:37" ht="25.4" customHeight="1" thickTop="1" thickBot="1" x14ac:dyDescent="0.3">
      <c r="A637" s="320" t="s">
        <v>806</v>
      </c>
      <c r="B637" s="320"/>
      <c r="C637" s="320"/>
      <c r="D637" s="320"/>
      <c r="E637" s="320"/>
      <c r="F637" s="320"/>
      <c r="G637" s="320"/>
      <c r="H637" s="320"/>
      <c r="I637" s="320"/>
      <c r="J637" s="320"/>
      <c r="K637" s="320"/>
      <c r="L637" s="320"/>
      <c r="M637" s="320"/>
      <c r="N637" s="320"/>
      <c r="O637" s="320"/>
      <c r="P637" s="320"/>
      <c r="Q637" s="320"/>
      <c r="R637" s="320"/>
      <c r="S637" s="320"/>
      <c r="T637" s="320"/>
      <c r="U637" s="320"/>
      <c r="V637" s="320"/>
      <c r="W637" s="320"/>
      <c r="X637" s="320"/>
      <c r="Y637" s="320"/>
      <c r="Z637" s="320"/>
      <c r="AA637" s="320"/>
      <c r="AB637" s="320"/>
      <c r="AC637" s="320"/>
      <c r="AD637" s="88">
        <f>'Art. 121'!AF613</f>
        <v>0</v>
      </c>
      <c r="AE637" s="89">
        <f t="shared" si="125"/>
        <v>0</v>
      </c>
      <c r="AF637">
        <f t="shared" si="126"/>
        <v>0</v>
      </c>
      <c r="AG637" s="86">
        <f t="shared" si="127"/>
        <v>1</v>
      </c>
      <c r="AH637" s="90">
        <f t="shared" si="128"/>
        <v>0</v>
      </c>
      <c r="AI637" s="91">
        <f t="shared" si="129"/>
        <v>4.5454545454545456E-2</v>
      </c>
      <c r="AJ637" s="91">
        <f t="shared" si="130"/>
        <v>0</v>
      </c>
      <c r="AK637" s="91">
        <f t="shared" si="131"/>
        <v>0</v>
      </c>
    </row>
    <row r="638" spans="1:37" ht="25.4" customHeight="1" thickTop="1" thickBot="1" x14ac:dyDescent="0.3">
      <c r="A638" s="320" t="s">
        <v>807</v>
      </c>
      <c r="B638" s="320"/>
      <c r="C638" s="320"/>
      <c r="D638" s="320"/>
      <c r="E638" s="320"/>
      <c r="F638" s="320"/>
      <c r="G638" s="320"/>
      <c r="H638" s="320"/>
      <c r="I638" s="320"/>
      <c r="J638" s="320"/>
      <c r="K638" s="320"/>
      <c r="L638" s="320"/>
      <c r="M638" s="320"/>
      <c r="N638" s="320"/>
      <c r="O638" s="320"/>
      <c r="P638" s="320"/>
      <c r="Q638" s="320"/>
      <c r="R638" s="320"/>
      <c r="S638" s="320"/>
      <c r="T638" s="320"/>
      <c r="U638" s="320"/>
      <c r="V638" s="320"/>
      <c r="W638" s="320"/>
      <c r="X638" s="320"/>
      <c r="Y638" s="320"/>
      <c r="Z638" s="320"/>
      <c r="AA638" s="320"/>
      <c r="AB638" s="320"/>
      <c r="AC638" s="320"/>
      <c r="AD638" s="88">
        <f>'Art. 121'!AF614</f>
        <v>0</v>
      </c>
      <c r="AE638" s="89">
        <f t="shared" si="125"/>
        <v>0</v>
      </c>
      <c r="AF638">
        <f t="shared" si="126"/>
        <v>0</v>
      </c>
      <c r="AG638" s="86">
        <f t="shared" si="127"/>
        <v>1</v>
      </c>
      <c r="AH638" s="90">
        <f t="shared" si="128"/>
        <v>0</v>
      </c>
      <c r="AI638" s="91">
        <f t="shared" si="129"/>
        <v>4.5454545454545456E-2</v>
      </c>
      <c r="AJ638" s="91">
        <f t="shared" si="130"/>
        <v>0</v>
      </c>
      <c r="AK638" s="91">
        <f t="shared" si="131"/>
        <v>0</v>
      </c>
    </row>
    <row r="639" spans="1:37" ht="25.4" customHeight="1" thickTop="1" thickBot="1" x14ac:dyDescent="0.3">
      <c r="A639" s="320" t="s">
        <v>808</v>
      </c>
      <c r="B639" s="320"/>
      <c r="C639" s="320"/>
      <c r="D639" s="320"/>
      <c r="E639" s="320"/>
      <c r="F639" s="320"/>
      <c r="G639" s="320"/>
      <c r="H639" s="320"/>
      <c r="I639" s="320"/>
      <c r="J639" s="320"/>
      <c r="K639" s="320"/>
      <c r="L639" s="320"/>
      <c r="M639" s="320"/>
      <c r="N639" s="320"/>
      <c r="O639" s="320"/>
      <c r="P639" s="320"/>
      <c r="Q639" s="320"/>
      <c r="R639" s="320"/>
      <c r="S639" s="320"/>
      <c r="T639" s="320"/>
      <c r="U639" s="320"/>
      <c r="V639" s="320"/>
      <c r="W639" s="320"/>
      <c r="X639" s="320"/>
      <c r="Y639" s="320"/>
      <c r="Z639" s="320"/>
      <c r="AA639" s="320"/>
      <c r="AB639" s="320"/>
      <c r="AC639" s="320"/>
      <c r="AD639" s="88">
        <f>'Art. 121'!AF615</f>
        <v>0</v>
      </c>
      <c r="AE639" s="89">
        <f t="shared" si="125"/>
        <v>0</v>
      </c>
      <c r="AF639">
        <f t="shared" si="126"/>
        <v>0</v>
      </c>
      <c r="AG639" s="86">
        <f t="shared" si="127"/>
        <v>1</v>
      </c>
      <c r="AH639" s="90">
        <f t="shared" si="128"/>
        <v>0</v>
      </c>
      <c r="AI639" s="91">
        <f t="shared" si="129"/>
        <v>4.5454545454545456E-2</v>
      </c>
      <c r="AJ639" s="91">
        <f t="shared" si="130"/>
        <v>0</v>
      </c>
      <c r="AK639" s="91">
        <f t="shared" si="131"/>
        <v>0</v>
      </c>
    </row>
    <row r="640" spans="1:37" ht="25.4" customHeight="1" thickTop="1" thickBot="1" x14ac:dyDescent="0.3">
      <c r="A640" s="320" t="s">
        <v>2527</v>
      </c>
      <c r="B640" s="320"/>
      <c r="C640" s="320"/>
      <c r="D640" s="320"/>
      <c r="E640" s="320"/>
      <c r="F640" s="320"/>
      <c r="G640" s="320"/>
      <c r="H640" s="320"/>
      <c r="I640" s="320"/>
      <c r="J640" s="320"/>
      <c r="K640" s="320"/>
      <c r="L640" s="320"/>
      <c r="M640" s="320"/>
      <c r="N640" s="320"/>
      <c r="O640" s="320"/>
      <c r="P640" s="320"/>
      <c r="Q640" s="320"/>
      <c r="R640" s="320"/>
      <c r="S640" s="320"/>
      <c r="T640" s="320"/>
      <c r="U640" s="320"/>
      <c r="V640" s="320"/>
      <c r="W640" s="320"/>
      <c r="X640" s="320"/>
      <c r="Y640" s="320"/>
      <c r="Z640" s="320"/>
      <c r="AA640" s="320"/>
      <c r="AB640" s="320"/>
      <c r="AC640" s="320"/>
      <c r="AD640" s="88">
        <f>'Art. 121'!AF616</f>
        <v>0</v>
      </c>
      <c r="AE640" s="89">
        <f t="shared" si="125"/>
        <v>0</v>
      </c>
      <c r="AF640">
        <f t="shared" si="126"/>
        <v>0</v>
      </c>
      <c r="AG640" s="86">
        <f t="shared" si="127"/>
        <v>1</v>
      </c>
      <c r="AH640" s="90">
        <f t="shared" si="128"/>
        <v>0</v>
      </c>
      <c r="AI640" s="91">
        <f t="shared" si="129"/>
        <v>4.5454545454545456E-2</v>
      </c>
      <c r="AJ640" s="91">
        <f t="shared" si="130"/>
        <v>0</v>
      </c>
      <c r="AK640" s="91">
        <f t="shared" si="131"/>
        <v>0</v>
      </c>
    </row>
    <row r="641" spans="1:37" ht="25.4" customHeight="1" thickTop="1" thickBot="1" x14ac:dyDescent="0.3">
      <c r="A641" s="320" t="s">
        <v>2528</v>
      </c>
      <c r="B641" s="320"/>
      <c r="C641" s="320"/>
      <c r="D641" s="320"/>
      <c r="E641" s="320"/>
      <c r="F641" s="320"/>
      <c r="G641" s="320"/>
      <c r="H641" s="320"/>
      <c r="I641" s="320"/>
      <c r="J641" s="320"/>
      <c r="K641" s="320"/>
      <c r="L641" s="320"/>
      <c r="M641" s="320"/>
      <c r="N641" s="320"/>
      <c r="O641" s="320"/>
      <c r="P641" s="320"/>
      <c r="Q641" s="320"/>
      <c r="R641" s="320"/>
      <c r="S641" s="320"/>
      <c r="T641" s="320"/>
      <c r="U641" s="320"/>
      <c r="V641" s="320"/>
      <c r="W641" s="320"/>
      <c r="X641" s="320"/>
      <c r="Y641" s="320"/>
      <c r="Z641" s="320"/>
      <c r="AA641" s="320"/>
      <c r="AB641" s="320"/>
      <c r="AC641" s="320"/>
      <c r="AD641" s="88">
        <f>'Art. 121'!AF617</f>
        <v>0</v>
      </c>
      <c r="AE641" s="89">
        <f t="shared" si="125"/>
        <v>0</v>
      </c>
      <c r="AF641">
        <f t="shared" si="126"/>
        <v>0</v>
      </c>
      <c r="AG641" s="86">
        <f t="shared" si="127"/>
        <v>1</v>
      </c>
      <c r="AH641" s="90">
        <f t="shared" si="128"/>
        <v>0</v>
      </c>
      <c r="AI641" s="91">
        <f t="shared" si="129"/>
        <v>4.5454545454545456E-2</v>
      </c>
      <c r="AJ641" s="91">
        <f t="shared" si="130"/>
        <v>0</v>
      </c>
      <c r="AK641" s="91">
        <f t="shared" si="131"/>
        <v>0</v>
      </c>
    </row>
    <row r="642" spans="1:37" ht="25.4" customHeight="1" thickTop="1" thickBot="1" x14ac:dyDescent="0.3">
      <c r="A642" s="320" t="s">
        <v>2529</v>
      </c>
      <c r="B642" s="320"/>
      <c r="C642" s="320"/>
      <c r="D642" s="320"/>
      <c r="E642" s="320"/>
      <c r="F642" s="320"/>
      <c r="G642" s="320"/>
      <c r="H642" s="320"/>
      <c r="I642" s="320"/>
      <c r="J642" s="320"/>
      <c r="K642" s="320"/>
      <c r="L642" s="320"/>
      <c r="M642" s="320"/>
      <c r="N642" s="320"/>
      <c r="O642" s="320"/>
      <c r="P642" s="320"/>
      <c r="Q642" s="320"/>
      <c r="R642" s="320"/>
      <c r="S642" s="320"/>
      <c r="T642" s="320"/>
      <c r="U642" s="320"/>
      <c r="V642" s="320"/>
      <c r="W642" s="320"/>
      <c r="X642" s="320"/>
      <c r="Y642" s="320"/>
      <c r="Z642" s="320"/>
      <c r="AA642" s="320"/>
      <c r="AB642" s="320"/>
      <c r="AC642" s="320"/>
      <c r="AD642" s="88">
        <f>'Art. 121'!AF618</f>
        <v>0</v>
      </c>
      <c r="AE642" s="89">
        <f t="shared" si="125"/>
        <v>0</v>
      </c>
      <c r="AF642">
        <f t="shared" si="126"/>
        <v>0</v>
      </c>
      <c r="AG642" s="86">
        <f t="shared" si="127"/>
        <v>1</v>
      </c>
      <c r="AH642" s="90">
        <f t="shared" si="128"/>
        <v>0</v>
      </c>
      <c r="AI642" s="91">
        <f t="shared" si="129"/>
        <v>4.5454545454545456E-2</v>
      </c>
      <c r="AJ642" s="91">
        <f t="shared" si="130"/>
        <v>0</v>
      </c>
      <c r="AK642" s="91">
        <f t="shared" si="131"/>
        <v>0</v>
      </c>
    </row>
    <row r="643" spans="1:37" ht="25.4" customHeight="1" thickTop="1" thickBot="1" x14ac:dyDescent="0.3">
      <c r="A643" s="320" t="s">
        <v>2530</v>
      </c>
      <c r="B643" s="320"/>
      <c r="C643" s="320"/>
      <c r="D643" s="320"/>
      <c r="E643" s="320"/>
      <c r="F643" s="320"/>
      <c r="G643" s="320"/>
      <c r="H643" s="320"/>
      <c r="I643" s="320"/>
      <c r="J643" s="320"/>
      <c r="K643" s="320"/>
      <c r="L643" s="320"/>
      <c r="M643" s="320"/>
      <c r="N643" s="320"/>
      <c r="O643" s="320"/>
      <c r="P643" s="320"/>
      <c r="Q643" s="320"/>
      <c r="R643" s="320"/>
      <c r="S643" s="320"/>
      <c r="T643" s="320"/>
      <c r="U643" s="320"/>
      <c r="V643" s="320"/>
      <c r="W643" s="320"/>
      <c r="X643" s="320"/>
      <c r="Y643" s="320"/>
      <c r="Z643" s="320"/>
      <c r="AA643" s="320"/>
      <c r="AB643" s="320"/>
      <c r="AC643" s="320"/>
      <c r="AD643" s="88">
        <f>'Art. 121'!AF619</f>
        <v>0</v>
      </c>
      <c r="AE643" s="89">
        <f t="shared" si="125"/>
        <v>0</v>
      </c>
      <c r="AF643">
        <f t="shared" si="126"/>
        <v>0</v>
      </c>
      <c r="AG643" s="86">
        <f t="shared" si="127"/>
        <v>1</v>
      </c>
      <c r="AH643" s="90">
        <f t="shared" si="128"/>
        <v>0</v>
      </c>
      <c r="AI643" s="91">
        <f t="shared" si="129"/>
        <v>4.5454545454545456E-2</v>
      </c>
      <c r="AJ643" s="91">
        <f t="shared" si="130"/>
        <v>0</v>
      </c>
      <c r="AK643" s="91">
        <f t="shared" si="131"/>
        <v>0</v>
      </c>
    </row>
    <row r="644" spans="1:37" ht="25.4" customHeight="1" thickTop="1" thickBot="1" x14ac:dyDescent="0.3">
      <c r="A644" s="320" t="s">
        <v>2531</v>
      </c>
      <c r="B644" s="320"/>
      <c r="C644" s="320"/>
      <c r="D644" s="320"/>
      <c r="E644" s="320"/>
      <c r="F644" s="320"/>
      <c r="G644" s="320"/>
      <c r="H644" s="320"/>
      <c r="I644" s="320"/>
      <c r="J644" s="320"/>
      <c r="K644" s="320"/>
      <c r="L644" s="320"/>
      <c r="M644" s="320"/>
      <c r="N644" s="320"/>
      <c r="O644" s="320"/>
      <c r="P644" s="320"/>
      <c r="Q644" s="320"/>
      <c r="R644" s="320"/>
      <c r="S644" s="320"/>
      <c r="T644" s="320"/>
      <c r="U644" s="320"/>
      <c r="V644" s="320"/>
      <c r="W644" s="320"/>
      <c r="X644" s="320"/>
      <c r="Y644" s="320"/>
      <c r="Z644" s="320"/>
      <c r="AA644" s="320"/>
      <c r="AB644" s="320"/>
      <c r="AC644" s="320"/>
      <c r="AD644" s="88">
        <f>'Art. 121'!AF620</f>
        <v>0</v>
      </c>
      <c r="AE644" s="89">
        <f t="shared" si="125"/>
        <v>0</v>
      </c>
      <c r="AF644">
        <f t="shared" si="126"/>
        <v>0</v>
      </c>
      <c r="AG644" s="86">
        <f t="shared" si="127"/>
        <v>1</v>
      </c>
      <c r="AH644" s="90">
        <f t="shared" si="128"/>
        <v>0</v>
      </c>
      <c r="AI644" s="91">
        <f t="shared" si="129"/>
        <v>4.5454545454545456E-2</v>
      </c>
      <c r="AJ644" s="91">
        <f t="shared" si="130"/>
        <v>0</v>
      </c>
      <c r="AK644" s="91">
        <f t="shared" si="131"/>
        <v>0</v>
      </c>
    </row>
    <row r="645" spans="1:37" ht="25.4" customHeight="1" thickTop="1" thickBot="1" x14ac:dyDescent="0.3">
      <c r="A645" s="320" t="s">
        <v>2532</v>
      </c>
      <c r="B645" s="320"/>
      <c r="C645" s="320"/>
      <c r="D645" s="320"/>
      <c r="E645" s="320"/>
      <c r="F645" s="320"/>
      <c r="G645" s="320"/>
      <c r="H645" s="320"/>
      <c r="I645" s="320"/>
      <c r="J645" s="320"/>
      <c r="K645" s="320"/>
      <c r="L645" s="320"/>
      <c r="M645" s="320"/>
      <c r="N645" s="320"/>
      <c r="O645" s="320"/>
      <c r="P645" s="320"/>
      <c r="Q645" s="320"/>
      <c r="R645" s="320"/>
      <c r="S645" s="320"/>
      <c r="T645" s="320"/>
      <c r="U645" s="320"/>
      <c r="V645" s="320"/>
      <c r="W645" s="320"/>
      <c r="X645" s="320"/>
      <c r="Y645" s="320"/>
      <c r="Z645" s="320"/>
      <c r="AA645" s="320"/>
      <c r="AB645" s="320"/>
      <c r="AC645" s="320"/>
      <c r="AD645" s="88">
        <f>'Art. 121'!AF621</f>
        <v>0</v>
      </c>
      <c r="AE645" s="89">
        <f t="shared" si="125"/>
        <v>0</v>
      </c>
      <c r="AF645">
        <f t="shared" si="126"/>
        <v>0</v>
      </c>
      <c r="AG645" s="86">
        <f t="shared" si="127"/>
        <v>1</v>
      </c>
      <c r="AH645" s="90">
        <f t="shared" si="128"/>
        <v>0</v>
      </c>
      <c r="AI645" s="91">
        <f t="shared" si="129"/>
        <v>4.5454545454545456E-2</v>
      </c>
      <c r="AJ645" s="91">
        <f t="shared" si="130"/>
        <v>0</v>
      </c>
      <c r="AK645" s="91">
        <f t="shared" si="131"/>
        <v>0</v>
      </c>
    </row>
    <row r="646" spans="1:37" ht="25.4" customHeight="1" thickTop="1" thickBot="1" x14ac:dyDescent="0.3">
      <c r="A646" s="320" t="s">
        <v>2533</v>
      </c>
      <c r="B646" s="320"/>
      <c r="C646" s="320"/>
      <c r="D646" s="320"/>
      <c r="E646" s="320"/>
      <c r="F646" s="320"/>
      <c r="G646" s="320"/>
      <c r="H646" s="320"/>
      <c r="I646" s="320"/>
      <c r="J646" s="320"/>
      <c r="K646" s="320"/>
      <c r="L646" s="320"/>
      <c r="M646" s="320"/>
      <c r="N646" s="320"/>
      <c r="O646" s="320"/>
      <c r="P646" s="320"/>
      <c r="Q646" s="320"/>
      <c r="R646" s="320"/>
      <c r="S646" s="320"/>
      <c r="T646" s="320"/>
      <c r="U646" s="320"/>
      <c r="V646" s="320"/>
      <c r="W646" s="320"/>
      <c r="X646" s="320"/>
      <c r="Y646" s="320"/>
      <c r="Z646" s="320"/>
      <c r="AA646" s="320"/>
      <c r="AB646" s="320"/>
      <c r="AC646" s="320"/>
      <c r="AD646" s="88">
        <f>'Art. 121'!AF622</f>
        <v>0</v>
      </c>
      <c r="AE646" s="89">
        <f t="shared" si="125"/>
        <v>0</v>
      </c>
      <c r="AF646">
        <f t="shared" si="126"/>
        <v>0</v>
      </c>
      <c r="AG646" s="86">
        <f t="shared" si="127"/>
        <v>1</v>
      </c>
      <c r="AH646" s="90">
        <f t="shared" si="128"/>
        <v>0</v>
      </c>
      <c r="AI646" s="91">
        <f t="shared" si="129"/>
        <v>4.5454545454545456E-2</v>
      </c>
      <c r="AJ646" s="91">
        <f t="shared" si="130"/>
        <v>0</v>
      </c>
      <c r="AK646" s="91">
        <f t="shared" si="131"/>
        <v>0</v>
      </c>
    </row>
    <row r="647" spans="1:37" ht="25.4" customHeight="1" thickTop="1" thickBot="1" x14ac:dyDescent="0.3">
      <c r="A647" s="320" t="s">
        <v>2534</v>
      </c>
      <c r="B647" s="320"/>
      <c r="C647" s="320"/>
      <c r="D647" s="320"/>
      <c r="E647" s="320"/>
      <c r="F647" s="320"/>
      <c r="G647" s="320"/>
      <c r="H647" s="320"/>
      <c r="I647" s="320"/>
      <c r="J647" s="320"/>
      <c r="K647" s="320"/>
      <c r="L647" s="320"/>
      <c r="M647" s="320"/>
      <c r="N647" s="320"/>
      <c r="O647" s="320"/>
      <c r="P647" s="320"/>
      <c r="Q647" s="320"/>
      <c r="R647" s="320"/>
      <c r="S647" s="320"/>
      <c r="T647" s="320"/>
      <c r="U647" s="320"/>
      <c r="V647" s="320"/>
      <c r="W647" s="320"/>
      <c r="X647" s="320"/>
      <c r="Y647" s="320"/>
      <c r="Z647" s="320"/>
      <c r="AA647" s="320"/>
      <c r="AB647" s="320"/>
      <c r="AC647" s="320"/>
      <c r="AD647" s="88">
        <f>'Art. 121'!AF623</f>
        <v>0</v>
      </c>
      <c r="AE647" s="89">
        <f t="shared" si="125"/>
        <v>0</v>
      </c>
      <c r="AF647">
        <f t="shared" si="126"/>
        <v>0</v>
      </c>
      <c r="AG647" s="86">
        <f t="shared" si="127"/>
        <v>1</v>
      </c>
      <c r="AH647" s="90">
        <f t="shared" si="128"/>
        <v>0</v>
      </c>
      <c r="AI647" s="91">
        <f t="shared" si="129"/>
        <v>4.5454545454545456E-2</v>
      </c>
      <c r="AJ647" s="91">
        <f t="shared" si="130"/>
        <v>0</v>
      </c>
      <c r="AK647" s="91">
        <f t="shared" si="131"/>
        <v>0</v>
      </c>
    </row>
    <row r="648" spans="1:37" ht="25.4" customHeight="1" thickTop="1" thickBot="1" x14ac:dyDescent="0.3">
      <c r="A648" s="320" t="s">
        <v>2535</v>
      </c>
      <c r="B648" s="320"/>
      <c r="C648" s="320"/>
      <c r="D648" s="320"/>
      <c r="E648" s="320"/>
      <c r="F648" s="320"/>
      <c r="G648" s="320"/>
      <c r="H648" s="320"/>
      <c r="I648" s="320"/>
      <c r="J648" s="320"/>
      <c r="K648" s="320"/>
      <c r="L648" s="320"/>
      <c r="M648" s="320"/>
      <c r="N648" s="320"/>
      <c r="O648" s="320"/>
      <c r="P648" s="320"/>
      <c r="Q648" s="320"/>
      <c r="R648" s="320"/>
      <c r="S648" s="320"/>
      <c r="T648" s="320"/>
      <c r="U648" s="320"/>
      <c r="V648" s="320"/>
      <c r="W648" s="320"/>
      <c r="X648" s="320"/>
      <c r="Y648" s="320"/>
      <c r="Z648" s="320"/>
      <c r="AA648" s="320"/>
      <c r="AB648" s="320"/>
      <c r="AC648" s="320"/>
      <c r="AD648" s="88">
        <f>'Art. 121'!AF624</f>
        <v>0</v>
      </c>
      <c r="AE648" s="89">
        <f t="shared" si="125"/>
        <v>0</v>
      </c>
      <c r="AF648">
        <f t="shared" si="126"/>
        <v>0</v>
      </c>
      <c r="AG648" s="86">
        <f t="shared" si="127"/>
        <v>1</v>
      </c>
      <c r="AH648" s="90">
        <f t="shared" si="128"/>
        <v>0</v>
      </c>
      <c r="AI648" s="91">
        <f t="shared" si="129"/>
        <v>4.5454545454545456E-2</v>
      </c>
      <c r="AJ648" s="91">
        <f t="shared" si="130"/>
        <v>0</v>
      </c>
      <c r="AK648" s="91">
        <f t="shared" si="131"/>
        <v>0</v>
      </c>
    </row>
    <row r="649" spans="1:37" ht="25.4" customHeight="1" thickTop="1" thickBot="1" x14ac:dyDescent="0.3">
      <c r="A649" s="320" t="s">
        <v>2536</v>
      </c>
      <c r="B649" s="320"/>
      <c r="C649" s="320"/>
      <c r="D649" s="320"/>
      <c r="E649" s="320"/>
      <c r="F649" s="320"/>
      <c r="G649" s="320"/>
      <c r="H649" s="320"/>
      <c r="I649" s="320"/>
      <c r="J649" s="320"/>
      <c r="K649" s="320"/>
      <c r="L649" s="320"/>
      <c r="M649" s="320"/>
      <c r="N649" s="320"/>
      <c r="O649" s="320"/>
      <c r="P649" s="320"/>
      <c r="Q649" s="320"/>
      <c r="R649" s="320"/>
      <c r="S649" s="320"/>
      <c r="T649" s="320"/>
      <c r="U649" s="320"/>
      <c r="V649" s="320"/>
      <c r="W649" s="320"/>
      <c r="X649" s="320"/>
      <c r="Y649" s="320"/>
      <c r="Z649" s="320"/>
      <c r="AA649" s="320"/>
      <c r="AB649" s="320"/>
      <c r="AC649" s="320"/>
      <c r="AD649" s="88">
        <f>'Art. 121'!AF625</f>
        <v>0</v>
      </c>
      <c r="AE649" s="89">
        <f t="shared" si="125"/>
        <v>0</v>
      </c>
      <c r="AF649">
        <f t="shared" si="126"/>
        <v>0</v>
      </c>
      <c r="AG649" s="86">
        <f t="shared" si="127"/>
        <v>1</v>
      </c>
      <c r="AH649" s="90">
        <f t="shared" si="128"/>
        <v>0</v>
      </c>
      <c r="AI649" s="91">
        <f t="shared" si="129"/>
        <v>4.5454545454545456E-2</v>
      </c>
      <c r="AJ649" s="91">
        <f t="shared" si="130"/>
        <v>0</v>
      </c>
      <c r="AK649" s="91">
        <f t="shared" si="131"/>
        <v>0</v>
      </c>
    </row>
    <row r="650" spans="1:37" ht="25.4" customHeight="1" thickTop="1" thickBot="1" x14ac:dyDescent="0.3">
      <c r="A650" s="320" t="s">
        <v>2537</v>
      </c>
      <c r="B650" s="320"/>
      <c r="C650" s="320"/>
      <c r="D650" s="320"/>
      <c r="E650" s="320"/>
      <c r="F650" s="320"/>
      <c r="G650" s="320"/>
      <c r="H650" s="320"/>
      <c r="I650" s="320"/>
      <c r="J650" s="320"/>
      <c r="K650" s="320"/>
      <c r="L650" s="320"/>
      <c r="M650" s="320"/>
      <c r="N650" s="320"/>
      <c r="O650" s="320"/>
      <c r="P650" s="320"/>
      <c r="Q650" s="320"/>
      <c r="R650" s="320"/>
      <c r="S650" s="320"/>
      <c r="T650" s="320"/>
      <c r="U650" s="320"/>
      <c r="V650" s="320"/>
      <c r="W650" s="320"/>
      <c r="X650" s="320"/>
      <c r="Y650" s="320"/>
      <c r="Z650" s="320"/>
      <c r="AA650" s="320"/>
      <c r="AB650" s="320"/>
      <c r="AC650" s="320"/>
      <c r="AD650" s="88">
        <f>'Art. 121'!AF626</f>
        <v>0</v>
      </c>
      <c r="AE650" s="89">
        <f t="shared" si="125"/>
        <v>0</v>
      </c>
      <c r="AF650">
        <f t="shared" si="126"/>
        <v>0</v>
      </c>
      <c r="AG650" s="86">
        <f t="shared" si="127"/>
        <v>1</v>
      </c>
      <c r="AH650" s="90">
        <f t="shared" si="128"/>
        <v>0</v>
      </c>
      <c r="AI650" s="91">
        <f t="shared" si="129"/>
        <v>4.5454545454545456E-2</v>
      </c>
      <c r="AJ650" s="91">
        <f t="shared" si="130"/>
        <v>0</v>
      </c>
      <c r="AK650" s="91">
        <f t="shared" si="131"/>
        <v>0</v>
      </c>
    </row>
    <row r="651" spans="1:37" ht="25.4" customHeight="1" thickTop="1" thickBot="1" x14ac:dyDescent="0.3">
      <c r="A651" s="341" t="s">
        <v>2538</v>
      </c>
      <c r="B651" s="342"/>
      <c r="C651" s="342"/>
      <c r="D651" s="342"/>
      <c r="E651" s="342"/>
      <c r="F651" s="342"/>
      <c r="G651" s="342"/>
      <c r="H651" s="342"/>
      <c r="I651" s="342"/>
      <c r="J651" s="342"/>
      <c r="K651" s="342"/>
      <c r="L651" s="342"/>
      <c r="M651" s="342"/>
      <c r="N651" s="342"/>
      <c r="O651" s="342"/>
      <c r="P651" s="342"/>
      <c r="Q651" s="342"/>
      <c r="R651" s="342"/>
      <c r="S651" s="342"/>
      <c r="T651" s="342"/>
      <c r="U651" s="342"/>
      <c r="V651" s="342"/>
      <c r="W651" s="342"/>
      <c r="X651" s="342"/>
      <c r="Y651" s="342"/>
      <c r="Z651" s="342"/>
      <c r="AA651" s="342"/>
      <c r="AB651" s="342"/>
      <c r="AC651" s="343"/>
      <c r="AD651" s="88">
        <f>'Art. 121'!AF627</f>
        <v>0</v>
      </c>
      <c r="AE651" s="89">
        <f t="shared" si="125"/>
        <v>0</v>
      </c>
      <c r="AF651">
        <f t="shared" si="126"/>
        <v>0</v>
      </c>
      <c r="AG651" s="86">
        <f t="shared" si="127"/>
        <v>1</v>
      </c>
      <c r="AH651" s="90">
        <f t="shared" si="128"/>
        <v>0</v>
      </c>
      <c r="AI651" s="91">
        <f t="shared" si="129"/>
        <v>4.5454545454545456E-2</v>
      </c>
      <c r="AJ651" s="91">
        <f t="shared" si="130"/>
        <v>0</v>
      </c>
      <c r="AK651" s="91">
        <f t="shared" si="131"/>
        <v>0</v>
      </c>
    </row>
    <row r="652" spans="1:37" ht="25.4" customHeight="1" thickTop="1" thickBot="1" x14ac:dyDescent="0.3">
      <c r="A652" s="341" t="s">
        <v>2539</v>
      </c>
      <c r="B652" s="342"/>
      <c r="C652" s="342"/>
      <c r="D652" s="342"/>
      <c r="E652" s="342"/>
      <c r="F652" s="342"/>
      <c r="G652" s="342"/>
      <c r="H652" s="342"/>
      <c r="I652" s="342"/>
      <c r="J652" s="342"/>
      <c r="K652" s="342"/>
      <c r="L652" s="342"/>
      <c r="M652" s="342"/>
      <c r="N652" s="342"/>
      <c r="O652" s="342"/>
      <c r="P652" s="342"/>
      <c r="Q652" s="342"/>
      <c r="R652" s="342"/>
      <c r="S652" s="342"/>
      <c r="T652" s="342"/>
      <c r="U652" s="342"/>
      <c r="V652" s="342"/>
      <c r="W652" s="342"/>
      <c r="X652" s="342"/>
      <c r="Y652" s="342"/>
      <c r="Z652" s="342"/>
      <c r="AA652" s="342"/>
      <c r="AB652" s="342"/>
      <c r="AC652" s="343"/>
      <c r="AD652" s="88">
        <f>'Art. 121'!AF628</f>
        <v>0</v>
      </c>
      <c r="AE652" s="89">
        <f t="shared" si="125"/>
        <v>0</v>
      </c>
      <c r="AF652">
        <f t="shared" si="126"/>
        <v>0</v>
      </c>
      <c r="AG652" s="86">
        <f t="shared" si="127"/>
        <v>1</v>
      </c>
      <c r="AH652" s="90">
        <f t="shared" si="128"/>
        <v>0</v>
      </c>
      <c r="AI652" s="91">
        <f t="shared" si="129"/>
        <v>4.5454545454545456E-2</v>
      </c>
      <c r="AJ652" s="91">
        <f t="shared" si="130"/>
        <v>0</v>
      </c>
      <c r="AK652" s="91">
        <f t="shared" si="131"/>
        <v>0</v>
      </c>
    </row>
    <row r="653" spans="1:37" ht="25.4" customHeight="1" thickTop="1" thickBot="1" x14ac:dyDescent="0.3">
      <c r="A653" s="341" t="s">
        <v>2540</v>
      </c>
      <c r="B653" s="342"/>
      <c r="C653" s="342"/>
      <c r="D653" s="342"/>
      <c r="E653" s="342"/>
      <c r="F653" s="342"/>
      <c r="G653" s="342"/>
      <c r="H653" s="342"/>
      <c r="I653" s="342"/>
      <c r="J653" s="342"/>
      <c r="K653" s="342"/>
      <c r="L653" s="342"/>
      <c r="M653" s="342"/>
      <c r="N653" s="342"/>
      <c r="O653" s="342"/>
      <c r="P653" s="342"/>
      <c r="Q653" s="342"/>
      <c r="R653" s="342"/>
      <c r="S653" s="342"/>
      <c r="T653" s="342"/>
      <c r="U653" s="342"/>
      <c r="V653" s="342"/>
      <c r="W653" s="342"/>
      <c r="X653" s="342"/>
      <c r="Y653" s="342"/>
      <c r="Z653" s="342"/>
      <c r="AA653" s="342"/>
      <c r="AB653" s="342"/>
      <c r="AC653" s="343"/>
      <c r="AD653" s="88">
        <f>'Art. 121'!AF629</f>
        <v>0</v>
      </c>
      <c r="AE653" s="89">
        <f t="shared" si="125"/>
        <v>0</v>
      </c>
      <c r="AF653">
        <f t="shared" si="126"/>
        <v>0</v>
      </c>
      <c r="AG653" s="86">
        <f t="shared" si="127"/>
        <v>1</v>
      </c>
      <c r="AH653" s="90">
        <f t="shared" si="128"/>
        <v>0</v>
      </c>
      <c r="AI653" s="91">
        <f t="shared" si="129"/>
        <v>4.5454545454545456E-2</v>
      </c>
      <c r="AJ653" s="91">
        <f t="shared" si="130"/>
        <v>0</v>
      </c>
      <c r="AK653" s="91">
        <f t="shared" si="131"/>
        <v>0</v>
      </c>
    </row>
    <row r="654" spans="1:37" ht="25.4" customHeight="1" thickTop="1" x14ac:dyDescent="0.25">
      <c r="A654" s="289" t="s">
        <v>2541</v>
      </c>
      <c r="B654" s="289"/>
      <c r="C654" s="289"/>
      <c r="D654" s="289"/>
      <c r="E654" s="289"/>
      <c r="F654" s="289"/>
      <c r="G654" s="289"/>
      <c r="H654" s="289"/>
      <c r="I654" s="289"/>
      <c r="J654" s="289"/>
      <c r="K654" s="289"/>
      <c r="L654" s="289"/>
      <c r="M654" s="289"/>
      <c r="N654" s="289"/>
      <c r="O654" s="289"/>
      <c r="P654" s="289"/>
      <c r="Q654" s="289"/>
      <c r="R654" s="289"/>
      <c r="S654" s="289"/>
      <c r="T654" s="289"/>
      <c r="U654" s="289"/>
      <c r="V654" s="289"/>
      <c r="W654" s="289"/>
      <c r="X654" s="289"/>
      <c r="Y654" s="289"/>
      <c r="Z654" s="289"/>
      <c r="AA654" s="289"/>
      <c r="AB654" s="289"/>
      <c r="AC654" s="289"/>
      <c r="AD654" s="289"/>
      <c r="AE654" s="89">
        <f>SUM(AE632:AE653)</f>
        <v>0</v>
      </c>
      <c r="AF654" s="59"/>
      <c r="AG654" s="92">
        <f>SUM(AG632:AG653)</f>
        <v>22</v>
      </c>
      <c r="AH654" s="93"/>
      <c r="AI654" s="94"/>
      <c r="AJ654" s="94"/>
      <c r="AK654" s="94"/>
    </row>
    <row r="655" spans="1:37" ht="25.4" customHeight="1" x14ac:dyDescent="0.25">
      <c r="A655" s="290" t="s">
        <v>2542</v>
      </c>
      <c r="B655" s="290"/>
      <c r="C655" s="290"/>
      <c r="D655" s="290"/>
      <c r="E655" s="290"/>
      <c r="F655" s="290"/>
      <c r="G655" s="290"/>
      <c r="H655" s="290"/>
      <c r="I655" s="290"/>
      <c r="J655" s="290"/>
      <c r="K655" s="290"/>
      <c r="L655" s="290"/>
      <c r="M655" s="290"/>
      <c r="N655" s="290"/>
      <c r="O655" s="290"/>
      <c r="P655" s="290"/>
      <c r="Q655" s="290"/>
      <c r="R655" s="290"/>
      <c r="S655" s="290"/>
      <c r="T655" s="290"/>
      <c r="U655" s="290"/>
      <c r="V655" s="290"/>
      <c r="W655" s="290"/>
      <c r="X655" s="290"/>
      <c r="Y655" s="290"/>
      <c r="Z655" s="290"/>
      <c r="AA655" s="290"/>
      <c r="AB655" s="290"/>
      <c r="AC655" s="290"/>
      <c r="AD655" s="290"/>
      <c r="AE655" s="89">
        <f>AE654/$AE$23*100</f>
        <v>0</v>
      </c>
      <c r="AF655" s="59"/>
      <c r="AG655" s="92"/>
      <c r="AH655" s="93"/>
      <c r="AI655" s="94"/>
      <c r="AJ655" s="94"/>
      <c r="AK655" s="94"/>
    </row>
    <row r="656" spans="1:37" ht="25.4" customHeight="1" thickBot="1" x14ac:dyDescent="0.3">
      <c r="A656" s="70"/>
      <c r="B656" s="70"/>
      <c r="C656" s="70"/>
      <c r="D656" s="70"/>
      <c r="E656" s="70"/>
      <c r="F656" s="70"/>
      <c r="G656" s="70"/>
      <c r="H656" s="70"/>
      <c r="I656" s="70"/>
      <c r="J656" s="70"/>
      <c r="K656" s="70"/>
      <c r="L656" s="70"/>
      <c r="M656" s="70"/>
      <c r="N656" s="70"/>
      <c r="O656" s="70"/>
      <c r="P656" s="70"/>
      <c r="Q656" s="95"/>
      <c r="R656" s="70"/>
      <c r="S656" s="70"/>
      <c r="T656" s="70"/>
      <c r="U656" s="70"/>
      <c r="V656" s="70"/>
      <c r="W656" s="70"/>
      <c r="X656" s="70"/>
      <c r="Y656" s="70"/>
      <c r="Z656" s="70"/>
      <c r="AA656" s="70"/>
      <c r="AB656" s="70"/>
      <c r="AC656" s="70"/>
      <c r="AD656" s="96"/>
      <c r="AE656" s="96"/>
    </row>
    <row r="657" spans="1:37" ht="25.4" customHeight="1" thickTop="1" thickBot="1" x14ac:dyDescent="0.3">
      <c r="A657" s="291" t="s">
        <v>124</v>
      </c>
      <c r="B657" s="291"/>
      <c r="C657" s="291"/>
      <c r="D657" s="291"/>
      <c r="E657" s="291"/>
      <c r="F657" s="291"/>
      <c r="G657" s="291"/>
      <c r="H657" s="291"/>
      <c r="I657" s="291"/>
      <c r="J657" s="291"/>
      <c r="K657" s="291"/>
      <c r="L657" s="291"/>
      <c r="M657" s="291"/>
      <c r="N657" s="291"/>
      <c r="O657" s="291"/>
      <c r="P657" s="291"/>
      <c r="Q657" s="291"/>
      <c r="R657" s="291"/>
      <c r="S657" s="291"/>
      <c r="T657" s="291"/>
      <c r="U657" s="291"/>
      <c r="V657" s="291"/>
      <c r="W657" s="291"/>
      <c r="X657" s="291"/>
      <c r="Y657" s="291"/>
      <c r="Z657" s="291"/>
      <c r="AA657" s="291"/>
      <c r="AB657" s="291"/>
      <c r="AC657" s="291"/>
      <c r="AD657" s="104" t="s">
        <v>65</v>
      </c>
      <c r="AE657" s="105" t="s">
        <v>9</v>
      </c>
      <c r="AF657" s="86" t="s">
        <v>330</v>
      </c>
      <c r="AG657" s="86" t="s">
        <v>331</v>
      </c>
      <c r="AH657" s="86" t="s">
        <v>332</v>
      </c>
      <c r="AI657" s="87" t="s">
        <v>333</v>
      </c>
      <c r="AJ657" s="86"/>
      <c r="AK657" s="87" t="s">
        <v>334</v>
      </c>
    </row>
    <row r="658" spans="1:37" ht="25.4" customHeight="1" thickTop="1" thickBot="1" x14ac:dyDescent="0.3">
      <c r="A658" s="320" t="s">
        <v>498</v>
      </c>
      <c r="B658" s="320"/>
      <c r="C658" s="320"/>
      <c r="D658" s="320"/>
      <c r="E658" s="320"/>
      <c r="F658" s="320"/>
      <c r="G658" s="320"/>
      <c r="H658" s="320"/>
      <c r="I658" s="320"/>
      <c r="J658" s="320"/>
      <c r="K658" s="320"/>
      <c r="L658" s="320"/>
      <c r="M658" s="320"/>
      <c r="N658" s="320"/>
      <c r="O658" s="320"/>
      <c r="P658" s="320"/>
      <c r="Q658" s="320"/>
      <c r="R658" s="320"/>
      <c r="S658" s="320"/>
      <c r="T658" s="320"/>
      <c r="U658" s="320"/>
      <c r="V658" s="320"/>
      <c r="W658" s="320"/>
      <c r="X658" s="320"/>
      <c r="Y658" s="320"/>
      <c r="Z658" s="320"/>
      <c r="AA658" s="320"/>
      <c r="AB658" s="320"/>
      <c r="AC658" s="320"/>
      <c r="AD658" s="88">
        <f>'Art. 121'!AF632</f>
        <v>0</v>
      </c>
      <c r="AE658" s="89">
        <f>IF(AG658=1,AK658,AG658)</f>
        <v>0</v>
      </c>
      <c r="AF658">
        <f>AD658/2</f>
        <v>0</v>
      </c>
      <c r="AG658" s="86">
        <f>IF(AND(AF658&gt;=0,AF658&lt;=1),1,"No aplica")</f>
        <v>1</v>
      </c>
      <c r="AH658" s="90">
        <f>AD658/(AG658*2)</f>
        <v>0</v>
      </c>
      <c r="AI658" s="91">
        <f>IF(AG658=1,AG658/$AG$663,"No aplica")</f>
        <v>0.2</v>
      </c>
      <c r="AJ658" s="91">
        <f>AF658*AI658</f>
        <v>0</v>
      </c>
      <c r="AK658" s="91">
        <f>AJ658*$AE$23</f>
        <v>0</v>
      </c>
    </row>
    <row r="659" spans="1:37" ht="25.4" customHeight="1" thickTop="1" thickBot="1" x14ac:dyDescent="0.3">
      <c r="A659" s="320" t="s">
        <v>500</v>
      </c>
      <c r="B659" s="320"/>
      <c r="C659" s="320"/>
      <c r="D659" s="320"/>
      <c r="E659" s="320"/>
      <c r="F659" s="320"/>
      <c r="G659" s="320"/>
      <c r="H659" s="320"/>
      <c r="I659" s="320"/>
      <c r="J659" s="320"/>
      <c r="K659" s="320"/>
      <c r="L659" s="320"/>
      <c r="M659" s="320"/>
      <c r="N659" s="320"/>
      <c r="O659" s="320"/>
      <c r="P659" s="320"/>
      <c r="Q659" s="320"/>
      <c r="R659" s="320"/>
      <c r="S659" s="320"/>
      <c r="T659" s="320"/>
      <c r="U659" s="320"/>
      <c r="V659" s="320"/>
      <c r="W659" s="320"/>
      <c r="X659" s="320"/>
      <c r="Y659" s="320"/>
      <c r="Z659" s="320"/>
      <c r="AA659" s="320"/>
      <c r="AB659" s="320"/>
      <c r="AC659" s="320"/>
      <c r="AD659" s="88">
        <f>'Art. 121'!AF633</f>
        <v>0</v>
      </c>
      <c r="AE659" s="89">
        <f>IF(AG659=1,AK659,AG659)</f>
        <v>0</v>
      </c>
      <c r="AF659">
        <f>AD659/2</f>
        <v>0</v>
      </c>
      <c r="AG659" s="86">
        <f>IF(AND(AF659&gt;=0,AF659&lt;=1),1,"No aplica")</f>
        <v>1</v>
      </c>
      <c r="AH659" s="90">
        <f>AD659/(AG659*2)</f>
        <v>0</v>
      </c>
      <c r="AI659" s="91">
        <f>IF(AG659=1,AG659/$AG$663,"No aplica")</f>
        <v>0.2</v>
      </c>
      <c r="AJ659" s="91">
        <f>AF659*AI659</f>
        <v>0</v>
      </c>
      <c r="AK659" s="91">
        <f>AJ659*$AE$23</f>
        <v>0</v>
      </c>
    </row>
    <row r="660" spans="1:37" ht="25.4" customHeight="1" thickTop="1" thickBot="1" x14ac:dyDescent="0.3">
      <c r="A660" s="320" t="s">
        <v>501</v>
      </c>
      <c r="B660" s="320"/>
      <c r="C660" s="320"/>
      <c r="D660" s="320"/>
      <c r="E660" s="320"/>
      <c r="F660" s="320"/>
      <c r="G660" s="320"/>
      <c r="H660" s="320"/>
      <c r="I660" s="320"/>
      <c r="J660" s="320"/>
      <c r="K660" s="320"/>
      <c r="L660" s="320"/>
      <c r="M660" s="320"/>
      <c r="N660" s="320"/>
      <c r="O660" s="320"/>
      <c r="P660" s="320"/>
      <c r="Q660" s="320"/>
      <c r="R660" s="320"/>
      <c r="S660" s="320"/>
      <c r="T660" s="320"/>
      <c r="U660" s="320"/>
      <c r="V660" s="320"/>
      <c r="W660" s="320"/>
      <c r="X660" s="320"/>
      <c r="Y660" s="320"/>
      <c r="Z660" s="320"/>
      <c r="AA660" s="320"/>
      <c r="AB660" s="320"/>
      <c r="AC660" s="320"/>
      <c r="AD660" s="88">
        <f>'Art. 121'!AF634</f>
        <v>0</v>
      </c>
      <c r="AE660" s="89">
        <f>IF(AG660=1,AK660,AG660)</f>
        <v>0</v>
      </c>
      <c r="AF660">
        <f>AD660/2</f>
        <v>0</v>
      </c>
      <c r="AG660" s="86">
        <f>IF(AND(AF660&gt;=0,AF660&lt;=1),1,"No aplica")</f>
        <v>1</v>
      </c>
      <c r="AH660" s="90">
        <f>AD660/(AG660*2)</f>
        <v>0</v>
      </c>
      <c r="AI660" s="91">
        <f>IF(AG660=1,AG660/$AG$663,"No aplica")</f>
        <v>0.2</v>
      </c>
      <c r="AJ660" s="91">
        <f>AF660*AI660</f>
        <v>0</v>
      </c>
      <c r="AK660" s="91">
        <f>AJ660*$AE$23</f>
        <v>0</v>
      </c>
    </row>
    <row r="661" spans="1:37" ht="25.4" customHeight="1" thickTop="1" thickBot="1" x14ac:dyDescent="0.3">
      <c r="A661" s="320" t="s">
        <v>502</v>
      </c>
      <c r="B661" s="320"/>
      <c r="C661" s="320"/>
      <c r="D661" s="320"/>
      <c r="E661" s="320"/>
      <c r="F661" s="320"/>
      <c r="G661" s="320"/>
      <c r="H661" s="320"/>
      <c r="I661" s="320"/>
      <c r="J661" s="320"/>
      <c r="K661" s="320"/>
      <c r="L661" s="320"/>
      <c r="M661" s="320"/>
      <c r="N661" s="320"/>
      <c r="O661" s="320"/>
      <c r="P661" s="320"/>
      <c r="Q661" s="320"/>
      <c r="R661" s="320"/>
      <c r="S661" s="320"/>
      <c r="T661" s="320"/>
      <c r="U661" s="320"/>
      <c r="V661" s="320"/>
      <c r="W661" s="320"/>
      <c r="X661" s="320"/>
      <c r="Y661" s="320"/>
      <c r="Z661" s="320"/>
      <c r="AA661" s="320"/>
      <c r="AB661" s="320"/>
      <c r="AC661" s="320"/>
      <c r="AD661" s="88">
        <f>'Art. 121'!AF635</f>
        <v>0</v>
      </c>
      <c r="AE661" s="89">
        <f>IF(AG661=1,AK661,AG661)</f>
        <v>0</v>
      </c>
      <c r="AF661">
        <f>AD661/2</f>
        <v>0</v>
      </c>
      <c r="AG661" s="86">
        <f>IF(AND(AF661&gt;=0,AF661&lt;=1),1,"No aplica")</f>
        <v>1</v>
      </c>
      <c r="AH661" s="90">
        <f>AD661/(AG661*2)</f>
        <v>0</v>
      </c>
      <c r="AI661" s="91">
        <f>IF(AG661=1,AG661/$AG$663,"No aplica")</f>
        <v>0.2</v>
      </c>
      <c r="AJ661" s="91">
        <f>AF661*AI661</f>
        <v>0</v>
      </c>
      <c r="AK661" s="91">
        <f>AJ661*$AE$23</f>
        <v>0</v>
      </c>
    </row>
    <row r="662" spans="1:37" ht="25.4" customHeight="1" thickTop="1" thickBot="1" x14ac:dyDescent="0.3">
      <c r="A662" s="320" t="s">
        <v>2543</v>
      </c>
      <c r="B662" s="320"/>
      <c r="C662" s="320"/>
      <c r="D662" s="320"/>
      <c r="E662" s="320"/>
      <c r="F662" s="320"/>
      <c r="G662" s="320"/>
      <c r="H662" s="320"/>
      <c r="I662" s="320"/>
      <c r="J662" s="320"/>
      <c r="K662" s="320"/>
      <c r="L662" s="320"/>
      <c r="M662" s="320"/>
      <c r="N662" s="320"/>
      <c r="O662" s="320"/>
      <c r="P662" s="320"/>
      <c r="Q662" s="320"/>
      <c r="R662" s="320"/>
      <c r="S662" s="320"/>
      <c r="T662" s="320"/>
      <c r="U662" s="320"/>
      <c r="V662" s="320"/>
      <c r="W662" s="320"/>
      <c r="X662" s="320"/>
      <c r="Y662" s="320"/>
      <c r="Z662" s="320"/>
      <c r="AA662" s="320"/>
      <c r="AB662" s="320"/>
      <c r="AC662" s="320"/>
      <c r="AD662" s="88">
        <f>'Art. 121'!AF636</f>
        <v>0</v>
      </c>
      <c r="AE662" s="89">
        <f>IF(AG662=1,AK662,AG662)</f>
        <v>0</v>
      </c>
      <c r="AF662">
        <f>AD662/2</f>
        <v>0</v>
      </c>
      <c r="AG662" s="86">
        <f>IF(AND(AF662&gt;=0,AF662&lt;=1),1,"No aplica")</f>
        <v>1</v>
      </c>
      <c r="AH662" s="90">
        <f>AD662/(AG662*2)</f>
        <v>0</v>
      </c>
      <c r="AI662" s="91">
        <f>IF(AG662=1,AG662/$AG$663,"No aplica")</f>
        <v>0.2</v>
      </c>
      <c r="AJ662" s="91">
        <f>AF662*AI662</f>
        <v>0</v>
      </c>
      <c r="AK662" s="91">
        <f>AJ662*$AE$23</f>
        <v>0</v>
      </c>
    </row>
    <row r="663" spans="1:37" ht="25.4" customHeight="1" thickTop="1" x14ac:dyDescent="0.25">
      <c r="A663" s="289" t="s">
        <v>2544</v>
      </c>
      <c r="B663" s="289"/>
      <c r="C663" s="289"/>
      <c r="D663" s="289"/>
      <c r="E663" s="289"/>
      <c r="F663" s="289"/>
      <c r="G663" s="289"/>
      <c r="H663" s="289"/>
      <c r="I663" s="289"/>
      <c r="J663" s="289"/>
      <c r="K663" s="289"/>
      <c r="L663" s="289"/>
      <c r="M663" s="289"/>
      <c r="N663" s="289"/>
      <c r="O663" s="289"/>
      <c r="P663" s="289"/>
      <c r="Q663" s="289"/>
      <c r="R663" s="289"/>
      <c r="S663" s="289"/>
      <c r="T663" s="289"/>
      <c r="U663" s="289"/>
      <c r="V663" s="289"/>
      <c r="W663" s="289"/>
      <c r="X663" s="289"/>
      <c r="Y663" s="289"/>
      <c r="Z663" s="289"/>
      <c r="AA663" s="289"/>
      <c r="AB663" s="289"/>
      <c r="AC663" s="289"/>
      <c r="AD663" s="289"/>
      <c r="AE663" s="89">
        <f>SUM(AE656:AE662)</f>
        <v>0</v>
      </c>
      <c r="AF663" s="59"/>
      <c r="AG663" s="92">
        <f>SUM(AG658:AG662)</f>
        <v>5</v>
      </c>
      <c r="AH663" s="93"/>
      <c r="AI663" s="94"/>
      <c r="AJ663" s="94"/>
      <c r="AK663" s="94"/>
    </row>
    <row r="664" spans="1:37" ht="25.4" customHeight="1" x14ac:dyDescent="0.25">
      <c r="A664" s="290" t="s">
        <v>2545</v>
      </c>
      <c r="B664" s="290"/>
      <c r="C664" s="290"/>
      <c r="D664" s="290"/>
      <c r="E664" s="290"/>
      <c r="F664" s="290"/>
      <c r="G664" s="290"/>
      <c r="H664" s="290"/>
      <c r="I664" s="290"/>
      <c r="J664" s="290"/>
      <c r="K664" s="290"/>
      <c r="L664" s="290"/>
      <c r="M664" s="290"/>
      <c r="N664" s="290"/>
      <c r="O664" s="290"/>
      <c r="P664" s="290"/>
      <c r="Q664" s="290"/>
      <c r="R664" s="290"/>
      <c r="S664" s="290"/>
      <c r="T664" s="290"/>
      <c r="U664" s="290"/>
      <c r="V664" s="290"/>
      <c r="W664" s="290"/>
      <c r="X664" s="290"/>
      <c r="Y664" s="290"/>
      <c r="Z664" s="290"/>
      <c r="AA664" s="290"/>
      <c r="AB664" s="290"/>
      <c r="AC664" s="290"/>
      <c r="AD664" s="290"/>
      <c r="AE664" s="89">
        <f>AE663/$AE$23*100</f>
        <v>0</v>
      </c>
      <c r="AF664" s="59"/>
      <c r="AG664" s="92"/>
      <c r="AH664" s="93"/>
      <c r="AI664" s="94"/>
      <c r="AJ664" s="94"/>
      <c r="AK664" s="94"/>
    </row>
    <row r="665" spans="1:37" ht="25.4" customHeight="1" x14ac:dyDescent="0.25">
      <c r="A665" s="100"/>
      <c r="B665" s="100"/>
      <c r="C665" s="100"/>
      <c r="D665" s="100"/>
      <c r="E665" s="100"/>
      <c r="F665" s="100"/>
      <c r="G665" s="100"/>
      <c r="H665" s="100"/>
      <c r="I665" s="100"/>
      <c r="J665" s="100"/>
      <c r="K665" s="100"/>
      <c r="L665" s="100"/>
      <c r="M665" s="100"/>
      <c r="N665" s="100"/>
      <c r="O665" s="100"/>
      <c r="P665" s="100"/>
      <c r="Q665" s="95"/>
      <c r="R665" s="100"/>
      <c r="S665" s="100"/>
      <c r="T665" s="100"/>
      <c r="U665" s="100"/>
      <c r="V665" s="100"/>
      <c r="W665" s="100"/>
      <c r="X665" s="100"/>
      <c r="Y665" s="100"/>
      <c r="Z665" s="100"/>
      <c r="AA665" s="100"/>
      <c r="AB665" s="100"/>
      <c r="AC665" s="100"/>
      <c r="AD665" s="96"/>
      <c r="AE665" s="96"/>
    </row>
    <row r="666" spans="1:37" ht="25.4" customHeight="1" x14ac:dyDescent="0.25">
      <c r="A666" s="100"/>
      <c r="B666" s="100"/>
      <c r="C666" s="100"/>
      <c r="D666" s="100"/>
      <c r="E666" s="100"/>
      <c r="F666" s="100"/>
      <c r="G666" s="100"/>
      <c r="H666" s="100"/>
      <c r="I666" s="100"/>
      <c r="J666" s="100"/>
      <c r="K666" s="100"/>
      <c r="L666" s="100"/>
      <c r="M666" s="100"/>
      <c r="N666" s="100"/>
      <c r="O666" s="100"/>
      <c r="P666" s="100"/>
      <c r="Q666" s="95"/>
      <c r="R666" s="100"/>
      <c r="S666" s="100"/>
      <c r="T666" s="100"/>
      <c r="U666" s="100"/>
      <c r="V666" s="100"/>
      <c r="W666" s="100"/>
      <c r="X666" s="100"/>
      <c r="Y666" s="100"/>
      <c r="Z666" s="100"/>
      <c r="AA666" s="100"/>
      <c r="AB666" s="100"/>
      <c r="AC666" s="100"/>
      <c r="AD666" s="96"/>
      <c r="AE666" s="96"/>
    </row>
    <row r="667" spans="1:37" ht="25.4" customHeight="1" x14ac:dyDescent="0.25">
      <c r="A667" s="337" t="s">
        <v>829</v>
      </c>
      <c r="B667" s="337"/>
      <c r="C667" s="337"/>
      <c r="D667" s="337"/>
      <c r="E667" s="337"/>
      <c r="F667" s="337"/>
      <c r="G667" s="337"/>
      <c r="H667" s="337"/>
      <c r="I667" s="337"/>
      <c r="J667" s="337"/>
      <c r="K667" s="337"/>
      <c r="L667" s="337"/>
      <c r="M667" s="337"/>
      <c r="N667" s="337"/>
      <c r="O667" s="337"/>
      <c r="P667" s="337"/>
      <c r="Q667" s="337"/>
      <c r="R667" s="337"/>
      <c r="S667" s="337"/>
      <c r="T667" s="337"/>
      <c r="U667" s="337"/>
      <c r="V667" s="337"/>
      <c r="W667" s="337"/>
      <c r="X667" s="337"/>
      <c r="Y667" s="337"/>
      <c r="Z667" s="337"/>
      <c r="AA667" s="337"/>
      <c r="AB667" s="337"/>
      <c r="AC667" s="337"/>
      <c r="AD667" s="82"/>
      <c r="AE667" s="82"/>
    </row>
    <row r="668" spans="1:37" ht="25.4" customHeight="1" x14ac:dyDescent="0.25">
      <c r="A668" s="101"/>
      <c r="B668" s="102"/>
      <c r="C668" s="102"/>
      <c r="D668" s="102"/>
      <c r="E668" s="102"/>
      <c r="F668" s="102"/>
      <c r="G668" s="102"/>
      <c r="H668" s="102"/>
      <c r="I668" s="102"/>
      <c r="J668" s="102"/>
      <c r="K668" s="102"/>
      <c r="L668" s="102"/>
      <c r="M668" s="102"/>
      <c r="N668" s="102"/>
      <c r="O668" s="102"/>
      <c r="P668" s="102"/>
      <c r="Q668" s="103"/>
      <c r="R668" s="102"/>
      <c r="S668" s="102"/>
      <c r="T668" s="102"/>
      <c r="U668" s="102"/>
      <c r="V668" s="102"/>
      <c r="W668" s="102"/>
      <c r="X668" s="102"/>
      <c r="Y668" s="102"/>
      <c r="Z668" s="102"/>
      <c r="AA668" s="102"/>
      <c r="AB668" s="102"/>
      <c r="AC668" s="102"/>
      <c r="AD668" s="83"/>
      <c r="AE668" s="83"/>
    </row>
    <row r="669" spans="1:37" ht="25.4" customHeight="1" thickBot="1" x14ac:dyDescent="0.3">
      <c r="A669" s="70"/>
      <c r="B669" s="70"/>
      <c r="C669" s="70"/>
      <c r="D669" s="70"/>
      <c r="E669" s="70"/>
      <c r="F669" s="70"/>
      <c r="G669" s="70"/>
      <c r="H669" s="70"/>
      <c r="I669" s="70"/>
      <c r="J669" s="70"/>
      <c r="K669" s="70"/>
      <c r="L669" s="70"/>
      <c r="M669" s="70"/>
      <c r="N669" s="70"/>
      <c r="O669" s="70"/>
      <c r="P669" s="70"/>
      <c r="Q669" s="95"/>
      <c r="R669" s="70"/>
      <c r="S669" s="70"/>
      <c r="T669" s="70"/>
      <c r="U669" s="70"/>
      <c r="V669" s="70"/>
      <c r="W669" s="70"/>
      <c r="X669" s="70"/>
      <c r="Y669" s="70"/>
      <c r="Z669" s="70"/>
      <c r="AA669" s="70"/>
      <c r="AB669" s="70"/>
      <c r="AC669" s="70"/>
      <c r="AD669" s="96"/>
      <c r="AE669" s="96"/>
    </row>
    <row r="670" spans="1:37" ht="25.4" customHeight="1" thickTop="1" thickBot="1" x14ac:dyDescent="0.3">
      <c r="A670" s="292" t="s">
        <v>44</v>
      </c>
      <c r="B670" s="292"/>
      <c r="C670" s="292"/>
      <c r="D670" s="292"/>
      <c r="E670" s="292"/>
      <c r="F670" s="292"/>
      <c r="G670" s="292"/>
      <c r="H670" s="292"/>
      <c r="I670" s="292"/>
      <c r="J670" s="292"/>
      <c r="K670" s="292"/>
      <c r="L670" s="292"/>
      <c r="M670" s="292"/>
      <c r="N670" s="292"/>
      <c r="O670" s="292"/>
      <c r="P670" s="292"/>
      <c r="Q670" s="292"/>
      <c r="R670" s="292"/>
      <c r="S670" s="292"/>
      <c r="T670" s="292"/>
      <c r="U670" s="292"/>
      <c r="V670" s="292"/>
      <c r="W670" s="292"/>
      <c r="X670" s="292"/>
      <c r="Y670" s="292"/>
      <c r="Z670" s="292"/>
      <c r="AA670" s="292"/>
      <c r="AB670" s="292"/>
      <c r="AC670" s="292"/>
      <c r="AD670" s="63" t="s">
        <v>65</v>
      </c>
      <c r="AE670" s="211" t="s">
        <v>9</v>
      </c>
      <c r="AF670" s="86" t="s">
        <v>330</v>
      </c>
      <c r="AG670" s="86" t="s">
        <v>331</v>
      </c>
      <c r="AH670" s="86" t="s">
        <v>332</v>
      </c>
      <c r="AI670" s="87" t="s">
        <v>333</v>
      </c>
      <c r="AJ670" s="86"/>
      <c r="AK670" s="87" t="s">
        <v>334</v>
      </c>
    </row>
    <row r="671" spans="1:37" ht="25.4" customHeight="1" thickTop="1" thickBot="1" x14ac:dyDescent="0.3">
      <c r="A671" s="341" t="s">
        <v>403</v>
      </c>
      <c r="B671" s="342"/>
      <c r="C671" s="342"/>
      <c r="D671" s="342"/>
      <c r="E671" s="342"/>
      <c r="F671" s="342"/>
      <c r="G671" s="342"/>
      <c r="H671" s="342"/>
      <c r="I671" s="342"/>
      <c r="J671" s="342"/>
      <c r="K671" s="342"/>
      <c r="L671" s="342"/>
      <c r="M671" s="342"/>
      <c r="N671" s="342"/>
      <c r="O671" s="342"/>
      <c r="P671" s="342"/>
      <c r="Q671" s="342"/>
      <c r="R671" s="342"/>
      <c r="S671" s="342"/>
      <c r="T671" s="342"/>
      <c r="U671" s="342"/>
      <c r="V671" s="342"/>
      <c r="W671" s="342"/>
      <c r="X671" s="342"/>
      <c r="Y671" s="342"/>
      <c r="Z671" s="342"/>
      <c r="AA671" s="342"/>
      <c r="AB671" s="342"/>
      <c r="AC671" s="343"/>
      <c r="AD671" s="88">
        <f>'Art. 121'!AF645</f>
        <v>0</v>
      </c>
      <c r="AE671" s="89">
        <f t="shared" ref="AE671:AE707" si="132">IF(AG671=1,AK671,AG671)</f>
        <v>0</v>
      </c>
      <c r="AF671">
        <f t="shared" ref="AF671:AF707" si="133">AD671/2</f>
        <v>0</v>
      </c>
      <c r="AG671" s="86">
        <f t="shared" ref="AG671:AG707" si="134">IF(AND(AF671&gt;=0,AF671&lt;=1),1,"No aplica")</f>
        <v>1</v>
      </c>
      <c r="AH671" s="90">
        <f t="shared" ref="AH671:AH707" si="135">AD671/(AG671*2)</f>
        <v>0</v>
      </c>
      <c r="AI671" s="91">
        <f t="shared" ref="AI671:AI707" si="136">IF(AG671=1,AG671/$AG$708,"No aplica")</f>
        <v>2.7027027027027029E-2</v>
      </c>
      <c r="AJ671" s="91">
        <f t="shared" ref="AJ671:AJ707" si="137">AF671*AI671</f>
        <v>0</v>
      </c>
      <c r="AK671" s="91">
        <f t="shared" ref="AK671:AK707" si="138">AJ671*$AE$23</f>
        <v>0</v>
      </c>
    </row>
    <row r="672" spans="1:37" ht="25.4" customHeight="1" thickTop="1" thickBot="1" x14ac:dyDescent="0.3">
      <c r="A672" s="341" t="s">
        <v>441</v>
      </c>
      <c r="B672" s="342" t="s">
        <v>441</v>
      </c>
      <c r="C672" s="342" t="s">
        <v>441</v>
      </c>
      <c r="D672" s="342" t="s">
        <v>441</v>
      </c>
      <c r="E672" s="342" t="s">
        <v>441</v>
      </c>
      <c r="F672" s="342" t="s">
        <v>441</v>
      </c>
      <c r="G672" s="342" t="s">
        <v>441</v>
      </c>
      <c r="H672" s="342" t="s">
        <v>441</v>
      </c>
      <c r="I672" s="342" t="s">
        <v>441</v>
      </c>
      <c r="J672" s="342" t="s">
        <v>441</v>
      </c>
      <c r="K672" s="342" t="s">
        <v>441</v>
      </c>
      <c r="L672" s="342" t="s">
        <v>441</v>
      </c>
      <c r="M672" s="342" t="s">
        <v>441</v>
      </c>
      <c r="N672" s="342" t="s">
        <v>441</v>
      </c>
      <c r="O672" s="342" t="s">
        <v>441</v>
      </c>
      <c r="P672" s="342" t="s">
        <v>441</v>
      </c>
      <c r="Q672" s="342" t="s">
        <v>441</v>
      </c>
      <c r="R672" s="342" t="s">
        <v>441</v>
      </c>
      <c r="S672" s="342" t="s">
        <v>441</v>
      </c>
      <c r="T672" s="342" t="s">
        <v>441</v>
      </c>
      <c r="U672" s="342" t="s">
        <v>441</v>
      </c>
      <c r="V672" s="342" t="s">
        <v>441</v>
      </c>
      <c r="W672" s="342" t="s">
        <v>441</v>
      </c>
      <c r="X672" s="342" t="s">
        <v>441</v>
      </c>
      <c r="Y672" s="342" t="s">
        <v>441</v>
      </c>
      <c r="Z672" s="342" t="s">
        <v>441</v>
      </c>
      <c r="AA672" s="342" t="s">
        <v>441</v>
      </c>
      <c r="AB672" s="342" t="s">
        <v>441</v>
      </c>
      <c r="AC672" s="343" t="s">
        <v>441</v>
      </c>
      <c r="AD672" s="88">
        <f>'Art. 121'!AF646</f>
        <v>0</v>
      </c>
      <c r="AE672" s="89">
        <f t="shared" si="132"/>
        <v>0</v>
      </c>
      <c r="AF672">
        <f t="shared" si="133"/>
        <v>0</v>
      </c>
      <c r="AG672" s="86">
        <f t="shared" si="134"/>
        <v>1</v>
      </c>
      <c r="AH672" s="90">
        <f t="shared" si="135"/>
        <v>0</v>
      </c>
      <c r="AI672" s="91">
        <f t="shared" si="136"/>
        <v>2.7027027027027029E-2</v>
      </c>
      <c r="AJ672" s="91">
        <f t="shared" si="137"/>
        <v>0</v>
      </c>
      <c r="AK672" s="91">
        <f t="shared" si="138"/>
        <v>0</v>
      </c>
    </row>
    <row r="673" spans="1:37" ht="25.4" customHeight="1" thickTop="1" thickBot="1" x14ac:dyDescent="0.3">
      <c r="A673" s="341" t="s">
        <v>830</v>
      </c>
      <c r="B673" s="342" t="s">
        <v>830</v>
      </c>
      <c r="C673" s="342" t="s">
        <v>830</v>
      </c>
      <c r="D673" s="342" t="s">
        <v>830</v>
      </c>
      <c r="E673" s="342" t="s">
        <v>830</v>
      </c>
      <c r="F673" s="342" t="s">
        <v>830</v>
      </c>
      <c r="G673" s="342" t="s">
        <v>830</v>
      </c>
      <c r="H673" s="342" t="s">
        <v>830</v>
      </c>
      <c r="I673" s="342" t="s">
        <v>830</v>
      </c>
      <c r="J673" s="342" t="s">
        <v>830</v>
      </c>
      <c r="K673" s="342" t="s">
        <v>830</v>
      </c>
      <c r="L673" s="342" t="s">
        <v>830</v>
      </c>
      <c r="M673" s="342" t="s">
        <v>830</v>
      </c>
      <c r="N673" s="342" t="s">
        <v>830</v>
      </c>
      <c r="O673" s="342" t="s">
        <v>830</v>
      </c>
      <c r="P673" s="342" t="s">
        <v>830</v>
      </c>
      <c r="Q673" s="342" t="s">
        <v>830</v>
      </c>
      <c r="R673" s="342" t="s">
        <v>830</v>
      </c>
      <c r="S673" s="342" t="s">
        <v>830</v>
      </c>
      <c r="T673" s="342" t="s">
        <v>830</v>
      </c>
      <c r="U673" s="342" t="s">
        <v>830</v>
      </c>
      <c r="V673" s="342" t="s">
        <v>830</v>
      </c>
      <c r="W673" s="342" t="s">
        <v>830</v>
      </c>
      <c r="X673" s="342" t="s">
        <v>830</v>
      </c>
      <c r="Y673" s="342" t="s">
        <v>830</v>
      </c>
      <c r="Z673" s="342" t="s">
        <v>830</v>
      </c>
      <c r="AA673" s="342" t="s">
        <v>830</v>
      </c>
      <c r="AB673" s="342" t="s">
        <v>830</v>
      </c>
      <c r="AC673" s="343" t="s">
        <v>830</v>
      </c>
      <c r="AD673" s="88">
        <f>'Art. 121'!AF647</f>
        <v>0</v>
      </c>
      <c r="AE673" s="89">
        <f t="shared" si="132"/>
        <v>0</v>
      </c>
      <c r="AF673">
        <f t="shared" si="133"/>
        <v>0</v>
      </c>
      <c r="AG673" s="86">
        <f t="shared" si="134"/>
        <v>1</v>
      </c>
      <c r="AH673" s="90">
        <f t="shared" si="135"/>
        <v>0</v>
      </c>
      <c r="AI673" s="91">
        <f t="shared" si="136"/>
        <v>2.7027027027027029E-2</v>
      </c>
      <c r="AJ673" s="91">
        <f t="shared" si="137"/>
        <v>0</v>
      </c>
      <c r="AK673" s="91">
        <f t="shared" si="138"/>
        <v>0</v>
      </c>
    </row>
    <row r="674" spans="1:37" ht="25.4" customHeight="1" thickTop="1" thickBot="1" x14ac:dyDescent="0.3">
      <c r="A674" s="341" t="s">
        <v>831</v>
      </c>
      <c r="B674" s="342" t="s">
        <v>831</v>
      </c>
      <c r="C674" s="342" t="s">
        <v>831</v>
      </c>
      <c r="D674" s="342" t="s">
        <v>831</v>
      </c>
      <c r="E674" s="342" t="s">
        <v>831</v>
      </c>
      <c r="F674" s="342" t="s">
        <v>831</v>
      </c>
      <c r="G674" s="342" t="s">
        <v>831</v>
      </c>
      <c r="H674" s="342" t="s">
        <v>831</v>
      </c>
      <c r="I674" s="342" t="s">
        <v>831</v>
      </c>
      <c r="J674" s="342" t="s">
        <v>831</v>
      </c>
      <c r="K674" s="342" t="s">
        <v>831</v>
      </c>
      <c r="L674" s="342" t="s">
        <v>831</v>
      </c>
      <c r="M674" s="342" t="s">
        <v>831</v>
      </c>
      <c r="N674" s="342" t="s">
        <v>831</v>
      </c>
      <c r="O674" s="342" t="s">
        <v>831</v>
      </c>
      <c r="P674" s="342" t="s">
        <v>831</v>
      </c>
      <c r="Q674" s="342" t="s">
        <v>831</v>
      </c>
      <c r="R674" s="342" t="s">
        <v>831</v>
      </c>
      <c r="S674" s="342" t="s">
        <v>831</v>
      </c>
      <c r="T674" s="342" t="s">
        <v>831</v>
      </c>
      <c r="U674" s="342" t="s">
        <v>831</v>
      </c>
      <c r="V674" s="342" t="s">
        <v>831</v>
      </c>
      <c r="W674" s="342" t="s">
        <v>831</v>
      </c>
      <c r="X674" s="342" t="s">
        <v>831</v>
      </c>
      <c r="Y674" s="342" t="s">
        <v>831</v>
      </c>
      <c r="Z674" s="342" t="s">
        <v>831</v>
      </c>
      <c r="AA674" s="342" t="s">
        <v>831</v>
      </c>
      <c r="AB674" s="342" t="s">
        <v>831</v>
      </c>
      <c r="AC674" s="343" t="s">
        <v>831</v>
      </c>
      <c r="AD674" s="88">
        <f>'Art. 121'!AF648</f>
        <v>0</v>
      </c>
      <c r="AE674" s="89">
        <f t="shared" si="132"/>
        <v>0</v>
      </c>
      <c r="AF674">
        <f t="shared" si="133"/>
        <v>0</v>
      </c>
      <c r="AG674" s="86">
        <f t="shared" si="134"/>
        <v>1</v>
      </c>
      <c r="AH674" s="90">
        <f t="shared" si="135"/>
        <v>0</v>
      </c>
      <c r="AI674" s="91">
        <f t="shared" si="136"/>
        <v>2.7027027027027029E-2</v>
      </c>
      <c r="AJ674" s="91">
        <f t="shared" si="137"/>
        <v>0</v>
      </c>
      <c r="AK674" s="91">
        <f t="shared" si="138"/>
        <v>0</v>
      </c>
    </row>
    <row r="675" spans="1:37" ht="25.4" customHeight="1" thickTop="1" thickBot="1" x14ac:dyDescent="0.3">
      <c r="A675" s="341" t="s">
        <v>832</v>
      </c>
      <c r="B675" s="342" t="s">
        <v>832</v>
      </c>
      <c r="C675" s="342" t="s">
        <v>832</v>
      </c>
      <c r="D675" s="342" t="s">
        <v>832</v>
      </c>
      <c r="E675" s="342" t="s">
        <v>832</v>
      </c>
      <c r="F675" s="342" t="s">
        <v>832</v>
      </c>
      <c r="G675" s="342" t="s">
        <v>832</v>
      </c>
      <c r="H675" s="342" t="s">
        <v>832</v>
      </c>
      <c r="I675" s="342" t="s">
        <v>832</v>
      </c>
      <c r="J675" s="342" t="s">
        <v>832</v>
      </c>
      <c r="K675" s="342" t="s">
        <v>832</v>
      </c>
      <c r="L675" s="342" t="s">
        <v>832</v>
      </c>
      <c r="M675" s="342" t="s">
        <v>832</v>
      </c>
      <c r="N675" s="342" t="s">
        <v>832</v>
      </c>
      <c r="O675" s="342" t="s">
        <v>832</v>
      </c>
      <c r="P675" s="342" t="s">
        <v>832</v>
      </c>
      <c r="Q675" s="342" t="s">
        <v>832</v>
      </c>
      <c r="R675" s="342" t="s">
        <v>832</v>
      </c>
      <c r="S675" s="342" t="s">
        <v>832</v>
      </c>
      <c r="T675" s="342" t="s">
        <v>832</v>
      </c>
      <c r="U675" s="342" t="s">
        <v>832</v>
      </c>
      <c r="V675" s="342" t="s">
        <v>832</v>
      </c>
      <c r="W675" s="342" t="s">
        <v>832</v>
      </c>
      <c r="X675" s="342" t="s">
        <v>832</v>
      </c>
      <c r="Y675" s="342" t="s">
        <v>832</v>
      </c>
      <c r="Z675" s="342" t="s">
        <v>832</v>
      </c>
      <c r="AA675" s="342" t="s">
        <v>832</v>
      </c>
      <c r="AB675" s="342" t="s">
        <v>832</v>
      </c>
      <c r="AC675" s="343" t="s">
        <v>832</v>
      </c>
      <c r="AD675" s="88">
        <f>'Art. 121'!AF649</f>
        <v>0</v>
      </c>
      <c r="AE675" s="89">
        <f t="shared" si="132"/>
        <v>0</v>
      </c>
      <c r="AF675">
        <f t="shared" si="133"/>
        <v>0</v>
      </c>
      <c r="AG675" s="86">
        <f t="shared" si="134"/>
        <v>1</v>
      </c>
      <c r="AH675" s="90">
        <f t="shared" si="135"/>
        <v>0</v>
      </c>
      <c r="AI675" s="91">
        <f t="shared" si="136"/>
        <v>2.7027027027027029E-2</v>
      </c>
      <c r="AJ675" s="91">
        <f t="shared" si="137"/>
        <v>0</v>
      </c>
      <c r="AK675" s="91">
        <f t="shared" si="138"/>
        <v>0</v>
      </c>
    </row>
    <row r="676" spans="1:37" ht="25.4" customHeight="1" thickTop="1" thickBot="1" x14ac:dyDescent="0.3">
      <c r="A676" s="341" t="s">
        <v>833</v>
      </c>
      <c r="B676" s="342" t="s">
        <v>833</v>
      </c>
      <c r="C676" s="342" t="s">
        <v>833</v>
      </c>
      <c r="D676" s="342" t="s">
        <v>833</v>
      </c>
      <c r="E676" s="342" t="s">
        <v>833</v>
      </c>
      <c r="F676" s="342" t="s">
        <v>833</v>
      </c>
      <c r="G676" s="342" t="s">
        <v>833</v>
      </c>
      <c r="H676" s="342" t="s">
        <v>833</v>
      </c>
      <c r="I676" s="342" t="s">
        <v>833</v>
      </c>
      <c r="J676" s="342" t="s">
        <v>833</v>
      </c>
      <c r="K676" s="342" t="s">
        <v>833</v>
      </c>
      <c r="L676" s="342" t="s">
        <v>833</v>
      </c>
      <c r="M676" s="342" t="s">
        <v>833</v>
      </c>
      <c r="N676" s="342" t="s">
        <v>833</v>
      </c>
      <c r="O676" s="342" t="s">
        <v>833</v>
      </c>
      <c r="P676" s="342" t="s">
        <v>833</v>
      </c>
      <c r="Q676" s="342" t="s">
        <v>833</v>
      </c>
      <c r="R676" s="342" t="s">
        <v>833</v>
      </c>
      <c r="S676" s="342" t="s">
        <v>833</v>
      </c>
      <c r="T676" s="342" t="s">
        <v>833</v>
      </c>
      <c r="U676" s="342" t="s">
        <v>833</v>
      </c>
      <c r="V676" s="342" t="s">
        <v>833</v>
      </c>
      <c r="W676" s="342" t="s">
        <v>833</v>
      </c>
      <c r="X676" s="342" t="s">
        <v>833</v>
      </c>
      <c r="Y676" s="342" t="s">
        <v>833</v>
      </c>
      <c r="Z676" s="342" t="s">
        <v>833</v>
      </c>
      <c r="AA676" s="342" t="s">
        <v>833</v>
      </c>
      <c r="AB676" s="342" t="s">
        <v>833</v>
      </c>
      <c r="AC676" s="343" t="s">
        <v>833</v>
      </c>
      <c r="AD676" s="88">
        <f>'Art. 121'!AF650</f>
        <v>0</v>
      </c>
      <c r="AE676" s="89">
        <f t="shared" si="132"/>
        <v>0</v>
      </c>
      <c r="AF676">
        <f t="shared" si="133"/>
        <v>0</v>
      </c>
      <c r="AG676" s="86">
        <f t="shared" si="134"/>
        <v>1</v>
      </c>
      <c r="AH676" s="90">
        <f t="shared" si="135"/>
        <v>0</v>
      </c>
      <c r="AI676" s="91">
        <f t="shared" si="136"/>
        <v>2.7027027027027029E-2</v>
      </c>
      <c r="AJ676" s="91">
        <f t="shared" si="137"/>
        <v>0</v>
      </c>
      <c r="AK676" s="91">
        <f t="shared" si="138"/>
        <v>0</v>
      </c>
    </row>
    <row r="677" spans="1:37" ht="25.4" customHeight="1" thickTop="1" thickBot="1" x14ac:dyDescent="0.3">
      <c r="A677" s="341" t="s">
        <v>834</v>
      </c>
      <c r="B677" s="342" t="s">
        <v>834</v>
      </c>
      <c r="C677" s="342" t="s">
        <v>834</v>
      </c>
      <c r="D677" s="342" t="s">
        <v>834</v>
      </c>
      <c r="E677" s="342" t="s">
        <v>834</v>
      </c>
      <c r="F677" s="342" t="s">
        <v>834</v>
      </c>
      <c r="G677" s="342" t="s">
        <v>834</v>
      </c>
      <c r="H677" s="342" t="s">
        <v>834</v>
      </c>
      <c r="I677" s="342" t="s">
        <v>834</v>
      </c>
      <c r="J677" s="342" t="s">
        <v>834</v>
      </c>
      <c r="K677" s="342" t="s">
        <v>834</v>
      </c>
      <c r="L677" s="342" t="s">
        <v>834</v>
      </c>
      <c r="M677" s="342" t="s">
        <v>834</v>
      </c>
      <c r="N677" s="342" t="s">
        <v>834</v>
      </c>
      <c r="O677" s="342" t="s">
        <v>834</v>
      </c>
      <c r="P677" s="342" t="s">
        <v>834</v>
      </c>
      <c r="Q677" s="342" t="s">
        <v>834</v>
      </c>
      <c r="R677" s="342" t="s">
        <v>834</v>
      </c>
      <c r="S677" s="342" t="s">
        <v>834</v>
      </c>
      <c r="T677" s="342" t="s">
        <v>834</v>
      </c>
      <c r="U677" s="342" t="s">
        <v>834</v>
      </c>
      <c r="V677" s="342" t="s">
        <v>834</v>
      </c>
      <c r="W677" s="342" t="s">
        <v>834</v>
      </c>
      <c r="X677" s="342" t="s">
        <v>834</v>
      </c>
      <c r="Y677" s="342" t="s">
        <v>834</v>
      </c>
      <c r="Z677" s="342" t="s">
        <v>834</v>
      </c>
      <c r="AA677" s="342" t="s">
        <v>834</v>
      </c>
      <c r="AB677" s="342" t="s">
        <v>834</v>
      </c>
      <c r="AC677" s="343" t="s">
        <v>834</v>
      </c>
      <c r="AD677" s="88">
        <f>'Art. 121'!AF651</f>
        <v>0</v>
      </c>
      <c r="AE677" s="89">
        <f t="shared" si="132"/>
        <v>0</v>
      </c>
      <c r="AF677">
        <f t="shared" si="133"/>
        <v>0</v>
      </c>
      <c r="AG677" s="86">
        <f t="shared" si="134"/>
        <v>1</v>
      </c>
      <c r="AH677" s="90">
        <f t="shared" si="135"/>
        <v>0</v>
      </c>
      <c r="AI677" s="91">
        <f t="shared" si="136"/>
        <v>2.7027027027027029E-2</v>
      </c>
      <c r="AJ677" s="91">
        <f t="shared" si="137"/>
        <v>0</v>
      </c>
      <c r="AK677" s="91">
        <f t="shared" si="138"/>
        <v>0</v>
      </c>
    </row>
    <row r="678" spans="1:37" ht="25.4" customHeight="1" thickTop="1" thickBot="1" x14ac:dyDescent="0.3">
      <c r="A678" s="341" t="s">
        <v>835</v>
      </c>
      <c r="B678" s="342" t="s">
        <v>835</v>
      </c>
      <c r="C678" s="342" t="s">
        <v>835</v>
      </c>
      <c r="D678" s="342" t="s">
        <v>835</v>
      </c>
      <c r="E678" s="342" t="s">
        <v>835</v>
      </c>
      <c r="F678" s="342" t="s">
        <v>835</v>
      </c>
      <c r="G678" s="342" t="s">
        <v>835</v>
      </c>
      <c r="H678" s="342" t="s">
        <v>835</v>
      </c>
      <c r="I678" s="342" t="s">
        <v>835</v>
      </c>
      <c r="J678" s="342" t="s">
        <v>835</v>
      </c>
      <c r="K678" s="342" t="s">
        <v>835</v>
      </c>
      <c r="L678" s="342" t="s">
        <v>835</v>
      </c>
      <c r="M678" s="342" t="s">
        <v>835</v>
      </c>
      <c r="N678" s="342" t="s">
        <v>835</v>
      </c>
      <c r="O678" s="342" t="s">
        <v>835</v>
      </c>
      <c r="P678" s="342" t="s">
        <v>835</v>
      </c>
      <c r="Q678" s="342" t="s">
        <v>835</v>
      </c>
      <c r="R678" s="342" t="s">
        <v>835</v>
      </c>
      <c r="S678" s="342" t="s">
        <v>835</v>
      </c>
      <c r="T678" s="342" t="s">
        <v>835</v>
      </c>
      <c r="U678" s="342" t="s">
        <v>835</v>
      </c>
      <c r="V678" s="342" t="s">
        <v>835</v>
      </c>
      <c r="W678" s="342" t="s">
        <v>835</v>
      </c>
      <c r="X678" s="342" t="s">
        <v>835</v>
      </c>
      <c r="Y678" s="342" t="s">
        <v>835</v>
      </c>
      <c r="Z678" s="342" t="s">
        <v>835</v>
      </c>
      <c r="AA678" s="342" t="s">
        <v>835</v>
      </c>
      <c r="AB678" s="342" t="s">
        <v>835</v>
      </c>
      <c r="AC678" s="343" t="s">
        <v>835</v>
      </c>
      <c r="AD678" s="88">
        <f>'Art. 121'!AF652</f>
        <v>0</v>
      </c>
      <c r="AE678" s="89">
        <f t="shared" si="132"/>
        <v>0</v>
      </c>
      <c r="AF678">
        <f t="shared" si="133"/>
        <v>0</v>
      </c>
      <c r="AG678" s="86">
        <f t="shared" si="134"/>
        <v>1</v>
      </c>
      <c r="AH678" s="90">
        <f t="shared" si="135"/>
        <v>0</v>
      </c>
      <c r="AI678" s="91">
        <f t="shared" si="136"/>
        <v>2.7027027027027029E-2</v>
      </c>
      <c r="AJ678" s="91">
        <f t="shared" si="137"/>
        <v>0</v>
      </c>
      <c r="AK678" s="91">
        <f t="shared" si="138"/>
        <v>0</v>
      </c>
    </row>
    <row r="679" spans="1:37" ht="25.4" customHeight="1" thickTop="1" thickBot="1" x14ac:dyDescent="0.3">
      <c r="A679" s="341" t="s">
        <v>836</v>
      </c>
      <c r="B679" s="342" t="s">
        <v>836</v>
      </c>
      <c r="C679" s="342" t="s">
        <v>836</v>
      </c>
      <c r="D679" s="342" t="s">
        <v>836</v>
      </c>
      <c r="E679" s="342" t="s">
        <v>836</v>
      </c>
      <c r="F679" s="342" t="s">
        <v>836</v>
      </c>
      <c r="G679" s="342" t="s">
        <v>836</v>
      </c>
      <c r="H679" s="342" t="s">
        <v>836</v>
      </c>
      <c r="I679" s="342" t="s">
        <v>836</v>
      </c>
      <c r="J679" s="342" t="s">
        <v>836</v>
      </c>
      <c r="K679" s="342" t="s">
        <v>836</v>
      </c>
      <c r="L679" s="342" t="s">
        <v>836</v>
      </c>
      <c r="M679" s="342" t="s">
        <v>836</v>
      </c>
      <c r="N679" s="342" t="s">
        <v>836</v>
      </c>
      <c r="O679" s="342" t="s">
        <v>836</v>
      </c>
      <c r="P679" s="342" t="s">
        <v>836</v>
      </c>
      <c r="Q679" s="342" t="s">
        <v>836</v>
      </c>
      <c r="R679" s="342" t="s">
        <v>836</v>
      </c>
      <c r="S679" s="342" t="s">
        <v>836</v>
      </c>
      <c r="T679" s="342" t="s">
        <v>836</v>
      </c>
      <c r="U679" s="342" t="s">
        <v>836</v>
      </c>
      <c r="V679" s="342" t="s">
        <v>836</v>
      </c>
      <c r="W679" s="342" t="s">
        <v>836</v>
      </c>
      <c r="X679" s="342" t="s">
        <v>836</v>
      </c>
      <c r="Y679" s="342" t="s">
        <v>836</v>
      </c>
      <c r="Z679" s="342" t="s">
        <v>836</v>
      </c>
      <c r="AA679" s="342" t="s">
        <v>836</v>
      </c>
      <c r="AB679" s="342" t="s">
        <v>836</v>
      </c>
      <c r="AC679" s="343" t="s">
        <v>836</v>
      </c>
      <c r="AD679" s="88">
        <f>'Art. 121'!AF653</f>
        <v>0</v>
      </c>
      <c r="AE679" s="89">
        <f t="shared" si="132"/>
        <v>0</v>
      </c>
      <c r="AF679">
        <f t="shared" si="133"/>
        <v>0</v>
      </c>
      <c r="AG679" s="86">
        <f t="shared" si="134"/>
        <v>1</v>
      </c>
      <c r="AH679" s="90">
        <f t="shared" si="135"/>
        <v>0</v>
      </c>
      <c r="AI679" s="91">
        <f t="shared" si="136"/>
        <v>2.7027027027027029E-2</v>
      </c>
      <c r="AJ679" s="91">
        <f t="shared" si="137"/>
        <v>0</v>
      </c>
      <c r="AK679" s="91">
        <f t="shared" si="138"/>
        <v>0</v>
      </c>
    </row>
    <row r="680" spans="1:37" ht="25.4" customHeight="1" thickTop="1" thickBot="1" x14ac:dyDescent="0.3">
      <c r="A680" s="341" t="s">
        <v>837</v>
      </c>
      <c r="B680" s="342" t="s">
        <v>837</v>
      </c>
      <c r="C680" s="342" t="s">
        <v>837</v>
      </c>
      <c r="D680" s="342" t="s">
        <v>837</v>
      </c>
      <c r="E680" s="342" t="s">
        <v>837</v>
      </c>
      <c r="F680" s="342" t="s">
        <v>837</v>
      </c>
      <c r="G680" s="342" t="s">
        <v>837</v>
      </c>
      <c r="H680" s="342" t="s">
        <v>837</v>
      </c>
      <c r="I680" s="342" t="s">
        <v>837</v>
      </c>
      <c r="J680" s="342" t="s">
        <v>837</v>
      </c>
      <c r="K680" s="342" t="s">
        <v>837</v>
      </c>
      <c r="L680" s="342" t="s">
        <v>837</v>
      </c>
      <c r="M680" s="342" t="s">
        <v>837</v>
      </c>
      <c r="N680" s="342" t="s">
        <v>837</v>
      </c>
      <c r="O680" s="342" t="s">
        <v>837</v>
      </c>
      <c r="P680" s="342" t="s">
        <v>837</v>
      </c>
      <c r="Q680" s="342" t="s">
        <v>837</v>
      </c>
      <c r="R680" s="342" t="s">
        <v>837</v>
      </c>
      <c r="S680" s="342" t="s">
        <v>837</v>
      </c>
      <c r="T680" s="342" t="s">
        <v>837</v>
      </c>
      <c r="U680" s="342" t="s">
        <v>837</v>
      </c>
      <c r="V680" s="342" t="s">
        <v>837</v>
      </c>
      <c r="W680" s="342" t="s">
        <v>837</v>
      </c>
      <c r="X680" s="342" t="s">
        <v>837</v>
      </c>
      <c r="Y680" s="342" t="s">
        <v>837</v>
      </c>
      <c r="Z680" s="342" t="s">
        <v>837</v>
      </c>
      <c r="AA680" s="342" t="s">
        <v>837</v>
      </c>
      <c r="AB680" s="342" t="s">
        <v>837</v>
      </c>
      <c r="AC680" s="343" t="s">
        <v>837</v>
      </c>
      <c r="AD680" s="88">
        <f>'Art. 121'!AF654</f>
        <v>0</v>
      </c>
      <c r="AE680" s="89">
        <f t="shared" si="132"/>
        <v>0</v>
      </c>
      <c r="AF680">
        <f t="shared" si="133"/>
        <v>0</v>
      </c>
      <c r="AG680" s="86">
        <f t="shared" si="134"/>
        <v>1</v>
      </c>
      <c r="AH680" s="90">
        <f t="shared" si="135"/>
        <v>0</v>
      </c>
      <c r="AI680" s="91">
        <f t="shared" si="136"/>
        <v>2.7027027027027029E-2</v>
      </c>
      <c r="AJ680" s="91">
        <f t="shared" si="137"/>
        <v>0</v>
      </c>
      <c r="AK680" s="91">
        <f t="shared" si="138"/>
        <v>0</v>
      </c>
    </row>
    <row r="681" spans="1:37" ht="25.4" customHeight="1" thickTop="1" thickBot="1" x14ac:dyDescent="0.3">
      <c r="A681" s="341" t="s">
        <v>838</v>
      </c>
      <c r="B681" s="342" t="s">
        <v>838</v>
      </c>
      <c r="C681" s="342" t="s">
        <v>838</v>
      </c>
      <c r="D681" s="342" t="s">
        <v>838</v>
      </c>
      <c r="E681" s="342" t="s">
        <v>838</v>
      </c>
      <c r="F681" s="342" t="s">
        <v>838</v>
      </c>
      <c r="G681" s="342" t="s">
        <v>838</v>
      </c>
      <c r="H681" s="342" t="s">
        <v>838</v>
      </c>
      <c r="I681" s="342" t="s">
        <v>838</v>
      </c>
      <c r="J681" s="342" t="s">
        <v>838</v>
      </c>
      <c r="K681" s="342" t="s">
        <v>838</v>
      </c>
      <c r="L681" s="342" t="s">
        <v>838</v>
      </c>
      <c r="M681" s="342" t="s">
        <v>838</v>
      </c>
      <c r="N681" s="342" t="s">
        <v>838</v>
      </c>
      <c r="O681" s="342" t="s">
        <v>838</v>
      </c>
      <c r="P681" s="342" t="s">
        <v>838</v>
      </c>
      <c r="Q681" s="342" t="s">
        <v>838</v>
      </c>
      <c r="R681" s="342" t="s">
        <v>838</v>
      </c>
      <c r="S681" s="342" t="s">
        <v>838</v>
      </c>
      <c r="T681" s="342" t="s">
        <v>838</v>
      </c>
      <c r="U681" s="342" t="s">
        <v>838</v>
      </c>
      <c r="V681" s="342" t="s">
        <v>838</v>
      </c>
      <c r="W681" s="342" t="s">
        <v>838</v>
      </c>
      <c r="X681" s="342" t="s">
        <v>838</v>
      </c>
      <c r="Y681" s="342" t="s">
        <v>838</v>
      </c>
      <c r="Z681" s="342" t="s">
        <v>838</v>
      </c>
      <c r="AA681" s="342" t="s">
        <v>838</v>
      </c>
      <c r="AB681" s="342" t="s">
        <v>838</v>
      </c>
      <c r="AC681" s="343" t="s">
        <v>838</v>
      </c>
      <c r="AD681" s="88">
        <f>'Art. 121'!AF655</f>
        <v>0</v>
      </c>
      <c r="AE681" s="89">
        <f t="shared" si="132"/>
        <v>0</v>
      </c>
      <c r="AF681">
        <f t="shared" si="133"/>
        <v>0</v>
      </c>
      <c r="AG681" s="86">
        <f t="shared" si="134"/>
        <v>1</v>
      </c>
      <c r="AH681" s="90">
        <f t="shared" si="135"/>
        <v>0</v>
      </c>
      <c r="AI681" s="91">
        <f t="shared" si="136"/>
        <v>2.7027027027027029E-2</v>
      </c>
      <c r="AJ681" s="91">
        <f t="shared" si="137"/>
        <v>0</v>
      </c>
      <c r="AK681" s="91">
        <f t="shared" si="138"/>
        <v>0</v>
      </c>
    </row>
    <row r="682" spans="1:37" ht="25.4" customHeight="1" thickTop="1" thickBot="1" x14ac:dyDescent="0.3">
      <c r="A682" s="341" t="s">
        <v>839</v>
      </c>
      <c r="B682" s="342" t="s">
        <v>839</v>
      </c>
      <c r="C682" s="342" t="s">
        <v>839</v>
      </c>
      <c r="D682" s="342" t="s">
        <v>839</v>
      </c>
      <c r="E682" s="342" t="s">
        <v>839</v>
      </c>
      <c r="F682" s="342" t="s">
        <v>839</v>
      </c>
      <c r="G682" s="342" t="s">
        <v>839</v>
      </c>
      <c r="H682" s="342" t="s">
        <v>839</v>
      </c>
      <c r="I682" s="342" t="s">
        <v>839</v>
      </c>
      <c r="J682" s="342" t="s">
        <v>839</v>
      </c>
      <c r="K682" s="342" t="s">
        <v>839</v>
      </c>
      <c r="L682" s="342" t="s">
        <v>839</v>
      </c>
      <c r="M682" s="342" t="s">
        <v>839</v>
      </c>
      <c r="N682" s="342" t="s">
        <v>839</v>
      </c>
      <c r="O682" s="342" t="s">
        <v>839</v>
      </c>
      <c r="P682" s="342" t="s">
        <v>839</v>
      </c>
      <c r="Q682" s="342" t="s">
        <v>839</v>
      </c>
      <c r="R682" s="342" t="s">
        <v>839</v>
      </c>
      <c r="S682" s="342" t="s">
        <v>839</v>
      </c>
      <c r="T682" s="342" t="s">
        <v>839</v>
      </c>
      <c r="U682" s="342" t="s">
        <v>839</v>
      </c>
      <c r="V682" s="342" t="s">
        <v>839</v>
      </c>
      <c r="W682" s="342" t="s">
        <v>839</v>
      </c>
      <c r="X682" s="342" t="s">
        <v>839</v>
      </c>
      <c r="Y682" s="342" t="s">
        <v>839</v>
      </c>
      <c r="Z682" s="342" t="s">
        <v>839</v>
      </c>
      <c r="AA682" s="342" t="s">
        <v>839</v>
      </c>
      <c r="AB682" s="342" t="s">
        <v>839</v>
      </c>
      <c r="AC682" s="343" t="s">
        <v>839</v>
      </c>
      <c r="AD682" s="88">
        <f>'Art. 121'!AF656</f>
        <v>0</v>
      </c>
      <c r="AE682" s="89">
        <f t="shared" si="132"/>
        <v>0</v>
      </c>
      <c r="AF682">
        <f t="shared" si="133"/>
        <v>0</v>
      </c>
      <c r="AG682" s="86">
        <f t="shared" si="134"/>
        <v>1</v>
      </c>
      <c r="AH682" s="90">
        <f t="shared" si="135"/>
        <v>0</v>
      </c>
      <c r="AI682" s="91">
        <f t="shared" si="136"/>
        <v>2.7027027027027029E-2</v>
      </c>
      <c r="AJ682" s="91">
        <f t="shared" si="137"/>
        <v>0</v>
      </c>
      <c r="AK682" s="91">
        <f t="shared" si="138"/>
        <v>0</v>
      </c>
    </row>
    <row r="683" spans="1:37" ht="25.4" customHeight="1" thickTop="1" thickBot="1" x14ac:dyDescent="0.3">
      <c r="A683" s="341" t="s">
        <v>840</v>
      </c>
      <c r="B683" s="342" t="s">
        <v>840</v>
      </c>
      <c r="C683" s="342" t="s">
        <v>840</v>
      </c>
      <c r="D683" s="342" t="s">
        <v>840</v>
      </c>
      <c r="E683" s="342" t="s">
        <v>840</v>
      </c>
      <c r="F683" s="342" t="s">
        <v>840</v>
      </c>
      <c r="G683" s="342" t="s">
        <v>840</v>
      </c>
      <c r="H683" s="342" t="s">
        <v>840</v>
      </c>
      <c r="I683" s="342" t="s">
        <v>840</v>
      </c>
      <c r="J683" s="342" t="s">
        <v>840</v>
      </c>
      <c r="K683" s="342" t="s">
        <v>840</v>
      </c>
      <c r="L683" s="342" t="s">
        <v>840</v>
      </c>
      <c r="M683" s="342" t="s">
        <v>840</v>
      </c>
      <c r="N683" s="342" t="s">
        <v>840</v>
      </c>
      <c r="O683" s="342" t="s">
        <v>840</v>
      </c>
      <c r="P683" s="342" t="s">
        <v>840</v>
      </c>
      <c r="Q683" s="342" t="s">
        <v>840</v>
      </c>
      <c r="R683" s="342" t="s">
        <v>840</v>
      </c>
      <c r="S683" s="342" t="s">
        <v>840</v>
      </c>
      <c r="T683" s="342" t="s">
        <v>840</v>
      </c>
      <c r="U683" s="342" t="s">
        <v>840</v>
      </c>
      <c r="V683" s="342" t="s">
        <v>840</v>
      </c>
      <c r="W683" s="342" t="s">
        <v>840</v>
      </c>
      <c r="X683" s="342" t="s">
        <v>840</v>
      </c>
      <c r="Y683" s="342" t="s">
        <v>840</v>
      </c>
      <c r="Z683" s="342" t="s">
        <v>840</v>
      </c>
      <c r="AA683" s="342" t="s">
        <v>840</v>
      </c>
      <c r="AB683" s="342" t="s">
        <v>840</v>
      </c>
      <c r="AC683" s="343" t="s">
        <v>840</v>
      </c>
      <c r="AD683" s="88">
        <f>'Art. 121'!AF657</f>
        <v>0</v>
      </c>
      <c r="AE683" s="89">
        <f t="shared" si="132"/>
        <v>0</v>
      </c>
      <c r="AF683">
        <f t="shared" si="133"/>
        <v>0</v>
      </c>
      <c r="AG683" s="86">
        <f t="shared" si="134"/>
        <v>1</v>
      </c>
      <c r="AH683" s="90">
        <f t="shared" si="135"/>
        <v>0</v>
      </c>
      <c r="AI683" s="91">
        <f t="shared" si="136"/>
        <v>2.7027027027027029E-2</v>
      </c>
      <c r="AJ683" s="91">
        <f t="shared" si="137"/>
        <v>0</v>
      </c>
      <c r="AK683" s="91">
        <f t="shared" si="138"/>
        <v>0</v>
      </c>
    </row>
    <row r="684" spans="1:37" ht="25.4" customHeight="1" thickTop="1" thickBot="1" x14ac:dyDescent="0.3">
      <c r="A684" s="341" t="s">
        <v>841</v>
      </c>
      <c r="B684" s="342" t="s">
        <v>841</v>
      </c>
      <c r="C684" s="342" t="s">
        <v>841</v>
      </c>
      <c r="D684" s="342" t="s">
        <v>841</v>
      </c>
      <c r="E684" s="342" t="s">
        <v>841</v>
      </c>
      <c r="F684" s="342" t="s">
        <v>841</v>
      </c>
      <c r="G684" s="342" t="s">
        <v>841</v>
      </c>
      <c r="H684" s="342" t="s">
        <v>841</v>
      </c>
      <c r="I684" s="342" t="s">
        <v>841</v>
      </c>
      <c r="J684" s="342" t="s">
        <v>841</v>
      </c>
      <c r="K684" s="342" t="s">
        <v>841</v>
      </c>
      <c r="L684" s="342" t="s">
        <v>841</v>
      </c>
      <c r="M684" s="342" t="s">
        <v>841</v>
      </c>
      <c r="N684" s="342" t="s">
        <v>841</v>
      </c>
      <c r="O684" s="342" t="s">
        <v>841</v>
      </c>
      <c r="P684" s="342" t="s">
        <v>841</v>
      </c>
      <c r="Q684" s="342" t="s">
        <v>841</v>
      </c>
      <c r="R684" s="342" t="s">
        <v>841</v>
      </c>
      <c r="S684" s="342" t="s">
        <v>841</v>
      </c>
      <c r="T684" s="342" t="s">
        <v>841</v>
      </c>
      <c r="U684" s="342" t="s">
        <v>841</v>
      </c>
      <c r="V684" s="342" t="s">
        <v>841</v>
      </c>
      <c r="W684" s="342" t="s">
        <v>841</v>
      </c>
      <c r="X684" s="342" t="s">
        <v>841</v>
      </c>
      <c r="Y684" s="342" t="s">
        <v>841</v>
      </c>
      <c r="Z684" s="342" t="s">
        <v>841</v>
      </c>
      <c r="AA684" s="342" t="s">
        <v>841</v>
      </c>
      <c r="AB684" s="342" t="s">
        <v>841</v>
      </c>
      <c r="AC684" s="343" t="s">
        <v>841</v>
      </c>
      <c r="AD684" s="88">
        <f>'Art. 121'!AF658</f>
        <v>0</v>
      </c>
      <c r="AE684" s="89">
        <f t="shared" si="132"/>
        <v>0</v>
      </c>
      <c r="AF684">
        <f t="shared" si="133"/>
        <v>0</v>
      </c>
      <c r="AG684" s="86">
        <f t="shared" si="134"/>
        <v>1</v>
      </c>
      <c r="AH684" s="90">
        <f t="shared" si="135"/>
        <v>0</v>
      </c>
      <c r="AI684" s="91">
        <f t="shared" si="136"/>
        <v>2.7027027027027029E-2</v>
      </c>
      <c r="AJ684" s="91">
        <f t="shared" si="137"/>
        <v>0</v>
      </c>
      <c r="AK684" s="91">
        <f t="shared" si="138"/>
        <v>0</v>
      </c>
    </row>
    <row r="685" spans="1:37" ht="25.4" customHeight="1" thickTop="1" thickBot="1" x14ac:dyDescent="0.3">
      <c r="A685" s="341" t="s">
        <v>842</v>
      </c>
      <c r="B685" s="342" t="s">
        <v>842</v>
      </c>
      <c r="C685" s="342" t="s">
        <v>842</v>
      </c>
      <c r="D685" s="342" t="s">
        <v>842</v>
      </c>
      <c r="E685" s="342" t="s">
        <v>842</v>
      </c>
      <c r="F685" s="342" t="s">
        <v>842</v>
      </c>
      <c r="G685" s="342" t="s">
        <v>842</v>
      </c>
      <c r="H685" s="342" t="s">
        <v>842</v>
      </c>
      <c r="I685" s="342" t="s">
        <v>842</v>
      </c>
      <c r="J685" s="342" t="s">
        <v>842</v>
      </c>
      <c r="K685" s="342" t="s">
        <v>842</v>
      </c>
      <c r="L685" s="342" t="s">
        <v>842</v>
      </c>
      <c r="M685" s="342" t="s">
        <v>842</v>
      </c>
      <c r="N685" s="342" t="s">
        <v>842</v>
      </c>
      <c r="O685" s="342" t="s">
        <v>842</v>
      </c>
      <c r="P685" s="342" t="s">
        <v>842</v>
      </c>
      <c r="Q685" s="342" t="s">
        <v>842</v>
      </c>
      <c r="R685" s="342" t="s">
        <v>842</v>
      </c>
      <c r="S685" s="342" t="s">
        <v>842</v>
      </c>
      <c r="T685" s="342" t="s">
        <v>842</v>
      </c>
      <c r="U685" s="342" t="s">
        <v>842</v>
      </c>
      <c r="V685" s="342" t="s">
        <v>842</v>
      </c>
      <c r="W685" s="342" t="s">
        <v>842</v>
      </c>
      <c r="X685" s="342" t="s">
        <v>842</v>
      </c>
      <c r="Y685" s="342" t="s">
        <v>842</v>
      </c>
      <c r="Z685" s="342" t="s">
        <v>842</v>
      </c>
      <c r="AA685" s="342" t="s">
        <v>842</v>
      </c>
      <c r="AB685" s="342" t="s">
        <v>842</v>
      </c>
      <c r="AC685" s="343" t="s">
        <v>842</v>
      </c>
      <c r="AD685" s="88">
        <f>'Art. 121'!AF659</f>
        <v>0</v>
      </c>
      <c r="AE685" s="89">
        <f t="shared" si="132"/>
        <v>0</v>
      </c>
      <c r="AF685">
        <f t="shared" si="133"/>
        <v>0</v>
      </c>
      <c r="AG685" s="86">
        <f t="shared" si="134"/>
        <v>1</v>
      </c>
      <c r="AH685" s="90">
        <f t="shared" si="135"/>
        <v>0</v>
      </c>
      <c r="AI685" s="91">
        <f t="shared" si="136"/>
        <v>2.7027027027027029E-2</v>
      </c>
      <c r="AJ685" s="91">
        <f t="shared" si="137"/>
        <v>0</v>
      </c>
      <c r="AK685" s="91">
        <f t="shared" si="138"/>
        <v>0</v>
      </c>
    </row>
    <row r="686" spans="1:37" ht="25.4" customHeight="1" thickTop="1" thickBot="1" x14ac:dyDescent="0.3">
      <c r="A686" s="341" t="s">
        <v>843</v>
      </c>
      <c r="B686" s="342" t="s">
        <v>843</v>
      </c>
      <c r="C686" s="342" t="s">
        <v>843</v>
      </c>
      <c r="D686" s="342" t="s">
        <v>843</v>
      </c>
      <c r="E686" s="342" t="s">
        <v>843</v>
      </c>
      <c r="F686" s="342" t="s">
        <v>843</v>
      </c>
      <c r="G686" s="342" t="s">
        <v>843</v>
      </c>
      <c r="H686" s="342" t="s">
        <v>843</v>
      </c>
      <c r="I686" s="342" t="s">
        <v>843</v>
      </c>
      <c r="J686" s="342" t="s">
        <v>843</v>
      </c>
      <c r="K686" s="342" t="s">
        <v>843</v>
      </c>
      <c r="L686" s="342" t="s">
        <v>843</v>
      </c>
      <c r="M686" s="342" t="s">
        <v>843</v>
      </c>
      <c r="N686" s="342" t="s">
        <v>843</v>
      </c>
      <c r="O686" s="342" t="s">
        <v>843</v>
      </c>
      <c r="P686" s="342" t="s">
        <v>843</v>
      </c>
      <c r="Q686" s="342" t="s">
        <v>843</v>
      </c>
      <c r="R686" s="342" t="s">
        <v>843</v>
      </c>
      <c r="S686" s="342" t="s">
        <v>843</v>
      </c>
      <c r="T686" s="342" t="s">
        <v>843</v>
      </c>
      <c r="U686" s="342" t="s">
        <v>843</v>
      </c>
      <c r="V686" s="342" t="s">
        <v>843</v>
      </c>
      <c r="W686" s="342" t="s">
        <v>843</v>
      </c>
      <c r="X686" s="342" t="s">
        <v>843</v>
      </c>
      <c r="Y686" s="342" t="s">
        <v>843</v>
      </c>
      <c r="Z686" s="342" t="s">
        <v>843</v>
      </c>
      <c r="AA686" s="342" t="s">
        <v>843</v>
      </c>
      <c r="AB686" s="342" t="s">
        <v>843</v>
      </c>
      <c r="AC686" s="343" t="s">
        <v>843</v>
      </c>
      <c r="AD686" s="88">
        <f>'Art. 121'!AF660</f>
        <v>0</v>
      </c>
      <c r="AE686" s="89">
        <f t="shared" si="132"/>
        <v>0</v>
      </c>
      <c r="AF686">
        <f t="shared" si="133"/>
        <v>0</v>
      </c>
      <c r="AG686" s="86">
        <f t="shared" si="134"/>
        <v>1</v>
      </c>
      <c r="AH686" s="90">
        <f t="shared" si="135"/>
        <v>0</v>
      </c>
      <c r="AI686" s="91">
        <f t="shared" si="136"/>
        <v>2.7027027027027029E-2</v>
      </c>
      <c r="AJ686" s="91">
        <f t="shared" si="137"/>
        <v>0</v>
      </c>
      <c r="AK686" s="91">
        <f t="shared" si="138"/>
        <v>0</v>
      </c>
    </row>
    <row r="687" spans="1:37" ht="25.4" customHeight="1" thickTop="1" thickBot="1" x14ac:dyDescent="0.3">
      <c r="A687" s="341" t="s">
        <v>844</v>
      </c>
      <c r="B687" s="342" t="s">
        <v>844</v>
      </c>
      <c r="C687" s="342" t="s">
        <v>844</v>
      </c>
      <c r="D687" s="342" t="s">
        <v>844</v>
      </c>
      <c r="E687" s="342" t="s">
        <v>844</v>
      </c>
      <c r="F687" s="342" t="s">
        <v>844</v>
      </c>
      <c r="G687" s="342" t="s">
        <v>844</v>
      </c>
      <c r="H687" s="342" t="s">
        <v>844</v>
      </c>
      <c r="I687" s="342" t="s">
        <v>844</v>
      </c>
      <c r="J687" s="342" t="s">
        <v>844</v>
      </c>
      <c r="K687" s="342" t="s">
        <v>844</v>
      </c>
      <c r="L687" s="342" t="s">
        <v>844</v>
      </c>
      <c r="M687" s="342" t="s">
        <v>844</v>
      </c>
      <c r="N687" s="342" t="s">
        <v>844</v>
      </c>
      <c r="O687" s="342" t="s">
        <v>844</v>
      </c>
      <c r="P687" s="342" t="s">
        <v>844</v>
      </c>
      <c r="Q687" s="342" t="s">
        <v>844</v>
      </c>
      <c r="R687" s="342" t="s">
        <v>844</v>
      </c>
      <c r="S687" s="342" t="s">
        <v>844</v>
      </c>
      <c r="T687" s="342" t="s">
        <v>844</v>
      </c>
      <c r="U687" s="342" t="s">
        <v>844</v>
      </c>
      <c r="V687" s="342" t="s">
        <v>844</v>
      </c>
      <c r="W687" s="342" t="s">
        <v>844</v>
      </c>
      <c r="X687" s="342" t="s">
        <v>844</v>
      </c>
      <c r="Y687" s="342" t="s">
        <v>844</v>
      </c>
      <c r="Z687" s="342" t="s">
        <v>844</v>
      </c>
      <c r="AA687" s="342" t="s">
        <v>844</v>
      </c>
      <c r="AB687" s="342" t="s">
        <v>844</v>
      </c>
      <c r="AC687" s="343" t="s">
        <v>844</v>
      </c>
      <c r="AD687" s="88">
        <f>'Art. 121'!AF661</f>
        <v>0</v>
      </c>
      <c r="AE687" s="89">
        <f t="shared" si="132"/>
        <v>0</v>
      </c>
      <c r="AF687">
        <f t="shared" si="133"/>
        <v>0</v>
      </c>
      <c r="AG687" s="86">
        <f t="shared" si="134"/>
        <v>1</v>
      </c>
      <c r="AH687" s="90">
        <f t="shared" si="135"/>
        <v>0</v>
      </c>
      <c r="AI687" s="91">
        <f t="shared" si="136"/>
        <v>2.7027027027027029E-2</v>
      </c>
      <c r="AJ687" s="91">
        <f t="shared" si="137"/>
        <v>0</v>
      </c>
      <c r="AK687" s="91">
        <f t="shared" si="138"/>
        <v>0</v>
      </c>
    </row>
    <row r="688" spans="1:37" ht="25.4" customHeight="1" thickTop="1" thickBot="1" x14ac:dyDescent="0.3">
      <c r="A688" s="341" t="s">
        <v>845</v>
      </c>
      <c r="B688" s="342" t="s">
        <v>845</v>
      </c>
      <c r="C688" s="342" t="s">
        <v>845</v>
      </c>
      <c r="D688" s="342" t="s">
        <v>845</v>
      </c>
      <c r="E688" s="342" t="s">
        <v>845</v>
      </c>
      <c r="F688" s="342" t="s">
        <v>845</v>
      </c>
      <c r="G688" s="342" t="s">
        <v>845</v>
      </c>
      <c r="H688" s="342" t="s">
        <v>845</v>
      </c>
      <c r="I688" s="342" t="s">
        <v>845</v>
      </c>
      <c r="J688" s="342" t="s">
        <v>845</v>
      </c>
      <c r="K688" s="342" t="s">
        <v>845</v>
      </c>
      <c r="L688" s="342" t="s">
        <v>845</v>
      </c>
      <c r="M688" s="342" t="s">
        <v>845</v>
      </c>
      <c r="N688" s="342" t="s">
        <v>845</v>
      </c>
      <c r="O688" s="342" t="s">
        <v>845</v>
      </c>
      <c r="P688" s="342" t="s">
        <v>845</v>
      </c>
      <c r="Q688" s="342" t="s">
        <v>845</v>
      </c>
      <c r="R688" s="342" t="s">
        <v>845</v>
      </c>
      <c r="S688" s="342" t="s">
        <v>845</v>
      </c>
      <c r="T688" s="342" t="s">
        <v>845</v>
      </c>
      <c r="U688" s="342" t="s">
        <v>845</v>
      </c>
      <c r="V688" s="342" t="s">
        <v>845</v>
      </c>
      <c r="W688" s="342" t="s">
        <v>845</v>
      </c>
      <c r="X688" s="342" t="s">
        <v>845</v>
      </c>
      <c r="Y688" s="342" t="s">
        <v>845</v>
      </c>
      <c r="Z688" s="342" t="s">
        <v>845</v>
      </c>
      <c r="AA688" s="342" t="s">
        <v>845</v>
      </c>
      <c r="AB688" s="342" t="s">
        <v>845</v>
      </c>
      <c r="AC688" s="343" t="s">
        <v>845</v>
      </c>
      <c r="AD688" s="88">
        <f>'Art. 121'!AF662</f>
        <v>0</v>
      </c>
      <c r="AE688" s="89">
        <f t="shared" si="132"/>
        <v>0</v>
      </c>
      <c r="AF688">
        <f t="shared" si="133"/>
        <v>0</v>
      </c>
      <c r="AG688" s="86">
        <f t="shared" si="134"/>
        <v>1</v>
      </c>
      <c r="AH688" s="90">
        <f t="shared" si="135"/>
        <v>0</v>
      </c>
      <c r="AI688" s="91">
        <f t="shared" si="136"/>
        <v>2.7027027027027029E-2</v>
      </c>
      <c r="AJ688" s="91">
        <f t="shared" si="137"/>
        <v>0</v>
      </c>
      <c r="AK688" s="91">
        <f t="shared" si="138"/>
        <v>0</v>
      </c>
    </row>
    <row r="689" spans="1:37" ht="25.4" customHeight="1" thickTop="1" thickBot="1" x14ac:dyDescent="0.3">
      <c r="A689" s="341" t="s">
        <v>846</v>
      </c>
      <c r="B689" s="342" t="s">
        <v>846</v>
      </c>
      <c r="C689" s="342" t="s">
        <v>846</v>
      </c>
      <c r="D689" s="342" t="s">
        <v>846</v>
      </c>
      <c r="E689" s="342" t="s">
        <v>846</v>
      </c>
      <c r="F689" s="342" t="s">
        <v>846</v>
      </c>
      <c r="G689" s="342" t="s">
        <v>846</v>
      </c>
      <c r="H689" s="342" t="s">
        <v>846</v>
      </c>
      <c r="I689" s="342" t="s">
        <v>846</v>
      </c>
      <c r="J689" s="342" t="s">
        <v>846</v>
      </c>
      <c r="K689" s="342" t="s">
        <v>846</v>
      </c>
      <c r="L689" s="342" t="s">
        <v>846</v>
      </c>
      <c r="M689" s="342" t="s">
        <v>846</v>
      </c>
      <c r="N689" s="342" t="s">
        <v>846</v>
      </c>
      <c r="O689" s="342" t="s">
        <v>846</v>
      </c>
      <c r="P689" s="342" t="s">
        <v>846</v>
      </c>
      <c r="Q689" s="342" t="s">
        <v>846</v>
      </c>
      <c r="R689" s="342" t="s">
        <v>846</v>
      </c>
      <c r="S689" s="342" t="s">
        <v>846</v>
      </c>
      <c r="T689" s="342" t="s">
        <v>846</v>
      </c>
      <c r="U689" s="342" t="s">
        <v>846</v>
      </c>
      <c r="V689" s="342" t="s">
        <v>846</v>
      </c>
      <c r="W689" s="342" t="s">
        <v>846</v>
      </c>
      <c r="X689" s="342" t="s">
        <v>846</v>
      </c>
      <c r="Y689" s="342" t="s">
        <v>846</v>
      </c>
      <c r="Z689" s="342" t="s">
        <v>846</v>
      </c>
      <c r="AA689" s="342" t="s">
        <v>846</v>
      </c>
      <c r="AB689" s="342" t="s">
        <v>846</v>
      </c>
      <c r="AC689" s="343" t="s">
        <v>846</v>
      </c>
      <c r="AD689" s="88">
        <f>'Art. 121'!AF663</f>
        <v>0</v>
      </c>
      <c r="AE689" s="89">
        <f t="shared" si="132"/>
        <v>0</v>
      </c>
      <c r="AF689">
        <f t="shared" si="133"/>
        <v>0</v>
      </c>
      <c r="AG689" s="86">
        <f t="shared" si="134"/>
        <v>1</v>
      </c>
      <c r="AH689" s="90">
        <f t="shared" si="135"/>
        <v>0</v>
      </c>
      <c r="AI689" s="91">
        <f t="shared" si="136"/>
        <v>2.7027027027027029E-2</v>
      </c>
      <c r="AJ689" s="91">
        <f t="shared" si="137"/>
        <v>0</v>
      </c>
      <c r="AK689" s="91">
        <f t="shared" si="138"/>
        <v>0</v>
      </c>
    </row>
    <row r="690" spans="1:37" ht="25.4" customHeight="1" thickTop="1" thickBot="1" x14ac:dyDescent="0.3">
      <c r="A690" s="341" t="s">
        <v>847</v>
      </c>
      <c r="B690" s="342" t="s">
        <v>847</v>
      </c>
      <c r="C690" s="342" t="s">
        <v>847</v>
      </c>
      <c r="D690" s="342" t="s">
        <v>847</v>
      </c>
      <c r="E690" s="342" t="s">
        <v>847</v>
      </c>
      <c r="F690" s="342" t="s">
        <v>847</v>
      </c>
      <c r="G690" s="342" t="s">
        <v>847</v>
      </c>
      <c r="H690" s="342" t="s">
        <v>847</v>
      </c>
      <c r="I690" s="342" t="s">
        <v>847</v>
      </c>
      <c r="J690" s="342" t="s">
        <v>847</v>
      </c>
      <c r="K690" s="342" t="s">
        <v>847</v>
      </c>
      <c r="L690" s="342" t="s">
        <v>847</v>
      </c>
      <c r="M690" s="342" t="s">
        <v>847</v>
      </c>
      <c r="N690" s="342" t="s">
        <v>847</v>
      </c>
      <c r="O690" s="342" t="s">
        <v>847</v>
      </c>
      <c r="P690" s="342" t="s">
        <v>847</v>
      </c>
      <c r="Q690" s="342" t="s">
        <v>847</v>
      </c>
      <c r="R690" s="342" t="s">
        <v>847</v>
      </c>
      <c r="S690" s="342" t="s">
        <v>847</v>
      </c>
      <c r="T690" s="342" t="s">
        <v>847</v>
      </c>
      <c r="U690" s="342" t="s">
        <v>847</v>
      </c>
      <c r="V690" s="342" t="s">
        <v>847</v>
      </c>
      <c r="W690" s="342" t="s">
        <v>847</v>
      </c>
      <c r="X690" s="342" t="s">
        <v>847</v>
      </c>
      <c r="Y690" s="342" t="s">
        <v>847</v>
      </c>
      <c r="Z690" s="342" t="s">
        <v>847</v>
      </c>
      <c r="AA690" s="342" t="s">
        <v>847</v>
      </c>
      <c r="AB690" s="342" t="s">
        <v>847</v>
      </c>
      <c r="AC690" s="343" t="s">
        <v>847</v>
      </c>
      <c r="AD690" s="88">
        <f>'Art. 121'!AF664</f>
        <v>0</v>
      </c>
      <c r="AE690" s="89">
        <f t="shared" si="132"/>
        <v>0</v>
      </c>
      <c r="AF690">
        <f t="shared" si="133"/>
        <v>0</v>
      </c>
      <c r="AG690" s="86">
        <f t="shared" si="134"/>
        <v>1</v>
      </c>
      <c r="AH690" s="90">
        <f t="shared" si="135"/>
        <v>0</v>
      </c>
      <c r="AI690" s="91">
        <f t="shared" si="136"/>
        <v>2.7027027027027029E-2</v>
      </c>
      <c r="AJ690" s="91">
        <f t="shared" si="137"/>
        <v>0</v>
      </c>
      <c r="AK690" s="91">
        <f t="shared" si="138"/>
        <v>0</v>
      </c>
    </row>
    <row r="691" spans="1:37" ht="25.4" customHeight="1" thickTop="1" thickBot="1" x14ac:dyDescent="0.3">
      <c r="A691" s="341" t="s">
        <v>848</v>
      </c>
      <c r="B691" s="342" t="s">
        <v>848</v>
      </c>
      <c r="C691" s="342" t="s">
        <v>848</v>
      </c>
      <c r="D691" s="342" t="s">
        <v>848</v>
      </c>
      <c r="E691" s="342" t="s">
        <v>848</v>
      </c>
      <c r="F691" s="342" t="s">
        <v>848</v>
      </c>
      <c r="G691" s="342" t="s">
        <v>848</v>
      </c>
      <c r="H691" s="342" t="s">
        <v>848</v>
      </c>
      <c r="I691" s="342" t="s">
        <v>848</v>
      </c>
      <c r="J691" s="342" t="s">
        <v>848</v>
      </c>
      <c r="K691" s="342" t="s">
        <v>848</v>
      </c>
      <c r="L691" s="342" t="s">
        <v>848</v>
      </c>
      <c r="M691" s="342" t="s">
        <v>848</v>
      </c>
      <c r="N691" s="342" t="s">
        <v>848</v>
      </c>
      <c r="O691" s="342" t="s">
        <v>848</v>
      </c>
      <c r="P691" s="342" t="s">
        <v>848</v>
      </c>
      <c r="Q691" s="342" t="s">
        <v>848</v>
      </c>
      <c r="R691" s="342" t="s">
        <v>848</v>
      </c>
      <c r="S691" s="342" t="s">
        <v>848</v>
      </c>
      <c r="T691" s="342" t="s">
        <v>848</v>
      </c>
      <c r="U691" s="342" t="s">
        <v>848</v>
      </c>
      <c r="V691" s="342" t="s">
        <v>848</v>
      </c>
      <c r="W691" s="342" t="s">
        <v>848</v>
      </c>
      <c r="X691" s="342" t="s">
        <v>848</v>
      </c>
      <c r="Y691" s="342" t="s">
        <v>848</v>
      </c>
      <c r="Z691" s="342" t="s">
        <v>848</v>
      </c>
      <c r="AA691" s="342" t="s">
        <v>848</v>
      </c>
      <c r="AB691" s="342" t="s">
        <v>848</v>
      </c>
      <c r="AC691" s="343" t="s">
        <v>848</v>
      </c>
      <c r="AD691" s="88">
        <f>'Art. 121'!AF665</f>
        <v>0</v>
      </c>
      <c r="AE691" s="89">
        <f t="shared" si="132"/>
        <v>0</v>
      </c>
      <c r="AF691">
        <f t="shared" si="133"/>
        <v>0</v>
      </c>
      <c r="AG691" s="86">
        <f t="shared" si="134"/>
        <v>1</v>
      </c>
      <c r="AH691" s="90">
        <f t="shared" si="135"/>
        <v>0</v>
      </c>
      <c r="AI691" s="91">
        <f t="shared" si="136"/>
        <v>2.7027027027027029E-2</v>
      </c>
      <c r="AJ691" s="91">
        <f t="shared" si="137"/>
        <v>0</v>
      </c>
      <c r="AK691" s="91">
        <f t="shared" si="138"/>
        <v>0</v>
      </c>
    </row>
    <row r="692" spans="1:37" ht="25.4" customHeight="1" thickTop="1" thickBot="1" x14ac:dyDescent="0.3">
      <c r="A692" s="341" t="s">
        <v>849</v>
      </c>
      <c r="B692" s="342" t="s">
        <v>849</v>
      </c>
      <c r="C692" s="342" t="s">
        <v>849</v>
      </c>
      <c r="D692" s="342" t="s">
        <v>849</v>
      </c>
      <c r="E692" s="342" t="s">
        <v>849</v>
      </c>
      <c r="F692" s="342" t="s">
        <v>849</v>
      </c>
      <c r="G692" s="342" t="s">
        <v>849</v>
      </c>
      <c r="H692" s="342" t="s">
        <v>849</v>
      </c>
      <c r="I692" s="342" t="s">
        <v>849</v>
      </c>
      <c r="J692" s="342" t="s">
        <v>849</v>
      </c>
      <c r="K692" s="342" t="s">
        <v>849</v>
      </c>
      <c r="L692" s="342" t="s">
        <v>849</v>
      </c>
      <c r="M692" s="342" t="s">
        <v>849</v>
      </c>
      <c r="N692" s="342" t="s">
        <v>849</v>
      </c>
      <c r="O692" s="342" t="s">
        <v>849</v>
      </c>
      <c r="P692" s="342" t="s">
        <v>849</v>
      </c>
      <c r="Q692" s="342" t="s">
        <v>849</v>
      </c>
      <c r="R692" s="342" t="s">
        <v>849</v>
      </c>
      <c r="S692" s="342" t="s">
        <v>849</v>
      </c>
      <c r="T692" s="342" t="s">
        <v>849</v>
      </c>
      <c r="U692" s="342" t="s">
        <v>849</v>
      </c>
      <c r="V692" s="342" t="s">
        <v>849</v>
      </c>
      <c r="W692" s="342" t="s">
        <v>849</v>
      </c>
      <c r="X692" s="342" t="s">
        <v>849</v>
      </c>
      <c r="Y692" s="342" t="s">
        <v>849</v>
      </c>
      <c r="Z692" s="342" t="s">
        <v>849</v>
      </c>
      <c r="AA692" s="342" t="s">
        <v>849</v>
      </c>
      <c r="AB692" s="342" t="s">
        <v>849</v>
      </c>
      <c r="AC692" s="343" t="s">
        <v>849</v>
      </c>
      <c r="AD692" s="88">
        <f>'Art. 121'!AF666</f>
        <v>0</v>
      </c>
      <c r="AE692" s="89">
        <f t="shared" si="132"/>
        <v>0</v>
      </c>
      <c r="AF692">
        <f t="shared" si="133"/>
        <v>0</v>
      </c>
      <c r="AG692" s="86">
        <f t="shared" si="134"/>
        <v>1</v>
      </c>
      <c r="AH692" s="90">
        <f t="shared" si="135"/>
        <v>0</v>
      </c>
      <c r="AI692" s="91">
        <f t="shared" si="136"/>
        <v>2.7027027027027029E-2</v>
      </c>
      <c r="AJ692" s="91">
        <f t="shared" si="137"/>
        <v>0</v>
      </c>
      <c r="AK692" s="91">
        <f t="shared" si="138"/>
        <v>0</v>
      </c>
    </row>
    <row r="693" spans="1:37" ht="25.4" customHeight="1" thickTop="1" thickBot="1" x14ac:dyDescent="0.3">
      <c r="A693" s="341" t="s">
        <v>850</v>
      </c>
      <c r="B693" s="342" t="s">
        <v>850</v>
      </c>
      <c r="C693" s="342" t="s">
        <v>850</v>
      </c>
      <c r="D693" s="342" t="s">
        <v>850</v>
      </c>
      <c r="E693" s="342" t="s">
        <v>850</v>
      </c>
      <c r="F693" s="342" t="s">
        <v>850</v>
      </c>
      <c r="G693" s="342" t="s">
        <v>850</v>
      </c>
      <c r="H693" s="342" t="s">
        <v>850</v>
      </c>
      <c r="I693" s="342" t="s">
        <v>850</v>
      </c>
      <c r="J693" s="342" t="s">
        <v>850</v>
      </c>
      <c r="K693" s="342" t="s">
        <v>850</v>
      </c>
      <c r="L693" s="342" t="s">
        <v>850</v>
      </c>
      <c r="M693" s="342" t="s">
        <v>850</v>
      </c>
      <c r="N693" s="342" t="s">
        <v>850</v>
      </c>
      <c r="O693" s="342" t="s">
        <v>850</v>
      </c>
      <c r="P693" s="342" t="s">
        <v>850</v>
      </c>
      <c r="Q693" s="342" t="s">
        <v>850</v>
      </c>
      <c r="R693" s="342" t="s">
        <v>850</v>
      </c>
      <c r="S693" s="342" t="s">
        <v>850</v>
      </c>
      <c r="T693" s="342" t="s">
        <v>850</v>
      </c>
      <c r="U693" s="342" t="s">
        <v>850</v>
      </c>
      <c r="V693" s="342" t="s">
        <v>850</v>
      </c>
      <c r="W693" s="342" t="s">
        <v>850</v>
      </c>
      <c r="X693" s="342" t="s">
        <v>850</v>
      </c>
      <c r="Y693" s="342" t="s">
        <v>850</v>
      </c>
      <c r="Z693" s="342" t="s">
        <v>850</v>
      </c>
      <c r="AA693" s="342" t="s">
        <v>850</v>
      </c>
      <c r="AB693" s="342" t="s">
        <v>850</v>
      </c>
      <c r="AC693" s="343" t="s">
        <v>850</v>
      </c>
      <c r="AD693" s="88">
        <f>'Art. 121'!AF667</f>
        <v>0</v>
      </c>
      <c r="AE693" s="89">
        <f t="shared" si="132"/>
        <v>0</v>
      </c>
      <c r="AF693">
        <f t="shared" si="133"/>
        <v>0</v>
      </c>
      <c r="AG693" s="86">
        <f t="shared" si="134"/>
        <v>1</v>
      </c>
      <c r="AH693" s="90">
        <f t="shared" si="135"/>
        <v>0</v>
      </c>
      <c r="AI693" s="91">
        <f t="shared" si="136"/>
        <v>2.7027027027027029E-2</v>
      </c>
      <c r="AJ693" s="91">
        <f t="shared" si="137"/>
        <v>0</v>
      </c>
      <c r="AK693" s="91">
        <f t="shared" si="138"/>
        <v>0</v>
      </c>
    </row>
    <row r="694" spans="1:37" ht="25.4" customHeight="1" thickTop="1" thickBot="1" x14ac:dyDescent="0.3">
      <c r="A694" s="341" t="s">
        <v>851</v>
      </c>
      <c r="B694" s="342" t="s">
        <v>851</v>
      </c>
      <c r="C694" s="342" t="s">
        <v>851</v>
      </c>
      <c r="D694" s="342" t="s">
        <v>851</v>
      </c>
      <c r="E694" s="342" t="s">
        <v>851</v>
      </c>
      <c r="F694" s="342" t="s">
        <v>851</v>
      </c>
      <c r="G694" s="342" t="s">
        <v>851</v>
      </c>
      <c r="H694" s="342" t="s">
        <v>851</v>
      </c>
      <c r="I694" s="342" t="s">
        <v>851</v>
      </c>
      <c r="J694" s="342" t="s">
        <v>851</v>
      </c>
      <c r="K694" s="342" t="s">
        <v>851</v>
      </c>
      <c r="L694" s="342" t="s">
        <v>851</v>
      </c>
      <c r="M694" s="342" t="s">
        <v>851</v>
      </c>
      <c r="N694" s="342" t="s">
        <v>851</v>
      </c>
      <c r="O694" s="342" t="s">
        <v>851</v>
      </c>
      <c r="P694" s="342" t="s">
        <v>851</v>
      </c>
      <c r="Q694" s="342" t="s">
        <v>851</v>
      </c>
      <c r="R694" s="342" t="s">
        <v>851</v>
      </c>
      <c r="S694" s="342" t="s">
        <v>851</v>
      </c>
      <c r="T694" s="342" t="s">
        <v>851</v>
      </c>
      <c r="U694" s="342" t="s">
        <v>851</v>
      </c>
      <c r="V694" s="342" t="s">
        <v>851</v>
      </c>
      <c r="W694" s="342" t="s">
        <v>851</v>
      </c>
      <c r="X694" s="342" t="s">
        <v>851</v>
      </c>
      <c r="Y694" s="342" t="s">
        <v>851</v>
      </c>
      <c r="Z694" s="342" t="s">
        <v>851</v>
      </c>
      <c r="AA694" s="342" t="s">
        <v>851</v>
      </c>
      <c r="AB694" s="342" t="s">
        <v>851</v>
      </c>
      <c r="AC694" s="343" t="s">
        <v>851</v>
      </c>
      <c r="AD694" s="88">
        <f>'Art. 121'!AF668</f>
        <v>0</v>
      </c>
      <c r="AE694" s="89">
        <f t="shared" si="132"/>
        <v>0</v>
      </c>
      <c r="AF694">
        <f t="shared" si="133"/>
        <v>0</v>
      </c>
      <c r="AG694" s="86">
        <f t="shared" si="134"/>
        <v>1</v>
      </c>
      <c r="AH694" s="90">
        <f t="shared" si="135"/>
        <v>0</v>
      </c>
      <c r="AI694" s="91">
        <f t="shared" si="136"/>
        <v>2.7027027027027029E-2</v>
      </c>
      <c r="AJ694" s="91">
        <f t="shared" si="137"/>
        <v>0</v>
      </c>
      <c r="AK694" s="91">
        <f t="shared" si="138"/>
        <v>0</v>
      </c>
    </row>
    <row r="695" spans="1:37" ht="25.4" customHeight="1" thickTop="1" thickBot="1" x14ac:dyDescent="0.3">
      <c r="A695" s="341" t="s">
        <v>852</v>
      </c>
      <c r="B695" s="342" t="s">
        <v>852</v>
      </c>
      <c r="C695" s="342" t="s">
        <v>852</v>
      </c>
      <c r="D695" s="342" t="s">
        <v>852</v>
      </c>
      <c r="E695" s="342" t="s">
        <v>852</v>
      </c>
      <c r="F695" s="342" t="s">
        <v>852</v>
      </c>
      <c r="G695" s="342" t="s">
        <v>852</v>
      </c>
      <c r="H695" s="342" t="s">
        <v>852</v>
      </c>
      <c r="I695" s="342" t="s">
        <v>852</v>
      </c>
      <c r="J695" s="342" t="s">
        <v>852</v>
      </c>
      <c r="K695" s="342" t="s">
        <v>852</v>
      </c>
      <c r="L695" s="342" t="s">
        <v>852</v>
      </c>
      <c r="M695" s="342" t="s">
        <v>852</v>
      </c>
      <c r="N695" s="342" t="s">
        <v>852</v>
      </c>
      <c r="O695" s="342" t="s">
        <v>852</v>
      </c>
      <c r="P695" s="342" t="s">
        <v>852</v>
      </c>
      <c r="Q695" s="342" t="s">
        <v>852</v>
      </c>
      <c r="R695" s="342" t="s">
        <v>852</v>
      </c>
      <c r="S695" s="342" t="s">
        <v>852</v>
      </c>
      <c r="T695" s="342" t="s">
        <v>852</v>
      </c>
      <c r="U695" s="342" t="s">
        <v>852</v>
      </c>
      <c r="V695" s="342" t="s">
        <v>852</v>
      </c>
      <c r="W695" s="342" t="s">
        <v>852</v>
      </c>
      <c r="X695" s="342" t="s">
        <v>852</v>
      </c>
      <c r="Y695" s="342" t="s">
        <v>852</v>
      </c>
      <c r="Z695" s="342" t="s">
        <v>852</v>
      </c>
      <c r="AA695" s="342" t="s">
        <v>852</v>
      </c>
      <c r="AB695" s="342" t="s">
        <v>852</v>
      </c>
      <c r="AC695" s="343" t="s">
        <v>852</v>
      </c>
      <c r="AD695" s="88">
        <f>'Art. 121'!AF669</f>
        <v>0</v>
      </c>
      <c r="AE695" s="89">
        <f t="shared" si="132"/>
        <v>0</v>
      </c>
      <c r="AF695">
        <f t="shared" si="133"/>
        <v>0</v>
      </c>
      <c r="AG695" s="86">
        <f t="shared" si="134"/>
        <v>1</v>
      </c>
      <c r="AH695" s="90">
        <f t="shared" si="135"/>
        <v>0</v>
      </c>
      <c r="AI695" s="91">
        <f t="shared" si="136"/>
        <v>2.7027027027027029E-2</v>
      </c>
      <c r="AJ695" s="91">
        <f t="shared" si="137"/>
        <v>0</v>
      </c>
      <c r="AK695" s="91">
        <f t="shared" si="138"/>
        <v>0</v>
      </c>
    </row>
    <row r="696" spans="1:37" ht="25.4" customHeight="1" thickTop="1" thickBot="1" x14ac:dyDescent="0.3">
      <c r="A696" s="341" t="s">
        <v>853</v>
      </c>
      <c r="B696" s="342" t="s">
        <v>853</v>
      </c>
      <c r="C696" s="342" t="s">
        <v>853</v>
      </c>
      <c r="D696" s="342" t="s">
        <v>853</v>
      </c>
      <c r="E696" s="342" t="s">
        <v>853</v>
      </c>
      <c r="F696" s="342" t="s">
        <v>853</v>
      </c>
      <c r="G696" s="342" t="s">
        <v>853</v>
      </c>
      <c r="H696" s="342" t="s">
        <v>853</v>
      </c>
      <c r="I696" s="342" t="s">
        <v>853</v>
      </c>
      <c r="J696" s="342" t="s">
        <v>853</v>
      </c>
      <c r="K696" s="342" t="s">
        <v>853</v>
      </c>
      <c r="L696" s="342" t="s">
        <v>853</v>
      </c>
      <c r="M696" s="342" t="s">
        <v>853</v>
      </c>
      <c r="N696" s="342" t="s">
        <v>853</v>
      </c>
      <c r="O696" s="342" t="s">
        <v>853</v>
      </c>
      <c r="P696" s="342" t="s">
        <v>853</v>
      </c>
      <c r="Q696" s="342" t="s">
        <v>853</v>
      </c>
      <c r="R696" s="342" t="s">
        <v>853</v>
      </c>
      <c r="S696" s="342" t="s">
        <v>853</v>
      </c>
      <c r="T696" s="342" t="s">
        <v>853</v>
      </c>
      <c r="U696" s="342" t="s">
        <v>853</v>
      </c>
      <c r="V696" s="342" t="s">
        <v>853</v>
      </c>
      <c r="W696" s="342" t="s">
        <v>853</v>
      </c>
      <c r="X696" s="342" t="s">
        <v>853</v>
      </c>
      <c r="Y696" s="342" t="s">
        <v>853</v>
      </c>
      <c r="Z696" s="342" t="s">
        <v>853</v>
      </c>
      <c r="AA696" s="342" t="s">
        <v>853</v>
      </c>
      <c r="AB696" s="342" t="s">
        <v>853</v>
      </c>
      <c r="AC696" s="343" t="s">
        <v>853</v>
      </c>
      <c r="AD696" s="88">
        <f>'Art. 121'!AF670</f>
        <v>0</v>
      </c>
      <c r="AE696" s="89">
        <f t="shared" si="132"/>
        <v>0</v>
      </c>
      <c r="AF696">
        <f t="shared" si="133"/>
        <v>0</v>
      </c>
      <c r="AG696" s="86">
        <f t="shared" si="134"/>
        <v>1</v>
      </c>
      <c r="AH696" s="90">
        <f t="shared" si="135"/>
        <v>0</v>
      </c>
      <c r="AI696" s="91">
        <f t="shared" si="136"/>
        <v>2.7027027027027029E-2</v>
      </c>
      <c r="AJ696" s="91">
        <f t="shared" si="137"/>
        <v>0</v>
      </c>
      <c r="AK696" s="91">
        <f t="shared" si="138"/>
        <v>0</v>
      </c>
    </row>
    <row r="697" spans="1:37" ht="25.4" customHeight="1" thickTop="1" thickBot="1" x14ac:dyDescent="0.3">
      <c r="A697" s="341" t="s">
        <v>854</v>
      </c>
      <c r="B697" s="342" t="s">
        <v>854</v>
      </c>
      <c r="C697" s="342" t="s">
        <v>854</v>
      </c>
      <c r="D697" s="342" t="s">
        <v>854</v>
      </c>
      <c r="E697" s="342" t="s">
        <v>854</v>
      </c>
      <c r="F697" s="342" t="s">
        <v>854</v>
      </c>
      <c r="G697" s="342" t="s">
        <v>854</v>
      </c>
      <c r="H697" s="342" t="s">
        <v>854</v>
      </c>
      <c r="I697" s="342" t="s">
        <v>854</v>
      </c>
      <c r="J697" s="342" t="s">
        <v>854</v>
      </c>
      <c r="K697" s="342" t="s">
        <v>854</v>
      </c>
      <c r="L697" s="342" t="s">
        <v>854</v>
      </c>
      <c r="M697" s="342" t="s">
        <v>854</v>
      </c>
      <c r="N697" s="342" t="s">
        <v>854</v>
      </c>
      <c r="O697" s="342" t="s">
        <v>854</v>
      </c>
      <c r="P697" s="342" t="s">
        <v>854</v>
      </c>
      <c r="Q697" s="342" t="s">
        <v>854</v>
      </c>
      <c r="R697" s="342" t="s">
        <v>854</v>
      </c>
      <c r="S697" s="342" t="s">
        <v>854</v>
      </c>
      <c r="T697" s="342" t="s">
        <v>854</v>
      </c>
      <c r="U697" s="342" t="s">
        <v>854</v>
      </c>
      <c r="V697" s="342" t="s">
        <v>854</v>
      </c>
      <c r="W697" s="342" t="s">
        <v>854</v>
      </c>
      <c r="X697" s="342" t="s">
        <v>854</v>
      </c>
      <c r="Y697" s="342" t="s">
        <v>854</v>
      </c>
      <c r="Z697" s="342" t="s">
        <v>854</v>
      </c>
      <c r="AA697" s="342" t="s">
        <v>854</v>
      </c>
      <c r="AB697" s="342" t="s">
        <v>854</v>
      </c>
      <c r="AC697" s="343" t="s">
        <v>854</v>
      </c>
      <c r="AD697" s="88">
        <f>'Art. 121'!AF671</f>
        <v>0</v>
      </c>
      <c r="AE697" s="89">
        <f t="shared" si="132"/>
        <v>0</v>
      </c>
      <c r="AF697">
        <f t="shared" si="133"/>
        <v>0</v>
      </c>
      <c r="AG697" s="86">
        <f t="shared" si="134"/>
        <v>1</v>
      </c>
      <c r="AH697" s="90">
        <f t="shared" si="135"/>
        <v>0</v>
      </c>
      <c r="AI697" s="91">
        <f t="shared" si="136"/>
        <v>2.7027027027027029E-2</v>
      </c>
      <c r="AJ697" s="91">
        <f t="shared" si="137"/>
        <v>0</v>
      </c>
      <c r="AK697" s="91">
        <f t="shared" si="138"/>
        <v>0</v>
      </c>
    </row>
    <row r="698" spans="1:37" ht="25.4" customHeight="1" thickTop="1" thickBot="1" x14ac:dyDescent="0.3">
      <c r="A698" s="341" t="s">
        <v>855</v>
      </c>
      <c r="B698" s="342" t="s">
        <v>855</v>
      </c>
      <c r="C698" s="342" t="s">
        <v>855</v>
      </c>
      <c r="D698" s="342" t="s">
        <v>855</v>
      </c>
      <c r="E698" s="342" t="s">
        <v>855</v>
      </c>
      <c r="F698" s="342" t="s">
        <v>855</v>
      </c>
      <c r="G698" s="342" t="s">
        <v>855</v>
      </c>
      <c r="H698" s="342" t="s">
        <v>855</v>
      </c>
      <c r="I698" s="342" t="s">
        <v>855</v>
      </c>
      <c r="J698" s="342" t="s">
        <v>855</v>
      </c>
      <c r="K698" s="342" t="s">
        <v>855</v>
      </c>
      <c r="L698" s="342" t="s">
        <v>855</v>
      </c>
      <c r="M698" s="342" t="s">
        <v>855</v>
      </c>
      <c r="N698" s="342" t="s">
        <v>855</v>
      </c>
      <c r="O698" s="342" t="s">
        <v>855</v>
      </c>
      <c r="P698" s="342" t="s">
        <v>855</v>
      </c>
      <c r="Q698" s="342" t="s">
        <v>855</v>
      </c>
      <c r="R698" s="342" t="s">
        <v>855</v>
      </c>
      <c r="S698" s="342" t="s">
        <v>855</v>
      </c>
      <c r="T698" s="342" t="s">
        <v>855</v>
      </c>
      <c r="U698" s="342" t="s">
        <v>855</v>
      </c>
      <c r="V698" s="342" t="s">
        <v>855</v>
      </c>
      <c r="W698" s="342" t="s">
        <v>855</v>
      </c>
      <c r="X698" s="342" t="s">
        <v>855</v>
      </c>
      <c r="Y698" s="342" t="s">
        <v>855</v>
      </c>
      <c r="Z698" s="342" t="s">
        <v>855</v>
      </c>
      <c r="AA698" s="342" t="s">
        <v>855</v>
      </c>
      <c r="AB698" s="342" t="s">
        <v>855</v>
      </c>
      <c r="AC698" s="343" t="s">
        <v>855</v>
      </c>
      <c r="AD698" s="88">
        <f>'Art. 121'!AF672</f>
        <v>0</v>
      </c>
      <c r="AE698" s="89">
        <f t="shared" si="132"/>
        <v>0</v>
      </c>
      <c r="AF698">
        <f t="shared" si="133"/>
        <v>0</v>
      </c>
      <c r="AG698" s="86">
        <f t="shared" si="134"/>
        <v>1</v>
      </c>
      <c r="AH698" s="90">
        <f t="shared" si="135"/>
        <v>0</v>
      </c>
      <c r="AI698" s="91">
        <f t="shared" si="136"/>
        <v>2.7027027027027029E-2</v>
      </c>
      <c r="AJ698" s="91">
        <f t="shared" si="137"/>
        <v>0</v>
      </c>
      <c r="AK698" s="91">
        <f t="shared" si="138"/>
        <v>0</v>
      </c>
    </row>
    <row r="699" spans="1:37" ht="25.4" customHeight="1" thickTop="1" thickBot="1" x14ac:dyDescent="0.3">
      <c r="A699" s="341" t="s">
        <v>856</v>
      </c>
      <c r="B699" s="342" t="s">
        <v>856</v>
      </c>
      <c r="C699" s="342" t="s">
        <v>856</v>
      </c>
      <c r="D699" s="342" t="s">
        <v>856</v>
      </c>
      <c r="E699" s="342" t="s">
        <v>856</v>
      </c>
      <c r="F699" s="342" t="s">
        <v>856</v>
      </c>
      <c r="G699" s="342" t="s">
        <v>856</v>
      </c>
      <c r="H699" s="342" t="s">
        <v>856</v>
      </c>
      <c r="I699" s="342" t="s">
        <v>856</v>
      </c>
      <c r="J699" s="342" t="s">
        <v>856</v>
      </c>
      <c r="K699" s="342" t="s">
        <v>856</v>
      </c>
      <c r="L699" s="342" t="s">
        <v>856</v>
      </c>
      <c r="M699" s="342" t="s">
        <v>856</v>
      </c>
      <c r="N699" s="342" t="s">
        <v>856</v>
      </c>
      <c r="O699" s="342" t="s">
        <v>856</v>
      </c>
      <c r="P699" s="342" t="s">
        <v>856</v>
      </c>
      <c r="Q699" s="342" t="s">
        <v>856</v>
      </c>
      <c r="R699" s="342" t="s">
        <v>856</v>
      </c>
      <c r="S699" s="342" t="s">
        <v>856</v>
      </c>
      <c r="T699" s="342" t="s">
        <v>856</v>
      </c>
      <c r="U699" s="342" t="s">
        <v>856</v>
      </c>
      <c r="V699" s="342" t="s">
        <v>856</v>
      </c>
      <c r="W699" s="342" t="s">
        <v>856</v>
      </c>
      <c r="X699" s="342" t="s">
        <v>856</v>
      </c>
      <c r="Y699" s="342" t="s">
        <v>856</v>
      </c>
      <c r="Z699" s="342" t="s">
        <v>856</v>
      </c>
      <c r="AA699" s="342" t="s">
        <v>856</v>
      </c>
      <c r="AB699" s="342" t="s">
        <v>856</v>
      </c>
      <c r="AC699" s="343" t="s">
        <v>856</v>
      </c>
      <c r="AD699" s="88">
        <f>'Art. 121'!AF673</f>
        <v>0</v>
      </c>
      <c r="AE699" s="89">
        <f t="shared" si="132"/>
        <v>0</v>
      </c>
      <c r="AF699">
        <f t="shared" si="133"/>
        <v>0</v>
      </c>
      <c r="AG699" s="86">
        <f t="shared" si="134"/>
        <v>1</v>
      </c>
      <c r="AH699" s="90">
        <f t="shared" si="135"/>
        <v>0</v>
      </c>
      <c r="AI699" s="91">
        <f t="shared" si="136"/>
        <v>2.7027027027027029E-2</v>
      </c>
      <c r="AJ699" s="91">
        <f t="shared" si="137"/>
        <v>0</v>
      </c>
      <c r="AK699" s="91">
        <f t="shared" si="138"/>
        <v>0</v>
      </c>
    </row>
    <row r="700" spans="1:37" ht="25.4" customHeight="1" thickTop="1" thickBot="1" x14ac:dyDescent="0.3">
      <c r="A700" s="341" t="s">
        <v>857</v>
      </c>
      <c r="B700" s="342" t="s">
        <v>857</v>
      </c>
      <c r="C700" s="342" t="s">
        <v>857</v>
      </c>
      <c r="D700" s="342" t="s">
        <v>857</v>
      </c>
      <c r="E700" s="342" t="s">
        <v>857</v>
      </c>
      <c r="F700" s="342" t="s">
        <v>857</v>
      </c>
      <c r="G700" s="342" t="s">
        <v>857</v>
      </c>
      <c r="H700" s="342" t="s">
        <v>857</v>
      </c>
      <c r="I700" s="342" t="s">
        <v>857</v>
      </c>
      <c r="J700" s="342" t="s">
        <v>857</v>
      </c>
      <c r="K700" s="342" t="s">
        <v>857</v>
      </c>
      <c r="L700" s="342" t="s">
        <v>857</v>
      </c>
      <c r="M700" s="342" t="s">
        <v>857</v>
      </c>
      <c r="N700" s="342" t="s">
        <v>857</v>
      </c>
      <c r="O700" s="342" t="s">
        <v>857</v>
      </c>
      <c r="P700" s="342" t="s">
        <v>857</v>
      </c>
      <c r="Q700" s="342" t="s">
        <v>857</v>
      </c>
      <c r="R700" s="342" t="s">
        <v>857</v>
      </c>
      <c r="S700" s="342" t="s">
        <v>857</v>
      </c>
      <c r="T700" s="342" t="s">
        <v>857</v>
      </c>
      <c r="U700" s="342" t="s">
        <v>857</v>
      </c>
      <c r="V700" s="342" t="s">
        <v>857</v>
      </c>
      <c r="W700" s="342" t="s">
        <v>857</v>
      </c>
      <c r="X700" s="342" t="s">
        <v>857</v>
      </c>
      <c r="Y700" s="342" t="s">
        <v>857</v>
      </c>
      <c r="Z700" s="342" t="s">
        <v>857</v>
      </c>
      <c r="AA700" s="342" t="s">
        <v>857</v>
      </c>
      <c r="AB700" s="342" t="s">
        <v>857</v>
      </c>
      <c r="AC700" s="343" t="s">
        <v>857</v>
      </c>
      <c r="AD700" s="88">
        <f>'Art. 121'!AF674</f>
        <v>0</v>
      </c>
      <c r="AE700" s="89">
        <f t="shared" si="132"/>
        <v>0</v>
      </c>
      <c r="AF700">
        <f t="shared" si="133"/>
        <v>0</v>
      </c>
      <c r="AG700" s="86">
        <f t="shared" si="134"/>
        <v>1</v>
      </c>
      <c r="AH700" s="90">
        <f t="shared" si="135"/>
        <v>0</v>
      </c>
      <c r="AI700" s="91">
        <f t="shared" si="136"/>
        <v>2.7027027027027029E-2</v>
      </c>
      <c r="AJ700" s="91">
        <f t="shared" si="137"/>
        <v>0</v>
      </c>
      <c r="AK700" s="91">
        <f t="shared" si="138"/>
        <v>0</v>
      </c>
    </row>
    <row r="701" spans="1:37" ht="25.4" customHeight="1" thickTop="1" thickBot="1" x14ac:dyDescent="0.3">
      <c r="A701" s="341" t="s">
        <v>858</v>
      </c>
      <c r="B701" s="342" t="s">
        <v>858</v>
      </c>
      <c r="C701" s="342" t="s">
        <v>858</v>
      </c>
      <c r="D701" s="342" t="s">
        <v>858</v>
      </c>
      <c r="E701" s="342" t="s">
        <v>858</v>
      </c>
      <c r="F701" s="342" t="s">
        <v>858</v>
      </c>
      <c r="G701" s="342" t="s">
        <v>858</v>
      </c>
      <c r="H701" s="342" t="s">
        <v>858</v>
      </c>
      <c r="I701" s="342" t="s">
        <v>858</v>
      </c>
      <c r="J701" s="342" t="s">
        <v>858</v>
      </c>
      <c r="K701" s="342" t="s">
        <v>858</v>
      </c>
      <c r="L701" s="342" t="s">
        <v>858</v>
      </c>
      <c r="M701" s="342" t="s">
        <v>858</v>
      </c>
      <c r="N701" s="342" t="s">
        <v>858</v>
      </c>
      <c r="O701" s="342" t="s">
        <v>858</v>
      </c>
      <c r="P701" s="342" t="s">
        <v>858</v>
      </c>
      <c r="Q701" s="342" t="s">
        <v>858</v>
      </c>
      <c r="R701" s="342" t="s">
        <v>858</v>
      </c>
      <c r="S701" s="342" t="s">
        <v>858</v>
      </c>
      <c r="T701" s="342" t="s">
        <v>858</v>
      </c>
      <c r="U701" s="342" t="s">
        <v>858</v>
      </c>
      <c r="V701" s="342" t="s">
        <v>858</v>
      </c>
      <c r="W701" s="342" t="s">
        <v>858</v>
      </c>
      <c r="X701" s="342" t="s">
        <v>858</v>
      </c>
      <c r="Y701" s="342" t="s">
        <v>858</v>
      </c>
      <c r="Z701" s="342" t="s">
        <v>858</v>
      </c>
      <c r="AA701" s="342" t="s">
        <v>858</v>
      </c>
      <c r="AB701" s="342" t="s">
        <v>858</v>
      </c>
      <c r="AC701" s="343" t="s">
        <v>858</v>
      </c>
      <c r="AD701" s="88">
        <f>'Art. 121'!AF675</f>
        <v>0</v>
      </c>
      <c r="AE701" s="89">
        <f t="shared" si="132"/>
        <v>0</v>
      </c>
      <c r="AF701">
        <f t="shared" si="133"/>
        <v>0</v>
      </c>
      <c r="AG701" s="86">
        <f t="shared" si="134"/>
        <v>1</v>
      </c>
      <c r="AH701" s="90">
        <f t="shared" si="135"/>
        <v>0</v>
      </c>
      <c r="AI701" s="91">
        <f t="shared" si="136"/>
        <v>2.7027027027027029E-2</v>
      </c>
      <c r="AJ701" s="91">
        <f t="shared" si="137"/>
        <v>0</v>
      </c>
      <c r="AK701" s="91">
        <f t="shared" si="138"/>
        <v>0</v>
      </c>
    </row>
    <row r="702" spans="1:37" ht="25.4" customHeight="1" thickTop="1" thickBot="1" x14ac:dyDescent="0.3">
      <c r="A702" s="341" t="s">
        <v>859</v>
      </c>
      <c r="B702" s="342" t="s">
        <v>859</v>
      </c>
      <c r="C702" s="342" t="s">
        <v>859</v>
      </c>
      <c r="D702" s="342" t="s">
        <v>859</v>
      </c>
      <c r="E702" s="342" t="s">
        <v>859</v>
      </c>
      <c r="F702" s="342" t="s">
        <v>859</v>
      </c>
      <c r="G702" s="342" t="s">
        <v>859</v>
      </c>
      <c r="H702" s="342" t="s">
        <v>859</v>
      </c>
      <c r="I702" s="342" t="s">
        <v>859</v>
      </c>
      <c r="J702" s="342" t="s">
        <v>859</v>
      </c>
      <c r="K702" s="342" t="s">
        <v>859</v>
      </c>
      <c r="L702" s="342" t="s">
        <v>859</v>
      </c>
      <c r="M702" s="342" t="s">
        <v>859</v>
      </c>
      <c r="N702" s="342" t="s">
        <v>859</v>
      </c>
      <c r="O702" s="342" t="s">
        <v>859</v>
      </c>
      <c r="P702" s="342" t="s">
        <v>859</v>
      </c>
      <c r="Q702" s="342" t="s">
        <v>859</v>
      </c>
      <c r="R702" s="342" t="s">
        <v>859</v>
      </c>
      <c r="S702" s="342" t="s">
        <v>859</v>
      </c>
      <c r="T702" s="342" t="s">
        <v>859</v>
      </c>
      <c r="U702" s="342" t="s">
        <v>859</v>
      </c>
      <c r="V702" s="342" t="s">
        <v>859</v>
      </c>
      <c r="W702" s="342" t="s">
        <v>859</v>
      </c>
      <c r="X702" s="342" t="s">
        <v>859</v>
      </c>
      <c r="Y702" s="342" t="s">
        <v>859</v>
      </c>
      <c r="Z702" s="342" t="s">
        <v>859</v>
      </c>
      <c r="AA702" s="342" t="s">
        <v>859</v>
      </c>
      <c r="AB702" s="342" t="s">
        <v>859</v>
      </c>
      <c r="AC702" s="343" t="s">
        <v>859</v>
      </c>
      <c r="AD702" s="88">
        <f>'Art. 121'!AF676</f>
        <v>0</v>
      </c>
      <c r="AE702" s="89">
        <f t="shared" si="132"/>
        <v>0</v>
      </c>
      <c r="AF702">
        <f t="shared" si="133"/>
        <v>0</v>
      </c>
      <c r="AG702" s="86">
        <f t="shared" si="134"/>
        <v>1</v>
      </c>
      <c r="AH702" s="90">
        <f t="shared" si="135"/>
        <v>0</v>
      </c>
      <c r="AI702" s="91">
        <f t="shared" si="136"/>
        <v>2.7027027027027029E-2</v>
      </c>
      <c r="AJ702" s="91">
        <f t="shared" si="137"/>
        <v>0</v>
      </c>
      <c r="AK702" s="91">
        <f t="shared" si="138"/>
        <v>0</v>
      </c>
    </row>
    <row r="703" spans="1:37" ht="25.4" customHeight="1" thickTop="1" thickBot="1" x14ac:dyDescent="0.3">
      <c r="A703" s="341" t="s">
        <v>860</v>
      </c>
      <c r="B703" s="342" t="s">
        <v>860</v>
      </c>
      <c r="C703" s="342" t="s">
        <v>860</v>
      </c>
      <c r="D703" s="342" t="s">
        <v>860</v>
      </c>
      <c r="E703" s="342" t="s">
        <v>860</v>
      </c>
      <c r="F703" s="342" t="s">
        <v>860</v>
      </c>
      <c r="G703" s="342" t="s">
        <v>860</v>
      </c>
      <c r="H703" s="342" t="s">
        <v>860</v>
      </c>
      <c r="I703" s="342" t="s">
        <v>860</v>
      </c>
      <c r="J703" s="342" t="s">
        <v>860</v>
      </c>
      <c r="K703" s="342" t="s">
        <v>860</v>
      </c>
      <c r="L703" s="342" t="s">
        <v>860</v>
      </c>
      <c r="M703" s="342" t="s">
        <v>860</v>
      </c>
      <c r="N703" s="342" t="s">
        <v>860</v>
      </c>
      <c r="O703" s="342" t="s">
        <v>860</v>
      </c>
      <c r="P703" s="342" t="s">
        <v>860</v>
      </c>
      <c r="Q703" s="342" t="s">
        <v>860</v>
      </c>
      <c r="R703" s="342" t="s">
        <v>860</v>
      </c>
      <c r="S703" s="342" t="s">
        <v>860</v>
      </c>
      <c r="T703" s="342" t="s">
        <v>860</v>
      </c>
      <c r="U703" s="342" t="s">
        <v>860</v>
      </c>
      <c r="V703" s="342" t="s">
        <v>860</v>
      </c>
      <c r="W703" s="342" t="s">
        <v>860</v>
      </c>
      <c r="X703" s="342" t="s">
        <v>860</v>
      </c>
      <c r="Y703" s="342" t="s">
        <v>860</v>
      </c>
      <c r="Z703" s="342" t="s">
        <v>860</v>
      </c>
      <c r="AA703" s="342" t="s">
        <v>860</v>
      </c>
      <c r="AB703" s="342" t="s">
        <v>860</v>
      </c>
      <c r="AC703" s="343" t="s">
        <v>860</v>
      </c>
      <c r="AD703" s="88">
        <f>'Art. 121'!AF677</f>
        <v>0</v>
      </c>
      <c r="AE703" s="89">
        <f t="shared" si="132"/>
        <v>0</v>
      </c>
      <c r="AF703">
        <f t="shared" si="133"/>
        <v>0</v>
      </c>
      <c r="AG703" s="86">
        <f t="shared" si="134"/>
        <v>1</v>
      </c>
      <c r="AH703" s="90">
        <f t="shared" si="135"/>
        <v>0</v>
      </c>
      <c r="AI703" s="91">
        <f t="shared" si="136"/>
        <v>2.7027027027027029E-2</v>
      </c>
      <c r="AJ703" s="91">
        <f t="shared" si="137"/>
        <v>0</v>
      </c>
      <c r="AK703" s="91">
        <f t="shared" si="138"/>
        <v>0</v>
      </c>
    </row>
    <row r="704" spans="1:37" ht="25.4" customHeight="1" thickTop="1" thickBot="1" x14ac:dyDescent="0.3">
      <c r="A704" s="341" t="s">
        <v>861</v>
      </c>
      <c r="B704" s="342" t="s">
        <v>861</v>
      </c>
      <c r="C704" s="342" t="s">
        <v>861</v>
      </c>
      <c r="D704" s="342" t="s">
        <v>861</v>
      </c>
      <c r="E704" s="342" t="s">
        <v>861</v>
      </c>
      <c r="F704" s="342" t="s">
        <v>861</v>
      </c>
      <c r="G704" s="342" t="s">
        <v>861</v>
      </c>
      <c r="H704" s="342" t="s">
        <v>861</v>
      </c>
      <c r="I704" s="342" t="s">
        <v>861</v>
      </c>
      <c r="J704" s="342" t="s">
        <v>861</v>
      </c>
      <c r="K704" s="342" t="s">
        <v>861</v>
      </c>
      <c r="L704" s="342" t="s">
        <v>861</v>
      </c>
      <c r="M704" s="342" t="s">
        <v>861</v>
      </c>
      <c r="N704" s="342" t="s">
        <v>861</v>
      </c>
      <c r="O704" s="342" t="s">
        <v>861</v>
      </c>
      <c r="P704" s="342" t="s">
        <v>861</v>
      </c>
      <c r="Q704" s="342" t="s">
        <v>861</v>
      </c>
      <c r="R704" s="342" t="s">
        <v>861</v>
      </c>
      <c r="S704" s="342" t="s">
        <v>861</v>
      </c>
      <c r="T704" s="342" t="s">
        <v>861</v>
      </c>
      <c r="U704" s="342" t="s">
        <v>861</v>
      </c>
      <c r="V704" s="342" t="s">
        <v>861</v>
      </c>
      <c r="W704" s="342" t="s">
        <v>861</v>
      </c>
      <c r="X704" s="342" t="s">
        <v>861</v>
      </c>
      <c r="Y704" s="342" t="s">
        <v>861</v>
      </c>
      <c r="Z704" s="342" t="s">
        <v>861</v>
      </c>
      <c r="AA704" s="342" t="s">
        <v>861</v>
      </c>
      <c r="AB704" s="342" t="s">
        <v>861</v>
      </c>
      <c r="AC704" s="343" t="s">
        <v>861</v>
      </c>
      <c r="AD704" s="88">
        <f>'Art. 121'!AF678</f>
        <v>0</v>
      </c>
      <c r="AE704" s="89">
        <f t="shared" si="132"/>
        <v>0</v>
      </c>
      <c r="AF704">
        <f t="shared" si="133"/>
        <v>0</v>
      </c>
      <c r="AG704" s="86">
        <f t="shared" si="134"/>
        <v>1</v>
      </c>
      <c r="AH704" s="90">
        <f t="shared" si="135"/>
        <v>0</v>
      </c>
      <c r="AI704" s="91">
        <f t="shared" si="136"/>
        <v>2.7027027027027029E-2</v>
      </c>
      <c r="AJ704" s="91">
        <f t="shared" si="137"/>
        <v>0</v>
      </c>
      <c r="AK704" s="91">
        <f t="shared" si="138"/>
        <v>0</v>
      </c>
    </row>
    <row r="705" spans="1:37" ht="25.4" customHeight="1" thickTop="1" thickBot="1" x14ac:dyDescent="0.3">
      <c r="A705" s="341" t="s">
        <v>862</v>
      </c>
      <c r="B705" s="342" t="s">
        <v>862</v>
      </c>
      <c r="C705" s="342" t="s">
        <v>862</v>
      </c>
      <c r="D705" s="342" t="s">
        <v>862</v>
      </c>
      <c r="E705" s="342" t="s">
        <v>862</v>
      </c>
      <c r="F705" s="342" t="s">
        <v>862</v>
      </c>
      <c r="G705" s="342" t="s">
        <v>862</v>
      </c>
      <c r="H705" s="342" t="s">
        <v>862</v>
      </c>
      <c r="I705" s="342" t="s">
        <v>862</v>
      </c>
      <c r="J705" s="342" t="s">
        <v>862</v>
      </c>
      <c r="K705" s="342" t="s">
        <v>862</v>
      </c>
      <c r="L705" s="342" t="s">
        <v>862</v>
      </c>
      <c r="M705" s="342" t="s">
        <v>862</v>
      </c>
      <c r="N705" s="342" t="s">
        <v>862</v>
      </c>
      <c r="O705" s="342" t="s">
        <v>862</v>
      </c>
      <c r="P705" s="342" t="s">
        <v>862</v>
      </c>
      <c r="Q705" s="342" t="s">
        <v>862</v>
      </c>
      <c r="R705" s="342" t="s">
        <v>862</v>
      </c>
      <c r="S705" s="342" t="s">
        <v>862</v>
      </c>
      <c r="T705" s="342" t="s">
        <v>862</v>
      </c>
      <c r="U705" s="342" t="s">
        <v>862</v>
      </c>
      <c r="V705" s="342" t="s">
        <v>862</v>
      </c>
      <c r="W705" s="342" t="s">
        <v>862</v>
      </c>
      <c r="X705" s="342" t="s">
        <v>862</v>
      </c>
      <c r="Y705" s="342" t="s">
        <v>862</v>
      </c>
      <c r="Z705" s="342" t="s">
        <v>862</v>
      </c>
      <c r="AA705" s="342" t="s">
        <v>862</v>
      </c>
      <c r="AB705" s="342" t="s">
        <v>862</v>
      </c>
      <c r="AC705" s="343" t="s">
        <v>862</v>
      </c>
      <c r="AD705" s="88">
        <f>'Art. 121'!AF679</f>
        <v>0</v>
      </c>
      <c r="AE705" s="89">
        <f t="shared" si="132"/>
        <v>0</v>
      </c>
      <c r="AF705">
        <f t="shared" si="133"/>
        <v>0</v>
      </c>
      <c r="AG705" s="86">
        <f t="shared" si="134"/>
        <v>1</v>
      </c>
      <c r="AH705" s="90">
        <f t="shared" si="135"/>
        <v>0</v>
      </c>
      <c r="AI705" s="91">
        <f t="shared" si="136"/>
        <v>2.7027027027027029E-2</v>
      </c>
      <c r="AJ705" s="91">
        <f t="shared" si="137"/>
        <v>0</v>
      </c>
      <c r="AK705" s="91">
        <f t="shared" si="138"/>
        <v>0</v>
      </c>
    </row>
    <row r="706" spans="1:37" ht="25.4" customHeight="1" thickTop="1" thickBot="1" x14ac:dyDescent="0.3">
      <c r="A706" s="341" t="s">
        <v>863</v>
      </c>
      <c r="B706" s="342" t="s">
        <v>863</v>
      </c>
      <c r="C706" s="342" t="s">
        <v>863</v>
      </c>
      <c r="D706" s="342" t="s">
        <v>863</v>
      </c>
      <c r="E706" s="342" t="s">
        <v>863</v>
      </c>
      <c r="F706" s="342" t="s">
        <v>863</v>
      </c>
      <c r="G706" s="342" t="s">
        <v>863</v>
      </c>
      <c r="H706" s="342" t="s">
        <v>863</v>
      </c>
      <c r="I706" s="342" t="s">
        <v>863</v>
      </c>
      <c r="J706" s="342" t="s">
        <v>863</v>
      </c>
      <c r="K706" s="342" t="s">
        <v>863</v>
      </c>
      <c r="L706" s="342" t="s">
        <v>863</v>
      </c>
      <c r="M706" s="342" t="s">
        <v>863</v>
      </c>
      <c r="N706" s="342" t="s">
        <v>863</v>
      </c>
      <c r="O706" s="342" t="s">
        <v>863</v>
      </c>
      <c r="P706" s="342" t="s">
        <v>863</v>
      </c>
      <c r="Q706" s="342" t="s">
        <v>863</v>
      </c>
      <c r="R706" s="342" t="s">
        <v>863</v>
      </c>
      <c r="S706" s="342" t="s">
        <v>863</v>
      </c>
      <c r="T706" s="342" t="s">
        <v>863</v>
      </c>
      <c r="U706" s="342" t="s">
        <v>863</v>
      </c>
      <c r="V706" s="342" t="s">
        <v>863</v>
      </c>
      <c r="W706" s="342" t="s">
        <v>863</v>
      </c>
      <c r="X706" s="342" t="s">
        <v>863</v>
      </c>
      <c r="Y706" s="342" t="s">
        <v>863</v>
      </c>
      <c r="Z706" s="342" t="s">
        <v>863</v>
      </c>
      <c r="AA706" s="342" t="s">
        <v>863</v>
      </c>
      <c r="AB706" s="342" t="s">
        <v>863</v>
      </c>
      <c r="AC706" s="343" t="s">
        <v>863</v>
      </c>
      <c r="AD706" s="88">
        <f>'Art. 121'!AF680</f>
        <v>0</v>
      </c>
      <c r="AE706" s="89">
        <f t="shared" si="132"/>
        <v>0</v>
      </c>
      <c r="AF706">
        <f t="shared" si="133"/>
        <v>0</v>
      </c>
      <c r="AG706" s="86">
        <f t="shared" si="134"/>
        <v>1</v>
      </c>
      <c r="AH706" s="90">
        <f t="shared" si="135"/>
        <v>0</v>
      </c>
      <c r="AI706" s="91">
        <f t="shared" si="136"/>
        <v>2.7027027027027029E-2</v>
      </c>
      <c r="AJ706" s="91">
        <f t="shared" si="137"/>
        <v>0</v>
      </c>
      <c r="AK706" s="91">
        <f t="shared" si="138"/>
        <v>0</v>
      </c>
    </row>
    <row r="707" spans="1:37" ht="25.4" customHeight="1" thickTop="1" thickBot="1" x14ac:dyDescent="0.3">
      <c r="A707" s="344" t="s">
        <v>864</v>
      </c>
      <c r="B707" s="339" t="s">
        <v>864</v>
      </c>
      <c r="C707" s="339" t="s">
        <v>864</v>
      </c>
      <c r="D707" s="339" t="s">
        <v>864</v>
      </c>
      <c r="E707" s="339" t="s">
        <v>864</v>
      </c>
      <c r="F707" s="339" t="s">
        <v>864</v>
      </c>
      <c r="G707" s="339" t="s">
        <v>864</v>
      </c>
      <c r="H707" s="339" t="s">
        <v>864</v>
      </c>
      <c r="I707" s="339" t="s">
        <v>864</v>
      </c>
      <c r="J707" s="339" t="s">
        <v>864</v>
      </c>
      <c r="K707" s="339" t="s">
        <v>864</v>
      </c>
      <c r="L707" s="339" t="s">
        <v>864</v>
      </c>
      <c r="M707" s="339" t="s">
        <v>864</v>
      </c>
      <c r="N707" s="339" t="s">
        <v>864</v>
      </c>
      <c r="O707" s="339" t="s">
        <v>864</v>
      </c>
      <c r="P707" s="339" t="s">
        <v>864</v>
      </c>
      <c r="Q707" s="339" t="s">
        <v>864</v>
      </c>
      <c r="R707" s="339" t="s">
        <v>864</v>
      </c>
      <c r="S707" s="339" t="s">
        <v>864</v>
      </c>
      <c r="T707" s="339" t="s">
        <v>864</v>
      </c>
      <c r="U707" s="339" t="s">
        <v>864</v>
      </c>
      <c r="V707" s="339" t="s">
        <v>864</v>
      </c>
      <c r="W707" s="339" t="s">
        <v>864</v>
      </c>
      <c r="X707" s="339" t="s">
        <v>864</v>
      </c>
      <c r="Y707" s="339" t="s">
        <v>864</v>
      </c>
      <c r="Z707" s="339" t="s">
        <v>864</v>
      </c>
      <c r="AA707" s="339" t="s">
        <v>864</v>
      </c>
      <c r="AB707" s="339" t="s">
        <v>864</v>
      </c>
      <c r="AC707" s="340" t="s">
        <v>864</v>
      </c>
      <c r="AD707" s="88">
        <f>'Art. 121'!AF681</f>
        <v>0</v>
      </c>
      <c r="AE707" s="89">
        <f t="shared" si="132"/>
        <v>0</v>
      </c>
      <c r="AF707">
        <f t="shared" si="133"/>
        <v>0</v>
      </c>
      <c r="AG707" s="86">
        <f t="shared" si="134"/>
        <v>1</v>
      </c>
      <c r="AH707" s="90">
        <f t="shared" si="135"/>
        <v>0</v>
      </c>
      <c r="AI707" s="91">
        <f t="shared" si="136"/>
        <v>2.7027027027027029E-2</v>
      </c>
      <c r="AJ707" s="91">
        <f t="shared" si="137"/>
        <v>0</v>
      </c>
      <c r="AK707" s="91">
        <f t="shared" si="138"/>
        <v>0</v>
      </c>
    </row>
    <row r="708" spans="1:37" ht="25.4" customHeight="1" thickTop="1" x14ac:dyDescent="0.25">
      <c r="A708" s="289" t="s">
        <v>2546</v>
      </c>
      <c r="B708" s="289"/>
      <c r="C708" s="289"/>
      <c r="D708" s="289"/>
      <c r="E708" s="289"/>
      <c r="F708" s="289"/>
      <c r="G708" s="289"/>
      <c r="H708" s="289"/>
      <c r="I708" s="289"/>
      <c r="J708" s="289"/>
      <c r="K708" s="289"/>
      <c r="L708" s="289"/>
      <c r="M708" s="289"/>
      <c r="N708" s="289"/>
      <c r="O708" s="289"/>
      <c r="P708" s="289"/>
      <c r="Q708" s="289"/>
      <c r="R708" s="289"/>
      <c r="S708" s="289"/>
      <c r="T708" s="289"/>
      <c r="U708" s="289"/>
      <c r="V708" s="289"/>
      <c r="W708" s="289"/>
      <c r="X708" s="289"/>
      <c r="Y708" s="289"/>
      <c r="Z708" s="289"/>
      <c r="AA708" s="289"/>
      <c r="AB708" s="289"/>
      <c r="AC708" s="289"/>
      <c r="AD708" s="289"/>
      <c r="AE708" s="89">
        <f>SUM(AE671:AE707)</f>
        <v>0</v>
      </c>
      <c r="AF708" s="59"/>
      <c r="AG708" s="92">
        <f>SUM(AG671:AG707)</f>
        <v>37</v>
      </c>
      <c r="AH708" s="93"/>
      <c r="AI708" s="94"/>
      <c r="AJ708" s="94"/>
      <c r="AK708" s="94"/>
    </row>
    <row r="709" spans="1:37" ht="25.4" customHeight="1" x14ac:dyDescent="0.25">
      <c r="A709" s="290" t="s">
        <v>2547</v>
      </c>
      <c r="B709" s="290"/>
      <c r="C709" s="290"/>
      <c r="D709" s="290"/>
      <c r="E709" s="290"/>
      <c r="F709" s="290"/>
      <c r="G709" s="290"/>
      <c r="H709" s="290"/>
      <c r="I709" s="290"/>
      <c r="J709" s="290"/>
      <c r="K709" s="290"/>
      <c r="L709" s="290"/>
      <c r="M709" s="290"/>
      <c r="N709" s="290"/>
      <c r="O709" s="290"/>
      <c r="P709" s="290"/>
      <c r="Q709" s="290"/>
      <c r="R709" s="290"/>
      <c r="S709" s="290"/>
      <c r="T709" s="290"/>
      <c r="U709" s="290"/>
      <c r="V709" s="290"/>
      <c r="W709" s="290"/>
      <c r="X709" s="290"/>
      <c r="Y709" s="290"/>
      <c r="Z709" s="290"/>
      <c r="AA709" s="290"/>
      <c r="AB709" s="290"/>
      <c r="AC709" s="290"/>
      <c r="AD709" s="290"/>
      <c r="AE709" s="89">
        <f>AE708/$AE$23*100</f>
        <v>0</v>
      </c>
      <c r="AF709" s="59"/>
      <c r="AG709" s="92"/>
      <c r="AH709" s="93"/>
      <c r="AI709" s="94"/>
      <c r="AJ709" s="94"/>
      <c r="AK709" s="94"/>
    </row>
    <row r="710" spans="1:37" ht="25.4" customHeight="1" thickBot="1" x14ac:dyDescent="0.3">
      <c r="A710" s="70"/>
      <c r="B710" s="70"/>
      <c r="C710" s="70"/>
      <c r="D710" s="70"/>
      <c r="E710" s="70"/>
      <c r="F710" s="70"/>
      <c r="G710" s="70"/>
      <c r="H710" s="70"/>
      <c r="I710" s="70"/>
      <c r="J710" s="70"/>
      <c r="K710" s="70"/>
      <c r="L710" s="70"/>
      <c r="M710" s="70"/>
      <c r="N710" s="70"/>
      <c r="O710" s="70"/>
      <c r="P710" s="70"/>
      <c r="Q710" s="95"/>
      <c r="R710" s="70"/>
      <c r="S710" s="70"/>
      <c r="T710" s="70"/>
      <c r="U710" s="70"/>
      <c r="V710" s="70"/>
      <c r="W710" s="70"/>
      <c r="X710" s="70"/>
      <c r="Y710" s="70"/>
      <c r="Z710" s="70"/>
      <c r="AA710" s="70"/>
      <c r="AB710" s="70"/>
      <c r="AC710" s="70"/>
      <c r="AD710" s="96"/>
      <c r="AE710" s="96"/>
    </row>
    <row r="711" spans="1:37" ht="25.4" customHeight="1" thickTop="1" thickBot="1" x14ac:dyDescent="0.3">
      <c r="A711" s="291" t="s">
        <v>124</v>
      </c>
      <c r="B711" s="291"/>
      <c r="C711" s="291"/>
      <c r="D711" s="291"/>
      <c r="E711" s="291"/>
      <c r="F711" s="291"/>
      <c r="G711" s="291"/>
      <c r="H711" s="291"/>
      <c r="I711" s="291"/>
      <c r="J711" s="291"/>
      <c r="K711" s="291"/>
      <c r="L711" s="291"/>
      <c r="M711" s="291"/>
      <c r="N711" s="291"/>
      <c r="O711" s="291"/>
      <c r="P711" s="291"/>
      <c r="Q711" s="291"/>
      <c r="R711" s="291"/>
      <c r="S711" s="291"/>
      <c r="T711" s="291"/>
      <c r="U711" s="291"/>
      <c r="V711" s="291"/>
      <c r="W711" s="291"/>
      <c r="X711" s="291"/>
      <c r="Y711" s="291"/>
      <c r="Z711" s="291"/>
      <c r="AA711" s="291"/>
      <c r="AB711" s="291"/>
      <c r="AC711" s="291"/>
      <c r="AD711" s="104" t="s">
        <v>65</v>
      </c>
      <c r="AE711" s="105" t="s">
        <v>9</v>
      </c>
      <c r="AF711" s="86" t="s">
        <v>330</v>
      </c>
      <c r="AG711" s="86" t="s">
        <v>331</v>
      </c>
      <c r="AH711" s="86" t="s">
        <v>332</v>
      </c>
      <c r="AI711" s="87" t="s">
        <v>333</v>
      </c>
      <c r="AJ711" s="86"/>
      <c r="AK711" s="87" t="s">
        <v>334</v>
      </c>
    </row>
    <row r="712" spans="1:37" ht="25.4" customHeight="1" thickTop="1" thickBot="1" x14ac:dyDescent="0.3">
      <c r="A712" s="320" t="s">
        <v>2548</v>
      </c>
      <c r="B712" s="320"/>
      <c r="C712" s="320"/>
      <c r="D712" s="320"/>
      <c r="E712" s="320"/>
      <c r="F712" s="320"/>
      <c r="G712" s="320"/>
      <c r="H712" s="320"/>
      <c r="I712" s="320"/>
      <c r="J712" s="320"/>
      <c r="K712" s="320"/>
      <c r="L712" s="320"/>
      <c r="M712" s="320"/>
      <c r="N712" s="320"/>
      <c r="O712" s="320"/>
      <c r="P712" s="320"/>
      <c r="Q712" s="320"/>
      <c r="R712" s="320"/>
      <c r="S712" s="320"/>
      <c r="T712" s="320"/>
      <c r="U712" s="320"/>
      <c r="V712" s="320"/>
      <c r="W712" s="320"/>
      <c r="X712" s="320"/>
      <c r="Y712" s="320"/>
      <c r="Z712" s="320"/>
      <c r="AA712" s="320"/>
      <c r="AB712" s="320"/>
      <c r="AC712" s="320"/>
      <c r="AD712" s="88">
        <f>'Art. 121'!AF684</f>
        <v>0</v>
      </c>
      <c r="AE712" s="89">
        <f>IF(AG712=1,AK712,AG712)</f>
        <v>0</v>
      </c>
      <c r="AF712">
        <f>AD712/2</f>
        <v>0</v>
      </c>
      <c r="AG712" s="86">
        <f>IF(AND(AF712&gt;=0,AF712&lt;=1),1,"No aplica")</f>
        <v>1</v>
      </c>
      <c r="AH712" s="90">
        <f>AD712/(AG712*2)</f>
        <v>0</v>
      </c>
      <c r="AI712" s="91">
        <f>IF(AG712=1,AG712/$AG$717,"No aplica")</f>
        <v>0.2</v>
      </c>
      <c r="AJ712" s="91">
        <f>AF712*AI712</f>
        <v>0</v>
      </c>
      <c r="AK712" s="91">
        <f>AJ712*$AE$23</f>
        <v>0</v>
      </c>
    </row>
    <row r="713" spans="1:37" ht="25.4" customHeight="1" thickTop="1" thickBot="1" x14ac:dyDescent="0.3">
      <c r="A713" s="320" t="s">
        <v>2549</v>
      </c>
      <c r="B713" s="320"/>
      <c r="C713" s="320"/>
      <c r="D713" s="320"/>
      <c r="E713" s="320"/>
      <c r="F713" s="320"/>
      <c r="G713" s="320"/>
      <c r="H713" s="320"/>
      <c r="I713" s="320"/>
      <c r="J713" s="320"/>
      <c r="K713" s="320"/>
      <c r="L713" s="320"/>
      <c r="M713" s="320"/>
      <c r="N713" s="320"/>
      <c r="O713" s="320"/>
      <c r="P713" s="320"/>
      <c r="Q713" s="320"/>
      <c r="R713" s="320"/>
      <c r="S713" s="320"/>
      <c r="T713" s="320"/>
      <c r="U713" s="320"/>
      <c r="V713" s="320"/>
      <c r="W713" s="320"/>
      <c r="X713" s="320"/>
      <c r="Y713" s="320"/>
      <c r="Z713" s="320"/>
      <c r="AA713" s="320"/>
      <c r="AB713" s="320"/>
      <c r="AC713" s="320"/>
      <c r="AD713" s="88">
        <f>'Art. 121'!AF685</f>
        <v>0</v>
      </c>
      <c r="AE713" s="89">
        <f>IF(AG713=1,AK713,AG713)</f>
        <v>0</v>
      </c>
      <c r="AF713">
        <f>AD713/2</f>
        <v>0</v>
      </c>
      <c r="AG713" s="86">
        <f>IF(AND(AF713&gt;=0,AF713&lt;=1),1,"No aplica")</f>
        <v>1</v>
      </c>
      <c r="AH713" s="90">
        <f>AD713/(AG713*2)</f>
        <v>0</v>
      </c>
      <c r="AI713" s="91">
        <f>IF(AG713=1,AG713/$AG$717,"No aplica")</f>
        <v>0.2</v>
      </c>
      <c r="AJ713" s="91">
        <f>AF713*AI713</f>
        <v>0</v>
      </c>
      <c r="AK713" s="91">
        <f>AJ713*$AE$23</f>
        <v>0</v>
      </c>
    </row>
    <row r="714" spans="1:37" ht="25.4" customHeight="1" thickTop="1" thickBot="1" x14ac:dyDescent="0.3">
      <c r="A714" s="320" t="s">
        <v>2550</v>
      </c>
      <c r="B714" s="320"/>
      <c r="C714" s="320"/>
      <c r="D714" s="320"/>
      <c r="E714" s="320"/>
      <c r="F714" s="320"/>
      <c r="G714" s="320"/>
      <c r="H714" s="320"/>
      <c r="I714" s="320"/>
      <c r="J714" s="320"/>
      <c r="K714" s="320"/>
      <c r="L714" s="320"/>
      <c r="M714" s="320"/>
      <c r="N714" s="320"/>
      <c r="O714" s="320"/>
      <c r="P714" s="320"/>
      <c r="Q714" s="320"/>
      <c r="R714" s="320"/>
      <c r="S714" s="320"/>
      <c r="T714" s="320"/>
      <c r="U714" s="320"/>
      <c r="V714" s="320"/>
      <c r="W714" s="320"/>
      <c r="X714" s="320"/>
      <c r="Y714" s="320"/>
      <c r="Z714" s="320"/>
      <c r="AA714" s="320"/>
      <c r="AB714" s="320"/>
      <c r="AC714" s="320"/>
      <c r="AD714" s="88">
        <f>'Art. 121'!AF686</f>
        <v>0</v>
      </c>
      <c r="AE714" s="89">
        <f>IF(AG714=1,AK714,AG714)</f>
        <v>0</v>
      </c>
      <c r="AF714">
        <f>AD714/2</f>
        <v>0</v>
      </c>
      <c r="AG714" s="86">
        <f>IF(AND(AF714&gt;=0,AF714&lt;=1),1,"No aplica")</f>
        <v>1</v>
      </c>
      <c r="AH714" s="90">
        <f>AD714/(AG714*2)</f>
        <v>0</v>
      </c>
      <c r="AI714" s="91">
        <f>IF(AG714=1,AG714/$AG$717,"No aplica")</f>
        <v>0.2</v>
      </c>
      <c r="AJ714" s="91">
        <f>AF714*AI714</f>
        <v>0</v>
      </c>
      <c r="AK714" s="91">
        <f>AJ714*$AE$23</f>
        <v>0</v>
      </c>
    </row>
    <row r="715" spans="1:37" ht="25.4" customHeight="1" thickTop="1" thickBot="1" x14ac:dyDescent="0.3">
      <c r="A715" s="320" t="s">
        <v>2551</v>
      </c>
      <c r="B715" s="320"/>
      <c r="C715" s="320"/>
      <c r="D715" s="320"/>
      <c r="E715" s="320"/>
      <c r="F715" s="320"/>
      <c r="G715" s="320"/>
      <c r="H715" s="320"/>
      <c r="I715" s="320"/>
      <c r="J715" s="320"/>
      <c r="K715" s="320"/>
      <c r="L715" s="320"/>
      <c r="M715" s="320"/>
      <c r="N715" s="320"/>
      <c r="O715" s="320"/>
      <c r="P715" s="320"/>
      <c r="Q715" s="320"/>
      <c r="R715" s="320"/>
      <c r="S715" s="320"/>
      <c r="T715" s="320"/>
      <c r="U715" s="320"/>
      <c r="V715" s="320"/>
      <c r="W715" s="320"/>
      <c r="X715" s="320"/>
      <c r="Y715" s="320"/>
      <c r="Z715" s="320"/>
      <c r="AA715" s="320"/>
      <c r="AB715" s="320"/>
      <c r="AC715" s="320"/>
      <c r="AD715" s="88">
        <f>'Art. 121'!AF687</f>
        <v>0</v>
      </c>
      <c r="AE715" s="89">
        <f>IF(AG715=1,AK715,AG715)</f>
        <v>0</v>
      </c>
      <c r="AF715">
        <f>AD715/2</f>
        <v>0</v>
      </c>
      <c r="AG715" s="86">
        <f>IF(AND(AF715&gt;=0,AF715&lt;=1),1,"No aplica")</f>
        <v>1</v>
      </c>
      <c r="AH715" s="90">
        <f>AD715/(AG715*2)</f>
        <v>0</v>
      </c>
      <c r="AI715" s="91">
        <f>IF(AG715=1,AG715/$AG$717,"No aplica")</f>
        <v>0.2</v>
      </c>
      <c r="AJ715" s="91">
        <f>AF715*AI715</f>
        <v>0</v>
      </c>
      <c r="AK715" s="91">
        <f>AJ715*$AE$23</f>
        <v>0</v>
      </c>
    </row>
    <row r="716" spans="1:37" ht="25.4" customHeight="1" thickTop="1" thickBot="1" x14ac:dyDescent="0.3">
      <c r="A716" s="320" t="s">
        <v>2552</v>
      </c>
      <c r="B716" s="320"/>
      <c r="C716" s="320"/>
      <c r="D716" s="320"/>
      <c r="E716" s="320"/>
      <c r="F716" s="320"/>
      <c r="G716" s="320"/>
      <c r="H716" s="320"/>
      <c r="I716" s="320"/>
      <c r="J716" s="320"/>
      <c r="K716" s="320"/>
      <c r="L716" s="320"/>
      <c r="M716" s="320"/>
      <c r="N716" s="320"/>
      <c r="O716" s="320"/>
      <c r="P716" s="320"/>
      <c r="Q716" s="320"/>
      <c r="R716" s="320"/>
      <c r="S716" s="320"/>
      <c r="T716" s="320"/>
      <c r="U716" s="320"/>
      <c r="V716" s="320"/>
      <c r="W716" s="320"/>
      <c r="X716" s="320"/>
      <c r="Y716" s="320"/>
      <c r="Z716" s="320"/>
      <c r="AA716" s="320"/>
      <c r="AB716" s="320"/>
      <c r="AC716" s="320"/>
      <c r="AD716" s="88">
        <f>'Art. 121'!AF688</f>
        <v>0</v>
      </c>
      <c r="AE716" s="89">
        <f>IF(AG716=1,AK716,AG716)</f>
        <v>0</v>
      </c>
      <c r="AF716">
        <f>AD716/2</f>
        <v>0</v>
      </c>
      <c r="AG716" s="86">
        <f>IF(AND(AF716&gt;=0,AF716&lt;=1),1,"No aplica")</f>
        <v>1</v>
      </c>
      <c r="AH716" s="90">
        <f>AD716/(AG716*2)</f>
        <v>0</v>
      </c>
      <c r="AI716" s="91">
        <f>IF(AG716=1,AG716/$AG$717,"No aplica")</f>
        <v>0.2</v>
      </c>
      <c r="AJ716" s="91">
        <f>AF716*AI716</f>
        <v>0</v>
      </c>
      <c r="AK716" s="91">
        <f>AJ716*$AE$23</f>
        <v>0</v>
      </c>
    </row>
    <row r="717" spans="1:37" ht="25.4" customHeight="1" thickTop="1" x14ac:dyDescent="0.25">
      <c r="A717" s="289" t="s">
        <v>2553</v>
      </c>
      <c r="B717" s="289"/>
      <c r="C717" s="289"/>
      <c r="D717" s="289"/>
      <c r="E717" s="289"/>
      <c r="F717" s="289"/>
      <c r="G717" s="289"/>
      <c r="H717" s="289"/>
      <c r="I717" s="289"/>
      <c r="J717" s="289"/>
      <c r="K717" s="289"/>
      <c r="L717" s="289"/>
      <c r="M717" s="289"/>
      <c r="N717" s="289"/>
      <c r="O717" s="289"/>
      <c r="P717" s="289"/>
      <c r="Q717" s="289"/>
      <c r="R717" s="289"/>
      <c r="S717" s="289"/>
      <c r="T717" s="289"/>
      <c r="U717" s="289"/>
      <c r="V717" s="289"/>
      <c r="W717" s="289"/>
      <c r="X717" s="289"/>
      <c r="Y717" s="289"/>
      <c r="Z717" s="289"/>
      <c r="AA717" s="289"/>
      <c r="AB717" s="289"/>
      <c r="AC717" s="289"/>
      <c r="AD717" s="289"/>
      <c r="AE717" s="89">
        <f>SUM(AE710:AE716)</f>
        <v>0</v>
      </c>
      <c r="AF717" s="59"/>
      <c r="AG717" s="92">
        <f>SUM(AG712:AG716)</f>
        <v>5</v>
      </c>
      <c r="AH717" s="93"/>
      <c r="AI717" s="94"/>
      <c r="AJ717" s="94"/>
      <c r="AK717" s="94"/>
    </row>
    <row r="718" spans="1:37" ht="25.4" customHeight="1" x14ac:dyDescent="0.25">
      <c r="A718" s="290" t="s">
        <v>2554</v>
      </c>
      <c r="B718" s="290"/>
      <c r="C718" s="290"/>
      <c r="D718" s="290"/>
      <c r="E718" s="290"/>
      <c r="F718" s="290"/>
      <c r="G718" s="290"/>
      <c r="H718" s="290"/>
      <c r="I718" s="290"/>
      <c r="J718" s="290"/>
      <c r="K718" s="290"/>
      <c r="L718" s="290"/>
      <c r="M718" s="290"/>
      <c r="N718" s="290"/>
      <c r="O718" s="290"/>
      <c r="P718" s="290"/>
      <c r="Q718" s="290"/>
      <c r="R718" s="290"/>
      <c r="S718" s="290"/>
      <c r="T718" s="290"/>
      <c r="U718" s="290"/>
      <c r="V718" s="290"/>
      <c r="W718" s="290"/>
      <c r="X718" s="290"/>
      <c r="Y718" s="290"/>
      <c r="Z718" s="290"/>
      <c r="AA718" s="290"/>
      <c r="AB718" s="290"/>
      <c r="AC718" s="290"/>
      <c r="AD718" s="290"/>
      <c r="AE718" s="89">
        <f>AE717/$AE$23*100</f>
        <v>0</v>
      </c>
      <c r="AF718" s="59"/>
      <c r="AG718" s="92"/>
      <c r="AH718" s="93"/>
      <c r="AI718" s="94"/>
      <c r="AJ718" s="94"/>
      <c r="AK718" s="94"/>
    </row>
    <row r="719" spans="1:37" ht="25.4" customHeight="1" x14ac:dyDescent="0.25">
      <c r="A719" s="100"/>
      <c r="B719" s="100"/>
      <c r="C719" s="100"/>
      <c r="D719" s="100"/>
      <c r="E719" s="100"/>
      <c r="F719" s="100"/>
      <c r="G719" s="100"/>
      <c r="H719" s="100"/>
      <c r="I719" s="100"/>
      <c r="J719" s="100"/>
      <c r="K719" s="100"/>
      <c r="L719" s="100"/>
      <c r="M719" s="100"/>
      <c r="N719" s="100"/>
      <c r="O719" s="100"/>
      <c r="P719" s="100"/>
      <c r="Q719" s="95"/>
      <c r="R719" s="100"/>
      <c r="S719" s="100"/>
      <c r="T719" s="100"/>
      <c r="U719" s="100"/>
      <c r="V719" s="100"/>
      <c r="W719" s="100"/>
      <c r="X719" s="100"/>
      <c r="Y719" s="100"/>
      <c r="Z719" s="100"/>
      <c r="AA719" s="100"/>
      <c r="AB719" s="100"/>
      <c r="AC719" s="100"/>
      <c r="AD719" s="96"/>
      <c r="AE719" s="96"/>
    </row>
    <row r="720" spans="1:37" ht="25.4" customHeight="1" x14ac:dyDescent="0.25">
      <c r="A720" s="100"/>
      <c r="B720" s="100"/>
      <c r="C720" s="100"/>
      <c r="D720" s="100"/>
      <c r="E720" s="100"/>
      <c r="F720" s="100"/>
      <c r="G720" s="100"/>
      <c r="H720" s="100"/>
      <c r="I720" s="100"/>
      <c r="J720" s="100"/>
      <c r="K720" s="100"/>
      <c r="L720" s="100"/>
      <c r="M720" s="100"/>
      <c r="N720" s="100"/>
      <c r="O720" s="100"/>
      <c r="P720" s="100"/>
      <c r="Q720" s="95"/>
      <c r="R720" s="100"/>
      <c r="S720" s="100"/>
      <c r="T720" s="100"/>
      <c r="U720" s="100"/>
      <c r="V720" s="100"/>
      <c r="W720" s="100"/>
      <c r="X720" s="100"/>
      <c r="Y720" s="100"/>
      <c r="Z720" s="100"/>
      <c r="AA720" s="100"/>
      <c r="AB720" s="100"/>
      <c r="AC720" s="100"/>
      <c r="AD720" s="96"/>
      <c r="AE720" s="96"/>
    </row>
    <row r="721" spans="1:37" ht="25.4" customHeight="1" x14ac:dyDescent="0.25">
      <c r="A721" s="337" t="s">
        <v>870</v>
      </c>
      <c r="B721" s="337"/>
      <c r="C721" s="337"/>
      <c r="D721" s="337"/>
      <c r="E721" s="337"/>
      <c r="F721" s="337"/>
      <c r="G721" s="337"/>
      <c r="H721" s="337"/>
      <c r="I721" s="337"/>
      <c r="J721" s="337"/>
      <c r="K721" s="337"/>
      <c r="L721" s="337"/>
      <c r="M721" s="337"/>
      <c r="N721" s="337"/>
      <c r="O721" s="337"/>
      <c r="P721" s="337"/>
      <c r="Q721" s="337"/>
      <c r="R721" s="337"/>
      <c r="S721" s="337"/>
      <c r="T721" s="337"/>
      <c r="U721" s="337"/>
      <c r="V721" s="337"/>
      <c r="W721" s="337"/>
      <c r="X721" s="337"/>
      <c r="Y721" s="337"/>
      <c r="Z721" s="337"/>
      <c r="AA721" s="337"/>
      <c r="AB721" s="337"/>
      <c r="AC721" s="337"/>
      <c r="AD721" s="82"/>
      <c r="AE721" s="82"/>
    </row>
    <row r="722" spans="1:37" ht="25.4" customHeight="1" x14ac:dyDescent="0.25">
      <c r="A722" s="101"/>
      <c r="B722" s="102"/>
      <c r="C722" s="102"/>
      <c r="D722" s="102"/>
      <c r="E722" s="102"/>
      <c r="F722" s="102"/>
      <c r="G722" s="102"/>
      <c r="H722" s="102"/>
      <c r="I722" s="102"/>
      <c r="J722" s="102"/>
      <c r="K722" s="102"/>
      <c r="L722" s="102"/>
      <c r="M722" s="102"/>
      <c r="N722" s="102"/>
      <c r="O722" s="102"/>
      <c r="P722" s="102"/>
      <c r="Q722" s="103"/>
      <c r="R722" s="102"/>
      <c r="S722" s="102"/>
      <c r="T722" s="102"/>
      <c r="U722" s="102"/>
      <c r="V722" s="102"/>
      <c r="W722" s="102"/>
      <c r="X722" s="102"/>
      <c r="Y722" s="102"/>
      <c r="Z722" s="102"/>
      <c r="AA722" s="102"/>
      <c r="AB722" s="102"/>
      <c r="AC722" s="102"/>
      <c r="AD722" s="83"/>
      <c r="AE722" s="83"/>
    </row>
    <row r="723" spans="1:37" ht="25.4" customHeight="1" thickBot="1" x14ac:dyDescent="0.3">
      <c r="A723" s="70"/>
      <c r="B723" s="70"/>
      <c r="C723" s="70"/>
      <c r="D723" s="70"/>
      <c r="E723" s="70"/>
      <c r="F723" s="70"/>
      <c r="G723" s="70"/>
      <c r="H723" s="70"/>
      <c r="I723" s="70"/>
      <c r="J723" s="70"/>
      <c r="K723" s="70"/>
      <c r="L723" s="70"/>
      <c r="M723" s="70"/>
      <c r="N723" s="70"/>
      <c r="O723" s="70"/>
      <c r="P723" s="70"/>
      <c r="Q723" s="95"/>
      <c r="R723" s="70"/>
      <c r="S723" s="70"/>
      <c r="T723" s="70"/>
      <c r="U723" s="70"/>
      <c r="V723" s="70"/>
      <c r="W723" s="70"/>
      <c r="X723" s="70"/>
      <c r="Y723" s="70"/>
      <c r="Z723" s="70"/>
      <c r="AA723" s="70"/>
      <c r="AB723" s="70"/>
      <c r="AC723" s="70"/>
      <c r="AD723" s="96"/>
      <c r="AE723" s="96"/>
    </row>
    <row r="724" spans="1:37" ht="25.4" customHeight="1" thickTop="1" thickBot="1" x14ac:dyDescent="0.3">
      <c r="A724" s="292" t="s">
        <v>44</v>
      </c>
      <c r="B724" s="292"/>
      <c r="C724" s="292"/>
      <c r="D724" s="292"/>
      <c r="E724" s="292"/>
      <c r="F724" s="292"/>
      <c r="G724" s="292"/>
      <c r="H724" s="292"/>
      <c r="I724" s="292"/>
      <c r="J724" s="292"/>
      <c r="K724" s="292"/>
      <c r="L724" s="292"/>
      <c r="M724" s="292"/>
      <c r="N724" s="292"/>
      <c r="O724" s="292"/>
      <c r="P724" s="292"/>
      <c r="Q724" s="292"/>
      <c r="R724" s="292"/>
      <c r="S724" s="292"/>
      <c r="T724" s="292"/>
      <c r="U724" s="292"/>
      <c r="V724" s="292"/>
      <c r="W724" s="292"/>
      <c r="X724" s="292"/>
      <c r="Y724" s="292"/>
      <c r="Z724" s="292"/>
      <c r="AA724" s="292"/>
      <c r="AB724" s="292"/>
      <c r="AC724" s="292"/>
      <c r="AD724" s="63" t="s">
        <v>65</v>
      </c>
      <c r="AE724" s="211" t="s">
        <v>9</v>
      </c>
      <c r="AF724" s="86" t="s">
        <v>330</v>
      </c>
      <c r="AG724" s="86" t="s">
        <v>331</v>
      </c>
      <c r="AH724" s="86" t="s">
        <v>332</v>
      </c>
      <c r="AI724" s="87" t="s">
        <v>333</v>
      </c>
      <c r="AJ724" s="86"/>
      <c r="AK724" s="87" t="s">
        <v>334</v>
      </c>
    </row>
    <row r="725" spans="1:37" ht="25.4" customHeight="1" thickTop="1" thickBot="1" x14ac:dyDescent="0.3">
      <c r="A725" s="341" t="s">
        <v>403</v>
      </c>
      <c r="B725" s="342"/>
      <c r="C725" s="342"/>
      <c r="D725" s="342"/>
      <c r="E725" s="342"/>
      <c r="F725" s="342"/>
      <c r="G725" s="342"/>
      <c r="H725" s="342"/>
      <c r="I725" s="342"/>
      <c r="J725" s="342"/>
      <c r="K725" s="342"/>
      <c r="L725" s="342"/>
      <c r="M725" s="342"/>
      <c r="N725" s="342"/>
      <c r="O725" s="342"/>
      <c r="P725" s="342"/>
      <c r="Q725" s="342"/>
      <c r="R725" s="342"/>
      <c r="S725" s="342"/>
      <c r="T725" s="342"/>
      <c r="U725" s="342"/>
      <c r="V725" s="342"/>
      <c r="W725" s="342"/>
      <c r="X725" s="342"/>
      <c r="Y725" s="342"/>
      <c r="Z725" s="342"/>
      <c r="AA725" s="342"/>
      <c r="AB725" s="342"/>
      <c r="AC725" s="343"/>
      <c r="AD725" s="88">
        <f>'Art. 121'!AF697</f>
        <v>0</v>
      </c>
      <c r="AE725" s="89">
        <f t="shared" ref="AE725:AE758" si="139">IF(AG725=1,AK725,AG725)</f>
        <v>0</v>
      </c>
      <c r="AF725">
        <f t="shared" ref="AF725:AF758" si="140">AD725/2</f>
        <v>0</v>
      </c>
      <c r="AG725" s="86">
        <f t="shared" ref="AG725:AG758" si="141">IF(AND(AF725&gt;=0,AF725&lt;=1),1,"No aplica")</f>
        <v>1</v>
      </c>
      <c r="AH725" s="90">
        <f t="shared" ref="AH725:AH758" si="142">AD725/(AG725*2)</f>
        <v>0</v>
      </c>
      <c r="AI725" s="91">
        <f t="shared" ref="AI725:AI759" si="143">IF(AG725=1,AG725/$AG$759,"No aplica")</f>
        <v>2.9411764705882353E-2</v>
      </c>
      <c r="AJ725" s="91">
        <f t="shared" ref="AJ725:AJ758" si="144">AF725*AI725</f>
        <v>0</v>
      </c>
      <c r="AK725" s="91">
        <f t="shared" ref="AK725:AK758" si="145">AJ725*$AE$23</f>
        <v>0</v>
      </c>
    </row>
    <row r="726" spans="1:37" ht="25.4" customHeight="1" thickTop="1" thickBot="1" x14ac:dyDescent="0.3">
      <c r="A726" s="341" t="s">
        <v>441</v>
      </c>
      <c r="B726" s="342" t="s">
        <v>441</v>
      </c>
      <c r="C726" s="342" t="s">
        <v>441</v>
      </c>
      <c r="D726" s="342" t="s">
        <v>441</v>
      </c>
      <c r="E726" s="342" t="s">
        <v>441</v>
      </c>
      <c r="F726" s="342" t="s">
        <v>441</v>
      </c>
      <c r="G726" s="342" t="s">
        <v>441</v>
      </c>
      <c r="H726" s="342" t="s">
        <v>441</v>
      </c>
      <c r="I726" s="342" t="s">
        <v>441</v>
      </c>
      <c r="J726" s="342" t="s">
        <v>441</v>
      </c>
      <c r="K726" s="342" t="s">
        <v>441</v>
      </c>
      <c r="L726" s="342" t="s">
        <v>441</v>
      </c>
      <c r="M726" s="342" t="s">
        <v>441</v>
      </c>
      <c r="N726" s="342" t="s">
        <v>441</v>
      </c>
      <c r="O726" s="342" t="s">
        <v>441</v>
      </c>
      <c r="P726" s="342" t="s">
        <v>441</v>
      </c>
      <c r="Q726" s="342" t="s">
        <v>441</v>
      </c>
      <c r="R726" s="342" t="s">
        <v>441</v>
      </c>
      <c r="S726" s="342" t="s">
        <v>441</v>
      </c>
      <c r="T726" s="342" t="s">
        <v>441</v>
      </c>
      <c r="U726" s="342" t="s">
        <v>441</v>
      </c>
      <c r="V726" s="342" t="s">
        <v>441</v>
      </c>
      <c r="W726" s="342" t="s">
        <v>441</v>
      </c>
      <c r="X726" s="342" t="s">
        <v>441</v>
      </c>
      <c r="Y726" s="342" t="s">
        <v>441</v>
      </c>
      <c r="Z726" s="342" t="s">
        <v>441</v>
      </c>
      <c r="AA726" s="342" t="s">
        <v>441</v>
      </c>
      <c r="AB726" s="342" t="s">
        <v>441</v>
      </c>
      <c r="AC726" s="343" t="s">
        <v>441</v>
      </c>
      <c r="AD726" s="88">
        <f>'Art. 121'!AF698</f>
        <v>0</v>
      </c>
      <c r="AE726" s="89">
        <f t="shared" si="139"/>
        <v>0</v>
      </c>
      <c r="AF726">
        <f t="shared" si="140"/>
        <v>0</v>
      </c>
      <c r="AG726" s="86">
        <f t="shared" si="141"/>
        <v>1</v>
      </c>
      <c r="AH726" s="90">
        <f t="shared" si="142"/>
        <v>0</v>
      </c>
      <c r="AI726" s="91">
        <f t="shared" si="143"/>
        <v>2.9411764705882353E-2</v>
      </c>
      <c r="AJ726" s="91">
        <f t="shared" si="144"/>
        <v>0</v>
      </c>
      <c r="AK726" s="91">
        <f t="shared" si="145"/>
        <v>0</v>
      </c>
    </row>
    <row r="727" spans="1:37" ht="25.4" customHeight="1" thickTop="1" thickBot="1" x14ac:dyDescent="0.3">
      <c r="A727" s="341" t="s">
        <v>871</v>
      </c>
      <c r="B727" s="342" t="s">
        <v>871</v>
      </c>
      <c r="C727" s="342" t="s">
        <v>871</v>
      </c>
      <c r="D727" s="342" t="s">
        <v>871</v>
      </c>
      <c r="E727" s="342" t="s">
        <v>871</v>
      </c>
      <c r="F727" s="342" t="s">
        <v>871</v>
      </c>
      <c r="G727" s="342" t="s">
        <v>871</v>
      </c>
      <c r="H727" s="342" t="s">
        <v>871</v>
      </c>
      <c r="I727" s="342" t="s">
        <v>871</v>
      </c>
      <c r="J727" s="342" t="s">
        <v>871</v>
      </c>
      <c r="K727" s="342" t="s">
        <v>871</v>
      </c>
      <c r="L727" s="342" t="s">
        <v>871</v>
      </c>
      <c r="M727" s="342" t="s">
        <v>871</v>
      </c>
      <c r="N727" s="342" t="s">
        <v>871</v>
      </c>
      <c r="O727" s="342" t="s">
        <v>871</v>
      </c>
      <c r="P727" s="342" t="s">
        <v>871</v>
      </c>
      <c r="Q727" s="342" t="s">
        <v>871</v>
      </c>
      <c r="R727" s="342" t="s">
        <v>871</v>
      </c>
      <c r="S727" s="342" t="s">
        <v>871</v>
      </c>
      <c r="T727" s="342" t="s">
        <v>871</v>
      </c>
      <c r="U727" s="342" t="s">
        <v>871</v>
      </c>
      <c r="V727" s="342" t="s">
        <v>871</v>
      </c>
      <c r="W727" s="342" t="s">
        <v>871</v>
      </c>
      <c r="X727" s="342" t="s">
        <v>871</v>
      </c>
      <c r="Y727" s="342" t="s">
        <v>871</v>
      </c>
      <c r="Z727" s="342" t="s">
        <v>871</v>
      </c>
      <c r="AA727" s="342" t="s">
        <v>871</v>
      </c>
      <c r="AB727" s="342" t="s">
        <v>871</v>
      </c>
      <c r="AC727" s="343" t="s">
        <v>871</v>
      </c>
      <c r="AD727" s="88">
        <f>'Art. 121'!AF699</f>
        <v>0</v>
      </c>
      <c r="AE727" s="89">
        <f t="shared" si="139"/>
        <v>0</v>
      </c>
      <c r="AF727">
        <f t="shared" si="140"/>
        <v>0</v>
      </c>
      <c r="AG727" s="86">
        <f t="shared" si="141"/>
        <v>1</v>
      </c>
      <c r="AH727" s="90">
        <f t="shared" si="142"/>
        <v>0</v>
      </c>
      <c r="AI727" s="91">
        <f t="shared" si="143"/>
        <v>2.9411764705882353E-2</v>
      </c>
      <c r="AJ727" s="91">
        <f t="shared" si="144"/>
        <v>0</v>
      </c>
      <c r="AK727" s="91">
        <f t="shared" si="145"/>
        <v>0</v>
      </c>
    </row>
    <row r="728" spans="1:37" ht="25.4" customHeight="1" thickTop="1" thickBot="1" x14ac:dyDescent="0.3">
      <c r="A728" s="341" t="s">
        <v>872</v>
      </c>
      <c r="B728" s="342" t="s">
        <v>872</v>
      </c>
      <c r="C728" s="342" t="s">
        <v>872</v>
      </c>
      <c r="D728" s="342" t="s">
        <v>872</v>
      </c>
      <c r="E728" s="342" t="s">
        <v>872</v>
      </c>
      <c r="F728" s="342" t="s">
        <v>872</v>
      </c>
      <c r="G728" s="342" t="s">
        <v>872</v>
      </c>
      <c r="H728" s="342" t="s">
        <v>872</v>
      </c>
      <c r="I728" s="342" t="s">
        <v>872</v>
      </c>
      <c r="J728" s="342" t="s">
        <v>872</v>
      </c>
      <c r="K728" s="342" t="s">
        <v>872</v>
      </c>
      <c r="L728" s="342" t="s">
        <v>872</v>
      </c>
      <c r="M728" s="342" t="s">
        <v>872</v>
      </c>
      <c r="N728" s="342" t="s">
        <v>872</v>
      </c>
      <c r="O728" s="342" t="s">
        <v>872</v>
      </c>
      <c r="P728" s="342" t="s">
        <v>872</v>
      </c>
      <c r="Q728" s="342" t="s">
        <v>872</v>
      </c>
      <c r="R728" s="342" t="s">
        <v>872</v>
      </c>
      <c r="S728" s="342" t="s">
        <v>872</v>
      </c>
      <c r="T728" s="342" t="s">
        <v>872</v>
      </c>
      <c r="U728" s="342" t="s">
        <v>872</v>
      </c>
      <c r="V728" s="342" t="s">
        <v>872</v>
      </c>
      <c r="W728" s="342" t="s">
        <v>872</v>
      </c>
      <c r="X728" s="342" t="s">
        <v>872</v>
      </c>
      <c r="Y728" s="342" t="s">
        <v>872</v>
      </c>
      <c r="Z728" s="342" t="s">
        <v>872</v>
      </c>
      <c r="AA728" s="342" t="s">
        <v>872</v>
      </c>
      <c r="AB728" s="342" t="s">
        <v>872</v>
      </c>
      <c r="AC728" s="343" t="s">
        <v>872</v>
      </c>
      <c r="AD728" s="88">
        <f>'Art. 121'!AF700</f>
        <v>0</v>
      </c>
      <c r="AE728" s="89">
        <f t="shared" si="139"/>
        <v>0</v>
      </c>
      <c r="AF728">
        <f t="shared" si="140"/>
        <v>0</v>
      </c>
      <c r="AG728" s="86">
        <f t="shared" si="141"/>
        <v>1</v>
      </c>
      <c r="AH728" s="90">
        <f t="shared" si="142"/>
        <v>0</v>
      </c>
      <c r="AI728" s="91">
        <f t="shared" si="143"/>
        <v>2.9411764705882353E-2</v>
      </c>
      <c r="AJ728" s="91">
        <f t="shared" si="144"/>
        <v>0</v>
      </c>
      <c r="AK728" s="91">
        <f t="shared" si="145"/>
        <v>0</v>
      </c>
    </row>
    <row r="729" spans="1:37" ht="25.4" customHeight="1" thickTop="1" thickBot="1" x14ac:dyDescent="0.3">
      <c r="A729" s="341" t="s">
        <v>873</v>
      </c>
      <c r="B729" s="342" t="s">
        <v>873</v>
      </c>
      <c r="C729" s="342" t="s">
        <v>873</v>
      </c>
      <c r="D729" s="342" t="s">
        <v>873</v>
      </c>
      <c r="E729" s="342" t="s">
        <v>873</v>
      </c>
      <c r="F729" s="342" t="s">
        <v>873</v>
      </c>
      <c r="G729" s="342" t="s">
        <v>873</v>
      </c>
      <c r="H729" s="342" t="s">
        <v>873</v>
      </c>
      <c r="I729" s="342" t="s">
        <v>873</v>
      </c>
      <c r="J729" s="342" t="s">
        <v>873</v>
      </c>
      <c r="K729" s="342" t="s">
        <v>873</v>
      </c>
      <c r="L729" s="342" t="s">
        <v>873</v>
      </c>
      <c r="M729" s="342" t="s">
        <v>873</v>
      </c>
      <c r="N729" s="342" t="s">
        <v>873</v>
      </c>
      <c r="O729" s="342" t="s">
        <v>873</v>
      </c>
      <c r="P729" s="342" t="s">
        <v>873</v>
      </c>
      <c r="Q729" s="342" t="s">
        <v>873</v>
      </c>
      <c r="R729" s="342" t="s">
        <v>873</v>
      </c>
      <c r="S729" s="342" t="s">
        <v>873</v>
      </c>
      <c r="T729" s="342" t="s">
        <v>873</v>
      </c>
      <c r="U729" s="342" t="s">
        <v>873</v>
      </c>
      <c r="V729" s="342" t="s">
        <v>873</v>
      </c>
      <c r="W729" s="342" t="s">
        <v>873</v>
      </c>
      <c r="X729" s="342" t="s">
        <v>873</v>
      </c>
      <c r="Y729" s="342" t="s">
        <v>873</v>
      </c>
      <c r="Z729" s="342" t="s">
        <v>873</v>
      </c>
      <c r="AA729" s="342" t="s">
        <v>873</v>
      </c>
      <c r="AB729" s="342" t="s">
        <v>873</v>
      </c>
      <c r="AC729" s="343" t="s">
        <v>873</v>
      </c>
      <c r="AD729" s="88">
        <f>'Art. 121'!AF701</f>
        <v>0</v>
      </c>
      <c r="AE729" s="89">
        <f t="shared" si="139"/>
        <v>0</v>
      </c>
      <c r="AF729">
        <f t="shared" si="140"/>
        <v>0</v>
      </c>
      <c r="AG729" s="86">
        <f t="shared" si="141"/>
        <v>1</v>
      </c>
      <c r="AH729" s="90">
        <f t="shared" si="142"/>
        <v>0</v>
      </c>
      <c r="AI729" s="91">
        <f t="shared" si="143"/>
        <v>2.9411764705882353E-2</v>
      </c>
      <c r="AJ729" s="91">
        <f t="shared" si="144"/>
        <v>0</v>
      </c>
      <c r="AK729" s="91">
        <f t="shared" si="145"/>
        <v>0</v>
      </c>
    </row>
    <row r="730" spans="1:37" ht="25.4" customHeight="1" thickTop="1" thickBot="1" x14ac:dyDescent="0.3">
      <c r="A730" s="341" t="s">
        <v>874</v>
      </c>
      <c r="B730" s="342" t="s">
        <v>874</v>
      </c>
      <c r="C730" s="342" t="s">
        <v>874</v>
      </c>
      <c r="D730" s="342" t="s">
        <v>874</v>
      </c>
      <c r="E730" s="342" t="s">
        <v>874</v>
      </c>
      <c r="F730" s="342" t="s">
        <v>874</v>
      </c>
      <c r="G730" s="342" t="s">
        <v>874</v>
      </c>
      <c r="H730" s="342" t="s">
        <v>874</v>
      </c>
      <c r="I730" s="342" t="s">
        <v>874</v>
      </c>
      <c r="J730" s="342" t="s">
        <v>874</v>
      </c>
      <c r="K730" s="342" t="s">
        <v>874</v>
      </c>
      <c r="L730" s="342" t="s">
        <v>874</v>
      </c>
      <c r="M730" s="342" t="s">
        <v>874</v>
      </c>
      <c r="N730" s="342" t="s">
        <v>874</v>
      </c>
      <c r="O730" s="342" t="s">
        <v>874</v>
      </c>
      <c r="P730" s="342" t="s">
        <v>874</v>
      </c>
      <c r="Q730" s="342" t="s">
        <v>874</v>
      </c>
      <c r="R730" s="342" t="s">
        <v>874</v>
      </c>
      <c r="S730" s="342" t="s">
        <v>874</v>
      </c>
      <c r="T730" s="342" t="s">
        <v>874</v>
      </c>
      <c r="U730" s="342" t="s">
        <v>874</v>
      </c>
      <c r="V730" s="342" t="s">
        <v>874</v>
      </c>
      <c r="W730" s="342" t="s">
        <v>874</v>
      </c>
      <c r="X730" s="342" t="s">
        <v>874</v>
      </c>
      <c r="Y730" s="342" t="s">
        <v>874</v>
      </c>
      <c r="Z730" s="342" t="s">
        <v>874</v>
      </c>
      <c r="AA730" s="342" t="s">
        <v>874</v>
      </c>
      <c r="AB730" s="342" t="s">
        <v>874</v>
      </c>
      <c r="AC730" s="343" t="s">
        <v>874</v>
      </c>
      <c r="AD730" s="88">
        <f>'Art. 121'!AF702</f>
        <v>0</v>
      </c>
      <c r="AE730" s="89">
        <f t="shared" si="139"/>
        <v>0</v>
      </c>
      <c r="AF730">
        <f t="shared" si="140"/>
        <v>0</v>
      </c>
      <c r="AG730" s="86">
        <f t="shared" si="141"/>
        <v>1</v>
      </c>
      <c r="AH730" s="90">
        <f t="shared" si="142"/>
        <v>0</v>
      </c>
      <c r="AI730" s="91">
        <f t="shared" si="143"/>
        <v>2.9411764705882353E-2</v>
      </c>
      <c r="AJ730" s="91">
        <f t="shared" si="144"/>
        <v>0</v>
      </c>
      <c r="AK730" s="91">
        <f t="shared" si="145"/>
        <v>0</v>
      </c>
    </row>
    <row r="731" spans="1:37" ht="25.4" customHeight="1" thickTop="1" thickBot="1" x14ac:dyDescent="0.3">
      <c r="A731" s="341" t="s">
        <v>875</v>
      </c>
      <c r="B731" s="342" t="s">
        <v>875</v>
      </c>
      <c r="C731" s="342" t="s">
        <v>875</v>
      </c>
      <c r="D731" s="342" t="s">
        <v>875</v>
      </c>
      <c r="E731" s="342" t="s">
        <v>875</v>
      </c>
      <c r="F731" s="342" t="s">
        <v>875</v>
      </c>
      <c r="G731" s="342" t="s">
        <v>875</v>
      </c>
      <c r="H731" s="342" t="s">
        <v>875</v>
      </c>
      <c r="I731" s="342" t="s">
        <v>875</v>
      </c>
      <c r="J731" s="342" t="s">
        <v>875</v>
      </c>
      <c r="K731" s="342" t="s">
        <v>875</v>
      </c>
      <c r="L731" s="342" t="s">
        <v>875</v>
      </c>
      <c r="M731" s="342" t="s">
        <v>875</v>
      </c>
      <c r="N731" s="342" t="s">
        <v>875</v>
      </c>
      <c r="O731" s="342" t="s">
        <v>875</v>
      </c>
      <c r="P731" s="342" t="s">
        <v>875</v>
      </c>
      <c r="Q731" s="342" t="s">
        <v>875</v>
      </c>
      <c r="R731" s="342" t="s">
        <v>875</v>
      </c>
      <c r="S731" s="342" t="s">
        <v>875</v>
      </c>
      <c r="T731" s="342" t="s">
        <v>875</v>
      </c>
      <c r="U731" s="342" t="s">
        <v>875</v>
      </c>
      <c r="V731" s="342" t="s">
        <v>875</v>
      </c>
      <c r="W731" s="342" t="s">
        <v>875</v>
      </c>
      <c r="X731" s="342" t="s">
        <v>875</v>
      </c>
      <c r="Y731" s="342" t="s">
        <v>875</v>
      </c>
      <c r="Z731" s="342" t="s">
        <v>875</v>
      </c>
      <c r="AA731" s="342" t="s">
        <v>875</v>
      </c>
      <c r="AB731" s="342" t="s">
        <v>875</v>
      </c>
      <c r="AC731" s="343" t="s">
        <v>875</v>
      </c>
      <c r="AD731" s="88">
        <f>'Art. 121'!AF703</f>
        <v>0</v>
      </c>
      <c r="AE731" s="89">
        <f t="shared" si="139"/>
        <v>0</v>
      </c>
      <c r="AF731">
        <f t="shared" si="140"/>
        <v>0</v>
      </c>
      <c r="AG731" s="86">
        <f t="shared" si="141"/>
        <v>1</v>
      </c>
      <c r="AH731" s="90">
        <f t="shared" si="142"/>
        <v>0</v>
      </c>
      <c r="AI731" s="91">
        <f t="shared" si="143"/>
        <v>2.9411764705882353E-2</v>
      </c>
      <c r="AJ731" s="91">
        <f t="shared" si="144"/>
        <v>0</v>
      </c>
      <c r="AK731" s="91">
        <f t="shared" si="145"/>
        <v>0</v>
      </c>
    </row>
    <row r="732" spans="1:37" ht="25.4" customHeight="1" thickTop="1" thickBot="1" x14ac:dyDescent="0.3">
      <c r="A732" s="341" t="s">
        <v>876</v>
      </c>
      <c r="B732" s="342" t="s">
        <v>876</v>
      </c>
      <c r="C732" s="342" t="s">
        <v>876</v>
      </c>
      <c r="D732" s="342" t="s">
        <v>876</v>
      </c>
      <c r="E732" s="342" t="s">
        <v>876</v>
      </c>
      <c r="F732" s="342" t="s">
        <v>876</v>
      </c>
      <c r="G732" s="342" t="s">
        <v>876</v>
      </c>
      <c r="H732" s="342" t="s">
        <v>876</v>
      </c>
      <c r="I732" s="342" t="s">
        <v>876</v>
      </c>
      <c r="J732" s="342" t="s">
        <v>876</v>
      </c>
      <c r="K732" s="342" t="s">
        <v>876</v>
      </c>
      <c r="L732" s="342" t="s">
        <v>876</v>
      </c>
      <c r="M732" s="342" t="s">
        <v>876</v>
      </c>
      <c r="N732" s="342" t="s">
        <v>876</v>
      </c>
      <c r="O732" s="342" t="s">
        <v>876</v>
      </c>
      <c r="P732" s="342" t="s">
        <v>876</v>
      </c>
      <c r="Q732" s="342" t="s">
        <v>876</v>
      </c>
      <c r="R732" s="342" t="s">
        <v>876</v>
      </c>
      <c r="S732" s="342" t="s">
        <v>876</v>
      </c>
      <c r="T732" s="342" t="s">
        <v>876</v>
      </c>
      <c r="U732" s="342" t="s">
        <v>876</v>
      </c>
      <c r="V732" s="342" t="s">
        <v>876</v>
      </c>
      <c r="W732" s="342" t="s">
        <v>876</v>
      </c>
      <c r="X732" s="342" t="s">
        <v>876</v>
      </c>
      <c r="Y732" s="342" t="s">
        <v>876</v>
      </c>
      <c r="Z732" s="342" t="s">
        <v>876</v>
      </c>
      <c r="AA732" s="342" t="s">
        <v>876</v>
      </c>
      <c r="AB732" s="342" t="s">
        <v>876</v>
      </c>
      <c r="AC732" s="343" t="s">
        <v>876</v>
      </c>
      <c r="AD732" s="88">
        <f>'Art. 121'!AF704</f>
        <v>0</v>
      </c>
      <c r="AE732" s="89">
        <f t="shared" si="139"/>
        <v>0</v>
      </c>
      <c r="AF732">
        <f t="shared" si="140"/>
        <v>0</v>
      </c>
      <c r="AG732" s="86">
        <f t="shared" si="141"/>
        <v>1</v>
      </c>
      <c r="AH732" s="90">
        <f t="shared" si="142"/>
        <v>0</v>
      </c>
      <c r="AI732" s="91">
        <f t="shared" si="143"/>
        <v>2.9411764705882353E-2</v>
      </c>
      <c r="AJ732" s="91">
        <f t="shared" si="144"/>
        <v>0</v>
      </c>
      <c r="AK732" s="91">
        <f t="shared" si="145"/>
        <v>0</v>
      </c>
    </row>
    <row r="733" spans="1:37" ht="25.4" customHeight="1" thickTop="1" thickBot="1" x14ac:dyDescent="0.3">
      <c r="A733" s="341" t="s">
        <v>877</v>
      </c>
      <c r="B733" s="342" t="s">
        <v>877</v>
      </c>
      <c r="C733" s="342" t="s">
        <v>877</v>
      </c>
      <c r="D733" s="342" t="s">
        <v>877</v>
      </c>
      <c r="E733" s="342" t="s">
        <v>877</v>
      </c>
      <c r="F733" s="342" t="s">
        <v>877</v>
      </c>
      <c r="G733" s="342" t="s">
        <v>877</v>
      </c>
      <c r="H733" s="342" t="s">
        <v>877</v>
      </c>
      <c r="I733" s="342" t="s">
        <v>877</v>
      </c>
      <c r="J733" s="342" t="s">
        <v>877</v>
      </c>
      <c r="K733" s="342" t="s">
        <v>877</v>
      </c>
      <c r="L733" s="342" t="s">
        <v>877</v>
      </c>
      <c r="M733" s="342" t="s">
        <v>877</v>
      </c>
      <c r="N733" s="342" t="s">
        <v>877</v>
      </c>
      <c r="O733" s="342" t="s">
        <v>877</v>
      </c>
      <c r="P733" s="342" t="s">
        <v>877</v>
      </c>
      <c r="Q733" s="342" t="s">
        <v>877</v>
      </c>
      <c r="R733" s="342" t="s">
        <v>877</v>
      </c>
      <c r="S733" s="342" t="s">
        <v>877</v>
      </c>
      <c r="T733" s="342" t="s">
        <v>877</v>
      </c>
      <c r="U733" s="342" t="s">
        <v>877</v>
      </c>
      <c r="V733" s="342" t="s">
        <v>877</v>
      </c>
      <c r="W733" s="342" t="s">
        <v>877</v>
      </c>
      <c r="X733" s="342" t="s">
        <v>877</v>
      </c>
      <c r="Y733" s="342" t="s">
        <v>877</v>
      </c>
      <c r="Z733" s="342" t="s">
        <v>877</v>
      </c>
      <c r="AA733" s="342" t="s">
        <v>877</v>
      </c>
      <c r="AB733" s="342" t="s">
        <v>877</v>
      </c>
      <c r="AC733" s="343" t="s">
        <v>877</v>
      </c>
      <c r="AD733" s="88">
        <f>'Art. 121'!AF705</f>
        <v>0</v>
      </c>
      <c r="AE733" s="89">
        <f t="shared" si="139"/>
        <v>0</v>
      </c>
      <c r="AF733">
        <f t="shared" si="140"/>
        <v>0</v>
      </c>
      <c r="AG733" s="86">
        <f t="shared" si="141"/>
        <v>1</v>
      </c>
      <c r="AH733" s="90">
        <f t="shared" si="142"/>
        <v>0</v>
      </c>
      <c r="AI733" s="91">
        <f t="shared" si="143"/>
        <v>2.9411764705882353E-2</v>
      </c>
      <c r="AJ733" s="91">
        <f t="shared" si="144"/>
        <v>0</v>
      </c>
      <c r="AK733" s="91">
        <f t="shared" si="145"/>
        <v>0</v>
      </c>
    </row>
    <row r="734" spans="1:37" ht="25.4" customHeight="1" thickTop="1" thickBot="1" x14ac:dyDescent="0.3">
      <c r="A734" s="341" t="s">
        <v>878</v>
      </c>
      <c r="B734" s="342" t="s">
        <v>878</v>
      </c>
      <c r="C734" s="342" t="s">
        <v>878</v>
      </c>
      <c r="D734" s="342" t="s">
        <v>878</v>
      </c>
      <c r="E734" s="342" t="s">
        <v>878</v>
      </c>
      <c r="F734" s="342" t="s">
        <v>878</v>
      </c>
      <c r="G734" s="342" t="s">
        <v>878</v>
      </c>
      <c r="H734" s="342" t="s">
        <v>878</v>
      </c>
      <c r="I734" s="342" t="s">
        <v>878</v>
      </c>
      <c r="J734" s="342" t="s">
        <v>878</v>
      </c>
      <c r="K734" s="342" t="s">
        <v>878</v>
      </c>
      <c r="L734" s="342" t="s">
        <v>878</v>
      </c>
      <c r="M734" s="342" t="s">
        <v>878</v>
      </c>
      <c r="N734" s="342" t="s">
        <v>878</v>
      </c>
      <c r="O734" s="342" t="s">
        <v>878</v>
      </c>
      <c r="P734" s="342" t="s">
        <v>878</v>
      </c>
      <c r="Q734" s="342" t="s">
        <v>878</v>
      </c>
      <c r="R734" s="342" t="s">
        <v>878</v>
      </c>
      <c r="S734" s="342" t="s">
        <v>878</v>
      </c>
      <c r="T734" s="342" t="s">
        <v>878</v>
      </c>
      <c r="U734" s="342" t="s">
        <v>878</v>
      </c>
      <c r="V734" s="342" t="s">
        <v>878</v>
      </c>
      <c r="W734" s="342" t="s">
        <v>878</v>
      </c>
      <c r="X734" s="342" t="s">
        <v>878</v>
      </c>
      <c r="Y734" s="342" t="s">
        <v>878</v>
      </c>
      <c r="Z734" s="342" t="s">
        <v>878</v>
      </c>
      <c r="AA734" s="342" t="s">
        <v>878</v>
      </c>
      <c r="AB734" s="342" t="s">
        <v>878</v>
      </c>
      <c r="AC734" s="343" t="s">
        <v>878</v>
      </c>
      <c r="AD734" s="88">
        <f>'Art. 121'!AF706</f>
        <v>0</v>
      </c>
      <c r="AE734" s="89">
        <f t="shared" si="139"/>
        <v>0</v>
      </c>
      <c r="AF734">
        <f t="shared" si="140"/>
        <v>0</v>
      </c>
      <c r="AG734" s="86">
        <f t="shared" si="141"/>
        <v>1</v>
      </c>
      <c r="AH734" s="90">
        <f t="shared" si="142"/>
        <v>0</v>
      </c>
      <c r="AI734" s="91">
        <f t="shared" si="143"/>
        <v>2.9411764705882353E-2</v>
      </c>
      <c r="AJ734" s="91">
        <f t="shared" si="144"/>
        <v>0</v>
      </c>
      <c r="AK734" s="91">
        <f t="shared" si="145"/>
        <v>0</v>
      </c>
    </row>
    <row r="735" spans="1:37" ht="25.4" customHeight="1" thickTop="1" thickBot="1" x14ac:dyDescent="0.3">
      <c r="A735" s="341" t="s">
        <v>879</v>
      </c>
      <c r="B735" s="342" t="s">
        <v>879</v>
      </c>
      <c r="C735" s="342" t="s">
        <v>879</v>
      </c>
      <c r="D735" s="342" t="s">
        <v>879</v>
      </c>
      <c r="E735" s="342" t="s">
        <v>879</v>
      </c>
      <c r="F735" s="342" t="s">
        <v>879</v>
      </c>
      <c r="G735" s="342" t="s">
        <v>879</v>
      </c>
      <c r="H735" s="342" t="s">
        <v>879</v>
      </c>
      <c r="I735" s="342" t="s">
        <v>879</v>
      </c>
      <c r="J735" s="342" t="s">
        <v>879</v>
      </c>
      <c r="K735" s="342" t="s">
        <v>879</v>
      </c>
      <c r="L735" s="342" t="s">
        <v>879</v>
      </c>
      <c r="M735" s="342" t="s">
        <v>879</v>
      </c>
      <c r="N735" s="342" t="s">
        <v>879</v>
      </c>
      <c r="O735" s="342" t="s">
        <v>879</v>
      </c>
      <c r="P735" s="342" t="s">
        <v>879</v>
      </c>
      <c r="Q735" s="342" t="s">
        <v>879</v>
      </c>
      <c r="R735" s="342" t="s">
        <v>879</v>
      </c>
      <c r="S735" s="342" t="s">
        <v>879</v>
      </c>
      <c r="T735" s="342" t="s">
        <v>879</v>
      </c>
      <c r="U735" s="342" t="s">
        <v>879</v>
      </c>
      <c r="V735" s="342" t="s">
        <v>879</v>
      </c>
      <c r="W735" s="342" t="s">
        <v>879</v>
      </c>
      <c r="X735" s="342" t="s">
        <v>879</v>
      </c>
      <c r="Y735" s="342" t="s">
        <v>879</v>
      </c>
      <c r="Z735" s="342" t="s">
        <v>879</v>
      </c>
      <c r="AA735" s="342" t="s">
        <v>879</v>
      </c>
      <c r="AB735" s="342" t="s">
        <v>879</v>
      </c>
      <c r="AC735" s="343" t="s">
        <v>879</v>
      </c>
      <c r="AD735" s="88">
        <f>'Art. 121'!AF707</f>
        <v>0</v>
      </c>
      <c r="AE735" s="89">
        <f t="shared" si="139"/>
        <v>0</v>
      </c>
      <c r="AF735">
        <f t="shared" si="140"/>
        <v>0</v>
      </c>
      <c r="AG735" s="86">
        <f t="shared" si="141"/>
        <v>1</v>
      </c>
      <c r="AH735" s="90">
        <f t="shared" si="142"/>
        <v>0</v>
      </c>
      <c r="AI735" s="91">
        <f t="shared" si="143"/>
        <v>2.9411764705882353E-2</v>
      </c>
      <c r="AJ735" s="91">
        <f t="shared" si="144"/>
        <v>0</v>
      </c>
      <c r="AK735" s="91">
        <f t="shared" si="145"/>
        <v>0</v>
      </c>
    </row>
    <row r="736" spans="1:37" ht="25.4" customHeight="1" thickTop="1" thickBot="1" x14ac:dyDescent="0.3">
      <c r="A736" s="341" t="s">
        <v>880</v>
      </c>
      <c r="B736" s="342" t="s">
        <v>880</v>
      </c>
      <c r="C736" s="342" t="s">
        <v>880</v>
      </c>
      <c r="D736" s="342" t="s">
        <v>880</v>
      </c>
      <c r="E736" s="342" t="s">
        <v>880</v>
      </c>
      <c r="F736" s="342" t="s">
        <v>880</v>
      </c>
      <c r="G736" s="342" t="s">
        <v>880</v>
      </c>
      <c r="H736" s="342" t="s">
        <v>880</v>
      </c>
      <c r="I736" s="342" t="s">
        <v>880</v>
      </c>
      <c r="J736" s="342" t="s">
        <v>880</v>
      </c>
      <c r="K736" s="342" t="s">
        <v>880</v>
      </c>
      <c r="L736" s="342" t="s">
        <v>880</v>
      </c>
      <c r="M736" s="342" t="s">
        <v>880</v>
      </c>
      <c r="N736" s="342" t="s">
        <v>880</v>
      </c>
      <c r="O736" s="342" t="s">
        <v>880</v>
      </c>
      <c r="P736" s="342" t="s">
        <v>880</v>
      </c>
      <c r="Q736" s="342" t="s">
        <v>880</v>
      </c>
      <c r="R736" s="342" t="s">
        <v>880</v>
      </c>
      <c r="S736" s="342" t="s">
        <v>880</v>
      </c>
      <c r="T736" s="342" t="s">
        <v>880</v>
      </c>
      <c r="U736" s="342" t="s">
        <v>880</v>
      </c>
      <c r="V736" s="342" t="s">
        <v>880</v>
      </c>
      <c r="W736" s="342" t="s">
        <v>880</v>
      </c>
      <c r="X736" s="342" t="s">
        <v>880</v>
      </c>
      <c r="Y736" s="342" t="s">
        <v>880</v>
      </c>
      <c r="Z736" s="342" t="s">
        <v>880</v>
      </c>
      <c r="AA736" s="342" t="s">
        <v>880</v>
      </c>
      <c r="AB736" s="342" t="s">
        <v>880</v>
      </c>
      <c r="AC736" s="343" t="s">
        <v>880</v>
      </c>
      <c r="AD736" s="88">
        <f>'Art. 121'!AF708</f>
        <v>0</v>
      </c>
      <c r="AE736" s="89">
        <f t="shared" si="139"/>
        <v>0</v>
      </c>
      <c r="AF736">
        <f t="shared" si="140"/>
        <v>0</v>
      </c>
      <c r="AG736" s="86">
        <f t="shared" si="141"/>
        <v>1</v>
      </c>
      <c r="AH736" s="90">
        <f t="shared" si="142"/>
        <v>0</v>
      </c>
      <c r="AI736" s="91">
        <f t="shared" si="143"/>
        <v>2.9411764705882353E-2</v>
      </c>
      <c r="AJ736" s="91">
        <f t="shared" si="144"/>
        <v>0</v>
      </c>
      <c r="AK736" s="91">
        <f t="shared" si="145"/>
        <v>0</v>
      </c>
    </row>
    <row r="737" spans="1:37" ht="25.4" customHeight="1" thickTop="1" thickBot="1" x14ac:dyDescent="0.3">
      <c r="A737" s="341" t="s">
        <v>881</v>
      </c>
      <c r="B737" s="342" t="s">
        <v>881</v>
      </c>
      <c r="C737" s="342" t="s">
        <v>881</v>
      </c>
      <c r="D737" s="342" t="s">
        <v>881</v>
      </c>
      <c r="E737" s="342" t="s">
        <v>881</v>
      </c>
      <c r="F737" s="342" t="s">
        <v>881</v>
      </c>
      <c r="G737" s="342" t="s">
        <v>881</v>
      </c>
      <c r="H737" s="342" t="s">
        <v>881</v>
      </c>
      <c r="I737" s="342" t="s">
        <v>881</v>
      </c>
      <c r="J737" s="342" t="s">
        <v>881</v>
      </c>
      <c r="K737" s="342" t="s">
        <v>881</v>
      </c>
      <c r="L737" s="342" t="s">
        <v>881</v>
      </c>
      <c r="M737" s="342" t="s">
        <v>881</v>
      </c>
      <c r="N737" s="342" t="s">
        <v>881</v>
      </c>
      <c r="O737" s="342" t="s">
        <v>881</v>
      </c>
      <c r="P737" s="342" t="s">
        <v>881</v>
      </c>
      <c r="Q737" s="342" t="s">
        <v>881</v>
      </c>
      <c r="R737" s="342" t="s">
        <v>881</v>
      </c>
      <c r="S737" s="342" t="s">
        <v>881</v>
      </c>
      <c r="T737" s="342" t="s">
        <v>881</v>
      </c>
      <c r="U737" s="342" t="s">
        <v>881</v>
      </c>
      <c r="V737" s="342" t="s">
        <v>881</v>
      </c>
      <c r="W737" s="342" t="s">
        <v>881</v>
      </c>
      <c r="X737" s="342" t="s">
        <v>881</v>
      </c>
      <c r="Y737" s="342" t="s">
        <v>881</v>
      </c>
      <c r="Z737" s="342" t="s">
        <v>881</v>
      </c>
      <c r="AA737" s="342" t="s">
        <v>881</v>
      </c>
      <c r="AB737" s="342" t="s">
        <v>881</v>
      </c>
      <c r="AC737" s="343" t="s">
        <v>881</v>
      </c>
      <c r="AD737" s="88">
        <f>'Art. 121'!AF709</f>
        <v>0</v>
      </c>
      <c r="AE737" s="89">
        <f t="shared" si="139"/>
        <v>0</v>
      </c>
      <c r="AF737">
        <f t="shared" si="140"/>
        <v>0</v>
      </c>
      <c r="AG737" s="86">
        <f t="shared" si="141"/>
        <v>1</v>
      </c>
      <c r="AH737" s="90">
        <f t="shared" si="142"/>
        <v>0</v>
      </c>
      <c r="AI737" s="91">
        <f t="shared" si="143"/>
        <v>2.9411764705882353E-2</v>
      </c>
      <c r="AJ737" s="91">
        <f t="shared" si="144"/>
        <v>0</v>
      </c>
      <c r="AK737" s="91">
        <f t="shared" si="145"/>
        <v>0</v>
      </c>
    </row>
    <row r="738" spans="1:37" ht="25.4" customHeight="1" thickTop="1" thickBot="1" x14ac:dyDescent="0.3">
      <c r="A738" s="341" t="s">
        <v>882</v>
      </c>
      <c r="B738" s="342" t="s">
        <v>882</v>
      </c>
      <c r="C738" s="342" t="s">
        <v>882</v>
      </c>
      <c r="D738" s="342" t="s">
        <v>882</v>
      </c>
      <c r="E738" s="342" t="s">
        <v>882</v>
      </c>
      <c r="F738" s="342" t="s">
        <v>882</v>
      </c>
      <c r="G738" s="342" t="s">
        <v>882</v>
      </c>
      <c r="H738" s="342" t="s">
        <v>882</v>
      </c>
      <c r="I738" s="342" t="s">
        <v>882</v>
      </c>
      <c r="J738" s="342" t="s">
        <v>882</v>
      </c>
      <c r="K738" s="342" t="s">
        <v>882</v>
      </c>
      <c r="L738" s="342" t="s">
        <v>882</v>
      </c>
      <c r="M738" s="342" t="s">
        <v>882</v>
      </c>
      <c r="N738" s="342" t="s">
        <v>882</v>
      </c>
      <c r="O738" s="342" t="s">
        <v>882</v>
      </c>
      <c r="P738" s="342" t="s">
        <v>882</v>
      </c>
      <c r="Q738" s="342" t="s">
        <v>882</v>
      </c>
      <c r="R738" s="342" t="s">
        <v>882</v>
      </c>
      <c r="S738" s="342" t="s">
        <v>882</v>
      </c>
      <c r="T738" s="342" t="s">
        <v>882</v>
      </c>
      <c r="U738" s="342" t="s">
        <v>882</v>
      </c>
      <c r="V738" s="342" t="s">
        <v>882</v>
      </c>
      <c r="W738" s="342" t="s">
        <v>882</v>
      </c>
      <c r="X738" s="342" t="s">
        <v>882</v>
      </c>
      <c r="Y738" s="342" t="s">
        <v>882</v>
      </c>
      <c r="Z738" s="342" t="s">
        <v>882</v>
      </c>
      <c r="AA738" s="342" t="s">
        <v>882</v>
      </c>
      <c r="AB738" s="342" t="s">
        <v>882</v>
      </c>
      <c r="AC738" s="343" t="s">
        <v>882</v>
      </c>
      <c r="AD738" s="88">
        <f>'Art. 121'!AF710</f>
        <v>0</v>
      </c>
      <c r="AE738" s="89">
        <f t="shared" si="139"/>
        <v>0</v>
      </c>
      <c r="AF738">
        <f t="shared" si="140"/>
        <v>0</v>
      </c>
      <c r="AG738" s="86">
        <f t="shared" si="141"/>
        <v>1</v>
      </c>
      <c r="AH738" s="90">
        <f t="shared" si="142"/>
        <v>0</v>
      </c>
      <c r="AI738" s="91">
        <f t="shared" si="143"/>
        <v>2.9411764705882353E-2</v>
      </c>
      <c r="AJ738" s="91">
        <f t="shared" si="144"/>
        <v>0</v>
      </c>
      <c r="AK738" s="91">
        <f t="shared" si="145"/>
        <v>0</v>
      </c>
    </row>
    <row r="739" spans="1:37" ht="25.4" customHeight="1" thickTop="1" thickBot="1" x14ac:dyDescent="0.3">
      <c r="A739" s="341" t="s">
        <v>883</v>
      </c>
      <c r="B739" s="342" t="s">
        <v>883</v>
      </c>
      <c r="C739" s="342" t="s">
        <v>883</v>
      </c>
      <c r="D739" s="342" t="s">
        <v>883</v>
      </c>
      <c r="E739" s="342" t="s">
        <v>883</v>
      </c>
      <c r="F739" s="342" t="s">
        <v>883</v>
      </c>
      <c r="G739" s="342" t="s">
        <v>883</v>
      </c>
      <c r="H739" s="342" t="s">
        <v>883</v>
      </c>
      <c r="I739" s="342" t="s">
        <v>883</v>
      </c>
      <c r="J739" s="342" t="s">
        <v>883</v>
      </c>
      <c r="K739" s="342" t="s">
        <v>883</v>
      </c>
      <c r="L739" s="342" t="s">
        <v>883</v>
      </c>
      <c r="M739" s="342" t="s">
        <v>883</v>
      </c>
      <c r="N739" s="342" t="s">
        <v>883</v>
      </c>
      <c r="O739" s="342" t="s">
        <v>883</v>
      </c>
      <c r="P739" s="342" t="s">
        <v>883</v>
      </c>
      <c r="Q739" s="342" t="s">
        <v>883</v>
      </c>
      <c r="R739" s="342" t="s">
        <v>883</v>
      </c>
      <c r="S739" s="342" t="s">
        <v>883</v>
      </c>
      <c r="T739" s="342" t="s">
        <v>883</v>
      </c>
      <c r="U739" s="342" t="s">
        <v>883</v>
      </c>
      <c r="V739" s="342" t="s">
        <v>883</v>
      </c>
      <c r="W739" s="342" t="s">
        <v>883</v>
      </c>
      <c r="X739" s="342" t="s">
        <v>883</v>
      </c>
      <c r="Y739" s="342" t="s">
        <v>883</v>
      </c>
      <c r="Z739" s="342" t="s">
        <v>883</v>
      </c>
      <c r="AA739" s="342" t="s">
        <v>883</v>
      </c>
      <c r="AB739" s="342" t="s">
        <v>883</v>
      </c>
      <c r="AC739" s="343" t="s">
        <v>883</v>
      </c>
      <c r="AD739" s="88">
        <f>'Art. 121'!AF711</f>
        <v>0</v>
      </c>
      <c r="AE739" s="89">
        <f t="shared" si="139"/>
        <v>0</v>
      </c>
      <c r="AF739">
        <f t="shared" si="140"/>
        <v>0</v>
      </c>
      <c r="AG739" s="86">
        <f t="shared" si="141"/>
        <v>1</v>
      </c>
      <c r="AH739" s="90">
        <f t="shared" si="142"/>
        <v>0</v>
      </c>
      <c r="AI739" s="91">
        <f t="shared" si="143"/>
        <v>2.9411764705882353E-2</v>
      </c>
      <c r="AJ739" s="91">
        <f t="shared" si="144"/>
        <v>0</v>
      </c>
      <c r="AK739" s="91">
        <f t="shared" si="145"/>
        <v>0</v>
      </c>
    </row>
    <row r="740" spans="1:37" ht="25.4" customHeight="1" thickTop="1" thickBot="1" x14ac:dyDescent="0.3">
      <c r="A740" s="341" t="s">
        <v>884</v>
      </c>
      <c r="B740" s="342" t="s">
        <v>884</v>
      </c>
      <c r="C740" s="342" t="s">
        <v>884</v>
      </c>
      <c r="D740" s="342" t="s">
        <v>884</v>
      </c>
      <c r="E740" s="342" t="s">
        <v>884</v>
      </c>
      <c r="F740" s="342" t="s">
        <v>884</v>
      </c>
      <c r="G740" s="342" t="s">
        <v>884</v>
      </c>
      <c r="H740" s="342" t="s">
        <v>884</v>
      </c>
      <c r="I740" s="342" t="s">
        <v>884</v>
      </c>
      <c r="J740" s="342" t="s">
        <v>884</v>
      </c>
      <c r="K740" s="342" t="s">
        <v>884</v>
      </c>
      <c r="L740" s="342" t="s">
        <v>884</v>
      </c>
      <c r="M740" s="342" t="s">
        <v>884</v>
      </c>
      <c r="N740" s="342" t="s">
        <v>884</v>
      </c>
      <c r="O740" s="342" t="s">
        <v>884</v>
      </c>
      <c r="P740" s="342" t="s">
        <v>884</v>
      </c>
      <c r="Q740" s="342" t="s">
        <v>884</v>
      </c>
      <c r="R740" s="342" t="s">
        <v>884</v>
      </c>
      <c r="S740" s="342" t="s">
        <v>884</v>
      </c>
      <c r="T740" s="342" t="s">
        <v>884</v>
      </c>
      <c r="U740" s="342" t="s">
        <v>884</v>
      </c>
      <c r="V740" s="342" t="s">
        <v>884</v>
      </c>
      <c r="W740" s="342" t="s">
        <v>884</v>
      </c>
      <c r="X740" s="342" t="s">
        <v>884</v>
      </c>
      <c r="Y740" s="342" t="s">
        <v>884</v>
      </c>
      <c r="Z740" s="342" t="s">
        <v>884</v>
      </c>
      <c r="AA740" s="342" t="s">
        <v>884</v>
      </c>
      <c r="AB740" s="342" t="s">
        <v>884</v>
      </c>
      <c r="AC740" s="343" t="s">
        <v>884</v>
      </c>
      <c r="AD740" s="88">
        <f>'Art. 121'!AF712</f>
        <v>0</v>
      </c>
      <c r="AE740" s="89">
        <f t="shared" si="139"/>
        <v>0</v>
      </c>
      <c r="AF740">
        <f t="shared" si="140"/>
        <v>0</v>
      </c>
      <c r="AG740" s="86">
        <f t="shared" si="141"/>
        <v>1</v>
      </c>
      <c r="AH740" s="90">
        <f t="shared" si="142"/>
        <v>0</v>
      </c>
      <c r="AI740" s="91">
        <f t="shared" si="143"/>
        <v>2.9411764705882353E-2</v>
      </c>
      <c r="AJ740" s="91">
        <f t="shared" si="144"/>
        <v>0</v>
      </c>
      <c r="AK740" s="91">
        <f t="shared" si="145"/>
        <v>0</v>
      </c>
    </row>
    <row r="741" spans="1:37" ht="25.4" customHeight="1" thickTop="1" thickBot="1" x14ac:dyDescent="0.3">
      <c r="A741" s="341" t="s">
        <v>885</v>
      </c>
      <c r="B741" s="342" t="s">
        <v>885</v>
      </c>
      <c r="C741" s="342" t="s">
        <v>885</v>
      </c>
      <c r="D741" s="342" t="s">
        <v>885</v>
      </c>
      <c r="E741" s="342" t="s">
        <v>885</v>
      </c>
      <c r="F741" s="342" t="s">
        <v>885</v>
      </c>
      <c r="G741" s="342" t="s">
        <v>885</v>
      </c>
      <c r="H741" s="342" t="s">
        <v>885</v>
      </c>
      <c r="I741" s="342" t="s">
        <v>885</v>
      </c>
      <c r="J741" s="342" t="s">
        <v>885</v>
      </c>
      <c r="K741" s="342" t="s">
        <v>885</v>
      </c>
      <c r="L741" s="342" t="s">
        <v>885</v>
      </c>
      <c r="M741" s="342" t="s">
        <v>885</v>
      </c>
      <c r="N741" s="342" t="s">
        <v>885</v>
      </c>
      <c r="O741" s="342" t="s">
        <v>885</v>
      </c>
      <c r="P741" s="342" t="s">
        <v>885</v>
      </c>
      <c r="Q741" s="342" t="s">
        <v>885</v>
      </c>
      <c r="R741" s="342" t="s">
        <v>885</v>
      </c>
      <c r="S741" s="342" t="s">
        <v>885</v>
      </c>
      <c r="T741" s="342" t="s">
        <v>885</v>
      </c>
      <c r="U741" s="342" t="s">
        <v>885</v>
      </c>
      <c r="V741" s="342" t="s">
        <v>885</v>
      </c>
      <c r="W741" s="342" t="s">
        <v>885</v>
      </c>
      <c r="X741" s="342" t="s">
        <v>885</v>
      </c>
      <c r="Y741" s="342" t="s">
        <v>885</v>
      </c>
      <c r="Z741" s="342" t="s">
        <v>885</v>
      </c>
      <c r="AA741" s="342" t="s">
        <v>885</v>
      </c>
      <c r="AB741" s="342" t="s">
        <v>885</v>
      </c>
      <c r="AC741" s="343" t="s">
        <v>885</v>
      </c>
      <c r="AD741" s="88">
        <f>'Art. 121'!AF713</f>
        <v>0</v>
      </c>
      <c r="AE741" s="89">
        <f t="shared" si="139"/>
        <v>0</v>
      </c>
      <c r="AF741">
        <f t="shared" si="140"/>
        <v>0</v>
      </c>
      <c r="AG741" s="86">
        <f t="shared" si="141"/>
        <v>1</v>
      </c>
      <c r="AH741" s="90">
        <f t="shared" si="142"/>
        <v>0</v>
      </c>
      <c r="AI741" s="91">
        <f t="shared" si="143"/>
        <v>2.9411764705882353E-2</v>
      </c>
      <c r="AJ741" s="91">
        <f t="shared" si="144"/>
        <v>0</v>
      </c>
      <c r="AK741" s="91">
        <f t="shared" si="145"/>
        <v>0</v>
      </c>
    </row>
    <row r="742" spans="1:37" ht="25.4" customHeight="1" thickTop="1" thickBot="1" x14ac:dyDescent="0.3">
      <c r="A742" s="341" t="s">
        <v>886</v>
      </c>
      <c r="B742" s="342" t="s">
        <v>886</v>
      </c>
      <c r="C742" s="342" t="s">
        <v>886</v>
      </c>
      <c r="D742" s="342" t="s">
        <v>886</v>
      </c>
      <c r="E742" s="342" t="s">
        <v>886</v>
      </c>
      <c r="F742" s="342" t="s">
        <v>886</v>
      </c>
      <c r="G742" s="342" t="s">
        <v>886</v>
      </c>
      <c r="H742" s="342" t="s">
        <v>886</v>
      </c>
      <c r="I742" s="342" t="s">
        <v>886</v>
      </c>
      <c r="J742" s="342" t="s">
        <v>886</v>
      </c>
      <c r="K742" s="342" t="s">
        <v>886</v>
      </c>
      <c r="L742" s="342" t="s">
        <v>886</v>
      </c>
      <c r="M742" s="342" t="s">
        <v>886</v>
      </c>
      <c r="N742" s="342" t="s">
        <v>886</v>
      </c>
      <c r="O742" s="342" t="s">
        <v>886</v>
      </c>
      <c r="P742" s="342" t="s">
        <v>886</v>
      </c>
      <c r="Q742" s="342" t="s">
        <v>886</v>
      </c>
      <c r="R742" s="342" t="s">
        <v>886</v>
      </c>
      <c r="S742" s="342" t="s">
        <v>886</v>
      </c>
      <c r="T742" s="342" t="s">
        <v>886</v>
      </c>
      <c r="U742" s="342" t="s">
        <v>886</v>
      </c>
      <c r="V742" s="342" t="s">
        <v>886</v>
      </c>
      <c r="W742" s="342" t="s">
        <v>886</v>
      </c>
      <c r="X742" s="342" t="s">
        <v>886</v>
      </c>
      <c r="Y742" s="342" t="s">
        <v>886</v>
      </c>
      <c r="Z742" s="342" t="s">
        <v>886</v>
      </c>
      <c r="AA742" s="342" t="s">
        <v>886</v>
      </c>
      <c r="AB742" s="342" t="s">
        <v>886</v>
      </c>
      <c r="AC742" s="343" t="s">
        <v>886</v>
      </c>
      <c r="AD742" s="88">
        <f>'Art. 121'!AF714</f>
        <v>0</v>
      </c>
      <c r="AE742" s="89">
        <f t="shared" si="139"/>
        <v>0</v>
      </c>
      <c r="AF742">
        <f t="shared" si="140"/>
        <v>0</v>
      </c>
      <c r="AG742" s="86">
        <f t="shared" si="141"/>
        <v>1</v>
      </c>
      <c r="AH742" s="90">
        <f t="shared" si="142"/>
        <v>0</v>
      </c>
      <c r="AI742" s="91">
        <f t="shared" si="143"/>
        <v>2.9411764705882353E-2</v>
      </c>
      <c r="AJ742" s="91">
        <f t="shared" si="144"/>
        <v>0</v>
      </c>
      <c r="AK742" s="91">
        <f t="shared" si="145"/>
        <v>0</v>
      </c>
    </row>
    <row r="743" spans="1:37" ht="25.4" customHeight="1" thickTop="1" thickBot="1" x14ac:dyDescent="0.3">
      <c r="A743" s="341" t="s">
        <v>887</v>
      </c>
      <c r="B743" s="342" t="s">
        <v>887</v>
      </c>
      <c r="C743" s="342" t="s">
        <v>887</v>
      </c>
      <c r="D743" s="342" t="s">
        <v>887</v>
      </c>
      <c r="E743" s="342" t="s">
        <v>887</v>
      </c>
      <c r="F743" s="342" t="s">
        <v>887</v>
      </c>
      <c r="G743" s="342" t="s">
        <v>887</v>
      </c>
      <c r="H743" s="342" t="s">
        <v>887</v>
      </c>
      <c r="I743" s="342" t="s">
        <v>887</v>
      </c>
      <c r="J743" s="342" t="s">
        <v>887</v>
      </c>
      <c r="K743" s="342" t="s">
        <v>887</v>
      </c>
      <c r="L743" s="342" t="s">
        <v>887</v>
      </c>
      <c r="M743" s="342" t="s">
        <v>887</v>
      </c>
      <c r="N743" s="342" t="s">
        <v>887</v>
      </c>
      <c r="O743" s="342" t="s">
        <v>887</v>
      </c>
      <c r="P743" s="342" t="s">
        <v>887</v>
      </c>
      <c r="Q743" s="342" t="s">
        <v>887</v>
      </c>
      <c r="R743" s="342" t="s">
        <v>887</v>
      </c>
      <c r="S743" s="342" t="s">
        <v>887</v>
      </c>
      <c r="T743" s="342" t="s">
        <v>887</v>
      </c>
      <c r="U743" s="342" t="s">
        <v>887</v>
      </c>
      <c r="V743" s="342" t="s">
        <v>887</v>
      </c>
      <c r="W743" s="342" t="s">
        <v>887</v>
      </c>
      <c r="X743" s="342" t="s">
        <v>887</v>
      </c>
      <c r="Y743" s="342" t="s">
        <v>887</v>
      </c>
      <c r="Z743" s="342" t="s">
        <v>887</v>
      </c>
      <c r="AA743" s="342" t="s">
        <v>887</v>
      </c>
      <c r="AB743" s="342" t="s">
        <v>887</v>
      </c>
      <c r="AC743" s="343" t="s">
        <v>887</v>
      </c>
      <c r="AD743" s="88">
        <f>'Art. 121'!AF715</f>
        <v>0</v>
      </c>
      <c r="AE743" s="89">
        <f t="shared" si="139"/>
        <v>0</v>
      </c>
      <c r="AF743">
        <f t="shared" si="140"/>
        <v>0</v>
      </c>
      <c r="AG743" s="86">
        <f t="shared" si="141"/>
        <v>1</v>
      </c>
      <c r="AH743" s="90">
        <f t="shared" si="142"/>
        <v>0</v>
      </c>
      <c r="AI743" s="91">
        <f t="shared" si="143"/>
        <v>2.9411764705882353E-2</v>
      </c>
      <c r="AJ743" s="91">
        <f t="shared" si="144"/>
        <v>0</v>
      </c>
      <c r="AK743" s="91">
        <f t="shared" si="145"/>
        <v>0</v>
      </c>
    </row>
    <row r="744" spans="1:37" ht="25.4" customHeight="1" thickTop="1" thickBot="1" x14ac:dyDescent="0.3">
      <c r="A744" s="341" t="s">
        <v>888</v>
      </c>
      <c r="B744" s="342" t="s">
        <v>888</v>
      </c>
      <c r="C744" s="342" t="s">
        <v>888</v>
      </c>
      <c r="D744" s="342" t="s">
        <v>888</v>
      </c>
      <c r="E744" s="342" t="s">
        <v>888</v>
      </c>
      <c r="F744" s="342" t="s">
        <v>888</v>
      </c>
      <c r="G744" s="342" t="s">
        <v>888</v>
      </c>
      <c r="H744" s="342" t="s">
        <v>888</v>
      </c>
      <c r="I744" s="342" t="s">
        <v>888</v>
      </c>
      <c r="J744" s="342" t="s">
        <v>888</v>
      </c>
      <c r="K744" s="342" t="s">
        <v>888</v>
      </c>
      <c r="L744" s="342" t="s">
        <v>888</v>
      </c>
      <c r="M744" s="342" t="s">
        <v>888</v>
      </c>
      <c r="N744" s="342" t="s">
        <v>888</v>
      </c>
      <c r="O744" s="342" t="s">
        <v>888</v>
      </c>
      <c r="P744" s="342" t="s">
        <v>888</v>
      </c>
      <c r="Q744" s="342" t="s">
        <v>888</v>
      </c>
      <c r="R744" s="342" t="s">
        <v>888</v>
      </c>
      <c r="S744" s="342" t="s">
        <v>888</v>
      </c>
      <c r="T744" s="342" t="s">
        <v>888</v>
      </c>
      <c r="U744" s="342" t="s">
        <v>888</v>
      </c>
      <c r="V744" s="342" t="s">
        <v>888</v>
      </c>
      <c r="W744" s="342" t="s">
        <v>888</v>
      </c>
      <c r="X744" s="342" t="s">
        <v>888</v>
      </c>
      <c r="Y744" s="342" t="s">
        <v>888</v>
      </c>
      <c r="Z744" s="342" t="s">
        <v>888</v>
      </c>
      <c r="AA744" s="342" t="s">
        <v>888</v>
      </c>
      <c r="AB744" s="342" t="s">
        <v>888</v>
      </c>
      <c r="AC744" s="343" t="s">
        <v>888</v>
      </c>
      <c r="AD744" s="88">
        <f>'Art. 121'!AF716</f>
        <v>0</v>
      </c>
      <c r="AE744" s="89">
        <f t="shared" si="139"/>
        <v>0</v>
      </c>
      <c r="AF744">
        <f t="shared" si="140"/>
        <v>0</v>
      </c>
      <c r="AG744" s="86">
        <f t="shared" si="141"/>
        <v>1</v>
      </c>
      <c r="AH744" s="90">
        <f t="shared" si="142"/>
        <v>0</v>
      </c>
      <c r="AI744" s="91">
        <f t="shared" si="143"/>
        <v>2.9411764705882353E-2</v>
      </c>
      <c r="AJ744" s="91">
        <f t="shared" si="144"/>
        <v>0</v>
      </c>
      <c r="AK744" s="91">
        <f t="shared" si="145"/>
        <v>0</v>
      </c>
    </row>
    <row r="745" spans="1:37" ht="25.4" customHeight="1" thickTop="1" thickBot="1" x14ac:dyDescent="0.3">
      <c r="A745" s="341" t="s">
        <v>889</v>
      </c>
      <c r="B745" s="342" t="s">
        <v>889</v>
      </c>
      <c r="C745" s="342" t="s">
        <v>889</v>
      </c>
      <c r="D745" s="342" t="s">
        <v>889</v>
      </c>
      <c r="E745" s="342" t="s">
        <v>889</v>
      </c>
      <c r="F745" s="342" t="s">
        <v>889</v>
      </c>
      <c r="G745" s="342" t="s">
        <v>889</v>
      </c>
      <c r="H745" s="342" t="s">
        <v>889</v>
      </c>
      <c r="I745" s="342" t="s">
        <v>889</v>
      </c>
      <c r="J745" s="342" t="s">
        <v>889</v>
      </c>
      <c r="K745" s="342" t="s">
        <v>889</v>
      </c>
      <c r="L745" s="342" t="s">
        <v>889</v>
      </c>
      <c r="M745" s="342" t="s">
        <v>889</v>
      </c>
      <c r="N745" s="342" t="s">
        <v>889</v>
      </c>
      <c r="O745" s="342" t="s">
        <v>889</v>
      </c>
      <c r="P745" s="342" t="s">
        <v>889</v>
      </c>
      <c r="Q745" s="342" t="s">
        <v>889</v>
      </c>
      <c r="R745" s="342" t="s">
        <v>889</v>
      </c>
      <c r="S745" s="342" t="s">
        <v>889</v>
      </c>
      <c r="T745" s="342" t="s">
        <v>889</v>
      </c>
      <c r="U745" s="342" t="s">
        <v>889</v>
      </c>
      <c r="V745" s="342" t="s">
        <v>889</v>
      </c>
      <c r="W745" s="342" t="s">
        <v>889</v>
      </c>
      <c r="X745" s="342" t="s">
        <v>889</v>
      </c>
      <c r="Y745" s="342" t="s">
        <v>889</v>
      </c>
      <c r="Z745" s="342" t="s">
        <v>889</v>
      </c>
      <c r="AA745" s="342" t="s">
        <v>889</v>
      </c>
      <c r="AB745" s="342" t="s">
        <v>889</v>
      </c>
      <c r="AC745" s="343" t="s">
        <v>889</v>
      </c>
      <c r="AD745" s="88">
        <f>'Art. 121'!AF717</f>
        <v>0</v>
      </c>
      <c r="AE745" s="89">
        <f t="shared" si="139"/>
        <v>0</v>
      </c>
      <c r="AF745">
        <f t="shared" si="140"/>
        <v>0</v>
      </c>
      <c r="AG745" s="86">
        <f t="shared" si="141"/>
        <v>1</v>
      </c>
      <c r="AH745" s="90">
        <f t="shared" si="142"/>
        <v>0</v>
      </c>
      <c r="AI745" s="91">
        <f t="shared" si="143"/>
        <v>2.9411764705882353E-2</v>
      </c>
      <c r="AJ745" s="91">
        <f t="shared" si="144"/>
        <v>0</v>
      </c>
      <c r="AK745" s="91">
        <f t="shared" si="145"/>
        <v>0</v>
      </c>
    </row>
    <row r="746" spans="1:37" ht="25.4" customHeight="1" thickTop="1" thickBot="1" x14ac:dyDescent="0.3">
      <c r="A746" s="341" t="s">
        <v>890</v>
      </c>
      <c r="B746" s="342" t="s">
        <v>890</v>
      </c>
      <c r="C746" s="342" t="s">
        <v>890</v>
      </c>
      <c r="D746" s="342" t="s">
        <v>890</v>
      </c>
      <c r="E746" s="342" t="s">
        <v>890</v>
      </c>
      <c r="F746" s="342" t="s">
        <v>890</v>
      </c>
      <c r="G746" s="342" t="s">
        <v>890</v>
      </c>
      <c r="H746" s="342" t="s">
        <v>890</v>
      </c>
      <c r="I746" s="342" t="s">
        <v>890</v>
      </c>
      <c r="J746" s="342" t="s">
        <v>890</v>
      </c>
      <c r="K746" s="342" t="s">
        <v>890</v>
      </c>
      <c r="L746" s="342" t="s">
        <v>890</v>
      </c>
      <c r="M746" s="342" t="s">
        <v>890</v>
      </c>
      <c r="N746" s="342" t="s">
        <v>890</v>
      </c>
      <c r="O746" s="342" t="s">
        <v>890</v>
      </c>
      <c r="P746" s="342" t="s">
        <v>890</v>
      </c>
      <c r="Q746" s="342" t="s">
        <v>890</v>
      </c>
      <c r="R746" s="342" t="s">
        <v>890</v>
      </c>
      <c r="S746" s="342" t="s">
        <v>890</v>
      </c>
      <c r="T746" s="342" t="s">
        <v>890</v>
      </c>
      <c r="U746" s="342" t="s">
        <v>890</v>
      </c>
      <c r="V746" s="342" t="s">
        <v>890</v>
      </c>
      <c r="W746" s="342" t="s">
        <v>890</v>
      </c>
      <c r="X746" s="342" t="s">
        <v>890</v>
      </c>
      <c r="Y746" s="342" t="s">
        <v>890</v>
      </c>
      <c r="Z746" s="342" t="s">
        <v>890</v>
      </c>
      <c r="AA746" s="342" t="s">
        <v>890</v>
      </c>
      <c r="AB746" s="342" t="s">
        <v>890</v>
      </c>
      <c r="AC746" s="343" t="s">
        <v>890</v>
      </c>
      <c r="AD746" s="88">
        <f>'Art. 121'!AF718</f>
        <v>0</v>
      </c>
      <c r="AE746" s="89">
        <f t="shared" si="139"/>
        <v>0</v>
      </c>
      <c r="AF746">
        <f t="shared" si="140"/>
        <v>0</v>
      </c>
      <c r="AG746" s="86">
        <f t="shared" si="141"/>
        <v>1</v>
      </c>
      <c r="AH746" s="90">
        <f t="shared" si="142"/>
        <v>0</v>
      </c>
      <c r="AI746" s="91">
        <f t="shared" si="143"/>
        <v>2.9411764705882353E-2</v>
      </c>
      <c r="AJ746" s="91">
        <f t="shared" si="144"/>
        <v>0</v>
      </c>
      <c r="AK746" s="91">
        <f t="shared" si="145"/>
        <v>0</v>
      </c>
    </row>
    <row r="747" spans="1:37" ht="25.4" customHeight="1" thickTop="1" thickBot="1" x14ac:dyDescent="0.3">
      <c r="A747" s="341" t="s">
        <v>891</v>
      </c>
      <c r="B747" s="342" t="s">
        <v>891</v>
      </c>
      <c r="C747" s="342" t="s">
        <v>891</v>
      </c>
      <c r="D747" s="342" t="s">
        <v>891</v>
      </c>
      <c r="E747" s="342" t="s">
        <v>891</v>
      </c>
      <c r="F747" s="342" t="s">
        <v>891</v>
      </c>
      <c r="G747" s="342" t="s">
        <v>891</v>
      </c>
      <c r="H747" s="342" t="s">
        <v>891</v>
      </c>
      <c r="I747" s="342" t="s">
        <v>891</v>
      </c>
      <c r="J747" s="342" t="s">
        <v>891</v>
      </c>
      <c r="K747" s="342" t="s">
        <v>891</v>
      </c>
      <c r="L747" s="342" t="s">
        <v>891</v>
      </c>
      <c r="M747" s="342" t="s">
        <v>891</v>
      </c>
      <c r="N747" s="342" t="s">
        <v>891</v>
      </c>
      <c r="O747" s="342" t="s">
        <v>891</v>
      </c>
      <c r="P747" s="342" t="s">
        <v>891</v>
      </c>
      <c r="Q747" s="342" t="s">
        <v>891</v>
      </c>
      <c r="R747" s="342" t="s">
        <v>891</v>
      </c>
      <c r="S747" s="342" t="s">
        <v>891</v>
      </c>
      <c r="T747" s="342" t="s">
        <v>891</v>
      </c>
      <c r="U747" s="342" t="s">
        <v>891</v>
      </c>
      <c r="V747" s="342" t="s">
        <v>891</v>
      </c>
      <c r="W747" s="342" t="s">
        <v>891</v>
      </c>
      <c r="X747" s="342" t="s">
        <v>891</v>
      </c>
      <c r="Y747" s="342" t="s">
        <v>891</v>
      </c>
      <c r="Z747" s="342" t="s">
        <v>891</v>
      </c>
      <c r="AA747" s="342" t="s">
        <v>891</v>
      </c>
      <c r="AB747" s="342" t="s">
        <v>891</v>
      </c>
      <c r="AC747" s="343" t="s">
        <v>891</v>
      </c>
      <c r="AD747" s="88">
        <f>'Art. 121'!AF719</f>
        <v>0</v>
      </c>
      <c r="AE747" s="89">
        <f t="shared" si="139"/>
        <v>0</v>
      </c>
      <c r="AF747">
        <f t="shared" si="140"/>
        <v>0</v>
      </c>
      <c r="AG747" s="86">
        <f t="shared" si="141"/>
        <v>1</v>
      </c>
      <c r="AH747" s="90">
        <f t="shared" si="142"/>
        <v>0</v>
      </c>
      <c r="AI747" s="91">
        <f t="shared" si="143"/>
        <v>2.9411764705882353E-2</v>
      </c>
      <c r="AJ747" s="91">
        <f t="shared" si="144"/>
        <v>0</v>
      </c>
      <c r="AK747" s="91">
        <f t="shared" si="145"/>
        <v>0</v>
      </c>
    </row>
    <row r="748" spans="1:37" ht="25.4" customHeight="1" thickTop="1" thickBot="1" x14ac:dyDescent="0.3">
      <c r="A748" s="341" t="s">
        <v>892</v>
      </c>
      <c r="B748" s="342" t="s">
        <v>892</v>
      </c>
      <c r="C748" s="342" t="s">
        <v>892</v>
      </c>
      <c r="D748" s="342" t="s">
        <v>892</v>
      </c>
      <c r="E748" s="342" t="s">
        <v>892</v>
      </c>
      <c r="F748" s="342" t="s">
        <v>892</v>
      </c>
      <c r="G748" s="342" t="s">
        <v>892</v>
      </c>
      <c r="H748" s="342" t="s">
        <v>892</v>
      </c>
      <c r="I748" s="342" t="s">
        <v>892</v>
      </c>
      <c r="J748" s="342" t="s">
        <v>892</v>
      </c>
      <c r="K748" s="342" t="s">
        <v>892</v>
      </c>
      <c r="L748" s="342" t="s">
        <v>892</v>
      </c>
      <c r="M748" s="342" t="s">
        <v>892</v>
      </c>
      <c r="N748" s="342" t="s">
        <v>892</v>
      </c>
      <c r="O748" s="342" t="s">
        <v>892</v>
      </c>
      <c r="P748" s="342" t="s">
        <v>892</v>
      </c>
      <c r="Q748" s="342" t="s">
        <v>892</v>
      </c>
      <c r="R748" s="342" t="s">
        <v>892</v>
      </c>
      <c r="S748" s="342" t="s">
        <v>892</v>
      </c>
      <c r="T748" s="342" t="s">
        <v>892</v>
      </c>
      <c r="U748" s="342" t="s">
        <v>892</v>
      </c>
      <c r="V748" s="342" t="s">
        <v>892</v>
      </c>
      <c r="W748" s="342" t="s">
        <v>892</v>
      </c>
      <c r="X748" s="342" t="s">
        <v>892</v>
      </c>
      <c r="Y748" s="342" t="s">
        <v>892</v>
      </c>
      <c r="Z748" s="342" t="s">
        <v>892</v>
      </c>
      <c r="AA748" s="342" t="s">
        <v>892</v>
      </c>
      <c r="AB748" s="342" t="s">
        <v>892</v>
      </c>
      <c r="AC748" s="343" t="s">
        <v>892</v>
      </c>
      <c r="AD748" s="88">
        <f>'Art. 121'!AF720</f>
        <v>0</v>
      </c>
      <c r="AE748" s="89">
        <f t="shared" si="139"/>
        <v>0</v>
      </c>
      <c r="AF748">
        <f t="shared" si="140"/>
        <v>0</v>
      </c>
      <c r="AG748" s="86">
        <f t="shared" si="141"/>
        <v>1</v>
      </c>
      <c r="AH748" s="90">
        <f t="shared" si="142"/>
        <v>0</v>
      </c>
      <c r="AI748" s="91">
        <f t="shared" si="143"/>
        <v>2.9411764705882353E-2</v>
      </c>
      <c r="AJ748" s="91">
        <f t="shared" si="144"/>
        <v>0</v>
      </c>
      <c r="AK748" s="91">
        <f t="shared" si="145"/>
        <v>0</v>
      </c>
    </row>
    <row r="749" spans="1:37" ht="25.4" customHeight="1" thickTop="1" thickBot="1" x14ac:dyDescent="0.3">
      <c r="A749" s="341" t="s">
        <v>893</v>
      </c>
      <c r="B749" s="342" t="s">
        <v>893</v>
      </c>
      <c r="C749" s="342" t="s">
        <v>893</v>
      </c>
      <c r="D749" s="342" t="s">
        <v>893</v>
      </c>
      <c r="E749" s="342" t="s">
        <v>893</v>
      </c>
      <c r="F749" s="342" t="s">
        <v>893</v>
      </c>
      <c r="G749" s="342" t="s">
        <v>893</v>
      </c>
      <c r="H749" s="342" t="s">
        <v>893</v>
      </c>
      <c r="I749" s="342" t="s">
        <v>893</v>
      </c>
      <c r="J749" s="342" t="s">
        <v>893</v>
      </c>
      <c r="K749" s="342" t="s">
        <v>893</v>
      </c>
      <c r="L749" s="342" t="s">
        <v>893</v>
      </c>
      <c r="M749" s="342" t="s">
        <v>893</v>
      </c>
      <c r="N749" s="342" t="s">
        <v>893</v>
      </c>
      <c r="O749" s="342" t="s">
        <v>893</v>
      </c>
      <c r="P749" s="342" t="s">
        <v>893</v>
      </c>
      <c r="Q749" s="342" t="s">
        <v>893</v>
      </c>
      <c r="R749" s="342" t="s">
        <v>893</v>
      </c>
      <c r="S749" s="342" t="s">
        <v>893</v>
      </c>
      <c r="T749" s="342" t="s">
        <v>893</v>
      </c>
      <c r="U749" s="342" t="s">
        <v>893</v>
      </c>
      <c r="V749" s="342" t="s">
        <v>893</v>
      </c>
      <c r="W749" s="342" t="s">
        <v>893</v>
      </c>
      <c r="X749" s="342" t="s">
        <v>893</v>
      </c>
      <c r="Y749" s="342" t="s">
        <v>893</v>
      </c>
      <c r="Z749" s="342" t="s">
        <v>893</v>
      </c>
      <c r="AA749" s="342" t="s">
        <v>893</v>
      </c>
      <c r="AB749" s="342" t="s">
        <v>893</v>
      </c>
      <c r="AC749" s="343" t="s">
        <v>893</v>
      </c>
      <c r="AD749" s="88">
        <f>'Art. 121'!AF721</f>
        <v>0</v>
      </c>
      <c r="AE749" s="89">
        <f t="shared" si="139"/>
        <v>0</v>
      </c>
      <c r="AF749">
        <f t="shared" si="140"/>
        <v>0</v>
      </c>
      <c r="AG749" s="86">
        <f t="shared" si="141"/>
        <v>1</v>
      </c>
      <c r="AH749" s="90">
        <f t="shared" si="142"/>
        <v>0</v>
      </c>
      <c r="AI749" s="91">
        <f t="shared" si="143"/>
        <v>2.9411764705882353E-2</v>
      </c>
      <c r="AJ749" s="91">
        <f t="shared" si="144"/>
        <v>0</v>
      </c>
      <c r="AK749" s="91">
        <f t="shared" si="145"/>
        <v>0</v>
      </c>
    </row>
    <row r="750" spans="1:37" ht="25.4" customHeight="1" thickTop="1" thickBot="1" x14ac:dyDescent="0.3">
      <c r="A750" s="341" t="s">
        <v>894</v>
      </c>
      <c r="B750" s="342" t="s">
        <v>894</v>
      </c>
      <c r="C750" s="342" t="s">
        <v>894</v>
      </c>
      <c r="D750" s="342" t="s">
        <v>894</v>
      </c>
      <c r="E750" s="342" t="s">
        <v>894</v>
      </c>
      <c r="F750" s="342" t="s">
        <v>894</v>
      </c>
      <c r="G750" s="342" t="s">
        <v>894</v>
      </c>
      <c r="H750" s="342" t="s">
        <v>894</v>
      </c>
      <c r="I750" s="342" t="s">
        <v>894</v>
      </c>
      <c r="J750" s="342" t="s">
        <v>894</v>
      </c>
      <c r="K750" s="342" t="s">
        <v>894</v>
      </c>
      <c r="L750" s="342" t="s">
        <v>894</v>
      </c>
      <c r="M750" s="342" t="s">
        <v>894</v>
      </c>
      <c r="N750" s="342" t="s">
        <v>894</v>
      </c>
      <c r="O750" s="342" t="s">
        <v>894</v>
      </c>
      <c r="P750" s="342" t="s">
        <v>894</v>
      </c>
      <c r="Q750" s="342" t="s">
        <v>894</v>
      </c>
      <c r="R750" s="342" t="s">
        <v>894</v>
      </c>
      <c r="S750" s="342" t="s">
        <v>894</v>
      </c>
      <c r="T750" s="342" t="s">
        <v>894</v>
      </c>
      <c r="U750" s="342" t="s">
        <v>894</v>
      </c>
      <c r="V750" s="342" t="s">
        <v>894</v>
      </c>
      <c r="W750" s="342" t="s">
        <v>894</v>
      </c>
      <c r="X750" s="342" t="s">
        <v>894</v>
      </c>
      <c r="Y750" s="342" t="s">
        <v>894</v>
      </c>
      <c r="Z750" s="342" t="s">
        <v>894</v>
      </c>
      <c r="AA750" s="342" t="s">
        <v>894</v>
      </c>
      <c r="AB750" s="342" t="s">
        <v>894</v>
      </c>
      <c r="AC750" s="343" t="s">
        <v>894</v>
      </c>
      <c r="AD750" s="88">
        <f>'Art. 121'!AF722</f>
        <v>0</v>
      </c>
      <c r="AE750" s="89">
        <f t="shared" si="139"/>
        <v>0</v>
      </c>
      <c r="AF750">
        <f t="shared" si="140"/>
        <v>0</v>
      </c>
      <c r="AG750" s="86">
        <f t="shared" si="141"/>
        <v>1</v>
      </c>
      <c r="AH750" s="90">
        <f t="shared" si="142"/>
        <v>0</v>
      </c>
      <c r="AI750" s="91">
        <f t="shared" si="143"/>
        <v>2.9411764705882353E-2</v>
      </c>
      <c r="AJ750" s="91">
        <f t="shared" si="144"/>
        <v>0</v>
      </c>
      <c r="AK750" s="91">
        <f t="shared" si="145"/>
        <v>0</v>
      </c>
    </row>
    <row r="751" spans="1:37" ht="25.4" customHeight="1" thickTop="1" thickBot="1" x14ac:dyDescent="0.3">
      <c r="A751" s="341" t="s">
        <v>895</v>
      </c>
      <c r="B751" s="342" t="s">
        <v>895</v>
      </c>
      <c r="C751" s="342" t="s">
        <v>895</v>
      </c>
      <c r="D751" s="342" t="s">
        <v>895</v>
      </c>
      <c r="E751" s="342" t="s">
        <v>895</v>
      </c>
      <c r="F751" s="342" t="s">
        <v>895</v>
      </c>
      <c r="G751" s="342" t="s">
        <v>895</v>
      </c>
      <c r="H751" s="342" t="s">
        <v>895</v>
      </c>
      <c r="I751" s="342" t="s">
        <v>895</v>
      </c>
      <c r="J751" s="342" t="s">
        <v>895</v>
      </c>
      <c r="K751" s="342" t="s">
        <v>895</v>
      </c>
      <c r="L751" s="342" t="s">
        <v>895</v>
      </c>
      <c r="M751" s="342" t="s">
        <v>895</v>
      </c>
      <c r="N751" s="342" t="s">
        <v>895</v>
      </c>
      <c r="O751" s="342" t="s">
        <v>895</v>
      </c>
      <c r="P751" s="342" t="s">
        <v>895</v>
      </c>
      <c r="Q751" s="342" t="s">
        <v>895</v>
      </c>
      <c r="R751" s="342" t="s">
        <v>895</v>
      </c>
      <c r="S751" s="342" t="s">
        <v>895</v>
      </c>
      <c r="T751" s="342" t="s">
        <v>895</v>
      </c>
      <c r="U751" s="342" t="s">
        <v>895</v>
      </c>
      <c r="V751" s="342" t="s">
        <v>895</v>
      </c>
      <c r="W751" s="342" t="s">
        <v>895</v>
      </c>
      <c r="X751" s="342" t="s">
        <v>895</v>
      </c>
      <c r="Y751" s="342" t="s">
        <v>895</v>
      </c>
      <c r="Z751" s="342" t="s">
        <v>895</v>
      </c>
      <c r="AA751" s="342" t="s">
        <v>895</v>
      </c>
      <c r="AB751" s="342" t="s">
        <v>895</v>
      </c>
      <c r="AC751" s="343" t="s">
        <v>895</v>
      </c>
      <c r="AD751" s="88">
        <f>'Art. 121'!AF723</f>
        <v>0</v>
      </c>
      <c r="AE751" s="89">
        <f t="shared" si="139"/>
        <v>0</v>
      </c>
      <c r="AF751">
        <f t="shared" si="140"/>
        <v>0</v>
      </c>
      <c r="AG751" s="86">
        <f t="shared" si="141"/>
        <v>1</v>
      </c>
      <c r="AH751" s="90">
        <f t="shared" si="142"/>
        <v>0</v>
      </c>
      <c r="AI751" s="91">
        <f t="shared" si="143"/>
        <v>2.9411764705882353E-2</v>
      </c>
      <c r="AJ751" s="91">
        <f t="shared" si="144"/>
        <v>0</v>
      </c>
      <c r="AK751" s="91">
        <f t="shared" si="145"/>
        <v>0</v>
      </c>
    </row>
    <row r="752" spans="1:37" ht="25.4" customHeight="1" thickTop="1" thickBot="1" x14ac:dyDescent="0.3">
      <c r="A752" s="341" t="s">
        <v>896</v>
      </c>
      <c r="B752" s="342" t="s">
        <v>896</v>
      </c>
      <c r="C752" s="342" t="s">
        <v>896</v>
      </c>
      <c r="D752" s="342" t="s">
        <v>896</v>
      </c>
      <c r="E752" s="342" t="s">
        <v>896</v>
      </c>
      <c r="F752" s="342" t="s">
        <v>896</v>
      </c>
      <c r="G752" s="342" t="s">
        <v>896</v>
      </c>
      <c r="H752" s="342" t="s">
        <v>896</v>
      </c>
      <c r="I752" s="342" t="s">
        <v>896</v>
      </c>
      <c r="J752" s="342" t="s">
        <v>896</v>
      </c>
      <c r="K752" s="342" t="s">
        <v>896</v>
      </c>
      <c r="L752" s="342" t="s">
        <v>896</v>
      </c>
      <c r="M752" s="342" t="s">
        <v>896</v>
      </c>
      <c r="N752" s="342" t="s">
        <v>896</v>
      </c>
      <c r="O752" s="342" t="s">
        <v>896</v>
      </c>
      <c r="P752" s="342" t="s">
        <v>896</v>
      </c>
      <c r="Q752" s="342" t="s">
        <v>896</v>
      </c>
      <c r="R752" s="342" t="s">
        <v>896</v>
      </c>
      <c r="S752" s="342" t="s">
        <v>896</v>
      </c>
      <c r="T752" s="342" t="s">
        <v>896</v>
      </c>
      <c r="U752" s="342" t="s">
        <v>896</v>
      </c>
      <c r="V752" s="342" t="s">
        <v>896</v>
      </c>
      <c r="W752" s="342" t="s">
        <v>896</v>
      </c>
      <c r="X752" s="342" t="s">
        <v>896</v>
      </c>
      <c r="Y752" s="342" t="s">
        <v>896</v>
      </c>
      <c r="Z752" s="342" t="s">
        <v>896</v>
      </c>
      <c r="AA752" s="342" t="s">
        <v>896</v>
      </c>
      <c r="AB752" s="342" t="s">
        <v>896</v>
      </c>
      <c r="AC752" s="343" t="s">
        <v>896</v>
      </c>
      <c r="AD752" s="88">
        <f>'Art. 121'!AF724</f>
        <v>0</v>
      </c>
      <c r="AE752" s="89">
        <f t="shared" si="139"/>
        <v>0</v>
      </c>
      <c r="AF752">
        <f t="shared" si="140"/>
        <v>0</v>
      </c>
      <c r="AG752" s="86">
        <f t="shared" si="141"/>
        <v>1</v>
      </c>
      <c r="AH752" s="90">
        <f t="shared" si="142"/>
        <v>0</v>
      </c>
      <c r="AI752" s="91">
        <f t="shared" si="143"/>
        <v>2.9411764705882353E-2</v>
      </c>
      <c r="AJ752" s="91">
        <f t="shared" si="144"/>
        <v>0</v>
      </c>
      <c r="AK752" s="91">
        <f t="shared" si="145"/>
        <v>0</v>
      </c>
    </row>
    <row r="753" spans="1:37" ht="25.4" customHeight="1" thickTop="1" thickBot="1" x14ac:dyDescent="0.3">
      <c r="A753" s="341" t="s">
        <v>897</v>
      </c>
      <c r="B753" s="342" t="s">
        <v>897</v>
      </c>
      <c r="C753" s="342" t="s">
        <v>897</v>
      </c>
      <c r="D753" s="342" t="s">
        <v>897</v>
      </c>
      <c r="E753" s="342" t="s">
        <v>897</v>
      </c>
      <c r="F753" s="342" t="s">
        <v>897</v>
      </c>
      <c r="G753" s="342" t="s">
        <v>897</v>
      </c>
      <c r="H753" s="342" t="s">
        <v>897</v>
      </c>
      <c r="I753" s="342" t="s">
        <v>897</v>
      </c>
      <c r="J753" s="342" t="s">
        <v>897</v>
      </c>
      <c r="K753" s="342" t="s">
        <v>897</v>
      </c>
      <c r="L753" s="342" t="s">
        <v>897</v>
      </c>
      <c r="M753" s="342" t="s">
        <v>897</v>
      </c>
      <c r="N753" s="342" t="s">
        <v>897</v>
      </c>
      <c r="O753" s="342" t="s">
        <v>897</v>
      </c>
      <c r="P753" s="342" t="s">
        <v>897</v>
      </c>
      <c r="Q753" s="342" t="s">
        <v>897</v>
      </c>
      <c r="R753" s="342" t="s">
        <v>897</v>
      </c>
      <c r="S753" s="342" t="s">
        <v>897</v>
      </c>
      <c r="T753" s="342" t="s">
        <v>897</v>
      </c>
      <c r="U753" s="342" t="s">
        <v>897</v>
      </c>
      <c r="V753" s="342" t="s">
        <v>897</v>
      </c>
      <c r="W753" s="342" t="s">
        <v>897</v>
      </c>
      <c r="X753" s="342" t="s">
        <v>897</v>
      </c>
      <c r="Y753" s="342" t="s">
        <v>897</v>
      </c>
      <c r="Z753" s="342" t="s">
        <v>897</v>
      </c>
      <c r="AA753" s="342" t="s">
        <v>897</v>
      </c>
      <c r="AB753" s="342" t="s">
        <v>897</v>
      </c>
      <c r="AC753" s="343" t="s">
        <v>897</v>
      </c>
      <c r="AD753" s="88">
        <f>'Art. 121'!AF725</f>
        <v>0</v>
      </c>
      <c r="AE753" s="89">
        <f t="shared" si="139"/>
        <v>0</v>
      </c>
      <c r="AF753">
        <f t="shared" si="140"/>
        <v>0</v>
      </c>
      <c r="AG753" s="86">
        <f t="shared" si="141"/>
        <v>1</v>
      </c>
      <c r="AH753" s="90">
        <f t="shared" si="142"/>
        <v>0</v>
      </c>
      <c r="AI753" s="91">
        <f t="shared" si="143"/>
        <v>2.9411764705882353E-2</v>
      </c>
      <c r="AJ753" s="91">
        <f t="shared" si="144"/>
        <v>0</v>
      </c>
      <c r="AK753" s="91">
        <f t="shared" si="145"/>
        <v>0</v>
      </c>
    </row>
    <row r="754" spans="1:37" ht="25.4" customHeight="1" thickTop="1" thickBot="1" x14ac:dyDescent="0.3">
      <c r="A754" s="341" t="s">
        <v>898</v>
      </c>
      <c r="B754" s="342" t="s">
        <v>898</v>
      </c>
      <c r="C754" s="342" t="s">
        <v>898</v>
      </c>
      <c r="D754" s="342" t="s">
        <v>898</v>
      </c>
      <c r="E754" s="342" t="s">
        <v>898</v>
      </c>
      <c r="F754" s="342" t="s">
        <v>898</v>
      </c>
      <c r="G754" s="342" t="s">
        <v>898</v>
      </c>
      <c r="H754" s="342" t="s">
        <v>898</v>
      </c>
      <c r="I754" s="342" t="s">
        <v>898</v>
      </c>
      <c r="J754" s="342" t="s">
        <v>898</v>
      </c>
      <c r="K754" s="342" t="s">
        <v>898</v>
      </c>
      <c r="L754" s="342" t="s">
        <v>898</v>
      </c>
      <c r="M754" s="342" t="s">
        <v>898</v>
      </c>
      <c r="N754" s="342" t="s">
        <v>898</v>
      </c>
      <c r="O754" s="342" t="s">
        <v>898</v>
      </c>
      <c r="P754" s="342" t="s">
        <v>898</v>
      </c>
      <c r="Q754" s="342" t="s">
        <v>898</v>
      </c>
      <c r="R754" s="342" t="s">
        <v>898</v>
      </c>
      <c r="S754" s="342" t="s">
        <v>898</v>
      </c>
      <c r="T754" s="342" t="s">
        <v>898</v>
      </c>
      <c r="U754" s="342" t="s">
        <v>898</v>
      </c>
      <c r="V754" s="342" t="s">
        <v>898</v>
      </c>
      <c r="W754" s="342" t="s">
        <v>898</v>
      </c>
      <c r="X754" s="342" t="s">
        <v>898</v>
      </c>
      <c r="Y754" s="342" t="s">
        <v>898</v>
      </c>
      <c r="Z754" s="342" t="s">
        <v>898</v>
      </c>
      <c r="AA754" s="342" t="s">
        <v>898</v>
      </c>
      <c r="AB754" s="342" t="s">
        <v>898</v>
      </c>
      <c r="AC754" s="343" t="s">
        <v>898</v>
      </c>
      <c r="AD754" s="88">
        <f>'Art. 121'!AF726</f>
        <v>0</v>
      </c>
      <c r="AE754" s="89">
        <f t="shared" si="139"/>
        <v>0</v>
      </c>
      <c r="AF754">
        <f t="shared" si="140"/>
        <v>0</v>
      </c>
      <c r="AG754" s="86">
        <f t="shared" si="141"/>
        <v>1</v>
      </c>
      <c r="AH754" s="90">
        <f t="shared" si="142"/>
        <v>0</v>
      </c>
      <c r="AI754" s="91">
        <f t="shared" si="143"/>
        <v>2.9411764705882353E-2</v>
      </c>
      <c r="AJ754" s="91">
        <f t="shared" si="144"/>
        <v>0</v>
      </c>
      <c r="AK754" s="91">
        <f t="shared" si="145"/>
        <v>0</v>
      </c>
    </row>
    <row r="755" spans="1:37" ht="25.4" customHeight="1" thickTop="1" thickBot="1" x14ac:dyDescent="0.3">
      <c r="A755" s="341" t="s">
        <v>858</v>
      </c>
      <c r="B755" s="342" t="s">
        <v>858</v>
      </c>
      <c r="C755" s="342" t="s">
        <v>858</v>
      </c>
      <c r="D755" s="342" t="s">
        <v>858</v>
      </c>
      <c r="E755" s="342" t="s">
        <v>858</v>
      </c>
      <c r="F755" s="342" t="s">
        <v>858</v>
      </c>
      <c r="G755" s="342" t="s">
        <v>858</v>
      </c>
      <c r="H755" s="342" t="s">
        <v>858</v>
      </c>
      <c r="I755" s="342" t="s">
        <v>858</v>
      </c>
      <c r="J755" s="342" t="s">
        <v>858</v>
      </c>
      <c r="K755" s="342" t="s">
        <v>858</v>
      </c>
      <c r="L755" s="342" t="s">
        <v>858</v>
      </c>
      <c r="M755" s="342" t="s">
        <v>858</v>
      </c>
      <c r="N755" s="342" t="s">
        <v>858</v>
      </c>
      <c r="O755" s="342" t="s">
        <v>858</v>
      </c>
      <c r="P755" s="342" t="s">
        <v>858</v>
      </c>
      <c r="Q755" s="342" t="s">
        <v>858</v>
      </c>
      <c r="R755" s="342" t="s">
        <v>858</v>
      </c>
      <c r="S755" s="342" t="s">
        <v>858</v>
      </c>
      <c r="T755" s="342" t="s">
        <v>858</v>
      </c>
      <c r="U755" s="342" t="s">
        <v>858</v>
      </c>
      <c r="V755" s="342" t="s">
        <v>858</v>
      </c>
      <c r="W755" s="342" t="s">
        <v>858</v>
      </c>
      <c r="X755" s="342" t="s">
        <v>858</v>
      </c>
      <c r="Y755" s="342" t="s">
        <v>858</v>
      </c>
      <c r="Z755" s="342" t="s">
        <v>858</v>
      </c>
      <c r="AA755" s="342" t="s">
        <v>858</v>
      </c>
      <c r="AB755" s="342" t="s">
        <v>858</v>
      </c>
      <c r="AC755" s="343" t="s">
        <v>858</v>
      </c>
      <c r="AD755" s="88">
        <f>'Art. 121'!AF727</f>
        <v>0</v>
      </c>
      <c r="AE755" s="89">
        <f t="shared" si="139"/>
        <v>0</v>
      </c>
      <c r="AF755">
        <f t="shared" si="140"/>
        <v>0</v>
      </c>
      <c r="AG755" s="86">
        <f t="shared" si="141"/>
        <v>1</v>
      </c>
      <c r="AH755" s="90">
        <f t="shared" si="142"/>
        <v>0</v>
      </c>
      <c r="AI755" s="91">
        <f t="shared" si="143"/>
        <v>2.9411764705882353E-2</v>
      </c>
      <c r="AJ755" s="91">
        <f t="shared" si="144"/>
        <v>0</v>
      </c>
      <c r="AK755" s="91">
        <f t="shared" si="145"/>
        <v>0</v>
      </c>
    </row>
    <row r="756" spans="1:37" ht="25.4" customHeight="1" thickTop="1" thickBot="1" x14ac:dyDescent="0.3">
      <c r="A756" s="341" t="s">
        <v>899</v>
      </c>
      <c r="B756" s="342" t="s">
        <v>899</v>
      </c>
      <c r="C756" s="342" t="s">
        <v>899</v>
      </c>
      <c r="D756" s="342" t="s">
        <v>899</v>
      </c>
      <c r="E756" s="342" t="s">
        <v>899</v>
      </c>
      <c r="F756" s="342" t="s">
        <v>899</v>
      </c>
      <c r="G756" s="342" t="s">
        <v>899</v>
      </c>
      <c r="H756" s="342" t="s">
        <v>899</v>
      </c>
      <c r="I756" s="342" t="s">
        <v>899</v>
      </c>
      <c r="J756" s="342" t="s">
        <v>899</v>
      </c>
      <c r="K756" s="342" t="s">
        <v>899</v>
      </c>
      <c r="L756" s="342" t="s">
        <v>899</v>
      </c>
      <c r="M756" s="342" t="s">
        <v>899</v>
      </c>
      <c r="N756" s="342" t="s">
        <v>899</v>
      </c>
      <c r="O756" s="342" t="s">
        <v>899</v>
      </c>
      <c r="P756" s="342" t="s">
        <v>899</v>
      </c>
      <c r="Q756" s="342" t="s">
        <v>899</v>
      </c>
      <c r="R756" s="342" t="s">
        <v>899</v>
      </c>
      <c r="S756" s="342" t="s">
        <v>899</v>
      </c>
      <c r="T756" s="342" t="s">
        <v>899</v>
      </c>
      <c r="U756" s="342" t="s">
        <v>899</v>
      </c>
      <c r="V756" s="342" t="s">
        <v>899</v>
      </c>
      <c r="W756" s="342" t="s">
        <v>899</v>
      </c>
      <c r="X756" s="342" t="s">
        <v>899</v>
      </c>
      <c r="Y756" s="342" t="s">
        <v>899</v>
      </c>
      <c r="Z756" s="342" t="s">
        <v>899</v>
      </c>
      <c r="AA756" s="342" t="s">
        <v>899</v>
      </c>
      <c r="AB756" s="342" t="s">
        <v>899</v>
      </c>
      <c r="AC756" s="343" t="s">
        <v>899</v>
      </c>
      <c r="AD756" s="88">
        <f>'Art. 121'!AF728</f>
        <v>0</v>
      </c>
      <c r="AE756" s="89">
        <f t="shared" si="139"/>
        <v>0</v>
      </c>
      <c r="AF756">
        <f t="shared" si="140"/>
        <v>0</v>
      </c>
      <c r="AG756" s="86">
        <f t="shared" si="141"/>
        <v>1</v>
      </c>
      <c r="AH756" s="90">
        <f t="shared" si="142"/>
        <v>0</v>
      </c>
      <c r="AI756" s="91">
        <f t="shared" si="143"/>
        <v>2.9411764705882353E-2</v>
      </c>
      <c r="AJ756" s="91">
        <f t="shared" si="144"/>
        <v>0</v>
      </c>
      <c r="AK756" s="91">
        <f t="shared" si="145"/>
        <v>0</v>
      </c>
    </row>
    <row r="757" spans="1:37" ht="25.4" customHeight="1" thickTop="1" thickBot="1" x14ac:dyDescent="0.3">
      <c r="A757" s="341" t="s">
        <v>900</v>
      </c>
      <c r="B757" s="342" t="s">
        <v>900</v>
      </c>
      <c r="C757" s="342" t="s">
        <v>900</v>
      </c>
      <c r="D757" s="342" t="s">
        <v>900</v>
      </c>
      <c r="E757" s="342" t="s">
        <v>900</v>
      </c>
      <c r="F757" s="342" t="s">
        <v>900</v>
      </c>
      <c r="G757" s="342" t="s">
        <v>900</v>
      </c>
      <c r="H757" s="342" t="s">
        <v>900</v>
      </c>
      <c r="I757" s="342" t="s">
        <v>900</v>
      </c>
      <c r="J757" s="342" t="s">
        <v>900</v>
      </c>
      <c r="K757" s="342" t="s">
        <v>900</v>
      </c>
      <c r="L757" s="342" t="s">
        <v>900</v>
      </c>
      <c r="M757" s="342" t="s">
        <v>900</v>
      </c>
      <c r="N757" s="342" t="s">
        <v>900</v>
      </c>
      <c r="O757" s="342" t="s">
        <v>900</v>
      </c>
      <c r="P757" s="342" t="s">
        <v>900</v>
      </c>
      <c r="Q757" s="342" t="s">
        <v>900</v>
      </c>
      <c r="R757" s="342" t="s">
        <v>900</v>
      </c>
      <c r="S757" s="342" t="s">
        <v>900</v>
      </c>
      <c r="T757" s="342" t="s">
        <v>900</v>
      </c>
      <c r="U757" s="342" t="s">
        <v>900</v>
      </c>
      <c r="V757" s="342" t="s">
        <v>900</v>
      </c>
      <c r="W757" s="342" t="s">
        <v>900</v>
      </c>
      <c r="X757" s="342" t="s">
        <v>900</v>
      </c>
      <c r="Y757" s="342" t="s">
        <v>900</v>
      </c>
      <c r="Z757" s="342" t="s">
        <v>900</v>
      </c>
      <c r="AA757" s="342" t="s">
        <v>900</v>
      </c>
      <c r="AB757" s="342" t="s">
        <v>900</v>
      </c>
      <c r="AC757" s="343" t="s">
        <v>900</v>
      </c>
      <c r="AD757" s="88">
        <f>'Art. 121'!AF729</f>
        <v>0</v>
      </c>
      <c r="AE757" s="89">
        <f t="shared" si="139"/>
        <v>0</v>
      </c>
      <c r="AF757">
        <f t="shared" si="140"/>
        <v>0</v>
      </c>
      <c r="AG757" s="86">
        <f t="shared" si="141"/>
        <v>1</v>
      </c>
      <c r="AH757" s="90">
        <f t="shared" si="142"/>
        <v>0</v>
      </c>
      <c r="AI757" s="91">
        <f t="shared" si="143"/>
        <v>2.9411764705882353E-2</v>
      </c>
      <c r="AJ757" s="91">
        <f t="shared" si="144"/>
        <v>0</v>
      </c>
      <c r="AK757" s="91">
        <f t="shared" si="145"/>
        <v>0</v>
      </c>
    </row>
    <row r="758" spans="1:37" ht="25.4" customHeight="1" thickTop="1" thickBot="1" x14ac:dyDescent="0.3">
      <c r="A758" s="341" t="s">
        <v>901</v>
      </c>
      <c r="B758" s="342" t="s">
        <v>901</v>
      </c>
      <c r="C758" s="342" t="s">
        <v>901</v>
      </c>
      <c r="D758" s="342" t="s">
        <v>901</v>
      </c>
      <c r="E758" s="342" t="s">
        <v>901</v>
      </c>
      <c r="F758" s="342" t="s">
        <v>901</v>
      </c>
      <c r="G758" s="342" t="s">
        <v>901</v>
      </c>
      <c r="H758" s="342" t="s">
        <v>901</v>
      </c>
      <c r="I758" s="342" t="s">
        <v>901</v>
      </c>
      <c r="J758" s="342" t="s">
        <v>901</v>
      </c>
      <c r="K758" s="342" t="s">
        <v>901</v>
      </c>
      <c r="L758" s="342" t="s">
        <v>901</v>
      </c>
      <c r="M758" s="342" t="s">
        <v>901</v>
      </c>
      <c r="N758" s="342" t="s">
        <v>901</v>
      </c>
      <c r="O758" s="342" t="s">
        <v>901</v>
      </c>
      <c r="P758" s="342" t="s">
        <v>901</v>
      </c>
      <c r="Q758" s="342" t="s">
        <v>901</v>
      </c>
      <c r="R758" s="342" t="s">
        <v>901</v>
      </c>
      <c r="S758" s="342" t="s">
        <v>901</v>
      </c>
      <c r="T758" s="342" t="s">
        <v>901</v>
      </c>
      <c r="U758" s="342" t="s">
        <v>901</v>
      </c>
      <c r="V758" s="342" t="s">
        <v>901</v>
      </c>
      <c r="W758" s="342" t="s">
        <v>901</v>
      </c>
      <c r="X758" s="342" t="s">
        <v>901</v>
      </c>
      <c r="Y758" s="342" t="s">
        <v>901</v>
      </c>
      <c r="Z758" s="342" t="s">
        <v>901</v>
      </c>
      <c r="AA758" s="342" t="s">
        <v>901</v>
      </c>
      <c r="AB758" s="342" t="s">
        <v>901</v>
      </c>
      <c r="AC758" s="343" t="s">
        <v>901</v>
      </c>
      <c r="AD758" s="88">
        <f>'Art. 121'!AF730</f>
        <v>0</v>
      </c>
      <c r="AE758" s="89">
        <f t="shared" si="139"/>
        <v>0</v>
      </c>
      <c r="AF758">
        <f t="shared" si="140"/>
        <v>0</v>
      </c>
      <c r="AG758" s="86">
        <f t="shared" si="141"/>
        <v>1</v>
      </c>
      <c r="AH758" s="90">
        <f t="shared" si="142"/>
        <v>0</v>
      </c>
      <c r="AI758" s="91">
        <f t="shared" si="143"/>
        <v>2.9411764705882353E-2</v>
      </c>
      <c r="AJ758" s="91">
        <f t="shared" si="144"/>
        <v>0</v>
      </c>
      <c r="AK758" s="91">
        <f t="shared" si="145"/>
        <v>0</v>
      </c>
    </row>
    <row r="759" spans="1:37" ht="25.4" customHeight="1" thickTop="1" x14ac:dyDescent="0.25">
      <c r="A759" s="289" t="s">
        <v>2555</v>
      </c>
      <c r="B759" s="289"/>
      <c r="C759" s="289"/>
      <c r="D759" s="289"/>
      <c r="E759" s="289"/>
      <c r="F759" s="289"/>
      <c r="G759" s="289"/>
      <c r="H759" s="289"/>
      <c r="I759" s="289"/>
      <c r="J759" s="289"/>
      <c r="K759" s="289"/>
      <c r="L759" s="289"/>
      <c r="M759" s="289"/>
      <c r="N759" s="289"/>
      <c r="O759" s="289"/>
      <c r="P759" s="289"/>
      <c r="Q759" s="289"/>
      <c r="R759" s="289"/>
      <c r="S759" s="289"/>
      <c r="T759" s="289"/>
      <c r="U759" s="289"/>
      <c r="V759" s="289"/>
      <c r="W759" s="289"/>
      <c r="X759" s="289"/>
      <c r="Y759" s="289"/>
      <c r="Z759" s="289"/>
      <c r="AA759" s="289"/>
      <c r="AB759" s="289"/>
      <c r="AC759" s="289"/>
      <c r="AD759" s="289"/>
      <c r="AE759" s="89">
        <f>SUM(AE725:AE758)</f>
        <v>0</v>
      </c>
      <c r="AF759" s="59"/>
      <c r="AG759" s="92">
        <f>SUM(AG725:AG758)</f>
        <v>34</v>
      </c>
      <c r="AH759" s="93"/>
      <c r="AI759" s="94" t="str">
        <f t="shared" si="143"/>
        <v>No aplica</v>
      </c>
      <c r="AJ759" s="94"/>
      <c r="AK759" s="94"/>
    </row>
    <row r="760" spans="1:37" ht="25.4" customHeight="1" x14ac:dyDescent="0.25">
      <c r="A760" s="290" t="s">
        <v>2556</v>
      </c>
      <c r="B760" s="290"/>
      <c r="C760" s="290"/>
      <c r="D760" s="290"/>
      <c r="E760" s="290"/>
      <c r="F760" s="290"/>
      <c r="G760" s="290"/>
      <c r="H760" s="290"/>
      <c r="I760" s="290"/>
      <c r="J760" s="290"/>
      <c r="K760" s="290"/>
      <c r="L760" s="290"/>
      <c r="M760" s="290"/>
      <c r="N760" s="290"/>
      <c r="O760" s="290"/>
      <c r="P760" s="290"/>
      <c r="Q760" s="290"/>
      <c r="R760" s="290"/>
      <c r="S760" s="290"/>
      <c r="T760" s="290"/>
      <c r="U760" s="290"/>
      <c r="V760" s="290"/>
      <c r="W760" s="290"/>
      <c r="X760" s="290"/>
      <c r="Y760" s="290"/>
      <c r="Z760" s="290"/>
      <c r="AA760" s="290"/>
      <c r="AB760" s="290"/>
      <c r="AC760" s="290"/>
      <c r="AD760" s="290"/>
      <c r="AE760" s="89">
        <f>AE759/$AE$23*100</f>
        <v>0</v>
      </c>
      <c r="AF760" s="59"/>
      <c r="AG760" s="92"/>
      <c r="AH760" s="93"/>
      <c r="AI760" s="94"/>
      <c r="AJ760" s="94"/>
      <c r="AK760" s="94"/>
    </row>
    <row r="761" spans="1:37" ht="25.4" customHeight="1" thickBot="1" x14ac:dyDescent="0.3">
      <c r="A761" s="70"/>
      <c r="B761" s="70"/>
      <c r="C761" s="70"/>
      <c r="D761" s="70"/>
      <c r="E761" s="70"/>
      <c r="F761" s="70"/>
      <c r="G761" s="70"/>
      <c r="H761" s="70"/>
      <c r="I761" s="70"/>
      <c r="J761" s="70"/>
      <c r="K761" s="70"/>
      <c r="L761" s="70"/>
      <c r="M761" s="70"/>
      <c r="N761" s="70"/>
      <c r="O761" s="70"/>
      <c r="P761" s="70"/>
      <c r="Q761" s="95"/>
      <c r="R761" s="70"/>
      <c r="S761" s="70"/>
      <c r="T761" s="70"/>
      <c r="U761" s="70"/>
      <c r="V761" s="70"/>
      <c r="W761" s="70"/>
      <c r="X761" s="70"/>
      <c r="Y761" s="70"/>
      <c r="Z761" s="70"/>
      <c r="AA761" s="70"/>
      <c r="AB761" s="70"/>
      <c r="AC761" s="70"/>
      <c r="AD761" s="96"/>
      <c r="AE761" s="96"/>
    </row>
    <row r="762" spans="1:37" ht="25.4" customHeight="1" thickTop="1" thickBot="1" x14ac:dyDescent="0.3">
      <c r="A762" s="291" t="s">
        <v>124</v>
      </c>
      <c r="B762" s="291"/>
      <c r="C762" s="291"/>
      <c r="D762" s="291"/>
      <c r="E762" s="291"/>
      <c r="F762" s="291"/>
      <c r="G762" s="291"/>
      <c r="H762" s="291"/>
      <c r="I762" s="291"/>
      <c r="J762" s="291"/>
      <c r="K762" s="291"/>
      <c r="L762" s="291"/>
      <c r="M762" s="291"/>
      <c r="N762" s="291"/>
      <c r="O762" s="291"/>
      <c r="P762" s="291"/>
      <c r="Q762" s="291"/>
      <c r="R762" s="291"/>
      <c r="S762" s="291"/>
      <c r="T762" s="291"/>
      <c r="U762" s="291"/>
      <c r="V762" s="291"/>
      <c r="W762" s="291"/>
      <c r="X762" s="291"/>
      <c r="Y762" s="291"/>
      <c r="Z762" s="291"/>
      <c r="AA762" s="291"/>
      <c r="AB762" s="291"/>
      <c r="AC762" s="291"/>
      <c r="AD762" s="104" t="s">
        <v>65</v>
      </c>
      <c r="AE762" s="105" t="s">
        <v>9</v>
      </c>
      <c r="AF762" s="86" t="s">
        <v>330</v>
      </c>
      <c r="AG762" s="86" t="s">
        <v>331</v>
      </c>
      <c r="AH762" s="86" t="s">
        <v>332</v>
      </c>
      <c r="AI762" s="87" t="s">
        <v>333</v>
      </c>
      <c r="AJ762" s="86"/>
      <c r="AK762" s="87" t="s">
        <v>334</v>
      </c>
    </row>
    <row r="763" spans="1:37" ht="25.4" customHeight="1" thickTop="1" thickBot="1" x14ac:dyDescent="0.3">
      <c r="A763" s="341" t="s">
        <v>902</v>
      </c>
      <c r="B763" s="342" t="s">
        <v>902</v>
      </c>
      <c r="C763" s="342" t="s">
        <v>902</v>
      </c>
      <c r="D763" s="342" t="s">
        <v>902</v>
      </c>
      <c r="E763" s="342" t="s">
        <v>902</v>
      </c>
      <c r="F763" s="342" t="s">
        <v>902</v>
      </c>
      <c r="G763" s="342" t="s">
        <v>902</v>
      </c>
      <c r="H763" s="342" t="s">
        <v>902</v>
      </c>
      <c r="I763" s="342" t="s">
        <v>902</v>
      </c>
      <c r="J763" s="342" t="s">
        <v>902</v>
      </c>
      <c r="K763" s="342" t="s">
        <v>902</v>
      </c>
      <c r="L763" s="342" t="s">
        <v>902</v>
      </c>
      <c r="M763" s="342" t="s">
        <v>902</v>
      </c>
      <c r="N763" s="342" t="s">
        <v>902</v>
      </c>
      <c r="O763" s="342" t="s">
        <v>902</v>
      </c>
      <c r="P763" s="342" t="s">
        <v>902</v>
      </c>
      <c r="Q763" s="342" t="s">
        <v>902</v>
      </c>
      <c r="R763" s="342" t="s">
        <v>902</v>
      </c>
      <c r="S763" s="342" t="s">
        <v>902</v>
      </c>
      <c r="T763" s="342" t="s">
        <v>902</v>
      </c>
      <c r="U763" s="342" t="s">
        <v>902</v>
      </c>
      <c r="V763" s="342" t="s">
        <v>902</v>
      </c>
      <c r="W763" s="342" t="s">
        <v>902</v>
      </c>
      <c r="X763" s="342" t="s">
        <v>902</v>
      </c>
      <c r="Y763" s="342" t="s">
        <v>902</v>
      </c>
      <c r="Z763" s="342" t="s">
        <v>902</v>
      </c>
      <c r="AA763" s="342" t="s">
        <v>902</v>
      </c>
      <c r="AB763" s="342" t="s">
        <v>902</v>
      </c>
      <c r="AC763" s="343" t="s">
        <v>902</v>
      </c>
      <c r="AD763" s="88">
        <f>'Art. 121'!AF733</f>
        <v>0</v>
      </c>
      <c r="AE763" s="89">
        <f>IF(AG763=1,AK763,AG763)</f>
        <v>0</v>
      </c>
      <c r="AF763">
        <f>AD763/2</f>
        <v>0</v>
      </c>
      <c r="AG763" s="86">
        <f>IF(AND(AF763&gt;=0,AF763&lt;=1),1,"No aplica")</f>
        <v>1</v>
      </c>
      <c r="AH763" s="90">
        <f>AD763/(AG763*2)</f>
        <v>0</v>
      </c>
      <c r="AI763" s="91">
        <f>IF(AG763=1,AG763/$AG$768,"No aplica")</f>
        <v>0.2</v>
      </c>
      <c r="AJ763" s="91">
        <f>AF763*AI763</f>
        <v>0</v>
      </c>
      <c r="AK763" s="91">
        <f>AJ763*$AE$23</f>
        <v>0</v>
      </c>
    </row>
    <row r="764" spans="1:37" ht="25.4" customHeight="1" thickTop="1" thickBot="1" x14ac:dyDescent="0.3">
      <c r="A764" s="341" t="s">
        <v>903</v>
      </c>
      <c r="B764" s="342" t="s">
        <v>903</v>
      </c>
      <c r="C764" s="342" t="s">
        <v>903</v>
      </c>
      <c r="D764" s="342" t="s">
        <v>903</v>
      </c>
      <c r="E764" s="342" t="s">
        <v>903</v>
      </c>
      <c r="F764" s="342" t="s">
        <v>903</v>
      </c>
      <c r="G764" s="342" t="s">
        <v>903</v>
      </c>
      <c r="H764" s="342" t="s">
        <v>903</v>
      </c>
      <c r="I764" s="342" t="s">
        <v>903</v>
      </c>
      <c r="J764" s="342" t="s">
        <v>903</v>
      </c>
      <c r="K764" s="342" t="s">
        <v>903</v>
      </c>
      <c r="L764" s="342" t="s">
        <v>903</v>
      </c>
      <c r="M764" s="342" t="s">
        <v>903</v>
      </c>
      <c r="N764" s="342" t="s">
        <v>903</v>
      </c>
      <c r="O764" s="342" t="s">
        <v>903</v>
      </c>
      <c r="P764" s="342" t="s">
        <v>903</v>
      </c>
      <c r="Q764" s="342" t="s">
        <v>903</v>
      </c>
      <c r="R764" s="342" t="s">
        <v>903</v>
      </c>
      <c r="S764" s="342" t="s">
        <v>903</v>
      </c>
      <c r="T764" s="342" t="s">
        <v>903</v>
      </c>
      <c r="U764" s="342" t="s">
        <v>903</v>
      </c>
      <c r="V764" s="342" t="s">
        <v>903</v>
      </c>
      <c r="W764" s="342" t="s">
        <v>903</v>
      </c>
      <c r="X764" s="342" t="s">
        <v>903</v>
      </c>
      <c r="Y764" s="342" t="s">
        <v>903</v>
      </c>
      <c r="Z764" s="342" t="s">
        <v>903</v>
      </c>
      <c r="AA764" s="342" t="s">
        <v>903</v>
      </c>
      <c r="AB764" s="342" t="s">
        <v>903</v>
      </c>
      <c r="AC764" s="343" t="s">
        <v>903</v>
      </c>
      <c r="AD764" s="88">
        <f>'Art. 121'!AF734</f>
        <v>0</v>
      </c>
      <c r="AE764" s="89">
        <f>IF(AG764=1,AK764,AG764)</f>
        <v>0</v>
      </c>
      <c r="AF764">
        <f>AD764/2</f>
        <v>0</v>
      </c>
      <c r="AG764" s="86">
        <f>IF(AND(AF764&gt;=0,AF764&lt;=1),1,"No aplica")</f>
        <v>1</v>
      </c>
      <c r="AH764" s="90">
        <f>AD764/(AG764*2)</f>
        <v>0</v>
      </c>
      <c r="AI764" s="91">
        <f>IF(AG764=1,AG764/$AG$768,"No aplica")</f>
        <v>0.2</v>
      </c>
      <c r="AJ764" s="91">
        <f>AF764*AI764</f>
        <v>0</v>
      </c>
      <c r="AK764" s="91">
        <f>AJ764*$AE$23</f>
        <v>0</v>
      </c>
    </row>
    <row r="765" spans="1:37" ht="25.4" customHeight="1" thickTop="1" thickBot="1" x14ac:dyDescent="0.3">
      <c r="A765" s="341" t="s">
        <v>904</v>
      </c>
      <c r="B765" s="342" t="s">
        <v>904</v>
      </c>
      <c r="C765" s="342" t="s">
        <v>904</v>
      </c>
      <c r="D765" s="342" t="s">
        <v>904</v>
      </c>
      <c r="E765" s="342" t="s">
        <v>904</v>
      </c>
      <c r="F765" s="342" t="s">
        <v>904</v>
      </c>
      <c r="G765" s="342" t="s">
        <v>904</v>
      </c>
      <c r="H765" s="342" t="s">
        <v>904</v>
      </c>
      <c r="I765" s="342" t="s">
        <v>904</v>
      </c>
      <c r="J765" s="342" t="s">
        <v>904</v>
      </c>
      <c r="K765" s="342" t="s">
        <v>904</v>
      </c>
      <c r="L765" s="342" t="s">
        <v>904</v>
      </c>
      <c r="M765" s="342" t="s">
        <v>904</v>
      </c>
      <c r="N765" s="342" t="s">
        <v>904</v>
      </c>
      <c r="O765" s="342" t="s">
        <v>904</v>
      </c>
      <c r="P765" s="342" t="s">
        <v>904</v>
      </c>
      <c r="Q765" s="342" t="s">
        <v>904</v>
      </c>
      <c r="R765" s="342" t="s">
        <v>904</v>
      </c>
      <c r="S765" s="342" t="s">
        <v>904</v>
      </c>
      <c r="T765" s="342" t="s">
        <v>904</v>
      </c>
      <c r="U765" s="342" t="s">
        <v>904</v>
      </c>
      <c r="V765" s="342" t="s">
        <v>904</v>
      </c>
      <c r="W765" s="342" t="s">
        <v>904</v>
      </c>
      <c r="X765" s="342" t="s">
        <v>904</v>
      </c>
      <c r="Y765" s="342" t="s">
        <v>904</v>
      </c>
      <c r="Z765" s="342" t="s">
        <v>904</v>
      </c>
      <c r="AA765" s="342" t="s">
        <v>904</v>
      </c>
      <c r="AB765" s="342" t="s">
        <v>904</v>
      </c>
      <c r="AC765" s="343" t="s">
        <v>904</v>
      </c>
      <c r="AD765" s="88">
        <f>'Art. 121'!AF735</f>
        <v>0</v>
      </c>
      <c r="AE765" s="89">
        <f>IF(AG765=1,AK765,AG765)</f>
        <v>0</v>
      </c>
      <c r="AF765">
        <f>AD765/2</f>
        <v>0</v>
      </c>
      <c r="AG765" s="86">
        <f>IF(AND(AF765&gt;=0,AF765&lt;=1),1,"No aplica")</f>
        <v>1</v>
      </c>
      <c r="AH765" s="90">
        <f>AD765/(AG765*2)</f>
        <v>0</v>
      </c>
      <c r="AI765" s="91">
        <f>IF(AG765=1,AG765/$AG$768,"No aplica")</f>
        <v>0.2</v>
      </c>
      <c r="AJ765" s="91">
        <f>AF765*AI765</f>
        <v>0</v>
      </c>
      <c r="AK765" s="91">
        <f>AJ765*$AE$23</f>
        <v>0</v>
      </c>
    </row>
    <row r="766" spans="1:37" ht="25.4" customHeight="1" thickTop="1" thickBot="1" x14ac:dyDescent="0.3">
      <c r="A766" s="341" t="s">
        <v>905</v>
      </c>
      <c r="B766" s="342" t="s">
        <v>905</v>
      </c>
      <c r="C766" s="342" t="s">
        <v>905</v>
      </c>
      <c r="D766" s="342" t="s">
        <v>905</v>
      </c>
      <c r="E766" s="342" t="s">
        <v>905</v>
      </c>
      <c r="F766" s="342" t="s">
        <v>905</v>
      </c>
      <c r="G766" s="342" t="s">
        <v>905</v>
      </c>
      <c r="H766" s="342" t="s">
        <v>905</v>
      </c>
      <c r="I766" s="342" t="s">
        <v>905</v>
      </c>
      <c r="J766" s="342" t="s">
        <v>905</v>
      </c>
      <c r="K766" s="342" t="s">
        <v>905</v>
      </c>
      <c r="L766" s="342" t="s">
        <v>905</v>
      </c>
      <c r="M766" s="342" t="s">
        <v>905</v>
      </c>
      <c r="N766" s="342" t="s">
        <v>905</v>
      </c>
      <c r="O766" s="342" t="s">
        <v>905</v>
      </c>
      <c r="P766" s="342" t="s">
        <v>905</v>
      </c>
      <c r="Q766" s="342" t="s">
        <v>905</v>
      </c>
      <c r="R766" s="342" t="s">
        <v>905</v>
      </c>
      <c r="S766" s="342" t="s">
        <v>905</v>
      </c>
      <c r="T766" s="342" t="s">
        <v>905</v>
      </c>
      <c r="U766" s="342" t="s">
        <v>905</v>
      </c>
      <c r="V766" s="342" t="s">
        <v>905</v>
      </c>
      <c r="W766" s="342" t="s">
        <v>905</v>
      </c>
      <c r="X766" s="342" t="s">
        <v>905</v>
      </c>
      <c r="Y766" s="342" t="s">
        <v>905</v>
      </c>
      <c r="Z766" s="342" t="s">
        <v>905</v>
      </c>
      <c r="AA766" s="342" t="s">
        <v>905</v>
      </c>
      <c r="AB766" s="342" t="s">
        <v>905</v>
      </c>
      <c r="AC766" s="343" t="s">
        <v>905</v>
      </c>
      <c r="AD766" s="88">
        <f>'Art. 121'!AF736</f>
        <v>0</v>
      </c>
      <c r="AE766" s="89">
        <f>IF(AG766=1,AK766,AG766)</f>
        <v>0</v>
      </c>
      <c r="AF766">
        <f>AD766/2</f>
        <v>0</v>
      </c>
      <c r="AG766" s="86">
        <f>IF(AND(AF766&gt;=0,AF766&lt;=1),1,"No aplica")</f>
        <v>1</v>
      </c>
      <c r="AH766" s="90">
        <f>AD766/(AG766*2)</f>
        <v>0</v>
      </c>
      <c r="AI766" s="91">
        <f>IF(AG766=1,AG766/$AG$768,"No aplica")</f>
        <v>0.2</v>
      </c>
      <c r="AJ766" s="91">
        <f>AF766*AI766</f>
        <v>0</v>
      </c>
      <c r="AK766" s="91">
        <f>AJ766*$AE$23</f>
        <v>0</v>
      </c>
    </row>
    <row r="767" spans="1:37" ht="25.4" customHeight="1" thickTop="1" thickBot="1" x14ac:dyDescent="0.3">
      <c r="A767" s="341" t="s">
        <v>906</v>
      </c>
      <c r="B767" s="342" t="s">
        <v>906</v>
      </c>
      <c r="C767" s="342" t="s">
        <v>906</v>
      </c>
      <c r="D767" s="342" t="s">
        <v>906</v>
      </c>
      <c r="E767" s="342" t="s">
        <v>906</v>
      </c>
      <c r="F767" s="342" t="s">
        <v>906</v>
      </c>
      <c r="G767" s="342" t="s">
        <v>906</v>
      </c>
      <c r="H767" s="342" t="s">
        <v>906</v>
      </c>
      <c r="I767" s="342" t="s">
        <v>906</v>
      </c>
      <c r="J767" s="342" t="s">
        <v>906</v>
      </c>
      <c r="K767" s="342" t="s">
        <v>906</v>
      </c>
      <c r="L767" s="342" t="s">
        <v>906</v>
      </c>
      <c r="M767" s="342" t="s">
        <v>906</v>
      </c>
      <c r="N767" s="342" t="s">
        <v>906</v>
      </c>
      <c r="O767" s="342" t="s">
        <v>906</v>
      </c>
      <c r="P767" s="342" t="s">
        <v>906</v>
      </c>
      <c r="Q767" s="342" t="s">
        <v>906</v>
      </c>
      <c r="R767" s="342" t="s">
        <v>906</v>
      </c>
      <c r="S767" s="342" t="s">
        <v>906</v>
      </c>
      <c r="T767" s="342" t="s">
        <v>906</v>
      </c>
      <c r="U767" s="342" t="s">
        <v>906</v>
      </c>
      <c r="V767" s="342" t="s">
        <v>906</v>
      </c>
      <c r="W767" s="342" t="s">
        <v>906</v>
      </c>
      <c r="X767" s="342" t="s">
        <v>906</v>
      </c>
      <c r="Y767" s="342" t="s">
        <v>906</v>
      </c>
      <c r="Z767" s="342" t="s">
        <v>906</v>
      </c>
      <c r="AA767" s="342" t="s">
        <v>906</v>
      </c>
      <c r="AB767" s="342" t="s">
        <v>906</v>
      </c>
      <c r="AC767" s="343" t="s">
        <v>906</v>
      </c>
      <c r="AD767" s="88">
        <f>'Art. 121'!AF737</f>
        <v>0</v>
      </c>
      <c r="AE767" s="89">
        <f>IF(AG767=1,AK767,AG767)</f>
        <v>0</v>
      </c>
      <c r="AF767">
        <f>AD767/2</f>
        <v>0</v>
      </c>
      <c r="AG767" s="86">
        <f>IF(AND(AF767&gt;=0,AF767&lt;=1),1,"No aplica")</f>
        <v>1</v>
      </c>
      <c r="AH767" s="90">
        <f>AD767/(AG767*2)</f>
        <v>0</v>
      </c>
      <c r="AI767" s="91">
        <f>IF(AG767=1,AG767/$AG$768,"No aplica")</f>
        <v>0.2</v>
      </c>
      <c r="AJ767" s="91">
        <f>AF767*AI767</f>
        <v>0</v>
      </c>
      <c r="AK767" s="91">
        <f>AJ767*$AE$23</f>
        <v>0</v>
      </c>
    </row>
    <row r="768" spans="1:37" ht="25.4" customHeight="1" thickTop="1" x14ac:dyDescent="0.25">
      <c r="A768" s="289" t="s">
        <v>2557</v>
      </c>
      <c r="B768" s="289"/>
      <c r="C768" s="289"/>
      <c r="D768" s="289"/>
      <c r="E768" s="289"/>
      <c r="F768" s="289"/>
      <c r="G768" s="289"/>
      <c r="H768" s="289"/>
      <c r="I768" s="289"/>
      <c r="J768" s="289"/>
      <c r="K768" s="289"/>
      <c r="L768" s="289"/>
      <c r="M768" s="289"/>
      <c r="N768" s="289"/>
      <c r="O768" s="289"/>
      <c r="P768" s="289"/>
      <c r="Q768" s="289"/>
      <c r="R768" s="289"/>
      <c r="S768" s="289"/>
      <c r="T768" s="289"/>
      <c r="U768" s="289"/>
      <c r="V768" s="289"/>
      <c r="W768" s="289"/>
      <c r="X768" s="289"/>
      <c r="Y768" s="289"/>
      <c r="Z768" s="289"/>
      <c r="AA768" s="289"/>
      <c r="AB768" s="289"/>
      <c r="AC768" s="289"/>
      <c r="AD768" s="289"/>
      <c r="AE768" s="89">
        <f>SUM(AE761:AE767)</f>
        <v>0</v>
      </c>
      <c r="AF768" s="59"/>
      <c r="AG768" s="92">
        <f>SUM(AG763:AG767)</f>
        <v>5</v>
      </c>
      <c r="AH768" s="93"/>
      <c r="AI768" s="94"/>
      <c r="AJ768" s="94"/>
      <c r="AK768" s="94"/>
    </row>
    <row r="769" spans="1:37" ht="25.4" customHeight="1" x14ac:dyDescent="0.25">
      <c r="A769" s="290" t="s">
        <v>2558</v>
      </c>
      <c r="B769" s="290"/>
      <c r="C769" s="290"/>
      <c r="D769" s="290"/>
      <c r="E769" s="290"/>
      <c r="F769" s="290"/>
      <c r="G769" s="290"/>
      <c r="H769" s="290"/>
      <c r="I769" s="290"/>
      <c r="J769" s="290"/>
      <c r="K769" s="290"/>
      <c r="L769" s="290"/>
      <c r="M769" s="290"/>
      <c r="N769" s="290"/>
      <c r="O769" s="290"/>
      <c r="P769" s="290"/>
      <c r="Q769" s="290"/>
      <c r="R769" s="290"/>
      <c r="S769" s="290"/>
      <c r="T769" s="290"/>
      <c r="U769" s="290"/>
      <c r="V769" s="290"/>
      <c r="W769" s="290"/>
      <c r="X769" s="290"/>
      <c r="Y769" s="290"/>
      <c r="Z769" s="290"/>
      <c r="AA769" s="290"/>
      <c r="AB769" s="290"/>
      <c r="AC769" s="290"/>
      <c r="AD769" s="290"/>
      <c r="AE769" s="89">
        <f>AE768/$AE$23*100</f>
        <v>0</v>
      </c>
      <c r="AF769" s="59"/>
      <c r="AG769" s="92"/>
      <c r="AH769" s="93"/>
      <c r="AI769" s="94"/>
      <c r="AJ769" s="94"/>
      <c r="AK769" s="94"/>
    </row>
    <row r="770" spans="1:37" ht="25.4" customHeight="1" x14ac:dyDescent="0.25">
      <c r="A770" s="100"/>
      <c r="B770" s="100"/>
      <c r="C770" s="100"/>
      <c r="D770" s="100"/>
      <c r="E770" s="100"/>
      <c r="F770" s="100"/>
      <c r="G770" s="100"/>
      <c r="H770" s="100"/>
      <c r="I770" s="100"/>
      <c r="J770" s="100"/>
      <c r="K770" s="100"/>
      <c r="L770" s="100"/>
      <c r="M770" s="100"/>
      <c r="N770" s="100"/>
      <c r="O770" s="100"/>
      <c r="P770" s="100"/>
      <c r="Q770" s="95"/>
      <c r="R770" s="100"/>
      <c r="S770" s="100"/>
      <c r="T770" s="100"/>
      <c r="U770" s="100"/>
      <c r="V770" s="100"/>
      <c r="W770" s="100"/>
      <c r="X770" s="100"/>
      <c r="Y770" s="100"/>
      <c r="Z770" s="100"/>
      <c r="AA770" s="100"/>
      <c r="AB770" s="100"/>
      <c r="AC770" s="100"/>
      <c r="AD770" s="96"/>
      <c r="AE770" s="96"/>
    </row>
    <row r="771" spans="1:37" ht="25.4" customHeight="1" x14ac:dyDescent="0.25">
      <c r="A771" s="100"/>
      <c r="B771" s="100"/>
      <c r="C771" s="100"/>
      <c r="D771" s="100"/>
      <c r="E771" s="100"/>
      <c r="F771" s="100"/>
      <c r="G771" s="100"/>
      <c r="H771" s="100"/>
      <c r="I771" s="100"/>
      <c r="J771" s="100"/>
      <c r="K771" s="100"/>
      <c r="L771" s="100"/>
      <c r="M771" s="100"/>
      <c r="N771" s="100"/>
      <c r="O771" s="100"/>
      <c r="P771" s="100"/>
      <c r="Q771" s="95"/>
      <c r="R771" s="100"/>
      <c r="S771" s="100"/>
      <c r="T771" s="100"/>
      <c r="U771" s="100"/>
      <c r="V771" s="100"/>
      <c r="W771" s="100"/>
      <c r="X771" s="100"/>
      <c r="Y771" s="100"/>
      <c r="Z771" s="100"/>
      <c r="AA771" s="100"/>
      <c r="AB771" s="100"/>
      <c r="AC771" s="100"/>
      <c r="AD771" s="96"/>
      <c r="AE771" s="96"/>
    </row>
    <row r="772" spans="1:37" ht="25.4" customHeight="1" x14ac:dyDescent="0.25">
      <c r="A772" s="337" t="s">
        <v>907</v>
      </c>
      <c r="B772" s="337"/>
      <c r="C772" s="337"/>
      <c r="D772" s="337"/>
      <c r="E772" s="337"/>
      <c r="F772" s="337"/>
      <c r="G772" s="337"/>
      <c r="H772" s="337"/>
      <c r="I772" s="337"/>
      <c r="J772" s="337"/>
      <c r="K772" s="337"/>
      <c r="L772" s="337"/>
      <c r="M772" s="337"/>
      <c r="N772" s="337"/>
      <c r="O772" s="337"/>
      <c r="P772" s="337"/>
      <c r="Q772" s="337"/>
      <c r="R772" s="337"/>
      <c r="S772" s="337"/>
      <c r="T772" s="337"/>
      <c r="U772" s="337"/>
      <c r="V772" s="337"/>
      <c r="W772" s="337"/>
      <c r="X772" s="337"/>
      <c r="Y772" s="337"/>
      <c r="Z772" s="337"/>
      <c r="AA772" s="337"/>
      <c r="AB772" s="337"/>
      <c r="AC772" s="337"/>
      <c r="AD772" s="82"/>
      <c r="AE772" s="82"/>
    </row>
    <row r="773" spans="1:37" ht="25.4" customHeight="1" x14ac:dyDescent="0.25">
      <c r="A773" s="101"/>
      <c r="B773" s="102"/>
      <c r="C773" s="102"/>
      <c r="D773" s="102"/>
      <c r="E773" s="102"/>
      <c r="F773" s="102"/>
      <c r="G773" s="102"/>
      <c r="H773" s="102"/>
      <c r="I773" s="102"/>
      <c r="J773" s="102"/>
      <c r="K773" s="102"/>
      <c r="L773" s="102"/>
      <c r="M773" s="102"/>
      <c r="N773" s="102"/>
      <c r="O773" s="102"/>
      <c r="P773" s="102"/>
      <c r="Q773" s="103"/>
      <c r="R773" s="102"/>
      <c r="S773" s="102"/>
      <c r="T773" s="102"/>
      <c r="U773" s="102"/>
      <c r="V773" s="102"/>
      <c r="W773" s="102"/>
      <c r="X773" s="102"/>
      <c r="Y773" s="102"/>
      <c r="Z773" s="102"/>
      <c r="AA773" s="102"/>
      <c r="AB773" s="102"/>
      <c r="AC773" s="102"/>
      <c r="AD773" s="83"/>
      <c r="AE773" s="83"/>
    </row>
    <row r="774" spans="1:37" ht="25.4" customHeight="1" thickBot="1" x14ac:dyDescent="0.3">
      <c r="A774" s="70"/>
      <c r="B774" s="70"/>
      <c r="C774" s="70"/>
      <c r="D774" s="70"/>
      <c r="E774" s="70"/>
      <c r="F774" s="70"/>
      <c r="G774" s="70"/>
      <c r="H774" s="70"/>
      <c r="I774" s="70"/>
      <c r="J774" s="70"/>
      <c r="K774" s="70"/>
      <c r="L774" s="70"/>
      <c r="M774" s="70"/>
      <c r="N774" s="70"/>
      <c r="O774" s="70"/>
      <c r="P774" s="70"/>
      <c r="Q774" s="95"/>
      <c r="R774" s="70"/>
      <c r="S774" s="70"/>
      <c r="T774" s="70"/>
      <c r="U774" s="70"/>
      <c r="V774" s="70"/>
      <c r="W774" s="70"/>
      <c r="X774" s="70"/>
      <c r="Y774" s="70"/>
      <c r="Z774" s="70"/>
      <c r="AA774" s="70"/>
      <c r="AB774" s="70"/>
      <c r="AC774" s="70"/>
      <c r="AD774" s="96"/>
      <c r="AE774" s="96"/>
    </row>
    <row r="775" spans="1:37" ht="25.4" customHeight="1" thickTop="1" thickBot="1" x14ac:dyDescent="0.3">
      <c r="A775" s="292" t="s">
        <v>44</v>
      </c>
      <c r="B775" s="292"/>
      <c r="C775" s="292"/>
      <c r="D775" s="292"/>
      <c r="E775" s="292"/>
      <c r="F775" s="292"/>
      <c r="G775" s="292"/>
      <c r="H775" s="292"/>
      <c r="I775" s="292"/>
      <c r="J775" s="292"/>
      <c r="K775" s="292"/>
      <c r="L775" s="292"/>
      <c r="M775" s="292"/>
      <c r="N775" s="292"/>
      <c r="O775" s="292"/>
      <c r="P775" s="292"/>
      <c r="Q775" s="292"/>
      <c r="R775" s="292"/>
      <c r="S775" s="292"/>
      <c r="T775" s="292"/>
      <c r="U775" s="292"/>
      <c r="V775" s="292"/>
      <c r="W775" s="292"/>
      <c r="X775" s="292"/>
      <c r="Y775" s="292"/>
      <c r="Z775" s="292"/>
      <c r="AA775" s="292"/>
      <c r="AB775" s="292"/>
      <c r="AC775" s="292"/>
      <c r="AD775" s="63" t="s">
        <v>65</v>
      </c>
      <c r="AE775" s="211" t="s">
        <v>9</v>
      </c>
      <c r="AF775" s="86" t="s">
        <v>330</v>
      </c>
      <c r="AG775" s="86" t="s">
        <v>331</v>
      </c>
      <c r="AH775" s="86" t="s">
        <v>332</v>
      </c>
      <c r="AI775" s="87" t="s">
        <v>333</v>
      </c>
      <c r="AJ775" s="86"/>
      <c r="AK775" s="87" t="s">
        <v>334</v>
      </c>
    </row>
    <row r="776" spans="1:37" ht="25.4" customHeight="1" thickTop="1" thickBot="1" x14ac:dyDescent="0.3">
      <c r="A776" s="320" t="s">
        <v>403</v>
      </c>
      <c r="B776" s="320"/>
      <c r="C776" s="320"/>
      <c r="D776" s="320"/>
      <c r="E776" s="320"/>
      <c r="F776" s="320"/>
      <c r="G776" s="320"/>
      <c r="H776" s="320"/>
      <c r="I776" s="320"/>
      <c r="J776" s="320"/>
      <c r="K776" s="320"/>
      <c r="L776" s="320"/>
      <c r="M776" s="320"/>
      <c r="N776" s="320"/>
      <c r="O776" s="320"/>
      <c r="P776" s="320"/>
      <c r="Q776" s="320"/>
      <c r="R776" s="320"/>
      <c r="S776" s="320"/>
      <c r="T776" s="320"/>
      <c r="U776" s="320"/>
      <c r="V776" s="320"/>
      <c r="W776" s="320"/>
      <c r="X776" s="320"/>
      <c r="Y776" s="320"/>
      <c r="Z776" s="320"/>
      <c r="AA776" s="320"/>
      <c r="AB776" s="320"/>
      <c r="AC776" s="320"/>
      <c r="AD776" s="88">
        <f>'Art. 121'!AF746</f>
        <v>0</v>
      </c>
      <c r="AE776" s="89">
        <f t="shared" ref="AE776:AE831" si="146">IF(AG776=1,AK776,AG776)</f>
        <v>0</v>
      </c>
      <c r="AF776">
        <f t="shared" ref="AF776:AF831" si="147">AD776/2</f>
        <v>0</v>
      </c>
      <c r="AG776" s="86">
        <f t="shared" ref="AG776:AG831" si="148">IF(AND(AF776&gt;=0,AF776&lt;=1),1,"No aplica")</f>
        <v>1</v>
      </c>
      <c r="AH776" s="90">
        <f t="shared" ref="AH776:AH831" si="149">AD776/(AG776*2)</f>
        <v>0</v>
      </c>
      <c r="AI776" s="91">
        <f t="shared" ref="AI776:AI831" si="150">IF(AG776=1,AG776/$AG$832,"No aplica")</f>
        <v>1.7857142857142856E-2</v>
      </c>
      <c r="AJ776" s="91">
        <f t="shared" ref="AJ776:AJ831" si="151">AF776*AI776</f>
        <v>0</v>
      </c>
      <c r="AK776" s="91">
        <f t="shared" ref="AK776:AK831" si="152">AJ776*$AE$23</f>
        <v>0</v>
      </c>
    </row>
    <row r="777" spans="1:37" ht="25.4" customHeight="1" thickTop="1" thickBot="1" x14ac:dyDescent="0.3">
      <c r="A777" s="320" t="s">
        <v>441</v>
      </c>
      <c r="B777" s="320"/>
      <c r="C777" s="320"/>
      <c r="D777" s="320"/>
      <c r="E777" s="320"/>
      <c r="F777" s="320"/>
      <c r="G777" s="320"/>
      <c r="H777" s="320"/>
      <c r="I777" s="320"/>
      <c r="J777" s="320"/>
      <c r="K777" s="320"/>
      <c r="L777" s="320"/>
      <c r="M777" s="320"/>
      <c r="N777" s="320"/>
      <c r="O777" s="320"/>
      <c r="P777" s="320"/>
      <c r="Q777" s="320"/>
      <c r="R777" s="320"/>
      <c r="S777" s="320"/>
      <c r="T777" s="320"/>
      <c r="U777" s="320"/>
      <c r="V777" s="320"/>
      <c r="W777" s="320"/>
      <c r="X777" s="320"/>
      <c r="Y777" s="320"/>
      <c r="Z777" s="320"/>
      <c r="AA777" s="320"/>
      <c r="AB777" s="320"/>
      <c r="AC777" s="320"/>
      <c r="AD777" s="88">
        <f>'Art. 121'!AF747</f>
        <v>0</v>
      </c>
      <c r="AE777" s="89">
        <f t="shared" si="146"/>
        <v>0</v>
      </c>
      <c r="AF777">
        <f t="shared" si="147"/>
        <v>0</v>
      </c>
      <c r="AG777" s="86">
        <f t="shared" si="148"/>
        <v>1</v>
      </c>
      <c r="AH777" s="90">
        <f t="shared" si="149"/>
        <v>0</v>
      </c>
      <c r="AI777" s="91">
        <f t="shared" si="150"/>
        <v>1.7857142857142856E-2</v>
      </c>
      <c r="AJ777" s="91">
        <f t="shared" si="151"/>
        <v>0</v>
      </c>
      <c r="AK777" s="91">
        <f t="shared" si="152"/>
        <v>0</v>
      </c>
    </row>
    <row r="778" spans="1:37" ht="25.4" customHeight="1" thickTop="1" thickBot="1" x14ac:dyDescent="0.3">
      <c r="A778" s="320" t="s">
        <v>910</v>
      </c>
      <c r="B778" s="320"/>
      <c r="C778" s="320"/>
      <c r="D778" s="320"/>
      <c r="E778" s="320"/>
      <c r="F778" s="320"/>
      <c r="G778" s="320"/>
      <c r="H778" s="320"/>
      <c r="I778" s="320"/>
      <c r="J778" s="320"/>
      <c r="K778" s="320"/>
      <c r="L778" s="320"/>
      <c r="M778" s="320"/>
      <c r="N778" s="320"/>
      <c r="O778" s="320"/>
      <c r="P778" s="320"/>
      <c r="Q778" s="320"/>
      <c r="R778" s="320"/>
      <c r="S778" s="320"/>
      <c r="T778" s="320"/>
      <c r="U778" s="320"/>
      <c r="V778" s="320"/>
      <c r="W778" s="320"/>
      <c r="X778" s="320"/>
      <c r="Y778" s="320"/>
      <c r="Z778" s="320"/>
      <c r="AA778" s="320"/>
      <c r="AB778" s="320"/>
      <c r="AC778" s="320"/>
      <c r="AD778" s="88">
        <f>'Art. 121'!AF748</f>
        <v>0</v>
      </c>
      <c r="AE778" s="89">
        <f t="shared" si="146"/>
        <v>0</v>
      </c>
      <c r="AF778">
        <f t="shared" si="147"/>
        <v>0</v>
      </c>
      <c r="AG778" s="86">
        <f t="shared" si="148"/>
        <v>1</v>
      </c>
      <c r="AH778" s="90">
        <f t="shared" si="149"/>
        <v>0</v>
      </c>
      <c r="AI778" s="91">
        <f t="shared" si="150"/>
        <v>1.7857142857142856E-2</v>
      </c>
      <c r="AJ778" s="91">
        <f t="shared" si="151"/>
        <v>0</v>
      </c>
      <c r="AK778" s="91">
        <f t="shared" si="152"/>
        <v>0</v>
      </c>
    </row>
    <row r="779" spans="1:37" ht="25.4" customHeight="1" thickTop="1" thickBot="1" x14ac:dyDescent="0.3">
      <c r="A779" s="320" t="s">
        <v>911</v>
      </c>
      <c r="B779" s="320"/>
      <c r="C779" s="320"/>
      <c r="D779" s="320"/>
      <c r="E779" s="320"/>
      <c r="F779" s="320"/>
      <c r="G779" s="320"/>
      <c r="H779" s="320"/>
      <c r="I779" s="320"/>
      <c r="J779" s="320"/>
      <c r="K779" s="320"/>
      <c r="L779" s="320"/>
      <c r="M779" s="320"/>
      <c r="N779" s="320"/>
      <c r="O779" s="320"/>
      <c r="P779" s="320"/>
      <c r="Q779" s="320"/>
      <c r="R779" s="320"/>
      <c r="S779" s="320"/>
      <c r="T779" s="320"/>
      <c r="U779" s="320"/>
      <c r="V779" s="320"/>
      <c r="W779" s="320"/>
      <c r="X779" s="320"/>
      <c r="Y779" s="320"/>
      <c r="Z779" s="320"/>
      <c r="AA779" s="320"/>
      <c r="AB779" s="320"/>
      <c r="AC779" s="320"/>
      <c r="AD779" s="88">
        <f>'Art. 121'!AF749</f>
        <v>0</v>
      </c>
      <c r="AE779" s="89">
        <f t="shared" si="146"/>
        <v>0</v>
      </c>
      <c r="AF779">
        <f t="shared" si="147"/>
        <v>0</v>
      </c>
      <c r="AG779" s="86">
        <f t="shared" si="148"/>
        <v>1</v>
      </c>
      <c r="AH779" s="90">
        <f t="shared" si="149"/>
        <v>0</v>
      </c>
      <c r="AI779" s="91">
        <f t="shared" si="150"/>
        <v>1.7857142857142856E-2</v>
      </c>
      <c r="AJ779" s="91">
        <f t="shared" si="151"/>
        <v>0</v>
      </c>
      <c r="AK779" s="91">
        <f t="shared" si="152"/>
        <v>0</v>
      </c>
    </row>
    <row r="780" spans="1:37" ht="25.4" customHeight="1" thickTop="1" thickBot="1" x14ac:dyDescent="0.3">
      <c r="A780" s="320" t="s">
        <v>912</v>
      </c>
      <c r="B780" s="320"/>
      <c r="C780" s="320"/>
      <c r="D780" s="320"/>
      <c r="E780" s="320"/>
      <c r="F780" s="320"/>
      <c r="G780" s="320"/>
      <c r="H780" s="320"/>
      <c r="I780" s="320"/>
      <c r="J780" s="320"/>
      <c r="K780" s="320"/>
      <c r="L780" s="320"/>
      <c r="M780" s="320"/>
      <c r="N780" s="320"/>
      <c r="O780" s="320"/>
      <c r="P780" s="320"/>
      <c r="Q780" s="320"/>
      <c r="R780" s="320"/>
      <c r="S780" s="320"/>
      <c r="T780" s="320"/>
      <c r="U780" s="320"/>
      <c r="V780" s="320"/>
      <c r="W780" s="320"/>
      <c r="X780" s="320"/>
      <c r="Y780" s="320"/>
      <c r="Z780" s="320"/>
      <c r="AA780" s="320"/>
      <c r="AB780" s="320"/>
      <c r="AC780" s="320"/>
      <c r="AD780" s="88">
        <f>'Art. 121'!AF750</f>
        <v>0</v>
      </c>
      <c r="AE780" s="89">
        <f t="shared" si="146"/>
        <v>0</v>
      </c>
      <c r="AF780">
        <f t="shared" si="147"/>
        <v>0</v>
      </c>
      <c r="AG780" s="86">
        <f t="shared" si="148"/>
        <v>1</v>
      </c>
      <c r="AH780" s="90">
        <f t="shared" si="149"/>
        <v>0</v>
      </c>
      <c r="AI780" s="91">
        <f t="shared" si="150"/>
        <v>1.7857142857142856E-2</v>
      </c>
      <c r="AJ780" s="91">
        <f t="shared" si="151"/>
        <v>0</v>
      </c>
      <c r="AK780" s="91">
        <f t="shared" si="152"/>
        <v>0</v>
      </c>
    </row>
    <row r="781" spans="1:37" ht="25.4" customHeight="1" thickTop="1" thickBot="1" x14ac:dyDescent="0.3">
      <c r="A781" s="320" t="s">
        <v>913</v>
      </c>
      <c r="B781" s="320"/>
      <c r="C781" s="320"/>
      <c r="D781" s="320"/>
      <c r="E781" s="320"/>
      <c r="F781" s="320"/>
      <c r="G781" s="320"/>
      <c r="H781" s="320"/>
      <c r="I781" s="320"/>
      <c r="J781" s="320"/>
      <c r="K781" s="320"/>
      <c r="L781" s="320"/>
      <c r="M781" s="320"/>
      <c r="N781" s="320"/>
      <c r="O781" s="320"/>
      <c r="P781" s="320"/>
      <c r="Q781" s="320"/>
      <c r="R781" s="320"/>
      <c r="S781" s="320"/>
      <c r="T781" s="320"/>
      <c r="U781" s="320"/>
      <c r="V781" s="320"/>
      <c r="W781" s="320"/>
      <c r="X781" s="320"/>
      <c r="Y781" s="320"/>
      <c r="Z781" s="320"/>
      <c r="AA781" s="320"/>
      <c r="AB781" s="320"/>
      <c r="AC781" s="320"/>
      <c r="AD781" s="88">
        <f>'Art. 121'!AF751</f>
        <v>0</v>
      </c>
      <c r="AE781" s="89">
        <f t="shared" si="146"/>
        <v>0</v>
      </c>
      <c r="AF781">
        <f t="shared" si="147"/>
        <v>0</v>
      </c>
      <c r="AG781" s="86">
        <f t="shared" si="148"/>
        <v>1</v>
      </c>
      <c r="AH781" s="90">
        <f t="shared" si="149"/>
        <v>0</v>
      </c>
      <c r="AI781" s="91">
        <f t="shared" si="150"/>
        <v>1.7857142857142856E-2</v>
      </c>
      <c r="AJ781" s="91">
        <f t="shared" si="151"/>
        <v>0</v>
      </c>
      <c r="AK781" s="91">
        <f t="shared" si="152"/>
        <v>0</v>
      </c>
    </row>
    <row r="782" spans="1:37" ht="25.4" customHeight="1" thickTop="1" thickBot="1" x14ac:dyDescent="0.3">
      <c r="A782" s="320" t="s">
        <v>914</v>
      </c>
      <c r="B782" s="320"/>
      <c r="C782" s="320"/>
      <c r="D782" s="320"/>
      <c r="E782" s="320"/>
      <c r="F782" s="320"/>
      <c r="G782" s="320"/>
      <c r="H782" s="320"/>
      <c r="I782" s="320"/>
      <c r="J782" s="320"/>
      <c r="K782" s="320"/>
      <c r="L782" s="320"/>
      <c r="M782" s="320"/>
      <c r="N782" s="320"/>
      <c r="O782" s="320"/>
      <c r="P782" s="320"/>
      <c r="Q782" s="320"/>
      <c r="R782" s="320"/>
      <c r="S782" s="320"/>
      <c r="T782" s="320"/>
      <c r="U782" s="320"/>
      <c r="V782" s="320"/>
      <c r="W782" s="320"/>
      <c r="X782" s="320"/>
      <c r="Y782" s="320"/>
      <c r="Z782" s="320"/>
      <c r="AA782" s="320"/>
      <c r="AB782" s="320"/>
      <c r="AC782" s="320"/>
      <c r="AD782" s="88">
        <f>'Art. 121'!AF752</f>
        <v>0</v>
      </c>
      <c r="AE782" s="89">
        <f t="shared" si="146"/>
        <v>0</v>
      </c>
      <c r="AF782">
        <f t="shared" si="147"/>
        <v>0</v>
      </c>
      <c r="AG782" s="86">
        <f t="shared" si="148"/>
        <v>1</v>
      </c>
      <c r="AH782" s="90">
        <f t="shared" si="149"/>
        <v>0</v>
      </c>
      <c r="AI782" s="91">
        <f t="shared" si="150"/>
        <v>1.7857142857142856E-2</v>
      </c>
      <c r="AJ782" s="91">
        <f t="shared" si="151"/>
        <v>0</v>
      </c>
      <c r="AK782" s="91">
        <f t="shared" si="152"/>
        <v>0</v>
      </c>
    </row>
    <row r="783" spans="1:37" ht="25.4" customHeight="1" thickTop="1" thickBot="1" x14ac:dyDescent="0.3">
      <c r="A783" s="320" t="s">
        <v>915</v>
      </c>
      <c r="B783" s="320"/>
      <c r="C783" s="320"/>
      <c r="D783" s="320"/>
      <c r="E783" s="320"/>
      <c r="F783" s="320"/>
      <c r="G783" s="320"/>
      <c r="H783" s="320"/>
      <c r="I783" s="320"/>
      <c r="J783" s="320"/>
      <c r="K783" s="320"/>
      <c r="L783" s="320"/>
      <c r="M783" s="320"/>
      <c r="N783" s="320"/>
      <c r="O783" s="320"/>
      <c r="P783" s="320"/>
      <c r="Q783" s="320"/>
      <c r="R783" s="320"/>
      <c r="S783" s="320"/>
      <c r="T783" s="320"/>
      <c r="U783" s="320"/>
      <c r="V783" s="320"/>
      <c r="W783" s="320"/>
      <c r="X783" s="320"/>
      <c r="Y783" s="320"/>
      <c r="Z783" s="320"/>
      <c r="AA783" s="320"/>
      <c r="AB783" s="320"/>
      <c r="AC783" s="320"/>
      <c r="AD783" s="88">
        <f>'Art. 121'!AF753</f>
        <v>0</v>
      </c>
      <c r="AE783" s="89">
        <f t="shared" si="146"/>
        <v>0</v>
      </c>
      <c r="AF783">
        <f t="shared" si="147"/>
        <v>0</v>
      </c>
      <c r="AG783" s="86">
        <f t="shared" si="148"/>
        <v>1</v>
      </c>
      <c r="AH783" s="90">
        <f t="shared" si="149"/>
        <v>0</v>
      </c>
      <c r="AI783" s="91">
        <f t="shared" si="150"/>
        <v>1.7857142857142856E-2</v>
      </c>
      <c r="AJ783" s="91">
        <f t="shared" si="151"/>
        <v>0</v>
      </c>
      <c r="AK783" s="91">
        <f t="shared" si="152"/>
        <v>0</v>
      </c>
    </row>
    <row r="784" spans="1:37" ht="25.4" customHeight="1" thickTop="1" thickBot="1" x14ac:dyDescent="0.3">
      <c r="A784" s="320" t="s">
        <v>916</v>
      </c>
      <c r="B784" s="320"/>
      <c r="C784" s="320"/>
      <c r="D784" s="320"/>
      <c r="E784" s="320"/>
      <c r="F784" s="320"/>
      <c r="G784" s="320"/>
      <c r="H784" s="320"/>
      <c r="I784" s="320"/>
      <c r="J784" s="320"/>
      <c r="K784" s="320"/>
      <c r="L784" s="320"/>
      <c r="M784" s="320"/>
      <c r="N784" s="320"/>
      <c r="O784" s="320"/>
      <c r="P784" s="320"/>
      <c r="Q784" s="320"/>
      <c r="R784" s="320"/>
      <c r="S784" s="320"/>
      <c r="T784" s="320"/>
      <c r="U784" s="320"/>
      <c r="V784" s="320"/>
      <c r="W784" s="320"/>
      <c r="X784" s="320"/>
      <c r="Y784" s="320"/>
      <c r="Z784" s="320"/>
      <c r="AA784" s="320"/>
      <c r="AB784" s="320"/>
      <c r="AC784" s="320"/>
      <c r="AD784" s="88">
        <f>'Art. 121'!AF754</f>
        <v>0</v>
      </c>
      <c r="AE784" s="89">
        <f t="shared" si="146"/>
        <v>0</v>
      </c>
      <c r="AF784">
        <f t="shared" si="147"/>
        <v>0</v>
      </c>
      <c r="AG784" s="86">
        <f t="shared" si="148"/>
        <v>1</v>
      </c>
      <c r="AH784" s="90">
        <f t="shared" si="149"/>
        <v>0</v>
      </c>
      <c r="AI784" s="91">
        <f t="shared" si="150"/>
        <v>1.7857142857142856E-2</v>
      </c>
      <c r="AJ784" s="91">
        <f t="shared" si="151"/>
        <v>0</v>
      </c>
      <c r="AK784" s="91">
        <f t="shared" si="152"/>
        <v>0</v>
      </c>
    </row>
    <row r="785" spans="1:37" ht="25.4" customHeight="1" thickTop="1" thickBot="1" x14ac:dyDescent="0.3">
      <c r="A785" s="320" t="s">
        <v>917</v>
      </c>
      <c r="B785" s="320"/>
      <c r="C785" s="320"/>
      <c r="D785" s="320"/>
      <c r="E785" s="320"/>
      <c r="F785" s="320"/>
      <c r="G785" s="320"/>
      <c r="H785" s="320"/>
      <c r="I785" s="320"/>
      <c r="J785" s="320"/>
      <c r="K785" s="320"/>
      <c r="L785" s="320"/>
      <c r="M785" s="320"/>
      <c r="N785" s="320"/>
      <c r="O785" s="320"/>
      <c r="P785" s="320"/>
      <c r="Q785" s="320"/>
      <c r="R785" s="320"/>
      <c r="S785" s="320"/>
      <c r="T785" s="320"/>
      <c r="U785" s="320"/>
      <c r="V785" s="320"/>
      <c r="W785" s="320"/>
      <c r="X785" s="320"/>
      <c r="Y785" s="320"/>
      <c r="Z785" s="320"/>
      <c r="AA785" s="320"/>
      <c r="AB785" s="320"/>
      <c r="AC785" s="320"/>
      <c r="AD785" s="88">
        <f>'Art. 121'!AF755</f>
        <v>0</v>
      </c>
      <c r="AE785" s="89">
        <f t="shared" si="146"/>
        <v>0</v>
      </c>
      <c r="AF785">
        <f t="shared" si="147"/>
        <v>0</v>
      </c>
      <c r="AG785" s="86">
        <f t="shared" si="148"/>
        <v>1</v>
      </c>
      <c r="AH785" s="90">
        <f t="shared" si="149"/>
        <v>0</v>
      </c>
      <c r="AI785" s="91">
        <f t="shared" si="150"/>
        <v>1.7857142857142856E-2</v>
      </c>
      <c r="AJ785" s="91">
        <f t="shared" si="151"/>
        <v>0</v>
      </c>
      <c r="AK785" s="91">
        <f t="shared" si="152"/>
        <v>0</v>
      </c>
    </row>
    <row r="786" spans="1:37" ht="25.4" customHeight="1" thickTop="1" thickBot="1" x14ac:dyDescent="0.3">
      <c r="A786" s="320" t="s">
        <v>918</v>
      </c>
      <c r="B786" s="320"/>
      <c r="C786" s="320"/>
      <c r="D786" s="320"/>
      <c r="E786" s="320"/>
      <c r="F786" s="320"/>
      <c r="G786" s="320"/>
      <c r="H786" s="320"/>
      <c r="I786" s="320"/>
      <c r="J786" s="320"/>
      <c r="K786" s="320"/>
      <c r="L786" s="320"/>
      <c r="M786" s="320"/>
      <c r="N786" s="320"/>
      <c r="O786" s="320"/>
      <c r="P786" s="320"/>
      <c r="Q786" s="320"/>
      <c r="R786" s="320"/>
      <c r="S786" s="320"/>
      <c r="T786" s="320"/>
      <c r="U786" s="320"/>
      <c r="V786" s="320"/>
      <c r="W786" s="320"/>
      <c r="X786" s="320"/>
      <c r="Y786" s="320"/>
      <c r="Z786" s="320"/>
      <c r="AA786" s="320"/>
      <c r="AB786" s="320"/>
      <c r="AC786" s="320"/>
      <c r="AD786" s="88">
        <f>'Art. 121'!AF756</f>
        <v>0</v>
      </c>
      <c r="AE786" s="89">
        <f t="shared" si="146"/>
        <v>0</v>
      </c>
      <c r="AF786">
        <f t="shared" si="147"/>
        <v>0</v>
      </c>
      <c r="AG786" s="86">
        <f t="shared" si="148"/>
        <v>1</v>
      </c>
      <c r="AH786" s="90">
        <f t="shared" si="149"/>
        <v>0</v>
      </c>
      <c r="AI786" s="91">
        <f t="shared" si="150"/>
        <v>1.7857142857142856E-2</v>
      </c>
      <c r="AJ786" s="91">
        <f t="shared" si="151"/>
        <v>0</v>
      </c>
      <c r="AK786" s="91">
        <f t="shared" si="152"/>
        <v>0</v>
      </c>
    </row>
    <row r="787" spans="1:37" ht="25.4" customHeight="1" thickTop="1" thickBot="1" x14ac:dyDescent="0.3">
      <c r="A787" s="320" t="s">
        <v>919</v>
      </c>
      <c r="B787" s="320"/>
      <c r="C787" s="320"/>
      <c r="D787" s="320"/>
      <c r="E787" s="320"/>
      <c r="F787" s="320"/>
      <c r="G787" s="320"/>
      <c r="H787" s="320"/>
      <c r="I787" s="320"/>
      <c r="J787" s="320"/>
      <c r="K787" s="320"/>
      <c r="L787" s="320"/>
      <c r="M787" s="320"/>
      <c r="N787" s="320"/>
      <c r="O787" s="320"/>
      <c r="P787" s="320"/>
      <c r="Q787" s="320"/>
      <c r="R787" s="320"/>
      <c r="S787" s="320"/>
      <c r="T787" s="320"/>
      <c r="U787" s="320"/>
      <c r="V787" s="320"/>
      <c r="W787" s="320"/>
      <c r="X787" s="320"/>
      <c r="Y787" s="320"/>
      <c r="Z787" s="320"/>
      <c r="AA787" s="320"/>
      <c r="AB787" s="320"/>
      <c r="AC787" s="320"/>
      <c r="AD787" s="88">
        <f>'Art. 121'!AF757</f>
        <v>0</v>
      </c>
      <c r="AE787" s="89">
        <f t="shared" si="146"/>
        <v>0</v>
      </c>
      <c r="AF787">
        <f t="shared" si="147"/>
        <v>0</v>
      </c>
      <c r="AG787" s="86">
        <f t="shared" si="148"/>
        <v>1</v>
      </c>
      <c r="AH787" s="90">
        <f t="shared" si="149"/>
        <v>0</v>
      </c>
      <c r="AI787" s="91">
        <f t="shared" si="150"/>
        <v>1.7857142857142856E-2</v>
      </c>
      <c r="AJ787" s="91">
        <f t="shared" si="151"/>
        <v>0</v>
      </c>
      <c r="AK787" s="91">
        <f t="shared" si="152"/>
        <v>0</v>
      </c>
    </row>
    <row r="788" spans="1:37" ht="25.4" customHeight="1" thickTop="1" thickBot="1" x14ac:dyDescent="0.3">
      <c r="A788" s="320" t="s">
        <v>920</v>
      </c>
      <c r="B788" s="320"/>
      <c r="C788" s="320"/>
      <c r="D788" s="320"/>
      <c r="E788" s="320"/>
      <c r="F788" s="320"/>
      <c r="G788" s="320"/>
      <c r="H788" s="320"/>
      <c r="I788" s="320"/>
      <c r="J788" s="320"/>
      <c r="K788" s="320"/>
      <c r="L788" s="320"/>
      <c r="M788" s="320"/>
      <c r="N788" s="320"/>
      <c r="O788" s="320"/>
      <c r="P788" s="320"/>
      <c r="Q788" s="320"/>
      <c r="R788" s="320"/>
      <c r="S788" s="320"/>
      <c r="T788" s="320"/>
      <c r="U788" s="320"/>
      <c r="V788" s="320"/>
      <c r="W788" s="320"/>
      <c r="X788" s="320"/>
      <c r="Y788" s="320"/>
      <c r="Z788" s="320"/>
      <c r="AA788" s="320"/>
      <c r="AB788" s="320"/>
      <c r="AC788" s="320"/>
      <c r="AD788" s="88">
        <f>'Art. 121'!AF758</f>
        <v>0</v>
      </c>
      <c r="AE788" s="89">
        <f t="shared" si="146"/>
        <v>0</v>
      </c>
      <c r="AF788">
        <f t="shared" si="147"/>
        <v>0</v>
      </c>
      <c r="AG788" s="86">
        <f t="shared" si="148"/>
        <v>1</v>
      </c>
      <c r="AH788" s="90">
        <f t="shared" si="149"/>
        <v>0</v>
      </c>
      <c r="AI788" s="91">
        <f t="shared" si="150"/>
        <v>1.7857142857142856E-2</v>
      </c>
      <c r="AJ788" s="91">
        <f t="shared" si="151"/>
        <v>0</v>
      </c>
      <c r="AK788" s="91">
        <f t="shared" si="152"/>
        <v>0</v>
      </c>
    </row>
    <row r="789" spans="1:37" ht="25.4" customHeight="1" thickTop="1" thickBot="1" x14ac:dyDescent="0.3">
      <c r="A789" s="320" t="s">
        <v>921</v>
      </c>
      <c r="B789" s="320"/>
      <c r="C789" s="320"/>
      <c r="D789" s="320"/>
      <c r="E789" s="320"/>
      <c r="F789" s="320"/>
      <c r="G789" s="320"/>
      <c r="H789" s="320"/>
      <c r="I789" s="320"/>
      <c r="J789" s="320"/>
      <c r="K789" s="320"/>
      <c r="L789" s="320"/>
      <c r="M789" s="320"/>
      <c r="N789" s="320"/>
      <c r="O789" s="320"/>
      <c r="P789" s="320"/>
      <c r="Q789" s="320"/>
      <c r="R789" s="320"/>
      <c r="S789" s="320"/>
      <c r="T789" s="320"/>
      <c r="U789" s="320"/>
      <c r="V789" s="320"/>
      <c r="W789" s="320"/>
      <c r="X789" s="320"/>
      <c r="Y789" s="320"/>
      <c r="Z789" s="320"/>
      <c r="AA789" s="320"/>
      <c r="AB789" s="320"/>
      <c r="AC789" s="320"/>
      <c r="AD789" s="88">
        <f>'Art. 121'!AF759</f>
        <v>0</v>
      </c>
      <c r="AE789" s="89">
        <f t="shared" si="146"/>
        <v>0</v>
      </c>
      <c r="AF789">
        <f t="shared" si="147"/>
        <v>0</v>
      </c>
      <c r="AG789" s="86">
        <f t="shared" si="148"/>
        <v>1</v>
      </c>
      <c r="AH789" s="90">
        <f t="shared" si="149"/>
        <v>0</v>
      </c>
      <c r="AI789" s="91">
        <f t="shared" si="150"/>
        <v>1.7857142857142856E-2</v>
      </c>
      <c r="AJ789" s="91">
        <f t="shared" si="151"/>
        <v>0</v>
      </c>
      <c r="AK789" s="91">
        <f t="shared" si="152"/>
        <v>0</v>
      </c>
    </row>
    <row r="790" spans="1:37" ht="25.4" customHeight="1" thickTop="1" thickBot="1" x14ac:dyDescent="0.3">
      <c r="A790" s="320" t="s">
        <v>922</v>
      </c>
      <c r="B790" s="320"/>
      <c r="C790" s="320"/>
      <c r="D790" s="320"/>
      <c r="E790" s="320"/>
      <c r="F790" s="320"/>
      <c r="G790" s="320"/>
      <c r="H790" s="320"/>
      <c r="I790" s="320"/>
      <c r="J790" s="320"/>
      <c r="K790" s="320"/>
      <c r="L790" s="320"/>
      <c r="M790" s="320"/>
      <c r="N790" s="320"/>
      <c r="O790" s="320"/>
      <c r="P790" s="320"/>
      <c r="Q790" s="320"/>
      <c r="R790" s="320"/>
      <c r="S790" s="320"/>
      <c r="T790" s="320"/>
      <c r="U790" s="320"/>
      <c r="V790" s="320"/>
      <c r="W790" s="320"/>
      <c r="X790" s="320"/>
      <c r="Y790" s="320"/>
      <c r="Z790" s="320"/>
      <c r="AA790" s="320"/>
      <c r="AB790" s="320"/>
      <c r="AC790" s="320"/>
      <c r="AD790" s="88">
        <f>'Art. 121'!AF760</f>
        <v>0</v>
      </c>
      <c r="AE790" s="89">
        <f t="shared" si="146"/>
        <v>0</v>
      </c>
      <c r="AF790">
        <f t="shared" si="147"/>
        <v>0</v>
      </c>
      <c r="AG790" s="86">
        <f t="shared" si="148"/>
        <v>1</v>
      </c>
      <c r="AH790" s="90">
        <f t="shared" si="149"/>
        <v>0</v>
      </c>
      <c r="AI790" s="91">
        <f t="shared" si="150"/>
        <v>1.7857142857142856E-2</v>
      </c>
      <c r="AJ790" s="91">
        <f t="shared" si="151"/>
        <v>0</v>
      </c>
      <c r="AK790" s="91">
        <f t="shared" si="152"/>
        <v>0</v>
      </c>
    </row>
    <row r="791" spans="1:37" ht="25.4" customHeight="1" thickTop="1" thickBot="1" x14ac:dyDescent="0.3">
      <c r="A791" s="320" t="s">
        <v>923</v>
      </c>
      <c r="B791" s="320"/>
      <c r="C791" s="320"/>
      <c r="D791" s="320"/>
      <c r="E791" s="320"/>
      <c r="F791" s="320"/>
      <c r="G791" s="320"/>
      <c r="H791" s="320"/>
      <c r="I791" s="320"/>
      <c r="J791" s="320"/>
      <c r="K791" s="320"/>
      <c r="L791" s="320"/>
      <c r="M791" s="320"/>
      <c r="N791" s="320"/>
      <c r="O791" s="320"/>
      <c r="P791" s="320"/>
      <c r="Q791" s="320"/>
      <c r="R791" s="320"/>
      <c r="S791" s="320"/>
      <c r="T791" s="320"/>
      <c r="U791" s="320"/>
      <c r="V791" s="320"/>
      <c r="W791" s="320"/>
      <c r="X791" s="320"/>
      <c r="Y791" s="320"/>
      <c r="Z791" s="320"/>
      <c r="AA791" s="320"/>
      <c r="AB791" s="320"/>
      <c r="AC791" s="320"/>
      <c r="AD791" s="88">
        <f>'Art. 121'!AF761</f>
        <v>0</v>
      </c>
      <c r="AE791" s="89">
        <f t="shared" si="146"/>
        <v>0</v>
      </c>
      <c r="AF791">
        <f t="shared" si="147"/>
        <v>0</v>
      </c>
      <c r="AG791" s="86">
        <f t="shared" si="148"/>
        <v>1</v>
      </c>
      <c r="AH791" s="90">
        <f t="shared" si="149"/>
        <v>0</v>
      </c>
      <c r="AI791" s="91">
        <f t="shared" si="150"/>
        <v>1.7857142857142856E-2</v>
      </c>
      <c r="AJ791" s="91">
        <f t="shared" si="151"/>
        <v>0</v>
      </c>
      <c r="AK791" s="91">
        <f t="shared" si="152"/>
        <v>0</v>
      </c>
    </row>
    <row r="792" spans="1:37" ht="25.4" customHeight="1" thickTop="1" thickBot="1" x14ac:dyDescent="0.3">
      <c r="A792" s="320" t="s">
        <v>924</v>
      </c>
      <c r="B792" s="320"/>
      <c r="C792" s="320"/>
      <c r="D792" s="320"/>
      <c r="E792" s="320"/>
      <c r="F792" s="320"/>
      <c r="G792" s="320"/>
      <c r="H792" s="320"/>
      <c r="I792" s="320"/>
      <c r="J792" s="320"/>
      <c r="K792" s="320"/>
      <c r="L792" s="320"/>
      <c r="M792" s="320"/>
      <c r="N792" s="320"/>
      <c r="O792" s="320"/>
      <c r="P792" s="320"/>
      <c r="Q792" s="320"/>
      <c r="R792" s="320"/>
      <c r="S792" s="320"/>
      <c r="T792" s="320"/>
      <c r="U792" s="320"/>
      <c r="V792" s="320"/>
      <c r="W792" s="320"/>
      <c r="X792" s="320"/>
      <c r="Y792" s="320"/>
      <c r="Z792" s="320"/>
      <c r="AA792" s="320"/>
      <c r="AB792" s="320"/>
      <c r="AC792" s="320"/>
      <c r="AD792" s="88">
        <f>'Art. 121'!AF762</f>
        <v>0</v>
      </c>
      <c r="AE792" s="89">
        <f t="shared" si="146"/>
        <v>0</v>
      </c>
      <c r="AF792">
        <f t="shared" si="147"/>
        <v>0</v>
      </c>
      <c r="AG792" s="86">
        <f t="shared" si="148"/>
        <v>1</v>
      </c>
      <c r="AH792" s="90">
        <f t="shared" si="149"/>
        <v>0</v>
      </c>
      <c r="AI792" s="91">
        <f t="shared" si="150"/>
        <v>1.7857142857142856E-2</v>
      </c>
      <c r="AJ792" s="91">
        <f t="shared" si="151"/>
        <v>0</v>
      </c>
      <c r="AK792" s="91">
        <f t="shared" si="152"/>
        <v>0</v>
      </c>
    </row>
    <row r="793" spans="1:37" ht="25.4" customHeight="1" thickTop="1" thickBot="1" x14ac:dyDescent="0.3">
      <c r="A793" s="320" t="s">
        <v>925</v>
      </c>
      <c r="B793" s="320"/>
      <c r="C793" s="320"/>
      <c r="D793" s="320"/>
      <c r="E793" s="320"/>
      <c r="F793" s="320"/>
      <c r="G793" s="320"/>
      <c r="H793" s="320"/>
      <c r="I793" s="320"/>
      <c r="J793" s="320"/>
      <c r="K793" s="320"/>
      <c r="L793" s="320"/>
      <c r="M793" s="320"/>
      <c r="N793" s="320"/>
      <c r="O793" s="320"/>
      <c r="P793" s="320"/>
      <c r="Q793" s="320"/>
      <c r="R793" s="320"/>
      <c r="S793" s="320"/>
      <c r="T793" s="320"/>
      <c r="U793" s="320"/>
      <c r="V793" s="320"/>
      <c r="W793" s="320"/>
      <c r="X793" s="320"/>
      <c r="Y793" s="320"/>
      <c r="Z793" s="320"/>
      <c r="AA793" s="320"/>
      <c r="AB793" s="320"/>
      <c r="AC793" s="320"/>
      <c r="AD793" s="88">
        <f>'Art. 121'!AF763</f>
        <v>0</v>
      </c>
      <c r="AE793" s="89">
        <f t="shared" si="146"/>
        <v>0</v>
      </c>
      <c r="AF793">
        <f t="shared" si="147"/>
        <v>0</v>
      </c>
      <c r="AG793" s="86">
        <f t="shared" si="148"/>
        <v>1</v>
      </c>
      <c r="AH793" s="90">
        <f t="shared" si="149"/>
        <v>0</v>
      </c>
      <c r="AI793" s="91">
        <f t="shared" si="150"/>
        <v>1.7857142857142856E-2</v>
      </c>
      <c r="AJ793" s="91">
        <f t="shared" si="151"/>
        <v>0</v>
      </c>
      <c r="AK793" s="91">
        <f t="shared" si="152"/>
        <v>0</v>
      </c>
    </row>
    <row r="794" spans="1:37" ht="25.4" customHeight="1" thickTop="1" thickBot="1" x14ac:dyDescent="0.3">
      <c r="A794" s="320" t="s">
        <v>926</v>
      </c>
      <c r="B794" s="320"/>
      <c r="C794" s="320"/>
      <c r="D794" s="320"/>
      <c r="E794" s="320"/>
      <c r="F794" s="320"/>
      <c r="G794" s="320"/>
      <c r="H794" s="320"/>
      <c r="I794" s="320"/>
      <c r="J794" s="320"/>
      <c r="K794" s="320"/>
      <c r="L794" s="320"/>
      <c r="M794" s="320"/>
      <c r="N794" s="320"/>
      <c r="O794" s="320"/>
      <c r="P794" s="320"/>
      <c r="Q794" s="320"/>
      <c r="R794" s="320"/>
      <c r="S794" s="320"/>
      <c r="T794" s="320"/>
      <c r="U794" s="320"/>
      <c r="V794" s="320"/>
      <c r="W794" s="320"/>
      <c r="X794" s="320"/>
      <c r="Y794" s="320"/>
      <c r="Z794" s="320"/>
      <c r="AA794" s="320"/>
      <c r="AB794" s="320"/>
      <c r="AC794" s="320"/>
      <c r="AD794" s="88">
        <f>'Art. 121'!AF764</f>
        <v>0</v>
      </c>
      <c r="AE794" s="89">
        <f t="shared" si="146"/>
        <v>0</v>
      </c>
      <c r="AF794">
        <f t="shared" si="147"/>
        <v>0</v>
      </c>
      <c r="AG794" s="86">
        <f t="shared" si="148"/>
        <v>1</v>
      </c>
      <c r="AH794" s="90">
        <f t="shared" si="149"/>
        <v>0</v>
      </c>
      <c r="AI794" s="91">
        <f t="shared" si="150"/>
        <v>1.7857142857142856E-2</v>
      </c>
      <c r="AJ794" s="91">
        <f t="shared" si="151"/>
        <v>0</v>
      </c>
      <c r="AK794" s="91">
        <f t="shared" si="152"/>
        <v>0</v>
      </c>
    </row>
    <row r="795" spans="1:37" ht="25.4" customHeight="1" thickTop="1" thickBot="1" x14ac:dyDescent="0.3">
      <c r="A795" s="320" t="s">
        <v>927</v>
      </c>
      <c r="B795" s="320"/>
      <c r="C795" s="320"/>
      <c r="D795" s="320"/>
      <c r="E795" s="320"/>
      <c r="F795" s="320"/>
      <c r="G795" s="320"/>
      <c r="H795" s="320"/>
      <c r="I795" s="320"/>
      <c r="J795" s="320"/>
      <c r="K795" s="320"/>
      <c r="L795" s="320"/>
      <c r="M795" s="320"/>
      <c r="N795" s="320"/>
      <c r="O795" s="320"/>
      <c r="P795" s="320"/>
      <c r="Q795" s="320"/>
      <c r="R795" s="320"/>
      <c r="S795" s="320"/>
      <c r="T795" s="320"/>
      <c r="U795" s="320"/>
      <c r="V795" s="320"/>
      <c r="W795" s="320"/>
      <c r="X795" s="320"/>
      <c r="Y795" s="320"/>
      <c r="Z795" s="320"/>
      <c r="AA795" s="320"/>
      <c r="AB795" s="320"/>
      <c r="AC795" s="320"/>
      <c r="AD795" s="88">
        <f>'Art. 121'!AF765</f>
        <v>0</v>
      </c>
      <c r="AE795" s="89">
        <f t="shared" si="146"/>
        <v>0</v>
      </c>
      <c r="AF795">
        <f t="shared" si="147"/>
        <v>0</v>
      </c>
      <c r="AG795" s="86">
        <f t="shared" si="148"/>
        <v>1</v>
      </c>
      <c r="AH795" s="90">
        <f t="shared" si="149"/>
        <v>0</v>
      </c>
      <c r="AI795" s="91">
        <f t="shared" si="150"/>
        <v>1.7857142857142856E-2</v>
      </c>
      <c r="AJ795" s="91">
        <f t="shared" si="151"/>
        <v>0</v>
      </c>
      <c r="AK795" s="91">
        <f t="shared" si="152"/>
        <v>0</v>
      </c>
    </row>
    <row r="796" spans="1:37" ht="25.4" customHeight="1" thickTop="1" thickBot="1" x14ac:dyDescent="0.3">
      <c r="A796" s="320" t="s">
        <v>928</v>
      </c>
      <c r="B796" s="320"/>
      <c r="C796" s="320"/>
      <c r="D796" s="320"/>
      <c r="E796" s="320"/>
      <c r="F796" s="320"/>
      <c r="G796" s="320"/>
      <c r="H796" s="320"/>
      <c r="I796" s="320"/>
      <c r="J796" s="320"/>
      <c r="K796" s="320"/>
      <c r="L796" s="320"/>
      <c r="M796" s="320"/>
      <c r="N796" s="320"/>
      <c r="O796" s="320"/>
      <c r="P796" s="320"/>
      <c r="Q796" s="320"/>
      <c r="R796" s="320"/>
      <c r="S796" s="320"/>
      <c r="T796" s="320"/>
      <c r="U796" s="320"/>
      <c r="V796" s="320"/>
      <c r="W796" s="320"/>
      <c r="X796" s="320"/>
      <c r="Y796" s="320"/>
      <c r="Z796" s="320"/>
      <c r="AA796" s="320"/>
      <c r="AB796" s="320"/>
      <c r="AC796" s="320"/>
      <c r="AD796" s="88">
        <f>'Art. 121'!AF766</f>
        <v>0</v>
      </c>
      <c r="AE796" s="89">
        <f t="shared" si="146"/>
        <v>0</v>
      </c>
      <c r="AF796">
        <f t="shared" si="147"/>
        <v>0</v>
      </c>
      <c r="AG796" s="86">
        <f t="shared" si="148"/>
        <v>1</v>
      </c>
      <c r="AH796" s="90">
        <f t="shared" si="149"/>
        <v>0</v>
      </c>
      <c r="AI796" s="91">
        <f t="shared" si="150"/>
        <v>1.7857142857142856E-2</v>
      </c>
      <c r="AJ796" s="91">
        <f t="shared" si="151"/>
        <v>0</v>
      </c>
      <c r="AK796" s="91">
        <f t="shared" si="152"/>
        <v>0</v>
      </c>
    </row>
    <row r="797" spans="1:37" ht="25.4" customHeight="1" thickTop="1" thickBot="1" x14ac:dyDescent="0.3">
      <c r="A797" s="320" t="s">
        <v>929</v>
      </c>
      <c r="B797" s="320"/>
      <c r="C797" s="320"/>
      <c r="D797" s="320"/>
      <c r="E797" s="320"/>
      <c r="F797" s="320"/>
      <c r="G797" s="320"/>
      <c r="H797" s="320"/>
      <c r="I797" s="320"/>
      <c r="J797" s="320"/>
      <c r="K797" s="320"/>
      <c r="L797" s="320"/>
      <c r="M797" s="320"/>
      <c r="N797" s="320"/>
      <c r="O797" s="320"/>
      <c r="P797" s="320"/>
      <c r="Q797" s="320"/>
      <c r="R797" s="320"/>
      <c r="S797" s="320"/>
      <c r="T797" s="320"/>
      <c r="U797" s="320"/>
      <c r="V797" s="320"/>
      <c r="W797" s="320"/>
      <c r="X797" s="320"/>
      <c r="Y797" s="320"/>
      <c r="Z797" s="320"/>
      <c r="AA797" s="320"/>
      <c r="AB797" s="320"/>
      <c r="AC797" s="320"/>
      <c r="AD797" s="88">
        <f>'Art. 121'!AF767</f>
        <v>0</v>
      </c>
      <c r="AE797" s="89">
        <f t="shared" si="146"/>
        <v>0</v>
      </c>
      <c r="AF797">
        <f t="shared" si="147"/>
        <v>0</v>
      </c>
      <c r="AG797" s="86">
        <f t="shared" si="148"/>
        <v>1</v>
      </c>
      <c r="AH797" s="90">
        <f t="shared" si="149"/>
        <v>0</v>
      </c>
      <c r="AI797" s="91">
        <f t="shared" si="150"/>
        <v>1.7857142857142856E-2</v>
      </c>
      <c r="AJ797" s="91">
        <f t="shared" si="151"/>
        <v>0</v>
      </c>
      <c r="AK797" s="91">
        <f t="shared" si="152"/>
        <v>0</v>
      </c>
    </row>
    <row r="798" spans="1:37" ht="25.4" customHeight="1" thickTop="1" thickBot="1" x14ac:dyDescent="0.3">
      <c r="A798" s="320" t="s">
        <v>930</v>
      </c>
      <c r="B798" s="320"/>
      <c r="C798" s="320"/>
      <c r="D798" s="320"/>
      <c r="E798" s="320"/>
      <c r="F798" s="320"/>
      <c r="G798" s="320"/>
      <c r="H798" s="320"/>
      <c r="I798" s="320"/>
      <c r="J798" s="320"/>
      <c r="K798" s="320"/>
      <c r="L798" s="320"/>
      <c r="M798" s="320"/>
      <c r="N798" s="320"/>
      <c r="O798" s="320"/>
      <c r="P798" s="320"/>
      <c r="Q798" s="320"/>
      <c r="R798" s="320"/>
      <c r="S798" s="320"/>
      <c r="T798" s="320"/>
      <c r="U798" s="320"/>
      <c r="V798" s="320"/>
      <c r="W798" s="320"/>
      <c r="X798" s="320"/>
      <c r="Y798" s="320"/>
      <c r="Z798" s="320"/>
      <c r="AA798" s="320"/>
      <c r="AB798" s="320"/>
      <c r="AC798" s="320"/>
      <c r="AD798" s="88">
        <f>'Art. 121'!AF768</f>
        <v>0</v>
      </c>
      <c r="AE798" s="89">
        <f t="shared" si="146"/>
        <v>0</v>
      </c>
      <c r="AF798">
        <f t="shared" si="147"/>
        <v>0</v>
      </c>
      <c r="AG798" s="86">
        <f t="shared" si="148"/>
        <v>1</v>
      </c>
      <c r="AH798" s="90">
        <f t="shared" si="149"/>
        <v>0</v>
      </c>
      <c r="AI798" s="91">
        <f t="shared" si="150"/>
        <v>1.7857142857142856E-2</v>
      </c>
      <c r="AJ798" s="91">
        <f t="shared" si="151"/>
        <v>0</v>
      </c>
      <c r="AK798" s="91">
        <f t="shared" si="152"/>
        <v>0</v>
      </c>
    </row>
    <row r="799" spans="1:37" ht="25.4" customHeight="1" thickTop="1" thickBot="1" x14ac:dyDescent="0.3">
      <c r="A799" s="320" t="s">
        <v>931</v>
      </c>
      <c r="B799" s="320"/>
      <c r="C799" s="320"/>
      <c r="D799" s="320"/>
      <c r="E799" s="320"/>
      <c r="F799" s="320"/>
      <c r="G799" s="320"/>
      <c r="H799" s="320"/>
      <c r="I799" s="320"/>
      <c r="J799" s="320"/>
      <c r="K799" s="320"/>
      <c r="L799" s="320"/>
      <c r="M799" s="320"/>
      <c r="N799" s="320"/>
      <c r="O799" s="320"/>
      <c r="P799" s="320"/>
      <c r="Q799" s="320"/>
      <c r="R799" s="320"/>
      <c r="S799" s="320"/>
      <c r="T799" s="320"/>
      <c r="U799" s="320"/>
      <c r="V799" s="320"/>
      <c r="W799" s="320"/>
      <c r="X799" s="320"/>
      <c r="Y799" s="320"/>
      <c r="Z799" s="320"/>
      <c r="AA799" s="320"/>
      <c r="AB799" s="320"/>
      <c r="AC799" s="320"/>
      <c r="AD799" s="88">
        <f>'Art. 121'!AF769</f>
        <v>0</v>
      </c>
      <c r="AE799" s="89">
        <f t="shared" si="146"/>
        <v>0</v>
      </c>
      <c r="AF799">
        <f t="shared" si="147"/>
        <v>0</v>
      </c>
      <c r="AG799" s="86">
        <f t="shared" si="148"/>
        <v>1</v>
      </c>
      <c r="AH799" s="90">
        <f t="shared" si="149"/>
        <v>0</v>
      </c>
      <c r="AI799" s="91">
        <f t="shared" si="150"/>
        <v>1.7857142857142856E-2</v>
      </c>
      <c r="AJ799" s="91">
        <f t="shared" si="151"/>
        <v>0</v>
      </c>
      <c r="AK799" s="91">
        <f t="shared" si="152"/>
        <v>0</v>
      </c>
    </row>
    <row r="800" spans="1:37" ht="25.4" customHeight="1" thickTop="1" thickBot="1" x14ac:dyDescent="0.3">
      <c r="A800" s="320" t="s">
        <v>932</v>
      </c>
      <c r="B800" s="320"/>
      <c r="C800" s="320"/>
      <c r="D800" s="320"/>
      <c r="E800" s="320"/>
      <c r="F800" s="320"/>
      <c r="G800" s="320"/>
      <c r="H800" s="320"/>
      <c r="I800" s="320"/>
      <c r="J800" s="320"/>
      <c r="K800" s="320"/>
      <c r="L800" s="320"/>
      <c r="M800" s="320"/>
      <c r="N800" s="320"/>
      <c r="O800" s="320"/>
      <c r="P800" s="320"/>
      <c r="Q800" s="320"/>
      <c r="R800" s="320"/>
      <c r="S800" s="320"/>
      <c r="T800" s="320"/>
      <c r="U800" s="320"/>
      <c r="V800" s="320"/>
      <c r="W800" s="320"/>
      <c r="X800" s="320"/>
      <c r="Y800" s="320"/>
      <c r="Z800" s="320"/>
      <c r="AA800" s="320"/>
      <c r="AB800" s="320"/>
      <c r="AC800" s="320"/>
      <c r="AD800" s="88">
        <f>'Art. 121'!AF770</f>
        <v>0</v>
      </c>
      <c r="AE800" s="89">
        <f t="shared" si="146"/>
        <v>0</v>
      </c>
      <c r="AF800">
        <f t="shared" si="147"/>
        <v>0</v>
      </c>
      <c r="AG800" s="86">
        <f t="shared" si="148"/>
        <v>1</v>
      </c>
      <c r="AH800" s="90">
        <f t="shared" si="149"/>
        <v>0</v>
      </c>
      <c r="AI800" s="91">
        <f t="shared" si="150"/>
        <v>1.7857142857142856E-2</v>
      </c>
      <c r="AJ800" s="91">
        <f t="shared" si="151"/>
        <v>0</v>
      </c>
      <c r="AK800" s="91">
        <f t="shared" si="152"/>
        <v>0</v>
      </c>
    </row>
    <row r="801" spans="1:37" ht="25.4" customHeight="1" thickTop="1" thickBot="1" x14ac:dyDescent="0.3">
      <c r="A801" s="320" t="s">
        <v>933</v>
      </c>
      <c r="B801" s="320"/>
      <c r="C801" s="320"/>
      <c r="D801" s="320"/>
      <c r="E801" s="320"/>
      <c r="F801" s="320"/>
      <c r="G801" s="320"/>
      <c r="H801" s="320"/>
      <c r="I801" s="320"/>
      <c r="J801" s="320"/>
      <c r="K801" s="320"/>
      <c r="L801" s="320"/>
      <c r="M801" s="320"/>
      <c r="N801" s="320"/>
      <c r="O801" s="320"/>
      <c r="P801" s="320"/>
      <c r="Q801" s="320"/>
      <c r="R801" s="320"/>
      <c r="S801" s="320"/>
      <c r="T801" s="320"/>
      <c r="U801" s="320"/>
      <c r="V801" s="320"/>
      <c r="W801" s="320"/>
      <c r="X801" s="320"/>
      <c r="Y801" s="320"/>
      <c r="Z801" s="320"/>
      <c r="AA801" s="320"/>
      <c r="AB801" s="320"/>
      <c r="AC801" s="320"/>
      <c r="AD801" s="88">
        <f>'Art. 121'!AF771</f>
        <v>0</v>
      </c>
      <c r="AE801" s="89">
        <f t="shared" si="146"/>
        <v>0</v>
      </c>
      <c r="AF801">
        <f t="shared" si="147"/>
        <v>0</v>
      </c>
      <c r="AG801" s="86">
        <f t="shared" si="148"/>
        <v>1</v>
      </c>
      <c r="AH801" s="90">
        <f t="shared" si="149"/>
        <v>0</v>
      </c>
      <c r="AI801" s="91">
        <f t="shared" si="150"/>
        <v>1.7857142857142856E-2</v>
      </c>
      <c r="AJ801" s="91">
        <f t="shared" si="151"/>
        <v>0</v>
      </c>
      <c r="AK801" s="91">
        <f t="shared" si="152"/>
        <v>0</v>
      </c>
    </row>
    <row r="802" spans="1:37" ht="25.4" customHeight="1" thickTop="1" thickBot="1" x14ac:dyDescent="0.3">
      <c r="A802" s="320" t="s">
        <v>934</v>
      </c>
      <c r="B802" s="320"/>
      <c r="C802" s="320"/>
      <c r="D802" s="320"/>
      <c r="E802" s="320"/>
      <c r="F802" s="320"/>
      <c r="G802" s="320"/>
      <c r="H802" s="320"/>
      <c r="I802" s="320"/>
      <c r="J802" s="320"/>
      <c r="K802" s="320"/>
      <c r="L802" s="320"/>
      <c r="M802" s="320"/>
      <c r="N802" s="320"/>
      <c r="O802" s="320"/>
      <c r="P802" s="320"/>
      <c r="Q802" s="320"/>
      <c r="R802" s="320"/>
      <c r="S802" s="320"/>
      <c r="T802" s="320"/>
      <c r="U802" s="320"/>
      <c r="V802" s="320"/>
      <c r="W802" s="320"/>
      <c r="X802" s="320"/>
      <c r="Y802" s="320"/>
      <c r="Z802" s="320"/>
      <c r="AA802" s="320"/>
      <c r="AB802" s="320"/>
      <c r="AC802" s="320"/>
      <c r="AD802" s="88">
        <f>'Art. 121'!AF772</f>
        <v>0</v>
      </c>
      <c r="AE802" s="89">
        <f t="shared" si="146"/>
        <v>0</v>
      </c>
      <c r="AF802">
        <f t="shared" si="147"/>
        <v>0</v>
      </c>
      <c r="AG802" s="86">
        <f t="shared" si="148"/>
        <v>1</v>
      </c>
      <c r="AH802" s="90">
        <f t="shared" si="149"/>
        <v>0</v>
      </c>
      <c r="AI802" s="91">
        <f t="shared" si="150"/>
        <v>1.7857142857142856E-2</v>
      </c>
      <c r="AJ802" s="91">
        <f t="shared" si="151"/>
        <v>0</v>
      </c>
      <c r="AK802" s="91">
        <f t="shared" si="152"/>
        <v>0</v>
      </c>
    </row>
    <row r="803" spans="1:37" ht="25.4" customHeight="1" thickTop="1" thickBot="1" x14ac:dyDescent="0.3">
      <c r="A803" s="320" t="s">
        <v>935</v>
      </c>
      <c r="B803" s="320"/>
      <c r="C803" s="320"/>
      <c r="D803" s="320"/>
      <c r="E803" s="320"/>
      <c r="F803" s="320"/>
      <c r="G803" s="320"/>
      <c r="H803" s="320"/>
      <c r="I803" s="320"/>
      <c r="J803" s="320"/>
      <c r="K803" s="320"/>
      <c r="L803" s="320"/>
      <c r="M803" s="320"/>
      <c r="N803" s="320"/>
      <c r="O803" s="320"/>
      <c r="P803" s="320"/>
      <c r="Q803" s="320"/>
      <c r="R803" s="320"/>
      <c r="S803" s="320"/>
      <c r="T803" s="320"/>
      <c r="U803" s="320"/>
      <c r="V803" s="320"/>
      <c r="W803" s="320"/>
      <c r="X803" s="320"/>
      <c r="Y803" s="320"/>
      <c r="Z803" s="320"/>
      <c r="AA803" s="320"/>
      <c r="AB803" s="320"/>
      <c r="AC803" s="320"/>
      <c r="AD803" s="88">
        <f>'Art. 121'!AF773</f>
        <v>0</v>
      </c>
      <c r="AE803" s="89">
        <f t="shared" si="146"/>
        <v>0</v>
      </c>
      <c r="AF803">
        <f t="shared" si="147"/>
        <v>0</v>
      </c>
      <c r="AG803" s="86">
        <f t="shared" si="148"/>
        <v>1</v>
      </c>
      <c r="AH803" s="90">
        <f t="shared" si="149"/>
        <v>0</v>
      </c>
      <c r="AI803" s="91">
        <f t="shared" si="150"/>
        <v>1.7857142857142856E-2</v>
      </c>
      <c r="AJ803" s="91">
        <f t="shared" si="151"/>
        <v>0</v>
      </c>
      <c r="AK803" s="91">
        <f t="shared" si="152"/>
        <v>0</v>
      </c>
    </row>
    <row r="804" spans="1:37" ht="25.4" customHeight="1" thickTop="1" thickBot="1" x14ac:dyDescent="0.3">
      <c r="A804" s="320" t="s">
        <v>936</v>
      </c>
      <c r="B804" s="320"/>
      <c r="C804" s="320"/>
      <c r="D804" s="320"/>
      <c r="E804" s="320"/>
      <c r="F804" s="320"/>
      <c r="G804" s="320"/>
      <c r="H804" s="320"/>
      <c r="I804" s="320"/>
      <c r="J804" s="320"/>
      <c r="K804" s="320"/>
      <c r="L804" s="320"/>
      <c r="M804" s="320"/>
      <c r="N804" s="320"/>
      <c r="O804" s="320"/>
      <c r="P804" s="320"/>
      <c r="Q804" s="320"/>
      <c r="R804" s="320"/>
      <c r="S804" s="320"/>
      <c r="T804" s="320"/>
      <c r="U804" s="320"/>
      <c r="V804" s="320"/>
      <c r="W804" s="320"/>
      <c r="X804" s="320"/>
      <c r="Y804" s="320"/>
      <c r="Z804" s="320"/>
      <c r="AA804" s="320"/>
      <c r="AB804" s="320"/>
      <c r="AC804" s="320"/>
      <c r="AD804" s="88">
        <f>'Art. 121'!AF774</f>
        <v>0</v>
      </c>
      <c r="AE804" s="89">
        <f t="shared" si="146"/>
        <v>0</v>
      </c>
      <c r="AF804">
        <f t="shared" si="147"/>
        <v>0</v>
      </c>
      <c r="AG804" s="86">
        <f t="shared" si="148"/>
        <v>1</v>
      </c>
      <c r="AH804" s="90">
        <f t="shared" si="149"/>
        <v>0</v>
      </c>
      <c r="AI804" s="91">
        <f t="shared" si="150"/>
        <v>1.7857142857142856E-2</v>
      </c>
      <c r="AJ804" s="91">
        <f t="shared" si="151"/>
        <v>0</v>
      </c>
      <c r="AK804" s="91">
        <f t="shared" si="152"/>
        <v>0</v>
      </c>
    </row>
    <row r="805" spans="1:37" ht="25.4" customHeight="1" thickTop="1" thickBot="1" x14ac:dyDescent="0.3">
      <c r="A805" s="320" t="s">
        <v>937</v>
      </c>
      <c r="B805" s="320"/>
      <c r="C805" s="320"/>
      <c r="D805" s="320"/>
      <c r="E805" s="320"/>
      <c r="F805" s="320"/>
      <c r="G805" s="320"/>
      <c r="H805" s="320"/>
      <c r="I805" s="320"/>
      <c r="J805" s="320"/>
      <c r="K805" s="320"/>
      <c r="L805" s="320"/>
      <c r="M805" s="320"/>
      <c r="N805" s="320"/>
      <c r="O805" s="320"/>
      <c r="P805" s="320"/>
      <c r="Q805" s="320"/>
      <c r="R805" s="320"/>
      <c r="S805" s="320"/>
      <c r="T805" s="320"/>
      <c r="U805" s="320"/>
      <c r="V805" s="320"/>
      <c r="W805" s="320"/>
      <c r="X805" s="320"/>
      <c r="Y805" s="320"/>
      <c r="Z805" s="320"/>
      <c r="AA805" s="320"/>
      <c r="AB805" s="320"/>
      <c r="AC805" s="320"/>
      <c r="AD805" s="88">
        <f>'Art. 121'!AF775</f>
        <v>0</v>
      </c>
      <c r="AE805" s="89">
        <f t="shared" si="146"/>
        <v>0</v>
      </c>
      <c r="AF805">
        <f t="shared" si="147"/>
        <v>0</v>
      </c>
      <c r="AG805" s="86">
        <f t="shared" si="148"/>
        <v>1</v>
      </c>
      <c r="AH805" s="90">
        <f t="shared" si="149"/>
        <v>0</v>
      </c>
      <c r="AI805" s="91">
        <f t="shared" si="150"/>
        <v>1.7857142857142856E-2</v>
      </c>
      <c r="AJ805" s="91">
        <f t="shared" si="151"/>
        <v>0</v>
      </c>
      <c r="AK805" s="91">
        <f t="shared" si="152"/>
        <v>0</v>
      </c>
    </row>
    <row r="806" spans="1:37" ht="25.4" customHeight="1" thickTop="1" thickBot="1" x14ac:dyDescent="0.3">
      <c r="A806" s="320" t="s">
        <v>938</v>
      </c>
      <c r="B806" s="320"/>
      <c r="C806" s="320"/>
      <c r="D806" s="320"/>
      <c r="E806" s="320"/>
      <c r="F806" s="320"/>
      <c r="G806" s="320"/>
      <c r="H806" s="320"/>
      <c r="I806" s="320"/>
      <c r="J806" s="320"/>
      <c r="K806" s="320"/>
      <c r="L806" s="320"/>
      <c r="M806" s="320"/>
      <c r="N806" s="320"/>
      <c r="O806" s="320"/>
      <c r="P806" s="320"/>
      <c r="Q806" s="320"/>
      <c r="R806" s="320"/>
      <c r="S806" s="320"/>
      <c r="T806" s="320"/>
      <c r="U806" s="320"/>
      <c r="V806" s="320"/>
      <c r="W806" s="320"/>
      <c r="X806" s="320"/>
      <c r="Y806" s="320"/>
      <c r="Z806" s="320"/>
      <c r="AA806" s="320"/>
      <c r="AB806" s="320"/>
      <c r="AC806" s="320"/>
      <c r="AD806" s="88">
        <f>'Art. 121'!AF776</f>
        <v>0</v>
      </c>
      <c r="AE806" s="89">
        <f t="shared" si="146"/>
        <v>0</v>
      </c>
      <c r="AF806">
        <f t="shared" si="147"/>
        <v>0</v>
      </c>
      <c r="AG806" s="86">
        <f t="shared" si="148"/>
        <v>1</v>
      </c>
      <c r="AH806" s="90">
        <f t="shared" si="149"/>
        <v>0</v>
      </c>
      <c r="AI806" s="91">
        <f t="shared" si="150"/>
        <v>1.7857142857142856E-2</v>
      </c>
      <c r="AJ806" s="91">
        <f t="shared" si="151"/>
        <v>0</v>
      </c>
      <c r="AK806" s="91">
        <f t="shared" si="152"/>
        <v>0</v>
      </c>
    </row>
    <row r="807" spans="1:37" ht="25.4" customHeight="1" thickTop="1" thickBot="1" x14ac:dyDescent="0.3">
      <c r="A807" s="320" t="s">
        <v>939</v>
      </c>
      <c r="B807" s="320"/>
      <c r="C807" s="320"/>
      <c r="D807" s="320"/>
      <c r="E807" s="320"/>
      <c r="F807" s="320"/>
      <c r="G807" s="320"/>
      <c r="H807" s="320"/>
      <c r="I807" s="320"/>
      <c r="J807" s="320"/>
      <c r="K807" s="320"/>
      <c r="L807" s="320"/>
      <c r="M807" s="320"/>
      <c r="N807" s="320"/>
      <c r="O807" s="320"/>
      <c r="P807" s="320"/>
      <c r="Q807" s="320"/>
      <c r="R807" s="320"/>
      <c r="S807" s="320"/>
      <c r="T807" s="320"/>
      <c r="U807" s="320"/>
      <c r="V807" s="320"/>
      <c r="W807" s="320"/>
      <c r="X807" s="320"/>
      <c r="Y807" s="320"/>
      <c r="Z807" s="320"/>
      <c r="AA807" s="320"/>
      <c r="AB807" s="320"/>
      <c r="AC807" s="320"/>
      <c r="AD807" s="88">
        <f>'Art. 121'!AF777</f>
        <v>0</v>
      </c>
      <c r="AE807" s="89">
        <f t="shared" si="146"/>
        <v>0</v>
      </c>
      <c r="AF807">
        <f t="shared" si="147"/>
        <v>0</v>
      </c>
      <c r="AG807" s="86">
        <f t="shared" si="148"/>
        <v>1</v>
      </c>
      <c r="AH807" s="90">
        <f t="shared" si="149"/>
        <v>0</v>
      </c>
      <c r="AI807" s="91">
        <f t="shared" si="150"/>
        <v>1.7857142857142856E-2</v>
      </c>
      <c r="AJ807" s="91">
        <f t="shared" si="151"/>
        <v>0</v>
      </c>
      <c r="AK807" s="91">
        <f t="shared" si="152"/>
        <v>0</v>
      </c>
    </row>
    <row r="808" spans="1:37" ht="25.4" customHeight="1" thickTop="1" thickBot="1" x14ac:dyDescent="0.3">
      <c r="A808" s="320" t="s">
        <v>940</v>
      </c>
      <c r="B808" s="320"/>
      <c r="C808" s="320"/>
      <c r="D808" s="320"/>
      <c r="E808" s="320"/>
      <c r="F808" s="320"/>
      <c r="G808" s="320"/>
      <c r="H808" s="320"/>
      <c r="I808" s="320"/>
      <c r="J808" s="320"/>
      <c r="K808" s="320"/>
      <c r="L808" s="320"/>
      <c r="M808" s="320"/>
      <c r="N808" s="320"/>
      <c r="O808" s="320"/>
      <c r="P808" s="320"/>
      <c r="Q808" s="320"/>
      <c r="R808" s="320"/>
      <c r="S808" s="320"/>
      <c r="T808" s="320"/>
      <c r="U808" s="320"/>
      <c r="V808" s="320"/>
      <c r="W808" s="320"/>
      <c r="X808" s="320"/>
      <c r="Y808" s="320"/>
      <c r="Z808" s="320"/>
      <c r="AA808" s="320"/>
      <c r="AB808" s="320"/>
      <c r="AC808" s="320"/>
      <c r="AD808" s="88">
        <f>'Art. 121'!AF778</f>
        <v>0</v>
      </c>
      <c r="AE808" s="89">
        <f t="shared" si="146"/>
        <v>0</v>
      </c>
      <c r="AF808">
        <f t="shared" si="147"/>
        <v>0</v>
      </c>
      <c r="AG808" s="86">
        <f t="shared" si="148"/>
        <v>1</v>
      </c>
      <c r="AH808" s="90">
        <f t="shared" si="149"/>
        <v>0</v>
      </c>
      <c r="AI808" s="91">
        <f t="shared" si="150"/>
        <v>1.7857142857142856E-2</v>
      </c>
      <c r="AJ808" s="91">
        <f t="shared" si="151"/>
        <v>0</v>
      </c>
      <c r="AK808" s="91">
        <f t="shared" si="152"/>
        <v>0</v>
      </c>
    </row>
    <row r="809" spans="1:37" ht="25.4" customHeight="1" thickTop="1" thickBot="1" x14ac:dyDescent="0.3">
      <c r="A809" s="320" t="s">
        <v>941</v>
      </c>
      <c r="B809" s="320"/>
      <c r="C809" s="320"/>
      <c r="D809" s="320"/>
      <c r="E809" s="320"/>
      <c r="F809" s="320"/>
      <c r="G809" s="320"/>
      <c r="H809" s="320"/>
      <c r="I809" s="320"/>
      <c r="J809" s="320"/>
      <c r="K809" s="320"/>
      <c r="L809" s="320"/>
      <c r="M809" s="320"/>
      <c r="N809" s="320"/>
      <c r="O809" s="320"/>
      <c r="P809" s="320"/>
      <c r="Q809" s="320"/>
      <c r="R809" s="320"/>
      <c r="S809" s="320"/>
      <c r="T809" s="320"/>
      <c r="U809" s="320"/>
      <c r="V809" s="320"/>
      <c r="W809" s="320"/>
      <c r="X809" s="320"/>
      <c r="Y809" s="320"/>
      <c r="Z809" s="320"/>
      <c r="AA809" s="320"/>
      <c r="AB809" s="320"/>
      <c r="AC809" s="320"/>
      <c r="AD809" s="88">
        <f>'Art. 121'!AF779</f>
        <v>0</v>
      </c>
      <c r="AE809" s="89">
        <f t="shared" si="146"/>
        <v>0</v>
      </c>
      <c r="AF809">
        <f t="shared" si="147"/>
        <v>0</v>
      </c>
      <c r="AG809" s="86">
        <f t="shared" si="148"/>
        <v>1</v>
      </c>
      <c r="AH809" s="90">
        <f t="shared" si="149"/>
        <v>0</v>
      </c>
      <c r="AI809" s="91">
        <f t="shared" si="150"/>
        <v>1.7857142857142856E-2</v>
      </c>
      <c r="AJ809" s="91">
        <f t="shared" si="151"/>
        <v>0</v>
      </c>
      <c r="AK809" s="91">
        <f t="shared" si="152"/>
        <v>0</v>
      </c>
    </row>
    <row r="810" spans="1:37" ht="25.4" customHeight="1" thickTop="1" thickBot="1" x14ac:dyDescent="0.3">
      <c r="A810" s="320" t="s">
        <v>942</v>
      </c>
      <c r="B810" s="320"/>
      <c r="C810" s="320"/>
      <c r="D810" s="320"/>
      <c r="E810" s="320"/>
      <c r="F810" s="320"/>
      <c r="G810" s="320"/>
      <c r="H810" s="320"/>
      <c r="I810" s="320"/>
      <c r="J810" s="320"/>
      <c r="K810" s="320"/>
      <c r="L810" s="320"/>
      <c r="M810" s="320"/>
      <c r="N810" s="320"/>
      <c r="O810" s="320"/>
      <c r="P810" s="320"/>
      <c r="Q810" s="320"/>
      <c r="R810" s="320"/>
      <c r="S810" s="320"/>
      <c r="T810" s="320"/>
      <c r="U810" s="320"/>
      <c r="V810" s="320"/>
      <c r="W810" s="320"/>
      <c r="X810" s="320"/>
      <c r="Y810" s="320"/>
      <c r="Z810" s="320"/>
      <c r="AA810" s="320"/>
      <c r="AB810" s="320"/>
      <c r="AC810" s="320"/>
      <c r="AD810" s="88">
        <f>'Art. 121'!AF780</f>
        <v>0</v>
      </c>
      <c r="AE810" s="89">
        <f t="shared" si="146"/>
        <v>0</v>
      </c>
      <c r="AF810">
        <f t="shared" si="147"/>
        <v>0</v>
      </c>
      <c r="AG810" s="86">
        <f t="shared" si="148"/>
        <v>1</v>
      </c>
      <c r="AH810" s="90">
        <f t="shared" si="149"/>
        <v>0</v>
      </c>
      <c r="AI810" s="91">
        <f t="shared" si="150"/>
        <v>1.7857142857142856E-2</v>
      </c>
      <c r="AJ810" s="91">
        <f t="shared" si="151"/>
        <v>0</v>
      </c>
      <c r="AK810" s="91">
        <f t="shared" si="152"/>
        <v>0</v>
      </c>
    </row>
    <row r="811" spans="1:37" ht="25.4" customHeight="1" thickTop="1" thickBot="1" x14ac:dyDescent="0.3">
      <c r="A811" s="320" t="s">
        <v>943</v>
      </c>
      <c r="B811" s="320"/>
      <c r="C811" s="320"/>
      <c r="D811" s="320"/>
      <c r="E811" s="320"/>
      <c r="F811" s="320"/>
      <c r="G811" s="320"/>
      <c r="H811" s="320"/>
      <c r="I811" s="320"/>
      <c r="J811" s="320"/>
      <c r="K811" s="320"/>
      <c r="L811" s="320"/>
      <c r="M811" s="320"/>
      <c r="N811" s="320"/>
      <c r="O811" s="320"/>
      <c r="P811" s="320"/>
      <c r="Q811" s="320"/>
      <c r="R811" s="320"/>
      <c r="S811" s="320"/>
      <c r="T811" s="320"/>
      <c r="U811" s="320"/>
      <c r="V811" s="320"/>
      <c r="W811" s="320"/>
      <c r="X811" s="320"/>
      <c r="Y811" s="320"/>
      <c r="Z811" s="320"/>
      <c r="AA811" s="320"/>
      <c r="AB811" s="320"/>
      <c r="AC811" s="320"/>
      <c r="AD811" s="88">
        <f>'Art. 121'!AF781</f>
        <v>0</v>
      </c>
      <c r="AE811" s="89">
        <f t="shared" si="146"/>
        <v>0</v>
      </c>
      <c r="AF811">
        <f t="shared" si="147"/>
        <v>0</v>
      </c>
      <c r="AG811" s="86">
        <f t="shared" si="148"/>
        <v>1</v>
      </c>
      <c r="AH811" s="90">
        <f t="shared" si="149"/>
        <v>0</v>
      </c>
      <c r="AI811" s="91">
        <f t="shared" si="150"/>
        <v>1.7857142857142856E-2</v>
      </c>
      <c r="AJ811" s="91">
        <f t="shared" si="151"/>
        <v>0</v>
      </c>
      <c r="AK811" s="91">
        <f t="shared" si="152"/>
        <v>0</v>
      </c>
    </row>
    <row r="812" spans="1:37" ht="25.4" customHeight="1" thickTop="1" thickBot="1" x14ac:dyDescent="0.3">
      <c r="A812" s="320" t="s">
        <v>944</v>
      </c>
      <c r="B812" s="320"/>
      <c r="C812" s="320"/>
      <c r="D812" s="320"/>
      <c r="E812" s="320"/>
      <c r="F812" s="320"/>
      <c r="G812" s="320"/>
      <c r="H812" s="320"/>
      <c r="I812" s="320"/>
      <c r="J812" s="320"/>
      <c r="K812" s="320"/>
      <c r="L812" s="320"/>
      <c r="M812" s="320"/>
      <c r="N812" s="320"/>
      <c r="O812" s="320"/>
      <c r="P812" s="320"/>
      <c r="Q812" s="320"/>
      <c r="R812" s="320"/>
      <c r="S812" s="320"/>
      <c r="T812" s="320"/>
      <c r="U812" s="320"/>
      <c r="V812" s="320"/>
      <c r="W812" s="320"/>
      <c r="X812" s="320"/>
      <c r="Y812" s="320"/>
      <c r="Z812" s="320"/>
      <c r="AA812" s="320"/>
      <c r="AB812" s="320"/>
      <c r="AC812" s="320"/>
      <c r="AD812" s="88">
        <f>'Art. 121'!AF782</f>
        <v>0</v>
      </c>
      <c r="AE812" s="89">
        <f t="shared" si="146"/>
        <v>0</v>
      </c>
      <c r="AF812">
        <f t="shared" si="147"/>
        <v>0</v>
      </c>
      <c r="AG812" s="86">
        <f t="shared" si="148"/>
        <v>1</v>
      </c>
      <c r="AH812" s="90">
        <f t="shared" si="149"/>
        <v>0</v>
      </c>
      <c r="AI812" s="91">
        <f t="shared" si="150"/>
        <v>1.7857142857142856E-2</v>
      </c>
      <c r="AJ812" s="91">
        <f t="shared" si="151"/>
        <v>0</v>
      </c>
      <c r="AK812" s="91">
        <f t="shared" si="152"/>
        <v>0</v>
      </c>
    </row>
    <row r="813" spans="1:37" ht="25.4" customHeight="1" thickTop="1" thickBot="1" x14ac:dyDescent="0.3">
      <c r="A813" s="320" t="s">
        <v>945</v>
      </c>
      <c r="B813" s="320"/>
      <c r="C813" s="320"/>
      <c r="D813" s="320"/>
      <c r="E813" s="320"/>
      <c r="F813" s="320"/>
      <c r="G813" s="320"/>
      <c r="H813" s="320"/>
      <c r="I813" s="320"/>
      <c r="J813" s="320"/>
      <c r="K813" s="320"/>
      <c r="L813" s="320"/>
      <c r="M813" s="320"/>
      <c r="N813" s="320"/>
      <c r="O813" s="320"/>
      <c r="P813" s="320"/>
      <c r="Q813" s="320"/>
      <c r="R813" s="320"/>
      <c r="S813" s="320"/>
      <c r="T813" s="320"/>
      <c r="U813" s="320"/>
      <c r="V813" s="320"/>
      <c r="W813" s="320"/>
      <c r="X813" s="320"/>
      <c r="Y813" s="320"/>
      <c r="Z813" s="320"/>
      <c r="AA813" s="320"/>
      <c r="AB813" s="320"/>
      <c r="AC813" s="320"/>
      <c r="AD813" s="88">
        <f>'Art. 121'!AF783</f>
        <v>0</v>
      </c>
      <c r="AE813" s="89">
        <f t="shared" si="146"/>
        <v>0</v>
      </c>
      <c r="AF813">
        <f t="shared" si="147"/>
        <v>0</v>
      </c>
      <c r="AG813" s="86">
        <f t="shared" si="148"/>
        <v>1</v>
      </c>
      <c r="AH813" s="90">
        <f t="shared" si="149"/>
        <v>0</v>
      </c>
      <c r="AI813" s="91">
        <f t="shared" si="150"/>
        <v>1.7857142857142856E-2</v>
      </c>
      <c r="AJ813" s="91">
        <f t="shared" si="151"/>
        <v>0</v>
      </c>
      <c r="AK813" s="91">
        <f t="shared" si="152"/>
        <v>0</v>
      </c>
    </row>
    <row r="814" spans="1:37" ht="25.4" customHeight="1" thickTop="1" thickBot="1" x14ac:dyDescent="0.3">
      <c r="A814" s="320" t="s">
        <v>946</v>
      </c>
      <c r="B814" s="320"/>
      <c r="C814" s="320"/>
      <c r="D814" s="320"/>
      <c r="E814" s="320"/>
      <c r="F814" s="320"/>
      <c r="G814" s="320"/>
      <c r="H814" s="320"/>
      <c r="I814" s="320"/>
      <c r="J814" s="320"/>
      <c r="K814" s="320"/>
      <c r="L814" s="320"/>
      <c r="M814" s="320"/>
      <c r="N814" s="320"/>
      <c r="O814" s="320"/>
      <c r="P814" s="320"/>
      <c r="Q814" s="320"/>
      <c r="R814" s="320"/>
      <c r="S814" s="320"/>
      <c r="T814" s="320"/>
      <c r="U814" s="320"/>
      <c r="V814" s="320"/>
      <c r="W814" s="320"/>
      <c r="X814" s="320"/>
      <c r="Y814" s="320"/>
      <c r="Z814" s="320"/>
      <c r="AA814" s="320"/>
      <c r="AB814" s="320"/>
      <c r="AC814" s="320"/>
      <c r="AD814" s="88">
        <f>'Art. 121'!AF784</f>
        <v>0</v>
      </c>
      <c r="AE814" s="89">
        <f t="shared" si="146"/>
        <v>0</v>
      </c>
      <c r="AF814">
        <f t="shared" si="147"/>
        <v>0</v>
      </c>
      <c r="AG814" s="86">
        <f t="shared" si="148"/>
        <v>1</v>
      </c>
      <c r="AH814" s="90">
        <f t="shared" si="149"/>
        <v>0</v>
      </c>
      <c r="AI814" s="91">
        <f t="shared" si="150"/>
        <v>1.7857142857142856E-2</v>
      </c>
      <c r="AJ814" s="91">
        <f t="shared" si="151"/>
        <v>0</v>
      </c>
      <c r="AK814" s="91">
        <f t="shared" si="152"/>
        <v>0</v>
      </c>
    </row>
    <row r="815" spans="1:37" ht="25.4" customHeight="1" thickTop="1" thickBot="1" x14ac:dyDescent="0.3">
      <c r="A815" s="320" t="s">
        <v>947</v>
      </c>
      <c r="B815" s="320"/>
      <c r="C815" s="320"/>
      <c r="D815" s="320"/>
      <c r="E815" s="320"/>
      <c r="F815" s="320"/>
      <c r="G815" s="320"/>
      <c r="H815" s="320"/>
      <c r="I815" s="320"/>
      <c r="J815" s="320"/>
      <c r="K815" s="320"/>
      <c r="L815" s="320"/>
      <c r="M815" s="320"/>
      <c r="N815" s="320"/>
      <c r="O815" s="320"/>
      <c r="P815" s="320"/>
      <c r="Q815" s="320"/>
      <c r="R815" s="320"/>
      <c r="S815" s="320"/>
      <c r="T815" s="320"/>
      <c r="U815" s="320"/>
      <c r="V815" s="320"/>
      <c r="W815" s="320"/>
      <c r="X815" s="320"/>
      <c r="Y815" s="320"/>
      <c r="Z815" s="320"/>
      <c r="AA815" s="320"/>
      <c r="AB815" s="320"/>
      <c r="AC815" s="320"/>
      <c r="AD815" s="88">
        <f>'Art. 121'!AF785</f>
        <v>0</v>
      </c>
      <c r="AE815" s="89">
        <f t="shared" si="146"/>
        <v>0</v>
      </c>
      <c r="AF815">
        <f t="shared" si="147"/>
        <v>0</v>
      </c>
      <c r="AG815" s="86">
        <f t="shared" si="148"/>
        <v>1</v>
      </c>
      <c r="AH815" s="90">
        <f t="shared" si="149"/>
        <v>0</v>
      </c>
      <c r="AI815" s="91">
        <f t="shared" si="150"/>
        <v>1.7857142857142856E-2</v>
      </c>
      <c r="AJ815" s="91">
        <f t="shared" si="151"/>
        <v>0</v>
      </c>
      <c r="AK815" s="91">
        <f t="shared" si="152"/>
        <v>0</v>
      </c>
    </row>
    <row r="816" spans="1:37" ht="25.4" customHeight="1" thickTop="1" thickBot="1" x14ac:dyDescent="0.3">
      <c r="A816" s="320" t="s">
        <v>948</v>
      </c>
      <c r="B816" s="320"/>
      <c r="C816" s="320"/>
      <c r="D816" s="320"/>
      <c r="E816" s="320"/>
      <c r="F816" s="320"/>
      <c r="G816" s="320"/>
      <c r="H816" s="320"/>
      <c r="I816" s="320"/>
      <c r="J816" s="320"/>
      <c r="K816" s="320"/>
      <c r="L816" s="320"/>
      <c r="M816" s="320"/>
      <c r="N816" s="320"/>
      <c r="O816" s="320"/>
      <c r="P816" s="320"/>
      <c r="Q816" s="320"/>
      <c r="R816" s="320"/>
      <c r="S816" s="320"/>
      <c r="T816" s="320"/>
      <c r="U816" s="320"/>
      <c r="V816" s="320"/>
      <c r="W816" s="320"/>
      <c r="X816" s="320"/>
      <c r="Y816" s="320"/>
      <c r="Z816" s="320"/>
      <c r="AA816" s="320"/>
      <c r="AB816" s="320"/>
      <c r="AC816" s="320"/>
      <c r="AD816" s="88">
        <f>'Art. 121'!AF786</f>
        <v>0</v>
      </c>
      <c r="AE816" s="89">
        <f t="shared" si="146"/>
        <v>0</v>
      </c>
      <c r="AF816">
        <f t="shared" si="147"/>
        <v>0</v>
      </c>
      <c r="AG816" s="86">
        <f t="shared" si="148"/>
        <v>1</v>
      </c>
      <c r="AH816" s="90">
        <f t="shared" si="149"/>
        <v>0</v>
      </c>
      <c r="AI816" s="91">
        <f t="shared" si="150"/>
        <v>1.7857142857142856E-2</v>
      </c>
      <c r="AJ816" s="91">
        <f t="shared" si="151"/>
        <v>0</v>
      </c>
      <c r="AK816" s="91">
        <f t="shared" si="152"/>
        <v>0</v>
      </c>
    </row>
    <row r="817" spans="1:37" ht="25.4" customHeight="1" thickTop="1" thickBot="1" x14ac:dyDescent="0.3">
      <c r="A817" s="320" t="s">
        <v>949</v>
      </c>
      <c r="B817" s="320"/>
      <c r="C817" s="320"/>
      <c r="D817" s="320"/>
      <c r="E817" s="320"/>
      <c r="F817" s="320"/>
      <c r="G817" s="320"/>
      <c r="H817" s="320"/>
      <c r="I817" s="320"/>
      <c r="J817" s="320"/>
      <c r="K817" s="320"/>
      <c r="L817" s="320"/>
      <c r="M817" s="320"/>
      <c r="N817" s="320"/>
      <c r="O817" s="320"/>
      <c r="P817" s="320"/>
      <c r="Q817" s="320"/>
      <c r="R817" s="320"/>
      <c r="S817" s="320"/>
      <c r="T817" s="320"/>
      <c r="U817" s="320"/>
      <c r="V817" s="320"/>
      <c r="W817" s="320"/>
      <c r="X817" s="320"/>
      <c r="Y817" s="320"/>
      <c r="Z817" s="320"/>
      <c r="AA817" s="320"/>
      <c r="AB817" s="320"/>
      <c r="AC817" s="320"/>
      <c r="AD817" s="88">
        <f>'Art. 121'!AF787</f>
        <v>0</v>
      </c>
      <c r="AE817" s="89">
        <f t="shared" si="146"/>
        <v>0</v>
      </c>
      <c r="AF817">
        <f t="shared" si="147"/>
        <v>0</v>
      </c>
      <c r="AG817" s="86">
        <f t="shared" si="148"/>
        <v>1</v>
      </c>
      <c r="AH817" s="90">
        <f t="shared" si="149"/>
        <v>0</v>
      </c>
      <c r="AI817" s="91">
        <f t="shared" si="150"/>
        <v>1.7857142857142856E-2</v>
      </c>
      <c r="AJ817" s="91">
        <f t="shared" si="151"/>
        <v>0</v>
      </c>
      <c r="AK817" s="91">
        <f t="shared" si="152"/>
        <v>0</v>
      </c>
    </row>
    <row r="818" spans="1:37" ht="25.4" customHeight="1" thickTop="1" thickBot="1" x14ac:dyDescent="0.3">
      <c r="A818" s="320" t="s">
        <v>950</v>
      </c>
      <c r="B818" s="320"/>
      <c r="C818" s="320"/>
      <c r="D818" s="320"/>
      <c r="E818" s="320"/>
      <c r="F818" s="320"/>
      <c r="G818" s="320"/>
      <c r="H818" s="320"/>
      <c r="I818" s="320"/>
      <c r="J818" s="320"/>
      <c r="K818" s="320"/>
      <c r="L818" s="320"/>
      <c r="M818" s="320"/>
      <c r="N818" s="320"/>
      <c r="O818" s="320"/>
      <c r="P818" s="320"/>
      <c r="Q818" s="320"/>
      <c r="R818" s="320"/>
      <c r="S818" s="320"/>
      <c r="T818" s="320"/>
      <c r="U818" s="320"/>
      <c r="V818" s="320"/>
      <c r="W818" s="320"/>
      <c r="X818" s="320"/>
      <c r="Y818" s="320"/>
      <c r="Z818" s="320"/>
      <c r="AA818" s="320"/>
      <c r="AB818" s="320"/>
      <c r="AC818" s="320"/>
      <c r="AD818" s="88">
        <f>'Art. 121'!AF788</f>
        <v>0</v>
      </c>
      <c r="AE818" s="89">
        <f t="shared" si="146"/>
        <v>0</v>
      </c>
      <c r="AF818">
        <f t="shared" si="147"/>
        <v>0</v>
      </c>
      <c r="AG818" s="86">
        <f t="shared" si="148"/>
        <v>1</v>
      </c>
      <c r="AH818" s="90">
        <f t="shared" si="149"/>
        <v>0</v>
      </c>
      <c r="AI818" s="91">
        <f t="shared" si="150"/>
        <v>1.7857142857142856E-2</v>
      </c>
      <c r="AJ818" s="91">
        <f t="shared" si="151"/>
        <v>0</v>
      </c>
      <c r="AK818" s="91">
        <f t="shared" si="152"/>
        <v>0</v>
      </c>
    </row>
    <row r="819" spans="1:37" ht="25.4" customHeight="1" thickTop="1" thickBot="1" x14ac:dyDescent="0.3">
      <c r="A819" s="320" t="s">
        <v>951</v>
      </c>
      <c r="B819" s="320"/>
      <c r="C819" s="320"/>
      <c r="D819" s="320"/>
      <c r="E819" s="320"/>
      <c r="F819" s="320"/>
      <c r="G819" s="320"/>
      <c r="H819" s="320"/>
      <c r="I819" s="320"/>
      <c r="J819" s="320"/>
      <c r="K819" s="320"/>
      <c r="L819" s="320"/>
      <c r="M819" s="320"/>
      <c r="N819" s="320"/>
      <c r="O819" s="320"/>
      <c r="P819" s="320"/>
      <c r="Q819" s="320"/>
      <c r="R819" s="320"/>
      <c r="S819" s="320"/>
      <c r="T819" s="320"/>
      <c r="U819" s="320"/>
      <c r="V819" s="320"/>
      <c r="W819" s="320"/>
      <c r="X819" s="320"/>
      <c r="Y819" s="320"/>
      <c r="Z819" s="320"/>
      <c r="AA819" s="320"/>
      <c r="AB819" s="320"/>
      <c r="AC819" s="320"/>
      <c r="AD819" s="88">
        <f>'Art. 121'!AF789</f>
        <v>0</v>
      </c>
      <c r="AE819" s="89">
        <f t="shared" si="146"/>
        <v>0</v>
      </c>
      <c r="AF819">
        <f t="shared" si="147"/>
        <v>0</v>
      </c>
      <c r="AG819" s="86">
        <f t="shared" si="148"/>
        <v>1</v>
      </c>
      <c r="AH819" s="90">
        <f t="shared" si="149"/>
        <v>0</v>
      </c>
      <c r="AI819" s="91">
        <f t="shared" si="150"/>
        <v>1.7857142857142856E-2</v>
      </c>
      <c r="AJ819" s="91">
        <f t="shared" si="151"/>
        <v>0</v>
      </c>
      <c r="AK819" s="91">
        <f t="shared" si="152"/>
        <v>0</v>
      </c>
    </row>
    <row r="820" spans="1:37" ht="25.4" customHeight="1" thickTop="1" thickBot="1" x14ac:dyDescent="0.3">
      <c r="A820" s="320" t="s">
        <v>952</v>
      </c>
      <c r="B820" s="320"/>
      <c r="C820" s="320"/>
      <c r="D820" s="320"/>
      <c r="E820" s="320"/>
      <c r="F820" s="320"/>
      <c r="G820" s="320"/>
      <c r="H820" s="320"/>
      <c r="I820" s="320"/>
      <c r="J820" s="320"/>
      <c r="K820" s="320"/>
      <c r="L820" s="320"/>
      <c r="M820" s="320"/>
      <c r="N820" s="320"/>
      <c r="O820" s="320"/>
      <c r="P820" s="320"/>
      <c r="Q820" s="320"/>
      <c r="R820" s="320"/>
      <c r="S820" s="320"/>
      <c r="T820" s="320"/>
      <c r="U820" s="320"/>
      <c r="V820" s="320"/>
      <c r="W820" s="320"/>
      <c r="X820" s="320"/>
      <c r="Y820" s="320"/>
      <c r="Z820" s="320"/>
      <c r="AA820" s="320"/>
      <c r="AB820" s="320"/>
      <c r="AC820" s="320"/>
      <c r="AD820" s="88">
        <f>'Art. 121'!AF790</f>
        <v>0</v>
      </c>
      <c r="AE820" s="89">
        <f t="shared" si="146"/>
        <v>0</v>
      </c>
      <c r="AF820">
        <f t="shared" si="147"/>
        <v>0</v>
      </c>
      <c r="AG820" s="86">
        <f t="shared" si="148"/>
        <v>1</v>
      </c>
      <c r="AH820" s="90">
        <f t="shared" si="149"/>
        <v>0</v>
      </c>
      <c r="AI820" s="91">
        <f t="shared" si="150"/>
        <v>1.7857142857142856E-2</v>
      </c>
      <c r="AJ820" s="91">
        <f t="shared" si="151"/>
        <v>0</v>
      </c>
      <c r="AK820" s="91">
        <f t="shared" si="152"/>
        <v>0</v>
      </c>
    </row>
    <row r="821" spans="1:37" ht="25.4" customHeight="1" thickTop="1" thickBot="1" x14ac:dyDescent="0.3">
      <c r="A821" s="320" t="s">
        <v>953</v>
      </c>
      <c r="B821" s="320"/>
      <c r="C821" s="320"/>
      <c r="D821" s="320"/>
      <c r="E821" s="320"/>
      <c r="F821" s="320"/>
      <c r="G821" s="320"/>
      <c r="H821" s="320"/>
      <c r="I821" s="320"/>
      <c r="J821" s="320"/>
      <c r="K821" s="320"/>
      <c r="L821" s="320"/>
      <c r="M821" s="320"/>
      <c r="N821" s="320"/>
      <c r="O821" s="320"/>
      <c r="P821" s="320"/>
      <c r="Q821" s="320"/>
      <c r="R821" s="320"/>
      <c r="S821" s="320"/>
      <c r="T821" s="320"/>
      <c r="U821" s="320"/>
      <c r="V821" s="320"/>
      <c r="W821" s="320"/>
      <c r="X821" s="320"/>
      <c r="Y821" s="320"/>
      <c r="Z821" s="320"/>
      <c r="AA821" s="320"/>
      <c r="AB821" s="320"/>
      <c r="AC821" s="320"/>
      <c r="AD821" s="88">
        <f>'Art. 121'!AF791</f>
        <v>0</v>
      </c>
      <c r="AE821" s="89">
        <f t="shared" si="146"/>
        <v>0</v>
      </c>
      <c r="AF821">
        <f t="shared" si="147"/>
        <v>0</v>
      </c>
      <c r="AG821" s="86">
        <f t="shared" si="148"/>
        <v>1</v>
      </c>
      <c r="AH821" s="90">
        <f t="shared" si="149"/>
        <v>0</v>
      </c>
      <c r="AI821" s="91">
        <f t="shared" si="150"/>
        <v>1.7857142857142856E-2</v>
      </c>
      <c r="AJ821" s="91">
        <f t="shared" si="151"/>
        <v>0</v>
      </c>
      <c r="AK821" s="91">
        <f t="shared" si="152"/>
        <v>0</v>
      </c>
    </row>
    <row r="822" spans="1:37" ht="25.4" customHeight="1" thickTop="1" thickBot="1" x14ac:dyDescent="0.3">
      <c r="A822" s="320" t="s">
        <v>954</v>
      </c>
      <c r="B822" s="320"/>
      <c r="C822" s="320"/>
      <c r="D822" s="320"/>
      <c r="E822" s="320"/>
      <c r="F822" s="320"/>
      <c r="G822" s="320"/>
      <c r="H822" s="320"/>
      <c r="I822" s="320"/>
      <c r="J822" s="320"/>
      <c r="K822" s="320"/>
      <c r="L822" s="320"/>
      <c r="M822" s="320"/>
      <c r="N822" s="320"/>
      <c r="O822" s="320"/>
      <c r="P822" s="320"/>
      <c r="Q822" s="320"/>
      <c r="R822" s="320"/>
      <c r="S822" s="320"/>
      <c r="T822" s="320"/>
      <c r="U822" s="320"/>
      <c r="V822" s="320"/>
      <c r="W822" s="320"/>
      <c r="X822" s="320"/>
      <c r="Y822" s="320"/>
      <c r="Z822" s="320"/>
      <c r="AA822" s="320"/>
      <c r="AB822" s="320"/>
      <c r="AC822" s="320"/>
      <c r="AD822" s="88">
        <f>'Art. 121'!AF792</f>
        <v>0</v>
      </c>
      <c r="AE822" s="89">
        <f t="shared" si="146"/>
        <v>0</v>
      </c>
      <c r="AF822">
        <f t="shared" si="147"/>
        <v>0</v>
      </c>
      <c r="AG822" s="86">
        <f t="shared" si="148"/>
        <v>1</v>
      </c>
      <c r="AH822" s="90">
        <f t="shared" si="149"/>
        <v>0</v>
      </c>
      <c r="AI822" s="91">
        <f t="shared" si="150"/>
        <v>1.7857142857142856E-2</v>
      </c>
      <c r="AJ822" s="91">
        <f t="shared" si="151"/>
        <v>0</v>
      </c>
      <c r="AK822" s="91">
        <f t="shared" si="152"/>
        <v>0</v>
      </c>
    </row>
    <row r="823" spans="1:37" ht="25.4" customHeight="1" thickTop="1" thickBot="1" x14ac:dyDescent="0.3">
      <c r="A823" s="320" t="s">
        <v>955</v>
      </c>
      <c r="B823" s="320"/>
      <c r="C823" s="320"/>
      <c r="D823" s="320"/>
      <c r="E823" s="320"/>
      <c r="F823" s="320"/>
      <c r="G823" s="320"/>
      <c r="H823" s="320"/>
      <c r="I823" s="320"/>
      <c r="J823" s="320"/>
      <c r="K823" s="320"/>
      <c r="L823" s="320"/>
      <c r="M823" s="320"/>
      <c r="N823" s="320"/>
      <c r="O823" s="320"/>
      <c r="P823" s="320"/>
      <c r="Q823" s="320"/>
      <c r="R823" s="320"/>
      <c r="S823" s="320"/>
      <c r="T823" s="320"/>
      <c r="U823" s="320"/>
      <c r="V823" s="320"/>
      <c r="W823" s="320"/>
      <c r="X823" s="320"/>
      <c r="Y823" s="320"/>
      <c r="Z823" s="320"/>
      <c r="AA823" s="320"/>
      <c r="AB823" s="320"/>
      <c r="AC823" s="320"/>
      <c r="AD823" s="88">
        <f>'Art. 121'!AF793</f>
        <v>0</v>
      </c>
      <c r="AE823" s="89">
        <f t="shared" si="146"/>
        <v>0</v>
      </c>
      <c r="AF823">
        <f t="shared" si="147"/>
        <v>0</v>
      </c>
      <c r="AG823" s="86">
        <f t="shared" si="148"/>
        <v>1</v>
      </c>
      <c r="AH823" s="90">
        <f t="shared" si="149"/>
        <v>0</v>
      </c>
      <c r="AI823" s="91">
        <f t="shared" si="150"/>
        <v>1.7857142857142856E-2</v>
      </c>
      <c r="AJ823" s="91">
        <f t="shared" si="151"/>
        <v>0</v>
      </c>
      <c r="AK823" s="91">
        <f t="shared" si="152"/>
        <v>0</v>
      </c>
    </row>
    <row r="824" spans="1:37" ht="25.4" customHeight="1" thickTop="1" thickBot="1" x14ac:dyDescent="0.3">
      <c r="A824" s="320" t="s">
        <v>956</v>
      </c>
      <c r="B824" s="320"/>
      <c r="C824" s="320"/>
      <c r="D824" s="320"/>
      <c r="E824" s="320"/>
      <c r="F824" s="320"/>
      <c r="G824" s="320"/>
      <c r="H824" s="320"/>
      <c r="I824" s="320"/>
      <c r="J824" s="320"/>
      <c r="K824" s="320"/>
      <c r="L824" s="320"/>
      <c r="M824" s="320"/>
      <c r="N824" s="320"/>
      <c r="O824" s="320"/>
      <c r="P824" s="320"/>
      <c r="Q824" s="320"/>
      <c r="R824" s="320"/>
      <c r="S824" s="320"/>
      <c r="T824" s="320"/>
      <c r="U824" s="320"/>
      <c r="V824" s="320"/>
      <c r="W824" s="320"/>
      <c r="X824" s="320"/>
      <c r="Y824" s="320"/>
      <c r="Z824" s="320"/>
      <c r="AA824" s="320"/>
      <c r="AB824" s="320"/>
      <c r="AC824" s="320"/>
      <c r="AD824" s="88">
        <f>'Art. 121'!AF794</f>
        <v>0</v>
      </c>
      <c r="AE824" s="89">
        <f t="shared" si="146"/>
        <v>0</v>
      </c>
      <c r="AF824">
        <f t="shared" si="147"/>
        <v>0</v>
      </c>
      <c r="AG824" s="86">
        <f t="shared" si="148"/>
        <v>1</v>
      </c>
      <c r="AH824" s="90">
        <f t="shared" si="149"/>
        <v>0</v>
      </c>
      <c r="AI824" s="91">
        <f t="shared" si="150"/>
        <v>1.7857142857142856E-2</v>
      </c>
      <c r="AJ824" s="91">
        <f t="shared" si="151"/>
        <v>0</v>
      </c>
      <c r="AK824" s="91">
        <f t="shared" si="152"/>
        <v>0</v>
      </c>
    </row>
    <row r="825" spans="1:37" ht="25.4" customHeight="1" thickTop="1" thickBot="1" x14ac:dyDescent="0.3">
      <c r="A825" s="320" t="s">
        <v>957</v>
      </c>
      <c r="B825" s="320"/>
      <c r="C825" s="320"/>
      <c r="D825" s="320"/>
      <c r="E825" s="320"/>
      <c r="F825" s="320"/>
      <c r="G825" s="320"/>
      <c r="H825" s="320"/>
      <c r="I825" s="320"/>
      <c r="J825" s="320"/>
      <c r="K825" s="320"/>
      <c r="L825" s="320"/>
      <c r="M825" s="320"/>
      <c r="N825" s="320"/>
      <c r="O825" s="320"/>
      <c r="P825" s="320"/>
      <c r="Q825" s="320"/>
      <c r="R825" s="320"/>
      <c r="S825" s="320"/>
      <c r="T825" s="320"/>
      <c r="U825" s="320"/>
      <c r="V825" s="320"/>
      <c r="W825" s="320"/>
      <c r="X825" s="320"/>
      <c r="Y825" s="320"/>
      <c r="Z825" s="320"/>
      <c r="AA825" s="320"/>
      <c r="AB825" s="320"/>
      <c r="AC825" s="320"/>
      <c r="AD825" s="88">
        <f>'Art. 121'!AF795</f>
        <v>0</v>
      </c>
      <c r="AE825" s="89">
        <f t="shared" si="146"/>
        <v>0</v>
      </c>
      <c r="AF825">
        <f t="shared" si="147"/>
        <v>0</v>
      </c>
      <c r="AG825" s="86">
        <f t="shared" si="148"/>
        <v>1</v>
      </c>
      <c r="AH825" s="90">
        <f t="shared" si="149"/>
        <v>0</v>
      </c>
      <c r="AI825" s="91">
        <f t="shared" si="150"/>
        <v>1.7857142857142856E-2</v>
      </c>
      <c r="AJ825" s="91">
        <f t="shared" si="151"/>
        <v>0</v>
      </c>
      <c r="AK825" s="91">
        <f t="shared" si="152"/>
        <v>0</v>
      </c>
    </row>
    <row r="826" spans="1:37" ht="25.4" customHeight="1" thickTop="1" thickBot="1" x14ac:dyDescent="0.3">
      <c r="A826" s="320" t="s">
        <v>958</v>
      </c>
      <c r="B826" s="320"/>
      <c r="C826" s="320"/>
      <c r="D826" s="320"/>
      <c r="E826" s="320"/>
      <c r="F826" s="320"/>
      <c r="G826" s="320"/>
      <c r="H826" s="320"/>
      <c r="I826" s="320"/>
      <c r="J826" s="320"/>
      <c r="K826" s="320"/>
      <c r="L826" s="320"/>
      <c r="M826" s="320"/>
      <c r="N826" s="320"/>
      <c r="O826" s="320"/>
      <c r="P826" s="320"/>
      <c r="Q826" s="320"/>
      <c r="R826" s="320"/>
      <c r="S826" s="320"/>
      <c r="T826" s="320"/>
      <c r="U826" s="320"/>
      <c r="V826" s="320"/>
      <c r="W826" s="320"/>
      <c r="X826" s="320"/>
      <c r="Y826" s="320"/>
      <c r="Z826" s="320"/>
      <c r="AA826" s="320"/>
      <c r="AB826" s="320"/>
      <c r="AC826" s="320"/>
      <c r="AD826" s="88">
        <f>'Art. 121'!AF796</f>
        <v>0</v>
      </c>
      <c r="AE826" s="89">
        <f t="shared" si="146"/>
        <v>0</v>
      </c>
      <c r="AF826">
        <f t="shared" si="147"/>
        <v>0</v>
      </c>
      <c r="AG826" s="86">
        <f t="shared" si="148"/>
        <v>1</v>
      </c>
      <c r="AH826" s="90">
        <f t="shared" si="149"/>
        <v>0</v>
      </c>
      <c r="AI826" s="91">
        <f t="shared" si="150"/>
        <v>1.7857142857142856E-2</v>
      </c>
      <c r="AJ826" s="91">
        <f t="shared" si="151"/>
        <v>0</v>
      </c>
      <c r="AK826" s="91">
        <f t="shared" si="152"/>
        <v>0</v>
      </c>
    </row>
    <row r="827" spans="1:37" ht="25.4" customHeight="1" thickTop="1" thickBot="1" x14ac:dyDescent="0.3">
      <c r="A827" s="320" t="s">
        <v>959</v>
      </c>
      <c r="B827" s="320"/>
      <c r="C827" s="320"/>
      <c r="D827" s="320"/>
      <c r="E827" s="320"/>
      <c r="F827" s="320"/>
      <c r="G827" s="320"/>
      <c r="H827" s="320"/>
      <c r="I827" s="320"/>
      <c r="J827" s="320"/>
      <c r="K827" s="320"/>
      <c r="L827" s="320"/>
      <c r="M827" s="320"/>
      <c r="N827" s="320"/>
      <c r="O827" s="320"/>
      <c r="P827" s="320"/>
      <c r="Q827" s="320"/>
      <c r="R827" s="320"/>
      <c r="S827" s="320"/>
      <c r="T827" s="320"/>
      <c r="U827" s="320"/>
      <c r="V827" s="320"/>
      <c r="W827" s="320"/>
      <c r="X827" s="320"/>
      <c r="Y827" s="320"/>
      <c r="Z827" s="320"/>
      <c r="AA827" s="320"/>
      <c r="AB827" s="320"/>
      <c r="AC827" s="320"/>
      <c r="AD827" s="88">
        <f>'Art. 121'!AF797</f>
        <v>0</v>
      </c>
      <c r="AE827" s="89">
        <f t="shared" si="146"/>
        <v>0</v>
      </c>
      <c r="AF827">
        <f t="shared" si="147"/>
        <v>0</v>
      </c>
      <c r="AG827" s="86">
        <f t="shared" si="148"/>
        <v>1</v>
      </c>
      <c r="AH827" s="90">
        <f t="shared" si="149"/>
        <v>0</v>
      </c>
      <c r="AI827" s="91">
        <f t="shared" si="150"/>
        <v>1.7857142857142856E-2</v>
      </c>
      <c r="AJ827" s="91">
        <f t="shared" si="151"/>
        <v>0</v>
      </c>
      <c r="AK827" s="91">
        <f t="shared" si="152"/>
        <v>0</v>
      </c>
    </row>
    <row r="828" spans="1:37" ht="25.4" customHeight="1" thickTop="1" thickBot="1" x14ac:dyDescent="0.3">
      <c r="A828" s="320" t="s">
        <v>960</v>
      </c>
      <c r="B828" s="320"/>
      <c r="C828" s="320"/>
      <c r="D828" s="320"/>
      <c r="E828" s="320"/>
      <c r="F828" s="320"/>
      <c r="G828" s="320"/>
      <c r="H828" s="320"/>
      <c r="I828" s="320"/>
      <c r="J828" s="320"/>
      <c r="K828" s="320"/>
      <c r="L828" s="320"/>
      <c r="M828" s="320"/>
      <c r="N828" s="320"/>
      <c r="O828" s="320"/>
      <c r="P828" s="320"/>
      <c r="Q828" s="320"/>
      <c r="R828" s="320"/>
      <c r="S828" s="320"/>
      <c r="T828" s="320"/>
      <c r="U828" s="320"/>
      <c r="V828" s="320"/>
      <c r="W828" s="320"/>
      <c r="X828" s="320"/>
      <c r="Y828" s="320"/>
      <c r="Z828" s="320"/>
      <c r="AA828" s="320"/>
      <c r="AB828" s="320"/>
      <c r="AC828" s="320"/>
      <c r="AD828" s="88">
        <f>'Art. 121'!AF798</f>
        <v>0</v>
      </c>
      <c r="AE828" s="89">
        <f t="shared" si="146"/>
        <v>0</v>
      </c>
      <c r="AF828">
        <f t="shared" si="147"/>
        <v>0</v>
      </c>
      <c r="AG828" s="86">
        <f t="shared" si="148"/>
        <v>1</v>
      </c>
      <c r="AH828" s="90">
        <f t="shared" si="149"/>
        <v>0</v>
      </c>
      <c r="AI828" s="91">
        <f t="shared" si="150"/>
        <v>1.7857142857142856E-2</v>
      </c>
      <c r="AJ828" s="91">
        <f t="shared" si="151"/>
        <v>0</v>
      </c>
      <c r="AK828" s="91">
        <f t="shared" si="152"/>
        <v>0</v>
      </c>
    </row>
    <row r="829" spans="1:37" ht="25.4" customHeight="1" thickTop="1" thickBot="1" x14ac:dyDescent="0.3">
      <c r="A829" s="320" t="s">
        <v>961</v>
      </c>
      <c r="B829" s="320"/>
      <c r="C829" s="320"/>
      <c r="D829" s="320"/>
      <c r="E829" s="320"/>
      <c r="F829" s="320"/>
      <c r="G829" s="320"/>
      <c r="H829" s="320"/>
      <c r="I829" s="320"/>
      <c r="J829" s="320"/>
      <c r="K829" s="320"/>
      <c r="L829" s="320"/>
      <c r="M829" s="320"/>
      <c r="N829" s="320"/>
      <c r="O829" s="320"/>
      <c r="P829" s="320"/>
      <c r="Q829" s="320"/>
      <c r="R829" s="320"/>
      <c r="S829" s="320"/>
      <c r="T829" s="320"/>
      <c r="U829" s="320"/>
      <c r="V829" s="320"/>
      <c r="W829" s="320"/>
      <c r="X829" s="320"/>
      <c r="Y829" s="320"/>
      <c r="Z829" s="320"/>
      <c r="AA829" s="320"/>
      <c r="AB829" s="320"/>
      <c r="AC829" s="320"/>
      <c r="AD829" s="88">
        <f>'Art. 121'!AF799</f>
        <v>0</v>
      </c>
      <c r="AE829" s="89">
        <f t="shared" si="146"/>
        <v>0</v>
      </c>
      <c r="AF829">
        <f t="shared" si="147"/>
        <v>0</v>
      </c>
      <c r="AG829" s="86">
        <f t="shared" si="148"/>
        <v>1</v>
      </c>
      <c r="AH829" s="90">
        <f t="shared" si="149"/>
        <v>0</v>
      </c>
      <c r="AI829" s="91">
        <f t="shared" si="150"/>
        <v>1.7857142857142856E-2</v>
      </c>
      <c r="AJ829" s="91">
        <f t="shared" si="151"/>
        <v>0</v>
      </c>
      <c r="AK829" s="91">
        <f t="shared" si="152"/>
        <v>0</v>
      </c>
    </row>
    <row r="830" spans="1:37" ht="25.4" customHeight="1" thickTop="1" thickBot="1" x14ac:dyDescent="0.3">
      <c r="A830" s="320" t="s">
        <v>962</v>
      </c>
      <c r="B830" s="320"/>
      <c r="C830" s="320"/>
      <c r="D830" s="320"/>
      <c r="E830" s="320"/>
      <c r="F830" s="320"/>
      <c r="G830" s="320"/>
      <c r="H830" s="320"/>
      <c r="I830" s="320"/>
      <c r="J830" s="320"/>
      <c r="K830" s="320"/>
      <c r="L830" s="320"/>
      <c r="M830" s="320"/>
      <c r="N830" s="320"/>
      <c r="O830" s="320"/>
      <c r="P830" s="320"/>
      <c r="Q830" s="320"/>
      <c r="R830" s="320"/>
      <c r="S830" s="320"/>
      <c r="T830" s="320"/>
      <c r="U830" s="320"/>
      <c r="V830" s="320"/>
      <c r="W830" s="320"/>
      <c r="X830" s="320"/>
      <c r="Y830" s="320"/>
      <c r="Z830" s="320"/>
      <c r="AA830" s="320"/>
      <c r="AB830" s="320"/>
      <c r="AC830" s="320"/>
      <c r="AD830" s="88">
        <f>'Art. 121'!AF800</f>
        <v>0</v>
      </c>
      <c r="AE830" s="89">
        <f t="shared" si="146"/>
        <v>0</v>
      </c>
      <c r="AF830">
        <f t="shared" si="147"/>
        <v>0</v>
      </c>
      <c r="AG830" s="86">
        <f t="shared" si="148"/>
        <v>1</v>
      </c>
      <c r="AH830" s="90">
        <f t="shared" si="149"/>
        <v>0</v>
      </c>
      <c r="AI830" s="91">
        <f t="shared" si="150"/>
        <v>1.7857142857142856E-2</v>
      </c>
      <c r="AJ830" s="91">
        <f t="shared" si="151"/>
        <v>0</v>
      </c>
      <c r="AK830" s="91">
        <f t="shared" si="152"/>
        <v>0</v>
      </c>
    </row>
    <row r="831" spans="1:37" ht="25.4" customHeight="1" thickTop="1" thickBot="1" x14ac:dyDescent="0.3">
      <c r="A831" s="320" t="s">
        <v>963</v>
      </c>
      <c r="B831" s="320"/>
      <c r="C831" s="320"/>
      <c r="D831" s="320"/>
      <c r="E831" s="320"/>
      <c r="F831" s="320"/>
      <c r="G831" s="320"/>
      <c r="H831" s="320"/>
      <c r="I831" s="320"/>
      <c r="J831" s="320"/>
      <c r="K831" s="320"/>
      <c r="L831" s="320"/>
      <c r="M831" s="320"/>
      <c r="N831" s="320"/>
      <c r="O831" s="320"/>
      <c r="P831" s="320"/>
      <c r="Q831" s="320"/>
      <c r="R831" s="320"/>
      <c r="S831" s="320"/>
      <c r="T831" s="320"/>
      <c r="U831" s="320"/>
      <c r="V831" s="320"/>
      <c r="W831" s="320"/>
      <c r="X831" s="320"/>
      <c r="Y831" s="320"/>
      <c r="Z831" s="320"/>
      <c r="AA831" s="320"/>
      <c r="AB831" s="320"/>
      <c r="AC831" s="320"/>
      <c r="AD831" s="88">
        <f>'Art. 121'!AF801</f>
        <v>0</v>
      </c>
      <c r="AE831" s="89">
        <f t="shared" si="146"/>
        <v>0</v>
      </c>
      <c r="AF831">
        <f t="shared" si="147"/>
        <v>0</v>
      </c>
      <c r="AG831" s="86">
        <f t="shared" si="148"/>
        <v>1</v>
      </c>
      <c r="AH831" s="90">
        <f t="shared" si="149"/>
        <v>0</v>
      </c>
      <c r="AI831" s="91">
        <f t="shared" si="150"/>
        <v>1.7857142857142856E-2</v>
      </c>
      <c r="AJ831" s="91">
        <f t="shared" si="151"/>
        <v>0</v>
      </c>
      <c r="AK831" s="91">
        <f t="shared" si="152"/>
        <v>0</v>
      </c>
    </row>
    <row r="832" spans="1:37" ht="25.4" customHeight="1" thickTop="1" x14ac:dyDescent="0.25">
      <c r="A832" s="289" t="s">
        <v>2559</v>
      </c>
      <c r="B832" s="289"/>
      <c r="C832" s="289"/>
      <c r="D832" s="289"/>
      <c r="E832" s="289"/>
      <c r="F832" s="289"/>
      <c r="G832" s="289"/>
      <c r="H832" s="289"/>
      <c r="I832" s="289"/>
      <c r="J832" s="289"/>
      <c r="K832" s="289"/>
      <c r="L832" s="289"/>
      <c r="M832" s="289"/>
      <c r="N832" s="289"/>
      <c r="O832" s="289"/>
      <c r="P832" s="289"/>
      <c r="Q832" s="289"/>
      <c r="R832" s="289"/>
      <c r="S832" s="289"/>
      <c r="T832" s="289"/>
      <c r="U832" s="289"/>
      <c r="V832" s="289"/>
      <c r="W832" s="289"/>
      <c r="X832" s="289"/>
      <c r="Y832" s="289"/>
      <c r="Z832" s="289"/>
      <c r="AA832" s="289"/>
      <c r="AB832" s="289"/>
      <c r="AC832" s="289"/>
      <c r="AD832" s="289"/>
      <c r="AE832" s="89">
        <f>SUM(AE776:AE831)</f>
        <v>0</v>
      </c>
      <c r="AF832" s="59"/>
      <c r="AG832" s="92">
        <f>SUM(AG776:AG831)</f>
        <v>56</v>
      </c>
      <c r="AH832" s="93"/>
      <c r="AI832" s="94"/>
      <c r="AJ832" s="94"/>
      <c r="AK832" s="94"/>
    </row>
    <row r="833" spans="1:37" ht="25.4" customHeight="1" x14ac:dyDescent="0.25">
      <c r="A833" s="290" t="s">
        <v>2560</v>
      </c>
      <c r="B833" s="290"/>
      <c r="C833" s="290"/>
      <c r="D833" s="290"/>
      <c r="E833" s="290"/>
      <c r="F833" s="290"/>
      <c r="G833" s="290"/>
      <c r="H833" s="290"/>
      <c r="I833" s="290"/>
      <c r="J833" s="290"/>
      <c r="K833" s="290"/>
      <c r="L833" s="290"/>
      <c r="M833" s="290"/>
      <c r="N833" s="290"/>
      <c r="O833" s="290"/>
      <c r="P833" s="290"/>
      <c r="Q833" s="290"/>
      <c r="R833" s="290"/>
      <c r="S833" s="290"/>
      <c r="T833" s="290"/>
      <c r="U833" s="290"/>
      <c r="V833" s="290"/>
      <c r="W833" s="290"/>
      <c r="X833" s="290"/>
      <c r="Y833" s="290"/>
      <c r="Z833" s="290"/>
      <c r="AA833" s="290"/>
      <c r="AB833" s="290"/>
      <c r="AC833" s="290"/>
      <c r="AD833" s="290"/>
      <c r="AE833" s="89">
        <f>AE832/$AE$23*100</f>
        <v>0</v>
      </c>
      <c r="AF833" s="59"/>
      <c r="AG833" s="92"/>
      <c r="AH833" s="93"/>
      <c r="AI833" s="94"/>
      <c r="AJ833" s="94"/>
      <c r="AK833" s="94"/>
    </row>
    <row r="834" spans="1:37" ht="25.4" customHeight="1" thickBot="1" x14ac:dyDescent="0.3">
      <c r="A834" s="70"/>
      <c r="B834" s="70"/>
      <c r="C834" s="70"/>
      <c r="D834" s="70"/>
      <c r="E834" s="70"/>
      <c r="F834" s="70"/>
      <c r="G834" s="70"/>
      <c r="H834" s="70"/>
      <c r="I834" s="70"/>
      <c r="J834" s="70"/>
      <c r="K834" s="70"/>
      <c r="L834" s="70"/>
      <c r="M834" s="70"/>
      <c r="N834" s="70"/>
      <c r="O834" s="70"/>
      <c r="P834" s="70"/>
      <c r="Q834" s="95"/>
      <c r="R834" s="70"/>
      <c r="S834" s="70"/>
      <c r="T834" s="70"/>
      <c r="U834" s="70"/>
      <c r="V834" s="70"/>
      <c r="W834" s="70"/>
      <c r="X834" s="70"/>
      <c r="Y834" s="70"/>
      <c r="Z834" s="70"/>
      <c r="AA834" s="70"/>
      <c r="AB834" s="70"/>
      <c r="AC834" s="70"/>
      <c r="AD834" s="96"/>
      <c r="AE834" s="96"/>
    </row>
    <row r="835" spans="1:37" ht="25.4" customHeight="1" thickTop="1" thickBot="1" x14ac:dyDescent="0.3">
      <c r="A835" s="291" t="s">
        <v>124</v>
      </c>
      <c r="B835" s="291"/>
      <c r="C835" s="291"/>
      <c r="D835" s="291"/>
      <c r="E835" s="291"/>
      <c r="F835" s="291"/>
      <c r="G835" s="291"/>
      <c r="H835" s="291"/>
      <c r="I835" s="291"/>
      <c r="J835" s="291"/>
      <c r="K835" s="291"/>
      <c r="L835" s="291"/>
      <c r="M835" s="291"/>
      <c r="N835" s="291"/>
      <c r="O835" s="291"/>
      <c r="P835" s="291"/>
      <c r="Q835" s="291"/>
      <c r="R835" s="291"/>
      <c r="S835" s="291"/>
      <c r="T835" s="291"/>
      <c r="U835" s="291"/>
      <c r="V835" s="291"/>
      <c r="W835" s="291"/>
      <c r="X835" s="291"/>
      <c r="Y835" s="291"/>
      <c r="Z835" s="291"/>
      <c r="AA835" s="291"/>
      <c r="AB835" s="291"/>
      <c r="AC835" s="291"/>
      <c r="AD835" s="104" t="s">
        <v>65</v>
      </c>
      <c r="AE835" s="105" t="s">
        <v>9</v>
      </c>
      <c r="AF835" s="86" t="s">
        <v>330</v>
      </c>
      <c r="AG835" s="86" t="s">
        <v>331</v>
      </c>
      <c r="AH835" s="86" t="s">
        <v>332</v>
      </c>
      <c r="AI835" s="87" t="s">
        <v>333</v>
      </c>
      <c r="AJ835" s="86"/>
      <c r="AK835" s="87" t="s">
        <v>334</v>
      </c>
    </row>
    <row r="836" spans="1:37" ht="25.4" customHeight="1" thickTop="1" thickBot="1" x14ac:dyDescent="0.3">
      <c r="A836" s="320" t="s">
        <v>964</v>
      </c>
      <c r="B836" s="320"/>
      <c r="C836" s="320"/>
      <c r="D836" s="320"/>
      <c r="E836" s="320"/>
      <c r="F836" s="320"/>
      <c r="G836" s="320"/>
      <c r="H836" s="320"/>
      <c r="I836" s="320"/>
      <c r="J836" s="320"/>
      <c r="K836" s="320"/>
      <c r="L836" s="320"/>
      <c r="M836" s="320"/>
      <c r="N836" s="320"/>
      <c r="O836" s="320"/>
      <c r="P836" s="320"/>
      <c r="Q836" s="320"/>
      <c r="R836" s="320"/>
      <c r="S836" s="320"/>
      <c r="T836" s="320"/>
      <c r="U836" s="320"/>
      <c r="V836" s="320"/>
      <c r="W836" s="320"/>
      <c r="X836" s="320"/>
      <c r="Y836" s="320"/>
      <c r="Z836" s="320"/>
      <c r="AA836" s="320"/>
      <c r="AB836" s="320"/>
      <c r="AC836" s="320"/>
      <c r="AD836" s="88">
        <f>'Art. 121'!AF804</f>
        <v>0</v>
      </c>
      <c r="AE836" s="89">
        <f>IF(AG836=1,AK836,AG836)</f>
        <v>0</v>
      </c>
      <c r="AF836">
        <f>AD836/2</f>
        <v>0</v>
      </c>
      <c r="AG836" s="86">
        <f>IF(AND(AF836&gt;=0,AF836&lt;=1),1,"No aplica")</f>
        <v>1</v>
      </c>
      <c r="AH836" s="90">
        <f>AD836/(AG836*2)</f>
        <v>0</v>
      </c>
      <c r="AI836" s="91">
        <f>IF(AG836=1,AG836/$AG$841,"No aplica")</f>
        <v>0.2</v>
      </c>
      <c r="AJ836" s="91">
        <f>AF836*AI836</f>
        <v>0</v>
      </c>
      <c r="AK836" s="91">
        <f>AJ836*$AE$23</f>
        <v>0</v>
      </c>
    </row>
    <row r="837" spans="1:37" ht="25.4" customHeight="1" thickTop="1" thickBot="1" x14ac:dyDescent="0.3">
      <c r="A837" s="320" t="s">
        <v>965</v>
      </c>
      <c r="B837" s="320"/>
      <c r="C837" s="320"/>
      <c r="D837" s="320"/>
      <c r="E837" s="320"/>
      <c r="F837" s="320"/>
      <c r="G837" s="320"/>
      <c r="H837" s="320"/>
      <c r="I837" s="320"/>
      <c r="J837" s="320"/>
      <c r="K837" s="320"/>
      <c r="L837" s="320"/>
      <c r="M837" s="320"/>
      <c r="N837" s="320"/>
      <c r="O837" s="320"/>
      <c r="P837" s="320"/>
      <c r="Q837" s="320"/>
      <c r="R837" s="320"/>
      <c r="S837" s="320"/>
      <c r="T837" s="320"/>
      <c r="U837" s="320"/>
      <c r="V837" s="320"/>
      <c r="W837" s="320"/>
      <c r="X837" s="320"/>
      <c r="Y837" s="320"/>
      <c r="Z837" s="320"/>
      <c r="AA837" s="320"/>
      <c r="AB837" s="320"/>
      <c r="AC837" s="320"/>
      <c r="AD837" s="88">
        <f>'Art. 121'!AF805</f>
        <v>0</v>
      </c>
      <c r="AE837" s="89">
        <f>IF(AG837=1,AK837,AG837)</f>
        <v>0</v>
      </c>
      <c r="AF837">
        <f>AD837/2</f>
        <v>0</v>
      </c>
      <c r="AG837" s="86">
        <f>IF(AND(AF837&gt;=0,AF837&lt;=1),1,"No aplica")</f>
        <v>1</v>
      </c>
      <c r="AH837" s="90">
        <f>AD837/(AG837*2)</f>
        <v>0</v>
      </c>
      <c r="AI837" s="91">
        <f>IF(AG837=1,AG837/$AG$841,"No aplica")</f>
        <v>0.2</v>
      </c>
      <c r="AJ837" s="91">
        <f>AF837*AI837</f>
        <v>0</v>
      </c>
      <c r="AK837" s="91">
        <f>AJ837*$AE$23</f>
        <v>0</v>
      </c>
    </row>
    <row r="838" spans="1:37" ht="25.4" customHeight="1" thickTop="1" thickBot="1" x14ac:dyDescent="0.3">
      <c r="A838" s="320" t="s">
        <v>966</v>
      </c>
      <c r="B838" s="320"/>
      <c r="C838" s="320"/>
      <c r="D838" s="320"/>
      <c r="E838" s="320"/>
      <c r="F838" s="320"/>
      <c r="G838" s="320"/>
      <c r="H838" s="320"/>
      <c r="I838" s="320"/>
      <c r="J838" s="320"/>
      <c r="K838" s="320"/>
      <c r="L838" s="320"/>
      <c r="M838" s="320"/>
      <c r="N838" s="320"/>
      <c r="O838" s="320"/>
      <c r="P838" s="320"/>
      <c r="Q838" s="320"/>
      <c r="R838" s="320"/>
      <c r="S838" s="320"/>
      <c r="T838" s="320"/>
      <c r="U838" s="320"/>
      <c r="V838" s="320"/>
      <c r="W838" s="320"/>
      <c r="X838" s="320"/>
      <c r="Y838" s="320"/>
      <c r="Z838" s="320"/>
      <c r="AA838" s="320"/>
      <c r="AB838" s="320"/>
      <c r="AC838" s="320"/>
      <c r="AD838" s="88">
        <f>'Art. 121'!AF806</f>
        <v>0</v>
      </c>
      <c r="AE838" s="89">
        <f>IF(AG838=1,AK838,AG838)</f>
        <v>0</v>
      </c>
      <c r="AF838">
        <f>AD838/2</f>
        <v>0</v>
      </c>
      <c r="AG838" s="86">
        <f>IF(AND(AF838&gt;=0,AF838&lt;=1),1,"No aplica")</f>
        <v>1</v>
      </c>
      <c r="AH838" s="90">
        <f>AD838/(AG838*2)</f>
        <v>0</v>
      </c>
      <c r="AI838" s="91">
        <f>IF(AG838=1,AG838/$AG$841,"No aplica")</f>
        <v>0.2</v>
      </c>
      <c r="AJ838" s="91">
        <f>AF838*AI838</f>
        <v>0</v>
      </c>
      <c r="AK838" s="91">
        <f>AJ838*$AE$23</f>
        <v>0</v>
      </c>
    </row>
    <row r="839" spans="1:37" ht="25.4" customHeight="1" thickTop="1" thickBot="1" x14ac:dyDescent="0.3">
      <c r="A839" s="320" t="s">
        <v>967</v>
      </c>
      <c r="B839" s="320"/>
      <c r="C839" s="320"/>
      <c r="D839" s="320"/>
      <c r="E839" s="320"/>
      <c r="F839" s="320"/>
      <c r="G839" s="320"/>
      <c r="H839" s="320"/>
      <c r="I839" s="320"/>
      <c r="J839" s="320"/>
      <c r="K839" s="320"/>
      <c r="L839" s="320"/>
      <c r="M839" s="320"/>
      <c r="N839" s="320"/>
      <c r="O839" s="320"/>
      <c r="P839" s="320"/>
      <c r="Q839" s="320"/>
      <c r="R839" s="320"/>
      <c r="S839" s="320"/>
      <c r="T839" s="320"/>
      <c r="U839" s="320"/>
      <c r="V839" s="320"/>
      <c r="W839" s="320"/>
      <c r="X839" s="320"/>
      <c r="Y839" s="320"/>
      <c r="Z839" s="320"/>
      <c r="AA839" s="320"/>
      <c r="AB839" s="320"/>
      <c r="AC839" s="320"/>
      <c r="AD839" s="88">
        <f>'Art. 121'!AF807</f>
        <v>0</v>
      </c>
      <c r="AE839" s="89">
        <f>IF(AG839=1,AK839,AG839)</f>
        <v>0</v>
      </c>
      <c r="AF839">
        <f>AD839/2</f>
        <v>0</v>
      </c>
      <c r="AG839" s="86">
        <f>IF(AND(AF839&gt;=0,AF839&lt;=1),1,"No aplica")</f>
        <v>1</v>
      </c>
      <c r="AH839" s="90">
        <f>AD839/(AG839*2)</f>
        <v>0</v>
      </c>
      <c r="AI839" s="91">
        <f>IF(AG839=1,AG839/$AG$841,"No aplica")</f>
        <v>0.2</v>
      </c>
      <c r="AJ839" s="91">
        <f>AF839*AI839</f>
        <v>0</v>
      </c>
      <c r="AK839" s="91">
        <f>AJ839*$AE$23</f>
        <v>0</v>
      </c>
    </row>
    <row r="840" spans="1:37" ht="25.4" customHeight="1" thickTop="1" thickBot="1" x14ac:dyDescent="0.3">
      <c r="A840" s="320" t="s">
        <v>968</v>
      </c>
      <c r="B840" s="320"/>
      <c r="C840" s="320"/>
      <c r="D840" s="320"/>
      <c r="E840" s="320"/>
      <c r="F840" s="320"/>
      <c r="G840" s="320"/>
      <c r="H840" s="320"/>
      <c r="I840" s="320"/>
      <c r="J840" s="320"/>
      <c r="K840" s="320"/>
      <c r="L840" s="320"/>
      <c r="M840" s="320"/>
      <c r="N840" s="320"/>
      <c r="O840" s="320"/>
      <c r="P840" s="320"/>
      <c r="Q840" s="320"/>
      <c r="R840" s="320"/>
      <c r="S840" s="320"/>
      <c r="T840" s="320"/>
      <c r="U840" s="320"/>
      <c r="V840" s="320"/>
      <c r="W840" s="320"/>
      <c r="X840" s="320"/>
      <c r="Y840" s="320"/>
      <c r="Z840" s="320"/>
      <c r="AA840" s="320"/>
      <c r="AB840" s="320"/>
      <c r="AC840" s="320"/>
      <c r="AD840" s="88">
        <f>'Art. 121'!AF808</f>
        <v>0</v>
      </c>
      <c r="AE840" s="89">
        <f>IF(AG840=1,AK840,AG840)</f>
        <v>0</v>
      </c>
      <c r="AF840">
        <f>AD840/2</f>
        <v>0</v>
      </c>
      <c r="AG840" s="86">
        <f>IF(AND(AF840&gt;=0,AF840&lt;=1),1,"No aplica")</f>
        <v>1</v>
      </c>
      <c r="AH840" s="90">
        <f>AD840/(AG840*2)</f>
        <v>0</v>
      </c>
      <c r="AI840" s="91">
        <f>IF(AG840=1,AG840/$AG$841,"No aplica")</f>
        <v>0.2</v>
      </c>
      <c r="AJ840" s="91">
        <f>AF840*AI840</f>
        <v>0</v>
      </c>
      <c r="AK840" s="91">
        <f>AJ840*$AE$23</f>
        <v>0</v>
      </c>
    </row>
    <row r="841" spans="1:37" ht="25.4" customHeight="1" thickTop="1" x14ac:dyDescent="0.25">
      <c r="A841" s="289" t="s">
        <v>2561</v>
      </c>
      <c r="B841" s="289"/>
      <c r="C841" s="289"/>
      <c r="D841" s="289"/>
      <c r="E841" s="289"/>
      <c r="F841" s="289"/>
      <c r="G841" s="289"/>
      <c r="H841" s="289"/>
      <c r="I841" s="289"/>
      <c r="J841" s="289"/>
      <c r="K841" s="289"/>
      <c r="L841" s="289"/>
      <c r="M841" s="289"/>
      <c r="N841" s="289"/>
      <c r="O841" s="289"/>
      <c r="P841" s="289"/>
      <c r="Q841" s="289"/>
      <c r="R841" s="289"/>
      <c r="S841" s="289"/>
      <c r="T841" s="289"/>
      <c r="U841" s="289"/>
      <c r="V841" s="289"/>
      <c r="W841" s="289"/>
      <c r="X841" s="289"/>
      <c r="Y841" s="289"/>
      <c r="Z841" s="289"/>
      <c r="AA841" s="289"/>
      <c r="AB841" s="289"/>
      <c r="AC841" s="289"/>
      <c r="AD841" s="289"/>
      <c r="AE841" s="89">
        <f>SUM(AE834:AE840)</f>
        <v>0</v>
      </c>
      <c r="AF841" s="59"/>
      <c r="AG841" s="92">
        <f>SUM(AG836:AG840)</f>
        <v>5</v>
      </c>
      <c r="AH841" s="93"/>
      <c r="AI841" s="94"/>
      <c r="AJ841" s="94"/>
      <c r="AK841" s="94"/>
    </row>
    <row r="842" spans="1:37" ht="25.4" customHeight="1" x14ac:dyDescent="0.25">
      <c r="A842" s="290" t="s">
        <v>2562</v>
      </c>
      <c r="B842" s="290"/>
      <c r="C842" s="290"/>
      <c r="D842" s="290"/>
      <c r="E842" s="290"/>
      <c r="F842" s="290"/>
      <c r="G842" s="290"/>
      <c r="H842" s="290"/>
      <c r="I842" s="290"/>
      <c r="J842" s="290"/>
      <c r="K842" s="290"/>
      <c r="L842" s="290"/>
      <c r="M842" s="290"/>
      <c r="N842" s="290"/>
      <c r="O842" s="290"/>
      <c r="P842" s="290"/>
      <c r="Q842" s="290"/>
      <c r="R842" s="290"/>
      <c r="S842" s="290"/>
      <c r="T842" s="290"/>
      <c r="U842" s="290"/>
      <c r="V842" s="290"/>
      <c r="W842" s="290"/>
      <c r="X842" s="290"/>
      <c r="Y842" s="290"/>
      <c r="Z842" s="290"/>
      <c r="AA842" s="290"/>
      <c r="AB842" s="290"/>
      <c r="AC842" s="290"/>
      <c r="AD842" s="290"/>
      <c r="AE842" s="89">
        <f>AE841/$AE$23*100</f>
        <v>0</v>
      </c>
      <c r="AF842" s="59"/>
      <c r="AG842" s="92"/>
      <c r="AH842" s="93"/>
      <c r="AI842" s="94"/>
      <c r="AJ842" s="94"/>
      <c r="AK842" s="94"/>
    </row>
    <row r="843" spans="1:37" ht="25.4" customHeight="1" x14ac:dyDescent="0.25">
      <c r="A843" s="100"/>
      <c r="B843" s="100"/>
      <c r="C843" s="100"/>
      <c r="D843" s="100"/>
      <c r="E843" s="100"/>
      <c r="F843" s="100"/>
      <c r="G843" s="100"/>
      <c r="H843" s="100"/>
      <c r="I843" s="100"/>
      <c r="J843" s="100"/>
      <c r="K843" s="100"/>
      <c r="L843" s="100"/>
      <c r="M843" s="100"/>
      <c r="N843" s="100"/>
      <c r="O843" s="100"/>
      <c r="P843" s="100"/>
      <c r="Q843" s="95"/>
      <c r="R843" s="100"/>
      <c r="S843" s="100"/>
      <c r="T843" s="100"/>
      <c r="U843" s="100"/>
      <c r="V843" s="100"/>
      <c r="W843" s="100"/>
      <c r="X843" s="100"/>
      <c r="Y843" s="100"/>
      <c r="Z843" s="100"/>
      <c r="AA843" s="100"/>
      <c r="AB843" s="100"/>
      <c r="AC843" s="100"/>
      <c r="AD843" s="96"/>
      <c r="AE843" s="96"/>
    </row>
    <row r="844" spans="1:37" ht="25.4" customHeight="1" x14ac:dyDescent="0.25">
      <c r="A844" s="100"/>
      <c r="B844" s="100"/>
      <c r="C844" s="100"/>
      <c r="D844" s="100"/>
      <c r="E844" s="100"/>
      <c r="F844" s="100"/>
      <c r="G844" s="100"/>
      <c r="H844" s="100"/>
      <c r="I844" s="100"/>
      <c r="J844" s="100"/>
      <c r="K844" s="100"/>
      <c r="L844" s="100"/>
      <c r="M844" s="100"/>
      <c r="N844" s="100"/>
      <c r="O844" s="100"/>
      <c r="P844" s="100"/>
      <c r="Q844" s="95"/>
      <c r="R844" s="100"/>
      <c r="S844" s="100"/>
      <c r="T844" s="100"/>
      <c r="U844" s="100"/>
      <c r="V844" s="100"/>
      <c r="W844" s="100"/>
      <c r="X844" s="100"/>
      <c r="Y844" s="100"/>
      <c r="Z844" s="100"/>
      <c r="AA844" s="100"/>
      <c r="AB844" s="100"/>
      <c r="AC844" s="100"/>
      <c r="AD844" s="96"/>
      <c r="AE844" s="96"/>
    </row>
    <row r="845" spans="1:37" ht="25.4" customHeight="1" x14ac:dyDescent="0.25">
      <c r="A845" s="337" t="s">
        <v>2563</v>
      </c>
      <c r="B845" s="337"/>
      <c r="C845" s="337"/>
      <c r="D845" s="337"/>
      <c r="E845" s="337"/>
      <c r="F845" s="337"/>
      <c r="G845" s="337"/>
      <c r="H845" s="337"/>
      <c r="I845" s="337"/>
      <c r="J845" s="337"/>
      <c r="K845" s="337"/>
      <c r="L845" s="337"/>
      <c r="M845" s="337"/>
      <c r="N845" s="337"/>
      <c r="O845" s="337"/>
      <c r="P845" s="337"/>
      <c r="Q845" s="337"/>
      <c r="R845" s="337"/>
      <c r="S845" s="337"/>
      <c r="T845" s="337"/>
      <c r="U845" s="337"/>
      <c r="V845" s="337"/>
      <c r="W845" s="337"/>
      <c r="X845" s="337"/>
      <c r="Y845" s="337"/>
      <c r="Z845" s="337"/>
      <c r="AA845" s="337"/>
      <c r="AB845" s="337"/>
      <c r="AC845" s="337"/>
      <c r="AD845" s="82"/>
      <c r="AE845" s="82"/>
    </row>
    <row r="846" spans="1:37" ht="25.4" customHeight="1" x14ac:dyDescent="0.25">
      <c r="A846" s="101"/>
      <c r="B846" s="102"/>
      <c r="C846" s="102"/>
      <c r="D846" s="102"/>
      <c r="E846" s="102"/>
      <c r="F846" s="102"/>
      <c r="G846" s="102"/>
      <c r="H846" s="102"/>
      <c r="I846" s="102"/>
      <c r="J846" s="102"/>
      <c r="K846" s="102"/>
      <c r="L846" s="102"/>
      <c r="M846" s="102"/>
      <c r="N846" s="102"/>
      <c r="O846" s="102"/>
      <c r="P846" s="102"/>
      <c r="Q846" s="103"/>
      <c r="R846" s="102"/>
      <c r="S846" s="102"/>
      <c r="T846" s="102"/>
      <c r="U846" s="102"/>
      <c r="V846" s="102"/>
      <c r="W846" s="102"/>
      <c r="X846" s="102"/>
      <c r="Y846" s="102"/>
      <c r="Z846" s="102"/>
      <c r="AA846" s="102"/>
      <c r="AB846" s="102"/>
      <c r="AC846" s="102"/>
      <c r="AD846" s="83"/>
      <c r="AE846" s="83"/>
    </row>
    <row r="847" spans="1:37" ht="25.4" customHeight="1" thickBot="1" x14ac:dyDescent="0.3">
      <c r="A847" s="70"/>
      <c r="B847" s="70"/>
      <c r="C847" s="70"/>
      <c r="D847" s="70"/>
      <c r="E847" s="70"/>
      <c r="F847" s="70"/>
      <c r="G847" s="70"/>
      <c r="H847" s="70"/>
      <c r="I847" s="70"/>
      <c r="J847" s="70"/>
      <c r="K847" s="70"/>
      <c r="L847" s="70"/>
      <c r="M847" s="70"/>
      <c r="N847" s="70"/>
      <c r="O847" s="70"/>
      <c r="P847" s="70"/>
      <c r="Q847" s="95"/>
      <c r="R847" s="70"/>
      <c r="S847" s="70"/>
      <c r="T847" s="70"/>
      <c r="U847" s="70"/>
      <c r="V847" s="70"/>
      <c r="W847" s="70"/>
      <c r="X847" s="70"/>
      <c r="Y847" s="70"/>
      <c r="Z847" s="70"/>
      <c r="AA847" s="70"/>
      <c r="AB847" s="70"/>
      <c r="AC847" s="70"/>
      <c r="AD847" s="96"/>
      <c r="AE847" s="96"/>
    </row>
    <row r="848" spans="1:37" ht="25.4" customHeight="1" thickTop="1" thickBot="1" x14ac:dyDescent="0.3">
      <c r="A848" s="292" t="s">
        <v>44</v>
      </c>
      <c r="B848" s="292"/>
      <c r="C848" s="292"/>
      <c r="D848" s="292"/>
      <c r="E848" s="292"/>
      <c r="F848" s="292"/>
      <c r="G848" s="292"/>
      <c r="H848" s="292"/>
      <c r="I848" s="292"/>
      <c r="J848" s="292"/>
      <c r="K848" s="292"/>
      <c r="L848" s="292"/>
      <c r="M848" s="292"/>
      <c r="N848" s="292"/>
      <c r="O848" s="292"/>
      <c r="P848" s="292"/>
      <c r="Q848" s="292"/>
      <c r="R848" s="292"/>
      <c r="S848" s="292"/>
      <c r="T848" s="292"/>
      <c r="U848" s="292"/>
      <c r="V848" s="292"/>
      <c r="W848" s="292"/>
      <c r="X848" s="292"/>
      <c r="Y848" s="292"/>
      <c r="Z848" s="292"/>
      <c r="AA848" s="292"/>
      <c r="AB848" s="292"/>
      <c r="AC848" s="292"/>
      <c r="AD848" s="63" t="s">
        <v>65</v>
      </c>
      <c r="AE848" s="211" t="s">
        <v>9</v>
      </c>
      <c r="AF848" s="86" t="s">
        <v>330</v>
      </c>
      <c r="AG848" s="86" t="s">
        <v>331</v>
      </c>
      <c r="AH848" s="86" t="s">
        <v>332</v>
      </c>
      <c r="AI848" s="87" t="s">
        <v>333</v>
      </c>
      <c r="AJ848" s="86"/>
      <c r="AK848" s="87" t="s">
        <v>334</v>
      </c>
    </row>
    <row r="849" spans="1:37" ht="25.4" customHeight="1" thickTop="1" thickBot="1" x14ac:dyDescent="0.3">
      <c r="A849" s="320" t="s">
        <v>403</v>
      </c>
      <c r="B849" s="320"/>
      <c r="C849" s="320"/>
      <c r="D849" s="320"/>
      <c r="E849" s="320"/>
      <c r="F849" s="320"/>
      <c r="G849" s="320"/>
      <c r="H849" s="320"/>
      <c r="I849" s="320"/>
      <c r="J849" s="320"/>
      <c r="K849" s="320"/>
      <c r="L849" s="320"/>
      <c r="M849" s="320"/>
      <c r="N849" s="320"/>
      <c r="O849" s="320"/>
      <c r="P849" s="320"/>
      <c r="Q849" s="320"/>
      <c r="R849" s="320"/>
      <c r="S849" s="320"/>
      <c r="T849" s="320"/>
      <c r="U849" s="320"/>
      <c r="V849" s="320"/>
      <c r="W849" s="320"/>
      <c r="X849" s="320"/>
      <c r="Y849" s="320"/>
      <c r="Z849" s="320"/>
      <c r="AA849" s="320"/>
      <c r="AB849" s="320"/>
      <c r="AC849" s="320"/>
      <c r="AD849" s="88">
        <f>'Art. 121'!AF817</f>
        <v>0</v>
      </c>
      <c r="AE849" s="89">
        <f t="shared" ref="AE849:AE858" si="153">IF(AG849=1,AK849,AG849)</f>
        <v>0</v>
      </c>
      <c r="AF849">
        <f t="shared" ref="AF849:AF858" si="154">AD849/2</f>
        <v>0</v>
      </c>
      <c r="AG849" s="86">
        <f t="shared" ref="AG849:AG858" si="155">IF(AND(AF849&gt;=0,AF849&lt;=1),1,"No aplica")</f>
        <v>1</v>
      </c>
      <c r="AH849" s="90">
        <f t="shared" ref="AH849:AH858" si="156">AD849/(AG849*2)</f>
        <v>0</v>
      </c>
      <c r="AI849" s="91">
        <f t="shared" ref="AI849:AI858" si="157">IF(AG849=1,AG849/$AG$859,"No aplica")</f>
        <v>0.1</v>
      </c>
      <c r="AJ849" s="91">
        <f t="shared" ref="AJ849:AJ858" si="158">AF849*AI849</f>
        <v>0</v>
      </c>
      <c r="AK849" s="91">
        <f t="shared" ref="AK849:AK858" si="159">AJ849*$AE$23</f>
        <v>0</v>
      </c>
    </row>
    <row r="850" spans="1:37" ht="25.4" customHeight="1" thickTop="1" thickBot="1" x14ac:dyDescent="0.3">
      <c r="A850" s="320" t="s">
        <v>441</v>
      </c>
      <c r="B850" s="320"/>
      <c r="C850" s="320"/>
      <c r="D850" s="320"/>
      <c r="E850" s="320"/>
      <c r="F850" s="320"/>
      <c r="G850" s="320"/>
      <c r="H850" s="320"/>
      <c r="I850" s="320"/>
      <c r="J850" s="320"/>
      <c r="K850" s="320"/>
      <c r="L850" s="320"/>
      <c r="M850" s="320"/>
      <c r="N850" s="320"/>
      <c r="O850" s="320"/>
      <c r="P850" s="320"/>
      <c r="Q850" s="320"/>
      <c r="R850" s="320"/>
      <c r="S850" s="320"/>
      <c r="T850" s="320"/>
      <c r="U850" s="320"/>
      <c r="V850" s="320"/>
      <c r="W850" s="320"/>
      <c r="X850" s="320"/>
      <c r="Y850" s="320"/>
      <c r="Z850" s="320"/>
      <c r="AA850" s="320"/>
      <c r="AB850" s="320"/>
      <c r="AC850" s="320"/>
      <c r="AD850" s="88">
        <f>'Art. 121'!AF818</f>
        <v>0</v>
      </c>
      <c r="AE850" s="89">
        <f t="shared" si="153"/>
        <v>0</v>
      </c>
      <c r="AF850">
        <f t="shared" si="154"/>
        <v>0</v>
      </c>
      <c r="AG850" s="86">
        <f t="shared" si="155"/>
        <v>1</v>
      </c>
      <c r="AH850" s="90">
        <f t="shared" si="156"/>
        <v>0</v>
      </c>
      <c r="AI850" s="91">
        <f t="shared" si="157"/>
        <v>0.1</v>
      </c>
      <c r="AJ850" s="91">
        <f t="shared" si="158"/>
        <v>0</v>
      </c>
      <c r="AK850" s="91">
        <f t="shared" si="159"/>
        <v>0</v>
      </c>
    </row>
    <row r="851" spans="1:37" ht="25.4" customHeight="1" thickTop="1" thickBot="1" x14ac:dyDescent="0.3">
      <c r="A851" s="320" t="s">
        <v>971</v>
      </c>
      <c r="B851" s="320"/>
      <c r="C851" s="320"/>
      <c r="D851" s="320"/>
      <c r="E851" s="320"/>
      <c r="F851" s="320"/>
      <c r="G851" s="320"/>
      <c r="H851" s="320"/>
      <c r="I851" s="320"/>
      <c r="J851" s="320"/>
      <c r="K851" s="320"/>
      <c r="L851" s="320"/>
      <c r="M851" s="320"/>
      <c r="N851" s="320"/>
      <c r="O851" s="320"/>
      <c r="P851" s="320"/>
      <c r="Q851" s="320"/>
      <c r="R851" s="320"/>
      <c r="S851" s="320"/>
      <c r="T851" s="320"/>
      <c r="U851" s="320"/>
      <c r="V851" s="320"/>
      <c r="W851" s="320"/>
      <c r="X851" s="320"/>
      <c r="Y851" s="320"/>
      <c r="Z851" s="320"/>
      <c r="AA851" s="320"/>
      <c r="AB851" s="320"/>
      <c r="AC851" s="320"/>
      <c r="AD851" s="88">
        <f>'Art. 121'!AF819</f>
        <v>0</v>
      </c>
      <c r="AE851" s="89">
        <f t="shared" si="153"/>
        <v>0</v>
      </c>
      <c r="AF851">
        <f t="shared" si="154"/>
        <v>0</v>
      </c>
      <c r="AG851" s="86">
        <f t="shared" si="155"/>
        <v>1</v>
      </c>
      <c r="AH851" s="90">
        <f t="shared" si="156"/>
        <v>0</v>
      </c>
      <c r="AI851" s="91">
        <f t="shared" si="157"/>
        <v>0.1</v>
      </c>
      <c r="AJ851" s="91">
        <f t="shared" si="158"/>
        <v>0</v>
      </c>
      <c r="AK851" s="91">
        <f t="shared" si="159"/>
        <v>0</v>
      </c>
    </row>
    <row r="852" spans="1:37" ht="25.4" customHeight="1" thickTop="1" thickBot="1" x14ac:dyDescent="0.3">
      <c r="A852" s="320" t="s">
        <v>972</v>
      </c>
      <c r="B852" s="320"/>
      <c r="C852" s="320"/>
      <c r="D852" s="320"/>
      <c r="E852" s="320"/>
      <c r="F852" s="320"/>
      <c r="G852" s="320"/>
      <c r="H852" s="320"/>
      <c r="I852" s="320"/>
      <c r="J852" s="320"/>
      <c r="K852" s="320"/>
      <c r="L852" s="320"/>
      <c r="M852" s="320"/>
      <c r="N852" s="320"/>
      <c r="O852" s="320"/>
      <c r="P852" s="320"/>
      <c r="Q852" s="320"/>
      <c r="R852" s="320"/>
      <c r="S852" s="320"/>
      <c r="T852" s="320"/>
      <c r="U852" s="320"/>
      <c r="V852" s="320"/>
      <c r="W852" s="320"/>
      <c r="X852" s="320"/>
      <c r="Y852" s="320"/>
      <c r="Z852" s="320"/>
      <c r="AA852" s="320"/>
      <c r="AB852" s="320"/>
      <c r="AC852" s="320"/>
      <c r="AD852" s="88">
        <f>'Art. 121'!AF820</f>
        <v>0</v>
      </c>
      <c r="AE852" s="89">
        <f t="shared" si="153"/>
        <v>0</v>
      </c>
      <c r="AF852">
        <f t="shared" si="154"/>
        <v>0</v>
      </c>
      <c r="AG852" s="86">
        <f t="shared" si="155"/>
        <v>1</v>
      </c>
      <c r="AH852" s="90">
        <f t="shared" si="156"/>
        <v>0</v>
      </c>
      <c r="AI852" s="91">
        <f t="shared" si="157"/>
        <v>0.1</v>
      </c>
      <c r="AJ852" s="91">
        <f t="shared" si="158"/>
        <v>0</v>
      </c>
      <c r="AK852" s="91">
        <f t="shared" si="159"/>
        <v>0</v>
      </c>
    </row>
    <row r="853" spans="1:37" ht="25.4" customHeight="1" thickTop="1" thickBot="1" x14ac:dyDescent="0.3">
      <c r="A853" s="320" t="s">
        <v>973</v>
      </c>
      <c r="B853" s="320"/>
      <c r="C853" s="320"/>
      <c r="D853" s="320"/>
      <c r="E853" s="320"/>
      <c r="F853" s="320"/>
      <c r="G853" s="320"/>
      <c r="H853" s="320"/>
      <c r="I853" s="320"/>
      <c r="J853" s="320"/>
      <c r="K853" s="320"/>
      <c r="L853" s="320"/>
      <c r="M853" s="320"/>
      <c r="N853" s="320"/>
      <c r="O853" s="320"/>
      <c r="P853" s="320"/>
      <c r="Q853" s="320"/>
      <c r="R853" s="320"/>
      <c r="S853" s="320"/>
      <c r="T853" s="320"/>
      <c r="U853" s="320"/>
      <c r="V853" s="320"/>
      <c r="W853" s="320"/>
      <c r="X853" s="320"/>
      <c r="Y853" s="320"/>
      <c r="Z853" s="320"/>
      <c r="AA853" s="320"/>
      <c r="AB853" s="320"/>
      <c r="AC853" s="320"/>
      <c r="AD853" s="88">
        <f>'Art. 121'!AF821</f>
        <v>0</v>
      </c>
      <c r="AE853" s="89">
        <f t="shared" si="153"/>
        <v>0</v>
      </c>
      <c r="AF853">
        <f t="shared" si="154"/>
        <v>0</v>
      </c>
      <c r="AG853" s="86">
        <f t="shared" si="155"/>
        <v>1</v>
      </c>
      <c r="AH853" s="90">
        <f t="shared" si="156"/>
        <v>0</v>
      </c>
      <c r="AI853" s="91">
        <f t="shared" si="157"/>
        <v>0.1</v>
      </c>
      <c r="AJ853" s="91">
        <f t="shared" si="158"/>
        <v>0</v>
      </c>
      <c r="AK853" s="91">
        <f t="shared" si="159"/>
        <v>0</v>
      </c>
    </row>
    <row r="854" spans="1:37" ht="25.4" customHeight="1" thickTop="1" thickBot="1" x14ac:dyDescent="0.3">
      <c r="A854" s="320" t="s">
        <v>974</v>
      </c>
      <c r="B854" s="320"/>
      <c r="C854" s="320"/>
      <c r="D854" s="320"/>
      <c r="E854" s="320"/>
      <c r="F854" s="320"/>
      <c r="G854" s="320"/>
      <c r="H854" s="320"/>
      <c r="I854" s="320"/>
      <c r="J854" s="320"/>
      <c r="K854" s="320"/>
      <c r="L854" s="320"/>
      <c r="M854" s="320"/>
      <c r="N854" s="320"/>
      <c r="O854" s="320"/>
      <c r="P854" s="320"/>
      <c r="Q854" s="320"/>
      <c r="R854" s="320"/>
      <c r="S854" s="320"/>
      <c r="T854" s="320"/>
      <c r="U854" s="320"/>
      <c r="V854" s="320"/>
      <c r="W854" s="320"/>
      <c r="X854" s="320"/>
      <c r="Y854" s="320"/>
      <c r="Z854" s="320"/>
      <c r="AA854" s="320"/>
      <c r="AB854" s="320"/>
      <c r="AC854" s="320"/>
      <c r="AD854" s="88">
        <f>'Art. 121'!AF822</f>
        <v>0</v>
      </c>
      <c r="AE854" s="89">
        <f t="shared" si="153"/>
        <v>0</v>
      </c>
      <c r="AF854">
        <f t="shared" si="154"/>
        <v>0</v>
      </c>
      <c r="AG854" s="86">
        <f t="shared" si="155"/>
        <v>1</v>
      </c>
      <c r="AH854" s="90">
        <f t="shared" si="156"/>
        <v>0</v>
      </c>
      <c r="AI854" s="91">
        <f t="shared" si="157"/>
        <v>0.1</v>
      </c>
      <c r="AJ854" s="91">
        <f t="shared" si="158"/>
        <v>0</v>
      </c>
      <c r="AK854" s="91">
        <f t="shared" si="159"/>
        <v>0</v>
      </c>
    </row>
    <row r="855" spans="1:37" ht="25.4" customHeight="1" thickTop="1" thickBot="1" x14ac:dyDescent="0.3">
      <c r="A855" s="320" t="s">
        <v>975</v>
      </c>
      <c r="B855" s="320"/>
      <c r="C855" s="320"/>
      <c r="D855" s="320"/>
      <c r="E855" s="320"/>
      <c r="F855" s="320"/>
      <c r="G855" s="320"/>
      <c r="H855" s="320"/>
      <c r="I855" s="320"/>
      <c r="J855" s="320"/>
      <c r="K855" s="320"/>
      <c r="L855" s="320"/>
      <c r="M855" s="320"/>
      <c r="N855" s="320"/>
      <c r="O855" s="320"/>
      <c r="P855" s="320"/>
      <c r="Q855" s="320"/>
      <c r="R855" s="320"/>
      <c r="S855" s="320"/>
      <c r="T855" s="320"/>
      <c r="U855" s="320"/>
      <c r="V855" s="320"/>
      <c r="W855" s="320"/>
      <c r="X855" s="320"/>
      <c r="Y855" s="320"/>
      <c r="Z855" s="320"/>
      <c r="AA855" s="320"/>
      <c r="AB855" s="320"/>
      <c r="AC855" s="320"/>
      <c r="AD855" s="88">
        <f>'Art. 121'!AF823</f>
        <v>0</v>
      </c>
      <c r="AE855" s="89">
        <f t="shared" si="153"/>
        <v>0</v>
      </c>
      <c r="AF855">
        <f t="shared" si="154"/>
        <v>0</v>
      </c>
      <c r="AG855" s="86">
        <f t="shared" si="155"/>
        <v>1</v>
      </c>
      <c r="AH855" s="90">
        <f t="shared" si="156"/>
        <v>0</v>
      </c>
      <c r="AI855" s="91">
        <f t="shared" si="157"/>
        <v>0.1</v>
      </c>
      <c r="AJ855" s="91">
        <f t="shared" si="158"/>
        <v>0</v>
      </c>
      <c r="AK855" s="91">
        <f t="shared" si="159"/>
        <v>0</v>
      </c>
    </row>
    <row r="856" spans="1:37" ht="25.4" customHeight="1" thickTop="1" thickBot="1" x14ac:dyDescent="0.3">
      <c r="A856" s="320" t="s">
        <v>976</v>
      </c>
      <c r="B856" s="320"/>
      <c r="C856" s="320"/>
      <c r="D856" s="320"/>
      <c r="E856" s="320"/>
      <c r="F856" s="320"/>
      <c r="G856" s="320"/>
      <c r="H856" s="320"/>
      <c r="I856" s="320"/>
      <c r="J856" s="320"/>
      <c r="K856" s="320"/>
      <c r="L856" s="320"/>
      <c r="M856" s="320"/>
      <c r="N856" s="320"/>
      <c r="O856" s="320"/>
      <c r="P856" s="320"/>
      <c r="Q856" s="320"/>
      <c r="R856" s="320"/>
      <c r="S856" s="320"/>
      <c r="T856" s="320"/>
      <c r="U856" s="320"/>
      <c r="V856" s="320"/>
      <c r="W856" s="320"/>
      <c r="X856" s="320"/>
      <c r="Y856" s="320"/>
      <c r="Z856" s="320"/>
      <c r="AA856" s="320"/>
      <c r="AB856" s="320"/>
      <c r="AC856" s="320"/>
      <c r="AD856" s="88">
        <f>'Art. 121'!AF824</f>
        <v>0</v>
      </c>
      <c r="AE856" s="89">
        <f t="shared" si="153"/>
        <v>0</v>
      </c>
      <c r="AF856">
        <f t="shared" si="154"/>
        <v>0</v>
      </c>
      <c r="AG856" s="86">
        <f t="shared" si="155"/>
        <v>1</v>
      </c>
      <c r="AH856" s="90">
        <f t="shared" si="156"/>
        <v>0</v>
      </c>
      <c r="AI856" s="91">
        <f t="shared" si="157"/>
        <v>0.1</v>
      </c>
      <c r="AJ856" s="91">
        <f t="shared" si="158"/>
        <v>0</v>
      </c>
      <c r="AK856" s="91">
        <f t="shared" si="159"/>
        <v>0</v>
      </c>
    </row>
    <row r="857" spans="1:37" ht="25.4" customHeight="1" thickTop="1" thickBot="1" x14ac:dyDescent="0.3">
      <c r="A857" s="320" t="s">
        <v>977</v>
      </c>
      <c r="B857" s="320"/>
      <c r="C857" s="320"/>
      <c r="D857" s="320"/>
      <c r="E857" s="320"/>
      <c r="F857" s="320"/>
      <c r="G857" s="320"/>
      <c r="H857" s="320"/>
      <c r="I857" s="320"/>
      <c r="J857" s="320"/>
      <c r="K857" s="320"/>
      <c r="L857" s="320"/>
      <c r="M857" s="320"/>
      <c r="N857" s="320"/>
      <c r="O857" s="320"/>
      <c r="P857" s="320"/>
      <c r="Q857" s="320"/>
      <c r="R857" s="320"/>
      <c r="S857" s="320"/>
      <c r="T857" s="320"/>
      <c r="U857" s="320"/>
      <c r="V857" s="320"/>
      <c r="W857" s="320"/>
      <c r="X857" s="320"/>
      <c r="Y857" s="320"/>
      <c r="Z857" s="320"/>
      <c r="AA857" s="320"/>
      <c r="AB857" s="320"/>
      <c r="AC857" s="320"/>
      <c r="AD857" s="88">
        <f>'Art. 121'!AF825</f>
        <v>0</v>
      </c>
      <c r="AE857" s="89">
        <f t="shared" si="153"/>
        <v>0</v>
      </c>
      <c r="AF857">
        <f t="shared" si="154"/>
        <v>0</v>
      </c>
      <c r="AG857" s="86">
        <f t="shared" si="155"/>
        <v>1</v>
      </c>
      <c r="AH857" s="90">
        <f t="shared" si="156"/>
        <v>0</v>
      </c>
      <c r="AI857" s="91">
        <f t="shared" si="157"/>
        <v>0.1</v>
      </c>
      <c r="AJ857" s="91">
        <f t="shared" si="158"/>
        <v>0</v>
      </c>
      <c r="AK857" s="91">
        <f t="shared" si="159"/>
        <v>0</v>
      </c>
    </row>
    <row r="858" spans="1:37" ht="25.4" customHeight="1" thickTop="1" thickBot="1" x14ac:dyDescent="0.3">
      <c r="A858" s="320" t="s">
        <v>978</v>
      </c>
      <c r="B858" s="320"/>
      <c r="C858" s="320"/>
      <c r="D858" s="320"/>
      <c r="E858" s="320"/>
      <c r="F858" s="320"/>
      <c r="G858" s="320"/>
      <c r="H858" s="320"/>
      <c r="I858" s="320"/>
      <c r="J858" s="320"/>
      <c r="K858" s="320"/>
      <c r="L858" s="320"/>
      <c r="M858" s="320"/>
      <c r="N858" s="320"/>
      <c r="O858" s="320"/>
      <c r="P858" s="320"/>
      <c r="Q858" s="320"/>
      <c r="R858" s="320"/>
      <c r="S858" s="320"/>
      <c r="T858" s="320"/>
      <c r="U858" s="320"/>
      <c r="V858" s="320"/>
      <c r="W858" s="320"/>
      <c r="X858" s="320"/>
      <c r="Y858" s="320"/>
      <c r="Z858" s="320"/>
      <c r="AA858" s="320"/>
      <c r="AB858" s="320"/>
      <c r="AC858" s="320"/>
      <c r="AD858" s="88">
        <f>'Art. 121'!AF826</f>
        <v>0</v>
      </c>
      <c r="AE858" s="89">
        <f t="shared" si="153"/>
        <v>0</v>
      </c>
      <c r="AF858">
        <f t="shared" si="154"/>
        <v>0</v>
      </c>
      <c r="AG858" s="86">
        <f t="shared" si="155"/>
        <v>1</v>
      </c>
      <c r="AH858" s="90">
        <f t="shared" si="156"/>
        <v>0</v>
      </c>
      <c r="AI858" s="91">
        <f t="shared" si="157"/>
        <v>0.1</v>
      </c>
      <c r="AJ858" s="91">
        <f t="shared" si="158"/>
        <v>0</v>
      </c>
      <c r="AK858" s="91">
        <f t="shared" si="159"/>
        <v>0</v>
      </c>
    </row>
    <row r="859" spans="1:37" ht="25.4" customHeight="1" thickTop="1" x14ac:dyDescent="0.25">
      <c r="A859" s="289" t="s">
        <v>2564</v>
      </c>
      <c r="B859" s="289"/>
      <c r="C859" s="289"/>
      <c r="D859" s="289"/>
      <c r="E859" s="289"/>
      <c r="F859" s="289"/>
      <c r="G859" s="289"/>
      <c r="H859" s="289"/>
      <c r="I859" s="289"/>
      <c r="J859" s="289"/>
      <c r="K859" s="289"/>
      <c r="L859" s="289"/>
      <c r="M859" s="289"/>
      <c r="N859" s="289"/>
      <c r="O859" s="289"/>
      <c r="P859" s="289"/>
      <c r="Q859" s="289"/>
      <c r="R859" s="289"/>
      <c r="S859" s="289"/>
      <c r="T859" s="289"/>
      <c r="U859" s="289"/>
      <c r="V859" s="289"/>
      <c r="W859" s="289"/>
      <c r="X859" s="289"/>
      <c r="Y859" s="289"/>
      <c r="Z859" s="289"/>
      <c r="AA859" s="289"/>
      <c r="AB859" s="289"/>
      <c r="AC859" s="289"/>
      <c r="AD859" s="289"/>
      <c r="AE859" s="89">
        <f>SUM(AE849:AE858)</f>
        <v>0</v>
      </c>
      <c r="AF859" s="59"/>
      <c r="AG859" s="92">
        <f>SUM(AG849:AG858)</f>
        <v>10</v>
      </c>
      <c r="AH859" s="93"/>
      <c r="AI859" s="94"/>
      <c r="AJ859" s="94"/>
      <c r="AK859" s="94"/>
    </row>
    <row r="860" spans="1:37" ht="25.4" customHeight="1" x14ac:dyDescent="0.25">
      <c r="A860" s="290" t="s">
        <v>2565</v>
      </c>
      <c r="B860" s="290"/>
      <c r="C860" s="290"/>
      <c r="D860" s="290"/>
      <c r="E860" s="290"/>
      <c r="F860" s="290"/>
      <c r="G860" s="290"/>
      <c r="H860" s="290"/>
      <c r="I860" s="290"/>
      <c r="J860" s="290"/>
      <c r="K860" s="290"/>
      <c r="L860" s="290"/>
      <c r="M860" s="290"/>
      <c r="N860" s="290"/>
      <c r="O860" s="290"/>
      <c r="P860" s="290"/>
      <c r="Q860" s="290"/>
      <c r="R860" s="290"/>
      <c r="S860" s="290"/>
      <c r="T860" s="290"/>
      <c r="U860" s="290"/>
      <c r="V860" s="290"/>
      <c r="W860" s="290"/>
      <c r="X860" s="290"/>
      <c r="Y860" s="290"/>
      <c r="Z860" s="290"/>
      <c r="AA860" s="290"/>
      <c r="AB860" s="290"/>
      <c r="AC860" s="290"/>
      <c r="AD860" s="290"/>
      <c r="AE860" s="89">
        <f>AE859/$AE$23*100</f>
        <v>0</v>
      </c>
      <c r="AF860" s="59"/>
      <c r="AG860" s="92"/>
      <c r="AH860" s="93"/>
      <c r="AI860" s="94"/>
      <c r="AJ860" s="94"/>
      <c r="AK860" s="94"/>
    </row>
    <row r="861" spans="1:37" ht="25.4" customHeight="1" thickBot="1" x14ac:dyDescent="0.3">
      <c r="A861" s="70"/>
      <c r="B861" s="70"/>
      <c r="C861" s="70"/>
      <c r="D861" s="70"/>
      <c r="E861" s="70"/>
      <c r="F861" s="70"/>
      <c r="G861" s="70"/>
      <c r="H861" s="70"/>
      <c r="I861" s="70"/>
      <c r="J861" s="70"/>
      <c r="K861" s="70"/>
      <c r="L861" s="70"/>
      <c r="M861" s="70"/>
      <c r="N861" s="70"/>
      <c r="O861" s="70"/>
      <c r="P861" s="70"/>
      <c r="Q861" s="95"/>
      <c r="R861" s="70"/>
      <c r="S861" s="70"/>
      <c r="T861" s="70"/>
      <c r="U861" s="70"/>
      <c r="V861" s="70"/>
      <c r="W861" s="70"/>
      <c r="X861" s="70"/>
      <c r="Y861" s="70"/>
      <c r="Z861" s="70"/>
      <c r="AA861" s="70"/>
      <c r="AB861" s="70"/>
      <c r="AC861" s="70"/>
      <c r="AD861" s="96"/>
      <c r="AE861" s="96"/>
    </row>
    <row r="862" spans="1:37" ht="25.4" customHeight="1" thickTop="1" thickBot="1" x14ac:dyDescent="0.3">
      <c r="A862" s="291" t="s">
        <v>124</v>
      </c>
      <c r="B862" s="291"/>
      <c r="C862" s="291"/>
      <c r="D862" s="291"/>
      <c r="E862" s="291"/>
      <c r="F862" s="291"/>
      <c r="G862" s="291"/>
      <c r="H862" s="291"/>
      <c r="I862" s="291"/>
      <c r="J862" s="291"/>
      <c r="K862" s="291"/>
      <c r="L862" s="291"/>
      <c r="M862" s="291"/>
      <c r="N862" s="291"/>
      <c r="O862" s="291"/>
      <c r="P862" s="291"/>
      <c r="Q862" s="291"/>
      <c r="R862" s="291"/>
      <c r="S862" s="291"/>
      <c r="T862" s="291"/>
      <c r="U862" s="291"/>
      <c r="V862" s="291"/>
      <c r="W862" s="291"/>
      <c r="X862" s="291"/>
      <c r="Y862" s="291"/>
      <c r="Z862" s="291"/>
      <c r="AA862" s="291"/>
      <c r="AB862" s="291"/>
      <c r="AC862" s="291"/>
      <c r="AD862" s="104" t="s">
        <v>65</v>
      </c>
      <c r="AE862" s="105" t="s">
        <v>9</v>
      </c>
      <c r="AF862" s="86" t="s">
        <v>330</v>
      </c>
      <c r="AG862" s="86" t="s">
        <v>331</v>
      </c>
      <c r="AH862" s="86" t="s">
        <v>332</v>
      </c>
      <c r="AI862" s="87" t="s">
        <v>333</v>
      </c>
      <c r="AJ862" s="86"/>
      <c r="AK862" s="87" t="s">
        <v>334</v>
      </c>
    </row>
    <row r="863" spans="1:37" ht="25.4" customHeight="1" thickTop="1" thickBot="1" x14ac:dyDescent="0.3">
      <c r="A863" s="320" t="s">
        <v>2566</v>
      </c>
      <c r="B863" s="320"/>
      <c r="C863" s="320"/>
      <c r="D863" s="320"/>
      <c r="E863" s="320"/>
      <c r="F863" s="320"/>
      <c r="G863" s="320"/>
      <c r="H863" s="320"/>
      <c r="I863" s="320"/>
      <c r="J863" s="320"/>
      <c r="K863" s="320"/>
      <c r="L863" s="320"/>
      <c r="M863" s="320"/>
      <c r="N863" s="320"/>
      <c r="O863" s="320"/>
      <c r="P863" s="320"/>
      <c r="Q863" s="320"/>
      <c r="R863" s="320"/>
      <c r="S863" s="320"/>
      <c r="T863" s="320"/>
      <c r="U863" s="320"/>
      <c r="V863" s="320"/>
      <c r="W863" s="320"/>
      <c r="X863" s="320"/>
      <c r="Y863" s="320"/>
      <c r="Z863" s="320"/>
      <c r="AA863" s="320"/>
      <c r="AB863" s="320"/>
      <c r="AC863" s="320"/>
      <c r="AD863" s="88">
        <f>'Art. 121'!AF829</f>
        <v>0</v>
      </c>
      <c r="AE863" s="89">
        <f>IF(AG863=1,AK863,AG863)</f>
        <v>0</v>
      </c>
      <c r="AF863">
        <f>AD863/2</f>
        <v>0</v>
      </c>
      <c r="AG863" s="86">
        <f>IF(AND(AF863&gt;=0,AF863&lt;=1),1,"No aplica")</f>
        <v>1</v>
      </c>
      <c r="AH863" s="90">
        <f>AD863/(AG863*2)</f>
        <v>0</v>
      </c>
      <c r="AI863" s="91">
        <f>IF(AG863=1,AG863/$AG$868,"No aplica")</f>
        <v>0.2</v>
      </c>
      <c r="AJ863" s="91">
        <f>AF863*AI863</f>
        <v>0</v>
      </c>
      <c r="AK863" s="91">
        <f>AJ863*$AE$23</f>
        <v>0</v>
      </c>
    </row>
    <row r="864" spans="1:37" ht="25.4" customHeight="1" thickTop="1" thickBot="1" x14ac:dyDescent="0.3">
      <c r="A864" s="320" t="s">
        <v>980</v>
      </c>
      <c r="B864" s="320"/>
      <c r="C864" s="320"/>
      <c r="D864" s="320"/>
      <c r="E864" s="320"/>
      <c r="F864" s="320"/>
      <c r="G864" s="320"/>
      <c r="H864" s="320"/>
      <c r="I864" s="320"/>
      <c r="J864" s="320"/>
      <c r="K864" s="320"/>
      <c r="L864" s="320"/>
      <c r="M864" s="320"/>
      <c r="N864" s="320"/>
      <c r="O864" s="320"/>
      <c r="P864" s="320"/>
      <c r="Q864" s="320"/>
      <c r="R864" s="320"/>
      <c r="S864" s="320"/>
      <c r="T864" s="320"/>
      <c r="U864" s="320"/>
      <c r="V864" s="320"/>
      <c r="W864" s="320"/>
      <c r="X864" s="320"/>
      <c r="Y864" s="320"/>
      <c r="Z864" s="320"/>
      <c r="AA864" s="320"/>
      <c r="AB864" s="320"/>
      <c r="AC864" s="320"/>
      <c r="AD864" s="88">
        <f>'Art. 121'!AF830</f>
        <v>0</v>
      </c>
      <c r="AE864" s="89">
        <f>IF(AG864=1,AK864,AG864)</f>
        <v>0</v>
      </c>
      <c r="AF864">
        <f>AD864/2</f>
        <v>0</v>
      </c>
      <c r="AG864" s="86">
        <f>IF(AND(AF864&gt;=0,AF864&lt;=1),1,"No aplica")</f>
        <v>1</v>
      </c>
      <c r="AH864" s="90">
        <f>AD864/(AG864*2)</f>
        <v>0</v>
      </c>
      <c r="AI864" s="91">
        <f>IF(AG864=1,AG864/$AG$868,"No aplica")</f>
        <v>0.2</v>
      </c>
      <c r="AJ864" s="91">
        <f>AF864*AI864</f>
        <v>0</v>
      </c>
      <c r="AK864" s="91">
        <f>AJ864*$AE$23</f>
        <v>0</v>
      </c>
    </row>
    <row r="865" spans="1:37" ht="25.4" customHeight="1" thickTop="1" thickBot="1" x14ac:dyDescent="0.3">
      <c r="A865" s="320" t="s">
        <v>981</v>
      </c>
      <c r="B865" s="320"/>
      <c r="C865" s="320"/>
      <c r="D865" s="320"/>
      <c r="E865" s="320"/>
      <c r="F865" s="320"/>
      <c r="G865" s="320"/>
      <c r="H865" s="320"/>
      <c r="I865" s="320"/>
      <c r="J865" s="320"/>
      <c r="K865" s="320"/>
      <c r="L865" s="320"/>
      <c r="M865" s="320"/>
      <c r="N865" s="320"/>
      <c r="O865" s="320"/>
      <c r="P865" s="320"/>
      <c r="Q865" s="320"/>
      <c r="R865" s="320"/>
      <c r="S865" s="320"/>
      <c r="T865" s="320"/>
      <c r="U865" s="320"/>
      <c r="V865" s="320"/>
      <c r="W865" s="320"/>
      <c r="X865" s="320"/>
      <c r="Y865" s="320"/>
      <c r="Z865" s="320"/>
      <c r="AA865" s="320"/>
      <c r="AB865" s="320"/>
      <c r="AC865" s="320"/>
      <c r="AD865" s="88">
        <f>'Art. 121'!AF831</f>
        <v>0</v>
      </c>
      <c r="AE865" s="89">
        <f>IF(AG865=1,AK865,AG865)</f>
        <v>0</v>
      </c>
      <c r="AF865">
        <f>AD865/2</f>
        <v>0</v>
      </c>
      <c r="AG865" s="86">
        <f>IF(AND(AF865&gt;=0,AF865&lt;=1),1,"No aplica")</f>
        <v>1</v>
      </c>
      <c r="AH865" s="90">
        <f>AD865/(AG865*2)</f>
        <v>0</v>
      </c>
      <c r="AI865" s="91">
        <f>IF(AG865=1,AG865/$AG$868,"No aplica")</f>
        <v>0.2</v>
      </c>
      <c r="AJ865" s="91">
        <f>AF865*AI865</f>
        <v>0</v>
      </c>
      <c r="AK865" s="91">
        <f>AJ865*$AE$23</f>
        <v>0</v>
      </c>
    </row>
    <row r="866" spans="1:37" ht="25.4" customHeight="1" thickTop="1" thickBot="1" x14ac:dyDescent="0.3">
      <c r="A866" s="320" t="s">
        <v>982</v>
      </c>
      <c r="B866" s="320"/>
      <c r="C866" s="320"/>
      <c r="D866" s="320"/>
      <c r="E866" s="320"/>
      <c r="F866" s="320"/>
      <c r="G866" s="320"/>
      <c r="H866" s="320"/>
      <c r="I866" s="320"/>
      <c r="J866" s="320"/>
      <c r="K866" s="320"/>
      <c r="L866" s="320"/>
      <c r="M866" s="320"/>
      <c r="N866" s="320"/>
      <c r="O866" s="320"/>
      <c r="P866" s="320"/>
      <c r="Q866" s="320"/>
      <c r="R866" s="320"/>
      <c r="S866" s="320"/>
      <c r="T866" s="320"/>
      <c r="U866" s="320"/>
      <c r="V866" s="320"/>
      <c r="W866" s="320"/>
      <c r="X866" s="320"/>
      <c r="Y866" s="320"/>
      <c r="Z866" s="320"/>
      <c r="AA866" s="320"/>
      <c r="AB866" s="320"/>
      <c r="AC866" s="320"/>
      <c r="AD866" s="88">
        <f>'Art. 121'!AF832</f>
        <v>0</v>
      </c>
      <c r="AE866" s="89">
        <f>IF(AG866=1,AK866,AG866)</f>
        <v>0</v>
      </c>
      <c r="AF866">
        <f>AD866/2</f>
        <v>0</v>
      </c>
      <c r="AG866" s="86">
        <f>IF(AND(AF866&gt;=0,AF866&lt;=1),1,"No aplica")</f>
        <v>1</v>
      </c>
      <c r="AH866" s="90">
        <f>AD866/(AG866*2)</f>
        <v>0</v>
      </c>
      <c r="AI866" s="91">
        <f>IF(AG866=1,AG866/$AG$868,"No aplica")</f>
        <v>0.2</v>
      </c>
      <c r="AJ866" s="91">
        <f>AF866*AI866</f>
        <v>0</v>
      </c>
      <c r="AK866" s="91">
        <f>AJ866*$AE$23</f>
        <v>0</v>
      </c>
    </row>
    <row r="867" spans="1:37" ht="25.4" customHeight="1" thickTop="1" thickBot="1" x14ac:dyDescent="0.3">
      <c r="A867" s="320" t="s">
        <v>983</v>
      </c>
      <c r="B867" s="320"/>
      <c r="C867" s="320"/>
      <c r="D867" s="320"/>
      <c r="E867" s="320"/>
      <c r="F867" s="320"/>
      <c r="G867" s="320"/>
      <c r="H867" s="320"/>
      <c r="I867" s="320"/>
      <c r="J867" s="320"/>
      <c r="K867" s="320"/>
      <c r="L867" s="320"/>
      <c r="M867" s="320"/>
      <c r="N867" s="320"/>
      <c r="O867" s="320"/>
      <c r="P867" s="320"/>
      <c r="Q867" s="320"/>
      <c r="R867" s="320"/>
      <c r="S867" s="320"/>
      <c r="T867" s="320"/>
      <c r="U867" s="320"/>
      <c r="V867" s="320"/>
      <c r="W867" s="320"/>
      <c r="X867" s="320"/>
      <c r="Y867" s="320"/>
      <c r="Z867" s="320"/>
      <c r="AA867" s="320"/>
      <c r="AB867" s="320"/>
      <c r="AC867" s="320"/>
      <c r="AD867" s="88">
        <f>'Art. 121'!AF833</f>
        <v>0</v>
      </c>
      <c r="AE867" s="89">
        <f>IF(AG867=1,AK867,AG867)</f>
        <v>0</v>
      </c>
      <c r="AF867">
        <f>AD867/2</f>
        <v>0</v>
      </c>
      <c r="AG867" s="86">
        <f>IF(AND(AF867&gt;=0,AF867&lt;=1),1,"No aplica")</f>
        <v>1</v>
      </c>
      <c r="AH867" s="90">
        <f>AD867/(AG867*2)</f>
        <v>0</v>
      </c>
      <c r="AI867" s="91">
        <f>IF(AG867=1,AG867/$AG$868,"No aplica")</f>
        <v>0.2</v>
      </c>
      <c r="AJ867" s="91">
        <f>AF867*AI867</f>
        <v>0</v>
      </c>
      <c r="AK867" s="91">
        <f>AJ867*$AE$23</f>
        <v>0</v>
      </c>
    </row>
    <row r="868" spans="1:37" ht="25.4" customHeight="1" thickTop="1" x14ac:dyDescent="0.25">
      <c r="A868" s="289" t="s">
        <v>2567</v>
      </c>
      <c r="B868" s="289"/>
      <c r="C868" s="289"/>
      <c r="D868" s="289"/>
      <c r="E868" s="289"/>
      <c r="F868" s="289"/>
      <c r="G868" s="289"/>
      <c r="H868" s="289"/>
      <c r="I868" s="289"/>
      <c r="J868" s="289"/>
      <c r="K868" s="289"/>
      <c r="L868" s="289"/>
      <c r="M868" s="289"/>
      <c r="N868" s="289"/>
      <c r="O868" s="289"/>
      <c r="P868" s="289"/>
      <c r="Q868" s="289"/>
      <c r="R868" s="289"/>
      <c r="S868" s="289"/>
      <c r="T868" s="289"/>
      <c r="U868" s="289"/>
      <c r="V868" s="289"/>
      <c r="W868" s="289"/>
      <c r="X868" s="289"/>
      <c r="Y868" s="289"/>
      <c r="Z868" s="289"/>
      <c r="AA868" s="289"/>
      <c r="AB868" s="289"/>
      <c r="AC868" s="289"/>
      <c r="AD868" s="289"/>
      <c r="AE868" s="89">
        <f>SUM(AE861:AE867)</f>
        <v>0</v>
      </c>
      <c r="AF868" s="59"/>
      <c r="AG868" s="92">
        <f>SUM(AG863:AG867)</f>
        <v>5</v>
      </c>
      <c r="AH868" s="93"/>
      <c r="AI868" s="94"/>
      <c r="AJ868" s="94"/>
      <c r="AK868" s="94"/>
    </row>
    <row r="869" spans="1:37" ht="25.4" customHeight="1" x14ac:dyDescent="0.25">
      <c r="A869" s="290" t="s">
        <v>2568</v>
      </c>
      <c r="B869" s="290"/>
      <c r="C869" s="290"/>
      <c r="D869" s="290"/>
      <c r="E869" s="290"/>
      <c r="F869" s="290"/>
      <c r="G869" s="290"/>
      <c r="H869" s="290"/>
      <c r="I869" s="290"/>
      <c r="J869" s="290"/>
      <c r="K869" s="290"/>
      <c r="L869" s="290"/>
      <c r="M869" s="290"/>
      <c r="N869" s="290"/>
      <c r="O869" s="290"/>
      <c r="P869" s="290"/>
      <c r="Q869" s="290"/>
      <c r="R869" s="290"/>
      <c r="S869" s="290"/>
      <c r="T869" s="290"/>
      <c r="U869" s="290"/>
      <c r="V869" s="290"/>
      <c r="W869" s="290"/>
      <c r="X869" s="290"/>
      <c r="Y869" s="290"/>
      <c r="Z869" s="290"/>
      <c r="AA869" s="290"/>
      <c r="AB869" s="290"/>
      <c r="AC869" s="290"/>
      <c r="AD869" s="290"/>
      <c r="AE869" s="89">
        <f>AE868/$AE$23*100</f>
        <v>0</v>
      </c>
      <c r="AF869" s="59"/>
      <c r="AG869" s="92"/>
      <c r="AH869" s="93"/>
      <c r="AI869" s="94"/>
      <c r="AJ869" s="94"/>
      <c r="AK869" s="94"/>
    </row>
    <row r="870" spans="1:37" ht="25.4" customHeight="1" x14ac:dyDescent="0.25">
      <c r="A870" s="100"/>
      <c r="B870" s="100"/>
      <c r="C870" s="100"/>
      <c r="D870" s="100"/>
      <c r="E870" s="100"/>
      <c r="F870" s="100"/>
      <c r="G870" s="100"/>
      <c r="H870" s="100"/>
      <c r="I870" s="100"/>
      <c r="J870" s="100"/>
      <c r="K870" s="100"/>
      <c r="L870" s="100"/>
      <c r="M870" s="100"/>
      <c r="N870" s="100"/>
      <c r="O870" s="100"/>
      <c r="P870" s="100"/>
      <c r="Q870" s="95"/>
      <c r="R870" s="100"/>
      <c r="S870" s="100"/>
      <c r="T870" s="100"/>
      <c r="U870" s="100"/>
      <c r="V870" s="100"/>
      <c r="W870" s="100"/>
      <c r="X870" s="100"/>
      <c r="Y870" s="100"/>
      <c r="Z870" s="100"/>
      <c r="AA870" s="100"/>
      <c r="AB870" s="100"/>
      <c r="AC870" s="100"/>
      <c r="AD870" s="96"/>
      <c r="AE870" s="96"/>
    </row>
    <row r="871" spans="1:37" ht="25.4" customHeight="1" x14ac:dyDescent="0.25">
      <c r="A871" s="100"/>
      <c r="B871" s="100"/>
      <c r="C871" s="100"/>
      <c r="D871" s="100"/>
      <c r="E871" s="100"/>
      <c r="F871" s="100"/>
      <c r="G871" s="100"/>
      <c r="H871" s="100"/>
      <c r="I871" s="100"/>
      <c r="J871" s="100"/>
      <c r="K871" s="100"/>
      <c r="L871" s="100"/>
      <c r="M871" s="100"/>
      <c r="N871" s="100"/>
      <c r="O871" s="100"/>
      <c r="P871" s="100"/>
      <c r="Q871" s="95"/>
      <c r="R871" s="100"/>
      <c r="S871" s="100"/>
      <c r="T871" s="100"/>
      <c r="U871" s="100"/>
      <c r="V871" s="100"/>
      <c r="W871" s="100"/>
      <c r="X871" s="100"/>
      <c r="Y871" s="100"/>
      <c r="Z871" s="100"/>
      <c r="AA871" s="100"/>
      <c r="AB871" s="100"/>
      <c r="AC871" s="100"/>
      <c r="AD871" s="96"/>
      <c r="AE871" s="96"/>
    </row>
    <row r="872" spans="1:37" ht="25.4" customHeight="1" x14ac:dyDescent="0.25">
      <c r="A872" s="337" t="s">
        <v>984</v>
      </c>
      <c r="B872" s="337"/>
      <c r="C872" s="337"/>
      <c r="D872" s="337"/>
      <c r="E872" s="337"/>
      <c r="F872" s="337"/>
      <c r="G872" s="337"/>
      <c r="H872" s="337"/>
      <c r="I872" s="337"/>
      <c r="J872" s="337"/>
      <c r="K872" s="337"/>
      <c r="L872" s="337"/>
      <c r="M872" s="337"/>
      <c r="N872" s="337"/>
      <c r="O872" s="337"/>
      <c r="P872" s="337"/>
      <c r="Q872" s="337"/>
      <c r="R872" s="337"/>
      <c r="S872" s="337"/>
      <c r="T872" s="337"/>
      <c r="U872" s="337"/>
      <c r="V872" s="337"/>
      <c r="W872" s="337"/>
      <c r="X872" s="337"/>
      <c r="Y872" s="337"/>
      <c r="Z872" s="337"/>
      <c r="AA872" s="337"/>
      <c r="AB872" s="337"/>
      <c r="AC872" s="337"/>
      <c r="AD872" s="82"/>
      <c r="AE872" s="82"/>
    </row>
    <row r="873" spans="1:37" ht="25.4" customHeight="1" x14ac:dyDescent="0.25">
      <c r="A873" s="101"/>
      <c r="B873" s="102"/>
      <c r="C873" s="102"/>
      <c r="D873" s="102"/>
      <c r="E873" s="102"/>
      <c r="F873" s="102"/>
      <c r="G873" s="102"/>
      <c r="H873" s="102"/>
      <c r="I873" s="102"/>
      <c r="J873" s="102"/>
      <c r="K873" s="102"/>
      <c r="L873" s="102"/>
      <c r="M873" s="102"/>
      <c r="N873" s="102"/>
      <c r="O873" s="102"/>
      <c r="P873" s="102"/>
      <c r="Q873" s="103"/>
      <c r="R873" s="102"/>
      <c r="S873" s="102"/>
      <c r="T873" s="102"/>
      <c r="U873" s="102"/>
      <c r="V873" s="102"/>
      <c r="W873" s="102"/>
      <c r="X873" s="102"/>
      <c r="Y873" s="102"/>
      <c r="Z873" s="102"/>
      <c r="AA873" s="102"/>
      <c r="AB873" s="102"/>
      <c r="AC873" s="102"/>
      <c r="AD873" s="83"/>
      <c r="AE873" s="83"/>
    </row>
    <row r="874" spans="1:37" ht="25.4" customHeight="1" thickBot="1" x14ac:dyDescent="0.3">
      <c r="A874" s="70"/>
      <c r="B874" s="70"/>
      <c r="C874" s="70"/>
      <c r="D874" s="70"/>
      <c r="E874" s="70"/>
      <c r="F874" s="70"/>
      <c r="G874" s="70"/>
      <c r="H874" s="70"/>
      <c r="I874" s="70"/>
      <c r="J874" s="70"/>
      <c r="K874" s="70"/>
      <c r="L874" s="70"/>
      <c r="M874" s="70"/>
      <c r="N874" s="70"/>
      <c r="O874" s="70"/>
      <c r="P874" s="70"/>
      <c r="Q874" s="95"/>
      <c r="R874" s="70"/>
      <c r="S874" s="70"/>
      <c r="T874" s="70"/>
      <c r="U874" s="70"/>
      <c r="V874" s="70"/>
      <c r="W874" s="70"/>
      <c r="X874" s="70"/>
      <c r="Y874" s="70"/>
      <c r="Z874" s="70"/>
      <c r="AA874" s="70"/>
      <c r="AB874" s="70"/>
      <c r="AC874" s="70"/>
      <c r="AD874" s="96"/>
      <c r="AE874" s="96"/>
    </row>
    <row r="875" spans="1:37" ht="25.4" customHeight="1" thickTop="1" thickBot="1" x14ac:dyDescent="0.3">
      <c r="A875" s="292" t="s">
        <v>44</v>
      </c>
      <c r="B875" s="292"/>
      <c r="C875" s="292"/>
      <c r="D875" s="292"/>
      <c r="E875" s="292"/>
      <c r="F875" s="292"/>
      <c r="G875" s="292"/>
      <c r="H875" s="292"/>
      <c r="I875" s="292"/>
      <c r="J875" s="292"/>
      <c r="K875" s="292"/>
      <c r="L875" s="292"/>
      <c r="M875" s="292"/>
      <c r="N875" s="292"/>
      <c r="O875" s="292"/>
      <c r="P875" s="292"/>
      <c r="Q875" s="292"/>
      <c r="R875" s="292"/>
      <c r="S875" s="292"/>
      <c r="T875" s="292"/>
      <c r="U875" s="292"/>
      <c r="V875" s="292"/>
      <c r="W875" s="292"/>
      <c r="X875" s="292"/>
      <c r="Y875" s="292"/>
      <c r="Z875" s="292"/>
      <c r="AA875" s="292"/>
      <c r="AB875" s="292"/>
      <c r="AC875" s="292"/>
      <c r="AD875" s="63" t="s">
        <v>65</v>
      </c>
      <c r="AE875" s="211" t="s">
        <v>9</v>
      </c>
      <c r="AF875" s="86" t="s">
        <v>330</v>
      </c>
      <c r="AG875" s="86" t="s">
        <v>331</v>
      </c>
      <c r="AH875" s="86" t="s">
        <v>332</v>
      </c>
      <c r="AI875" s="87" t="s">
        <v>333</v>
      </c>
      <c r="AJ875" s="86"/>
      <c r="AK875" s="87" t="s">
        <v>334</v>
      </c>
    </row>
    <row r="876" spans="1:37" ht="25.4" customHeight="1" thickTop="1" thickBot="1" x14ac:dyDescent="0.3">
      <c r="A876" s="320" t="s">
        <v>986</v>
      </c>
      <c r="B876" s="320"/>
      <c r="C876" s="320"/>
      <c r="D876" s="320"/>
      <c r="E876" s="320"/>
      <c r="F876" s="320"/>
      <c r="G876" s="320"/>
      <c r="H876" s="320"/>
      <c r="I876" s="320"/>
      <c r="J876" s="320"/>
      <c r="K876" s="320"/>
      <c r="L876" s="320"/>
      <c r="M876" s="320"/>
      <c r="N876" s="320"/>
      <c r="O876" s="320"/>
      <c r="P876" s="320"/>
      <c r="Q876" s="320"/>
      <c r="R876" s="320"/>
      <c r="S876" s="320"/>
      <c r="T876" s="320"/>
      <c r="U876" s="320"/>
      <c r="V876" s="320"/>
      <c r="W876" s="320"/>
      <c r="X876" s="320"/>
      <c r="Y876" s="320"/>
      <c r="Z876" s="320"/>
      <c r="AA876" s="320"/>
      <c r="AB876" s="320"/>
      <c r="AC876" s="320"/>
      <c r="AD876" s="88">
        <f>'Art. 121'!AF842</f>
        <v>0</v>
      </c>
      <c r="AE876" s="89">
        <f>IF(AG876=1,AK876,AG876)</f>
        <v>0</v>
      </c>
      <c r="AF876">
        <f>AD876/2</f>
        <v>0</v>
      </c>
      <c r="AG876" s="86">
        <f>IF(AND(AF876&gt;=0,AF876&lt;=1),1,"No aplica")</f>
        <v>1</v>
      </c>
      <c r="AH876" s="90">
        <f>AD876/(AG876*2)</f>
        <v>0</v>
      </c>
      <c r="AI876" s="91">
        <f>IF(AG876=1,AG876/$AG$877,"No aplica")</f>
        <v>1</v>
      </c>
      <c r="AJ876" s="91">
        <f>AF876*AI876</f>
        <v>0</v>
      </c>
      <c r="AK876" s="91">
        <f>AJ876*$AE$23</f>
        <v>0</v>
      </c>
    </row>
    <row r="877" spans="1:37" ht="25.4" customHeight="1" thickTop="1" x14ac:dyDescent="0.25">
      <c r="A877" s="289" t="s">
        <v>335</v>
      </c>
      <c r="B877" s="289"/>
      <c r="C877" s="289"/>
      <c r="D877" s="289"/>
      <c r="E877" s="289"/>
      <c r="F877" s="289"/>
      <c r="G877" s="289"/>
      <c r="H877" s="289"/>
      <c r="I877" s="289"/>
      <c r="J877" s="289"/>
      <c r="K877" s="289"/>
      <c r="L877" s="289"/>
      <c r="M877" s="289"/>
      <c r="N877" s="289"/>
      <c r="O877" s="289"/>
      <c r="P877" s="289"/>
      <c r="Q877" s="289"/>
      <c r="R877" s="289"/>
      <c r="S877" s="289"/>
      <c r="T877" s="289"/>
      <c r="U877" s="289"/>
      <c r="V877" s="289"/>
      <c r="W877" s="289"/>
      <c r="X877" s="289"/>
      <c r="Y877" s="289"/>
      <c r="Z877" s="289"/>
      <c r="AA877" s="289"/>
      <c r="AB877" s="289"/>
      <c r="AC877" s="289"/>
      <c r="AD877" s="289"/>
      <c r="AE877" s="89">
        <f>SUM(AE870:AE876)</f>
        <v>0</v>
      </c>
      <c r="AF877" s="59"/>
      <c r="AG877" s="92">
        <f>SUM(AG876)</f>
        <v>1</v>
      </c>
      <c r="AH877" s="93"/>
      <c r="AI877" s="94"/>
      <c r="AJ877" s="94"/>
      <c r="AK877" s="94"/>
    </row>
    <row r="878" spans="1:37" ht="25.4" customHeight="1" x14ac:dyDescent="0.25">
      <c r="A878" s="290" t="s">
        <v>336</v>
      </c>
      <c r="B878" s="290"/>
      <c r="C878" s="290"/>
      <c r="D878" s="290"/>
      <c r="E878" s="290"/>
      <c r="F878" s="290"/>
      <c r="G878" s="290"/>
      <c r="H878" s="290"/>
      <c r="I878" s="290"/>
      <c r="J878" s="290"/>
      <c r="K878" s="290"/>
      <c r="L878" s="290"/>
      <c r="M878" s="290"/>
      <c r="N878" s="290"/>
      <c r="O878" s="290"/>
      <c r="P878" s="290"/>
      <c r="Q878" s="290"/>
      <c r="R878" s="290"/>
      <c r="S878" s="290"/>
      <c r="T878" s="290"/>
      <c r="U878" s="290"/>
      <c r="V878" s="290"/>
      <c r="W878" s="290"/>
      <c r="X878" s="290"/>
      <c r="Y878" s="290"/>
      <c r="Z878" s="290"/>
      <c r="AA878" s="290"/>
      <c r="AB878" s="290"/>
      <c r="AC878" s="290"/>
      <c r="AD878" s="290"/>
      <c r="AE878" s="89">
        <f>AE877/$AE$23*100</f>
        <v>0</v>
      </c>
      <c r="AF878" s="59"/>
      <c r="AG878" s="92"/>
      <c r="AH878" s="93"/>
      <c r="AI878" s="94"/>
      <c r="AJ878" s="94"/>
      <c r="AK878" s="94"/>
    </row>
    <row r="879" spans="1:37" ht="25.4" customHeight="1" thickBot="1" x14ac:dyDescent="0.3">
      <c r="A879" s="98"/>
      <c r="B879" s="98"/>
      <c r="C879" s="98"/>
      <c r="D879" s="98"/>
      <c r="E879" s="98"/>
      <c r="F879" s="98"/>
      <c r="G879" s="98"/>
      <c r="H879" s="98"/>
      <c r="I879" s="98"/>
      <c r="J879" s="98"/>
      <c r="K879" s="98"/>
      <c r="L879" s="98"/>
      <c r="M879" s="98"/>
      <c r="N879" s="98"/>
      <c r="O879" s="98"/>
      <c r="P879" s="98"/>
      <c r="Q879" s="99"/>
      <c r="R879" s="70"/>
      <c r="S879" s="70"/>
      <c r="T879" s="70"/>
      <c r="U879" s="70"/>
      <c r="V879" s="70"/>
      <c r="W879" s="70"/>
      <c r="X879" s="70"/>
      <c r="Y879" s="70"/>
      <c r="Z879" s="70"/>
      <c r="AA879" s="70"/>
      <c r="AB879" s="70"/>
      <c r="AC879" s="70"/>
      <c r="AD879" s="96"/>
      <c r="AE879" s="96"/>
    </row>
    <row r="880" spans="1:37" ht="25.4" customHeight="1" thickTop="1" thickBot="1" x14ac:dyDescent="0.3">
      <c r="A880" s="291" t="s">
        <v>45</v>
      </c>
      <c r="B880" s="291"/>
      <c r="C880" s="291"/>
      <c r="D880" s="291"/>
      <c r="E880" s="291"/>
      <c r="F880" s="291"/>
      <c r="G880" s="291"/>
      <c r="H880" s="291"/>
      <c r="I880" s="291"/>
      <c r="J880" s="291"/>
      <c r="K880" s="291"/>
      <c r="L880" s="291"/>
      <c r="M880" s="291"/>
      <c r="N880" s="291"/>
      <c r="O880" s="291"/>
      <c r="P880" s="291"/>
      <c r="Q880" s="291"/>
      <c r="R880" s="291"/>
      <c r="S880" s="291"/>
      <c r="T880" s="291"/>
      <c r="U880" s="291"/>
      <c r="V880" s="291"/>
      <c r="W880" s="291"/>
      <c r="X880" s="291"/>
      <c r="Y880" s="291"/>
      <c r="Z880" s="291"/>
      <c r="AA880" s="291"/>
      <c r="AB880" s="291"/>
      <c r="AC880" s="291"/>
      <c r="AD880" s="104" t="s">
        <v>65</v>
      </c>
      <c r="AE880" s="105" t="s">
        <v>9</v>
      </c>
      <c r="AF880" s="86" t="s">
        <v>330</v>
      </c>
      <c r="AG880" s="86" t="s">
        <v>331</v>
      </c>
      <c r="AH880" s="86" t="s">
        <v>332</v>
      </c>
      <c r="AI880" s="87" t="s">
        <v>333</v>
      </c>
      <c r="AJ880" s="86"/>
      <c r="AK880" s="87" t="s">
        <v>334</v>
      </c>
    </row>
    <row r="881" spans="1:37" ht="25.4" customHeight="1" thickTop="1" thickBot="1" x14ac:dyDescent="0.3">
      <c r="A881" s="320" t="s">
        <v>987</v>
      </c>
      <c r="B881" s="320"/>
      <c r="C881" s="320"/>
      <c r="D881" s="320"/>
      <c r="E881" s="320"/>
      <c r="F881" s="320"/>
      <c r="G881" s="320"/>
      <c r="H881" s="320"/>
      <c r="I881" s="320"/>
      <c r="J881" s="320"/>
      <c r="K881" s="320"/>
      <c r="L881" s="320"/>
      <c r="M881" s="320"/>
      <c r="N881" s="320"/>
      <c r="O881" s="320"/>
      <c r="P881" s="320"/>
      <c r="Q881" s="320"/>
      <c r="R881" s="320"/>
      <c r="S881" s="320"/>
      <c r="T881" s="320"/>
      <c r="U881" s="320"/>
      <c r="V881" s="320"/>
      <c r="W881" s="320"/>
      <c r="X881" s="320"/>
      <c r="Y881" s="320"/>
      <c r="Z881" s="320"/>
      <c r="AA881" s="320"/>
      <c r="AB881" s="320"/>
      <c r="AC881" s="320"/>
      <c r="AD881" s="88">
        <f>'Art. 121'!AF845</f>
        <v>0</v>
      </c>
      <c r="AE881" s="89">
        <f t="shared" ref="AE881:AE885" si="160">IF(AG881=1,AK881,AG881)</f>
        <v>0</v>
      </c>
      <c r="AF881">
        <f t="shared" ref="AF881:AF885" si="161">AD881/2</f>
        <v>0</v>
      </c>
      <c r="AG881" s="86">
        <f t="shared" ref="AG881:AG885" si="162">IF(AND(AF881&gt;=0,AF881&lt;=1),1,"No aplica")</f>
        <v>1</v>
      </c>
      <c r="AH881" s="90">
        <f t="shared" ref="AH881:AH885" si="163">AD881/(AG881*2)</f>
        <v>0</v>
      </c>
      <c r="AI881" s="91">
        <f>IF(AG881=1,AG881/$AG$886,"No aplica")</f>
        <v>0.2</v>
      </c>
      <c r="AJ881" s="91">
        <f t="shared" ref="AJ881:AJ885" si="164">AF881*AI881</f>
        <v>0</v>
      </c>
      <c r="AK881" s="91">
        <f t="shared" ref="AK881:AK885" si="165">AJ881*$AE$23</f>
        <v>0</v>
      </c>
    </row>
    <row r="882" spans="1:37" ht="25.4" customHeight="1" thickTop="1" thickBot="1" x14ac:dyDescent="0.3">
      <c r="A882" s="320" t="s">
        <v>988</v>
      </c>
      <c r="B882" s="320"/>
      <c r="C882" s="320"/>
      <c r="D882" s="320"/>
      <c r="E882" s="320"/>
      <c r="F882" s="320"/>
      <c r="G882" s="320"/>
      <c r="H882" s="320"/>
      <c r="I882" s="320"/>
      <c r="J882" s="320"/>
      <c r="K882" s="320"/>
      <c r="L882" s="320"/>
      <c r="M882" s="320"/>
      <c r="N882" s="320"/>
      <c r="O882" s="320"/>
      <c r="P882" s="320"/>
      <c r="Q882" s="320"/>
      <c r="R882" s="320"/>
      <c r="S882" s="320"/>
      <c r="T882" s="320"/>
      <c r="U882" s="320"/>
      <c r="V882" s="320"/>
      <c r="W882" s="320"/>
      <c r="X882" s="320"/>
      <c r="Y882" s="320"/>
      <c r="Z882" s="320"/>
      <c r="AA882" s="320"/>
      <c r="AB882" s="320"/>
      <c r="AC882" s="320"/>
      <c r="AD882" s="88">
        <f>'Art. 121'!AF846</f>
        <v>0</v>
      </c>
      <c r="AE882" s="89">
        <f t="shared" si="160"/>
        <v>0</v>
      </c>
      <c r="AF882">
        <f t="shared" si="161"/>
        <v>0</v>
      </c>
      <c r="AG882" s="86">
        <f t="shared" si="162"/>
        <v>1</v>
      </c>
      <c r="AH882" s="90">
        <f t="shared" si="163"/>
        <v>0</v>
      </c>
      <c r="AI882" s="91">
        <f>IF(AG882=1,AG882/$AG$886,"No aplica")</f>
        <v>0.2</v>
      </c>
      <c r="AJ882" s="91">
        <f t="shared" si="164"/>
        <v>0</v>
      </c>
      <c r="AK882" s="91">
        <f t="shared" si="165"/>
        <v>0</v>
      </c>
    </row>
    <row r="883" spans="1:37" ht="25.4" customHeight="1" thickTop="1" thickBot="1" x14ac:dyDescent="0.3">
      <c r="A883" s="320" t="s">
        <v>2569</v>
      </c>
      <c r="B883" s="320"/>
      <c r="C883" s="320"/>
      <c r="D883" s="320"/>
      <c r="E883" s="320"/>
      <c r="F883" s="320"/>
      <c r="G883" s="320"/>
      <c r="H883" s="320"/>
      <c r="I883" s="320"/>
      <c r="J883" s="320"/>
      <c r="K883" s="320"/>
      <c r="L883" s="320"/>
      <c r="M883" s="320"/>
      <c r="N883" s="320"/>
      <c r="O883" s="320"/>
      <c r="P883" s="320"/>
      <c r="Q883" s="320"/>
      <c r="R883" s="320"/>
      <c r="S883" s="320"/>
      <c r="T883" s="320"/>
      <c r="U883" s="320"/>
      <c r="V883" s="320"/>
      <c r="W883" s="320"/>
      <c r="X883" s="320"/>
      <c r="Y883" s="320"/>
      <c r="Z883" s="320"/>
      <c r="AA883" s="320"/>
      <c r="AB883" s="320"/>
      <c r="AC883" s="320"/>
      <c r="AD883" s="88">
        <f>'Art. 121'!AF847</f>
        <v>0</v>
      </c>
      <c r="AE883" s="89">
        <f t="shared" si="160"/>
        <v>0</v>
      </c>
      <c r="AF883">
        <f t="shared" si="161"/>
        <v>0</v>
      </c>
      <c r="AG883" s="86">
        <f t="shared" si="162"/>
        <v>1</v>
      </c>
      <c r="AH883" s="90">
        <f t="shared" si="163"/>
        <v>0</v>
      </c>
      <c r="AI883" s="91">
        <f>IF(AG883=1,AG883/$AG$886,"No aplica")</f>
        <v>0.2</v>
      </c>
      <c r="AJ883" s="91">
        <f t="shared" si="164"/>
        <v>0</v>
      </c>
      <c r="AK883" s="91">
        <f t="shared" si="165"/>
        <v>0</v>
      </c>
    </row>
    <row r="884" spans="1:37" ht="25.4" customHeight="1" thickTop="1" thickBot="1" x14ac:dyDescent="0.3">
      <c r="A884" s="320" t="s">
        <v>2570</v>
      </c>
      <c r="B884" s="320"/>
      <c r="C884" s="320"/>
      <c r="D884" s="320"/>
      <c r="E884" s="320"/>
      <c r="F884" s="320"/>
      <c r="G884" s="320"/>
      <c r="H884" s="320"/>
      <c r="I884" s="320"/>
      <c r="J884" s="320"/>
      <c r="K884" s="320"/>
      <c r="L884" s="320"/>
      <c r="M884" s="320"/>
      <c r="N884" s="320"/>
      <c r="O884" s="320"/>
      <c r="P884" s="320"/>
      <c r="Q884" s="320"/>
      <c r="R884" s="320"/>
      <c r="S884" s="320"/>
      <c r="T884" s="320"/>
      <c r="U884" s="320"/>
      <c r="V884" s="320"/>
      <c r="W884" s="320"/>
      <c r="X884" s="320"/>
      <c r="Y884" s="320"/>
      <c r="Z884" s="320"/>
      <c r="AA884" s="320"/>
      <c r="AB884" s="320"/>
      <c r="AC884" s="320"/>
      <c r="AD884" s="88">
        <f>'Art. 121'!AF848</f>
        <v>0</v>
      </c>
      <c r="AE884" s="89">
        <f t="shared" si="160"/>
        <v>0</v>
      </c>
      <c r="AF884">
        <f t="shared" si="161"/>
        <v>0</v>
      </c>
      <c r="AG884" s="86">
        <f t="shared" si="162"/>
        <v>1</v>
      </c>
      <c r="AH884" s="90">
        <f t="shared" si="163"/>
        <v>0</v>
      </c>
      <c r="AI884" s="91">
        <f>IF(AG884=1,AG884/$AG$886,"No aplica")</f>
        <v>0.2</v>
      </c>
      <c r="AJ884" s="91">
        <f t="shared" si="164"/>
        <v>0</v>
      </c>
      <c r="AK884" s="91">
        <f t="shared" si="165"/>
        <v>0</v>
      </c>
    </row>
    <row r="885" spans="1:37" ht="25.4" customHeight="1" thickTop="1" thickBot="1" x14ac:dyDescent="0.3">
      <c r="A885" s="320" t="s">
        <v>2571</v>
      </c>
      <c r="B885" s="320"/>
      <c r="C885" s="320"/>
      <c r="D885" s="320"/>
      <c r="E885" s="320"/>
      <c r="F885" s="320"/>
      <c r="G885" s="320"/>
      <c r="H885" s="320"/>
      <c r="I885" s="320"/>
      <c r="J885" s="320"/>
      <c r="K885" s="320"/>
      <c r="L885" s="320"/>
      <c r="M885" s="320"/>
      <c r="N885" s="320"/>
      <c r="O885" s="320"/>
      <c r="P885" s="320"/>
      <c r="Q885" s="320"/>
      <c r="R885" s="320"/>
      <c r="S885" s="320"/>
      <c r="T885" s="320"/>
      <c r="U885" s="320"/>
      <c r="V885" s="320"/>
      <c r="W885" s="320"/>
      <c r="X885" s="320"/>
      <c r="Y885" s="320"/>
      <c r="Z885" s="320"/>
      <c r="AA885" s="320"/>
      <c r="AB885" s="320"/>
      <c r="AC885" s="320"/>
      <c r="AD885" s="88">
        <f>'Art. 121'!AF849</f>
        <v>0</v>
      </c>
      <c r="AE885" s="89">
        <f t="shared" si="160"/>
        <v>0</v>
      </c>
      <c r="AF885">
        <f t="shared" si="161"/>
        <v>0</v>
      </c>
      <c r="AG885" s="86">
        <f t="shared" si="162"/>
        <v>1</v>
      </c>
      <c r="AH885" s="90">
        <f t="shared" si="163"/>
        <v>0</v>
      </c>
      <c r="AI885" s="91">
        <f>IF(AG885=1,AG885/$AG$886,"No aplica")</f>
        <v>0.2</v>
      </c>
      <c r="AJ885" s="91">
        <f t="shared" si="164"/>
        <v>0</v>
      </c>
      <c r="AK885" s="91">
        <f t="shared" si="165"/>
        <v>0</v>
      </c>
    </row>
    <row r="886" spans="1:37" ht="25.4" customHeight="1" thickTop="1" x14ac:dyDescent="0.25">
      <c r="A886" s="289" t="s">
        <v>2572</v>
      </c>
      <c r="B886" s="289"/>
      <c r="C886" s="289"/>
      <c r="D886" s="289"/>
      <c r="E886" s="289"/>
      <c r="F886" s="289"/>
      <c r="G886" s="289"/>
      <c r="H886" s="289"/>
      <c r="I886" s="289"/>
      <c r="J886" s="289"/>
      <c r="K886" s="289"/>
      <c r="L886" s="289"/>
      <c r="M886" s="289"/>
      <c r="N886" s="289"/>
      <c r="O886" s="289"/>
      <c r="P886" s="289"/>
      <c r="Q886" s="289"/>
      <c r="R886" s="289"/>
      <c r="S886" s="289"/>
      <c r="T886" s="289"/>
      <c r="U886" s="289"/>
      <c r="V886" s="289"/>
      <c r="W886" s="289"/>
      <c r="X886" s="289"/>
      <c r="Y886" s="289"/>
      <c r="Z886" s="289"/>
      <c r="AA886" s="289"/>
      <c r="AB886" s="289"/>
      <c r="AC886" s="289"/>
      <c r="AD886" s="289"/>
      <c r="AE886" s="89">
        <f>SUM(AE881:AE885)</f>
        <v>0</v>
      </c>
      <c r="AF886" s="59"/>
      <c r="AG886" s="92">
        <f>SUM(AG881:AG885)</f>
        <v>5</v>
      </c>
      <c r="AH886" s="93"/>
      <c r="AI886" s="94"/>
      <c r="AJ886" s="94"/>
      <c r="AK886" s="94"/>
    </row>
    <row r="887" spans="1:37" ht="25.4" customHeight="1" x14ac:dyDescent="0.25">
      <c r="A887" s="290" t="s">
        <v>2573</v>
      </c>
      <c r="B887" s="290"/>
      <c r="C887" s="290"/>
      <c r="D887" s="290"/>
      <c r="E887" s="290"/>
      <c r="F887" s="290"/>
      <c r="G887" s="290"/>
      <c r="H887" s="290"/>
      <c r="I887" s="290"/>
      <c r="J887" s="290"/>
      <c r="K887" s="290"/>
      <c r="L887" s="290"/>
      <c r="M887" s="290"/>
      <c r="N887" s="290"/>
      <c r="O887" s="290"/>
      <c r="P887" s="290"/>
      <c r="Q887" s="290"/>
      <c r="R887" s="290"/>
      <c r="S887" s="290"/>
      <c r="T887" s="290"/>
      <c r="U887" s="290"/>
      <c r="V887" s="290"/>
      <c r="W887" s="290"/>
      <c r="X887" s="290"/>
      <c r="Y887" s="290"/>
      <c r="Z887" s="290"/>
      <c r="AA887" s="290"/>
      <c r="AB887" s="290"/>
      <c r="AC887" s="290"/>
      <c r="AD887" s="290"/>
      <c r="AE887" s="89">
        <f>AE886/$AE$23*100</f>
        <v>0</v>
      </c>
      <c r="AF887" s="59"/>
      <c r="AG887" s="92"/>
      <c r="AH887" s="93"/>
      <c r="AI887" s="94"/>
      <c r="AJ887" s="94"/>
      <c r="AK887" s="94"/>
    </row>
    <row r="888" spans="1:37" ht="25.4" customHeight="1" x14ac:dyDescent="0.25">
      <c r="A888" s="100"/>
      <c r="B888" s="100"/>
      <c r="C888" s="100"/>
      <c r="D888" s="100"/>
      <c r="E888" s="100"/>
      <c r="F888" s="100"/>
      <c r="G888" s="100"/>
      <c r="H888" s="100"/>
      <c r="I888" s="100"/>
      <c r="J888" s="100"/>
      <c r="K888" s="100"/>
      <c r="L888" s="100"/>
      <c r="M888" s="100"/>
      <c r="N888" s="100"/>
      <c r="O888" s="100"/>
      <c r="P888" s="100"/>
      <c r="Q888" s="95"/>
      <c r="R888" s="100"/>
      <c r="S888" s="100"/>
      <c r="T888" s="100"/>
      <c r="U888" s="100"/>
      <c r="V888" s="100"/>
      <c r="W888" s="100"/>
      <c r="X888" s="100"/>
      <c r="Y888" s="100"/>
      <c r="Z888" s="100"/>
      <c r="AA888" s="100"/>
      <c r="AB888" s="100"/>
      <c r="AC888" s="100"/>
      <c r="AD888" s="96"/>
      <c r="AE888" s="96"/>
    </row>
    <row r="889" spans="1:37" ht="25.4" customHeight="1" x14ac:dyDescent="0.25">
      <c r="A889" s="100"/>
      <c r="B889" s="100"/>
      <c r="C889" s="100"/>
      <c r="D889" s="100"/>
      <c r="E889" s="100"/>
      <c r="F889" s="100"/>
      <c r="G889" s="100"/>
      <c r="H889" s="100"/>
      <c r="I889" s="100"/>
      <c r="J889" s="100"/>
      <c r="K889" s="100"/>
      <c r="L889" s="100"/>
      <c r="M889" s="100"/>
      <c r="N889" s="100"/>
      <c r="O889" s="100"/>
      <c r="P889" s="100"/>
      <c r="Q889" s="95"/>
      <c r="R889" s="100"/>
      <c r="S889" s="100"/>
      <c r="T889" s="100"/>
      <c r="U889" s="100"/>
      <c r="V889" s="100"/>
      <c r="W889" s="100"/>
      <c r="X889" s="100"/>
      <c r="Y889" s="100"/>
      <c r="Z889" s="100"/>
      <c r="AA889" s="100"/>
      <c r="AB889" s="100"/>
      <c r="AC889" s="100"/>
      <c r="AD889" s="96"/>
      <c r="AE889" s="96"/>
    </row>
    <row r="890" spans="1:37" ht="25.4" customHeight="1" x14ac:dyDescent="0.25">
      <c r="A890" s="337" t="s">
        <v>992</v>
      </c>
      <c r="B890" s="337"/>
      <c r="C890" s="337"/>
      <c r="D890" s="337"/>
      <c r="E890" s="337"/>
      <c r="F890" s="337"/>
      <c r="G890" s="337"/>
      <c r="H890" s="337"/>
      <c r="I890" s="337"/>
      <c r="J890" s="337"/>
      <c r="K890" s="337"/>
      <c r="L890" s="337"/>
      <c r="M890" s="337"/>
      <c r="N890" s="337"/>
      <c r="O890" s="337"/>
      <c r="P890" s="337"/>
      <c r="Q890" s="337"/>
      <c r="R890" s="337"/>
      <c r="S890" s="337"/>
      <c r="T890" s="337"/>
      <c r="U890" s="337"/>
      <c r="V890" s="337"/>
      <c r="W890" s="337"/>
      <c r="X890" s="337"/>
      <c r="Y890" s="337"/>
      <c r="Z890" s="337"/>
      <c r="AA890" s="337"/>
      <c r="AB890" s="337"/>
      <c r="AC890" s="337"/>
      <c r="AD890" s="82"/>
      <c r="AE890" s="82"/>
    </row>
    <row r="891" spans="1:37" ht="25.4" customHeight="1" x14ac:dyDescent="0.25">
      <c r="A891" s="101"/>
      <c r="B891" s="102"/>
      <c r="C891" s="102"/>
      <c r="D891" s="102"/>
      <c r="E891" s="102"/>
      <c r="F891" s="102"/>
      <c r="G891" s="102"/>
      <c r="H891" s="102"/>
      <c r="I891" s="102"/>
      <c r="J891" s="102"/>
      <c r="K891" s="102"/>
      <c r="L891" s="102"/>
      <c r="M891" s="102"/>
      <c r="N891" s="102"/>
      <c r="O891" s="102"/>
      <c r="P891" s="102"/>
      <c r="Q891" s="103"/>
      <c r="R891" s="102"/>
      <c r="S891" s="102"/>
      <c r="T891" s="102"/>
      <c r="U891" s="102"/>
      <c r="V891" s="102"/>
      <c r="W891" s="102"/>
      <c r="X891" s="102"/>
      <c r="Y891" s="102"/>
      <c r="Z891" s="102"/>
      <c r="AA891" s="102"/>
      <c r="AB891" s="102"/>
      <c r="AC891" s="102"/>
      <c r="AD891" s="83"/>
      <c r="AE891" s="83"/>
    </row>
    <row r="892" spans="1:37" ht="25.4" customHeight="1" thickBot="1" x14ac:dyDescent="0.3">
      <c r="A892" s="70"/>
      <c r="B892" s="70"/>
      <c r="C892" s="70"/>
      <c r="D892" s="70"/>
      <c r="E892" s="70"/>
      <c r="F892" s="70"/>
      <c r="G892" s="70"/>
      <c r="H892" s="70"/>
      <c r="I892" s="70"/>
      <c r="J892" s="70"/>
      <c r="K892" s="70"/>
      <c r="L892" s="70"/>
      <c r="M892" s="70"/>
      <c r="N892" s="70"/>
      <c r="O892" s="70"/>
      <c r="P892" s="70"/>
      <c r="Q892" s="95"/>
      <c r="R892" s="70"/>
      <c r="S892" s="70"/>
      <c r="T892" s="70"/>
      <c r="U892" s="70"/>
      <c r="V892" s="70"/>
      <c r="W892" s="70"/>
      <c r="X892" s="70"/>
      <c r="Y892" s="70"/>
      <c r="Z892" s="70"/>
      <c r="AA892" s="70"/>
      <c r="AB892" s="70"/>
      <c r="AC892" s="70"/>
      <c r="AD892" s="96"/>
      <c r="AE892" s="96"/>
    </row>
    <row r="893" spans="1:37" ht="25.4" customHeight="1" thickTop="1" thickBot="1" x14ac:dyDescent="0.3">
      <c r="A893" s="292" t="s">
        <v>44</v>
      </c>
      <c r="B893" s="292"/>
      <c r="C893" s="292"/>
      <c r="D893" s="292"/>
      <c r="E893" s="292"/>
      <c r="F893" s="292"/>
      <c r="G893" s="292"/>
      <c r="H893" s="292"/>
      <c r="I893" s="292"/>
      <c r="J893" s="292"/>
      <c r="K893" s="292"/>
      <c r="L893" s="292"/>
      <c r="M893" s="292"/>
      <c r="N893" s="292"/>
      <c r="O893" s="292"/>
      <c r="P893" s="292"/>
      <c r="Q893" s="292"/>
      <c r="R893" s="292"/>
      <c r="S893" s="292"/>
      <c r="T893" s="292"/>
      <c r="U893" s="292"/>
      <c r="V893" s="292"/>
      <c r="W893" s="292"/>
      <c r="X893" s="292"/>
      <c r="Y893" s="292"/>
      <c r="Z893" s="292"/>
      <c r="AA893" s="292"/>
      <c r="AB893" s="292"/>
      <c r="AC893" s="292"/>
      <c r="AD893" s="63" t="s">
        <v>65</v>
      </c>
      <c r="AE893" s="211" t="s">
        <v>9</v>
      </c>
      <c r="AF893" s="86" t="s">
        <v>330</v>
      </c>
      <c r="AG893" s="86" t="s">
        <v>331</v>
      </c>
      <c r="AH893" s="86" t="s">
        <v>332</v>
      </c>
      <c r="AI893" s="87" t="s">
        <v>333</v>
      </c>
      <c r="AJ893" s="86"/>
      <c r="AK893" s="87" t="s">
        <v>334</v>
      </c>
    </row>
    <row r="894" spans="1:37" ht="25.4" customHeight="1" thickTop="1" thickBot="1" x14ac:dyDescent="0.3">
      <c r="A894" s="320" t="s">
        <v>403</v>
      </c>
      <c r="B894" s="320"/>
      <c r="C894" s="320"/>
      <c r="D894" s="320"/>
      <c r="E894" s="320"/>
      <c r="F894" s="320"/>
      <c r="G894" s="320"/>
      <c r="H894" s="320"/>
      <c r="I894" s="320"/>
      <c r="J894" s="320"/>
      <c r="K894" s="320"/>
      <c r="L894" s="320"/>
      <c r="M894" s="320"/>
      <c r="N894" s="320"/>
      <c r="O894" s="320"/>
      <c r="P894" s="320"/>
      <c r="Q894" s="320"/>
      <c r="R894" s="320"/>
      <c r="S894" s="320"/>
      <c r="T894" s="320"/>
      <c r="U894" s="320"/>
      <c r="V894" s="320"/>
      <c r="W894" s="320"/>
      <c r="X894" s="320"/>
      <c r="Y894" s="320"/>
      <c r="Z894" s="320"/>
      <c r="AA894" s="320"/>
      <c r="AB894" s="320"/>
      <c r="AC894" s="320"/>
      <c r="AD894" s="88">
        <f>'Art. 121'!AF858</f>
        <v>0</v>
      </c>
      <c r="AE894" s="89">
        <f t="shared" ref="AE894:AE919" si="166">IF(AG894=1,AK894,AG894)</f>
        <v>0</v>
      </c>
      <c r="AF894">
        <f t="shared" ref="AF894:AF919" si="167">AD894/2</f>
        <v>0</v>
      </c>
      <c r="AG894" s="86">
        <f t="shared" ref="AG894:AG919" si="168">IF(AND(AF894&gt;=0,AF894&lt;=1),1,"No aplica")</f>
        <v>1</v>
      </c>
      <c r="AH894" s="90">
        <f t="shared" ref="AH894:AH919" si="169">AD894/(AG894*2)</f>
        <v>0</v>
      </c>
      <c r="AI894" s="91">
        <f t="shared" ref="AI894:AI919" si="170">IF(AG894=1,AG894/$AG$920,"No aplica")</f>
        <v>3.8461538461538464E-2</v>
      </c>
      <c r="AJ894" s="91">
        <f t="shared" ref="AJ894:AJ919" si="171">AF894*AI894</f>
        <v>0</v>
      </c>
      <c r="AK894" s="91">
        <f t="shared" ref="AK894:AK919" si="172">AJ894*$AE$23</f>
        <v>0</v>
      </c>
    </row>
    <row r="895" spans="1:37" ht="25.4" customHeight="1" thickTop="1" thickBot="1" x14ac:dyDescent="0.3">
      <c r="A895" s="320" t="s">
        <v>441</v>
      </c>
      <c r="B895" s="320"/>
      <c r="C895" s="320"/>
      <c r="D895" s="320"/>
      <c r="E895" s="320"/>
      <c r="F895" s="320"/>
      <c r="G895" s="320"/>
      <c r="H895" s="320"/>
      <c r="I895" s="320"/>
      <c r="J895" s="320"/>
      <c r="K895" s="320"/>
      <c r="L895" s="320"/>
      <c r="M895" s="320"/>
      <c r="N895" s="320"/>
      <c r="O895" s="320"/>
      <c r="P895" s="320"/>
      <c r="Q895" s="320"/>
      <c r="R895" s="320"/>
      <c r="S895" s="320"/>
      <c r="T895" s="320"/>
      <c r="U895" s="320"/>
      <c r="V895" s="320"/>
      <c r="W895" s="320"/>
      <c r="X895" s="320"/>
      <c r="Y895" s="320"/>
      <c r="Z895" s="320"/>
      <c r="AA895" s="320"/>
      <c r="AB895" s="320"/>
      <c r="AC895" s="320"/>
      <c r="AD895" s="88">
        <f>'Art. 121'!AF859</f>
        <v>0</v>
      </c>
      <c r="AE895" s="89">
        <f t="shared" si="166"/>
        <v>0</v>
      </c>
      <c r="AF895">
        <f t="shared" si="167"/>
        <v>0</v>
      </c>
      <c r="AG895" s="86">
        <f t="shared" si="168"/>
        <v>1</v>
      </c>
      <c r="AH895" s="90">
        <f t="shared" si="169"/>
        <v>0</v>
      </c>
      <c r="AI895" s="91">
        <f t="shared" si="170"/>
        <v>3.8461538461538464E-2</v>
      </c>
      <c r="AJ895" s="91">
        <f t="shared" si="171"/>
        <v>0</v>
      </c>
      <c r="AK895" s="91">
        <f t="shared" si="172"/>
        <v>0</v>
      </c>
    </row>
    <row r="896" spans="1:37" ht="25.4" customHeight="1" thickTop="1" thickBot="1" x14ac:dyDescent="0.3">
      <c r="A896" s="320" t="s">
        <v>994</v>
      </c>
      <c r="B896" s="320"/>
      <c r="C896" s="320"/>
      <c r="D896" s="320"/>
      <c r="E896" s="320"/>
      <c r="F896" s="320"/>
      <c r="G896" s="320"/>
      <c r="H896" s="320"/>
      <c r="I896" s="320"/>
      <c r="J896" s="320"/>
      <c r="K896" s="320"/>
      <c r="L896" s="320"/>
      <c r="M896" s="320"/>
      <c r="N896" s="320"/>
      <c r="O896" s="320"/>
      <c r="P896" s="320"/>
      <c r="Q896" s="320"/>
      <c r="R896" s="320"/>
      <c r="S896" s="320"/>
      <c r="T896" s="320"/>
      <c r="U896" s="320"/>
      <c r="V896" s="320"/>
      <c r="W896" s="320"/>
      <c r="X896" s="320"/>
      <c r="Y896" s="320"/>
      <c r="Z896" s="320"/>
      <c r="AA896" s="320"/>
      <c r="AB896" s="320"/>
      <c r="AC896" s="320"/>
      <c r="AD896" s="88">
        <f>'Art. 121'!AF860</f>
        <v>0</v>
      </c>
      <c r="AE896" s="89">
        <f t="shared" si="166"/>
        <v>0</v>
      </c>
      <c r="AF896">
        <f t="shared" si="167"/>
        <v>0</v>
      </c>
      <c r="AG896" s="86">
        <f t="shared" si="168"/>
        <v>1</v>
      </c>
      <c r="AH896" s="90">
        <f t="shared" si="169"/>
        <v>0</v>
      </c>
      <c r="AI896" s="91">
        <f t="shared" si="170"/>
        <v>3.8461538461538464E-2</v>
      </c>
      <c r="AJ896" s="91">
        <f t="shared" si="171"/>
        <v>0</v>
      </c>
      <c r="AK896" s="91">
        <f t="shared" si="172"/>
        <v>0</v>
      </c>
    </row>
    <row r="897" spans="1:37" ht="25.4" customHeight="1" thickTop="1" thickBot="1" x14ac:dyDescent="0.3">
      <c r="A897" s="320" t="s">
        <v>995</v>
      </c>
      <c r="B897" s="320"/>
      <c r="C897" s="320"/>
      <c r="D897" s="320"/>
      <c r="E897" s="320"/>
      <c r="F897" s="320"/>
      <c r="G897" s="320"/>
      <c r="H897" s="320"/>
      <c r="I897" s="320"/>
      <c r="J897" s="320"/>
      <c r="K897" s="320"/>
      <c r="L897" s="320"/>
      <c r="M897" s="320"/>
      <c r="N897" s="320"/>
      <c r="O897" s="320"/>
      <c r="P897" s="320"/>
      <c r="Q897" s="320"/>
      <c r="R897" s="320"/>
      <c r="S897" s="320"/>
      <c r="T897" s="320"/>
      <c r="U897" s="320"/>
      <c r="V897" s="320"/>
      <c r="W897" s="320"/>
      <c r="X897" s="320"/>
      <c r="Y897" s="320"/>
      <c r="Z897" s="320"/>
      <c r="AA897" s="320"/>
      <c r="AB897" s="320"/>
      <c r="AC897" s="320"/>
      <c r="AD897" s="88">
        <f>'Art. 121'!AF861</f>
        <v>0</v>
      </c>
      <c r="AE897" s="89">
        <f t="shared" si="166"/>
        <v>0</v>
      </c>
      <c r="AF897">
        <f t="shared" si="167"/>
        <v>0</v>
      </c>
      <c r="AG897" s="86">
        <f t="shared" si="168"/>
        <v>1</v>
      </c>
      <c r="AH897" s="90">
        <f t="shared" si="169"/>
        <v>0</v>
      </c>
      <c r="AI897" s="91">
        <f t="shared" si="170"/>
        <v>3.8461538461538464E-2</v>
      </c>
      <c r="AJ897" s="91">
        <f t="shared" si="171"/>
        <v>0</v>
      </c>
      <c r="AK897" s="91">
        <f t="shared" si="172"/>
        <v>0</v>
      </c>
    </row>
    <row r="898" spans="1:37" ht="25.4" customHeight="1" thickTop="1" thickBot="1" x14ac:dyDescent="0.3">
      <c r="A898" s="320" t="s">
        <v>996</v>
      </c>
      <c r="B898" s="320"/>
      <c r="C898" s="320"/>
      <c r="D898" s="320"/>
      <c r="E898" s="320"/>
      <c r="F898" s="320"/>
      <c r="G898" s="320"/>
      <c r="H898" s="320"/>
      <c r="I898" s="320"/>
      <c r="J898" s="320"/>
      <c r="K898" s="320"/>
      <c r="L898" s="320"/>
      <c r="M898" s="320"/>
      <c r="N898" s="320"/>
      <c r="O898" s="320"/>
      <c r="P898" s="320"/>
      <c r="Q898" s="320"/>
      <c r="R898" s="320"/>
      <c r="S898" s="320"/>
      <c r="T898" s="320"/>
      <c r="U898" s="320"/>
      <c r="V898" s="320"/>
      <c r="W898" s="320"/>
      <c r="X898" s="320"/>
      <c r="Y898" s="320"/>
      <c r="Z898" s="320"/>
      <c r="AA898" s="320"/>
      <c r="AB898" s="320"/>
      <c r="AC898" s="320"/>
      <c r="AD898" s="88">
        <f>'Art. 121'!AF862</f>
        <v>0</v>
      </c>
      <c r="AE898" s="89">
        <f t="shared" si="166"/>
        <v>0</v>
      </c>
      <c r="AF898">
        <f t="shared" si="167"/>
        <v>0</v>
      </c>
      <c r="AG898" s="86">
        <f t="shared" si="168"/>
        <v>1</v>
      </c>
      <c r="AH898" s="90">
        <f t="shared" si="169"/>
        <v>0</v>
      </c>
      <c r="AI898" s="91">
        <f t="shared" si="170"/>
        <v>3.8461538461538464E-2</v>
      </c>
      <c r="AJ898" s="91">
        <f t="shared" si="171"/>
        <v>0</v>
      </c>
      <c r="AK898" s="91">
        <f t="shared" si="172"/>
        <v>0</v>
      </c>
    </row>
    <row r="899" spans="1:37" ht="25.4" customHeight="1" thickTop="1" thickBot="1" x14ac:dyDescent="0.3">
      <c r="A899" s="320" t="s">
        <v>997</v>
      </c>
      <c r="B899" s="320"/>
      <c r="C899" s="320"/>
      <c r="D899" s="320"/>
      <c r="E899" s="320"/>
      <c r="F899" s="320"/>
      <c r="G899" s="320"/>
      <c r="H899" s="320"/>
      <c r="I899" s="320"/>
      <c r="J899" s="320"/>
      <c r="K899" s="320"/>
      <c r="L899" s="320"/>
      <c r="M899" s="320"/>
      <c r="N899" s="320"/>
      <c r="O899" s="320"/>
      <c r="P899" s="320"/>
      <c r="Q899" s="320"/>
      <c r="R899" s="320"/>
      <c r="S899" s="320"/>
      <c r="T899" s="320"/>
      <c r="U899" s="320"/>
      <c r="V899" s="320"/>
      <c r="W899" s="320"/>
      <c r="X899" s="320"/>
      <c r="Y899" s="320"/>
      <c r="Z899" s="320"/>
      <c r="AA899" s="320"/>
      <c r="AB899" s="320"/>
      <c r="AC899" s="320"/>
      <c r="AD899" s="88">
        <f>'Art. 121'!AF863</f>
        <v>0</v>
      </c>
      <c r="AE899" s="89">
        <f t="shared" si="166"/>
        <v>0</v>
      </c>
      <c r="AF899">
        <f t="shared" si="167"/>
        <v>0</v>
      </c>
      <c r="AG899" s="86">
        <f t="shared" si="168"/>
        <v>1</v>
      </c>
      <c r="AH899" s="90">
        <f t="shared" si="169"/>
        <v>0</v>
      </c>
      <c r="AI899" s="91">
        <f t="shared" si="170"/>
        <v>3.8461538461538464E-2</v>
      </c>
      <c r="AJ899" s="91">
        <f t="shared" si="171"/>
        <v>0</v>
      </c>
      <c r="AK899" s="91">
        <f t="shared" si="172"/>
        <v>0</v>
      </c>
    </row>
    <row r="900" spans="1:37" ht="25.4" customHeight="1" thickTop="1" thickBot="1" x14ac:dyDescent="0.3">
      <c r="A900" s="320" t="s">
        <v>998</v>
      </c>
      <c r="B900" s="320"/>
      <c r="C900" s="320"/>
      <c r="D900" s="320"/>
      <c r="E900" s="320"/>
      <c r="F900" s="320"/>
      <c r="G900" s="320"/>
      <c r="H900" s="320"/>
      <c r="I900" s="320"/>
      <c r="J900" s="320"/>
      <c r="K900" s="320"/>
      <c r="L900" s="320"/>
      <c r="M900" s="320"/>
      <c r="N900" s="320"/>
      <c r="O900" s="320"/>
      <c r="P900" s="320"/>
      <c r="Q900" s="320"/>
      <c r="R900" s="320"/>
      <c r="S900" s="320"/>
      <c r="T900" s="320"/>
      <c r="U900" s="320"/>
      <c r="V900" s="320"/>
      <c r="W900" s="320"/>
      <c r="X900" s="320"/>
      <c r="Y900" s="320"/>
      <c r="Z900" s="320"/>
      <c r="AA900" s="320"/>
      <c r="AB900" s="320"/>
      <c r="AC900" s="320"/>
      <c r="AD900" s="88">
        <f>'Art. 121'!AF864</f>
        <v>0</v>
      </c>
      <c r="AE900" s="89">
        <f t="shared" si="166"/>
        <v>0</v>
      </c>
      <c r="AF900">
        <f t="shared" si="167"/>
        <v>0</v>
      </c>
      <c r="AG900" s="86">
        <f t="shared" si="168"/>
        <v>1</v>
      </c>
      <c r="AH900" s="90">
        <f t="shared" si="169"/>
        <v>0</v>
      </c>
      <c r="AI900" s="91">
        <f t="shared" si="170"/>
        <v>3.8461538461538464E-2</v>
      </c>
      <c r="AJ900" s="91">
        <f t="shared" si="171"/>
        <v>0</v>
      </c>
      <c r="AK900" s="91">
        <f t="shared" si="172"/>
        <v>0</v>
      </c>
    </row>
    <row r="901" spans="1:37" ht="25.4" customHeight="1" thickTop="1" thickBot="1" x14ac:dyDescent="0.3">
      <c r="A901" s="320" t="s">
        <v>999</v>
      </c>
      <c r="B901" s="320"/>
      <c r="C901" s="320"/>
      <c r="D901" s="320"/>
      <c r="E901" s="320"/>
      <c r="F901" s="320"/>
      <c r="G901" s="320"/>
      <c r="H901" s="320"/>
      <c r="I901" s="320"/>
      <c r="J901" s="320"/>
      <c r="K901" s="320"/>
      <c r="L901" s="320"/>
      <c r="M901" s="320"/>
      <c r="N901" s="320"/>
      <c r="O901" s="320"/>
      <c r="P901" s="320"/>
      <c r="Q901" s="320"/>
      <c r="R901" s="320"/>
      <c r="S901" s="320"/>
      <c r="T901" s="320"/>
      <c r="U901" s="320"/>
      <c r="V901" s="320"/>
      <c r="W901" s="320"/>
      <c r="X901" s="320"/>
      <c r="Y901" s="320"/>
      <c r="Z901" s="320"/>
      <c r="AA901" s="320"/>
      <c r="AB901" s="320"/>
      <c r="AC901" s="320"/>
      <c r="AD901" s="88">
        <f>'Art. 121'!AF865</f>
        <v>0</v>
      </c>
      <c r="AE901" s="89">
        <f t="shared" si="166"/>
        <v>0</v>
      </c>
      <c r="AF901">
        <f t="shared" si="167"/>
        <v>0</v>
      </c>
      <c r="AG901" s="86">
        <f t="shared" si="168"/>
        <v>1</v>
      </c>
      <c r="AH901" s="90">
        <f t="shared" si="169"/>
        <v>0</v>
      </c>
      <c r="AI901" s="91">
        <f t="shared" si="170"/>
        <v>3.8461538461538464E-2</v>
      </c>
      <c r="AJ901" s="91">
        <f t="shared" si="171"/>
        <v>0</v>
      </c>
      <c r="AK901" s="91">
        <f t="shared" si="172"/>
        <v>0</v>
      </c>
    </row>
    <row r="902" spans="1:37" ht="25.4" customHeight="1" thickTop="1" thickBot="1" x14ac:dyDescent="0.3">
      <c r="A902" s="320" t="s">
        <v>1000</v>
      </c>
      <c r="B902" s="320"/>
      <c r="C902" s="320"/>
      <c r="D902" s="320"/>
      <c r="E902" s="320"/>
      <c r="F902" s="320"/>
      <c r="G902" s="320"/>
      <c r="H902" s="320"/>
      <c r="I902" s="320"/>
      <c r="J902" s="320"/>
      <c r="K902" s="320"/>
      <c r="L902" s="320"/>
      <c r="M902" s="320"/>
      <c r="N902" s="320"/>
      <c r="O902" s="320"/>
      <c r="P902" s="320"/>
      <c r="Q902" s="320"/>
      <c r="R902" s="320"/>
      <c r="S902" s="320"/>
      <c r="T902" s="320"/>
      <c r="U902" s="320"/>
      <c r="V902" s="320"/>
      <c r="W902" s="320"/>
      <c r="X902" s="320"/>
      <c r="Y902" s="320"/>
      <c r="Z902" s="320"/>
      <c r="AA902" s="320"/>
      <c r="AB902" s="320"/>
      <c r="AC902" s="320"/>
      <c r="AD902" s="88">
        <f>'Art. 121'!AF866</f>
        <v>0</v>
      </c>
      <c r="AE902" s="89">
        <f t="shared" si="166"/>
        <v>0</v>
      </c>
      <c r="AF902">
        <f t="shared" si="167"/>
        <v>0</v>
      </c>
      <c r="AG902" s="86">
        <f t="shared" si="168"/>
        <v>1</v>
      </c>
      <c r="AH902" s="90">
        <f t="shared" si="169"/>
        <v>0</v>
      </c>
      <c r="AI902" s="91">
        <f t="shared" si="170"/>
        <v>3.8461538461538464E-2</v>
      </c>
      <c r="AJ902" s="91">
        <f t="shared" si="171"/>
        <v>0</v>
      </c>
      <c r="AK902" s="91">
        <f t="shared" si="172"/>
        <v>0</v>
      </c>
    </row>
    <row r="903" spans="1:37" ht="25.4" customHeight="1" thickTop="1" thickBot="1" x14ac:dyDescent="0.3">
      <c r="A903" s="320" t="s">
        <v>1001</v>
      </c>
      <c r="B903" s="320"/>
      <c r="C903" s="320"/>
      <c r="D903" s="320"/>
      <c r="E903" s="320"/>
      <c r="F903" s="320"/>
      <c r="G903" s="320"/>
      <c r="H903" s="320"/>
      <c r="I903" s="320"/>
      <c r="J903" s="320"/>
      <c r="K903" s="320"/>
      <c r="L903" s="320"/>
      <c r="M903" s="320"/>
      <c r="N903" s="320"/>
      <c r="O903" s="320"/>
      <c r="P903" s="320"/>
      <c r="Q903" s="320"/>
      <c r="R903" s="320"/>
      <c r="S903" s="320"/>
      <c r="T903" s="320"/>
      <c r="U903" s="320"/>
      <c r="V903" s="320"/>
      <c r="W903" s="320"/>
      <c r="X903" s="320"/>
      <c r="Y903" s="320"/>
      <c r="Z903" s="320"/>
      <c r="AA903" s="320"/>
      <c r="AB903" s="320"/>
      <c r="AC903" s="320"/>
      <c r="AD903" s="88">
        <f>'Art. 121'!AF867</f>
        <v>0</v>
      </c>
      <c r="AE903" s="89">
        <f t="shared" si="166"/>
        <v>0</v>
      </c>
      <c r="AF903">
        <f t="shared" si="167"/>
        <v>0</v>
      </c>
      <c r="AG903" s="86">
        <f t="shared" si="168"/>
        <v>1</v>
      </c>
      <c r="AH903" s="90">
        <f t="shared" si="169"/>
        <v>0</v>
      </c>
      <c r="AI903" s="91">
        <f t="shared" si="170"/>
        <v>3.8461538461538464E-2</v>
      </c>
      <c r="AJ903" s="91">
        <f t="shared" si="171"/>
        <v>0</v>
      </c>
      <c r="AK903" s="91">
        <f t="shared" si="172"/>
        <v>0</v>
      </c>
    </row>
    <row r="904" spans="1:37" ht="25.4" customHeight="1" thickTop="1" thickBot="1" x14ac:dyDescent="0.3">
      <c r="A904" s="320" t="s">
        <v>1002</v>
      </c>
      <c r="B904" s="320"/>
      <c r="C904" s="320"/>
      <c r="D904" s="320"/>
      <c r="E904" s="320"/>
      <c r="F904" s="320"/>
      <c r="G904" s="320"/>
      <c r="H904" s="320"/>
      <c r="I904" s="320"/>
      <c r="J904" s="320"/>
      <c r="K904" s="320"/>
      <c r="L904" s="320"/>
      <c r="M904" s="320"/>
      <c r="N904" s="320"/>
      <c r="O904" s="320"/>
      <c r="P904" s="320"/>
      <c r="Q904" s="320"/>
      <c r="R904" s="320"/>
      <c r="S904" s="320"/>
      <c r="T904" s="320"/>
      <c r="U904" s="320"/>
      <c r="V904" s="320"/>
      <c r="W904" s="320"/>
      <c r="X904" s="320"/>
      <c r="Y904" s="320"/>
      <c r="Z904" s="320"/>
      <c r="AA904" s="320"/>
      <c r="AB904" s="320"/>
      <c r="AC904" s="320"/>
      <c r="AD904" s="88">
        <f>'Art. 121'!AF868</f>
        <v>0</v>
      </c>
      <c r="AE904" s="89">
        <f t="shared" si="166"/>
        <v>0</v>
      </c>
      <c r="AF904">
        <f t="shared" si="167"/>
        <v>0</v>
      </c>
      <c r="AG904" s="86">
        <f t="shared" si="168"/>
        <v>1</v>
      </c>
      <c r="AH904" s="90">
        <f t="shared" si="169"/>
        <v>0</v>
      </c>
      <c r="AI904" s="91">
        <f t="shared" si="170"/>
        <v>3.8461538461538464E-2</v>
      </c>
      <c r="AJ904" s="91">
        <f t="shared" si="171"/>
        <v>0</v>
      </c>
      <c r="AK904" s="91">
        <f t="shared" si="172"/>
        <v>0</v>
      </c>
    </row>
    <row r="905" spans="1:37" ht="25.4" customHeight="1" thickTop="1" thickBot="1" x14ac:dyDescent="0.3">
      <c r="A905" s="320" t="s">
        <v>1003</v>
      </c>
      <c r="B905" s="320"/>
      <c r="C905" s="320"/>
      <c r="D905" s="320"/>
      <c r="E905" s="320"/>
      <c r="F905" s="320"/>
      <c r="G905" s="320"/>
      <c r="H905" s="320"/>
      <c r="I905" s="320"/>
      <c r="J905" s="320"/>
      <c r="K905" s="320"/>
      <c r="L905" s="320"/>
      <c r="M905" s="320"/>
      <c r="N905" s="320"/>
      <c r="O905" s="320"/>
      <c r="P905" s="320"/>
      <c r="Q905" s="320"/>
      <c r="R905" s="320"/>
      <c r="S905" s="320"/>
      <c r="T905" s="320"/>
      <c r="U905" s="320"/>
      <c r="V905" s="320"/>
      <c r="W905" s="320"/>
      <c r="X905" s="320"/>
      <c r="Y905" s="320"/>
      <c r="Z905" s="320"/>
      <c r="AA905" s="320"/>
      <c r="AB905" s="320"/>
      <c r="AC905" s="320"/>
      <c r="AD905" s="88">
        <f>'Art. 121'!AF869</f>
        <v>0</v>
      </c>
      <c r="AE905" s="89">
        <f t="shared" si="166"/>
        <v>0</v>
      </c>
      <c r="AF905">
        <f t="shared" si="167"/>
        <v>0</v>
      </c>
      <c r="AG905" s="86">
        <f t="shared" si="168"/>
        <v>1</v>
      </c>
      <c r="AH905" s="90">
        <f t="shared" si="169"/>
        <v>0</v>
      </c>
      <c r="AI905" s="91">
        <f t="shared" si="170"/>
        <v>3.8461538461538464E-2</v>
      </c>
      <c r="AJ905" s="91">
        <f t="shared" si="171"/>
        <v>0</v>
      </c>
      <c r="AK905" s="91">
        <f t="shared" si="172"/>
        <v>0</v>
      </c>
    </row>
    <row r="906" spans="1:37" ht="25.4" customHeight="1" thickTop="1" thickBot="1" x14ac:dyDescent="0.3">
      <c r="A906" s="320" t="s">
        <v>1004</v>
      </c>
      <c r="B906" s="320"/>
      <c r="C906" s="320"/>
      <c r="D906" s="320"/>
      <c r="E906" s="320"/>
      <c r="F906" s="320"/>
      <c r="G906" s="320"/>
      <c r="H906" s="320"/>
      <c r="I906" s="320"/>
      <c r="J906" s="320"/>
      <c r="K906" s="320"/>
      <c r="L906" s="320"/>
      <c r="M906" s="320"/>
      <c r="N906" s="320"/>
      <c r="O906" s="320"/>
      <c r="P906" s="320"/>
      <c r="Q906" s="320"/>
      <c r="R906" s="320"/>
      <c r="S906" s="320"/>
      <c r="T906" s="320"/>
      <c r="U906" s="320"/>
      <c r="V906" s="320"/>
      <c r="W906" s="320"/>
      <c r="X906" s="320"/>
      <c r="Y906" s="320"/>
      <c r="Z906" s="320"/>
      <c r="AA906" s="320"/>
      <c r="AB906" s="320"/>
      <c r="AC906" s="320"/>
      <c r="AD906" s="88">
        <f>'Art. 121'!AF870</f>
        <v>0</v>
      </c>
      <c r="AE906" s="89">
        <f t="shared" si="166"/>
        <v>0</v>
      </c>
      <c r="AF906">
        <f t="shared" si="167"/>
        <v>0</v>
      </c>
      <c r="AG906" s="86">
        <f t="shared" si="168"/>
        <v>1</v>
      </c>
      <c r="AH906" s="90">
        <f t="shared" si="169"/>
        <v>0</v>
      </c>
      <c r="AI906" s="91">
        <f t="shared" si="170"/>
        <v>3.8461538461538464E-2</v>
      </c>
      <c r="AJ906" s="91">
        <f t="shared" si="171"/>
        <v>0</v>
      </c>
      <c r="AK906" s="91">
        <f t="shared" si="172"/>
        <v>0</v>
      </c>
    </row>
    <row r="907" spans="1:37" ht="25.4" customHeight="1" thickTop="1" thickBot="1" x14ac:dyDescent="0.3">
      <c r="A907" s="320" t="s">
        <v>1005</v>
      </c>
      <c r="B907" s="320"/>
      <c r="C907" s="320"/>
      <c r="D907" s="320"/>
      <c r="E907" s="320"/>
      <c r="F907" s="320"/>
      <c r="G907" s="320"/>
      <c r="H907" s="320"/>
      <c r="I907" s="320"/>
      <c r="J907" s="320"/>
      <c r="K907" s="320"/>
      <c r="L907" s="320"/>
      <c r="M907" s="320"/>
      <c r="N907" s="320"/>
      <c r="O907" s="320"/>
      <c r="P907" s="320"/>
      <c r="Q907" s="320"/>
      <c r="R907" s="320"/>
      <c r="S907" s="320"/>
      <c r="T907" s="320"/>
      <c r="U907" s="320"/>
      <c r="V907" s="320"/>
      <c r="W907" s="320"/>
      <c r="X907" s="320"/>
      <c r="Y907" s="320"/>
      <c r="Z907" s="320"/>
      <c r="AA907" s="320"/>
      <c r="AB907" s="320"/>
      <c r="AC907" s="320"/>
      <c r="AD907" s="88">
        <f>'Art. 121'!AF871</f>
        <v>0</v>
      </c>
      <c r="AE907" s="89">
        <f t="shared" si="166"/>
        <v>0</v>
      </c>
      <c r="AF907">
        <f t="shared" si="167"/>
        <v>0</v>
      </c>
      <c r="AG907" s="86">
        <f t="shared" si="168"/>
        <v>1</v>
      </c>
      <c r="AH907" s="90">
        <f t="shared" si="169"/>
        <v>0</v>
      </c>
      <c r="AI907" s="91">
        <f t="shared" si="170"/>
        <v>3.8461538461538464E-2</v>
      </c>
      <c r="AJ907" s="91">
        <f t="shared" si="171"/>
        <v>0</v>
      </c>
      <c r="AK907" s="91">
        <f t="shared" si="172"/>
        <v>0</v>
      </c>
    </row>
    <row r="908" spans="1:37" ht="25.4" customHeight="1" thickTop="1" thickBot="1" x14ac:dyDescent="0.3">
      <c r="A908" s="320" t="s">
        <v>1006</v>
      </c>
      <c r="B908" s="320"/>
      <c r="C908" s="320"/>
      <c r="D908" s="320"/>
      <c r="E908" s="320"/>
      <c r="F908" s="320"/>
      <c r="G908" s="320"/>
      <c r="H908" s="320"/>
      <c r="I908" s="320"/>
      <c r="J908" s="320"/>
      <c r="K908" s="320"/>
      <c r="L908" s="320"/>
      <c r="M908" s="320"/>
      <c r="N908" s="320"/>
      <c r="O908" s="320"/>
      <c r="P908" s="320"/>
      <c r="Q908" s="320"/>
      <c r="R908" s="320"/>
      <c r="S908" s="320"/>
      <c r="T908" s="320"/>
      <c r="U908" s="320"/>
      <c r="V908" s="320"/>
      <c r="W908" s="320"/>
      <c r="X908" s="320"/>
      <c r="Y908" s="320"/>
      <c r="Z908" s="320"/>
      <c r="AA908" s="320"/>
      <c r="AB908" s="320"/>
      <c r="AC908" s="320"/>
      <c r="AD908" s="88">
        <f>'Art. 121'!AF872</f>
        <v>0</v>
      </c>
      <c r="AE908" s="89">
        <f t="shared" si="166"/>
        <v>0</v>
      </c>
      <c r="AF908">
        <f t="shared" si="167"/>
        <v>0</v>
      </c>
      <c r="AG908" s="86">
        <f t="shared" si="168"/>
        <v>1</v>
      </c>
      <c r="AH908" s="90">
        <f t="shared" si="169"/>
        <v>0</v>
      </c>
      <c r="AI908" s="91">
        <f t="shared" si="170"/>
        <v>3.8461538461538464E-2</v>
      </c>
      <c r="AJ908" s="91">
        <f t="shared" si="171"/>
        <v>0</v>
      </c>
      <c r="AK908" s="91">
        <f t="shared" si="172"/>
        <v>0</v>
      </c>
    </row>
    <row r="909" spans="1:37" ht="25.4" customHeight="1" thickTop="1" thickBot="1" x14ac:dyDescent="0.3">
      <c r="A909" s="320" t="s">
        <v>1007</v>
      </c>
      <c r="B909" s="320"/>
      <c r="C909" s="320"/>
      <c r="D909" s="320"/>
      <c r="E909" s="320"/>
      <c r="F909" s="320"/>
      <c r="G909" s="320"/>
      <c r="H909" s="320"/>
      <c r="I909" s="320"/>
      <c r="J909" s="320"/>
      <c r="K909" s="320"/>
      <c r="L909" s="320"/>
      <c r="M909" s="320"/>
      <c r="N909" s="320"/>
      <c r="O909" s="320"/>
      <c r="P909" s="320"/>
      <c r="Q909" s="320"/>
      <c r="R909" s="320"/>
      <c r="S909" s="320"/>
      <c r="T909" s="320"/>
      <c r="U909" s="320"/>
      <c r="V909" s="320"/>
      <c r="W909" s="320"/>
      <c r="X909" s="320"/>
      <c r="Y909" s="320"/>
      <c r="Z909" s="320"/>
      <c r="AA909" s="320"/>
      <c r="AB909" s="320"/>
      <c r="AC909" s="320"/>
      <c r="AD909" s="88">
        <f>'Art. 121'!AF873</f>
        <v>0</v>
      </c>
      <c r="AE909" s="89">
        <f t="shared" si="166"/>
        <v>0</v>
      </c>
      <c r="AF909">
        <f t="shared" si="167"/>
        <v>0</v>
      </c>
      <c r="AG909" s="86">
        <f t="shared" si="168"/>
        <v>1</v>
      </c>
      <c r="AH909" s="90">
        <f t="shared" si="169"/>
        <v>0</v>
      </c>
      <c r="AI909" s="91">
        <f t="shared" si="170"/>
        <v>3.8461538461538464E-2</v>
      </c>
      <c r="AJ909" s="91">
        <f t="shared" si="171"/>
        <v>0</v>
      </c>
      <c r="AK909" s="91">
        <f t="shared" si="172"/>
        <v>0</v>
      </c>
    </row>
    <row r="910" spans="1:37" ht="25.4" customHeight="1" thickTop="1" thickBot="1" x14ac:dyDescent="0.3">
      <c r="A910" s="320" t="s">
        <v>1008</v>
      </c>
      <c r="B910" s="320"/>
      <c r="C910" s="320"/>
      <c r="D910" s="320"/>
      <c r="E910" s="320"/>
      <c r="F910" s="320"/>
      <c r="G910" s="320"/>
      <c r="H910" s="320"/>
      <c r="I910" s="320"/>
      <c r="J910" s="320"/>
      <c r="K910" s="320"/>
      <c r="L910" s="320"/>
      <c r="M910" s="320"/>
      <c r="N910" s="320"/>
      <c r="O910" s="320"/>
      <c r="P910" s="320"/>
      <c r="Q910" s="320"/>
      <c r="R910" s="320"/>
      <c r="S910" s="320"/>
      <c r="T910" s="320"/>
      <c r="U910" s="320"/>
      <c r="V910" s="320"/>
      <c r="W910" s="320"/>
      <c r="X910" s="320"/>
      <c r="Y910" s="320"/>
      <c r="Z910" s="320"/>
      <c r="AA910" s="320"/>
      <c r="AB910" s="320"/>
      <c r="AC910" s="320"/>
      <c r="AD910" s="88">
        <f>'Art. 121'!AF874</f>
        <v>0</v>
      </c>
      <c r="AE910" s="89">
        <f t="shared" si="166"/>
        <v>0</v>
      </c>
      <c r="AF910">
        <f t="shared" si="167"/>
        <v>0</v>
      </c>
      <c r="AG910" s="86">
        <f t="shared" si="168"/>
        <v>1</v>
      </c>
      <c r="AH910" s="90">
        <f t="shared" si="169"/>
        <v>0</v>
      </c>
      <c r="AI910" s="91">
        <f t="shared" si="170"/>
        <v>3.8461538461538464E-2</v>
      </c>
      <c r="AJ910" s="91">
        <f t="shared" si="171"/>
        <v>0</v>
      </c>
      <c r="AK910" s="91">
        <f t="shared" si="172"/>
        <v>0</v>
      </c>
    </row>
    <row r="911" spans="1:37" ht="25.4" customHeight="1" thickTop="1" thickBot="1" x14ac:dyDescent="0.3">
      <c r="A911" s="320" t="s">
        <v>1009</v>
      </c>
      <c r="B911" s="320"/>
      <c r="C911" s="320"/>
      <c r="D911" s="320"/>
      <c r="E911" s="320"/>
      <c r="F911" s="320"/>
      <c r="G911" s="320"/>
      <c r="H911" s="320"/>
      <c r="I911" s="320"/>
      <c r="J911" s="320"/>
      <c r="K911" s="320"/>
      <c r="L911" s="320"/>
      <c r="M911" s="320"/>
      <c r="N911" s="320"/>
      <c r="O911" s="320"/>
      <c r="P911" s="320"/>
      <c r="Q911" s="320"/>
      <c r="R911" s="320"/>
      <c r="S911" s="320"/>
      <c r="T911" s="320"/>
      <c r="U911" s="320"/>
      <c r="V911" s="320"/>
      <c r="W911" s="320"/>
      <c r="X911" s="320"/>
      <c r="Y911" s="320"/>
      <c r="Z911" s="320"/>
      <c r="AA911" s="320"/>
      <c r="AB911" s="320"/>
      <c r="AC911" s="320"/>
      <c r="AD911" s="88">
        <f>'Art. 121'!AF875</f>
        <v>0</v>
      </c>
      <c r="AE911" s="89">
        <f t="shared" si="166"/>
        <v>0</v>
      </c>
      <c r="AF911">
        <f t="shared" si="167"/>
        <v>0</v>
      </c>
      <c r="AG911" s="86">
        <f t="shared" si="168"/>
        <v>1</v>
      </c>
      <c r="AH911" s="90">
        <f t="shared" si="169"/>
        <v>0</v>
      </c>
      <c r="AI911" s="91">
        <f t="shared" si="170"/>
        <v>3.8461538461538464E-2</v>
      </c>
      <c r="AJ911" s="91">
        <f t="shared" si="171"/>
        <v>0</v>
      </c>
      <c r="AK911" s="91">
        <f t="shared" si="172"/>
        <v>0</v>
      </c>
    </row>
    <row r="912" spans="1:37" ht="25.4" customHeight="1" thickTop="1" thickBot="1" x14ac:dyDescent="0.3">
      <c r="A912" s="320" t="s">
        <v>1010</v>
      </c>
      <c r="B912" s="320"/>
      <c r="C912" s="320"/>
      <c r="D912" s="320"/>
      <c r="E912" s="320"/>
      <c r="F912" s="320"/>
      <c r="G912" s="320"/>
      <c r="H912" s="320"/>
      <c r="I912" s="320"/>
      <c r="J912" s="320"/>
      <c r="K912" s="320"/>
      <c r="L912" s="320"/>
      <c r="M912" s="320"/>
      <c r="N912" s="320"/>
      <c r="O912" s="320"/>
      <c r="P912" s="320"/>
      <c r="Q912" s="320"/>
      <c r="R912" s="320"/>
      <c r="S912" s="320"/>
      <c r="T912" s="320"/>
      <c r="U912" s="320"/>
      <c r="V912" s="320"/>
      <c r="W912" s="320"/>
      <c r="X912" s="320"/>
      <c r="Y912" s="320"/>
      <c r="Z912" s="320"/>
      <c r="AA912" s="320"/>
      <c r="AB912" s="320"/>
      <c r="AC912" s="320"/>
      <c r="AD912" s="88">
        <f>'Art. 121'!AF876</f>
        <v>0</v>
      </c>
      <c r="AE912" s="89">
        <f t="shared" si="166"/>
        <v>0</v>
      </c>
      <c r="AF912">
        <f t="shared" si="167"/>
        <v>0</v>
      </c>
      <c r="AG912" s="86">
        <f t="shared" si="168"/>
        <v>1</v>
      </c>
      <c r="AH912" s="90">
        <f t="shared" si="169"/>
        <v>0</v>
      </c>
      <c r="AI912" s="91">
        <f t="shared" si="170"/>
        <v>3.8461538461538464E-2</v>
      </c>
      <c r="AJ912" s="91">
        <f t="shared" si="171"/>
        <v>0</v>
      </c>
      <c r="AK912" s="91">
        <f t="shared" si="172"/>
        <v>0</v>
      </c>
    </row>
    <row r="913" spans="1:37" ht="25.4" customHeight="1" thickTop="1" thickBot="1" x14ac:dyDescent="0.3">
      <c r="A913" s="320" t="s">
        <v>1011</v>
      </c>
      <c r="B913" s="320"/>
      <c r="C913" s="320"/>
      <c r="D913" s="320"/>
      <c r="E913" s="320"/>
      <c r="F913" s="320"/>
      <c r="G913" s="320"/>
      <c r="H913" s="320"/>
      <c r="I913" s="320"/>
      <c r="J913" s="320"/>
      <c r="K913" s="320"/>
      <c r="L913" s="320"/>
      <c r="M913" s="320"/>
      <c r="N913" s="320"/>
      <c r="O913" s="320"/>
      <c r="P913" s="320"/>
      <c r="Q913" s="320"/>
      <c r="R913" s="320"/>
      <c r="S913" s="320"/>
      <c r="T913" s="320"/>
      <c r="U913" s="320"/>
      <c r="V913" s="320"/>
      <c r="W913" s="320"/>
      <c r="X913" s="320"/>
      <c r="Y913" s="320"/>
      <c r="Z913" s="320"/>
      <c r="AA913" s="320"/>
      <c r="AB913" s="320"/>
      <c r="AC913" s="320"/>
      <c r="AD913" s="88">
        <f>'Art. 121'!AF877</f>
        <v>0</v>
      </c>
      <c r="AE913" s="89">
        <f t="shared" si="166"/>
        <v>0</v>
      </c>
      <c r="AF913">
        <f t="shared" si="167"/>
        <v>0</v>
      </c>
      <c r="AG913" s="86">
        <f t="shared" si="168"/>
        <v>1</v>
      </c>
      <c r="AH913" s="90">
        <f t="shared" si="169"/>
        <v>0</v>
      </c>
      <c r="AI913" s="91">
        <f t="shared" si="170"/>
        <v>3.8461538461538464E-2</v>
      </c>
      <c r="AJ913" s="91">
        <f t="shared" si="171"/>
        <v>0</v>
      </c>
      <c r="AK913" s="91">
        <f t="shared" si="172"/>
        <v>0</v>
      </c>
    </row>
    <row r="914" spans="1:37" ht="25.4" customHeight="1" thickTop="1" thickBot="1" x14ac:dyDescent="0.3">
      <c r="A914" s="320" t="s">
        <v>1012</v>
      </c>
      <c r="B914" s="320"/>
      <c r="C914" s="320"/>
      <c r="D914" s="320"/>
      <c r="E914" s="320"/>
      <c r="F914" s="320"/>
      <c r="G914" s="320"/>
      <c r="H914" s="320"/>
      <c r="I914" s="320"/>
      <c r="J914" s="320"/>
      <c r="K914" s="320"/>
      <c r="L914" s="320"/>
      <c r="M914" s="320"/>
      <c r="N914" s="320"/>
      <c r="O914" s="320"/>
      <c r="P914" s="320"/>
      <c r="Q914" s="320"/>
      <c r="R914" s="320"/>
      <c r="S914" s="320"/>
      <c r="T914" s="320"/>
      <c r="U914" s="320"/>
      <c r="V914" s="320"/>
      <c r="W914" s="320"/>
      <c r="X914" s="320"/>
      <c r="Y914" s="320"/>
      <c r="Z914" s="320"/>
      <c r="AA914" s="320"/>
      <c r="AB914" s="320"/>
      <c r="AC914" s="320"/>
      <c r="AD914" s="88">
        <f>'Art. 121'!AF878</f>
        <v>0</v>
      </c>
      <c r="AE914" s="89">
        <f t="shared" si="166"/>
        <v>0</v>
      </c>
      <c r="AF914">
        <f t="shared" si="167"/>
        <v>0</v>
      </c>
      <c r="AG914" s="86">
        <f t="shared" si="168"/>
        <v>1</v>
      </c>
      <c r="AH914" s="90">
        <f t="shared" si="169"/>
        <v>0</v>
      </c>
      <c r="AI914" s="91">
        <f t="shared" si="170"/>
        <v>3.8461538461538464E-2</v>
      </c>
      <c r="AJ914" s="91">
        <f t="shared" si="171"/>
        <v>0</v>
      </c>
      <c r="AK914" s="91">
        <f t="shared" si="172"/>
        <v>0</v>
      </c>
    </row>
    <row r="915" spans="1:37" ht="25.4" customHeight="1" thickTop="1" thickBot="1" x14ac:dyDescent="0.3">
      <c r="A915" s="320" t="s">
        <v>1013</v>
      </c>
      <c r="B915" s="320"/>
      <c r="C915" s="320"/>
      <c r="D915" s="320"/>
      <c r="E915" s="320"/>
      <c r="F915" s="320"/>
      <c r="G915" s="320"/>
      <c r="H915" s="320"/>
      <c r="I915" s="320"/>
      <c r="J915" s="320"/>
      <c r="K915" s="320"/>
      <c r="L915" s="320"/>
      <c r="M915" s="320"/>
      <c r="N915" s="320"/>
      <c r="O915" s="320"/>
      <c r="P915" s="320"/>
      <c r="Q915" s="320"/>
      <c r="R915" s="320"/>
      <c r="S915" s="320"/>
      <c r="T915" s="320"/>
      <c r="U915" s="320"/>
      <c r="V915" s="320"/>
      <c r="W915" s="320"/>
      <c r="X915" s="320"/>
      <c r="Y915" s="320"/>
      <c r="Z915" s="320"/>
      <c r="AA915" s="320"/>
      <c r="AB915" s="320"/>
      <c r="AC915" s="320"/>
      <c r="AD915" s="88">
        <f>'Art. 121'!AF879</f>
        <v>0</v>
      </c>
      <c r="AE915" s="89">
        <f t="shared" si="166"/>
        <v>0</v>
      </c>
      <c r="AF915">
        <f t="shared" si="167"/>
        <v>0</v>
      </c>
      <c r="AG915" s="86">
        <f t="shared" si="168"/>
        <v>1</v>
      </c>
      <c r="AH915" s="90">
        <f t="shared" si="169"/>
        <v>0</v>
      </c>
      <c r="AI915" s="91">
        <f t="shared" si="170"/>
        <v>3.8461538461538464E-2</v>
      </c>
      <c r="AJ915" s="91">
        <f t="shared" si="171"/>
        <v>0</v>
      </c>
      <c r="AK915" s="91">
        <f t="shared" si="172"/>
        <v>0</v>
      </c>
    </row>
    <row r="916" spans="1:37" ht="25.4" customHeight="1" thickTop="1" thickBot="1" x14ac:dyDescent="0.3">
      <c r="A916" s="320" t="s">
        <v>1014</v>
      </c>
      <c r="B916" s="320"/>
      <c r="C916" s="320"/>
      <c r="D916" s="320"/>
      <c r="E916" s="320"/>
      <c r="F916" s="320"/>
      <c r="G916" s="320"/>
      <c r="H916" s="320"/>
      <c r="I916" s="320"/>
      <c r="J916" s="320"/>
      <c r="K916" s="320"/>
      <c r="L916" s="320"/>
      <c r="M916" s="320"/>
      <c r="N916" s="320"/>
      <c r="O916" s="320"/>
      <c r="P916" s="320"/>
      <c r="Q916" s="320"/>
      <c r="R916" s="320"/>
      <c r="S916" s="320"/>
      <c r="T916" s="320"/>
      <c r="U916" s="320"/>
      <c r="V916" s="320"/>
      <c r="W916" s="320"/>
      <c r="X916" s="320"/>
      <c r="Y916" s="320"/>
      <c r="Z916" s="320"/>
      <c r="AA916" s="320"/>
      <c r="AB916" s="320"/>
      <c r="AC916" s="320"/>
      <c r="AD916" s="88">
        <f>'Art. 121'!AF880</f>
        <v>0</v>
      </c>
      <c r="AE916" s="89">
        <f t="shared" si="166"/>
        <v>0</v>
      </c>
      <c r="AF916">
        <f t="shared" si="167"/>
        <v>0</v>
      </c>
      <c r="AG916" s="86">
        <f t="shared" si="168"/>
        <v>1</v>
      </c>
      <c r="AH916" s="90">
        <f t="shared" si="169"/>
        <v>0</v>
      </c>
      <c r="AI916" s="91">
        <f t="shared" si="170"/>
        <v>3.8461538461538464E-2</v>
      </c>
      <c r="AJ916" s="91">
        <f t="shared" si="171"/>
        <v>0</v>
      </c>
      <c r="AK916" s="91">
        <f t="shared" si="172"/>
        <v>0</v>
      </c>
    </row>
    <row r="917" spans="1:37" ht="25.4" customHeight="1" thickTop="1" thickBot="1" x14ac:dyDescent="0.3">
      <c r="A917" s="320" t="s">
        <v>1015</v>
      </c>
      <c r="B917" s="320"/>
      <c r="C917" s="320"/>
      <c r="D917" s="320"/>
      <c r="E917" s="320"/>
      <c r="F917" s="320"/>
      <c r="G917" s="320"/>
      <c r="H917" s="320"/>
      <c r="I917" s="320"/>
      <c r="J917" s="320"/>
      <c r="K917" s="320"/>
      <c r="L917" s="320"/>
      <c r="M917" s="320"/>
      <c r="N917" s="320"/>
      <c r="O917" s="320"/>
      <c r="P917" s="320"/>
      <c r="Q917" s="320"/>
      <c r="R917" s="320"/>
      <c r="S917" s="320"/>
      <c r="T917" s="320"/>
      <c r="U917" s="320"/>
      <c r="V917" s="320"/>
      <c r="W917" s="320"/>
      <c r="X917" s="320"/>
      <c r="Y917" s="320"/>
      <c r="Z917" s="320"/>
      <c r="AA917" s="320"/>
      <c r="AB917" s="320"/>
      <c r="AC917" s="320"/>
      <c r="AD917" s="88">
        <f>'Art. 121'!AF881</f>
        <v>0</v>
      </c>
      <c r="AE917" s="89">
        <f t="shared" si="166"/>
        <v>0</v>
      </c>
      <c r="AF917">
        <f t="shared" si="167"/>
        <v>0</v>
      </c>
      <c r="AG917" s="86">
        <f t="shared" si="168"/>
        <v>1</v>
      </c>
      <c r="AH917" s="90">
        <f t="shared" si="169"/>
        <v>0</v>
      </c>
      <c r="AI917" s="91">
        <f t="shared" si="170"/>
        <v>3.8461538461538464E-2</v>
      </c>
      <c r="AJ917" s="91">
        <f t="shared" si="171"/>
        <v>0</v>
      </c>
      <c r="AK917" s="91">
        <f t="shared" si="172"/>
        <v>0</v>
      </c>
    </row>
    <row r="918" spans="1:37" ht="25.4" customHeight="1" thickTop="1" thickBot="1" x14ac:dyDescent="0.3">
      <c r="A918" s="320" t="s">
        <v>1016</v>
      </c>
      <c r="B918" s="320"/>
      <c r="C918" s="320"/>
      <c r="D918" s="320"/>
      <c r="E918" s="320"/>
      <c r="F918" s="320"/>
      <c r="G918" s="320"/>
      <c r="H918" s="320"/>
      <c r="I918" s="320"/>
      <c r="J918" s="320"/>
      <c r="K918" s="320"/>
      <c r="L918" s="320"/>
      <c r="M918" s="320"/>
      <c r="N918" s="320"/>
      <c r="O918" s="320"/>
      <c r="P918" s="320"/>
      <c r="Q918" s="320"/>
      <c r="R918" s="320"/>
      <c r="S918" s="320"/>
      <c r="T918" s="320"/>
      <c r="U918" s="320"/>
      <c r="V918" s="320"/>
      <c r="W918" s="320"/>
      <c r="X918" s="320"/>
      <c r="Y918" s="320"/>
      <c r="Z918" s="320"/>
      <c r="AA918" s="320"/>
      <c r="AB918" s="320"/>
      <c r="AC918" s="320"/>
      <c r="AD918" s="88">
        <f>'Art. 121'!AF882</f>
        <v>0</v>
      </c>
      <c r="AE918" s="89">
        <f t="shared" si="166"/>
        <v>0</v>
      </c>
      <c r="AF918">
        <f t="shared" si="167"/>
        <v>0</v>
      </c>
      <c r="AG918" s="86">
        <f t="shared" si="168"/>
        <v>1</v>
      </c>
      <c r="AH918" s="90">
        <f t="shared" si="169"/>
        <v>0</v>
      </c>
      <c r="AI918" s="91">
        <f t="shared" si="170"/>
        <v>3.8461538461538464E-2</v>
      </c>
      <c r="AJ918" s="91">
        <f t="shared" si="171"/>
        <v>0</v>
      </c>
      <c r="AK918" s="91">
        <f t="shared" si="172"/>
        <v>0</v>
      </c>
    </row>
    <row r="919" spans="1:37" ht="25.4" customHeight="1" thickTop="1" thickBot="1" x14ac:dyDescent="0.3">
      <c r="A919" s="320" t="s">
        <v>1017</v>
      </c>
      <c r="B919" s="320"/>
      <c r="C919" s="320"/>
      <c r="D919" s="320"/>
      <c r="E919" s="320"/>
      <c r="F919" s="320"/>
      <c r="G919" s="320"/>
      <c r="H919" s="320"/>
      <c r="I919" s="320"/>
      <c r="J919" s="320"/>
      <c r="K919" s="320"/>
      <c r="L919" s="320"/>
      <c r="M919" s="320"/>
      <c r="N919" s="320"/>
      <c r="O919" s="320"/>
      <c r="P919" s="320"/>
      <c r="Q919" s="320"/>
      <c r="R919" s="320"/>
      <c r="S919" s="320"/>
      <c r="T919" s="320"/>
      <c r="U919" s="320"/>
      <c r="V919" s="320"/>
      <c r="W919" s="320"/>
      <c r="X919" s="320"/>
      <c r="Y919" s="320"/>
      <c r="Z919" s="320"/>
      <c r="AA919" s="320"/>
      <c r="AB919" s="320"/>
      <c r="AC919" s="320"/>
      <c r="AD919" s="88">
        <f>'Art. 121'!AF883</f>
        <v>0</v>
      </c>
      <c r="AE919" s="89">
        <f t="shared" si="166"/>
        <v>0</v>
      </c>
      <c r="AF919">
        <f t="shared" si="167"/>
        <v>0</v>
      </c>
      <c r="AG919" s="86">
        <f t="shared" si="168"/>
        <v>1</v>
      </c>
      <c r="AH919" s="90">
        <f t="shared" si="169"/>
        <v>0</v>
      </c>
      <c r="AI919" s="91">
        <f t="shared" si="170"/>
        <v>3.8461538461538464E-2</v>
      </c>
      <c r="AJ919" s="91">
        <f t="shared" si="171"/>
        <v>0</v>
      </c>
      <c r="AK919" s="91">
        <f t="shared" si="172"/>
        <v>0</v>
      </c>
    </row>
    <row r="920" spans="1:37" ht="25.4" customHeight="1" thickTop="1" x14ac:dyDescent="0.25">
      <c r="A920" s="289" t="s">
        <v>2574</v>
      </c>
      <c r="B920" s="289"/>
      <c r="C920" s="289"/>
      <c r="D920" s="289"/>
      <c r="E920" s="289"/>
      <c r="F920" s="289"/>
      <c r="G920" s="289"/>
      <c r="H920" s="289"/>
      <c r="I920" s="289"/>
      <c r="J920" s="289"/>
      <c r="K920" s="289"/>
      <c r="L920" s="289"/>
      <c r="M920" s="289"/>
      <c r="N920" s="289"/>
      <c r="O920" s="289"/>
      <c r="P920" s="289"/>
      <c r="Q920" s="289"/>
      <c r="R920" s="289"/>
      <c r="S920" s="289"/>
      <c r="T920" s="289"/>
      <c r="U920" s="289"/>
      <c r="V920" s="289"/>
      <c r="W920" s="289"/>
      <c r="X920" s="289"/>
      <c r="Y920" s="289"/>
      <c r="Z920" s="289"/>
      <c r="AA920" s="289"/>
      <c r="AB920" s="289"/>
      <c r="AC920" s="289"/>
      <c r="AD920" s="289"/>
      <c r="AE920" s="89">
        <f>SUM(AE894:AE919)</f>
        <v>0</v>
      </c>
      <c r="AF920" s="59"/>
      <c r="AG920" s="92">
        <f>SUM(AG894:AG919)</f>
        <v>26</v>
      </c>
      <c r="AH920" s="93"/>
      <c r="AI920" s="94"/>
      <c r="AJ920" s="94"/>
      <c r="AK920" s="94"/>
    </row>
    <row r="921" spans="1:37" ht="25.4" customHeight="1" x14ac:dyDescent="0.25">
      <c r="A921" s="290" t="s">
        <v>2575</v>
      </c>
      <c r="B921" s="290"/>
      <c r="C921" s="290"/>
      <c r="D921" s="290"/>
      <c r="E921" s="290"/>
      <c r="F921" s="290"/>
      <c r="G921" s="290"/>
      <c r="H921" s="290"/>
      <c r="I921" s="290"/>
      <c r="J921" s="290"/>
      <c r="K921" s="290"/>
      <c r="L921" s="290"/>
      <c r="M921" s="290"/>
      <c r="N921" s="290"/>
      <c r="O921" s="290"/>
      <c r="P921" s="290"/>
      <c r="Q921" s="290"/>
      <c r="R921" s="290"/>
      <c r="S921" s="290"/>
      <c r="T921" s="290"/>
      <c r="U921" s="290"/>
      <c r="V921" s="290"/>
      <c r="W921" s="290"/>
      <c r="X921" s="290"/>
      <c r="Y921" s="290"/>
      <c r="Z921" s="290"/>
      <c r="AA921" s="290"/>
      <c r="AB921" s="290"/>
      <c r="AC921" s="290"/>
      <c r="AD921" s="290"/>
      <c r="AE921" s="89">
        <f>AE920/$AE$23*100</f>
        <v>0</v>
      </c>
      <c r="AF921" s="59"/>
      <c r="AG921" s="92"/>
      <c r="AH921" s="93"/>
      <c r="AI921" s="94"/>
      <c r="AJ921" s="94"/>
      <c r="AK921" s="94"/>
    </row>
    <row r="922" spans="1:37" ht="25.4" customHeight="1" thickBot="1" x14ac:dyDescent="0.3">
      <c r="A922" s="70"/>
      <c r="B922" s="70"/>
      <c r="C922" s="70"/>
      <c r="D922" s="70"/>
      <c r="E922" s="70"/>
      <c r="F922" s="70"/>
      <c r="G922" s="70"/>
      <c r="H922" s="70"/>
      <c r="I922" s="70"/>
      <c r="J922" s="70"/>
      <c r="K922" s="70"/>
      <c r="L922" s="70"/>
      <c r="M922" s="70"/>
      <c r="N922" s="70"/>
      <c r="O922" s="70"/>
      <c r="P922" s="70"/>
      <c r="Q922" s="95"/>
      <c r="R922" s="70"/>
      <c r="S922" s="70"/>
      <c r="T922" s="70"/>
      <c r="U922" s="70"/>
      <c r="V922" s="70"/>
      <c r="W922" s="70"/>
      <c r="X922" s="70"/>
      <c r="Y922" s="70"/>
      <c r="Z922" s="70"/>
      <c r="AA922" s="70"/>
      <c r="AB922" s="70"/>
      <c r="AC922" s="70"/>
      <c r="AD922" s="96"/>
      <c r="AE922" s="96"/>
    </row>
    <row r="923" spans="1:37" ht="25.4" customHeight="1" thickTop="1" thickBot="1" x14ac:dyDescent="0.3">
      <c r="A923" s="291" t="s">
        <v>124</v>
      </c>
      <c r="B923" s="291"/>
      <c r="C923" s="291"/>
      <c r="D923" s="291"/>
      <c r="E923" s="291"/>
      <c r="F923" s="291"/>
      <c r="G923" s="291"/>
      <c r="H923" s="291"/>
      <c r="I923" s="291"/>
      <c r="J923" s="291"/>
      <c r="K923" s="291"/>
      <c r="L923" s="291"/>
      <c r="M923" s="291"/>
      <c r="N923" s="291"/>
      <c r="O923" s="291"/>
      <c r="P923" s="291"/>
      <c r="Q923" s="291"/>
      <c r="R923" s="291"/>
      <c r="S923" s="291"/>
      <c r="T923" s="291"/>
      <c r="U923" s="291"/>
      <c r="V923" s="291"/>
      <c r="W923" s="291"/>
      <c r="X923" s="291"/>
      <c r="Y923" s="291"/>
      <c r="Z923" s="291"/>
      <c r="AA923" s="291"/>
      <c r="AB923" s="291"/>
      <c r="AC923" s="291"/>
      <c r="AD923" s="104" t="s">
        <v>65</v>
      </c>
      <c r="AE923" s="105" t="s">
        <v>9</v>
      </c>
      <c r="AF923" s="86" t="s">
        <v>330</v>
      </c>
      <c r="AG923" s="86" t="s">
        <v>331</v>
      </c>
      <c r="AH923" s="86" t="s">
        <v>332</v>
      </c>
      <c r="AI923" s="87" t="s">
        <v>333</v>
      </c>
      <c r="AJ923" s="86"/>
      <c r="AK923" s="87" t="s">
        <v>334</v>
      </c>
    </row>
    <row r="924" spans="1:37" ht="25.4" customHeight="1" thickTop="1" thickBot="1" x14ac:dyDescent="0.3">
      <c r="A924" s="320" t="s">
        <v>1018</v>
      </c>
      <c r="B924" s="320"/>
      <c r="C924" s="320"/>
      <c r="D924" s="320"/>
      <c r="E924" s="320"/>
      <c r="F924" s="320"/>
      <c r="G924" s="320"/>
      <c r="H924" s="320"/>
      <c r="I924" s="320"/>
      <c r="J924" s="320"/>
      <c r="K924" s="320"/>
      <c r="L924" s="320"/>
      <c r="M924" s="320"/>
      <c r="N924" s="320"/>
      <c r="O924" s="320"/>
      <c r="P924" s="320"/>
      <c r="Q924" s="320"/>
      <c r="R924" s="320"/>
      <c r="S924" s="320"/>
      <c r="T924" s="320"/>
      <c r="U924" s="320"/>
      <c r="V924" s="320"/>
      <c r="W924" s="320"/>
      <c r="X924" s="320"/>
      <c r="Y924" s="320"/>
      <c r="Z924" s="320"/>
      <c r="AA924" s="320"/>
      <c r="AB924" s="320"/>
      <c r="AC924" s="320"/>
      <c r="AD924" s="88">
        <f>'Art. 121'!AF886</f>
        <v>0</v>
      </c>
      <c r="AE924" s="89">
        <f>IF(AG924=1,AK924,AG924)</f>
        <v>0</v>
      </c>
      <c r="AF924">
        <f>AD924/2</f>
        <v>0</v>
      </c>
      <c r="AG924" s="86">
        <f>IF(AND(AF924&gt;=0,AF924&lt;=1),1,"No aplica")</f>
        <v>1</v>
      </c>
      <c r="AH924" s="90">
        <f>AD924/(AG924*2)</f>
        <v>0</v>
      </c>
      <c r="AI924" s="91">
        <f>IF(AG924=1,AG924/$AG$929,"No aplica")</f>
        <v>0.2</v>
      </c>
      <c r="AJ924" s="91">
        <f>AF924*AI924</f>
        <v>0</v>
      </c>
      <c r="AK924" s="91">
        <f>AJ924*$AE$23</f>
        <v>0</v>
      </c>
    </row>
    <row r="925" spans="1:37" ht="25.4" customHeight="1" thickTop="1" thickBot="1" x14ac:dyDescent="0.3">
      <c r="A925" s="320" t="s">
        <v>1019</v>
      </c>
      <c r="B925" s="320"/>
      <c r="C925" s="320"/>
      <c r="D925" s="320"/>
      <c r="E925" s="320"/>
      <c r="F925" s="320"/>
      <c r="G925" s="320"/>
      <c r="H925" s="320"/>
      <c r="I925" s="320"/>
      <c r="J925" s="320"/>
      <c r="K925" s="320"/>
      <c r="L925" s="320"/>
      <c r="M925" s="320"/>
      <c r="N925" s="320"/>
      <c r="O925" s="320"/>
      <c r="P925" s="320"/>
      <c r="Q925" s="320"/>
      <c r="R925" s="320"/>
      <c r="S925" s="320"/>
      <c r="T925" s="320"/>
      <c r="U925" s="320"/>
      <c r="V925" s="320"/>
      <c r="W925" s="320"/>
      <c r="X925" s="320"/>
      <c r="Y925" s="320"/>
      <c r="Z925" s="320"/>
      <c r="AA925" s="320"/>
      <c r="AB925" s="320"/>
      <c r="AC925" s="320"/>
      <c r="AD925" s="88">
        <f>'Art. 121'!AF887</f>
        <v>0</v>
      </c>
      <c r="AE925" s="89">
        <f>IF(AG925=1,AK925,AG925)</f>
        <v>0</v>
      </c>
      <c r="AF925">
        <f>AD925/2</f>
        <v>0</v>
      </c>
      <c r="AG925" s="86">
        <f>IF(AND(AF925&gt;=0,AF925&lt;=1),1,"No aplica")</f>
        <v>1</v>
      </c>
      <c r="AH925" s="90">
        <f>AD925/(AG925*2)</f>
        <v>0</v>
      </c>
      <c r="AI925" s="91">
        <f>IF(AG925=1,AG925/$AG$929,"No aplica")</f>
        <v>0.2</v>
      </c>
      <c r="AJ925" s="91">
        <f>AF925*AI925</f>
        <v>0</v>
      </c>
      <c r="AK925" s="91">
        <f>AJ925*$AE$23</f>
        <v>0</v>
      </c>
    </row>
    <row r="926" spans="1:37" ht="25.4" customHeight="1" thickTop="1" thickBot="1" x14ac:dyDescent="0.3">
      <c r="A926" s="320" t="s">
        <v>1020</v>
      </c>
      <c r="B926" s="320"/>
      <c r="C926" s="320"/>
      <c r="D926" s="320"/>
      <c r="E926" s="320"/>
      <c r="F926" s="320"/>
      <c r="G926" s="320"/>
      <c r="H926" s="320"/>
      <c r="I926" s="320"/>
      <c r="J926" s="320"/>
      <c r="K926" s="320"/>
      <c r="L926" s="320"/>
      <c r="M926" s="320"/>
      <c r="N926" s="320"/>
      <c r="O926" s="320"/>
      <c r="P926" s="320"/>
      <c r="Q926" s="320"/>
      <c r="R926" s="320"/>
      <c r="S926" s="320"/>
      <c r="T926" s="320"/>
      <c r="U926" s="320"/>
      <c r="V926" s="320"/>
      <c r="W926" s="320"/>
      <c r="X926" s="320"/>
      <c r="Y926" s="320"/>
      <c r="Z926" s="320"/>
      <c r="AA926" s="320"/>
      <c r="AB926" s="320"/>
      <c r="AC926" s="320"/>
      <c r="AD926" s="88">
        <f>'Art. 121'!AF888</f>
        <v>0</v>
      </c>
      <c r="AE926" s="89">
        <f>IF(AG926=1,AK926,AG926)</f>
        <v>0</v>
      </c>
      <c r="AF926">
        <f>AD926/2</f>
        <v>0</v>
      </c>
      <c r="AG926" s="86">
        <f>IF(AND(AF926&gt;=0,AF926&lt;=1),1,"No aplica")</f>
        <v>1</v>
      </c>
      <c r="AH926" s="90">
        <f>AD926/(AG926*2)</f>
        <v>0</v>
      </c>
      <c r="AI926" s="91">
        <f>IF(AG926=1,AG926/$AG$929,"No aplica")</f>
        <v>0.2</v>
      </c>
      <c r="AJ926" s="91">
        <f>AF926*AI926</f>
        <v>0</v>
      </c>
      <c r="AK926" s="91">
        <f>AJ926*$AE$23</f>
        <v>0</v>
      </c>
    </row>
    <row r="927" spans="1:37" ht="25.4" customHeight="1" thickTop="1" thickBot="1" x14ac:dyDescent="0.3">
      <c r="A927" s="320" t="s">
        <v>1021</v>
      </c>
      <c r="B927" s="320"/>
      <c r="C927" s="320"/>
      <c r="D927" s="320"/>
      <c r="E927" s="320"/>
      <c r="F927" s="320"/>
      <c r="G927" s="320"/>
      <c r="H927" s="320"/>
      <c r="I927" s="320"/>
      <c r="J927" s="320"/>
      <c r="K927" s="320"/>
      <c r="L927" s="320"/>
      <c r="M927" s="320"/>
      <c r="N927" s="320"/>
      <c r="O927" s="320"/>
      <c r="P927" s="320"/>
      <c r="Q927" s="320"/>
      <c r="R927" s="320"/>
      <c r="S927" s="320"/>
      <c r="T927" s="320"/>
      <c r="U927" s="320"/>
      <c r="V927" s="320"/>
      <c r="W927" s="320"/>
      <c r="X927" s="320"/>
      <c r="Y927" s="320"/>
      <c r="Z927" s="320"/>
      <c r="AA927" s="320"/>
      <c r="AB927" s="320"/>
      <c r="AC927" s="320"/>
      <c r="AD927" s="88">
        <f>'Art. 121'!AF889</f>
        <v>0</v>
      </c>
      <c r="AE927" s="89">
        <f>IF(AG927=1,AK927,AG927)</f>
        <v>0</v>
      </c>
      <c r="AF927">
        <f>AD927/2</f>
        <v>0</v>
      </c>
      <c r="AG927" s="86">
        <f>IF(AND(AF927&gt;=0,AF927&lt;=1),1,"No aplica")</f>
        <v>1</v>
      </c>
      <c r="AH927" s="90">
        <f>AD927/(AG927*2)</f>
        <v>0</v>
      </c>
      <c r="AI927" s="91">
        <f>IF(AG927=1,AG927/$AG$929,"No aplica")</f>
        <v>0.2</v>
      </c>
      <c r="AJ927" s="91">
        <f>AF927*AI927</f>
        <v>0</v>
      </c>
      <c r="AK927" s="91">
        <f>AJ927*$AE$23</f>
        <v>0</v>
      </c>
    </row>
    <row r="928" spans="1:37" ht="25.4" customHeight="1" thickTop="1" thickBot="1" x14ac:dyDescent="0.3">
      <c r="A928" s="320" t="s">
        <v>1022</v>
      </c>
      <c r="B928" s="320"/>
      <c r="C928" s="320"/>
      <c r="D928" s="320"/>
      <c r="E928" s="320"/>
      <c r="F928" s="320"/>
      <c r="G928" s="320"/>
      <c r="H928" s="320"/>
      <c r="I928" s="320"/>
      <c r="J928" s="320"/>
      <c r="K928" s="320"/>
      <c r="L928" s="320"/>
      <c r="M928" s="320"/>
      <c r="N928" s="320"/>
      <c r="O928" s="320"/>
      <c r="P928" s="320"/>
      <c r="Q928" s="320"/>
      <c r="R928" s="320"/>
      <c r="S928" s="320"/>
      <c r="T928" s="320"/>
      <c r="U928" s="320"/>
      <c r="V928" s="320"/>
      <c r="W928" s="320"/>
      <c r="X928" s="320"/>
      <c r="Y928" s="320"/>
      <c r="Z928" s="320"/>
      <c r="AA928" s="320"/>
      <c r="AB928" s="320"/>
      <c r="AC928" s="320"/>
      <c r="AD928" s="88">
        <f>'Art. 121'!AF890</f>
        <v>0</v>
      </c>
      <c r="AE928" s="89">
        <f>IF(AG928=1,AK928,AG928)</f>
        <v>0</v>
      </c>
      <c r="AF928">
        <f>AD928/2</f>
        <v>0</v>
      </c>
      <c r="AG928" s="86">
        <f>IF(AND(AF928&gt;=0,AF928&lt;=1),1,"No aplica")</f>
        <v>1</v>
      </c>
      <c r="AH928" s="90">
        <f>AD928/(AG928*2)</f>
        <v>0</v>
      </c>
      <c r="AI928" s="91">
        <f>IF(AG928=1,AG928/$AG$929,"No aplica")</f>
        <v>0.2</v>
      </c>
      <c r="AJ928" s="91">
        <f>AF928*AI928</f>
        <v>0</v>
      </c>
      <c r="AK928" s="91">
        <f>AJ928*$AE$23</f>
        <v>0</v>
      </c>
    </row>
    <row r="929" spans="1:37" ht="25.4" customHeight="1" thickTop="1" x14ac:dyDescent="0.25">
      <c r="A929" s="289" t="s">
        <v>2576</v>
      </c>
      <c r="B929" s="289"/>
      <c r="C929" s="289"/>
      <c r="D929" s="289"/>
      <c r="E929" s="289"/>
      <c r="F929" s="289"/>
      <c r="G929" s="289"/>
      <c r="H929" s="289"/>
      <c r="I929" s="289"/>
      <c r="J929" s="289"/>
      <c r="K929" s="289"/>
      <c r="L929" s="289"/>
      <c r="M929" s="289"/>
      <c r="N929" s="289"/>
      <c r="O929" s="289"/>
      <c r="P929" s="289"/>
      <c r="Q929" s="289"/>
      <c r="R929" s="289"/>
      <c r="S929" s="289"/>
      <c r="T929" s="289"/>
      <c r="U929" s="289"/>
      <c r="V929" s="289"/>
      <c r="W929" s="289"/>
      <c r="X929" s="289"/>
      <c r="Y929" s="289"/>
      <c r="Z929" s="289"/>
      <c r="AA929" s="289"/>
      <c r="AB929" s="289"/>
      <c r="AC929" s="289"/>
      <c r="AD929" s="289"/>
      <c r="AE929" s="89">
        <f>SUM(AE922:AE928)</f>
        <v>0</v>
      </c>
      <c r="AF929" s="59"/>
      <c r="AG929" s="92">
        <f>SUM(AG924:AG928)</f>
        <v>5</v>
      </c>
      <c r="AH929" s="93"/>
      <c r="AI929" s="94"/>
      <c r="AJ929" s="94"/>
      <c r="AK929" s="94"/>
    </row>
    <row r="930" spans="1:37" ht="25.4" customHeight="1" x14ac:dyDescent="0.25">
      <c r="A930" s="290" t="s">
        <v>2577</v>
      </c>
      <c r="B930" s="290"/>
      <c r="C930" s="290"/>
      <c r="D930" s="290"/>
      <c r="E930" s="290"/>
      <c r="F930" s="290"/>
      <c r="G930" s="290"/>
      <c r="H930" s="290"/>
      <c r="I930" s="290"/>
      <c r="J930" s="290"/>
      <c r="K930" s="290"/>
      <c r="L930" s="290"/>
      <c r="M930" s="290"/>
      <c r="N930" s="290"/>
      <c r="O930" s="290"/>
      <c r="P930" s="290"/>
      <c r="Q930" s="290"/>
      <c r="R930" s="290"/>
      <c r="S930" s="290"/>
      <c r="T930" s="290"/>
      <c r="U930" s="290"/>
      <c r="V930" s="290"/>
      <c r="W930" s="290"/>
      <c r="X930" s="290"/>
      <c r="Y930" s="290"/>
      <c r="Z930" s="290"/>
      <c r="AA930" s="290"/>
      <c r="AB930" s="290"/>
      <c r="AC930" s="290"/>
      <c r="AD930" s="290"/>
      <c r="AE930" s="89">
        <f>AE929/$AE$23*100</f>
        <v>0</v>
      </c>
      <c r="AF930" s="59"/>
      <c r="AG930" s="92"/>
      <c r="AH930" s="93"/>
      <c r="AI930" s="94"/>
      <c r="AJ930" s="94"/>
      <c r="AK930" s="94"/>
    </row>
    <row r="931" spans="1:37" ht="25.4" customHeight="1" x14ac:dyDescent="0.25">
      <c r="A931" s="100"/>
      <c r="B931" s="100"/>
      <c r="C931" s="100"/>
      <c r="D931" s="100"/>
      <c r="E931" s="100"/>
      <c r="F931" s="100"/>
      <c r="G931" s="100"/>
      <c r="H931" s="100"/>
      <c r="I931" s="100"/>
      <c r="J931" s="100"/>
      <c r="K931" s="100"/>
      <c r="L931" s="100"/>
      <c r="M931" s="100"/>
      <c r="N931" s="100"/>
      <c r="O931" s="100"/>
      <c r="P931" s="100"/>
      <c r="Q931" s="95"/>
      <c r="R931" s="100"/>
      <c r="S931" s="100"/>
      <c r="T931" s="100"/>
      <c r="U931" s="100"/>
      <c r="V931" s="100"/>
      <c r="W931" s="100"/>
      <c r="X931" s="100"/>
      <c r="Y931" s="100"/>
      <c r="Z931" s="100"/>
      <c r="AA931" s="100"/>
      <c r="AB931" s="100"/>
      <c r="AC931" s="100"/>
      <c r="AD931" s="96"/>
      <c r="AE931" s="96"/>
    </row>
    <row r="932" spans="1:37" ht="25.4" customHeight="1" x14ac:dyDescent="0.25">
      <c r="A932" s="100"/>
      <c r="B932" s="100"/>
      <c r="C932" s="100"/>
      <c r="D932" s="100"/>
      <c r="E932" s="100"/>
      <c r="F932" s="100"/>
      <c r="G932" s="100"/>
      <c r="H932" s="100"/>
      <c r="I932" s="100"/>
      <c r="J932" s="100"/>
      <c r="K932" s="100"/>
      <c r="L932" s="100"/>
      <c r="M932" s="100"/>
      <c r="N932" s="100"/>
      <c r="O932" s="100"/>
      <c r="P932" s="100"/>
      <c r="Q932" s="95"/>
      <c r="R932" s="100"/>
      <c r="S932" s="100"/>
      <c r="T932" s="100"/>
      <c r="U932" s="100"/>
      <c r="V932" s="100"/>
      <c r="W932" s="100"/>
      <c r="X932" s="100"/>
      <c r="Y932" s="100"/>
      <c r="Z932" s="100"/>
      <c r="AA932" s="100"/>
      <c r="AB932" s="100"/>
      <c r="AC932" s="100"/>
      <c r="AD932" s="96"/>
      <c r="AE932" s="96"/>
    </row>
    <row r="933" spans="1:37" ht="25.4" customHeight="1" x14ac:dyDescent="0.25">
      <c r="A933" s="337" t="s">
        <v>1023</v>
      </c>
      <c r="B933" s="337"/>
      <c r="C933" s="337"/>
      <c r="D933" s="337"/>
      <c r="E933" s="337"/>
      <c r="F933" s="337"/>
      <c r="G933" s="337"/>
      <c r="H933" s="337"/>
      <c r="I933" s="337"/>
      <c r="J933" s="337"/>
      <c r="K933" s="337"/>
      <c r="L933" s="337"/>
      <c r="M933" s="337"/>
      <c r="N933" s="337"/>
      <c r="O933" s="337"/>
      <c r="P933" s="337"/>
      <c r="Q933" s="337"/>
      <c r="R933" s="337"/>
      <c r="S933" s="337"/>
      <c r="T933" s="337"/>
      <c r="U933" s="337"/>
      <c r="V933" s="337"/>
      <c r="W933" s="337"/>
      <c r="X933" s="337"/>
      <c r="Y933" s="337"/>
      <c r="Z933" s="337"/>
      <c r="AA933" s="337"/>
      <c r="AB933" s="337"/>
      <c r="AC933" s="337"/>
      <c r="AD933" s="82"/>
      <c r="AE933" s="82"/>
    </row>
    <row r="934" spans="1:37" ht="25.4" customHeight="1" x14ac:dyDescent="0.25">
      <c r="A934" s="101"/>
      <c r="B934" s="102"/>
      <c r="C934" s="102"/>
      <c r="D934" s="102"/>
      <c r="E934" s="102"/>
      <c r="F934" s="102"/>
      <c r="G934" s="102"/>
      <c r="H934" s="102"/>
      <c r="I934" s="102"/>
      <c r="J934" s="102"/>
      <c r="K934" s="102"/>
      <c r="L934" s="102"/>
      <c r="M934" s="102"/>
      <c r="N934" s="102"/>
      <c r="O934" s="102"/>
      <c r="P934" s="102"/>
      <c r="Q934" s="103"/>
      <c r="R934" s="102"/>
      <c r="S934" s="102"/>
      <c r="T934" s="102"/>
      <c r="U934" s="102"/>
      <c r="V934" s="102"/>
      <c r="W934" s="102"/>
      <c r="X934" s="102"/>
      <c r="Y934" s="102"/>
      <c r="Z934" s="102"/>
      <c r="AA934" s="102"/>
      <c r="AB934" s="102"/>
      <c r="AC934" s="102"/>
      <c r="AD934" s="83"/>
      <c r="AE934" s="83"/>
    </row>
    <row r="935" spans="1:37" ht="25.4" customHeight="1" thickBot="1" x14ac:dyDescent="0.3">
      <c r="A935" s="70"/>
      <c r="B935" s="70"/>
      <c r="C935" s="70"/>
      <c r="D935" s="70"/>
      <c r="E935" s="70"/>
      <c r="F935" s="70"/>
      <c r="G935" s="70"/>
      <c r="H935" s="70"/>
      <c r="I935" s="70"/>
      <c r="J935" s="70"/>
      <c r="K935" s="70"/>
      <c r="L935" s="70"/>
      <c r="M935" s="70"/>
      <c r="N935" s="70"/>
      <c r="O935" s="70"/>
      <c r="P935" s="70"/>
      <c r="Q935" s="95"/>
      <c r="R935" s="70"/>
      <c r="S935" s="70"/>
      <c r="T935" s="70"/>
      <c r="U935" s="70"/>
      <c r="V935" s="70"/>
      <c r="W935" s="70"/>
      <c r="X935" s="70"/>
      <c r="Y935" s="70"/>
      <c r="Z935" s="70"/>
      <c r="AA935" s="70"/>
      <c r="AB935" s="70"/>
      <c r="AC935" s="70"/>
      <c r="AD935" s="96"/>
      <c r="AE935" s="96"/>
    </row>
    <row r="936" spans="1:37" ht="25.4" customHeight="1" thickTop="1" thickBot="1" x14ac:dyDescent="0.3">
      <c r="A936" s="292" t="s">
        <v>44</v>
      </c>
      <c r="B936" s="292"/>
      <c r="C936" s="292"/>
      <c r="D936" s="292"/>
      <c r="E936" s="292"/>
      <c r="F936" s="292"/>
      <c r="G936" s="292"/>
      <c r="H936" s="292"/>
      <c r="I936" s="292"/>
      <c r="J936" s="292"/>
      <c r="K936" s="292"/>
      <c r="L936" s="292"/>
      <c r="M936" s="292"/>
      <c r="N936" s="292"/>
      <c r="O936" s="292"/>
      <c r="P936" s="292"/>
      <c r="Q936" s="292"/>
      <c r="R936" s="292"/>
      <c r="S936" s="292"/>
      <c r="T936" s="292"/>
      <c r="U936" s="292"/>
      <c r="V936" s="292"/>
      <c r="W936" s="292"/>
      <c r="X936" s="292"/>
      <c r="Y936" s="292"/>
      <c r="Z936" s="292"/>
      <c r="AA936" s="292"/>
      <c r="AB936" s="292"/>
      <c r="AC936" s="292"/>
      <c r="AD936" s="63" t="s">
        <v>65</v>
      </c>
      <c r="AE936" s="211" t="s">
        <v>9</v>
      </c>
      <c r="AF936" s="86" t="s">
        <v>330</v>
      </c>
      <c r="AG936" s="86" t="s">
        <v>331</v>
      </c>
      <c r="AH936" s="86" t="s">
        <v>332</v>
      </c>
      <c r="AI936" s="87" t="s">
        <v>333</v>
      </c>
      <c r="AJ936" s="86"/>
      <c r="AK936" s="87" t="s">
        <v>334</v>
      </c>
    </row>
    <row r="937" spans="1:37" ht="25.4" customHeight="1" thickTop="1" thickBot="1" x14ac:dyDescent="0.3">
      <c r="A937" s="320" t="s">
        <v>403</v>
      </c>
      <c r="B937" s="320"/>
      <c r="C937" s="320"/>
      <c r="D937" s="320"/>
      <c r="E937" s="320"/>
      <c r="F937" s="320"/>
      <c r="G937" s="320"/>
      <c r="H937" s="320"/>
      <c r="I937" s="320"/>
      <c r="J937" s="320"/>
      <c r="K937" s="320"/>
      <c r="L937" s="320"/>
      <c r="M937" s="320"/>
      <c r="N937" s="320"/>
      <c r="O937" s="320"/>
      <c r="P937" s="320"/>
      <c r="Q937" s="320"/>
      <c r="R937" s="320"/>
      <c r="S937" s="320"/>
      <c r="T937" s="320"/>
      <c r="U937" s="320"/>
      <c r="V937" s="320"/>
      <c r="W937" s="320"/>
      <c r="X937" s="320"/>
      <c r="Y937" s="320"/>
      <c r="Z937" s="320"/>
      <c r="AA937" s="320"/>
      <c r="AB937" s="320"/>
      <c r="AC937" s="320"/>
      <c r="AD937" s="88">
        <f>'Art. 121'!AF899</f>
        <v>0</v>
      </c>
      <c r="AE937" s="89">
        <f t="shared" ref="AE937:AE997" si="173">IF(AG937=1,AK937,AG937)</f>
        <v>0</v>
      </c>
      <c r="AF937">
        <f t="shared" ref="AF937:AF997" si="174">AD937/2</f>
        <v>0</v>
      </c>
      <c r="AG937" s="86">
        <f t="shared" ref="AG937:AG997" si="175">IF(AND(AF937&gt;=0,AF937&lt;=1),1,"No aplica")</f>
        <v>1</v>
      </c>
      <c r="AH937" s="90">
        <f t="shared" ref="AH937:AH997" si="176">AD937/(AG937*2)</f>
        <v>0</v>
      </c>
      <c r="AI937" s="91">
        <f t="shared" ref="AI937:AI997" si="177">IF(AG937=1,AG937/$AG$998,"No aplica")</f>
        <v>1.6393442622950821E-2</v>
      </c>
      <c r="AJ937" s="91">
        <f t="shared" ref="AJ937:AJ997" si="178">AF937*AI937</f>
        <v>0</v>
      </c>
      <c r="AK937" s="91">
        <f t="shared" ref="AK937:AK997" si="179">AJ937*$AE$23</f>
        <v>0</v>
      </c>
    </row>
    <row r="938" spans="1:37" ht="25.4" customHeight="1" thickTop="1" thickBot="1" x14ac:dyDescent="0.3">
      <c r="A938" s="320" t="s">
        <v>441</v>
      </c>
      <c r="B938" s="320"/>
      <c r="C938" s="320"/>
      <c r="D938" s="320"/>
      <c r="E938" s="320"/>
      <c r="F938" s="320"/>
      <c r="G938" s="320"/>
      <c r="H938" s="320"/>
      <c r="I938" s="320"/>
      <c r="J938" s="320"/>
      <c r="K938" s="320"/>
      <c r="L938" s="320"/>
      <c r="M938" s="320"/>
      <c r="N938" s="320"/>
      <c r="O938" s="320"/>
      <c r="P938" s="320"/>
      <c r="Q938" s="320"/>
      <c r="R938" s="320"/>
      <c r="S938" s="320"/>
      <c r="T938" s="320"/>
      <c r="U938" s="320"/>
      <c r="V938" s="320"/>
      <c r="W938" s="320"/>
      <c r="X938" s="320"/>
      <c r="Y938" s="320"/>
      <c r="Z938" s="320"/>
      <c r="AA938" s="320"/>
      <c r="AB938" s="320"/>
      <c r="AC938" s="320"/>
      <c r="AD938" s="88">
        <f>'Art. 121'!AF900</f>
        <v>0</v>
      </c>
      <c r="AE938" s="89">
        <f t="shared" si="173"/>
        <v>0</v>
      </c>
      <c r="AF938">
        <f t="shared" si="174"/>
        <v>0</v>
      </c>
      <c r="AG938" s="86">
        <f t="shared" si="175"/>
        <v>1</v>
      </c>
      <c r="AH938" s="90">
        <f t="shared" si="176"/>
        <v>0</v>
      </c>
      <c r="AI938" s="91">
        <f t="shared" si="177"/>
        <v>1.6393442622950821E-2</v>
      </c>
      <c r="AJ938" s="91">
        <f t="shared" si="178"/>
        <v>0</v>
      </c>
      <c r="AK938" s="91">
        <f t="shared" si="179"/>
        <v>0</v>
      </c>
    </row>
    <row r="939" spans="1:37" ht="25.4" customHeight="1" thickTop="1" thickBot="1" x14ac:dyDescent="0.3">
      <c r="A939" s="320" t="s">
        <v>1026</v>
      </c>
      <c r="B939" s="320"/>
      <c r="C939" s="320"/>
      <c r="D939" s="320"/>
      <c r="E939" s="320"/>
      <c r="F939" s="320"/>
      <c r="G939" s="320"/>
      <c r="H939" s="320"/>
      <c r="I939" s="320"/>
      <c r="J939" s="320"/>
      <c r="K939" s="320"/>
      <c r="L939" s="320"/>
      <c r="M939" s="320"/>
      <c r="N939" s="320"/>
      <c r="O939" s="320"/>
      <c r="P939" s="320"/>
      <c r="Q939" s="320"/>
      <c r="R939" s="320"/>
      <c r="S939" s="320"/>
      <c r="T939" s="320"/>
      <c r="U939" s="320"/>
      <c r="V939" s="320"/>
      <c r="W939" s="320"/>
      <c r="X939" s="320"/>
      <c r="Y939" s="320"/>
      <c r="Z939" s="320"/>
      <c r="AA939" s="320"/>
      <c r="AB939" s="320"/>
      <c r="AC939" s="320"/>
      <c r="AD939" s="88">
        <f>'Art. 121'!AF901</f>
        <v>0</v>
      </c>
      <c r="AE939" s="89">
        <f t="shared" si="173"/>
        <v>0</v>
      </c>
      <c r="AF939">
        <f t="shared" si="174"/>
        <v>0</v>
      </c>
      <c r="AG939" s="86">
        <f t="shared" si="175"/>
        <v>1</v>
      </c>
      <c r="AH939" s="90">
        <f t="shared" si="176"/>
        <v>0</v>
      </c>
      <c r="AI939" s="91">
        <f t="shared" si="177"/>
        <v>1.6393442622950821E-2</v>
      </c>
      <c r="AJ939" s="91">
        <f t="shared" si="178"/>
        <v>0</v>
      </c>
      <c r="AK939" s="91">
        <f t="shared" si="179"/>
        <v>0</v>
      </c>
    </row>
    <row r="940" spans="1:37" ht="25.4" customHeight="1" thickTop="1" thickBot="1" x14ac:dyDescent="0.3">
      <c r="A940" s="320" t="s">
        <v>1027</v>
      </c>
      <c r="B940" s="320"/>
      <c r="C940" s="320"/>
      <c r="D940" s="320"/>
      <c r="E940" s="320"/>
      <c r="F940" s="320"/>
      <c r="G940" s="320"/>
      <c r="H940" s="320"/>
      <c r="I940" s="320"/>
      <c r="J940" s="320"/>
      <c r="K940" s="320"/>
      <c r="L940" s="320"/>
      <c r="M940" s="320"/>
      <c r="N940" s="320"/>
      <c r="O940" s="320"/>
      <c r="P940" s="320"/>
      <c r="Q940" s="320"/>
      <c r="R940" s="320"/>
      <c r="S940" s="320"/>
      <c r="T940" s="320"/>
      <c r="U940" s="320"/>
      <c r="V940" s="320"/>
      <c r="W940" s="320"/>
      <c r="X940" s="320"/>
      <c r="Y940" s="320"/>
      <c r="Z940" s="320"/>
      <c r="AA940" s="320"/>
      <c r="AB940" s="320"/>
      <c r="AC940" s="320"/>
      <c r="AD940" s="88">
        <f>'Art. 121'!AF902</f>
        <v>0</v>
      </c>
      <c r="AE940" s="89">
        <f t="shared" si="173"/>
        <v>0</v>
      </c>
      <c r="AF940">
        <f t="shared" si="174"/>
        <v>0</v>
      </c>
      <c r="AG940" s="86">
        <f t="shared" si="175"/>
        <v>1</v>
      </c>
      <c r="AH940" s="90">
        <f t="shared" si="176"/>
        <v>0</v>
      </c>
      <c r="AI940" s="91">
        <f t="shared" si="177"/>
        <v>1.6393442622950821E-2</v>
      </c>
      <c r="AJ940" s="91">
        <f t="shared" si="178"/>
        <v>0</v>
      </c>
      <c r="AK940" s="91">
        <f t="shared" si="179"/>
        <v>0</v>
      </c>
    </row>
    <row r="941" spans="1:37" ht="25.4" customHeight="1" thickTop="1" thickBot="1" x14ac:dyDescent="0.3">
      <c r="A941" s="320" t="s">
        <v>1028</v>
      </c>
      <c r="B941" s="320"/>
      <c r="C941" s="320"/>
      <c r="D941" s="320"/>
      <c r="E941" s="320"/>
      <c r="F941" s="320"/>
      <c r="G941" s="320"/>
      <c r="H941" s="320"/>
      <c r="I941" s="320"/>
      <c r="J941" s="320"/>
      <c r="K941" s="320"/>
      <c r="L941" s="320"/>
      <c r="M941" s="320"/>
      <c r="N941" s="320"/>
      <c r="O941" s="320"/>
      <c r="P941" s="320"/>
      <c r="Q941" s="320"/>
      <c r="R941" s="320"/>
      <c r="S941" s="320"/>
      <c r="T941" s="320"/>
      <c r="U941" s="320"/>
      <c r="V941" s="320"/>
      <c r="W941" s="320"/>
      <c r="X941" s="320"/>
      <c r="Y941" s="320"/>
      <c r="Z941" s="320"/>
      <c r="AA941" s="320"/>
      <c r="AB941" s="320"/>
      <c r="AC941" s="320"/>
      <c r="AD941" s="88">
        <f>'Art. 121'!AF903</f>
        <v>0</v>
      </c>
      <c r="AE941" s="89">
        <f t="shared" si="173"/>
        <v>0</v>
      </c>
      <c r="AF941">
        <f t="shared" si="174"/>
        <v>0</v>
      </c>
      <c r="AG941" s="86">
        <f t="shared" si="175"/>
        <v>1</v>
      </c>
      <c r="AH941" s="90">
        <f t="shared" si="176"/>
        <v>0</v>
      </c>
      <c r="AI941" s="91">
        <f t="shared" si="177"/>
        <v>1.6393442622950821E-2</v>
      </c>
      <c r="AJ941" s="91">
        <f t="shared" si="178"/>
        <v>0</v>
      </c>
      <c r="AK941" s="91">
        <f t="shared" si="179"/>
        <v>0</v>
      </c>
    </row>
    <row r="942" spans="1:37" ht="25.4" customHeight="1" thickTop="1" thickBot="1" x14ac:dyDescent="0.3">
      <c r="A942" s="320" t="s">
        <v>2578</v>
      </c>
      <c r="B942" s="320"/>
      <c r="C942" s="320"/>
      <c r="D942" s="320"/>
      <c r="E942" s="320"/>
      <c r="F942" s="320"/>
      <c r="G942" s="320"/>
      <c r="H942" s="320"/>
      <c r="I942" s="320"/>
      <c r="J942" s="320"/>
      <c r="K942" s="320"/>
      <c r="L942" s="320"/>
      <c r="M942" s="320"/>
      <c r="N942" s="320"/>
      <c r="O942" s="320"/>
      <c r="P942" s="320"/>
      <c r="Q942" s="320"/>
      <c r="R942" s="320"/>
      <c r="S942" s="320"/>
      <c r="T942" s="320"/>
      <c r="U942" s="320"/>
      <c r="V942" s="320"/>
      <c r="W942" s="320"/>
      <c r="X942" s="320"/>
      <c r="Y942" s="320"/>
      <c r="Z942" s="320"/>
      <c r="AA942" s="320"/>
      <c r="AB942" s="320"/>
      <c r="AC942" s="320"/>
      <c r="AD942" s="88">
        <f>'Art. 121'!AF904</f>
        <v>0</v>
      </c>
      <c r="AE942" s="89">
        <f t="shared" si="173"/>
        <v>0</v>
      </c>
      <c r="AF942">
        <f t="shared" si="174"/>
        <v>0</v>
      </c>
      <c r="AG942" s="86">
        <f t="shared" si="175"/>
        <v>1</v>
      </c>
      <c r="AH942" s="90">
        <f t="shared" si="176"/>
        <v>0</v>
      </c>
      <c r="AI942" s="91">
        <f t="shared" si="177"/>
        <v>1.6393442622950821E-2</v>
      </c>
      <c r="AJ942" s="91">
        <f t="shared" si="178"/>
        <v>0</v>
      </c>
      <c r="AK942" s="91">
        <f t="shared" si="179"/>
        <v>0</v>
      </c>
    </row>
    <row r="943" spans="1:37" ht="25.4" customHeight="1" thickTop="1" thickBot="1" x14ac:dyDescent="0.3">
      <c r="A943" s="320" t="s">
        <v>975</v>
      </c>
      <c r="B943" s="320"/>
      <c r="C943" s="320"/>
      <c r="D943" s="320"/>
      <c r="E943" s="320"/>
      <c r="F943" s="320"/>
      <c r="G943" s="320"/>
      <c r="H943" s="320"/>
      <c r="I943" s="320"/>
      <c r="J943" s="320"/>
      <c r="K943" s="320"/>
      <c r="L943" s="320"/>
      <c r="M943" s="320"/>
      <c r="N943" s="320"/>
      <c r="O943" s="320"/>
      <c r="P943" s="320"/>
      <c r="Q943" s="320"/>
      <c r="R943" s="320"/>
      <c r="S943" s="320"/>
      <c r="T943" s="320"/>
      <c r="U943" s="320"/>
      <c r="V943" s="320"/>
      <c r="W943" s="320"/>
      <c r="X943" s="320"/>
      <c r="Y943" s="320"/>
      <c r="Z943" s="320"/>
      <c r="AA943" s="320"/>
      <c r="AB943" s="320"/>
      <c r="AC943" s="320"/>
      <c r="AD943" s="88">
        <f>'Art. 121'!AF905</f>
        <v>0</v>
      </c>
      <c r="AE943" s="89">
        <f t="shared" si="173"/>
        <v>0</v>
      </c>
      <c r="AF943">
        <f t="shared" si="174"/>
        <v>0</v>
      </c>
      <c r="AG943" s="86">
        <f t="shared" si="175"/>
        <v>1</v>
      </c>
      <c r="AH943" s="90">
        <f t="shared" si="176"/>
        <v>0</v>
      </c>
      <c r="AI943" s="91">
        <f t="shared" si="177"/>
        <v>1.6393442622950821E-2</v>
      </c>
      <c r="AJ943" s="91">
        <f t="shared" si="178"/>
        <v>0</v>
      </c>
      <c r="AK943" s="91">
        <f t="shared" si="179"/>
        <v>0</v>
      </c>
    </row>
    <row r="944" spans="1:37" ht="25.4" customHeight="1" thickTop="1" thickBot="1" x14ac:dyDescent="0.3">
      <c r="A944" s="320" t="s">
        <v>1030</v>
      </c>
      <c r="B944" s="320"/>
      <c r="C944" s="320"/>
      <c r="D944" s="320"/>
      <c r="E944" s="320"/>
      <c r="F944" s="320"/>
      <c r="G944" s="320"/>
      <c r="H944" s="320"/>
      <c r="I944" s="320"/>
      <c r="J944" s="320"/>
      <c r="K944" s="320"/>
      <c r="L944" s="320"/>
      <c r="M944" s="320"/>
      <c r="N944" s="320"/>
      <c r="O944" s="320"/>
      <c r="P944" s="320"/>
      <c r="Q944" s="320"/>
      <c r="R944" s="320"/>
      <c r="S944" s="320"/>
      <c r="T944" s="320"/>
      <c r="U944" s="320"/>
      <c r="V944" s="320"/>
      <c r="W944" s="320"/>
      <c r="X944" s="320"/>
      <c r="Y944" s="320"/>
      <c r="Z944" s="320"/>
      <c r="AA944" s="320"/>
      <c r="AB944" s="320"/>
      <c r="AC944" s="320"/>
      <c r="AD944" s="88">
        <f>'Art. 121'!AF906</f>
        <v>0</v>
      </c>
      <c r="AE944" s="89">
        <f t="shared" si="173"/>
        <v>0</v>
      </c>
      <c r="AF944">
        <f t="shared" si="174"/>
        <v>0</v>
      </c>
      <c r="AG944" s="86">
        <f t="shared" si="175"/>
        <v>1</v>
      </c>
      <c r="AH944" s="90">
        <f t="shared" si="176"/>
        <v>0</v>
      </c>
      <c r="AI944" s="91">
        <f t="shared" si="177"/>
        <v>1.6393442622950821E-2</v>
      </c>
      <c r="AJ944" s="91">
        <f t="shared" si="178"/>
        <v>0</v>
      </c>
      <c r="AK944" s="91">
        <f t="shared" si="179"/>
        <v>0</v>
      </c>
    </row>
    <row r="945" spans="1:37" ht="25.4" customHeight="1" thickTop="1" thickBot="1" x14ac:dyDescent="0.3">
      <c r="A945" s="320" t="s">
        <v>1031</v>
      </c>
      <c r="B945" s="320"/>
      <c r="C945" s="320"/>
      <c r="D945" s="320"/>
      <c r="E945" s="320"/>
      <c r="F945" s="320"/>
      <c r="G945" s="320"/>
      <c r="H945" s="320"/>
      <c r="I945" s="320"/>
      <c r="J945" s="320"/>
      <c r="K945" s="320"/>
      <c r="L945" s="320"/>
      <c r="M945" s="320"/>
      <c r="N945" s="320"/>
      <c r="O945" s="320"/>
      <c r="P945" s="320"/>
      <c r="Q945" s="320"/>
      <c r="R945" s="320"/>
      <c r="S945" s="320"/>
      <c r="T945" s="320"/>
      <c r="U945" s="320"/>
      <c r="V945" s="320"/>
      <c r="W945" s="320"/>
      <c r="X945" s="320"/>
      <c r="Y945" s="320"/>
      <c r="Z945" s="320"/>
      <c r="AA945" s="320"/>
      <c r="AB945" s="320"/>
      <c r="AC945" s="320"/>
      <c r="AD945" s="88">
        <f>'Art. 121'!AF907</f>
        <v>0</v>
      </c>
      <c r="AE945" s="89">
        <f t="shared" si="173"/>
        <v>0</v>
      </c>
      <c r="AF945">
        <f t="shared" si="174"/>
        <v>0</v>
      </c>
      <c r="AG945" s="86">
        <f t="shared" si="175"/>
        <v>1</v>
      </c>
      <c r="AH945" s="90">
        <f t="shared" si="176"/>
        <v>0</v>
      </c>
      <c r="AI945" s="91">
        <f t="shared" si="177"/>
        <v>1.6393442622950821E-2</v>
      </c>
      <c r="AJ945" s="91">
        <f t="shared" si="178"/>
        <v>0</v>
      </c>
      <c r="AK945" s="91">
        <f t="shared" si="179"/>
        <v>0</v>
      </c>
    </row>
    <row r="946" spans="1:37" ht="25.4" customHeight="1" thickTop="1" thickBot="1" x14ac:dyDescent="0.3">
      <c r="A946" s="320" t="s">
        <v>1032</v>
      </c>
      <c r="B946" s="320"/>
      <c r="C946" s="320"/>
      <c r="D946" s="320"/>
      <c r="E946" s="320"/>
      <c r="F946" s="320"/>
      <c r="G946" s="320"/>
      <c r="H946" s="320"/>
      <c r="I946" s="320"/>
      <c r="J946" s="320"/>
      <c r="K946" s="320"/>
      <c r="L946" s="320"/>
      <c r="M946" s="320"/>
      <c r="N946" s="320"/>
      <c r="O946" s="320"/>
      <c r="P946" s="320"/>
      <c r="Q946" s="320"/>
      <c r="R946" s="320"/>
      <c r="S946" s="320"/>
      <c r="T946" s="320"/>
      <c r="U946" s="320"/>
      <c r="V946" s="320"/>
      <c r="W946" s="320"/>
      <c r="X946" s="320"/>
      <c r="Y946" s="320"/>
      <c r="Z946" s="320"/>
      <c r="AA946" s="320"/>
      <c r="AB946" s="320"/>
      <c r="AC946" s="320"/>
      <c r="AD946" s="88">
        <f>'Art. 121'!AF908</f>
        <v>0</v>
      </c>
      <c r="AE946" s="89">
        <f t="shared" si="173"/>
        <v>0</v>
      </c>
      <c r="AF946">
        <f t="shared" si="174"/>
        <v>0</v>
      </c>
      <c r="AG946" s="86">
        <f t="shared" si="175"/>
        <v>1</v>
      </c>
      <c r="AH946" s="90">
        <f t="shared" si="176"/>
        <v>0</v>
      </c>
      <c r="AI946" s="91">
        <f t="shared" si="177"/>
        <v>1.6393442622950821E-2</v>
      </c>
      <c r="AJ946" s="91">
        <f t="shared" si="178"/>
        <v>0</v>
      </c>
      <c r="AK946" s="91">
        <f t="shared" si="179"/>
        <v>0</v>
      </c>
    </row>
    <row r="947" spans="1:37" ht="25.4" customHeight="1" thickTop="1" thickBot="1" x14ac:dyDescent="0.3">
      <c r="A947" s="320" t="s">
        <v>1033</v>
      </c>
      <c r="B947" s="320"/>
      <c r="C947" s="320"/>
      <c r="D947" s="320"/>
      <c r="E947" s="320"/>
      <c r="F947" s="320"/>
      <c r="G947" s="320"/>
      <c r="H947" s="320"/>
      <c r="I947" s="320"/>
      <c r="J947" s="320"/>
      <c r="K947" s="320"/>
      <c r="L947" s="320"/>
      <c r="M947" s="320"/>
      <c r="N947" s="320"/>
      <c r="O947" s="320"/>
      <c r="P947" s="320"/>
      <c r="Q947" s="320"/>
      <c r="R947" s="320"/>
      <c r="S947" s="320"/>
      <c r="T947" s="320"/>
      <c r="U947" s="320"/>
      <c r="V947" s="320"/>
      <c r="W947" s="320"/>
      <c r="X947" s="320"/>
      <c r="Y947" s="320"/>
      <c r="Z947" s="320"/>
      <c r="AA947" s="320"/>
      <c r="AB947" s="320"/>
      <c r="AC947" s="320"/>
      <c r="AD947" s="88">
        <f>'Art. 121'!AF909</f>
        <v>0</v>
      </c>
      <c r="AE947" s="89">
        <f t="shared" si="173"/>
        <v>0</v>
      </c>
      <c r="AF947">
        <f t="shared" si="174"/>
        <v>0</v>
      </c>
      <c r="AG947" s="86">
        <f t="shared" si="175"/>
        <v>1</v>
      </c>
      <c r="AH947" s="90">
        <f t="shared" si="176"/>
        <v>0</v>
      </c>
      <c r="AI947" s="91">
        <f t="shared" si="177"/>
        <v>1.6393442622950821E-2</v>
      </c>
      <c r="AJ947" s="91">
        <f t="shared" si="178"/>
        <v>0</v>
      </c>
      <c r="AK947" s="91">
        <f t="shared" si="179"/>
        <v>0</v>
      </c>
    </row>
    <row r="948" spans="1:37" ht="25.4" customHeight="1" thickTop="1" thickBot="1" x14ac:dyDescent="0.3">
      <c r="A948" s="320" t="s">
        <v>1034</v>
      </c>
      <c r="B948" s="320"/>
      <c r="C948" s="320"/>
      <c r="D948" s="320"/>
      <c r="E948" s="320"/>
      <c r="F948" s="320"/>
      <c r="G948" s="320"/>
      <c r="H948" s="320"/>
      <c r="I948" s="320"/>
      <c r="J948" s="320"/>
      <c r="K948" s="320"/>
      <c r="L948" s="320"/>
      <c r="M948" s="320"/>
      <c r="N948" s="320"/>
      <c r="O948" s="320"/>
      <c r="P948" s="320"/>
      <c r="Q948" s="320"/>
      <c r="R948" s="320"/>
      <c r="S948" s="320"/>
      <c r="T948" s="320"/>
      <c r="U948" s="320"/>
      <c r="V948" s="320"/>
      <c r="W948" s="320"/>
      <c r="X948" s="320"/>
      <c r="Y948" s="320"/>
      <c r="Z948" s="320"/>
      <c r="AA948" s="320"/>
      <c r="AB948" s="320"/>
      <c r="AC948" s="320"/>
      <c r="AD948" s="88">
        <f>'Art. 121'!AF910</f>
        <v>0</v>
      </c>
      <c r="AE948" s="89">
        <f t="shared" si="173"/>
        <v>0</v>
      </c>
      <c r="AF948">
        <f t="shared" si="174"/>
        <v>0</v>
      </c>
      <c r="AG948" s="86">
        <f t="shared" si="175"/>
        <v>1</v>
      </c>
      <c r="AH948" s="90">
        <f t="shared" si="176"/>
        <v>0</v>
      </c>
      <c r="AI948" s="91">
        <f t="shared" si="177"/>
        <v>1.6393442622950821E-2</v>
      </c>
      <c r="AJ948" s="91">
        <f t="shared" si="178"/>
        <v>0</v>
      </c>
      <c r="AK948" s="91">
        <f t="shared" si="179"/>
        <v>0</v>
      </c>
    </row>
    <row r="949" spans="1:37" ht="25.4" customHeight="1" thickTop="1" thickBot="1" x14ac:dyDescent="0.3">
      <c r="A949" s="320" t="s">
        <v>1035</v>
      </c>
      <c r="B949" s="320"/>
      <c r="C949" s="320"/>
      <c r="D949" s="320"/>
      <c r="E949" s="320"/>
      <c r="F949" s="320"/>
      <c r="G949" s="320"/>
      <c r="H949" s="320"/>
      <c r="I949" s="320"/>
      <c r="J949" s="320"/>
      <c r="K949" s="320"/>
      <c r="L949" s="320"/>
      <c r="M949" s="320"/>
      <c r="N949" s="320"/>
      <c r="O949" s="320"/>
      <c r="P949" s="320"/>
      <c r="Q949" s="320"/>
      <c r="R949" s="320"/>
      <c r="S949" s="320"/>
      <c r="T949" s="320"/>
      <c r="U949" s="320"/>
      <c r="V949" s="320"/>
      <c r="W949" s="320"/>
      <c r="X949" s="320"/>
      <c r="Y949" s="320"/>
      <c r="Z949" s="320"/>
      <c r="AA949" s="320"/>
      <c r="AB949" s="320"/>
      <c r="AC949" s="320"/>
      <c r="AD949" s="88">
        <f>'Art. 121'!AF911</f>
        <v>0</v>
      </c>
      <c r="AE949" s="89">
        <f t="shared" si="173"/>
        <v>0</v>
      </c>
      <c r="AF949">
        <f t="shared" si="174"/>
        <v>0</v>
      </c>
      <c r="AG949" s="86">
        <f t="shared" si="175"/>
        <v>1</v>
      </c>
      <c r="AH949" s="90">
        <f t="shared" si="176"/>
        <v>0</v>
      </c>
      <c r="AI949" s="91">
        <f t="shared" si="177"/>
        <v>1.6393442622950821E-2</v>
      </c>
      <c r="AJ949" s="91">
        <f t="shared" si="178"/>
        <v>0</v>
      </c>
      <c r="AK949" s="91">
        <f t="shared" si="179"/>
        <v>0</v>
      </c>
    </row>
    <row r="950" spans="1:37" ht="25.4" customHeight="1" thickTop="1" thickBot="1" x14ac:dyDescent="0.3">
      <c r="A950" s="320" t="s">
        <v>1036</v>
      </c>
      <c r="B950" s="320"/>
      <c r="C950" s="320"/>
      <c r="D950" s="320"/>
      <c r="E950" s="320"/>
      <c r="F950" s="320"/>
      <c r="G950" s="320"/>
      <c r="H950" s="320"/>
      <c r="I950" s="320"/>
      <c r="J950" s="320"/>
      <c r="K950" s="320"/>
      <c r="L950" s="320"/>
      <c r="M950" s="320"/>
      <c r="N950" s="320"/>
      <c r="O950" s="320"/>
      <c r="P950" s="320"/>
      <c r="Q950" s="320"/>
      <c r="R950" s="320"/>
      <c r="S950" s="320"/>
      <c r="T950" s="320"/>
      <c r="U950" s="320"/>
      <c r="V950" s="320"/>
      <c r="W950" s="320"/>
      <c r="X950" s="320"/>
      <c r="Y950" s="320"/>
      <c r="Z950" s="320"/>
      <c r="AA950" s="320"/>
      <c r="AB950" s="320"/>
      <c r="AC950" s="320"/>
      <c r="AD950" s="88">
        <f>'Art. 121'!AF912</f>
        <v>0</v>
      </c>
      <c r="AE950" s="89">
        <f t="shared" si="173"/>
        <v>0</v>
      </c>
      <c r="AF950">
        <f t="shared" si="174"/>
        <v>0</v>
      </c>
      <c r="AG950" s="86">
        <f t="shared" si="175"/>
        <v>1</v>
      </c>
      <c r="AH950" s="90">
        <f t="shared" si="176"/>
        <v>0</v>
      </c>
      <c r="AI950" s="91">
        <f t="shared" si="177"/>
        <v>1.6393442622950821E-2</v>
      </c>
      <c r="AJ950" s="91">
        <f t="shared" si="178"/>
        <v>0</v>
      </c>
      <c r="AK950" s="91">
        <f t="shared" si="179"/>
        <v>0</v>
      </c>
    </row>
    <row r="951" spans="1:37" ht="25.4" customHeight="1" thickTop="1" thickBot="1" x14ac:dyDescent="0.3">
      <c r="A951" s="320" t="s">
        <v>1037</v>
      </c>
      <c r="B951" s="320"/>
      <c r="C951" s="320"/>
      <c r="D951" s="320"/>
      <c r="E951" s="320"/>
      <c r="F951" s="320"/>
      <c r="G951" s="320"/>
      <c r="H951" s="320"/>
      <c r="I951" s="320"/>
      <c r="J951" s="320"/>
      <c r="K951" s="320"/>
      <c r="L951" s="320"/>
      <c r="M951" s="320"/>
      <c r="N951" s="320"/>
      <c r="O951" s="320"/>
      <c r="P951" s="320"/>
      <c r="Q951" s="320"/>
      <c r="R951" s="320"/>
      <c r="S951" s="320"/>
      <c r="T951" s="320"/>
      <c r="U951" s="320"/>
      <c r="V951" s="320"/>
      <c r="W951" s="320"/>
      <c r="X951" s="320"/>
      <c r="Y951" s="320"/>
      <c r="Z951" s="320"/>
      <c r="AA951" s="320"/>
      <c r="AB951" s="320"/>
      <c r="AC951" s="320"/>
      <c r="AD951" s="88">
        <f>'Art. 121'!AF913</f>
        <v>0</v>
      </c>
      <c r="AE951" s="89">
        <f t="shared" si="173"/>
        <v>0</v>
      </c>
      <c r="AF951">
        <f t="shared" si="174"/>
        <v>0</v>
      </c>
      <c r="AG951" s="86">
        <f t="shared" si="175"/>
        <v>1</v>
      </c>
      <c r="AH951" s="90">
        <f t="shared" si="176"/>
        <v>0</v>
      </c>
      <c r="AI951" s="91">
        <f t="shared" si="177"/>
        <v>1.6393442622950821E-2</v>
      </c>
      <c r="AJ951" s="91">
        <f t="shared" si="178"/>
        <v>0</v>
      </c>
      <c r="AK951" s="91">
        <f t="shared" si="179"/>
        <v>0</v>
      </c>
    </row>
    <row r="952" spans="1:37" ht="25.4" customHeight="1" thickTop="1" thickBot="1" x14ac:dyDescent="0.3">
      <c r="A952" s="320" t="s">
        <v>1038</v>
      </c>
      <c r="B952" s="320"/>
      <c r="C952" s="320"/>
      <c r="D952" s="320"/>
      <c r="E952" s="320"/>
      <c r="F952" s="320"/>
      <c r="G952" s="320"/>
      <c r="H952" s="320"/>
      <c r="I952" s="320"/>
      <c r="J952" s="320"/>
      <c r="K952" s="320"/>
      <c r="L952" s="320"/>
      <c r="M952" s="320"/>
      <c r="N952" s="320"/>
      <c r="O952" s="320"/>
      <c r="P952" s="320"/>
      <c r="Q952" s="320"/>
      <c r="R952" s="320"/>
      <c r="S952" s="320"/>
      <c r="T952" s="320"/>
      <c r="U952" s="320"/>
      <c r="V952" s="320"/>
      <c r="W952" s="320"/>
      <c r="X952" s="320"/>
      <c r="Y952" s="320"/>
      <c r="Z952" s="320"/>
      <c r="AA952" s="320"/>
      <c r="AB952" s="320"/>
      <c r="AC952" s="320"/>
      <c r="AD952" s="88">
        <f>'Art. 121'!AF914</f>
        <v>0</v>
      </c>
      <c r="AE952" s="89">
        <f t="shared" si="173"/>
        <v>0</v>
      </c>
      <c r="AF952">
        <f t="shared" si="174"/>
        <v>0</v>
      </c>
      <c r="AG952" s="86">
        <f t="shared" si="175"/>
        <v>1</v>
      </c>
      <c r="AH952" s="90">
        <f t="shared" si="176"/>
        <v>0</v>
      </c>
      <c r="AI952" s="91">
        <f t="shared" si="177"/>
        <v>1.6393442622950821E-2</v>
      </c>
      <c r="AJ952" s="91">
        <f t="shared" si="178"/>
        <v>0</v>
      </c>
      <c r="AK952" s="91">
        <f t="shared" si="179"/>
        <v>0</v>
      </c>
    </row>
    <row r="953" spans="1:37" ht="25.4" customHeight="1" thickTop="1" thickBot="1" x14ac:dyDescent="0.3">
      <c r="A953" s="320" t="s">
        <v>1039</v>
      </c>
      <c r="B953" s="320"/>
      <c r="C953" s="320"/>
      <c r="D953" s="320"/>
      <c r="E953" s="320"/>
      <c r="F953" s="320"/>
      <c r="G953" s="320"/>
      <c r="H953" s="320"/>
      <c r="I953" s="320"/>
      <c r="J953" s="320"/>
      <c r="K953" s="320"/>
      <c r="L953" s="320"/>
      <c r="M953" s="320"/>
      <c r="N953" s="320"/>
      <c r="O953" s="320"/>
      <c r="P953" s="320"/>
      <c r="Q953" s="320"/>
      <c r="R953" s="320"/>
      <c r="S953" s="320"/>
      <c r="T953" s="320"/>
      <c r="U953" s="320"/>
      <c r="V953" s="320"/>
      <c r="W953" s="320"/>
      <c r="X953" s="320"/>
      <c r="Y953" s="320"/>
      <c r="Z953" s="320"/>
      <c r="AA953" s="320"/>
      <c r="AB953" s="320"/>
      <c r="AC953" s="320"/>
      <c r="AD953" s="88">
        <f>'Art. 121'!AF915</f>
        <v>0</v>
      </c>
      <c r="AE953" s="89">
        <f t="shared" si="173"/>
        <v>0</v>
      </c>
      <c r="AF953">
        <f t="shared" si="174"/>
        <v>0</v>
      </c>
      <c r="AG953" s="86">
        <f t="shared" si="175"/>
        <v>1</v>
      </c>
      <c r="AH953" s="90">
        <f t="shared" si="176"/>
        <v>0</v>
      </c>
      <c r="AI953" s="91">
        <f t="shared" si="177"/>
        <v>1.6393442622950821E-2</v>
      </c>
      <c r="AJ953" s="91">
        <f t="shared" si="178"/>
        <v>0</v>
      </c>
      <c r="AK953" s="91">
        <f t="shared" si="179"/>
        <v>0</v>
      </c>
    </row>
    <row r="954" spans="1:37" ht="25.4" customHeight="1" thickTop="1" thickBot="1" x14ac:dyDescent="0.3">
      <c r="A954" s="320" t="s">
        <v>1040</v>
      </c>
      <c r="B954" s="320"/>
      <c r="C954" s="320"/>
      <c r="D954" s="320"/>
      <c r="E954" s="320"/>
      <c r="F954" s="320"/>
      <c r="G954" s="320"/>
      <c r="H954" s="320"/>
      <c r="I954" s="320"/>
      <c r="J954" s="320"/>
      <c r="K954" s="320"/>
      <c r="L954" s="320"/>
      <c r="M954" s="320"/>
      <c r="N954" s="320"/>
      <c r="O954" s="320"/>
      <c r="P954" s="320"/>
      <c r="Q954" s="320"/>
      <c r="R954" s="320"/>
      <c r="S954" s="320"/>
      <c r="T954" s="320"/>
      <c r="U954" s="320"/>
      <c r="V954" s="320"/>
      <c r="W954" s="320"/>
      <c r="X954" s="320"/>
      <c r="Y954" s="320"/>
      <c r="Z954" s="320"/>
      <c r="AA954" s="320"/>
      <c r="AB954" s="320"/>
      <c r="AC954" s="320"/>
      <c r="AD954" s="88">
        <f>'Art. 121'!AF916</f>
        <v>0</v>
      </c>
      <c r="AE954" s="89">
        <f t="shared" si="173"/>
        <v>0</v>
      </c>
      <c r="AF954">
        <f t="shared" si="174"/>
        <v>0</v>
      </c>
      <c r="AG954" s="86">
        <f t="shared" si="175"/>
        <v>1</v>
      </c>
      <c r="AH954" s="90">
        <f t="shared" si="176"/>
        <v>0</v>
      </c>
      <c r="AI954" s="91">
        <f t="shared" si="177"/>
        <v>1.6393442622950821E-2</v>
      </c>
      <c r="AJ954" s="91">
        <f t="shared" si="178"/>
        <v>0</v>
      </c>
      <c r="AK954" s="91">
        <f t="shared" si="179"/>
        <v>0</v>
      </c>
    </row>
    <row r="955" spans="1:37" ht="25.4" customHeight="1" thickTop="1" thickBot="1" x14ac:dyDescent="0.3">
      <c r="A955" s="320" t="s">
        <v>1041</v>
      </c>
      <c r="B955" s="320"/>
      <c r="C955" s="320"/>
      <c r="D955" s="320"/>
      <c r="E955" s="320"/>
      <c r="F955" s="320"/>
      <c r="G955" s="320"/>
      <c r="H955" s="320"/>
      <c r="I955" s="320"/>
      <c r="J955" s="320"/>
      <c r="K955" s="320"/>
      <c r="L955" s="320"/>
      <c r="M955" s="320"/>
      <c r="N955" s="320"/>
      <c r="O955" s="320"/>
      <c r="P955" s="320"/>
      <c r="Q955" s="320"/>
      <c r="R955" s="320"/>
      <c r="S955" s="320"/>
      <c r="T955" s="320"/>
      <c r="U955" s="320"/>
      <c r="V955" s="320"/>
      <c r="W955" s="320"/>
      <c r="X955" s="320"/>
      <c r="Y955" s="320"/>
      <c r="Z955" s="320"/>
      <c r="AA955" s="320"/>
      <c r="AB955" s="320"/>
      <c r="AC955" s="320"/>
      <c r="AD955" s="88">
        <f>'Art. 121'!AF917</f>
        <v>0</v>
      </c>
      <c r="AE955" s="89">
        <f t="shared" si="173"/>
        <v>0</v>
      </c>
      <c r="AF955">
        <f t="shared" si="174"/>
        <v>0</v>
      </c>
      <c r="AG955" s="86">
        <f t="shared" si="175"/>
        <v>1</v>
      </c>
      <c r="AH955" s="90">
        <f t="shared" si="176"/>
        <v>0</v>
      </c>
      <c r="AI955" s="91">
        <f t="shared" si="177"/>
        <v>1.6393442622950821E-2</v>
      </c>
      <c r="AJ955" s="91">
        <f t="shared" si="178"/>
        <v>0</v>
      </c>
      <c r="AK955" s="91">
        <f t="shared" si="179"/>
        <v>0</v>
      </c>
    </row>
    <row r="956" spans="1:37" ht="25.4" customHeight="1" thickTop="1" thickBot="1" x14ac:dyDescent="0.3">
      <c r="A956" s="320" t="s">
        <v>1042</v>
      </c>
      <c r="B956" s="320"/>
      <c r="C956" s="320"/>
      <c r="D956" s="320"/>
      <c r="E956" s="320"/>
      <c r="F956" s="320"/>
      <c r="G956" s="320"/>
      <c r="H956" s="320"/>
      <c r="I956" s="320"/>
      <c r="J956" s="320"/>
      <c r="K956" s="320"/>
      <c r="L956" s="320"/>
      <c r="M956" s="320"/>
      <c r="N956" s="320"/>
      <c r="O956" s="320"/>
      <c r="P956" s="320"/>
      <c r="Q956" s="320"/>
      <c r="R956" s="320"/>
      <c r="S956" s="320"/>
      <c r="T956" s="320"/>
      <c r="U956" s="320"/>
      <c r="V956" s="320"/>
      <c r="W956" s="320"/>
      <c r="X956" s="320"/>
      <c r="Y956" s="320"/>
      <c r="Z956" s="320"/>
      <c r="AA956" s="320"/>
      <c r="AB956" s="320"/>
      <c r="AC956" s="320"/>
      <c r="AD956" s="88">
        <f>'Art. 121'!AF918</f>
        <v>0</v>
      </c>
      <c r="AE956" s="89">
        <f t="shared" si="173"/>
        <v>0</v>
      </c>
      <c r="AF956">
        <f t="shared" si="174"/>
        <v>0</v>
      </c>
      <c r="AG956" s="86">
        <f t="shared" si="175"/>
        <v>1</v>
      </c>
      <c r="AH956" s="90">
        <f t="shared" si="176"/>
        <v>0</v>
      </c>
      <c r="AI956" s="91">
        <f t="shared" si="177"/>
        <v>1.6393442622950821E-2</v>
      </c>
      <c r="AJ956" s="91">
        <f t="shared" si="178"/>
        <v>0</v>
      </c>
      <c r="AK956" s="91">
        <f t="shared" si="179"/>
        <v>0</v>
      </c>
    </row>
    <row r="957" spans="1:37" ht="25.4" customHeight="1" thickTop="1" thickBot="1" x14ac:dyDescent="0.3">
      <c r="A957" s="320" t="s">
        <v>1043</v>
      </c>
      <c r="B957" s="320"/>
      <c r="C957" s="320"/>
      <c r="D957" s="320"/>
      <c r="E957" s="320"/>
      <c r="F957" s="320"/>
      <c r="G957" s="320"/>
      <c r="H957" s="320"/>
      <c r="I957" s="320"/>
      <c r="J957" s="320"/>
      <c r="K957" s="320"/>
      <c r="L957" s="320"/>
      <c r="M957" s="320"/>
      <c r="N957" s="320"/>
      <c r="O957" s="320"/>
      <c r="P957" s="320"/>
      <c r="Q957" s="320"/>
      <c r="R957" s="320"/>
      <c r="S957" s="320"/>
      <c r="T957" s="320"/>
      <c r="U957" s="320"/>
      <c r="V957" s="320"/>
      <c r="W957" s="320"/>
      <c r="X957" s="320"/>
      <c r="Y957" s="320"/>
      <c r="Z957" s="320"/>
      <c r="AA957" s="320"/>
      <c r="AB957" s="320"/>
      <c r="AC957" s="320"/>
      <c r="AD957" s="88">
        <f>'Art. 121'!AF919</f>
        <v>0</v>
      </c>
      <c r="AE957" s="89">
        <f t="shared" si="173"/>
        <v>0</v>
      </c>
      <c r="AF957">
        <f t="shared" si="174"/>
        <v>0</v>
      </c>
      <c r="AG957" s="86">
        <f t="shared" si="175"/>
        <v>1</v>
      </c>
      <c r="AH957" s="90">
        <f t="shared" si="176"/>
        <v>0</v>
      </c>
      <c r="AI957" s="91">
        <f t="shared" si="177"/>
        <v>1.6393442622950821E-2</v>
      </c>
      <c r="AJ957" s="91">
        <f t="shared" si="178"/>
        <v>0</v>
      </c>
      <c r="AK957" s="91">
        <f t="shared" si="179"/>
        <v>0</v>
      </c>
    </row>
    <row r="958" spans="1:37" ht="25.4" customHeight="1" thickTop="1" thickBot="1" x14ac:dyDescent="0.3">
      <c r="A958" s="320" t="s">
        <v>1044</v>
      </c>
      <c r="B958" s="320"/>
      <c r="C958" s="320"/>
      <c r="D958" s="320"/>
      <c r="E958" s="320"/>
      <c r="F958" s="320"/>
      <c r="G958" s="320"/>
      <c r="H958" s="320"/>
      <c r="I958" s="320"/>
      <c r="J958" s="320"/>
      <c r="K958" s="320"/>
      <c r="L958" s="320"/>
      <c r="M958" s="320"/>
      <c r="N958" s="320"/>
      <c r="O958" s="320"/>
      <c r="P958" s="320"/>
      <c r="Q958" s="320"/>
      <c r="R958" s="320"/>
      <c r="S958" s="320"/>
      <c r="T958" s="320"/>
      <c r="U958" s="320"/>
      <c r="V958" s="320"/>
      <c r="W958" s="320"/>
      <c r="X958" s="320"/>
      <c r="Y958" s="320"/>
      <c r="Z958" s="320"/>
      <c r="AA958" s="320"/>
      <c r="AB958" s="320"/>
      <c r="AC958" s="320"/>
      <c r="AD958" s="88">
        <f>'Art. 121'!AF920</f>
        <v>0</v>
      </c>
      <c r="AE958" s="89">
        <f t="shared" si="173"/>
        <v>0</v>
      </c>
      <c r="AF958">
        <f t="shared" si="174"/>
        <v>0</v>
      </c>
      <c r="AG958" s="86">
        <f t="shared" si="175"/>
        <v>1</v>
      </c>
      <c r="AH958" s="90">
        <f t="shared" si="176"/>
        <v>0</v>
      </c>
      <c r="AI958" s="91">
        <f t="shared" si="177"/>
        <v>1.6393442622950821E-2</v>
      </c>
      <c r="AJ958" s="91">
        <f t="shared" si="178"/>
        <v>0</v>
      </c>
      <c r="AK958" s="91">
        <f t="shared" si="179"/>
        <v>0</v>
      </c>
    </row>
    <row r="959" spans="1:37" ht="25.4" customHeight="1" thickTop="1" thickBot="1" x14ac:dyDescent="0.3">
      <c r="A959" s="320" t="s">
        <v>1045</v>
      </c>
      <c r="B959" s="320"/>
      <c r="C959" s="320"/>
      <c r="D959" s="320"/>
      <c r="E959" s="320"/>
      <c r="F959" s="320"/>
      <c r="G959" s="320"/>
      <c r="H959" s="320"/>
      <c r="I959" s="320"/>
      <c r="J959" s="320"/>
      <c r="K959" s="320"/>
      <c r="L959" s="320"/>
      <c r="M959" s="320"/>
      <c r="N959" s="320"/>
      <c r="O959" s="320"/>
      <c r="P959" s="320"/>
      <c r="Q959" s="320"/>
      <c r="R959" s="320"/>
      <c r="S959" s="320"/>
      <c r="T959" s="320"/>
      <c r="U959" s="320"/>
      <c r="V959" s="320"/>
      <c r="W959" s="320"/>
      <c r="X959" s="320"/>
      <c r="Y959" s="320"/>
      <c r="Z959" s="320"/>
      <c r="AA959" s="320"/>
      <c r="AB959" s="320"/>
      <c r="AC959" s="320"/>
      <c r="AD959" s="88">
        <f>'Art. 121'!AF921</f>
        <v>0</v>
      </c>
      <c r="AE959" s="89">
        <f t="shared" si="173"/>
        <v>0</v>
      </c>
      <c r="AF959">
        <f t="shared" si="174"/>
        <v>0</v>
      </c>
      <c r="AG959" s="86">
        <f t="shared" si="175"/>
        <v>1</v>
      </c>
      <c r="AH959" s="90">
        <f t="shared" si="176"/>
        <v>0</v>
      </c>
      <c r="AI959" s="91">
        <f t="shared" si="177"/>
        <v>1.6393442622950821E-2</v>
      </c>
      <c r="AJ959" s="91">
        <f t="shared" si="178"/>
        <v>0</v>
      </c>
      <c r="AK959" s="91">
        <f t="shared" si="179"/>
        <v>0</v>
      </c>
    </row>
    <row r="960" spans="1:37" ht="25.4" customHeight="1" thickTop="1" thickBot="1" x14ac:dyDescent="0.3">
      <c r="A960" s="320" t="s">
        <v>1046</v>
      </c>
      <c r="B960" s="320"/>
      <c r="C960" s="320"/>
      <c r="D960" s="320"/>
      <c r="E960" s="320"/>
      <c r="F960" s="320"/>
      <c r="G960" s="320"/>
      <c r="H960" s="320"/>
      <c r="I960" s="320"/>
      <c r="J960" s="320"/>
      <c r="K960" s="320"/>
      <c r="L960" s="320"/>
      <c r="M960" s="320"/>
      <c r="N960" s="320"/>
      <c r="O960" s="320"/>
      <c r="P960" s="320"/>
      <c r="Q960" s="320"/>
      <c r="R960" s="320"/>
      <c r="S960" s="320"/>
      <c r="T960" s="320"/>
      <c r="U960" s="320"/>
      <c r="V960" s="320"/>
      <c r="W960" s="320"/>
      <c r="X960" s="320"/>
      <c r="Y960" s="320"/>
      <c r="Z960" s="320"/>
      <c r="AA960" s="320"/>
      <c r="AB960" s="320"/>
      <c r="AC960" s="320"/>
      <c r="AD960" s="88">
        <f>'Art. 121'!AF922</f>
        <v>0</v>
      </c>
      <c r="AE960" s="89">
        <f t="shared" si="173"/>
        <v>0</v>
      </c>
      <c r="AF960">
        <f t="shared" si="174"/>
        <v>0</v>
      </c>
      <c r="AG960" s="86">
        <f t="shared" si="175"/>
        <v>1</v>
      </c>
      <c r="AH960" s="90">
        <f t="shared" si="176"/>
        <v>0</v>
      </c>
      <c r="AI960" s="91">
        <f t="shared" si="177"/>
        <v>1.6393442622950821E-2</v>
      </c>
      <c r="AJ960" s="91">
        <f t="shared" si="178"/>
        <v>0</v>
      </c>
      <c r="AK960" s="91">
        <f t="shared" si="179"/>
        <v>0</v>
      </c>
    </row>
    <row r="961" spans="1:37" ht="25.4" customHeight="1" thickTop="1" thickBot="1" x14ac:dyDescent="0.3">
      <c r="A961" s="320" t="s">
        <v>1047</v>
      </c>
      <c r="B961" s="320"/>
      <c r="C961" s="320"/>
      <c r="D961" s="320"/>
      <c r="E961" s="320"/>
      <c r="F961" s="320"/>
      <c r="G961" s="320"/>
      <c r="H961" s="320"/>
      <c r="I961" s="320"/>
      <c r="J961" s="320"/>
      <c r="K961" s="320"/>
      <c r="L961" s="320"/>
      <c r="M961" s="320"/>
      <c r="N961" s="320"/>
      <c r="O961" s="320"/>
      <c r="P961" s="320"/>
      <c r="Q961" s="320"/>
      <c r="R961" s="320"/>
      <c r="S961" s="320"/>
      <c r="T961" s="320"/>
      <c r="U961" s="320"/>
      <c r="V961" s="320"/>
      <c r="W961" s="320"/>
      <c r="X961" s="320"/>
      <c r="Y961" s="320"/>
      <c r="Z961" s="320"/>
      <c r="AA961" s="320"/>
      <c r="AB961" s="320"/>
      <c r="AC961" s="320"/>
      <c r="AD961" s="88">
        <f>'Art. 121'!AF923</f>
        <v>0</v>
      </c>
      <c r="AE961" s="89">
        <f t="shared" si="173"/>
        <v>0</v>
      </c>
      <c r="AF961">
        <f t="shared" si="174"/>
        <v>0</v>
      </c>
      <c r="AG961" s="86">
        <f t="shared" si="175"/>
        <v>1</v>
      </c>
      <c r="AH961" s="90">
        <f t="shared" si="176"/>
        <v>0</v>
      </c>
      <c r="AI961" s="91">
        <f t="shared" si="177"/>
        <v>1.6393442622950821E-2</v>
      </c>
      <c r="AJ961" s="91">
        <f t="shared" si="178"/>
        <v>0</v>
      </c>
      <c r="AK961" s="91">
        <f t="shared" si="179"/>
        <v>0</v>
      </c>
    </row>
    <row r="962" spans="1:37" ht="25.4" customHeight="1" thickTop="1" thickBot="1" x14ac:dyDescent="0.3">
      <c r="A962" s="320" t="s">
        <v>1048</v>
      </c>
      <c r="B962" s="320"/>
      <c r="C962" s="320"/>
      <c r="D962" s="320"/>
      <c r="E962" s="320"/>
      <c r="F962" s="320"/>
      <c r="G962" s="320"/>
      <c r="H962" s="320"/>
      <c r="I962" s="320"/>
      <c r="J962" s="320"/>
      <c r="K962" s="320"/>
      <c r="L962" s="320"/>
      <c r="M962" s="320"/>
      <c r="N962" s="320"/>
      <c r="O962" s="320"/>
      <c r="P962" s="320"/>
      <c r="Q962" s="320"/>
      <c r="R962" s="320"/>
      <c r="S962" s="320"/>
      <c r="T962" s="320"/>
      <c r="U962" s="320"/>
      <c r="V962" s="320"/>
      <c r="W962" s="320"/>
      <c r="X962" s="320"/>
      <c r="Y962" s="320"/>
      <c r="Z962" s="320"/>
      <c r="AA962" s="320"/>
      <c r="AB962" s="320"/>
      <c r="AC962" s="320"/>
      <c r="AD962" s="88">
        <f>'Art. 121'!AF924</f>
        <v>0</v>
      </c>
      <c r="AE962" s="89">
        <f t="shared" si="173"/>
        <v>0</v>
      </c>
      <c r="AF962">
        <f t="shared" si="174"/>
        <v>0</v>
      </c>
      <c r="AG962" s="86">
        <f t="shared" si="175"/>
        <v>1</v>
      </c>
      <c r="AH962" s="90">
        <f t="shared" si="176"/>
        <v>0</v>
      </c>
      <c r="AI962" s="91">
        <f t="shared" si="177"/>
        <v>1.6393442622950821E-2</v>
      </c>
      <c r="AJ962" s="91">
        <f t="shared" si="178"/>
        <v>0</v>
      </c>
      <c r="AK962" s="91">
        <f t="shared" si="179"/>
        <v>0</v>
      </c>
    </row>
    <row r="963" spans="1:37" ht="25.4" customHeight="1" thickTop="1" thickBot="1" x14ac:dyDescent="0.3">
      <c r="A963" s="320" t="s">
        <v>1049</v>
      </c>
      <c r="B963" s="320"/>
      <c r="C963" s="320"/>
      <c r="D963" s="320"/>
      <c r="E963" s="320"/>
      <c r="F963" s="320"/>
      <c r="G963" s="320"/>
      <c r="H963" s="320"/>
      <c r="I963" s="320"/>
      <c r="J963" s="320"/>
      <c r="K963" s="320"/>
      <c r="L963" s="320"/>
      <c r="M963" s="320"/>
      <c r="N963" s="320"/>
      <c r="O963" s="320"/>
      <c r="P963" s="320"/>
      <c r="Q963" s="320"/>
      <c r="R963" s="320"/>
      <c r="S963" s="320"/>
      <c r="T963" s="320"/>
      <c r="U963" s="320"/>
      <c r="V963" s="320"/>
      <c r="W963" s="320"/>
      <c r="X963" s="320"/>
      <c r="Y963" s="320"/>
      <c r="Z963" s="320"/>
      <c r="AA963" s="320"/>
      <c r="AB963" s="320"/>
      <c r="AC963" s="320"/>
      <c r="AD963" s="88">
        <f>'Art. 121'!AF925</f>
        <v>0</v>
      </c>
      <c r="AE963" s="89">
        <f t="shared" si="173"/>
        <v>0</v>
      </c>
      <c r="AF963">
        <f t="shared" si="174"/>
        <v>0</v>
      </c>
      <c r="AG963" s="86">
        <f t="shared" si="175"/>
        <v>1</v>
      </c>
      <c r="AH963" s="90">
        <f t="shared" si="176"/>
        <v>0</v>
      </c>
      <c r="AI963" s="91">
        <f t="shared" si="177"/>
        <v>1.6393442622950821E-2</v>
      </c>
      <c r="AJ963" s="91">
        <f t="shared" si="178"/>
        <v>0</v>
      </c>
      <c r="AK963" s="91">
        <f t="shared" si="179"/>
        <v>0</v>
      </c>
    </row>
    <row r="964" spans="1:37" ht="25.4" customHeight="1" thickTop="1" thickBot="1" x14ac:dyDescent="0.3">
      <c r="A964" s="320" t="s">
        <v>1050</v>
      </c>
      <c r="B964" s="320"/>
      <c r="C964" s="320"/>
      <c r="D964" s="320"/>
      <c r="E964" s="320"/>
      <c r="F964" s="320"/>
      <c r="G964" s="320"/>
      <c r="H964" s="320"/>
      <c r="I964" s="320"/>
      <c r="J964" s="320"/>
      <c r="K964" s="320"/>
      <c r="L964" s="320"/>
      <c r="M964" s="320"/>
      <c r="N964" s="320"/>
      <c r="O964" s="320"/>
      <c r="P964" s="320"/>
      <c r="Q964" s="320"/>
      <c r="R964" s="320"/>
      <c r="S964" s="320"/>
      <c r="T964" s="320"/>
      <c r="U964" s="320"/>
      <c r="V964" s="320"/>
      <c r="W964" s="320"/>
      <c r="X964" s="320"/>
      <c r="Y964" s="320"/>
      <c r="Z964" s="320"/>
      <c r="AA964" s="320"/>
      <c r="AB964" s="320"/>
      <c r="AC964" s="320"/>
      <c r="AD964" s="88">
        <f>'Art. 121'!AF926</f>
        <v>0</v>
      </c>
      <c r="AE964" s="89">
        <f t="shared" si="173"/>
        <v>0</v>
      </c>
      <c r="AF964">
        <f t="shared" si="174"/>
        <v>0</v>
      </c>
      <c r="AG964" s="86">
        <f t="shared" si="175"/>
        <v>1</v>
      </c>
      <c r="AH964" s="90">
        <f t="shared" si="176"/>
        <v>0</v>
      </c>
      <c r="AI964" s="91">
        <f t="shared" si="177"/>
        <v>1.6393442622950821E-2</v>
      </c>
      <c r="AJ964" s="91">
        <f t="shared" si="178"/>
        <v>0</v>
      </c>
      <c r="AK964" s="91">
        <f t="shared" si="179"/>
        <v>0</v>
      </c>
    </row>
    <row r="965" spans="1:37" ht="25.4" customHeight="1" thickTop="1" thickBot="1" x14ac:dyDescent="0.3">
      <c r="A965" s="320" t="s">
        <v>1051</v>
      </c>
      <c r="B965" s="320"/>
      <c r="C965" s="320"/>
      <c r="D965" s="320"/>
      <c r="E965" s="320"/>
      <c r="F965" s="320"/>
      <c r="G965" s="320"/>
      <c r="H965" s="320"/>
      <c r="I965" s="320"/>
      <c r="J965" s="320"/>
      <c r="K965" s="320"/>
      <c r="L965" s="320"/>
      <c r="M965" s="320"/>
      <c r="N965" s="320"/>
      <c r="O965" s="320"/>
      <c r="P965" s="320"/>
      <c r="Q965" s="320"/>
      <c r="R965" s="320"/>
      <c r="S965" s="320"/>
      <c r="T965" s="320"/>
      <c r="U965" s="320"/>
      <c r="V965" s="320"/>
      <c r="W965" s="320"/>
      <c r="X965" s="320"/>
      <c r="Y965" s="320"/>
      <c r="Z965" s="320"/>
      <c r="AA965" s="320"/>
      <c r="AB965" s="320"/>
      <c r="AC965" s="320"/>
      <c r="AD965" s="88">
        <f>'Art. 121'!AF927</f>
        <v>0</v>
      </c>
      <c r="AE965" s="89">
        <f t="shared" si="173"/>
        <v>0</v>
      </c>
      <c r="AF965">
        <f t="shared" si="174"/>
        <v>0</v>
      </c>
      <c r="AG965" s="86">
        <f t="shared" si="175"/>
        <v>1</v>
      </c>
      <c r="AH965" s="90">
        <f t="shared" si="176"/>
        <v>0</v>
      </c>
      <c r="AI965" s="91">
        <f t="shared" si="177"/>
        <v>1.6393442622950821E-2</v>
      </c>
      <c r="AJ965" s="91">
        <f t="shared" si="178"/>
        <v>0</v>
      </c>
      <c r="AK965" s="91">
        <f t="shared" si="179"/>
        <v>0</v>
      </c>
    </row>
    <row r="966" spans="1:37" ht="25.4" customHeight="1" thickTop="1" thickBot="1" x14ac:dyDescent="0.3">
      <c r="A966" s="320" t="s">
        <v>1052</v>
      </c>
      <c r="B966" s="320"/>
      <c r="C966" s="320"/>
      <c r="D966" s="320"/>
      <c r="E966" s="320"/>
      <c r="F966" s="320"/>
      <c r="G966" s="320"/>
      <c r="H966" s="320"/>
      <c r="I966" s="320"/>
      <c r="J966" s="320"/>
      <c r="K966" s="320"/>
      <c r="L966" s="320"/>
      <c r="M966" s="320"/>
      <c r="N966" s="320"/>
      <c r="O966" s="320"/>
      <c r="P966" s="320"/>
      <c r="Q966" s="320"/>
      <c r="R966" s="320"/>
      <c r="S966" s="320"/>
      <c r="T966" s="320"/>
      <c r="U966" s="320"/>
      <c r="V966" s="320"/>
      <c r="W966" s="320"/>
      <c r="X966" s="320"/>
      <c r="Y966" s="320"/>
      <c r="Z966" s="320"/>
      <c r="AA966" s="320"/>
      <c r="AB966" s="320"/>
      <c r="AC966" s="320"/>
      <c r="AD966" s="88">
        <f>'Art. 121'!AF928</f>
        <v>0</v>
      </c>
      <c r="AE966" s="89">
        <f t="shared" si="173"/>
        <v>0</v>
      </c>
      <c r="AF966">
        <f t="shared" si="174"/>
        <v>0</v>
      </c>
      <c r="AG966" s="86">
        <f t="shared" si="175"/>
        <v>1</v>
      </c>
      <c r="AH966" s="90">
        <f t="shared" si="176"/>
        <v>0</v>
      </c>
      <c r="AI966" s="91">
        <f t="shared" si="177"/>
        <v>1.6393442622950821E-2</v>
      </c>
      <c r="AJ966" s="91">
        <f t="shared" si="178"/>
        <v>0</v>
      </c>
      <c r="AK966" s="91">
        <f t="shared" si="179"/>
        <v>0</v>
      </c>
    </row>
    <row r="967" spans="1:37" ht="25.4" customHeight="1" thickTop="1" thickBot="1" x14ac:dyDescent="0.3">
      <c r="A967" s="320" t="s">
        <v>1053</v>
      </c>
      <c r="B967" s="320"/>
      <c r="C967" s="320"/>
      <c r="D967" s="320"/>
      <c r="E967" s="320"/>
      <c r="F967" s="320"/>
      <c r="G967" s="320"/>
      <c r="H967" s="320"/>
      <c r="I967" s="320"/>
      <c r="J967" s="320"/>
      <c r="K967" s="320"/>
      <c r="L967" s="320"/>
      <c r="M967" s="320"/>
      <c r="N967" s="320"/>
      <c r="O967" s="320"/>
      <c r="P967" s="320"/>
      <c r="Q967" s="320"/>
      <c r="R967" s="320"/>
      <c r="S967" s="320"/>
      <c r="T967" s="320"/>
      <c r="U967" s="320"/>
      <c r="V967" s="320"/>
      <c r="W967" s="320"/>
      <c r="X967" s="320"/>
      <c r="Y967" s="320"/>
      <c r="Z967" s="320"/>
      <c r="AA967" s="320"/>
      <c r="AB967" s="320"/>
      <c r="AC967" s="320"/>
      <c r="AD967" s="88">
        <f>'Art. 121'!AF929</f>
        <v>0</v>
      </c>
      <c r="AE967" s="89">
        <f t="shared" si="173"/>
        <v>0</v>
      </c>
      <c r="AF967">
        <f t="shared" si="174"/>
        <v>0</v>
      </c>
      <c r="AG967" s="86">
        <f t="shared" si="175"/>
        <v>1</v>
      </c>
      <c r="AH967" s="90">
        <f t="shared" si="176"/>
        <v>0</v>
      </c>
      <c r="AI967" s="91">
        <f t="shared" si="177"/>
        <v>1.6393442622950821E-2</v>
      </c>
      <c r="AJ967" s="91">
        <f t="shared" si="178"/>
        <v>0</v>
      </c>
      <c r="AK967" s="91">
        <f t="shared" si="179"/>
        <v>0</v>
      </c>
    </row>
    <row r="968" spans="1:37" ht="25.4" customHeight="1" thickTop="1" thickBot="1" x14ac:dyDescent="0.3">
      <c r="A968" s="320" t="s">
        <v>1054</v>
      </c>
      <c r="B968" s="320"/>
      <c r="C968" s="320"/>
      <c r="D968" s="320"/>
      <c r="E968" s="320"/>
      <c r="F968" s="320"/>
      <c r="G968" s="320"/>
      <c r="H968" s="320"/>
      <c r="I968" s="320"/>
      <c r="J968" s="320"/>
      <c r="K968" s="320"/>
      <c r="L968" s="320"/>
      <c r="M968" s="320"/>
      <c r="N968" s="320"/>
      <c r="O968" s="320"/>
      <c r="P968" s="320"/>
      <c r="Q968" s="320"/>
      <c r="R968" s="320"/>
      <c r="S968" s="320"/>
      <c r="T968" s="320"/>
      <c r="U968" s="320"/>
      <c r="V968" s="320"/>
      <c r="W968" s="320"/>
      <c r="X968" s="320"/>
      <c r="Y968" s="320"/>
      <c r="Z968" s="320"/>
      <c r="AA968" s="320"/>
      <c r="AB968" s="320"/>
      <c r="AC968" s="320"/>
      <c r="AD968" s="88">
        <f>'Art. 121'!AF930</f>
        <v>0</v>
      </c>
      <c r="AE968" s="89">
        <f t="shared" si="173"/>
        <v>0</v>
      </c>
      <c r="AF968">
        <f t="shared" si="174"/>
        <v>0</v>
      </c>
      <c r="AG968" s="86">
        <f t="shared" si="175"/>
        <v>1</v>
      </c>
      <c r="AH968" s="90">
        <f t="shared" si="176"/>
        <v>0</v>
      </c>
      <c r="AI968" s="91">
        <f t="shared" si="177"/>
        <v>1.6393442622950821E-2</v>
      </c>
      <c r="AJ968" s="91">
        <f t="shared" si="178"/>
        <v>0</v>
      </c>
      <c r="AK968" s="91">
        <f t="shared" si="179"/>
        <v>0</v>
      </c>
    </row>
    <row r="969" spans="1:37" ht="25.4" customHeight="1" thickTop="1" thickBot="1" x14ac:dyDescent="0.3">
      <c r="A969" s="320" t="s">
        <v>1055</v>
      </c>
      <c r="B969" s="320"/>
      <c r="C969" s="320"/>
      <c r="D969" s="320"/>
      <c r="E969" s="320"/>
      <c r="F969" s="320"/>
      <c r="G969" s="320"/>
      <c r="H969" s="320"/>
      <c r="I969" s="320"/>
      <c r="J969" s="320"/>
      <c r="K969" s="320"/>
      <c r="L969" s="320"/>
      <c r="M969" s="320"/>
      <c r="N969" s="320"/>
      <c r="O969" s="320"/>
      <c r="P969" s="320"/>
      <c r="Q969" s="320"/>
      <c r="R969" s="320"/>
      <c r="S969" s="320"/>
      <c r="T969" s="320"/>
      <c r="U969" s="320"/>
      <c r="V969" s="320"/>
      <c r="W969" s="320"/>
      <c r="X969" s="320"/>
      <c r="Y969" s="320"/>
      <c r="Z969" s="320"/>
      <c r="AA969" s="320"/>
      <c r="AB969" s="320"/>
      <c r="AC969" s="320"/>
      <c r="AD969" s="88">
        <f>'Art. 121'!AF931</f>
        <v>0</v>
      </c>
      <c r="AE969" s="89">
        <f t="shared" si="173"/>
        <v>0</v>
      </c>
      <c r="AF969">
        <f t="shared" si="174"/>
        <v>0</v>
      </c>
      <c r="AG969" s="86">
        <f t="shared" si="175"/>
        <v>1</v>
      </c>
      <c r="AH969" s="90">
        <f t="shared" si="176"/>
        <v>0</v>
      </c>
      <c r="AI969" s="91">
        <f t="shared" si="177"/>
        <v>1.6393442622950821E-2</v>
      </c>
      <c r="AJ969" s="91">
        <f t="shared" si="178"/>
        <v>0</v>
      </c>
      <c r="AK969" s="91">
        <f t="shared" si="179"/>
        <v>0</v>
      </c>
    </row>
    <row r="970" spans="1:37" ht="25.4" customHeight="1" thickTop="1" thickBot="1" x14ac:dyDescent="0.3">
      <c r="A970" s="320" t="s">
        <v>1056</v>
      </c>
      <c r="B970" s="320"/>
      <c r="C970" s="320"/>
      <c r="D970" s="320"/>
      <c r="E970" s="320"/>
      <c r="F970" s="320"/>
      <c r="G970" s="320"/>
      <c r="H970" s="320"/>
      <c r="I970" s="320"/>
      <c r="J970" s="320"/>
      <c r="K970" s="320"/>
      <c r="L970" s="320"/>
      <c r="M970" s="320"/>
      <c r="N970" s="320"/>
      <c r="O970" s="320"/>
      <c r="P970" s="320"/>
      <c r="Q970" s="320"/>
      <c r="R970" s="320"/>
      <c r="S970" s="320"/>
      <c r="T970" s="320"/>
      <c r="U970" s="320"/>
      <c r="V970" s="320"/>
      <c r="W970" s="320"/>
      <c r="X970" s="320"/>
      <c r="Y970" s="320"/>
      <c r="Z970" s="320"/>
      <c r="AA970" s="320"/>
      <c r="AB970" s="320"/>
      <c r="AC970" s="320"/>
      <c r="AD970" s="88">
        <f>'Art. 121'!AF932</f>
        <v>0</v>
      </c>
      <c r="AE970" s="89">
        <f t="shared" si="173"/>
        <v>0</v>
      </c>
      <c r="AF970">
        <f t="shared" si="174"/>
        <v>0</v>
      </c>
      <c r="AG970" s="86">
        <f t="shared" si="175"/>
        <v>1</v>
      </c>
      <c r="AH970" s="90">
        <f t="shared" si="176"/>
        <v>0</v>
      </c>
      <c r="AI970" s="91">
        <f t="shared" si="177"/>
        <v>1.6393442622950821E-2</v>
      </c>
      <c r="AJ970" s="91">
        <f t="shared" si="178"/>
        <v>0</v>
      </c>
      <c r="AK970" s="91">
        <f t="shared" si="179"/>
        <v>0</v>
      </c>
    </row>
    <row r="971" spans="1:37" ht="25.4" customHeight="1" thickTop="1" thickBot="1" x14ac:dyDescent="0.3">
      <c r="A971" s="320" t="s">
        <v>1057</v>
      </c>
      <c r="B971" s="320"/>
      <c r="C971" s="320"/>
      <c r="D971" s="320"/>
      <c r="E971" s="320"/>
      <c r="F971" s="320"/>
      <c r="G971" s="320"/>
      <c r="H971" s="320"/>
      <c r="I971" s="320"/>
      <c r="J971" s="320"/>
      <c r="K971" s="320"/>
      <c r="L971" s="320"/>
      <c r="M971" s="320"/>
      <c r="N971" s="320"/>
      <c r="O971" s="320"/>
      <c r="P971" s="320"/>
      <c r="Q971" s="320"/>
      <c r="R971" s="320"/>
      <c r="S971" s="320"/>
      <c r="T971" s="320"/>
      <c r="U971" s="320"/>
      <c r="V971" s="320"/>
      <c r="W971" s="320"/>
      <c r="X971" s="320"/>
      <c r="Y971" s="320"/>
      <c r="Z971" s="320"/>
      <c r="AA971" s="320"/>
      <c r="AB971" s="320"/>
      <c r="AC971" s="320"/>
      <c r="AD971" s="88">
        <f>'Art. 121'!AF933</f>
        <v>0</v>
      </c>
      <c r="AE971" s="89">
        <f t="shared" si="173"/>
        <v>0</v>
      </c>
      <c r="AF971">
        <f t="shared" si="174"/>
        <v>0</v>
      </c>
      <c r="AG971" s="86">
        <f t="shared" si="175"/>
        <v>1</v>
      </c>
      <c r="AH971" s="90">
        <f t="shared" si="176"/>
        <v>0</v>
      </c>
      <c r="AI971" s="91">
        <f t="shared" si="177"/>
        <v>1.6393442622950821E-2</v>
      </c>
      <c r="AJ971" s="91">
        <f t="shared" si="178"/>
        <v>0</v>
      </c>
      <c r="AK971" s="91">
        <f t="shared" si="179"/>
        <v>0</v>
      </c>
    </row>
    <row r="972" spans="1:37" ht="25.4" customHeight="1" thickTop="1" thickBot="1" x14ac:dyDescent="0.3">
      <c r="A972" s="320" t="s">
        <v>1058</v>
      </c>
      <c r="B972" s="320"/>
      <c r="C972" s="320"/>
      <c r="D972" s="320"/>
      <c r="E972" s="320"/>
      <c r="F972" s="320"/>
      <c r="G972" s="320"/>
      <c r="H972" s="320"/>
      <c r="I972" s="320"/>
      <c r="J972" s="320"/>
      <c r="K972" s="320"/>
      <c r="L972" s="320"/>
      <c r="M972" s="320"/>
      <c r="N972" s="320"/>
      <c r="O972" s="320"/>
      <c r="P972" s="320"/>
      <c r="Q972" s="320"/>
      <c r="R972" s="320"/>
      <c r="S972" s="320"/>
      <c r="T972" s="320"/>
      <c r="U972" s="320"/>
      <c r="V972" s="320"/>
      <c r="W972" s="320"/>
      <c r="X972" s="320"/>
      <c r="Y972" s="320"/>
      <c r="Z972" s="320"/>
      <c r="AA972" s="320"/>
      <c r="AB972" s="320"/>
      <c r="AC972" s="320"/>
      <c r="AD972" s="88">
        <f>'Art. 121'!AF934</f>
        <v>0</v>
      </c>
      <c r="AE972" s="89">
        <f t="shared" si="173"/>
        <v>0</v>
      </c>
      <c r="AF972">
        <f t="shared" si="174"/>
        <v>0</v>
      </c>
      <c r="AG972" s="86">
        <f t="shared" si="175"/>
        <v>1</v>
      </c>
      <c r="AH972" s="90">
        <f t="shared" si="176"/>
        <v>0</v>
      </c>
      <c r="AI972" s="91">
        <f t="shared" si="177"/>
        <v>1.6393442622950821E-2</v>
      </c>
      <c r="AJ972" s="91">
        <f t="shared" si="178"/>
        <v>0</v>
      </c>
      <c r="AK972" s="91">
        <f t="shared" si="179"/>
        <v>0</v>
      </c>
    </row>
    <row r="973" spans="1:37" ht="25.4" customHeight="1" thickTop="1" thickBot="1" x14ac:dyDescent="0.3">
      <c r="A973" s="320" t="s">
        <v>1059</v>
      </c>
      <c r="B973" s="320"/>
      <c r="C973" s="320"/>
      <c r="D973" s="320"/>
      <c r="E973" s="320"/>
      <c r="F973" s="320"/>
      <c r="G973" s="320"/>
      <c r="H973" s="320"/>
      <c r="I973" s="320"/>
      <c r="J973" s="320"/>
      <c r="K973" s="320"/>
      <c r="L973" s="320"/>
      <c r="M973" s="320"/>
      <c r="N973" s="320"/>
      <c r="O973" s="320"/>
      <c r="P973" s="320"/>
      <c r="Q973" s="320"/>
      <c r="R973" s="320"/>
      <c r="S973" s="320"/>
      <c r="T973" s="320"/>
      <c r="U973" s="320"/>
      <c r="V973" s="320"/>
      <c r="W973" s="320"/>
      <c r="X973" s="320"/>
      <c r="Y973" s="320"/>
      <c r="Z973" s="320"/>
      <c r="AA973" s="320"/>
      <c r="AB973" s="320"/>
      <c r="AC973" s="320"/>
      <c r="AD973" s="88">
        <f>'Art. 121'!AF935</f>
        <v>0</v>
      </c>
      <c r="AE973" s="89">
        <f t="shared" si="173"/>
        <v>0</v>
      </c>
      <c r="AF973">
        <f t="shared" si="174"/>
        <v>0</v>
      </c>
      <c r="AG973" s="86">
        <f t="shared" si="175"/>
        <v>1</v>
      </c>
      <c r="AH973" s="90">
        <f t="shared" si="176"/>
        <v>0</v>
      </c>
      <c r="AI973" s="91">
        <f t="shared" si="177"/>
        <v>1.6393442622950821E-2</v>
      </c>
      <c r="AJ973" s="91">
        <f t="shared" si="178"/>
        <v>0</v>
      </c>
      <c r="AK973" s="91">
        <f t="shared" si="179"/>
        <v>0</v>
      </c>
    </row>
    <row r="974" spans="1:37" ht="25.4" customHeight="1" thickTop="1" thickBot="1" x14ac:dyDescent="0.3">
      <c r="A974" s="320" t="s">
        <v>1060</v>
      </c>
      <c r="B974" s="320"/>
      <c r="C974" s="320"/>
      <c r="D974" s="320"/>
      <c r="E974" s="320"/>
      <c r="F974" s="320"/>
      <c r="G974" s="320"/>
      <c r="H974" s="320"/>
      <c r="I974" s="320"/>
      <c r="J974" s="320"/>
      <c r="K974" s="320"/>
      <c r="L974" s="320"/>
      <c r="M974" s="320"/>
      <c r="N974" s="320"/>
      <c r="O974" s="320"/>
      <c r="P974" s="320"/>
      <c r="Q974" s="320"/>
      <c r="R974" s="320"/>
      <c r="S974" s="320"/>
      <c r="T974" s="320"/>
      <c r="U974" s="320"/>
      <c r="V974" s="320"/>
      <c r="W974" s="320"/>
      <c r="X974" s="320"/>
      <c r="Y974" s="320"/>
      <c r="Z974" s="320"/>
      <c r="AA974" s="320"/>
      <c r="AB974" s="320"/>
      <c r="AC974" s="320"/>
      <c r="AD974" s="88">
        <f>'Art. 121'!AF936</f>
        <v>0</v>
      </c>
      <c r="AE974" s="89">
        <f t="shared" si="173"/>
        <v>0</v>
      </c>
      <c r="AF974">
        <f t="shared" si="174"/>
        <v>0</v>
      </c>
      <c r="AG974" s="86">
        <f t="shared" si="175"/>
        <v>1</v>
      </c>
      <c r="AH974" s="90">
        <f t="shared" si="176"/>
        <v>0</v>
      </c>
      <c r="AI974" s="91">
        <f t="shared" si="177"/>
        <v>1.6393442622950821E-2</v>
      </c>
      <c r="AJ974" s="91">
        <f t="shared" si="178"/>
        <v>0</v>
      </c>
      <c r="AK974" s="91">
        <f t="shared" si="179"/>
        <v>0</v>
      </c>
    </row>
    <row r="975" spans="1:37" ht="25.4" customHeight="1" thickTop="1" thickBot="1" x14ac:dyDescent="0.3">
      <c r="A975" s="320" t="s">
        <v>1061</v>
      </c>
      <c r="B975" s="320"/>
      <c r="C975" s="320"/>
      <c r="D975" s="320"/>
      <c r="E975" s="320"/>
      <c r="F975" s="320"/>
      <c r="G975" s="320"/>
      <c r="H975" s="320"/>
      <c r="I975" s="320"/>
      <c r="J975" s="320"/>
      <c r="K975" s="320"/>
      <c r="L975" s="320"/>
      <c r="M975" s="320"/>
      <c r="N975" s="320"/>
      <c r="O975" s="320"/>
      <c r="P975" s="320"/>
      <c r="Q975" s="320"/>
      <c r="R975" s="320"/>
      <c r="S975" s="320"/>
      <c r="T975" s="320"/>
      <c r="U975" s="320"/>
      <c r="V975" s="320"/>
      <c r="W975" s="320"/>
      <c r="X975" s="320"/>
      <c r="Y975" s="320"/>
      <c r="Z975" s="320"/>
      <c r="AA975" s="320"/>
      <c r="AB975" s="320"/>
      <c r="AC975" s="320"/>
      <c r="AD975" s="88">
        <f>'Art. 121'!AF937</f>
        <v>0</v>
      </c>
      <c r="AE975" s="89">
        <f t="shared" si="173"/>
        <v>0</v>
      </c>
      <c r="AF975">
        <f t="shared" si="174"/>
        <v>0</v>
      </c>
      <c r="AG975" s="86">
        <f t="shared" si="175"/>
        <v>1</v>
      </c>
      <c r="AH975" s="90">
        <f t="shared" si="176"/>
        <v>0</v>
      </c>
      <c r="AI975" s="91">
        <f t="shared" si="177"/>
        <v>1.6393442622950821E-2</v>
      </c>
      <c r="AJ975" s="91">
        <f t="shared" si="178"/>
        <v>0</v>
      </c>
      <c r="AK975" s="91">
        <f t="shared" si="179"/>
        <v>0</v>
      </c>
    </row>
    <row r="976" spans="1:37" ht="25.4" customHeight="1" thickTop="1" thickBot="1" x14ac:dyDescent="0.3">
      <c r="A976" s="320" t="s">
        <v>1062</v>
      </c>
      <c r="B976" s="320"/>
      <c r="C976" s="320"/>
      <c r="D976" s="320"/>
      <c r="E976" s="320"/>
      <c r="F976" s="320"/>
      <c r="G976" s="320"/>
      <c r="H976" s="320"/>
      <c r="I976" s="320"/>
      <c r="J976" s="320"/>
      <c r="K976" s="320"/>
      <c r="L976" s="320"/>
      <c r="M976" s="320"/>
      <c r="N976" s="320"/>
      <c r="O976" s="320"/>
      <c r="P976" s="320"/>
      <c r="Q976" s="320"/>
      <c r="R976" s="320"/>
      <c r="S976" s="320"/>
      <c r="T976" s="320"/>
      <c r="U976" s="320"/>
      <c r="V976" s="320"/>
      <c r="W976" s="320"/>
      <c r="X976" s="320"/>
      <c r="Y976" s="320"/>
      <c r="Z976" s="320"/>
      <c r="AA976" s="320"/>
      <c r="AB976" s="320"/>
      <c r="AC976" s="320"/>
      <c r="AD976" s="88">
        <f>'Art. 121'!AF938</f>
        <v>0</v>
      </c>
      <c r="AE976" s="89">
        <f t="shared" si="173"/>
        <v>0</v>
      </c>
      <c r="AF976">
        <f t="shared" si="174"/>
        <v>0</v>
      </c>
      <c r="AG976" s="86">
        <f t="shared" si="175"/>
        <v>1</v>
      </c>
      <c r="AH976" s="90">
        <f t="shared" si="176"/>
        <v>0</v>
      </c>
      <c r="AI976" s="91">
        <f t="shared" si="177"/>
        <v>1.6393442622950821E-2</v>
      </c>
      <c r="AJ976" s="91">
        <f t="shared" si="178"/>
        <v>0</v>
      </c>
      <c r="AK976" s="91">
        <f t="shared" si="179"/>
        <v>0</v>
      </c>
    </row>
    <row r="977" spans="1:37" ht="25.4" customHeight="1" thickTop="1" thickBot="1" x14ac:dyDescent="0.3">
      <c r="A977" s="320" t="s">
        <v>1063</v>
      </c>
      <c r="B977" s="320"/>
      <c r="C977" s="320"/>
      <c r="D977" s="320"/>
      <c r="E977" s="320"/>
      <c r="F977" s="320"/>
      <c r="G977" s="320"/>
      <c r="H977" s="320"/>
      <c r="I977" s="320"/>
      <c r="J977" s="320"/>
      <c r="K977" s="320"/>
      <c r="L977" s="320"/>
      <c r="M977" s="320"/>
      <c r="N977" s="320"/>
      <c r="O977" s="320"/>
      <c r="P977" s="320"/>
      <c r="Q977" s="320"/>
      <c r="R977" s="320"/>
      <c r="S977" s="320"/>
      <c r="T977" s="320"/>
      <c r="U977" s="320"/>
      <c r="V977" s="320"/>
      <c r="W977" s="320"/>
      <c r="X977" s="320"/>
      <c r="Y977" s="320"/>
      <c r="Z977" s="320"/>
      <c r="AA977" s="320"/>
      <c r="AB977" s="320"/>
      <c r="AC977" s="320"/>
      <c r="AD977" s="88">
        <f>'Art. 121'!AF939</f>
        <v>0</v>
      </c>
      <c r="AE977" s="89">
        <f t="shared" si="173"/>
        <v>0</v>
      </c>
      <c r="AF977">
        <f t="shared" si="174"/>
        <v>0</v>
      </c>
      <c r="AG977" s="86">
        <f t="shared" si="175"/>
        <v>1</v>
      </c>
      <c r="AH977" s="90">
        <f t="shared" si="176"/>
        <v>0</v>
      </c>
      <c r="AI977" s="91">
        <f t="shared" si="177"/>
        <v>1.6393442622950821E-2</v>
      </c>
      <c r="AJ977" s="91">
        <f t="shared" si="178"/>
        <v>0</v>
      </c>
      <c r="AK977" s="91">
        <f t="shared" si="179"/>
        <v>0</v>
      </c>
    </row>
    <row r="978" spans="1:37" ht="25.4" customHeight="1" thickTop="1" thickBot="1" x14ac:dyDescent="0.3">
      <c r="A978" s="320" t="s">
        <v>1064</v>
      </c>
      <c r="B978" s="320"/>
      <c r="C978" s="320"/>
      <c r="D978" s="320"/>
      <c r="E978" s="320"/>
      <c r="F978" s="320"/>
      <c r="G978" s="320"/>
      <c r="H978" s="320"/>
      <c r="I978" s="320"/>
      <c r="J978" s="320"/>
      <c r="K978" s="320"/>
      <c r="L978" s="320"/>
      <c r="M978" s="320"/>
      <c r="N978" s="320"/>
      <c r="O978" s="320"/>
      <c r="P978" s="320"/>
      <c r="Q978" s="320"/>
      <c r="R978" s="320"/>
      <c r="S978" s="320"/>
      <c r="T978" s="320"/>
      <c r="U978" s="320"/>
      <c r="V978" s="320"/>
      <c r="W978" s="320"/>
      <c r="X978" s="320"/>
      <c r="Y978" s="320"/>
      <c r="Z978" s="320"/>
      <c r="AA978" s="320"/>
      <c r="AB978" s="320"/>
      <c r="AC978" s="320"/>
      <c r="AD978" s="88">
        <f>'Art. 121'!AF940</f>
        <v>0</v>
      </c>
      <c r="AE978" s="89">
        <f t="shared" si="173"/>
        <v>0</v>
      </c>
      <c r="AF978">
        <f t="shared" si="174"/>
        <v>0</v>
      </c>
      <c r="AG978" s="86">
        <f t="shared" si="175"/>
        <v>1</v>
      </c>
      <c r="AH978" s="90">
        <f t="shared" si="176"/>
        <v>0</v>
      </c>
      <c r="AI978" s="91">
        <f t="shared" si="177"/>
        <v>1.6393442622950821E-2</v>
      </c>
      <c r="AJ978" s="91">
        <f t="shared" si="178"/>
        <v>0</v>
      </c>
      <c r="AK978" s="91">
        <f t="shared" si="179"/>
        <v>0</v>
      </c>
    </row>
    <row r="979" spans="1:37" ht="25.4" customHeight="1" thickTop="1" thickBot="1" x14ac:dyDescent="0.3">
      <c r="A979" s="320" t="s">
        <v>1065</v>
      </c>
      <c r="B979" s="320"/>
      <c r="C979" s="320"/>
      <c r="D979" s="320"/>
      <c r="E979" s="320"/>
      <c r="F979" s="320"/>
      <c r="G979" s="320"/>
      <c r="H979" s="320"/>
      <c r="I979" s="320"/>
      <c r="J979" s="320"/>
      <c r="K979" s="320"/>
      <c r="L979" s="320"/>
      <c r="M979" s="320"/>
      <c r="N979" s="320"/>
      <c r="O979" s="320"/>
      <c r="P979" s="320"/>
      <c r="Q979" s="320"/>
      <c r="R979" s="320"/>
      <c r="S979" s="320"/>
      <c r="T979" s="320"/>
      <c r="U979" s="320"/>
      <c r="V979" s="320"/>
      <c r="W979" s="320"/>
      <c r="X979" s="320"/>
      <c r="Y979" s="320"/>
      <c r="Z979" s="320"/>
      <c r="AA979" s="320"/>
      <c r="AB979" s="320"/>
      <c r="AC979" s="320"/>
      <c r="AD979" s="88">
        <f>'Art. 121'!AF941</f>
        <v>0</v>
      </c>
      <c r="AE979" s="89">
        <f t="shared" si="173"/>
        <v>0</v>
      </c>
      <c r="AF979">
        <f t="shared" si="174"/>
        <v>0</v>
      </c>
      <c r="AG979" s="86">
        <f t="shared" si="175"/>
        <v>1</v>
      </c>
      <c r="AH979" s="90">
        <f t="shared" si="176"/>
        <v>0</v>
      </c>
      <c r="AI979" s="91">
        <f t="shared" si="177"/>
        <v>1.6393442622950821E-2</v>
      </c>
      <c r="AJ979" s="91">
        <f t="shared" si="178"/>
        <v>0</v>
      </c>
      <c r="AK979" s="91">
        <f t="shared" si="179"/>
        <v>0</v>
      </c>
    </row>
    <row r="980" spans="1:37" ht="25.4" customHeight="1" thickTop="1" thickBot="1" x14ac:dyDescent="0.3">
      <c r="A980" s="320" t="s">
        <v>1066</v>
      </c>
      <c r="B980" s="320"/>
      <c r="C980" s="320"/>
      <c r="D980" s="320"/>
      <c r="E980" s="320"/>
      <c r="F980" s="320"/>
      <c r="G980" s="320"/>
      <c r="H980" s="320"/>
      <c r="I980" s="320"/>
      <c r="J980" s="320"/>
      <c r="K980" s="320"/>
      <c r="L980" s="320"/>
      <c r="M980" s="320"/>
      <c r="N980" s="320"/>
      <c r="O980" s="320"/>
      <c r="P980" s="320"/>
      <c r="Q980" s="320"/>
      <c r="R980" s="320"/>
      <c r="S980" s="320"/>
      <c r="T980" s="320"/>
      <c r="U980" s="320"/>
      <c r="V980" s="320"/>
      <c r="W980" s="320"/>
      <c r="X980" s="320"/>
      <c r="Y980" s="320"/>
      <c r="Z980" s="320"/>
      <c r="AA980" s="320"/>
      <c r="AB980" s="320"/>
      <c r="AC980" s="320"/>
      <c r="AD980" s="88">
        <f>'Art. 121'!AF942</f>
        <v>0</v>
      </c>
      <c r="AE980" s="89">
        <f t="shared" si="173"/>
        <v>0</v>
      </c>
      <c r="AF980">
        <f t="shared" si="174"/>
        <v>0</v>
      </c>
      <c r="AG980" s="86">
        <f t="shared" si="175"/>
        <v>1</v>
      </c>
      <c r="AH980" s="90">
        <f t="shared" si="176"/>
        <v>0</v>
      </c>
      <c r="AI980" s="91">
        <f t="shared" si="177"/>
        <v>1.6393442622950821E-2</v>
      </c>
      <c r="AJ980" s="91">
        <f t="shared" si="178"/>
        <v>0</v>
      </c>
      <c r="AK980" s="91">
        <f t="shared" si="179"/>
        <v>0</v>
      </c>
    </row>
    <row r="981" spans="1:37" ht="25.4" customHeight="1" thickTop="1" thickBot="1" x14ac:dyDescent="0.3">
      <c r="A981" s="320" t="s">
        <v>1067</v>
      </c>
      <c r="B981" s="320"/>
      <c r="C981" s="320"/>
      <c r="D981" s="320"/>
      <c r="E981" s="320"/>
      <c r="F981" s="320"/>
      <c r="G981" s="320"/>
      <c r="H981" s="320"/>
      <c r="I981" s="320"/>
      <c r="J981" s="320"/>
      <c r="K981" s="320"/>
      <c r="L981" s="320"/>
      <c r="M981" s="320"/>
      <c r="N981" s="320"/>
      <c r="O981" s="320"/>
      <c r="P981" s="320"/>
      <c r="Q981" s="320"/>
      <c r="R981" s="320"/>
      <c r="S981" s="320"/>
      <c r="T981" s="320"/>
      <c r="U981" s="320"/>
      <c r="V981" s="320"/>
      <c r="W981" s="320"/>
      <c r="X981" s="320"/>
      <c r="Y981" s="320"/>
      <c r="Z981" s="320"/>
      <c r="AA981" s="320"/>
      <c r="AB981" s="320"/>
      <c r="AC981" s="320"/>
      <c r="AD981" s="88">
        <f>'Art. 121'!AF943</f>
        <v>0</v>
      </c>
      <c r="AE981" s="89">
        <f t="shared" si="173"/>
        <v>0</v>
      </c>
      <c r="AF981">
        <f t="shared" si="174"/>
        <v>0</v>
      </c>
      <c r="AG981" s="86">
        <f t="shared" si="175"/>
        <v>1</v>
      </c>
      <c r="AH981" s="90">
        <f t="shared" si="176"/>
        <v>0</v>
      </c>
      <c r="AI981" s="91">
        <f t="shared" si="177"/>
        <v>1.6393442622950821E-2</v>
      </c>
      <c r="AJ981" s="91">
        <f t="shared" si="178"/>
        <v>0</v>
      </c>
      <c r="AK981" s="91">
        <f t="shared" si="179"/>
        <v>0</v>
      </c>
    </row>
    <row r="982" spans="1:37" ht="25.4" customHeight="1" thickTop="1" thickBot="1" x14ac:dyDescent="0.3">
      <c r="A982" s="320" t="s">
        <v>1068</v>
      </c>
      <c r="B982" s="320"/>
      <c r="C982" s="320"/>
      <c r="D982" s="320"/>
      <c r="E982" s="320"/>
      <c r="F982" s="320"/>
      <c r="G982" s="320"/>
      <c r="H982" s="320"/>
      <c r="I982" s="320"/>
      <c r="J982" s="320"/>
      <c r="K982" s="320"/>
      <c r="L982" s="320"/>
      <c r="M982" s="320"/>
      <c r="N982" s="320"/>
      <c r="O982" s="320"/>
      <c r="P982" s="320"/>
      <c r="Q982" s="320"/>
      <c r="R982" s="320"/>
      <c r="S982" s="320"/>
      <c r="T982" s="320"/>
      <c r="U982" s="320"/>
      <c r="V982" s="320"/>
      <c r="W982" s="320"/>
      <c r="X982" s="320"/>
      <c r="Y982" s="320"/>
      <c r="Z982" s="320"/>
      <c r="AA982" s="320"/>
      <c r="AB982" s="320"/>
      <c r="AC982" s="320"/>
      <c r="AD982" s="88">
        <f>'Art. 121'!AF944</f>
        <v>0</v>
      </c>
      <c r="AE982" s="89">
        <f t="shared" si="173"/>
        <v>0</v>
      </c>
      <c r="AF982">
        <f t="shared" si="174"/>
        <v>0</v>
      </c>
      <c r="AG982" s="86">
        <f t="shared" si="175"/>
        <v>1</v>
      </c>
      <c r="AH982" s="90">
        <f t="shared" si="176"/>
        <v>0</v>
      </c>
      <c r="AI982" s="91">
        <f t="shared" si="177"/>
        <v>1.6393442622950821E-2</v>
      </c>
      <c r="AJ982" s="91">
        <f t="shared" si="178"/>
        <v>0</v>
      </c>
      <c r="AK982" s="91">
        <f t="shared" si="179"/>
        <v>0</v>
      </c>
    </row>
    <row r="983" spans="1:37" ht="25.4" customHeight="1" thickTop="1" thickBot="1" x14ac:dyDescent="0.3">
      <c r="A983" s="320" t="s">
        <v>1069</v>
      </c>
      <c r="B983" s="320"/>
      <c r="C983" s="320"/>
      <c r="D983" s="320"/>
      <c r="E983" s="320"/>
      <c r="F983" s="320"/>
      <c r="G983" s="320"/>
      <c r="H983" s="320"/>
      <c r="I983" s="320"/>
      <c r="J983" s="320"/>
      <c r="K983" s="320"/>
      <c r="L983" s="320"/>
      <c r="M983" s="320"/>
      <c r="N983" s="320"/>
      <c r="O983" s="320"/>
      <c r="P983" s="320"/>
      <c r="Q983" s="320"/>
      <c r="R983" s="320"/>
      <c r="S983" s="320"/>
      <c r="T983" s="320"/>
      <c r="U983" s="320"/>
      <c r="V983" s="320"/>
      <c r="W983" s="320"/>
      <c r="X983" s="320"/>
      <c r="Y983" s="320"/>
      <c r="Z983" s="320"/>
      <c r="AA983" s="320"/>
      <c r="AB983" s="320"/>
      <c r="AC983" s="320"/>
      <c r="AD983" s="88">
        <f>'Art. 121'!AF945</f>
        <v>0</v>
      </c>
      <c r="AE983" s="89">
        <f t="shared" si="173"/>
        <v>0</v>
      </c>
      <c r="AF983">
        <f t="shared" si="174"/>
        <v>0</v>
      </c>
      <c r="AG983" s="86">
        <f t="shared" si="175"/>
        <v>1</v>
      </c>
      <c r="AH983" s="90">
        <f t="shared" si="176"/>
        <v>0</v>
      </c>
      <c r="AI983" s="91">
        <f t="shared" si="177"/>
        <v>1.6393442622950821E-2</v>
      </c>
      <c r="AJ983" s="91">
        <f t="shared" si="178"/>
        <v>0</v>
      </c>
      <c r="AK983" s="91">
        <f t="shared" si="179"/>
        <v>0</v>
      </c>
    </row>
    <row r="984" spans="1:37" ht="25.4" customHeight="1" thickTop="1" thickBot="1" x14ac:dyDescent="0.3">
      <c r="A984" s="320" t="s">
        <v>1070</v>
      </c>
      <c r="B984" s="320"/>
      <c r="C984" s="320"/>
      <c r="D984" s="320"/>
      <c r="E984" s="320"/>
      <c r="F984" s="320"/>
      <c r="G984" s="320"/>
      <c r="H984" s="320"/>
      <c r="I984" s="320"/>
      <c r="J984" s="320"/>
      <c r="K984" s="320"/>
      <c r="L984" s="320"/>
      <c r="M984" s="320"/>
      <c r="N984" s="320"/>
      <c r="O984" s="320"/>
      <c r="P984" s="320"/>
      <c r="Q984" s="320"/>
      <c r="R984" s="320"/>
      <c r="S984" s="320"/>
      <c r="T984" s="320"/>
      <c r="U984" s="320"/>
      <c r="V984" s="320"/>
      <c r="W984" s="320"/>
      <c r="X984" s="320"/>
      <c r="Y984" s="320"/>
      <c r="Z984" s="320"/>
      <c r="AA984" s="320"/>
      <c r="AB984" s="320"/>
      <c r="AC984" s="320"/>
      <c r="AD984" s="88">
        <f>'Art. 121'!AF946</f>
        <v>0</v>
      </c>
      <c r="AE984" s="89">
        <f t="shared" si="173"/>
        <v>0</v>
      </c>
      <c r="AF984">
        <f t="shared" si="174"/>
        <v>0</v>
      </c>
      <c r="AG984" s="86">
        <f t="shared" si="175"/>
        <v>1</v>
      </c>
      <c r="AH984" s="90">
        <f t="shared" si="176"/>
        <v>0</v>
      </c>
      <c r="AI984" s="91">
        <f t="shared" si="177"/>
        <v>1.6393442622950821E-2</v>
      </c>
      <c r="AJ984" s="91">
        <f t="shared" si="178"/>
        <v>0</v>
      </c>
      <c r="AK984" s="91">
        <f t="shared" si="179"/>
        <v>0</v>
      </c>
    </row>
    <row r="985" spans="1:37" ht="25.4" customHeight="1" thickTop="1" thickBot="1" x14ac:dyDescent="0.3">
      <c r="A985" s="320" t="s">
        <v>1071</v>
      </c>
      <c r="B985" s="320"/>
      <c r="C985" s="320"/>
      <c r="D985" s="320"/>
      <c r="E985" s="320"/>
      <c r="F985" s="320"/>
      <c r="G985" s="320"/>
      <c r="H985" s="320"/>
      <c r="I985" s="320"/>
      <c r="J985" s="320"/>
      <c r="K985" s="320"/>
      <c r="L985" s="320"/>
      <c r="M985" s="320"/>
      <c r="N985" s="320"/>
      <c r="O985" s="320"/>
      <c r="P985" s="320"/>
      <c r="Q985" s="320"/>
      <c r="R985" s="320"/>
      <c r="S985" s="320"/>
      <c r="T985" s="320"/>
      <c r="U985" s="320"/>
      <c r="V985" s="320"/>
      <c r="W985" s="320"/>
      <c r="X985" s="320"/>
      <c r="Y985" s="320"/>
      <c r="Z985" s="320"/>
      <c r="AA985" s="320"/>
      <c r="AB985" s="320"/>
      <c r="AC985" s="320"/>
      <c r="AD985" s="88">
        <f>'Art. 121'!AF947</f>
        <v>0</v>
      </c>
      <c r="AE985" s="89">
        <f t="shared" si="173"/>
        <v>0</v>
      </c>
      <c r="AF985">
        <f t="shared" si="174"/>
        <v>0</v>
      </c>
      <c r="AG985" s="86">
        <f t="shared" si="175"/>
        <v>1</v>
      </c>
      <c r="AH985" s="90">
        <f t="shared" si="176"/>
        <v>0</v>
      </c>
      <c r="AI985" s="91">
        <f t="shared" si="177"/>
        <v>1.6393442622950821E-2</v>
      </c>
      <c r="AJ985" s="91">
        <f t="shared" si="178"/>
        <v>0</v>
      </c>
      <c r="AK985" s="91">
        <f t="shared" si="179"/>
        <v>0</v>
      </c>
    </row>
    <row r="986" spans="1:37" ht="25.4" customHeight="1" thickTop="1" thickBot="1" x14ac:dyDescent="0.3">
      <c r="A986" s="320" t="s">
        <v>1072</v>
      </c>
      <c r="B986" s="320"/>
      <c r="C986" s="320"/>
      <c r="D986" s="320"/>
      <c r="E986" s="320"/>
      <c r="F986" s="320"/>
      <c r="G986" s="320"/>
      <c r="H986" s="320"/>
      <c r="I986" s="320"/>
      <c r="J986" s="320"/>
      <c r="K986" s="320"/>
      <c r="L986" s="320"/>
      <c r="M986" s="320"/>
      <c r="N986" s="320"/>
      <c r="O986" s="320"/>
      <c r="P986" s="320"/>
      <c r="Q986" s="320"/>
      <c r="R986" s="320"/>
      <c r="S986" s="320"/>
      <c r="T986" s="320"/>
      <c r="U986" s="320"/>
      <c r="V986" s="320"/>
      <c r="W986" s="320"/>
      <c r="X986" s="320"/>
      <c r="Y986" s="320"/>
      <c r="Z986" s="320"/>
      <c r="AA986" s="320"/>
      <c r="AB986" s="320"/>
      <c r="AC986" s="320"/>
      <c r="AD986" s="88">
        <f>'Art. 121'!AF948</f>
        <v>0</v>
      </c>
      <c r="AE986" s="89">
        <f t="shared" si="173"/>
        <v>0</v>
      </c>
      <c r="AF986">
        <f t="shared" si="174"/>
        <v>0</v>
      </c>
      <c r="AG986" s="86">
        <f t="shared" si="175"/>
        <v>1</v>
      </c>
      <c r="AH986" s="90">
        <f t="shared" si="176"/>
        <v>0</v>
      </c>
      <c r="AI986" s="91">
        <f t="shared" si="177"/>
        <v>1.6393442622950821E-2</v>
      </c>
      <c r="AJ986" s="91">
        <f t="shared" si="178"/>
        <v>0</v>
      </c>
      <c r="AK986" s="91">
        <f t="shared" si="179"/>
        <v>0</v>
      </c>
    </row>
    <row r="987" spans="1:37" ht="25.4" customHeight="1" thickTop="1" thickBot="1" x14ac:dyDescent="0.3">
      <c r="A987" s="320" t="s">
        <v>1073</v>
      </c>
      <c r="B987" s="320"/>
      <c r="C987" s="320"/>
      <c r="D987" s="320"/>
      <c r="E987" s="320"/>
      <c r="F987" s="320"/>
      <c r="G987" s="320"/>
      <c r="H987" s="320"/>
      <c r="I987" s="320"/>
      <c r="J987" s="320"/>
      <c r="K987" s="320"/>
      <c r="L987" s="320"/>
      <c r="M987" s="320"/>
      <c r="N987" s="320"/>
      <c r="O987" s="320"/>
      <c r="P987" s="320"/>
      <c r="Q987" s="320"/>
      <c r="R987" s="320"/>
      <c r="S987" s="320"/>
      <c r="T987" s="320"/>
      <c r="U987" s="320"/>
      <c r="V987" s="320"/>
      <c r="W987" s="320"/>
      <c r="X987" s="320"/>
      <c r="Y987" s="320"/>
      <c r="Z987" s="320"/>
      <c r="AA987" s="320"/>
      <c r="AB987" s="320"/>
      <c r="AC987" s="320"/>
      <c r="AD987" s="88">
        <f>'Art. 121'!AF949</f>
        <v>0</v>
      </c>
      <c r="AE987" s="89">
        <f t="shared" si="173"/>
        <v>0</v>
      </c>
      <c r="AF987">
        <f t="shared" si="174"/>
        <v>0</v>
      </c>
      <c r="AG987" s="86">
        <f t="shared" si="175"/>
        <v>1</v>
      </c>
      <c r="AH987" s="90">
        <f t="shared" si="176"/>
        <v>0</v>
      </c>
      <c r="AI987" s="91">
        <f t="shared" si="177"/>
        <v>1.6393442622950821E-2</v>
      </c>
      <c r="AJ987" s="91">
        <f t="shared" si="178"/>
        <v>0</v>
      </c>
      <c r="AK987" s="91">
        <f t="shared" si="179"/>
        <v>0</v>
      </c>
    </row>
    <row r="988" spans="1:37" ht="25.4" customHeight="1" thickTop="1" thickBot="1" x14ac:dyDescent="0.3">
      <c r="A988" s="320" t="s">
        <v>1074</v>
      </c>
      <c r="B988" s="320"/>
      <c r="C988" s="320"/>
      <c r="D988" s="320"/>
      <c r="E988" s="320"/>
      <c r="F988" s="320"/>
      <c r="G988" s="320"/>
      <c r="H988" s="320"/>
      <c r="I988" s="320"/>
      <c r="J988" s="320"/>
      <c r="K988" s="320"/>
      <c r="L988" s="320"/>
      <c r="M988" s="320"/>
      <c r="N988" s="320"/>
      <c r="O988" s="320"/>
      <c r="P988" s="320"/>
      <c r="Q988" s="320"/>
      <c r="R988" s="320"/>
      <c r="S988" s="320"/>
      <c r="T988" s="320"/>
      <c r="U988" s="320"/>
      <c r="V988" s="320"/>
      <c r="W988" s="320"/>
      <c r="X988" s="320"/>
      <c r="Y988" s="320"/>
      <c r="Z988" s="320"/>
      <c r="AA988" s="320"/>
      <c r="AB988" s="320"/>
      <c r="AC988" s="320"/>
      <c r="AD988" s="88">
        <f>'Art. 121'!AF950</f>
        <v>0</v>
      </c>
      <c r="AE988" s="89">
        <f t="shared" si="173"/>
        <v>0</v>
      </c>
      <c r="AF988">
        <f t="shared" si="174"/>
        <v>0</v>
      </c>
      <c r="AG988" s="86">
        <f t="shared" si="175"/>
        <v>1</v>
      </c>
      <c r="AH988" s="90">
        <f t="shared" si="176"/>
        <v>0</v>
      </c>
      <c r="AI988" s="91">
        <f t="shared" si="177"/>
        <v>1.6393442622950821E-2</v>
      </c>
      <c r="AJ988" s="91">
        <f t="shared" si="178"/>
        <v>0</v>
      </c>
      <c r="AK988" s="91">
        <f t="shared" si="179"/>
        <v>0</v>
      </c>
    </row>
    <row r="989" spans="1:37" ht="25.4" customHeight="1" thickTop="1" thickBot="1" x14ac:dyDescent="0.3">
      <c r="A989" s="320" t="s">
        <v>1075</v>
      </c>
      <c r="B989" s="320"/>
      <c r="C989" s="320"/>
      <c r="D989" s="320"/>
      <c r="E989" s="320"/>
      <c r="F989" s="320"/>
      <c r="G989" s="320"/>
      <c r="H989" s="320"/>
      <c r="I989" s="320"/>
      <c r="J989" s="320"/>
      <c r="K989" s="320"/>
      <c r="L989" s="320"/>
      <c r="M989" s="320"/>
      <c r="N989" s="320"/>
      <c r="O989" s="320"/>
      <c r="P989" s="320"/>
      <c r="Q989" s="320"/>
      <c r="R989" s="320"/>
      <c r="S989" s="320"/>
      <c r="T989" s="320"/>
      <c r="U989" s="320"/>
      <c r="V989" s="320"/>
      <c r="W989" s="320"/>
      <c r="X989" s="320"/>
      <c r="Y989" s="320"/>
      <c r="Z989" s="320"/>
      <c r="AA989" s="320"/>
      <c r="AB989" s="320"/>
      <c r="AC989" s="320"/>
      <c r="AD989" s="88">
        <f>'Art. 121'!AF951</f>
        <v>0</v>
      </c>
      <c r="AE989" s="89">
        <f t="shared" si="173"/>
        <v>0</v>
      </c>
      <c r="AF989">
        <f t="shared" si="174"/>
        <v>0</v>
      </c>
      <c r="AG989" s="86">
        <f t="shared" si="175"/>
        <v>1</v>
      </c>
      <c r="AH989" s="90">
        <f t="shared" si="176"/>
        <v>0</v>
      </c>
      <c r="AI989" s="91">
        <f t="shared" si="177"/>
        <v>1.6393442622950821E-2</v>
      </c>
      <c r="AJ989" s="91">
        <f t="shared" si="178"/>
        <v>0</v>
      </c>
      <c r="AK989" s="91">
        <f t="shared" si="179"/>
        <v>0</v>
      </c>
    </row>
    <row r="990" spans="1:37" ht="25.4" customHeight="1" thickTop="1" thickBot="1" x14ac:dyDescent="0.3">
      <c r="A990" s="320" t="s">
        <v>1076</v>
      </c>
      <c r="B990" s="320"/>
      <c r="C990" s="320"/>
      <c r="D990" s="320"/>
      <c r="E990" s="320"/>
      <c r="F990" s="320"/>
      <c r="G990" s="320"/>
      <c r="H990" s="320"/>
      <c r="I990" s="320"/>
      <c r="J990" s="320"/>
      <c r="K990" s="320"/>
      <c r="L990" s="320"/>
      <c r="M990" s="320"/>
      <c r="N990" s="320"/>
      <c r="O990" s="320"/>
      <c r="P990" s="320"/>
      <c r="Q990" s="320"/>
      <c r="R990" s="320"/>
      <c r="S990" s="320"/>
      <c r="T990" s="320"/>
      <c r="U990" s="320"/>
      <c r="V990" s="320"/>
      <c r="W990" s="320"/>
      <c r="X990" s="320"/>
      <c r="Y990" s="320"/>
      <c r="Z990" s="320"/>
      <c r="AA990" s="320"/>
      <c r="AB990" s="320"/>
      <c r="AC990" s="320"/>
      <c r="AD990" s="88">
        <f>'Art. 121'!AF952</f>
        <v>0</v>
      </c>
      <c r="AE990" s="89">
        <f t="shared" si="173"/>
        <v>0</v>
      </c>
      <c r="AF990">
        <f t="shared" si="174"/>
        <v>0</v>
      </c>
      <c r="AG990" s="86">
        <f t="shared" si="175"/>
        <v>1</v>
      </c>
      <c r="AH990" s="90">
        <f t="shared" si="176"/>
        <v>0</v>
      </c>
      <c r="AI990" s="91">
        <f t="shared" si="177"/>
        <v>1.6393442622950821E-2</v>
      </c>
      <c r="AJ990" s="91">
        <f t="shared" si="178"/>
        <v>0</v>
      </c>
      <c r="AK990" s="91">
        <f t="shared" si="179"/>
        <v>0</v>
      </c>
    </row>
    <row r="991" spans="1:37" ht="25.4" customHeight="1" thickTop="1" thickBot="1" x14ac:dyDescent="0.3">
      <c r="A991" s="320" t="s">
        <v>1077</v>
      </c>
      <c r="B991" s="320"/>
      <c r="C991" s="320"/>
      <c r="D991" s="320"/>
      <c r="E991" s="320"/>
      <c r="F991" s="320"/>
      <c r="G991" s="320"/>
      <c r="H991" s="320"/>
      <c r="I991" s="320"/>
      <c r="J991" s="320"/>
      <c r="K991" s="320"/>
      <c r="L991" s="320"/>
      <c r="M991" s="320"/>
      <c r="N991" s="320"/>
      <c r="O991" s="320"/>
      <c r="P991" s="320"/>
      <c r="Q991" s="320"/>
      <c r="R991" s="320"/>
      <c r="S991" s="320"/>
      <c r="T991" s="320"/>
      <c r="U991" s="320"/>
      <c r="V991" s="320"/>
      <c r="W991" s="320"/>
      <c r="X991" s="320"/>
      <c r="Y991" s="320"/>
      <c r="Z991" s="320"/>
      <c r="AA991" s="320"/>
      <c r="AB991" s="320"/>
      <c r="AC991" s="320"/>
      <c r="AD991" s="88">
        <f>'Art. 121'!AF953</f>
        <v>0</v>
      </c>
      <c r="AE991" s="89">
        <f t="shared" si="173"/>
        <v>0</v>
      </c>
      <c r="AF991">
        <f t="shared" si="174"/>
        <v>0</v>
      </c>
      <c r="AG991" s="86">
        <f t="shared" si="175"/>
        <v>1</v>
      </c>
      <c r="AH991" s="90">
        <f t="shared" si="176"/>
        <v>0</v>
      </c>
      <c r="AI991" s="91">
        <f t="shared" si="177"/>
        <v>1.6393442622950821E-2</v>
      </c>
      <c r="AJ991" s="91">
        <f t="shared" si="178"/>
        <v>0</v>
      </c>
      <c r="AK991" s="91">
        <f t="shared" si="179"/>
        <v>0</v>
      </c>
    </row>
    <row r="992" spans="1:37" ht="25.4" customHeight="1" thickTop="1" thickBot="1" x14ac:dyDescent="0.3">
      <c r="A992" s="320" t="s">
        <v>1078</v>
      </c>
      <c r="B992" s="320"/>
      <c r="C992" s="320"/>
      <c r="D992" s="320"/>
      <c r="E992" s="320"/>
      <c r="F992" s="320"/>
      <c r="G992" s="320"/>
      <c r="H992" s="320"/>
      <c r="I992" s="320"/>
      <c r="J992" s="320"/>
      <c r="K992" s="320"/>
      <c r="L992" s="320"/>
      <c r="M992" s="320"/>
      <c r="N992" s="320"/>
      <c r="O992" s="320"/>
      <c r="P992" s="320"/>
      <c r="Q992" s="320"/>
      <c r="R992" s="320"/>
      <c r="S992" s="320"/>
      <c r="T992" s="320"/>
      <c r="U992" s="320"/>
      <c r="V992" s="320"/>
      <c r="W992" s="320"/>
      <c r="X992" s="320"/>
      <c r="Y992" s="320"/>
      <c r="Z992" s="320"/>
      <c r="AA992" s="320"/>
      <c r="AB992" s="320"/>
      <c r="AC992" s="320"/>
      <c r="AD992" s="88">
        <f>'Art. 121'!AF954</f>
        <v>0</v>
      </c>
      <c r="AE992" s="89">
        <f t="shared" si="173"/>
        <v>0</v>
      </c>
      <c r="AF992">
        <f t="shared" si="174"/>
        <v>0</v>
      </c>
      <c r="AG992" s="86">
        <f t="shared" si="175"/>
        <v>1</v>
      </c>
      <c r="AH992" s="90">
        <f t="shared" si="176"/>
        <v>0</v>
      </c>
      <c r="AI992" s="91">
        <f t="shared" si="177"/>
        <v>1.6393442622950821E-2</v>
      </c>
      <c r="AJ992" s="91">
        <f t="shared" si="178"/>
        <v>0</v>
      </c>
      <c r="AK992" s="91">
        <f t="shared" si="179"/>
        <v>0</v>
      </c>
    </row>
    <row r="993" spans="1:37" ht="25.4" customHeight="1" thickTop="1" thickBot="1" x14ac:dyDescent="0.3">
      <c r="A993" s="320" t="s">
        <v>1079</v>
      </c>
      <c r="B993" s="320"/>
      <c r="C993" s="320"/>
      <c r="D993" s="320"/>
      <c r="E993" s="320"/>
      <c r="F993" s="320"/>
      <c r="G993" s="320"/>
      <c r="H993" s="320"/>
      <c r="I993" s="320"/>
      <c r="J993" s="320"/>
      <c r="K993" s="320"/>
      <c r="L993" s="320"/>
      <c r="M993" s="320"/>
      <c r="N993" s="320"/>
      <c r="O993" s="320"/>
      <c r="P993" s="320"/>
      <c r="Q993" s="320"/>
      <c r="R993" s="320"/>
      <c r="S993" s="320"/>
      <c r="T993" s="320"/>
      <c r="U993" s="320"/>
      <c r="V993" s="320"/>
      <c r="W993" s="320"/>
      <c r="X993" s="320"/>
      <c r="Y993" s="320"/>
      <c r="Z993" s="320"/>
      <c r="AA993" s="320"/>
      <c r="AB993" s="320"/>
      <c r="AC993" s="320"/>
      <c r="AD993" s="88">
        <f>'Art. 121'!AF955</f>
        <v>0</v>
      </c>
      <c r="AE993" s="89">
        <f t="shared" si="173"/>
        <v>0</v>
      </c>
      <c r="AF993">
        <f t="shared" si="174"/>
        <v>0</v>
      </c>
      <c r="AG993" s="86">
        <f t="shared" si="175"/>
        <v>1</v>
      </c>
      <c r="AH993" s="90">
        <f t="shared" si="176"/>
        <v>0</v>
      </c>
      <c r="AI993" s="91">
        <f t="shared" si="177"/>
        <v>1.6393442622950821E-2</v>
      </c>
      <c r="AJ993" s="91">
        <f t="shared" si="178"/>
        <v>0</v>
      </c>
      <c r="AK993" s="91">
        <f t="shared" si="179"/>
        <v>0</v>
      </c>
    </row>
    <row r="994" spans="1:37" ht="25.4" customHeight="1" thickTop="1" thickBot="1" x14ac:dyDescent="0.3">
      <c r="A994" s="320" t="s">
        <v>1080</v>
      </c>
      <c r="B994" s="320"/>
      <c r="C994" s="320"/>
      <c r="D994" s="320"/>
      <c r="E994" s="320"/>
      <c r="F994" s="320"/>
      <c r="G994" s="320"/>
      <c r="H994" s="320"/>
      <c r="I994" s="320"/>
      <c r="J994" s="320"/>
      <c r="K994" s="320"/>
      <c r="L994" s="320"/>
      <c r="M994" s="320"/>
      <c r="N994" s="320"/>
      <c r="O994" s="320"/>
      <c r="P994" s="320"/>
      <c r="Q994" s="320"/>
      <c r="R994" s="320"/>
      <c r="S994" s="320"/>
      <c r="T994" s="320"/>
      <c r="U994" s="320"/>
      <c r="V994" s="320"/>
      <c r="W994" s="320"/>
      <c r="X994" s="320"/>
      <c r="Y994" s="320"/>
      <c r="Z994" s="320"/>
      <c r="AA994" s="320"/>
      <c r="AB994" s="320"/>
      <c r="AC994" s="320"/>
      <c r="AD994" s="88">
        <f>'Art. 121'!AF956</f>
        <v>0</v>
      </c>
      <c r="AE994" s="89">
        <f t="shared" si="173"/>
        <v>0</v>
      </c>
      <c r="AF994">
        <f t="shared" si="174"/>
        <v>0</v>
      </c>
      <c r="AG994" s="86">
        <f t="shared" si="175"/>
        <v>1</v>
      </c>
      <c r="AH994" s="90">
        <f t="shared" si="176"/>
        <v>0</v>
      </c>
      <c r="AI994" s="91">
        <f t="shared" si="177"/>
        <v>1.6393442622950821E-2</v>
      </c>
      <c r="AJ994" s="91">
        <f t="shared" si="178"/>
        <v>0</v>
      </c>
      <c r="AK994" s="91">
        <f t="shared" si="179"/>
        <v>0</v>
      </c>
    </row>
    <row r="995" spans="1:37" ht="25.4" customHeight="1" thickTop="1" thickBot="1" x14ac:dyDescent="0.3">
      <c r="A995" s="320" t="s">
        <v>1081</v>
      </c>
      <c r="B995" s="320"/>
      <c r="C995" s="320"/>
      <c r="D995" s="320"/>
      <c r="E995" s="320"/>
      <c r="F995" s="320"/>
      <c r="G995" s="320"/>
      <c r="H995" s="320"/>
      <c r="I995" s="320"/>
      <c r="J995" s="320"/>
      <c r="K995" s="320"/>
      <c r="L995" s="320"/>
      <c r="M995" s="320"/>
      <c r="N995" s="320"/>
      <c r="O995" s="320"/>
      <c r="P995" s="320"/>
      <c r="Q995" s="320"/>
      <c r="R995" s="320"/>
      <c r="S995" s="320"/>
      <c r="T995" s="320"/>
      <c r="U995" s="320"/>
      <c r="V995" s="320"/>
      <c r="W995" s="320"/>
      <c r="X995" s="320"/>
      <c r="Y995" s="320"/>
      <c r="Z995" s="320"/>
      <c r="AA995" s="320"/>
      <c r="AB995" s="320"/>
      <c r="AC995" s="320"/>
      <c r="AD995" s="88">
        <f>'Art. 121'!AF957</f>
        <v>0</v>
      </c>
      <c r="AE995" s="89">
        <f t="shared" si="173"/>
        <v>0</v>
      </c>
      <c r="AF995">
        <f t="shared" si="174"/>
        <v>0</v>
      </c>
      <c r="AG995" s="86">
        <f t="shared" si="175"/>
        <v>1</v>
      </c>
      <c r="AH995" s="90">
        <f t="shared" si="176"/>
        <v>0</v>
      </c>
      <c r="AI995" s="91">
        <f t="shared" si="177"/>
        <v>1.6393442622950821E-2</v>
      </c>
      <c r="AJ995" s="91">
        <f t="shared" si="178"/>
        <v>0</v>
      </c>
      <c r="AK995" s="91">
        <f t="shared" si="179"/>
        <v>0</v>
      </c>
    </row>
    <row r="996" spans="1:37" ht="25.4" customHeight="1" thickTop="1" thickBot="1" x14ac:dyDescent="0.3">
      <c r="A996" s="320" t="s">
        <v>1082</v>
      </c>
      <c r="B996" s="320"/>
      <c r="C996" s="320"/>
      <c r="D996" s="320"/>
      <c r="E996" s="320"/>
      <c r="F996" s="320"/>
      <c r="G996" s="320"/>
      <c r="H996" s="320"/>
      <c r="I996" s="320"/>
      <c r="J996" s="320"/>
      <c r="K996" s="320"/>
      <c r="L996" s="320"/>
      <c r="M996" s="320"/>
      <c r="N996" s="320"/>
      <c r="O996" s="320"/>
      <c r="P996" s="320"/>
      <c r="Q996" s="320"/>
      <c r="R996" s="320"/>
      <c r="S996" s="320"/>
      <c r="T996" s="320"/>
      <c r="U996" s="320"/>
      <c r="V996" s="320"/>
      <c r="W996" s="320"/>
      <c r="X996" s="320"/>
      <c r="Y996" s="320"/>
      <c r="Z996" s="320"/>
      <c r="AA996" s="320"/>
      <c r="AB996" s="320"/>
      <c r="AC996" s="320"/>
      <c r="AD996" s="88">
        <f>'Art. 121'!AF958</f>
        <v>0</v>
      </c>
      <c r="AE996" s="89">
        <f t="shared" si="173"/>
        <v>0</v>
      </c>
      <c r="AF996">
        <f t="shared" si="174"/>
        <v>0</v>
      </c>
      <c r="AG996" s="86">
        <f t="shared" si="175"/>
        <v>1</v>
      </c>
      <c r="AH996" s="90">
        <f t="shared" si="176"/>
        <v>0</v>
      </c>
      <c r="AI996" s="91">
        <f t="shared" si="177"/>
        <v>1.6393442622950821E-2</v>
      </c>
      <c r="AJ996" s="91">
        <f t="shared" si="178"/>
        <v>0</v>
      </c>
      <c r="AK996" s="91">
        <f t="shared" si="179"/>
        <v>0</v>
      </c>
    </row>
    <row r="997" spans="1:37" ht="25.4" customHeight="1" thickTop="1" thickBot="1" x14ac:dyDescent="0.3">
      <c r="A997" s="320" t="s">
        <v>2579</v>
      </c>
      <c r="B997" s="320"/>
      <c r="C997" s="320"/>
      <c r="D997" s="320"/>
      <c r="E997" s="320"/>
      <c r="F997" s="320"/>
      <c r="G997" s="320"/>
      <c r="H997" s="320"/>
      <c r="I997" s="320"/>
      <c r="J997" s="320"/>
      <c r="K997" s="320"/>
      <c r="L997" s="320"/>
      <c r="M997" s="320"/>
      <c r="N997" s="320"/>
      <c r="O997" s="320"/>
      <c r="P997" s="320"/>
      <c r="Q997" s="320"/>
      <c r="R997" s="320"/>
      <c r="S997" s="320"/>
      <c r="T997" s="320"/>
      <c r="U997" s="320"/>
      <c r="V997" s="320"/>
      <c r="W997" s="320"/>
      <c r="X997" s="320"/>
      <c r="Y997" s="320"/>
      <c r="Z997" s="320"/>
      <c r="AA997" s="320"/>
      <c r="AB997" s="320"/>
      <c r="AC997" s="320"/>
      <c r="AD997" s="88">
        <f>'Art. 121'!AF959</f>
        <v>0</v>
      </c>
      <c r="AE997" s="89">
        <f t="shared" si="173"/>
        <v>0</v>
      </c>
      <c r="AF997">
        <f t="shared" si="174"/>
        <v>0</v>
      </c>
      <c r="AG997" s="86">
        <f t="shared" si="175"/>
        <v>1</v>
      </c>
      <c r="AH997" s="90">
        <f t="shared" si="176"/>
        <v>0</v>
      </c>
      <c r="AI997" s="91">
        <f t="shared" si="177"/>
        <v>1.6393442622950821E-2</v>
      </c>
      <c r="AJ997" s="91">
        <f t="shared" si="178"/>
        <v>0</v>
      </c>
      <c r="AK997" s="91">
        <f t="shared" si="179"/>
        <v>0</v>
      </c>
    </row>
    <row r="998" spans="1:37" ht="25.4" customHeight="1" thickTop="1" x14ac:dyDescent="0.25">
      <c r="A998" s="289" t="s">
        <v>2580</v>
      </c>
      <c r="B998" s="289"/>
      <c r="C998" s="289"/>
      <c r="D998" s="289"/>
      <c r="E998" s="289"/>
      <c r="F998" s="289"/>
      <c r="G998" s="289"/>
      <c r="H998" s="289"/>
      <c r="I998" s="289"/>
      <c r="J998" s="289"/>
      <c r="K998" s="289"/>
      <c r="L998" s="289"/>
      <c r="M998" s="289"/>
      <c r="N998" s="289"/>
      <c r="O998" s="289"/>
      <c r="P998" s="289"/>
      <c r="Q998" s="289"/>
      <c r="R998" s="289"/>
      <c r="S998" s="289"/>
      <c r="T998" s="289"/>
      <c r="U998" s="289"/>
      <c r="V998" s="289"/>
      <c r="W998" s="289"/>
      <c r="X998" s="289"/>
      <c r="Y998" s="289"/>
      <c r="Z998" s="289"/>
      <c r="AA998" s="289"/>
      <c r="AB998" s="289"/>
      <c r="AC998" s="289"/>
      <c r="AD998" s="289"/>
      <c r="AE998" s="89">
        <f>SUM(AE937:AE997)</f>
        <v>0</v>
      </c>
      <c r="AF998" s="59"/>
      <c r="AG998" s="92">
        <f>SUM(AG937:AG997)</f>
        <v>61</v>
      </c>
      <c r="AH998" s="93"/>
      <c r="AI998" s="94"/>
      <c r="AJ998" s="94"/>
      <c r="AK998" s="94"/>
    </row>
    <row r="999" spans="1:37" ht="25.4" customHeight="1" x14ac:dyDescent="0.25">
      <c r="A999" s="290" t="s">
        <v>2581</v>
      </c>
      <c r="B999" s="290"/>
      <c r="C999" s="290"/>
      <c r="D999" s="290"/>
      <c r="E999" s="290"/>
      <c r="F999" s="290"/>
      <c r="G999" s="290"/>
      <c r="H999" s="290"/>
      <c r="I999" s="290"/>
      <c r="J999" s="290"/>
      <c r="K999" s="290"/>
      <c r="L999" s="290"/>
      <c r="M999" s="290"/>
      <c r="N999" s="290"/>
      <c r="O999" s="290"/>
      <c r="P999" s="290"/>
      <c r="Q999" s="290"/>
      <c r="R999" s="290"/>
      <c r="S999" s="290"/>
      <c r="T999" s="290"/>
      <c r="U999" s="290"/>
      <c r="V999" s="290"/>
      <c r="W999" s="290"/>
      <c r="X999" s="290"/>
      <c r="Y999" s="290"/>
      <c r="Z999" s="290"/>
      <c r="AA999" s="290"/>
      <c r="AB999" s="290"/>
      <c r="AC999" s="290"/>
      <c r="AD999" s="290"/>
      <c r="AE999" s="89">
        <f>AE998/$AE$23*100</f>
        <v>0</v>
      </c>
      <c r="AF999" s="59"/>
      <c r="AG999" s="92"/>
      <c r="AH999" s="93"/>
      <c r="AI999" s="94"/>
      <c r="AJ999" s="94"/>
      <c r="AK999" s="94"/>
    </row>
    <row r="1000" spans="1:37" ht="25.4" customHeight="1" thickBot="1" x14ac:dyDescent="0.3">
      <c r="A1000" s="70"/>
      <c r="B1000" s="70"/>
      <c r="C1000" s="70"/>
      <c r="D1000" s="70"/>
      <c r="E1000" s="70"/>
      <c r="F1000" s="70"/>
      <c r="G1000" s="70"/>
      <c r="H1000" s="70"/>
      <c r="I1000" s="70"/>
      <c r="J1000" s="70"/>
      <c r="K1000" s="70"/>
      <c r="L1000" s="70"/>
      <c r="M1000" s="70"/>
      <c r="N1000" s="70"/>
      <c r="O1000" s="70"/>
      <c r="P1000" s="70"/>
      <c r="Q1000" s="95"/>
      <c r="R1000" s="70"/>
      <c r="S1000" s="70"/>
      <c r="T1000" s="70"/>
      <c r="U1000" s="70"/>
      <c r="V1000" s="70"/>
      <c r="W1000" s="70"/>
      <c r="X1000" s="70"/>
      <c r="Y1000" s="70"/>
      <c r="Z1000" s="70"/>
      <c r="AA1000" s="70"/>
      <c r="AB1000" s="70"/>
      <c r="AC1000" s="70"/>
      <c r="AD1000" s="96"/>
      <c r="AE1000" s="96"/>
    </row>
    <row r="1001" spans="1:37" ht="25.4" customHeight="1" thickTop="1" thickBot="1" x14ac:dyDescent="0.3">
      <c r="A1001" s="291" t="s">
        <v>124</v>
      </c>
      <c r="B1001" s="291"/>
      <c r="C1001" s="291"/>
      <c r="D1001" s="291"/>
      <c r="E1001" s="291"/>
      <c r="F1001" s="291"/>
      <c r="G1001" s="291"/>
      <c r="H1001" s="291"/>
      <c r="I1001" s="291"/>
      <c r="J1001" s="291"/>
      <c r="K1001" s="291"/>
      <c r="L1001" s="291"/>
      <c r="M1001" s="291"/>
      <c r="N1001" s="291"/>
      <c r="O1001" s="291"/>
      <c r="P1001" s="291"/>
      <c r="Q1001" s="291"/>
      <c r="R1001" s="291"/>
      <c r="S1001" s="291"/>
      <c r="T1001" s="291"/>
      <c r="U1001" s="291"/>
      <c r="V1001" s="291"/>
      <c r="W1001" s="291"/>
      <c r="X1001" s="291"/>
      <c r="Y1001" s="291"/>
      <c r="Z1001" s="291"/>
      <c r="AA1001" s="291"/>
      <c r="AB1001" s="291"/>
      <c r="AC1001" s="291"/>
      <c r="AD1001" s="104" t="s">
        <v>65</v>
      </c>
      <c r="AE1001" s="105" t="s">
        <v>9</v>
      </c>
      <c r="AF1001" s="86" t="s">
        <v>330</v>
      </c>
      <c r="AG1001" s="86" t="s">
        <v>331</v>
      </c>
      <c r="AH1001" s="86" t="s">
        <v>332</v>
      </c>
      <c r="AI1001" s="87" t="s">
        <v>333</v>
      </c>
      <c r="AJ1001" s="86"/>
      <c r="AK1001" s="87" t="s">
        <v>334</v>
      </c>
    </row>
    <row r="1002" spans="1:37" ht="25.4" customHeight="1" thickTop="1" thickBot="1" x14ac:dyDescent="0.3">
      <c r="A1002" s="320" t="s">
        <v>1084</v>
      </c>
      <c r="B1002" s="320"/>
      <c r="C1002" s="320"/>
      <c r="D1002" s="320"/>
      <c r="E1002" s="320"/>
      <c r="F1002" s="320"/>
      <c r="G1002" s="320"/>
      <c r="H1002" s="320"/>
      <c r="I1002" s="320"/>
      <c r="J1002" s="320"/>
      <c r="K1002" s="320"/>
      <c r="L1002" s="320"/>
      <c r="M1002" s="320"/>
      <c r="N1002" s="320"/>
      <c r="O1002" s="320"/>
      <c r="P1002" s="320"/>
      <c r="Q1002" s="320"/>
      <c r="R1002" s="320"/>
      <c r="S1002" s="320"/>
      <c r="T1002" s="320"/>
      <c r="U1002" s="320"/>
      <c r="V1002" s="320"/>
      <c r="W1002" s="320"/>
      <c r="X1002" s="320"/>
      <c r="Y1002" s="320"/>
      <c r="Z1002" s="320"/>
      <c r="AA1002" s="320"/>
      <c r="AB1002" s="320"/>
      <c r="AC1002" s="320"/>
      <c r="AD1002" s="88">
        <f>'Art. 121'!AF962</f>
        <v>0</v>
      </c>
      <c r="AE1002" s="89">
        <f>IF(AG1002=1,AK1002,AG1002)</f>
        <v>0</v>
      </c>
      <c r="AF1002">
        <f>AD1002/2</f>
        <v>0</v>
      </c>
      <c r="AG1002" s="86">
        <f>IF(AND(AF1002&gt;=0,AF1002&lt;=1),1,"No aplica")</f>
        <v>1</v>
      </c>
      <c r="AH1002" s="90">
        <f>AD1002/(AG1002*2)</f>
        <v>0</v>
      </c>
      <c r="AI1002" s="91">
        <f>IF(AG1002=1,AG1002/$AG$1007,"No aplica")</f>
        <v>0.2</v>
      </c>
      <c r="AJ1002" s="91">
        <f>AF1002*AI1002</f>
        <v>0</v>
      </c>
      <c r="AK1002" s="91">
        <f>AJ1002*$AE$23</f>
        <v>0</v>
      </c>
    </row>
    <row r="1003" spans="1:37" ht="25.4" customHeight="1" thickTop="1" thickBot="1" x14ac:dyDescent="0.3">
      <c r="A1003" s="320" t="s">
        <v>1085</v>
      </c>
      <c r="B1003" s="320"/>
      <c r="C1003" s="320"/>
      <c r="D1003" s="320"/>
      <c r="E1003" s="320"/>
      <c r="F1003" s="320"/>
      <c r="G1003" s="320"/>
      <c r="H1003" s="320"/>
      <c r="I1003" s="320"/>
      <c r="J1003" s="320"/>
      <c r="K1003" s="320"/>
      <c r="L1003" s="320"/>
      <c r="M1003" s="320"/>
      <c r="N1003" s="320"/>
      <c r="O1003" s="320"/>
      <c r="P1003" s="320"/>
      <c r="Q1003" s="320"/>
      <c r="R1003" s="320"/>
      <c r="S1003" s="320"/>
      <c r="T1003" s="320"/>
      <c r="U1003" s="320"/>
      <c r="V1003" s="320"/>
      <c r="W1003" s="320"/>
      <c r="X1003" s="320"/>
      <c r="Y1003" s="320"/>
      <c r="Z1003" s="320"/>
      <c r="AA1003" s="320"/>
      <c r="AB1003" s="320"/>
      <c r="AC1003" s="320"/>
      <c r="AD1003" s="88">
        <f>'Art. 121'!AF963</f>
        <v>0</v>
      </c>
      <c r="AE1003" s="89">
        <f>IF(AG1003=1,AK1003,AG1003)</f>
        <v>0</v>
      </c>
      <c r="AF1003">
        <f>AD1003/2</f>
        <v>0</v>
      </c>
      <c r="AG1003" s="86">
        <f>IF(AND(AF1003&gt;=0,AF1003&lt;=1),1,"No aplica")</f>
        <v>1</v>
      </c>
      <c r="AH1003" s="90">
        <f>AD1003/(AG1003*2)</f>
        <v>0</v>
      </c>
      <c r="AI1003" s="91">
        <f>IF(AG1003=1,AG1003/$AG$1007,"No aplica")</f>
        <v>0.2</v>
      </c>
      <c r="AJ1003" s="91">
        <f>AF1003*AI1003</f>
        <v>0</v>
      </c>
      <c r="AK1003" s="91">
        <f>AJ1003*$AE$23</f>
        <v>0</v>
      </c>
    </row>
    <row r="1004" spans="1:37" ht="25.4" customHeight="1" thickTop="1" thickBot="1" x14ac:dyDescent="0.3">
      <c r="A1004" s="320" t="s">
        <v>1086</v>
      </c>
      <c r="B1004" s="320"/>
      <c r="C1004" s="320"/>
      <c r="D1004" s="320"/>
      <c r="E1004" s="320"/>
      <c r="F1004" s="320"/>
      <c r="G1004" s="320"/>
      <c r="H1004" s="320"/>
      <c r="I1004" s="320"/>
      <c r="J1004" s="320"/>
      <c r="K1004" s="320"/>
      <c r="L1004" s="320"/>
      <c r="M1004" s="320"/>
      <c r="N1004" s="320"/>
      <c r="O1004" s="320"/>
      <c r="P1004" s="320"/>
      <c r="Q1004" s="320"/>
      <c r="R1004" s="320"/>
      <c r="S1004" s="320"/>
      <c r="T1004" s="320"/>
      <c r="U1004" s="320"/>
      <c r="V1004" s="320"/>
      <c r="W1004" s="320"/>
      <c r="X1004" s="320"/>
      <c r="Y1004" s="320"/>
      <c r="Z1004" s="320"/>
      <c r="AA1004" s="320"/>
      <c r="AB1004" s="320"/>
      <c r="AC1004" s="320"/>
      <c r="AD1004" s="88">
        <f>'Art. 121'!AF964</f>
        <v>0</v>
      </c>
      <c r="AE1004" s="89">
        <f>IF(AG1004=1,AK1004,AG1004)</f>
        <v>0</v>
      </c>
      <c r="AF1004">
        <f>AD1004/2</f>
        <v>0</v>
      </c>
      <c r="AG1004" s="86">
        <f>IF(AND(AF1004&gt;=0,AF1004&lt;=1),1,"No aplica")</f>
        <v>1</v>
      </c>
      <c r="AH1004" s="90">
        <f>AD1004/(AG1004*2)</f>
        <v>0</v>
      </c>
      <c r="AI1004" s="91">
        <f>IF(AG1004=1,AG1004/$AG$1007,"No aplica")</f>
        <v>0.2</v>
      </c>
      <c r="AJ1004" s="91">
        <f>AF1004*AI1004</f>
        <v>0</v>
      </c>
      <c r="AK1004" s="91">
        <f>AJ1004*$AE$23</f>
        <v>0</v>
      </c>
    </row>
    <row r="1005" spans="1:37" ht="25.4" customHeight="1" thickTop="1" thickBot="1" x14ac:dyDescent="0.3">
      <c r="A1005" s="320" t="s">
        <v>1087</v>
      </c>
      <c r="B1005" s="320"/>
      <c r="C1005" s="320"/>
      <c r="D1005" s="320"/>
      <c r="E1005" s="320"/>
      <c r="F1005" s="320"/>
      <c r="G1005" s="320"/>
      <c r="H1005" s="320"/>
      <c r="I1005" s="320"/>
      <c r="J1005" s="320"/>
      <c r="K1005" s="320"/>
      <c r="L1005" s="320"/>
      <c r="M1005" s="320"/>
      <c r="N1005" s="320"/>
      <c r="O1005" s="320"/>
      <c r="P1005" s="320"/>
      <c r="Q1005" s="320"/>
      <c r="R1005" s="320"/>
      <c r="S1005" s="320"/>
      <c r="T1005" s="320"/>
      <c r="U1005" s="320"/>
      <c r="V1005" s="320"/>
      <c r="W1005" s="320"/>
      <c r="X1005" s="320"/>
      <c r="Y1005" s="320"/>
      <c r="Z1005" s="320"/>
      <c r="AA1005" s="320"/>
      <c r="AB1005" s="320"/>
      <c r="AC1005" s="320"/>
      <c r="AD1005" s="88">
        <f>'Art. 121'!AF965</f>
        <v>0</v>
      </c>
      <c r="AE1005" s="89">
        <f>IF(AG1005=1,AK1005,AG1005)</f>
        <v>0</v>
      </c>
      <c r="AF1005">
        <f>AD1005/2</f>
        <v>0</v>
      </c>
      <c r="AG1005" s="86">
        <f>IF(AND(AF1005&gt;=0,AF1005&lt;=1),1,"No aplica")</f>
        <v>1</v>
      </c>
      <c r="AH1005" s="90">
        <f>AD1005/(AG1005*2)</f>
        <v>0</v>
      </c>
      <c r="AI1005" s="91">
        <f>IF(AG1005=1,AG1005/$AG$1007,"No aplica")</f>
        <v>0.2</v>
      </c>
      <c r="AJ1005" s="91">
        <f>AF1005*AI1005</f>
        <v>0</v>
      </c>
      <c r="AK1005" s="91">
        <f>AJ1005*$AE$23</f>
        <v>0</v>
      </c>
    </row>
    <row r="1006" spans="1:37" ht="25.4" customHeight="1" thickTop="1" thickBot="1" x14ac:dyDescent="0.3">
      <c r="A1006" s="320" t="s">
        <v>1088</v>
      </c>
      <c r="B1006" s="320"/>
      <c r="C1006" s="320"/>
      <c r="D1006" s="320"/>
      <c r="E1006" s="320"/>
      <c r="F1006" s="320"/>
      <c r="G1006" s="320"/>
      <c r="H1006" s="320"/>
      <c r="I1006" s="320"/>
      <c r="J1006" s="320"/>
      <c r="K1006" s="320"/>
      <c r="L1006" s="320"/>
      <c r="M1006" s="320"/>
      <c r="N1006" s="320"/>
      <c r="O1006" s="320"/>
      <c r="P1006" s="320"/>
      <c r="Q1006" s="320"/>
      <c r="R1006" s="320"/>
      <c r="S1006" s="320"/>
      <c r="T1006" s="320"/>
      <c r="U1006" s="320"/>
      <c r="V1006" s="320"/>
      <c r="W1006" s="320"/>
      <c r="X1006" s="320"/>
      <c r="Y1006" s="320"/>
      <c r="Z1006" s="320"/>
      <c r="AA1006" s="320"/>
      <c r="AB1006" s="320"/>
      <c r="AC1006" s="320"/>
      <c r="AD1006" s="88">
        <f>'Art. 121'!AF966</f>
        <v>0</v>
      </c>
      <c r="AE1006" s="89">
        <f>IF(AG1006=1,AK1006,AG1006)</f>
        <v>0</v>
      </c>
      <c r="AF1006">
        <f>AD1006/2</f>
        <v>0</v>
      </c>
      <c r="AG1006" s="86">
        <f>IF(AND(AF1006&gt;=0,AF1006&lt;=1),1,"No aplica")</f>
        <v>1</v>
      </c>
      <c r="AH1006" s="90">
        <f>AD1006/(AG1006*2)</f>
        <v>0</v>
      </c>
      <c r="AI1006" s="91">
        <f>IF(AG1006=1,AG1006/$AG$1007,"No aplica")</f>
        <v>0.2</v>
      </c>
      <c r="AJ1006" s="91">
        <f>AF1006*AI1006</f>
        <v>0</v>
      </c>
      <c r="AK1006" s="91">
        <f>AJ1006*$AE$23</f>
        <v>0</v>
      </c>
    </row>
    <row r="1007" spans="1:37" ht="25.4" customHeight="1" thickTop="1" x14ac:dyDescent="0.25">
      <c r="A1007" s="289" t="s">
        <v>2582</v>
      </c>
      <c r="B1007" s="289"/>
      <c r="C1007" s="289"/>
      <c r="D1007" s="289"/>
      <c r="E1007" s="289"/>
      <c r="F1007" s="289"/>
      <c r="G1007" s="289"/>
      <c r="H1007" s="289"/>
      <c r="I1007" s="289"/>
      <c r="J1007" s="289"/>
      <c r="K1007" s="289"/>
      <c r="L1007" s="289"/>
      <c r="M1007" s="289"/>
      <c r="N1007" s="289"/>
      <c r="O1007" s="289"/>
      <c r="P1007" s="289"/>
      <c r="Q1007" s="289"/>
      <c r="R1007" s="289"/>
      <c r="S1007" s="289"/>
      <c r="T1007" s="289"/>
      <c r="U1007" s="289"/>
      <c r="V1007" s="289"/>
      <c r="W1007" s="289"/>
      <c r="X1007" s="289"/>
      <c r="Y1007" s="289"/>
      <c r="Z1007" s="289"/>
      <c r="AA1007" s="289"/>
      <c r="AB1007" s="289"/>
      <c r="AC1007" s="289"/>
      <c r="AD1007" s="289"/>
      <c r="AE1007" s="89">
        <f>SUM(AE1000:AE1006)</f>
        <v>0</v>
      </c>
      <c r="AF1007" s="59"/>
      <c r="AG1007" s="92">
        <f>SUM(AG1002:AG1006)</f>
        <v>5</v>
      </c>
      <c r="AH1007" s="93"/>
      <c r="AI1007" s="94"/>
      <c r="AJ1007" s="94"/>
      <c r="AK1007" s="94"/>
    </row>
    <row r="1008" spans="1:37" ht="25.4" customHeight="1" x14ac:dyDescent="0.25">
      <c r="A1008" s="290" t="s">
        <v>2583</v>
      </c>
      <c r="B1008" s="290"/>
      <c r="C1008" s="290"/>
      <c r="D1008" s="290"/>
      <c r="E1008" s="290"/>
      <c r="F1008" s="290"/>
      <c r="G1008" s="290"/>
      <c r="H1008" s="290"/>
      <c r="I1008" s="290"/>
      <c r="J1008" s="290"/>
      <c r="K1008" s="290"/>
      <c r="L1008" s="290"/>
      <c r="M1008" s="290"/>
      <c r="N1008" s="290"/>
      <c r="O1008" s="290"/>
      <c r="P1008" s="290"/>
      <c r="Q1008" s="290"/>
      <c r="R1008" s="290"/>
      <c r="S1008" s="290"/>
      <c r="T1008" s="290"/>
      <c r="U1008" s="290"/>
      <c r="V1008" s="290"/>
      <c r="W1008" s="290"/>
      <c r="X1008" s="290"/>
      <c r="Y1008" s="290"/>
      <c r="Z1008" s="290"/>
      <c r="AA1008" s="290"/>
      <c r="AB1008" s="290"/>
      <c r="AC1008" s="290"/>
      <c r="AD1008" s="290"/>
      <c r="AE1008" s="89">
        <f>AE1007/$AE$23*100</f>
        <v>0</v>
      </c>
      <c r="AF1008" s="59"/>
      <c r="AG1008" s="92"/>
      <c r="AH1008" s="93"/>
      <c r="AI1008" s="94"/>
      <c r="AJ1008" s="94"/>
      <c r="AK1008" s="94"/>
    </row>
    <row r="1009" spans="1:37" ht="25.4" customHeight="1" x14ac:dyDescent="0.25">
      <c r="A1009" s="100"/>
      <c r="B1009" s="100"/>
      <c r="C1009" s="100"/>
      <c r="D1009" s="100"/>
      <c r="E1009" s="100"/>
      <c r="F1009" s="100"/>
      <c r="G1009" s="100"/>
      <c r="H1009" s="100"/>
      <c r="I1009" s="100"/>
      <c r="J1009" s="100"/>
      <c r="K1009" s="100"/>
      <c r="L1009" s="100"/>
      <c r="M1009" s="100"/>
      <c r="N1009" s="100"/>
      <c r="O1009" s="100"/>
      <c r="P1009" s="100"/>
      <c r="Q1009" s="95"/>
      <c r="R1009" s="100"/>
      <c r="S1009" s="100"/>
      <c r="T1009" s="100"/>
      <c r="U1009" s="100"/>
      <c r="V1009" s="100"/>
      <c r="W1009" s="100"/>
      <c r="X1009" s="100"/>
      <c r="Y1009" s="100"/>
      <c r="Z1009" s="100"/>
      <c r="AA1009" s="100"/>
      <c r="AB1009" s="100"/>
      <c r="AC1009" s="100"/>
      <c r="AD1009" s="96"/>
      <c r="AE1009" s="96"/>
    </row>
    <row r="1010" spans="1:37" ht="25.4" customHeight="1" x14ac:dyDescent="0.25">
      <c r="A1010" s="100"/>
      <c r="B1010" s="100"/>
      <c r="C1010" s="100"/>
      <c r="D1010" s="100"/>
      <c r="E1010" s="100"/>
      <c r="F1010" s="100"/>
      <c r="G1010" s="100"/>
      <c r="H1010" s="100"/>
      <c r="I1010" s="100"/>
      <c r="J1010" s="100"/>
      <c r="K1010" s="100"/>
      <c r="L1010" s="100"/>
      <c r="M1010" s="100"/>
      <c r="N1010" s="100"/>
      <c r="O1010" s="100"/>
      <c r="P1010" s="100"/>
      <c r="Q1010" s="95"/>
      <c r="R1010" s="100"/>
      <c r="S1010" s="100"/>
      <c r="T1010" s="100"/>
      <c r="U1010" s="100"/>
      <c r="V1010" s="100"/>
      <c r="W1010" s="100"/>
      <c r="X1010" s="100"/>
      <c r="Y1010" s="100"/>
      <c r="Z1010" s="100"/>
      <c r="AA1010" s="100"/>
      <c r="AB1010" s="100"/>
      <c r="AC1010" s="100"/>
      <c r="AD1010" s="96"/>
      <c r="AE1010" s="96"/>
    </row>
    <row r="1011" spans="1:37" ht="25.4" customHeight="1" x14ac:dyDescent="0.25">
      <c r="A1011" s="337" t="s">
        <v>1089</v>
      </c>
      <c r="B1011" s="337"/>
      <c r="C1011" s="337"/>
      <c r="D1011" s="337"/>
      <c r="E1011" s="337"/>
      <c r="F1011" s="337"/>
      <c r="G1011" s="337"/>
      <c r="H1011" s="337"/>
      <c r="I1011" s="337"/>
      <c r="J1011" s="337"/>
      <c r="K1011" s="337"/>
      <c r="L1011" s="337"/>
      <c r="M1011" s="337"/>
      <c r="N1011" s="337"/>
      <c r="O1011" s="337"/>
      <c r="P1011" s="337"/>
      <c r="Q1011" s="337"/>
      <c r="R1011" s="337"/>
      <c r="S1011" s="337"/>
      <c r="T1011" s="337"/>
      <c r="U1011" s="337"/>
      <c r="V1011" s="337"/>
      <c r="W1011" s="337"/>
      <c r="X1011" s="337"/>
      <c r="Y1011" s="337"/>
      <c r="Z1011" s="337"/>
      <c r="AA1011" s="337"/>
      <c r="AB1011" s="337"/>
      <c r="AC1011" s="337"/>
      <c r="AD1011" s="82"/>
      <c r="AE1011" s="82"/>
    </row>
    <row r="1012" spans="1:37" ht="25.4" customHeight="1" x14ac:dyDescent="0.25">
      <c r="A1012" s="101"/>
      <c r="B1012" s="102"/>
      <c r="C1012" s="102"/>
      <c r="D1012" s="102"/>
      <c r="E1012" s="102"/>
      <c r="F1012" s="102"/>
      <c r="G1012" s="102"/>
      <c r="H1012" s="102"/>
      <c r="I1012" s="102"/>
      <c r="J1012" s="102"/>
      <c r="K1012" s="102"/>
      <c r="L1012" s="102"/>
      <c r="M1012" s="102"/>
      <c r="N1012" s="102"/>
      <c r="O1012" s="102"/>
      <c r="P1012" s="102"/>
      <c r="Q1012" s="103"/>
      <c r="R1012" s="102"/>
      <c r="S1012" s="102"/>
      <c r="T1012" s="102"/>
      <c r="U1012" s="102"/>
      <c r="V1012" s="102"/>
      <c r="W1012" s="102"/>
      <c r="X1012" s="102"/>
      <c r="Y1012" s="102"/>
      <c r="Z1012" s="102"/>
      <c r="AA1012" s="102"/>
      <c r="AB1012" s="102"/>
      <c r="AC1012" s="102"/>
      <c r="AD1012" s="83"/>
      <c r="AE1012" s="83"/>
    </row>
    <row r="1013" spans="1:37" ht="25.4" customHeight="1" thickBot="1" x14ac:dyDescent="0.3">
      <c r="A1013" s="70"/>
      <c r="B1013" s="70"/>
      <c r="C1013" s="70"/>
      <c r="D1013" s="70"/>
      <c r="E1013" s="70"/>
      <c r="F1013" s="70"/>
      <c r="G1013" s="70"/>
      <c r="H1013" s="70"/>
      <c r="I1013" s="70"/>
      <c r="J1013" s="70"/>
      <c r="K1013" s="70"/>
      <c r="L1013" s="70"/>
      <c r="M1013" s="70"/>
      <c r="N1013" s="70"/>
      <c r="O1013" s="70"/>
      <c r="P1013" s="70"/>
      <c r="Q1013" s="95"/>
      <c r="R1013" s="70"/>
      <c r="S1013" s="70"/>
      <c r="T1013" s="70"/>
      <c r="U1013" s="70"/>
      <c r="V1013" s="70"/>
      <c r="W1013" s="70"/>
      <c r="X1013" s="70"/>
      <c r="Y1013" s="70"/>
      <c r="Z1013" s="70"/>
      <c r="AA1013" s="70"/>
      <c r="AB1013" s="70"/>
      <c r="AC1013" s="70"/>
      <c r="AD1013" s="96"/>
      <c r="AE1013" s="96"/>
    </row>
    <row r="1014" spans="1:37" ht="25.4" customHeight="1" thickTop="1" thickBot="1" x14ac:dyDescent="0.3">
      <c r="A1014" s="292" t="s">
        <v>44</v>
      </c>
      <c r="B1014" s="292"/>
      <c r="C1014" s="292"/>
      <c r="D1014" s="292"/>
      <c r="E1014" s="292"/>
      <c r="F1014" s="292"/>
      <c r="G1014" s="292"/>
      <c r="H1014" s="292"/>
      <c r="I1014" s="292"/>
      <c r="J1014" s="292"/>
      <c r="K1014" s="292"/>
      <c r="L1014" s="292"/>
      <c r="M1014" s="292"/>
      <c r="N1014" s="292"/>
      <c r="O1014" s="292"/>
      <c r="P1014" s="292"/>
      <c r="Q1014" s="292"/>
      <c r="R1014" s="292"/>
      <c r="S1014" s="292"/>
      <c r="T1014" s="292"/>
      <c r="U1014" s="292"/>
      <c r="V1014" s="292"/>
      <c r="W1014" s="292"/>
      <c r="X1014" s="292"/>
      <c r="Y1014" s="292"/>
      <c r="Z1014" s="292"/>
      <c r="AA1014" s="292"/>
      <c r="AB1014" s="292"/>
      <c r="AC1014" s="292"/>
      <c r="AD1014" s="63" t="s">
        <v>65</v>
      </c>
      <c r="AE1014" s="211" t="s">
        <v>9</v>
      </c>
      <c r="AF1014" s="86" t="s">
        <v>330</v>
      </c>
      <c r="AG1014" s="86" t="s">
        <v>331</v>
      </c>
      <c r="AH1014" s="86" t="s">
        <v>332</v>
      </c>
      <c r="AI1014" s="87" t="s">
        <v>333</v>
      </c>
      <c r="AJ1014" s="86"/>
      <c r="AK1014" s="87" t="s">
        <v>334</v>
      </c>
    </row>
    <row r="1015" spans="1:37" ht="25.4" customHeight="1" thickTop="1" thickBot="1" x14ac:dyDescent="0.3">
      <c r="A1015" s="320" t="s">
        <v>403</v>
      </c>
      <c r="B1015" s="320"/>
      <c r="C1015" s="320"/>
      <c r="D1015" s="320"/>
      <c r="E1015" s="320"/>
      <c r="F1015" s="320"/>
      <c r="G1015" s="320"/>
      <c r="H1015" s="320"/>
      <c r="I1015" s="320"/>
      <c r="J1015" s="320"/>
      <c r="K1015" s="320"/>
      <c r="L1015" s="320"/>
      <c r="M1015" s="320"/>
      <c r="N1015" s="320"/>
      <c r="O1015" s="320"/>
      <c r="P1015" s="320"/>
      <c r="Q1015" s="320"/>
      <c r="R1015" s="320"/>
      <c r="S1015" s="320"/>
      <c r="T1015" s="320"/>
      <c r="U1015" s="320"/>
      <c r="V1015" s="320"/>
      <c r="W1015" s="320"/>
      <c r="X1015" s="320"/>
      <c r="Y1015" s="320"/>
      <c r="Z1015" s="320"/>
      <c r="AA1015" s="320"/>
      <c r="AB1015" s="320"/>
      <c r="AC1015" s="320"/>
      <c r="AD1015" s="88">
        <f>'Art. 121'!AF975</f>
        <v>0</v>
      </c>
      <c r="AE1015" s="89">
        <f t="shared" ref="AE1015:AE1038" si="180">IF(AG1015=1,AK1015,AG1015)</f>
        <v>0</v>
      </c>
      <c r="AF1015">
        <f t="shared" ref="AF1015:AF1038" si="181">AD1015/2</f>
        <v>0</v>
      </c>
      <c r="AG1015" s="86">
        <f t="shared" ref="AG1015:AG1038" si="182">IF(AND(AF1015&gt;=0,AF1015&lt;=1),1,"No aplica")</f>
        <v>1</v>
      </c>
      <c r="AH1015" s="90">
        <f t="shared" ref="AH1015:AH1038" si="183">AD1015/(AG1015*2)</f>
        <v>0</v>
      </c>
      <c r="AI1015" s="91">
        <f t="shared" ref="AI1015:AI1038" si="184">IF(AG1015=1,AG1015/$AG$1039,"No aplica")</f>
        <v>4.1666666666666664E-2</v>
      </c>
      <c r="AJ1015" s="91">
        <f t="shared" ref="AJ1015:AJ1038" si="185">AF1015*AI1015</f>
        <v>0</v>
      </c>
      <c r="AK1015" s="91">
        <f t="shared" ref="AK1015:AK1038" si="186">AJ1015*$AE$23</f>
        <v>0</v>
      </c>
    </row>
    <row r="1016" spans="1:37" ht="25.4" customHeight="1" thickTop="1" thickBot="1" x14ac:dyDescent="0.3">
      <c r="A1016" s="320" t="s">
        <v>441</v>
      </c>
      <c r="B1016" s="320"/>
      <c r="C1016" s="320"/>
      <c r="D1016" s="320"/>
      <c r="E1016" s="320"/>
      <c r="F1016" s="320"/>
      <c r="G1016" s="320"/>
      <c r="H1016" s="320"/>
      <c r="I1016" s="320"/>
      <c r="J1016" s="320"/>
      <c r="K1016" s="320"/>
      <c r="L1016" s="320"/>
      <c r="M1016" s="320"/>
      <c r="N1016" s="320"/>
      <c r="O1016" s="320"/>
      <c r="P1016" s="320"/>
      <c r="Q1016" s="320"/>
      <c r="R1016" s="320"/>
      <c r="S1016" s="320"/>
      <c r="T1016" s="320"/>
      <c r="U1016" s="320"/>
      <c r="V1016" s="320"/>
      <c r="W1016" s="320"/>
      <c r="X1016" s="320"/>
      <c r="Y1016" s="320"/>
      <c r="Z1016" s="320"/>
      <c r="AA1016" s="320"/>
      <c r="AB1016" s="320"/>
      <c r="AC1016" s="320"/>
      <c r="AD1016" s="88">
        <f>'Art. 121'!AF976</f>
        <v>0</v>
      </c>
      <c r="AE1016" s="89">
        <f t="shared" si="180"/>
        <v>0</v>
      </c>
      <c r="AF1016">
        <f t="shared" si="181"/>
        <v>0</v>
      </c>
      <c r="AG1016" s="86">
        <f t="shared" si="182"/>
        <v>1</v>
      </c>
      <c r="AH1016" s="90">
        <f t="shared" si="183"/>
        <v>0</v>
      </c>
      <c r="AI1016" s="91">
        <f t="shared" si="184"/>
        <v>4.1666666666666664E-2</v>
      </c>
      <c r="AJ1016" s="91">
        <f t="shared" si="185"/>
        <v>0</v>
      </c>
      <c r="AK1016" s="91">
        <f t="shared" si="186"/>
        <v>0</v>
      </c>
    </row>
    <row r="1017" spans="1:37" ht="25.4" customHeight="1" thickTop="1" thickBot="1" x14ac:dyDescent="0.3">
      <c r="A1017" s="320" t="s">
        <v>1091</v>
      </c>
      <c r="B1017" s="320"/>
      <c r="C1017" s="320"/>
      <c r="D1017" s="320"/>
      <c r="E1017" s="320"/>
      <c r="F1017" s="320"/>
      <c r="G1017" s="320"/>
      <c r="H1017" s="320"/>
      <c r="I1017" s="320"/>
      <c r="J1017" s="320"/>
      <c r="K1017" s="320"/>
      <c r="L1017" s="320"/>
      <c r="M1017" s="320"/>
      <c r="N1017" s="320"/>
      <c r="O1017" s="320"/>
      <c r="P1017" s="320"/>
      <c r="Q1017" s="320"/>
      <c r="R1017" s="320"/>
      <c r="S1017" s="320"/>
      <c r="T1017" s="320"/>
      <c r="U1017" s="320"/>
      <c r="V1017" s="320"/>
      <c r="W1017" s="320"/>
      <c r="X1017" s="320"/>
      <c r="Y1017" s="320"/>
      <c r="Z1017" s="320"/>
      <c r="AA1017" s="320"/>
      <c r="AB1017" s="320"/>
      <c r="AC1017" s="320"/>
      <c r="AD1017" s="88">
        <f>'Art. 121'!AF977</f>
        <v>0</v>
      </c>
      <c r="AE1017" s="89">
        <f t="shared" si="180"/>
        <v>0</v>
      </c>
      <c r="AF1017">
        <f t="shared" si="181"/>
        <v>0</v>
      </c>
      <c r="AG1017" s="86">
        <f t="shared" si="182"/>
        <v>1</v>
      </c>
      <c r="AH1017" s="90">
        <f t="shared" si="183"/>
        <v>0</v>
      </c>
      <c r="AI1017" s="91">
        <f t="shared" si="184"/>
        <v>4.1666666666666664E-2</v>
      </c>
      <c r="AJ1017" s="91">
        <f t="shared" si="185"/>
        <v>0</v>
      </c>
      <c r="AK1017" s="91">
        <f t="shared" si="186"/>
        <v>0</v>
      </c>
    </row>
    <row r="1018" spans="1:37" ht="25.4" customHeight="1" thickTop="1" thickBot="1" x14ac:dyDescent="0.3">
      <c r="A1018" s="320" t="s">
        <v>1092</v>
      </c>
      <c r="B1018" s="320"/>
      <c r="C1018" s="320"/>
      <c r="D1018" s="320"/>
      <c r="E1018" s="320"/>
      <c r="F1018" s="320"/>
      <c r="G1018" s="320"/>
      <c r="H1018" s="320"/>
      <c r="I1018" s="320"/>
      <c r="J1018" s="320"/>
      <c r="K1018" s="320"/>
      <c r="L1018" s="320"/>
      <c r="M1018" s="320"/>
      <c r="N1018" s="320"/>
      <c r="O1018" s="320"/>
      <c r="P1018" s="320"/>
      <c r="Q1018" s="320"/>
      <c r="R1018" s="320"/>
      <c r="S1018" s="320"/>
      <c r="T1018" s="320"/>
      <c r="U1018" s="320"/>
      <c r="V1018" s="320"/>
      <c r="W1018" s="320"/>
      <c r="X1018" s="320"/>
      <c r="Y1018" s="320"/>
      <c r="Z1018" s="320"/>
      <c r="AA1018" s="320"/>
      <c r="AB1018" s="320"/>
      <c r="AC1018" s="320"/>
      <c r="AD1018" s="88">
        <f>'Art. 121'!AF978</f>
        <v>0</v>
      </c>
      <c r="AE1018" s="89">
        <f t="shared" si="180"/>
        <v>0</v>
      </c>
      <c r="AF1018">
        <f t="shared" si="181"/>
        <v>0</v>
      </c>
      <c r="AG1018" s="86">
        <f t="shared" si="182"/>
        <v>1</v>
      </c>
      <c r="AH1018" s="90">
        <f t="shared" si="183"/>
        <v>0</v>
      </c>
      <c r="AI1018" s="91">
        <f t="shared" si="184"/>
        <v>4.1666666666666664E-2</v>
      </c>
      <c r="AJ1018" s="91">
        <f t="shared" si="185"/>
        <v>0</v>
      </c>
      <c r="AK1018" s="91">
        <f t="shared" si="186"/>
        <v>0</v>
      </c>
    </row>
    <row r="1019" spans="1:37" ht="25.4" customHeight="1" thickTop="1" thickBot="1" x14ac:dyDescent="0.3">
      <c r="A1019" s="320" t="s">
        <v>1093</v>
      </c>
      <c r="B1019" s="320"/>
      <c r="C1019" s="320"/>
      <c r="D1019" s="320"/>
      <c r="E1019" s="320"/>
      <c r="F1019" s="320"/>
      <c r="G1019" s="320"/>
      <c r="H1019" s="320"/>
      <c r="I1019" s="320"/>
      <c r="J1019" s="320"/>
      <c r="K1019" s="320"/>
      <c r="L1019" s="320"/>
      <c r="M1019" s="320"/>
      <c r="N1019" s="320"/>
      <c r="O1019" s="320"/>
      <c r="P1019" s="320"/>
      <c r="Q1019" s="320"/>
      <c r="R1019" s="320"/>
      <c r="S1019" s="320"/>
      <c r="T1019" s="320"/>
      <c r="U1019" s="320"/>
      <c r="V1019" s="320"/>
      <c r="W1019" s="320"/>
      <c r="X1019" s="320"/>
      <c r="Y1019" s="320"/>
      <c r="Z1019" s="320"/>
      <c r="AA1019" s="320"/>
      <c r="AB1019" s="320"/>
      <c r="AC1019" s="320"/>
      <c r="AD1019" s="88">
        <f>'Art. 121'!AF979</f>
        <v>0</v>
      </c>
      <c r="AE1019" s="89">
        <f t="shared" si="180"/>
        <v>0</v>
      </c>
      <c r="AF1019">
        <f t="shared" si="181"/>
        <v>0</v>
      </c>
      <c r="AG1019" s="86">
        <f t="shared" si="182"/>
        <v>1</v>
      </c>
      <c r="AH1019" s="90">
        <f t="shared" si="183"/>
        <v>0</v>
      </c>
      <c r="AI1019" s="91">
        <f t="shared" si="184"/>
        <v>4.1666666666666664E-2</v>
      </c>
      <c r="AJ1019" s="91">
        <f t="shared" si="185"/>
        <v>0</v>
      </c>
      <c r="AK1019" s="91">
        <f t="shared" si="186"/>
        <v>0</v>
      </c>
    </row>
    <row r="1020" spans="1:37" ht="25.4" customHeight="1" thickTop="1" thickBot="1" x14ac:dyDescent="0.3">
      <c r="A1020" s="320" t="s">
        <v>1094</v>
      </c>
      <c r="B1020" s="320"/>
      <c r="C1020" s="320"/>
      <c r="D1020" s="320"/>
      <c r="E1020" s="320"/>
      <c r="F1020" s="320"/>
      <c r="G1020" s="320"/>
      <c r="H1020" s="320"/>
      <c r="I1020" s="320"/>
      <c r="J1020" s="320"/>
      <c r="K1020" s="320"/>
      <c r="L1020" s="320"/>
      <c r="M1020" s="320"/>
      <c r="N1020" s="320"/>
      <c r="O1020" s="320"/>
      <c r="P1020" s="320"/>
      <c r="Q1020" s="320"/>
      <c r="R1020" s="320"/>
      <c r="S1020" s="320"/>
      <c r="T1020" s="320"/>
      <c r="U1020" s="320"/>
      <c r="V1020" s="320"/>
      <c r="W1020" s="320"/>
      <c r="X1020" s="320"/>
      <c r="Y1020" s="320"/>
      <c r="Z1020" s="320"/>
      <c r="AA1020" s="320"/>
      <c r="AB1020" s="320"/>
      <c r="AC1020" s="320"/>
      <c r="AD1020" s="88">
        <f>'Art. 121'!AF980</f>
        <v>0</v>
      </c>
      <c r="AE1020" s="89">
        <f t="shared" si="180"/>
        <v>0</v>
      </c>
      <c r="AF1020">
        <f t="shared" si="181"/>
        <v>0</v>
      </c>
      <c r="AG1020" s="86">
        <f t="shared" si="182"/>
        <v>1</v>
      </c>
      <c r="AH1020" s="90">
        <f t="shared" si="183"/>
        <v>0</v>
      </c>
      <c r="AI1020" s="91">
        <f t="shared" si="184"/>
        <v>4.1666666666666664E-2</v>
      </c>
      <c r="AJ1020" s="91">
        <f t="shared" si="185"/>
        <v>0</v>
      </c>
      <c r="AK1020" s="91">
        <f t="shared" si="186"/>
        <v>0</v>
      </c>
    </row>
    <row r="1021" spans="1:37" ht="25.4" customHeight="1" thickTop="1" thickBot="1" x14ac:dyDescent="0.3">
      <c r="A1021" s="320" t="s">
        <v>1095</v>
      </c>
      <c r="B1021" s="320"/>
      <c r="C1021" s="320"/>
      <c r="D1021" s="320"/>
      <c r="E1021" s="320"/>
      <c r="F1021" s="320"/>
      <c r="G1021" s="320"/>
      <c r="H1021" s="320"/>
      <c r="I1021" s="320"/>
      <c r="J1021" s="320"/>
      <c r="K1021" s="320"/>
      <c r="L1021" s="320"/>
      <c r="M1021" s="320"/>
      <c r="N1021" s="320"/>
      <c r="O1021" s="320"/>
      <c r="P1021" s="320"/>
      <c r="Q1021" s="320"/>
      <c r="R1021" s="320"/>
      <c r="S1021" s="320"/>
      <c r="T1021" s="320"/>
      <c r="U1021" s="320"/>
      <c r="V1021" s="320"/>
      <c r="W1021" s="320"/>
      <c r="X1021" s="320"/>
      <c r="Y1021" s="320"/>
      <c r="Z1021" s="320"/>
      <c r="AA1021" s="320"/>
      <c r="AB1021" s="320"/>
      <c r="AC1021" s="320"/>
      <c r="AD1021" s="88">
        <f>'Art. 121'!AF981</f>
        <v>0</v>
      </c>
      <c r="AE1021" s="89">
        <f t="shared" si="180"/>
        <v>0</v>
      </c>
      <c r="AF1021">
        <f t="shared" si="181"/>
        <v>0</v>
      </c>
      <c r="AG1021" s="86">
        <f t="shared" si="182"/>
        <v>1</v>
      </c>
      <c r="AH1021" s="90">
        <f t="shared" si="183"/>
        <v>0</v>
      </c>
      <c r="AI1021" s="91">
        <f t="shared" si="184"/>
        <v>4.1666666666666664E-2</v>
      </c>
      <c r="AJ1021" s="91">
        <f t="shared" si="185"/>
        <v>0</v>
      </c>
      <c r="AK1021" s="91">
        <f t="shared" si="186"/>
        <v>0</v>
      </c>
    </row>
    <row r="1022" spans="1:37" ht="25.4" customHeight="1" thickTop="1" thickBot="1" x14ac:dyDescent="0.3">
      <c r="A1022" s="320" t="s">
        <v>1096</v>
      </c>
      <c r="B1022" s="320"/>
      <c r="C1022" s="320"/>
      <c r="D1022" s="320"/>
      <c r="E1022" s="320"/>
      <c r="F1022" s="320"/>
      <c r="G1022" s="320"/>
      <c r="H1022" s="320"/>
      <c r="I1022" s="320"/>
      <c r="J1022" s="320"/>
      <c r="K1022" s="320"/>
      <c r="L1022" s="320"/>
      <c r="M1022" s="320"/>
      <c r="N1022" s="320"/>
      <c r="O1022" s="320"/>
      <c r="P1022" s="320"/>
      <c r="Q1022" s="320"/>
      <c r="R1022" s="320"/>
      <c r="S1022" s="320"/>
      <c r="T1022" s="320"/>
      <c r="U1022" s="320"/>
      <c r="V1022" s="320"/>
      <c r="W1022" s="320"/>
      <c r="X1022" s="320"/>
      <c r="Y1022" s="320"/>
      <c r="Z1022" s="320"/>
      <c r="AA1022" s="320"/>
      <c r="AB1022" s="320"/>
      <c r="AC1022" s="320"/>
      <c r="AD1022" s="88">
        <f>'Art. 121'!AF982</f>
        <v>0</v>
      </c>
      <c r="AE1022" s="89">
        <f t="shared" si="180"/>
        <v>0</v>
      </c>
      <c r="AF1022">
        <f t="shared" si="181"/>
        <v>0</v>
      </c>
      <c r="AG1022" s="86">
        <f t="shared" si="182"/>
        <v>1</v>
      </c>
      <c r="AH1022" s="90">
        <f t="shared" si="183"/>
        <v>0</v>
      </c>
      <c r="AI1022" s="91">
        <f t="shared" si="184"/>
        <v>4.1666666666666664E-2</v>
      </c>
      <c r="AJ1022" s="91">
        <f t="shared" si="185"/>
        <v>0</v>
      </c>
      <c r="AK1022" s="91">
        <f t="shared" si="186"/>
        <v>0</v>
      </c>
    </row>
    <row r="1023" spans="1:37" ht="25.4" customHeight="1" thickTop="1" thickBot="1" x14ac:dyDescent="0.3">
      <c r="A1023" s="320" t="s">
        <v>1097</v>
      </c>
      <c r="B1023" s="320"/>
      <c r="C1023" s="320"/>
      <c r="D1023" s="320"/>
      <c r="E1023" s="320"/>
      <c r="F1023" s="320"/>
      <c r="G1023" s="320"/>
      <c r="H1023" s="320"/>
      <c r="I1023" s="320"/>
      <c r="J1023" s="320"/>
      <c r="K1023" s="320"/>
      <c r="L1023" s="320"/>
      <c r="M1023" s="320"/>
      <c r="N1023" s="320"/>
      <c r="O1023" s="320"/>
      <c r="P1023" s="320"/>
      <c r="Q1023" s="320"/>
      <c r="R1023" s="320"/>
      <c r="S1023" s="320"/>
      <c r="T1023" s="320"/>
      <c r="U1023" s="320"/>
      <c r="V1023" s="320"/>
      <c r="W1023" s="320"/>
      <c r="X1023" s="320"/>
      <c r="Y1023" s="320"/>
      <c r="Z1023" s="320"/>
      <c r="AA1023" s="320"/>
      <c r="AB1023" s="320"/>
      <c r="AC1023" s="320"/>
      <c r="AD1023" s="88">
        <f>'Art. 121'!AF983</f>
        <v>0</v>
      </c>
      <c r="AE1023" s="89">
        <f t="shared" si="180"/>
        <v>0</v>
      </c>
      <c r="AF1023">
        <f t="shared" si="181"/>
        <v>0</v>
      </c>
      <c r="AG1023" s="86">
        <f t="shared" si="182"/>
        <v>1</v>
      </c>
      <c r="AH1023" s="90">
        <f t="shared" si="183"/>
        <v>0</v>
      </c>
      <c r="AI1023" s="91">
        <f t="shared" si="184"/>
        <v>4.1666666666666664E-2</v>
      </c>
      <c r="AJ1023" s="91">
        <f t="shared" si="185"/>
        <v>0</v>
      </c>
      <c r="AK1023" s="91">
        <f t="shared" si="186"/>
        <v>0</v>
      </c>
    </row>
    <row r="1024" spans="1:37" ht="25.4" customHeight="1" thickTop="1" thickBot="1" x14ac:dyDescent="0.3">
      <c r="A1024" s="320" t="s">
        <v>1098</v>
      </c>
      <c r="B1024" s="320"/>
      <c r="C1024" s="320"/>
      <c r="D1024" s="320"/>
      <c r="E1024" s="320"/>
      <c r="F1024" s="320"/>
      <c r="G1024" s="320"/>
      <c r="H1024" s="320"/>
      <c r="I1024" s="320"/>
      <c r="J1024" s="320"/>
      <c r="K1024" s="320"/>
      <c r="L1024" s="320"/>
      <c r="M1024" s="320"/>
      <c r="N1024" s="320"/>
      <c r="O1024" s="320"/>
      <c r="P1024" s="320"/>
      <c r="Q1024" s="320"/>
      <c r="R1024" s="320"/>
      <c r="S1024" s="320"/>
      <c r="T1024" s="320"/>
      <c r="U1024" s="320"/>
      <c r="V1024" s="320"/>
      <c r="W1024" s="320"/>
      <c r="X1024" s="320"/>
      <c r="Y1024" s="320"/>
      <c r="Z1024" s="320"/>
      <c r="AA1024" s="320"/>
      <c r="AB1024" s="320"/>
      <c r="AC1024" s="320"/>
      <c r="AD1024" s="88">
        <f>'Art. 121'!AF984</f>
        <v>0</v>
      </c>
      <c r="AE1024" s="89">
        <f t="shared" si="180"/>
        <v>0</v>
      </c>
      <c r="AF1024">
        <f t="shared" si="181"/>
        <v>0</v>
      </c>
      <c r="AG1024" s="86">
        <f t="shared" si="182"/>
        <v>1</v>
      </c>
      <c r="AH1024" s="90">
        <f t="shared" si="183"/>
        <v>0</v>
      </c>
      <c r="AI1024" s="91">
        <f t="shared" si="184"/>
        <v>4.1666666666666664E-2</v>
      </c>
      <c r="AJ1024" s="91">
        <f t="shared" si="185"/>
        <v>0</v>
      </c>
      <c r="AK1024" s="91">
        <f t="shared" si="186"/>
        <v>0</v>
      </c>
    </row>
    <row r="1025" spans="1:37" ht="25.4" customHeight="1" thickTop="1" thickBot="1" x14ac:dyDescent="0.3">
      <c r="A1025" s="320" t="s">
        <v>1099</v>
      </c>
      <c r="B1025" s="320"/>
      <c r="C1025" s="320"/>
      <c r="D1025" s="320"/>
      <c r="E1025" s="320"/>
      <c r="F1025" s="320"/>
      <c r="G1025" s="320"/>
      <c r="H1025" s="320"/>
      <c r="I1025" s="320"/>
      <c r="J1025" s="320"/>
      <c r="K1025" s="320"/>
      <c r="L1025" s="320"/>
      <c r="M1025" s="320"/>
      <c r="N1025" s="320"/>
      <c r="O1025" s="320"/>
      <c r="P1025" s="320"/>
      <c r="Q1025" s="320"/>
      <c r="R1025" s="320"/>
      <c r="S1025" s="320"/>
      <c r="T1025" s="320"/>
      <c r="U1025" s="320"/>
      <c r="V1025" s="320"/>
      <c r="W1025" s="320"/>
      <c r="X1025" s="320"/>
      <c r="Y1025" s="320"/>
      <c r="Z1025" s="320"/>
      <c r="AA1025" s="320"/>
      <c r="AB1025" s="320"/>
      <c r="AC1025" s="320"/>
      <c r="AD1025" s="88">
        <f>'Art. 121'!AF985</f>
        <v>0</v>
      </c>
      <c r="AE1025" s="89">
        <f t="shared" si="180"/>
        <v>0</v>
      </c>
      <c r="AF1025">
        <f t="shared" si="181"/>
        <v>0</v>
      </c>
      <c r="AG1025" s="86">
        <f t="shared" si="182"/>
        <v>1</v>
      </c>
      <c r="AH1025" s="90">
        <f t="shared" si="183"/>
        <v>0</v>
      </c>
      <c r="AI1025" s="91">
        <f t="shared" si="184"/>
        <v>4.1666666666666664E-2</v>
      </c>
      <c r="AJ1025" s="91">
        <f t="shared" si="185"/>
        <v>0</v>
      </c>
      <c r="AK1025" s="91">
        <f t="shared" si="186"/>
        <v>0</v>
      </c>
    </row>
    <row r="1026" spans="1:37" ht="25.4" customHeight="1" thickTop="1" thickBot="1" x14ac:dyDescent="0.3">
      <c r="A1026" s="320" t="s">
        <v>1100</v>
      </c>
      <c r="B1026" s="320"/>
      <c r="C1026" s="320"/>
      <c r="D1026" s="320"/>
      <c r="E1026" s="320"/>
      <c r="F1026" s="320"/>
      <c r="G1026" s="320"/>
      <c r="H1026" s="320"/>
      <c r="I1026" s="320"/>
      <c r="J1026" s="320"/>
      <c r="K1026" s="320"/>
      <c r="L1026" s="320"/>
      <c r="M1026" s="320"/>
      <c r="N1026" s="320"/>
      <c r="O1026" s="320"/>
      <c r="P1026" s="320"/>
      <c r="Q1026" s="320"/>
      <c r="R1026" s="320"/>
      <c r="S1026" s="320"/>
      <c r="T1026" s="320"/>
      <c r="U1026" s="320"/>
      <c r="V1026" s="320"/>
      <c r="W1026" s="320"/>
      <c r="X1026" s="320"/>
      <c r="Y1026" s="320"/>
      <c r="Z1026" s="320"/>
      <c r="AA1026" s="320"/>
      <c r="AB1026" s="320"/>
      <c r="AC1026" s="320"/>
      <c r="AD1026" s="88">
        <f>'Art. 121'!AF986</f>
        <v>0</v>
      </c>
      <c r="AE1026" s="89">
        <f t="shared" si="180"/>
        <v>0</v>
      </c>
      <c r="AF1026">
        <f t="shared" si="181"/>
        <v>0</v>
      </c>
      <c r="AG1026" s="86">
        <f t="shared" si="182"/>
        <v>1</v>
      </c>
      <c r="AH1026" s="90">
        <f t="shared" si="183"/>
        <v>0</v>
      </c>
      <c r="AI1026" s="91">
        <f t="shared" si="184"/>
        <v>4.1666666666666664E-2</v>
      </c>
      <c r="AJ1026" s="91">
        <f t="shared" si="185"/>
        <v>0</v>
      </c>
      <c r="AK1026" s="91">
        <f t="shared" si="186"/>
        <v>0</v>
      </c>
    </row>
    <row r="1027" spans="1:37" ht="25.4" customHeight="1" thickTop="1" thickBot="1" x14ac:dyDescent="0.3">
      <c r="A1027" s="320" t="s">
        <v>1101</v>
      </c>
      <c r="B1027" s="320"/>
      <c r="C1027" s="320"/>
      <c r="D1027" s="320"/>
      <c r="E1027" s="320"/>
      <c r="F1027" s="320"/>
      <c r="G1027" s="320"/>
      <c r="H1027" s="320"/>
      <c r="I1027" s="320"/>
      <c r="J1027" s="320"/>
      <c r="K1027" s="320"/>
      <c r="L1027" s="320"/>
      <c r="M1027" s="320"/>
      <c r="N1027" s="320"/>
      <c r="O1027" s="320"/>
      <c r="P1027" s="320"/>
      <c r="Q1027" s="320"/>
      <c r="R1027" s="320"/>
      <c r="S1027" s="320"/>
      <c r="T1027" s="320"/>
      <c r="U1027" s="320"/>
      <c r="V1027" s="320"/>
      <c r="W1027" s="320"/>
      <c r="X1027" s="320"/>
      <c r="Y1027" s="320"/>
      <c r="Z1027" s="320"/>
      <c r="AA1027" s="320"/>
      <c r="AB1027" s="320"/>
      <c r="AC1027" s="320"/>
      <c r="AD1027" s="88">
        <f>'Art. 121'!AF987</f>
        <v>0</v>
      </c>
      <c r="AE1027" s="89">
        <f t="shared" si="180"/>
        <v>0</v>
      </c>
      <c r="AF1027">
        <f t="shared" si="181"/>
        <v>0</v>
      </c>
      <c r="AG1027" s="86">
        <f t="shared" si="182"/>
        <v>1</v>
      </c>
      <c r="AH1027" s="90">
        <f t="shared" si="183"/>
        <v>0</v>
      </c>
      <c r="AI1027" s="91">
        <f t="shared" si="184"/>
        <v>4.1666666666666664E-2</v>
      </c>
      <c r="AJ1027" s="91">
        <f t="shared" si="185"/>
        <v>0</v>
      </c>
      <c r="AK1027" s="91">
        <f t="shared" si="186"/>
        <v>0</v>
      </c>
    </row>
    <row r="1028" spans="1:37" ht="25.4" customHeight="1" thickTop="1" thickBot="1" x14ac:dyDescent="0.3">
      <c r="A1028" s="320" t="s">
        <v>1102</v>
      </c>
      <c r="B1028" s="320"/>
      <c r="C1028" s="320"/>
      <c r="D1028" s="320"/>
      <c r="E1028" s="320"/>
      <c r="F1028" s="320"/>
      <c r="G1028" s="320"/>
      <c r="H1028" s="320"/>
      <c r="I1028" s="320"/>
      <c r="J1028" s="320"/>
      <c r="K1028" s="320"/>
      <c r="L1028" s="320"/>
      <c r="M1028" s="320"/>
      <c r="N1028" s="320"/>
      <c r="O1028" s="320"/>
      <c r="P1028" s="320"/>
      <c r="Q1028" s="320"/>
      <c r="R1028" s="320"/>
      <c r="S1028" s="320"/>
      <c r="T1028" s="320"/>
      <c r="U1028" s="320"/>
      <c r="V1028" s="320"/>
      <c r="W1028" s="320"/>
      <c r="X1028" s="320"/>
      <c r="Y1028" s="320"/>
      <c r="Z1028" s="320"/>
      <c r="AA1028" s="320"/>
      <c r="AB1028" s="320"/>
      <c r="AC1028" s="320"/>
      <c r="AD1028" s="88">
        <f>'Art. 121'!AF988</f>
        <v>0</v>
      </c>
      <c r="AE1028" s="89">
        <f t="shared" si="180"/>
        <v>0</v>
      </c>
      <c r="AF1028">
        <f t="shared" si="181"/>
        <v>0</v>
      </c>
      <c r="AG1028" s="86">
        <f t="shared" si="182"/>
        <v>1</v>
      </c>
      <c r="AH1028" s="90">
        <f t="shared" si="183"/>
        <v>0</v>
      </c>
      <c r="AI1028" s="91">
        <f t="shared" si="184"/>
        <v>4.1666666666666664E-2</v>
      </c>
      <c r="AJ1028" s="91">
        <f t="shared" si="185"/>
        <v>0</v>
      </c>
      <c r="AK1028" s="91">
        <f t="shared" si="186"/>
        <v>0</v>
      </c>
    </row>
    <row r="1029" spans="1:37" ht="25.4" customHeight="1" thickTop="1" thickBot="1" x14ac:dyDescent="0.3">
      <c r="A1029" s="320" t="s">
        <v>1103</v>
      </c>
      <c r="B1029" s="320"/>
      <c r="C1029" s="320"/>
      <c r="D1029" s="320"/>
      <c r="E1029" s="320"/>
      <c r="F1029" s="320"/>
      <c r="G1029" s="320"/>
      <c r="H1029" s="320"/>
      <c r="I1029" s="320"/>
      <c r="J1029" s="320"/>
      <c r="K1029" s="320"/>
      <c r="L1029" s="320"/>
      <c r="M1029" s="320"/>
      <c r="N1029" s="320"/>
      <c r="O1029" s="320"/>
      <c r="P1029" s="320"/>
      <c r="Q1029" s="320"/>
      <c r="R1029" s="320"/>
      <c r="S1029" s="320"/>
      <c r="T1029" s="320"/>
      <c r="U1029" s="320"/>
      <c r="V1029" s="320"/>
      <c r="W1029" s="320"/>
      <c r="X1029" s="320"/>
      <c r="Y1029" s="320"/>
      <c r="Z1029" s="320"/>
      <c r="AA1029" s="320"/>
      <c r="AB1029" s="320"/>
      <c r="AC1029" s="320"/>
      <c r="AD1029" s="88">
        <f>'Art. 121'!AF989</f>
        <v>0</v>
      </c>
      <c r="AE1029" s="89">
        <f t="shared" si="180"/>
        <v>0</v>
      </c>
      <c r="AF1029">
        <f t="shared" si="181"/>
        <v>0</v>
      </c>
      <c r="AG1029" s="86">
        <f t="shared" si="182"/>
        <v>1</v>
      </c>
      <c r="AH1029" s="90">
        <f t="shared" si="183"/>
        <v>0</v>
      </c>
      <c r="AI1029" s="91">
        <f t="shared" si="184"/>
        <v>4.1666666666666664E-2</v>
      </c>
      <c r="AJ1029" s="91">
        <f t="shared" si="185"/>
        <v>0</v>
      </c>
      <c r="AK1029" s="91">
        <f t="shared" si="186"/>
        <v>0</v>
      </c>
    </row>
    <row r="1030" spans="1:37" ht="25.4" customHeight="1" thickTop="1" thickBot="1" x14ac:dyDescent="0.3">
      <c r="A1030" s="320" t="s">
        <v>1104</v>
      </c>
      <c r="B1030" s="320"/>
      <c r="C1030" s="320"/>
      <c r="D1030" s="320"/>
      <c r="E1030" s="320"/>
      <c r="F1030" s="320"/>
      <c r="G1030" s="320"/>
      <c r="H1030" s="320"/>
      <c r="I1030" s="320"/>
      <c r="J1030" s="320"/>
      <c r="K1030" s="320"/>
      <c r="L1030" s="320"/>
      <c r="M1030" s="320"/>
      <c r="N1030" s="320"/>
      <c r="O1030" s="320"/>
      <c r="P1030" s="320"/>
      <c r="Q1030" s="320"/>
      <c r="R1030" s="320"/>
      <c r="S1030" s="320"/>
      <c r="T1030" s="320"/>
      <c r="U1030" s="320"/>
      <c r="V1030" s="320"/>
      <c r="W1030" s="320"/>
      <c r="X1030" s="320"/>
      <c r="Y1030" s="320"/>
      <c r="Z1030" s="320"/>
      <c r="AA1030" s="320"/>
      <c r="AB1030" s="320"/>
      <c r="AC1030" s="320"/>
      <c r="AD1030" s="88">
        <f>'Art. 121'!AF990</f>
        <v>0</v>
      </c>
      <c r="AE1030" s="89">
        <f t="shared" si="180"/>
        <v>0</v>
      </c>
      <c r="AF1030">
        <f t="shared" si="181"/>
        <v>0</v>
      </c>
      <c r="AG1030" s="86">
        <f t="shared" si="182"/>
        <v>1</v>
      </c>
      <c r="AH1030" s="90">
        <f t="shared" si="183"/>
        <v>0</v>
      </c>
      <c r="AI1030" s="91">
        <f t="shared" si="184"/>
        <v>4.1666666666666664E-2</v>
      </c>
      <c r="AJ1030" s="91">
        <f t="shared" si="185"/>
        <v>0</v>
      </c>
      <c r="AK1030" s="91">
        <f t="shared" si="186"/>
        <v>0</v>
      </c>
    </row>
    <row r="1031" spans="1:37" ht="25.4" customHeight="1" thickTop="1" thickBot="1" x14ac:dyDescent="0.3">
      <c r="A1031" s="320" t="s">
        <v>1105</v>
      </c>
      <c r="B1031" s="320"/>
      <c r="C1031" s="320"/>
      <c r="D1031" s="320"/>
      <c r="E1031" s="320"/>
      <c r="F1031" s="320"/>
      <c r="G1031" s="320"/>
      <c r="H1031" s="320"/>
      <c r="I1031" s="320"/>
      <c r="J1031" s="320"/>
      <c r="K1031" s="320"/>
      <c r="L1031" s="320"/>
      <c r="M1031" s="320"/>
      <c r="N1031" s="320"/>
      <c r="O1031" s="320"/>
      <c r="P1031" s="320"/>
      <c r="Q1031" s="320"/>
      <c r="R1031" s="320"/>
      <c r="S1031" s="320"/>
      <c r="T1031" s="320"/>
      <c r="U1031" s="320"/>
      <c r="V1031" s="320"/>
      <c r="W1031" s="320"/>
      <c r="X1031" s="320"/>
      <c r="Y1031" s="320"/>
      <c r="Z1031" s="320"/>
      <c r="AA1031" s="320"/>
      <c r="AB1031" s="320"/>
      <c r="AC1031" s="320"/>
      <c r="AD1031" s="88">
        <f>'Art. 121'!AF991</f>
        <v>0</v>
      </c>
      <c r="AE1031" s="89">
        <f t="shared" si="180"/>
        <v>0</v>
      </c>
      <c r="AF1031">
        <f t="shared" si="181"/>
        <v>0</v>
      </c>
      <c r="AG1031" s="86">
        <f t="shared" si="182"/>
        <v>1</v>
      </c>
      <c r="AH1031" s="90">
        <f t="shared" si="183"/>
        <v>0</v>
      </c>
      <c r="AI1031" s="91">
        <f t="shared" si="184"/>
        <v>4.1666666666666664E-2</v>
      </c>
      <c r="AJ1031" s="91">
        <f t="shared" si="185"/>
        <v>0</v>
      </c>
      <c r="AK1031" s="91">
        <f t="shared" si="186"/>
        <v>0</v>
      </c>
    </row>
    <row r="1032" spans="1:37" ht="25.4" customHeight="1" thickTop="1" thickBot="1" x14ac:dyDescent="0.3">
      <c r="A1032" s="320" t="s">
        <v>1106</v>
      </c>
      <c r="B1032" s="320"/>
      <c r="C1032" s="320"/>
      <c r="D1032" s="320"/>
      <c r="E1032" s="320"/>
      <c r="F1032" s="320"/>
      <c r="G1032" s="320"/>
      <c r="H1032" s="320"/>
      <c r="I1032" s="320"/>
      <c r="J1032" s="320"/>
      <c r="K1032" s="320"/>
      <c r="L1032" s="320"/>
      <c r="M1032" s="320"/>
      <c r="N1032" s="320"/>
      <c r="O1032" s="320"/>
      <c r="P1032" s="320"/>
      <c r="Q1032" s="320"/>
      <c r="R1032" s="320"/>
      <c r="S1032" s="320"/>
      <c r="T1032" s="320"/>
      <c r="U1032" s="320"/>
      <c r="V1032" s="320"/>
      <c r="W1032" s="320"/>
      <c r="X1032" s="320"/>
      <c r="Y1032" s="320"/>
      <c r="Z1032" s="320"/>
      <c r="AA1032" s="320"/>
      <c r="AB1032" s="320"/>
      <c r="AC1032" s="320"/>
      <c r="AD1032" s="88">
        <f>'Art. 121'!AF992</f>
        <v>0</v>
      </c>
      <c r="AE1032" s="89">
        <f t="shared" si="180"/>
        <v>0</v>
      </c>
      <c r="AF1032">
        <f t="shared" si="181"/>
        <v>0</v>
      </c>
      <c r="AG1032" s="86">
        <f t="shared" si="182"/>
        <v>1</v>
      </c>
      <c r="AH1032" s="90">
        <f t="shared" si="183"/>
        <v>0</v>
      </c>
      <c r="AI1032" s="91">
        <f t="shared" si="184"/>
        <v>4.1666666666666664E-2</v>
      </c>
      <c r="AJ1032" s="91">
        <f t="shared" si="185"/>
        <v>0</v>
      </c>
      <c r="AK1032" s="91">
        <f t="shared" si="186"/>
        <v>0</v>
      </c>
    </row>
    <row r="1033" spans="1:37" ht="25.4" customHeight="1" thickTop="1" thickBot="1" x14ac:dyDescent="0.3">
      <c r="A1033" s="320" t="s">
        <v>1107</v>
      </c>
      <c r="B1033" s="320"/>
      <c r="C1033" s="320"/>
      <c r="D1033" s="320"/>
      <c r="E1033" s="320"/>
      <c r="F1033" s="320"/>
      <c r="G1033" s="320"/>
      <c r="H1033" s="320"/>
      <c r="I1033" s="320"/>
      <c r="J1033" s="320"/>
      <c r="K1033" s="320"/>
      <c r="L1033" s="320"/>
      <c r="M1033" s="320"/>
      <c r="N1033" s="320"/>
      <c r="O1033" s="320"/>
      <c r="P1033" s="320"/>
      <c r="Q1033" s="320"/>
      <c r="R1033" s="320"/>
      <c r="S1033" s="320"/>
      <c r="T1033" s="320"/>
      <c r="U1033" s="320"/>
      <c r="V1033" s="320"/>
      <c r="W1033" s="320"/>
      <c r="X1033" s="320"/>
      <c r="Y1033" s="320"/>
      <c r="Z1033" s="320"/>
      <c r="AA1033" s="320"/>
      <c r="AB1033" s="320"/>
      <c r="AC1033" s="320"/>
      <c r="AD1033" s="88">
        <f>'Art. 121'!AF993</f>
        <v>0</v>
      </c>
      <c r="AE1033" s="89">
        <f t="shared" si="180"/>
        <v>0</v>
      </c>
      <c r="AF1033">
        <f t="shared" si="181"/>
        <v>0</v>
      </c>
      <c r="AG1033" s="86">
        <f t="shared" si="182"/>
        <v>1</v>
      </c>
      <c r="AH1033" s="90">
        <f t="shared" si="183"/>
        <v>0</v>
      </c>
      <c r="AI1033" s="91">
        <f t="shared" si="184"/>
        <v>4.1666666666666664E-2</v>
      </c>
      <c r="AJ1033" s="91">
        <f t="shared" si="185"/>
        <v>0</v>
      </c>
      <c r="AK1033" s="91">
        <f t="shared" si="186"/>
        <v>0</v>
      </c>
    </row>
    <row r="1034" spans="1:37" ht="25.4" customHeight="1" thickTop="1" thickBot="1" x14ac:dyDescent="0.3">
      <c r="A1034" s="320" t="s">
        <v>1108</v>
      </c>
      <c r="B1034" s="320"/>
      <c r="C1034" s="320"/>
      <c r="D1034" s="320"/>
      <c r="E1034" s="320"/>
      <c r="F1034" s="320"/>
      <c r="G1034" s="320"/>
      <c r="H1034" s="320"/>
      <c r="I1034" s="320"/>
      <c r="J1034" s="320"/>
      <c r="K1034" s="320"/>
      <c r="L1034" s="320"/>
      <c r="M1034" s="320"/>
      <c r="N1034" s="320"/>
      <c r="O1034" s="320"/>
      <c r="P1034" s="320"/>
      <c r="Q1034" s="320"/>
      <c r="R1034" s="320"/>
      <c r="S1034" s="320"/>
      <c r="T1034" s="320"/>
      <c r="U1034" s="320"/>
      <c r="V1034" s="320"/>
      <c r="W1034" s="320"/>
      <c r="X1034" s="320"/>
      <c r="Y1034" s="320"/>
      <c r="Z1034" s="320"/>
      <c r="AA1034" s="320"/>
      <c r="AB1034" s="320"/>
      <c r="AC1034" s="320"/>
      <c r="AD1034" s="88">
        <f>'Art. 121'!AF994</f>
        <v>0</v>
      </c>
      <c r="AE1034" s="89">
        <f t="shared" si="180"/>
        <v>0</v>
      </c>
      <c r="AF1034">
        <f t="shared" si="181"/>
        <v>0</v>
      </c>
      <c r="AG1034" s="86">
        <f t="shared" si="182"/>
        <v>1</v>
      </c>
      <c r="AH1034" s="90">
        <f t="shared" si="183"/>
        <v>0</v>
      </c>
      <c r="AI1034" s="91">
        <f t="shared" si="184"/>
        <v>4.1666666666666664E-2</v>
      </c>
      <c r="AJ1034" s="91">
        <f t="shared" si="185"/>
        <v>0</v>
      </c>
      <c r="AK1034" s="91">
        <f t="shared" si="186"/>
        <v>0</v>
      </c>
    </row>
    <row r="1035" spans="1:37" ht="25.4" customHeight="1" thickTop="1" thickBot="1" x14ac:dyDescent="0.3">
      <c r="A1035" s="320" t="s">
        <v>1109</v>
      </c>
      <c r="B1035" s="320"/>
      <c r="C1035" s="320"/>
      <c r="D1035" s="320"/>
      <c r="E1035" s="320"/>
      <c r="F1035" s="320"/>
      <c r="G1035" s="320"/>
      <c r="H1035" s="320"/>
      <c r="I1035" s="320"/>
      <c r="J1035" s="320"/>
      <c r="K1035" s="320"/>
      <c r="L1035" s="320"/>
      <c r="M1035" s="320"/>
      <c r="N1035" s="320"/>
      <c r="O1035" s="320"/>
      <c r="P1035" s="320"/>
      <c r="Q1035" s="320"/>
      <c r="R1035" s="320"/>
      <c r="S1035" s="320"/>
      <c r="T1035" s="320"/>
      <c r="U1035" s="320"/>
      <c r="V1035" s="320"/>
      <c r="W1035" s="320"/>
      <c r="X1035" s="320"/>
      <c r="Y1035" s="320"/>
      <c r="Z1035" s="320"/>
      <c r="AA1035" s="320"/>
      <c r="AB1035" s="320"/>
      <c r="AC1035" s="320"/>
      <c r="AD1035" s="88">
        <f>'Art. 121'!AF995</f>
        <v>0</v>
      </c>
      <c r="AE1035" s="89">
        <f t="shared" si="180"/>
        <v>0</v>
      </c>
      <c r="AF1035">
        <f t="shared" si="181"/>
        <v>0</v>
      </c>
      <c r="AG1035" s="86">
        <f t="shared" si="182"/>
        <v>1</v>
      </c>
      <c r="AH1035" s="90">
        <f t="shared" si="183"/>
        <v>0</v>
      </c>
      <c r="AI1035" s="91">
        <f t="shared" si="184"/>
        <v>4.1666666666666664E-2</v>
      </c>
      <c r="AJ1035" s="91">
        <f t="shared" si="185"/>
        <v>0</v>
      </c>
      <c r="AK1035" s="91">
        <f t="shared" si="186"/>
        <v>0</v>
      </c>
    </row>
    <row r="1036" spans="1:37" ht="25.4" customHeight="1" thickTop="1" thickBot="1" x14ac:dyDescent="0.3">
      <c r="A1036" s="320" t="s">
        <v>1110</v>
      </c>
      <c r="B1036" s="320"/>
      <c r="C1036" s="320"/>
      <c r="D1036" s="320"/>
      <c r="E1036" s="320"/>
      <c r="F1036" s="320"/>
      <c r="G1036" s="320"/>
      <c r="H1036" s="320"/>
      <c r="I1036" s="320"/>
      <c r="J1036" s="320"/>
      <c r="K1036" s="320"/>
      <c r="L1036" s="320"/>
      <c r="M1036" s="320"/>
      <c r="N1036" s="320"/>
      <c r="O1036" s="320"/>
      <c r="P1036" s="320"/>
      <c r="Q1036" s="320"/>
      <c r="R1036" s="320"/>
      <c r="S1036" s="320"/>
      <c r="T1036" s="320"/>
      <c r="U1036" s="320"/>
      <c r="V1036" s="320"/>
      <c r="W1036" s="320"/>
      <c r="X1036" s="320"/>
      <c r="Y1036" s="320"/>
      <c r="Z1036" s="320"/>
      <c r="AA1036" s="320"/>
      <c r="AB1036" s="320"/>
      <c r="AC1036" s="320"/>
      <c r="AD1036" s="88">
        <f>'Art. 121'!AF996</f>
        <v>0</v>
      </c>
      <c r="AE1036" s="89">
        <f t="shared" si="180"/>
        <v>0</v>
      </c>
      <c r="AF1036">
        <f t="shared" si="181"/>
        <v>0</v>
      </c>
      <c r="AG1036" s="86">
        <f t="shared" si="182"/>
        <v>1</v>
      </c>
      <c r="AH1036" s="90">
        <f t="shared" si="183"/>
        <v>0</v>
      </c>
      <c r="AI1036" s="91">
        <f t="shared" si="184"/>
        <v>4.1666666666666664E-2</v>
      </c>
      <c r="AJ1036" s="91">
        <f t="shared" si="185"/>
        <v>0</v>
      </c>
      <c r="AK1036" s="91">
        <f t="shared" si="186"/>
        <v>0</v>
      </c>
    </row>
    <row r="1037" spans="1:37" ht="25.4" customHeight="1" thickTop="1" thickBot="1" x14ac:dyDescent="0.3">
      <c r="A1037" s="320" t="s">
        <v>1111</v>
      </c>
      <c r="B1037" s="320"/>
      <c r="C1037" s="320"/>
      <c r="D1037" s="320"/>
      <c r="E1037" s="320"/>
      <c r="F1037" s="320"/>
      <c r="G1037" s="320"/>
      <c r="H1037" s="320"/>
      <c r="I1037" s="320"/>
      <c r="J1037" s="320"/>
      <c r="K1037" s="320"/>
      <c r="L1037" s="320"/>
      <c r="M1037" s="320"/>
      <c r="N1037" s="320"/>
      <c r="O1037" s="320"/>
      <c r="P1037" s="320"/>
      <c r="Q1037" s="320"/>
      <c r="R1037" s="320"/>
      <c r="S1037" s="320"/>
      <c r="T1037" s="320"/>
      <c r="U1037" s="320"/>
      <c r="V1037" s="320"/>
      <c r="W1037" s="320"/>
      <c r="X1037" s="320"/>
      <c r="Y1037" s="320"/>
      <c r="Z1037" s="320"/>
      <c r="AA1037" s="320"/>
      <c r="AB1037" s="320"/>
      <c r="AC1037" s="320"/>
      <c r="AD1037" s="88">
        <f>'Art. 121'!AF997</f>
        <v>0</v>
      </c>
      <c r="AE1037" s="89">
        <f t="shared" si="180"/>
        <v>0</v>
      </c>
      <c r="AF1037">
        <f t="shared" si="181"/>
        <v>0</v>
      </c>
      <c r="AG1037" s="86">
        <f t="shared" si="182"/>
        <v>1</v>
      </c>
      <c r="AH1037" s="90">
        <f t="shared" si="183"/>
        <v>0</v>
      </c>
      <c r="AI1037" s="91">
        <f t="shared" si="184"/>
        <v>4.1666666666666664E-2</v>
      </c>
      <c r="AJ1037" s="91">
        <f t="shared" si="185"/>
        <v>0</v>
      </c>
      <c r="AK1037" s="91">
        <f t="shared" si="186"/>
        <v>0</v>
      </c>
    </row>
    <row r="1038" spans="1:37" ht="25.4" customHeight="1" thickTop="1" thickBot="1" x14ac:dyDescent="0.3">
      <c r="A1038" s="320" t="s">
        <v>1112</v>
      </c>
      <c r="B1038" s="320"/>
      <c r="C1038" s="320"/>
      <c r="D1038" s="320"/>
      <c r="E1038" s="320"/>
      <c r="F1038" s="320"/>
      <c r="G1038" s="320"/>
      <c r="H1038" s="320"/>
      <c r="I1038" s="320"/>
      <c r="J1038" s="320"/>
      <c r="K1038" s="320"/>
      <c r="L1038" s="320"/>
      <c r="M1038" s="320"/>
      <c r="N1038" s="320"/>
      <c r="O1038" s="320"/>
      <c r="P1038" s="320"/>
      <c r="Q1038" s="320"/>
      <c r="R1038" s="320"/>
      <c r="S1038" s="320"/>
      <c r="T1038" s="320"/>
      <c r="U1038" s="320"/>
      <c r="V1038" s="320"/>
      <c r="W1038" s="320"/>
      <c r="X1038" s="320"/>
      <c r="Y1038" s="320"/>
      <c r="Z1038" s="320"/>
      <c r="AA1038" s="320"/>
      <c r="AB1038" s="320"/>
      <c r="AC1038" s="320"/>
      <c r="AD1038" s="88">
        <f>'Art. 121'!AF998</f>
        <v>0</v>
      </c>
      <c r="AE1038" s="89">
        <f t="shared" si="180"/>
        <v>0</v>
      </c>
      <c r="AF1038">
        <f t="shared" si="181"/>
        <v>0</v>
      </c>
      <c r="AG1038" s="86">
        <f t="shared" si="182"/>
        <v>1</v>
      </c>
      <c r="AH1038" s="90">
        <f t="shared" si="183"/>
        <v>0</v>
      </c>
      <c r="AI1038" s="91">
        <f t="shared" si="184"/>
        <v>4.1666666666666664E-2</v>
      </c>
      <c r="AJ1038" s="91">
        <f t="shared" si="185"/>
        <v>0</v>
      </c>
      <c r="AK1038" s="91">
        <f t="shared" si="186"/>
        <v>0</v>
      </c>
    </row>
    <row r="1039" spans="1:37" ht="25.4" customHeight="1" thickTop="1" x14ac:dyDescent="0.25">
      <c r="A1039" s="289" t="s">
        <v>2584</v>
      </c>
      <c r="B1039" s="289"/>
      <c r="C1039" s="289"/>
      <c r="D1039" s="289"/>
      <c r="E1039" s="289"/>
      <c r="F1039" s="289"/>
      <c r="G1039" s="289"/>
      <c r="H1039" s="289"/>
      <c r="I1039" s="289"/>
      <c r="J1039" s="289"/>
      <c r="K1039" s="289"/>
      <c r="L1039" s="289"/>
      <c r="M1039" s="289"/>
      <c r="N1039" s="289"/>
      <c r="O1039" s="289"/>
      <c r="P1039" s="289"/>
      <c r="Q1039" s="289"/>
      <c r="R1039" s="289"/>
      <c r="S1039" s="289"/>
      <c r="T1039" s="289"/>
      <c r="U1039" s="289"/>
      <c r="V1039" s="289"/>
      <c r="W1039" s="289"/>
      <c r="X1039" s="289"/>
      <c r="Y1039" s="289"/>
      <c r="Z1039" s="289"/>
      <c r="AA1039" s="289"/>
      <c r="AB1039" s="289"/>
      <c r="AC1039" s="289"/>
      <c r="AD1039" s="289"/>
      <c r="AE1039" s="89">
        <f>SUM(AE1015:AE1038)</f>
        <v>0</v>
      </c>
      <c r="AF1039" s="59"/>
      <c r="AG1039" s="92">
        <f>SUM(AG1015:AG1038)</f>
        <v>24</v>
      </c>
      <c r="AH1039" s="93"/>
      <c r="AI1039" s="94"/>
      <c r="AJ1039" s="94"/>
      <c r="AK1039" s="94"/>
    </row>
    <row r="1040" spans="1:37" ht="25.4" customHeight="1" x14ac:dyDescent="0.25">
      <c r="A1040" s="290" t="s">
        <v>2585</v>
      </c>
      <c r="B1040" s="290"/>
      <c r="C1040" s="290"/>
      <c r="D1040" s="290"/>
      <c r="E1040" s="290"/>
      <c r="F1040" s="290"/>
      <c r="G1040" s="290"/>
      <c r="H1040" s="290"/>
      <c r="I1040" s="290"/>
      <c r="J1040" s="290"/>
      <c r="K1040" s="290"/>
      <c r="L1040" s="290"/>
      <c r="M1040" s="290"/>
      <c r="N1040" s="290"/>
      <c r="O1040" s="290"/>
      <c r="P1040" s="290"/>
      <c r="Q1040" s="290"/>
      <c r="R1040" s="290"/>
      <c r="S1040" s="290"/>
      <c r="T1040" s="290"/>
      <c r="U1040" s="290"/>
      <c r="V1040" s="290"/>
      <c r="W1040" s="290"/>
      <c r="X1040" s="290"/>
      <c r="Y1040" s="290"/>
      <c r="Z1040" s="290"/>
      <c r="AA1040" s="290"/>
      <c r="AB1040" s="290"/>
      <c r="AC1040" s="290"/>
      <c r="AD1040" s="290"/>
      <c r="AE1040" s="89">
        <f>AE1039/$AE$23*100</f>
        <v>0</v>
      </c>
      <c r="AF1040" s="59"/>
      <c r="AG1040" s="92"/>
      <c r="AH1040" s="93"/>
      <c r="AI1040" s="94"/>
      <c r="AJ1040" s="94"/>
      <c r="AK1040" s="94"/>
    </row>
    <row r="1041" spans="1:37" ht="25.4" customHeight="1" thickBot="1" x14ac:dyDescent="0.3">
      <c r="A1041" s="70"/>
      <c r="B1041" s="70"/>
      <c r="C1041" s="70"/>
      <c r="D1041" s="70"/>
      <c r="E1041" s="70"/>
      <c r="F1041" s="70"/>
      <c r="G1041" s="70"/>
      <c r="H1041" s="70"/>
      <c r="I1041" s="70"/>
      <c r="J1041" s="70"/>
      <c r="K1041" s="70"/>
      <c r="L1041" s="70"/>
      <c r="M1041" s="70"/>
      <c r="N1041" s="70"/>
      <c r="O1041" s="70"/>
      <c r="P1041" s="70"/>
      <c r="Q1041" s="95"/>
      <c r="R1041" s="70"/>
      <c r="S1041" s="70"/>
      <c r="T1041" s="70"/>
      <c r="U1041" s="70"/>
      <c r="V1041" s="70"/>
      <c r="W1041" s="70"/>
      <c r="X1041" s="70"/>
      <c r="Y1041" s="70"/>
      <c r="Z1041" s="70"/>
      <c r="AA1041" s="70"/>
      <c r="AB1041" s="70"/>
      <c r="AC1041" s="70"/>
      <c r="AD1041" s="96"/>
      <c r="AE1041" s="96"/>
    </row>
    <row r="1042" spans="1:37" ht="25.4" customHeight="1" thickTop="1" thickBot="1" x14ac:dyDescent="0.3">
      <c r="A1042" s="291" t="s">
        <v>124</v>
      </c>
      <c r="B1042" s="291"/>
      <c r="C1042" s="291"/>
      <c r="D1042" s="291"/>
      <c r="E1042" s="291"/>
      <c r="F1042" s="291"/>
      <c r="G1042" s="291"/>
      <c r="H1042" s="291"/>
      <c r="I1042" s="291"/>
      <c r="J1042" s="291"/>
      <c r="K1042" s="291"/>
      <c r="L1042" s="291"/>
      <c r="M1042" s="291"/>
      <c r="N1042" s="291"/>
      <c r="O1042" s="291"/>
      <c r="P1042" s="291"/>
      <c r="Q1042" s="291"/>
      <c r="R1042" s="291"/>
      <c r="S1042" s="291"/>
      <c r="T1042" s="291"/>
      <c r="U1042" s="291"/>
      <c r="V1042" s="291"/>
      <c r="W1042" s="291"/>
      <c r="X1042" s="291"/>
      <c r="Y1042" s="291"/>
      <c r="Z1042" s="291"/>
      <c r="AA1042" s="291"/>
      <c r="AB1042" s="291"/>
      <c r="AC1042" s="291"/>
      <c r="AD1042" s="104" t="s">
        <v>65</v>
      </c>
      <c r="AE1042" s="105" t="s">
        <v>9</v>
      </c>
      <c r="AF1042" s="86" t="s">
        <v>330</v>
      </c>
      <c r="AG1042" s="86" t="s">
        <v>331</v>
      </c>
      <c r="AH1042" s="86" t="s">
        <v>332</v>
      </c>
      <c r="AI1042" s="87" t="s">
        <v>333</v>
      </c>
      <c r="AJ1042" s="86"/>
      <c r="AK1042" s="87" t="s">
        <v>334</v>
      </c>
    </row>
    <row r="1043" spans="1:37" ht="25.4" customHeight="1" thickTop="1" thickBot="1" x14ac:dyDescent="0.3">
      <c r="A1043" s="320" t="s">
        <v>1113</v>
      </c>
      <c r="B1043" s="320"/>
      <c r="C1043" s="320"/>
      <c r="D1043" s="320"/>
      <c r="E1043" s="320"/>
      <c r="F1043" s="320"/>
      <c r="G1043" s="320"/>
      <c r="H1043" s="320"/>
      <c r="I1043" s="320"/>
      <c r="J1043" s="320"/>
      <c r="K1043" s="320"/>
      <c r="L1043" s="320"/>
      <c r="M1043" s="320"/>
      <c r="N1043" s="320"/>
      <c r="O1043" s="320"/>
      <c r="P1043" s="320"/>
      <c r="Q1043" s="320"/>
      <c r="R1043" s="320"/>
      <c r="S1043" s="320"/>
      <c r="T1043" s="320"/>
      <c r="U1043" s="320"/>
      <c r="V1043" s="320"/>
      <c r="W1043" s="320"/>
      <c r="X1043" s="320"/>
      <c r="Y1043" s="320"/>
      <c r="Z1043" s="320"/>
      <c r="AA1043" s="320"/>
      <c r="AB1043" s="320"/>
      <c r="AC1043" s="320"/>
      <c r="AD1043" s="88">
        <f>'Art. 121'!AF1001</f>
        <v>0</v>
      </c>
      <c r="AE1043" s="89">
        <f>IF(AG1043=1,AK1043,AG1043)</f>
        <v>0</v>
      </c>
      <c r="AF1043">
        <f>AD1043/2</f>
        <v>0</v>
      </c>
      <c r="AG1043" s="86">
        <f>IF(AND(AF1043&gt;=0,AF1043&lt;=1),1,"No aplica")</f>
        <v>1</v>
      </c>
      <c r="AH1043" s="90">
        <f>AD1043/(AG1043*2)</f>
        <v>0</v>
      </c>
      <c r="AI1043" s="91">
        <f>IF(AG1043=1,AG1043/$AG$1048,"No aplica")</f>
        <v>0.2</v>
      </c>
      <c r="AJ1043" s="91">
        <f>AF1043*AI1043</f>
        <v>0</v>
      </c>
      <c r="AK1043" s="91">
        <f>AJ1043*$AE$23</f>
        <v>0</v>
      </c>
    </row>
    <row r="1044" spans="1:37" ht="25.4" customHeight="1" thickTop="1" thickBot="1" x14ac:dyDescent="0.3">
      <c r="A1044" s="320" t="s">
        <v>1114</v>
      </c>
      <c r="B1044" s="320"/>
      <c r="C1044" s="320"/>
      <c r="D1044" s="320"/>
      <c r="E1044" s="320"/>
      <c r="F1044" s="320"/>
      <c r="G1044" s="320"/>
      <c r="H1044" s="320"/>
      <c r="I1044" s="320"/>
      <c r="J1044" s="320"/>
      <c r="K1044" s="320"/>
      <c r="L1044" s="320"/>
      <c r="M1044" s="320"/>
      <c r="N1044" s="320"/>
      <c r="O1044" s="320"/>
      <c r="P1044" s="320"/>
      <c r="Q1044" s="320"/>
      <c r="R1044" s="320"/>
      <c r="S1044" s="320"/>
      <c r="T1044" s="320"/>
      <c r="U1044" s="320"/>
      <c r="V1044" s="320"/>
      <c r="W1044" s="320"/>
      <c r="X1044" s="320"/>
      <c r="Y1044" s="320"/>
      <c r="Z1044" s="320"/>
      <c r="AA1044" s="320"/>
      <c r="AB1044" s="320"/>
      <c r="AC1044" s="320"/>
      <c r="AD1044" s="88">
        <f>'Art. 121'!AF1002</f>
        <v>0</v>
      </c>
      <c r="AE1044" s="89">
        <f>IF(AG1044=1,AK1044,AG1044)</f>
        <v>0</v>
      </c>
      <c r="AF1044">
        <f>AD1044/2</f>
        <v>0</v>
      </c>
      <c r="AG1044" s="86">
        <f>IF(AND(AF1044&gt;=0,AF1044&lt;=1),1,"No aplica")</f>
        <v>1</v>
      </c>
      <c r="AH1044" s="90">
        <f>AD1044/(AG1044*2)</f>
        <v>0</v>
      </c>
      <c r="AI1044" s="91">
        <f>IF(AG1044=1,AG1044/$AG$1048,"No aplica")</f>
        <v>0.2</v>
      </c>
      <c r="AJ1044" s="91">
        <f>AF1044*AI1044</f>
        <v>0</v>
      </c>
      <c r="AK1044" s="91">
        <f>AJ1044*$AE$23</f>
        <v>0</v>
      </c>
    </row>
    <row r="1045" spans="1:37" ht="25.4" customHeight="1" thickTop="1" thickBot="1" x14ac:dyDescent="0.3">
      <c r="A1045" s="320" t="s">
        <v>1115</v>
      </c>
      <c r="B1045" s="320"/>
      <c r="C1045" s="320"/>
      <c r="D1045" s="320"/>
      <c r="E1045" s="320"/>
      <c r="F1045" s="320"/>
      <c r="G1045" s="320"/>
      <c r="H1045" s="320"/>
      <c r="I1045" s="320"/>
      <c r="J1045" s="320"/>
      <c r="K1045" s="320"/>
      <c r="L1045" s="320"/>
      <c r="M1045" s="320"/>
      <c r="N1045" s="320"/>
      <c r="O1045" s="320"/>
      <c r="P1045" s="320"/>
      <c r="Q1045" s="320"/>
      <c r="R1045" s="320"/>
      <c r="S1045" s="320"/>
      <c r="T1045" s="320"/>
      <c r="U1045" s="320"/>
      <c r="V1045" s="320"/>
      <c r="W1045" s="320"/>
      <c r="X1045" s="320"/>
      <c r="Y1045" s="320"/>
      <c r="Z1045" s="320"/>
      <c r="AA1045" s="320"/>
      <c r="AB1045" s="320"/>
      <c r="AC1045" s="320"/>
      <c r="AD1045" s="88">
        <f>'Art. 121'!AF1003</f>
        <v>0</v>
      </c>
      <c r="AE1045" s="89">
        <f>IF(AG1045=1,AK1045,AG1045)</f>
        <v>0</v>
      </c>
      <c r="AF1045">
        <f>AD1045/2</f>
        <v>0</v>
      </c>
      <c r="AG1045" s="86">
        <f>IF(AND(AF1045&gt;=0,AF1045&lt;=1),1,"No aplica")</f>
        <v>1</v>
      </c>
      <c r="AH1045" s="90">
        <f>AD1045/(AG1045*2)</f>
        <v>0</v>
      </c>
      <c r="AI1045" s="91">
        <f>IF(AG1045=1,AG1045/$AG$1048,"No aplica")</f>
        <v>0.2</v>
      </c>
      <c r="AJ1045" s="91">
        <f>AF1045*AI1045</f>
        <v>0</v>
      </c>
      <c r="AK1045" s="91">
        <f>AJ1045*$AE$23</f>
        <v>0</v>
      </c>
    </row>
    <row r="1046" spans="1:37" ht="25.4" customHeight="1" thickTop="1" thickBot="1" x14ac:dyDescent="0.3">
      <c r="A1046" s="320" t="s">
        <v>1116</v>
      </c>
      <c r="B1046" s="320"/>
      <c r="C1046" s="320"/>
      <c r="D1046" s="320"/>
      <c r="E1046" s="320"/>
      <c r="F1046" s="320"/>
      <c r="G1046" s="320"/>
      <c r="H1046" s="320"/>
      <c r="I1046" s="320"/>
      <c r="J1046" s="320"/>
      <c r="K1046" s="320"/>
      <c r="L1046" s="320"/>
      <c r="M1046" s="320"/>
      <c r="N1046" s="320"/>
      <c r="O1046" s="320"/>
      <c r="P1046" s="320"/>
      <c r="Q1046" s="320"/>
      <c r="R1046" s="320"/>
      <c r="S1046" s="320"/>
      <c r="T1046" s="320"/>
      <c r="U1046" s="320"/>
      <c r="V1046" s="320"/>
      <c r="W1046" s="320"/>
      <c r="X1046" s="320"/>
      <c r="Y1046" s="320"/>
      <c r="Z1046" s="320"/>
      <c r="AA1046" s="320"/>
      <c r="AB1046" s="320"/>
      <c r="AC1046" s="320"/>
      <c r="AD1046" s="88">
        <f>'Art. 121'!AF1004</f>
        <v>0</v>
      </c>
      <c r="AE1046" s="89">
        <f>IF(AG1046=1,AK1046,AG1046)</f>
        <v>0</v>
      </c>
      <c r="AF1046">
        <f>AD1046/2</f>
        <v>0</v>
      </c>
      <c r="AG1046" s="86">
        <f>IF(AND(AF1046&gt;=0,AF1046&lt;=1),1,"No aplica")</f>
        <v>1</v>
      </c>
      <c r="AH1046" s="90">
        <f>AD1046/(AG1046*2)</f>
        <v>0</v>
      </c>
      <c r="AI1046" s="91">
        <f>IF(AG1046=1,AG1046/$AG$1048,"No aplica")</f>
        <v>0.2</v>
      </c>
      <c r="AJ1046" s="91">
        <f>AF1046*AI1046</f>
        <v>0</v>
      </c>
      <c r="AK1046" s="91">
        <f>AJ1046*$AE$23</f>
        <v>0</v>
      </c>
    </row>
    <row r="1047" spans="1:37" ht="25.4" customHeight="1" thickTop="1" thickBot="1" x14ac:dyDescent="0.3">
      <c r="A1047" s="320" t="s">
        <v>1117</v>
      </c>
      <c r="B1047" s="320"/>
      <c r="C1047" s="320"/>
      <c r="D1047" s="320"/>
      <c r="E1047" s="320"/>
      <c r="F1047" s="320"/>
      <c r="G1047" s="320"/>
      <c r="H1047" s="320"/>
      <c r="I1047" s="320"/>
      <c r="J1047" s="320"/>
      <c r="K1047" s="320"/>
      <c r="L1047" s="320"/>
      <c r="M1047" s="320"/>
      <c r="N1047" s="320"/>
      <c r="O1047" s="320"/>
      <c r="P1047" s="320"/>
      <c r="Q1047" s="320"/>
      <c r="R1047" s="320"/>
      <c r="S1047" s="320"/>
      <c r="T1047" s="320"/>
      <c r="U1047" s="320"/>
      <c r="V1047" s="320"/>
      <c r="W1047" s="320"/>
      <c r="X1047" s="320"/>
      <c r="Y1047" s="320"/>
      <c r="Z1047" s="320"/>
      <c r="AA1047" s="320"/>
      <c r="AB1047" s="320"/>
      <c r="AC1047" s="320"/>
      <c r="AD1047" s="88">
        <f>'Art. 121'!AF1005</f>
        <v>0</v>
      </c>
      <c r="AE1047" s="89">
        <f>IF(AG1047=1,AK1047,AG1047)</f>
        <v>0</v>
      </c>
      <c r="AF1047">
        <f>AD1047/2</f>
        <v>0</v>
      </c>
      <c r="AG1047" s="86">
        <f>IF(AND(AF1047&gt;=0,AF1047&lt;=1),1,"No aplica")</f>
        <v>1</v>
      </c>
      <c r="AH1047" s="90">
        <f>AD1047/(AG1047*2)</f>
        <v>0</v>
      </c>
      <c r="AI1047" s="91">
        <f>IF(AG1047=1,AG1047/$AG$1048,"No aplica")</f>
        <v>0.2</v>
      </c>
      <c r="AJ1047" s="91">
        <f>AF1047*AI1047</f>
        <v>0</v>
      </c>
      <c r="AK1047" s="91">
        <f>AJ1047*$AE$23</f>
        <v>0</v>
      </c>
    </row>
    <row r="1048" spans="1:37" ht="25.4" customHeight="1" thickTop="1" x14ac:dyDescent="0.25">
      <c r="A1048" s="289" t="s">
        <v>2586</v>
      </c>
      <c r="B1048" s="289"/>
      <c r="C1048" s="289"/>
      <c r="D1048" s="289"/>
      <c r="E1048" s="289"/>
      <c r="F1048" s="289"/>
      <c r="G1048" s="289"/>
      <c r="H1048" s="289"/>
      <c r="I1048" s="289"/>
      <c r="J1048" s="289"/>
      <c r="K1048" s="289"/>
      <c r="L1048" s="289"/>
      <c r="M1048" s="289"/>
      <c r="N1048" s="289"/>
      <c r="O1048" s="289"/>
      <c r="P1048" s="289"/>
      <c r="Q1048" s="289"/>
      <c r="R1048" s="289"/>
      <c r="S1048" s="289"/>
      <c r="T1048" s="289"/>
      <c r="U1048" s="289"/>
      <c r="V1048" s="289"/>
      <c r="W1048" s="289"/>
      <c r="X1048" s="289"/>
      <c r="Y1048" s="289"/>
      <c r="Z1048" s="289"/>
      <c r="AA1048" s="289"/>
      <c r="AB1048" s="289"/>
      <c r="AC1048" s="289"/>
      <c r="AD1048" s="289"/>
      <c r="AE1048" s="89">
        <f>SUM(AE1041:AE1047)</f>
        <v>0</v>
      </c>
      <c r="AF1048" s="59"/>
      <c r="AG1048" s="92">
        <f>SUM(AG1043:AG1047)</f>
        <v>5</v>
      </c>
      <c r="AH1048" s="93"/>
      <c r="AI1048" s="94"/>
      <c r="AJ1048" s="94"/>
      <c r="AK1048" s="94"/>
    </row>
    <row r="1049" spans="1:37" ht="25.4" customHeight="1" x14ac:dyDescent="0.25">
      <c r="A1049" s="290" t="s">
        <v>2587</v>
      </c>
      <c r="B1049" s="290"/>
      <c r="C1049" s="290"/>
      <c r="D1049" s="290"/>
      <c r="E1049" s="290"/>
      <c r="F1049" s="290"/>
      <c r="G1049" s="290"/>
      <c r="H1049" s="290"/>
      <c r="I1049" s="290"/>
      <c r="J1049" s="290"/>
      <c r="K1049" s="290"/>
      <c r="L1049" s="290"/>
      <c r="M1049" s="290"/>
      <c r="N1049" s="290"/>
      <c r="O1049" s="290"/>
      <c r="P1049" s="290"/>
      <c r="Q1049" s="290"/>
      <c r="R1049" s="290"/>
      <c r="S1049" s="290"/>
      <c r="T1049" s="290"/>
      <c r="U1049" s="290"/>
      <c r="V1049" s="290"/>
      <c r="W1049" s="290"/>
      <c r="X1049" s="290"/>
      <c r="Y1049" s="290"/>
      <c r="Z1049" s="290"/>
      <c r="AA1049" s="290"/>
      <c r="AB1049" s="290"/>
      <c r="AC1049" s="290"/>
      <c r="AD1049" s="290"/>
      <c r="AE1049" s="89">
        <f>AE1048/$AE$23*100</f>
        <v>0</v>
      </c>
      <c r="AF1049" s="59"/>
      <c r="AG1049" s="92"/>
      <c r="AH1049" s="93"/>
      <c r="AI1049" s="94"/>
      <c r="AJ1049" s="94"/>
      <c r="AK1049" s="94"/>
    </row>
    <row r="1050" spans="1:37" ht="25.4" customHeight="1" x14ac:dyDescent="0.25">
      <c r="A1050" s="100"/>
      <c r="B1050" s="100"/>
      <c r="C1050" s="100"/>
      <c r="D1050" s="100"/>
      <c r="E1050" s="100"/>
      <c r="F1050" s="100"/>
      <c r="G1050" s="100"/>
      <c r="H1050" s="100"/>
      <c r="I1050" s="100"/>
      <c r="J1050" s="100"/>
      <c r="K1050" s="100"/>
      <c r="L1050" s="100"/>
      <c r="M1050" s="100"/>
      <c r="N1050" s="100"/>
      <c r="O1050" s="100"/>
      <c r="P1050" s="100"/>
      <c r="Q1050" s="95"/>
      <c r="R1050" s="100"/>
      <c r="S1050" s="100"/>
      <c r="T1050" s="100"/>
      <c r="U1050" s="100"/>
      <c r="V1050" s="100"/>
      <c r="W1050" s="100"/>
      <c r="X1050" s="100"/>
      <c r="Y1050" s="100"/>
      <c r="Z1050" s="100"/>
      <c r="AA1050" s="100"/>
      <c r="AB1050" s="100"/>
      <c r="AC1050" s="100"/>
      <c r="AD1050" s="96"/>
      <c r="AE1050" s="96"/>
    </row>
    <row r="1051" spans="1:37" ht="25.4" customHeight="1" x14ac:dyDescent="0.25">
      <c r="A1051" s="100"/>
      <c r="B1051" s="100"/>
      <c r="C1051" s="100"/>
      <c r="D1051" s="100"/>
      <c r="E1051" s="100"/>
      <c r="F1051" s="100"/>
      <c r="G1051" s="100"/>
      <c r="H1051" s="100"/>
      <c r="I1051" s="100"/>
      <c r="J1051" s="100"/>
      <c r="K1051" s="100"/>
      <c r="L1051" s="100"/>
      <c r="M1051" s="100"/>
      <c r="N1051" s="100"/>
      <c r="O1051" s="100"/>
      <c r="P1051" s="100"/>
      <c r="Q1051" s="95"/>
      <c r="R1051" s="100"/>
      <c r="S1051" s="100"/>
      <c r="T1051" s="100"/>
      <c r="U1051" s="100"/>
      <c r="V1051" s="100"/>
      <c r="W1051" s="100"/>
      <c r="X1051" s="100"/>
      <c r="Y1051" s="100"/>
      <c r="Z1051" s="100"/>
      <c r="AA1051" s="100"/>
      <c r="AB1051" s="100"/>
      <c r="AC1051" s="100"/>
      <c r="AD1051" s="96"/>
      <c r="AE1051" s="96"/>
    </row>
    <row r="1052" spans="1:37" ht="25.4" customHeight="1" x14ac:dyDescent="0.25">
      <c r="A1052" s="337" t="s">
        <v>1118</v>
      </c>
      <c r="B1052" s="337"/>
      <c r="C1052" s="337"/>
      <c r="D1052" s="337"/>
      <c r="E1052" s="337"/>
      <c r="F1052" s="337"/>
      <c r="G1052" s="337"/>
      <c r="H1052" s="337"/>
      <c r="I1052" s="337"/>
      <c r="J1052" s="337"/>
      <c r="K1052" s="337"/>
      <c r="L1052" s="337"/>
      <c r="M1052" s="337"/>
      <c r="N1052" s="337"/>
      <c r="O1052" s="337"/>
      <c r="P1052" s="337"/>
      <c r="Q1052" s="337"/>
      <c r="R1052" s="337"/>
      <c r="S1052" s="337"/>
      <c r="T1052" s="337"/>
      <c r="U1052" s="337"/>
      <c r="V1052" s="337"/>
      <c r="W1052" s="337"/>
      <c r="X1052" s="337"/>
      <c r="Y1052" s="337"/>
      <c r="Z1052" s="337"/>
      <c r="AA1052" s="337"/>
      <c r="AB1052" s="337"/>
      <c r="AC1052" s="337"/>
      <c r="AD1052" s="82"/>
      <c r="AE1052" s="82"/>
    </row>
    <row r="1053" spans="1:37" ht="25.4" customHeight="1" x14ac:dyDescent="0.25">
      <c r="A1053" s="101"/>
      <c r="B1053" s="102"/>
      <c r="C1053" s="102"/>
      <c r="D1053" s="102"/>
      <c r="E1053" s="102"/>
      <c r="F1053" s="102"/>
      <c r="G1053" s="102"/>
      <c r="H1053" s="102"/>
      <c r="I1053" s="102"/>
      <c r="J1053" s="102"/>
      <c r="K1053" s="102"/>
      <c r="L1053" s="102"/>
      <c r="M1053" s="102"/>
      <c r="N1053" s="102"/>
      <c r="O1053" s="102"/>
      <c r="P1053" s="102"/>
      <c r="Q1053" s="103"/>
      <c r="R1053" s="102"/>
      <c r="S1053" s="102"/>
      <c r="T1053" s="102"/>
      <c r="U1053" s="102"/>
      <c r="V1053" s="102"/>
      <c r="W1053" s="102"/>
      <c r="X1053" s="102"/>
      <c r="Y1053" s="102"/>
      <c r="Z1053" s="102"/>
      <c r="AA1053" s="102"/>
      <c r="AB1053" s="102"/>
      <c r="AC1053" s="102"/>
      <c r="AD1053" s="83"/>
      <c r="AE1053" s="83"/>
    </row>
    <row r="1054" spans="1:37" ht="25.4" customHeight="1" thickBot="1" x14ac:dyDescent="0.3">
      <c r="A1054" s="70"/>
      <c r="B1054" s="70"/>
      <c r="C1054" s="70"/>
      <c r="D1054" s="70"/>
      <c r="E1054" s="70"/>
      <c r="F1054" s="70"/>
      <c r="G1054" s="70"/>
      <c r="H1054" s="70"/>
      <c r="I1054" s="70"/>
      <c r="J1054" s="70"/>
      <c r="K1054" s="70"/>
      <c r="L1054" s="70"/>
      <c r="M1054" s="70"/>
      <c r="N1054" s="70"/>
      <c r="O1054" s="70"/>
      <c r="P1054" s="70"/>
      <c r="Q1054" s="95"/>
      <c r="R1054" s="70"/>
      <c r="S1054" s="70"/>
      <c r="T1054" s="70"/>
      <c r="U1054" s="70"/>
      <c r="V1054" s="70"/>
      <c r="W1054" s="70"/>
      <c r="X1054" s="70"/>
      <c r="Y1054" s="70"/>
      <c r="Z1054" s="70"/>
      <c r="AA1054" s="70"/>
      <c r="AB1054" s="70"/>
      <c r="AC1054" s="70"/>
      <c r="AD1054" s="96"/>
      <c r="AE1054" s="96"/>
    </row>
    <row r="1055" spans="1:37" ht="25.4" customHeight="1" thickTop="1" thickBot="1" x14ac:dyDescent="0.3">
      <c r="A1055" s="292" t="s">
        <v>44</v>
      </c>
      <c r="B1055" s="292"/>
      <c r="C1055" s="292"/>
      <c r="D1055" s="292"/>
      <c r="E1055" s="292"/>
      <c r="F1055" s="292"/>
      <c r="G1055" s="292"/>
      <c r="H1055" s="292"/>
      <c r="I1055" s="292"/>
      <c r="J1055" s="292"/>
      <c r="K1055" s="292"/>
      <c r="L1055" s="292"/>
      <c r="M1055" s="292"/>
      <c r="N1055" s="292"/>
      <c r="O1055" s="292"/>
      <c r="P1055" s="292"/>
      <c r="Q1055" s="292"/>
      <c r="R1055" s="292"/>
      <c r="S1055" s="292"/>
      <c r="T1055" s="292"/>
      <c r="U1055" s="292"/>
      <c r="V1055" s="292"/>
      <c r="W1055" s="292"/>
      <c r="X1055" s="292"/>
      <c r="Y1055" s="292"/>
      <c r="Z1055" s="292"/>
      <c r="AA1055" s="292"/>
      <c r="AB1055" s="292"/>
      <c r="AC1055" s="292"/>
      <c r="AD1055" s="63" t="s">
        <v>65</v>
      </c>
      <c r="AE1055" s="211" t="s">
        <v>9</v>
      </c>
      <c r="AF1055" s="86" t="s">
        <v>330</v>
      </c>
      <c r="AG1055" s="86" t="s">
        <v>331</v>
      </c>
      <c r="AH1055" s="86" t="s">
        <v>332</v>
      </c>
      <c r="AI1055" s="87" t="s">
        <v>333</v>
      </c>
      <c r="AJ1055" s="86"/>
      <c r="AK1055" s="87" t="s">
        <v>334</v>
      </c>
    </row>
    <row r="1056" spans="1:37" ht="25.4" customHeight="1" thickTop="1" thickBot="1" x14ac:dyDescent="0.3">
      <c r="A1056" s="320" t="s">
        <v>403</v>
      </c>
      <c r="B1056" s="320"/>
      <c r="C1056" s="320"/>
      <c r="D1056" s="320"/>
      <c r="E1056" s="320"/>
      <c r="F1056" s="320"/>
      <c r="G1056" s="320"/>
      <c r="H1056" s="320"/>
      <c r="I1056" s="320"/>
      <c r="J1056" s="320"/>
      <c r="K1056" s="320"/>
      <c r="L1056" s="320"/>
      <c r="M1056" s="320"/>
      <c r="N1056" s="320"/>
      <c r="O1056" s="320"/>
      <c r="P1056" s="320"/>
      <c r="Q1056" s="320"/>
      <c r="R1056" s="320"/>
      <c r="S1056" s="320"/>
      <c r="T1056" s="320"/>
      <c r="U1056" s="320"/>
      <c r="V1056" s="320"/>
      <c r="W1056" s="320"/>
      <c r="X1056" s="320"/>
      <c r="Y1056" s="320"/>
      <c r="Z1056" s="320"/>
      <c r="AA1056" s="320"/>
      <c r="AB1056" s="320"/>
      <c r="AC1056" s="320"/>
      <c r="AD1056" s="88">
        <f>'Art. 121'!AF1014</f>
        <v>0</v>
      </c>
      <c r="AE1056" s="89">
        <f t="shared" ref="AE1056:AE1071" si="187">IF(AG1056=1,AK1056,AG1056)</f>
        <v>0</v>
      </c>
      <c r="AF1056">
        <f t="shared" ref="AF1056:AF1071" si="188">AD1056/2</f>
        <v>0</v>
      </c>
      <c r="AG1056" s="86">
        <f t="shared" ref="AG1056:AG1071" si="189">IF(AND(AF1056&gt;=0,AF1056&lt;=1),1,"No aplica")</f>
        <v>1</v>
      </c>
      <c r="AH1056" s="90">
        <f t="shared" ref="AH1056:AH1071" si="190">AD1056/(AG1056*2)</f>
        <v>0</v>
      </c>
      <c r="AI1056" s="91">
        <f t="shared" ref="AI1056:AI1071" si="191">IF(AG1056=1,AG1056/$AG$1072,"No aplica")</f>
        <v>6.25E-2</v>
      </c>
      <c r="AJ1056" s="91">
        <f t="shared" ref="AJ1056:AJ1071" si="192">AF1056*AI1056</f>
        <v>0</v>
      </c>
      <c r="AK1056" s="91">
        <f t="shared" ref="AK1056:AK1071" si="193">AJ1056*$AE$23</f>
        <v>0</v>
      </c>
    </row>
    <row r="1057" spans="1:37" ht="25.4" customHeight="1" thickTop="1" thickBot="1" x14ac:dyDescent="0.3">
      <c r="A1057" s="320" t="s">
        <v>441</v>
      </c>
      <c r="B1057" s="320"/>
      <c r="C1057" s="320"/>
      <c r="D1057" s="320"/>
      <c r="E1057" s="320"/>
      <c r="F1057" s="320"/>
      <c r="G1057" s="320"/>
      <c r="H1057" s="320"/>
      <c r="I1057" s="320"/>
      <c r="J1057" s="320"/>
      <c r="K1057" s="320"/>
      <c r="L1057" s="320"/>
      <c r="M1057" s="320"/>
      <c r="N1057" s="320"/>
      <c r="O1057" s="320"/>
      <c r="P1057" s="320"/>
      <c r="Q1057" s="320"/>
      <c r="R1057" s="320"/>
      <c r="S1057" s="320"/>
      <c r="T1057" s="320"/>
      <c r="U1057" s="320"/>
      <c r="V1057" s="320"/>
      <c r="W1057" s="320"/>
      <c r="X1057" s="320"/>
      <c r="Y1057" s="320"/>
      <c r="Z1057" s="320"/>
      <c r="AA1057" s="320"/>
      <c r="AB1057" s="320"/>
      <c r="AC1057" s="320"/>
      <c r="AD1057" s="88">
        <f>'Art. 121'!AF1015</f>
        <v>0</v>
      </c>
      <c r="AE1057" s="89">
        <f t="shared" si="187"/>
        <v>0</v>
      </c>
      <c r="AF1057">
        <f t="shared" si="188"/>
        <v>0</v>
      </c>
      <c r="AG1057" s="86">
        <f t="shared" si="189"/>
        <v>1</v>
      </c>
      <c r="AH1057" s="90">
        <f t="shared" si="190"/>
        <v>0</v>
      </c>
      <c r="AI1057" s="91">
        <f t="shared" si="191"/>
        <v>6.25E-2</v>
      </c>
      <c r="AJ1057" s="91">
        <f t="shared" si="192"/>
        <v>0</v>
      </c>
      <c r="AK1057" s="91">
        <f t="shared" si="193"/>
        <v>0</v>
      </c>
    </row>
    <row r="1058" spans="1:37" ht="25.4" customHeight="1" thickTop="1" thickBot="1" x14ac:dyDescent="0.3">
      <c r="A1058" s="320" t="s">
        <v>1120</v>
      </c>
      <c r="B1058" s="320"/>
      <c r="C1058" s="320"/>
      <c r="D1058" s="320"/>
      <c r="E1058" s="320"/>
      <c r="F1058" s="320"/>
      <c r="G1058" s="320"/>
      <c r="H1058" s="320"/>
      <c r="I1058" s="320"/>
      <c r="J1058" s="320"/>
      <c r="K1058" s="320"/>
      <c r="L1058" s="320"/>
      <c r="M1058" s="320"/>
      <c r="N1058" s="320"/>
      <c r="O1058" s="320"/>
      <c r="P1058" s="320"/>
      <c r="Q1058" s="320"/>
      <c r="R1058" s="320"/>
      <c r="S1058" s="320"/>
      <c r="T1058" s="320"/>
      <c r="U1058" s="320"/>
      <c r="V1058" s="320"/>
      <c r="W1058" s="320"/>
      <c r="X1058" s="320"/>
      <c r="Y1058" s="320"/>
      <c r="Z1058" s="320"/>
      <c r="AA1058" s="320"/>
      <c r="AB1058" s="320"/>
      <c r="AC1058" s="320"/>
      <c r="AD1058" s="88">
        <f>'Art. 121'!AF1016</f>
        <v>0</v>
      </c>
      <c r="AE1058" s="89">
        <f t="shared" si="187"/>
        <v>0</v>
      </c>
      <c r="AF1058">
        <f t="shared" si="188"/>
        <v>0</v>
      </c>
      <c r="AG1058" s="86">
        <f t="shared" si="189"/>
        <v>1</v>
      </c>
      <c r="AH1058" s="90">
        <f t="shared" si="190"/>
        <v>0</v>
      </c>
      <c r="AI1058" s="91">
        <f t="shared" si="191"/>
        <v>6.25E-2</v>
      </c>
      <c r="AJ1058" s="91">
        <f t="shared" si="192"/>
        <v>0</v>
      </c>
      <c r="AK1058" s="91">
        <f t="shared" si="193"/>
        <v>0</v>
      </c>
    </row>
    <row r="1059" spans="1:37" ht="25.4" customHeight="1" thickTop="1" thickBot="1" x14ac:dyDescent="0.3">
      <c r="A1059" s="320" t="s">
        <v>1121</v>
      </c>
      <c r="B1059" s="320"/>
      <c r="C1059" s="320"/>
      <c r="D1059" s="320"/>
      <c r="E1059" s="320"/>
      <c r="F1059" s="320"/>
      <c r="G1059" s="320"/>
      <c r="H1059" s="320"/>
      <c r="I1059" s="320"/>
      <c r="J1059" s="320"/>
      <c r="K1059" s="320"/>
      <c r="L1059" s="320"/>
      <c r="M1059" s="320"/>
      <c r="N1059" s="320"/>
      <c r="O1059" s="320"/>
      <c r="P1059" s="320"/>
      <c r="Q1059" s="320"/>
      <c r="R1059" s="320"/>
      <c r="S1059" s="320"/>
      <c r="T1059" s="320"/>
      <c r="U1059" s="320"/>
      <c r="V1059" s="320"/>
      <c r="W1059" s="320"/>
      <c r="X1059" s="320"/>
      <c r="Y1059" s="320"/>
      <c r="Z1059" s="320"/>
      <c r="AA1059" s="320"/>
      <c r="AB1059" s="320"/>
      <c r="AC1059" s="320"/>
      <c r="AD1059" s="88">
        <f>'Art. 121'!AF1017</f>
        <v>0</v>
      </c>
      <c r="AE1059" s="89">
        <f t="shared" si="187"/>
        <v>0</v>
      </c>
      <c r="AF1059">
        <f t="shared" si="188"/>
        <v>0</v>
      </c>
      <c r="AG1059" s="86">
        <f t="shared" si="189"/>
        <v>1</v>
      </c>
      <c r="AH1059" s="90">
        <f t="shared" si="190"/>
        <v>0</v>
      </c>
      <c r="AI1059" s="91">
        <f t="shared" si="191"/>
        <v>6.25E-2</v>
      </c>
      <c r="AJ1059" s="91">
        <f t="shared" si="192"/>
        <v>0</v>
      </c>
      <c r="AK1059" s="91">
        <f t="shared" si="193"/>
        <v>0</v>
      </c>
    </row>
    <row r="1060" spans="1:37" ht="25.4" customHeight="1" thickTop="1" thickBot="1" x14ac:dyDescent="0.3">
      <c r="A1060" s="320" t="s">
        <v>1122</v>
      </c>
      <c r="B1060" s="320"/>
      <c r="C1060" s="320"/>
      <c r="D1060" s="320"/>
      <c r="E1060" s="320"/>
      <c r="F1060" s="320"/>
      <c r="G1060" s="320"/>
      <c r="H1060" s="320"/>
      <c r="I1060" s="320"/>
      <c r="J1060" s="320"/>
      <c r="K1060" s="320"/>
      <c r="L1060" s="320"/>
      <c r="M1060" s="320"/>
      <c r="N1060" s="320"/>
      <c r="O1060" s="320"/>
      <c r="P1060" s="320"/>
      <c r="Q1060" s="320"/>
      <c r="R1060" s="320"/>
      <c r="S1060" s="320"/>
      <c r="T1060" s="320"/>
      <c r="U1060" s="320"/>
      <c r="V1060" s="320"/>
      <c r="W1060" s="320"/>
      <c r="X1060" s="320"/>
      <c r="Y1060" s="320"/>
      <c r="Z1060" s="320"/>
      <c r="AA1060" s="320"/>
      <c r="AB1060" s="320"/>
      <c r="AC1060" s="320"/>
      <c r="AD1060" s="88">
        <f>'Art. 121'!AF1018</f>
        <v>0</v>
      </c>
      <c r="AE1060" s="89">
        <f t="shared" si="187"/>
        <v>0</v>
      </c>
      <c r="AF1060">
        <f t="shared" si="188"/>
        <v>0</v>
      </c>
      <c r="AG1060" s="86">
        <f t="shared" si="189"/>
        <v>1</v>
      </c>
      <c r="AH1060" s="90">
        <f t="shared" si="190"/>
        <v>0</v>
      </c>
      <c r="AI1060" s="91">
        <f t="shared" si="191"/>
        <v>6.25E-2</v>
      </c>
      <c r="AJ1060" s="91">
        <f t="shared" si="192"/>
        <v>0</v>
      </c>
      <c r="AK1060" s="91">
        <f t="shared" si="193"/>
        <v>0</v>
      </c>
    </row>
    <row r="1061" spans="1:37" ht="25.4" customHeight="1" thickTop="1" thickBot="1" x14ac:dyDescent="0.3">
      <c r="A1061" s="320" t="s">
        <v>1123</v>
      </c>
      <c r="B1061" s="320"/>
      <c r="C1061" s="320"/>
      <c r="D1061" s="320"/>
      <c r="E1061" s="320"/>
      <c r="F1061" s="320"/>
      <c r="G1061" s="320"/>
      <c r="H1061" s="320"/>
      <c r="I1061" s="320"/>
      <c r="J1061" s="320"/>
      <c r="K1061" s="320"/>
      <c r="L1061" s="320"/>
      <c r="M1061" s="320"/>
      <c r="N1061" s="320"/>
      <c r="O1061" s="320"/>
      <c r="P1061" s="320"/>
      <c r="Q1061" s="320"/>
      <c r="R1061" s="320"/>
      <c r="S1061" s="320"/>
      <c r="T1061" s="320"/>
      <c r="U1061" s="320"/>
      <c r="V1061" s="320"/>
      <c r="W1061" s="320"/>
      <c r="X1061" s="320"/>
      <c r="Y1061" s="320"/>
      <c r="Z1061" s="320"/>
      <c r="AA1061" s="320"/>
      <c r="AB1061" s="320"/>
      <c r="AC1061" s="320"/>
      <c r="AD1061" s="88">
        <f>'Art. 121'!AF1019</f>
        <v>0</v>
      </c>
      <c r="AE1061" s="89">
        <f t="shared" si="187"/>
        <v>0</v>
      </c>
      <c r="AF1061">
        <f t="shared" si="188"/>
        <v>0</v>
      </c>
      <c r="AG1061" s="86">
        <f t="shared" si="189"/>
        <v>1</v>
      </c>
      <c r="AH1061" s="90">
        <f t="shared" si="190"/>
        <v>0</v>
      </c>
      <c r="AI1061" s="91">
        <f t="shared" si="191"/>
        <v>6.25E-2</v>
      </c>
      <c r="AJ1061" s="91">
        <f t="shared" si="192"/>
        <v>0</v>
      </c>
      <c r="AK1061" s="91">
        <f t="shared" si="193"/>
        <v>0</v>
      </c>
    </row>
    <row r="1062" spans="1:37" ht="25.4" customHeight="1" thickTop="1" thickBot="1" x14ac:dyDescent="0.3">
      <c r="A1062" s="320" t="s">
        <v>1124</v>
      </c>
      <c r="B1062" s="320"/>
      <c r="C1062" s="320"/>
      <c r="D1062" s="320"/>
      <c r="E1062" s="320"/>
      <c r="F1062" s="320"/>
      <c r="G1062" s="320"/>
      <c r="H1062" s="320"/>
      <c r="I1062" s="320"/>
      <c r="J1062" s="320"/>
      <c r="K1062" s="320"/>
      <c r="L1062" s="320"/>
      <c r="M1062" s="320"/>
      <c r="N1062" s="320"/>
      <c r="O1062" s="320"/>
      <c r="P1062" s="320"/>
      <c r="Q1062" s="320"/>
      <c r="R1062" s="320"/>
      <c r="S1062" s="320"/>
      <c r="T1062" s="320"/>
      <c r="U1062" s="320"/>
      <c r="V1062" s="320"/>
      <c r="W1062" s="320"/>
      <c r="X1062" s="320"/>
      <c r="Y1062" s="320"/>
      <c r="Z1062" s="320"/>
      <c r="AA1062" s="320"/>
      <c r="AB1062" s="320"/>
      <c r="AC1062" s="320"/>
      <c r="AD1062" s="88">
        <f>'Art. 121'!AF1020</f>
        <v>0</v>
      </c>
      <c r="AE1062" s="89">
        <f t="shared" si="187"/>
        <v>0</v>
      </c>
      <c r="AF1062">
        <f t="shared" si="188"/>
        <v>0</v>
      </c>
      <c r="AG1062" s="86">
        <f t="shared" si="189"/>
        <v>1</v>
      </c>
      <c r="AH1062" s="90">
        <f t="shared" si="190"/>
        <v>0</v>
      </c>
      <c r="AI1062" s="91">
        <f t="shared" si="191"/>
        <v>6.25E-2</v>
      </c>
      <c r="AJ1062" s="91">
        <f t="shared" si="192"/>
        <v>0</v>
      </c>
      <c r="AK1062" s="91">
        <f t="shared" si="193"/>
        <v>0</v>
      </c>
    </row>
    <row r="1063" spans="1:37" ht="25.4" customHeight="1" thickTop="1" thickBot="1" x14ac:dyDescent="0.3">
      <c r="A1063" s="320" t="s">
        <v>511</v>
      </c>
      <c r="B1063" s="320"/>
      <c r="C1063" s="320"/>
      <c r="D1063" s="320"/>
      <c r="E1063" s="320"/>
      <c r="F1063" s="320"/>
      <c r="G1063" s="320"/>
      <c r="H1063" s="320"/>
      <c r="I1063" s="320"/>
      <c r="J1063" s="320"/>
      <c r="K1063" s="320"/>
      <c r="L1063" s="320"/>
      <c r="M1063" s="320"/>
      <c r="N1063" s="320"/>
      <c r="O1063" s="320"/>
      <c r="P1063" s="320"/>
      <c r="Q1063" s="320"/>
      <c r="R1063" s="320"/>
      <c r="S1063" s="320"/>
      <c r="T1063" s="320"/>
      <c r="U1063" s="320"/>
      <c r="V1063" s="320"/>
      <c r="W1063" s="320"/>
      <c r="X1063" s="320"/>
      <c r="Y1063" s="320"/>
      <c r="Z1063" s="320"/>
      <c r="AA1063" s="320"/>
      <c r="AB1063" s="320"/>
      <c r="AC1063" s="320"/>
      <c r="AD1063" s="88">
        <f>'Art. 121'!AF1021</f>
        <v>0</v>
      </c>
      <c r="AE1063" s="89">
        <f t="shared" si="187"/>
        <v>0</v>
      </c>
      <c r="AF1063">
        <f t="shared" si="188"/>
        <v>0</v>
      </c>
      <c r="AG1063" s="86">
        <f t="shared" si="189"/>
        <v>1</v>
      </c>
      <c r="AH1063" s="90">
        <f t="shared" si="190"/>
        <v>0</v>
      </c>
      <c r="AI1063" s="91">
        <f t="shared" si="191"/>
        <v>6.25E-2</v>
      </c>
      <c r="AJ1063" s="91">
        <f t="shared" si="192"/>
        <v>0</v>
      </c>
      <c r="AK1063" s="91">
        <f t="shared" si="193"/>
        <v>0</v>
      </c>
    </row>
    <row r="1064" spans="1:37" ht="25.4" customHeight="1" thickTop="1" thickBot="1" x14ac:dyDescent="0.3">
      <c r="A1064" s="320" t="s">
        <v>1125</v>
      </c>
      <c r="B1064" s="320"/>
      <c r="C1064" s="320"/>
      <c r="D1064" s="320"/>
      <c r="E1064" s="320"/>
      <c r="F1064" s="320"/>
      <c r="G1064" s="320"/>
      <c r="H1064" s="320"/>
      <c r="I1064" s="320"/>
      <c r="J1064" s="320"/>
      <c r="K1064" s="320"/>
      <c r="L1064" s="320"/>
      <c r="M1064" s="320"/>
      <c r="N1064" s="320"/>
      <c r="O1064" s="320"/>
      <c r="P1064" s="320"/>
      <c r="Q1064" s="320"/>
      <c r="R1064" s="320"/>
      <c r="S1064" s="320"/>
      <c r="T1064" s="320"/>
      <c r="U1064" s="320"/>
      <c r="V1064" s="320"/>
      <c r="W1064" s="320"/>
      <c r="X1064" s="320"/>
      <c r="Y1064" s="320"/>
      <c r="Z1064" s="320"/>
      <c r="AA1064" s="320"/>
      <c r="AB1064" s="320"/>
      <c r="AC1064" s="320"/>
      <c r="AD1064" s="88">
        <f>'Art. 121'!AF1022</f>
        <v>0</v>
      </c>
      <c r="AE1064" s="89">
        <f t="shared" si="187"/>
        <v>0</v>
      </c>
      <c r="AF1064">
        <f t="shared" si="188"/>
        <v>0</v>
      </c>
      <c r="AG1064" s="86">
        <f t="shared" si="189"/>
        <v>1</v>
      </c>
      <c r="AH1064" s="90">
        <f t="shared" si="190"/>
        <v>0</v>
      </c>
      <c r="AI1064" s="91">
        <f t="shared" si="191"/>
        <v>6.25E-2</v>
      </c>
      <c r="AJ1064" s="91">
        <f t="shared" si="192"/>
        <v>0</v>
      </c>
      <c r="AK1064" s="91">
        <f t="shared" si="193"/>
        <v>0</v>
      </c>
    </row>
    <row r="1065" spans="1:37" ht="25.4" customHeight="1" thickTop="1" thickBot="1" x14ac:dyDescent="0.3">
      <c r="A1065" s="320" t="s">
        <v>1126</v>
      </c>
      <c r="B1065" s="320"/>
      <c r="C1065" s="320"/>
      <c r="D1065" s="320"/>
      <c r="E1065" s="320"/>
      <c r="F1065" s="320"/>
      <c r="G1065" s="320"/>
      <c r="H1065" s="320"/>
      <c r="I1065" s="320"/>
      <c r="J1065" s="320"/>
      <c r="K1065" s="320"/>
      <c r="L1065" s="320"/>
      <c r="M1065" s="320"/>
      <c r="N1065" s="320"/>
      <c r="O1065" s="320"/>
      <c r="P1065" s="320"/>
      <c r="Q1065" s="320"/>
      <c r="R1065" s="320"/>
      <c r="S1065" s="320"/>
      <c r="T1065" s="320"/>
      <c r="U1065" s="320"/>
      <c r="V1065" s="320"/>
      <c r="W1065" s="320"/>
      <c r="X1065" s="320"/>
      <c r="Y1065" s="320"/>
      <c r="Z1065" s="320"/>
      <c r="AA1065" s="320"/>
      <c r="AB1065" s="320"/>
      <c r="AC1065" s="320"/>
      <c r="AD1065" s="88">
        <f>'Art. 121'!AF1023</f>
        <v>0</v>
      </c>
      <c r="AE1065" s="89">
        <f t="shared" si="187"/>
        <v>0</v>
      </c>
      <c r="AF1065">
        <f t="shared" si="188"/>
        <v>0</v>
      </c>
      <c r="AG1065" s="86">
        <f t="shared" si="189"/>
        <v>1</v>
      </c>
      <c r="AH1065" s="90">
        <f t="shared" si="190"/>
        <v>0</v>
      </c>
      <c r="AI1065" s="91">
        <f t="shared" si="191"/>
        <v>6.25E-2</v>
      </c>
      <c r="AJ1065" s="91">
        <f t="shared" si="192"/>
        <v>0</v>
      </c>
      <c r="AK1065" s="91">
        <f t="shared" si="193"/>
        <v>0</v>
      </c>
    </row>
    <row r="1066" spans="1:37" ht="25.4" customHeight="1" thickTop="1" thickBot="1" x14ac:dyDescent="0.3">
      <c r="A1066" s="320" t="s">
        <v>1127</v>
      </c>
      <c r="B1066" s="320"/>
      <c r="C1066" s="320"/>
      <c r="D1066" s="320"/>
      <c r="E1066" s="320"/>
      <c r="F1066" s="320"/>
      <c r="G1066" s="320"/>
      <c r="H1066" s="320"/>
      <c r="I1066" s="320"/>
      <c r="J1066" s="320"/>
      <c r="K1066" s="320"/>
      <c r="L1066" s="320"/>
      <c r="M1066" s="320"/>
      <c r="N1066" s="320"/>
      <c r="O1066" s="320"/>
      <c r="P1066" s="320"/>
      <c r="Q1066" s="320"/>
      <c r="R1066" s="320"/>
      <c r="S1066" s="320"/>
      <c r="T1066" s="320"/>
      <c r="U1066" s="320"/>
      <c r="V1066" s="320"/>
      <c r="W1066" s="320"/>
      <c r="X1066" s="320"/>
      <c r="Y1066" s="320"/>
      <c r="Z1066" s="320"/>
      <c r="AA1066" s="320"/>
      <c r="AB1066" s="320"/>
      <c r="AC1066" s="320"/>
      <c r="AD1066" s="88">
        <f>'Art. 121'!AF1024</f>
        <v>0</v>
      </c>
      <c r="AE1066" s="89">
        <f t="shared" si="187"/>
        <v>0</v>
      </c>
      <c r="AF1066">
        <f t="shared" si="188"/>
        <v>0</v>
      </c>
      <c r="AG1066" s="86">
        <f t="shared" si="189"/>
        <v>1</v>
      </c>
      <c r="AH1066" s="90">
        <f t="shared" si="190"/>
        <v>0</v>
      </c>
      <c r="AI1066" s="91">
        <f t="shared" si="191"/>
        <v>6.25E-2</v>
      </c>
      <c r="AJ1066" s="91">
        <f t="shared" si="192"/>
        <v>0</v>
      </c>
      <c r="AK1066" s="91">
        <f t="shared" si="193"/>
        <v>0</v>
      </c>
    </row>
    <row r="1067" spans="1:37" ht="25.4" customHeight="1" thickTop="1" thickBot="1" x14ac:dyDescent="0.3">
      <c r="A1067" s="320" t="s">
        <v>1128</v>
      </c>
      <c r="B1067" s="320"/>
      <c r="C1067" s="320"/>
      <c r="D1067" s="320"/>
      <c r="E1067" s="320"/>
      <c r="F1067" s="320"/>
      <c r="G1067" s="320"/>
      <c r="H1067" s="320"/>
      <c r="I1067" s="320"/>
      <c r="J1067" s="320"/>
      <c r="K1067" s="320"/>
      <c r="L1067" s="320"/>
      <c r="M1067" s="320"/>
      <c r="N1067" s="320"/>
      <c r="O1067" s="320"/>
      <c r="P1067" s="320"/>
      <c r="Q1067" s="320"/>
      <c r="R1067" s="320"/>
      <c r="S1067" s="320"/>
      <c r="T1067" s="320"/>
      <c r="U1067" s="320"/>
      <c r="V1067" s="320"/>
      <c r="W1067" s="320"/>
      <c r="X1067" s="320"/>
      <c r="Y1067" s="320"/>
      <c r="Z1067" s="320"/>
      <c r="AA1067" s="320"/>
      <c r="AB1067" s="320"/>
      <c r="AC1067" s="320"/>
      <c r="AD1067" s="88">
        <f>'Art. 121'!AF1025</f>
        <v>0</v>
      </c>
      <c r="AE1067" s="89">
        <f t="shared" si="187"/>
        <v>0</v>
      </c>
      <c r="AF1067">
        <f t="shared" si="188"/>
        <v>0</v>
      </c>
      <c r="AG1067" s="86">
        <f t="shared" si="189"/>
        <v>1</v>
      </c>
      <c r="AH1067" s="90">
        <f t="shared" si="190"/>
        <v>0</v>
      </c>
      <c r="AI1067" s="91">
        <f t="shared" si="191"/>
        <v>6.25E-2</v>
      </c>
      <c r="AJ1067" s="91">
        <f t="shared" si="192"/>
        <v>0</v>
      </c>
      <c r="AK1067" s="91">
        <f t="shared" si="193"/>
        <v>0</v>
      </c>
    </row>
    <row r="1068" spans="1:37" ht="25.4" customHeight="1" thickTop="1" thickBot="1" x14ac:dyDescent="0.3">
      <c r="A1068" s="320" t="s">
        <v>1129</v>
      </c>
      <c r="B1068" s="320"/>
      <c r="C1068" s="320"/>
      <c r="D1068" s="320"/>
      <c r="E1068" s="320"/>
      <c r="F1068" s="320"/>
      <c r="G1068" s="320"/>
      <c r="H1068" s="320"/>
      <c r="I1068" s="320"/>
      <c r="J1068" s="320"/>
      <c r="K1068" s="320"/>
      <c r="L1068" s="320"/>
      <c r="M1068" s="320"/>
      <c r="N1068" s="320"/>
      <c r="O1068" s="320"/>
      <c r="P1068" s="320"/>
      <c r="Q1068" s="320"/>
      <c r="R1068" s="320"/>
      <c r="S1068" s="320"/>
      <c r="T1068" s="320"/>
      <c r="U1068" s="320"/>
      <c r="V1068" s="320"/>
      <c r="W1068" s="320"/>
      <c r="X1068" s="320"/>
      <c r="Y1068" s="320"/>
      <c r="Z1068" s="320"/>
      <c r="AA1068" s="320"/>
      <c r="AB1068" s="320"/>
      <c r="AC1068" s="320"/>
      <c r="AD1068" s="88">
        <f>'Art. 121'!AF1026</f>
        <v>0</v>
      </c>
      <c r="AE1068" s="89">
        <f t="shared" si="187"/>
        <v>0</v>
      </c>
      <c r="AF1068">
        <f t="shared" si="188"/>
        <v>0</v>
      </c>
      <c r="AG1068" s="86">
        <f t="shared" si="189"/>
        <v>1</v>
      </c>
      <c r="AH1068" s="90">
        <f t="shared" si="190"/>
        <v>0</v>
      </c>
      <c r="AI1068" s="91">
        <f t="shared" si="191"/>
        <v>6.25E-2</v>
      </c>
      <c r="AJ1068" s="91">
        <f t="shared" si="192"/>
        <v>0</v>
      </c>
      <c r="AK1068" s="91">
        <f t="shared" si="193"/>
        <v>0</v>
      </c>
    </row>
    <row r="1069" spans="1:37" ht="25.4" customHeight="1" thickTop="1" thickBot="1" x14ac:dyDescent="0.3">
      <c r="A1069" s="320" t="s">
        <v>1130</v>
      </c>
      <c r="B1069" s="320"/>
      <c r="C1069" s="320"/>
      <c r="D1069" s="320"/>
      <c r="E1069" s="320"/>
      <c r="F1069" s="320"/>
      <c r="G1069" s="320"/>
      <c r="H1069" s="320"/>
      <c r="I1069" s="320"/>
      <c r="J1069" s="320"/>
      <c r="K1069" s="320"/>
      <c r="L1069" s="320"/>
      <c r="M1069" s="320"/>
      <c r="N1069" s="320"/>
      <c r="O1069" s="320"/>
      <c r="P1069" s="320"/>
      <c r="Q1069" s="320"/>
      <c r="R1069" s="320"/>
      <c r="S1069" s="320"/>
      <c r="T1069" s="320"/>
      <c r="U1069" s="320"/>
      <c r="V1069" s="320"/>
      <c r="W1069" s="320"/>
      <c r="X1069" s="320"/>
      <c r="Y1069" s="320"/>
      <c r="Z1069" s="320"/>
      <c r="AA1069" s="320"/>
      <c r="AB1069" s="320"/>
      <c r="AC1069" s="320"/>
      <c r="AD1069" s="88">
        <f>'Art. 121'!AF1027</f>
        <v>0</v>
      </c>
      <c r="AE1069" s="89">
        <f t="shared" si="187"/>
        <v>0</v>
      </c>
      <c r="AF1069">
        <f t="shared" si="188"/>
        <v>0</v>
      </c>
      <c r="AG1069" s="86">
        <f t="shared" si="189"/>
        <v>1</v>
      </c>
      <c r="AH1069" s="90">
        <f t="shared" si="190"/>
        <v>0</v>
      </c>
      <c r="AI1069" s="91">
        <f t="shared" si="191"/>
        <v>6.25E-2</v>
      </c>
      <c r="AJ1069" s="91">
        <f t="shared" si="192"/>
        <v>0</v>
      </c>
      <c r="AK1069" s="91">
        <f t="shared" si="193"/>
        <v>0</v>
      </c>
    </row>
    <row r="1070" spans="1:37" ht="25.4" customHeight="1" thickTop="1" thickBot="1" x14ac:dyDescent="0.3">
      <c r="A1070" s="320" t="s">
        <v>1131</v>
      </c>
      <c r="B1070" s="320"/>
      <c r="C1070" s="320"/>
      <c r="D1070" s="320"/>
      <c r="E1070" s="320"/>
      <c r="F1070" s="320"/>
      <c r="G1070" s="320"/>
      <c r="H1070" s="320"/>
      <c r="I1070" s="320"/>
      <c r="J1070" s="320"/>
      <c r="K1070" s="320"/>
      <c r="L1070" s="320"/>
      <c r="M1070" s="320"/>
      <c r="N1070" s="320"/>
      <c r="O1070" s="320"/>
      <c r="P1070" s="320"/>
      <c r="Q1070" s="320"/>
      <c r="R1070" s="320"/>
      <c r="S1070" s="320"/>
      <c r="T1070" s="320"/>
      <c r="U1070" s="320"/>
      <c r="V1070" s="320"/>
      <c r="W1070" s="320"/>
      <c r="X1070" s="320"/>
      <c r="Y1070" s="320"/>
      <c r="Z1070" s="320"/>
      <c r="AA1070" s="320"/>
      <c r="AB1070" s="320"/>
      <c r="AC1070" s="320"/>
      <c r="AD1070" s="88">
        <f>'Art. 121'!AF1028</f>
        <v>0</v>
      </c>
      <c r="AE1070" s="89">
        <f t="shared" si="187"/>
        <v>0</v>
      </c>
      <c r="AF1070">
        <f t="shared" si="188"/>
        <v>0</v>
      </c>
      <c r="AG1070" s="86">
        <f t="shared" si="189"/>
        <v>1</v>
      </c>
      <c r="AH1070" s="90">
        <f t="shared" si="190"/>
        <v>0</v>
      </c>
      <c r="AI1070" s="91">
        <f t="shared" si="191"/>
        <v>6.25E-2</v>
      </c>
      <c r="AJ1070" s="91">
        <f t="shared" si="192"/>
        <v>0</v>
      </c>
      <c r="AK1070" s="91">
        <f t="shared" si="193"/>
        <v>0</v>
      </c>
    </row>
    <row r="1071" spans="1:37" ht="25.4" customHeight="1" thickTop="1" thickBot="1" x14ac:dyDescent="0.3">
      <c r="A1071" s="320" t="s">
        <v>1132</v>
      </c>
      <c r="B1071" s="320"/>
      <c r="C1071" s="320"/>
      <c r="D1071" s="320"/>
      <c r="E1071" s="320"/>
      <c r="F1071" s="320"/>
      <c r="G1071" s="320"/>
      <c r="H1071" s="320"/>
      <c r="I1071" s="320"/>
      <c r="J1071" s="320"/>
      <c r="K1071" s="320"/>
      <c r="L1071" s="320"/>
      <c r="M1071" s="320"/>
      <c r="N1071" s="320"/>
      <c r="O1071" s="320"/>
      <c r="P1071" s="320"/>
      <c r="Q1071" s="320"/>
      <c r="R1071" s="320"/>
      <c r="S1071" s="320"/>
      <c r="T1071" s="320"/>
      <c r="U1071" s="320"/>
      <c r="V1071" s="320"/>
      <c r="W1071" s="320"/>
      <c r="X1071" s="320"/>
      <c r="Y1071" s="320"/>
      <c r="Z1071" s="320"/>
      <c r="AA1071" s="320"/>
      <c r="AB1071" s="320"/>
      <c r="AC1071" s="320"/>
      <c r="AD1071" s="88">
        <f>'Art. 121'!AF1029</f>
        <v>0</v>
      </c>
      <c r="AE1071" s="89">
        <f t="shared" si="187"/>
        <v>0</v>
      </c>
      <c r="AF1071">
        <f t="shared" si="188"/>
        <v>0</v>
      </c>
      <c r="AG1071" s="86">
        <f t="shared" si="189"/>
        <v>1</v>
      </c>
      <c r="AH1071" s="90">
        <f t="shared" si="190"/>
        <v>0</v>
      </c>
      <c r="AI1071" s="91">
        <f t="shared" si="191"/>
        <v>6.25E-2</v>
      </c>
      <c r="AJ1071" s="91">
        <f t="shared" si="192"/>
        <v>0</v>
      </c>
      <c r="AK1071" s="91">
        <f t="shared" si="193"/>
        <v>0</v>
      </c>
    </row>
    <row r="1072" spans="1:37" ht="25.4" customHeight="1" thickTop="1" x14ac:dyDescent="0.25">
      <c r="A1072" s="289" t="s">
        <v>2588</v>
      </c>
      <c r="B1072" s="289"/>
      <c r="C1072" s="289"/>
      <c r="D1072" s="289"/>
      <c r="E1072" s="289"/>
      <c r="F1072" s="289"/>
      <c r="G1072" s="289"/>
      <c r="H1072" s="289"/>
      <c r="I1072" s="289"/>
      <c r="J1072" s="289"/>
      <c r="K1072" s="289"/>
      <c r="L1072" s="289"/>
      <c r="M1072" s="289"/>
      <c r="N1072" s="289"/>
      <c r="O1072" s="289"/>
      <c r="P1072" s="289"/>
      <c r="Q1072" s="289"/>
      <c r="R1072" s="289"/>
      <c r="S1072" s="289"/>
      <c r="T1072" s="289"/>
      <c r="U1072" s="289"/>
      <c r="V1072" s="289"/>
      <c r="W1072" s="289"/>
      <c r="X1072" s="289"/>
      <c r="Y1072" s="289"/>
      <c r="Z1072" s="289"/>
      <c r="AA1072" s="289"/>
      <c r="AB1072" s="289"/>
      <c r="AC1072" s="289"/>
      <c r="AD1072" s="289"/>
      <c r="AE1072" s="89">
        <f>SUM(AE1056:AE1071)</f>
        <v>0</v>
      </c>
      <c r="AF1072" s="59"/>
      <c r="AG1072" s="92">
        <f>SUM(AG1056:AG1071)</f>
        <v>16</v>
      </c>
      <c r="AH1072" s="93"/>
      <c r="AI1072" s="94"/>
      <c r="AJ1072" s="94"/>
      <c r="AK1072" s="94"/>
    </row>
    <row r="1073" spans="1:37" ht="25.4" customHeight="1" x14ac:dyDescent="0.25">
      <c r="A1073" s="290" t="s">
        <v>2589</v>
      </c>
      <c r="B1073" s="290"/>
      <c r="C1073" s="290"/>
      <c r="D1073" s="290"/>
      <c r="E1073" s="290"/>
      <c r="F1073" s="290"/>
      <c r="G1073" s="290"/>
      <c r="H1073" s="290"/>
      <c r="I1073" s="290"/>
      <c r="J1073" s="290"/>
      <c r="K1073" s="290"/>
      <c r="L1073" s="290"/>
      <c r="M1073" s="290"/>
      <c r="N1073" s="290"/>
      <c r="O1073" s="290"/>
      <c r="P1073" s="290"/>
      <c r="Q1073" s="290"/>
      <c r="R1073" s="290"/>
      <c r="S1073" s="290"/>
      <c r="T1073" s="290"/>
      <c r="U1073" s="290"/>
      <c r="V1073" s="290"/>
      <c r="W1073" s="290"/>
      <c r="X1073" s="290"/>
      <c r="Y1073" s="290"/>
      <c r="Z1073" s="290"/>
      <c r="AA1073" s="290"/>
      <c r="AB1073" s="290"/>
      <c r="AC1073" s="290"/>
      <c r="AD1073" s="290"/>
      <c r="AE1073" s="89">
        <f>AE1072/$AE$23*100</f>
        <v>0</v>
      </c>
      <c r="AF1073" s="59"/>
      <c r="AG1073" s="92"/>
      <c r="AH1073" s="93"/>
      <c r="AI1073" s="94"/>
      <c r="AJ1073" s="94"/>
      <c r="AK1073" s="94"/>
    </row>
    <row r="1074" spans="1:37" ht="25.4" customHeight="1" thickBot="1" x14ac:dyDescent="0.3">
      <c r="A1074" s="70"/>
      <c r="B1074" s="70"/>
      <c r="C1074" s="70"/>
      <c r="D1074" s="70"/>
      <c r="E1074" s="70"/>
      <c r="F1074" s="70"/>
      <c r="G1074" s="70"/>
      <c r="H1074" s="70"/>
      <c r="I1074" s="70"/>
      <c r="J1074" s="70"/>
      <c r="K1074" s="70"/>
      <c r="L1074" s="70"/>
      <c r="M1074" s="70"/>
      <c r="N1074" s="70"/>
      <c r="O1074" s="70"/>
      <c r="P1074" s="70"/>
      <c r="Q1074" s="95"/>
      <c r="R1074" s="70"/>
      <c r="S1074" s="70"/>
      <c r="T1074" s="70"/>
      <c r="U1074" s="70"/>
      <c r="V1074" s="70"/>
      <c r="W1074" s="70"/>
      <c r="X1074" s="70"/>
      <c r="Y1074" s="70"/>
      <c r="Z1074" s="70"/>
      <c r="AA1074" s="70"/>
      <c r="AB1074" s="70"/>
      <c r="AC1074" s="70"/>
      <c r="AD1074" s="96"/>
      <c r="AE1074" s="96"/>
    </row>
    <row r="1075" spans="1:37" ht="25.4" customHeight="1" thickTop="1" thickBot="1" x14ac:dyDescent="0.3">
      <c r="A1075" s="291" t="s">
        <v>124</v>
      </c>
      <c r="B1075" s="291"/>
      <c r="C1075" s="291"/>
      <c r="D1075" s="291"/>
      <c r="E1075" s="291"/>
      <c r="F1075" s="291"/>
      <c r="G1075" s="291"/>
      <c r="H1075" s="291"/>
      <c r="I1075" s="291"/>
      <c r="J1075" s="291"/>
      <c r="K1075" s="291"/>
      <c r="L1075" s="291"/>
      <c r="M1075" s="291"/>
      <c r="N1075" s="291"/>
      <c r="O1075" s="291"/>
      <c r="P1075" s="291"/>
      <c r="Q1075" s="291"/>
      <c r="R1075" s="291"/>
      <c r="S1075" s="291"/>
      <c r="T1075" s="291"/>
      <c r="U1075" s="291"/>
      <c r="V1075" s="291"/>
      <c r="W1075" s="291"/>
      <c r="X1075" s="291"/>
      <c r="Y1075" s="291"/>
      <c r="Z1075" s="291"/>
      <c r="AA1075" s="291"/>
      <c r="AB1075" s="291"/>
      <c r="AC1075" s="291"/>
      <c r="AD1075" s="104" t="s">
        <v>65</v>
      </c>
      <c r="AE1075" s="105" t="s">
        <v>9</v>
      </c>
      <c r="AF1075" s="86" t="s">
        <v>330</v>
      </c>
      <c r="AG1075" s="86" t="s">
        <v>331</v>
      </c>
      <c r="AH1075" s="86" t="s">
        <v>332</v>
      </c>
      <c r="AI1075" s="87" t="s">
        <v>333</v>
      </c>
      <c r="AJ1075" s="86"/>
      <c r="AK1075" s="87" t="s">
        <v>334</v>
      </c>
    </row>
    <row r="1076" spans="1:37" ht="25.4" customHeight="1" thickTop="1" thickBot="1" x14ac:dyDescent="0.3">
      <c r="A1076" s="320" t="s">
        <v>498</v>
      </c>
      <c r="B1076" s="320"/>
      <c r="C1076" s="320"/>
      <c r="D1076" s="320"/>
      <c r="E1076" s="320"/>
      <c r="F1076" s="320"/>
      <c r="G1076" s="320"/>
      <c r="H1076" s="320"/>
      <c r="I1076" s="320"/>
      <c r="J1076" s="320"/>
      <c r="K1076" s="320"/>
      <c r="L1076" s="320"/>
      <c r="M1076" s="320"/>
      <c r="N1076" s="320"/>
      <c r="O1076" s="320"/>
      <c r="P1076" s="320"/>
      <c r="Q1076" s="320"/>
      <c r="R1076" s="320"/>
      <c r="S1076" s="320"/>
      <c r="T1076" s="320"/>
      <c r="U1076" s="320"/>
      <c r="V1076" s="320"/>
      <c r="W1076" s="320"/>
      <c r="X1076" s="320"/>
      <c r="Y1076" s="320"/>
      <c r="Z1076" s="320"/>
      <c r="AA1076" s="320"/>
      <c r="AB1076" s="320"/>
      <c r="AC1076" s="320"/>
      <c r="AD1076" s="88">
        <f>'Art. 121'!AF1032</f>
        <v>0</v>
      </c>
      <c r="AE1076" s="89">
        <f>IF(AG1076=1,AK1076,AG1076)</f>
        <v>0</v>
      </c>
      <c r="AF1076">
        <f>AD1076/2</f>
        <v>0</v>
      </c>
      <c r="AG1076" s="86">
        <f>IF(AND(AF1076&gt;=0,AF1076&lt;=1),1,"No aplica")</f>
        <v>1</v>
      </c>
      <c r="AH1076" s="90">
        <f>AD1076/(AG1076*2)</f>
        <v>0</v>
      </c>
      <c r="AI1076" s="91">
        <f>IF(AG1076=1,AG1076/$AG$1081,"No aplica")</f>
        <v>0.2</v>
      </c>
      <c r="AJ1076" s="91">
        <f>AF1076*AI1076</f>
        <v>0</v>
      </c>
      <c r="AK1076" s="91">
        <f>AJ1076*$AE$23</f>
        <v>0</v>
      </c>
    </row>
    <row r="1077" spans="1:37" ht="25.4" customHeight="1" thickTop="1" thickBot="1" x14ac:dyDescent="0.3">
      <c r="A1077" s="320" t="s">
        <v>500</v>
      </c>
      <c r="B1077" s="320"/>
      <c r="C1077" s="320"/>
      <c r="D1077" s="320"/>
      <c r="E1077" s="320"/>
      <c r="F1077" s="320"/>
      <c r="G1077" s="320"/>
      <c r="H1077" s="320"/>
      <c r="I1077" s="320"/>
      <c r="J1077" s="320"/>
      <c r="K1077" s="320"/>
      <c r="L1077" s="320"/>
      <c r="M1077" s="320"/>
      <c r="N1077" s="320"/>
      <c r="O1077" s="320"/>
      <c r="P1077" s="320"/>
      <c r="Q1077" s="320"/>
      <c r="R1077" s="320"/>
      <c r="S1077" s="320"/>
      <c r="T1077" s="320"/>
      <c r="U1077" s="320"/>
      <c r="V1077" s="320"/>
      <c r="W1077" s="320"/>
      <c r="X1077" s="320"/>
      <c r="Y1077" s="320"/>
      <c r="Z1077" s="320"/>
      <c r="AA1077" s="320"/>
      <c r="AB1077" s="320"/>
      <c r="AC1077" s="320"/>
      <c r="AD1077" s="88">
        <f>'Art. 121'!AF1033</f>
        <v>0</v>
      </c>
      <c r="AE1077" s="89">
        <f>IF(AG1077=1,AK1077,AG1077)</f>
        <v>0</v>
      </c>
      <c r="AF1077">
        <f>AD1077/2</f>
        <v>0</v>
      </c>
      <c r="AG1077" s="86">
        <f>IF(AND(AF1077&gt;=0,AF1077&lt;=1),1,"No aplica")</f>
        <v>1</v>
      </c>
      <c r="AH1077" s="90">
        <f>AD1077/(AG1077*2)</f>
        <v>0</v>
      </c>
      <c r="AI1077" s="91">
        <f>IF(AG1077=1,AG1077/$AG$1081,"No aplica")</f>
        <v>0.2</v>
      </c>
      <c r="AJ1077" s="91">
        <f>AF1077*AI1077</f>
        <v>0</v>
      </c>
      <c r="AK1077" s="91">
        <f>AJ1077*$AE$23</f>
        <v>0</v>
      </c>
    </row>
    <row r="1078" spans="1:37" ht="25.4" customHeight="1" thickTop="1" thickBot="1" x14ac:dyDescent="0.3">
      <c r="A1078" s="320" t="s">
        <v>501</v>
      </c>
      <c r="B1078" s="320"/>
      <c r="C1078" s="320"/>
      <c r="D1078" s="320"/>
      <c r="E1078" s="320"/>
      <c r="F1078" s="320"/>
      <c r="G1078" s="320"/>
      <c r="H1078" s="320"/>
      <c r="I1078" s="320"/>
      <c r="J1078" s="320"/>
      <c r="K1078" s="320"/>
      <c r="L1078" s="320"/>
      <c r="M1078" s="320"/>
      <c r="N1078" s="320"/>
      <c r="O1078" s="320"/>
      <c r="P1078" s="320"/>
      <c r="Q1078" s="320"/>
      <c r="R1078" s="320"/>
      <c r="S1078" s="320"/>
      <c r="T1078" s="320"/>
      <c r="U1078" s="320"/>
      <c r="V1078" s="320"/>
      <c r="W1078" s="320"/>
      <c r="X1078" s="320"/>
      <c r="Y1078" s="320"/>
      <c r="Z1078" s="320"/>
      <c r="AA1078" s="320"/>
      <c r="AB1078" s="320"/>
      <c r="AC1078" s="320"/>
      <c r="AD1078" s="88">
        <f>'Art. 121'!AF1034</f>
        <v>0</v>
      </c>
      <c r="AE1078" s="89">
        <f>IF(AG1078=1,AK1078,AG1078)</f>
        <v>0</v>
      </c>
      <c r="AF1078">
        <f>AD1078/2</f>
        <v>0</v>
      </c>
      <c r="AG1078" s="86">
        <f>IF(AND(AF1078&gt;=0,AF1078&lt;=1),1,"No aplica")</f>
        <v>1</v>
      </c>
      <c r="AH1078" s="90">
        <f>AD1078/(AG1078*2)</f>
        <v>0</v>
      </c>
      <c r="AI1078" s="91">
        <f>IF(AG1078=1,AG1078/$AG$1081,"No aplica")</f>
        <v>0.2</v>
      </c>
      <c r="AJ1078" s="91">
        <f>AF1078*AI1078</f>
        <v>0</v>
      </c>
      <c r="AK1078" s="91">
        <f>AJ1078*$AE$23</f>
        <v>0</v>
      </c>
    </row>
    <row r="1079" spans="1:37" ht="25.4" customHeight="1" thickTop="1" thickBot="1" x14ac:dyDescent="0.3">
      <c r="A1079" s="320" t="s">
        <v>502</v>
      </c>
      <c r="B1079" s="320"/>
      <c r="C1079" s="320"/>
      <c r="D1079" s="320"/>
      <c r="E1079" s="320"/>
      <c r="F1079" s="320"/>
      <c r="G1079" s="320"/>
      <c r="H1079" s="320"/>
      <c r="I1079" s="320"/>
      <c r="J1079" s="320"/>
      <c r="K1079" s="320"/>
      <c r="L1079" s="320"/>
      <c r="M1079" s="320"/>
      <c r="N1079" s="320"/>
      <c r="O1079" s="320"/>
      <c r="P1079" s="320"/>
      <c r="Q1079" s="320"/>
      <c r="R1079" s="320"/>
      <c r="S1079" s="320"/>
      <c r="T1079" s="320"/>
      <c r="U1079" s="320"/>
      <c r="V1079" s="320"/>
      <c r="W1079" s="320"/>
      <c r="X1079" s="320"/>
      <c r="Y1079" s="320"/>
      <c r="Z1079" s="320"/>
      <c r="AA1079" s="320"/>
      <c r="AB1079" s="320"/>
      <c r="AC1079" s="320"/>
      <c r="AD1079" s="88">
        <f>'Art. 121'!AF1035</f>
        <v>0</v>
      </c>
      <c r="AE1079" s="89">
        <f>IF(AG1079=1,AK1079,AG1079)</f>
        <v>0</v>
      </c>
      <c r="AF1079">
        <f>AD1079/2</f>
        <v>0</v>
      </c>
      <c r="AG1079" s="86">
        <f>IF(AND(AF1079&gt;=0,AF1079&lt;=1),1,"No aplica")</f>
        <v>1</v>
      </c>
      <c r="AH1079" s="90">
        <f>AD1079/(AG1079*2)</f>
        <v>0</v>
      </c>
      <c r="AI1079" s="91">
        <f>IF(AG1079=1,AG1079/$AG$1081,"No aplica")</f>
        <v>0.2</v>
      </c>
      <c r="AJ1079" s="91">
        <f>AF1079*AI1079</f>
        <v>0</v>
      </c>
      <c r="AK1079" s="91">
        <f>AJ1079*$AE$23</f>
        <v>0</v>
      </c>
    </row>
    <row r="1080" spans="1:37" ht="25.4" customHeight="1" thickTop="1" thickBot="1" x14ac:dyDescent="0.3">
      <c r="A1080" s="320" t="s">
        <v>1134</v>
      </c>
      <c r="B1080" s="320"/>
      <c r="C1080" s="320"/>
      <c r="D1080" s="320"/>
      <c r="E1080" s="320"/>
      <c r="F1080" s="320"/>
      <c r="G1080" s="320"/>
      <c r="H1080" s="320"/>
      <c r="I1080" s="320"/>
      <c r="J1080" s="320"/>
      <c r="K1080" s="320"/>
      <c r="L1080" s="320"/>
      <c r="M1080" s="320"/>
      <c r="N1080" s="320"/>
      <c r="O1080" s="320"/>
      <c r="P1080" s="320"/>
      <c r="Q1080" s="320"/>
      <c r="R1080" s="320"/>
      <c r="S1080" s="320"/>
      <c r="T1080" s="320"/>
      <c r="U1080" s="320"/>
      <c r="V1080" s="320"/>
      <c r="W1080" s="320"/>
      <c r="X1080" s="320"/>
      <c r="Y1080" s="320"/>
      <c r="Z1080" s="320"/>
      <c r="AA1080" s="320"/>
      <c r="AB1080" s="320"/>
      <c r="AC1080" s="320"/>
      <c r="AD1080" s="88">
        <f>'Art. 121'!AF1036</f>
        <v>0</v>
      </c>
      <c r="AE1080" s="89">
        <f>IF(AG1080=1,AK1080,AG1080)</f>
        <v>0</v>
      </c>
      <c r="AF1080">
        <f>AD1080/2</f>
        <v>0</v>
      </c>
      <c r="AG1080" s="86">
        <f>IF(AND(AF1080&gt;=0,AF1080&lt;=1),1,"No aplica")</f>
        <v>1</v>
      </c>
      <c r="AH1080" s="90">
        <f>AD1080/(AG1080*2)</f>
        <v>0</v>
      </c>
      <c r="AI1080" s="91">
        <f>IF(AG1080=1,AG1080/$AG$1081,"No aplica")</f>
        <v>0.2</v>
      </c>
      <c r="AJ1080" s="91">
        <f>AF1080*AI1080</f>
        <v>0</v>
      </c>
      <c r="AK1080" s="91">
        <f>AJ1080*$AE$23</f>
        <v>0</v>
      </c>
    </row>
    <row r="1081" spans="1:37" ht="25.4" customHeight="1" thickTop="1" x14ac:dyDescent="0.25">
      <c r="A1081" s="289" t="s">
        <v>2590</v>
      </c>
      <c r="B1081" s="289"/>
      <c r="C1081" s="289"/>
      <c r="D1081" s="289"/>
      <c r="E1081" s="289"/>
      <c r="F1081" s="289"/>
      <c r="G1081" s="289"/>
      <c r="H1081" s="289"/>
      <c r="I1081" s="289"/>
      <c r="J1081" s="289"/>
      <c r="K1081" s="289"/>
      <c r="L1081" s="289"/>
      <c r="M1081" s="289"/>
      <c r="N1081" s="289"/>
      <c r="O1081" s="289"/>
      <c r="P1081" s="289"/>
      <c r="Q1081" s="289"/>
      <c r="R1081" s="289"/>
      <c r="S1081" s="289"/>
      <c r="T1081" s="289"/>
      <c r="U1081" s="289"/>
      <c r="V1081" s="289"/>
      <c r="W1081" s="289"/>
      <c r="X1081" s="289"/>
      <c r="Y1081" s="289"/>
      <c r="Z1081" s="289"/>
      <c r="AA1081" s="289"/>
      <c r="AB1081" s="289"/>
      <c r="AC1081" s="289"/>
      <c r="AD1081" s="289"/>
      <c r="AE1081" s="89">
        <f>SUM(AE1074:AE1080)</f>
        <v>0</v>
      </c>
      <c r="AF1081" s="59"/>
      <c r="AG1081" s="92">
        <f>SUM(AG1076:AG1080)</f>
        <v>5</v>
      </c>
      <c r="AH1081" s="93"/>
      <c r="AI1081" s="94"/>
      <c r="AJ1081" s="94"/>
      <c r="AK1081" s="94"/>
    </row>
    <row r="1082" spans="1:37" ht="25.4" customHeight="1" x14ac:dyDescent="0.25">
      <c r="A1082" s="290" t="s">
        <v>2591</v>
      </c>
      <c r="B1082" s="290"/>
      <c r="C1082" s="290"/>
      <c r="D1082" s="290"/>
      <c r="E1082" s="290"/>
      <c r="F1082" s="290"/>
      <c r="G1082" s="290"/>
      <c r="H1082" s="290"/>
      <c r="I1082" s="290"/>
      <c r="J1082" s="290"/>
      <c r="K1082" s="290"/>
      <c r="L1082" s="290"/>
      <c r="M1082" s="290"/>
      <c r="N1082" s="290"/>
      <c r="O1082" s="290"/>
      <c r="P1082" s="290"/>
      <c r="Q1082" s="290"/>
      <c r="R1082" s="290"/>
      <c r="S1082" s="290"/>
      <c r="T1082" s="290"/>
      <c r="U1082" s="290"/>
      <c r="V1082" s="290"/>
      <c r="W1082" s="290"/>
      <c r="X1082" s="290"/>
      <c r="Y1082" s="290"/>
      <c r="Z1082" s="290"/>
      <c r="AA1082" s="290"/>
      <c r="AB1082" s="290"/>
      <c r="AC1082" s="290"/>
      <c r="AD1082" s="290"/>
      <c r="AE1082" s="89">
        <f>AE1081/$AE$23*100</f>
        <v>0</v>
      </c>
      <c r="AF1082" s="59"/>
      <c r="AG1082" s="92"/>
      <c r="AH1082" s="93"/>
      <c r="AI1082" s="94"/>
      <c r="AJ1082" s="94"/>
      <c r="AK1082" s="94"/>
    </row>
    <row r="1083" spans="1:37" ht="25.4" customHeight="1" x14ac:dyDescent="0.25">
      <c r="A1083" s="100"/>
      <c r="B1083" s="100"/>
      <c r="C1083" s="100"/>
      <c r="D1083" s="100"/>
      <c r="E1083" s="100"/>
      <c r="F1083" s="100"/>
      <c r="G1083" s="100"/>
      <c r="H1083" s="100"/>
      <c r="I1083" s="100"/>
      <c r="J1083" s="100"/>
      <c r="K1083" s="100"/>
      <c r="L1083" s="100"/>
      <c r="M1083" s="100"/>
      <c r="N1083" s="100"/>
      <c r="O1083" s="100"/>
      <c r="P1083" s="100"/>
      <c r="Q1083" s="95"/>
      <c r="R1083" s="100"/>
      <c r="S1083" s="100"/>
      <c r="T1083" s="100"/>
      <c r="U1083" s="100"/>
      <c r="V1083" s="100"/>
      <c r="W1083" s="100"/>
      <c r="X1083" s="100"/>
      <c r="Y1083" s="100"/>
      <c r="Z1083" s="100"/>
      <c r="AA1083" s="100"/>
      <c r="AB1083" s="100"/>
      <c r="AC1083" s="100"/>
      <c r="AD1083" s="96"/>
      <c r="AE1083" s="96"/>
    </row>
    <row r="1084" spans="1:37" ht="25.4" customHeight="1" x14ac:dyDescent="0.25">
      <c r="A1084" s="100"/>
      <c r="B1084" s="100"/>
      <c r="C1084" s="100"/>
      <c r="D1084" s="100"/>
      <c r="E1084" s="100"/>
      <c r="F1084" s="100"/>
      <c r="G1084" s="100"/>
      <c r="H1084" s="100"/>
      <c r="I1084" s="100"/>
      <c r="J1084" s="100"/>
      <c r="K1084" s="100"/>
      <c r="L1084" s="100"/>
      <c r="M1084" s="100"/>
      <c r="N1084" s="100"/>
      <c r="O1084" s="100"/>
      <c r="P1084" s="100"/>
      <c r="Q1084" s="95"/>
      <c r="R1084" s="100"/>
      <c r="S1084" s="100"/>
      <c r="T1084" s="100"/>
      <c r="U1084" s="100"/>
      <c r="V1084" s="100"/>
      <c r="W1084" s="100"/>
      <c r="X1084" s="100"/>
      <c r="Y1084" s="100"/>
      <c r="Z1084" s="100"/>
      <c r="AA1084" s="100"/>
      <c r="AB1084" s="100"/>
      <c r="AC1084" s="100"/>
      <c r="AD1084" s="96"/>
      <c r="AE1084" s="96"/>
    </row>
    <row r="1085" spans="1:37" ht="25.4" customHeight="1" x14ac:dyDescent="0.25">
      <c r="A1085" s="337" t="s">
        <v>1135</v>
      </c>
      <c r="B1085" s="337"/>
      <c r="C1085" s="337"/>
      <c r="D1085" s="337"/>
      <c r="E1085" s="337"/>
      <c r="F1085" s="337"/>
      <c r="G1085" s="337"/>
      <c r="H1085" s="337"/>
      <c r="I1085" s="337"/>
      <c r="J1085" s="337"/>
      <c r="K1085" s="337"/>
      <c r="L1085" s="337"/>
      <c r="M1085" s="337"/>
      <c r="N1085" s="337"/>
      <c r="O1085" s="337"/>
      <c r="P1085" s="337"/>
      <c r="Q1085" s="337"/>
      <c r="R1085" s="337"/>
      <c r="S1085" s="337"/>
      <c r="T1085" s="337"/>
      <c r="U1085" s="337"/>
      <c r="V1085" s="337"/>
      <c r="W1085" s="337"/>
      <c r="X1085" s="337"/>
      <c r="Y1085" s="337"/>
      <c r="Z1085" s="337"/>
      <c r="AA1085" s="337"/>
      <c r="AB1085" s="337"/>
      <c r="AC1085" s="337"/>
      <c r="AD1085" s="82"/>
      <c r="AE1085" s="82"/>
    </row>
    <row r="1086" spans="1:37" ht="25.4" customHeight="1" x14ac:dyDescent="0.25">
      <c r="A1086" s="101"/>
      <c r="B1086" s="102"/>
      <c r="C1086" s="102"/>
      <c r="D1086" s="102"/>
      <c r="E1086" s="102"/>
      <c r="F1086" s="102"/>
      <c r="G1086" s="102"/>
      <c r="H1086" s="102"/>
      <c r="I1086" s="102"/>
      <c r="J1086" s="102"/>
      <c r="K1086" s="102"/>
      <c r="L1086" s="102"/>
      <c r="M1086" s="102"/>
      <c r="N1086" s="102"/>
      <c r="O1086" s="102"/>
      <c r="P1086" s="102"/>
      <c r="Q1086" s="103"/>
      <c r="R1086" s="102"/>
      <c r="S1086" s="102"/>
      <c r="T1086" s="102"/>
      <c r="U1086" s="102"/>
      <c r="V1086" s="102"/>
      <c r="W1086" s="102"/>
      <c r="X1086" s="102"/>
      <c r="Y1086" s="102"/>
      <c r="Z1086" s="102"/>
      <c r="AA1086" s="102"/>
      <c r="AB1086" s="102"/>
      <c r="AC1086" s="102"/>
      <c r="AD1086" s="83"/>
      <c r="AE1086" s="83"/>
    </row>
    <row r="1087" spans="1:37" ht="25.4" customHeight="1" thickBot="1" x14ac:dyDescent="0.3">
      <c r="A1087" s="70"/>
      <c r="B1087" s="70"/>
      <c r="C1087" s="70"/>
      <c r="D1087" s="70"/>
      <c r="E1087" s="70"/>
      <c r="F1087" s="70"/>
      <c r="G1087" s="70"/>
      <c r="H1087" s="70"/>
      <c r="I1087" s="70"/>
      <c r="J1087" s="70"/>
      <c r="K1087" s="70"/>
      <c r="L1087" s="70"/>
      <c r="M1087" s="70"/>
      <c r="N1087" s="70"/>
      <c r="O1087" s="70"/>
      <c r="P1087" s="70"/>
      <c r="Q1087" s="95"/>
      <c r="R1087" s="70"/>
      <c r="S1087" s="70"/>
      <c r="T1087" s="70"/>
      <c r="U1087" s="70"/>
      <c r="V1087" s="70"/>
      <c r="W1087" s="70"/>
      <c r="X1087" s="70"/>
      <c r="Y1087" s="70"/>
      <c r="Z1087" s="70"/>
      <c r="AA1087" s="70"/>
      <c r="AB1087" s="70"/>
      <c r="AC1087" s="70"/>
      <c r="AD1087" s="96"/>
      <c r="AE1087" s="96"/>
    </row>
    <row r="1088" spans="1:37" ht="25.4" customHeight="1" thickTop="1" thickBot="1" x14ac:dyDescent="0.3">
      <c r="A1088" s="292" t="s">
        <v>44</v>
      </c>
      <c r="B1088" s="292"/>
      <c r="C1088" s="292"/>
      <c r="D1088" s="292"/>
      <c r="E1088" s="292"/>
      <c r="F1088" s="292"/>
      <c r="G1088" s="292"/>
      <c r="H1088" s="292"/>
      <c r="I1088" s="292"/>
      <c r="J1088" s="292"/>
      <c r="K1088" s="292"/>
      <c r="L1088" s="292"/>
      <c r="M1088" s="292"/>
      <c r="N1088" s="292"/>
      <c r="O1088" s="292"/>
      <c r="P1088" s="292"/>
      <c r="Q1088" s="292"/>
      <c r="R1088" s="292"/>
      <c r="S1088" s="292"/>
      <c r="T1088" s="292"/>
      <c r="U1088" s="292"/>
      <c r="V1088" s="292"/>
      <c r="W1088" s="292"/>
      <c r="X1088" s="292"/>
      <c r="Y1088" s="292"/>
      <c r="Z1088" s="292"/>
      <c r="AA1088" s="292"/>
      <c r="AB1088" s="292"/>
      <c r="AC1088" s="292"/>
      <c r="AD1088" s="63" t="s">
        <v>65</v>
      </c>
      <c r="AE1088" s="211" t="s">
        <v>9</v>
      </c>
      <c r="AF1088" s="86" t="s">
        <v>330</v>
      </c>
      <c r="AG1088" s="86" t="s">
        <v>331</v>
      </c>
      <c r="AH1088" s="86" t="s">
        <v>332</v>
      </c>
      <c r="AI1088" s="87" t="s">
        <v>333</v>
      </c>
      <c r="AJ1088" s="86"/>
      <c r="AK1088" s="87" t="s">
        <v>334</v>
      </c>
    </row>
    <row r="1089" spans="1:37" ht="25.4" customHeight="1" thickTop="1" thickBot="1" x14ac:dyDescent="0.3">
      <c r="A1089" s="320" t="s">
        <v>403</v>
      </c>
      <c r="B1089" s="320"/>
      <c r="C1089" s="320"/>
      <c r="D1089" s="320"/>
      <c r="E1089" s="320"/>
      <c r="F1089" s="320"/>
      <c r="G1089" s="320"/>
      <c r="H1089" s="320"/>
      <c r="I1089" s="320"/>
      <c r="J1089" s="320"/>
      <c r="K1089" s="320"/>
      <c r="L1089" s="320"/>
      <c r="M1089" s="320"/>
      <c r="N1089" s="320"/>
      <c r="O1089" s="320"/>
      <c r="P1089" s="320"/>
      <c r="Q1089" s="320"/>
      <c r="R1089" s="320"/>
      <c r="S1089" s="320"/>
      <c r="T1089" s="320"/>
      <c r="U1089" s="320"/>
      <c r="V1089" s="320"/>
      <c r="W1089" s="320"/>
      <c r="X1089" s="320"/>
      <c r="Y1089" s="320"/>
      <c r="Z1089" s="320"/>
      <c r="AA1089" s="320"/>
      <c r="AB1089" s="320"/>
      <c r="AC1089" s="320"/>
      <c r="AD1089" s="88">
        <f>'Art. 121'!AF1045</f>
        <v>0</v>
      </c>
      <c r="AE1089" s="89">
        <f t="shared" ref="AE1089:AE1109" si="194">IF(AG1089=1,AK1089,AG1089)</f>
        <v>0</v>
      </c>
      <c r="AF1089">
        <f t="shared" ref="AF1089:AF1109" si="195">AD1089/2</f>
        <v>0</v>
      </c>
      <c r="AG1089" s="86">
        <f t="shared" ref="AG1089:AG1109" si="196">IF(AND(AF1089&gt;=0,AF1089&lt;=1),1,"No aplica")</f>
        <v>1</v>
      </c>
      <c r="AH1089" s="90">
        <f t="shared" ref="AH1089:AH1109" si="197">AD1089/(AG1089*2)</f>
        <v>0</v>
      </c>
      <c r="AI1089" s="91">
        <f t="shared" ref="AI1089:AI1109" si="198">IF(AG1089=1,AG1089/$AG$1110,"No aplica")</f>
        <v>4.7619047619047616E-2</v>
      </c>
      <c r="AJ1089" s="91">
        <f t="shared" ref="AJ1089:AJ1109" si="199">AF1089*AI1089</f>
        <v>0</v>
      </c>
      <c r="AK1089" s="91">
        <f t="shared" ref="AK1089:AK1109" si="200">AJ1089*$AE$23</f>
        <v>0</v>
      </c>
    </row>
    <row r="1090" spans="1:37" ht="25.4" customHeight="1" thickTop="1" thickBot="1" x14ac:dyDescent="0.3">
      <c r="A1090" s="320" t="s">
        <v>441</v>
      </c>
      <c r="B1090" s="320"/>
      <c r="C1090" s="320"/>
      <c r="D1090" s="320"/>
      <c r="E1090" s="320"/>
      <c r="F1090" s="320"/>
      <c r="G1090" s="320"/>
      <c r="H1090" s="320"/>
      <c r="I1090" s="320"/>
      <c r="J1090" s="320"/>
      <c r="K1090" s="320"/>
      <c r="L1090" s="320"/>
      <c r="M1090" s="320"/>
      <c r="N1090" s="320"/>
      <c r="O1090" s="320"/>
      <c r="P1090" s="320"/>
      <c r="Q1090" s="320"/>
      <c r="R1090" s="320"/>
      <c r="S1090" s="320"/>
      <c r="T1090" s="320"/>
      <c r="U1090" s="320"/>
      <c r="V1090" s="320"/>
      <c r="W1090" s="320"/>
      <c r="X1090" s="320"/>
      <c r="Y1090" s="320"/>
      <c r="Z1090" s="320"/>
      <c r="AA1090" s="320"/>
      <c r="AB1090" s="320"/>
      <c r="AC1090" s="320"/>
      <c r="AD1090" s="88">
        <f>'Art. 121'!AF1046</f>
        <v>0</v>
      </c>
      <c r="AE1090" s="89">
        <f t="shared" si="194"/>
        <v>0</v>
      </c>
      <c r="AF1090">
        <f t="shared" si="195"/>
        <v>0</v>
      </c>
      <c r="AG1090" s="86">
        <f t="shared" si="196"/>
        <v>1</v>
      </c>
      <c r="AH1090" s="90">
        <f t="shared" si="197"/>
        <v>0</v>
      </c>
      <c r="AI1090" s="91">
        <f t="shared" si="198"/>
        <v>4.7619047619047616E-2</v>
      </c>
      <c r="AJ1090" s="91">
        <f t="shared" si="199"/>
        <v>0</v>
      </c>
      <c r="AK1090" s="91">
        <f t="shared" si="200"/>
        <v>0</v>
      </c>
    </row>
    <row r="1091" spans="1:37" ht="25.4" customHeight="1" thickTop="1" thickBot="1" x14ac:dyDescent="0.3">
      <c r="A1091" s="320" t="s">
        <v>1137</v>
      </c>
      <c r="B1091" s="320"/>
      <c r="C1091" s="320"/>
      <c r="D1091" s="320"/>
      <c r="E1091" s="320"/>
      <c r="F1091" s="320"/>
      <c r="G1091" s="320"/>
      <c r="H1091" s="320"/>
      <c r="I1091" s="320"/>
      <c r="J1091" s="320"/>
      <c r="K1091" s="320"/>
      <c r="L1091" s="320"/>
      <c r="M1091" s="320"/>
      <c r="N1091" s="320"/>
      <c r="O1091" s="320"/>
      <c r="P1091" s="320"/>
      <c r="Q1091" s="320"/>
      <c r="R1091" s="320"/>
      <c r="S1091" s="320"/>
      <c r="T1091" s="320"/>
      <c r="U1091" s="320"/>
      <c r="V1091" s="320"/>
      <c r="W1091" s="320"/>
      <c r="X1091" s="320"/>
      <c r="Y1091" s="320"/>
      <c r="Z1091" s="320"/>
      <c r="AA1091" s="320"/>
      <c r="AB1091" s="320"/>
      <c r="AC1091" s="320"/>
      <c r="AD1091" s="88">
        <f>'Art. 121'!AF1047</f>
        <v>0</v>
      </c>
      <c r="AE1091" s="89">
        <f t="shared" si="194"/>
        <v>0</v>
      </c>
      <c r="AF1091">
        <f t="shared" si="195"/>
        <v>0</v>
      </c>
      <c r="AG1091" s="86">
        <f t="shared" si="196"/>
        <v>1</v>
      </c>
      <c r="AH1091" s="90">
        <f t="shared" si="197"/>
        <v>0</v>
      </c>
      <c r="AI1091" s="91">
        <f t="shared" si="198"/>
        <v>4.7619047619047616E-2</v>
      </c>
      <c r="AJ1091" s="91">
        <f t="shared" si="199"/>
        <v>0</v>
      </c>
      <c r="AK1091" s="91">
        <f t="shared" si="200"/>
        <v>0</v>
      </c>
    </row>
    <row r="1092" spans="1:37" ht="25.4" customHeight="1" thickTop="1" thickBot="1" x14ac:dyDescent="0.3">
      <c r="A1092" s="320" t="s">
        <v>1138</v>
      </c>
      <c r="B1092" s="320"/>
      <c r="C1092" s="320"/>
      <c r="D1092" s="320"/>
      <c r="E1092" s="320"/>
      <c r="F1092" s="320"/>
      <c r="G1092" s="320"/>
      <c r="H1092" s="320"/>
      <c r="I1092" s="320"/>
      <c r="J1092" s="320"/>
      <c r="K1092" s="320"/>
      <c r="L1092" s="320"/>
      <c r="M1092" s="320"/>
      <c r="N1092" s="320"/>
      <c r="O1092" s="320"/>
      <c r="P1092" s="320"/>
      <c r="Q1092" s="320"/>
      <c r="R1092" s="320"/>
      <c r="S1092" s="320"/>
      <c r="T1092" s="320"/>
      <c r="U1092" s="320"/>
      <c r="V1092" s="320"/>
      <c r="W1092" s="320"/>
      <c r="X1092" s="320"/>
      <c r="Y1092" s="320"/>
      <c r="Z1092" s="320"/>
      <c r="AA1092" s="320"/>
      <c r="AB1092" s="320"/>
      <c r="AC1092" s="320"/>
      <c r="AD1092" s="88">
        <f>'Art. 121'!AF1048</f>
        <v>0</v>
      </c>
      <c r="AE1092" s="89">
        <f t="shared" si="194"/>
        <v>0</v>
      </c>
      <c r="AF1092">
        <f t="shared" si="195"/>
        <v>0</v>
      </c>
      <c r="AG1092" s="86">
        <f t="shared" si="196"/>
        <v>1</v>
      </c>
      <c r="AH1092" s="90">
        <f t="shared" si="197"/>
        <v>0</v>
      </c>
      <c r="AI1092" s="91">
        <f t="shared" si="198"/>
        <v>4.7619047619047616E-2</v>
      </c>
      <c r="AJ1092" s="91">
        <f t="shared" si="199"/>
        <v>0</v>
      </c>
      <c r="AK1092" s="91">
        <f t="shared" si="200"/>
        <v>0</v>
      </c>
    </row>
    <row r="1093" spans="1:37" ht="25.4" customHeight="1" thickTop="1" thickBot="1" x14ac:dyDescent="0.3">
      <c r="A1093" s="320" t="s">
        <v>1139</v>
      </c>
      <c r="B1093" s="320"/>
      <c r="C1093" s="320"/>
      <c r="D1093" s="320"/>
      <c r="E1093" s="320"/>
      <c r="F1093" s="320"/>
      <c r="G1093" s="320"/>
      <c r="H1093" s="320"/>
      <c r="I1093" s="320"/>
      <c r="J1093" s="320"/>
      <c r="K1093" s="320"/>
      <c r="L1093" s="320"/>
      <c r="M1093" s="320"/>
      <c r="N1093" s="320"/>
      <c r="O1093" s="320"/>
      <c r="P1093" s="320"/>
      <c r="Q1093" s="320"/>
      <c r="R1093" s="320"/>
      <c r="S1093" s="320"/>
      <c r="T1093" s="320"/>
      <c r="U1093" s="320"/>
      <c r="V1093" s="320"/>
      <c r="W1093" s="320"/>
      <c r="X1093" s="320"/>
      <c r="Y1093" s="320"/>
      <c r="Z1093" s="320"/>
      <c r="AA1093" s="320"/>
      <c r="AB1093" s="320"/>
      <c r="AC1093" s="320"/>
      <c r="AD1093" s="88">
        <f>'Art. 121'!AF1049</f>
        <v>0</v>
      </c>
      <c r="AE1093" s="89">
        <f t="shared" si="194"/>
        <v>0</v>
      </c>
      <c r="AF1093">
        <f t="shared" si="195"/>
        <v>0</v>
      </c>
      <c r="AG1093" s="86">
        <f t="shared" si="196"/>
        <v>1</v>
      </c>
      <c r="AH1093" s="90">
        <f t="shared" si="197"/>
        <v>0</v>
      </c>
      <c r="AI1093" s="91">
        <f t="shared" si="198"/>
        <v>4.7619047619047616E-2</v>
      </c>
      <c r="AJ1093" s="91">
        <f t="shared" si="199"/>
        <v>0</v>
      </c>
      <c r="AK1093" s="91">
        <f t="shared" si="200"/>
        <v>0</v>
      </c>
    </row>
    <row r="1094" spans="1:37" ht="25.4" customHeight="1" thickTop="1" thickBot="1" x14ac:dyDescent="0.3">
      <c r="A1094" s="320" t="s">
        <v>1140</v>
      </c>
      <c r="B1094" s="320"/>
      <c r="C1094" s="320"/>
      <c r="D1094" s="320"/>
      <c r="E1094" s="320"/>
      <c r="F1094" s="320"/>
      <c r="G1094" s="320"/>
      <c r="H1094" s="320"/>
      <c r="I1094" s="320"/>
      <c r="J1094" s="320"/>
      <c r="K1094" s="320"/>
      <c r="L1094" s="320"/>
      <c r="M1094" s="320"/>
      <c r="N1094" s="320"/>
      <c r="O1094" s="320"/>
      <c r="P1094" s="320"/>
      <c r="Q1094" s="320"/>
      <c r="R1094" s="320"/>
      <c r="S1094" s="320"/>
      <c r="T1094" s="320"/>
      <c r="U1094" s="320"/>
      <c r="V1094" s="320"/>
      <c r="W1094" s="320"/>
      <c r="X1094" s="320"/>
      <c r="Y1094" s="320"/>
      <c r="Z1094" s="320"/>
      <c r="AA1094" s="320"/>
      <c r="AB1094" s="320"/>
      <c r="AC1094" s="320"/>
      <c r="AD1094" s="88">
        <f>'Art. 121'!AF1050</f>
        <v>0</v>
      </c>
      <c r="AE1094" s="89">
        <f t="shared" si="194"/>
        <v>0</v>
      </c>
      <c r="AF1094">
        <f t="shared" si="195"/>
        <v>0</v>
      </c>
      <c r="AG1094" s="86">
        <f t="shared" si="196"/>
        <v>1</v>
      </c>
      <c r="AH1094" s="90">
        <f t="shared" si="197"/>
        <v>0</v>
      </c>
      <c r="AI1094" s="91">
        <f t="shared" si="198"/>
        <v>4.7619047619047616E-2</v>
      </c>
      <c r="AJ1094" s="91">
        <f t="shared" si="199"/>
        <v>0</v>
      </c>
      <c r="AK1094" s="91">
        <f t="shared" si="200"/>
        <v>0</v>
      </c>
    </row>
    <row r="1095" spans="1:37" ht="25.4" customHeight="1" thickTop="1" thickBot="1" x14ac:dyDescent="0.3">
      <c r="A1095" s="320" t="s">
        <v>1141</v>
      </c>
      <c r="B1095" s="320"/>
      <c r="C1095" s="320"/>
      <c r="D1095" s="320"/>
      <c r="E1095" s="320"/>
      <c r="F1095" s="320"/>
      <c r="G1095" s="320"/>
      <c r="H1095" s="320"/>
      <c r="I1095" s="320"/>
      <c r="J1095" s="320"/>
      <c r="K1095" s="320"/>
      <c r="L1095" s="320"/>
      <c r="M1095" s="320"/>
      <c r="N1095" s="320"/>
      <c r="O1095" s="320"/>
      <c r="P1095" s="320"/>
      <c r="Q1095" s="320"/>
      <c r="R1095" s="320"/>
      <c r="S1095" s="320"/>
      <c r="T1095" s="320"/>
      <c r="U1095" s="320"/>
      <c r="V1095" s="320"/>
      <c r="W1095" s="320"/>
      <c r="X1095" s="320"/>
      <c r="Y1095" s="320"/>
      <c r="Z1095" s="320"/>
      <c r="AA1095" s="320"/>
      <c r="AB1095" s="320"/>
      <c r="AC1095" s="320"/>
      <c r="AD1095" s="88">
        <f>'Art. 121'!AF1051</f>
        <v>0</v>
      </c>
      <c r="AE1095" s="89">
        <f t="shared" si="194"/>
        <v>0</v>
      </c>
      <c r="AF1095">
        <f t="shared" si="195"/>
        <v>0</v>
      </c>
      <c r="AG1095" s="86">
        <f t="shared" si="196"/>
        <v>1</v>
      </c>
      <c r="AH1095" s="90">
        <f t="shared" si="197"/>
        <v>0</v>
      </c>
      <c r="AI1095" s="91">
        <f t="shared" si="198"/>
        <v>4.7619047619047616E-2</v>
      </c>
      <c r="AJ1095" s="91">
        <f t="shared" si="199"/>
        <v>0</v>
      </c>
      <c r="AK1095" s="91">
        <f t="shared" si="200"/>
        <v>0</v>
      </c>
    </row>
    <row r="1096" spans="1:37" ht="25.4" customHeight="1" thickTop="1" thickBot="1" x14ac:dyDescent="0.3">
      <c r="A1096" s="320" t="s">
        <v>1142</v>
      </c>
      <c r="B1096" s="320"/>
      <c r="C1096" s="320"/>
      <c r="D1096" s="320"/>
      <c r="E1096" s="320"/>
      <c r="F1096" s="320"/>
      <c r="G1096" s="320"/>
      <c r="H1096" s="320"/>
      <c r="I1096" s="320"/>
      <c r="J1096" s="320"/>
      <c r="K1096" s="320"/>
      <c r="L1096" s="320"/>
      <c r="M1096" s="320"/>
      <c r="N1096" s="320"/>
      <c r="O1096" s="320"/>
      <c r="P1096" s="320"/>
      <c r="Q1096" s="320"/>
      <c r="R1096" s="320"/>
      <c r="S1096" s="320"/>
      <c r="T1096" s="320"/>
      <c r="U1096" s="320"/>
      <c r="V1096" s="320"/>
      <c r="W1096" s="320"/>
      <c r="X1096" s="320"/>
      <c r="Y1096" s="320"/>
      <c r="Z1096" s="320"/>
      <c r="AA1096" s="320"/>
      <c r="AB1096" s="320"/>
      <c r="AC1096" s="320"/>
      <c r="AD1096" s="88">
        <f>'Art. 121'!AF1052</f>
        <v>0</v>
      </c>
      <c r="AE1096" s="89">
        <f t="shared" si="194"/>
        <v>0</v>
      </c>
      <c r="AF1096">
        <f t="shared" si="195"/>
        <v>0</v>
      </c>
      <c r="AG1096" s="86">
        <f t="shared" si="196"/>
        <v>1</v>
      </c>
      <c r="AH1096" s="90">
        <f t="shared" si="197"/>
        <v>0</v>
      </c>
      <c r="AI1096" s="91">
        <f t="shared" si="198"/>
        <v>4.7619047619047616E-2</v>
      </c>
      <c r="AJ1096" s="91">
        <f t="shared" si="199"/>
        <v>0</v>
      </c>
      <c r="AK1096" s="91">
        <f t="shared" si="200"/>
        <v>0</v>
      </c>
    </row>
    <row r="1097" spans="1:37" ht="25.4" customHeight="1" thickTop="1" thickBot="1" x14ac:dyDescent="0.3">
      <c r="A1097" s="320" t="s">
        <v>1143</v>
      </c>
      <c r="B1097" s="320"/>
      <c r="C1097" s="320"/>
      <c r="D1097" s="320"/>
      <c r="E1097" s="320"/>
      <c r="F1097" s="320"/>
      <c r="G1097" s="320"/>
      <c r="H1097" s="320"/>
      <c r="I1097" s="320"/>
      <c r="J1097" s="320"/>
      <c r="K1097" s="320"/>
      <c r="L1097" s="320"/>
      <c r="M1097" s="320"/>
      <c r="N1097" s="320"/>
      <c r="O1097" s="320"/>
      <c r="P1097" s="320"/>
      <c r="Q1097" s="320"/>
      <c r="R1097" s="320"/>
      <c r="S1097" s="320"/>
      <c r="T1097" s="320"/>
      <c r="U1097" s="320"/>
      <c r="V1097" s="320"/>
      <c r="W1097" s="320"/>
      <c r="X1097" s="320"/>
      <c r="Y1097" s="320"/>
      <c r="Z1097" s="320"/>
      <c r="AA1097" s="320"/>
      <c r="AB1097" s="320"/>
      <c r="AC1097" s="320"/>
      <c r="AD1097" s="88">
        <f>'Art. 121'!AF1053</f>
        <v>0</v>
      </c>
      <c r="AE1097" s="89">
        <f t="shared" si="194"/>
        <v>0</v>
      </c>
      <c r="AF1097">
        <f t="shared" si="195"/>
        <v>0</v>
      </c>
      <c r="AG1097" s="86">
        <f t="shared" si="196"/>
        <v>1</v>
      </c>
      <c r="AH1097" s="90">
        <f t="shared" si="197"/>
        <v>0</v>
      </c>
      <c r="AI1097" s="91">
        <f t="shared" si="198"/>
        <v>4.7619047619047616E-2</v>
      </c>
      <c r="AJ1097" s="91">
        <f t="shared" si="199"/>
        <v>0</v>
      </c>
      <c r="AK1097" s="91">
        <f t="shared" si="200"/>
        <v>0</v>
      </c>
    </row>
    <row r="1098" spans="1:37" ht="25.4" customHeight="1" thickTop="1" thickBot="1" x14ac:dyDescent="0.3">
      <c r="A1098" s="320" t="s">
        <v>1144</v>
      </c>
      <c r="B1098" s="320"/>
      <c r="C1098" s="320"/>
      <c r="D1098" s="320"/>
      <c r="E1098" s="320"/>
      <c r="F1098" s="320"/>
      <c r="G1098" s="320"/>
      <c r="H1098" s="320"/>
      <c r="I1098" s="320"/>
      <c r="J1098" s="320"/>
      <c r="K1098" s="320"/>
      <c r="L1098" s="320"/>
      <c r="M1098" s="320"/>
      <c r="N1098" s="320"/>
      <c r="O1098" s="320"/>
      <c r="P1098" s="320"/>
      <c r="Q1098" s="320"/>
      <c r="R1098" s="320"/>
      <c r="S1098" s="320"/>
      <c r="T1098" s="320"/>
      <c r="U1098" s="320"/>
      <c r="V1098" s="320"/>
      <c r="W1098" s="320"/>
      <c r="X1098" s="320"/>
      <c r="Y1098" s="320"/>
      <c r="Z1098" s="320"/>
      <c r="AA1098" s="320"/>
      <c r="AB1098" s="320"/>
      <c r="AC1098" s="320"/>
      <c r="AD1098" s="88">
        <f>'Art. 121'!AF1054</f>
        <v>0</v>
      </c>
      <c r="AE1098" s="89">
        <f t="shared" si="194"/>
        <v>0</v>
      </c>
      <c r="AF1098">
        <f t="shared" si="195"/>
        <v>0</v>
      </c>
      <c r="AG1098" s="86">
        <f t="shared" si="196"/>
        <v>1</v>
      </c>
      <c r="AH1098" s="90">
        <f t="shared" si="197"/>
        <v>0</v>
      </c>
      <c r="AI1098" s="91">
        <f t="shared" si="198"/>
        <v>4.7619047619047616E-2</v>
      </c>
      <c r="AJ1098" s="91">
        <f t="shared" si="199"/>
        <v>0</v>
      </c>
      <c r="AK1098" s="91">
        <f t="shared" si="200"/>
        <v>0</v>
      </c>
    </row>
    <row r="1099" spans="1:37" ht="25.4" customHeight="1" thickTop="1" thickBot="1" x14ac:dyDescent="0.3">
      <c r="A1099" s="320" t="s">
        <v>1145</v>
      </c>
      <c r="B1099" s="320"/>
      <c r="C1099" s="320"/>
      <c r="D1099" s="320"/>
      <c r="E1099" s="320"/>
      <c r="F1099" s="320"/>
      <c r="G1099" s="320"/>
      <c r="H1099" s="320"/>
      <c r="I1099" s="320"/>
      <c r="J1099" s="320"/>
      <c r="K1099" s="320"/>
      <c r="L1099" s="320"/>
      <c r="M1099" s="320"/>
      <c r="N1099" s="320"/>
      <c r="O1099" s="320"/>
      <c r="P1099" s="320"/>
      <c r="Q1099" s="320"/>
      <c r="R1099" s="320"/>
      <c r="S1099" s="320"/>
      <c r="T1099" s="320"/>
      <c r="U1099" s="320"/>
      <c r="V1099" s="320"/>
      <c r="W1099" s="320"/>
      <c r="X1099" s="320"/>
      <c r="Y1099" s="320"/>
      <c r="Z1099" s="320"/>
      <c r="AA1099" s="320"/>
      <c r="AB1099" s="320"/>
      <c r="AC1099" s="320"/>
      <c r="AD1099" s="88">
        <f>'Art. 121'!AF1055</f>
        <v>0</v>
      </c>
      <c r="AE1099" s="89">
        <f t="shared" si="194"/>
        <v>0</v>
      </c>
      <c r="AF1099">
        <f t="shared" si="195"/>
        <v>0</v>
      </c>
      <c r="AG1099" s="86">
        <f t="shared" si="196"/>
        <v>1</v>
      </c>
      <c r="AH1099" s="90">
        <f t="shared" si="197"/>
        <v>0</v>
      </c>
      <c r="AI1099" s="91">
        <f t="shared" si="198"/>
        <v>4.7619047619047616E-2</v>
      </c>
      <c r="AJ1099" s="91">
        <f t="shared" si="199"/>
        <v>0</v>
      </c>
      <c r="AK1099" s="91">
        <f t="shared" si="200"/>
        <v>0</v>
      </c>
    </row>
    <row r="1100" spans="1:37" ht="25.4" customHeight="1" thickTop="1" thickBot="1" x14ac:dyDescent="0.3">
      <c r="A1100" s="320" t="s">
        <v>1146</v>
      </c>
      <c r="B1100" s="320"/>
      <c r="C1100" s="320"/>
      <c r="D1100" s="320"/>
      <c r="E1100" s="320"/>
      <c r="F1100" s="320"/>
      <c r="G1100" s="320"/>
      <c r="H1100" s="320"/>
      <c r="I1100" s="320"/>
      <c r="J1100" s="320"/>
      <c r="K1100" s="320"/>
      <c r="L1100" s="320"/>
      <c r="M1100" s="320"/>
      <c r="N1100" s="320"/>
      <c r="O1100" s="320"/>
      <c r="P1100" s="320"/>
      <c r="Q1100" s="320"/>
      <c r="R1100" s="320"/>
      <c r="S1100" s="320"/>
      <c r="T1100" s="320"/>
      <c r="U1100" s="320"/>
      <c r="V1100" s="320"/>
      <c r="W1100" s="320"/>
      <c r="X1100" s="320"/>
      <c r="Y1100" s="320"/>
      <c r="Z1100" s="320"/>
      <c r="AA1100" s="320"/>
      <c r="AB1100" s="320"/>
      <c r="AC1100" s="320"/>
      <c r="AD1100" s="88">
        <f>'Art. 121'!AF1056</f>
        <v>0</v>
      </c>
      <c r="AE1100" s="89">
        <f t="shared" si="194"/>
        <v>0</v>
      </c>
      <c r="AF1100">
        <f t="shared" si="195"/>
        <v>0</v>
      </c>
      <c r="AG1100" s="86">
        <f t="shared" si="196"/>
        <v>1</v>
      </c>
      <c r="AH1100" s="90">
        <f t="shared" si="197"/>
        <v>0</v>
      </c>
      <c r="AI1100" s="91">
        <f t="shared" si="198"/>
        <v>4.7619047619047616E-2</v>
      </c>
      <c r="AJ1100" s="91">
        <f t="shared" si="199"/>
        <v>0</v>
      </c>
      <c r="AK1100" s="91">
        <f t="shared" si="200"/>
        <v>0</v>
      </c>
    </row>
    <row r="1101" spans="1:37" ht="25.4" customHeight="1" thickTop="1" thickBot="1" x14ac:dyDescent="0.3">
      <c r="A1101" s="320" t="s">
        <v>1147</v>
      </c>
      <c r="B1101" s="320"/>
      <c r="C1101" s="320"/>
      <c r="D1101" s="320"/>
      <c r="E1101" s="320"/>
      <c r="F1101" s="320"/>
      <c r="G1101" s="320"/>
      <c r="H1101" s="320"/>
      <c r="I1101" s="320"/>
      <c r="J1101" s="320"/>
      <c r="K1101" s="320"/>
      <c r="L1101" s="320"/>
      <c r="M1101" s="320"/>
      <c r="N1101" s="320"/>
      <c r="O1101" s="320"/>
      <c r="P1101" s="320"/>
      <c r="Q1101" s="320"/>
      <c r="R1101" s="320"/>
      <c r="S1101" s="320"/>
      <c r="T1101" s="320"/>
      <c r="U1101" s="320"/>
      <c r="V1101" s="320"/>
      <c r="W1101" s="320"/>
      <c r="X1101" s="320"/>
      <c r="Y1101" s="320"/>
      <c r="Z1101" s="320"/>
      <c r="AA1101" s="320"/>
      <c r="AB1101" s="320"/>
      <c r="AC1101" s="320"/>
      <c r="AD1101" s="88">
        <f>'Art. 121'!AF1057</f>
        <v>0</v>
      </c>
      <c r="AE1101" s="89">
        <f t="shared" si="194"/>
        <v>0</v>
      </c>
      <c r="AF1101">
        <f t="shared" si="195"/>
        <v>0</v>
      </c>
      <c r="AG1101" s="86">
        <f t="shared" si="196"/>
        <v>1</v>
      </c>
      <c r="AH1101" s="90">
        <f t="shared" si="197"/>
        <v>0</v>
      </c>
      <c r="AI1101" s="91">
        <f t="shared" si="198"/>
        <v>4.7619047619047616E-2</v>
      </c>
      <c r="AJ1101" s="91">
        <f t="shared" si="199"/>
        <v>0</v>
      </c>
      <c r="AK1101" s="91">
        <f t="shared" si="200"/>
        <v>0</v>
      </c>
    </row>
    <row r="1102" spans="1:37" ht="25.4" customHeight="1" thickTop="1" thickBot="1" x14ac:dyDescent="0.3">
      <c r="A1102" s="320" t="s">
        <v>1148</v>
      </c>
      <c r="B1102" s="320"/>
      <c r="C1102" s="320"/>
      <c r="D1102" s="320"/>
      <c r="E1102" s="320"/>
      <c r="F1102" s="320"/>
      <c r="G1102" s="320"/>
      <c r="H1102" s="320"/>
      <c r="I1102" s="320"/>
      <c r="J1102" s="320"/>
      <c r="K1102" s="320"/>
      <c r="L1102" s="320"/>
      <c r="M1102" s="320"/>
      <c r="N1102" s="320"/>
      <c r="O1102" s="320"/>
      <c r="P1102" s="320"/>
      <c r="Q1102" s="320"/>
      <c r="R1102" s="320"/>
      <c r="S1102" s="320"/>
      <c r="T1102" s="320"/>
      <c r="U1102" s="320"/>
      <c r="V1102" s="320"/>
      <c r="W1102" s="320"/>
      <c r="X1102" s="320"/>
      <c r="Y1102" s="320"/>
      <c r="Z1102" s="320"/>
      <c r="AA1102" s="320"/>
      <c r="AB1102" s="320"/>
      <c r="AC1102" s="320"/>
      <c r="AD1102" s="88">
        <f>'Art. 121'!AF1058</f>
        <v>0</v>
      </c>
      <c r="AE1102" s="89">
        <f t="shared" si="194"/>
        <v>0</v>
      </c>
      <c r="AF1102">
        <f t="shared" si="195"/>
        <v>0</v>
      </c>
      <c r="AG1102" s="86">
        <f t="shared" si="196"/>
        <v>1</v>
      </c>
      <c r="AH1102" s="90">
        <f t="shared" si="197"/>
        <v>0</v>
      </c>
      <c r="AI1102" s="91">
        <f t="shared" si="198"/>
        <v>4.7619047619047616E-2</v>
      </c>
      <c r="AJ1102" s="91">
        <f t="shared" si="199"/>
        <v>0</v>
      </c>
      <c r="AK1102" s="91">
        <f t="shared" si="200"/>
        <v>0</v>
      </c>
    </row>
    <row r="1103" spans="1:37" ht="25.4" customHeight="1" thickTop="1" thickBot="1" x14ac:dyDescent="0.3">
      <c r="A1103" s="320" t="s">
        <v>1149</v>
      </c>
      <c r="B1103" s="320"/>
      <c r="C1103" s="320"/>
      <c r="D1103" s="320"/>
      <c r="E1103" s="320"/>
      <c r="F1103" s="320"/>
      <c r="G1103" s="320"/>
      <c r="H1103" s="320"/>
      <c r="I1103" s="320"/>
      <c r="J1103" s="320"/>
      <c r="K1103" s="320"/>
      <c r="L1103" s="320"/>
      <c r="M1103" s="320"/>
      <c r="N1103" s="320"/>
      <c r="O1103" s="320"/>
      <c r="P1103" s="320"/>
      <c r="Q1103" s="320"/>
      <c r="R1103" s="320"/>
      <c r="S1103" s="320"/>
      <c r="T1103" s="320"/>
      <c r="U1103" s="320"/>
      <c r="V1103" s="320"/>
      <c r="W1103" s="320"/>
      <c r="X1103" s="320"/>
      <c r="Y1103" s="320"/>
      <c r="Z1103" s="320"/>
      <c r="AA1103" s="320"/>
      <c r="AB1103" s="320"/>
      <c r="AC1103" s="320"/>
      <c r="AD1103" s="88">
        <f>'Art. 121'!AF1059</f>
        <v>0</v>
      </c>
      <c r="AE1103" s="89">
        <f t="shared" si="194"/>
        <v>0</v>
      </c>
      <c r="AF1103">
        <f t="shared" si="195"/>
        <v>0</v>
      </c>
      <c r="AG1103" s="86">
        <f t="shared" si="196"/>
        <v>1</v>
      </c>
      <c r="AH1103" s="90">
        <f t="shared" si="197"/>
        <v>0</v>
      </c>
      <c r="AI1103" s="91">
        <f t="shared" si="198"/>
        <v>4.7619047619047616E-2</v>
      </c>
      <c r="AJ1103" s="91">
        <f t="shared" si="199"/>
        <v>0</v>
      </c>
      <c r="AK1103" s="91">
        <f t="shared" si="200"/>
        <v>0</v>
      </c>
    </row>
    <row r="1104" spans="1:37" ht="25.4" customHeight="1" thickTop="1" thickBot="1" x14ac:dyDescent="0.3">
      <c r="A1104" s="320" t="s">
        <v>1150</v>
      </c>
      <c r="B1104" s="320"/>
      <c r="C1104" s="320"/>
      <c r="D1104" s="320"/>
      <c r="E1104" s="320"/>
      <c r="F1104" s="320"/>
      <c r="G1104" s="320"/>
      <c r="H1104" s="320"/>
      <c r="I1104" s="320"/>
      <c r="J1104" s="320"/>
      <c r="K1104" s="320"/>
      <c r="L1104" s="320"/>
      <c r="M1104" s="320"/>
      <c r="N1104" s="320"/>
      <c r="O1104" s="320"/>
      <c r="P1104" s="320"/>
      <c r="Q1104" s="320"/>
      <c r="R1104" s="320"/>
      <c r="S1104" s="320"/>
      <c r="T1104" s="320"/>
      <c r="U1104" s="320"/>
      <c r="V1104" s="320"/>
      <c r="W1104" s="320"/>
      <c r="X1104" s="320"/>
      <c r="Y1104" s="320"/>
      <c r="Z1104" s="320"/>
      <c r="AA1104" s="320"/>
      <c r="AB1104" s="320"/>
      <c r="AC1104" s="320"/>
      <c r="AD1104" s="88">
        <f>'Art. 121'!AF1060</f>
        <v>0</v>
      </c>
      <c r="AE1104" s="89">
        <f t="shared" si="194"/>
        <v>0</v>
      </c>
      <c r="AF1104">
        <f t="shared" si="195"/>
        <v>0</v>
      </c>
      <c r="AG1104" s="86">
        <f t="shared" si="196"/>
        <v>1</v>
      </c>
      <c r="AH1104" s="90">
        <f t="shared" si="197"/>
        <v>0</v>
      </c>
      <c r="AI1104" s="91">
        <f t="shared" si="198"/>
        <v>4.7619047619047616E-2</v>
      </c>
      <c r="AJ1104" s="91">
        <f t="shared" si="199"/>
        <v>0</v>
      </c>
      <c r="AK1104" s="91">
        <f t="shared" si="200"/>
        <v>0</v>
      </c>
    </row>
    <row r="1105" spans="1:37" ht="25.4" customHeight="1" thickTop="1" thickBot="1" x14ac:dyDescent="0.3">
      <c r="A1105" s="320" t="s">
        <v>1151</v>
      </c>
      <c r="B1105" s="320"/>
      <c r="C1105" s="320"/>
      <c r="D1105" s="320"/>
      <c r="E1105" s="320"/>
      <c r="F1105" s="320"/>
      <c r="G1105" s="320"/>
      <c r="H1105" s="320"/>
      <c r="I1105" s="320"/>
      <c r="J1105" s="320"/>
      <c r="K1105" s="320"/>
      <c r="L1105" s="320"/>
      <c r="M1105" s="320"/>
      <c r="N1105" s="320"/>
      <c r="O1105" s="320"/>
      <c r="P1105" s="320"/>
      <c r="Q1105" s="320"/>
      <c r="R1105" s="320"/>
      <c r="S1105" s="320"/>
      <c r="T1105" s="320"/>
      <c r="U1105" s="320"/>
      <c r="V1105" s="320"/>
      <c r="W1105" s="320"/>
      <c r="X1105" s="320"/>
      <c r="Y1105" s="320"/>
      <c r="Z1105" s="320"/>
      <c r="AA1105" s="320"/>
      <c r="AB1105" s="320"/>
      <c r="AC1105" s="320"/>
      <c r="AD1105" s="88">
        <f>'Art. 121'!AF1061</f>
        <v>0</v>
      </c>
      <c r="AE1105" s="89">
        <f t="shared" si="194"/>
        <v>0</v>
      </c>
      <c r="AF1105">
        <f t="shared" si="195"/>
        <v>0</v>
      </c>
      <c r="AG1105" s="86">
        <f t="shared" si="196"/>
        <v>1</v>
      </c>
      <c r="AH1105" s="90">
        <f t="shared" si="197"/>
        <v>0</v>
      </c>
      <c r="AI1105" s="91">
        <f t="shared" si="198"/>
        <v>4.7619047619047616E-2</v>
      </c>
      <c r="AJ1105" s="91">
        <f t="shared" si="199"/>
        <v>0</v>
      </c>
      <c r="AK1105" s="91">
        <f t="shared" si="200"/>
        <v>0</v>
      </c>
    </row>
    <row r="1106" spans="1:37" ht="25.4" customHeight="1" thickTop="1" thickBot="1" x14ac:dyDescent="0.3">
      <c r="A1106" s="320" t="s">
        <v>1152</v>
      </c>
      <c r="B1106" s="320"/>
      <c r="C1106" s="320"/>
      <c r="D1106" s="320"/>
      <c r="E1106" s="320"/>
      <c r="F1106" s="320"/>
      <c r="G1106" s="320"/>
      <c r="H1106" s="320"/>
      <c r="I1106" s="320"/>
      <c r="J1106" s="320"/>
      <c r="K1106" s="320"/>
      <c r="L1106" s="320"/>
      <c r="M1106" s="320"/>
      <c r="N1106" s="320"/>
      <c r="O1106" s="320"/>
      <c r="P1106" s="320"/>
      <c r="Q1106" s="320"/>
      <c r="R1106" s="320"/>
      <c r="S1106" s="320"/>
      <c r="T1106" s="320"/>
      <c r="U1106" s="320"/>
      <c r="V1106" s="320"/>
      <c r="W1106" s="320"/>
      <c r="X1106" s="320"/>
      <c r="Y1106" s="320"/>
      <c r="Z1106" s="320"/>
      <c r="AA1106" s="320"/>
      <c r="AB1106" s="320"/>
      <c r="AC1106" s="320"/>
      <c r="AD1106" s="88">
        <f>'Art. 121'!AF1062</f>
        <v>0</v>
      </c>
      <c r="AE1106" s="89">
        <f t="shared" si="194"/>
        <v>0</v>
      </c>
      <c r="AF1106">
        <f t="shared" si="195"/>
        <v>0</v>
      </c>
      <c r="AG1106" s="86">
        <f t="shared" si="196"/>
        <v>1</v>
      </c>
      <c r="AH1106" s="90">
        <f t="shared" si="197"/>
        <v>0</v>
      </c>
      <c r="AI1106" s="91">
        <f t="shared" si="198"/>
        <v>4.7619047619047616E-2</v>
      </c>
      <c r="AJ1106" s="91">
        <f t="shared" si="199"/>
        <v>0</v>
      </c>
      <c r="AK1106" s="91">
        <f t="shared" si="200"/>
        <v>0</v>
      </c>
    </row>
    <row r="1107" spans="1:37" ht="25.4" customHeight="1" thickTop="1" thickBot="1" x14ac:dyDescent="0.3">
      <c r="A1107" s="320" t="s">
        <v>1153</v>
      </c>
      <c r="B1107" s="320"/>
      <c r="C1107" s="320"/>
      <c r="D1107" s="320"/>
      <c r="E1107" s="320"/>
      <c r="F1107" s="320"/>
      <c r="G1107" s="320"/>
      <c r="H1107" s="320"/>
      <c r="I1107" s="320"/>
      <c r="J1107" s="320"/>
      <c r="K1107" s="320"/>
      <c r="L1107" s="320"/>
      <c r="M1107" s="320"/>
      <c r="N1107" s="320"/>
      <c r="O1107" s="320"/>
      <c r="P1107" s="320"/>
      <c r="Q1107" s="320"/>
      <c r="R1107" s="320"/>
      <c r="S1107" s="320"/>
      <c r="T1107" s="320"/>
      <c r="U1107" s="320"/>
      <c r="V1107" s="320"/>
      <c r="W1107" s="320"/>
      <c r="X1107" s="320"/>
      <c r="Y1107" s="320"/>
      <c r="Z1107" s="320"/>
      <c r="AA1107" s="320"/>
      <c r="AB1107" s="320"/>
      <c r="AC1107" s="320"/>
      <c r="AD1107" s="88">
        <f>'Art. 121'!AF1063</f>
        <v>0</v>
      </c>
      <c r="AE1107" s="89">
        <f t="shared" si="194"/>
        <v>0</v>
      </c>
      <c r="AF1107">
        <f t="shared" si="195"/>
        <v>0</v>
      </c>
      <c r="AG1107" s="86">
        <f t="shared" si="196"/>
        <v>1</v>
      </c>
      <c r="AH1107" s="90">
        <f t="shared" si="197"/>
        <v>0</v>
      </c>
      <c r="AI1107" s="91">
        <f t="shared" si="198"/>
        <v>4.7619047619047616E-2</v>
      </c>
      <c r="AJ1107" s="91">
        <f t="shared" si="199"/>
        <v>0</v>
      </c>
      <c r="AK1107" s="91">
        <f t="shared" si="200"/>
        <v>0</v>
      </c>
    </row>
    <row r="1108" spans="1:37" ht="25.4" customHeight="1" thickTop="1" thickBot="1" x14ac:dyDescent="0.3">
      <c r="A1108" s="320" t="s">
        <v>1154</v>
      </c>
      <c r="B1108" s="320"/>
      <c r="C1108" s="320"/>
      <c r="D1108" s="320"/>
      <c r="E1108" s="320"/>
      <c r="F1108" s="320"/>
      <c r="G1108" s="320"/>
      <c r="H1108" s="320"/>
      <c r="I1108" s="320"/>
      <c r="J1108" s="320"/>
      <c r="K1108" s="320"/>
      <c r="L1108" s="320"/>
      <c r="M1108" s="320"/>
      <c r="N1108" s="320"/>
      <c r="O1108" s="320"/>
      <c r="P1108" s="320"/>
      <c r="Q1108" s="320"/>
      <c r="R1108" s="320"/>
      <c r="S1108" s="320"/>
      <c r="T1108" s="320"/>
      <c r="U1108" s="320"/>
      <c r="V1108" s="320"/>
      <c r="W1108" s="320"/>
      <c r="X1108" s="320"/>
      <c r="Y1108" s="320"/>
      <c r="Z1108" s="320"/>
      <c r="AA1108" s="320"/>
      <c r="AB1108" s="320"/>
      <c r="AC1108" s="320"/>
      <c r="AD1108" s="88">
        <f>'Art. 121'!AF1064</f>
        <v>0</v>
      </c>
      <c r="AE1108" s="89">
        <f t="shared" si="194"/>
        <v>0</v>
      </c>
      <c r="AF1108">
        <f t="shared" si="195"/>
        <v>0</v>
      </c>
      <c r="AG1108" s="86">
        <f t="shared" si="196"/>
        <v>1</v>
      </c>
      <c r="AH1108" s="90">
        <f t="shared" si="197"/>
        <v>0</v>
      </c>
      <c r="AI1108" s="91">
        <f t="shared" si="198"/>
        <v>4.7619047619047616E-2</v>
      </c>
      <c r="AJ1108" s="91">
        <f t="shared" si="199"/>
        <v>0</v>
      </c>
      <c r="AK1108" s="91">
        <f t="shared" si="200"/>
        <v>0</v>
      </c>
    </row>
    <row r="1109" spans="1:37" ht="25.4" customHeight="1" thickTop="1" thickBot="1" x14ac:dyDescent="0.3">
      <c r="A1109" s="320" t="s">
        <v>1155</v>
      </c>
      <c r="B1109" s="320"/>
      <c r="C1109" s="320"/>
      <c r="D1109" s="320"/>
      <c r="E1109" s="320"/>
      <c r="F1109" s="320"/>
      <c r="G1109" s="320"/>
      <c r="H1109" s="320"/>
      <c r="I1109" s="320"/>
      <c r="J1109" s="320"/>
      <c r="K1109" s="320"/>
      <c r="L1109" s="320"/>
      <c r="M1109" s="320"/>
      <c r="N1109" s="320"/>
      <c r="O1109" s="320"/>
      <c r="P1109" s="320"/>
      <c r="Q1109" s="320"/>
      <c r="R1109" s="320"/>
      <c r="S1109" s="320"/>
      <c r="T1109" s="320"/>
      <c r="U1109" s="320"/>
      <c r="V1109" s="320"/>
      <c r="W1109" s="320"/>
      <c r="X1109" s="320"/>
      <c r="Y1109" s="320"/>
      <c r="Z1109" s="320"/>
      <c r="AA1109" s="320"/>
      <c r="AB1109" s="320"/>
      <c r="AC1109" s="320"/>
      <c r="AD1109" s="88">
        <f>'Art. 121'!AF1065</f>
        <v>0</v>
      </c>
      <c r="AE1109" s="89">
        <f t="shared" si="194"/>
        <v>0</v>
      </c>
      <c r="AF1109">
        <f t="shared" si="195"/>
        <v>0</v>
      </c>
      <c r="AG1109" s="86">
        <f t="shared" si="196"/>
        <v>1</v>
      </c>
      <c r="AH1109" s="90">
        <f t="shared" si="197"/>
        <v>0</v>
      </c>
      <c r="AI1109" s="91">
        <f t="shared" si="198"/>
        <v>4.7619047619047616E-2</v>
      </c>
      <c r="AJ1109" s="91">
        <f t="shared" si="199"/>
        <v>0</v>
      </c>
      <c r="AK1109" s="91">
        <f t="shared" si="200"/>
        <v>0</v>
      </c>
    </row>
    <row r="1110" spans="1:37" ht="25.4" customHeight="1" thickTop="1" x14ac:dyDescent="0.25">
      <c r="A1110" s="289" t="s">
        <v>2592</v>
      </c>
      <c r="B1110" s="289"/>
      <c r="C1110" s="289"/>
      <c r="D1110" s="289"/>
      <c r="E1110" s="289"/>
      <c r="F1110" s="289"/>
      <c r="G1110" s="289"/>
      <c r="H1110" s="289"/>
      <c r="I1110" s="289"/>
      <c r="J1110" s="289"/>
      <c r="K1110" s="289"/>
      <c r="L1110" s="289"/>
      <c r="M1110" s="289"/>
      <c r="N1110" s="289"/>
      <c r="O1110" s="289"/>
      <c r="P1110" s="289"/>
      <c r="Q1110" s="289"/>
      <c r="R1110" s="289"/>
      <c r="S1110" s="289"/>
      <c r="T1110" s="289"/>
      <c r="U1110" s="289"/>
      <c r="V1110" s="289"/>
      <c r="W1110" s="289"/>
      <c r="X1110" s="289"/>
      <c r="Y1110" s="289"/>
      <c r="Z1110" s="289"/>
      <c r="AA1110" s="289"/>
      <c r="AB1110" s="289"/>
      <c r="AC1110" s="289"/>
      <c r="AD1110" s="289"/>
      <c r="AE1110" s="89">
        <f>SUM(AE1089:AE1109)</f>
        <v>0</v>
      </c>
      <c r="AF1110" s="59"/>
      <c r="AG1110" s="92">
        <f>SUM(AG1089:AG1109)</f>
        <v>21</v>
      </c>
      <c r="AH1110" s="93"/>
      <c r="AI1110" s="94"/>
      <c r="AJ1110" s="94"/>
      <c r="AK1110" s="94"/>
    </row>
    <row r="1111" spans="1:37" ht="25.4" customHeight="1" x14ac:dyDescent="0.25">
      <c r="A1111" s="290" t="s">
        <v>2593</v>
      </c>
      <c r="B1111" s="290"/>
      <c r="C1111" s="290"/>
      <c r="D1111" s="290"/>
      <c r="E1111" s="290"/>
      <c r="F1111" s="290"/>
      <c r="G1111" s="290"/>
      <c r="H1111" s="290"/>
      <c r="I1111" s="290"/>
      <c r="J1111" s="290"/>
      <c r="K1111" s="290"/>
      <c r="L1111" s="290"/>
      <c r="M1111" s="290"/>
      <c r="N1111" s="290"/>
      <c r="O1111" s="290"/>
      <c r="P1111" s="290"/>
      <c r="Q1111" s="290"/>
      <c r="R1111" s="290"/>
      <c r="S1111" s="290"/>
      <c r="T1111" s="290"/>
      <c r="U1111" s="290"/>
      <c r="V1111" s="290"/>
      <c r="W1111" s="290"/>
      <c r="X1111" s="290"/>
      <c r="Y1111" s="290"/>
      <c r="Z1111" s="290"/>
      <c r="AA1111" s="290"/>
      <c r="AB1111" s="290"/>
      <c r="AC1111" s="290"/>
      <c r="AD1111" s="290"/>
      <c r="AE1111" s="89">
        <f>AE1110/$AE$23*100</f>
        <v>0</v>
      </c>
      <c r="AF1111" s="59"/>
      <c r="AG1111" s="92"/>
      <c r="AH1111" s="93"/>
      <c r="AI1111" s="94"/>
      <c r="AJ1111" s="94"/>
      <c r="AK1111" s="94"/>
    </row>
    <row r="1112" spans="1:37" ht="25.4" customHeight="1" thickBot="1" x14ac:dyDescent="0.3">
      <c r="A1112" s="70"/>
      <c r="B1112" s="70"/>
      <c r="C1112" s="70"/>
      <c r="D1112" s="70"/>
      <c r="E1112" s="70"/>
      <c r="F1112" s="70"/>
      <c r="G1112" s="70"/>
      <c r="H1112" s="70"/>
      <c r="I1112" s="70"/>
      <c r="J1112" s="70"/>
      <c r="K1112" s="70"/>
      <c r="L1112" s="70"/>
      <c r="M1112" s="70"/>
      <c r="N1112" s="70"/>
      <c r="O1112" s="70"/>
      <c r="P1112" s="70"/>
      <c r="Q1112" s="95"/>
      <c r="R1112" s="70"/>
      <c r="S1112" s="70"/>
      <c r="T1112" s="70"/>
      <c r="U1112" s="70"/>
      <c r="V1112" s="70"/>
      <c r="W1112" s="70"/>
      <c r="X1112" s="70"/>
      <c r="Y1112" s="70"/>
      <c r="Z1112" s="70"/>
      <c r="AA1112" s="70"/>
      <c r="AB1112" s="70"/>
      <c r="AC1112" s="70"/>
      <c r="AD1112" s="96"/>
      <c r="AE1112" s="96"/>
    </row>
    <row r="1113" spans="1:37" ht="25.4" customHeight="1" thickTop="1" thickBot="1" x14ac:dyDescent="0.3">
      <c r="A1113" s="291" t="s">
        <v>124</v>
      </c>
      <c r="B1113" s="291"/>
      <c r="C1113" s="291"/>
      <c r="D1113" s="291"/>
      <c r="E1113" s="291"/>
      <c r="F1113" s="291"/>
      <c r="G1113" s="291"/>
      <c r="H1113" s="291"/>
      <c r="I1113" s="291"/>
      <c r="J1113" s="291"/>
      <c r="K1113" s="291"/>
      <c r="L1113" s="291"/>
      <c r="M1113" s="291"/>
      <c r="N1113" s="291"/>
      <c r="O1113" s="291"/>
      <c r="P1113" s="291"/>
      <c r="Q1113" s="291"/>
      <c r="R1113" s="291"/>
      <c r="S1113" s="291"/>
      <c r="T1113" s="291"/>
      <c r="U1113" s="291"/>
      <c r="V1113" s="291"/>
      <c r="W1113" s="291"/>
      <c r="X1113" s="291"/>
      <c r="Y1113" s="291"/>
      <c r="Z1113" s="291"/>
      <c r="AA1113" s="291"/>
      <c r="AB1113" s="291"/>
      <c r="AC1113" s="291"/>
      <c r="AD1113" s="104" t="s">
        <v>65</v>
      </c>
      <c r="AE1113" s="105" t="s">
        <v>9</v>
      </c>
      <c r="AF1113" s="86" t="s">
        <v>330</v>
      </c>
      <c r="AG1113" s="86" t="s">
        <v>331</v>
      </c>
      <c r="AH1113" s="86" t="s">
        <v>332</v>
      </c>
      <c r="AI1113" s="87" t="s">
        <v>333</v>
      </c>
      <c r="AJ1113" s="86"/>
      <c r="AK1113" s="87" t="s">
        <v>334</v>
      </c>
    </row>
    <row r="1114" spans="1:37" ht="25.4" customHeight="1" thickTop="1" thickBot="1" x14ac:dyDescent="0.3">
      <c r="A1114" s="320" t="s">
        <v>1156</v>
      </c>
      <c r="B1114" s="320"/>
      <c r="C1114" s="320"/>
      <c r="D1114" s="320"/>
      <c r="E1114" s="320"/>
      <c r="F1114" s="320"/>
      <c r="G1114" s="320"/>
      <c r="H1114" s="320"/>
      <c r="I1114" s="320"/>
      <c r="J1114" s="320"/>
      <c r="K1114" s="320"/>
      <c r="L1114" s="320"/>
      <c r="M1114" s="320"/>
      <c r="N1114" s="320"/>
      <c r="O1114" s="320"/>
      <c r="P1114" s="320"/>
      <c r="Q1114" s="320"/>
      <c r="R1114" s="320"/>
      <c r="S1114" s="320"/>
      <c r="T1114" s="320"/>
      <c r="U1114" s="320"/>
      <c r="V1114" s="320"/>
      <c r="W1114" s="320"/>
      <c r="X1114" s="320"/>
      <c r="Y1114" s="320"/>
      <c r="Z1114" s="320"/>
      <c r="AA1114" s="320"/>
      <c r="AB1114" s="320"/>
      <c r="AC1114" s="320"/>
      <c r="AD1114" s="88">
        <f>'Art. 121'!AF1068</f>
        <v>0</v>
      </c>
      <c r="AE1114" s="89">
        <f>IF(AG1114=1,AK1114,AG1114)</f>
        <v>0</v>
      </c>
      <c r="AF1114">
        <f>AD1114/2</f>
        <v>0</v>
      </c>
      <c r="AG1114" s="86">
        <f>IF(AND(AF1114&gt;=0,AF1114&lt;=1),1,"No aplica")</f>
        <v>1</v>
      </c>
      <c r="AH1114" s="90">
        <f>AD1114/(AG1114*2)</f>
        <v>0</v>
      </c>
      <c r="AI1114" s="91">
        <f>IF(AG1114=1,AG1114/$AG$1119,"No aplica")</f>
        <v>0.2</v>
      </c>
      <c r="AJ1114" s="91">
        <f>AF1114*AI1114</f>
        <v>0</v>
      </c>
      <c r="AK1114" s="91">
        <f>AJ1114*$AE$23</f>
        <v>0</v>
      </c>
    </row>
    <row r="1115" spans="1:37" ht="25.4" customHeight="1" thickTop="1" thickBot="1" x14ac:dyDescent="0.3">
      <c r="A1115" s="320" t="s">
        <v>1157</v>
      </c>
      <c r="B1115" s="320"/>
      <c r="C1115" s="320"/>
      <c r="D1115" s="320"/>
      <c r="E1115" s="320"/>
      <c r="F1115" s="320"/>
      <c r="G1115" s="320"/>
      <c r="H1115" s="320"/>
      <c r="I1115" s="320"/>
      <c r="J1115" s="320"/>
      <c r="K1115" s="320"/>
      <c r="L1115" s="320"/>
      <c r="M1115" s="320"/>
      <c r="N1115" s="320"/>
      <c r="O1115" s="320"/>
      <c r="P1115" s="320"/>
      <c r="Q1115" s="320"/>
      <c r="R1115" s="320"/>
      <c r="S1115" s="320"/>
      <c r="T1115" s="320"/>
      <c r="U1115" s="320"/>
      <c r="V1115" s="320"/>
      <c r="W1115" s="320"/>
      <c r="X1115" s="320"/>
      <c r="Y1115" s="320"/>
      <c r="Z1115" s="320"/>
      <c r="AA1115" s="320"/>
      <c r="AB1115" s="320"/>
      <c r="AC1115" s="320"/>
      <c r="AD1115" s="88">
        <f>'Art. 121'!AF1069</f>
        <v>0</v>
      </c>
      <c r="AE1115" s="89">
        <f>IF(AG1115=1,AK1115,AG1115)</f>
        <v>0</v>
      </c>
      <c r="AF1115">
        <f>AD1115/2</f>
        <v>0</v>
      </c>
      <c r="AG1115" s="86">
        <f>IF(AND(AF1115&gt;=0,AF1115&lt;=1),1,"No aplica")</f>
        <v>1</v>
      </c>
      <c r="AH1115" s="90">
        <f>AD1115/(AG1115*2)</f>
        <v>0</v>
      </c>
      <c r="AI1115" s="91">
        <f>IF(AG1115=1,AG1115/$AG$1119,"No aplica")</f>
        <v>0.2</v>
      </c>
      <c r="AJ1115" s="91">
        <f>AF1115*AI1115</f>
        <v>0</v>
      </c>
      <c r="AK1115" s="91">
        <f>AJ1115*$AE$23</f>
        <v>0</v>
      </c>
    </row>
    <row r="1116" spans="1:37" ht="25.4" customHeight="1" thickTop="1" thickBot="1" x14ac:dyDescent="0.3">
      <c r="A1116" s="320" t="s">
        <v>1158</v>
      </c>
      <c r="B1116" s="320"/>
      <c r="C1116" s="320"/>
      <c r="D1116" s="320"/>
      <c r="E1116" s="320"/>
      <c r="F1116" s="320"/>
      <c r="G1116" s="320"/>
      <c r="H1116" s="320"/>
      <c r="I1116" s="320"/>
      <c r="J1116" s="320"/>
      <c r="K1116" s="320"/>
      <c r="L1116" s="320"/>
      <c r="M1116" s="320"/>
      <c r="N1116" s="320"/>
      <c r="O1116" s="320"/>
      <c r="P1116" s="320"/>
      <c r="Q1116" s="320"/>
      <c r="R1116" s="320"/>
      <c r="S1116" s="320"/>
      <c r="T1116" s="320"/>
      <c r="U1116" s="320"/>
      <c r="V1116" s="320"/>
      <c r="W1116" s="320"/>
      <c r="X1116" s="320"/>
      <c r="Y1116" s="320"/>
      <c r="Z1116" s="320"/>
      <c r="AA1116" s="320"/>
      <c r="AB1116" s="320"/>
      <c r="AC1116" s="320"/>
      <c r="AD1116" s="88">
        <f>'Art. 121'!AF1070</f>
        <v>0</v>
      </c>
      <c r="AE1116" s="89">
        <f>IF(AG1116=1,AK1116,AG1116)</f>
        <v>0</v>
      </c>
      <c r="AF1116">
        <f>AD1116/2</f>
        <v>0</v>
      </c>
      <c r="AG1116" s="86">
        <f>IF(AND(AF1116&gt;=0,AF1116&lt;=1),1,"No aplica")</f>
        <v>1</v>
      </c>
      <c r="AH1116" s="90">
        <f>AD1116/(AG1116*2)</f>
        <v>0</v>
      </c>
      <c r="AI1116" s="91">
        <f>IF(AG1116=1,AG1116/$AG$1119,"No aplica")</f>
        <v>0.2</v>
      </c>
      <c r="AJ1116" s="91">
        <f>AF1116*AI1116</f>
        <v>0</v>
      </c>
      <c r="AK1116" s="91">
        <f>AJ1116*$AE$23</f>
        <v>0</v>
      </c>
    </row>
    <row r="1117" spans="1:37" ht="25.4" customHeight="1" thickTop="1" thickBot="1" x14ac:dyDescent="0.3">
      <c r="A1117" s="320" t="s">
        <v>1159</v>
      </c>
      <c r="B1117" s="320"/>
      <c r="C1117" s="320"/>
      <c r="D1117" s="320"/>
      <c r="E1117" s="320"/>
      <c r="F1117" s="320"/>
      <c r="G1117" s="320"/>
      <c r="H1117" s="320"/>
      <c r="I1117" s="320"/>
      <c r="J1117" s="320"/>
      <c r="K1117" s="320"/>
      <c r="L1117" s="320"/>
      <c r="M1117" s="320"/>
      <c r="N1117" s="320"/>
      <c r="O1117" s="320"/>
      <c r="P1117" s="320"/>
      <c r="Q1117" s="320"/>
      <c r="R1117" s="320"/>
      <c r="S1117" s="320"/>
      <c r="T1117" s="320"/>
      <c r="U1117" s="320"/>
      <c r="V1117" s="320"/>
      <c r="W1117" s="320"/>
      <c r="X1117" s="320"/>
      <c r="Y1117" s="320"/>
      <c r="Z1117" s="320"/>
      <c r="AA1117" s="320"/>
      <c r="AB1117" s="320"/>
      <c r="AC1117" s="320"/>
      <c r="AD1117" s="88">
        <f>'Art. 121'!AF1071</f>
        <v>0</v>
      </c>
      <c r="AE1117" s="89">
        <f>IF(AG1117=1,AK1117,AG1117)</f>
        <v>0</v>
      </c>
      <c r="AF1117">
        <f>AD1117/2</f>
        <v>0</v>
      </c>
      <c r="AG1117" s="86">
        <f>IF(AND(AF1117&gt;=0,AF1117&lt;=1),1,"No aplica")</f>
        <v>1</v>
      </c>
      <c r="AH1117" s="90">
        <f>AD1117/(AG1117*2)</f>
        <v>0</v>
      </c>
      <c r="AI1117" s="91">
        <f>IF(AG1117=1,AG1117/$AG$1119,"No aplica")</f>
        <v>0.2</v>
      </c>
      <c r="AJ1117" s="91">
        <f>AF1117*AI1117</f>
        <v>0</v>
      </c>
      <c r="AK1117" s="91">
        <f>AJ1117*$AE$23</f>
        <v>0</v>
      </c>
    </row>
    <row r="1118" spans="1:37" ht="25.4" customHeight="1" thickTop="1" thickBot="1" x14ac:dyDescent="0.3">
      <c r="A1118" s="320" t="s">
        <v>1160</v>
      </c>
      <c r="B1118" s="320"/>
      <c r="C1118" s="320"/>
      <c r="D1118" s="320"/>
      <c r="E1118" s="320"/>
      <c r="F1118" s="320"/>
      <c r="G1118" s="320"/>
      <c r="H1118" s="320"/>
      <c r="I1118" s="320"/>
      <c r="J1118" s="320"/>
      <c r="K1118" s="320"/>
      <c r="L1118" s="320"/>
      <c r="M1118" s="320"/>
      <c r="N1118" s="320"/>
      <c r="O1118" s="320"/>
      <c r="P1118" s="320"/>
      <c r="Q1118" s="320"/>
      <c r="R1118" s="320"/>
      <c r="S1118" s="320"/>
      <c r="T1118" s="320"/>
      <c r="U1118" s="320"/>
      <c r="V1118" s="320"/>
      <c r="W1118" s="320"/>
      <c r="X1118" s="320"/>
      <c r="Y1118" s="320"/>
      <c r="Z1118" s="320"/>
      <c r="AA1118" s="320"/>
      <c r="AB1118" s="320"/>
      <c r="AC1118" s="320"/>
      <c r="AD1118" s="88">
        <f>'Art. 121'!AF1072</f>
        <v>0</v>
      </c>
      <c r="AE1118" s="89">
        <f>IF(AG1118=1,AK1118,AG1118)</f>
        <v>0</v>
      </c>
      <c r="AF1118">
        <f>AD1118/2</f>
        <v>0</v>
      </c>
      <c r="AG1118" s="86">
        <f>IF(AND(AF1118&gt;=0,AF1118&lt;=1),1,"No aplica")</f>
        <v>1</v>
      </c>
      <c r="AH1118" s="90">
        <f>AD1118/(AG1118*2)</f>
        <v>0</v>
      </c>
      <c r="AI1118" s="91">
        <f>IF(AG1118=1,AG1118/$AG$1119,"No aplica")</f>
        <v>0.2</v>
      </c>
      <c r="AJ1118" s="91">
        <f>AF1118*AI1118</f>
        <v>0</v>
      </c>
      <c r="AK1118" s="91">
        <f>AJ1118*$AE$23</f>
        <v>0</v>
      </c>
    </row>
    <row r="1119" spans="1:37" ht="25.4" customHeight="1" thickTop="1" x14ac:dyDescent="0.25">
      <c r="A1119" s="289" t="s">
        <v>2594</v>
      </c>
      <c r="B1119" s="289"/>
      <c r="C1119" s="289"/>
      <c r="D1119" s="289"/>
      <c r="E1119" s="289"/>
      <c r="F1119" s="289"/>
      <c r="G1119" s="289"/>
      <c r="H1119" s="289"/>
      <c r="I1119" s="289"/>
      <c r="J1119" s="289"/>
      <c r="K1119" s="289"/>
      <c r="L1119" s="289"/>
      <c r="M1119" s="289"/>
      <c r="N1119" s="289"/>
      <c r="O1119" s="289"/>
      <c r="P1119" s="289"/>
      <c r="Q1119" s="289"/>
      <c r="R1119" s="289"/>
      <c r="S1119" s="289"/>
      <c r="T1119" s="289"/>
      <c r="U1119" s="289"/>
      <c r="V1119" s="289"/>
      <c r="W1119" s="289"/>
      <c r="X1119" s="289"/>
      <c r="Y1119" s="289"/>
      <c r="Z1119" s="289"/>
      <c r="AA1119" s="289"/>
      <c r="AB1119" s="289"/>
      <c r="AC1119" s="289"/>
      <c r="AD1119" s="289"/>
      <c r="AE1119" s="89">
        <f>SUM(AE1112:AE1118)</f>
        <v>0</v>
      </c>
      <c r="AF1119" s="59"/>
      <c r="AG1119" s="92">
        <f>SUM(AG1114:AG1118)</f>
        <v>5</v>
      </c>
      <c r="AH1119" s="93"/>
      <c r="AI1119" s="94"/>
      <c r="AJ1119" s="94"/>
      <c r="AK1119" s="94"/>
    </row>
    <row r="1120" spans="1:37" ht="25.4" customHeight="1" x14ac:dyDescent="0.25">
      <c r="A1120" s="290" t="s">
        <v>2595</v>
      </c>
      <c r="B1120" s="290"/>
      <c r="C1120" s="290"/>
      <c r="D1120" s="290"/>
      <c r="E1120" s="290"/>
      <c r="F1120" s="290"/>
      <c r="G1120" s="290"/>
      <c r="H1120" s="290"/>
      <c r="I1120" s="290"/>
      <c r="J1120" s="290"/>
      <c r="K1120" s="290"/>
      <c r="L1120" s="290"/>
      <c r="M1120" s="290"/>
      <c r="N1120" s="290"/>
      <c r="O1120" s="290"/>
      <c r="P1120" s="290"/>
      <c r="Q1120" s="290"/>
      <c r="R1120" s="290"/>
      <c r="S1120" s="290"/>
      <c r="T1120" s="290"/>
      <c r="U1120" s="290"/>
      <c r="V1120" s="290"/>
      <c r="W1120" s="290"/>
      <c r="X1120" s="290"/>
      <c r="Y1120" s="290"/>
      <c r="Z1120" s="290"/>
      <c r="AA1120" s="290"/>
      <c r="AB1120" s="290"/>
      <c r="AC1120" s="290"/>
      <c r="AD1120" s="290"/>
      <c r="AE1120" s="89">
        <f>AE1119/$AE$23*100</f>
        <v>0</v>
      </c>
      <c r="AF1120" s="59"/>
      <c r="AG1120" s="92"/>
      <c r="AH1120" s="93"/>
      <c r="AI1120" s="94"/>
      <c r="AJ1120" s="94"/>
      <c r="AK1120" s="94"/>
    </row>
    <row r="1121" spans="1:37" ht="25.4" customHeight="1" x14ac:dyDescent="0.25">
      <c r="A1121" s="100"/>
      <c r="B1121" s="100"/>
      <c r="C1121" s="100"/>
      <c r="D1121" s="100"/>
      <c r="E1121" s="100"/>
      <c r="F1121" s="100"/>
      <c r="G1121" s="100"/>
      <c r="H1121" s="100"/>
      <c r="I1121" s="100"/>
      <c r="J1121" s="100"/>
      <c r="K1121" s="100"/>
      <c r="L1121" s="100"/>
      <c r="M1121" s="100"/>
      <c r="N1121" s="100"/>
      <c r="O1121" s="100"/>
      <c r="P1121" s="100"/>
      <c r="Q1121" s="95"/>
      <c r="R1121" s="100"/>
      <c r="S1121" s="100"/>
      <c r="T1121" s="100"/>
      <c r="U1121" s="100"/>
      <c r="V1121" s="100"/>
      <c r="W1121" s="100"/>
      <c r="X1121" s="100"/>
      <c r="Y1121" s="100"/>
      <c r="Z1121" s="100"/>
      <c r="AA1121" s="100"/>
      <c r="AB1121" s="100"/>
      <c r="AC1121" s="100"/>
      <c r="AD1121" s="96"/>
      <c r="AE1121" s="96"/>
    </row>
    <row r="1122" spans="1:37" ht="25.4" customHeight="1" x14ac:dyDescent="0.25">
      <c r="A1122" s="100"/>
      <c r="B1122" s="100"/>
      <c r="C1122" s="100"/>
      <c r="D1122" s="100"/>
      <c r="E1122" s="100"/>
      <c r="F1122" s="100"/>
      <c r="G1122" s="100"/>
      <c r="H1122" s="100"/>
      <c r="I1122" s="100"/>
      <c r="J1122" s="100"/>
      <c r="K1122" s="100"/>
      <c r="L1122" s="100"/>
      <c r="M1122" s="100"/>
      <c r="N1122" s="100"/>
      <c r="O1122" s="100"/>
      <c r="P1122" s="100"/>
      <c r="Q1122" s="95"/>
      <c r="R1122" s="100"/>
      <c r="S1122" s="100"/>
      <c r="T1122" s="100"/>
      <c r="U1122" s="100"/>
      <c r="V1122" s="100"/>
      <c r="W1122" s="100"/>
      <c r="X1122" s="100"/>
      <c r="Y1122" s="100"/>
      <c r="Z1122" s="100"/>
      <c r="AA1122" s="100"/>
      <c r="AB1122" s="100"/>
      <c r="AC1122" s="100"/>
      <c r="AD1122" s="96"/>
      <c r="AE1122" s="96"/>
    </row>
    <row r="1123" spans="1:37" ht="25.4" customHeight="1" x14ac:dyDescent="0.25">
      <c r="A1123" s="337" t="s">
        <v>1161</v>
      </c>
      <c r="B1123" s="337"/>
      <c r="C1123" s="337"/>
      <c r="D1123" s="337"/>
      <c r="E1123" s="337"/>
      <c r="F1123" s="337"/>
      <c r="G1123" s="337"/>
      <c r="H1123" s="337"/>
      <c r="I1123" s="337"/>
      <c r="J1123" s="337"/>
      <c r="K1123" s="337"/>
      <c r="L1123" s="337"/>
      <c r="M1123" s="337"/>
      <c r="N1123" s="337"/>
      <c r="O1123" s="337"/>
      <c r="P1123" s="337"/>
      <c r="Q1123" s="337"/>
      <c r="R1123" s="337"/>
      <c r="S1123" s="337"/>
      <c r="T1123" s="337"/>
      <c r="U1123" s="337"/>
      <c r="V1123" s="337"/>
      <c r="W1123" s="337"/>
      <c r="X1123" s="337"/>
      <c r="Y1123" s="337"/>
      <c r="Z1123" s="337"/>
      <c r="AA1123" s="337"/>
      <c r="AB1123" s="337"/>
      <c r="AC1123" s="337"/>
      <c r="AD1123" s="82"/>
      <c r="AE1123" s="82"/>
    </row>
    <row r="1124" spans="1:37" ht="25.4" customHeight="1" x14ac:dyDescent="0.25">
      <c r="A1124" s="101"/>
      <c r="B1124" s="102"/>
      <c r="C1124" s="102"/>
      <c r="D1124" s="102"/>
      <c r="E1124" s="102"/>
      <c r="F1124" s="102"/>
      <c r="G1124" s="102"/>
      <c r="H1124" s="102"/>
      <c r="I1124" s="102"/>
      <c r="J1124" s="102"/>
      <c r="K1124" s="102"/>
      <c r="L1124" s="102"/>
      <c r="M1124" s="102"/>
      <c r="N1124" s="102"/>
      <c r="O1124" s="102"/>
      <c r="P1124" s="102"/>
      <c r="Q1124" s="103"/>
      <c r="R1124" s="102"/>
      <c r="S1124" s="102"/>
      <c r="T1124" s="102"/>
      <c r="U1124" s="102"/>
      <c r="V1124" s="102"/>
      <c r="W1124" s="102"/>
      <c r="X1124" s="102"/>
      <c r="Y1124" s="102"/>
      <c r="Z1124" s="102"/>
      <c r="AA1124" s="102"/>
      <c r="AB1124" s="102"/>
      <c r="AC1124" s="102"/>
      <c r="AD1124" s="83"/>
      <c r="AE1124" s="83"/>
    </row>
    <row r="1125" spans="1:37" ht="25.4" customHeight="1" thickBot="1" x14ac:dyDescent="0.3">
      <c r="A1125" s="70"/>
      <c r="B1125" s="70"/>
      <c r="C1125" s="70"/>
      <c r="D1125" s="70"/>
      <c r="E1125" s="70"/>
      <c r="F1125" s="70"/>
      <c r="G1125" s="70"/>
      <c r="H1125" s="70"/>
      <c r="I1125" s="70"/>
      <c r="J1125" s="70"/>
      <c r="K1125" s="70"/>
      <c r="L1125" s="70"/>
      <c r="M1125" s="70"/>
      <c r="N1125" s="70"/>
      <c r="O1125" s="70"/>
      <c r="P1125" s="70"/>
      <c r="Q1125" s="95"/>
      <c r="R1125" s="70"/>
      <c r="S1125" s="70"/>
      <c r="T1125" s="70"/>
      <c r="U1125" s="70"/>
      <c r="V1125" s="70"/>
      <c r="W1125" s="70"/>
      <c r="X1125" s="70"/>
      <c r="Y1125" s="70"/>
      <c r="Z1125" s="70"/>
      <c r="AA1125" s="70"/>
      <c r="AB1125" s="70"/>
      <c r="AC1125" s="70"/>
      <c r="AD1125" s="96"/>
      <c r="AE1125" s="96"/>
    </row>
    <row r="1126" spans="1:37" ht="25.4" customHeight="1" thickTop="1" thickBot="1" x14ac:dyDescent="0.3">
      <c r="A1126" s="292" t="s">
        <v>44</v>
      </c>
      <c r="B1126" s="292"/>
      <c r="C1126" s="292"/>
      <c r="D1126" s="292"/>
      <c r="E1126" s="292"/>
      <c r="F1126" s="292"/>
      <c r="G1126" s="292"/>
      <c r="H1126" s="292"/>
      <c r="I1126" s="292"/>
      <c r="J1126" s="292"/>
      <c r="K1126" s="292"/>
      <c r="L1126" s="292"/>
      <c r="M1126" s="292"/>
      <c r="N1126" s="292"/>
      <c r="O1126" s="292"/>
      <c r="P1126" s="292"/>
      <c r="Q1126" s="292"/>
      <c r="R1126" s="292"/>
      <c r="S1126" s="292"/>
      <c r="T1126" s="292"/>
      <c r="U1126" s="292"/>
      <c r="V1126" s="292"/>
      <c r="W1126" s="292"/>
      <c r="X1126" s="292"/>
      <c r="Y1126" s="292"/>
      <c r="Z1126" s="292"/>
      <c r="AA1126" s="292"/>
      <c r="AB1126" s="292"/>
      <c r="AC1126" s="292"/>
      <c r="AD1126" s="63" t="s">
        <v>65</v>
      </c>
      <c r="AE1126" s="211" t="s">
        <v>9</v>
      </c>
      <c r="AF1126" s="86" t="s">
        <v>330</v>
      </c>
      <c r="AG1126" s="86" t="s">
        <v>331</v>
      </c>
      <c r="AH1126" s="86" t="s">
        <v>332</v>
      </c>
      <c r="AI1126" s="87" t="s">
        <v>333</v>
      </c>
      <c r="AJ1126" s="86"/>
      <c r="AK1126" s="87" t="s">
        <v>334</v>
      </c>
    </row>
    <row r="1127" spans="1:37" ht="25.4" customHeight="1" thickTop="1" thickBot="1" x14ac:dyDescent="0.3">
      <c r="A1127" s="320" t="s">
        <v>403</v>
      </c>
      <c r="B1127" s="320"/>
      <c r="C1127" s="320"/>
      <c r="D1127" s="320"/>
      <c r="E1127" s="320"/>
      <c r="F1127" s="320"/>
      <c r="G1127" s="320"/>
      <c r="H1127" s="320"/>
      <c r="I1127" s="320"/>
      <c r="J1127" s="320"/>
      <c r="K1127" s="320"/>
      <c r="L1127" s="320"/>
      <c r="M1127" s="320"/>
      <c r="N1127" s="320"/>
      <c r="O1127" s="320"/>
      <c r="P1127" s="320"/>
      <c r="Q1127" s="320"/>
      <c r="R1127" s="320"/>
      <c r="S1127" s="320"/>
      <c r="T1127" s="320"/>
      <c r="U1127" s="320"/>
      <c r="V1127" s="320"/>
      <c r="W1127" s="320"/>
      <c r="X1127" s="320"/>
      <c r="Y1127" s="320"/>
      <c r="Z1127" s="320"/>
      <c r="AA1127" s="320"/>
      <c r="AB1127" s="320"/>
      <c r="AC1127" s="320"/>
      <c r="AD1127" s="88">
        <f>'Art. 121'!AF1081</f>
        <v>0</v>
      </c>
      <c r="AE1127" s="89">
        <f t="shared" ref="AE1127:AE1146" si="201">IF(AG1127=1,AK1127,AG1127)</f>
        <v>0</v>
      </c>
      <c r="AF1127">
        <f t="shared" ref="AF1127:AF1146" si="202">AD1127/2</f>
        <v>0</v>
      </c>
      <c r="AG1127" s="86">
        <f t="shared" ref="AG1127:AG1146" si="203">IF(AND(AF1127&gt;=0,AF1127&lt;=1),1,"No aplica")</f>
        <v>1</v>
      </c>
      <c r="AH1127" s="90">
        <f t="shared" ref="AH1127:AH1146" si="204">AD1127/(AG1127*2)</f>
        <v>0</v>
      </c>
      <c r="AI1127" s="91">
        <f t="shared" ref="AI1127:AI1146" si="205">IF(AG1127=1,AG1127/$AG$1147,"No aplica")</f>
        <v>0.05</v>
      </c>
      <c r="AJ1127" s="91">
        <f t="shared" ref="AJ1127:AJ1146" si="206">AF1127*AI1127</f>
        <v>0</v>
      </c>
      <c r="AK1127" s="91">
        <f t="shared" ref="AK1127:AK1146" si="207">AJ1127*$AE$23</f>
        <v>0</v>
      </c>
    </row>
    <row r="1128" spans="1:37" ht="25.4" customHeight="1" thickTop="1" thickBot="1" x14ac:dyDescent="0.3">
      <c r="A1128" s="320" t="s">
        <v>441</v>
      </c>
      <c r="B1128" s="320"/>
      <c r="C1128" s="320"/>
      <c r="D1128" s="320"/>
      <c r="E1128" s="320"/>
      <c r="F1128" s="320"/>
      <c r="G1128" s="320"/>
      <c r="H1128" s="320"/>
      <c r="I1128" s="320"/>
      <c r="J1128" s="320"/>
      <c r="K1128" s="320"/>
      <c r="L1128" s="320"/>
      <c r="M1128" s="320"/>
      <c r="N1128" s="320"/>
      <c r="O1128" s="320"/>
      <c r="P1128" s="320"/>
      <c r="Q1128" s="320"/>
      <c r="R1128" s="320"/>
      <c r="S1128" s="320"/>
      <c r="T1128" s="320"/>
      <c r="U1128" s="320"/>
      <c r="V1128" s="320"/>
      <c r="W1128" s="320"/>
      <c r="X1128" s="320"/>
      <c r="Y1128" s="320"/>
      <c r="Z1128" s="320"/>
      <c r="AA1128" s="320"/>
      <c r="AB1128" s="320"/>
      <c r="AC1128" s="320"/>
      <c r="AD1128" s="88">
        <f>'Art. 121'!AF1082</f>
        <v>0</v>
      </c>
      <c r="AE1128" s="89">
        <f t="shared" si="201"/>
        <v>0</v>
      </c>
      <c r="AF1128">
        <f t="shared" si="202"/>
        <v>0</v>
      </c>
      <c r="AG1128" s="86">
        <f t="shared" si="203"/>
        <v>1</v>
      </c>
      <c r="AH1128" s="90">
        <f t="shared" si="204"/>
        <v>0</v>
      </c>
      <c r="AI1128" s="91">
        <f t="shared" si="205"/>
        <v>0.05</v>
      </c>
      <c r="AJ1128" s="91">
        <f t="shared" si="206"/>
        <v>0</v>
      </c>
      <c r="AK1128" s="91">
        <f t="shared" si="207"/>
        <v>0</v>
      </c>
    </row>
    <row r="1129" spans="1:37" ht="25.4" customHeight="1" thickTop="1" thickBot="1" x14ac:dyDescent="0.3">
      <c r="A1129" s="320" t="s">
        <v>1163</v>
      </c>
      <c r="B1129" s="320"/>
      <c r="C1129" s="320"/>
      <c r="D1129" s="320"/>
      <c r="E1129" s="320"/>
      <c r="F1129" s="320"/>
      <c r="G1129" s="320"/>
      <c r="H1129" s="320"/>
      <c r="I1129" s="320"/>
      <c r="J1129" s="320"/>
      <c r="K1129" s="320"/>
      <c r="L1129" s="320"/>
      <c r="M1129" s="320"/>
      <c r="N1129" s="320"/>
      <c r="O1129" s="320"/>
      <c r="P1129" s="320"/>
      <c r="Q1129" s="320"/>
      <c r="R1129" s="320"/>
      <c r="S1129" s="320"/>
      <c r="T1129" s="320"/>
      <c r="U1129" s="320"/>
      <c r="V1129" s="320"/>
      <c r="W1129" s="320"/>
      <c r="X1129" s="320"/>
      <c r="Y1129" s="320"/>
      <c r="Z1129" s="320"/>
      <c r="AA1129" s="320"/>
      <c r="AB1129" s="320"/>
      <c r="AC1129" s="320"/>
      <c r="AD1129" s="88">
        <f>'Art. 121'!AF1083</f>
        <v>0</v>
      </c>
      <c r="AE1129" s="89">
        <f t="shared" si="201"/>
        <v>0</v>
      </c>
      <c r="AF1129">
        <f t="shared" si="202"/>
        <v>0</v>
      </c>
      <c r="AG1129" s="86">
        <f t="shared" si="203"/>
        <v>1</v>
      </c>
      <c r="AH1129" s="90">
        <f t="shared" si="204"/>
        <v>0</v>
      </c>
      <c r="AI1129" s="91">
        <f t="shared" si="205"/>
        <v>0.05</v>
      </c>
      <c r="AJ1129" s="91">
        <f t="shared" si="206"/>
        <v>0</v>
      </c>
      <c r="AK1129" s="91">
        <f t="shared" si="207"/>
        <v>0</v>
      </c>
    </row>
    <row r="1130" spans="1:37" ht="25.4" customHeight="1" thickTop="1" thickBot="1" x14ac:dyDescent="0.3">
      <c r="A1130" s="320" t="s">
        <v>1164</v>
      </c>
      <c r="B1130" s="320"/>
      <c r="C1130" s="320"/>
      <c r="D1130" s="320"/>
      <c r="E1130" s="320"/>
      <c r="F1130" s="320"/>
      <c r="G1130" s="320"/>
      <c r="H1130" s="320"/>
      <c r="I1130" s="320"/>
      <c r="J1130" s="320"/>
      <c r="K1130" s="320"/>
      <c r="L1130" s="320"/>
      <c r="M1130" s="320"/>
      <c r="N1130" s="320"/>
      <c r="O1130" s="320"/>
      <c r="P1130" s="320"/>
      <c r="Q1130" s="320"/>
      <c r="R1130" s="320"/>
      <c r="S1130" s="320"/>
      <c r="T1130" s="320"/>
      <c r="U1130" s="320"/>
      <c r="V1130" s="320"/>
      <c r="W1130" s="320"/>
      <c r="X1130" s="320"/>
      <c r="Y1130" s="320"/>
      <c r="Z1130" s="320"/>
      <c r="AA1130" s="320"/>
      <c r="AB1130" s="320"/>
      <c r="AC1130" s="320"/>
      <c r="AD1130" s="88">
        <f>'Art. 121'!AF1084</f>
        <v>0</v>
      </c>
      <c r="AE1130" s="89">
        <f t="shared" si="201"/>
        <v>0</v>
      </c>
      <c r="AF1130">
        <f t="shared" si="202"/>
        <v>0</v>
      </c>
      <c r="AG1130" s="86">
        <f t="shared" si="203"/>
        <v>1</v>
      </c>
      <c r="AH1130" s="90">
        <f t="shared" si="204"/>
        <v>0</v>
      </c>
      <c r="AI1130" s="91">
        <f t="shared" si="205"/>
        <v>0.05</v>
      </c>
      <c r="AJ1130" s="91">
        <f t="shared" si="206"/>
        <v>0</v>
      </c>
      <c r="AK1130" s="91">
        <f t="shared" si="207"/>
        <v>0</v>
      </c>
    </row>
    <row r="1131" spans="1:37" ht="25.4" customHeight="1" thickTop="1" thickBot="1" x14ac:dyDescent="0.3">
      <c r="A1131" s="320" t="s">
        <v>1165</v>
      </c>
      <c r="B1131" s="320"/>
      <c r="C1131" s="320"/>
      <c r="D1131" s="320"/>
      <c r="E1131" s="320"/>
      <c r="F1131" s="320"/>
      <c r="G1131" s="320"/>
      <c r="H1131" s="320"/>
      <c r="I1131" s="320"/>
      <c r="J1131" s="320"/>
      <c r="K1131" s="320"/>
      <c r="L1131" s="320"/>
      <c r="M1131" s="320"/>
      <c r="N1131" s="320"/>
      <c r="O1131" s="320"/>
      <c r="P1131" s="320"/>
      <c r="Q1131" s="320"/>
      <c r="R1131" s="320"/>
      <c r="S1131" s="320"/>
      <c r="T1131" s="320"/>
      <c r="U1131" s="320"/>
      <c r="V1131" s="320"/>
      <c r="W1131" s="320"/>
      <c r="X1131" s="320"/>
      <c r="Y1131" s="320"/>
      <c r="Z1131" s="320"/>
      <c r="AA1131" s="320"/>
      <c r="AB1131" s="320"/>
      <c r="AC1131" s="320"/>
      <c r="AD1131" s="88">
        <f>'Art. 121'!AF1085</f>
        <v>0</v>
      </c>
      <c r="AE1131" s="89">
        <f t="shared" si="201"/>
        <v>0</v>
      </c>
      <c r="AF1131">
        <f t="shared" si="202"/>
        <v>0</v>
      </c>
      <c r="AG1131" s="86">
        <f t="shared" si="203"/>
        <v>1</v>
      </c>
      <c r="AH1131" s="90">
        <f t="shared" si="204"/>
        <v>0</v>
      </c>
      <c r="AI1131" s="91">
        <f t="shared" si="205"/>
        <v>0.05</v>
      </c>
      <c r="AJ1131" s="91">
        <f t="shared" si="206"/>
        <v>0</v>
      </c>
      <c r="AK1131" s="91">
        <f t="shared" si="207"/>
        <v>0</v>
      </c>
    </row>
    <row r="1132" spans="1:37" ht="25.4" customHeight="1" thickTop="1" thickBot="1" x14ac:dyDescent="0.3">
      <c r="A1132" s="320" t="s">
        <v>1166</v>
      </c>
      <c r="B1132" s="320"/>
      <c r="C1132" s="320"/>
      <c r="D1132" s="320"/>
      <c r="E1132" s="320"/>
      <c r="F1132" s="320"/>
      <c r="G1132" s="320"/>
      <c r="H1132" s="320"/>
      <c r="I1132" s="320"/>
      <c r="J1132" s="320"/>
      <c r="K1132" s="320"/>
      <c r="L1132" s="320"/>
      <c r="M1132" s="320"/>
      <c r="N1132" s="320"/>
      <c r="O1132" s="320"/>
      <c r="P1132" s="320"/>
      <c r="Q1132" s="320"/>
      <c r="R1132" s="320"/>
      <c r="S1132" s="320"/>
      <c r="T1132" s="320"/>
      <c r="U1132" s="320"/>
      <c r="V1132" s="320"/>
      <c r="W1132" s="320"/>
      <c r="X1132" s="320"/>
      <c r="Y1132" s="320"/>
      <c r="Z1132" s="320"/>
      <c r="AA1132" s="320"/>
      <c r="AB1132" s="320"/>
      <c r="AC1132" s="320"/>
      <c r="AD1132" s="88">
        <f>'Art. 121'!AF1086</f>
        <v>0</v>
      </c>
      <c r="AE1132" s="89">
        <f t="shared" si="201"/>
        <v>0</v>
      </c>
      <c r="AF1132">
        <f t="shared" si="202"/>
        <v>0</v>
      </c>
      <c r="AG1132" s="86">
        <f t="shared" si="203"/>
        <v>1</v>
      </c>
      <c r="AH1132" s="90">
        <f t="shared" si="204"/>
        <v>0</v>
      </c>
      <c r="AI1132" s="91">
        <f t="shared" si="205"/>
        <v>0.05</v>
      </c>
      <c r="AJ1132" s="91">
        <f t="shared" si="206"/>
        <v>0</v>
      </c>
      <c r="AK1132" s="91">
        <f t="shared" si="207"/>
        <v>0</v>
      </c>
    </row>
    <row r="1133" spans="1:37" ht="25.4" customHeight="1" thickTop="1" thickBot="1" x14ac:dyDescent="0.3">
      <c r="A1133" s="320" t="s">
        <v>1167</v>
      </c>
      <c r="B1133" s="320"/>
      <c r="C1133" s="320"/>
      <c r="D1133" s="320"/>
      <c r="E1133" s="320"/>
      <c r="F1133" s="320"/>
      <c r="G1133" s="320"/>
      <c r="H1133" s="320"/>
      <c r="I1133" s="320"/>
      <c r="J1133" s="320"/>
      <c r="K1133" s="320"/>
      <c r="L1133" s="320"/>
      <c r="M1133" s="320"/>
      <c r="N1133" s="320"/>
      <c r="O1133" s="320"/>
      <c r="P1133" s="320"/>
      <c r="Q1133" s="320"/>
      <c r="R1133" s="320"/>
      <c r="S1133" s="320"/>
      <c r="T1133" s="320"/>
      <c r="U1133" s="320"/>
      <c r="V1133" s="320"/>
      <c r="W1133" s="320"/>
      <c r="X1133" s="320"/>
      <c r="Y1133" s="320"/>
      <c r="Z1133" s="320"/>
      <c r="AA1133" s="320"/>
      <c r="AB1133" s="320"/>
      <c r="AC1133" s="320"/>
      <c r="AD1133" s="88">
        <f>'Art. 121'!AF1087</f>
        <v>0</v>
      </c>
      <c r="AE1133" s="89">
        <f t="shared" si="201"/>
        <v>0</v>
      </c>
      <c r="AF1133">
        <f t="shared" si="202"/>
        <v>0</v>
      </c>
      <c r="AG1133" s="86">
        <f t="shared" si="203"/>
        <v>1</v>
      </c>
      <c r="AH1133" s="90">
        <f t="shared" si="204"/>
        <v>0</v>
      </c>
      <c r="AI1133" s="91">
        <f t="shared" si="205"/>
        <v>0.05</v>
      </c>
      <c r="AJ1133" s="91">
        <f t="shared" si="206"/>
        <v>0</v>
      </c>
      <c r="AK1133" s="91">
        <f t="shared" si="207"/>
        <v>0</v>
      </c>
    </row>
    <row r="1134" spans="1:37" ht="25.4" customHeight="1" thickTop="1" thickBot="1" x14ac:dyDescent="0.3">
      <c r="A1134" s="320" t="s">
        <v>1168</v>
      </c>
      <c r="B1134" s="320"/>
      <c r="C1134" s="320"/>
      <c r="D1134" s="320"/>
      <c r="E1134" s="320"/>
      <c r="F1134" s="320"/>
      <c r="G1134" s="320"/>
      <c r="H1134" s="320"/>
      <c r="I1134" s="320"/>
      <c r="J1134" s="320"/>
      <c r="K1134" s="320"/>
      <c r="L1134" s="320"/>
      <c r="M1134" s="320"/>
      <c r="N1134" s="320"/>
      <c r="O1134" s="320"/>
      <c r="P1134" s="320"/>
      <c r="Q1134" s="320"/>
      <c r="R1134" s="320"/>
      <c r="S1134" s="320"/>
      <c r="T1134" s="320"/>
      <c r="U1134" s="320"/>
      <c r="V1134" s="320"/>
      <c r="W1134" s="320"/>
      <c r="X1134" s="320"/>
      <c r="Y1134" s="320"/>
      <c r="Z1134" s="320"/>
      <c r="AA1134" s="320"/>
      <c r="AB1134" s="320"/>
      <c r="AC1134" s="320"/>
      <c r="AD1134" s="88">
        <f>'Art. 121'!AF1088</f>
        <v>0</v>
      </c>
      <c r="AE1134" s="89">
        <f t="shared" si="201"/>
        <v>0</v>
      </c>
      <c r="AF1134">
        <f t="shared" si="202"/>
        <v>0</v>
      </c>
      <c r="AG1134" s="86">
        <f t="shared" si="203"/>
        <v>1</v>
      </c>
      <c r="AH1134" s="90">
        <f t="shared" si="204"/>
        <v>0</v>
      </c>
      <c r="AI1134" s="91">
        <f t="shared" si="205"/>
        <v>0.05</v>
      </c>
      <c r="AJ1134" s="91">
        <f t="shared" si="206"/>
        <v>0</v>
      </c>
      <c r="AK1134" s="91">
        <f t="shared" si="207"/>
        <v>0</v>
      </c>
    </row>
    <row r="1135" spans="1:37" ht="25.4" customHeight="1" thickTop="1" thickBot="1" x14ac:dyDescent="0.3">
      <c r="A1135" s="320" t="s">
        <v>1169</v>
      </c>
      <c r="B1135" s="320"/>
      <c r="C1135" s="320"/>
      <c r="D1135" s="320"/>
      <c r="E1135" s="320"/>
      <c r="F1135" s="320"/>
      <c r="G1135" s="320"/>
      <c r="H1135" s="320"/>
      <c r="I1135" s="320"/>
      <c r="J1135" s="320"/>
      <c r="K1135" s="320"/>
      <c r="L1135" s="320"/>
      <c r="M1135" s="320"/>
      <c r="N1135" s="320"/>
      <c r="O1135" s="320"/>
      <c r="P1135" s="320"/>
      <c r="Q1135" s="320"/>
      <c r="R1135" s="320"/>
      <c r="S1135" s="320"/>
      <c r="T1135" s="320"/>
      <c r="U1135" s="320"/>
      <c r="V1135" s="320"/>
      <c r="W1135" s="320"/>
      <c r="X1135" s="320"/>
      <c r="Y1135" s="320"/>
      <c r="Z1135" s="320"/>
      <c r="AA1135" s="320"/>
      <c r="AB1135" s="320"/>
      <c r="AC1135" s="320"/>
      <c r="AD1135" s="88">
        <f>'Art. 121'!AF1089</f>
        <v>0</v>
      </c>
      <c r="AE1135" s="89">
        <f t="shared" si="201"/>
        <v>0</v>
      </c>
      <c r="AF1135">
        <f t="shared" si="202"/>
        <v>0</v>
      </c>
      <c r="AG1135" s="86">
        <f t="shared" si="203"/>
        <v>1</v>
      </c>
      <c r="AH1135" s="90">
        <f t="shared" si="204"/>
        <v>0</v>
      </c>
      <c r="AI1135" s="91">
        <f t="shared" si="205"/>
        <v>0.05</v>
      </c>
      <c r="AJ1135" s="91">
        <f t="shared" si="206"/>
        <v>0</v>
      </c>
      <c r="AK1135" s="91">
        <f t="shared" si="207"/>
        <v>0</v>
      </c>
    </row>
    <row r="1136" spans="1:37" ht="25.4" customHeight="1" thickTop="1" thickBot="1" x14ac:dyDescent="0.3">
      <c r="A1136" s="320" t="s">
        <v>1170</v>
      </c>
      <c r="B1136" s="320"/>
      <c r="C1136" s="320"/>
      <c r="D1136" s="320"/>
      <c r="E1136" s="320"/>
      <c r="F1136" s="320"/>
      <c r="G1136" s="320"/>
      <c r="H1136" s="320"/>
      <c r="I1136" s="320"/>
      <c r="J1136" s="320"/>
      <c r="K1136" s="320"/>
      <c r="L1136" s="320"/>
      <c r="M1136" s="320"/>
      <c r="N1136" s="320"/>
      <c r="O1136" s="320"/>
      <c r="P1136" s="320"/>
      <c r="Q1136" s="320"/>
      <c r="R1136" s="320"/>
      <c r="S1136" s="320"/>
      <c r="T1136" s="320"/>
      <c r="U1136" s="320"/>
      <c r="V1136" s="320"/>
      <c r="W1136" s="320"/>
      <c r="X1136" s="320"/>
      <c r="Y1136" s="320"/>
      <c r="Z1136" s="320"/>
      <c r="AA1136" s="320"/>
      <c r="AB1136" s="320"/>
      <c r="AC1136" s="320"/>
      <c r="AD1136" s="88">
        <f>'Art. 121'!AF1090</f>
        <v>0</v>
      </c>
      <c r="AE1136" s="89">
        <f t="shared" si="201"/>
        <v>0</v>
      </c>
      <c r="AF1136">
        <f t="shared" si="202"/>
        <v>0</v>
      </c>
      <c r="AG1136" s="86">
        <f t="shared" si="203"/>
        <v>1</v>
      </c>
      <c r="AH1136" s="90">
        <f t="shared" si="204"/>
        <v>0</v>
      </c>
      <c r="AI1136" s="91">
        <f t="shared" si="205"/>
        <v>0.05</v>
      </c>
      <c r="AJ1136" s="91">
        <f t="shared" si="206"/>
        <v>0</v>
      </c>
      <c r="AK1136" s="91">
        <f t="shared" si="207"/>
        <v>0</v>
      </c>
    </row>
    <row r="1137" spans="1:37" ht="25.4" customHeight="1" thickTop="1" thickBot="1" x14ac:dyDescent="0.3">
      <c r="A1137" s="320" t="s">
        <v>1171</v>
      </c>
      <c r="B1137" s="320"/>
      <c r="C1137" s="320"/>
      <c r="D1137" s="320"/>
      <c r="E1137" s="320"/>
      <c r="F1137" s="320"/>
      <c r="G1137" s="320"/>
      <c r="H1137" s="320"/>
      <c r="I1137" s="320"/>
      <c r="J1137" s="320"/>
      <c r="K1137" s="320"/>
      <c r="L1137" s="320"/>
      <c r="M1137" s="320"/>
      <c r="N1137" s="320"/>
      <c r="O1137" s="320"/>
      <c r="P1137" s="320"/>
      <c r="Q1137" s="320"/>
      <c r="R1137" s="320"/>
      <c r="S1137" s="320"/>
      <c r="T1137" s="320"/>
      <c r="U1137" s="320"/>
      <c r="V1137" s="320"/>
      <c r="W1137" s="320"/>
      <c r="X1137" s="320"/>
      <c r="Y1137" s="320"/>
      <c r="Z1137" s="320"/>
      <c r="AA1137" s="320"/>
      <c r="AB1137" s="320"/>
      <c r="AC1137" s="320"/>
      <c r="AD1137" s="88">
        <f>'Art. 121'!AF1091</f>
        <v>0</v>
      </c>
      <c r="AE1137" s="89">
        <f t="shared" si="201"/>
        <v>0</v>
      </c>
      <c r="AF1137">
        <f t="shared" si="202"/>
        <v>0</v>
      </c>
      <c r="AG1137" s="86">
        <f t="shared" si="203"/>
        <v>1</v>
      </c>
      <c r="AH1137" s="90">
        <f t="shared" si="204"/>
        <v>0</v>
      </c>
      <c r="AI1137" s="91">
        <f t="shared" si="205"/>
        <v>0.05</v>
      </c>
      <c r="AJ1137" s="91">
        <f t="shared" si="206"/>
        <v>0</v>
      </c>
      <c r="AK1137" s="91">
        <f t="shared" si="207"/>
        <v>0</v>
      </c>
    </row>
    <row r="1138" spans="1:37" ht="25.4" customHeight="1" thickTop="1" thickBot="1" x14ac:dyDescent="0.3">
      <c r="A1138" s="320" t="s">
        <v>1172</v>
      </c>
      <c r="B1138" s="320"/>
      <c r="C1138" s="320"/>
      <c r="D1138" s="320"/>
      <c r="E1138" s="320"/>
      <c r="F1138" s="320"/>
      <c r="G1138" s="320"/>
      <c r="H1138" s="320"/>
      <c r="I1138" s="320"/>
      <c r="J1138" s="320"/>
      <c r="K1138" s="320"/>
      <c r="L1138" s="320"/>
      <c r="M1138" s="320"/>
      <c r="N1138" s="320"/>
      <c r="O1138" s="320"/>
      <c r="P1138" s="320"/>
      <c r="Q1138" s="320"/>
      <c r="R1138" s="320"/>
      <c r="S1138" s="320"/>
      <c r="T1138" s="320"/>
      <c r="U1138" s="320"/>
      <c r="V1138" s="320"/>
      <c r="W1138" s="320"/>
      <c r="X1138" s="320"/>
      <c r="Y1138" s="320"/>
      <c r="Z1138" s="320"/>
      <c r="AA1138" s="320"/>
      <c r="AB1138" s="320"/>
      <c r="AC1138" s="320"/>
      <c r="AD1138" s="88">
        <f>'Art. 121'!AF1092</f>
        <v>0</v>
      </c>
      <c r="AE1138" s="89">
        <f t="shared" si="201"/>
        <v>0</v>
      </c>
      <c r="AF1138">
        <f t="shared" si="202"/>
        <v>0</v>
      </c>
      <c r="AG1138" s="86">
        <f t="shared" si="203"/>
        <v>1</v>
      </c>
      <c r="AH1138" s="90">
        <f t="shared" si="204"/>
        <v>0</v>
      </c>
      <c r="AI1138" s="91">
        <f t="shared" si="205"/>
        <v>0.05</v>
      </c>
      <c r="AJ1138" s="91">
        <f t="shared" si="206"/>
        <v>0</v>
      </c>
      <c r="AK1138" s="91">
        <f t="shared" si="207"/>
        <v>0</v>
      </c>
    </row>
    <row r="1139" spans="1:37" ht="25.4" customHeight="1" thickTop="1" thickBot="1" x14ac:dyDescent="0.3">
      <c r="A1139" s="320" t="s">
        <v>1173</v>
      </c>
      <c r="B1139" s="320"/>
      <c r="C1139" s="320"/>
      <c r="D1139" s="320"/>
      <c r="E1139" s="320"/>
      <c r="F1139" s="320"/>
      <c r="G1139" s="320"/>
      <c r="H1139" s="320"/>
      <c r="I1139" s="320"/>
      <c r="J1139" s="320"/>
      <c r="K1139" s="320"/>
      <c r="L1139" s="320"/>
      <c r="M1139" s="320"/>
      <c r="N1139" s="320"/>
      <c r="O1139" s="320"/>
      <c r="P1139" s="320"/>
      <c r="Q1139" s="320"/>
      <c r="R1139" s="320"/>
      <c r="S1139" s="320"/>
      <c r="T1139" s="320"/>
      <c r="U1139" s="320"/>
      <c r="V1139" s="320"/>
      <c r="W1139" s="320"/>
      <c r="X1139" s="320"/>
      <c r="Y1139" s="320"/>
      <c r="Z1139" s="320"/>
      <c r="AA1139" s="320"/>
      <c r="AB1139" s="320"/>
      <c r="AC1139" s="320"/>
      <c r="AD1139" s="88">
        <f>'Art. 121'!AF1093</f>
        <v>0</v>
      </c>
      <c r="AE1139" s="89">
        <f t="shared" si="201"/>
        <v>0</v>
      </c>
      <c r="AF1139">
        <f t="shared" si="202"/>
        <v>0</v>
      </c>
      <c r="AG1139" s="86">
        <f t="shared" si="203"/>
        <v>1</v>
      </c>
      <c r="AH1139" s="90">
        <f t="shared" si="204"/>
        <v>0</v>
      </c>
      <c r="AI1139" s="91">
        <f t="shared" si="205"/>
        <v>0.05</v>
      </c>
      <c r="AJ1139" s="91">
        <f t="shared" si="206"/>
        <v>0</v>
      </c>
      <c r="AK1139" s="91">
        <f t="shared" si="207"/>
        <v>0</v>
      </c>
    </row>
    <row r="1140" spans="1:37" ht="25.4" customHeight="1" thickTop="1" thickBot="1" x14ac:dyDescent="0.3">
      <c r="A1140" s="320" t="s">
        <v>1174</v>
      </c>
      <c r="B1140" s="320"/>
      <c r="C1140" s="320"/>
      <c r="D1140" s="320"/>
      <c r="E1140" s="320"/>
      <c r="F1140" s="320"/>
      <c r="G1140" s="320"/>
      <c r="H1140" s="320"/>
      <c r="I1140" s="320"/>
      <c r="J1140" s="320"/>
      <c r="K1140" s="320"/>
      <c r="L1140" s="320"/>
      <c r="M1140" s="320"/>
      <c r="N1140" s="320"/>
      <c r="O1140" s="320"/>
      <c r="P1140" s="320"/>
      <c r="Q1140" s="320"/>
      <c r="R1140" s="320"/>
      <c r="S1140" s="320"/>
      <c r="T1140" s="320"/>
      <c r="U1140" s="320"/>
      <c r="V1140" s="320"/>
      <c r="W1140" s="320"/>
      <c r="X1140" s="320"/>
      <c r="Y1140" s="320"/>
      <c r="Z1140" s="320"/>
      <c r="AA1140" s="320"/>
      <c r="AB1140" s="320"/>
      <c r="AC1140" s="320"/>
      <c r="AD1140" s="88">
        <f>'Art. 121'!AF1094</f>
        <v>0</v>
      </c>
      <c r="AE1140" s="89">
        <f t="shared" si="201"/>
        <v>0</v>
      </c>
      <c r="AF1140">
        <f t="shared" si="202"/>
        <v>0</v>
      </c>
      <c r="AG1140" s="86">
        <f t="shared" si="203"/>
        <v>1</v>
      </c>
      <c r="AH1140" s="90">
        <f t="shared" si="204"/>
        <v>0</v>
      </c>
      <c r="AI1140" s="91">
        <f t="shared" si="205"/>
        <v>0.05</v>
      </c>
      <c r="AJ1140" s="91">
        <f t="shared" si="206"/>
        <v>0</v>
      </c>
      <c r="AK1140" s="91">
        <f t="shared" si="207"/>
        <v>0</v>
      </c>
    </row>
    <row r="1141" spans="1:37" ht="25.4" customHeight="1" thickTop="1" thickBot="1" x14ac:dyDescent="0.3">
      <c r="A1141" s="320" t="s">
        <v>1175</v>
      </c>
      <c r="B1141" s="320"/>
      <c r="C1141" s="320"/>
      <c r="D1141" s="320"/>
      <c r="E1141" s="320"/>
      <c r="F1141" s="320"/>
      <c r="G1141" s="320"/>
      <c r="H1141" s="320"/>
      <c r="I1141" s="320"/>
      <c r="J1141" s="320"/>
      <c r="K1141" s="320"/>
      <c r="L1141" s="320"/>
      <c r="M1141" s="320"/>
      <c r="N1141" s="320"/>
      <c r="O1141" s="320"/>
      <c r="P1141" s="320"/>
      <c r="Q1141" s="320"/>
      <c r="R1141" s="320"/>
      <c r="S1141" s="320"/>
      <c r="T1141" s="320"/>
      <c r="U1141" s="320"/>
      <c r="V1141" s="320"/>
      <c r="W1141" s="320"/>
      <c r="X1141" s="320"/>
      <c r="Y1141" s="320"/>
      <c r="Z1141" s="320"/>
      <c r="AA1141" s="320"/>
      <c r="AB1141" s="320"/>
      <c r="AC1141" s="320"/>
      <c r="AD1141" s="88">
        <f>'Art. 121'!AF1095</f>
        <v>0</v>
      </c>
      <c r="AE1141" s="89">
        <f t="shared" si="201"/>
        <v>0</v>
      </c>
      <c r="AF1141">
        <f t="shared" si="202"/>
        <v>0</v>
      </c>
      <c r="AG1141" s="86">
        <f t="shared" si="203"/>
        <v>1</v>
      </c>
      <c r="AH1141" s="90">
        <f t="shared" si="204"/>
        <v>0</v>
      </c>
      <c r="AI1141" s="91">
        <f t="shared" si="205"/>
        <v>0.05</v>
      </c>
      <c r="AJ1141" s="91">
        <f t="shared" si="206"/>
        <v>0</v>
      </c>
      <c r="AK1141" s="91">
        <f t="shared" si="207"/>
        <v>0</v>
      </c>
    </row>
    <row r="1142" spans="1:37" ht="25.4" customHeight="1" thickTop="1" thickBot="1" x14ac:dyDescent="0.3">
      <c r="A1142" s="320" t="s">
        <v>1176</v>
      </c>
      <c r="B1142" s="320"/>
      <c r="C1142" s="320"/>
      <c r="D1142" s="320"/>
      <c r="E1142" s="320"/>
      <c r="F1142" s="320"/>
      <c r="G1142" s="320"/>
      <c r="H1142" s="320"/>
      <c r="I1142" s="320"/>
      <c r="J1142" s="320"/>
      <c r="K1142" s="320"/>
      <c r="L1142" s="320"/>
      <c r="M1142" s="320"/>
      <c r="N1142" s="320"/>
      <c r="O1142" s="320"/>
      <c r="P1142" s="320"/>
      <c r="Q1142" s="320"/>
      <c r="R1142" s="320"/>
      <c r="S1142" s="320"/>
      <c r="T1142" s="320"/>
      <c r="U1142" s="320"/>
      <c r="V1142" s="320"/>
      <c r="W1142" s="320"/>
      <c r="X1142" s="320"/>
      <c r="Y1142" s="320"/>
      <c r="Z1142" s="320"/>
      <c r="AA1142" s="320"/>
      <c r="AB1142" s="320"/>
      <c r="AC1142" s="320"/>
      <c r="AD1142" s="88">
        <f>'Art. 121'!AF1096</f>
        <v>0</v>
      </c>
      <c r="AE1142" s="89">
        <f t="shared" si="201"/>
        <v>0</v>
      </c>
      <c r="AF1142">
        <f t="shared" si="202"/>
        <v>0</v>
      </c>
      <c r="AG1142" s="86">
        <f t="shared" si="203"/>
        <v>1</v>
      </c>
      <c r="AH1142" s="90">
        <f t="shared" si="204"/>
        <v>0</v>
      </c>
      <c r="AI1142" s="91">
        <f t="shared" si="205"/>
        <v>0.05</v>
      </c>
      <c r="AJ1142" s="91">
        <f t="shared" si="206"/>
        <v>0</v>
      </c>
      <c r="AK1142" s="91">
        <f t="shared" si="207"/>
        <v>0</v>
      </c>
    </row>
    <row r="1143" spans="1:37" ht="25.4" customHeight="1" thickTop="1" thickBot="1" x14ac:dyDescent="0.3">
      <c r="A1143" s="320" t="s">
        <v>1177</v>
      </c>
      <c r="B1143" s="320"/>
      <c r="C1143" s="320"/>
      <c r="D1143" s="320"/>
      <c r="E1143" s="320"/>
      <c r="F1143" s="320"/>
      <c r="G1143" s="320"/>
      <c r="H1143" s="320"/>
      <c r="I1143" s="320"/>
      <c r="J1143" s="320"/>
      <c r="K1143" s="320"/>
      <c r="L1143" s="320"/>
      <c r="M1143" s="320"/>
      <c r="N1143" s="320"/>
      <c r="O1143" s="320"/>
      <c r="P1143" s="320"/>
      <c r="Q1143" s="320"/>
      <c r="R1143" s="320"/>
      <c r="S1143" s="320"/>
      <c r="T1143" s="320"/>
      <c r="U1143" s="320"/>
      <c r="V1143" s="320"/>
      <c r="W1143" s="320"/>
      <c r="X1143" s="320"/>
      <c r="Y1143" s="320"/>
      <c r="Z1143" s="320"/>
      <c r="AA1143" s="320"/>
      <c r="AB1143" s="320"/>
      <c r="AC1143" s="320"/>
      <c r="AD1143" s="88">
        <f>'Art. 121'!AF1097</f>
        <v>0</v>
      </c>
      <c r="AE1143" s="89">
        <f t="shared" si="201"/>
        <v>0</v>
      </c>
      <c r="AF1143">
        <f t="shared" si="202"/>
        <v>0</v>
      </c>
      <c r="AG1143" s="86">
        <f t="shared" si="203"/>
        <v>1</v>
      </c>
      <c r="AH1143" s="90">
        <f t="shared" si="204"/>
        <v>0</v>
      </c>
      <c r="AI1143" s="91">
        <f t="shared" si="205"/>
        <v>0.05</v>
      </c>
      <c r="AJ1143" s="91">
        <f t="shared" si="206"/>
        <v>0</v>
      </c>
      <c r="AK1143" s="91">
        <f t="shared" si="207"/>
        <v>0</v>
      </c>
    </row>
    <row r="1144" spans="1:37" ht="25.4" customHeight="1" thickTop="1" thickBot="1" x14ac:dyDescent="0.3">
      <c r="A1144" s="320" t="s">
        <v>1178</v>
      </c>
      <c r="B1144" s="320"/>
      <c r="C1144" s="320"/>
      <c r="D1144" s="320"/>
      <c r="E1144" s="320"/>
      <c r="F1144" s="320"/>
      <c r="G1144" s="320"/>
      <c r="H1144" s="320"/>
      <c r="I1144" s="320"/>
      <c r="J1144" s="320"/>
      <c r="K1144" s="320"/>
      <c r="L1144" s="320"/>
      <c r="M1144" s="320"/>
      <c r="N1144" s="320"/>
      <c r="O1144" s="320"/>
      <c r="P1144" s="320"/>
      <c r="Q1144" s="320"/>
      <c r="R1144" s="320"/>
      <c r="S1144" s="320"/>
      <c r="T1144" s="320"/>
      <c r="U1144" s="320"/>
      <c r="V1144" s="320"/>
      <c r="W1144" s="320"/>
      <c r="X1144" s="320"/>
      <c r="Y1144" s="320"/>
      <c r="Z1144" s="320"/>
      <c r="AA1144" s="320"/>
      <c r="AB1144" s="320"/>
      <c r="AC1144" s="320"/>
      <c r="AD1144" s="88">
        <f>'Art. 121'!AF1098</f>
        <v>0</v>
      </c>
      <c r="AE1144" s="89">
        <f t="shared" si="201"/>
        <v>0</v>
      </c>
      <c r="AF1144">
        <f t="shared" si="202"/>
        <v>0</v>
      </c>
      <c r="AG1144" s="86">
        <f t="shared" si="203"/>
        <v>1</v>
      </c>
      <c r="AH1144" s="90">
        <f t="shared" si="204"/>
        <v>0</v>
      </c>
      <c r="AI1144" s="91">
        <f t="shared" si="205"/>
        <v>0.05</v>
      </c>
      <c r="AJ1144" s="91">
        <f t="shared" si="206"/>
        <v>0</v>
      </c>
      <c r="AK1144" s="91">
        <f t="shared" si="207"/>
        <v>0</v>
      </c>
    </row>
    <row r="1145" spans="1:37" ht="25.4" customHeight="1" thickTop="1" thickBot="1" x14ac:dyDescent="0.3">
      <c r="A1145" s="320" t="s">
        <v>1179</v>
      </c>
      <c r="B1145" s="320"/>
      <c r="C1145" s="320"/>
      <c r="D1145" s="320"/>
      <c r="E1145" s="320"/>
      <c r="F1145" s="320"/>
      <c r="G1145" s="320"/>
      <c r="H1145" s="320"/>
      <c r="I1145" s="320"/>
      <c r="J1145" s="320"/>
      <c r="K1145" s="320"/>
      <c r="L1145" s="320"/>
      <c r="M1145" s="320"/>
      <c r="N1145" s="320"/>
      <c r="O1145" s="320"/>
      <c r="P1145" s="320"/>
      <c r="Q1145" s="320"/>
      <c r="R1145" s="320"/>
      <c r="S1145" s="320"/>
      <c r="T1145" s="320"/>
      <c r="U1145" s="320"/>
      <c r="V1145" s="320"/>
      <c r="W1145" s="320"/>
      <c r="X1145" s="320"/>
      <c r="Y1145" s="320"/>
      <c r="Z1145" s="320"/>
      <c r="AA1145" s="320"/>
      <c r="AB1145" s="320"/>
      <c r="AC1145" s="320"/>
      <c r="AD1145" s="88">
        <f>'Art. 121'!AF1099</f>
        <v>0</v>
      </c>
      <c r="AE1145" s="89">
        <f t="shared" si="201"/>
        <v>0</v>
      </c>
      <c r="AF1145">
        <f t="shared" si="202"/>
        <v>0</v>
      </c>
      <c r="AG1145" s="86">
        <f t="shared" si="203"/>
        <v>1</v>
      </c>
      <c r="AH1145" s="90">
        <f t="shared" si="204"/>
        <v>0</v>
      </c>
      <c r="AI1145" s="91">
        <f t="shared" si="205"/>
        <v>0.05</v>
      </c>
      <c r="AJ1145" s="91">
        <f t="shared" si="206"/>
        <v>0</v>
      </c>
      <c r="AK1145" s="91">
        <f t="shared" si="207"/>
        <v>0</v>
      </c>
    </row>
    <row r="1146" spans="1:37" ht="25.4" customHeight="1" thickTop="1" thickBot="1" x14ac:dyDescent="0.3">
      <c r="A1146" s="320" t="s">
        <v>1180</v>
      </c>
      <c r="B1146" s="320"/>
      <c r="C1146" s="320"/>
      <c r="D1146" s="320"/>
      <c r="E1146" s="320"/>
      <c r="F1146" s="320"/>
      <c r="G1146" s="320"/>
      <c r="H1146" s="320"/>
      <c r="I1146" s="320"/>
      <c r="J1146" s="320"/>
      <c r="K1146" s="320"/>
      <c r="L1146" s="320"/>
      <c r="M1146" s="320"/>
      <c r="N1146" s="320"/>
      <c r="O1146" s="320"/>
      <c r="P1146" s="320"/>
      <c r="Q1146" s="320"/>
      <c r="R1146" s="320"/>
      <c r="S1146" s="320"/>
      <c r="T1146" s="320"/>
      <c r="U1146" s="320"/>
      <c r="V1146" s="320"/>
      <c r="W1146" s="320"/>
      <c r="X1146" s="320"/>
      <c r="Y1146" s="320"/>
      <c r="Z1146" s="320"/>
      <c r="AA1146" s="320"/>
      <c r="AB1146" s="320"/>
      <c r="AC1146" s="320"/>
      <c r="AD1146" s="88">
        <f>'Art. 121'!AF1100</f>
        <v>0</v>
      </c>
      <c r="AE1146" s="89">
        <f t="shared" si="201"/>
        <v>0</v>
      </c>
      <c r="AF1146">
        <f t="shared" si="202"/>
        <v>0</v>
      </c>
      <c r="AG1146" s="86">
        <f t="shared" si="203"/>
        <v>1</v>
      </c>
      <c r="AH1146" s="90">
        <f t="shared" si="204"/>
        <v>0</v>
      </c>
      <c r="AI1146" s="91">
        <f t="shared" si="205"/>
        <v>0.05</v>
      </c>
      <c r="AJ1146" s="91">
        <f t="shared" si="206"/>
        <v>0</v>
      </c>
      <c r="AK1146" s="91">
        <f t="shared" si="207"/>
        <v>0</v>
      </c>
    </row>
    <row r="1147" spans="1:37" ht="25.4" customHeight="1" thickTop="1" x14ac:dyDescent="0.25">
      <c r="A1147" s="289" t="s">
        <v>2596</v>
      </c>
      <c r="B1147" s="289"/>
      <c r="C1147" s="289"/>
      <c r="D1147" s="289"/>
      <c r="E1147" s="289"/>
      <c r="F1147" s="289"/>
      <c r="G1147" s="289"/>
      <c r="H1147" s="289"/>
      <c r="I1147" s="289"/>
      <c r="J1147" s="289"/>
      <c r="K1147" s="289"/>
      <c r="L1147" s="289"/>
      <c r="M1147" s="289"/>
      <c r="N1147" s="289"/>
      <c r="O1147" s="289"/>
      <c r="P1147" s="289"/>
      <c r="Q1147" s="289"/>
      <c r="R1147" s="289"/>
      <c r="S1147" s="289"/>
      <c r="T1147" s="289"/>
      <c r="U1147" s="289"/>
      <c r="V1147" s="289"/>
      <c r="W1147" s="289"/>
      <c r="X1147" s="289"/>
      <c r="Y1147" s="289"/>
      <c r="Z1147" s="289"/>
      <c r="AA1147" s="289"/>
      <c r="AB1147" s="289"/>
      <c r="AC1147" s="289"/>
      <c r="AD1147" s="289"/>
      <c r="AE1147" s="89">
        <f>SUM(AE1127:AE1146)</f>
        <v>0</v>
      </c>
      <c r="AF1147" s="59"/>
      <c r="AG1147" s="92">
        <f>SUM(AG1127:AG1146)</f>
        <v>20</v>
      </c>
      <c r="AH1147" s="93"/>
      <c r="AI1147" s="94"/>
      <c r="AJ1147" s="94"/>
      <c r="AK1147" s="94"/>
    </row>
    <row r="1148" spans="1:37" ht="25.4" customHeight="1" x14ac:dyDescent="0.25">
      <c r="A1148" s="290" t="s">
        <v>2597</v>
      </c>
      <c r="B1148" s="290"/>
      <c r="C1148" s="290"/>
      <c r="D1148" s="290"/>
      <c r="E1148" s="290"/>
      <c r="F1148" s="290"/>
      <c r="G1148" s="290"/>
      <c r="H1148" s="290"/>
      <c r="I1148" s="290"/>
      <c r="J1148" s="290"/>
      <c r="K1148" s="290"/>
      <c r="L1148" s="290"/>
      <c r="M1148" s="290"/>
      <c r="N1148" s="290"/>
      <c r="O1148" s="290"/>
      <c r="P1148" s="290"/>
      <c r="Q1148" s="290"/>
      <c r="R1148" s="290"/>
      <c r="S1148" s="290"/>
      <c r="T1148" s="290"/>
      <c r="U1148" s="290"/>
      <c r="V1148" s="290"/>
      <c r="W1148" s="290"/>
      <c r="X1148" s="290"/>
      <c r="Y1148" s="290"/>
      <c r="Z1148" s="290"/>
      <c r="AA1148" s="290"/>
      <c r="AB1148" s="290"/>
      <c r="AC1148" s="290"/>
      <c r="AD1148" s="290"/>
      <c r="AE1148" s="89">
        <f>AE1147/$AE$23*100</f>
        <v>0</v>
      </c>
      <c r="AF1148" s="59"/>
      <c r="AG1148" s="92"/>
      <c r="AH1148" s="93"/>
      <c r="AI1148" s="94"/>
      <c r="AJ1148" s="94"/>
      <c r="AK1148" s="94"/>
    </row>
    <row r="1149" spans="1:37" ht="25.4" customHeight="1" thickBot="1" x14ac:dyDescent="0.3">
      <c r="A1149" s="70"/>
      <c r="B1149" s="70"/>
      <c r="C1149" s="70"/>
      <c r="D1149" s="70"/>
      <c r="E1149" s="70"/>
      <c r="F1149" s="70"/>
      <c r="G1149" s="70"/>
      <c r="H1149" s="70"/>
      <c r="I1149" s="70"/>
      <c r="J1149" s="70"/>
      <c r="K1149" s="70"/>
      <c r="L1149" s="70"/>
      <c r="M1149" s="70"/>
      <c r="N1149" s="70"/>
      <c r="O1149" s="70"/>
      <c r="P1149" s="70"/>
      <c r="Q1149" s="95"/>
      <c r="R1149" s="70"/>
      <c r="S1149" s="70"/>
      <c r="T1149" s="70"/>
      <c r="U1149" s="70"/>
      <c r="V1149" s="70"/>
      <c r="W1149" s="70"/>
      <c r="X1149" s="70"/>
      <c r="Y1149" s="70"/>
      <c r="Z1149" s="70"/>
      <c r="AA1149" s="70"/>
      <c r="AB1149" s="70"/>
      <c r="AC1149" s="70"/>
      <c r="AD1149" s="96"/>
      <c r="AE1149" s="96"/>
    </row>
    <row r="1150" spans="1:37" ht="25.4" customHeight="1" thickTop="1" thickBot="1" x14ac:dyDescent="0.3">
      <c r="A1150" s="291" t="s">
        <v>124</v>
      </c>
      <c r="B1150" s="291"/>
      <c r="C1150" s="291"/>
      <c r="D1150" s="291"/>
      <c r="E1150" s="291"/>
      <c r="F1150" s="291"/>
      <c r="G1150" s="291"/>
      <c r="H1150" s="291"/>
      <c r="I1150" s="291"/>
      <c r="J1150" s="291"/>
      <c r="K1150" s="291"/>
      <c r="L1150" s="291"/>
      <c r="M1150" s="291"/>
      <c r="N1150" s="291"/>
      <c r="O1150" s="291"/>
      <c r="P1150" s="291"/>
      <c r="Q1150" s="291"/>
      <c r="R1150" s="291"/>
      <c r="S1150" s="291"/>
      <c r="T1150" s="291"/>
      <c r="U1150" s="291"/>
      <c r="V1150" s="291"/>
      <c r="W1150" s="291"/>
      <c r="X1150" s="291"/>
      <c r="Y1150" s="291"/>
      <c r="Z1150" s="291"/>
      <c r="AA1150" s="291"/>
      <c r="AB1150" s="291"/>
      <c r="AC1150" s="291"/>
      <c r="AD1150" s="104" t="s">
        <v>65</v>
      </c>
      <c r="AE1150" s="105" t="s">
        <v>9</v>
      </c>
      <c r="AF1150" s="86" t="s">
        <v>330</v>
      </c>
      <c r="AG1150" s="86" t="s">
        <v>331</v>
      </c>
      <c r="AH1150" s="86" t="s">
        <v>332</v>
      </c>
      <c r="AI1150" s="87" t="s">
        <v>333</v>
      </c>
      <c r="AJ1150" s="86"/>
      <c r="AK1150" s="87" t="s">
        <v>334</v>
      </c>
    </row>
    <row r="1151" spans="1:37" ht="25.4" customHeight="1" thickTop="1" thickBot="1" x14ac:dyDescent="0.3">
      <c r="A1151" s="320" t="s">
        <v>1181</v>
      </c>
      <c r="B1151" s="320"/>
      <c r="C1151" s="320"/>
      <c r="D1151" s="320"/>
      <c r="E1151" s="320"/>
      <c r="F1151" s="320"/>
      <c r="G1151" s="320"/>
      <c r="H1151" s="320"/>
      <c r="I1151" s="320"/>
      <c r="J1151" s="320"/>
      <c r="K1151" s="320"/>
      <c r="L1151" s="320"/>
      <c r="M1151" s="320"/>
      <c r="N1151" s="320"/>
      <c r="O1151" s="320"/>
      <c r="P1151" s="320"/>
      <c r="Q1151" s="320"/>
      <c r="R1151" s="320"/>
      <c r="S1151" s="320"/>
      <c r="T1151" s="320"/>
      <c r="U1151" s="320"/>
      <c r="V1151" s="320"/>
      <c r="W1151" s="320"/>
      <c r="X1151" s="320"/>
      <c r="Y1151" s="320"/>
      <c r="Z1151" s="320"/>
      <c r="AA1151" s="320"/>
      <c r="AB1151" s="320"/>
      <c r="AC1151" s="320"/>
      <c r="AD1151" s="88">
        <f>'Art. 121'!AF1103</f>
        <v>0</v>
      </c>
      <c r="AE1151" s="89">
        <f>IF(AG1151=1,AK1151,AG1151)</f>
        <v>0</v>
      </c>
      <c r="AF1151">
        <f>AD1151/2</f>
        <v>0</v>
      </c>
      <c r="AG1151" s="86">
        <f>IF(AND(AF1151&gt;=0,AF1151&lt;=1),1,"No aplica")</f>
        <v>1</v>
      </c>
      <c r="AH1151" s="90">
        <f>AD1151/(AG1151*2)</f>
        <v>0</v>
      </c>
      <c r="AI1151" s="91">
        <f>IF(AG1151=1,AG1151/$AG$1156,"No aplica")</f>
        <v>0.2</v>
      </c>
      <c r="AJ1151" s="91">
        <f>AF1151*AI1151</f>
        <v>0</v>
      </c>
      <c r="AK1151" s="91">
        <f>AJ1151*$AE$23</f>
        <v>0</v>
      </c>
    </row>
    <row r="1152" spans="1:37" ht="25.4" customHeight="1" thickTop="1" thickBot="1" x14ac:dyDescent="0.3">
      <c r="A1152" s="320" t="s">
        <v>1182</v>
      </c>
      <c r="B1152" s="320"/>
      <c r="C1152" s="320"/>
      <c r="D1152" s="320"/>
      <c r="E1152" s="320"/>
      <c r="F1152" s="320"/>
      <c r="G1152" s="320"/>
      <c r="H1152" s="320"/>
      <c r="I1152" s="320"/>
      <c r="J1152" s="320"/>
      <c r="K1152" s="320"/>
      <c r="L1152" s="320"/>
      <c r="M1152" s="320"/>
      <c r="N1152" s="320"/>
      <c r="O1152" s="320"/>
      <c r="P1152" s="320"/>
      <c r="Q1152" s="320"/>
      <c r="R1152" s="320"/>
      <c r="S1152" s="320"/>
      <c r="T1152" s="320"/>
      <c r="U1152" s="320"/>
      <c r="V1152" s="320"/>
      <c r="W1152" s="320"/>
      <c r="X1152" s="320"/>
      <c r="Y1152" s="320"/>
      <c r="Z1152" s="320"/>
      <c r="AA1152" s="320"/>
      <c r="AB1152" s="320"/>
      <c r="AC1152" s="320"/>
      <c r="AD1152" s="88">
        <f>'Art. 121'!AF1104</f>
        <v>0</v>
      </c>
      <c r="AE1152" s="89">
        <f>IF(AG1152=1,AK1152,AG1152)</f>
        <v>0</v>
      </c>
      <c r="AF1152">
        <f>AD1152/2</f>
        <v>0</v>
      </c>
      <c r="AG1152" s="86">
        <f>IF(AND(AF1152&gt;=0,AF1152&lt;=1),1,"No aplica")</f>
        <v>1</v>
      </c>
      <c r="AH1152" s="90">
        <f>AD1152/(AG1152*2)</f>
        <v>0</v>
      </c>
      <c r="AI1152" s="91">
        <f>IF(AG1152=1,AG1152/$AG$1156,"No aplica")</f>
        <v>0.2</v>
      </c>
      <c r="AJ1152" s="91">
        <f>AF1152*AI1152</f>
        <v>0</v>
      </c>
      <c r="AK1152" s="91">
        <f>AJ1152*$AE$23</f>
        <v>0</v>
      </c>
    </row>
    <row r="1153" spans="1:37" ht="25.4" customHeight="1" thickTop="1" thickBot="1" x14ac:dyDescent="0.3">
      <c r="A1153" s="320" t="s">
        <v>1183</v>
      </c>
      <c r="B1153" s="320"/>
      <c r="C1153" s="320"/>
      <c r="D1153" s="320"/>
      <c r="E1153" s="320"/>
      <c r="F1153" s="320"/>
      <c r="G1153" s="320"/>
      <c r="H1153" s="320"/>
      <c r="I1153" s="320"/>
      <c r="J1153" s="320"/>
      <c r="K1153" s="320"/>
      <c r="L1153" s="320"/>
      <c r="M1153" s="320"/>
      <c r="N1153" s="320"/>
      <c r="O1153" s="320"/>
      <c r="P1153" s="320"/>
      <c r="Q1153" s="320"/>
      <c r="R1153" s="320"/>
      <c r="S1153" s="320"/>
      <c r="T1153" s="320"/>
      <c r="U1153" s="320"/>
      <c r="V1153" s="320"/>
      <c r="W1153" s="320"/>
      <c r="X1153" s="320"/>
      <c r="Y1153" s="320"/>
      <c r="Z1153" s="320"/>
      <c r="AA1153" s="320"/>
      <c r="AB1153" s="320"/>
      <c r="AC1153" s="320"/>
      <c r="AD1153" s="88">
        <f>'Art. 121'!AF1105</f>
        <v>0</v>
      </c>
      <c r="AE1153" s="89">
        <f>IF(AG1153=1,AK1153,AG1153)</f>
        <v>0</v>
      </c>
      <c r="AF1153">
        <f>AD1153/2</f>
        <v>0</v>
      </c>
      <c r="AG1153" s="86">
        <f>IF(AND(AF1153&gt;=0,AF1153&lt;=1),1,"No aplica")</f>
        <v>1</v>
      </c>
      <c r="AH1153" s="90">
        <f>AD1153/(AG1153*2)</f>
        <v>0</v>
      </c>
      <c r="AI1153" s="91">
        <f>IF(AG1153=1,AG1153/$AG$1156,"No aplica")</f>
        <v>0.2</v>
      </c>
      <c r="AJ1153" s="91">
        <f>AF1153*AI1153</f>
        <v>0</v>
      </c>
      <c r="AK1153" s="91">
        <f>AJ1153*$AE$23</f>
        <v>0</v>
      </c>
    </row>
    <row r="1154" spans="1:37" ht="25.4" customHeight="1" thickTop="1" thickBot="1" x14ac:dyDescent="0.3">
      <c r="A1154" s="320" t="s">
        <v>679</v>
      </c>
      <c r="B1154" s="320"/>
      <c r="C1154" s="320"/>
      <c r="D1154" s="320"/>
      <c r="E1154" s="320"/>
      <c r="F1154" s="320"/>
      <c r="G1154" s="320"/>
      <c r="H1154" s="320"/>
      <c r="I1154" s="320"/>
      <c r="J1154" s="320"/>
      <c r="K1154" s="320"/>
      <c r="L1154" s="320"/>
      <c r="M1154" s="320"/>
      <c r="N1154" s="320"/>
      <c r="O1154" s="320"/>
      <c r="P1154" s="320"/>
      <c r="Q1154" s="320"/>
      <c r="R1154" s="320"/>
      <c r="S1154" s="320"/>
      <c r="T1154" s="320"/>
      <c r="U1154" s="320"/>
      <c r="V1154" s="320"/>
      <c r="W1154" s="320"/>
      <c r="X1154" s="320"/>
      <c r="Y1154" s="320"/>
      <c r="Z1154" s="320"/>
      <c r="AA1154" s="320"/>
      <c r="AB1154" s="320"/>
      <c r="AC1154" s="320"/>
      <c r="AD1154" s="88">
        <f>'Art. 121'!AF1106</f>
        <v>0</v>
      </c>
      <c r="AE1154" s="89">
        <f>IF(AG1154=1,AK1154,AG1154)</f>
        <v>0</v>
      </c>
      <c r="AF1154">
        <f>AD1154/2</f>
        <v>0</v>
      </c>
      <c r="AG1154" s="86">
        <f>IF(AND(AF1154&gt;=0,AF1154&lt;=1),1,"No aplica")</f>
        <v>1</v>
      </c>
      <c r="AH1154" s="90">
        <f>AD1154/(AG1154*2)</f>
        <v>0</v>
      </c>
      <c r="AI1154" s="91">
        <f>IF(AG1154=1,AG1154/$AG$1156,"No aplica")</f>
        <v>0.2</v>
      </c>
      <c r="AJ1154" s="91">
        <f>AF1154*AI1154</f>
        <v>0</v>
      </c>
      <c r="AK1154" s="91">
        <f>AJ1154*$AE$23</f>
        <v>0</v>
      </c>
    </row>
    <row r="1155" spans="1:37" ht="25.4" customHeight="1" thickTop="1" thickBot="1" x14ac:dyDescent="0.3">
      <c r="A1155" s="320" t="s">
        <v>680</v>
      </c>
      <c r="B1155" s="320"/>
      <c r="C1155" s="320"/>
      <c r="D1155" s="320"/>
      <c r="E1155" s="320"/>
      <c r="F1155" s="320"/>
      <c r="G1155" s="320"/>
      <c r="H1155" s="320"/>
      <c r="I1155" s="320"/>
      <c r="J1155" s="320"/>
      <c r="K1155" s="320"/>
      <c r="L1155" s="320"/>
      <c r="M1155" s="320"/>
      <c r="N1155" s="320"/>
      <c r="O1155" s="320"/>
      <c r="P1155" s="320"/>
      <c r="Q1155" s="320"/>
      <c r="R1155" s="320"/>
      <c r="S1155" s="320"/>
      <c r="T1155" s="320"/>
      <c r="U1155" s="320"/>
      <c r="V1155" s="320"/>
      <c r="W1155" s="320"/>
      <c r="X1155" s="320"/>
      <c r="Y1155" s="320"/>
      <c r="Z1155" s="320"/>
      <c r="AA1155" s="320"/>
      <c r="AB1155" s="320"/>
      <c r="AC1155" s="320"/>
      <c r="AD1155" s="88">
        <f>'Art. 121'!AF1107</f>
        <v>0</v>
      </c>
      <c r="AE1155" s="89">
        <f>IF(AG1155=1,AK1155,AG1155)</f>
        <v>0</v>
      </c>
      <c r="AF1155">
        <f>AD1155/2</f>
        <v>0</v>
      </c>
      <c r="AG1155" s="86">
        <f>IF(AND(AF1155&gt;=0,AF1155&lt;=1),1,"No aplica")</f>
        <v>1</v>
      </c>
      <c r="AH1155" s="90">
        <f>AD1155/(AG1155*2)</f>
        <v>0</v>
      </c>
      <c r="AI1155" s="91">
        <f>IF(AG1155=1,AG1155/$AG$1156,"No aplica")</f>
        <v>0.2</v>
      </c>
      <c r="AJ1155" s="91">
        <f>AF1155*AI1155</f>
        <v>0</v>
      </c>
      <c r="AK1155" s="91">
        <f>AJ1155*$AE$23</f>
        <v>0</v>
      </c>
    </row>
    <row r="1156" spans="1:37" ht="25.4" customHeight="1" thickTop="1" x14ac:dyDescent="0.25">
      <c r="A1156" s="289" t="s">
        <v>2598</v>
      </c>
      <c r="B1156" s="289"/>
      <c r="C1156" s="289"/>
      <c r="D1156" s="289"/>
      <c r="E1156" s="289"/>
      <c r="F1156" s="289"/>
      <c r="G1156" s="289"/>
      <c r="H1156" s="289"/>
      <c r="I1156" s="289"/>
      <c r="J1156" s="289"/>
      <c r="K1156" s="289"/>
      <c r="L1156" s="289"/>
      <c r="M1156" s="289"/>
      <c r="N1156" s="289"/>
      <c r="O1156" s="289"/>
      <c r="P1156" s="289"/>
      <c r="Q1156" s="289"/>
      <c r="R1156" s="289"/>
      <c r="S1156" s="289"/>
      <c r="T1156" s="289"/>
      <c r="U1156" s="289"/>
      <c r="V1156" s="289"/>
      <c r="W1156" s="289"/>
      <c r="X1156" s="289"/>
      <c r="Y1156" s="289"/>
      <c r="Z1156" s="289"/>
      <c r="AA1156" s="289"/>
      <c r="AB1156" s="289"/>
      <c r="AC1156" s="289"/>
      <c r="AD1156" s="289"/>
      <c r="AE1156" s="89">
        <f>SUM(AE1149:AE1155)</f>
        <v>0</v>
      </c>
      <c r="AF1156" s="59"/>
      <c r="AG1156" s="92">
        <f>SUM(AG1151:AG1155)</f>
        <v>5</v>
      </c>
      <c r="AH1156" s="93"/>
      <c r="AI1156" s="94"/>
      <c r="AJ1156" s="94"/>
      <c r="AK1156" s="94"/>
    </row>
    <row r="1157" spans="1:37" ht="25.4" customHeight="1" x14ac:dyDescent="0.25">
      <c r="A1157" s="290" t="s">
        <v>2599</v>
      </c>
      <c r="B1157" s="290"/>
      <c r="C1157" s="290"/>
      <c r="D1157" s="290"/>
      <c r="E1157" s="290"/>
      <c r="F1157" s="290"/>
      <c r="G1157" s="290"/>
      <c r="H1157" s="290"/>
      <c r="I1157" s="290"/>
      <c r="J1157" s="290"/>
      <c r="K1157" s="290"/>
      <c r="L1157" s="290"/>
      <c r="M1157" s="290"/>
      <c r="N1157" s="290"/>
      <c r="O1157" s="290"/>
      <c r="P1157" s="290"/>
      <c r="Q1157" s="290"/>
      <c r="R1157" s="290"/>
      <c r="S1157" s="290"/>
      <c r="T1157" s="290"/>
      <c r="U1157" s="290"/>
      <c r="V1157" s="290"/>
      <c r="W1157" s="290"/>
      <c r="X1157" s="290"/>
      <c r="Y1157" s="290"/>
      <c r="Z1157" s="290"/>
      <c r="AA1157" s="290"/>
      <c r="AB1157" s="290"/>
      <c r="AC1157" s="290"/>
      <c r="AD1157" s="290"/>
      <c r="AE1157" s="89">
        <f>AE1156/$AE$23*100</f>
        <v>0</v>
      </c>
      <c r="AF1157" s="59"/>
      <c r="AG1157" s="92"/>
      <c r="AH1157" s="93"/>
      <c r="AI1157" s="94"/>
      <c r="AJ1157" s="94"/>
      <c r="AK1157" s="94"/>
    </row>
    <row r="1158" spans="1:37" ht="25.4" customHeight="1" x14ac:dyDescent="0.25">
      <c r="A1158" s="100"/>
      <c r="B1158" s="100"/>
      <c r="C1158" s="100"/>
      <c r="D1158" s="100"/>
      <c r="E1158" s="100"/>
      <c r="F1158" s="100"/>
      <c r="G1158" s="100"/>
      <c r="H1158" s="100"/>
      <c r="I1158" s="100"/>
      <c r="J1158" s="100"/>
      <c r="K1158" s="100"/>
      <c r="L1158" s="100"/>
      <c r="M1158" s="100"/>
      <c r="N1158" s="100"/>
      <c r="O1158" s="100"/>
      <c r="P1158" s="100"/>
      <c r="Q1158" s="95"/>
      <c r="R1158" s="100"/>
      <c r="S1158" s="100"/>
      <c r="T1158" s="100"/>
      <c r="U1158" s="100"/>
      <c r="V1158" s="100"/>
      <c r="W1158" s="100"/>
      <c r="X1158" s="100"/>
      <c r="Y1158" s="100"/>
      <c r="Z1158" s="100"/>
      <c r="AA1158" s="100"/>
      <c r="AB1158" s="100"/>
      <c r="AC1158" s="100"/>
      <c r="AD1158" s="96"/>
      <c r="AE1158" s="96"/>
    </row>
    <row r="1159" spans="1:37" ht="25.4" customHeight="1" x14ac:dyDescent="0.25">
      <c r="A1159" s="100"/>
      <c r="B1159" s="100"/>
      <c r="C1159" s="100"/>
      <c r="D1159" s="100"/>
      <c r="E1159" s="100"/>
      <c r="F1159" s="100"/>
      <c r="G1159" s="100"/>
      <c r="H1159" s="100"/>
      <c r="I1159" s="100"/>
      <c r="J1159" s="100"/>
      <c r="K1159" s="100"/>
      <c r="L1159" s="100"/>
      <c r="M1159" s="100"/>
      <c r="N1159" s="100"/>
      <c r="O1159" s="100"/>
      <c r="P1159" s="100"/>
      <c r="Q1159" s="95"/>
      <c r="R1159" s="100"/>
      <c r="S1159" s="100"/>
      <c r="T1159" s="100"/>
      <c r="U1159" s="100"/>
      <c r="V1159" s="100"/>
      <c r="W1159" s="100"/>
      <c r="X1159" s="100"/>
      <c r="Y1159" s="100"/>
      <c r="Z1159" s="100"/>
      <c r="AA1159" s="100"/>
      <c r="AB1159" s="100"/>
      <c r="AC1159" s="100"/>
      <c r="AD1159" s="96"/>
      <c r="AE1159" s="96"/>
    </row>
    <row r="1160" spans="1:37" ht="25.4" customHeight="1" x14ac:dyDescent="0.25">
      <c r="A1160" s="337" t="s">
        <v>1186</v>
      </c>
      <c r="B1160" s="337"/>
      <c r="C1160" s="337"/>
      <c r="D1160" s="337"/>
      <c r="E1160" s="337"/>
      <c r="F1160" s="337"/>
      <c r="G1160" s="337"/>
      <c r="H1160" s="337"/>
      <c r="I1160" s="337"/>
      <c r="J1160" s="337"/>
      <c r="K1160" s="337"/>
      <c r="L1160" s="337"/>
      <c r="M1160" s="337"/>
      <c r="N1160" s="337"/>
      <c r="O1160" s="337"/>
      <c r="P1160" s="337"/>
      <c r="Q1160" s="337"/>
      <c r="R1160" s="337"/>
      <c r="S1160" s="337"/>
      <c r="T1160" s="337"/>
      <c r="U1160" s="337"/>
      <c r="V1160" s="337"/>
      <c r="W1160" s="337"/>
      <c r="X1160" s="337"/>
      <c r="Y1160" s="337"/>
      <c r="Z1160" s="337"/>
      <c r="AA1160" s="337"/>
      <c r="AB1160" s="337"/>
      <c r="AC1160" s="337"/>
      <c r="AD1160" s="82"/>
      <c r="AE1160" s="82"/>
    </row>
    <row r="1161" spans="1:37" ht="25.4" customHeight="1" x14ac:dyDescent="0.25">
      <c r="A1161" s="101"/>
      <c r="B1161" s="102"/>
      <c r="C1161" s="102"/>
      <c r="D1161" s="102"/>
      <c r="E1161" s="102"/>
      <c r="F1161" s="102"/>
      <c r="G1161" s="102"/>
      <c r="H1161" s="102"/>
      <c r="I1161" s="102"/>
      <c r="J1161" s="102"/>
      <c r="K1161" s="102"/>
      <c r="L1161" s="102"/>
      <c r="M1161" s="102"/>
      <c r="N1161" s="102"/>
      <c r="O1161" s="102"/>
      <c r="P1161" s="102"/>
      <c r="Q1161" s="103"/>
      <c r="R1161" s="102"/>
      <c r="S1161" s="102"/>
      <c r="T1161" s="102"/>
      <c r="U1161" s="102"/>
      <c r="V1161" s="102"/>
      <c r="W1161" s="102"/>
      <c r="X1161" s="102"/>
      <c r="Y1161" s="102"/>
      <c r="Z1161" s="102"/>
      <c r="AA1161" s="102"/>
      <c r="AB1161" s="102"/>
      <c r="AC1161" s="102"/>
      <c r="AD1161" s="83"/>
      <c r="AE1161" s="83"/>
    </row>
    <row r="1162" spans="1:37" ht="25.4" customHeight="1" thickBot="1" x14ac:dyDescent="0.3">
      <c r="A1162" s="70"/>
      <c r="B1162" s="70"/>
      <c r="C1162" s="70"/>
      <c r="D1162" s="70"/>
      <c r="E1162" s="70"/>
      <c r="F1162" s="70"/>
      <c r="G1162" s="70"/>
      <c r="H1162" s="70"/>
      <c r="I1162" s="70"/>
      <c r="J1162" s="70"/>
      <c r="K1162" s="70"/>
      <c r="L1162" s="70"/>
      <c r="M1162" s="70"/>
      <c r="N1162" s="70"/>
      <c r="O1162" s="70"/>
      <c r="P1162" s="70"/>
      <c r="Q1162" s="95"/>
      <c r="R1162" s="70"/>
      <c r="S1162" s="70"/>
      <c r="T1162" s="70"/>
      <c r="U1162" s="70"/>
      <c r="V1162" s="70"/>
      <c r="W1162" s="70"/>
      <c r="X1162" s="70"/>
      <c r="Y1162" s="70"/>
      <c r="Z1162" s="70"/>
      <c r="AA1162" s="70"/>
      <c r="AB1162" s="70"/>
      <c r="AC1162" s="70"/>
      <c r="AD1162" s="96"/>
      <c r="AE1162" s="96"/>
    </row>
    <row r="1163" spans="1:37" ht="25.4" customHeight="1" thickTop="1" thickBot="1" x14ac:dyDescent="0.3">
      <c r="A1163" s="292" t="s">
        <v>44</v>
      </c>
      <c r="B1163" s="292"/>
      <c r="C1163" s="292"/>
      <c r="D1163" s="292"/>
      <c r="E1163" s="292"/>
      <c r="F1163" s="292"/>
      <c r="G1163" s="292"/>
      <c r="H1163" s="292"/>
      <c r="I1163" s="292"/>
      <c r="J1163" s="292"/>
      <c r="K1163" s="292"/>
      <c r="L1163" s="292"/>
      <c r="M1163" s="292"/>
      <c r="N1163" s="292"/>
      <c r="O1163" s="292"/>
      <c r="P1163" s="292"/>
      <c r="Q1163" s="292"/>
      <c r="R1163" s="292"/>
      <c r="S1163" s="292"/>
      <c r="T1163" s="292"/>
      <c r="U1163" s="292"/>
      <c r="V1163" s="292"/>
      <c r="W1163" s="292"/>
      <c r="X1163" s="292"/>
      <c r="Y1163" s="292"/>
      <c r="Z1163" s="292"/>
      <c r="AA1163" s="292"/>
      <c r="AB1163" s="292"/>
      <c r="AC1163" s="292"/>
      <c r="AD1163" s="63" t="s">
        <v>65</v>
      </c>
      <c r="AE1163" s="211" t="s">
        <v>9</v>
      </c>
      <c r="AF1163" s="86" t="s">
        <v>330</v>
      </c>
      <c r="AG1163" s="86" t="s">
        <v>331</v>
      </c>
      <c r="AH1163" s="86" t="s">
        <v>332</v>
      </c>
      <c r="AI1163" s="87" t="s">
        <v>333</v>
      </c>
      <c r="AJ1163" s="86"/>
      <c r="AK1163" s="87" t="s">
        <v>334</v>
      </c>
    </row>
    <row r="1164" spans="1:37" ht="25.4" customHeight="1" thickTop="1" thickBot="1" x14ac:dyDescent="0.3">
      <c r="A1164" s="320" t="s">
        <v>1188</v>
      </c>
      <c r="B1164" s="320" t="s">
        <v>1188</v>
      </c>
      <c r="C1164" s="320" t="s">
        <v>1188</v>
      </c>
      <c r="D1164" s="320" t="s">
        <v>1188</v>
      </c>
      <c r="E1164" s="320" t="s">
        <v>1188</v>
      </c>
      <c r="F1164" s="320" t="s">
        <v>1188</v>
      </c>
      <c r="G1164" s="320" t="s">
        <v>1188</v>
      </c>
      <c r="H1164" s="320" t="s">
        <v>1188</v>
      </c>
      <c r="I1164" s="320" t="s">
        <v>1188</v>
      </c>
      <c r="J1164" s="320" t="s">
        <v>1188</v>
      </c>
      <c r="K1164" s="320" t="s">
        <v>1188</v>
      </c>
      <c r="L1164" s="320" t="s">
        <v>1188</v>
      </c>
      <c r="M1164" s="320" t="s">
        <v>1188</v>
      </c>
      <c r="N1164" s="320" t="s">
        <v>1188</v>
      </c>
      <c r="O1164" s="320" t="s">
        <v>1188</v>
      </c>
      <c r="P1164" s="320" t="s">
        <v>1188</v>
      </c>
      <c r="Q1164" s="320" t="s">
        <v>1188</v>
      </c>
      <c r="R1164" s="320" t="s">
        <v>1188</v>
      </c>
      <c r="S1164" s="320" t="s">
        <v>1188</v>
      </c>
      <c r="T1164" s="320" t="s">
        <v>1188</v>
      </c>
      <c r="U1164" s="320" t="s">
        <v>1188</v>
      </c>
      <c r="V1164" s="320" t="s">
        <v>1188</v>
      </c>
      <c r="W1164" s="320" t="s">
        <v>1188</v>
      </c>
      <c r="X1164" s="320" t="s">
        <v>1188</v>
      </c>
      <c r="Y1164" s="320" t="s">
        <v>1188</v>
      </c>
      <c r="Z1164" s="320" t="s">
        <v>1188</v>
      </c>
      <c r="AA1164" s="320" t="s">
        <v>1188</v>
      </c>
      <c r="AB1164" s="320" t="s">
        <v>1188</v>
      </c>
      <c r="AC1164" s="320" t="s">
        <v>1188</v>
      </c>
      <c r="AD1164" s="88">
        <f>'Art. 121'!AF1116</f>
        <v>3</v>
      </c>
      <c r="AE1164" s="89" t="str">
        <f t="shared" ref="AE1164:AE1227" si="208">IF(AG1164=1,AK1164,AG1164)</f>
        <v>No aplica</v>
      </c>
      <c r="AF1164">
        <f t="shared" ref="AF1164:AF1227" si="209">AD1164/2</f>
        <v>1.5</v>
      </c>
      <c r="AG1164" s="86" t="str">
        <f t="shared" ref="AG1164:AG1227" si="210">IF(AND(AF1164&gt;=0,AF1164&lt;=1),1,"No aplica")</f>
        <v>No aplica</v>
      </c>
      <c r="AH1164" s="90" t="e">
        <f t="shared" ref="AH1164:AH1227" si="211">AD1164/(AG1164*2)</f>
        <v>#VALUE!</v>
      </c>
      <c r="AI1164" s="91" t="str">
        <f t="shared" ref="AI1164:AI1227" si="212">IF(AG1164=1,AG1164/$AG$1280,"No aplica")</f>
        <v>No aplica</v>
      </c>
      <c r="AJ1164" s="91" t="e">
        <f t="shared" ref="AJ1164:AJ1227" si="213">AF1164*AI1164</f>
        <v>#VALUE!</v>
      </c>
      <c r="AK1164" s="91" t="e">
        <f t="shared" ref="AK1164:AK1227" si="214">AJ1164*$AE$23</f>
        <v>#VALUE!</v>
      </c>
    </row>
    <row r="1165" spans="1:37" ht="25.4" customHeight="1" thickTop="1" thickBot="1" x14ac:dyDescent="0.3">
      <c r="A1165" s="320" t="s">
        <v>441</v>
      </c>
      <c r="B1165" s="320" t="s">
        <v>441</v>
      </c>
      <c r="C1165" s="320" t="s">
        <v>441</v>
      </c>
      <c r="D1165" s="320" t="s">
        <v>441</v>
      </c>
      <c r="E1165" s="320" t="s">
        <v>441</v>
      </c>
      <c r="F1165" s="320" t="s">
        <v>441</v>
      </c>
      <c r="G1165" s="320" t="s">
        <v>441</v>
      </c>
      <c r="H1165" s="320" t="s">
        <v>441</v>
      </c>
      <c r="I1165" s="320" t="s">
        <v>441</v>
      </c>
      <c r="J1165" s="320" t="s">
        <v>441</v>
      </c>
      <c r="K1165" s="320" t="s">
        <v>441</v>
      </c>
      <c r="L1165" s="320" t="s">
        <v>441</v>
      </c>
      <c r="M1165" s="320" t="s">
        <v>441</v>
      </c>
      <c r="N1165" s="320" t="s">
        <v>441</v>
      </c>
      <c r="O1165" s="320" t="s">
        <v>441</v>
      </c>
      <c r="P1165" s="320" t="s">
        <v>441</v>
      </c>
      <c r="Q1165" s="320" t="s">
        <v>441</v>
      </c>
      <c r="R1165" s="320" t="s">
        <v>441</v>
      </c>
      <c r="S1165" s="320" t="s">
        <v>441</v>
      </c>
      <c r="T1165" s="320" t="s">
        <v>441</v>
      </c>
      <c r="U1165" s="320" t="s">
        <v>441</v>
      </c>
      <c r="V1165" s="320" t="s">
        <v>441</v>
      </c>
      <c r="W1165" s="320" t="s">
        <v>441</v>
      </c>
      <c r="X1165" s="320" t="s">
        <v>441</v>
      </c>
      <c r="Y1165" s="320" t="s">
        <v>441</v>
      </c>
      <c r="Z1165" s="320" t="s">
        <v>441</v>
      </c>
      <c r="AA1165" s="320" t="s">
        <v>441</v>
      </c>
      <c r="AB1165" s="320" t="s">
        <v>441</v>
      </c>
      <c r="AC1165" s="320" t="s">
        <v>441</v>
      </c>
      <c r="AD1165" s="88">
        <f>'Art. 121'!AF1117</f>
        <v>3</v>
      </c>
      <c r="AE1165" s="89" t="str">
        <f t="shared" si="208"/>
        <v>No aplica</v>
      </c>
      <c r="AF1165">
        <f t="shared" si="209"/>
        <v>1.5</v>
      </c>
      <c r="AG1165" s="86" t="str">
        <f t="shared" si="210"/>
        <v>No aplica</v>
      </c>
      <c r="AH1165" s="90" t="e">
        <f t="shared" si="211"/>
        <v>#VALUE!</v>
      </c>
      <c r="AI1165" s="91" t="str">
        <f t="shared" si="212"/>
        <v>No aplica</v>
      </c>
      <c r="AJ1165" s="91" t="e">
        <f t="shared" si="213"/>
        <v>#VALUE!</v>
      </c>
      <c r="AK1165" s="91" t="e">
        <f t="shared" si="214"/>
        <v>#VALUE!</v>
      </c>
    </row>
    <row r="1166" spans="1:37" ht="25.4" customHeight="1" thickTop="1" thickBot="1" x14ac:dyDescent="0.3">
      <c r="A1166" s="320" t="s">
        <v>1190</v>
      </c>
      <c r="B1166" s="320" t="s">
        <v>1190</v>
      </c>
      <c r="C1166" s="320" t="s">
        <v>1190</v>
      </c>
      <c r="D1166" s="320" t="s">
        <v>1190</v>
      </c>
      <c r="E1166" s="320" t="s">
        <v>1190</v>
      </c>
      <c r="F1166" s="320" t="s">
        <v>1190</v>
      </c>
      <c r="G1166" s="320" t="s">
        <v>1190</v>
      </c>
      <c r="H1166" s="320" t="s">
        <v>1190</v>
      </c>
      <c r="I1166" s="320" t="s">
        <v>1190</v>
      </c>
      <c r="J1166" s="320" t="s">
        <v>1190</v>
      </c>
      <c r="K1166" s="320" t="s">
        <v>1190</v>
      </c>
      <c r="L1166" s="320" t="s">
        <v>1190</v>
      </c>
      <c r="M1166" s="320" t="s">
        <v>1190</v>
      </c>
      <c r="N1166" s="320" t="s">
        <v>1190</v>
      </c>
      <c r="O1166" s="320" t="s">
        <v>1190</v>
      </c>
      <c r="P1166" s="320" t="s">
        <v>1190</v>
      </c>
      <c r="Q1166" s="320" t="s">
        <v>1190</v>
      </c>
      <c r="R1166" s="320" t="s">
        <v>1190</v>
      </c>
      <c r="S1166" s="320" t="s">
        <v>1190</v>
      </c>
      <c r="T1166" s="320" t="s">
        <v>1190</v>
      </c>
      <c r="U1166" s="320" t="s">
        <v>1190</v>
      </c>
      <c r="V1166" s="320" t="s">
        <v>1190</v>
      </c>
      <c r="W1166" s="320" t="s">
        <v>1190</v>
      </c>
      <c r="X1166" s="320" t="s">
        <v>1190</v>
      </c>
      <c r="Y1166" s="320" t="s">
        <v>1190</v>
      </c>
      <c r="Z1166" s="320" t="s">
        <v>1190</v>
      </c>
      <c r="AA1166" s="320" t="s">
        <v>1190</v>
      </c>
      <c r="AB1166" s="320" t="s">
        <v>1190</v>
      </c>
      <c r="AC1166" s="320" t="s">
        <v>1190</v>
      </c>
      <c r="AD1166" s="88">
        <f>'Art. 121'!AF1118</f>
        <v>3</v>
      </c>
      <c r="AE1166" s="89" t="str">
        <f t="shared" si="208"/>
        <v>No aplica</v>
      </c>
      <c r="AF1166">
        <f t="shared" si="209"/>
        <v>1.5</v>
      </c>
      <c r="AG1166" s="86" t="str">
        <f t="shared" si="210"/>
        <v>No aplica</v>
      </c>
      <c r="AH1166" s="90" t="e">
        <f t="shared" si="211"/>
        <v>#VALUE!</v>
      </c>
      <c r="AI1166" s="91" t="str">
        <f t="shared" si="212"/>
        <v>No aplica</v>
      </c>
      <c r="AJ1166" s="91" t="e">
        <f t="shared" si="213"/>
        <v>#VALUE!</v>
      </c>
      <c r="AK1166" s="91" t="e">
        <f t="shared" si="214"/>
        <v>#VALUE!</v>
      </c>
    </row>
    <row r="1167" spans="1:37" ht="25.4" customHeight="1" thickTop="1" thickBot="1" x14ac:dyDescent="0.3">
      <c r="A1167" s="320" t="s">
        <v>1191</v>
      </c>
      <c r="B1167" s="320" t="s">
        <v>1191</v>
      </c>
      <c r="C1167" s="320" t="s">
        <v>1191</v>
      </c>
      <c r="D1167" s="320" t="s">
        <v>1191</v>
      </c>
      <c r="E1167" s="320" t="s">
        <v>1191</v>
      </c>
      <c r="F1167" s="320" t="s">
        <v>1191</v>
      </c>
      <c r="G1167" s="320" t="s">
        <v>1191</v>
      </c>
      <c r="H1167" s="320" t="s">
        <v>1191</v>
      </c>
      <c r="I1167" s="320" t="s">
        <v>1191</v>
      </c>
      <c r="J1167" s="320" t="s">
        <v>1191</v>
      </c>
      <c r="K1167" s="320" t="s">
        <v>1191</v>
      </c>
      <c r="L1167" s="320" t="s">
        <v>1191</v>
      </c>
      <c r="M1167" s="320" t="s">
        <v>1191</v>
      </c>
      <c r="N1167" s="320" t="s">
        <v>1191</v>
      </c>
      <c r="O1167" s="320" t="s">
        <v>1191</v>
      </c>
      <c r="P1167" s="320" t="s">
        <v>1191</v>
      </c>
      <c r="Q1167" s="320" t="s">
        <v>1191</v>
      </c>
      <c r="R1167" s="320" t="s">
        <v>1191</v>
      </c>
      <c r="S1167" s="320" t="s">
        <v>1191</v>
      </c>
      <c r="T1167" s="320" t="s">
        <v>1191</v>
      </c>
      <c r="U1167" s="320" t="s">
        <v>1191</v>
      </c>
      <c r="V1167" s="320" t="s">
        <v>1191</v>
      </c>
      <c r="W1167" s="320" t="s">
        <v>1191</v>
      </c>
      <c r="X1167" s="320" t="s">
        <v>1191</v>
      </c>
      <c r="Y1167" s="320" t="s">
        <v>1191</v>
      </c>
      <c r="Z1167" s="320" t="s">
        <v>1191</v>
      </c>
      <c r="AA1167" s="320" t="s">
        <v>1191</v>
      </c>
      <c r="AB1167" s="320" t="s">
        <v>1191</v>
      </c>
      <c r="AC1167" s="320" t="s">
        <v>1191</v>
      </c>
      <c r="AD1167" s="88">
        <f>'Art. 121'!AF1119</f>
        <v>3</v>
      </c>
      <c r="AE1167" s="89" t="str">
        <f t="shared" si="208"/>
        <v>No aplica</v>
      </c>
      <c r="AF1167">
        <f t="shared" si="209"/>
        <v>1.5</v>
      </c>
      <c r="AG1167" s="86" t="str">
        <f t="shared" si="210"/>
        <v>No aplica</v>
      </c>
      <c r="AH1167" s="90" t="e">
        <f t="shared" si="211"/>
        <v>#VALUE!</v>
      </c>
      <c r="AI1167" s="91" t="str">
        <f t="shared" si="212"/>
        <v>No aplica</v>
      </c>
      <c r="AJ1167" s="91" t="e">
        <f t="shared" si="213"/>
        <v>#VALUE!</v>
      </c>
      <c r="AK1167" s="91" t="e">
        <f t="shared" si="214"/>
        <v>#VALUE!</v>
      </c>
    </row>
    <row r="1168" spans="1:37" ht="25.4" customHeight="1" thickTop="1" thickBot="1" x14ac:dyDescent="0.3">
      <c r="A1168" s="320" t="s">
        <v>1192</v>
      </c>
      <c r="B1168" s="320" t="s">
        <v>1192</v>
      </c>
      <c r="C1168" s="320" t="s">
        <v>1192</v>
      </c>
      <c r="D1168" s="320" t="s">
        <v>1192</v>
      </c>
      <c r="E1168" s="320" t="s">
        <v>1192</v>
      </c>
      <c r="F1168" s="320" t="s">
        <v>1192</v>
      </c>
      <c r="G1168" s="320" t="s">
        <v>1192</v>
      </c>
      <c r="H1168" s="320" t="s">
        <v>1192</v>
      </c>
      <c r="I1168" s="320" t="s">
        <v>1192</v>
      </c>
      <c r="J1168" s="320" t="s">
        <v>1192</v>
      </c>
      <c r="K1168" s="320" t="s">
        <v>1192</v>
      </c>
      <c r="L1168" s="320" t="s">
        <v>1192</v>
      </c>
      <c r="M1168" s="320" t="s">
        <v>1192</v>
      </c>
      <c r="N1168" s="320" t="s">
        <v>1192</v>
      </c>
      <c r="O1168" s="320" t="s">
        <v>1192</v>
      </c>
      <c r="P1168" s="320" t="s">
        <v>1192</v>
      </c>
      <c r="Q1168" s="320" t="s">
        <v>1192</v>
      </c>
      <c r="R1168" s="320" t="s">
        <v>1192</v>
      </c>
      <c r="S1168" s="320" t="s">
        <v>1192</v>
      </c>
      <c r="T1168" s="320" t="s">
        <v>1192</v>
      </c>
      <c r="U1168" s="320" t="s">
        <v>1192</v>
      </c>
      <c r="V1168" s="320" t="s">
        <v>1192</v>
      </c>
      <c r="W1168" s="320" t="s">
        <v>1192</v>
      </c>
      <c r="X1168" s="320" t="s">
        <v>1192</v>
      </c>
      <c r="Y1168" s="320" t="s">
        <v>1192</v>
      </c>
      <c r="Z1168" s="320" t="s">
        <v>1192</v>
      </c>
      <c r="AA1168" s="320" t="s">
        <v>1192</v>
      </c>
      <c r="AB1168" s="320" t="s">
        <v>1192</v>
      </c>
      <c r="AC1168" s="320" t="s">
        <v>1192</v>
      </c>
      <c r="AD1168" s="88">
        <f>'Art. 121'!AF1120</f>
        <v>3</v>
      </c>
      <c r="AE1168" s="89" t="str">
        <f t="shared" si="208"/>
        <v>No aplica</v>
      </c>
      <c r="AF1168">
        <f t="shared" si="209"/>
        <v>1.5</v>
      </c>
      <c r="AG1168" s="86" t="str">
        <f t="shared" si="210"/>
        <v>No aplica</v>
      </c>
      <c r="AH1168" s="90" t="e">
        <f t="shared" si="211"/>
        <v>#VALUE!</v>
      </c>
      <c r="AI1168" s="91" t="str">
        <f t="shared" si="212"/>
        <v>No aplica</v>
      </c>
      <c r="AJ1168" s="91" t="e">
        <f t="shared" si="213"/>
        <v>#VALUE!</v>
      </c>
      <c r="AK1168" s="91" t="e">
        <f t="shared" si="214"/>
        <v>#VALUE!</v>
      </c>
    </row>
    <row r="1169" spans="1:37" ht="25.4" customHeight="1" thickTop="1" thickBot="1" x14ac:dyDescent="0.3">
      <c r="A1169" s="320" t="s">
        <v>1193</v>
      </c>
      <c r="B1169" s="320" t="s">
        <v>1193</v>
      </c>
      <c r="C1169" s="320" t="s">
        <v>1193</v>
      </c>
      <c r="D1169" s="320" t="s">
        <v>1193</v>
      </c>
      <c r="E1169" s="320" t="s">
        <v>1193</v>
      </c>
      <c r="F1169" s="320" t="s">
        <v>1193</v>
      </c>
      <c r="G1169" s="320" t="s">
        <v>1193</v>
      </c>
      <c r="H1169" s="320" t="s">
        <v>1193</v>
      </c>
      <c r="I1169" s="320" t="s">
        <v>1193</v>
      </c>
      <c r="J1169" s="320" t="s">
        <v>1193</v>
      </c>
      <c r="K1169" s="320" t="s">
        <v>1193</v>
      </c>
      <c r="L1169" s="320" t="s">
        <v>1193</v>
      </c>
      <c r="M1169" s="320" t="s">
        <v>1193</v>
      </c>
      <c r="N1169" s="320" t="s">
        <v>1193</v>
      </c>
      <c r="O1169" s="320" t="s">
        <v>1193</v>
      </c>
      <c r="P1169" s="320" t="s">
        <v>1193</v>
      </c>
      <c r="Q1169" s="320" t="s">
        <v>1193</v>
      </c>
      <c r="R1169" s="320" t="s">
        <v>1193</v>
      </c>
      <c r="S1169" s="320" t="s">
        <v>1193</v>
      </c>
      <c r="T1169" s="320" t="s">
        <v>1193</v>
      </c>
      <c r="U1169" s="320" t="s">
        <v>1193</v>
      </c>
      <c r="V1169" s="320" t="s">
        <v>1193</v>
      </c>
      <c r="W1169" s="320" t="s">
        <v>1193</v>
      </c>
      <c r="X1169" s="320" t="s">
        <v>1193</v>
      </c>
      <c r="Y1169" s="320" t="s">
        <v>1193</v>
      </c>
      <c r="Z1169" s="320" t="s">
        <v>1193</v>
      </c>
      <c r="AA1169" s="320" t="s">
        <v>1193</v>
      </c>
      <c r="AB1169" s="320" t="s">
        <v>1193</v>
      </c>
      <c r="AC1169" s="320" t="s">
        <v>1193</v>
      </c>
      <c r="AD1169" s="88">
        <f>'Art. 121'!AF1121</f>
        <v>3</v>
      </c>
      <c r="AE1169" s="89" t="str">
        <f t="shared" si="208"/>
        <v>No aplica</v>
      </c>
      <c r="AF1169">
        <f t="shared" si="209"/>
        <v>1.5</v>
      </c>
      <c r="AG1169" s="86" t="str">
        <f t="shared" si="210"/>
        <v>No aplica</v>
      </c>
      <c r="AH1169" s="90" t="e">
        <f t="shared" si="211"/>
        <v>#VALUE!</v>
      </c>
      <c r="AI1169" s="91" t="str">
        <f t="shared" si="212"/>
        <v>No aplica</v>
      </c>
      <c r="AJ1169" s="91" t="e">
        <f t="shared" si="213"/>
        <v>#VALUE!</v>
      </c>
      <c r="AK1169" s="91" t="e">
        <f t="shared" si="214"/>
        <v>#VALUE!</v>
      </c>
    </row>
    <row r="1170" spans="1:37" ht="25.4" customHeight="1" thickTop="1" thickBot="1" x14ac:dyDescent="0.3">
      <c r="A1170" s="320" t="s">
        <v>1194</v>
      </c>
      <c r="B1170" s="320" t="s">
        <v>1194</v>
      </c>
      <c r="C1170" s="320" t="s">
        <v>1194</v>
      </c>
      <c r="D1170" s="320" t="s">
        <v>1194</v>
      </c>
      <c r="E1170" s="320" t="s">
        <v>1194</v>
      </c>
      <c r="F1170" s="320" t="s">
        <v>1194</v>
      </c>
      <c r="G1170" s="320" t="s">
        <v>1194</v>
      </c>
      <c r="H1170" s="320" t="s">
        <v>1194</v>
      </c>
      <c r="I1170" s="320" t="s">
        <v>1194</v>
      </c>
      <c r="J1170" s="320" t="s">
        <v>1194</v>
      </c>
      <c r="K1170" s="320" t="s">
        <v>1194</v>
      </c>
      <c r="L1170" s="320" t="s">
        <v>1194</v>
      </c>
      <c r="M1170" s="320" t="s">
        <v>1194</v>
      </c>
      <c r="N1170" s="320" t="s">
        <v>1194</v>
      </c>
      <c r="O1170" s="320" t="s">
        <v>1194</v>
      </c>
      <c r="P1170" s="320" t="s">
        <v>1194</v>
      </c>
      <c r="Q1170" s="320" t="s">
        <v>1194</v>
      </c>
      <c r="R1170" s="320" t="s">
        <v>1194</v>
      </c>
      <c r="S1170" s="320" t="s">
        <v>1194</v>
      </c>
      <c r="T1170" s="320" t="s">
        <v>1194</v>
      </c>
      <c r="U1170" s="320" t="s">
        <v>1194</v>
      </c>
      <c r="V1170" s="320" t="s">
        <v>1194</v>
      </c>
      <c r="W1170" s="320" t="s">
        <v>1194</v>
      </c>
      <c r="X1170" s="320" t="s">
        <v>1194</v>
      </c>
      <c r="Y1170" s="320" t="s">
        <v>1194</v>
      </c>
      <c r="Z1170" s="320" t="s">
        <v>1194</v>
      </c>
      <c r="AA1170" s="320" t="s">
        <v>1194</v>
      </c>
      <c r="AB1170" s="320" t="s">
        <v>1194</v>
      </c>
      <c r="AC1170" s="320" t="s">
        <v>1194</v>
      </c>
      <c r="AD1170" s="88">
        <f>'Art. 121'!AF1122</f>
        <v>3</v>
      </c>
      <c r="AE1170" s="89" t="str">
        <f t="shared" si="208"/>
        <v>No aplica</v>
      </c>
      <c r="AF1170">
        <f t="shared" si="209"/>
        <v>1.5</v>
      </c>
      <c r="AG1170" s="86" t="str">
        <f t="shared" si="210"/>
        <v>No aplica</v>
      </c>
      <c r="AH1170" s="90" t="e">
        <f t="shared" si="211"/>
        <v>#VALUE!</v>
      </c>
      <c r="AI1170" s="91" t="str">
        <f t="shared" si="212"/>
        <v>No aplica</v>
      </c>
      <c r="AJ1170" s="91" t="e">
        <f t="shared" si="213"/>
        <v>#VALUE!</v>
      </c>
      <c r="AK1170" s="91" t="e">
        <f t="shared" si="214"/>
        <v>#VALUE!</v>
      </c>
    </row>
    <row r="1171" spans="1:37" ht="25.4" customHeight="1" thickTop="1" thickBot="1" x14ac:dyDescent="0.3">
      <c r="A1171" s="320" t="s">
        <v>1195</v>
      </c>
      <c r="B1171" s="320" t="s">
        <v>1195</v>
      </c>
      <c r="C1171" s="320" t="s">
        <v>1195</v>
      </c>
      <c r="D1171" s="320" t="s">
        <v>1195</v>
      </c>
      <c r="E1171" s="320" t="s">
        <v>1195</v>
      </c>
      <c r="F1171" s="320" t="s">
        <v>1195</v>
      </c>
      <c r="G1171" s="320" t="s">
        <v>1195</v>
      </c>
      <c r="H1171" s="320" t="s">
        <v>1195</v>
      </c>
      <c r="I1171" s="320" t="s">
        <v>1195</v>
      </c>
      <c r="J1171" s="320" t="s">
        <v>1195</v>
      </c>
      <c r="K1171" s="320" t="s">
        <v>1195</v>
      </c>
      <c r="L1171" s="320" t="s">
        <v>1195</v>
      </c>
      <c r="M1171" s="320" t="s">
        <v>1195</v>
      </c>
      <c r="N1171" s="320" t="s">
        <v>1195</v>
      </c>
      <c r="O1171" s="320" t="s">
        <v>1195</v>
      </c>
      <c r="P1171" s="320" t="s">
        <v>1195</v>
      </c>
      <c r="Q1171" s="320" t="s">
        <v>1195</v>
      </c>
      <c r="R1171" s="320" t="s">
        <v>1195</v>
      </c>
      <c r="S1171" s="320" t="s">
        <v>1195</v>
      </c>
      <c r="T1171" s="320" t="s">
        <v>1195</v>
      </c>
      <c r="U1171" s="320" t="s">
        <v>1195</v>
      </c>
      <c r="V1171" s="320" t="s">
        <v>1195</v>
      </c>
      <c r="W1171" s="320" t="s">
        <v>1195</v>
      </c>
      <c r="X1171" s="320" t="s">
        <v>1195</v>
      </c>
      <c r="Y1171" s="320" t="s">
        <v>1195</v>
      </c>
      <c r="Z1171" s="320" t="s">
        <v>1195</v>
      </c>
      <c r="AA1171" s="320" t="s">
        <v>1195</v>
      </c>
      <c r="AB1171" s="320" t="s">
        <v>1195</v>
      </c>
      <c r="AC1171" s="320" t="s">
        <v>1195</v>
      </c>
      <c r="AD1171" s="88">
        <f>'Art. 121'!AF1123</f>
        <v>3</v>
      </c>
      <c r="AE1171" s="89" t="str">
        <f t="shared" si="208"/>
        <v>No aplica</v>
      </c>
      <c r="AF1171">
        <f t="shared" si="209"/>
        <v>1.5</v>
      </c>
      <c r="AG1171" s="86" t="str">
        <f t="shared" si="210"/>
        <v>No aplica</v>
      </c>
      <c r="AH1171" s="90" t="e">
        <f t="shared" si="211"/>
        <v>#VALUE!</v>
      </c>
      <c r="AI1171" s="91" t="str">
        <f t="shared" si="212"/>
        <v>No aplica</v>
      </c>
      <c r="AJ1171" s="91" t="e">
        <f t="shared" si="213"/>
        <v>#VALUE!</v>
      </c>
      <c r="AK1171" s="91" t="e">
        <f t="shared" si="214"/>
        <v>#VALUE!</v>
      </c>
    </row>
    <row r="1172" spans="1:37" ht="25.4" customHeight="1" thickTop="1" thickBot="1" x14ac:dyDescent="0.3">
      <c r="A1172" s="320" t="s">
        <v>1196</v>
      </c>
      <c r="B1172" s="320" t="s">
        <v>1196</v>
      </c>
      <c r="C1172" s="320" t="s">
        <v>1196</v>
      </c>
      <c r="D1172" s="320" t="s">
        <v>1196</v>
      </c>
      <c r="E1172" s="320" t="s">
        <v>1196</v>
      </c>
      <c r="F1172" s="320" t="s">
        <v>1196</v>
      </c>
      <c r="G1172" s="320" t="s">
        <v>1196</v>
      </c>
      <c r="H1172" s="320" t="s">
        <v>1196</v>
      </c>
      <c r="I1172" s="320" t="s">
        <v>1196</v>
      </c>
      <c r="J1172" s="320" t="s">
        <v>1196</v>
      </c>
      <c r="K1172" s="320" t="s">
        <v>1196</v>
      </c>
      <c r="L1172" s="320" t="s">
        <v>1196</v>
      </c>
      <c r="M1172" s="320" t="s">
        <v>1196</v>
      </c>
      <c r="N1172" s="320" t="s">
        <v>1196</v>
      </c>
      <c r="O1172" s="320" t="s">
        <v>1196</v>
      </c>
      <c r="P1172" s="320" t="s">
        <v>1196</v>
      </c>
      <c r="Q1172" s="320" t="s">
        <v>1196</v>
      </c>
      <c r="R1172" s="320" t="s">
        <v>1196</v>
      </c>
      <c r="S1172" s="320" t="s">
        <v>1196</v>
      </c>
      <c r="T1172" s="320" t="s">
        <v>1196</v>
      </c>
      <c r="U1172" s="320" t="s">
        <v>1196</v>
      </c>
      <c r="V1172" s="320" t="s">
        <v>1196</v>
      </c>
      <c r="W1172" s="320" t="s">
        <v>1196</v>
      </c>
      <c r="X1172" s="320" t="s">
        <v>1196</v>
      </c>
      <c r="Y1172" s="320" t="s">
        <v>1196</v>
      </c>
      <c r="Z1172" s="320" t="s">
        <v>1196</v>
      </c>
      <c r="AA1172" s="320" t="s">
        <v>1196</v>
      </c>
      <c r="AB1172" s="320" t="s">
        <v>1196</v>
      </c>
      <c r="AC1172" s="320" t="s">
        <v>1196</v>
      </c>
      <c r="AD1172" s="88">
        <f>'Art. 121'!AF1124</f>
        <v>3</v>
      </c>
      <c r="AE1172" s="89" t="str">
        <f t="shared" si="208"/>
        <v>No aplica</v>
      </c>
      <c r="AF1172">
        <f t="shared" si="209"/>
        <v>1.5</v>
      </c>
      <c r="AG1172" s="86" t="str">
        <f t="shared" si="210"/>
        <v>No aplica</v>
      </c>
      <c r="AH1172" s="90" t="e">
        <f t="shared" si="211"/>
        <v>#VALUE!</v>
      </c>
      <c r="AI1172" s="91" t="str">
        <f t="shared" si="212"/>
        <v>No aplica</v>
      </c>
      <c r="AJ1172" s="91" t="e">
        <f t="shared" si="213"/>
        <v>#VALUE!</v>
      </c>
      <c r="AK1172" s="91" t="e">
        <f t="shared" si="214"/>
        <v>#VALUE!</v>
      </c>
    </row>
    <row r="1173" spans="1:37" ht="25.4" customHeight="1" thickTop="1" thickBot="1" x14ac:dyDescent="0.3">
      <c r="A1173" s="320" t="s">
        <v>1197</v>
      </c>
      <c r="B1173" s="320" t="s">
        <v>1197</v>
      </c>
      <c r="C1173" s="320" t="s">
        <v>1197</v>
      </c>
      <c r="D1173" s="320" t="s">
        <v>1197</v>
      </c>
      <c r="E1173" s="320" t="s">
        <v>1197</v>
      </c>
      <c r="F1173" s="320" t="s">
        <v>1197</v>
      </c>
      <c r="G1173" s="320" t="s">
        <v>1197</v>
      </c>
      <c r="H1173" s="320" t="s">
        <v>1197</v>
      </c>
      <c r="I1173" s="320" t="s">
        <v>1197</v>
      </c>
      <c r="J1173" s="320" t="s">
        <v>1197</v>
      </c>
      <c r="K1173" s="320" t="s">
        <v>1197</v>
      </c>
      <c r="L1173" s="320" t="s">
        <v>1197</v>
      </c>
      <c r="M1173" s="320" t="s">
        <v>1197</v>
      </c>
      <c r="N1173" s="320" t="s">
        <v>1197</v>
      </c>
      <c r="O1173" s="320" t="s">
        <v>1197</v>
      </c>
      <c r="P1173" s="320" t="s">
        <v>1197</v>
      </c>
      <c r="Q1173" s="320" t="s">
        <v>1197</v>
      </c>
      <c r="R1173" s="320" t="s">
        <v>1197</v>
      </c>
      <c r="S1173" s="320" t="s">
        <v>1197</v>
      </c>
      <c r="T1173" s="320" t="s">
        <v>1197</v>
      </c>
      <c r="U1173" s="320" t="s">
        <v>1197</v>
      </c>
      <c r="V1173" s="320" t="s">
        <v>1197</v>
      </c>
      <c r="W1173" s="320" t="s">
        <v>1197</v>
      </c>
      <c r="X1173" s="320" t="s">
        <v>1197</v>
      </c>
      <c r="Y1173" s="320" t="s">
        <v>1197</v>
      </c>
      <c r="Z1173" s="320" t="s">
        <v>1197</v>
      </c>
      <c r="AA1173" s="320" t="s">
        <v>1197</v>
      </c>
      <c r="AB1173" s="320" t="s">
        <v>1197</v>
      </c>
      <c r="AC1173" s="320" t="s">
        <v>1197</v>
      </c>
      <c r="AD1173" s="88">
        <f>'Art. 121'!AF1125</f>
        <v>3</v>
      </c>
      <c r="AE1173" s="89" t="str">
        <f t="shared" si="208"/>
        <v>No aplica</v>
      </c>
      <c r="AF1173">
        <f t="shared" si="209"/>
        <v>1.5</v>
      </c>
      <c r="AG1173" s="86" t="str">
        <f t="shared" si="210"/>
        <v>No aplica</v>
      </c>
      <c r="AH1173" s="90" t="e">
        <f t="shared" si="211"/>
        <v>#VALUE!</v>
      </c>
      <c r="AI1173" s="91" t="str">
        <f t="shared" si="212"/>
        <v>No aplica</v>
      </c>
      <c r="AJ1173" s="91" t="e">
        <f t="shared" si="213"/>
        <v>#VALUE!</v>
      </c>
      <c r="AK1173" s="91" t="e">
        <f t="shared" si="214"/>
        <v>#VALUE!</v>
      </c>
    </row>
    <row r="1174" spans="1:37" ht="25.4" customHeight="1" thickTop="1" thickBot="1" x14ac:dyDescent="0.3">
      <c r="A1174" s="320" t="s">
        <v>1198</v>
      </c>
      <c r="B1174" s="320" t="s">
        <v>1198</v>
      </c>
      <c r="C1174" s="320" t="s">
        <v>1198</v>
      </c>
      <c r="D1174" s="320" t="s">
        <v>1198</v>
      </c>
      <c r="E1174" s="320" t="s">
        <v>1198</v>
      </c>
      <c r="F1174" s="320" t="s">
        <v>1198</v>
      </c>
      <c r="G1174" s="320" t="s">
        <v>1198</v>
      </c>
      <c r="H1174" s="320" t="s">
        <v>1198</v>
      </c>
      <c r="I1174" s="320" t="s">
        <v>1198</v>
      </c>
      <c r="J1174" s="320" t="s">
        <v>1198</v>
      </c>
      <c r="K1174" s="320" t="s">
        <v>1198</v>
      </c>
      <c r="L1174" s="320" t="s">
        <v>1198</v>
      </c>
      <c r="M1174" s="320" t="s">
        <v>1198</v>
      </c>
      <c r="N1174" s="320" t="s">
        <v>1198</v>
      </c>
      <c r="O1174" s="320" t="s">
        <v>1198</v>
      </c>
      <c r="P1174" s="320" t="s">
        <v>1198</v>
      </c>
      <c r="Q1174" s="320" t="s">
        <v>1198</v>
      </c>
      <c r="R1174" s="320" t="s">
        <v>1198</v>
      </c>
      <c r="S1174" s="320" t="s">
        <v>1198</v>
      </c>
      <c r="T1174" s="320" t="s">
        <v>1198</v>
      </c>
      <c r="U1174" s="320" t="s">
        <v>1198</v>
      </c>
      <c r="V1174" s="320" t="s">
        <v>1198</v>
      </c>
      <c r="W1174" s="320" t="s">
        <v>1198</v>
      </c>
      <c r="X1174" s="320" t="s">
        <v>1198</v>
      </c>
      <c r="Y1174" s="320" t="s">
        <v>1198</v>
      </c>
      <c r="Z1174" s="320" t="s">
        <v>1198</v>
      </c>
      <c r="AA1174" s="320" t="s">
        <v>1198</v>
      </c>
      <c r="AB1174" s="320" t="s">
        <v>1198</v>
      </c>
      <c r="AC1174" s="320" t="s">
        <v>1198</v>
      </c>
      <c r="AD1174" s="88">
        <f>'Art. 121'!AF1126</f>
        <v>3</v>
      </c>
      <c r="AE1174" s="89" t="str">
        <f t="shared" si="208"/>
        <v>No aplica</v>
      </c>
      <c r="AF1174">
        <f t="shared" si="209"/>
        <v>1.5</v>
      </c>
      <c r="AG1174" s="86" t="str">
        <f t="shared" si="210"/>
        <v>No aplica</v>
      </c>
      <c r="AH1174" s="90" t="e">
        <f t="shared" si="211"/>
        <v>#VALUE!</v>
      </c>
      <c r="AI1174" s="91" t="str">
        <f t="shared" si="212"/>
        <v>No aplica</v>
      </c>
      <c r="AJ1174" s="91" t="e">
        <f t="shared" si="213"/>
        <v>#VALUE!</v>
      </c>
      <c r="AK1174" s="91" t="e">
        <f t="shared" si="214"/>
        <v>#VALUE!</v>
      </c>
    </row>
    <row r="1175" spans="1:37" ht="25.4" customHeight="1" thickTop="1" thickBot="1" x14ac:dyDescent="0.3">
      <c r="A1175" s="320" t="s">
        <v>1199</v>
      </c>
      <c r="B1175" s="320" t="s">
        <v>1199</v>
      </c>
      <c r="C1175" s="320" t="s">
        <v>1199</v>
      </c>
      <c r="D1175" s="320" t="s">
        <v>1199</v>
      </c>
      <c r="E1175" s="320" t="s">
        <v>1199</v>
      </c>
      <c r="F1175" s="320" t="s">
        <v>1199</v>
      </c>
      <c r="G1175" s="320" t="s">
        <v>1199</v>
      </c>
      <c r="H1175" s="320" t="s">
        <v>1199</v>
      </c>
      <c r="I1175" s="320" t="s">
        <v>1199</v>
      </c>
      <c r="J1175" s="320" t="s">
        <v>1199</v>
      </c>
      <c r="K1175" s="320" t="s">
        <v>1199</v>
      </c>
      <c r="L1175" s="320" t="s">
        <v>1199</v>
      </c>
      <c r="M1175" s="320" t="s">
        <v>1199</v>
      </c>
      <c r="N1175" s="320" t="s">
        <v>1199</v>
      </c>
      <c r="O1175" s="320" t="s">
        <v>1199</v>
      </c>
      <c r="P1175" s="320" t="s">
        <v>1199</v>
      </c>
      <c r="Q1175" s="320" t="s">
        <v>1199</v>
      </c>
      <c r="R1175" s="320" t="s">
        <v>1199</v>
      </c>
      <c r="S1175" s="320" t="s">
        <v>1199</v>
      </c>
      <c r="T1175" s="320" t="s">
        <v>1199</v>
      </c>
      <c r="U1175" s="320" t="s">
        <v>1199</v>
      </c>
      <c r="V1175" s="320" t="s">
        <v>1199</v>
      </c>
      <c r="W1175" s="320" t="s">
        <v>1199</v>
      </c>
      <c r="X1175" s="320" t="s">
        <v>1199</v>
      </c>
      <c r="Y1175" s="320" t="s">
        <v>1199</v>
      </c>
      <c r="Z1175" s="320" t="s">
        <v>1199</v>
      </c>
      <c r="AA1175" s="320" t="s">
        <v>1199</v>
      </c>
      <c r="AB1175" s="320" t="s">
        <v>1199</v>
      </c>
      <c r="AC1175" s="320" t="s">
        <v>1199</v>
      </c>
      <c r="AD1175" s="88">
        <f>'Art. 121'!AF1127</f>
        <v>3</v>
      </c>
      <c r="AE1175" s="89" t="str">
        <f t="shared" si="208"/>
        <v>No aplica</v>
      </c>
      <c r="AF1175">
        <f t="shared" si="209"/>
        <v>1.5</v>
      </c>
      <c r="AG1175" s="86" t="str">
        <f t="shared" si="210"/>
        <v>No aplica</v>
      </c>
      <c r="AH1175" s="90" t="e">
        <f t="shared" si="211"/>
        <v>#VALUE!</v>
      </c>
      <c r="AI1175" s="91" t="str">
        <f t="shared" si="212"/>
        <v>No aplica</v>
      </c>
      <c r="AJ1175" s="91" t="e">
        <f t="shared" si="213"/>
        <v>#VALUE!</v>
      </c>
      <c r="AK1175" s="91" t="e">
        <f t="shared" si="214"/>
        <v>#VALUE!</v>
      </c>
    </row>
    <row r="1176" spans="1:37" ht="25.4" customHeight="1" thickTop="1" thickBot="1" x14ac:dyDescent="0.3">
      <c r="A1176" s="320" t="s">
        <v>1200</v>
      </c>
      <c r="B1176" s="320" t="s">
        <v>1200</v>
      </c>
      <c r="C1176" s="320" t="s">
        <v>1200</v>
      </c>
      <c r="D1176" s="320" t="s">
        <v>1200</v>
      </c>
      <c r="E1176" s="320" t="s">
        <v>1200</v>
      </c>
      <c r="F1176" s="320" t="s">
        <v>1200</v>
      </c>
      <c r="G1176" s="320" t="s">
        <v>1200</v>
      </c>
      <c r="H1176" s="320" t="s">
        <v>1200</v>
      </c>
      <c r="I1176" s="320" t="s">
        <v>1200</v>
      </c>
      <c r="J1176" s="320" t="s">
        <v>1200</v>
      </c>
      <c r="K1176" s="320" t="s">
        <v>1200</v>
      </c>
      <c r="L1176" s="320" t="s">
        <v>1200</v>
      </c>
      <c r="M1176" s="320" t="s">
        <v>1200</v>
      </c>
      <c r="N1176" s="320" t="s">
        <v>1200</v>
      </c>
      <c r="O1176" s="320" t="s">
        <v>1200</v>
      </c>
      <c r="P1176" s="320" t="s">
        <v>1200</v>
      </c>
      <c r="Q1176" s="320" t="s">
        <v>1200</v>
      </c>
      <c r="R1176" s="320" t="s">
        <v>1200</v>
      </c>
      <c r="S1176" s="320" t="s">
        <v>1200</v>
      </c>
      <c r="T1176" s="320" t="s">
        <v>1200</v>
      </c>
      <c r="U1176" s="320" t="s">
        <v>1200</v>
      </c>
      <c r="V1176" s="320" t="s">
        <v>1200</v>
      </c>
      <c r="W1176" s="320" t="s">
        <v>1200</v>
      </c>
      <c r="X1176" s="320" t="s">
        <v>1200</v>
      </c>
      <c r="Y1176" s="320" t="s">
        <v>1200</v>
      </c>
      <c r="Z1176" s="320" t="s">
        <v>1200</v>
      </c>
      <c r="AA1176" s="320" t="s">
        <v>1200</v>
      </c>
      <c r="AB1176" s="320" t="s">
        <v>1200</v>
      </c>
      <c r="AC1176" s="320" t="s">
        <v>1200</v>
      </c>
      <c r="AD1176" s="88">
        <f>'Art. 121'!AF1128</f>
        <v>3</v>
      </c>
      <c r="AE1176" s="89" t="str">
        <f t="shared" si="208"/>
        <v>No aplica</v>
      </c>
      <c r="AF1176">
        <f t="shared" si="209"/>
        <v>1.5</v>
      </c>
      <c r="AG1176" s="86" t="str">
        <f t="shared" si="210"/>
        <v>No aplica</v>
      </c>
      <c r="AH1176" s="90" t="e">
        <f t="shared" si="211"/>
        <v>#VALUE!</v>
      </c>
      <c r="AI1176" s="91" t="str">
        <f t="shared" si="212"/>
        <v>No aplica</v>
      </c>
      <c r="AJ1176" s="91" t="e">
        <f t="shared" si="213"/>
        <v>#VALUE!</v>
      </c>
      <c r="AK1176" s="91" t="e">
        <f t="shared" si="214"/>
        <v>#VALUE!</v>
      </c>
    </row>
    <row r="1177" spans="1:37" ht="25.4" customHeight="1" thickTop="1" thickBot="1" x14ac:dyDescent="0.3">
      <c r="A1177" s="320" t="s">
        <v>1201</v>
      </c>
      <c r="B1177" s="320" t="s">
        <v>1201</v>
      </c>
      <c r="C1177" s="320" t="s">
        <v>1201</v>
      </c>
      <c r="D1177" s="320" t="s">
        <v>1201</v>
      </c>
      <c r="E1177" s="320" t="s">
        <v>1201</v>
      </c>
      <c r="F1177" s="320" t="s">
        <v>1201</v>
      </c>
      <c r="G1177" s="320" t="s">
        <v>1201</v>
      </c>
      <c r="H1177" s="320" t="s">
        <v>1201</v>
      </c>
      <c r="I1177" s="320" t="s">
        <v>1201</v>
      </c>
      <c r="J1177" s="320" t="s">
        <v>1201</v>
      </c>
      <c r="K1177" s="320" t="s">
        <v>1201</v>
      </c>
      <c r="L1177" s="320" t="s">
        <v>1201</v>
      </c>
      <c r="M1177" s="320" t="s">
        <v>1201</v>
      </c>
      <c r="N1177" s="320" t="s">
        <v>1201</v>
      </c>
      <c r="O1177" s="320" t="s">
        <v>1201</v>
      </c>
      <c r="P1177" s="320" t="s">
        <v>1201</v>
      </c>
      <c r="Q1177" s="320" t="s">
        <v>1201</v>
      </c>
      <c r="R1177" s="320" t="s">
        <v>1201</v>
      </c>
      <c r="S1177" s="320" t="s">
        <v>1201</v>
      </c>
      <c r="T1177" s="320" t="s">
        <v>1201</v>
      </c>
      <c r="U1177" s="320" t="s">
        <v>1201</v>
      </c>
      <c r="V1177" s="320" t="s">
        <v>1201</v>
      </c>
      <c r="W1177" s="320" t="s">
        <v>1201</v>
      </c>
      <c r="X1177" s="320" t="s">
        <v>1201</v>
      </c>
      <c r="Y1177" s="320" t="s">
        <v>1201</v>
      </c>
      <c r="Z1177" s="320" t="s">
        <v>1201</v>
      </c>
      <c r="AA1177" s="320" t="s">
        <v>1201</v>
      </c>
      <c r="AB1177" s="320" t="s">
        <v>1201</v>
      </c>
      <c r="AC1177" s="320" t="s">
        <v>1201</v>
      </c>
      <c r="AD1177" s="88">
        <f>'Art. 121'!AF1129</f>
        <v>3</v>
      </c>
      <c r="AE1177" s="89" t="str">
        <f t="shared" si="208"/>
        <v>No aplica</v>
      </c>
      <c r="AF1177">
        <f t="shared" si="209"/>
        <v>1.5</v>
      </c>
      <c r="AG1177" s="86" t="str">
        <f t="shared" si="210"/>
        <v>No aplica</v>
      </c>
      <c r="AH1177" s="90" t="e">
        <f t="shared" si="211"/>
        <v>#VALUE!</v>
      </c>
      <c r="AI1177" s="91" t="str">
        <f t="shared" si="212"/>
        <v>No aplica</v>
      </c>
      <c r="AJ1177" s="91" t="e">
        <f t="shared" si="213"/>
        <v>#VALUE!</v>
      </c>
      <c r="AK1177" s="91" t="e">
        <f t="shared" si="214"/>
        <v>#VALUE!</v>
      </c>
    </row>
    <row r="1178" spans="1:37" ht="25.4" customHeight="1" thickTop="1" thickBot="1" x14ac:dyDescent="0.3">
      <c r="A1178" s="320" t="s">
        <v>1202</v>
      </c>
      <c r="B1178" s="320" t="s">
        <v>1202</v>
      </c>
      <c r="C1178" s="320" t="s">
        <v>1202</v>
      </c>
      <c r="D1178" s="320" t="s">
        <v>1202</v>
      </c>
      <c r="E1178" s="320" t="s">
        <v>1202</v>
      </c>
      <c r="F1178" s="320" t="s">
        <v>1202</v>
      </c>
      <c r="G1178" s="320" t="s">
        <v>1202</v>
      </c>
      <c r="H1178" s="320" t="s">
        <v>1202</v>
      </c>
      <c r="I1178" s="320" t="s">
        <v>1202</v>
      </c>
      <c r="J1178" s="320" t="s">
        <v>1202</v>
      </c>
      <c r="K1178" s="320" t="s">
        <v>1202</v>
      </c>
      <c r="L1178" s="320" t="s">
        <v>1202</v>
      </c>
      <c r="M1178" s="320" t="s">
        <v>1202</v>
      </c>
      <c r="N1178" s="320" t="s">
        <v>1202</v>
      </c>
      <c r="O1178" s="320" t="s">
        <v>1202</v>
      </c>
      <c r="P1178" s="320" t="s">
        <v>1202</v>
      </c>
      <c r="Q1178" s="320" t="s">
        <v>1202</v>
      </c>
      <c r="R1178" s="320" t="s">
        <v>1202</v>
      </c>
      <c r="S1178" s="320" t="s">
        <v>1202</v>
      </c>
      <c r="T1178" s="320" t="s">
        <v>1202</v>
      </c>
      <c r="U1178" s="320" t="s">
        <v>1202</v>
      </c>
      <c r="V1178" s="320" t="s">
        <v>1202</v>
      </c>
      <c r="W1178" s="320" t="s">
        <v>1202</v>
      </c>
      <c r="X1178" s="320" t="s">
        <v>1202</v>
      </c>
      <c r="Y1178" s="320" t="s">
        <v>1202</v>
      </c>
      <c r="Z1178" s="320" t="s">
        <v>1202</v>
      </c>
      <c r="AA1178" s="320" t="s">
        <v>1202</v>
      </c>
      <c r="AB1178" s="320" t="s">
        <v>1202</v>
      </c>
      <c r="AC1178" s="320" t="s">
        <v>1202</v>
      </c>
      <c r="AD1178" s="88">
        <f>'Art. 121'!AF1130</f>
        <v>3</v>
      </c>
      <c r="AE1178" s="89" t="str">
        <f t="shared" si="208"/>
        <v>No aplica</v>
      </c>
      <c r="AF1178">
        <f t="shared" si="209"/>
        <v>1.5</v>
      </c>
      <c r="AG1178" s="86" t="str">
        <f t="shared" si="210"/>
        <v>No aplica</v>
      </c>
      <c r="AH1178" s="90" t="e">
        <f t="shared" si="211"/>
        <v>#VALUE!</v>
      </c>
      <c r="AI1178" s="91" t="str">
        <f t="shared" si="212"/>
        <v>No aplica</v>
      </c>
      <c r="AJ1178" s="91" t="e">
        <f t="shared" si="213"/>
        <v>#VALUE!</v>
      </c>
      <c r="AK1178" s="91" t="e">
        <f t="shared" si="214"/>
        <v>#VALUE!</v>
      </c>
    </row>
    <row r="1179" spans="1:37" ht="25.4" customHeight="1" thickTop="1" thickBot="1" x14ac:dyDescent="0.3">
      <c r="A1179" s="320" t="s">
        <v>1203</v>
      </c>
      <c r="B1179" s="320" t="s">
        <v>1203</v>
      </c>
      <c r="C1179" s="320" t="s">
        <v>1203</v>
      </c>
      <c r="D1179" s="320" t="s">
        <v>1203</v>
      </c>
      <c r="E1179" s="320" t="s">
        <v>1203</v>
      </c>
      <c r="F1179" s="320" t="s">
        <v>1203</v>
      </c>
      <c r="G1179" s="320" t="s">
        <v>1203</v>
      </c>
      <c r="H1179" s="320" t="s">
        <v>1203</v>
      </c>
      <c r="I1179" s="320" t="s">
        <v>1203</v>
      </c>
      <c r="J1179" s="320" t="s">
        <v>1203</v>
      </c>
      <c r="K1179" s="320" t="s">
        <v>1203</v>
      </c>
      <c r="L1179" s="320" t="s">
        <v>1203</v>
      </c>
      <c r="M1179" s="320" t="s">
        <v>1203</v>
      </c>
      <c r="N1179" s="320" t="s">
        <v>1203</v>
      </c>
      <c r="O1179" s="320" t="s">
        <v>1203</v>
      </c>
      <c r="P1179" s="320" t="s">
        <v>1203</v>
      </c>
      <c r="Q1179" s="320" t="s">
        <v>1203</v>
      </c>
      <c r="R1179" s="320" t="s">
        <v>1203</v>
      </c>
      <c r="S1179" s="320" t="s">
        <v>1203</v>
      </c>
      <c r="T1179" s="320" t="s">
        <v>1203</v>
      </c>
      <c r="U1179" s="320" t="s">
        <v>1203</v>
      </c>
      <c r="V1179" s="320" t="s">
        <v>1203</v>
      </c>
      <c r="W1179" s="320" t="s">
        <v>1203</v>
      </c>
      <c r="X1179" s="320" t="s">
        <v>1203</v>
      </c>
      <c r="Y1179" s="320" t="s">
        <v>1203</v>
      </c>
      <c r="Z1179" s="320" t="s">
        <v>1203</v>
      </c>
      <c r="AA1179" s="320" t="s">
        <v>1203</v>
      </c>
      <c r="AB1179" s="320" t="s">
        <v>1203</v>
      </c>
      <c r="AC1179" s="320" t="s">
        <v>1203</v>
      </c>
      <c r="AD1179" s="88">
        <f>'Art. 121'!AF1131</f>
        <v>3</v>
      </c>
      <c r="AE1179" s="89" t="str">
        <f t="shared" si="208"/>
        <v>No aplica</v>
      </c>
      <c r="AF1179">
        <f t="shared" si="209"/>
        <v>1.5</v>
      </c>
      <c r="AG1179" s="86" t="str">
        <f t="shared" si="210"/>
        <v>No aplica</v>
      </c>
      <c r="AH1179" s="90" t="e">
        <f t="shared" si="211"/>
        <v>#VALUE!</v>
      </c>
      <c r="AI1179" s="91" t="str">
        <f t="shared" si="212"/>
        <v>No aplica</v>
      </c>
      <c r="AJ1179" s="91" t="e">
        <f t="shared" si="213"/>
        <v>#VALUE!</v>
      </c>
      <c r="AK1179" s="91" t="e">
        <f t="shared" si="214"/>
        <v>#VALUE!</v>
      </c>
    </row>
    <row r="1180" spans="1:37" ht="25.4" customHeight="1" thickTop="1" thickBot="1" x14ac:dyDescent="0.3">
      <c r="A1180" s="320" t="s">
        <v>1204</v>
      </c>
      <c r="B1180" s="320" t="s">
        <v>1204</v>
      </c>
      <c r="C1180" s="320" t="s">
        <v>1204</v>
      </c>
      <c r="D1180" s="320" t="s">
        <v>1204</v>
      </c>
      <c r="E1180" s="320" t="s">
        <v>1204</v>
      </c>
      <c r="F1180" s="320" t="s">
        <v>1204</v>
      </c>
      <c r="G1180" s="320" t="s">
        <v>1204</v>
      </c>
      <c r="H1180" s="320" t="s">
        <v>1204</v>
      </c>
      <c r="I1180" s="320" t="s">
        <v>1204</v>
      </c>
      <c r="J1180" s="320" t="s">
        <v>1204</v>
      </c>
      <c r="K1180" s="320" t="s">
        <v>1204</v>
      </c>
      <c r="L1180" s="320" t="s">
        <v>1204</v>
      </c>
      <c r="M1180" s="320" t="s">
        <v>1204</v>
      </c>
      <c r="N1180" s="320" t="s">
        <v>1204</v>
      </c>
      <c r="O1180" s="320" t="s">
        <v>1204</v>
      </c>
      <c r="P1180" s="320" t="s">
        <v>1204</v>
      </c>
      <c r="Q1180" s="320" t="s">
        <v>1204</v>
      </c>
      <c r="R1180" s="320" t="s">
        <v>1204</v>
      </c>
      <c r="S1180" s="320" t="s">
        <v>1204</v>
      </c>
      <c r="T1180" s="320" t="s">
        <v>1204</v>
      </c>
      <c r="U1180" s="320" t="s">
        <v>1204</v>
      </c>
      <c r="V1180" s="320" t="s">
        <v>1204</v>
      </c>
      <c r="W1180" s="320" t="s">
        <v>1204</v>
      </c>
      <c r="X1180" s="320" t="s">
        <v>1204</v>
      </c>
      <c r="Y1180" s="320" t="s">
        <v>1204</v>
      </c>
      <c r="Z1180" s="320" t="s">
        <v>1204</v>
      </c>
      <c r="AA1180" s="320" t="s">
        <v>1204</v>
      </c>
      <c r="AB1180" s="320" t="s">
        <v>1204</v>
      </c>
      <c r="AC1180" s="320" t="s">
        <v>1204</v>
      </c>
      <c r="AD1180" s="88">
        <f>'Art. 121'!AF1132</f>
        <v>3</v>
      </c>
      <c r="AE1180" s="89" t="str">
        <f t="shared" si="208"/>
        <v>No aplica</v>
      </c>
      <c r="AF1180">
        <f t="shared" si="209"/>
        <v>1.5</v>
      </c>
      <c r="AG1180" s="86" t="str">
        <f t="shared" si="210"/>
        <v>No aplica</v>
      </c>
      <c r="AH1180" s="90" t="e">
        <f t="shared" si="211"/>
        <v>#VALUE!</v>
      </c>
      <c r="AI1180" s="91" t="str">
        <f t="shared" si="212"/>
        <v>No aplica</v>
      </c>
      <c r="AJ1180" s="91" t="e">
        <f t="shared" si="213"/>
        <v>#VALUE!</v>
      </c>
      <c r="AK1180" s="91" t="e">
        <f t="shared" si="214"/>
        <v>#VALUE!</v>
      </c>
    </row>
    <row r="1181" spans="1:37" ht="25.4" customHeight="1" thickTop="1" thickBot="1" x14ac:dyDescent="0.3">
      <c r="A1181" s="320" t="s">
        <v>1205</v>
      </c>
      <c r="B1181" s="320" t="s">
        <v>1205</v>
      </c>
      <c r="C1181" s="320" t="s">
        <v>1205</v>
      </c>
      <c r="D1181" s="320" t="s">
        <v>1205</v>
      </c>
      <c r="E1181" s="320" t="s">
        <v>1205</v>
      </c>
      <c r="F1181" s="320" t="s">
        <v>1205</v>
      </c>
      <c r="G1181" s="320" t="s">
        <v>1205</v>
      </c>
      <c r="H1181" s="320" t="s">
        <v>1205</v>
      </c>
      <c r="I1181" s="320" t="s">
        <v>1205</v>
      </c>
      <c r="J1181" s="320" t="s">
        <v>1205</v>
      </c>
      <c r="K1181" s="320" t="s">
        <v>1205</v>
      </c>
      <c r="L1181" s="320" t="s">
        <v>1205</v>
      </c>
      <c r="M1181" s="320" t="s">
        <v>1205</v>
      </c>
      <c r="N1181" s="320" t="s">
        <v>1205</v>
      </c>
      <c r="O1181" s="320" t="s">
        <v>1205</v>
      </c>
      <c r="P1181" s="320" t="s">
        <v>1205</v>
      </c>
      <c r="Q1181" s="320" t="s">
        <v>1205</v>
      </c>
      <c r="R1181" s="320" t="s">
        <v>1205</v>
      </c>
      <c r="S1181" s="320" t="s">
        <v>1205</v>
      </c>
      <c r="T1181" s="320" t="s">
        <v>1205</v>
      </c>
      <c r="U1181" s="320" t="s">
        <v>1205</v>
      </c>
      <c r="V1181" s="320" t="s">
        <v>1205</v>
      </c>
      <c r="W1181" s="320" t="s">
        <v>1205</v>
      </c>
      <c r="X1181" s="320" t="s">
        <v>1205</v>
      </c>
      <c r="Y1181" s="320" t="s">
        <v>1205</v>
      </c>
      <c r="Z1181" s="320" t="s">
        <v>1205</v>
      </c>
      <c r="AA1181" s="320" t="s">
        <v>1205</v>
      </c>
      <c r="AB1181" s="320" t="s">
        <v>1205</v>
      </c>
      <c r="AC1181" s="320" t="s">
        <v>1205</v>
      </c>
      <c r="AD1181" s="88">
        <f>'Art. 121'!AF1133</f>
        <v>3</v>
      </c>
      <c r="AE1181" s="89" t="str">
        <f t="shared" si="208"/>
        <v>No aplica</v>
      </c>
      <c r="AF1181">
        <f t="shared" si="209"/>
        <v>1.5</v>
      </c>
      <c r="AG1181" s="86" t="str">
        <f t="shared" si="210"/>
        <v>No aplica</v>
      </c>
      <c r="AH1181" s="90" t="e">
        <f t="shared" si="211"/>
        <v>#VALUE!</v>
      </c>
      <c r="AI1181" s="91" t="str">
        <f t="shared" si="212"/>
        <v>No aplica</v>
      </c>
      <c r="AJ1181" s="91" t="e">
        <f t="shared" si="213"/>
        <v>#VALUE!</v>
      </c>
      <c r="AK1181" s="91" t="e">
        <f t="shared" si="214"/>
        <v>#VALUE!</v>
      </c>
    </row>
    <row r="1182" spans="1:37" ht="25.4" customHeight="1" thickTop="1" thickBot="1" x14ac:dyDescent="0.3">
      <c r="A1182" s="320" t="s">
        <v>1206</v>
      </c>
      <c r="B1182" s="320" t="s">
        <v>1206</v>
      </c>
      <c r="C1182" s="320" t="s">
        <v>1206</v>
      </c>
      <c r="D1182" s="320" t="s">
        <v>1206</v>
      </c>
      <c r="E1182" s="320" t="s">
        <v>1206</v>
      </c>
      <c r="F1182" s="320" t="s">
        <v>1206</v>
      </c>
      <c r="G1182" s="320" t="s">
        <v>1206</v>
      </c>
      <c r="H1182" s="320" t="s">
        <v>1206</v>
      </c>
      <c r="I1182" s="320" t="s">
        <v>1206</v>
      </c>
      <c r="J1182" s="320" t="s">
        <v>1206</v>
      </c>
      <c r="K1182" s="320" t="s">
        <v>1206</v>
      </c>
      <c r="L1182" s="320" t="s">
        <v>1206</v>
      </c>
      <c r="M1182" s="320" t="s">
        <v>1206</v>
      </c>
      <c r="N1182" s="320" t="s">
        <v>1206</v>
      </c>
      <c r="O1182" s="320" t="s">
        <v>1206</v>
      </c>
      <c r="P1182" s="320" t="s">
        <v>1206</v>
      </c>
      <c r="Q1182" s="320" t="s">
        <v>1206</v>
      </c>
      <c r="R1182" s="320" t="s">
        <v>1206</v>
      </c>
      <c r="S1182" s="320" t="s">
        <v>1206</v>
      </c>
      <c r="T1182" s="320" t="s">
        <v>1206</v>
      </c>
      <c r="U1182" s="320" t="s">
        <v>1206</v>
      </c>
      <c r="V1182" s="320" t="s">
        <v>1206</v>
      </c>
      <c r="W1182" s="320" t="s">
        <v>1206</v>
      </c>
      <c r="X1182" s="320" t="s">
        <v>1206</v>
      </c>
      <c r="Y1182" s="320" t="s">
        <v>1206</v>
      </c>
      <c r="Z1182" s="320" t="s">
        <v>1206</v>
      </c>
      <c r="AA1182" s="320" t="s">
        <v>1206</v>
      </c>
      <c r="AB1182" s="320" t="s">
        <v>1206</v>
      </c>
      <c r="AC1182" s="320" t="s">
        <v>1206</v>
      </c>
      <c r="AD1182" s="88">
        <f>'Art. 121'!AF1134</f>
        <v>3</v>
      </c>
      <c r="AE1182" s="89" t="str">
        <f t="shared" si="208"/>
        <v>No aplica</v>
      </c>
      <c r="AF1182">
        <f t="shared" si="209"/>
        <v>1.5</v>
      </c>
      <c r="AG1182" s="86" t="str">
        <f t="shared" si="210"/>
        <v>No aplica</v>
      </c>
      <c r="AH1182" s="90" t="e">
        <f t="shared" si="211"/>
        <v>#VALUE!</v>
      </c>
      <c r="AI1182" s="91" t="str">
        <f t="shared" si="212"/>
        <v>No aplica</v>
      </c>
      <c r="AJ1182" s="91" t="e">
        <f t="shared" si="213"/>
        <v>#VALUE!</v>
      </c>
      <c r="AK1182" s="91" t="e">
        <f t="shared" si="214"/>
        <v>#VALUE!</v>
      </c>
    </row>
    <row r="1183" spans="1:37" ht="25.4" customHeight="1" thickTop="1" thickBot="1" x14ac:dyDescent="0.3">
      <c r="A1183" s="320" t="s">
        <v>1207</v>
      </c>
      <c r="B1183" s="320" t="s">
        <v>1207</v>
      </c>
      <c r="C1183" s="320" t="s">
        <v>1207</v>
      </c>
      <c r="D1183" s="320" t="s">
        <v>1207</v>
      </c>
      <c r="E1183" s="320" t="s">
        <v>1207</v>
      </c>
      <c r="F1183" s="320" t="s">
        <v>1207</v>
      </c>
      <c r="G1183" s="320" t="s">
        <v>1207</v>
      </c>
      <c r="H1183" s="320" t="s">
        <v>1207</v>
      </c>
      <c r="I1183" s="320" t="s">
        <v>1207</v>
      </c>
      <c r="J1183" s="320" t="s">
        <v>1207</v>
      </c>
      <c r="K1183" s="320" t="s">
        <v>1207</v>
      </c>
      <c r="L1183" s="320" t="s">
        <v>1207</v>
      </c>
      <c r="M1183" s="320" t="s">
        <v>1207</v>
      </c>
      <c r="N1183" s="320" t="s">
        <v>1207</v>
      </c>
      <c r="O1183" s="320" t="s">
        <v>1207</v>
      </c>
      <c r="P1183" s="320" t="s">
        <v>1207</v>
      </c>
      <c r="Q1183" s="320" t="s">
        <v>1207</v>
      </c>
      <c r="R1183" s="320" t="s">
        <v>1207</v>
      </c>
      <c r="S1183" s="320" t="s">
        <v>1207</v>
      </c>
      <c r="T1183" s="320" t="s">
        <v>1207</v>
      </c>
      <c r="U1183" s="320" t="s">
        <v>1207</v>
      </c>
      <c r="V1183" s="320" t="s">
        <v>1207</v>
      </c>
      <c r="W1183" s="320" t="s">
        <v>1207</v>
      </c>
      <c r="X1183" s="320" t="s">
        <v>1207</v>
      </c>
      <c r="Y1183" s="320" t="s">
        <v>1207</v>
      </c>
      <c r="Z1183" s="320" t="s">
        <v>1207</v>
      </c>
      <c r="AA1183" s="320" t="s">
        <v>1207</v>
      </c>
      <c r="AB1183" s="320" t="s">
        <v>1207</v>
      </c>
      <c r="AC1183" s="320" t="s">
        <v>1207</v>
      </c>
      <c r="AD1183" s="88">
        <f>'Art. 121'!AF1135</f>
        <v>3</v>
      </c>
      <c r="AE1183" s="89" t="str">
        <f t="shared" si="208"/>
        <v>No aplica</v>
      </c>
      <c r="AF1183">
        <f t="shared" si="209"/>
        <v>1.5</v>
      </c>
      <c r="AG1183" s="86" t="str">
        <f t="shared" si="210"/>
        <v>No aplica</v>
      </c>
      <c r="AH1183" s="90" t="e">
        <f t="shared" si="211"/>
        <v>#VALUE!</v>
      </c>
      <c r="AI1183" s="91" t="str">
        <f t="shared" si="212"/>
        <v>No aplica</v>
      </c>
      <c r="AJ1183" s="91" t="e">
        <f t="shared" si="213"/>
        <v>#VALUE!</v>
      </c>
      <c r="AK1183" s="91" t="e">
        <f t="shared" si="214"/>
        <v>#VALUE!</v>
      </c>
    </row>
    <row r="1184" spans="1:37" ht="25.4" customHeight="1" thickTop="1" thickBot="1" x14ac:dyDescent="0.3">
      <c r="A1184" s="320" t="s">
        <v>1208</v>
      </c>
      <c r="B1184" s="320" t="s">
        <v>1208</v>
      </c>
      <c r="C1184" s="320" t="s">
        <v>1208</v>
      </c>
      <c r="D1184" s="320" t="s">
        <v>1208</v>
      </c>
      <c r="E1184" s="320" t="s">
        <v>1208</v>
      </c>
      <c r="F1184" s="320" t="s">
        <v>1208</v>
      </c>
      <c r="G1184" s="320" t="s">
        <v>1208</v>
      </c>
      <c r="H1184" s="320" t="s">
        <v>1208</v>
      </c>
      <c r="I1184" s="320" t="s">
        <v>1208</v>
      </c>
      <c r="J1184" s="320" t="s">
        <v>1208</v>
      </c>
      <c r="K1184" s="320" t="s">
        <v>1208</v>
      </c>
      <c r="L1184" s="320" t="s">
        <v>1208</v>
      </c>
      <c r="M1184" s="320" t="s">
        <v>1208</v>
      </c>
      <c r="N1184" s="320" t="s">
        <v>1208</v>
      </c>
      <c r="O1184" s="320" t="s">
        <v>1208</v>
      </c>
      <c r="P1184" s="320" t="s">
        <v>1208</v>
      </c>
      <c r="Q1184" s="320" t="s">
        <v>1208</v>
      </c>
      <c r="R1184" s="320" t="s">
        <v>1208</v>
      </c>
      <c r="S1184" s="320" t="s">
        <v>1208</v>
      </c>
      <c r="T1184" s="320" t="s">
        <v>1208</v>
      </c>
      <c r="U1184" s="320" t="s">
        <v>1208</v>
      </c>
      <c r="V1184" s="320" t="s">
        <v>1208</v>
      </c>
      <c r="W1184" s="320" t="s">
        <v>1208</v>
      </c>
      <c r="X1184" s="320" t="s">
        <v>1208</v>
      </c>
      <c r="Y1184" s="320" t="s">
        <v>1208</v>
      </c>
      <c r="Z1184" s="320" t="s">
        <v>1208</v>
      </c>
      <c r="AA1184" s="320" t="s">
        <v>1208</v>
      </c>
      <c r="AB1184" s="320" t="s">
        <v>1208</v>
      </c>
      <c r="AC1184" s="320" t="s">
        <v>1208</v>
      </c>
      <c r="AD1184" s="88">
        <f>'Art. 121'!AF1136</f>
        <v>3</v>
      </c>
      <c r="AE1184" s="89" t="str">
        <f t="shared" si="208"/>
        <v>No aplica</v>
      </c>
      <c r="AF1184">
        <f t="shared" si="209"/>
        <v>1.5</v>
      </c>
      <c r="AG1184" s="86" t="str">
        <f t="shared" si="210"/>
        <v>No aplica</v>
      </c>
      <c r="AH1184" s="90" t="e">
        <f t="shared" si="211"/>
        <v>#VALUE!</v>
      </c>
      <c r="AI1184" s="91" t="str">
        <f t="shared" si="212"/>
        <v>No aplica</v>
      </c>
      <c r="AJ1184" s="91" t="e">
        <f t="shared" si="213"/>
        <v>#VALUE!</v>
      </c>
      <c r="AK1184" s="91" t="e">
        <f t="shared" si="214"/>
        <v>#VALUE!</v>
      </c>
    </row>
    <row r="1185" spans="1:37" ht="25.4" customHeight="1" thickTop="1" thickBot="1" x14ac:dyDescent="0.3">
      <c r="A1185" s="320" t="s">
        <v>1209</v>
      </c>
      <c r="B1185" s="320" t="s">
        <v>1209</v>
      </c>
      <c r="C1185" s="320" t="s">
        <v>1209</v>
      </c>
      <c r="D1185" s="320" t="s">
        <v>1209</v>
      </c>
      <c r="E1185" s="320" t="s">
        <v>1209</v>
      </c>
      <c r="F1185" s="320" t="s">
        <v>1209</v>
      </c>
      <c r="G1185" s="320" t="s">
        <v>1209</v>
      </c>
      <c r="H1185" s="320" t="s">
        <v>1209</v>
      </c>
      <c r="I1185" s="320" t="s">
        <v>1209</v>
      </c>
      <c r="J1185" s="320" t="s">
        <v>1209</v>
      </c>
      <c r="K1185" s="320" t="s">
        <v>1209</v>
      </c>
      <c r="L1185" s="320" t="s">
        <v>1209</v>
      </c>
      <c r="M1185" s="320" t="s">
        <v>1209</v>
      </c>
      <c r="N1185" s="320" t="s">
        <v>1209</v>
      </c>
      <c r="O1185" s="320" t="s">
        <v>1209</v>
      </c>
      <c r="P1185" s="320" t="s">
        <v>1209</v>
      </c>
      <c r="Q1185" s="320" t="s">
        <v>1209</v>
      </c>
      <c r="R1185" s="320" t="s">
        <v>1209</v>
      </c>
      <c r="S1185" s="320" t="s">
        <v>1209</v>
      </c>
      <c r="T1185" s="320" t="s">
        <v>1209</v>
      </c>
      <c r="U1185" s="320" t="s">
        <v>1209</v>
      </c>
      <c r="V1185" s="320" t="s">
        <v>1209</v>
      </c>
      <c r="W1185" s="320" t="s">
        <v>1209</v>
      </c>
      <c r="X1185" s="320" t="s">
        <v>1209</v>
      </c>
      <c r="Y1185" s="320" t="s">
        <v>1209</v>
      </c>
      <c r="Z1185" s="320" t="s">
        <v>1209</v>
      </c>
      <c r="AA1185" s="320" t="s">
        <v>1209</v>
      </c>
      <c r="AB1185" s="320" t="s">
        <v>1209</v>
      </c>
      <c r="AC1185" s="320" t="s">
        <v>1209</v>
      </c>
      <c r="AD1185" s="88">
        <f>'Art. 121'!AF1137</f>
        <v>3</v>
      </c>
      <c r="AE1185" s="89" t="str">
        <f t="shared" si="208"/>
        <v>No aplica</v>
      </c>
      <c r="AF1185">
        <f t="shared" si="209"/>
        <v>1.5</v>
      </c>
      <c r="AG1185" s="86" t="str">
        <f t="shared" si="210"/>
        <v>No aplica</v>
      </c>
      <c r="AH1185" s="90" t="e">
        <f t="shared" si="211"/>
        <v>#VALUE!</v>
      </c>
      <c r="AI1185" s="91" t="str">
        <f t="shared" si="212"/>
        <v>No aplica</v>
      </c>
      <c r="AJ1185" s="91" t="e">
        <f t="shared" si="213"/>
        <v>#VALUE!</v>
      </c>
      <c r="AK1185" s="91" t="e">
        <f t="shared" si="214"/>
        <v>#VALUE!</v>
      </c>
    </row>
    <row r="1186" spans="1:37" ht="25.4" customHeight="1" thickTop="1" thickBot="1" x14ac:dyDescent="0.3">
      <c r="A1186" s="320" t="s">
        <v>1210</v>
      </c>
      <c r="B1186" s="320" t="s">
        <v>1210</v>
      </c>
      <c r="C1186" s="320" t="s">
        <v>1210</v>
      </c>
      <c r="D1186" s="320" t="s">
        <v>1210</v>
      </c>
      <c r="E1186" s="320" t="s">
        <v>1210</v>
      </c>
      <c r="F1186" s="320" t="s">
        <v>1210</v>
      </c>
      <c r="G1186" s="320" t="s">
        <v>1210</v>
      </c>
      <c r="H1186" s="320" t="s">
        <v>1210</v>
      </c>
      <c r="I1186" s="320" t="s">
        <v>1210</v>
      </c>
      <c r="J1186" s="320" t="s">
        <v>1210</v>
      </c>
      <c r="K1186" s="320" t="s">
        <v>1210</v>
      </c>
      <c r="L1186" s="320" t="s">
        <v>1210</v>
      </c>
      <c r="M1186" s="320" t="s">
        <v>1210</v>
      </c>
      <c r="N1186" s="320" t="s">
        <v>1210</v>
      </c>
      <c r="O1186" s="320" t="s">
        <v>1210</v>
      </c>
      <c r="P1186" s="320" t="s">
        <v>1210</v>
      </c>
      <c r="Q1186" s="320" t="s">
        <v>1210</v>
      </c>
      <c r="R1186" s="320" t="s">
        <v>1210</v>
      </c>
      <c r="S1186" s="320" t="s">
        <v>1210</v>
      </c>
      <c r="T1186" s="320" t="s">
        <v>1210</v>
      </c>
      <c r="U1186" s="320" t="s">
        <v>1210</v>
      </c>
      <c r="V1186" s="320" t="s">
        <v>1210</v>
      </c>
      <c r="W1186" s="320" t="s">
        <v>1210</v>
      </c>
      <c r="X1186" s="320" t="s">
        <v>1210</v>
      </c>
      <c r="Y1186" s="320" t="s">
        <v>1210</v>
      </c>
      <c r="Z1186" s="320" t="s">
        <v>1210</v>
      </c>
      <c r="AA1186" s="320" t="s">
        <v>1210</v>
      </c>
      <c r="AB1186" s="320" t="s">
        <v>1210</v>
      </c>
      <c r="AC1186" s="320" t="s">
        <v>1210</v>
      </c>
      <c r="AD1186" s="88">
        <f>'Art. 121'!AF1138</f>
        <v>3</v>
      </c>
      <c r="AE1186" s="89" t="str">
        <f t="shared" si="208"/>
        <v>No aplica</v>
      </c>
      <c r="AF1186">
        <f t="shared" si="209"/>
        <v>1.5</v>
      </c>
      <c r="AG1186" s="86" t="str">
        <f t="shared" si="210"/>
        <v>No aplica</v>
      </c>
      <c r="AH1186" s="90" t="e">
        <f t="shared" si="211"/>
        <v>#VALUE!</v>
      </c>
      <c r="AI1186" s="91" t="str">
        <f t="shared" si="212"/>
        <v>No aplica</v>
      </c>
      <c r="AJ1186" s="91" t="e">
        <f t="shared" si="213"/>
        <v>#VALUE!</v>
      </c>
      <c r="AK1186" s="91" t="e">
        <f t="shared" si="214"/>
        <v>#VALUE!</v>
      </c>
    </row>
    <row r="1187" spans="1:37" ht="25.4" customHeight="1" thickTop="1" thickBot="1" x14ac:dyDescent="0.3">
      <c r="A1187" s="320" t="s">
        <v>1211</v>
      </c>
      <c r="B1187" s="320" t="s">
        <v>1211</v>
      </c>
      <c r="C1187" s="320" t="s">
        <v>1211</v>
      </c>
      <c r="D1187" s="320" t="s">
        <v>1211</v>
      </c>
      <c r="E1187" s="320" t="s">
        <v>1211</v>
      </c>
      <c r="F1187" s="320" t="s">
        <v>1211</v>
      </c>
      <c r="G1187" s="320" t="s">
        <v>1211</v>
      </c>
      <c r="H1187" s="320" t="s">
        <v>1211</v>
      </c>
      <c r="I1187" s="320" t="s">
        <v>1211</v>
      </c>
      <c r="J1187" s="320" t="s">
        <v>1211</v>
      </c>
      <c r="K1187" s="320" t="s">
        <v>1211</v>
      </c>
      <c r="L1187" s="320" t="s">
        <v>1211</v>
      </c>
      <c r="M1187" s="320" t="s">
        <v>1211</v>
      </c>
      <c r="N1187" s="320" t="s">
        <v>1211</v>
      </c>
      <c r="O1187" s="320" t="s">
        <v>1211</v>
      </c>
      <c r="P1187" s="320" t="s">
        <v>1211</v>
      </c>
      <c r="Q1187" s="320" t="s">
        <v>1211</v>
      </c>
      <c r="R1187" s="320" t="s">
        <v>1211</v>
      </c>
      <c r="S1187" s="320" t="s">
        <v>1211</v>
      </c>
      <c r="T1187" s="320" t="s">
        <v>1211</v>
      </c>
      <c r="U1187" s="320" t="s">
        <v>1211</v>
      </c>
      <c r="V1187" s="320" t="s">
        <v>1211</v>
      </c>
      <c r="W1187" s="320" t="s">
        <v>1211</v>
      </c>
      <c r="X1187" s="320" t="s">
        <v>1211</v>
      </c>
      <c r="Y1187" s="320" t="s">
        <v>1211</v>
      </c>
      <c r="Z1187" s="320" t="s">
        <v>1211</v>
      </c>
      <c r="AA1187" s="320" t="s">
        <v>1211</v>
      </c>
      <c r="AB1187" s="320" t="s">
        <v>1211</v>
      </c>
      <c r="AC1187" s="320" t="s">
        <v>1211</v>
      </c>
      <c r="AD1187" s="88">
        <f>'Art. 121'!AF1139</f>
        <v>3</v>
      </c>
      <c r="AE1187" s="89" t="str">
        <f t="shared" si="208"/>
        <v>No aplica</v>
      </c>
      <c r="AF1187">
        <f t="shared" si="209"/>
        <v>1.5</v>
      </c>
      <c r="AG1187" s="86" t="str">
        <f t="shared" si="210"/>
        <v>No aplica</v>
      </c>
      <c r="AH1187" s="90" t="e">
        <f t="shared" si="211"/>
        <v>#VALUE!</v>
      </c>
      <c r="AI1187" s="91" t="str">
        <f t="shared" si="212"/>
        <v>No aplica</v>
      </c>
      <c r="AJ1187" s="91" t="e">
        <f t="shared" si="213"/>
        <v>#VALUE!</v>
      </c>
      <c r="AK1187" s="91" t="e">
        <f t="shared" si="214"/>
        <v>#VALUE!</v>
      </c>
    </row>
    <row r="1188" spans="1:37" ht="25.4" customHeight="1" thickTop="1" thickBot="1" x14ac:dyDescent="0.3">
      <c r="A1188" s="320" t="s">
        <v>1212</v>
      </c>
      <c r="B1188" s="320" t="s">
        <v>1212</v>
      </c>
      <c r="C1188" s="320" t="s">
        <v>1212</v>
      </c>
      <c r="D1188" s="320" t="s">
        <v>1212</v>
      </c>
      <c r="E1188" s="320" t="s">
        <v>1212</v>
      </c>
      <c r="F1188" s="320" t="s">
        <v>1212</v>
      </c>
      <c r="G1188" s="320" t="s">
        <v>1212</v>
      </c>
      <c r="H1188" s="320" t="s">
        <v>1212</v>
      </c>
      <c r="I1188" s="320" t="s">
        <v>1212</v>
      </c>
      <c r="J1188" s="320" t="s">
        <v>1212</v>
      </c>
      <c r="K1188" s="320" t="s">
        <v>1212</v>
      </c>
      <c r="L1188" s="320" t="s">
        <v>1212</v>
      </c>
      <c r="M1188" s="320" t="s">
        <v>1212</v>
      </c>
      <c r="N1188" s="320" t="s">
        <v>1212</v>
      </c>
      <c r="O1188" s="320" t="s">
        <v>1212</v>
      </c>
      <c r="P1188" s="320" t="s">
        <v>1212</v>
      </c>
      <c r="Q1188" s="320" t="s">
        <v>1212</v>
      </c>
      <c r="R1188" s="320" t="s">
        <v>1212</v>
      </c>
      <c r="S1188" s="320" t="s">
        <v>1212</v>
      </c>
      <c r="T1188" s="320" t="s">
        <v>1212</v>
      </c>
      <c r="U1188" s="320" t="s">
        <v>1212</v>
      </c>
      <c r="V1188" s="320" t="s">
        <v>1212</v>
      </c>
      <c r="W1188" s="320" t="s">
        <v>1212</v>
      </c>
      <c r="X1188" s="320" t="s">
        <v>1212</v>
      </c>
      <c r="Y1188" s="320" t="s">
        <v>1212</v>
      </c>
      <c r="Z1188" s="320" t="s">
        <v>1212</v>
      </c>
      <c r="AA1188" s="320" t="s">
        <v>1212</v>
      </c>
      <c r="AB1188" s="320" t="s">
        <v>1212</v>
      </c>
      <c r="AC1188" s="320" t="s">
        <v>1212</v>
      </c>
      <c r="AD1188" s="88">
        <f>'Art. 121'!AF1140</f>
        <v>3</v>
      </c>
      <c r="AE1188" s="89" t="str">
        <f t="shared" si="208"/>
        <v>No aplica</v>
      </c>
      <c r="AF1188">
        <f t="shared" si="209"/>
        <v>1.5</v>
      </c>
      <c r="AG1188" s="86" t="str">
        <f t="shared" si="210"/>
        <v>No aplica</v>
      </c>
      <c r="AH1188" s="90" t="e">
        <f t="shared" si="211"/>
        <v>#VALUE!</v>
      </c>
      <c r="AI1188" s="91" t="str">
        <f t="shared" si="212"/>
        <v>No aplica</v>
      </c>
      <c r="AJ1188" s="91" t="e">
        <f t="shared" si="213"/>
        <v>#VALUE!</v>
      </c>
      <c r="AK1188" s="91" t="e">
        <f t="shared" si="214"/>
        <v>#VALUE!</v>
      </c>
    </row>
    <row r="1189" spans="1:37" ht="25.4" customHeight="1" thickTop="1" thickBot="1" x14ac:dyDescent="0.3">
      <c r="A1189" s="320" t="s">
        <v>1213</v>
      </c>
      <c r="B1189" s="320" t="s">
        <v>1213</v>
      </c>
      <c r="C1189" s="320" t="s">
        <v>1213</v>
      </c>
      <c r="D1189" s="320" t="s">
        <v>1213</v>
      </c>
      <c r="E1189" s="320" t="s">
        <v>1213</v>
      </c>
      <c r="F1189" s="320" t="s">
        <v>1213</v>
      </c>
      <c r="G1189" s="320" t="s">
        <v>1213</v>
      </c>
      <c r="H1189" s="320" t="s">
        <v>1213</v>
      </c>
      <c r="I1189" s="320" t="s">
        <v>1213</v>
      </c>
      <c r="J1189" s="320" t="s">
        <v>1213</v>
      </c>
      <c r="K1189" s="320" t="s">
        <v>1213</v>
      </c>
      <c r="L1189" s="320" t="s">
        <v>1213</v>
      </c>
      <c r="M1189" s="320" t="s">
        <v>1213</v>
      </c>
      <c r="N1189" s="320" t="s">
        <v>1213</v>
      </c>
      <c r="O1189" s="320" t="s">
        <v>1213</v>
      </c>
      <c r="P1189" s="320" t="s">
        <v>1213</v>
      </c>
      <c r="Q1189" s="320" t="s">
        <v>1213</v>
      </c>
      <c r="R1189" s="320" t="s">
        <v>1213</v>
      </c>
      <c r="S1189" s="320" t="s">
        <v>1213</v>
      </c>
      <c r="T1189" s="320" t="s">
        <v>1213</v>
      </c>
      <c r="U1189" s="320" t="s">
        <v>1213</v>
      </c>
      <c r="V1189" s="320" t="s">
        <v>1213</v>
      </c>
      <c r="W1189" s="320" t="s">
        <v>1213</v>
      </c>
      <c r="X1189" s="320" t="s">
        <v>1213</v>
      </c>
      <c r="Y1189" s="320" t="s">
        <v>1213</v>
      </c>
      <c r="Z1189" s="320" t="s">
        <v>1213</v>
      </c>
      <c r="AA1189" s="320" t="s">
        <v>1213</v>
      </c>
      <c r="AB1189" s="320" t="s">
        <v>1213</v>
      </c>
      <c r="AC1189" s="320" t="s">
        <v>1213</v>
      </c>
      <c r="AD1189" s="88">
        <f>'Art. 121'!AF1141</f>
        <v>3</v>
      </c>
      <c r="AE1189" s="89" t="str">
        <f t="shared" si="208"/>
        <v>No aplica</v>
      </c>
      <c r="AF1189">
        <f t="shared" si="209"/>
        <v>1.5</v>
      </c>
      <c r="AG1189" s="86" t="str">
        <f t="shared" si="210"/>
        <v>No aplica</v>
      </c>
      <c r="AH1189" s="90" t="e">
        <f t="shared" si="211"/>
        <v>#VALUE!</v>
      </c>
      <c r="AI1189" s="91" t="str">
        <f t="shared" si="212"/>
        <v>No aplica</v>
      </c>
      <c r="AJ1189" s="91" t="e">
        <f t="shared" si="213"/>
        <v>#VALUE!</v>
      </c>
      <c r="AK1189" s="91" t="e">
        <f t="shared" si="214"/>
        <v>#VALUE!</v>
      </c>
    </row>
    <row r="1190" spans="1:37" ht="25.4" customHeight="1" thickTop="1" thickBot="1" x14ac:dyDescent="0.3">
      <c r="A1190" s="320" t="s">
        <v>1214</v>
      </c>
      <c r="B1190" s="320" t="s">
        <v>1214</v>
      </c>
      <c r="C1190" s="320" t="s">
        <v>1214</v>
      </c>
      <c r="D1190" s="320" t="s">
        <v>1214</v>
      </c>
      <c r="E1190" s="320" t="s">
        <v>1214</v>
      </c>
      <c r="F1190" s="320" t="s">
        <v>1214</v>
      </c>
      <c r="G1190" s="320" t="s">
        <v>1214</v>
      </c>
      <c r="H1190" s="320" t="s">
        <v>1214</v>
      </c>
      <c r="I1190" s="320" t="s">
        <v>1214</v>
      </c>
      <c r="J1190" s="320" t="s">
        <v>1214</v>
      </c>
      <c r="K1190" s="320" t="s">
        <v>1214</v>
      </c>
      <c r="L1190" s="320" t="s">
        <v>1214</v>
      </c>
      <c r="M1190" s="320" t="s">
        <v>1214</v>
      </c>
      <c r="N1190" s="320" t="s">
        <v>1214</v>
      </c>
      <c r="O1190" s="320" t="s">
        <v>1214</v>
      </c>
      <c r="P1190" s="320" t="s">
        <v>1214</v>
      </c>
      <c r="Q1190" s="320" t="s">
        <v>1214</v>
      </c>
      <c r="R1190" s="320" t="s">
        <v>1214</v>
      </c>
      <c r="S1190" s="320" t="s">
        <v>1214</v>
      </c>
      <c r="T1190" s="320" t="s">
        <v>1214</v>
      </c>
      <c r="U1190" s="320" t="s">
        <v>1214</v>
      </c>
      <c r="V1190" s="320" t="s">
        <v>1214</v>
      </c>
      <c r="W1190" s="320" t="s">
        <v>1214</v>
      </c>
      <c r="X1190" s="320" t="s">
        <v>1214</v>
      </c>
      <c r="Y1190" s="320" t="s">
        <v>1214</v>
      </c>
      <c r="Z1190" s="320" t="s">
        <v>1214</v>
      </c>
      <c r="AA1190" s="320" t="s">
        <v>1214</v>
      </c>
      <c r="AB1190" s="320" t="s">
        <v>1214</v>
      </c>
      <c r="AC1190" s="320" t="s">
        <v>1214</v>
      </c>
      <c r="AD1190" s="88">
        <f>'Art. 121'!AF1142</f>
        <v>3</v>
      </c>
      <c r="AE1190" s="89" t="str">
        <f t="shared" si="208"/>
        <v>No aplica</v>
      </c>
      <c r="AF1190">
        <f t="shared" si="209"/>
        <v>1.5</v>
      </c>
      <c r="AG1190" s="86" t="str">
        <f t="shared" si="210"/>
        <v>No aplica</v>
      </c>
      <c r="AH1190" s="90" t="e">
        <f t="shared" si="211"/>
        <v>#VALUE!</v>
      </c>
      <c r="AI1190" s="91" t="str">
        <f t="shared" si="212"/>
        <v>No aplica</v>
      </c>
      <c r="AJ1190" s="91" t="e">
        <f t="shared" si="213"/>
        <v>#VALUE!</v>
      </c>
      <c r="AK1190" s="91" t="e">
        <f t="shared" si="214"/>
        <v>#VALUE!</v>
      </c>
    </row>
    <row r="1191" spans="1:37" ht="25.4" customHeight="1" thickTop="1" thickBot="1" x14ac:dyDescent="0.3">
      <c r="A1191" s="320" t="s">
        <v>1215</v>
      </c>
      <c r="B1191" s="320" t="s">
        <v>1215</v>
      </c>
      <c r="C1191" s="320" t="s">
        <v>1215</v>
      </c>
      <c r="D1191" s="320" t="s">
        <v>1215</v>
      </c>
      <c r="E1191" s="320" t="s">
        <v>1215</v>
      </c>
      <c r="F1191" s="320" t="s">
        <v>1215</v>
      </c>
      <c r="G1191" s="320" t="s">
        <v>1215</v>
      </c>
      <c r="H1191" s="320" t="s">
        <v>1215</v>
      </c>
      <c r="I1191" s="320" t="s">
        <v>1215</v>
      </c>
      <c r="J1191" s="320" t="s">
        <v>1215</v>
      </c>
      <c r="K1191" s="320" t="s">
        <v>1215</v>
      </c>
      <c r="L1191" s="320" t="s">
        <v>1215</v>
      </c>
      <c r="M1191" s="320" t="s">
        <v>1215</v>
      </c>
      <c r="N1191" s="320" t="s">
        <v>1215</v>
      </c>
      <c r="O1191" s="320" t="s">
        <v>1215</v>
      </c>
      <c r="P1191" s="320" t="s">
        <v>1215</v>
      </c>
      <c r="Q1191" s="320" t="s">
        <v>1215</v>
      </c>
      <c r="R1191" s="320" t="s">
        <v>1215</v>
      </c>
      <c r="S1191" s="320" t="s">
        <v>1215</v>
      </c>
      <c r="T1191" s="320" t="s">
        <v>1215</v>
      </c>
      <c r="U1191" s="320" t="s">
        <v>1215</v>
      </c>
      <c r="V1191" s="320" t="s">
        <v>1215</v>
      </c>
      <c r="W1191" s="320" t="s">
        <v>1215</v>
      </c>
      <c r="X1191" s="320" t="s">
        <v>1215</v>
      </c>
      <c r="Y1191" s="320" t="s">
        <v>1215</v>
      </c>
      <c r="Z1191" s="320" t="s">
        <v>1215</v>
      </c>
      <c r="AA1191" s="320" t="s">
        <v>1215</v>
      </c>
      <c r="AB1191" s="320" t="s">
        <v>1215</v>
      </c>
      <c r="AC1191" s="320" t="s">
        <v>1215</v>
      </c>
      <c r="AD1191" s="88">
        <f>'Art. 121'!AF1143</f>
        <v>3</v>
      </c>
      <c r="AE1191" s="89" t="str">
        <f t="shared" si="208"/>
        <v>No aplica</v>
      </c>
      <c r="AF1191">
        <f t="shared" si="209"/>
        <v>1.5</v>
      </c>
      <c r="AG1191" s="86" t="str">
        <f t="shared" si="210"/>
        <v>No aplica</v>
      </c>
      <c r="AH1191" s="90" t="e">
        <f t="shared" si="211"/>
        <v>#VALUE!</v>
      </c>
      <c r="AI1191" s="91" t="str">
        <f t="shared" si="212"/>
        <v>No aplica</v>
      </c>
      <c r="AJ1191" s="91" t="e">
        <f t="shared" si="213"/>
        <v>#VALUE!</v>
      </c>
      <c r="AK1191" s="91" t="e">
        <f t="shared" si="214"/>
        <v>#VALUE!</v>
      </c>
    </row>
    <row r="1192" spans="1:37" ht="25.4" customHeight="1" thickTop="1" thickBot="1" x14ac:dyDescent="0.3">
      <c r="A1192" s="320" t="s">
        <v>1216</v>
      </c>
      <c r="B1192" s="320" t="s">
        <v>1216</v>
      </c>
      <c r="C1192" s="320" t="s">
        <v>1216</v>
      </c>
      <c r="D1192" s="320" t="s">
        <v>1216</v>
      </c>
      <c r="E1192" s="320" t="s">
        <v>1216</v>
      </c>
      <c r="F1192" s="320" t="s">
        <v>1216</v>
      </c>
      <c r="G1192" s="320" t="s">
        <v>1216</v>
      </c>
      <c r="H1192" s="320" t="s">
        <v>1216</v>
      </c>
      <c r="I1192" s="320" t="s">
        <v>1216</v>
      </c>
      <c r="J1192" s="320" t="s">
        <v>1216</v>
      </c>
      <c r="K1192" s="320" t="s">
        <v>1216</v>
      </c>
      <c r="L1192" s="320" t="s">
        <v>1216</v>
      </c>
      <c r="M1192" s="320" t="s">
        <v>1216</v>
      </c>
      <c r="N1192" s="320" t="s">
        <v>1216</v>
      </c>
      <c r="O1192" s="320" t="s">
        <v>1216</v>
      </c>
      <c r="P1192" s="320" t="s">
        <v>1216</v>
      </c>
      <c r="Q1192" s="320" t="s">
        <v>1216</v>
      </c>
      <c r="R1192" s="320" t="s">
        <v>1216</v>
      </c>
      <c r="S1192" s="320" t="s">
        <v>1216</v>
      </c>
      <c r="T1192" s="320" t="s">
        <v>1216</v>
      </c>
      <c r="U1192" s="320" t="s">
        <v>1216</v>
      </c>
      <c r="V1192" s="320" t="s">
        <v>1216</v>
      </c>
      <c r="W1192" s="320" t="s">
        <v>1216</v>
      </c>
      <c r="X1192" s="320" t="s">
        <v>1216</v>
      </c>
      <c r="Y1192" s="320" t="s">
        <v>1216</v>
      </c>
      <c r="Z1192" s="320" t="s">
        <v>1216</v>
      </c>
      <c r="AA1192" s="320" t="s">
        <v>1216</v>
      </c>
      <c r="AB1192" s="320" t="s">
        <v>1216</v>
      </c>
      <c r="AC1192" s="320" t="s">
        <v>1216</v>
      </c>
      <c r="AD1192" s="88">
        <f>'Art. 121'!AF1144</f>
        <v>3</v>
      </c>
      <c r="AE1192" s="89" t="str">
        <f t="shared" si="208"/>
        <v>No aplica</v>
      </c>
      <c r="AF1192">
        <f t="shared" si="209"/>
        <v>1.5</v>
      </c>
      <c r="AG1192" s="86" t="str">
        <f t="shared" si="210"/>
        <v>No aplica</v>
      </c>
      <c r="AH1192" s="90" t="e">
        <f t="shared" si="211"/>
        <v>#VALUE!</v>
      </c>
      <c r="AI1192" s="91" t="str">
        <f t="shared" si="212"/>
        <v>No aplica</v>
      </c>
      <c r="AJ1192" s="91" t="e">
        <f t="shared" si="213"/>
        <v>#VALUE!</v>
      </c>
      <c r="AK1192" s="91" t="e">
        <f t="shared" si="214"/>
        <v>#VALUE!</v>
      </c>
    </row>
    <row r="1193" spans="1:37" ht="25.4" customHeight="1" thickTop="1" thickBot="1" x14ac:dyDescent="0.3">
      <c r="A1193" s="320" t="s">
        <v>1217</v>
      </c>
      <c r="B1193" s="320" t="s">
        <v>1217</v>
      </c>
      <c r="C1193" s="320" t="s">
        <v>1217</v>
      </c>
      <c r="D1193" s="320" t="s">
        <v>1217</v>
      </c>
      <c r="E1193" s="320" t="s">
        <v>1217</v>
      </c>
      <c r="F1193" s="320" t="s">
        <v>1217</v>
      </c>
      <c r="G1193" s="320" t="s">
        <v>1217</v>
      </c>
      <c r="H1193" s="320" t="s">
        <v>1217</v>
      </c>
      <c r="I1193" s="320" t="s">
        <v>1217</v>
      </c>
      <c r="J1193" s="320" t="s">
        <v>1217</v>
      </c>
      <c r="K1193" s="320" t="s">
        <v>1217</v>
      </c>
      <c r="L1193" s="320" t="s">
        <v>1217</v>
      </c>
      <c r="M1193" s="320" t="s">
        <v>1217</v>
      </c>
      <c r="N1193" s="320" t="s">
        <v>1217</v>
      </c>
      <c r="O1193" s="320" t="s">
        <v>1217</v>
      </c>
      <c r="P1193" s="320" t="s">
        <v>1217</v>
      </c>
      <c r="Q1193" s="320" t="s">
        <v>1217</v>
      </c>
      <c r="R1193" s="320" t="s">
        <v>1217</v>
      </c>
      <c r="S1193" s="320" t="s">
        <v>1217</v>
      </c>
      <c r="T1193" s="320" t="s">
        <v>1217</v>
      </c>
      <c r="U1193" s="320" t="s">
        <v>1217</v>
      </c>
      <c r="V1193" s="320" t="s">
        <v>1217</v>
      </c>
      <c r="W1193" s="320" t="s">
        <v>1217</v>
      </c>
      <c r="X1193" s="320" t="s">
        <v>1217</v>
      </c>
      <c r="Y1193" s="320" t="s">
        <v>1217</v>
      </c>
      <c r="Z1193" s="320" t="s">
        <v>1217</v>
      </c>
      <c r="AA1193" s="320" t="s">
        <v>1217</v>
      </c>
      <c r="AB1193" s="320" t="s">
        <v>1217</v>
      </c>
      <c r="AC1193" s="320" t="s">
        <v>1217</v>
      </c>
      <c r="AD1193" s="88">
        <f>'Art. 121'!AF1145</f>
        <v>3</v>
      </c>
      <c r="AE1193" s="89" t="str">
        <f t="shared" si="208"/>
        <v>No aplica</v>
      </c>
      <c r="AF1193">
        <f t="shared" si="209"/>
        <v>1.5</v>
      </c>
      <c r="AG1193" s="86" t="str">
        <f t="shared" si="210"/>
        <v>No aplica</v>
      </c>
      <c r="AH1193" s="90" t="e">
        <f t="shared" si="211"/>
        <v>#VALUE!</v>
      </c>
      <c r="AI1193" s="91" t="str">
        <f t="shared" si="212"/>
        <v>No aplica</v>
      </c>
      <c r="AJ1193" s="91" t="e">
        <f t="shared" si="213"/>
        <v>#VALUE!</v>
      </c>
      <c r="AK1193" s="91" t="e">
        <f t="shared" si="214"/>
        <v>#VALUE!</v>
      </c>
    </row>
    <row r="1194" spans="1:37" ht="25.4" customHeight="1" thickTop="1" thickBot="1" x14ac:dyDescent="0.3">
      <c r="A1194" s="320" t="s">
        <v>1218</v>
      </c>
      <c r="B1194" s="320" t="s">
        <v>1218</v>
      </c>
      <c r="C1194" s="320" t="s">
        <v>1218</v>
      </c>
      <c r="D1194" s="320" t="s">
        <v>1218</v>
      </c>
      <c r="E1194" s="320" t="s">
        <v>1218</v>
      </c>
      <c r="F1194" s="320" t="s">
        <v>1218</v>
      </c>
      <c r="G1194" s="320" t="s">
        <v>1218</v>
      </c>
      <c r="H1194" s="320" t="s">
        <v>1218</v>
      </c>
      <c r="I1194" s="320" t="s">
        <v>1218</v>
      </c>
      <c r="J1194" s="320" t="s">
        <v>1218</v>
      </c>
      <c r="K1194" s="320" t="s">
        <v>1218</v>
      </c>
      <c r="L1194" s="320" t="s">
        <v>1218</v>
      </c>
      <c r="M1194" s="320" t="s">
        <v>1218</v>
      </c>
      <c r="N1194" s="320" t="s">
        <v>1218</v>
      </c>
      <c r="O1194" s="320" t="s">
        <v>1218</v>
      </c>
      <c r="P1194" s="320" t="s">
        <v>1218</v>
      </c>
      <c r="Q1194" s="320" t="s">
        <v>1218</v>
      </c>
      <c r="R1194" s="320" t="s">
        <v>1218</v>
      </c>
      <c r="S1194" s="320" t="s">
        <v>1218</v>
      </c>
      <c r="T1194" s="320" t="s">
        <v>1218</v>
      </c>
      <c r="U1194" s="320" t="s">
        <v>1218</v>
      </c>
      <c r="V1194" s="320" t="s">
        <v>1218</v>
      </c>
      <c r="W1194" s="320" t="s">
        <v>1218</v>
      </c>
      <c r="X1194" s="320" t="s">
        <v>1218</v>
      </c>
      <c r="Y1194" s="320" t="s">
        <v>1218</v>
      </c>
      <c r="Z1194" s="320" t="s">
        <v>1218</v>
      </c>
      <c r="AA1194" s="320" t="s">
        <v>1218</v>
      </c>
      <c r="AB1194" s="320" t="s">
        <v>1218</v>
      </c>
      <c r="AC1194" s="320" t="s">
        <v>1218</v>
      </c>
      <c r="AD1194" s="88">
        <f>'Art. 121'!AF1146</f>
        <v>3</v>
      </c>
      <c r="AE1194" s="89" t="str">
        <f t="shared" si="208"/>
        <v>No aplica</v>
      </c>
      <c r="AF1194">
        <f t="shared" si="209"/>
        <v>1.5</v>
      </c>
      <c r="AG1194" s="86" t="str">
        <f t="shared" si="210"/>
        <v>No aplica</v>
      </c>
      <c r="AH1194" s="90" t="e">
        <f t="shared" si="211"/>
        <v>#VALUE!</v>
      </c>
      <c r="AI1194" s="91" t="str">
        <f t="shared" si="212"/>
        <v>No aplica</v>
      </c>
      <c r="AJ1194" s="91" t="e">
        <f t="shared" si="213"/>
        <v>#VALUE!</v>
      </c>
      <c r="AK1194" s="91" t="e">
        <f t="shared" si="214"/>
        <v>#VALUE!</v>
      </c>
    </row>
    <row r="1195" spans="1:37" ht="25.4" customHeight="1" thickTop="1" thickBot="1" x14ac:dyDescent="0.3">
      <c r="A1195" s="320" t="s">
        <v>1219</v>
      </c>
      <c r="B1195" s="320" t="s">
        <v>1219</v>
      </c>
      <c r="C1195" s="320" t="s">
        <v>1219</v>
      </c>
      <c r="D1195" s="320" t="s">
        <v>1219</v>
      </c>
      <c r="E1195" s="320" t="s">
        <v>1219</v>
      </c>
      <c r="F1195" s="320" t="s">
        <v>1219</v>
      </c>
      <c r="G1195" s="320" t="s">
        <v>1219</v>
      </c>
      <c r="H1195" s="320" t="s">
        <v>1219</v>
      </c>
      <c r="I1195" s="320" t="s">
        <v>1219</v>
      </c>
      <c r="J1195" s="320" t="s">
        <v>1219</v>
      </c>
      <c r="K1195" s="320" t="s">
        <v>1219</v>
      </c>
      <c r="L1195" s="320" t="s">
        <v>1219</v>
      </c>
      <c r="M1195" s="320" t="s">
        <v>1219</v>
      </c>
      <c r="N1195" s="320" t="s">
        <v>1219</v>
      </c>
      <c r="O1195" s="320" t="s">
        <v>1219</v>
      </c>
      <c r="P1195" s="320" t="s">
        <v>1219</v>
      </c>
      <c r="Q1195" s="320" t="s">
        <v>1219</v>
      </c>
      <c r="R1195" s="320" t="s">
        <v>1219</v>
      </c>
      <c r="S1195" s="320" t="s">
        <v>1219</v>
      </c>
      <c r="T1195" s="320" t="s">
        <v>1219</v>
      </c>
      <c r="U1195" s="320" t="s">
        <v>1219</v>
      </c>
      <c r="V1195" s="320" t="s">
        <v>1219</v>
      </c>
      <c r="W1195" s="320" t="s">
        <v>1219</v>
      </c>
      <c r="X1195" s="320" t="s">
        <v>1219</v>
      </c>
      <c r="Y1195" s="320" t="s">
        <v>1219</v>
      </c>
      <c r="Z1195" s="320" t="s">
        <v>1219</v>
      </c>
      <c r="AA1195" s="320" t="s">
        <v>1219</v>
      </c>
      <c r="AB1195" s="320" t="s">
        <v>1219</v>
      </c>
      <c r="AC1195" s="320" t="s">
        <v>1219</v>
      </c>
      <c r="AD1195" s="88">
        <f>'Art. 121'!AF1147</f>
        <v>3</v>
      </c>
      <c r="AE1195" s="89" t="str">
        <f t="shared" si="208"/>
        <v>No aplica</v>
      </c>
      <c r="AF1195">
        <f t="shared" si="209"/>
        <v>1.5</v>
      </c>
      <c r="AG1195" s="86" t="str">
        <f t="shared" si="210"/>
        <v>No aplica</v>
      </c>
      <c r="AH1195" s="90" t="e">
        <f t="shared" si="211"/>
        <v>#VALUE!</v>
      </c>
      <c r="AI1195" s="91" t="str">
        <f t="shared" si="212"/>
        <v>No aplica</v>
      </c>
      <c r="AJ1195" s="91" t="e">
        <f t="shared" si="213"/>
        <v>#VALUE!</v>
      </c>
      <c r="AK1195" s="91" t="e">
        <f t="shared" si="214"/>
        <v>#VALUE!</v>
      </c>
    </row>
    <row r="1196" spans="1:37" ht="25.4" customHeight="1" thickTop="1" thickBot="1" x14ac:dyDescent="0.3">
      <c r="A1196" s="320" t="s">
        <v>1220</v>
      </c>
      <c r="B1196" s="320" t="s">
        <v>1220</v>
      </c>
      <c r="C1196" s="320" t="s">
        <v>1220</v>
      </c>
      <c r="D1196" s="320" t="s">
        <v>1220</v>
      </c>
      <c r="E1196" s="320" t="s">
        <v>1220</v>
      </c>
      <c r="F1196" s="320" t="s">
        <v>1220</v>
      </c>
      <c r="G1196" s="320" t="s">
        <v>1220</v>
      </c>
      <c r="H1196" s="320" t="s">
        <v>1220</v>
      </c>
      <c r="I1196" s="320" t="s">
        <v>1220</v>
      </c>
      <c r="J1196" s="320" t="s">
        <v>1220</v>
      </c>
      <c r="K1196" s="320" t="s">
        <v>1220</v>
      </c>
      <c r="L1196" s="320" t="s">
        <v>1220</v>
      </c>
      <c r="M1196" s="320" t="s">
        <v>1220</v>
      </c>
      <c r="N1196" s="320" t="s">
        <v>1220</v>
      </c>
      <c r="O1196" s="320" t="s">
        <v>1220</v>
      </c>
      <c r="P1196" s="320" t="s">
        <v>1220</v>
      </c>
      <c r="Q1196" s="320" t="s">
        <v>1220</v>
      </c>
      <c r="R1196" s="320" t="s">
        <v>1220</v>
      </c>
      <c r="S1196" s="320" t="s">
        <v>1220</v>
      </c>
      <c r="T1196" s="320" t="s">
        <v>1220</v>
      </c>
      <c r="U1196" s="320" t="s">
        <v>1220</v>
      </c>
      <c r="V1196" s="320" t="s">
        <v>1220</v>
      </c>
      <c r="W1196" s="320" t="s">
        <v>1220</v>
      </c>
      <c r="X1196" s="320" t="s">
        <v>1220</v>
      </c>
      <c r="Y1196" s="320" t="s">
        <v>1220</v>
      </c>
      <c r="Z1196" s="320" t="s">
        <v>1220</v>
      </c>
      <c r="AA1196" s="320" t="s">
        <v>1220</v>
      </c>
      <c r="AB1196" s="320" t="s">
        <v>1220</v>
      </c>
      <c r="AC1196" s="320" t="s">
        <v>1220</v>
      </c>
      <c r="AD1196" s="88">
        <f>'Art. 121'!AF1148</f>
        <v>3</v>
      </c>
      <c r="AE1196" s="89" t="str">
        <f t="shared" si="208"/>
        <v>No aplica</v>
      </c>
      <c r="AF1196">
        <f t="shared" si="209"/>
        <v>1.5</v>
      </c>
      <c r="AG1196" s="86" t="str">
        <f t="shared" si="210"/>
        <v>No aplica</v>
      </c>
      <c r="AH1196" s="90" t="e">
        <f t="shared" si="211"/>
        <v>#VALUE!</v>
      </c>
      <c r="AI1196" s="91" t="str">
        <f t="shared" si="212"/>
        <v>No aplica</v>
      </c>
      <c r="AJ1196" s="91" t="e">
        <f t="shared" si="213"/>
        <v>#VALUE!</v>
      </c>
      <c r="AK1196" s="91" t="e">
        <f t="shared" si="214"/>
        <v>#VALUE!</v>
      </c>
    </row>
    <row r="1197" spans="1:37" ht="25.4" customHeight="1" thickTop="1" thickBot="1" x14ac:dyDescent="0.3">
      <c r="A1197" s="320" t="s">
        <v>1221</v>
      </c>
      <c r="B1197" s="320" t="s">
        <v>1221</v>
      </c>
      <c r="C1197" s="320" t="s">
        <v>1221</v>
      </c>
      <c r="D1197" s="320" t="s">
        <v>1221</v>
      </c>
      <c r="E1197" s="320" t="s">
        <v>1221</v>
      </c>
      <c r="F1197" s="320" t="s">
        <v>1221</v>
      </c>
      <c r="G1197" s="320" t="s">
        <v>1221</v>
      </c>
      <c r="H1197" s="320" t="s">
        <v>1221</v>
      </c>
      <c r="I1197" s="320" t="s">
        <v>1221</v>
      </c>
      <c r="J1197" s="320" t="s">
        <v>1221</v>
      </c>
      <c r="K1197" s="320" t="s">
        <v>1221</v>
      </c>
      <c r="L1197" s="320" t="s">
        <v>1221</v>
      </c>
      <c r="M1197" s="320" t="s">
        <v>1221</v>
      </c>
      <c r="N1197" s="320" t="s">
        <v>1221</v>
      </c>
      <c r="O1197" s="320" t="s">
        <v>1221</v>
      </c>
      <c r="P1197" s="320" t="s">
        <v>1221</v>
      </c>
      <c r="Q1197" s="320" t="s">
        <v>1221</v>
      </c>
      <c r="R1197" s="320" t="s">
        <v>1221</v>
      </c>
      <c r="S1197" s="320" t="s">
        <v>1221</v>
      </c>
      <c r="T1197" s="320" t="s">
        <v>1221</v>
      </c>
      <c r="U1197" s="320" t="s">
        <v>1221</v>
      </c>
      <c r="V1197" s="320" t="s">
        <v>1221</v>
      </c>
      <c r="W1197" s="320" t="s">
        <v>1221</v>
      </c>
      <c r="X1197" s="320" t="s">
        <v>1221</v>
      </c>
      <c r="Y1197" s="320" t="s">
        <v>1221</v>
      </c>
      <c r="Z1197" s="320" t="s">
        <v>1221</v>
      </c>
      <c r="AA1197" s="320" t="s">
        <v>1221</v>
      </c>
      <c r="AB1197" s="320" t="s">
        <v>1221</v>
      </c>
      <c r="AC1197" s="320" t="s">
        <v>1221</v>
      </c>
      <c r="AD1197" s="88">
        <f>'Art. 121'!AF1149</f>
        <v>3</v>
      </c>
      <c r="AE1197" s="89" t="str">
        <f t="shared" si="208"/>
        <v>No aplica</v>
      </c>
      <c r="AF1197">
        <f t="shared" si="209"/>
        <v>1.5</v>
      </c>
      <c r="AG1197" s="86" t="str">
        <f t="shared" si="210"/>
        <v>No aplica</v>
      </c>
      <c r="AH1197" s="90" t="e">
        <f t="shared" si="211"/>
        <v>#VALUE!</v>
      </c>
      <c r="AI1197" s="91" t="str">
        <f t="shared" si="212"/>
        <v>No aplica</v>
      </c>
      <c r="AJ1197" s="91" t="e">
        <f t="shared" si="213"/>
        <v>#VALUE!</v>
      </c>
      <c r="AK1197" s="91" t="e">
        <f t="shared" si="214"/>
        <v>#VALUE!</v>
      </c>
    </row>
    <row r="1198" spans="1:37" ht="25.4" customHeight="1" thickTop="1" thickBot="1" x14ac:dyDescent="0.3">
      <c r="A1198" s="320" t="s">
        <v>1222</v>
      </c>
      <c r="B1198" s="320" t="s">
        <v>1222</v>
      </c>
      <c r="C1198" s="320" t="s">
        <v>1222</v>
      </c>
      <c r="D1198" s="320" t="s">
        <v>1222</v>
      </c>
      <c r="E1198" s="320" t="s">
        <v>1222</v>
      </c>
      <c r="F1198" s="320" t="s">
        <v>1222</v>
      </c>
      <c r="G1198" s="320" t="s">
        <v>1222</v>
      </c>
      <c r="H1198" s="320" t="s">
        <v>1222</v>
      </c>
      <c r="I1198" s="320" t="s">
        <v>1222</v>
      </c>
      <c r="J1198" s="320" t="s">
        <v>1222</v>
      </c>
      <c r="K1198" s="320" t="s">
        <v>1222</v>
      </c>
      <c r="L1198" s="320" t="s">
        <v>1222</v>
      </c>
      <c r="M1198" s="320" t="s">
        <v>1222</v>
      </c>
      <c r="N1198" s="320" t="s">
        <v>1222</v>
      </c>
      <c r="O1198" s="320" t="s">
        <v>1222</v>
      </c>
      <c r="P1198" s="320" t="s">
        <v>1222</v>
      </c>
      <c r="Q1198" s="320" t="s">
        <v>1222</v>
      </c>
      <c r="R1198" s="320" t="s">
        <v>1222</v>
      </c>
      <c r="S1198" s="320" t="s">
        <v>1222</v>
      </c>
      <c r="T1198" s="320" t="s">
        <v>1222</v>
      </c>
      <c r="U1198" s="320" t="s">
        <v>1222</v>
      </c>
      <c r="V1198" s="320" t="s">
        <v>1222</v>
      </c>
      <c r="W1198" s="320" t="s">
        <v>1222</v>
      </c>
      <c r="X1198" s="320" t="s">
        <v>1222</v>
      </c>
      <c r="Y1198" s="320" t="s">
        <v>1222</v>
      </c>
      <c r="Z1198" s="320" t="s">
        <v>1222</v>
      </c>
      <c r="AA1198" s="320" t="s">
        <v>1222</v>
      </c>
      <c r="AB1198" s="320" t="s">
        <v>1222</v>
      </c>
      <c r="AC1198" s="320" t="s">
        <v>1222</v>
      </c>
      <c r="AD1198" s="88">
        <f>'Art. 121'!AF1150</f>
        <v>3</v>
      </c>
      <c r="AE1198" s="89" t="str">
        <f t="shared" si="208"/>
        <v>No aplica</v>
      </c>
      <c r="AF1198">
        <f t="shared" si="209"/>
        <v>1.5</v>
      </c>
      <c r="AG1198" s="86" t="str">
        <f t="shared" si="210"/>
        <v>No aplica</v>
      </c>
      <c r="AH1198" s="90" t="e">
        <f t="shared" si="211"/>
        <v>#VALUE!</v>
      </c>
      <c r="AI1198" s="91" t="str">
        <f t="shared" si="212"/>
        <v>No aplica</v>
      </c>
      <c r="AJ1198" s="91" t="e">
        <f t="shared" si="213"/>
        <v>#VALUE!</v>
      </c>
      <c r="AK1198" s="91" t="e">
        <f t="shared" si="214"/>
        <v>#VALUE!</v>
      </c>
    </row>
    <row r="1199" spans="1:37" ht="25.4" customHeight="1" thickTop="1" thickBot="1" x14ac:dyDescent="0.3">
      <c r="A1199" s="320" t="s">
        <v>1223</v>
      </c>
      <c r="B1199" s="320" t="s">
        <v>1223</v>
      </c>
      <c r="C1199" s="320" t="s">
        <v>1223</v>
      </c>
      <c r="D1199" s="320" t="s">
        <v>1223</v>
      </c>
      <c r="E1199" s="320" t="s">
        <v>1223</v>
      </c>
      <c r="F1199" s="320" t="s">
        <v>1223</v>
      </c>
      <c r="G1199" s="320" t="s">
        <v>1223</v>
      </c>
      <c r="H1199" s="320" t="s">
        <v>1223</v>
      </c>
      <c r="I1199" s="320" t="s">
        <v>1223</v>
      </c>
      <c r="J1199" s="320" t="s">
        <v>1223</v>
      </c>
      <c r="K1199" s="320" t="s">
        <v>1223</v>
      </c>
      <c r="L1199" s="320" t="s">
        <v>1223</v>
      </c>
      <c r="M1199" s="320" t="s">
        <v>1223</v>
      </c>
      <c r="N1199" s="320" t="s">
        <v>1223</v>
      </c>
      <c r="O1199" s="320" t="s">
        <v>1223</v>
      </c>
      <c r="P1199" s="320" t="s">
        <v>1223</v>
      </c>
      <c r="Q1199" s="320" t="s">
        <v>1223</v>
      </c>
      <c r="R1199" s="320" t="s">
        <v>1223</v>
      </c>
      <c r="S1199" s="320" t="s">
        <v>1223</v>
      </c>
      <c r="T1199" s="320" t="s">
        <v>1223</v>
      </c>
      <c r="U1199" s="320" t="s">
        <v>1223</v>
      </c>
      <c r="V1199" s="320" t="s">
        <v>1223</v>
      </c>
      <c r="W1199" s="320" t="s">
        <v>1223</v>
      </c>
      <c r="X1199" s="320" t="s">
        <v>1223</v>
      </c>
      <c r="Y1199" s="320" t="s">
        <v>1223</v>
      </c>
      <c r="Z1199" s="320" t="s">
        <v>1223</v>
      </c>
      <c r="AA1199" s="320" t="s">
        <v>1223</v>
      </c>
      <c r="AB1199" s="320" t="s">
        <v>1223</v>
      </c>
      <c r="AC1199" s="320" t="s">
        <v>1223</v>
      </c>
      <c r="AD1199" s="88">
        <f>'Art. 121'!AF1151</f>
        <v>3</v>
      </c>
      <c r="AE1199" s="89" t="str">
        <f t="shared" si="208"/>
        <v>No aplica</v>
      </c>
      <c r="AF1199">
        <f t="shared" si="209"/>
        <v>1.5</v>
      </c>
      <c r="AG1199" s="86" t="str">
        <f t="shared" si="210"/>
        <v>No aplica</v>
      </c>
      <c r="AH1199" s="90" t="e">
        <f t="shared" si="211"/>
        <v>#VALUE!</v>
      </c>
      <c r="AI1199" s="91" t="str">
        <f t="shared" si="212"/>
        <v>No aplica</v>
      </c>
      <c r="AJ1199" s="91" t="e">
        <f t="shared" si="213"/>
        <v>#VALUE!</v>
      </c>
      <c r="AK1199" s="91" t="e">
        <f t="shared" si="214"/>
        <v>#VALUE!</v>
      </c>
    </row>
    <row r="1200" spans="1:37" ht="25.4" customHeight="1" thickTop="1" thickBot="1" x14ac:dyDescent="0.3">
      <c r="A1200" s="320" t="s">
        <v>1224</v>
      </c>
      <c r="B1200" s="320" t="s">
        <v>1224</v>
      </c>
      <c r="C1200" s="320" t="s">
        <v>1224</v>
      </c>
      <c r="D1200" s="320" t="s">
        <v>1224</v>
      </c>
      <c r="E1200" s="320" t="s">
        <v>1224</v>
      </c>
      <c r="F1200" s="320" t="s">
        <v>1224</v>
      </c>
      <c r="G1200" s="320" t="s">
        <v>1224</v>
      </c>
      <c r="H1200" s="320" t="s">
        <v>1224</v>
      </c>
      <c r="I1200" s="320" t="s">
        <v>1224</v>
      </c>
      <c r="J1200" s="320" t="s">
        <v>1224</v>
      </c>
      <c r="K1200" s="320" t="s">
        <v>1224</v>
      </c>
      <c r="L1200" s="320" t="s">
        <v>1224</v>
      </c>
      <c r="M1200" s="320" t="s">
        <v>1224</v>
      </c>
      <c r="N1200" s="320" t="s">
        <v>1224</v>
      </c>
      <c r="O1200" s="320" t="s">
        <v>1224</v>
      </c>
      <c r="P1200" s="320" t="s">
        <v>1224</v>
      </c>
      <c r="Q1200" s="320" t="s">
        <v>1224</v>
      </c>
      <c r="R1200" s="320" t="s">
        <v>1224</v>
      </c>
      <c r="S1200" s="320" t="s">
        <v>1224</v>
      </c>
      <c r="T1200" s="320" t="s">
        <v>1224</v>
      </c>
      <c r="U1200" s="320" t="s">
        <v>1224</v>
      </c>
      <c r="V1200" s="320" t="s">
        <v>1224</v>
      </c>
      <c r="W1200" s="320" t="s">
        <v>1224</v>
      </c>
      <c r="X1200" s="320" t="s">
        <v>1224</v>
      </c>
      <c r="Y1200" s="320" t="s">
        <v>1224</v>
      </c>
      <c r="Z1200" s="320" t="s">
        <v>1224</v>
      </c>
      <c r="AA1200" s="320" t="s">
        <v>1224</v>
      </c>
      <c r="AB1200" s="320" t="s">
        <v>1224</v>
      </c>
      <c r="AC1200" s="320" t="s">
        <v>1224</v>
      </c>
      <c r="AD1200" s="88">
        <f>'Art. 121'!AF1152</f>
        <v>3</v>
      </c>
      <c r="AE1200" s="89" t="str">
        <f t="shared" si="208"/>
        <v>No aplica</v>
      </c>
      <c r="AF1200">
        <f t="shared" si="209"/>
        <v>1.5</v>
      </c>
      <c r="AG1200" s="86" t="str">
        <f t="shared" si="210"/>
        <v>No aplica</v>
      </c>
      <c r="AH1200" s="90" t="e">
        <f t="shared" si="211"/>
        <v>#VALUE!</v>
      </c>
      <c r="AI1200" s="91" t="str">
        <f t="shared" si="212"/>
        <v>No aplica</v>
      </c>
      <c r="AJ1200" s="91" t="e">
        <f t="shared" si="213"/>
        <v>#VALUE!</v>
      </c>
      <c r="AK1200" s="91" t="e">
        <f t="shared" si="214"/>
        <v>#VALUE!</v>
      </c>
    </row>
    <row r="1201" spans="1:37" ht="25.4" customHeight="1" thickTop="1" thickBot="1" x14ac:dyDescent="0.3">
      <c r="A1201" s="320" t="s">
        <v>1225</v>
      </c>
      <c r="B1201" s="320" t="s">
        <v>1225</v>
      </c>
      <c r="C1201" s="320" t="s">
        <v>1225</v>
      </c>
      <c r="D1201" s="320" t="s">
        <v>1225</v>
      </c>
      <c r="E1201" s="320" t="s">
        <v>1225</v>
      </c>
      <c r="F1201" s="320" t="s">
        <v>1225</v>
      </c>
      <c r="G1201" s="320" t="s">
        <v>1225</v>
      </c>
      <c r="H1201" s="320" t="s">
        <v>1225</v>
      </c>
      <c r="I1201" s="320" t="s">
        <v>1225</v>
      </c>
      <c r="J1201" s="320" t="s">
        <v>1225</v>
      </c>
      <c r="K1201" s="320" t="s">
        <v>1225</v>
      </c>
      <c r="L1201" s="320" t="s">
        <v>1225</v>
      </c>
      <c r="M1201" s="320" t="s">
        <v>1225</v>
      </c>
      <c r="N1201" s="320" t="s">
        <v>1225</v>
      </c>
      <c r="O1201" s="320" t="s">
        <v>1225</v>
      </c>
      <c r="P1201" s="320" t="s">
        <v>1225</v>
      </c>
      <c r="Q1201" s="320" t="s">
        <v>1225</v>
      </c>
      <c r="R1201" s="320" t="s">
        <v>1225</v>
      </c>
      <c r="S1201" s="320" t="s">
        <v>1225</v>
      </c>
      <c r="T1201" s="320" t="s">
        <v>1225</v>
      </c>
      <c r="U1201" s="320" t="s">
        <v>1225</v>
      </c>
      <c r="V1201" s="320" t="s">
        <v>1225</v>
      </c>
      <c r="W1201" s="320" t="s">
        <v>1225</v>
      </c>
      <c r="X1201" s="320" t="s">
        <v>1225</v>
      </c>
      <c r="Y1201" s="320" t="s">
        <v>1225</v>
      </c>
      <c r="Z1201" s="320" t="s">
        <v>1225</v>
      </c>
      <c r="AA1201" s="320" t="s">
        <v>1225</v>
      </c>
      <c r="AB1201" s="320" t="s">
        <v>1225</v>
      </c>
      <c r="AC1201" s="320" t="s">
        <v>1225</v>
      </c>
      <c r="AD1201" s="88">
        <f>'Art. 121'!AF1153</f>
        <v>3</v>
      </c>
      <c r="AE1201" s="89" t="str">
        <f t="shared" si="208"/>
        <v>No aplica</v>
      </c>
      <c r="AF1201">
        <f t="shared" si="209"/>
        <v>1.5</v>
      </c>
      <c r="AG1201" s="86" t="str">
        <f t="shared" si="210"/>
        <v>No aplica</v>
      </c>
      <c r="AH1201" s="90" t="e">
        <f t="shared" si="211"/>
        <v>#VALUE!</v>
      </c>
      <c r="AI1201" s="91" t="str">
        <f t="shared" si="212"/>
        <v>No aplica</v>
      </c>
      <c r="AJ1201" s="91" t="e">
        <f t="shared" si="213"/>
        <v>#VALUE!</v>
      </c>
      <c r="AK1201" s="91" t="e">
        <f t="shared" si="214"/>
        <v>#VALUE!</v>
      </c>
    </row>
    <row r="1202" spans="1:37" ht="25.4" customHeight="1" thickTop="1" thickBot="1" x14ac:dyDescent="0.3">
      <c r="A1202" s="320" t="s">
        <v>1226</v>
      </c>
      <c r="B1202" s="320" t="s">
        <v>1226</v>
      </c>
      <c r="C1202" s="320" t="s">
        <v>1226</v>
      </c>
      <c r="D1202" s="320" t="s">
        <v>1226</v>
      </c>
      <c r="E1202" s="320" t="s">
        <v>1226</v>
      </c>
      <c r="F1202" s="320" t="s">
        <v>1226</v>
      </c>
      <c r="G1202" s="320" t="s">
        <v>1226</v>
      </c>
      <c r="H1202" s="320" t="s">
        <v>1226</v>
      </c>
      <c r="I1202" s="320" t="s">
        <v>1226</v>
      </c>
      <c r="J1202" s="320" t="s">
        <v>1226</v>
      </c>
      <c r="K1202" s="320" t="s">
        <v>1226</v>
      </c>
      <c r="L1202" s="320" t="s">
        <v>1226</v>
      </c>
      <c r="M1202" s="320" t="s">
        <v>1226</v>
      </c>
      <c r="N1202" s="320" t="s">
        <v>1226</v>
      </c>
      <c r="O1202" s="320" t="s">
        <v>1226</v>
      </c>
      <c r="P1202" s="320" t="s">
        <v>1226</v>
      </c>
      <c r="Q1202" s="320" t="s">
        <v>1226</v>
      </c>
      <c r="R1202" s="320" t="s">
        <v>1226</v>
      </c>
      <c r="S1202" s="320" t="s">
        <v>1226</v>
      </c>
      <c r="T1202" s="320" t="s">
        <v>1226</v>
      </c>
      <c r="U1202" s="320" t="s">
        <v>1226</v>
      </c>
      <c r="V1202" s="320" t="s">
        <v>1226</v>
      </c>
      <c r="W1202" s="320" t="s">
        <v>1226</v>
      </c>
      <c r="X1202" s="320" t="s">
        <v>1226</v>
      </c>
      <c r="Y1202" s="320" t="s">
        <v>1226</v>
      </c>
      <c r="Z1202" s="320" t="s">
        <v>1226</v>
      </c>
      <c r="AA1202" s="320" t="s">
        <v>1226</v>
      </c>
      <c r="AB1202" s="320" t="s">
        <v>1226</v>
      </c>
      <c r="AC1202" s="320" t="s">
        <v>1226</v>
      </c>
      <c r="AD1202" s="88">
        <f>'Art. 121'!AF1154</f>
        <v>3</v>
      </c>
      <c r="AE1202" s="89" t="str">
        <f t="shared" si="208"/>
        <v>No aplica</v>
      </c>
      <c r="AF1202">
        <f t="shared" si="209"/>
        <v>1.5</v>
      </c>
      <c r="AG1202" s="86" t="str">
        <f t="shared" si="210"/>
        <v>No aplica</v>
      </c>
      <c r="AH1202" s="90" t="e">
        <f t="shared" si="211"/>
        <v>#VALUE!</v>
      </c>
      <c r="AI1202" s="91" t="str">
        <f t="shared" si="212"/>
        <v>No aplica</v>
      </c>
      <c r="AJ1202" s="91" t="e">
        <f t="shared" si="213"/>
        <v>#VALUE!</v>
      </c>
      <c r="AK1202" s="91" t="e">
        <f t="shared" si="214"/>
        <v>#VALUE!</v>
      </c>
    </row>
    <row r="1203" spans="1:37" ht="25.4" customHeight="1" thickTop="1" thickBot="1" x14ac:dyDescent="0.3">
      <c r="A1203" s="320" t="s">
        <v>1227</v>
      </c>
      <c r="B1203" s="320" t="s">
        <v>1227</v>
      </c>
      <c r="C1203" s="320" t="s">
        <v>1227</v>
      </c>
      <c r="D1203" s="320" t="s">
        <v>1227</v>
      </c>
      <c r="E1203" s="320" t="s">
        <v>1227</v>
      </c>
      <c r="F1203" s="320" t="s">
        <v>1227</v>
      </c>
      <c r="G1203" s="320" t="s">
        <v>1227</v>
      </c>
      <c r="H1203" s="320" t="s">
        <v>1227</v>
      </c>
      <c r="I1203" s="320" t="s">
        <v>1227</v>
      </c>
      <c r="J1203" s="320" t="s">
        <v>1227</v>
      </c>
      <c r="K1203" s="320" t="s">
        <v>1227</v>
      </c>
      <c r="L1203" s="320" t="s">
        <v>1227</v>
      </c>
      <c r="M1203" s="320" t="s">
        <v>1227</v>
      </c>
      <c r="N1203" s="320" t="s">
        <v>1227</v>
      </c>
      <c r="O1203" s="320" t="s">
        <v>1227</v>
      </c>
      <c r="P1203" s="320" t="s">
        <v>1227</v>
      </c>
      <c r="Q1203" s="320" t="s">
        <v>1227</v>
      </c>
      <c r="R1203" s="320" t="s">
        <v>1227</v>
      </c>
      <c r="S1203" s="320" t="s">
        <v>1227</v>
      </c>
      <c r="T1203" s="320" t="s">
        <v>1227</v>
      </c>
      <c r="U1203" s="320" t="s">
        <v>1227</v>
      </c>
      <c r="V1203" s="320" t="s">
        <v>1227</v>
      </c>
      <c r="W1203" s="320" t="s">
        <v>1227</v>
      </c>
      <c r="X1203" s="320" t="s">
        <v>1227</v>
      </c>
      <c r="Y1203" s="320" t="s">
        <v>1227</v>
      </c>
      <c r="Z1203" s="320" t="s">
        <v>1227</v>
      </c>
      <c r="AA1203" s="320" t="s">
        <v>1227</v>
      </c>
      <c r="AB1203" s="320" t="s">
        <v>1227</v>
      </c>
      <c r="AC1203" s="320" t="s">
        <v>1227</v>
      </c>
      <c r="AD1203" s="88">
        <f>'Art. 121'!AF1155</f>
        <v>3</v>
      </c>
      <c r="AE1203" s="89" t="str">
        <f t="shared" si="208"/>
        <v>No aplica</v>
      </c>
      <c r="AF1203">
        <f t="shared" si="209"/>
        <v>1.5</v>
      </c>
      <c r="AG1203" s="86" t="str">
        <f t="shared" si="210"/>
        <v>No aplica</v>
      </c>
      <c r="AH1203" s="90" t="e">
        <f t="shared" si="211"/>
        <v>#VALUE!</v>
      </c>
      <c r="AI1203" s="91" t="str">
        <f t="shared" si="212"/>
        <v>No aplica</v>
      </c>
      <c r="AJ1203" s="91" t="e">
        <f t="shared" si="213"/>
        <v>#VALUE!</v>
      </c>
      <c r="AK1203" s="91" t="e">
        <f t="shared" si="214"/>
        <v>#VALUE!</v>
      </c>
    </row>
    <row r="1204" spans="1:37" ht="25.4" customHeight="1" thickTop="1" thickBot="1" x14ac:dyDescent="0.3">
      <c r="A1204" s="320" t="s">
        <v>1228</v>
      </c>
      <c r="B1204" s="320" t="s">
        <v>1228</v>
      </c>
      <c r="C1204" s="320" t="s">
        <v>1228</v>
      </c>
      <c r="D1204" s="320" t="s">
        <v>1228</v>
      </c>
      <c r="E1204" s="320" t="s">
        <v>1228</v>
      </c>
      <c r="F1204" s="320" t="s">
        <v>1228</v>
      </c>
      <c r="G1204" s="320" t="s">
        <v>1228</v>
      </c>
      <c r="H1204" s="320" t="s">
        <v>1228</v>
      </c>
      <c r="I1204" s="320" t="s">
        <v>1228</v>
      </c>
      <c r="J1204" s="320" t="s">
        <v>1228</v>
      </c>
      <c r="K1204" s="320" t="s">
        <v>1228</v>
      </c>
      <c r="L1204" s="320" t="s">
        <v>1228</v>
      </c>
      <c r="M1204" s="320" t="s">
        <v>1228</v>
      </c>
      <c r="N1204" s="320" t="s">
        <v>1228</v>
      </c>
      <c r="O1204" s="320" t="s">
        <v>1228</v>
      </c>
      <c r="P1204" s="320" t="s">
        <v>1228</v>
      </c>
      <c r="Q1204" s="320" t="s">
        <v>1228</v>
      </c>
      <c r="R1204" s="320" t="s">
        <v>1228</v>
      </c>
      <c r="S1204" s="320" t="s">
        <v>1228</v>
      </c>
      <c r="T1204" s="320" t="s">
        <v>1228</v>
      </c>
      <c r="U1204" s="320" t="s">
        <v>1228</v>
      </c>
      <c r="V1204" s="320" t="s">
        <v>1228</v>
      </c>
      <c r="W1204" s="320" t="s">
        <v>1228</v>
      </c>
      <c r="X1204" s="320" t="s">
        <v>1228</v>
      </c>
      <c r="Y1204" s="320" t="s">
        <v>1228</v>
      </c>
      <c r="Z1204" s="320" t="s">
        <v>1228</v>
      </c>
      <c r="AA1204" s="320" t="s">
        <v>1228</v>
      </c>
      <c r="AB1204" s="320" t="s">
        <v>1228</v>
      </c>
      <c r="AC1204" s="320" t="s">
        <v>1228</v>
      </c>
      <c r="AD1204" s="88">
        <f>'Art. 121'!AF1156</f>
        <v>3</v>
      </c>
      <c r="AE1204" s="89" t="str">
        <f t="shared" si="208"/>
        <v>No aplica</v>
      </c>
      <c r="AF1204">
        <f t="shared" si="209"/>
        <v>1.5</v>
      </c>
      <c r="AG1204" s="86" t="str">
        <f t="shared" si="210"/>
        <v>No aplica</v>
      </c>
      <c r="AH1204" s="90" t="e">
        <f t="shared" si="211"/>
        <v>#VALUE!</v>
      </c>
      <c r="AI1204" s="91" t="str">
        <f t="shared" si="212"/>
        <v>No aplica</v>
      </c>
      <c r="AJ1204" s="91" t="e">
        <f t="shared" si="213"/>
        <v>#VALUE!</v>
      </c>
      <c r="AK1204" s="91" t="e">
        <f t="shared" si="214"/>
        <v>#VALUE!</v>
      </c>
    </row>
    <row r="1205" spans="1:37" ht="25.4" customHeight="1" thickTop="1" thickBot="1" x14ac:dyDescent="0.3">
      <c r="A1205" s="320" t="s">
        <v>1229</v>
      </c>
      <c r="B1205" s="320" t="s">
        <v>1229</v>
      </c>
      <c r="C1205" s="320" t="s">
        <v>1229</v>
      </c>
      <c r="D1205" s="320" t="s">
        <v>1229</v>
      </c>
      <c r="E1205" s="320" t="s">
        <v>1229</v>
      </c>
      <c r="F1205" s="320" t="s">
        <v>1229</v>
      </c>
      <c r="G1205" s="320" t="s">
        <v>1229</v>
      </c>
      <c r="H1205" s="320" t="s">
        <v>1229</v>
      </c>
      <c r="I1205" s="320" t="s">
        <v>1229</v>
      </c>
      <c r="J1205" s="320" t="s">
        <v>1229</v>
      </c>
      <c r="K1205" s="320" t="s">
        <v>1229</v>
      </c>
      <c r="L1205" s="320" t="s">
        <v>1229</v>
      </c>
      <c r="M1205" s="320" t="s">
        <v>1229</v>
      </c>
      <c r="N1205" s="320" t="s">
        <v>1229</v>
      </c>
      <c r="O1205" s="320" t="s">
        <v>1229</v>
      </c>
      <c r="P1205" s="320" t="s">
        <v>1229</v>
      </c>
      <c r="Q1205" s="320" t="s">
        <v>1229</v>
      </c>
      <c r="R1205" s="320" t="s">
        <v>1229</v>
      </c>
      <c r="S1205" s="320" t="s">
        <v>1229</v>
      </c>
      <c r="T1205" s="320" t="s">
        <v>1229</v>
      </c>
      <c r="U1205" s="320" t="s">
        <v>1229</v>
      </c>
      <c r="V1205" s="320" t="s">
        <v>1229</v>
      </c>
      <c r="W1205" s="320" t="s">
        <v>1229</v>
      </c>
      <c r="X1205" s="320" t="s">
        <v>1229</v>
      </c>
      <c r="Y1205" s="320" t="s">
        <v>1229</v>
      </c>
      <c r="Z1205" s="320" t="s">
        <v>1229</v>
      </c>
      <c r="AA1205" s="320" t="s">
        <v>1229</v>
      </c>
      <c r="AB1205" s="320" t="s">
        <v>1229</v>
      </c>
      <c r="AC1205" s="320" t="s">
        <v>1229</v>
      </c>
      <c r="AD1205" s="88">
        <f>'Art. 121'!AF1157</f>
        <v>3</v>
      </c>
      <c r="AE1205" s="89" t="str">
        <f t="shared" si="208"/>
        <v>No aplica</v>
      </c>
      <c r="AF1205">
        <f t="shared" si="209"/>
        <v>1.5</v>
      </c>
      <c r="AG1205" s="86" t="str">
        <f t="shared" si="210"/>
        <v>No aplica</v>
      </c>
      <c r="AH1205" s="90" t="e">
        <f t="shared" si="211"/>
        <v>#VALUE!</v>
      </c>
      <c r="AI1205" s="91" t="str">
        <f t="shared" si="212"/>
        <v>No aplica</v>
      </c>
      <c r="AJ1205" s="91" t="e">
        <f t="shared" si="213"/>
        <v>#VALUE!</v>
      </c>
      <c r="AK1205" s="91" t="e">
        <f t="shared" si="214"/>
        <v>#VALUE!</v>
      </c>
    </row>
    <row r="1206" spans="1:37" ht="25.4" customHeight="1" thickTop="1" thickBot="1" x14ac:dyDescent="0.3">
      <c r="A1206" s="320" t="s">
        <v>1230</v>
      </c>
      <c r="B1206" s="320" t="s">
        <v>1230</v>
      </c>
      <c r="C1206" s="320" t="s">
        <v>1230</v>
      </c>
      <c r="D1206" s="320" t="s">
        <v>1230</v>
      </c>
      <c r="E1206" s="320" t="s">
        <v>1230</v>
      </c>
      <c r="F1206" s="320" t="s">
        <v>1230</v>
      </c>
      <c r="G1206" s="320" t="s">
        <v>1230</v>
      </c>
      <c r="H1206" s="320" t="s">
        <v>1230</v>
      </c>
      <c r="I1206" s="320" t="s">
        <v>1230</v>
      </c>
      <c r="J1206" s="320" t="s">
        <v>1230</v>
      </c>
      <c r="K1206" s="320" t="s">
        <v>1230</v>
      </c>
      <c r="L1206" s="320" t="s">
        <v>1230</v>
      </c>
      <c r="M1206" s="320" t="s">
        <v>1230</v>
      </c>
      <c r="N1206" s="320" t="s">
        <v>1230</v>
      </c>
      <c r="O1206" s="320" t="s">
        <v>1230</v>
      </c>
      <c r="P1206" s="320" t="s">
        <v>1230</v>
      </c>
      <c r="Q1206" s="320" t="s">
        <v>1230</v>
      </c>
      <c r="R1206" s="320" t="s">
        <v>1230</v>
      </c>
      <c r="S1206" s="320" t="s">
        <v>1230</v>
      </c>
      <c r="T1206" s="320" t="s">
        <v>1230</v>
      </c>
      <c r="U1206" s="320" t="s">
        <v>1230</v>
      </c>
      <c r="V1206" s="320" t="s">
        <v>1230</v>
      </c>
      <c r="W1206" s="320" t="s">
        <v>1230</v>
      </c>
      <c r="X1206" s="320" t="s">
        <v>1230</v>
      </c>
      <c r="Y1206" s="320" t="s">
        <v>1230</v>
      </c>
      <c r="Z1206" s="320" t="s">
        <v>1230</v>
      </c>
      <c r="AA1206" s="320" t="s">
        <v>1230</v>
      </c>
      <c r="AB1206" s="320" t="s">
        <v>1230</v>
      </c>
      <c r="AC1206" s="320" t="s">
        <v>1230</v>
      </c>
      <c r="AD1206" s="88">
        <f>'Art. 121'!AF1158</f>
        <v>3</v>
      </c>
      <c r="AE1206" s="89" t="str">
        <f t="shared" si="208"/>
        <v>No aplica</v>
      </c>
      <c r="AF1206">
        <f t="shared" si="209"/>
        <v>1.5</v>
      </c>
      <c r="AG1206" s="86" t="str">
        <f t="shared" si="210"/>
        <v>No aplica</v>
      </c>
      <c r="AH1206" s="90" t="e">
        <f t="shared" si="211"/>
        <v>#VALUE!</v>
      </c>
      <c r="AI1206" s="91" t="str">
        <f t="shared" si="212"/>
        <v>No aplica</v>
      </c>
      <c r="AJ1206" s="91" t="e">
        <f t="shared" si="213"/>
        <v>#VALUE!</v>
      </c>
      <c r="AK1206" s="91" t="e">
        <f t="shared" si="214"/>
        <v>#VALUE!</v>
      </c>
    </row>
    <row r="1207" spans="1:37" ht="25.4" customHeight="1" thickTop="1" thickBot="1" x14ac:dyDescent="0.3">
      <c r="A1207" s="320" t="s">
        <v>1231</v>
      </c>
      <c r="B1207" s="320" t="s">
        <v>1231</v>
      </c>
      <c r="C1207" s="320" t="s">
        <v>1231</v>
      </c>
      <c r="D1207" s="320" t="s">
        <v>1231</v>
      </c>
      <c r="E1207" s="320" t="s">
        <v>1231</v>
      </c>
      <c r="F1207" s="320" t="s">
        <v>1231</v>
      </c>
      <c r="G1207" s="320" t="s">
        <v>1231</v>
      </c>
      <c r="H1207" s="320" t="s">
        <v>1231</v>
      </c>
      <c r="I1207" s="320" t="s">
        <v>1231</v>
      </c>
      <c r="J1207" s="320" t="s">
        <v>1231</v>
      </c>
      <c r="K1207" s="320" t="s">
        <v>1231</v>
      </c>
      <c r="L1207" s="320" t="s">
        <v>1231</v>
      </c>
      <c r="M1207" s="320" t="s">
        <v>1231</v>
      </c>
      <c r="N1207" s="320" t="s">
        <v>1231</v>
      </c>
      <c r="O1207" s="320" t="s">
        <v>1231</v>
      </c>
      <c r="P1207" s="320" t="s">
        <v>1231</v>
      </c>
      <c r="Q1207" s="320" t="s">
        <v>1231</v>
      </c>
      <c r="R1207" s="320" t="s">
        <v>1231</v>
      </c>
      <c r="S1207" s="320" t="s">
        <v>1231</v>
      </c>
      <c r="T1207" s="320" t="s">
        <v>1231</v>
      </c>
      <c r="U1207" s="320" t="s">
        <v>1231</v>
      </c>
      <c r="V1207" s="320" t="s">
        <v>1231</v>
      </c>
      <c r="W1207" s="320" t="s">
        <v>1231</v>
      </c>
      <c r="X1207" s="320" t="s">
        <v>1231</v>
      </c>
      <c r="Y1207" s="320" t="s">
        <v>1231</v>
      </c>
      <c r="Z1207" s="320" t="s">
        <v>1231</v>
      </c>
      <c r="AA1207" s="320" t="s">
        <v>1231</v>
      </c>
      <c r="AB1207" s="320" t="s">
        <v>1231</v>
      </c>
      <c r="AC1207" s="320" t="s">
        <v>1231</v>
      </c>
      <c r="AD1207" s="88">
        <f>'Art. 121'!AF1159</f>
        <v>3</v>
      </c>
      <c r="AE1207" s="89" t="str">
        <f t="shared" si="208"/>
        <v>No aplica</v>
      </c>
      <c r="AF1207">
        <f t="shared" si="209"/>
        <v>1.5</v>
      </c>
      <c r="AG1207" s="86" t="str">
        <f t="shared" si="210"/>
        <v>No aplica</v>
      </c>
      <c r="AH1207" s="90" t="e">
        <f t="shared" si="211"/>
        <v>#VALUE!</v>
      </c>
      <c r="AI1207" s="91" t="str">
        <f t="shared" si="212"/>
        <v>No aplica</v>
      </c>
      <c r="AJ1207" s="91" t="e">
        <f t="shared" si="213"/>
        <v>#VALUE!</v>
      </c>
      <c r="AK1207" s="91" t="e">
        <f t="shared" si="214"/>
        <v>#VALUE!</v>
      </c>
    </row>
    <row r="1208" spans="1:37" ht="25.4" customHeight="1" thickTop="1" thickBot="1" x14ac:dyDescent="0.3">
      <c r="A1208" s="320" t="s">
        <v>1232</v>
      </c>
      <c r="B1208" s="320" t="s">
        <v>1232</v>
      </c>
      <c r="C1208" s="320" t="s">
        <v>1232</v>
      </c>
      <c r="D1208" s="320" t="s">
        <v>1232</v>
      </c>
      <c r="E1208" s="320" t="s">
        <v>1232</v>
      </c>
      <c r="F1208" s="320" t="s">
        <v>1232</v>
      </c>
      <c r="G1208" s="320" t="s">
        <v>1232</v>
      </c>
      <c r="H1208" s="320" t="s">
        <v>1232</v>
      </c>
      <c r="I1208" s="320" t="s">
        <v>1232</v>
      </c>
      <c r="J1208" s="320" t="s">
        <v>1232</v>
      </c>
      <c r="K1208" s="320" t="s">
        <v>1232</v>
      </c>
      <c r="L1208" s="320" t="s">
        <v>1232</v>
      </c>
      <c r="M1208" s="320" t="s">
        <v>1232</v>
      </c>
      <c r="N1208" s="320" t="s">
        <v>1232</v>
      </c>
      <c r="O1208" s="320" t="s">
        <v>1232</v>
      </c>
      <c r="P1208" s="320" t="s">
        <v>1232</v>
      </c>
      <c r="Q1208" s="320" t="s">
        <v>1232</v>
      </c>
      <c r="R1208" s="320" t="s">
        <v>1232</v>
      </c>
      <c r="S1208" s="320" t="s">
        <v>1232</v>
      </c>
      <c r="T1208" s="320" t="s">
        <v>1232</v>
      </c>
      <c r="U1208" s="320" t="s">
        <v>1232</v>
      </c>
      <c r="V1208" s="320" t="s">
        <v>1232</v>
      </c>
      <c r="W1208" s="320" t="s">
        <v>1232</v>
      </c>
      <c r="X1208" s="320" t="s">
        <v>1232</v>
      </c>
      <c r="Y1208" s="320" t="s">
        <v>1232</v>
      </c>
      <c r="Z1208" s="320" t="s">
        <v>1232</v>
      </c>
      <c r="AA1208" s="320" t="s">
        <v>1232</v>
      </c>
      <c r="AB1208" s="320" t="s">
        <v>1232</v>
      </c>
      <c r="AC1208" s="320" t="s">
        <v>1232</v>
      </c>
      <c r="AD1208" s="88">
        <f>'Art. 121'!AF1160</f>
        <v>3</v>
      </c>
      <c r="AE1208" s="89" t="str">
        <f t="shared" si="208"/>
        <v>No aplica</v>
      </c>
      <c r="AF1208">
        <f t="shared" si="209"/>
        <v>1.5</v>
      </c>
      <c r="AG1208" s="86" t="str">
        <f t="shared" si="210"/>
        <v>No aplica</v>
      </c>
      <c r="AH1208" s="90" t="e">
        <f t="shared" si="211"/>
        <v>#VALUE!</v>
      </c>
      <c r="AI1208" s="91" t="str">
        <f t="shared" si="212"/>
        <v>No aplica</v>
      </c>
      <c r="AJ1208" s="91" t="e">
        <f t="shared" si="213"/>
        <v>#VALUE!</v>
      </c>
      <c r="AK1208" s="91" t="e">
        <f t="shared" si="214"/>
        <v>#VALUE!</v>
      </c>
    </row>
    <row r="1209" spans="1:37" ht="25.4" customHeight="1" thickTop="1" thickBot="1" x14ac:dyDescent="0.3">
      <c r="A1209" s="320" t="s">
        <v>1233</v>
      </c>
      <c r="B1209" s="320" t="s">
        <v>1233</v>
      </c>
      <c r="C1209" s="320" t="s">
        <v>1233</v>
      </c>
      <c r="D1209" s="320" t="s">
        <v>1233</v>
      </c>
      <c r="E1209" s="320" t="s">
        <v>1233</v>
      </c>
      <c r="F1209" s="320" t="s">
        <v>1233</v>
      </c>
      <c r="G1209" s="320" t="s">
        <v>1233</v>
      </c>
      <c r="H1209" s="320" t="s">
        <v>1233</v>
      </c>
      <c r="I1209" s="320" t="s">
        <v>1233</v>
      </c>
      <c r="J1209" s="320" t="s">
        <v>1233</v>
      </c>
      <c r="K1209" s="320" t="s">
        <v>1233</v>
      </c>
      <c r="L1209" s="320" t="s">
        <v>1233</v>
      </c>
      <c r="M1209" s="320" t="s">
        <v>1233</v>
      </c>
      <c r="N1209" s="320" t="s">
        <v>1233</v>
      </c>
      <c r="O1209" s="320" t="s">
        <v>1233</v>
      </c>
      <c r="P1209" s="320" t="s">
        <v>1233</v>
      </c>
      <c r="Q1209" s="320" t="s">
        <v>1233</v>
      </c>
      <c r="R1209" s="320" t="s">
        <v>1233</v>
      </c>
      <c r="S1209" s="320" t="s">
        <v>1233</v>
      </c>
      <c r="T1209" s="320" t="s">
        <v>1233</v>
      </c>
      <c r="U1209" s="320" t="s">
        <v>1233</v>
      </c>
      <c r="V1209" s="320" t="s">
        <v>1233</v>
      </c>
      <c r="W1209" s="320" t="s">
        <v>1233</v>
      </c>
      <c r="X1209" s="320" t="s">
        <v>1233</v>
      </c>
      <c r="Y1209" s="320" t="s">
        <v>1233</v>
      </c>
      <c r="Z1209" s="320" t="s">
        <v>1233</v>
      </c>
      <c r="AA1209" s="320" t="s">
        <v>1233</v>
      </c>
      <c r="AB1209" s="320" t="s">
        <v>1233</v>
      </c>
      <c r="AC1209" s="320" t="s">
        <v>1233</v>
      </c>
      <c r="AD1209" s="88">
        <f>'Art. 121'!AF1161</f>
        <v>3</v>
      </c>
      <c r="AE1209" s="89" t="str">
        <f t="shared" si="208"/>
        <v>No aplica</v>
      </c>
      <c r="AF1209">
        <f t="shared" si="209"/>
        <v>1.5</v>
      </c>
      <c r="AG1209" s="86" t="str">
        <f t="shared" si="210"/>
        <v>No aplica</v>
      </c>
      <c r="AH1209" s="90" t="e">
        <f t="shared" si="211"/>
        <v>#VALUE!</v>
      </c>
      <c r="AI1209" s="91" t="str">
        <f t="shared" si="212"/>
        <v>No aplica</v>
      </c>
      <c r="AJ1209" s="91" t="e">
        <f t="shared" si="213"/>
        <v>#VALUE!</v>
      </c>
      <c r="AK1209" s="91" t="e">
        <f t="shared" si="214"/>
        <v>#VALUE!</v>
      </c>
    </row>
    <row r="1210" spans="1:37" ht="25.4" customHeight="1" thickTop="1" thickBot="1" x14ac:dyDescent="0.3">
      <c r="A1210" s="320" t="s">
        <v>1234</v>
      </c>
      <c r="B1210" s="320" t="s">
        <v>1234</v>
      </c>
      <c r="C1210" s="320" t="s">
        <v>1234</v>
      </c>
      <c r="D1210" s="320" t="s">
        <v>1234</v>
      </c>
      <c r="E1210" s="320" t="s">
        <v>1234</v>
      </c>
      <c r="F1210" s="320" t="s">
        <v>1234</v>
      </c>
      <c r="G1210" s="320" t="s">
        <v>1234</v>
      </c>
      <c r="H1210" s="320" t="s">
        <v>1234</v>
      </c>
      <c r="I1210" s="320" t="s">
        <v>1234</v>
      </c>
      <c r="J1210" s="320" t="s">
        <v>1234</v>
      </c>
      <c r="K1210" s="320" t="s">
        <v>1234</v>
      </c>
      <c r="L1210" s="320" t="s">
        <v>1234</v>
      </c>
      <c r="M1210" s="320" t="s">
        <v>1234</v>
      </c>
      <c r="N1210" s="320" t="s">
        <v>1234</v>
      </c>
      <c r="O1210" s="320" t="s">
        <v>1234</v>
      </c>
      <c r="P1210" s="320" t="s">
        <v>1234</v>
      </c>
      <c r="Q1210" s="320" t="s">
        <v>1234</v>
      </c>
      <c r="R1210" s="320" t="s">
        <v>1234</v>
      </c>
      <c r="S1210" s="320" t="s">
        <v>1234</v>
      </c>
      <c r="T1210" s="320" t="s">
        <v>1234</v>
      </c>
      <c r="U1210" s="320" t="s">
        <v>1234</v>
      </c>
      <c r="V1210" s="320" t="s">
        <v>1234</v>
      </c>
      <c r="W1210" s="320" t="s">
        <v>1234</v>
      </c>
      <c r="X1210" s="320" t="s">
        <v>1234</v>
      </c>
      <c r="Y1210" s="320" t="s">
        <v>1234</v>
      </c>
      <c r="Z1210" s="320" t="s">
        <v>1234</v>
      </c>
      <c r="AA1210" s="320" t="s">
        <v>1234</v>
      </c>
      <c r="AB1210" s="320" t="s">
        <v>1234</v>
      </c>
      <c r="AC1210" s="320" t="s">
        <v>1234</v>
      </c>
      <c r="AD1210" s="88">
        <f>'Art. 121'!AF1162</f>
        <v>3</v>
      </c>
      <c r="AE1210" s="89" t="str">
        <f t="shared" si="208"/>
        <v>No aplica</v>
      </c>
      <c r="AF1210">
        <f t="shared" si="209"/>
        <v>1.5</v>
      </c>
      <c r="AG1210" s="86" t="str">
        <f t="shared" si="210"/>
        <v>No aplica</v>
      </c>
      <c r="AH1210" s="90" t="e">
        <f t="shared" si="211"/>
        <v>#VALUE!</v>
      </c>
      <c r="AI1210" s="91" t="str">
        <f t="shared" si="212"/>
        <v>No aplica</v>
      </c>
      <c r="AJ1210" s="91" t="e">
        <f t="shared" si="213"/>
        <v>#VALUE!</v>
      </c>
      <c r="AK1210" s="91" t="e">
        <f t="shared" si="214"/>
        <v>#VALUE!</v>
      </c>
    </row>
    <row r="1211" spans="1:37" ht="25.4" customHeight="1" thickTop="1" thickBot="1" x14ac:dyDescent="0.3">
      <c r="A1211" s="320" t="s">
        <v>1235</v>
      </c>
      <c r="B1211" s="320" t="s">
        <v>1235</v>
      </c>
      <c r="C1211" s="320" t="s">
        <v>1235</v>
      </c>
      <c r="D1211" s="320" t="s">
        <v>1235</v>
      </c>
      <c r="E1211" s="320" t="s">
        <v>1235</v>
      </c>
      <c r="F1211" s="320" t="s">
        <v>1235</v>
      </c>
      <c r="G1211" s="320" t="s">
        <v>1235</v>
      </c>
      <c r="H1211" s="320" t="s">
        <v>1235</v>
      </c>
      <c r="I1211" s="320" t="s">
        <v>1235</v>
      </c>
      <c r="J1211" s="320" t="s">
        <v>1235</v>
      </c>
      <c r="K1211" s="320" t="s">
        <v>1235</v>
      </c>
      <c r="L1211" s="320" t="s">
        <v>1235</v>
      </c>
      <c r="M1211" s="320" t="s">
        <v>1235</v>
      </c>
      <c r="N1211" s="320" t="s">
        <v>1235</v>
      </c>
      <c r="O1211" s="320" t="s">
        <v>1235</v>
      </c>
      <c r="P1211" s="320" t="s">
        <v>1235</v>
      </c>
      <c r="Q1211" s="320" t="s">
        <v>1235</v>
      </c>
      <c r="R1211" s="320" t="s">
        <v>1235</v>
      </c>
      <c r="S1211" s="320" t="s">
        <v>1235</v>
      </c>
      <c r="T1211" s="320" t="s">
        <v>1235</v>
      </c>
      <c r="U1211" s="320" t="s">
        <v>1235</v>
      </c>
      <c r="V1211" s="320" t="s">
        <v>1235</v>
      </c>
      <c r="W1211" s="320" t="s">
        <v>1235</v>
      </c>
      <c r="X1211" s="320" t="s">
        <v>1235</v>
      </c>
      <c r="Y1211" s="320" t="s">
        <v>1235</v>
      </c>
      <c r="Z1211" s="320" t="s">
        <v>1235</v>
      </c>
      <c r="AA1211" s="320" t="s">
        <v>1235</v>
      </c>
      <c r="AB1211" s="320" t="s">
        <v>1235</v>
      </c>
      <c r="AC1211" s="320" t="s">
        <v>1235</v>
      </c>
      <c r="AD1211" s="88">
        <f>'Art. 121'!AF1163</f>
        <v>3</v>
      </c>
      <c r="AE1211" s="89" t="str">
        <f t="shared" si="208"/>
        <v>No aplica</v>
      </c>
      <c r="AF1211">
        <f t="shared" si="209"/>
        <v>1.5</v>
      </c>
      <c r="AG1211" s="86" t="str">
        <f t="shared" si="210"/>
        <v>No aplica</v>
      </c>
      <c r="AH1211" s="90" t="e">
        <f t="shared" si="211"/>
        <v>#VALUE!</v>
      </c>
      <c r="AI1211" s="91" t="str">
        <f t="shared" si="212"/>
        <v>No aplica</v>
      </c>
      <c r="AJ1211" s="91" t="e">
        <f t="shared" si="213"/>
        <v>#VALUE!</v>
      </c>
      <c r="AK1211" s="91" t="e">
        <f t="shared" si="214"/>
        <v>#VALUE!</v>
      </c>
    </row>
    <row r="1212" spans="1:37" ht="25.4" customHeight="1" thickTop="1" thickBot="1" x14ac:dyDescent="0.3">
      <c r="A1212" s="320" t="s">
        <v>1236</v>
      </c>
      <c r="B1212" s="320" t="s">
        <v>1236</v>
      </c>
      <c r="C1212" s="320" t="s">
        <v>1236</v>
      </c>
      <c r="D1212" s="320" t="s">
        <v>1236</v>
      </c>
      <c r="E1212" s="320" t="s">
        <v>1236</v>
      </c>
      <c r="F1212" s="320" t="s">
        <v>1236</v>
      </c>
      <c r="G1212" s="320" t="s">
        <v>1236</v>
      </c>
      <c r="H1212" s="320" t="s">
        <v>1236</v>
      </c>
      <c r="I1212" s="320" t="s">
        <v>1236</v>
      </c>
      <c r="J1212" s="320" t="s">
        <v>1236</v>
      </c>
      <c r="K1212" s="320" t="s">
        <v>1236</v>
      </c>
      <c r="L1212" s="320" t="s">
        <v>1236</v>
      </c>
      <c r="M1212" s="320" t="s">
        <v>1236</v>
      </c>
      <c r="N1212" s="320" t="s">
        <v>1236</v>
      </c>
      <c r="O1212" s="320" t="s">
        <v>1236</v>
      </c>
      <c r="P1212" s="320" t="s">
        <v>1236</v>
      </c>
      <c r="Q1212" s="320" t="s">
        <v>1236</v>
      </c>
      <c r="R1212" s="320" t="s">
        <v>1236</v>
      </c>
      <c r="S1212" s="320" t="s">
        <v>1236</v>
      </c>
      <c r="T1212" s="320" t="s">
        <v>1236</v>
      </c>
      <c r="U1212" s="320" t="s">
        <v>1236</v>
      </c>
      <c r="V1212" s="320" t="s">
        <v>1236</v>
      </c>
      <c r="W1212" s="320" t="s">
        <v>1236</v>
      </c>
      <c r="X1212" s="320" t="s">
        <v>1236</v>
      </c>
      <c r="Y1212" s="320" t="s">
        <v>1236</v>
      </c>
      <c r="Z1212" s="320" t="s">
        <v>1236</v>
      </c>
      <c r="AA1212" s="320" t="s">
        <v>1236</v>
      </c>
      <c r="AB1212" s="320" t="s">
        <v>1236</v>
      </c>
      <c r="AC1212" s="320" t="s">
        <v>1236</v>
      </c>
      <c r="AD1212" s="88">
        <f>'Art. 121'!AF1164</f>
        <v>3</v>
      </c>
      <c r="AE1212" s="89" t="str">
        <f t="shared" si="208"/>
        <v>No aplica</v>
      </c>
      <c r="AF1212">
        <f t="shared" si="209"/>
        <v>1.5</v>
      </c>
      <c r="AG1212" s="86" t="str">
        <f t="shared" si="210"/>
        <v>No aplica</v>
      </c>
      <c r="AH1212" s="90" t="e">
        <f t="shared" si="211"/>
        <v>#VALUE!</v>
      </c>
      <c r="AI1212" s="91" t="str">
        <f t="shared" si="212"/>
        <v>No aplica</v>
      </c>
      <c r="AJ1212" s="91" t="e">
        <f t="shared" si="213"/>
        <v>#VALUE!</v>
      </c>
      <c r="AK1212" s="91" t="e">
        <f t="shared" si="214"/>
        <v>#VALUE!</v>
      </c>
    </row>
    <row r="1213" spans="1:37" ht="25.4" customHeight="1" thickTop="1" thickBot="1" x14ac:dyDescent="0.3">
      <c r="A1213" s="320" t="s">
        <v>1237</v>
      </c>
      <c r="B1213" s="320" t="s">
        <v>1237</v>
      </c>
      <c r="C1213" s="320" t="s">
        <v>1237</v>
      </c>
      <c r="D1213" s="320" t="s">
        <v>1237</v>
      </c>
      <c r="E1213" s="320" t="s">
        <v>1237</v>
      </c>
      <c r="F1213" s="320" t="s">
        <v>1237</v>
      </c>
      <c r="G1213" s="320" t="s">
        <v>1237</v>
      </c>
      <c r="H1213" s="320" t="s">
        <v>1237</v>
      </c>
      <c r="I1213" s="320" t="s">
        <v>1237</v>
      </c>
      <c r="J1213" s="320" t="s">
        <v>1237</v>
      </c>
      <c r="K1213" s="320" t="s">
        <v>1237</v>
      </c>
      <c r="L1213" s="320" t="s">
        <v>1237</v>
      </c>
      <c r="M1213" s="320" t="s">
        <v>1237</v>
      </c>
      <c r="N1213" s="320" t="s">
        <v>1237</v>
      </c>
      <c r="O1213" s="320" t="s">
        <v>1237</v>
      </c>
      <c r="P1213" s="320" t="s">
        <v>1237</v>
      </c>
      <c r="Q1213" s="320" t="s">
        <v>1237</v>
      </c>
      <c r="R1213" s="320" t="s">
        <v>1237</v>
      </c>
      <c r="S1213" s="320" t="s">
        <v>1237</v>
      </c>
      <c r="T1213" s="320" t="s">
        <v>1237</v>
      </c>
      <c r="U1213" s="320" t="s">
        <v>1237</v>
      </c>
      <c r="V1213" s="320" t="s">
        <v>1237</v>
      </c>
      <c r="W1213" s="320" t="s">
        <v>1237</v>
      </c>
      <c r="X1213" s="320" t="s">
        <v>1237</v>
      </c>
      <c r="Y1213" s="320" t="s">
        <v>1237</v>
      </c>
      <c r="Z1213" s="320" t="s">
        <v>1237</v>
      </c>
      <c r="AA1213" s="320" t="s">
        <v>1237</v>
      </c>
      <c r="AB1213" s="320" t="s">
        <v>1237</v>
      </c>
      <c r="AC1213" s="320" t="s">
        <v>1237</v>
      </c>
      <c r="AD1213" s="88">
        <f>'Art. 121'!AF1165</f>
        <v>3</v>
      </c>
      <c r="AE1213" s="89" t="str">
        <f t="shared" si="208"/>
        <v>No aplica</v>
      </c>
      <c r="AF1213">
        <f t="shared" si="209"/>
        <v>1.5</v>
      </c>
      <c r="AG1213" s="86" t="str">
        <f t="shared" si="210"/>
        <v>No aplica</v>
      </c>
      <c r="AH1213" s="90" t="e">
        <f t="shared" si="211"/>
        <v>#VALUE!</v>
      </c>
      <c r="AI1213" s="91" t="str">
        <f t="shared" si="212"/>
        <v>No aplica</v>
      </c>
      <c r="AJ1213" s="91" t="e">
        <f t="shared" si="213"/>
        <v>#VALUE!</v>
      </c>
      <c r="AK1213" s="91" t="e">
        <f t="shared" si="214"/>
        <v>#VALUE!</v>
      </c>
    </row>
    <row r="1214" spans="1:37" ht="25.4" customHeight="1" thickTop="1" thickBot="1" x14ac:dyDescent="0.3">
      <c r="A1214" s="320" t="s">
        <v>1238</v>
      </c>
      <c r="B1214" s="320" t="s">
        <v>1238</v>
      </c>
      <c r="C1214" s="320" t="s">
        <v>1238</v>
      </c>
      <c r="D1214" s="320" t="s">
        <v>1238</v>
      </c>
      <c r="E1214" s="320" t="s">
        <v>1238</v>
      </c>
      <c r="F1214" s="320" t="s">
        <v>1238</v>
      </c>
      <c r="G1214" s="320" t="s">
        <v>1238</v>
      </c>
      <c r="H1214" s="320" t="s">
        <v>1238</v>
      </c>
      <c r="I1214" s="320" t="s">
        <v>1238</v>
      </c>
      <c r="J1214" s="320" t="s">
        <v>1238</v>
      </c>
      <c r="K1214" s="320" t="s">
        <v>1238</v>
      </c>
      <c r="L1214" s="320" t="s">
        <v>1238</v>
      </c>
      <c r="M1214" s="320" t="s">
        <v>1238</v>
      </c>
      <c r="N1214" s="320" t="s">
        <v>1238</v>
      </c>
      <c r="O1214" s="320" t="s">
        <v>1238</v>
      </c>
      <c r="P1214" s="320" t="s">
        <v>1238</v>
      </c>
      <c r="Q1214" s="320" t="s">
        <v>1238</v>
      </c>
      <c r="R1214" s="320" t="s">
        <v>1238</v>
      </c>
      <c r="S1214" s="320" t="s">
        <v>1238</v>
      </c>
      <c r="T1214" s="320" t="s">
        <v>1238</v>
      </c>
      <c r="U1214" s="320" t="s">
        <v>1238</v>
      </c>
      <c r="V1214" s="320" t="s">
        <v>1238</v>
      </c>
      <c r="W1214" s="320" t="s">
        <v>1238</v>
      </c>
      <c r="X1214" s="320" t="s">
        <v>1238</v>
      </c>
      <c r="Y1214" s="320" t="s">
        <v>1238</v>
      </c>
      <c r="Z1214" s="320" t="s">
        <v>1238</v>
      </c>
      <c r="AA1214" s="320" t="s">
        <v>1238</v>
      </c>
      <c r="AB1214" s="320" t="s">
        <v>1238</v>
      </c>
      <c r="AC1214" s="320" t="s">
        <v>1238</v>
      </c>
      <c r="AD1214" s="88">
        <f>'Art. 121'!AF1166</f>
        <v>3</v>
      </c>
      <c r="AE1214" s="89" t="str">
        <f t="shared" si="208"/>
        <v>No aplica</v>
      </c>
      <c r="AF1214">
        <f t="shared" si="209"/>
        <v>1.5</v>
      </c>
      <c r="AG1214" s="86" t="str">
        <f t="shared" si="210"/>
        <v>No aplica</v>
      </c>
      <c r="AH1214" s="90" t="e">
        <f t="shared" si="211"/>
        <v>#VALUE!</v>
      </c>
      <c r="AI1214" s="91" t="str">
        <f t="shared" si="212"/>
        <v>No aplica</v>
      </c>
      <c r="AJ1214" s="91" t="e">
        <f t="shared" si="213"/>
        <v>#VALUE!</v>
      </c>
      <c r="AK1214" s="91" t="e">
        <f t="shared" si="214"/>
        <v>#VALUE!</v>
      </c>
    </row>
    <row r="1215" spans="1:37" ht="25.4" customHeight="1" thickTop="1" thickBot="1" x14ac:dyDescent="0.3">
      <c r="A1215" s="320" t="s">
        <v>1239</v>
      </c>
      <c r="B1215" s="320" t="s">
        <v>1239</v>
      </c>
      <c r="C1215" s="320" t="s">
        <v>1239</v>
      </c>
      <c r="D1215" s="320" t="s">
        <v>1239</v>
      </c>
      <c r="E1215" s="320" t="s">
        <v>1239</v>
      </c>
      <c r="F1215" s="320" t="s">
        <v>1239</v>
      </c>
      <c r="G1215" s="320" t="s">
        <v>1239</v>
      </c>
      <c r="H1215" s="320" t="s">
        <v>1239</v>
      </c>
      <c r="I1215" s="320" t="s">
        <v>1239</v>
      </c>
      <c r="J1215" s="320" t="s">
        <v>1239</v>
      </c>
      <c r="K1215" s="320" t="s">
        <v>1239</v>
      </c>
      <c r="L1215" s="320" t="s">
        <v>1239</v>
      </c>
      <c r="M1215" s="320" t="s">
        <v>1239</v>
      </c>
      <c r="N1215" s="320" t="s">
        <v>1239</v>
      </c>
      <c r="O1215" s="320" t="s">
        <v>1239</v>
      </c>
      <c r="P1215" s="320" t="s">
        <v>1239</v>
      </c>
      <c r="Q1215" s="320" t="s">
        <v>1239</v>
      </c>
      <c r="R1215" s="320" t="s">
        <v>1239</v>
      </c>
      <c r="S1215" s="320" t="s">
        <v>1239</v>
      </c>
      <c r="T1215" s="320" t="s">
        <v>1239</v>
      </c>
      <c r="U1215" s="320" t="s">
        <v>1239</v>
      </c>
      <c r="V1215" s="320" t="s">
        <v>1239</v>
      </c>
      <c r="W1215" s="320" t="s">
        <v>1239</v>
      </c>
      <c r="X1215" s="320" t="s">
        <v>1239</v>
      </c>
      <c r="Y1215" s="320" t="s">
        <v>1239</v>
      </c>
      <c r="Z1215" s="320" t="s">
        <v>1239</v>
      </c>
      <c r="AA1215" s="320" t="s">
        <v>1239</v>
      </c>
      <c r="AB1215" s="320" t="s">
        <v>1239</v>
      </c>
      <c r="AC1215" s="320" t="s">
        <v>1239</v>
      </c>
      <c r="AD1215" s="88">
        <f>'Art. 121'!AF1167</f>
        <v>3</v>
      </c>
      <c r="AE1215" s="89" t="str">
        <f t="shared" si="208"/>
        <v>No aplica</v>
      </c>
      <c r="AF1215">
        <f t="shared" si="209"/>
        <v>1.5</v>
      </c>
      <c r="AG1215" s="86" t="str">
        <f t="shared" si="210"/>
        <v>No aplica</v>
      </c>
      <c r="AH1215" s="90" t="e">
        <f t="shared" si="211"/>
        <v>#VALUE!</v>
      </c>
      <c r="AI1215" s="91" t="str">
        <f t="shared" si="212"/>
        <v>No aplica</v>
      </c>
      <c r="AJ1215" s="91" t="e">
        <f t="shared" si="213"/>
        <v>#VALUE!</v>
      </c>
      <c r="AK1215" s="91" t="e">
        <f t="shared" si="214"/>
        <v>#VALUE!</v>
      </c>
    </row>
    <row r="1216" spans="1:37" ht="25.4" customHeight="1" thickTop="1" thickBot="1" x14ac:dyDescent="0.3">
      <c r="A1216" s="320" t="s">
        <v>1240</v>
      </c>
      <c r="B1216" s="320" t="s">
        <v>1240</v>
      </c>
      <c r="C1216" s="320" t="s">
        <v>1240</v>
      </c>
      <c r="D1216" s="320" t="s">
        <v>1240</v>
      </c>
      <c r="E1216" s="320" t="s">
        <v>1240</v>
      </c>
      <c r="F1216" s="320" t="s">
        <v>1240</v>
      </c>
      <c r="G1216" s="320" t="s">
        <v>1240</v>
      </c>
      <c r="H1216" s="320" t="s">
        <v>1240</v>
      </c>
      <c r="I1216" s="320" t="s">
        <v>1240</v>
      </c>
      <c r="J1216" s="320" t="s">
        <v>1240</v>
      </c>
      <c r="K1216" s="320" t="s">
        <v>1240</v>
      </c>
      <c r="L1216" s="320" t="s">
        <v>1240</v>
      </c>
      <c r="M1216" s="320" t="s">
        <v>1240</v>
      </c>
      <c r="N1216" s="320" t="s">
        <v>1240</v>
      </c>
      <c r="O1216" s="320" t="s">
        <v>1240</v>
      </c>
      <c r="P1216" s="320" t="s">
        <v>1240</v>
      </c>
      <c r="Q1216" s="320" t="s">
        <v>1240</v>
      </c>
      <c r="R1216" s="320" t="s">
        <v>1240</v>
      </c>
      <c r="S1216" s="320" t="s">
        <v>1240</v>
      </c>
      <c r="T1216" s="320" t="s">
        <v>1240</v>
      </c>
      <c r="U1216" s="320" t="s">
        <v>1240</v>
      </c>
      <c r="V1216" s="320" t="s">
        <v>1240</v>
      </c>
      <c r="W1216" s="320" t="s">
        <v>1240</v>
      </c>
      <c r="X1216" s="320" t="s">
        <v>1240</v>
      </c>
      <c r="Y1216" s="320" t="s">
        <v>1240</v>
      </c>
      <c r="Z1216" s="320" t="s">
        <v>1240</v>
      </c>
      <c r="AA1216" s="320" t="s">
        <v>1240</v>
      </c>
      <c r="AB1216" s="320" t="s">
        <v>1240</v>
      </c>
      <c r="AC1216" s="320" t="s">
        <v>1240</v>
      </c>
      <c r="AD1216" s="88">
        <f>'Art. 121'!AF1168</f>
        <v>3</v>
      </c>
      <c r="AE1216" s="89" t="str">
        <f t="shared" si="208"/>
        <v>No aplica</v>
      </c>
      <c r="AF1216">
        <f t="shared" si="209"/>
        <v>1.5</v>
      </c>
      <c r="AG1216" s="86" t="str">
        <f t="shared" si="210"/>
        <v>No aplica</v>
      </c>
      <c r="AH1216" s="90" t="e">
        <f t="shared" si="211"/>
        <v>#VALUE!</v>
      </c>
      <c r="AI1216" s="91" t="str">
        <f t="shared" si="212"/>
        <v>No aplica</v>
      </c>
      <c r="AJ1216" s="91" t="e">
        <f t="shared" si="213"/>
        <v>#VALUE!</v>
      </c>
      <c r="AK1216" s="91" t="e">
        <f t="shared" si="214"/>
        <v>#VALUE!</v>
      </c>
    </row>
    <row r="1217" spans="1:37" ht="25.4" customHeight="1" thickTop="1" thickBot="1" x14ac:dyDescent="0.3">
      <c r="A1217" s="320" t="s">
        <v>1241</v>
      </c>
      <c r="B1217" s="320" t="s">
        <v>1241</v>
      </c>
      <c r="C1217" s="320" t="s">
        <v>1241</v>
      </c>
      <c r="D1217" s="320" t="s">
        <v>1241</v>
      </c>
      <c r="E1217" s="320" t="s">
        <v>1241</v>
      </c>
      <c r="F1217" s="320" t="s">
        <v>1241</v>
      </c>
      <c r="G1217" s="320" t="s">
        <v>1241</v>
      </c>
      <c r="H1217" s="320" t="s">
        <v>1241</v>
      </c>
      <c r="I1217" s="320" t="s">
        <v>1241</v>
      </c>
      <c r="J1217" s="320" t="s">
        <v>1241</v>
      </c>
      <c r="K1217" s="320" t="s">
        <v>1241</v>
      </c>
      <c r="L1217" s="320" t="s">
        <v>1241</v>
      </c>
      <c r="M1217" s="320" t="s">
        <v>1241</v>
      </c>
      <c r="N1217" s="320" t="s">
        <v>1241</v>
      </c>
      <c r="O1217" s="320" t="s">
        <v>1241</v>
      </c>
      <c r="P1217" s="320" t="s">
        <v>1241</v>
      </c>
      <c r="Q1217" s="320" t="s">
        <v>1241</v>
      </c>
      <c r="R1217" s="320" t="s">
        <v>1241</v>
      </c>
      <c r="S1217" s="320" t="s">
        <v>1241</v>
      </c>
      <c r="T1217" s="320" t="s">
        <v>1241</v>
      </c>
      <c r="U1217" s="320" t="s">
        <v>1241</v>
      </c>
      <c r="V1217" s="320" t="s">
        <v>1241</v>
      </c>
      <c r="W1217" s="320" t="s">
        <v>1241</v>
      </c>
      <c r="X1217" s="320" t="s">
        <v>1241</v>
      </c>
      <c r="Y1217" s="320" t="s">
        <v>1241</v>
      </c>
      <c r="Z1217" s="320" t="s">
        <v>1241</v>
      </c>
      <c r="AA1217" s="320" t="s">
        <v>1241</v>
      </c>
      <c r="AB1217" s="320" t="s">
        <v>1241</v>
      </c>
      <c r="AC1217" s="320" t="s">
        <v>1241</v>
      </c>
      <c r="AD1217" s="88">
        <f>'Art. 121'!AF1169</f>
        <v>3</v>
      </c>
      <c r="AE1217" s="89" t="str">
        <f t="shared" si="208"/>
        <v>No aplica</v>
      </c>
      <c r="AF1217">
        <f t="shared" si="209"/>
        <v>1.5</v>
      </c>
      <c r="AG1217" s="86" t="str">
        <f t="shared" si="210"/>
        <v>No aplica</v>
      </c>
      <c r="AH1217" s="90" t="e">
        <f t="shared" si="211"/>
        <v>#VALUE!</v>
      </c>
      <c r="AI1217" s="91" t="str">
        <f t="shared" si="212"/>
        <v>No aplica</v>
      </c>
      <c r="AJ1217" s="91" t="e">
        <f t="shared" si="213"/>
        <v>#VALUE!</v>
      </c>
      <c r="AK1217" s="91" t="e">
        <f t="shared" si="214"/>
        <v>#VALUE!</v>
      </c>
    </row>
    <row r="1218" spans="1:37" ht="25.4" customHeight="1" thickTop="1" thickBot="1" x14ac:dyDescent="0.3">
      <c r="A1218" s="320" t="s">
        <v>1242</v>
      </c>
      <c r="B1218" s="320" t="s">
        <v>1242</v>
      </c>
      <c r="C1218" s="320" t="s">
        <v>1242</v>
      </c>
      <c r="D1218" s="320" t="s">
        <v>1242</v>
      </c>
      <c r="E1218" s="320" t="s">
        <v>1242</v>
      </c>
      <c r="F1218" s="320" t="s">
        <v>1242</v>
      </c>
      <c r="G1218" s="320" t="s">
        <v>1242</v>
      </c>
      <c r="H1218" s="320" t="s">
        <v>1242</v>
      </c>
      <c r="I1218" s="320" t="s">
        <v>1242</v>
      </c>
      <c r="J1218" s="320" t="s">
        <v>1242</v>
      </c>
      <c r="K1218" s="320" t="s">
        <v>1242</v>
      </c>
      <c r="L1218" s="320" t="s">
        <v>1242</v>
      </c>
      <c r="M1218" s="320" t="s">
        <v>1242</v>
      </c>
      <c r="N1218" s="320" t="s">
        <v>1242</v>
      </c>
      <c r="O1218" s="320" t="s">
        <v>1242</v>
      </c>
      <c r="P1218" s="320" t="s">
        <v>1242</v>
      </c>
      <c r="Q1218" s="320" t="s">
        <v>1242</v>
      </c>
      <c r="R1218" s="320" t="s">
        <v>1242</v>
      </c>
      <c r="S1218" s="320" t="s">
        <v>1242</v>
      </c>
      <c r="T1218" s="320" t="s">
        <v>1242</v>
      </c>
      <c r="U1218" s="320" t="s">
        <v>1242</v>
      </c>
      <c r="V1218" s="320" t="s">
        <v>1242</v>
      </c>
      <c r="W1218" s="320" t="s">
        <v>1242</v>
      </c>
      <c r="X1218" s="320" t="s">
        <v>1242</v>
      </c>
      <c r="Y1218" s="320" t="s">
        <v>1242</v>
      </c>
      <c r="Z1218" s="320" t="s">
        <v>1242</v>
      </c>
      <c r="AA1218" s="320" t="s">
        <v>1242</v>
      </c>
      <c r="AB1218" s="320" t="s">
        <v>1242</v>
      </c>
      <c r="AC1218" s="320" t="s">
        <v>1242</v>
      </c>
      <c r="AD1218" s="88">
        <f>'Art. 121'!AF1170</f>
        <v>3</v>
      </c>
      <c r="AE1218" s="89" t="str">
        <f t="shared" si="208"/>
        <v>No aplica</v>
      </c>
      <c r="AF1218">
        <f t="shared" si="209"/>
        <v>1.5</v>
      </c>
      <c r="AG1218" s="86" t="str">
        <f t="shared" si="210"/>
        <v>No aplica</v>
      </c>
      <c r="AH1218" s="90" t="e">
        <f t="shared" si="211"/>
        <v>#VALUE!</v>
      </c>
      <c r="AI1218" s="91" t="str">
        <f t="shared" si="212"/>
        <v>No aplica</v>
      </c>
      <c r="AJ1218" s="91" t="e">
        <f t="shared" si="213"/>
        <v>#VALUE!</v>
      </c>
      <c r="AK1218" s="91" t="e">
        <f t="shared" si="214"/>
        <v>#VALUE!</v>
      </c>
    </row>
    <row r="1219" spans="1:37" ht="25.4" customHeight="1" thickTop="1" thickBot="1" x14ac:dyDescent="0.3">
      <c r="A1219" s="320" t="s">
        <v>1243</v>
      </c>
      <c r="B1219" s="320" t="s">
        <v>1243</v>
      </c>
      <c r="C1219" s="320" t="s">
        <v>1243</v>
      </c>
      <c r="D1219" s="320" t="s">
        <v>1243</v>
      </c>
      <c r="E1219" s="320" t="s">
        <v>1243</v>
      </c>
      <c r="F1219" s="320" t="s">
        <v>1243</v>
      </c>
      <c r="G1219" s="320" t="s">
        <v>1243</v>
      </c>
      <c r="H1219" s="320" t="s">
        <v>1243</v>
      </c>
      <c r="I1219" s="320" t="s">
        <v>1243</v>
      </c>
      <c r="J1219" s="320" t="s">
        <v>1243</v>
      </c>
      <c r="K1219" s="320" t="s">
        <v>1243</v>
      </c>
      <c r="L1219" s="320" t="s">
        <v>1243</v>
      </c>
      <c r="M1219" s="320" t="s">
        <v>1243</v>
      </c>
      <c r="N1219" s="320" t="s">
        <v>1243</v>
      </c>
      <c r="O1219" s="320" t="s">
        <v>1243</v>
      </c>
      <c r="P1219" s="320" t="s">
        <v>1243</v>
      </c>
      <c r="Q1219" s="320" t="s">
        <v>1243</v>
      </c>
      <c r="R1219" s="320" t="s">
        <v>1243</v>
      </c>
      <c r="S1219" s="320" t="s">
        <v>1243</v>
      </c>
      <c r="T1219" s="320" t="s">
        <v>1243</v>
      </c>
      <c r="U1219" s="320" t="s">
        <v>1243</v>
      </c>
      <c r="V1219" s="320" t="s">
        <v>1243</v>
      </c>
      <c r="W1219" s="320" t="s">
        <v>1243</v>
      </c>
      <c r="X1219" s="320" t="s">
        <v>1243</v>
      </c>
      <c r="Y1219" s="320" t="s">
        <v>1243</v>
      </c>
      <c r="Z1219" s="320" t="s">
        <v>1243</v>
      </c>
      <c r="AA1219" s="320" t="s">
        <v>1243</v>
      </c>
      <c r="AB1219" s="320" t="s">
        <v>1243</v>
      </c>
      <c r="AC1219" s="320" t="s">
        <v>1243</v>
      </c>
      <c r="AD1219" s="88">
        <f>'Art. 121'!AF1171</f>
        <v>3</v>
      </c>
      <c r="AE1219" s="89" t="str">
        <f t="shared" si="208"/>
        <v>No aplica</v>
      </c>
      <c r="AF1219">
        <f t="shared" si="209"/>
        <v>1.5</v>
      </c>
      <c r="AG1219" s="86" t="str">
        <f t="shared" si="210"/>
        <v>No aplica</v>
      </c>
      <c r="AH1219" s="90" t="e">
        <f t="shared" si="211"/>
        <v>#VALUE!</v>
      </c>
      <c r="AI1219" s="91" t="str">
        <f t="shared" si="212"/>
        <v>No aplica</v>
      </c>
      <c r="AJ1219" s="91" t="e">
        <f t="shared" si="213"/>
        <v>#VALUE!</v>
      </c>
      <c r="AK1219" s="91" t="e">
        <f t="shared" si="214"/>
        <v>#VALUE!</v>
      </c>
    </row>
    <row r="1220" spans="1:37" ht="25.4" customHeight="1" thickTop="1" thickBot="1" x14ac:dyDescent="0.3">
      <c r="A1220" s="320" t="s">
        <v>1244</v>
      </c>
      <c r="B1220" s="320" t="s">
        <v>1244</v>
      </c>
      <c r="C1220" s="320" t="s">
        <v>1244</v>
      </c>
      <c r="D1220" s="320" t="s">
        <v>1244</v>
      </c>
      <c r="E1220" s="320" t="s">
        <v>1244</v>
      </c>
      <c r="F1220" s="320" t="s">
        <v>1244</v>
      </c>
      <c r="G1220" s="320" t="s">
        <v>1244</v>
      </c>
      <c r="H1220" s="320" t="s">
        <v>1244</v>
      </c>
      <c r="I1220" s="320" t="s">
        <v>1244</v>
      </c>
      <c r="J1220" s="320" t="s">
        <v>1244</v>
      </c>
      <c r="K1220" s="320" t="s">
        <v>1244</v>
      </c>
      <c r="L1220" s="320" t="s">
        <v>1244</v>
      </c>
      <c r="M1220" s="320" t="s">
        <v>1244</v>
      </c>
      <c r="N1220" s="320" t="s">
        <v>1244</v>
      </c>
      <c r="O1220" s="320" t="s">
        <v>1244</v>
      </c>
      <c r="P1220" s="320" t="s">
        <v>1244</v>
      </c>
      <c r="Q1220" s="320" t="s">
        <v>1244</v>
      </c>
      <c r="R1220" s="320" t="s">
        <v>1244</v>
      </c>
      <c r="S1220" s="320" t="s">
        <v>1244</v>
      </c>
      <c r="T1220" s="320" t="s">
        <v>1244</v>
      </c>
      <c r="U1220" s="320" t="s">
        <v>1244</v>
      </c>
      <c r="V1220" s="320" t="s">
        <v>1244</v>
      </c>
      <c r="W1220" s="320" t="s">
        <v>1244</v>
      </c>
      <c r="X1220" s="320" t="s">
        <v>1244</v>
      </c>
      <c r="Y1220" s="320" t="s">
        <v>1244</v>
      </c>
      <c r="Z1220" s="320" t="s">
        <v>1244</v>
      </c>
      <c r="AA1220" s="320" t="s">
        <v>1244</v>
      </c>
      <c r="AB1220" s="320" t="s">
        <v>1244</v>
      </c>
      <c r="AC1220" s="320" t="s">
        <v>1244</v>
      </c>
      <c r="AD1220" s="88">
        <f>'Art. 121'!AF1172</f>
        <v>3</v>
      </c>
      <c r="AE1220" s="89" t="str">
        <f t="shared" si="208"/>
        <v>No aplica</v>
      </c>
      <c r="AF1220">
        <f t="shared" si="209"/>
        <v>1.5</v>
      </c>
      <c r="AG1220" s="86" t="str">
        <f t="shared" si="210"/>
        <v>No aplica</v>
      </c>
      <c r="AH1220" s="90" t="e">
        <f t="shared" si="211"/>
        <v>#VALUE!</v>
      </c>
      <c r="AI1220" s="91" t="str">
        <f t="shared" si="212"/>
        <v>No aplica</v>
      </c>
      <c r="AJ1220" s="91" t="e">
        <f t="shared" si="213"/>
        <v>#VALUE!</v>
      </c>
      <c r="AK1220" s="91" t="e">
        <f t="shared" si="214"/>
        <v>#VALUE!</v>
      </c>
    </row>
    <row r="1221" spans="1:37" ht="25.4" customHeight="1" thickTop="1" thickBot="1" x14ac:dyDescent="0.3">
      <c r="A1221" s="320" t="s">
        <v>1245</v>
      </c>
      <c r="B1221" s="320" t="s">
        <v>1245</v>
      </c>
      <c r="C1221" s="320" t="s">
        <v>1245</v>
      </c>
      <c r="D1221" s="320" t="s">
        <v>1245</v>
      </c>
      <c r="E1221" s="320" t="s">
        <v>1245</v>
      </c>
      <c r="F1221" s="320" t="s">
        <v>1245</v>
      </c>
      <c r="G1221" s="320" t="s">
        <v>1245</v>
      </c>
      <c r="H1221" s="320" t="s">
        <v>1245</v>
      </c>
      <c r="I1221" s="320" t="s">
        <v>1245</v>
      </c>
      <c r="J1221" s="320" t="s">
        <v>1245</v>
      </c>
      <c r="K1221" s="320" t="s">
        <v>1245</v>
      </c>
      <c r="L1221" s="320" t="s">
        <v>1245</v>
      </c>
      <c r="M1221" s="320" t="s">
        <v>1245</v>
      </c>
      <c r="N1221" s="320" t="s">
        <v>1245</v>
      </c>
      <c r="O1221" s="320" t="s">
        <v>1245</v>
      </c>
      <c r="P1221" s="320" t="s">
        <v>1245</v>
      </c>
      <c r="Q1221" s="320" t="s">
        <v>1245</v>
      </c>
      <c r="R1221" s="320" t="s">
        <v>1245</v>
      </c>
      <c r="S1221" s="320" t="s">
        <v>1245</v>
      </c>
      <c r="T1221" s="320" t="s">
        <v>1245</v>
      </c>
      <c r="U1221" s="320" t="s">
        <v>1245</v>
      </c>
      <c r="V1221" s="320" t="s">
        <v>1245</v>
      </c>
      <c r="W1221" s="320" t="s">
        <v>1245</v>
      </c>
      <c r="X1221" s="320" t="s">
        <v>1245</v>
      </c>
      <c r="Y1221" s="320" t="s">
        <v>1245</v>
      </c>
      <c r="Z1221" s="320" t="s">
        <v>1245</v>
      </c>
      <c r="AA1221" s="320" t="s">
        <v>1245</v>
      </c>
      <c r="AB1221" s="320" t="s">
        <v>1245</v>
      </c>
      <c r="AC1221" s="320" t="s">
        <v>1245</v>
      </c>
      <c r="AD1221" s="88">
        <f>'Art. 121'!AF1173</f>
        <v>3</v>
      </c>
      <c r="AE1221" s="89" t="str">
        <f t="shared" si="208"/>
        <v>No aplica</v>
      </c>
      <c r="AF1221">
        <f t="shared" si="209"/>
        <v>1.5</v>
      </c>
      <c r="AG1221" s="86" t="str">
        <f t="shared" si="210"/>
        <v>No aplica</v>
      </c>
      <c r="AH1221" s="90" t="e">
        <f t="shared" si="211"/>
        <v>#VALUE!</v>
      </c>
      <c r="AI1221" s="91" t="str">
        <f t="shared" si="212"/>
        <v>No aplica</v>
      </c>
      <c r="AJ1221" s="91" t="e">
        <f t="shared" si="213"/>
        <v>#VALUE!</v>
      </c>
      <c r="AK1221" s="91" t="e">
        <f t="shared" si="214"/>
        <v>#VALUE!</v>
      </c>
    </row>
    <row r="1222" spans="1:37" ht="25.4" customHeight="1" thickTop="1" thickBot="1" x14ac:dyDescent="0.3">
      <c r="A1222" s="320" t="s">
        <v>1246</v>
      </c>
      <c r="B1222" s="320" t="s">
        <v>1246</v>
      </c>
      <c r="C1222" s="320" t="s">
        <v>1246</v>
      </c>
      <c r="D1222" s="320" t="s">
        <v>1246</v>
      </c>
      <c r="E1222" s="320" t="s">
        <v>1246</v>
      </c>
      <c r="F1222" s="320" t="s">
        <v>1246</v>
      </c>
      <c r="G1222" s="320" t="s">
        <v>1246</v>
      </c>
      <c r="H1222" s="320" t="s">
        <v>1246</v>
      </c>
      <c r="I1222" s="320" t="s">
        <v>1246</v>
      </c>
      <c r="J1222" s="320" t="s">
        <v>1246</v>
      </c>
      <c r="K1222" s="320" t="s">
        <v>1246</v>
      </c>
      <c r="L1222" s="320" t="s">
        <v>1246</v>
      </c>
      <c r="M1222" s="320" t="s">
        <v>1246</v>
      </c>
      <c r="N1222" s="320" t="s">
        <v>1246</v>
      </c>
      <c r="O1222" s="320" t="s">
        <v>1246</v>
      </c>
      <c r="P1222" s="320" t="s">
        <v>1246</v>
      </c>
      <c r="Q1222" s="320" t="s">
        <v>1246</v>
      </c>
      <c r="R1222" s="320" t="s">
        <v>1246</v>
      </c>
      <c r="S1222" s="320" t="s">
        <v>1246</v>
      </c>
      <c r="T1222" s="320" t="s">
        <v>1246</v>
      </c>
      <c r="U1222" s="320" t="s">
        <v>1246</v>
      </c>
      <c r="V1222" s="320" t="s">
        <v>1246</v>
      </c>
      <c r="W1222" s="320" t="s">
        <v>1246</v>
      </c>
      <c r="X1222" s="320" t="s">
        <v>1246</v>
      </c>
      <c r="Y1222" s="320" t="s">
        <v>1246</v>
      </c>
      <c r="Z1222" s="320" t="s">
        <v>1246</v>
      </c>
      <c r="AA1222" s="320" t="s">
        <v>1246</v>
      </c>
      <c r="AB1222" s="320" t="s">
        <v>1246</v>
      </c>
      <c r="AC1222" s="320" t="s">
        <v>1246</v>
      </c>
      <c r="AD1222" s="88">
        <f>'Art. 121'!AF1174</f>
        <v>3</v>
      </c>
      <c r="AE1222" s="89" t="str">
        <f t="shared" si="208"/>
        <v>No aplica</v>
      </c>
      <c r="AF1222">
        <f t="shared" si="209"/>
        <v>1.5</v>
      </c>
      <c r="AG1222" s="86" t="str">
        <f t="shared" si="210"/>
        <v>No aplica</v>
      </c>
      <c r="AH1222" s="90" t="e">
        <f t="shared" si="211"/>
        <v>#VALUE!</v>
      </c>
      <c r="AI1222" s="91" t="str">
        <f t="shared" si="212"/>
        <v>No aplica</v>
      </c>
      <c r="AJ1222" s="91" t="e">
        <f t="shared" si="213"/>
        <v>#VALUE!</v>
      </c>
      <c r="AK1222" s="91" t="e">
        <f t="shared" si="214"/>
        <v>#VALUE!</v>
      </c>
    </row>
    <row r="1223" spans="1:37" ht="25.4" customHeight="1" thickTop="1" thickBot="1" x14ac:dyDescent="0.3">
      <c r="A1223" s="320" t="s">
        <v>1247</v>
      </c>
      <c r="B1223" s="320" t="s">
        <v>1247</v>
      </c>
      <c r="C1223" s="320" t="s">
        <v>1247</v>
      </c>
      <c r="D1223" s="320" t="s">
        <v>1247</v>
      </c>
      <c r="E1223" s="320" t="s">
        <v>1247</v>
      </c>
      <c r="F1223" s="320" t="s">
        <v>1247</v>
      </c>
      <c r="G1223" s="320" t="s">
        <v>1247</v>
      </c>
      <c r="H1223" s="320" t="s">
        <v>1247</v>
      </c>
      <c r="I1223" s="320" t="s">
        <v>1247</v>
      </c>
      <c r="J1223" s="320" t="s">
        <v>1247</v>
      </c>
      <c r="K1223" s="320" t="s">
        <v>1247</v>
      </c>
      <c r="L1223" s="320" t="s">
        <v>1247</v>
      </c>
      <c r="M1223" s="320" t="s">
        <v>1247</v>
      </c>
      <c r="N1223" s="320" t="s">
        <v>1247</v>
      </c>
      <c r="O1223" s="320" t="s">
        <v>1247</v>
      </c>
      <c r="P1223" s="320" t="s">
        <v>1247</v>
      </c>
      <c r="Q1223" s="320" t="s">
        <v>1247</v>
      </c>
      <c r="R1223" s="320" t="s">
        <v>1247</v>
      </c>
      <c r="S1223" s="320" t="s">
        <v>1247</v>
      </c>
      <c r="T1223" s="320" t="s">
        <v>1247</v>
      </c>
      <c r="U1223" s="320" t="s">
        <v>1247</v>
      </c>
      <c r="V1223" s="320" t="s">
        <v>1247</v>
      </c>
      <c r="W1223" s="320" t="s">
        <v>1247</v>
      </c>
      <c r="X1223" s="320" t="s">
        <v>1247</v>
      </c>
      <c r="Y1223" s="320" t="s">
        <v>1247</v>
      </c>
      <c r="Z1223" s="320" t="s">
        <v>1247</v>
      </c>
      <c r="AA1223" s="320" t="s">
        <v>1247</v>
      </c>
      <c r="AB1223" s="320" t="s">
        <v>1247</v>
      </c>
      <c r="AC1223" s="320" t="s">
        <v>1247</v>
      </c>
      <c r="AD1223" s="88">
        <f>'Art. 121'!AF1175</f>
        <v>3</v>
      </c>
      <c r="AE1223" s="89" t="str">
        <f t="shared" si="208"/>
        <v>No aplica</v>
      </c>
      <c r="AF1223">
        <f t="shared" si="209"/>
        <v>1.5</v>
      </c>
      <c r="AG1223" s="86" t="str">
        <f t="shared" si="210"/>
        <v>No aplica</v>
      </c>
      <c r="AH1223" s="90" t="e">
        <f t="shared" si="211"/>
        <v>#VALUE!</v>
      </c>
      <c r="AI1223" s="91" t="str">
        <f t="shared" si="212"/>
        <v>No aplica</v>
      </c>
      <c r="AJ1223" s="91" t="e">
        <f t="shared" si="213"/>
        <v>#VALUE!</v>
      </c>
      <c r="AK1223" s="91" t="e">
        <f t="shared" si="214"/>
        <v>#VALUE!</v>
      </c>
    </row>
    <row r="1224" spans="1:37" ht="25.4" customHeight="1" thickTop="1" thickBot="1" x14ac:dyDescent="0.3">
      <c r="A1224" s="320" t="s">
        <v>1248</v>
      </c>
      <c r="B1224" s="320" t="s">
        <v>1248</v>
      </c>
      <c r="C1224" s="320" t="s">
        <v>1248</v>
      </c>
      <c r="D1224" s="320" t="s">
        <v>1248</v>
      </c>
      <c r="E1224" s="320" t="s">
        <v>1248</v>
      </c>
      <c r="F1224" s="320" t="s">
        <v>1248</v>
      </c>
      <c r="G1224" s="320" t="s">
        <v>1248</v>
      </c>
      <c r="H1224" s="320" t="s">
        <v>1248</v>
      </c>
      <c r="I1224" s="320" t="s">
        <v>1248</v>
      </c>
      <c r="J1224" s="320" t="s">
        <v>1248</v>
      </c>
      <c r="K1224" s="320" t="s">
        <v>1248</v>
      </c>
      <c r="L1224" s="320" t="s">
        <v>1248</v>
      </c>
      <c r="M1224" s="320" t="s">
        <v>1248</v>
      </c>
      <c r="N1224" s="320" t="s">
        <v>1248</v>
      </c>
      <c r="O1224" s="320" t="s">
        <v>1248</v>
      </c>
      <c r="P1224" s="320" t="s">
        <v>1248</v>
      </c>
      <c r="Q1224" s="320" t="s">
        <v>1248</v>
      </c>
      <c r="R1224" s="320" t="s">
        <v>1248</v>
      </c>
      <c r="S1224" s="320" t="s">
        <v>1248</v>
      </c>
      <c r="T1224" s="320" t="s">
        <v>1248</v>
      </c>
      <c r="U1224" s="320" t="s">
        <v>1248</v>
      </c>
      <c r="V1224" s="320" t="s">
        <v>1248</v>
      </c>
      <c r="W1224" s="320" t="s">
        <v>1248</v>
      </c>
      <c r="X1224" s="320" t="s">
        <v>1248</v>
      </c>
      <c r="Y1224" s="320" t="s">
        <v>1248</v>
      </c>
      <c r="Z1224" s="320" t="s">
        <v>1248</v>
      </c>
      <c r="AA1224" s="320" t="s">
        <v>1248</v>
      </c>
      <c r="AB1224" s="320" t="s">
        <v>1248</v>
      </c>
      <c r="AC1224" s="320" t="s">
        <v>1248</v>
      </c>
      <c r="AD1224" s="88">
        <f>'Art. 121'!AF1176</f>
        <v>3</v>
      </c>
      <c r="AE1224" s="89" t="str">
        <f t="shared" si="208"/>
        <v>No aplica</v>
      </c>
      <c r="AF1224">
        <f t="shared" si="209"/>
        <v>1.5</v>
      </c>
      <c r="AG1224" s="86" t="str">
        <f t="shared" si="210"/>
        <v>No aplica</v>
      </c>
      <c r="AH1224" s="90" t="e">
        <f t="shared" si="211"/>
        <v>#VALUE!</v>
      </c>
      <c r="AI1224" s="91" t="str">
        <f t="shared" si="212"/>
        <v>No aplica</v>
      </c>
      <c r="AJ1224" s="91" t="e">
        <f t="shared" si="213"/>
        <v>#VALUE!</v>
      </c>
      <c r="AK1224" s="91" t="e">
        <f t="shared" si="214"/>
        <v>#VALUE!</v>
      </c>
    </row>
    <row r="1225" spans="1:37" ht="25.4" customHeight="1" thickTop="1" thickBot="1" x14ac:dyDescent="0.3">
      <c r="A1225" s="320" t="s">
        <v>1249</v>
      </c>
      <c r="B1225" s="320" t="s">
        <v>1249</v>
      </c>
      <c r="C1225" s="320" t="s">
        <v>1249</v>
      </c>
      <c r="D1225" s="320" t="s">
        <v>1249</v>
      </c>
      <c r="E1225" s="320" t="s">
        <v>1249</v>
      </c>
      <c r="F1225" s="320" t="s">
        <v>1249</v>
      </c>
      <c r="G1225" s="320" t="s">
        <v>1249</v>
      </c>
      <c r="H1225" s="320" t="s">
        <v>1249</v>
      </c>
      <c r="I1225" s="320" t="s">
        <v>1249</v>
      </c>
      <c r="J1225" s="320" t="s">
        <v>1249</v>
      </c>
      <c r="K1225" s="320" t="s">
        <v>1249</v>
      </c>
      <c r="L1225" s="320" t="s">
        <v>1249</v>
      </c>
      <c r="M1225" s="320" t="s">
        <v>1249</v>
      </c>
      <c r="N1225" s="320" t="s">
        <v>1249</v>
      </c>
      <c r="O1225" s="320" t="s">
        <v>1249</v>
      </c>
      <c r="P1225" s="320" t="s">
        <v>1249</v>
      </c>
      <c r="Q1225" s="320" t="s">
        <v>1249</v>
      </c>
      <c r="R1225" s="320" t="s">
        <v>1249</v>
      </c>
      <c r="S1225" s="320" t="s">
        <v>1249</v>
      </c>
      <c r="T1225" s="320" t="s">
        <v>1249</v>
      </c>
      <c r="U1225" s="320" t="s">
        <v>1249</v>
      </c>
      <c r="V1225" s="320" t="s">
        <v>1249</v>
      </c>
      <c r="W1225" s="320" t="s">
        <v>1249</v>
      </c>
      <c r="X1225" s="320" t="s">
        <v>1249</v>
      </c>
      <c r="Y1225" s="320" t="s">
        <v>1249</v>
      </c>
      <c r="Z1225" s="320" t="s">
        <v>1249</v>
      </c>
      <c r="AA1225" s="320" t="s">
        <v>1249</v>
      </c>
      <c r="AB1225" s="320" t="s">
        <v>1249</v>
      </c>
      <c r="AC1225" s="320" t="s">
        <v>1249</v>
      </c>
      <c r="AD1225" s="88">
        <f>'Art. 121'!AF1177</f>
        <v>3</v>
      </c>
      <c r="AE1225" s="89" t="str">
        <f t="shared" si="208"/>
        <v>No aplica</v>
      </c>
      <c r="AF1225">
        <f t="shared" si="209"/>
        <v>1.5</v>
      </c>
      <c r="AG1225" s="86" t="str">
        <f t="shared" si="210"/>
        <v>No aplica</v>
      </c>
      <c r="AH1225" s="90" t="e">
        <f t="shared" si="211"/>
        <v>#VALUE!</v>
      </c>
      <c r="AI1225" s="91" t="str">
        <f t="shared" si="212"/>
        <v>No aplica</v>
      </c>
      <c r="AJ1225" s="91" t="e">
        <f t="shared" si="213"/>
        <v>#VALUE!</v>
      </c>
      <c r="AK1225" s="91" t="e">
        <f t="shared" si="214"/>
        <v>#VALUE!</v>
      </c>
    </row>
    <row r="1226" spans="1:37" ht="25.4" customHeight="1" thickTop="1" thickBot="1" x14ac:dyDescent="0.3">
      <c r="A1226" s="320" t="s">
        <v>1250</v>
      </c>
      <c r="B1226" s="320" t="s">
        <v>1250</v>
      </c>
      <c r="C1226" s="320" t="s">
        <v>1250</v>
      </c>
      <c r="D1226" s="320" t="s">
        <v>1250</v>
      </c>
      <c r="E1226" s="320" t="s">
        <v>1250</v>
      </c>
      <c r="F1226" s="320" t="s">
        <v>1250</v>
      </c>
      <c r="G1226" s="320" t="s">
        <v>1250</v>
      </c>
      <c r="H1226" s="320" t="s">
        <v>1250</v>
      </c>
      <c r="I1226" s="320" t="s">
        <v>1250</v>
      </c>
      <c r="J1226" s="320" t="s">
        <v>1250</v>
      </c>
      <c r="K1226" s="320" t="s">
        <v>1250</v>
      </c>
      <c r="L1226" s="320" t="s">
        <v>1250</v>
      </c>
      <c r="M1226" s="320" t="s">
        <v>1250</v>
      </c>
      <c r="N1226" s="320" t="s">
        <v>1250</v>
      </c>
      <c r="O1226" s="320" t="s">
        <v>1250</v>
      </c>
      <c r="P1226" s="320" t="s">
        <v>1250</v>
      </c>
      <c r="Q1226" s="320" t="s">
        <v>1250</v>
      </c>
      <c r="R1226" s="320" t="s">
        <v>1250</v>
      </c>
      <c r="S1226" s="320" t="s">
        <v>1250</v>
      </c>
      <c r="T1226" s="320" t="s">
        <v>1250</v>
      </c>
      <c r="U1226" s="320" t="s">
        <v>1250</v>
      </c>
      <c r="V1226" s="320" t="s">
        <v>1250</v>
      </c>
      <c r="W1226" s="320" t="s">
        <v>1250</v>
      </c>
      <c r="X1226" s="320" t="s">
        <v>1250</v>
      </c>
      <c r="Y1226" s="320" t="s">
        <v>1250</v>
      </c>
      <c r="Z1226" s="320" t="s">
        <v>1250</v>
      </c>
      <c r="AA1226" s="320" t="s">
        <v>1250</v>
      </c>
      <c r="AB1226" s="320" t="s">
        <v>1250</v>
      </c>
      <c r="AC1226" s="320" t="s">
        <v>1250</v>
      </c>
      <c r="AD1226" s="88">
        <f>'Art. 121'!AF1178</f>
        <v>3</v>
      </c>
      <c r="AE1226" s="89" t="str">
        <f t="shared" si="208"/>
        <v>No aplica</v>
      </c>
      <c r="AF1226">
        <f t="shared" si="209"/>
        <v>1.5</v>
      </c>
      <c r="AG1226" s="86" t="str">
        <f t="shared" si="210"/>
        <v>No aplica</v>
      </c>
      <c r="AH1226" s="90" t="e">
        <f t="shared" si="211"/>
        <v>#VALUE!</v>
      </c>
      <c r="AI1226" s="91" t="str">
        <f t="shared" si="212"/>
        <v>No aplica</v>
      </c>
      <c r="AJ1226" s="91" t="e">
        <f t="shared" si="213"/>
        <v>#VALUE!</v>
      </c>
      <c r="AK1226" s="91" t="e">
        <f t="shared" si="214"/>
        <v>#VALUE!</v>
      </c>
    </row>
    <row r="1227" spans="1:37" ht="25.4" customHeight="1" thickTop="1" thickBot="1" x14ac:dyDescent="0.3">
      <c r="A1227" s="320" t="s">
        <v>1251</v>
      </c>
      <c r="B1227" s="320" t="s">
        <v>1251</v>
      </c>
      <c r="C1227" s="320" t="s">
        <v>1251</v>
      </c>
      <c r="D1227" s="320" t="s">
        <v>1251</v>
      </c>
      <c r="E1227" s="320" t="s">
        <v>1251</v>
      </c>
      <c r="F1227" s="320" t="s">
        <v>1251</v>
      </c>
      <c r="G1227" s="320" t="s">
        <v>1251</v>
      </c>
      <c r="H1227" s="320" t="s">
        <v>1251</v>
      </c>
      <c r="I1227" s="320" t="s">
        <v>1251</v>
      </c>
      <c r="J1227" s="320" t="s">
        <v>1251</v>
      </c>
      <c r="K1227" s="320" t="s">
        <v>1251</v>
      </c>
      <c r="L1227" s="320" t="s">
        <v>1251</v>
      </c>
      <c r="M1227" s="320" t="s">
        <v>1251</v>
      </c>
      <c r="N1227" s="320" t="s">
        <v>1251</v>
      </c>
      <c r="O1227" s="320" t="s">
        <v>1251</v>
      </c>
      <c r="P1227" s="320" t="s">
        <v>1251</v>
      </c>
      <c r="Q1227" s="320" t="s">
        <v>1251</v>
      </c>
      <c r="R1227" s="320" t="s">
        <v>1251</v>
      </c>
      <c r="S1227" s="320" t="s">
        <v>1251</v>
      </c>
      <c r="T1227" s="320" t="s">
        <v>1251</v>
      </c>
      <c r="U1227" s="320" t="s">
        <v>1251</v>
      </c>
      <c r="V1227" s="320" t="s">
        <v>1251</v>
      </c>
      <c r="W1227" s="320" t="s">
        <v>1251</v>
      </c>
      <c r="X1227" s="320" t="s">
        <v>1251</v>
      </c>
      <c r="Y1227" s="320" t="s">
        <v>1251</v>
      </c>
      <c r="Z1227" s="320" t="s">
        <v>1251</v>
      </c>
      <c r="AA1227" s="320" t="s">
        <v>1251</v>
      </c>
      <c r="AB1227" s="320" t="s">
        <v>1251</v>
      </c>
      <c r="AC1227" s="320" t="s">
        <v>1251</v>
      </c>
      <c r="AD1227" s="88">
        <f>'Art. 121'!AF1179</f>
        <v>3</v>
      </c>
      <c r="AE1227" s="89" t="str">
        <f t="shared" si="208"/>
        <v>No aplica</v>
      </c>
      <c r="AF1227">
        <f t="shared" si="209"/>
        <v>1.5</v>
      </c>
      <c r="AG1227" s="86" t="str">
        <f t="shared" si="210"/>
        <v>No aplica</v>
      </c>
      <c r="AH1227" s="90" t="e">
        <f t="shared" si="211"/>
        <v>#VALUE!</v>
      </c>
      <c r="AI1227" s="91" t="str">
        <f t="shared" si="212"/>
        <v>No aplica</v>
      </c>
      <c r="AJ1227" s="91" t="e">
        <f t="shared" si="213"/>
        <v>#VALUE!</v>
      </c>
      <c r="AK1227" s="91" t="e">
        <f t="shared" si="214"/>
        <v>#VALUE!</v>
      </c>
    </row>
    <row r="1228" spans="1:37" ht="25.4" customHeight="1" thickTop="1" thickBot="1" x14ac:dyDescent="0.3">
      <c r="A1228" s="320" t="s">
        <v>1252</v>
      </c>
      <c r="B1228" s="320" t="s">
        <v>1252</v>
      </c>
      <c r="C1228" s="320" t="s">
        <v>1252</v>
      </c>
      <c r="D1228" s="320" t="s">
        <v>1252</v>
      </c>
      <c r="E1228" s="320" t="s">
        <v>1252</v>
      </c>
      <c r="F1228" s="320" t="s">
        <v>1252</v>
      </c>
      <c r="G1228" s="320" t="s">
        <v>1252</v>
      </c>
      <c r="H1228" s="320" t="s">
        <v>1252</v>
      </c>
      <c r="I1228" s="320" t="s">
        <v>1252</v>
      </c>
      <c r="J1228" s="320" t="s">
        <v>1252</v>
      </c>
      <c r="K1228" s="320" t="s">
        <v>1252</v>
      </c>
      <c r="L1228" s="320" t="s">
        <v>1252</v>
      </c>
      <c r="M1228" s="320" t="s">
        <v>1252</v>
      </c>
      <c r="N1228" s="320" t="s">
        <v>1252</v>
      </c>
      <c r="O1228" s="320" t="s">
        <v>1252</v>
      </c>
      <c r="P1228" s="320" t="s">
        <v>1252</v>
      </c>
      <c r="Q1228" s="320" t="s">
        <v>1252</v>
      </c>
      <c r="R1228" s="320" t="s">
        <v>1252</v>
      </c>
      <c r="S1228" s="320" t="s">
        <v>1252</v>
      </c>
      <c r="T1228" s="320" t="s">
        <v>1252</v>
      </c>
      <c r="U1228" s="320" t="s">
        <v>1252</v>
      </c>
      <c r="V1228" s="320" t="s">
        <v>1252</v>
      </c>
      <c r="W1228" s="320" t="s">
        <v>1252</v>
      </c>
      <c r="X1228" s="320" t="s">
        <v>1252</v>
      </c>
      <c r="Y1228" s="320" t="s">
        <v>1252</v>
      </c>
      <c r="Z1228" s="320" t="s">
        <v>1252</v>
      </c>
      <c r="AA1228" s="320" t="s">
        <v>1252</v>
      </c>
      <c r="AB1228" s="320" t="s">
        <v>1252</v>
      </c>
      <c r="AC1228" s="320" t="s">
        <v>1252</v>
      </c>
      <c r="AD1228" s="88">
        <f>'Art. 121'!AF1180</f>
        <v>3</v>
      </c>
      <c r="AE1228" s="89" t="str">
        <f t="shared" ref="AE1228:AE1279" si="215">IF(AG1228=1,AK1228,AG1228)</f>
        <v>No aplica</v>
      </c>
      <c r="AF1228">
        <f t="shared" ref="AF1228:AF1279" si="216">AD1228/2</f>
        <v>1.5</v>
      </c>
      <c r="AG1228" s="86" t="str">
        <f t="shared" ref="AG1228:AG1279" si="217">IF(AND(AF1228&gt;=0,AF1228&lt;=1),1,"No aplica")</f>
        <v>No aplica</v>
      </c>
      <c r="AH1228" s="90" t="e">
        <f t="shared" ref="AH1228:AH1279" si="218">AD1228/(AG1228*2)</f>
        <v>#VALUE!</v>
      </c>
      <c r="AI1228" s="91" t="str">
        <f t="shared" ref="AI1228:AI1279" si="219">IF(AG1228=1,AG1228/$AG$1280,"No aplica")</f>
        <v>No aplica</v>
      </c>
      <c r="AJ1228" s="91" t="e">
        <f t="shared" ref="AJ1228:AJ1279" si="220">AF1228*AI1228</f>
        <v>#VALUE!</v>
      </c>
      <c r="AK1228" s="91" t="e">
        <f t="shared" ref="AK1228:AK1279" si="221">AJ1228*$AE$23</f>
        <v>#VALUE!</v>
      </c>
    </row>
    <row r="1229" spans="1:37" ht="25.4" customHeight="1" thickTop="1" thickBot="1" x14ac:dyDescent="0.3">
      <c r="A1229" s="320" t="s">
        <v>1253</v>
      </c>
      <c r="B1229" s="320" t="s">
        <v>1253</v>
      </c>
      <c r="C1229" s="320" t="s">
        <v>1253</v>
      </c>
      <c r="D1229" s="320" t="s">
        <v>1253</v>
      </c>
      <c r="E1229" s="320" t="s">
        <v>1253</v>
      </c>
      <c r="F1229" s="320" t="s">
        <v>1253</v>
      </c>
      <c r="G1229" s="320" t="s">
        <v>1253</v>
      </c>
      <c r="H1229" s="320" t="s">
        <v>1253</v>
      </c>
      <c r="I1229" s="320" t="s">
        <v>1253</v>
      </c>
      <c r="J1229" s="320" t="s">
        <v>1253</v>
      </c>
      <c r="K1229" s="320" t="s">
        <v>1253</v>
      </c>
      <c r="L1229" s="320" t="s">
        <v>1253</v>
      </c>
      <c r="M1229" s="320" t="s">
        <v>1253</v>
      </c>
      <c r="N1229" s="320" t="s">
        <v>1253</v>
      </c>
      <c r="O1229" s="320" t="s">
        <v>1253</v>
      </c>
      <c r="P1229" s="320" t="s">
        <v>1253</v>
      </c>
      <c r="Q1229" s="320" t="s">
        <v>1253</v>
      </c>
      <c r="R1229" s="320" t="s">
        <v>1253</v>
      </c>
      <c r="S1229" s="320" t="s">
        <v>1253</v>
      </c>
      <c r="T1229" s="320" t="s">
        <v>1253</v>
      </c>
      <c r="U1229" s="320" t="s">
        <v>1253</v>
      </c>
      <c r="V1229" s="320" t="s">
        <v>1253</v>
      </c>
      <c r="W1229" s="320" t="s">
        <v>1253</v>
      </c>
      <c r="X1229" s="320" t="s">
        <v>1253</v>
      </c>
      <c r="Y1229" s="320" t="s">
        <v>1253</v>
      </c>
      <c r="Z1229" s="320" t="s">
        <v>1253</v>
      </c>
      <c r="AA1229" s="320" t="s">
        <v>1253</v>
      </c>
      <c r="AB1229" s="320" t="s">
        <v>1253</v>
      </c>
      <c r="AC1229" s="320" t="s">
        <v>1253</v>
      </c>
      <c r="AD1229" s="88">
        <f>'Art. 121'!AF1181</f>
        <v>3</v>
      </c>
      <c r="AE1229" s="89" t="str">
        <f t="shared" si="215"/>
        <v>No aplica</v>
      </c>
      <c r="AF1229">
        <f t="shared" si="216"/>
        <v>1.5</v>
      </c>
      <c r="AG1229" s="86" t="str">
        <f t="shared" si="217"/>
        <v>No aplica</v>
      </c>
      <c r="AH1229" s="90" t="e">
        <f t="shared" si="218"/>
        <v>#VALUE!</v>
      </c>
      <c r="AI1229" s="91" t="str">
        <f t="shared" si="219"/>
        <v>No aplica</v>
      </c>
      <c r="AJ1229" s="91" t="e">
        <f t="shared" si="220"/>
        <v>#VALUE!</v>
      </c>
      <c r="AK1229" s="91" t="e">
        <f t="shared" si="221"/>
        <v>#VALUE!</v>
      </c>
    </row>
    <row r="1230" spans="1:37" ht="25.4" customHeight="1" thickTop="1" thickBot="1" x14ac:dyDescent="0.3">
      <c r="A1230" s="320" t="s">
        <v>1254</v>
      </c>
      <c r="B1230" s="320" t="s">
        <v>1254</v>
      </c>
      <c r="C1230" s="320" t="s">
        <v>1254</v>
      </c>
      <c r="D1230" s="320" t="s">
        <v>1254</v>
      </c>
      <c r="E1230" s="320" t="s">
        <v>1254</v>
      </c>
      <c r="F1230" s="320" t="s">
        <v>1254</v>
      </c>
      <c r="G1230" s="320" t="s">
        <v>1254</v>
      </c>
      <c r="H1230" s="320" t="s">
        <v>1254</v>
      </c>
      <c r="I1230" s="320" t="s">
        <v>1254</v>
      </c>
      <c r="J1230" s="320" t="s">
        <v>1254</v>
      </c>
      <c r="K1230" s="320" t="s">
        <v>1254</v>
      </c>
      <c r="L1230" s="320" t="s">
        <v>1254</v>
      </c>
      <c r="M1230" s="320" t="s">
        <v>1254</v>
      </c>
      <c r="N1230" s="320" t="s">
        <v>1254</v>
      </c>
      <c r="O1230" s="320" t="s">
        <v>1254</v>
      </c>
      <c r="P1230" s="320" t="s">
        <v>1254</v>
      </c>
      <c r="Q1230" s="320" t="s">
        <v>1254</v>
      </c>
      <c r="R1230" s="320" t="s">
        <v>1254</v>
      </c>
      <c r="S1230" s="320" t="s">
        <v>1254</v>
      </c>
      <c r="T1230" s="320" t="s">
        <v>1254</v>
      </c>
      <c r="U1230" s="320" t="s">
        <v>1254</v>
      </c>
      <c r="V1230" s="320" t="s">
        <v>1254</v>
      </c>
      <c r="W1230" s="320" t="s">
        <v>1254</v>
      </c>
      <c r="X1230" s="320" t="s">
        <v>1254</v>
      </c>
      <c r="Y1230" s="320" t="s">
        <v>1254</v>
      </c>
      <c r="Z1230" s="320" t="s">
        <v>1254</v>
      </c>
      <c r="AA1230" s="320" t="s">
        <v>1254</v>
      </c>
      <c r="AB1230" s="320" t="s">
        <v>1254</v>
      </c>
      <c r="AC1230" s="320" t="s">
        <v>1254</v>
      </c>
      <c r="AD1230" s="88">
        <f>'Art. 121'!AF1182</f>
        <v>3</v>
      </c>
      <c r="AE1230" s="89" t="str">
        <f t="shared" si="215"/>
        <v>No aplica</v>
      </c>
      <c r="AF1230">
        <f t="shared" si="216"/>
        <v>1.5</v>
      </c>
      <c r="AG1230" s="86" t="str">
        <f t="shared" si="217"/>
        <v>No aplica</v>
      </c>
      <c r="AH1230" s="90" t="e">
        <f t="shared" si="218"/>
        <v>#VALUE!</v>
      </c>
      <c r="AI1230" s="91" t="str">
        <f t="shared" si="219"/>
        <v>No aplica</v>
      </c>
      <c r="AJ1230" s="91" t="e">
        <f t="shared" si="220"/>
        <v>#VALUE!</v>
      </c>
      <c r="AK1230" s="91" t="e">
        <f t="shared" si="221"/>
        <v>#VALUE!</v>
      </c>
    </row>
    <row r="1231" spans="1:37" ht="25.4" customHeight="1" thickTop="1" thickBot="1" x14ac:dyDescent="0.3">
      <c r="A1231" s="320" t="s">
        <v>1255</v>
      </c>
      <c r="B1231" s="320" t="s">
        <v>1255</v>
      </c>
      <c r="C1231" s="320" t="s">
        <v>1255</v>
      </c>
      <c r="D1231" s="320" t="s">
        <v>1255</v>
      </c>
      <c r="E1231" s="320" t="s">
        <v>1255</v>
      </c>
      <c r="F1231" s="320" t="s">
        <v>1255</v>
      </c>
      <c r="G1231" s="320" t="s">
        <v>1255</v>
      </c>
      <c r="H1231" s="320" t="s">
        <v>1255</v>
      </c>
      <c r="I1231" s="320" t="s">
        <v>1255</v>
      </c>
      <c r="J1231" s="320" t="s">
        <v>1255</v>
      </c>
      <c r="K1231" s="320" t="s">
        <v>1255</v>
      </c>
      <c r="L1231" s="320" t="s">
        <v>1255</v>
      </c>
      <c r="M1231" s="320" t="s">
        <v>1255</v>
      </c>
      <c r="N1231" s="320" t="s">
        <v>1255</v>
      </c>
      <c r="O1231" s="320" t="s">
        <v>1255</v>
      </c>
      <c r="P1231" s="320" t="s">
        <v>1255</v>
      </c>
      <c r="Q1231" s="320" t="s">
        <v>1255</v>
      </c>
      <c r="R1231" s="320" t="s">
        <v>1255</v>
      </c>
      <c r="S1231" s="320" t="s">
        <v>1255</v>
      </c>
      <c r="T1231" s="320" t="s">
        <v>1255</v>
      </c>
      <c r="U1231" s="320" t="s">
        <v>1255</v>
      </c>
      <c r="V1231" s="320" t="s">
        <v>1255</v>
      </c>
      <c r="W1231" s="320" t="s">
        <v>1255</v>
      </c>
      <c r="X1231" s="320" t="s">
        <v>1255</v>
      </c>
      <c r="Y1231" s="320" t="s">
        <v>1255</v>
      </c>
      <c r="Z1231" s="320" t="s">
        <v>1255</v>
      </c>
      <c r="AA1231" s="320" t="s">
        <v>1255</v>
      </c>
      <c r="AB1231" s="320" t="s">
        <v>1255</v>
      </c>
      <c r="AC1231" s="320" t="s">
        <v>1255</v>
      </c>
      <c r="AD1231" s="88">
        <f>'Art. 121'!AF1183</f>
        <v>3</v>
      </c>
      <c r="AE1231" s="89" t="str">
        <f t="shared" si="215"/>
        <v>No aplica</v>
      </c>
      <c r="AF1231">
        <f t="shared" si="216"/>
        <v>1.5</v>
      </c>
      <c r="AG1231" s="86" t="str">
        <f t="shared" si="217"/>
        <v>No aplica</v>
      </c>
      <c r="AH1231" s="90" t="e">
        <f t="shared" si="218"/>
        <v>#VALUE!</v>
      </c>
      <c r="AI1231" s="91" t="str">
        <f t="shared" si="219"/>
        <v>No aplica</v>
      </c>
      <c r="AJ1231" s="91" t="e">
        <f t="shared" si="220"/>
        <v>#VALUE!</v>
      </c>
      <c r="AK1231" s="91" t="e">
        <f t="shared" si="221"/>
        <v>#VALUE!</v>
      </c>
    </row>
    <row r="1232" spans="1:37" ht="25.4" customHeight="1" thickTop="1" thickBot="1" x14ac:dyDescent="0.3">
      <c r="A1232" s="320" t="s">
        <v>1256</v>
      </c>
      <c r="B1232" s="320" t="s">
        <v>1256</v>
      </c>
      <c r="C1232" s="320" t="s">
        <v>1256</v>
      </c>
      <c r="D1232" s="320" t="s">
        <v>1256</v>
      </c>
      <c r="E1232" s="320" t="s">
        <v>1256</v>
      </c>
      <c r="F1232" s="320" t="s">
        <v>1256</v>
      </c>
      <c r="G1232" s="320" t="s">
        <v>1256</v>
      </c>
      <c r="H1232" s="320" t="s">
        <v>1256</v>
      </c>
      <c r="I1232" s="320" t="s">
        <v>1256</v>
      </c>
      <c r="J1232" s="320" t="s">
        <v>1256</v>
      </c>
      <c r="K1232" s="320" t="s">
        <v>1256</v>
      </c>
      <c r="L1232" s="320" t="s">
        <v>1256</v>
      </c>
      <c r="M1232" s="320" t="s">
        <v>1256</v>
      </c>
      <c r="N1232" s="320" t="s">
        <v>1256</v>
      </c>
      <c r="O1232" s="320" t="s">
        <v>1256</v>
      </c>
      <c r="P1232" s="320" t="s">
        <v>1256</v>
      </c>
      <c r="Q1232" s="320" t="s">
        <v>1256</v>
      </c>
      <c r="R1232" s="320" t="s">
        <v>1256</v>
      </c>
      <c r="S1232" s="320" t="s">
        <v>1256</v>
      </c>
      <c r="T1232" s="320" t="s">
        <v>1256</v>
      </c>
      <c r="U1232" s="320" t="s">
        <v>1256</v>
      </c>
      <c r="V1232" s="320" t="s">
        <v>1256</v>
      </c>
      <c r="W1232" s="320" t="s">
        <v>1256</v>
      </c>
      <c r="X1232" s="320" t="s">
        <v>1256</v>
      </c>
      <c r="Y1232" s="320" t="s">
        <v>1256</v>
      </c>
      <c r="Z1232" s="320" t="s">
        <v>1256</v>
      </c>
      <c r="AA1232" s="320" t="s">
        <v>1256</v>
      </c>
      <c r="AB1232" s="320" t="s">
        <v>1256</v>
      </c>
      <c r="AC1232" s="320" t="s">
        <v>1256</v>
      </c>
      <c r="AD1232" s="88">
        <f>'Art. 121'!AF1184</f>
        <v>3</v>
      </c>
      <c r="AE1232" s="89" t="str">
        <f t="shared" si="215"/>
        <v>No aplica</v>
      </c>
      <c r="AF1232">
        <f t="shared" si="216"/>
        <v>1.5</v>
      </c>
      <c r="AG1232" s="86" t="str">
        <f t="shared" si="217"/>
        <v>No aplica</v>
      </c>
      <c r="AH1232" s="90" t="e">
        <f t="shared" si="218"/>
        <v>#VALUE!</v>
      </c>
      <c r="AI1232" s="91" t="str">
        <f t="shared" si="219"/>
        <v>No aplica</v>
      </c>
      <c r="AJ1232" s="91" t="e">
        <f t="shared" si="220"/>
        <v>#VALUE!</v>
      </c>
      <c r="AK1232" s="91" t="e">
        <f t="shared" si="221"/>
        <v>#VALUE!</v>
      </c>
    </row>
    <row r="1233" spans="1:37" ht="25.4" customHeight="1" thickTop="1" thickBot="1" x14ac:dyDescent="0.3">
      <c r="A1233" s="320" t="s">
        <v>1257</v>
      </c>
      <c r="B1233" s="320" t="s">
        <v>1257</v>
      </c>
      <c r="C1233" s="320" t="s">
        <v>1257</v>
      </c>
      <c r="D1233" s="320" t="s">
        <v>1257</v>
      </c>
      <c r="E1233" s="320" t="s">
        <v>1257</v>
      </c>
      <c r="F1233" s="320" t="s">
        <v>1257</v>
      </c>
      <c r="G1233" s="320" t="s">
        <v>1257</v>
      </c>
      <c r="H1233" s="320" t="s">
        <v>1257</v>
      </c>
      <c r="I1233" s="320" t="s">
        <v>1257</v>
      </c>
      <c r="J1233" s="320" t="s">
        <v>1257</v>
      </c>
      <c r="K1233" s="320" t="s">
        <v>1257</v>
      </c>
      <c r="L1233" s="320" t="s">
        <v>1257</v>
      </c>
      <c r="M1233" s="320" t="s">
        <v>1257</v>
      </c>
      <c r="N1233" s="320" t="s">
        <v>1257</v>
      </c>
      <c r="O1233" s="320" t="s">
        <v>1257</v>
      </c>
      <c r="P1233" s="320" t="s">
        <v>1257</v>
      </c>
      <c r="Q1233" s="320" t="s">
        <v>1257</v>
      </c>
      <c r="R1233" s="320" t="s">
        <v>1257</v>
      </c>
      <c r="S1233" s="320" t="s">
        <v>1257</v>
      </c>
      <c r="T1233" s="320" t="s">
        <v>1257</v>
      </c>
      <c r="U1233" s="320" t="s">
        <v>1257</v>
      </c>
      <c r="V1233" s="320" t="s">
        <v>1257</v>
      </c>
      <c r="W1233" s="320" t="s">
        <v>1257</v>
      </c>
      <c r="X1233" s="320" t="s">
        <v>1257</v>
      </c>
      <c r="Y1233" s="320" t="s">
        <v>1257</v>
      </c>
      <c r="Z1233" s="320" t="s">
        <v>1257</v>
      </c>
      <c r="AA1233" s="320" t="s">
        <v>1257</v>
      </c>
      <c r="AB1233" s="320" t="s">
        <v>1257</v>
      </c>
      <c r="AC1233" s="320" t="s">
        <v>1257</v>
      </c>
      <c r="AD1233" s="88">
        <f>'Art. 121'!AF1185</f>
        <v>3</v>
      </c>
      <c r="AE1233" s="89" t="str">
        <f t="shared" si="215"/>
        <v>No aplica</v>
      </c>
      <c r="AF1233">
        <f t="shared" si="216"/>
        <v>1.5</v>
      </c>
      <c r="AG1233" s="86" t="str">
        <f t="shared" si="217"/>
        <v>No aplica</v>
      </c>
      <c r="AH1233" s="90" t="e">
        <f t="shared" si="218"/>
        <v>#VALUE!</v>
      </c>
      <c r="AI1233" s="91" t="str">
        <f t="shared" si="219"/>
        <v>No aplica</v>
      </c>
      <c r="AJ1233" s="91" t="e">
        <f t="shared" si="220"/>
        <v>#VALUE!</v>
      </c>
      <c r="AK1233" s="91" t="e">
        <f t="shared" si="221"/>
        <v>#VALUE!</v>
      </c>
    </row>
    <row r="1234" spans="1:37" ht="25.4" customHeight="1" thickTop="1" thickBot="1" x14ac:dyDescent="0.3">
      <c r="A1234" s="320" t="s">
        <v>1258</v>
      </c>
      <c r="B1234" s="320" t="s">
        <v>1258</v>
      </c>
      <c r="C1234" s="320" t="s">
        <v>1258</v>
      </c>
      <c r="D1234" s="320" t="s">
        <v>1258</v>
      </c>
      <c r="E1234" s="320" t="s">
        <v>1258</v>
      </c>
      <c r="F1234" s="320" t="s">
        <v>1258</v>
      </c>
      <c r="G1234" s="320" t="s">
        <v>1258</v>
      </c>
      <c r="H1234" s="320" t="s">
        <v>1258</v>
      </c>
      <c r="I1234" s="320" t="s">
        <v>1258</v>
      </c>
      <c r="J1234" s="320" t="s">
        <v>1258</v>
      </c>
      <c r="K1234" s="320" t="s">
        <v>1258</v>
      </c>
      <c r="L1234" s="320" t="s">
        <v>1258</v>
      </c>
      <c r="M1234" s="320" t="s">
        <v>1258</v>
      </c>
      <c r="N1234" s="320" t="s">
        <v>1258</v>
      </c>
      <c r="O1234" s="320" t="s">
        <v>1258</v>
      </c>
      <c r="P1234" s="320" t="s">
        <v>1258</v>
      </c>
      <c r="Q1234" s="320" t="s">
        <v>1258</v>
      </c>
      <c r="R1234" s="320" t="s">
        <v>1258</v>
      </c>
      <c r="S1234" s="320" t="s">
        <v>1258</v>
      </c>
      <c r="T1234" s="320" t="s">
        <v>1258</v>
      </c>
      <c r="U1234" s="320" t="s">
        <v>1258</v>
      </c>
      <c r="V1234" s="320" t="s">
        <v>1258</v>
      </c>
      <c r="W1234" s="320" t="s">
        <v>1258</v>
      </c>
      <c r="X1234" s="320" t="s">
        <v>1258</v>
      </c>
      <c r="Y1234" s="320" t="s">
        <v>1258</v>
      </c>
      <c r="Z1234" s="320" t="s">
        <v>1258</v>
      </c>
      <c r="AA1234" s="320" t="s">
        <v>1258</v>
      </c>
      <c r="AB1234" s="320" t="s">
        <v>1258</v>
      </c>
      <c r="AC1234" s="320" t="s">
        <v>1258</v>
      </c>
      <c r="AD1234" s="88">
        <f>'Art. 121'!AF1186</f>
        <v>3</v>
      </c>
      <c r="AE1234" s="89" t="str">
        <f t="shared" si="215"/>
        <v>No aplica</v>
      </c>
      <c r="AF1234">
        <f t="shared" si="216"/>
        <v>1.5</v>
      </c>
      <c r="AG1234" s="86" t="str">
        <f t="shared" si="217"/>
        <v>No aplica</v>
      </c>
      <c r="AH1234" s="90" t="e">
        <f t="shared" si="218"/>
        <v>#VALUE!</v>
      </c>
      <c r="AI1234" s="91" t="str">
        <f t="shared" si="219"/>
        <v>No aplica</v>
      </c>
      <c r="AJ1234" s="91" t="e">
        <f t="shared" si="220"/>
        <v>#VALUE!</v>
      </c>
      <c r="AK1234" s="91" t="e">
        <f t="shared" si="221"/>
        <v>#VALUE!</v>
      </c>
    </row>
    <row r="1235" spans="1:37" ht="25.4" customHeight="1" thickTop="1" thickBot="1" x14ac:dyDescent="0.3">
      <c r="A1235" s="320" t="s">
        <v>1259</v>
      </c>
      <c r="B1235" s="320" t="s">
        <v>1259</v>
      </c>
      <c r="C1235" s="320" t="s">
        <v>1259</v>
      </c>
      <c r="D1235" s="320" t="s">
        <v>1259</v>
      </c>
      <c r="E1235" s="320" t="s">
        <v>1259</v>
      </c>
      <c r="F1235" s="320" t="s">
        <v>1259</v>
      </c>
      <c r="G1235" s="320" t="s">
        <v>1259</v>
      </c>
      <c r="H1235" s="320" t="s">
        <v>1259</v>
      </c>
      <c r="I1235" s="320" t="s">
        <v>1259</v>
      </c>
      <c r="J1235" s="320" t="s">
        <v>1259</v>
      </c>
      <c r="K1235" s="320" t="s">
        <v>1259</v>
      </c>
      <c r="L1235" s="320" t="s">
        <v>1259</v>
      </c>
      <c r="M1235" s="320" t="s">
        <v>1259</v>
      </c>
      <c r="N1235" s="320" t="s">
        <v>1259</v>
      </c>
      <c r="O1235" s="320" t="s">
        <v>1259</v>
      </c>
      <c r="P1235" s="320" t="s">
        <v>1259</v>
      </c>
      <c r="Q1235" s="320" t="s">
        <v>1259</v>
      </c>
      <c r="R1235" s="320" t="s">
        <v>1259</v>
      </c>
      <c r="S1235" s="320" t="s">
        <v>1259</v>
      </c>
      <c r="T1235" s="320" t="s">
        <v>1259</v>
      </c>
      <c r="U1235" s="320" t="s">
        <v>1259</v>
      </c>
      <c r="V1235" s="320" t="s">
        <v>1259</v>
      </c>
      <c r="W1235" s="320" t="s">
        <v>1259</v>
      </c>
      <c r="X1235" s="320" t="s">
        <v>1259</v>
      </c>
      <c r="Y1235" s="320" t="s">
        <v>1259</v>
      </c>
      <c r="Z1235" s="320" t="s">
        <v>1259</v>
      </c>
      <c r="AA1235" s="320" t="s">
        <v>1259</v>
      </c>
      <c r="AB1235" s="320" t="s">
        <v>1259</v>
      </c>
      <c r="AC1235" s="320" t="s">
        <v>1259</v>
      </c>
      <c r="AD1235" s="88">
        <f>'Art. 121'!AF1187</f>
        <v>3</v>
      </c>
      <c r="AE1235" s="89" t="str">
        <f t="shared" si="215"/>
        <v>No aplica</v>
      </c>
      <c r="AF1235">
        <f t="shared" si="216"/>
        <v>1.5</v>
      </c>
      <c r="AG1235" s="86" t="str">
        <f t="shared" si="217"/>
        <v>No aplica</v>
      </c>
      <c r="AH1235" s="90" t="e">
        <f t="shared" si="218"/>
        <v>#VALUE!</v>
      </c>
      <c r="AI1235" s="91" t="str">
        <f t="shared" si="219"/>
        <v>No aplica</v>
      </c>
      <c r="AJ1235" s="91" t="e">
        <f t="shared" si="220"/>
        <v>#VALUE!</v>
      </c>
      <c r="AK1235" s="91" t="e">
        <f t="shared" si="221"/>
        <v>#VALUE!</v>
      </c>
    </row>
    <row r="1236" spans="1:37" ht="25.4" customHeight="1" thickTop="1" thickBot="1" x14ac:dyDescent="0.3">
      <c r="A1236" s="320" t="s">
        <v>1260</v>
      </c>
      <c r="B1236" s="320" t="s">
        <v>1260</v>
      </c>
      <c r="C1236" s="320" t="s">
        <v>1260</v>
      </c>
      <c r="D1236" s="320" t="s">
        <v>1260</v>
      </c>
      <c r="E1236" s="320" t="s">
        <v>1260</v>
      </c>
      <c r="F1236" s="320" t="s">
        <v>1260</v>
      </c>
      <c r="G1236" s="320" t="s">
        <v>1260</v>
      </c>
      <c r="H1236" s="320" t="s">
        <v>1260</v>
      </c>
      <c r="I1236" s="320" t="s">
        <v>1260</v>
      </c>
      <c r="J1236" s="320" t="s">
        <v>1260</v>
      </c>
      <c r="K1236" s="320" t="s">
        <v>1260</v>
      </c>
      <c r="L1236" s="320" t="s">
        <v>1260</v>
      </c>
      <c r="M1236" s="320" t="s">
        <v>1260</v>
      </c>
      <c r="N1236" s="320" t="s">
        <v>1260</v>
      </c>
      <c r="O1236" s="320" t="s">
        <v>1260</v>
      </c>
      <c r="P1236" s="320" t="s">
        <v>1260</v>
      </c>
      <c r="Q1236" s="320" t="s">
        <v>1260</v>
      </c>
      <c r="R1236" s="320" t="s">
        <v>1260</v>
      </c>
      <c r="S1236" s="320" t="s">
        <v>1260</v>
      </c>
      <c r="T1236" s="320" t="s">
        <v>1260</v>
      </c>
      <c r="U1236" s="320" t="s">
        <v>1260</v>
      </c>
      <c r="V1236" s="320" t="s">
        <v>1260</v>
      </c>
      <c r="W1236" s="320" t="s">
        <v>1260</v>
      </c>
      <c r="X1236" s="320" t="s">
        <v>1260</v>
      </c>
      <c r="Y1236" s="320" t="s">
        <v>1260</v>
      </c>
      <c r="Z1236" s="320" t="s">
        <v>1260</v>
      </c>
      <c r="AA1236" s="320" t="s">
        <v>1260</v>
      </c>
      <c r="AB1236" s="320" t="s">
        <v>1260</v>
      </c>
      <c r="AC1236" s="320" t="s">
        <v>1260</v>
      </c>
      <c r="AD1236" s="88">
        <f>'Art. 121'!AF1188</f>
        <v>3</v>
      </c>
      <c r="AE1236" s="89" t="str">
        <f t="shared" si="215"/>
        <v>No aplica</v>
      </c>
      <c r="AF1236">
        <f t="shared" si="216"/>
        <v>1.5</v>
      </c>
      <c r="AG1236" s="86" t="str">
        <f t="shared" si="217"/>
        <v>No aplica</v>
      </c>
      <c r="AH1236" s="90" t="e">
        <f t="shared" si="218"/>
        <v>#VALUE!</v>
      </c>
      <c r="AI1236" s="91" t="str">
        <f t="shared" si="219"/>
        <v>No aplica</v>
      </c>
      <c r="AJ1236" s="91" t="e">
        <f t="shared" si="220"/>
        <v>#VALUE!</v>
      </c>
      <c r="AK1236" s="91" t="e">
        <f t="shared" si="221"/>
        <v>#VALUE!</v>
      </c>
    </row>
    <row r="1237" spans="1:37" ht="25.4" customHeight="1" thickTop="1" thickBot="1" x14ac:dyDescent="0.3">
      <c r="A1237" s="320" t="s">
        <v>1261</v>
      </c>
      <c r="B1237" s="320" t="s">
        <v>1261</v>
      </c>
      <c r="C1237" s="320" t="s">
        <v>1261</v>
      </c>
      <c r="D1237" s="320" t="s">
        <v>1261</v>
      </c>
      <c r="E1237" s="320" t="s">
        <v>1261</v>
      </c>
      <c r="F1237" s="320" t="s">
        <v>1261</v>
      </c>
      <c r="G1237" s="320" t="s">
        <v>1261</v>
      </c>
      <c r="H1237" s="320" t="s">
        <v>1261</v>
      </c>
      <c r="I1237" s="320" t="s">
        <v>1261</v>
      </c>
      <c r="J1237" s="320" t="s">
        <v>1261</v>
      </c>
      <c r="K1237" s="320" t="s">
        <v>1261</v>
      </c>
      <c r="L1237" s="320" t="s">
        <v>1261</v>
      </c>
      <c r="M1237" s="320" t="s">
        <v>1261</v>
      </c>
      <c r="N1237" s="320" t="s">
        <v>1261</v>
      </c>
      <c r="O1237" s="320" t="s">
        <v>1261</v>
      </c>
      <c r="P1237" s="320" t="s">
        <v>1261</v>
      </c>
      <c r="Q1237" s="320" t="s">
        <v>1261</v>
      </c>
      <c r="R1237" s="320" t="s">
        <v>1261</v>
      </c>
      <c r="S1237" s="320" t="s">
        <v>1261</v>
      </c>
      <c r="T1237" s="320" t="s">
        <v>1261</v>
      </c>
      <c r="U1237" s="320" t="s">
        <v>1261</v>
      </c>
      <c r="V1237" s="320" t="s">
        <v>1261</v>
      </c>
      <c r="W1237" s="320" t="s">
        <v>1261</v>
      </c>
      <c r="X1237" s="320" t="s">
        <v>1261</v>
      </c>
      <c r="Y1237" s="320" t="s">
        <v>1261</v>
      </c>
      <c r="Z1237" s="320" t="s">
        <v>1261</v>
      </c>
      <c r="AA1237" s="320" t="s">
        <v>1261</v>
      </c>
      <c r="AB1237" s="320" t="s">
        <v>1261</v>
      </c>
      <c r="AC1237" s="320" t="s">
        <v>1261</v>
      </c>
      <c r="AD1237" s="88">
        <f>'Art. 121'!AF1189</f>
        <v>3</v>
      </c>
      <c r="AE1237" s="89" t="str">
        <f t="shared" si="215"/>
        <v>No aplica</v>
      </c>
      <c r="AF1237">
        <f t="shared" si="216"/>
        <v>1.5</v>
      </c>
      <c r="AG1237" s="86" t="str">
        <f t="shared" si="217"/>
        <v>No aplica</v>
      </c>
      <c r="AH1237" s="90" t="e">
        <f t="shared" si="218"/>
        <v>#VALUE!</v>
      </c>
      <c r="AI1237" s="91" t="str">
        <f t="shared" si="219"/>
        <v>No aplica</v>
      </c>
      <c r="AJ1237" s="91" t="e">
        <f t="shared" si="220"/>
        <v>#VALUE!</v>
      </c>
      <c r="AK1237" s="91" t="e">
        <f t="shared" si="221"/>
        <v>#VALUE!</v>
      </c>
    </row>
    <row r="1238" spans="1:37" ht="25.4" customHeight="1" thickTop="1" thickBot="1" x14ac:dyDescent="0.3">
      <c r="A1238" s="320" t="s">
        <v>1262</v>
      </c>
      <c r="B1238" s="320" t="s">
        <v>1262</v>
      </c>
      <c r="C1238" s="320" t="s">
        <v>1262</v>
      </c>
      <c r="D1238" s="320" t="s">
        <v>1262</v>
      </c>
      <c r="E1238" s="320" t="s">
        <v>1262</v>
      </c>
      <c r="F1238" s="320" t="s">
        <v>1262</v>
      </c>
      <c r="G1238" s="320" t="s">
        <v>1262</v>
      </c>
      <c r="H1238" s="320" t="s">
        <v>1262</v>
      </c>
      <c r="I1238" s="320" t="s">
        <v>1262</v>
      </c>
      <c r="J1238" s="320" t="s">
        <v>1262</v>
      </c>
      <c r="K1238" s="320" t="s">
        <v>1262</v>
      </c>
      <c r="L1238" s="320" t="s">
        <v>1262</v>
      </c>
      <c r="M1238" s="320" t="s">
        <v>1262</v>
      </c>
      <c r="N1238" s="320" t="s">
        <v>1262</v>
      </c>
      <c r="O1238" s="320" t="s">
        <v>1262</v>
      </c>
      <c r="P1238" s="320" t="s">
        <v>1262</v>
      </c>
      <c r="Q1238" s="320" t="s">
        <v>1262</v>
      </c>
      <c r="R1238" s="320" t="s">
        <v>1262</v>
      </c>
      <c r="S1238" s="320" t="s">
        <v>1262</v>
      </c>
      <c r="T1238" s="320" t="s">
        <v>1262</v>
      </c>
      <c r="U1238" s="320" t="s">
        <v>1262</v>
      </c>
      <c r="V1238" s="320" t="s">
        <v>1262</v>
      </c>
      <c r="W1238" s="320" t="s">
        <v>1262</v>
      </c>
      <c r="X1238" s="320" t="s">
        <v>1262</v>
      </c>
      <c r="Y1238" s="320" t="s">
        <v>1262</v>
      </c>
      <c r="Z1238" s="320" t="s">
        <v>1262</v>
      </c>
      <c r="AA1238" s="320" t="s">
        <v>1262</v>
      </c>
      <c r="AB1238" s="320" t="s">
        <v>1262</v>
      </c>
      <c r="AC1238" s="320" t="s">
        <v>1262</v>
      </c>
      <c r="AD1238" s="88">
        <f>'Art. 121'!AF1190</f>
        <v>3</v>
      </c>
      <c r="AE1238" s="89" t="str">
        <f t="shared" si="215"/>
        <v>No aplica</v>
      </c>
      <c r="AF1238">
        <f t="shared" si="216"/>
        <v>1.5</v>
      </c>
      <c r="AG1238" s="86" t="str">
        <f t="shared" si="217"/>
        <v>No aplica</v>
      </c>
      <c r="AH1238" s="90" t="e">
        <f t="shared" si="218"/>
        <v>#VALUE!</v>
      </c>
      <c r="AI1238" s="91" t="str">
        <f t="shared" si="219"/>
        <v>No aplica</v>
      </c>
      <c r="AJ1238" s="91" t="e">
        <f t="shared" si="220"/>
        <v>#VALUE!</v>
      </c>
      <c r="AK1238" s="91" t="e">
        <f t="shared" si="221"/>
        <v>#VALUE!</v>
      </c>
    </row>
    <row r="1239" spans="1:37" ht="25.4" customHeight="1" thickTop="1" thickBot="1" x14ac:dyDescent="0.3">
      <c r="A1239" s="320" t="s">
        <v>1263</v>
      </c>
      <c r="B1239" s="320" t="s">
        <v>1263</v>
      </c>
      <c r="C1239" s="320" t="s">
        <v>1263</v>
      </c>
      <c r="D1239" s="320" t="s">
        <v>1263</v>
      </c>
      <c r="E1239" s="320" t="s">
        <v>1263</v>
      </c>
      <c r="F1239" s="320" t="s">
        <v>1263</v>
      </c>
      <c r="G1239" s="320" t="s">
        <v>1263</v>
      </c>
      <c r="H1239" s="320" t="s">
        <v>1263</v>
      </c>
      <c r="I1239" s="320" t="s">
        <v>1263</v>
      </c>
      <c r="J1239" s="320" t="s">
        <v>1263</v>
      </c>
      <c r="K1239" s="320" t="s">
        <v>1263</v>
      </c>
      <c r="L1239" s="320" t="s">
        <v>1263</v>
      </c>
      <c r="M1239" s="320" t="s">
        <v>1263</v>
      </c>
      <c r="N1239" s="320" t="s">
        <v>1263</v>
      </c>
      <c r="O1239" s="320" t="s">
        <v>1263</v>
      </c>
      <c r="P1239" s="320" t="s">
        <v>1263</v>
      </c>
      <c r="Q1239" s="320" t="s">
        <v>1263</v>
      </c>
      <c r="R1239" s="320" t="s">
        <v>1263</v>
      </c>
      <c r="S1239" s="320" t="s">
        <v>1263</v>
      </c>
      <c r="T1239" s="320" t="s">
        <v>1263</v>
      </c>
      <c r="U1239" s="320" t="s">
        <v>1263</v>
      </c>
      <c r="V1239" s="320" t="s">
        <v>1263</v>
      </c>
      <c r="W1239" s="320" t="s">
        <v>1263</v>
      </c>
      <c r="X1239" s="320" t="s">
        <v>1263</v>
      </c>
      <c r="Y1239" s="320" t="s">
        <v>1263</v>
      </c>
      <c r="Z1239" s="320" t="s">
        <v>1263</v>
      </c>
      <c r="AA1239" s="320" t="s">
        <v>1263</v>
      </c>
      <c r="AB1239" s="320" t="s">
        <v>1263</v>
      </c>
      <c r="AC1239" s="320" t="s">
        <v>1263</v>
      </c>
      <c r="AD1239" s="88">
        <f>'Art. 121'!AF1191</f>
        <v>3</v>
      </c>
      <c r="AE1239" s="89" t="str">
        <f t="shared" si="215"/>
        <v>No aplica</v>
      </c>
      <c r="AF1239">
        <f t="shared" si="216"/>
        <v>1.5</v>
      </c>
      <c r="AG1239" s="86" t="str">
        <f t="shared" si="217"/>
        <v>No aplica</v>
      </c>
      <c r="AH1239" s="90" t="e">
        <f t="shared" si="218"/>
        <v>#VALUE!</v>
      </c>
      <c r="AI1239" s="91" t="str">
        <f t="shared" si="219"/>
        <v>No aplica</v>
      </c>
      <c r="AJ1239" s="91" t="e">
        <f t="shared" si="220"/>
        <v>#VALUE!</v>
      </c>
      <c r="AK1239" s="91" t="e">
        <f t="shared" si="221"/>
        <v>#VALUE!</v>
      </c>
    </row>
    <row r="1240" spans="1:37" ht="25.4" customHeight="1" thickTop="1" thickBot="1" x14ac:dyDescent="0.3">
      <c r="A1240" s="320" t="s">
        <v>1264</v>
      </c>
      <c r="B1240" s="320" t="s">
        <v>1264</v>
      </c>
      <c r="C1240" s="320" t="s">
        <v>1264</v>
      </c>
      <c r="D1240" s="320" t="s">
        <v>1264</v>
      </c>
      <c r="E1240" s="320" t="s">
        <v>1264</v>
      </c>
      <c r="F1240" s="320" t="s">
        <v>1264</v>
      </c>
      <c r="G1240" s="320" t="s">
        <v>1264</v>
      </c>
      <c r="H1240" s="320" t="s">
        <v>1264</v>
      </c>
      <c r="I1240" s="320" t="s">
        <v>1264</v>
      </c>
      <c r="J1240" s="320" t="s">
        <v>1264</v>
      </c>
      <c r="K1240" s="320" t="s">
        <v>1264</v>
      </c>
      <c r="L1240" s="320" t="s">
        <v>1264</v>
      </c>
      <c r="M1240" s="320" t="s">
        <v>1264</v>
      </c>
      <c r="N1240" s="320" t="s">
        <v>1264</v>
      </c>
      <c r="O1240" s="320" t="s">
        <v>1264</v>
      </c>
      <c r="P1240" s="320" t="s">
        <v>1264</v>
      </c>
      <c r="Q1240" s="320" t="s">
        <v>1264</v>
      </c>
      <c r="R1240" s="320" t="s">
        <v>1264</v>
      </c>
      <c r="S1240" s="320" t="s">
        <v>1264</v>
      </c>
      <c r="T1240" s="320" t="s">
        <v>1264</v>
      </c>
      <c r="U1240" s="320" t="s">
        <v>1264</v>
      </c>
      <c r="V1240" s="320" t="s">
        <v>1264</v>
      </c>
      <c r="W1240" s="320" t="s">
        <v>1264</v>
      </c>
      <c r="X1240" s="320" t="s">
        <v>1264</v>
      </c>
      <c r="Y1240" s="320" t="s">
        <v>1264</v>
      </c>
      <c r="Z1240" s="320" t="s">
        <v>1264</v>
      </c>
      <c r="AA1240" s="320" t="s">
        <v>1264</v>
      </c>
      <c r="AB1240" s="320" t="s">
        <v>1264</v>
      </c>
      <c r="AC1240" s="320" t="s">
        <v>1264</v>
      </c>
      <c r="AD1240" s="88">
        <f>'Art. 121'!AF1192</f>
        <v>3</v>
      </c>
      <c r="AE1240" s="89" t="str">
        <f t="shared" si="215"/>
        <v>No aplica</v>
      </c>
      <c r="AF1240">
        <f t="shared" si="216"/>
        <v>1.5</v>
      </c>
      <c r="AG1240" s="86" t="str">
        <f t="shared" si="217"/>
        <v>No aplica</v>
      </c>
      <c r="AH1240" s="90" t="e">
        <f t="shared" si="218"/>
        <v>#VALUE!</v>
      </c>
      <c r="AI1240" s="91" t="str">
        <f t="shared" si="219"/>
        <v>No aplica</v>
      </c>
      <c r="AJ1240" s="91" t="e">
        <f t="shared" si="220"/>
        <v>#VALUE!</v>
      </c>
      <c r="AK1240" s="91" t="e">
        <f t="shared" si="221"/>
        <v>#VALUE!</v>
      </c>
    </row>
    <row r="1241" spans="1:37" ht="25.4" customHeight="1" thickTop="1" thickBot="1" x14ac:dyDescent="0.3">
      <c r="A1241" s="320" t="s">
        <v>1265</v>
      </c>
      <c r="B1241" s="320" t="s">
        <v>1265</v>
      </c>
      <c r="C1241" s="320" t="s">
        <v>1265</v>
      </c>
      <c r="D1241" s="320" t="s">
        <v>1265</v>
      </c>
      <c r="E1241" s="320" t="s">
        <v>1265</v>
      </c>
      <c r="F1241" s="320" t="s">
        <v>1265</v>
      </c>
      <c r="G1241" s="320" t="s">
        <v>1265</v>
      </c>
      <c r="H1241" s="320" t="s">
        <v>1265</v>
      </c>
      <c r="I1241" s="320" t="s">
        <v>1265</v>
      </c>
      <c r="J1241" s="320" t="s">
        <v>1265</v>
      </c>
      <c r="K1241" s="320" t="s">
        <v>1265</v>
      </c>
      <c r="L1241" s="320" t="s">
        <v>1265</v>
      </c>
      <c r="M1241" s="320" t="s">
        <v>1265</v>
      </c>
      <c r="N1241" s="320" t="s">
        <v>1265</v>
      </c>
      <c r="O1241" s="320" t="s">
        <v>1265</v>
      </c>
      <c r="P1241" s="320" t="s">
        <v>1265</v>
      </c>
      <c r="Q1241" s="320" t="s">
        <v>1265</v>
      </c>
      <c r="R1241" s="320" t="s">
        <v>1265</v>
      </c>
      <c r="S1241" s="320" t="s">
        <v>1265</v>
      </c>
      <c r="T1241" s="320" t="s">
        <v>1265</v>
      </c>
      <c r="U1241" s="320" t="s">
        <v>1265</v>
      </c>
      <c r="V1241" s="320" t="s">
        <v>1265</v>
      </c>
      <c r="W1241" s="320" t="s">
        <v>1265</v>
      </c>
      <c r="X1241" s="320" t="s">
        <v>1265</v>
      </c>
      <c r="Y1241" s="320" t="s">
        <v>1265</v>
      </c>
      <c r="Z1241" s="320" t="s">
        <v>1265</v>
      </c>
      <c r="AA1241" s="320" t="s">
        <v>1265</v>
      </c>
      <c r="AB1241" s="320" t="s">
        <v>1265</v>
      </c>
      <c r="AC1241" s="320" t="s">
        <v>1265</v>
      </c>
      <c r="AD1241" s="88">
        <f>'Art. 121'!AF1193</f>
        <v>3</v>
      </c>
      <c r="AE1241" s="89" t="str">
        <f t="shared" si="215"/>
        <v>No aplica</v>
      </c>
      <c r="AF1241">
        <f t="shared" si="216"/>
        <v>1.5</v>
      </c>
      <c r="AG1241" s="86" t="str">
        <f t="shared" si="217"/>
        <v>No aplica</v>
      </c>
      <c r="AH1241" s="90" t="e">
        <f t="shared" si="218"/>
        <v>#VALUE!</v>
      </c>
      <c r="AI1241" s="91" t="str">
        <f t="shared" si="219"/>
        <v>No aplica</v>
      </c>
      <c r="AJ1241" s="91" t="e">
        <f t="shared" si="220"/>
        <v>#VALUE!</v>
      </c>
      <c r="AK1241" s="91" t="e">
        <f t="shared" si="221"/>
        <v>#VALUE!</v>
      </c>
    </row>
    <row r="1242" spans="1:37" ht="25.4" customHeight="1" thickTop="1" thickBot="1" x14ac:dyDescent="0.3">
      <c r="A1242" s="320" t="s">
        <v>1266</v>
      </c>
      <c r="B1242" s="320" t="s">
        <v>1266</v>
      </c>
      <c r="C1242" s="320" t="s">
        <v>1266</v>
      </c>
      <c r="D1242" s="320" t="s">
        <v>1266</v>
      </c>
      <c r="E1242" s="320" t="s">
        <v>1266</v>
      </c>
      <c r="F1242" s="320" t="s">
        <v>1266</v>
      </c>
      <c r="G1242" s="320" t="s">
        <v>1266</v>
      </c>
      <c r="H1242" s="320" t="s">
        <v>1266</v>
      </c>
      <c r="I1242" s="320" t="s">
        <v>1266</v>
      </c>
      <c r="J1242" s="320" t="s">
        <v>1266</v>
      </c>
      <c r="K1242" s="320" t="s">
        <v>1266</v>
      </c>
      <c r="L1242" s="320" t="s">
        <v>1266</v>
      </c>
      <c r="M1242" s="320" t="s">
        <v>1266</v>
      </c>
      <c r="N1242" s="320" t="s">
        <v>1266</v>
      </c>
      <c r="O1242" s="320" t="s">
        <v>1266</v>
      </c>
      <c r="P1242" s="320" t="s">
        <v>1266</v>
      </c>
      <c r="Q1242" s="320" t="s">
        <v>1266</v>
      </c>
      <c r="R1242" s="320" t="s">
        <v>1266</v>
      </c>
      <c r="S1242" s="320" t="s">
        <v>1266</v>
      </c>
      <c r="T1242" s="320" t="s">
        <v>1266</v>
      </c>
      <c r="U1242" s="320" t="s">
        <v>1266</v>
      </c>
      <c r="V1242" s="320" t="s">
        <v>1266</v>
      </c>
      <c r="W1242" s="320" t="s">
        <v>1266</v>
      </c>
      <c r="X1242" s="320" t="s">
        <v>1266</v>
      </c>
      <c r="Y1242" s="320" t="s">
        <v>1266</v>
      </c>
      <c r="Z1242" s="320" t="s">
        <v>1266</v>
      </c>
      <c r="AA1242" s="320" t="s">
        <v>1266</v>
      </c>
      <c r="AB1242" s="320" t="s">
        <v>1266</v>
      </c>
      <c r="AC1242" s="320" t="s">
        <v>1266</v>
      </c>
      <c r="AD1242" s="88">
        <f>'Art. 121'!AF1194</f>
        <v>3</v>
      </c>
      <c r="AE1242" s="89" t="str">
        <f t="shared" si="215"/>
        <v>No aplica</v>
      </c>
      <c r="AF1242">
        <f t="shared" si="216"/>
        <v>1.5</v>
      </c>
      <c r="AG1242" s="86" t="str">
        <f t="shared" si="217"/>
        <v>No aplica</v>
      </c>
      <c r="AH1242" s="90" t="e">
        <f t="shared" si="218"/>
        <v>#VALUE!</v>
      </c>
      <c r="AI1242" s="91" t="str">
        <f t="shared" si="219"/>
        <v>No aplica</v>
      </c>
      <c r="AJ1242" s="91" t="e">
        <f t="shared" si="220"/>
        <v>#VALUE!</v>
      </c>
      <c r="AK1242" s="91" t="e">
        <f t="shared" si="221"/>
        <v>#VALUE!</v>
      </c>
    </row>
    <row r="1243" spans="1:37" ht="25.4" customHeight="1" thickTop="1" thickBot="1" x14ac:dyDescent="0.3">
      <c r="A1243" s="320" t="s">
        <v>1267</v>
      </c>
      <c r="B1243" s="320" t="s">
        <v>1267</v>
      </c>
      <c r="C1243" s="320" t="s">
        <v>1267</v>
      </c>
      <c r="D1243" s="320" t="s">
        <v>1267</v>
      </c>
      <c r="E1243" s="320" t="s">
        <v>1267</v>
      </c>
      <c r="F1243" s="320" t="s">
        <v>1267</v>
      </c>
      <c r="G1243" s="320" t="s">
        <v>1267</v>
      </c>
      <c r="H1243" s="320" t="s">
        <v>1267</v>
      </c>
      <c r="I1243" s="320" t="s">
        <v>1267</v>
      </c>
      <c r="J1243" s="320" t="s">
        <v>1267</v>
      </c>
      <c r="K1243" s="320" t="s">
        <v>1267</v>
      </c>
      <c r="L1243" s="320" t="s">
        <v>1267</v>
      </c>
      <c r="M1243" s="320" t="s">
        <v>1267</v>
      </c>
      <c r="N1243" s="320" t="s">
        <v>1267</v>
      </c>
      <c r="O1243" s="320" t="s">
        <v>1267</v>
      </c>
      <c r="P1243" s="320" t="s">
        <v>1267</v>
      </c>
      <c r="Q1243" s="320" t="s">
        <v>1267</v>
      </c>
      <c r="R1243" s="320" t="s">
        <v>1267</v>
      </c>
      <c r="S1243" s="320" t="s">
        <v>1267</v>
      </c>
      <c r="T1243" s="320" t="s">
        <v>1267</v>
      </c>
      <c r="U1243" s="320" t="s">
        <v>1267</v>
      </c>
      <c r="V1243" s="320" t="s">
        <v>1267</v>
      </c>
      <c r="W1243" s="320" t="s">
        <v>1267</v>
      </c>
      <c r="X1243" s="320" t="s">
        <v>1267</v>
      </c>
      <c r="Y1243" s="320" t="s">
        <v>1267</v>
      </c>
      <c r="Z1243" s="320" t="s">
        <v>1267</v>
      </c>
      <c r="AA1243" s="320" t="s">
        <v>1267</v>
      </c>
      <c r="AB1243" s="320" t="s">
        <v>1267</v>
      </c>
      <c r="AC1243" s="320" t="s">
        <v>1267</v>
      </c>
      <c r="AD1243" s="88">
        <f>'Art. 121'!AF1195</f>
        <v>3</v>
      </c>
      <c r="AE1243" s="89" t="str">
        <f t="shared" si="215"/>
        <v>No aplica</v>
      </c>
      <c r="AF1243">
        <f t="shared" si="216"/>
        <v>1.5</v>
      </c>
      <c r="AG1243" s="86" t="str">
        <f t="shared" si="217"/>
        <v>No aplica</v>
      </c>
      <c r="AH1243" s="90" t="e">
        <f t="shared" si="218"/>
        <v>#VALUE!</v>
      </c>
      <c r="AI1243" s="91" t="str">
        <f t="shared" si="219"/>
        <v>No aplica</v>
      </c>
      <c r="AJ1243" s="91" t="e">
        <f t="shared" si="220"/>
        <v>#VALUE!</v>
      </c>
      <c r="AK1243" s="91" t="e">
        <f t="shared" si="221"/>
        <v>#VALUE!</v>
      </c>
    </row>
    <row r="1244" spans="1:37" ht="25.4" customHeight="1" thickTop="1" thickBot="1" x14ac:dyDescent="0.3">
      <c r="A1244" s="320" t="s">
        <v>1268</v>
      </c>
      <c r="B1244" s="320" t="s">
        <v>1268</v>
      </c>
      <c r="C1244" s="320" t="s">
        <v>1268</v>
      </c>
      <c r="D1244" s="320" t="s">
        <v>1268</v>
      </c>
      <c r="E1244" s="320" t="s">
        <v>1268</v>
      </c>
      <c r="F1244" s="320" t="s">
        <v>1268</v>
      </c>
      <c r="G1244" s="320" t="s">
        <v>1268</v>
      </c>
      <c r="H1244" s="320" t="s">
        <v>1268</v>
      </c>
      <c r="I1244" s="320" t="s">
        <v>1268</v>
      </c>
      <c r="J1244" s="320" t="s">
        <v>1268</v>
      </c>
      <c r="K1244" s="320" t="s">
        <v>1268</v>
      </c>
      <c r="L1244" s="320" t="s">
        <v>1268</v>
      </c>
      <c r="M1244" s="320" t="s">
        <v>1268</v>
      </c>
      <c r="N1244" s="320" t="s">
        <v>1268</v>
      </c>
      <c r="O1244" s="320" t="s">
        <v>1268</v>
      </c>
      <c r="P1244" s="320" t="s">
        <v>1268</v>
      </c>
      <c r="Q1244" s="320" t="s">
        <v>1268</v>
      </c>
      <c r="R1244" s="320" t="s">
        <v>1268</v>
      </c>
      <c r="S1244" s="320" t="s">
        <v>1268</v>
      </c>
      <c r="T1244" s="320" t="s">
        <v>1268</v>
      </c>
      <c r="U1244" s="320" t="s">
        <v>1268</v>
      </c>
      <c r="V1244" s="320" t="s">
        <v>1268</v>
      </c>
      <c r="W1244" s="320" t="s">
        <v>1268</v>
      </c>
      <c r="X1244" s="320" t="s">
        <v>1268</v>
      </c>
      <c r="Y1244" s="320" t="s">
        <v>1268</v>
      </c>
      <c r="Z1244" s="320" t="s">
        <v>1268</v>
      </c>
      <c r="AA1244" s="320" t="s">
        <v>1268</v>
      </c>
      <c r="AB1244" s="320" t="s">
        <v>1268</v>
      </c>
      <c r="AC1244" s="320" t="s">
        <v>1268</v>
      </c>
      <c r="AD1244" s="88">
        <f>'Art. 121'!AF1196</f>
        <v>3</v>
      </c>
      <c r="AE1244" s="89" t="str">
        <f t="shared" si="215"/>
        <v>No aplica</v>
      </c>
      <c r="AF1244">
        <f t="shared" si="216"/>
        <v>1.5</v>
      </c>
      <c r="AG1244" s="86" t="str">
        <f t="shared" si="217"/>
        <v>No aplica</v>
      </c>
      <c r="AH1244" s="90" t="e">
        <f t="shared" si="218"/>
        <v>#VALUE!</v>
      </c>
      <c r="AI1244" s="91" t="str">
        <f t="shared" si="219"/>
        <v>No aplica</v>
      </c>
      <c r="AJ1244" s="91" t="e">
        <f t="shared" si="220"/>
        <v>#VALUE!</v>
      </c>
      <c r="AK1244" s="91" t="e">
        <f t="shared" si="221"/>
        <v>#VALUE!</v>
      </c>
    </row>
    <row r="1245" spans="1:37" ht="25.4" customHeight="1" thickTop="1" thickBot="1" x14ac:dyDescent="0.3">
      <c r="A1245" s="320" t="s">
        <v>1269</v>
      </c>
      <c r="B1245" s="320" t="s">
        <v>1269</v>
      </c>
      <c r="C1245" s="320" t="s">
        <v>1269</v>
      </c>
      <c r="D1245" s="320" t="s">
        <v>1269</v>
      </c>
      <c r="E1245" s="320" t="s">
        <v>1269</v>
      </c>
      <c r="F1245" s="320" t="s">
        <v>1269</v>
      </c>
      <c r="G1245" s="320" t="s">
        <v>1269</v>
      </c>
      <c r="H1245" s="320" t="s">
        <v>1269</v>
      </c>
      <c r="I1245" s="320" t="s">
        <v>1269</v>
      </c>
      <c r="J1245" s="320" t="s">
        <v>1269</v>
      </c>
      <c r="K1245" s="320" t="s">
        <v>1269</v>
      </c>
      <c r="L1245" s="320" t="s">
        <v>1269</v>
      </c>
      <c r="M1245" s="320" t="s">
        <v>1269</v>
      </c>
      <c r="N1245" s="320" t="s">
        <v>1269</v>
      </c>
      <c r="O1245" s="320" t="s">
        <v>1269</v>
      </c>
      <c r="P1245" s="320" t="s">
        <v>1269</v>
      </c>
      <c r="Q1245" s="320" t="s">
        <v>1269</v>
      </c>
      <c r="R1245" s="320" t="s">
        <v>1269</v>
      </c>
      <c r="S1245" s="320" t="s">
        <v>1269</v>
      </c>
      <c r="T1245" s="320" t="s">
        <v>1269</v>
      </c>
      <c r="U1245" s="320" t="s">
        <v>1269</v>
      </c>
      <c r="V1245" s="320" t="s">
        <v>1269</v>
      </c>
      <c r="W1245" s="320" t="s">
        <v>1269</v>
      </c>
      <c r="X1245" s="320" t="s">
        <v>1269</v>
      </c>
      <c r="Y1245" s="320" t="s">
        <v>1269</v>
      </c>
      <c r="Z1245" s="320" t="s">
        <v>1269</v>
      </c>
      <c r="AA1245" s="320" t="s">
        <v>1269</v>
      </c>
      <c r="AB1245" s="320" t="s">
        <v>1269</v>
      </c>
      <c r="AC1245" s="320" t="s">
        <v>1269</v>
      </c>
      <c r="AD1245" s="88">
        <f>'Art. 121'!AF1197</f>
        <v>3</v>
      </c>
      <c r="AE1245" s="89" t="str">
        <f t="shared" si="215"/>
        <v>No aplica</v>
      </c>
      <c r="AF1245">
        <f t="shared" si="216"/>
        <v>1.5</v>
      </c>
      <c r="AG1245" s="86" t="str">
        <f t="shared" si="217"/>
        <v>No aplica</v>
      </c>
      <c r="AH1245" s="90" t="e">
        <f t="shared" si="218"/>
        <v>#VALUE!</v>
      </c>
      <c r="AI1245" s="91" t="str">
        <f t="shared" si="219"/>
        <v>No aplica</v>
      </c>
      <c r="AJ1245" s="91" t="e">
        <f t="shared" si="220"/>
        <v>#VALUE!</v>
      </c>
      <c r="AK1245" s="91" t="e">
        <f t="shared" si="221"/>
        <v>#VALUE!</v>
      </c>
    </row>
    <row r="1246" spans="1:37" ht="25.4" customHeight="1" thickTop="1" thickBot="1" x14ac:dyDescent="0.3">
      <c r="A1246" s="320" t="s">
        <v>1270</v>
      </c>
      <c r="B1246" s="320" t="s">
        <v>1270</v>
      </c>
      <c r="C1246" s="320" t="s">
        <v>1270</v>
      </c>
      <c r="D1246" s="320" t="s">
        <v>1270</v>
      </c>
      <c r="E1246" s="320" t="s">
        <v>1270</v>
      </c>
      <c r="F1246" s="320" t="s">
        <v>1270</v>
      </c>
      <c r="G1246" s="320" t="s">
        <v>1270</v>
      </c>
      <c r="H1246" s="320" t="s">
        <v>1270</v>
      </c>
      <c r="I1246" s="320" t="s">
        <v>1270</v>
      </c>
      <c r="J1246" s="320" t="s">
        <v>1270</v>
      </c>
      <c r="K1246" s="320" t="s">
        <v>1270</v>
      </c>
      <c r="L1246" s="320" t="s">
        <v>1270</v>
      </c>
      <c r="M1246" s="320" t="s">
        <v>1270</v>
      </c>
      <c r="N1246" s="320" t="s">
        <v>1270</v>
      </c>
      <c r="O1246" s="320" t="s">
        <v>1270</v>
      </c>
      <c r="P1246" s="320" t="s">
        <v>1270</v>
      </c>
      <c r="Q1246" s="320" t="s">
        <v>1270</v>
      </c>
      <c r="R1246" s="320" t="s">
        <v>1270</v>
      </c>
      <c r="S1246" s="320" t="s">
        <v>1270</v>
      </c>
      <c r="T1246" s="320" t="s">
        <v>1270</v>
      </c>
      <c r="U1246" s="320" t="s">
        <v>1270</v>
      </c>
      <c r="V1246" s="320" t="s">
        <v>1270</v>
      </c>
      <c r="W1246" s="320" t="s">
        <v>1270</v>
      </c>
      <c r="X1246" s="320" t="s">
        <v>1270</v>
      </c>
      <c r="Y1246" s="320" t="s">
        <v>1270</v>
      </c>
      <c r="Z1246" s="320" t="s">
        <v>1270</v>
      </c>
      <c r="AA1246" s="320" t="s">
        <v>1270</v>
      </c>
      <c r="AB1246" s="320" t="s">
        <v>1270</v>
      </c>
      <c r="AC1246" s="320" t="s">
        <v>1270</v>
      </c>
      <c r="AD1246" s="88">
        <f>'Art. 121'!AF1198</f>
        <v>3</v>
      </c>
      <c r="AE1246" s="89" t="str">
        <f t="shared" si="215"/>
        <v>No aplica</v>
      </c>
      <c r="AF1246">
        <f t="shared" si="216"/>
        <v>1.5</v>
      </c>
      <c r="AG1246" s="86" t="str">
        <f t="shared" si="217"/>
        <v>No aplica</v>
      </c>
      <c r="AH1246" s="90" t="e">
        <f t="shared" si="218"/>
        <v>#VALUE!</v>
      </c>
      <c r="AI1246" s="91" t="str">
        <f t="shared" si="219"/>
        <v>No aplica</v>
      </c>
      <c r="AJ1246" s="91" t="e">
        <f t="shared" si="220"/>
        <v>#VALUE!</v>
      </c>
      <c r="AK1246" s="91" t="e">
        <f t="shared" si="221"/>
        <v>#VALUE!</v>
      </c>
    </row>
    <row r="1247" spans="1:37" ht="25.4" customHeight="1" thickTop="1" thickBot="1" x14ac:dyDescent="0.3">
      <c r="A1247" s="320" t="s">
        <v>1271</v>
      </c>
      <c r="B1247" s="320" t="s">
        <v>1271</v>
      </c>
      <c r="C1247" s="320" t="s">
        <v>1271</v>
      </c>
      <c r="D1247" s="320" t="s">
        <v>1271</v>
      </c>
      <c r="E1247" s="320" t="s">
        <v>1271</v>
      </c>
      <c r="F1247" s="320" t="s">
        <v>1271</v>
      </c>
      <c r="G1247" s="320" t="s">
        <v>1271</v>
      </c>
      <c r="H1247" s="320" t="s">
        <v>1271</v>
      </c>
      <c r="I1247" s="320" t="s">
        <v>1271</v>
      </c>
      <c r="J1247" s="320" t="s">
        <v>1271</v>
      </c>
      <c r="K1247" s="320" t="s">
        <v>1271</v>
      </c>
      <c r="L1247" s="320" t="s">
        <v>1271</v>
      </c>
      <c r="M1247" s="320" t="s">
        <v>1271</v>
      </c>
      <c r="N1247" s="320" t="s">
        <v>1271</v>
      </c>
      <c r="O1247" s="320" t="s">
        <v>1271</v>
      </c>
      <c r="P1247" s="320" t="s">
        <v>1271</v>
      </c>
      <c r="Q1247" s="320" t="s">
        <v>1271</v>
      </c>
      <c r="R1247" s="320" t="s">
        <v>1271</v>
      </c>
      <c r="S1247" s="320" t="s">
        <v>1271</v>
      </c>
      <c r="T1247" s="320" t="s">
        <v>1271</v>
      </c>
      <c r="U1247" s="320" t="s">
        <v>1271</v>
      </c>
      <c r="V1247" s="320" t="s">
        <v>1271</v>
      </c>
      <c r="W1247" s="320" t="s">
        <v>1271</v>
      </c>
      <c r="X1247" s="320" t="s">
        <v>1271</v>
      </c>
      <c r="Y1247" s="320" t="s">
        <v>1271</v>
      </c>
      <c r="Z1247" s="320" t="s">
        <v>1271</v>
      </c>
      <c r="AA1247" s="320" t="s">
        <v>1271</v>
      </c>
      <c r="AB1247" s="320" t="s">
        <v>1271</v>
      </c>
      <c r="AC1247" s="320" t="s">
        <v>1271</v>
      </c>
      <c r="AD1247" s="88">
        <f>'Art. 121'!AF1199</f>
        <v>3</v>
      </c>
      <c r="AE1247" s="89" t="str">
        <f t="shared" si="215"/>
        <v>No aplica</v>
      </c>
      <c r="AF1247">
        <f t="shared" si="216"/>
        <v>1.5</v>
      </c>
      <c r="AG1247" s="86" t="str">
        <f t="shared" si="217"/>
        <v>No aplica</v>
      </c>
      <c r="AH1247" s="90" t="e">
        <f t="shared" si="218"/>
        <v>#VALUE!</v>
      </c>
      <c r="AI1247" s="91" t="str">
        <f t="shared" si="219"/>
        <v>No aplica</v>
      </c>
      <c r="AJ1247" s="91" t="e">
        <f t="shared" si="220"/>
        <v>#VALUE!</v>
      </c>
      <c r="AK1247" s="91" t="e">
        <f t="shared" si="221"/>
        <v>#VALUE!</v>
      </c>
    </row>
    <row r="1248" spans="1:37" ht="25.4" customHeight="1" thickTop="1" thickBot="1" x14ac:dyDescent="0.3">
      <c r="A1248" s="320" t="s">
        <v>1272</v>
      </c>
      <c r="B1248" s="320" t="s">
        <v>1272</v>
      </c>
      <c r="C1248" s="320" t="s">
        <v>1272</v>
      </c>
      <c r="D1248" s="320" t="s">
        <v>1272</v>
      </c>
      <c r="E1248" s="320" t="s">
        <v>1272</v>
      </c>
      <c r="F1248" s="320" t="s">
        <v>1272</v>
      </c>
      <c r="G1248" s="320" t="s">
        <v>1272</v>
      </c>
      <c r="H1248" s="320" t="s">
        <v>1272</v>
      </c>
      <c r="I1248" s="320" t="s">
        <v>1272</v>
      </c>
      <c r="J1248" s="320" t="s">
        <v>1272</v>
      </c>
      <c r="K1248" s="320" t="s">
        <v>1272</v>
      </c>
      <c r="L1248" s="320" t="s">
        <v>1272</v>
      </c>
      <c r="M1248" s="320" t="s">
        <v>1272</v>
      </c>
      <c r="N1248" s="320" t="s">
        <v>1272</v>
      </c>
      <c r="O1248" s="320" t="s">
        <v>1272</v>
      </c>
      <c r="P1248" s="320" t="s">
        <v>1272</v>
      </c>
      <c r="Q1248" s="320" t="s">
        <v>1272</v>
      </c>
      <c r="R1248" s="320" t="s">
        <v>1272</v>
      </c>
      <c r="S1248" s="320" t="s">
        <v>1272</v>
      </c>
      <c r="T1248" s="320" t="s">
        <v>1272</v>
      </c>
      <c r="U1248" s="320" t="s">
        <v>1272</v>
      </c>
      <c r="V1248" s="320" t="s">
        <v>1272</v>
      </c>
      <c r="W1248" s="320" t="s">
        <v>1272</v>
      </c>
      <c r="X1248" s="320" t="s">
        <v>1272</v>
      </c>
      <c r="Y1248" s="320" t="s">
        <v>1272</v>
      </c>
      <c r="Z1248" s="320" t="s">
        <v>1272</v>
      </c>
      <c r="AA1248" s="320" t="s">
        <v>1272</v>
      </c>
      <c r="AB1248" s="320" t="s">
        <v>1272</v>
      </c>
      <c r="AC1248" s="320" t="s">
        <v>1272</v>
      </c>
      <c r="AD1248" s="88">
        <f>'Art. 121'!AF1200</f>
        <v>3</v>
      </c>
      <c r="AE1248" s="89" t="str">
        <f t="shared" si="215"/>
        <v>No aplica</v>
      </c>
      <c r="AF1248">
        <f t="shared" si="216"/>
        <v>1.5</v>
      </c>
      <c r="AG1248" s="86" t="str">
        <f t="shared" si="217"/>
        <v>No aplica</v>
      </c>
      <c r="AH1248" s="90" t="e">
        <f t="shared" si="218"/>
        <v>#VALUE!</v>
      </c>
      <c r="AI1248" s="91" t="str">
        <f t="shared" si="219"/>
        <v>No aplica</v>
      </c>
      <c r="AJ1248" s="91" t="e">
        <f t="shared" si="220"/>
        <v>#VALUE!</v>
      </c>
      <c r="AK1248" s="91" t="e">
        <f t="shared" si="221"/>
        <v>#VALUE!</v>
      </c>
    </row>
    <row r="1249" spans="1:37" ht="25.4" customHeight="1" thickTop="1" thickBot="1" x14ac:dyDescent="0.3">
      <c r="A1249" s="320" t="s">
        <v>1273</v>
      </c>
      <c r="B1249" s="320" t="s">
        <v>1273</v>
      </c>
      <c r="C1249" s="320" t="s">
        <v>1273</v>
      </c>
      <c r="D1249" s="320" t="s">
        <v>1273</v>
      </c>
      <c r="E1249" s="320" t="s">
        <v>1273</v>
      </c>
      <c r="F1249" s="320" t="s">
        <v>1273</v>
      </c>
      <c r="G1249" s="320" t="s">
        <v>1273</v>
      </c>
      <c r="H1249" s="320" t="s">
        <v>1273</v>
      </c>
      <c r="I1249" s="320" t="s">
        <v>1273</v>
      </c>
      <c r="J1249" s="320" t="s">
        <v>1273</v>
      </c>
      <c r="K1249" s="320" t="s">
        <v>1273</v>
      </c>
      <c r="L1249" s="320" t="s">
        <v>1273</v>
      </c>
      <c r="M1249" s="320" t="s">
        <v>1273</v>
      </c>
      <c r="N1249" s="320" t="s">
        <v>1273</v>
      </c>
      <c r="O1249" s="320" t="s">
        <v>1273</v>
      </c>
      <c r="P1249" s="320" t="s">
        <v>1273</v>
      </c>
      <c r="Q1249" s="320" t="s">
        <v>1273</v>
      </c>
      <c r="R1249" s="320" t="s">
        <v>1273</v>
      </c>
      <c r="S1249" s="320" t="s">
        <v>1273</v>
      </c>
      <c r="T1249" s="320" t="s">
        <v>1273</v>
      </c>
      <c r="U1249" s="320" t="s">
        <v>1273</v>
      </c>
      <c r="V1249" s="320" t="s">
        <v>1273</v>
      </c>
      <c r="W1249" s="320" t="s">
        <v>1273</v>
      </c>
      <c r="X1249" s="320" t="s">
        <v>1273</v>
      </c>
      <c r="Y1249" s="320" t="s">
        <v>1273</v>
      </c>
      <c r="Z1249" s="320" t="s">
        <v>1273</v>
      </c>
      <c r="AA1249" s="320" t="s">
        <v>1273</v>
      </c>
      <c r="AB1249" s="320" t="s">
        <v>1273</v>
      </c>
      <c r="AC1249" s="320" t="s">
        <v>1273</v>
      </c>
      <c r="AD1249" s="88">
        <f>'Art. 121'!AF1201</f>
        <v>3</v>
      </c>
      <c r="AE1249" s="89" t="str">
        <f t="shared" si="215"/>
        <v>No aplica</v>
      </c>
      <c r="AF1249">
        <f t="shared" si="216"/>
        <v>1.5</v>
      </c>
      <c r="AG1249" s="86" t="str">
        <f t="shared" si="217"/>
        <v>No aplica</v>
      </c>
      <c r="AH1249" s="90" t="e">
        <f t="shared" si="218"/>
        <v>#VALUE!</v>
      </c>
      <c r="AI1249" s="91" t="str">
        <f t="shared" si="219"/>
        <v>No aplica</v>
      </c>
      <c r="AJ1249" s="91" t="e">
        <f t="shared" si="220"/>
        <v>#VALUE!</v>
      </c>
      <c r="AK1249" s="91" t="e">
        <f t="shared" si="221"/>
        <v>#VALUE!</v>
      </c>
    </row>
    <row r="1250" spans="1:37" ht="25.4" customHeight="1" thickTop="1" thickBot="1" x14ac:dyDescent="0.3">
      <c r="A1250" s="320" t="s">
        <v>1274</v>
      </c>
      <c r="B1250" s="320" t="s">
        <v>1274</v>
      </c>
      <c r="C1250" s="320" t="s">
        <v>1274</v>
      </c>
      <c r="D1250" s="320" t="s">
        <v>1274</v>
      </c>
      <c r="E1250" s="320" t="s">
        <v>1274</v>
      </c>
      <c r="F1250" s="320" t="s">
        <v>1274</v>
      </c>
      <c r="G1250" s="320" t="s">
        <v>1274</v>
      </c>
      <c r="H1250" s="320" t="s">
        <v>1274</v>
      </c>
      <c r="I1250" s="320" t="s">
        <v>1274</v>
      </c>
      <c r="J1250" s="320" t="s">
        <v>1274</v>
      </c>
      <c r="K1250" s="320" t="s">
        <v>1274</v>
      </c>
      <c r="L1250" s="320" t="s">
        <v>1274</v>
      </c>
      <c r="M1250" s="320" t="s">
        <v>1274</v>
      </c>
      <c r="N1250" s="320" t="s">
        <v>1274</v>
      </c>
      <c r="O1250" s="320" t="s">
        <v>1274</v>
      </c>
      <c r="P1250" s="320" t="s">
        <v>1274</v>
      </c>
      <c r="Q1250" s="320" t="s">
        <v>1274</v>
      </c>
      <c r="R1250" s="320" t="s">
        <v>1274</v>
      </c>
      <c r="S1250" s="320" t="s">
        <v>1274</v>
      </c>
      <c r="T1250" s="320" t="s">
        <v>1274</v>
      </c>
      <c r="U1250" s="320" t="s">
        <v>1274</v>
      </c>
      <c r="V1250" s="320" t="s">
        <v>1274</v>
      </c>
      <c r="W1250" s="320" t="s">
        <v>1274</v>
      </c>
      <c r="X1250" s="320" t="s">
        <v>1274</v>
      </c>
      <c r="Y1250" s="320" t="s">
        <v>1274</v>
      </c>
      <c r="Z1250" s="320" t="s">
        <v>1274</v>
      </c>
      <c r="AA1250" s="320" t="s">
        <v>1274</v>
      </c>
      <c r="AB1250" s="320" t="s">
        <v>1274</v>
      </c>
      <c r="AC1250" s="320" t="s">
        <v>1274</v>
      </c>
      <c r="AD1250" s="88">
        <f>'Art. 121'!AF1202</f>
        <v>3</v>
      </c>
      <c r="AE1250" s="89" t="str">
        <f t="shared" si="215"/>
        <v>No aplica</v>
      </c>
      <c r="AF1250">
        <f t="shared" si="216"/>
        <v>1.5</v>
      </c>
      <c r="AG1250" s="86" t="str">
        <f t="shared" si="217"/>
        <v>No aplica</v>
      </c>
      <c r="AH1250" s="90" t="e">
        <f t="shared" si="218"/>
        <v>#VALUE!</v>
      </c>
      <c r="AI1250" s="91" t="str">
        <f t="shared" si="219"/>
        <v>No aplica</v>
      </c>
      <c r="AJ1250" s="91" t="e">
        <f t="shared" si="220"/>
        <v>#VALUE!</v>
      </c>
      <c r="AK1250" s="91" t="e">
        <f t="shared" si="221"/>
        <v>#VALUE!</v>
      </c>
    </row>
    <row r="1251" spans="1:37" ht="25.4" customHeight="1" thickTop="1" thickBot="1" x14ac:dyDescent="0.3">
      <c r="A1251" s="320" t="s">
        <v>1275</v>
      </c>
      <c r="B1251" s="320" t="s">
        <v>1275</v>
      </c>
      <c r="C1251" s="320" t="s">
        <v>1275</v>
      </c>
      <c r="D1251" s="320" t="s">
        <v>1275</v>
      </c>
      <c r="E1251" s="320" t="s">
        <v>1275</v>
      </c>
      <c r="F1251" s="320" t="s">
        <v>1275</v>
      </c>
      <c r="G1251" s="320" t="s">
        <v>1275</v>
      </c>
      <c r="H1251" s="320" t="s">
        <v>1275</v>
      </c>
      <c r="I1251" s="320" t="s">
        <v>1275</v>
      </c>
      <c r="J1251" s="320" t="s">
        <v>1275</v>
      </c>
      <c r="K1251" s="320" t="s">
        <v>1275</v>
      </c>
      <c r="L1251" s="320" t="s">
        <v>1275</v>
      </c>
      <c r="M1251" s="320" t="s">
        <v>1275</v>
      </c>
      <c r="N1251" s="320" t="s">
        <v>1275</v>
      </c>
      <c r="O1251" s="320" t="s">
        <v>1275</v>
      </c>
      <c r="P1251" s="320" t="s">
        <v>1275</v>
      </c>
      <c r="Q1251" s="320" t="s">
        <v>1275</v>
      </c>
      <c r="R1251" s="320" t="s">
        <v>1275</v>
      </c>
      <c r="S1251" s="320" t="s">
        <v>1275</v>
      </c>
      <c r="T1251" s="320" t="s">
        <v>1275</v>
      </c>
      <c r="U1251" s="320" t="s">
        <v>1275</v>
      </c>
      <c r="V1251" s="320" t="s">
        <v>1275</v>
      </c>
      <c r="W1251" s="320" t="s">
        <v>1275</v>
      </c>
      <c r="X1251" s="320" t="s">
        <v>1275</v>
      </c>
      <c r="Y1251" s="320" t="s">
        <v>1275</v>
      </c>
      <c r="Z1251" s="320" t="s">
        <v>1275</v>
      </c>
      <c r="AA1251" s="320" t="s">
        <v>1275</v>
      </c>
      <c r="AB1251" s="320" t="s">
        <v>1275</v>
      </c>
      <c r="AC1251" s="320" t="s">
        <v>1275</v>
      </c>
      <c r="AD1251" s="88">
        <f>'Art. 121'!AF1203</f>
        <v>3</v>
      </c>
      <c r="AE1251" s="89" t="str">
        <f t="shared" si="215"/>
        <v>No aplica</v>
      </c>
      <c r="AF1251">
        <f t="shared" si="216"/>
        <v>1.5</v>
      </c>
      <c r="AG1251" s="86" t="str">
        <f t="shared" si="217"/>
        <v>No aplica</v>
      </c>
      <c r="AH1251" s="90" t="e">
        <f t="shared" si="218"/>
        <v>#VALUE!</v>
      </c>
      <c r="AI1251" s="91" t="str">
        <f t="shared" si="219"/>
        <v>No aplica</v>
      </c>
      <c r="AJ1251" s="91" t="e">
        <f t="shared" si="220"/>
        <v>#VALUE!</v>
      </c>
      <c r="AK1251" s="91" t="e">
        <f t="shared" si="221"/>
        <v>#VALUE!</v>
      </c>
    </row>
    <row r="1252" spans="1:37" ht="25.4" customHeight="1" thickTop="1" thickBot="1" x14ac:dyDescent="0.3">
      <c r="A1252" s="320" t="s">
        <v>1276</v>
      </c>
      <c r="B1252" s="320" t="s">
        <v>1276</v>
      </c>
      <c r="C1252" s="320" t="s">
        <v>1276</v>
      </c>
      <c r="D1252" s="320" t="s">
        <v>1276</v>
      </c>
      <c r="E1252" s="320" t="s">
        <v>1276</v>
      </c>
      <c r="F1252" s="320" t="s">
        <v>1276</v>
      </c>
      <c r="G1252" s="320" t="s">
        <v>1276</v>
      </c>
      <c r="H1252" s="320" t="s">
        <v>1276</v>
      </c>
      <c r="I1252" s="320" t="s">
        <v>1276</v>
      </c>
      <c r="J1252" s="320" t="s">
        <v>1276</v>
      </c>
      <c r="K1252" s="320" t="s">
        <v>1276</v>
      </c>
      <c r="L1252" s="320" t="s">
        <v>1276</v>
      </c>
      <c r="M1252" s="320" t="s">
        <v>1276</v>
      </c>
      <c r="N1252" s="320" t="s">
        <v>1276</v>
      </c>
      <c r="O1252" s="320" t="s">
        <v>1276</v>
      </c>
      <c r="P1252" s="320" t="s">
        <v>1276</v>
      </c>
      <c r="Q1252" s="320" t="s">
        <v>1276</v>
      </c>
      <c r="R1252" s="320" t="s">
        <v>1276</v>
      </c>
      <c r="S1252" s="320" t="s">
        <v>1276</v>
      </c>
      <c r="T1252" s="320" t="s">
        <v>1276</v>
      </c>
      <c r="U1252" s="320" t="s">
        <v>1276</v>
      </c>
      <c r="V1252" s="320" t="s">
        <v>1276</v>
      </c>
      <c r="W1252" s="320" t="s">
        <v>1276</v>
      </c>
      <c r="X1252" s="320" t="s">
        <v>1276</v>
      </c>
      <c r="Y1252" s="320" t="s">
        <v>1276</v>
      </c>
      <c r="Z1252" s="320" t="s">
        <v>1276</v>
      </c>
      <c r="AA1252" s="320" t="s">
        <v>1276</v>
      </c>
      <c r="AB1252" s="320" t="s">
        <v>1276</v>
      </c>
      <c r="AC1252" s="320" t="s">
        <v>1276</v>
      </c>
      <c r="AD1252" s="88">
        <f>'Art. 121'!AF1204</f>
        <v>3</v>
      </c>
      <c r="AE1252" s="89" t="str">
        <f t="shared" si="215"/>
        <v>No aplica</v>
      </c>
      <c r="AF1252">
        <f t="shared" si="216"/>
        <v>1.5</v>
      </c>
      <c r="AG1252" s="86" t="str">
        <f t="shared" si="217"/>
        <v>No aplica</v>
      </c>
      <c r="AH1252" s="90" t="e">
        <f t="shared" si="218"/>
        <v>#VALUE!</v>
      </c>
      <c r="AI1252" s="91" t="str">
        <f t="shared" si="219"/>
        <v>No aplica</v>
      </c>
      <c r="AJ1252" s="91" t="e">
        <f t="shared" si="220"/>
        <v>#VALUE!</v>
      </c>
      <c r="AK1252" s="91" t="e">
        <f t="shared" si="221"/>
        <v>#VALUE!</v>
      </c>
    </row>
    <row r="1253" spans="1:37" ht="25.4" customHeight="1" thickTop="1" thickBot="1" x14ac:dyDescent="0.3">
      <c r="A1253" s="320" t="s">
        <v>1277</v>
      </c>
      <c r="B1253" s="320" t="s">
        <v>1277</v>
      </c>
      <c r="C1253" s="320" t="s">
        <v>1277</v>
      </c>
      <c r="D1253" s="320" t="s">
        <v>1277</v>
      </c>
      <c r="E1253" s="320" t="s">
        <v>1277</v>
      </c>
      <c r="F1253" s="320" t="s">
        <v>1277</v>
      </c>
      <c r="G1253" s="320" t="s">
        <v>1277</v>
      </c>
      <c r="H1253" s="320" t="s">
        <v>1277</v>
      </c>
      <c r="I1253" s="320" t="s">
        <v>1277</v>
      </c>
      <c r="J1253" s="320" t="s">
        <v>1277</v>
      </c>
      <c r="K1253" s="320" t="s">
        <v>1277</v>
      </c>
      <c r="L1253" s="320" t="s">
        <v>1277</v>
      </c>
      <c r="M1253" s="320" t="s">
        <v>1277</v>
      </c>
      <c r="N1253" s="320" t="s">
        <v>1277</v>
      </c>
      <c r="O1253" s="320" t="s">
        <v>1277</v>
      </c>
      <c r="P1253" s="320" t="s">
        <v>1277</v>
      </c>
      <c r="Q1253" s="320" t="s">
        <v>1277</v>
      </c>
      <c r="R1253" s="320" t="s">
        <v>1277</v>
      </c>
      <c r="S1253" s="320" t="s">
        <v>1277</v>
      </c>
      <c r="T1253" s="320" t="s">
        <v>1277</v>
      </c>
      <c r="U1253" s="320" t="s">
        <v>1277</v>
      </c>
      <c r="V1253" s="320" t="s">
        <v>1277</v>
      </c>
      <c r="W1253" s="320" t="s">
        <v>1277</v>
      </c>
      <c r="X1253" s="320" t="s">
        <v>1277</v>
      </c>
      <c r="Y1253" s="320" t="s">
        <v>1277</v>
      </c>
      <c r="Z1253" s="320" t="s">
        <v>1277</v>
      </c>
      <c r="AA1253" s="320" t="s">
        <v>1277</v>
      </c>
      <c r="AB1253" s="320" t="s">
        <v>1277</v>
      </c>
      <c r="AC1253" s="320" t="s">
        <v>1277</v>
      </c>
      <c r="AD1253" s="88">
        <f>'Art. 121'!AF1205</f>
        <v>3</v>
      </c>
      <c r="AE1253" s="89" t="str">
        <f t="shared" si="215"/>
        <v>No aplica</v>
      </c>
      <c r="AF1253">
        <f t="shared" si="216"/>
        <v>1.5</v>
      </c>
      <c r="AG1253" s="86" t="str">
        <f t="shared" si="217"/>
        <v>No aplica</v>
      </c>
      <c r="AH1253" s="90" t="e">
        <f t="shared" si="218"/>
        <v>#VALUE!</v>
      </c>
      <c r="AI1253" s="91" t="str">
        <f t="shared" si="219"/>
        <v>No aplica</v>
      </c>
      <c r="AJ1253" s="91" t="e">
        <f t="shared" si="220"/>
        <v>#VALUE!</v>
      </c>
      <c r="AK1253" s="91" t="e">
        <f t="shared" si="221"/>
        <v>#VALUE!</v>
      </c>
    </row>
    <row r="1254" spans="1:37" ht="25.4" customHeight="1" thickTop="1" thickBot="1" x14ac:dyDescent="0.3">
      <c r="A1254" s="320" t="s">
        <v>1278</v>
      </c>
      <c r="B1254" s="320" t="s">
        <v>1278</v>
      </c>
      <c r="C1254" s="320" t="s">
        <v>1278</v>
      </c>
      <c r="D1254" s="320" t="s">
        <v>1278</v>
      </c>
      <c r="E1254" s="320" t="s">
        <v>1278</v>
      </c>
      <c r="F1254" s="320" t="s">
        <v>1278</v>
      </c>
      <c r="G1254" s="320" t="s">
        <v>1278</v>
      </c>
      <c r="H1254" s="320" t="s">
        <v>1278</v>
      </c>
      <c r="I1254" s="320" t="s">
        <v>1278</v>
      </c>
      <c r="J1254" s="320" t="s">
        <v>1278</v>
      </c>
      <c r="K1254" s="320" t="s">
        <v>1278</v>
      </c>
      <c r="L1254" s="320" t="s">
        <v>1278</v>
      </c>
      <c r="M1254" s="320" t="s">
        <v>1278</v>
      </c>
      <c r="N1254" s="320" t="s">
        <v>1278</v>
      </c>
      <c r="O1254" s="320" t="s">
        <v>1278</v>
      </c>
      <c r="P1254" s="320" t="s">
        <v>1278</v>
      </c>
      <c r="Q1254" s="320" t="s">
        <v>1278</v>
      </c>
      <c r="R1254" s="320" t="s">
        <v>1278</v>
      </c>
      <c r="S1254" s="320" t="s">
        <v>1278</v>
      </c>
      <c r="T1254" s="320" t="s">
        <v>1278</v>
      </c>
      <c r="U1254" s="320" t="s">
        <v>1278</v>
      </c>
      <c r="V1254" s="320" t="s">
        <v>1278</v>
      </c>
      <c r="W1254" s="320" t="s">
        <v>1278</v>
      </c>
      <c r="X1254" s="320" t="s">
        <v>1278</v>
      </c>
      <c r="Y1254" s="320" t="s">
        <v>1278</v>
      </c>
      <c r="Z1254" s="320" t="s">
        <v>1278</v>
      </c>
      <c r="AA1254" s="320" t="s">
        <v>1278</v>
      </c>
      <c r="AB1254" s="320" t="s">
        <v>1278</v>
      </c>
      <c r="AC1254" s="320" t="s">
        <v>1278</v>
      </c>
      <c r="AD1254" s="88">
        <f>'Art. 121'!AF1206</f>
        <v>3</v>
      </c>
      <c r="AE1254" s="89" t="str">
        <f t="shared" si="215"/>
        <v>No aplica</v>
      </c>
      <c r="AF1254">
        <f t="shared" si="216"/>
        <v>1.5</v>
      </c>
      <c r="AG1254" s="86" t="str">
        <f t="shared" si="217"/>
        <v>No aplica</v>
      </c>
      <c r="AH1254" s="90" t="e">
        <f t="shared" si="218"/>
        <v>#VALUE!</v>
      </c>
      <c r="AI1254" s="91" t="str">
        <f t="shared" si="219"/>
        <v>No aplica</v>
      </c>
      <c r="AJ1254" s="91" t="e">
        <f t="shared" si="220"/>
        <v>#VALUE!</v>
      </c>
      <c r="AK1254" s="91" t="e">
        <f t="shared" si="221"/>
        <v>#VALUE!</v>
      </c>
    </row>
    <row r="1255" spans="1:37" ht="25.4" customHeight="1" thickTop="1" thickBot="1" x14ac:dyDescent="0.3">
      <c r="A1255" s="320" t="s">
        <v>1279</v>
      </c>
      <c r="B1255" s="320" t="s">
        <v>1279</v>
      </c>
      <c r="C1255" s="320" t="s">
        <v>1279</v>
      </c>
      <c r="D1255" s="320" t="s">
        <v>1279</v>
      </c>
      <c r="E1255" s="320" t="s">
        <v>1279</v>
      </c>
      <c r="F1255" s="320" t="s">
        <v>1279</v>
      </c>
      <c r="G1255" s="320" t="s">
        <v>1279</v>
      </c>
      <c r="H1255" s="320" t="s">
        <v>1279</v>
      </c>
      <c r="I1255" s="320" t="s">
        <v>1279</v>
      </c>
      <c r="J1255" s="320" t="s">
        <v>1279</v>
      </c>
      <c r="K1255" s="320" t="s">
        <v>1279</v>
      </c>
      <c r="L1255" s="320" t="s">
        <v>1279</v>
      </c>
      <c r="M1255" s="320" t="s">
        <v>1279</v>
      </c>
      <c r="N1255" s="320" t="s">
        <v>1279</v>
      </c>
      <c r="O1255" s="320" t="s">
        <v>1279</v>
      </c>
      <c r="P1255" s="320" t="s">
        <v>1279</v>
      </c>
      <c r="Q1255" s="320" t="s">
        <v>1279</v>
      </c>
      <c r="R1255" s="320" t="s">
        <v>1279</v>
      </c>
      <c r="S1255" s="320" t="s">
        <v>1279</v>
      </c>
      <c r="T1255" s="320" t="s">
        <v>1279</v>
      </c>
      <c r="U1255" s="320" t="s">
        <v>1279</v>
      </c>
      <c r="V1255" s="320" t="s">
        <v>1279</v>
      </c>
      <c r="W1255" s="320" t="s">
        <v>1279</v>
      </c>
      <c r="X1255" s="320" t="s">
        <v>1279</v>
      </c>
      <c r="Y1255" s="320" t="s">
        <v>1279</v>
      </c>
      <c r="Z1255" s="320" t="s">
        <v>1279</v>
      </c>
      <c r="AA1255" s="320" t="s">
        <v>1279</v>
      </c>
      <c r="AB1255" s="320" t="s">
        <v>1279</v>
      </c>
      <c r="AC1255" s="320" t="s">
        <v>1279</v>
      </c>
      <c r="AD1255" s="88">
        <f>'Art. 121'!AF1207</f>
        <v>3</v>
      </c>
      <c r="AE1255" s="89" t="str">
        <f t="shared" si="215"/>
        <v>No aplica</v>
      </c>
      <c r="AF1255">
        <f t="shared" si="216"/>
        <v>1.5</v>
      </c>
      <c r="AG1255" s="86" t="str">
        <f t="shared" si="217"/>
        <v>No aplica</v>
      </c>
      <c r="AH1255" s="90" t="e">
        <f t="shared" si="218"/>
        <v>#VALUE!</v>
      </c>
      <c r="AI1255" s="91" t="str">
        <f t="shared" si="219"/>
        <v>No aplica</v>
      </c>
      <c r="AJ1255" s="91" t="e">
        <f t="shared" si="220"/>
        <v>#VALUE!</v>
      </c>
      <c r="AK1255" s="91" t="e">
        <f t="shared" si="221"/>
        <v>#VALUE!</v>
      </c>
    </row>
    <row r="1256" spans="1:37" ht="25.4" customHeight="1" thickTop="1" thickBot="1" x14ac:dyDescent="0.3">
      <c r="A1256" s="320" t="s">
        <v>1280</v>
      </c>
      <c r="B1256" s="320" t="s">
        <v>1280</v>
      </c>
      <c r="C1256" s="320" t="s">
        <v>1280</v>
      </c>
      <c r="D1256" s="320" t="s">
        <v>1280</v>
      </c>
      <c r="E1256" s="320" t="s">
        <v>1280</v>
      </c>
      <c r="F1256" s="320" t="s">
        <v>1280</v>
      </c>
      <c r="G1256" s="320" t="s">
        <v>1280</v>
      </c>
      <c r="H1256" s="320" t="s">
        <v>1280</v>
      </c>
      <c r="I1256" s="320" t="s">
        <v>1280</v>
      </c>
      <c r="J1256" s="320" t="s">
        <v>1280</v>
      </c>
      <c r="K1256" s="320" t="s">
        <v>1280</v>
      </c>
      <c r="L1256" s="320" t="s">
        <v>1280</v>
      </c>
      <c r="M1256" s="320" t="s">
        <v>1280</v>
      </c>
      <c r="N1256" s="320" t="s">
        <v>1280</v>
      </c>
      <c r="O1256" s="320" t="s">
        <v>1280</v>
      </c>
      <c r="P1256" s="320" t="s">
        <v>1280</v>
      </c>
      <c r="Q1256" s="320" t="s">
        <v>1280</v>
      </c>
      <c r="R1256" s="320" t="s">
        <v>1280</v>
      </c>
      <c r="S1256" s="320" t="s">
        <v>1280</v>
      </c>
      <c r="T1256" s="320" t="s">
        <v>1280</v>
      </c>
      <c r="U1256" s="320" t="s">
        <v>1280</v>
      </c>
      <c r="V1256" s="320" t="s">
        <v>1280</v>
      </c>
      <c r="W1256" s="320" t="s">
        <v>1280</v>
      </c>
      <c r="X1256" s="320" t="s">
        <v>1280</v>
      </c>
      <c r="Y1256" s="320" t="s">
        <v>1280</v>
      </c>
      <c r="Z1256" s="320" t="s">
        <v>1280</v>
      </c>
      <c r="AA1256" s="320" t="s">
        <v>1280</v>
      </c>
      <c r="AB1256" s="320" t="s">
        <v>1280</v>
      </c>
      <c r="AC1256" s="320" t="s">
        <v>1280</v>
      </c>
      <c r="AD1256" s="88">
        <f>'Art. 121'!AF1208</f>
        <v>3</v>
      </c>
      <c r="AE1256" s="89" t="str">
        <f t="shared" si="215"/>
        <v>No aplica</v>
      </c>
      <c r="AF1256">
        <f t="shared" si="216"/>
        <v>1.5</v>
      </c>
      <c r="AG1256" s="86" t="str">
        <f t="shared" si="217"/>
        <v>No aplica</v>
      </c>
      <c r="AH1256" s="90" t="e">
        <f t="shared" si="218"/>
        <v>#VALUE!</v>
      </c>
      <c r="AI1256" s="91" t="str">
        <f t="shared" si="219"/>
        <v>No aplica</v>
      </c>
      <c r="AJ1256" s="91" t="e">
        <f t="shared" si="220"/>
        <v>#VALUE!</v>
      </c>
      <c r="AK1256" s="91" t="e">
        <f t="shared" si="221"/>
        <v>#VALUE!</v>
      </c>
    </row>
    <row r="1257" spans="1:37" ht="25.4" customHeight="1" thickTop="1" thickBot="1" x14ac:dyDescent="0.3">
      <c r="A1257" s="320" t="s">
        <v>1281</v>
      </c>
      <c r="B1257" s="320" t="s">
        <v>1281</v>
      </c>
      <c r="C1257" s="320" t="s">
        <v>1281</v>
      </c>
      <c r="D1257" s="320" t="s">
        <v>1281</v>
      </c>
      <c r="E1257" s="320" t="s">
        <v>1281</v>
      </c>
      <c r="F1257" s="320" t="s">
        <v>1281</v>
      </c>
      <c r="G1257" s="320" t="s">
        <v>1281</v>
      </c>
      <c r="H1257" s="320" t="s">
        <v>1281</v>
      </c>
      <c r="I1257" s="320" t="s">
        <v>1281</v>
      </c>
      <c r="J1257" s="320" t="s">
        <v>1281</v>
      </c>
      <c r="K1257" s="320" t="s">
        <v>1281</v>
      </c>
      <c r="L1257" s="320" t="s">
        <v>1281</v>
      </c>
      <c r="M1257" s="320" t="s">
        <v>1281</v>
      </c>
      <c r="N1257" s="320" t="s">
        <v>1281</v>
      </c>
      <c r="O1257" s="320" t="s">
        <v>1281</v>
      </c>
      <c r="P1257" s="320" t="s">
        <v>1281</v>
      </c>
      <c r="Q1257" s="320" t="s">
        <v>1281</v>
      </c>
      <c r="R1257" s="320" t="s">
        <v>1281</v>
      </c>
      <c r="S1257" s="320" t="s">
        <v>1281</v>
      </c>
      <c r="T1257" s="320" t="s">
        <v>1281</v>
      </c>
      <c r="U1257" s="320" t="s">
        <v>1281</v>
      </c>
      <c r="V1257" s="320" t="s">
        <v>1281</v>
      </c>
      <c r="W1257" s="320" t="s">
        <v>1281</v>
      </c>
      <c r="X1257" s="320" t="s">
        <v>1281</v>
      </c>
      <c r="Y1257" s="320" t="s">
        <v>1281</v>
      </c>
      <c r="Z1257" s="320" t="s">
        <v>1281</v>
      </c>
      <c r="AA1257" s="320" t="s">
        <v>1281</v>
      </c>
      <c r="AB1257" s="320" t="s">
        <v>1281</v>
      </c>
      <c r="AC1257" s="320" t="s">
        <v>1281</v>
      </c>
      <c r="AD1257" s="88">
        <f>'Art. 121'!AF1209</f>
        <v>3</v>
      </c>
      <c r="AE1257" s="89" t="str">
        <f t="shared" si="215"/>
        <v>No aplica</v>
      </c>
      <c r="AF1257">
        <f t="shared" si="216"/>
        <v>1.5</v>
      </c>
      <c r="AG1257" s="86" t="str">
        <f t="shared" si="217"/>
        <v>No aplica</v>
      </c>
      <c r="AH1257" s="90" t="e">
        <f t="shared" si="218"/>
        <v>#VALUE!</v>
      </c>
      <c r="AI1257" s="91" t="str">
        <f t="shared" si="219"/>
        <v>No aplica</v>
      </c>
      <c r="AJ1257" s="91" t="e">
        <f t="shared" si="220"/>
        <v>#VALUE!</v>
      </c>
      <c r="AK1257" s="91" t="e">
        <f t="shared" si="221"/>
        <v>#VALUE!</v>
      </c>
    </row>
    <row r="1258" spans="1:37" ht="25.4" customHeight="1" thickTop="1" thickBot="1" x14ac:dyDescent="0.3">
      <c r="A1258" s="320" t="s">
        <v>1282</v>
      </c>
      <c r="B1258" s="320" t="s">
        <v>1282</v>
      </c>
      <c r="C1258" s="320" t="s">
        <v>1282</v>
      </c>
      <c r="D1258" s="320" t="s">
        <v>1282</v>
      </c>
      <c r="E1258" s="320" t="s">
        <v>1282</v>
      </c>
      <c r="F1258" s="320" t="s">
        <v>1282</v>
      </c>
      <c r="G1258" s="320" t="s">
        <v>1282</v>
      </c>
      <c r="H1258" s="320" t="s">
        <v>1282</v>
      </c>
      <c r="I1258" s="320" t="s">
        <v>1282</v>
      </c>
      <c r="J1258" s="320" t="s">
        <v>1282</v>
      </c>
      <c r="K1258" s="320" t="s">
        <v>1282</v>
      </c>
      <c r="L1258" s="320" t="s">
        <v>1282</v>
      </c>
      <c r="M1258" s="320" t="s">
        <v>1282</v>
      </c>
      <c r="N1258" s="320" t="s">
        <v>1282</v>
      </c>
      <c r="O1258" s="320" t="s">
        <v>1282</v>
      </c>
      <c r="P1258" s="320" t="s">
        <v>1282</v>
      </c>
      <c r="Q1258" s="320" t="s">
        <v>1282</v>
      </c>
      <c r="R1258" s="320" t="s">
        <v>1282</v>
      </c>
      <c r="S1258" s="320" t="s">
        <v>1282</v>
      </c>
      <c r="T1258" s="320" t="s">
        <v>1282</v>
      </c>
      <c r="U1258" s="320" t="s">
        <v>1282</v>
      </c>
      <c r="V1258" s="320" t="s">
        <v>1282</v>
      </c>
      <c r="W1258" s="320" t="s">
        <v>1282</v>
      </c>
      <c r="X1258" s="320" t="s">
        <v>1282</v>
      </c>
      <c r="Y1258" s="320" t="s">
        <v>1282</v>
      </c>
      <c r="Z1258" s="320" t="s">
        <v>1282</v>
      </c>
      <c r="AA1258" s="320" t="s">
        <v>1282</v>
      </c>
      <c r="AB1258" s="320" t="s">
        <v>1282</v>
      </c>
      <c r="AC1258" s="320" t="s">
        <v>1282</v>
      </c>
      <c r="AD1258" s="88">
        <f>'Art. 121'!AF1210</f>
        <v>3</v>
      </c>
      <c r="AE1258" s="89" t="str">
        <f t="shared" si="215"/>
        <v>No aplica</v>
      </c>
      <c r="AF1258">
        <f t="shared" si="216"/>
        <v>1.5</v>
      </c>
      <c r="AG1258" s="86" t="str">
        <f t="shared" si="217"/>
        <v>No aplica</v>
      </c>
      <c r="AH1258" s="90" t="e">
        <f t="shared" si="218"/>
        <v>#VALUE!</v>
      </c>
      <c r="AI1258" s="91" t="str">
        <f t="shared" si="219"/>
        <v>No aplica</v>
      </c>
      <c r="AJ1258" s="91" t="e">
        <f t="shared" si="220"/>
        <v>#VALUE!</v>
      </c>
      <c r="AK1258" s="91" t="e">
        <f t="shared" si="221"/>
        <v>#VALUE!</v>
      </c>
    </row>
    <row r="1259" spans="1:37" ht="25.4" customHeight="1" thickTop="1" thickBot="1" x14ac:dyDescent="0.3">
      <c r="A1259" s="320" t="s">
        <v>1283</v>
      </c>
      <c r="B1259" s="320" t="s">
        <v>1283</v>
      </c>
      <c r="C1259" s="320" t="s">
        <v>1283</v>
      </c>
      <c r="D1259" s="320" t="s">
        <v>1283</v>
      </c>
      <c r="E1259" s="320" t="s">
        <v>1283</v>
      </c>
      <c r="F1259" s="320" t="s">
        <v>1283</v>
      </c>
      <c r="G1259" s="320" t="s">
        <v>1283</v>
      </c>
      <c r="H1259" s="320" t="s">
        <v>1283</v>
      </c>
      <c r="I1259" s="320" t="s">
        <v>1283</v>
      </c>
      <c r="J1259" s="320" t="s">
        <v>1283</v>
      </c>
      <c r="K1259" s="320" t="s">
        <v>1283</v>
      </c>
      <c r="L1259" s="320" t="s">
        <v>1283</v>
      </c>
      <c r="M1259" s="320" t="s">
        <v>1283</v>
      </c>
      <c r="N1259" s="320" t="s">
        <v>1283</v>
      </c>
      <c r="O1259" s="320" t="s">
        <v>1283</v>
      </c>
      <c r="P1259" s="320" t="s">
        <v>1283</v>
      </c>
      <c r="Q1259" s="320" t="s">
        <v>1283</v>
      </c>
      <c r="R1259" s="320" t="s">
        <v>1283</v>
      </c>
      <c r="S1259" s="320" t="s">
        <v>1283</v>
      </c>
      <c r="T1259" s="320" t="s">
        <v>1283</v>
      </c>
      <c r="U1259" s="320" t="s">
        <v>1283</v>
      </c>
      <c r="V1259" s="320" t="s">
        <v>1283</v>
      </c>
      <c r="W1259" s="320" t="s">
        <v>1283</v>
      </c>
      <c r="X1259" s="320" t="s">
        <v>1283</v>
      </c>
      <c r="Y1259" s="320" t="s">
        <v>1283</v>
      </c>
      <c r="Z1259" s="320" t="s">
        <v>1283</v>
      </c>
      <c r="AA1259" s="320" t="s">
        <v>1283</v>
      </c>
      <c r="AB1259" s="320" t="s">
        <v>1283</v>
      </c>
      <c r="AC1259" s="320" t="s">
        <v>1283</v>
      </c>
      <c r="AD1259" s="88">
        <f>'Art. 121'!AF1211</f>
        <v>3</v>
      </c>
      <c r="AE1259" s="89" t="str">
        <f t="shared" si="215"/>
        <v>No aplica</v>
      </c>
      <c r="AF1259">
        <f t="shared" si="216"/>
        <v>1.5</v>
      </c>
      <c r="AG1259" s="86" t="str">
        <f t="shared" si="217"/>
        <v>No aplica</v>
      </c>
      <c r="AH1259" s="90" t="e">
        <f t="shared" si="218"/>
        <v>#VALUE!</v>
      </c>
      <c r="AI1259" s="91" t="str">
        <f t="shared" si="219"/>
        <v>No aplica</v>
      </c>
      <c r="AJ1259" s="91" t="e">
        <f t="shared" si="220"/>
        <v>#VALUE!</v>
      </c>
      <c r="AK1259" s="91" t="e">
        <f t="shared" si="221"/>
        <v>#VALUE!</v>
      </c>
    </row>
    <row r="1260" spans="1:37" ht="25.4" customHeight="1" thickTop="1" thickBot="1" x14ac:dyDescent="0.3">
      <c r="A1260" s="320" t="s">
        <v>1284</v>
      </c>
      <c r="B1260" s="320" t="s">
        <v>1284</v>
      </c>
      <c r="C1260" s="320" t="s">
        <v>1284</v>
      </c>
      <c r="D1260" s="320" t="s">
        <v>1284</v>
      </c>
      <c r="E1260" s="320" t="s">
        <v>1284</v>
      </c>
      <c r="F1260" s="320" t="s">
        <v>1284</v>
      </c>
      <c r="G1260" s="320" t="s">
        <v>1284</v>
      </c>
      <c r="H1260" s="320" t="s">
        <v>1284</v>
      </c>
      <c r="I1260" s="320" t="s">
        <v>1284</v>
      </c>
      <c r="J1260" s="320" t="s">
        <v>1284</v>
      </c>
      <c r="K1260" s="320" t="s">
        <v>1284</v>
      </c>
      <c r="L1260" s="320" t="s">
        <v>1284</v>
      </c>
      <c r="M1260" s="320" t="s">
        <v>1284</v>
      </c>
      <c r="N1260" s="320" t="s">
        <v>1284</v>
      </c>
      <c r="O1260" s="320" t="s">
        <v>1284</v>
      </c>
      <c r="P1260" s="320" t="s">
        <v>1284</v>
      </c>
      <c r="Q1260" s="320" t="s">
        <v>1284</v>
      </c>
      <c r="R1260" s="320" t="s">
        <v>1284</v>
      </c>
      <c r="S1260" s="320" t="s">
        <v>1284</v>
      </c>
      <c r="T1260" s="320" t="s">
        <v>1284</v>
      </c>
      <c r="U1260" s="320" t="s">
        <v>1284</v>
      </c>
      <c r="V1260" s="320" t="s">
        <v>1284</v>
      </c>
      <c r="W1260" s="320" t="s">
        <v>1284</v>
      </c>
      <c r="X1260" s="320" t="s">
        <v>1284</v>
      </c>
      <c r="Y1260" s="320" t="s">
        <v>1284</v>
      </c>
      <c r="Z1260" s="320" t="s">
        <v>1284</v>
      </c>
      <c r="AA1260" s="320" t="s">
        <v>1284</v>
      </c>
      <c r="AB1260" s="320" t="s">
        <v>1284</v>
      </c>
      <c r="AC1260" s="320" t="s">
        <v>1284</v>
      </c>
      <c r="AD1260" s="88">
        <f>'Art. 121'!AF1212</f>
        <v>3</v>
      </c>
      <c r="AE1260" s="89" t="str">
        <f t="shared" si="215"/>
        <v>No aplica</v>
      </c>
      <c r="AF1260">
        <f t="shared" si="216"/>
        <v>1.5</v>
      </c>
      <c r="AG1260" s="86" t="str">
        <f t="shared" si="217"/>
        <v>No aplica</v>
      </c>
      <c r="AH1260" s="90" t="e">
        <f t="shared" si="218"/>
        <v>#VALUE!</v>
      </c>
      <c r="AI1260" s="91" t="str">
        <f t="shared" si="219"/>
        <v>No aplica</v>
      </c>
      <c r="AJ1260" s="91" t="e">
        <f t="shared" si="220"/>
        <v>#VALUE!</v>
      </c>
      <c r="AK1260" s="91" t="e">
        <f t="shared" si="221"/>
        <v>#VALUE!</v>
      </c>
    </row>
    <row r="1261" spans="1:37" ht="25.4" customHeight="1" thickTop="1" thickBot="1" x14ac:dyDescent="0.3">
      <c r="A1261" s="320" t="s">
        <v>1285</v>
      </c>
      <c r="B1261" s="320" t="s">
        <v>1285</v>
      </c>
      <c r="C1261" s="320" t="s">
        <v>1285</v>
      </c>
      <c r="D1261" s="320" t="s">
        <v>1285</v>
      </c>
      <c r="E1261" s="320" t="s">
        <v>1285</v>
      </c>
      <c r="F1261" s="320" t="s">
        <v>1285</v>
      </c>
      <c r="G1261" s="320" t="s">
        <v>1285</v>
      </c>
      <c r="H1261" s="320" t="s">
        <v>1285</v>
      </c>
      <c r="I1261" s="320" t="s">
        <v>1285</v>
      </c>
      <c r="J1261" s="320" t="s">
        <v>1285</v>
      </c>
      <c r="K1261" s="320" t="s">
        <v>1285</v>
      </c>
      <c r="L1261" s="320" t="s">
        <v>1285</v>
      </c>
      <c r="M1261" s="320" t="s">
        <v>1285</v>
      </c>
      <c r="N1261" s="320" t="s">
        <v>1285</v>
      </c>
      <c r="O1261" s="320" t="s">
        <v>1285</v>
      </c>
      <c r="P1261" s="320" t="s">
        <v>1285</v>
      </c>
      <c r="Q1261" s="320" t="s">
        <v>1285</v>
      </c>
      <c r="R1261" s="320" t="s">
        <v>1285</v>
      </c>
      <c r="S1261" s="320" t="s">
        <v>1285</v>
      </c>
      <c r="T1261" s="320" t="s">
        <v>1285</v>
      </c>
      <c r="U1261" s="320" t="s">
        <v>1285</v>
      </c>
      <c r="V1261" s="320" t="s">
        <v>1285</v>
      </c>
      <c r="W1261" s="320" t="s">
        <v>1285</v>
      </c>
      <c r="X1261" s="320" t="s">
        <v>1285</v>
      </c>
      <c r="Y1261" s="320" t="s">
        <v>1285</v>
      </c>
      <c r="Z1261" s="320" t="s">
        <v>1285</v>
      </c>
      <c r="AA1261" s="320" t="s">
        <v>1285</v>
      </c>
      <c r="AB1261" s="320" t="s">
        <v>1285</v>
      </c>
      <c r="AC1261" s="320" t="s">
        <v>1285</v>
      </c>
      <c r="AD1261" s="88">
        <f>'Art. 121'!AF1213</f>
        <v>3</v>
      </c>
      <c r="AE1261" s="89" t="str">
        <f t="shared" si="215"/>
        <v>No aplica</v>
      </c>
      <c r="AF1261">
        <f t="shared" si="216"/>
        <v>1.5</v>
      </c>
      <c r="AG1261" s="86" t="str">
        <f t="shared" si="217"/>
        <v>No aplica</v>
      </c>
      <c r="AH1261" s="90" t="e">
        <f t="shared" si="218"/>
        <v>#VALUE!</v>
      </c>
      <c r="AI1261" s="91" t="str">
        <f t="shared" si="219"/>
        <v>No aplica</v>
      </c>
      <c r="AJ1261" s="91" t="e">
        <f t="shared" si="220"/>
        <v>#VALUE!</v>
      </c>
      <c r="AK1261" s="91" t="e">
        <f t="shared" si="221"/>
        <v>#VALUE!</v>
      </c>
    </row>
    <row r="1262" spans="1:37" ht="25.4" customHeight="1" thickTop="1" thickBot="1" x14ac:dyDescent="0.3">
      <c r="A1262" s="320" t="s">
        <v>1286</v>
      </c>
      <c r="B1262" s="320" t="s">
        <v>1286</v>
      </c>
      <c r="C1262" s="320" t="s">
        <v>1286</v>
      </c>
      <c r="D1262" s="320" t="s">
        <v>1286</v>
      </c>
      <c r="E1262" s="320" t="s">
        <v>1286</v>
      </c>
      <c r="F1262" s="320" t="s">
        <v>1286</v>
      </c>
      <c r="G1262" s="320" t="s">
        <v>1286</v>
      </c>
      <c r="H1262" s="320" t="s">
        <v>1286</v>
      </c>
      <c r="I1262" s="320" t="s">
        <v>1286</v>
      </c>
      <c r="J1262" s="320" t="s">
        <v>1286</v>
      </c>
      <c r="K1262" s="320" t="s">
        <v>1286</v>
      </c>
      <c r="L1262" s="320" t="s">
        <v>1286</v>
      </c>
      <c r="M1262" s="320" t="s">
        <v>1286</v>
      </c>
      <c r="N1262" s="320" t="s">
        <v>1286</v>
      </c>
      <c r="O1262" s="320" t="s">
        <v>1286</v>
      </c>
      <c r="P1262" s="320" t="s">
        <v>1286</v>
      </c>
      <c r="Q1262" s="320" t="s">
        <v>1286</v>
      </c>
      <c r="R1262" s="320" t="s">
        <v>1286</v>
      </c>
      <c r="S1262" s="320" t="s">
        <v>1286</v>
      </c>
      <c r="T1262" s="320" t="s">
        <v>1286</v>
      </c>
      <c r="U1262" s="320" t="s">
        <v>1286</v>
      </c>
      <c r="V1262" s="320" t="s">
        <v>1286</v>
      </c>
      <c r="W1262" s="320" t="s">
        <v>1286</v>
      </c>
      <c r="X1262" s="320" t="s">
        <v>1286</v>
      </c>
      <c r="Y1262" s="320" t="s">
        <v>1286</v>
      </c>
      <c r="Z1262" s="320" t="s">
        <v>1286</v>
      </c>
      <c r="AA1262" s="320" t="s">
        <v>1286</v>
      </c>
      <c r="AB1262" s="320" t="s">
        <v>1286</v>
      </c>
      <c r="AC1262" s="320" t="s">
        <v>1286</v>
      </c>
      <c r="AD1262" s="88">
        <f>'Art. 121'!AF1214</f>
        <v>3</v>
      </c>
      <c r="AE1262" s="89" t="str">
        <f t="shared" si="215"/>
        <v>No aplica</v>
      </c>
      <c r="AF1262">
        <f t="shared" si="216"/>
        <v>1.5</v>
      </c>
      <c r="AG1262" s="86" t="str">
        <f t="shared" si="217"/>
        <v>No aplica</v>
      </c>
      <c r="AH1262" s="90" t="e">
        <f t="shared" si="218"/>
        <v>#VALUE!</v>
      </c>
      <c r="AI1262" s="91" t="str">
        <f t="shared" si="219"/>
        <v>No aplica</v>
      </c>
      <c r="AJ1262" s="91" t="e">
        <f t="shared" si="220"/>
        <v>#VALUE!</v>
      </c>
      <c r="AK1262" s="91" t="e">
        <f t="shared" si="221"/>
        <v>#VALUE!</v>
      </c>
    </row>
    <row r="1263" spans="1:37" ht="25.4" customHeight="1" thickTop="1" thickBot="1" x14ac:dyDescent="0.3">
      <c r="A1263" s="320" t="s">
        <v>1287</v>
      </c>
      <c r="B1263" s="320" t="s">
        <v>1287</v>
      </c>
      <c r="C1263" s="320" t="s">
        <v>1287</v>
      </c>
      <c r="D1263" s="320" t="s">
        <v>1287</v>
      </c>
      <c r="E1263" s="320" t="s">
        <v>1287</v>
      </c>
      <c r="F1263" s="320" t="s">
        <v>1287</v>
      </c>
      <c r="G1263" s="320" t="s">
        <v>1287</v>
      </c>
      <c r="H1263" s="320" t="s">
        <v>1287</v>
      </c>
      <c r="I1263" s="320" t="s">
        <v>1287</v>
      </c>
      <c r="J1263" s="320" t="s">
        <v>1287</v>
      </c>
      <c r="K1263" s="320" t="s">
        <v>1287</v>
      </c>
      <c r="L1263" s="320" t="s">
        <v>1287</v>
      </c>
      <c r="M1263" s="320" t="s">
        <v>1287</v>
      </c>
      <c r="N1263" s="320" t="s">
        <v>1287</v>
      </c>
      <c r="O1263" s="320" t="s">
        <v>1287</v>
      </c>
      <c r="P1263" s="320" t="s">
        <v>1287</v>
      </c>
      <c r="Q1263" s="320" t="s">
        <v>1287</v>
      </c>
      <c r="R1263" s="320" t="s">
        <v>1287</v>
      </c>
      <c r="S1263" s="320" t="s">
        <v>1287</v>
      </c>
      <c r="T1263" s="320" t="s">
        <v>1287</v>
      </c>
      <c r="U1263" s="320" t="s">
        <v>1287</v>
      </c>
      <c r="V1263" s="320" t="s">
        <v>1287</v>
      </c>
      <c r="W1263" s="320" t="s">
        <v>1287</v>
      </c>
      <c r="X1263" s="320" t="s">
        <v>1287</v>
      </c>
      <c r="Y1263" s="320" t="s">
        <v>1287</v>
      </c>
      <c r="Z1263" s="320" t="s">
        <v>1287</v>
      </c>
      <c r="AA1263" s="320" t="s">
        <v>1287</v>
      </c>
      <c r="AB1263" s="320" t="s">
        <v>1287</v>
      </c>
      <c r="AC1263" s="320" t="s">
        <v>1287</v>
      </c>
      <c r="AD1263" s="88">
        <f>'Art. 121'!AF1215</f>
        <v>3</v>
      </c>
      <c r="AE1263" s="89" t="str">
        <f t="shared" si="215"/>
        <v>No aplica</v>
      </c>
      <c r="AF1263">
        <f t="shared" si="216"/>
        <v>1.5</v>
      </c>
      <c r="AG1263" s="86" t="str">
        <f t="shared" si="217"/>
        <v>No aplica</v>
      </c>
      <c r="AH1263" s="90" t="e">
        <f t="shared" si="218"/>
        <v>#VALUE!</v>
      </c>
      <c r="AI1263" s="91" t="str">
        <f t="shared" si="219"/>
        <v>No aplica</v>
      </c>
      <c r="AJ1263" s="91" t="e">
        <f t="shared" si="220"/>
        <v>#VALUE!</v>
      </c>
      <c r="AK1263" s="91" t="e">
        <f t="shared" si="221"/>
        <v>#VALUE!</v>
      </c>
    </row>
    <row r="1264" spans="1:37" ht="25.4" customHeight="1" thickTop="1" thickBot="1" x14ac:dyDescent="0.3">
      <c r="A1264" s="320" t="s">
        <v>1288</v>
      </c>
      <c r="B1264" s="320" t="s">
        <v>1288</v>
      </c>
      <c r="C1264" s="320" t="s">
        <v>1288</v>
      </c>
      <c r="D1264" s="320" t="s">
        <v>1288</v>
      </c>
      <c r="E1264" s="320" t="s">
        <v>1288</v>
      </c>
      <c r="F1264" s="320" t="s">
        <v>1288</v>
      </c>
      <c r="G1264" s="320" t="s">
        <v>1288</v>
      </c>
      <c r="H1264" s="320" t="s">
        <v>1288</v>
      </c>
      <c r="I1264" s="320" t="s">
        <v>1288</v>
      </c>
      <c r="J1264" s="320" t="s">
        <v>1288</v>
      </c>
      <c r="K1264" s="320" t="s">
        <v>1288</v>
      </c>
      <c r="L1264" s="320" t="s">
        <v>1288</v>
      </c>
      <c r="M1264" s="320" t="s">
        <v>1288</v>
      </c>
      <c r="N1264" s="320" t="s">
        <v>1288</v>
      </c>
      <c r="O1264" s="320" t="s">
        <v>1288</v>
      </c>
      <c r="P1264" s="320" t="s">
        <v>1288</v>
      </c>
      <c r="Q1264" s="320" t="s">
        <v>1288</v>
      </c>
      <c r="R1264" s="320" t="s">
        <v>1288</v>
      </c>
      <c r="S1264" s="320" t="s">
        <v>1288</v>
      </c>
      <c r="T1264" s="320" t="s">
        <v>1288</v>
      </c>
      <c r="U1264" s="320" t="s">
        <v>1288</v>
      </c>
      <c r="V1264" s="320" t="s">
        <v>1288</v>
      </c>
      <c r="W1264" s="320" t="s">
        <v>1288</v>
      </c>
      <c r="X1264" s="320" t="s">
        <v>1288</v>
      </c>
      <c r="Y1264" s="320" t="s">
        <v>1288</v>
      </c>
      <c r="Z1264" s="320" t="s">
        <v>1288</v>
      </c>
      <c r="AA1264" s="320" t="s">
        <v>1288</v>
      </c>
      <c r="AB1264" s="320" t="s">
        <v>1288</v>
      </c>
      <c r="AC1264" s="320" t="s">
        <v>1288</v>
      </c>
      <c r="AD1264" s="88">
        <f>'Art. 121'!AF1216</f>
        <v>3</v>
      </c>
      <c r="AE1264" s="89" t="str">
        <f t="shared" si="215"/>
        <v>No aplica</v>
      </c>
      <c r="AF1264">
        <f t="shared" si="216"/>
        <v>1.5</v>
      </c>
      <c r="AG1264" s="86" t="str">
        <f t="shared" si="217"/>
        <v>No aplica</v>
      </c>
      <c r="AH1264" s="90" t="e">
        <f t="shared" si="218"/>
        <v>#VALUE!</v>
      </c>
      <c r="AI1264" s="91" t="str">
        <f t="shared" si="219"/>
        <v>No aplica</v>
      </c>
      <c r="AJ1264" s="91" t="e">
        <f t="shared" si="220"/>
        <v>#VALUE!</v>
      </c>
      <c r="AK1264" s="91" t="e">
        <f t="shared" si="221"/>
        <v>#VALUE!</v>
      </c>
    </row>
    <row r="1265" spans="1:37" ht="25.4" customHeight="1" thickTop="1" thickBot="1" x14ac:dyDescent="0.3">
      <c r="A1265" s="320" t="s">
        <v>1289</v>
      </c>
      <c r="B1265" s="320" t="s">
        <v>1289</v>
      </c>
      <c r="C1265" s="320" t="s">
        <v>1289</v>
      </c>
      <c r="D1265" s="320" t="s">
        <v>1289</v>
      </c>
      <c r="E1265" s="320" t="s">
        <v>1289</v>
      </c>
      <c r="F1265" s="320" t="s">
        <v>1289</v>
      </c>
      <c r="G1265" s="320" t="s">
        <v>1289</v>
      </c>
      <c r="H1265" s="320" t="s">
        <v>1289</v>
      </c>
      <c r="I1265" s="320" t="s">
        <v>1289</v>
      </c>
      <c r="J1265" s="320" t="s">
        <v>1289</v>
      </c>
      <c r="K1265" s="320" t="s">
        <v>1289</v>
      </c>
      <c r="L1265" s="320" t="s">
        <v>1289</v>
      </c>
      <c r="M1265" s="320" t="s">
        <v>1289</v>
      </c>
      <c r="N1265" s="320" t="s">
        <v>1289</v>
      </c>
      <c r="O1265" s="320" t="s">
        <v>1289</v>
      </c>
      <c r="P1265" s="320" t="s">
        <v>1289</v>
      </c>
      <c r="Q1265" s="320" t="s">
        <v>1289</v>
      </c>
      <c r="R1265" s="320" t="s">
        <v>1289</v>
      </c>
      <c r="S1265" s="320" t="s">
        <v>1289</v>
      </c>
      <c r="T1265" s="320" t="s">
        <v>1289</v>
      </c>
      <c r="U1265" s="320" t="s">
        <v>1289</v>
      </c>
      <c r="V1265" s="320" t="s">
        <v>1289</v>
      </c>
      <c r="W1265" s="320" t="s">
        <v>1289</v>
      </c>
      <c r="X1265" s="320" t="s">
        <v>1289</v>
      </c>
      <c r="Y1265" s="320" t="s">
        <v>1289</v>
      </c>
      <c r="Z1265" s="320" t="s">
        <v>1289</v>
      </c>
      <c r="AA1265" s="320" t="s">
        <v>1289</v>
      </c>
      <c r="AB1265" s="320" t="s">
        <v>1289</v>
      </c>
      <c r="AC1265" s="320" t="s">
        <v>1289</v>
      </c>
      <c r="AD1265" s="88">
        <f>'Art. 121'!AF1217</f>
        <v>3</v>
      </c>
      <c r="AE1265" s="89" t="str">
        <f t="shared" si="215"/>
        <v>No aplica</v>
      </c>
      <c r="AF1265">
        <f t="shared" si="216"/>
        <v>1.5</v>
      </c>
      <c r="AG1265" s="86" t="str">
        <f t="shared" si="217"/>
        <v>No aplica</v>
      </c>
      <c r="AH1265" s="90" t="e">
        <f t="shared" si="218"/>
        <v>#VALUE!</v>
      </c>
      <c r="AI1265" s="91" t="str">
        <f t="shared" si="219"/>
        <v>No aplica</v>
      </c>
      <c r="AJ1265" s="91" t="e">
        <f t="shared" si="220"/>
        <v>#VALUE!</v>
      </c>
      <c r="AK1265" s="91" t="e">
        <f t="shared" si="221"/>
        <v>#VALUE!</v>
      </c>
    </row>
    <row r="1266" spans="1:37" ht="25.4" customHeight="1" thickTop="1" thickBot="1" x14ac:dyDescent="0.3">
      <c r="A1266" s="320" t="s">
        <v>1290</v>
      </c>
      <c r="B1266" s="320" t="s">
        <v>1290</v>
      </c>
      <c r="C1266" s="320" t="s">
        <v>1290</v>
      </c>
      <c r="D1266" s="320" t="s">
        <v>1290</v>
      </c>
      <c r="E1266" s="320" t="s">
        <v>1290</v>
      </c>
      <c r="F1266" s="320" t="s">
        <v>1290</v>
      </c>
      <c r="G1266" s="320" t="s">
        <v>1290</v>
      </c>
      <c r="H1266" s="320" t="s">
        <v>1290</v>
      </c>
      <c r="I1266" s="320" t="s">
        <v>1290</v>
      </c>
      <c r="J1266" s="320" t="s">
        <v>1290</v>
      </c>
      <c r="K1266" s="320" t="s">
        <v>1290</v>
      </c>
      <c r="L1266" s="320" t="s">
        <v>1290</v>
      </c>
      <c r="M1266" s="320" t="s">
        <v>1290</v>
      </c>
      <c r="N1266" s="320" t="s">
        <v>1290</v>
      </c>
      <c r="O1266" s="320" t="s">
        <v>1290</v>
      </c>
      <c r="P1266" s="320" t="s">
        <v>1290</v>
      </c>
      <c r="Q1266" s="320" t="s">
        <v>1290</v>
      </c>
      <c r="R1266" s="320" t="s">
        <v>1290</v>
      </c>
      <c r="S1266" s="320" t="s">
        <v>1290</v>
      </c>
      <c r="T1266" s="320" t="s">
        <v>1290</v>
      </c>
      <c r="U1266" s="320" t="s">
        <v>1290</v>
      </c>
      <c r="V1266" s="320" t="s">
        <v>1290</v>
      </c>
      <c r="W1266" s="320" t="s">
        <v>1290</v>
      </c>
      <c r="X1266" s="320" t="s">
        <v>1290</v>
      </c>
      <c r="Y1266" s="320" t="s">
        <v>1290</v>
      </c>
      <c r="Z1266" s="320" t="s">
        <v>1290</v>
      </c>
      <c r="AA1266" s="320" t="s">
        <v>1290</v>
      </c>
      <c r="AB1266" s="320" t="s">
        <v>1290</v>
      </c>
      <c r="AC1266" s="320" t="s">
        <v>1290</v>
      </c>
      <c r="AD1266" s="88">
        <f>'Art. 121'!AF1218</f>
        <v>3</v>
      </c>
      <c r="AE1266" s="89" t="str">
        <f t="shared" si="215"/>
        <v>No aplica</v>
      </c>
      <c r="AF1266">
        <f t="shared" si="216"/>
        <v>1.5</v>
      </c>
      <c r="AG1266" s="86" t="str">
        <f t="shared" si="217"/>
        <v>No aplica</v>
      </c>
      <c r="AH1266" s="90" t="e">
        <f t="shared" si="218"/>
        <v>#VALUE!</v>
      </c>
      <c r="AI1266" s="91" t="str">
        <f t="shared" si="219"/>
        <v>No aplica</v>
      </c>
      <c r="AJ1266" s="91" t="e">
        <f t="shared" si="220"/>
        <v>#VALUE!</v>
      </c>
      <c r="AK1266" s="91" t="e">
        <f t="shared" si="221"/>
        <v>#VALUE!</v>
      </c>
    </row>
    <row r="1267" spans="1:37" ht="25.4" customHeight="1" thickTop="1" thickBot="1" x14ac:dyDescent="0.3">
      <c r="A1267" s="320" t="s">
        <v>1291</v>
      </c>
      <c r="B1267" s="320" t="s">
        <v>1291</v>
      </c>
      <c r="C1267" s="320" t="s">
        <v>1291</v>
      </c>
      <c r="D1267" s="320" t="s">
        <v>1291</v>
      </c>
      <c r="E1267" s="320" t="s">
        <v>1291</v>
      </c>
      <c r="F1267" s="320" t="s">
        <v>1291</v>
      </c>
      <c r="G1267" s="320" t="s">
        <v>1291</v>
      </c>
      <c r="H1267" s="320" t="s">
        <v>1291</v>
      </c>
      <c r="I1267" s="320" t="s">
        <v>1291</v>
      </c>
      <c r="J1267" s="320" t="s">
        <v>1291</v>
      </c>
      <c r="K1267" s="320" t="s">
        <v>1291</v>
      </c>
      <c r="L1267" s="320" t="s">
        <v>1291</v>
      </c>
      <c r="M1267" s="320" t="s">
        <v>1291</v>
      </c>
      <c r="N1267" s="320" t="s">
        <v>1291</v>
      </c>
      <c r="O1267" s="320" t="s">
        <v>1291</v>
      </c>
      <c r="P1267" s="320" t="s">
        <v>1291</v>
      </c>
      <c r="Q1267" s="320" t="s">
        <v>1291</v>
      </c>
      <c r="R1267" s="320" t="s">
        <v>1291</v>
      </c>
      <c r="S1267" s="320" t="s">
        <v>1291</v>
      </c>
      <c r="T1267" s="320" t="s">
        <v>1291</v>
      </c>
      <c r="U1267" s="320" t="s">
        <v>1291</v>
      </c>
      <c r="V1267" s="320" t="s">
        <v>1291</v>
      </c>
      <c r="W1267" s="320" t="s">
        <v>1291</v>
      </c>
      <c r="X1267" s="320" t="s">
        <v>1291</v>
      </c>
      <c r="Y1267" s="320" t="s">
        <v>1291</v>
      </c>
      <c r="Z1267" s="320" t="s">
        <v>1291</v>
      </c>
      <c r="AA1267" s="320" t="s">
        <v>1291</v>
      </c>
      <c r="AB1267" s="320" t="s">
        <v>1291</v>
      </c>
      <c r="AC1267" s="320" t="s">
        <v>1291</v>
      </c>
      <c r="AD1267" s="88">
        <f>'Art. 121'!AF1219</f>
        <v>3</v>
      </c>
      <c r="AE1267" s="89" t="str">
        <f t="shared" si="215"/>
        <v>No aplica</v>
      </c>
      <c r="AF1267">
        <f t="shared" si="216"/>
        <v>1.5</v>
      </c>
      <c r="AG1267" s="86" t="str">
        <f t="shared" si="217"/>
        <v>No aplica</v>
      </c>
      <c r="AH1267" s="90" t="e">
        <f t="shared" si="218"/>
        <v>#VALUE!</v>
      </c>
      <c r="AI1267" s="91" t="str">
        <f t="shared" si="219"/>
        <v>No aplica</v>
      </c>
      <c r="AJ1267" s="91" t="e">
        <f t="shared" si="220"/>
        <v>#VALUE!</v>
      </c>
      <c r="AK1267" s="91" t="e">
        <f t="shared" si="221"/>
        <v>#VALUE!</v>
      </c>
    </row>
    <row r="1268" spans="1:37" ht="25.4" customHeight="1" thickTop="1" thickBot="1" x14ac:dyDescent="0.3">
      <c r="A1268" s="320" t="s">
        <v>1292</v>
      </c>
      <c r="B1268" s="320" t="s">
        <v>1292</v>
      </c>
      <c r="C1268" s="320" t="s">
        <v>1292</v>
      </c>
      <c r="D1268" s="320" t="s">
        <v>1292</v>
      </c>
      <c r="E1268" s="320" t="s">
        <v>1292</v>
      </c>
      <c r="F1268" s="320" t="s">
        <v>1292</v>
      </c>
      <c r="G1268" s="320" t="s">
        <v>1292</v>
      </c>
      <c r="H1268" s="320" t="s">
        <v>1292</v>
      </c>
      <c r="I1268" s="320" t="s">
        <v>1292</v>
      </c>
      <c r="J1268" s="320" t="s">
        <v>1292</v>
      </c>
      <c r="K1268" s="320" t="s">
        <v>1292</v>
      </c>
      <c r="L1268" s="320" t="s">
        <v>1292</v>
      </c>
      <c r="M1268" s="320" t="s">
        <v>1292</v>
      </c>
      <c r="N1268" s="320" t="s">
        <v>1292</v>
      </c>
      <c r="O1268" s="320" t="s">
        <v>1292</v>
      </c>
      <c r="P1268" s="320" t="s">
        <v>1292</v>
      </c>
      <c r="Q1268" s="320" t="s">
        <v>1292</v>
      </c>
      <c r="R1268" s="320" t="s">
        <v>1292</v>
      </c>
      <c r="S1268" s="320" t="s">
        <v>1292</v>
      </c>
      <c r="T1268" s="320" t="s">
        <v>1292</v>
      </c>
      <c r="U1268" s="320" t="s">
        <v>1292</v>
      </c>
      <c r="V1268" s="320" t="s">
        <v>1292</v>
      </c>
      <c r="W1268" s="320" t="s">
        <v>1292</v>
      </c>
      <c r="X1268" s="320" t="s">
        <v>1292</v>
      </c>
      <c r="Y1268" s="320" t="s">
        <v>1292</v>
      </c>
      <c r="Z1268" s="320" t="s">
        <v>1292</v>
      </c>
      <c r="AA1268" s="320" t="s">
        <v>1292</v>
      </c>
      <c r="AB1268" s="320" t="s">
        <v>1292</v>
      </c>
      <c r="AC1268" s="320" t="s">
        <v>1292</v>
      </c>
      <c r="AD1268" s="88">
        <f>'Art. 121'!AF1220</f>
        <v>3</v>
      </c>
      <c r="AE1268" s="89" t="str">
        <f t="shared" si="215"/>
        <v>No aplica</v>
      </c>
      <c r="AF1268">
        <f t="shared" si="216"/>
        <v>1.5</v>
      </c>
      <c r="AG1268" s="86" t="str">
        <f t="shared" si="217"/>
        <v>No aplica</v>
      </c>
      <c r="AH1268" s="90" t="e">
        <f t="shared" si="218"/>
        <v>#VALUE!</v>
      </c>
      <c r="AI1268" s="91" t="str">
        <f t="shared" si="219"/>
        <v>No aplica</v>
      </c>
      <c r="AJ1268" s="91" t="e">
        <f t="shared" si="220"/>
        <v>#VALUE!</v>
      </c>
      <c r="AK1268" s="91" t="e">
        <f t="shared" si="221"/>
        <v>#VALUE!</v>
      </c>
    </row>
    <row r="1269" spans="1:37" ht="25.4" customHeight="1" thickTop="1" thickBot="1" x14ac:dyDescent="0.3">
      <c r="A1269" s="320" t="s">
        <v>1293</v>
      </c>
      <c r="B1269" s="320" t="s">
        <v>1293</v>
      </c>
      <c r="C1269" s="320" t="s">
        <v>1293</v>
      </c>
      <c r="D1269" s="320" t="s">
        <v>1293</v>
      </c>
      <c r="E1269" s="320" t="s">
        <v>1293</v>
      </c>
      <c r="F1269" s="320" t="s">
        <v>1293</v>
      </c>
      <c r="G1269" s="320" t="s">
        <v>1293</v>
      </c>
      <c r="H1269" s="320" t="s">
        <v>1293</v>
      </c>
      <c r="I1269" s="320" t="s">
        <v>1293</v>
      </c>
      <c r="J1269" s="320" t="s">
        <v>1293</v>
      </c>
      <c r="K1269" s="320" t="s">
        <v>1293</v>
      </c>
      <c r="L1269" s="320" t="s">
        <v>1293</v>
      </c>
      <c r="M1269" s="320" t="s">
        <v>1293</v>
      </c>
      <c r="N1269" s="320" t="s">
        <v>1293</v>
      </c>
      <c r="O1269" s="320" t="s">
        <v>1293</v>
      </c>
      <c r="P1269" s="320" t="s">
        <v>1293</v>
      </c>
      <c r="Q1269" s="320" t="s">
        <v>1293</v>
      </c>
      <c r="R1269" s="320" t="s">
        <v>1293</v>
      </c>
      <c r="S1269" s="320" t="s">
        <v>1293</v>
      </c>
      <c r="T1269" s="320" t="s">
        <v>1293</v>
      </c>
      <c r="U1269" s="320" t="s">
        <v>1293</v>
      </c>
      <c r="V1269" s="320" t="s">
        <v>1293</v>
      </c>
      <c r="W1269" s="320" t="s">
        <v>1293</v>
      </c>
      <c r="X1269" s="320" t="s">
        <v>1293</v>
      </c>
      <c r="Y1269" s="320" t="s">
        <v>1293</v>
      </c>
      <c r="Z1269" s="320" t="s">
        <v>1293</v>
      </c>
      <c r="AA1269" s="320" t="s">
        <v>1293</v>
      </c>
      <c r="AB1269" s="320" t="s">
        <v>1293</v>
      </c>
      <c r="AC1269" s="320" t="s">
        <v>1293</v>
      </c>
      <c r="AD1269" s="88">
        <f>'Art. 121'!AF1221</f>
        <v>3</v>
      </c>
      <c r="AE1269" s="89" t="str">
        <f t="shared" si="215"/>
        <v>No aplica</v>
      </c>
      <c r="AF1269">
        <f t="shared" si="216"/>
        <v>1.5</v>
      </c>
      <c r="AG1269" s="86" t="str">
        <f t="shared" si="217"/>
        <v>No aplica</v>
      </c>
      <c r="AH1269" s="90" t="e">
        <f t="shared" si="218"/>
        <v>#VALUE!</v>
      </c>
      <c r="AI1269" s="91" t="str">
        <f t="shared" si="219"/>
        <v>No aplica</v>
      </c>
      <c r="AJ1269" s="91" t="e">
        <f t="shared" si="220"/>
        <v>#VALUE!</v>
      </c>
      <c r="AK1269" s="91" t="e">
        <f t="shared" si="221"/>
        <v>#VALUE!</v>
      </c>
    </row>
    <row r="1270" spans="1:37" ht="25.4" customHeight="1" thickTop="1" thickBot="1" x14ac:dyDescent="0.3">
      <c r="A1270" s="320" t="s">
        <v>1294</v>
      </c>
      <c r="B1270" s="320" t="s">
        <v>1294</v>
      </c>
      <c r="C1270" s="320" t="s">
        <v>1294</v>
      </c>
      <c r="D1270" s="320" t="s">
        <v>1294</v>
      </c>
      <c r="E1270" s="320" t="s">
        <v>1294</v>
      </c>
      <c r="F1270" s="320" t="s">
        <v>1294</v>
      </c>
      <c r="G1270" s="320" t="s">
        <v>1294</v>
      </c>
      <c r="H1270" s="320" t="s">
        <v>1294</v>
      </c>
      <c r="I1270" s="320" t="s">
        <v>1294</v>
      </c>
      <c r="J1270" s="320" t="s">
        <v>1294</v>
      </c>
      <c r="K1270" s="320" t="s">
        <v>1294</v>
      </c>
      <c r="L1270" s="320" t="s">
        <v>1294</v>
      </c>
      <c r="M1270" s="320" t="s">
        <v>1294</v>
      </c>
      <c r="N1270" s="320" t="s">
        <v>1294</v>
      </c>
      <c r="O1270" s="320" t="s">
        <v>1294</v>
      </c>
      <c r="P1270" s="320" t="s">
        <v>1294</v>
      </c>
      <c r="Q1270" s="320" t="s">
        <v>1294</v>
      </c>
      <c r="R1270" s="320" t="s">
        <v>1294</v>
      </c>
      <c r="S1270" s="320" t="s">
        <v>1294</v>
      </c>
      <c r="T1270" s="320" t="s">
        <v>1294</v>
      </c>
      <c r="U1270" s="320" t="s">
        <v>1294</v>
      </c>
      <c r="V1270" s="320" t="s">
        <v>1294</v>
      </c>
      <c r="W1270" s="320" t="s">
        <v>1294</v>
      </c>
      <c r="X1270" s="320" t="s">
        <v>1294</v>
      </c>
      <c r="Y1270" s="320" t="s">
        <v>1294</v>
      </c>
      <c r="Z1270" s="320" t="s">
        <v>1294</v>
      </c>
      <c r="AA1270" s="320" t="s">
        <v>1294</v>
      </c>
      <c r="AB1270" s="320" t="s">
        <v>1294</v>
      </c>
      <c r="AC1270" s="320" t="s">
        <v>1294</v>
      </c>
      <c r="AD1270" s="88">
        <f>'Art. 121'!AF1222</f>
        <v>3</v>
      </c>
      <c r="AE1270" s="89" t="str">
        <f t="shared" si="215"/>
        <v>No aplica</v>
      </c>
      <c r="AF1270">
        <f t="shared" si="216"/>
        <v>1.5</v>
      </c>
      <c r="AG1270" s="86" t="str">
        <f t="shared" si="217"/>
        <v>No aplica</v>
      </c>
      <c r="AH1270" s="90" t="e">
        <f t="shared" si="218"/>
        <v>#VALUE!</v>
      </c>
      <c r="AI1270" s="91" t="str">
        <f t="shared" si="219"/>
        <v>No aplica</v>
      </c>
      <c r="AJ1270" s="91" t="e">
        <f t="shared" si="220"/>
        <v>#VALUE!</v>
      </c>
      <c r="AK1270" s="91" t="e">
        <f t="shared" si="221"/>
        <v>#VALUE!</v>
      </c>
    </row>
    <row r="1271" spans="1:37" ht="25.4" customHeight="1" thickTop="1" thickBot="1" x14ac:dyDescent="0.3">
      <c r="A1271" s="320" t="s">
        <v>1295</v>
      </c>
      <c r="B1271" s="320" t="s">
        <v>1295</v>
      </c>
      <c r="C1271" s="320" t="s">
        <v>1295</v>
      </c>
      <c r="D1271" s="320" t="s">
        <v>1295</v>
      </c>
      <c r="E1271" s="320" t="s">
        <v>1295</v>
      </c>
      <c r="F1271" s="320" t="s">
        <v>1295</v>
      </c>
      <c r="G1271" s="320" t="s">
        <v>1295</v>
      </c>
      <c r="H1271" s="320" t="s">
        <v>1295</v>
      </c>
      <c r="I1271" s="320" t="s">
        <v>1295</v>
      </c>
      <c r="J1271" s="320" t="s">
        <v>1295</v>
      </c>
      <c r="K1271" s="320" t="s">
        <v>1295</v>
      </c>
      <c r="L1271" s="320" t="s">
        <v>1295</v>
      </c>
      <c r="M1271" s="320" t="s">
        <v>1295</v>
      </c>
      <c r="N1271" s="320" t="s">
        <v>1295</v>
      </c>
      <c r="O1271" s="320" t="s">
        <v>1295</v>
      </c>
      <c r="P1271" s="320" t="s">
        <v>1295</v>
      </c>
      <c r="Q1271" s="320" t="s">
        <v>1295</v>
      </c>
      <c r="R1271" s="320" t="s">
        <v>1295</v>
      </c>
      <c r="S1271" s="320" t="s">
        <v>1295</v>
      </c>
      <c r="T1271" s="320" t="s">
        <v>1295</v>
      </c>
      <c r="U1271" s="320" t="s">
        <v>1295</v>
      </c>
      <c r="V1271" s="320" t="s">
        <v>1295</v>
      </c>
      <c r="W1271" s="320" t="s">
        <v>1295</v>
      </c>
      <c r="X1271" s="320" t="s">
        <v>1295</v>
      </c>
      <c r="Y1271" s="320" t="s">
        <v>1295</v>
      </c>
      <c r="Z1271" s="320" t="s">
        <v>1295</v>
      </c>
      <c r="AA1271" s="320" t="s">
        <v>1295</v>
      </c>
      <c r="AB1271" s="320" t="s">
        <v>1295</v>
      </c>
      <c r="AC1271" s="320" t="s">
        <v>1295</v>
      </c>
      <c r="AD1271" s="88">
        <f>'Art. 121'!AF1223</f>
        <v>3</v>
      </c>
      <c r="AE1271" s="89" t="str">
        <f t="shared" si="215"/>
        <v>No aplica</v>
      </c>
      <c r="AF1271">
        <f t="shared" si="216"/>
        <v>1.5</v>
      </c>
      <c r="AG1271" s="86" t="str">
        <f t="shared" si="217"/>
        <v>No aplica</v>
      </c>
      <c r="AH1271" s="90" t="e">
        <f t="shared" si="218"/>
        <v>#VALUE!</v>
      </c>
      <c r="AI1271" s="91" t="str">
        <f t="shared" si="219"/>
        <v>No aplica</v>
      </c>
      <c r="AJ1271" s="91" t="e">
        <f t="shared" si="220"/>
        <v>#VALUE!</v>
      </c>
      <c r="AK1271" s="91" t="e">
        <f t="shared" si="221"/>
        <v>#VALUE!</v>
      </c>
    </row>
    <row r="1272" spans="1:37" ht="25.4" customHeight="1" thickTop="1" thickBot="1" x14ac:dyDescent="0.3">
      <c r="A1272" s="320" t="s">
        <v>1296</v>
      </c>
      <c r="B1272" s="320" t="s">
        <v>1296</v>
      </c>
      <c r="C1272" s="320" t="s">
        <v>1296</v>
      </c>
      <c r="D1272" s="320" t="s">
        <v>1296</v>
      </c>
      <c r="E1272" s="320" t="s">
        <v>1296</v>
      </c>
      <c r="F1272" s="320" t="s">
        <v>1296</v>
      </c>
      <c r="G1272" s="320" t="s">
        <v>1296</v>
      </c>
      <c r="H1272" s="320" t="s">
        <v>1296</v>
      </c>
      <c r="I1272" s="320" t="s">
        <v>1296</v>
      </c>
      <c r="J1272" s="320" t="s">
        <v>1296</v>
      </c>
      <c r="K1272" s="320" t="s">
        <v>1296</v>
      </c>
      <c r="L1272" s="320" t="s">
        <v>1296</v>
      </c>
      <c r="M1272" s="320" t="s">
        <v>1296</v>
      </c>
      <c r="N1272" s="320" t="s">
        <v>1296</v>
      </c>
      <c r="O1272" s="320" t="s">
        <v>1296</v>
      </c>
      <c r="P1272" s="320" t="s">
        <v>1296</v>
      </c>
      <c r="Q1272" s="320" t="s">
        <v>1296</v>
      </c>
      <c r="R1272" s="320" t="s">
        <v>1296</v>
      </c>
      <c r="S1272" s="320" t="s">
        <v>1296</v>
      </c>
      <c r="T1272" s="320" t="s">
        <v>1296</v>
      </c>
      <c r="U1272" s="320" t="s">
        <v>1296</v>
      </c>
      <c r="V1272" s="320" t="s">
        <v>1296</v>
      </c>
      <c r="W1272" s="320" t="s">
        <v>1296</v>
      </c>
      <c r="X1272" s="320" t="s">
        <v>1296</v>
      </c>
      <c r="Y1272" s="320" t="s">
        <v>1296</v>
      </c>
      <c r="Z1272" s="320" t="s">
        <v>1296</v>
      </c>
      <c r="AA1272" s="320" t="s">
        <v>1296</v>
      </c>
      <c r="AB1272" s="320" t="s">
        <v>1296</v>
      </c>
      <c r="AC1272" s="320" t="s">
        <v>1296</v>
      </c>
      <c r="AD1272" s="88">
        <f>'Art. 121'!AF1224</f>
        <v>3</v>
      </c>
      <c r="AE1272" s="89" t="str">
        <f t="shared" si="215"/>
        <v>No aplica</v>
      </c>
      <c r="AF1272">
        <f t="shared" si="216"/>
        <v>1.5</v>
      </c>
      <c r="AG1272" s="86" t="str">
        <f t="shared" si="217"/>
        <v>No aplica</v>
      </c>
      <c r="AH1272" s="90" t="e">
        <f t="shared" si="218"/>
        <v>#VALUE!</v>
      </c>
      <c r="AI1272" s="91" t="str">
        <f t="shared" si="219"/>
        <v>No aplica</v>
      </c>
      <c r="AJ1272" s="91" t="e">
        <f t="shared" si="220"/>
        <v>#VALUE!</v>
      </c>
      <c r="AK1272" s="91" t="e">
        <f t="shared" si="221"/>
        <v>#VALUE!</v>
      </c>
    </row>
    <row r="1273" spans="1:37" ht="25.4" customHeight="1" thickTop="1" thickBot="1" x14ac:dyDescent="0.3">
      <c r="A1273" s="320" t="s">
        <v>1297</v>
      </c>
      <c r="B1273" s="320" t="s">
        <v>1297</v>
      </c>
      <c r="C1273" s="320" t="s">
        <v>1297</v>
      </c>
      <c r="D1273" s="320" t="s">
        <v>1297</v>
      </c>
      <c r="E1273" s="320" t="s">
        <v>1297</v>
      </c>
      <c r="F1273" s="320" t="s">
        <v>1297</v>
      </c>
      <c r="G1273" s="320" t="s">
        <v>1297</v>
      </c>
      <c r="H1273" s="320" t="s">
        <v>1297</v>
      </c>
      <c r="I1273" s="320" t="s">
        <v>1297</v>
      </c>
      <c r="J1273" s="320" t="s">
        <v>1297</v>
      </c>
      <c r="K1273" s="320" t="s">
        <v>1297</v>
      </c>
      <c r="L1273" s="320" t="s">
        <v>1297</v>
      </c>
      <c r="M1273" s="320" t="s">
        <v>1297</v>
      </c>
      <c r="N1273" s="320" t="s">
        <v>1297</v>
      </c>
      <c r="O1273" s="320" t="s">
        <v>1297</v>
      </c>
      <c r="P1273" s="320" t="s">
        <v>1297</v>
      </c>
      <c r="Q1273" s="320" t="s">
        <v>1297</v>
      </c>
      <c r="R1273" s="320" t="s">
        <v>1297</v>
      </c>
      <c r="S1273" s="320" t="s">
        <v>1297</v>
      </c>
      <c r="T1273" s="320" t="s">
        <v>1297</v>
      </c>
      <c r="U1273" s="320" t="s">
        <v>1297</v>
      </c>
      <c r="V1273" s="320" t="s">
        <v>1297</v>
      </c>
      <c r="W1273" s="320" t="s">
        <v>1297</v>
      </c>
      <c r="X1273" s="320" t="s">
        <v>1297</v>
      </c>
      <c r="Y1273" s="320" t="s">
        <v>1297</v>
      </c>
      <c r="Z1273" s="320" t="s">
        <v>1297</v>
      </c>
      <c r="AA1273" s="320" t="s">
        <v>1297</v>
      </c>
      <c r="AB1273" s="320" t="s">
        <v>1297</v>
      </c>
      <c r="AC1273" s="320" t="s">
        <v>1297</v>
      </c>
      <c r="AD1273" s="88">
        <f>'Art. 121'!AF1225</f>
        <v>3</v>
      </c>
      <c r="AE1273" s="89" t="str">
        <f t="shared" si="215"/>
        <v>No aplica</v>
      </c>
      <c r="AF1273">
        <f t="shared" si="216"/>
        <v>1.5</v>
      </c>
      <c r="AG1273" s="86" t="str">
        <f t="shared" si="217"/>
        <v>No aplica</v>
      </c>
      <c r="AH1273" s="90" t="e">
        <f t="shared" si="218"/>
        <v>#VALUE!</v>
      </c>
      <c r="AI1273" s="91" t="str">
        <f t="shared" si="219"/>
        <v>No aplica</v>
      </c>
      <c r="AJ1273" s="91" t="e">
        <f t="shared" si="220"/>
        <v>#VALUE!</v>
      </c>
      <c r="AK1273" s="91" t="e">
        <f t="shared" si="221"/>
        <v>#VALUE!</v>
      </c>
    </row>
    <row r="1274" spans="1:37" ht="25.4" customHeight="1" thickTop="1" thickBot="1" x14ac:dyDescent="0.3">
      <c r="A1274" s="320" t="s">
        <v>1298</v>
      </c>
      <c r="B1274" s="320" t="s">
        <v>1298</v>
      </c>
      <c r="C1274" s="320" t="s">
        <v>1298</v>
      </c>
      <c r="D1274" s="320" t="s">
        <v>1298</v>
      </c>
      <c r="E1274" s="320" t="s">
        <v>1298</v>
      </c>
      <c r="F1274" s="320" t="s">
        <v>1298</v>
      </c>
      <c r="G1274" s="320" t="s">
        <v>1298</v>
      </c>
      <c r="H1274" s="320" t="s">
        <v>1298</v>
      </c>
      <c r="I1274" s="320" t="s">
        <v>1298</v>
      </c>
      <c r="J1274" s="320" t="s">
        <v>1298</v>
      </c>
      <c r="K1274" s="320" t="s">
        <v>1298</v>
      </c>
      <c r="L1274" s="320" t="s">
        <v>1298</v>
      </c>
      <c r="M1274" s="320" t="s">
        <v>1298</v>
      </c>
      <c r="N1274" s="320" t="s">
        <v>1298</v>
      </c>
      <c r="O1274" s="320" t="s">
        <v>1298</v>
      </c>
      <c r="P1274" s="320" t="s">
        <v>1298</v>
      </c>
      <c r="Q1274" s="320" t="s">
        <v>1298</v>
      </c>
      <c r="R1274" s="320" t="s">
        <v>1298</v>
      </c>
      <c r="S1274" s="320" t="s">
        <v>1298</v>
      </c>
      <c r="T1274" s="320" t="s">
        <v>1298</v>
      </c>
      <c r="U1274" s="320" t="s">
        <v>1298</v>
      </c>
      <c r="V1274" s="320" t="s">
        <v>1298</v>
      </c>
      <c r="W1274" s="320" t="s">
        <v>1298</v>
      </c>
      <c r="X1274" s="320" t="s">
        <v>1298</v>
      </c>
      <c r="Y1274" s="320" t="s">
        <v>1298</v>
      </c>
      <c r="Z1274" s="320" t="s">
        <v>1298</v>
      </c>
      <c r="AA1274" s="320" t="s">
        <v>1298</v>
      </c>
      <c r="AB1274" s="320" t="s">
        <v>1298</v>
      </c>
      <c r="AC1274" s="320" t="s">
        <v>1298</v>
      </c>
      <c r="AD1274" s="88">
        <f>'Art. 121'!AF1226</f>
        <v>3</v>
      </c>
      <c r="AE1274" s="89" t="str">
        <f t="shared" si="215"/>
        <v>No aplica</v>
      </c>
      <c r="AF1274">
        <f t="shared" si="216"/>
        <v>1.5</v>
      </c>
      <c r="AG1274" s="86" t="str">
        <f t="shared" si="217"/>
        <v>No aplica</v>
      </c>
      <c r="AH1274" s="90" t="e">
        <f t="shared" si="218"/>
        <v>#VALUE!</v>
      </c>
      <c r="AI1274" s="91" t="str">
        <f t="shared" si="219"/>
        <v>No aplica</v>
      </c>
      <c r="AJ1274" s="91" t="e">
        <f t="shared" si="220"/>
        <v>#VALUE!</v>
      </c>
      <c r="AK1274" s="91" t="e">
        <f t="shared" si="221"/>
        <v>#VALUE!</v>
      </c>
    </row>
    <row r="1275" spans="1:37" ht="25.4" customHeight="1" thickTop="1" thickBot="1" x14ac:dyDescent="0.3">
      <c r="A1275" s="320" t="s">
        <v>1299</v>
      </c>
      <c r="B1275" s="320" t="s">
        <v>1299</v>
      </c>
      <c r="C1275" s="320" t="s">
        <v>1299</v>
      </c>
      <c r="D1275" s="320" t="s">
        <v>1299</v>
      </c>
      <c r="E1275" s="320" t="s">
        <v>1299</v>
      </c>
      <c r="F1275" s="320" t="s">
        <v>1299</v>
      </c>
      <c r="G1275" s="320" t="s">
        <v>1299</v>
      </c>
      <c r="H1275" s="320" t="s">
        <v>1299</v>
      </c>
      <c r="I1275" s="320" t="s">
        <v>1299</v>
      </c>
      <c r="J1275" s="320" t="s">
        <v>1299</v>
      </c>
      <c r="K1275" s="320" t="s">
        <v>1299</v>
      </c>
      <c r="L1275" s="320" t="s">
        <v>1299</v>
      </c>
      <c r="M1275" s="320" t="s">
        <v>1299</v>
      </c>
      <c r="N1275" s="320" t="s">
        <v>1299</v>
      </c>
      <c r="O1275" s="320" t="s">
        <v>1299</v>
      </c>
      <c r="P1275" s="320" t="s">
        <v>1299</v>
      </c>
      <c r="Q1275" s="320" t="s">
        <v>1299</v>
      </c>
      <c r="R1275" s="320" t="s">
        <v>1299</v>
      </c>
      <c r="S1275" s="320" t="s">
        <v>1299</v>
      </c>
      <c r="T1275" s="320" t="s">
        <v>1299</v>
      </c>
      <c r="U1275" s="320" t="s">
        <v>1299</v>
      </c>
      <c r="V1275" s="320" t="s">
        <v>1299</v>
      </c>
      <c r="W1275" s="320" t="s">
        <v>1299</v>
      </c>
      <c r="X1275" s="320" t="s">
        <v>1299</v>
      </c>
      <c r="Y1275" s="320" t="s">
        <v>1299</v>
      </c>
      <c r="Z1275" s="320" t="s">
        <v>1299</v>
      </c>
      <c r="AA1275" s="320" t="s">
        <v>1299</v>
      </c>
      <c r="AB1275" s="320" t="s">
        <v>1299</v>
      </c>
      <c r="AC1275" s="320" t="s">
        <v>1299</v>
      </c>
      <c r="AD1275" s="88">
        <f>'Art. 121'!AF1227</f>
        <v>3</v>
      </c>
      <c r="AE1275" s="89" t="str">
        <f t="shared" si="215"/>
        <v>No aplica</v>
      </c>
      <c r="AF1275">
        <f t="shared" si="216"/>
        <v>1.5</v>
      </c>
      <c r="AG1275" s="86" t="str">
        <f t="shared" si="217"/>
        <v>No aplica</v>
      </c>
      <c r="AH1275" s="90" t="e">
        <f t="shared" si="218"/>
        <v>#VALUE!</v>
      </c>
      <c r="AI1275" s="91" t="str">
        <f t="shared" si="219"/>
        <v>No aplica</v>
      </c>
      <c r="AJ1275" s="91" t="e">
        <f t="shared" si="220"/>
        <v>#VALUE!</v>
      </c>
      <c r="AK1275" s="91" t="e">
        <f t="shared" si="221"/>
        <v>#VALUE!</v>
      </c>
    </row>
    <row r="1276" spans="1:37" ht="25.4" customHeight="1" thickTop="1" thickBot="1" x14ac:dyDescent="0.3">
      <c r="A1276" s="320" t="s">
        <v>1300</v>
      </c>
      <c r="B1276" s="320" t="s">
        <v>1300</v>
      </c>
      <c r="C1276" s="320" t="s">
        <v>1300</v>
      </c>
      <c r="D1276" s="320" t="s">
        <v>1300</v>
      </c>
      <c r="E1276" s="320" t="s">
        <v>1300</v>
      </c>
      <c r="F1276" s="320" t="s">
        <v>1300</v>
      </c>
      <c r="G1276" s="320" t="s">
        <v>1300</v>
      </c>
      <c r="H1276" s="320" t="s">
        <v>1300</v>
      </c>
      <c r="I1276" s="320" t="s">
        <v>1300</v>
      </c>
      <c r="J1276" s="320" t="s">
        <v>1300</v>
      </c>
      <c r="K1276" s="320" t="s">
        <v>1300</v>
      </c>
      <c r="L1276" s="320" t="s">
        <v>1300</v>
      </c>
      <c r="M1276" s="320" t="s">
        <v>1300</v>
      </c>
      <c r="N1276" s="320" t="s">
        <v>1300</v>
      </c>
      <c r="O1276" s="320" t="s">
        <v>1300</v>
      </c>
      <c r="P1276" s="320" t="s">
        <v>1300</v>
      </c>
      <c r="Q1276" s="320" t="s">
        <v>1300</v>
      </c>
      <c r="R1276" s="320" t="s">
        <v>1300</v>
      </c>
      <c r="S1276" s="320" t="s">
        <v>1300</v>
      </c>
      <c r="T1276" s="320" t="s">
        <v>1300</v>
      </c>
      <c r="U1276" s="320" t="s">
        <v>1300</v>
      </c>
      <c r="V1276" s="320" t="s">
        <v>1300</v>
      </c>
      <c r="W1276" s="320" t="s">
        <v>1300</v>
      </c>
      <c r="X1276" s="320" t="s">
        <v>1300</v>
      </c>
      <c r="Y1276" s="320" t="s">
        <v>1300</v>
      </c>
      <c r="Z1276" s="320" t="s">
        <v>1300</v>
      </c>
      <c r="AA1276" s="320" t="s">
        <v>1300</v>
      </c>
      <c r="AB1276" s="320" t="s">
        <v>1300</v>
      </c>
      <c r="AC1276" s="320" t="s">
        <v>1300</v>
      </c>
      <c r="AD1276" s="88">
        <f>'Art. 121'!AF1228</f>
        <v>3</v>
      </c>
      <c r="AE1276" s="89" t="str">
        <f t="shared" si="215"/>
        <v>No aplica</v>
      </c>
      <c r="AF1276">
        <f t="shared" si="216"/>
        <v>1.5</v>
      </c>
      <c r="AG1276" s="86" t="str">
        <f t="shared" si="217"/>
        <v>No aplica</v>
      </c>
      <c r="AH1276" s="90" t="e">
        <f t="shared" si="218"/>
        <v>#VALUE!</v>
      </c>
      <c r="AI1276" s="91" t="str">
        <f t="shared" si="219"/>
        <v>No aplica</v>
      </c>
      <c r="AJ1276" s="91" t="e">
        <f t="shared" si="220"/>
        <v>#VALUE!</v>
      </c>
      <c r="AK1276" s="91" t="e">
        <f t="shared" si="221"/>
        <v>#VALUE!</v>
      </c>
    </row>
    <row r="1277" spans="1:37" ht="25.4" customHeight="1" thickTop="1" thickBot="1" x14ac:dyDescent="0.3">
      <c r="A1277" s="320" t="s">
        <v>1301</v>
      </c>
      <c r="B1277" s="320" t="s">
        <v>1301</v>
      </c>
      <c r="C1277" s="320" t="s">
        <v>1301</v>
      </c>
      <c r="D1277" s="320" t="s">
        <v>1301</v>
      </c>
      <c r="E1277" s="320" t="s">
        <v>1301</v>
      </c>
      <c r="F1277" s="320" t="s">
        <v>1301</v>
      </c>
      <c r="G1277" s="320" t="s">
        <v>1301</v>
      </c>
      <c r="H1277" s="320" t="s">
        <v>1301</v>
      </c>
      <c r="I1277" s="320" t="s">
        <v>1301</v>
      </c>
      <c r="J1277" s="320" t="s">
        <v>1301</v>
      </c>
      <c r="K1277" s="320" t="s">
        <v>1301</v>
      </c>
      <c r="L1277" s="320" t="s">
        <v>1301</v>
      </c>
      <c r="M1277" s="320" t="s">
        <v>1301</v>
      </c>
      <c r="N1277" s="320" t="s">
        <v>1301</v>
      </c>
      <c r="O1277" s="320" t="s">
        <v>1301</v>
      </c>
      <c r="P1277" s="320" t="s">
        <v>1301</v>
      </c>
      <c r="Q1277" s="320" t="s">
        <v>1301</v>
      </c>
      <c r="R1277" s="320" t="s">
        <v>1301</v>
      </c>
      <c r="S1277" s="320" t="s">
        <v>1301</v>
      </c>
      <c r="T1277" s="320" t="s">
        <v>1301</v>
      </c>
      <c r="U1277" s="320" t="s">
        <v>1301</v>
      </c>
      <c r="V1277" s="320" t="s">
        <v>1301</v>
      </c>
      <c r="W1277" s="320" t="s">
        <v>1301</v>
      </c>
      <c r="X1277" s="320" t="s">
        <v>1301</v>
      </c>
      <c r="Y1277" s="320" t="s">
        <v>1301</v>
      </c>
      <c r="Z1277" s="320" t="s">
        <v>1301</v>
      </c>
      <c r="AA1277" s="320" t="s">
        <v>1301</v>
      </c>
      <c r="AB1277" s="320" t="s">
        <v>1301</v>
      </c>
      <c r="AC1277" s="320" t="s">
        <v>1301</v>
      </c>
      <c r="AD1277" s="88">
        <f>'Art. 121'!AF1229</f>
        <v>3</v>
      </c>
      <c r="AE1277" s="89" t="str">
        <f t="shared" si="215"/>
        <v>No aplica</v>
      </c>
      <c r="AF1277">
        <f t="shared" si="216"/>
        <v>1.5</v>
      </c>
      <c r="AG1277" s="86" t="str">
        <f t="shared" si="217"/>
        <v>No aplica</v>
      </c>
      <c r="AH1277" s="90" t="e">
        <f t="shared" si="218"/>
        <v>#VALUE!</v>
      </c>
      <c r="AI1277" s="91" t="str">
        <f t="shared" si="219"/>
        <v>No aplica</v>
      </c>
      <c r="AJ1277" s="91" t="e">
        <f t="shared" si="220"/>
        <v>#VALUE!</v>
      </c>
      <c r="AK1277" s="91" t="e">
        <f t="shared" si="221"/>
        <v>#VALUE!</v>
      </c>
    </row>
    <row r="1278" spans="1:37" ht="25.4" customHeight="1" thickTop="1" thickBot="1" x14ac:dyDescent="0.3">
      <c r="A1278" s="320" t="s">
        <v>1302</v>
      </c>
      <c r="B1278" s="320" t="s">
        <v>1302</v>
      </c>
      <c r="C1278" s="320" t="s">
        <v>1302</v>
      </c>
      <c r="D1278" s="320" t="s">
        <v>1302</v>
      </c>
      <c r="E1278" s="320" t="s">
        <v>1302</v>
      </c>
      <c r="F1278" s="320" t="s">
        <v>1302</v>
      </c>
      <c r="G1278" s="320" t="s">
        <v>1302</v>
      </c>
      <c r="H1278" s="320" t="s">
        <v>1302</v>
      </c>
      <c r="I1278" s="320" t="s">
        <v>1302</v>
      </c>
      <c r="J1278" s="320" t="s">
        <v>1302</v>
      </c>
      <c r="K1278" s="320" t="s">
        <v>1302</v>
      </c>
      <c r="L1278" s="320" t="s">
        <v>1302</v>
      </c>
      <c r="M1278" s="320" t="s">
        <v>1302</v>
      </c>
      <c r="N1278" s="320" t="s">
        <v>1302</v>
      </c>
      <c r="O1278" s="320" t="s">
        <v>1302</v>
      </c>
      <c r="P1278" s="320" t="s">
        <v>1302</v>
      </c>
      <c r="Q1278" s="320" t="s">
        <v>1302</v>
      </c>
      <c r="R1278" s="320" t="s">
        <v>1302</v>
      </c>
      <c r="S1278" s="320" t="s">
        <v>1302</v>
      </c>
      <c r="T1278" s="320" t="s">
        <v>1302</v>
      </c>
      <c r="U1278" s="320" t="s">
        <v>1302</v>
      </c>
      <c r="V1278" s="320" t="s">
        <v>1302</v>
      </c>
      <c r="W1278" s="320" t="s">
        <v>1302</v>
      </c>
      <c r="X1278" s="320" t="s">
        <v>1302</v>
      </c>
      <c r="Y1278" s="320" t="s">
        <v>1302</v>
      </c>
      <c r="Z1278" s="320" t="s">
        <v>1302</v>
      </c>
      <c r="AA1278" s="320" t="s">
        <v>1302</v>
      </c>
      <c r="AB1278" s="320" t="s">
        <v>1302</v>
      </c>
      <c r="AC1278" s="320" t="s">
        <v>1302</v>
      </c>
      <c r="AD1278" s="88">
        <f>'Art. 121'!AF1230</f>
        <v>3</v>
      </c>
      <c r="AE1278" s="89" t="str">
        <f t="shared" si="215"/>
        <v>No aplica</v>
      </c>
      <c r="AF1278">
        <f t="shared" si="216"/>
        <v>1.5</v>
      </c>
      <c r="AG1278" s="86" t="str">
        <f t="shared" si="217"/>
        <v>No aplica</v>
      </c>
      <c r="AH1278" s="90" t="e">
        <f t="shared" si="218"/>
        <v>#VALUE!</v>
      </c>
      <c r="AI1278" s="91" t="str">
        <f t="shared" si="219"/>
        <v>No aplica</v>
      </c>
      <c r="AJ1278" s="91" t="e">
        <f t="shared" si="220"/>
        <v>#VALUE!</v>
      </c>
      <c r="AK1278" s="91" t="e">
        <f t="shared" si="221"/>
        <v>#VALUE!</v>
      </c>
    </row>
    <row r="1279" spans="1:37" ht="25.4" customHeight="1" thickTop="1" thickBot="1" x14ac:dyDescent="0.3">
      <c r="A1279" s="320" t="s">
        <v>1303</v>
      </c>
      <c r="B1279" s="320" t="s">
        <v>1303</v>
      </c>
      <c r="C1279" s="320" t="s">
        <v>1303</v>
      </c>
      <c r="D1279" s="320" t="s">
        <v>1303</v>
      </c>
      <c r="E1279" s="320" t="s">
        <v>1303</v>
      </c>
      <c r="F1279" s="320" t="s">
        <v>1303</v>
      </c>
      <c r="G1279" s="320" t="s">
        <v>1303</v>
      </c>
      <c r="H1279" s="320" t="s">
        <v>1303</v>
      </c>
      <c r="I1279" s="320" t="s">
        <v>1303</v>
      </c>
      <c r="J1279" s="320" t="s">
        <v>1303</v>
      </c>
      <c r="K1279" s="320" t="s">
        <v>1303</v>
      </c>
      <c r="L1279" s="320" t="s">
        <v>1303</v>
      </c>
      <c r="M1279" s="320" t="s">
        <v>1303</v>
      </c>
      <c r="N1279" s="320" t="s">
        <v>1303</v>
      </c>
      <c r="O1279" s="320" t="s">
        <v>1303</v>
      </c>
      <c r="P1279" s="320" t="s">
        <v>1303</v>
      </c>
      <c r="Q1279" s="320" t="s">
        <v>1303</v>
      </c>
      <c r="R1279" s="320" t="s">
        <v>1303</v>
      </c>
      <c r="S1279" s="320" t="s">
        <v>1303</v>
      </c>
      <c r="T1279" s="320" t="s">
        <v>1303</v>
      </c>
      <c r="U1279" s="320" t="s">
        <v>1303</v>
      </c>
      <c r="V1279" s="320" t="s">
        <v>1303</v>
      </c>
      <c r="W1279" s="320" t="s">
        <v>1303</v>
      </c>
      <c r="X1279" s="320" t="s">
        <v>1303</v>
      </c>
      <c r="Y1279" s="320" t="s">
        <v>1303</v>
      </c>
      <c r="Z1279" s="320" t="s">
        <v>1303</v>
      </c>
      <c r="AA1279" s="320" t="s">
        <v>1303</v>
      </c>
      <c r="AB1279" s="320" t="s">
        <v>1303</v>
      </c>
      <c r="AC1279" s="320" t="s">
        <v>1303</v>
      </c>
      <c r="AD1279" s="88">
        <f>'Art. 121'!AF1231</f>
        <v>3</v>
      </c>
      <c r="AE1279" s="89" t="str">
        <f t="shared" si="215"/>
        <v>No aplica</v>
      </c>
      <c r="AF1279">
        <f t="shared" si="216"/>
        <v>1.5</v>
      </c>
      <c r="AG1279" s="86" t="str">
        <f t="shared" si="217"/>
        <v>No aplica</v>
      </c>
      <c r="AH1279" s="90" t="e">
        <f t="shared" si="218"/>
        <v>#VALUE!</v>
      </c>
      <c r="AI1279" s="91" t="str">
        <f t="shared" si="219"/>
        <v>No aplica</v>
      </c>
      <c r="AJ1279" s="91" t="e">
        <f t="shared" si="220"/>
        <v>#VALUE!</v>
      </c>
      <c r="AK1279" s="91" t="e">
        <f t="shared" si="221"/>
        <v>#VALUE!</v>
      </c>
    </row>
    <row r="1280" spans="1:37" ht="25.4" customHeight="1" thickTop="1" x14ac:dyDescent="0.25">
      <c r="A1280" s="289" t="s">
        <v>2600</v>
      </c>
      <c r="B1280" s="289"/>
      <c r="C1280" s="289"/>
      <c r="D1280" s="289"/>
      <c r="E1280" s="289"/>
      <c r="F1280" s="289"/>
      <c r="G1280" s="289"/>
      <c r="H1280" s="289"/>
      <c r="I1280" s="289"/>
      <c r="J1280" s="289"/>
      <c r="K1280" s="289"/>
      <c r="L1280" s="289"/>
      <c r="M1280" s="289"/>
      <c r="N1280" s="289"/>
      <c r="O1280" s="289"/>
      <c r="P1280" s="289"/>
      <c r="Q1280" s="289"/>
      <c r="R1280" s="289"/>
      <c r="S1280" s="289"/>
      <c r="T1280" s="289"/>
      <c r="U1280" s="289"/>
      <c r="V1280" s="289"/>
      <c r="W1280" s="289"/>
      <c r="X1280" s="289"/>
      <c r="Y1280" s="289"/>
      <c r="Z1280" s="289"/>
      <c r="AA1280" s="289"/>
      <c r="AB1280" s="289"/>
      <c r="AC1280" s="289"/>
      <c r="AD1280" s="289"/>
      <c r="AE1280" s="89">
        <f>SUM(AE1164:AE1279)</f>
        <v>0</v>
      </c>
      <c r="AF1280" s="59"/>
      <c r="AG1280" s="92">
        <f>SUM(AG1164:AG1279)</f>
        <v>0</v>
      </c>
      <c r="AH1280" s="93"/>
      <c r="AI1280" s="94"/>
      <c r="AJ1280" s="94"/>
      <c r="AK1280" s="94"/>
    </row>
    <row r="1281" spans="1:37" ht="25.4" customHeight="1" x14ac:dyDescent="0.25">
      <c r="A1281" s="290" t="s">
        <v>2601</v>
      </c>
      <c r="B1281" s="290"/>
      <c r="C1281" s="290"/>
      <c r="D1281" s="290"/>
      <c r="E1281" s="290"/>
      <c r="F1281" s="290"/>
      <c r="G1281" s="290"/>
      <c r="H1281" s="290"/>
      <c r="I1281" s="290"/>
      <c r="J1281" s="290"/>
      <c r="K1281" s="290"/>
      <c r="L1281" s="290"/>
      <c r="M1281" s="290"/>
      <c r="N1281" s="290"/>
      <c r="O1281" s="290"/>
      <c r="P1281" s="290"/>
      <c r="Q1281" s="290"/>
      <c r="R1281" s="290"/>
      <c r="S1281" s="290"/>
      <c r="T1281" s="290"/>
      <c r="U1281" s="290"/>
      <c r="V1281" s="290"/>
      <c r="W1281" s="290"/>
      <c r="X1281" s="290"/>
      <c r="Y1281" s="290"/>
      <c r="Z1281" s="290"/>
      <c r="AA1281" s="290"/>
      <c r="AB1281" s="290"/>
      <c r="AC1281" s="290"/>
      <c r="AD1281" s="290"/>
      <c r="AE1281" s="89">
        <f>AE1280/$AE$23*100</f>
        <v>0</v>
      </c>
      <c r="AF1281" s="59"/>
      <c r="AG1281" s="92"/>
      <c r="AH1281" s="93"/>
      <c r="AI1281" s="94"/>
      <c r="AJ1281" s="94"/>
      <c r="AK1281" s="94"/>
    </row>
    <row r="1282" spans="1:37" ht="25.4" customHeight="1" thickBot="1" x14ac:dyDescent="0.3">
      <c r="A1282" s="70"/>
      <c r="B1282" s="70"/>
      <c r="C1282" s="70"/>
      <c r="D1282" s="70"/>
      <c r="E1282" s="70"/>
      <c r="F1282" s="70"/>
      <c r="G1282" s="70"/>
      <c r="H1282" s="70"/>
      <c r="I1282" s="70"/>
      <c r="J1282" s="70"/>
      <c r="K1282" s="70"/>
      <c r="L1282" s="70"/>
      <c r="M1282" s="70"/>
      <c r="N1282" s="70"/>
      <c r="O1282" s="70"/>
      <c r="P1282" s="70"/>
      <c r="Q1282" s="95"/>
      <c r="R1282" s="70"/>
      <c r="S1282" s="70"/>
      <c r="T1282" s="70"/>
      <c r="U1282" s="70"/>
      <c r="V1282" s="70"/>
      <c r="W1282" s="70"/>
      <c r="X1282" s="70"/>
      <c r="Y1282" s="70"/>
      <c r="Z1282" s="70"/>
      <c r="AA1282" s="70"/>
      <c r="AB1282" s="70"/>
      <c r="AC1282" s="70"/>
      <c r="AD1282" s="96"/>
      <c r="AE1282" s="96"/>
    </row>
    <row r="1283" spans="1:37" ht="25.4" customHeight="1" thickTop="1" thickBot="1" x14ac:dyDescent="0.3">
      <c r="A1283" s="291" t="s">
        <v>124</v>
      </c>
      <c r="B1283" s="291"/>
      <c r="C1283" s="291"/>
      <c r="D1283" s="291"/>
      <c r="E1283" s="291"/>
      <c r="F1283" s="291"/>
      <c r="G1283" s="291"/>
      <c r="H1283" s="291"/>
      <c r="I1283" s="291"/>
      <c r="J1283" s="291"/>
      <c r="K1283" s="291"/>
      <c r="L1283" s="291"/>
      <c r="M1283" s="291"/>
      <c r="N1283" s="291"/>
      <c r="O1283" s="291"/>
      <c r="P1283" s="291"/>
      <c r="Q1283" s="291"/>
      <c r="R1283" s="291"/>
      <c r="S1283" s="291"/>
      <c r="T1283" s="291"/>
      <c r="U1283" s="291"/>
      <c r="V1283" s="291"/>
      <c r="W1283" s="291"/>
      <c r="X1283" s="291"/>
      <c r="Y1283" s="291"/>
      <c r="Z1283" s="291"/>
      <c r="AA1283" s="291"/>
      <c r="AB1283" s="291"/>
      <c r="AC1283" s="291"/>
      <c r="AD1283" s="104" t="s">
        <v>65</v>
      </c>
      <c r="AE1283" s="105" t="s">
        <v>9</v>
      </c>
      <c r="AF1283" s="86" t="s">
        <v>330</v>
      </c>
      <c r="AG1283" s="86" t="s">
        <v>331</v>
      </c>
      <c r="AH1283" s="86" t="s">
        <v>332</v>
      </c>
      <c r="AI1283" s="87" t="s">
        <v>333</v>
      </c>
      <c r="AJ1283" s="86"/>
      <c r="AK1283" s="87" t="s">
        <v>334</v>
      </c>
    </row>
    <row r="1284" spans="1:37" ht="25.4" customHeight="1" thickTop="1" thickBot="1" x14ac:dyDescent="0.3">
      <c r="A1284" s="320" t="s">
        <v>2602</v>
      </c>
      <c r="B1284" s="320"/>
      <c r="C1284" s="320"/>
      <c r="D1284" s="320"/>
      <c r="E1284" s="320"/>
      <c r="F1284" s="320"/>
      <c r="G1284" s="320"/>
      <c r="H1284" s="320"/>
      <c r="I1284" s="320"/>
      <c r="J1284" s="320"/>
      <c r="K1284" s="320"/>
      <c r="L1284" s="320"/>
      <c r="M1284" s="320"/>
      <c r="N1284" s="320"/>
      <c r="O1284" s="320"/>
      <c r="P1284" s="320"/>
      <c r="Q1284" s="320"/>
      <c r="R1284" s="320"/>
      <c r="S1284" s="320"/>
      <c r="T1284" s="320"/>
      <c r="U1284" s="320"/>
      <c r="V1284" s="320"/>
      <c r="W1284" s="320"/>
      <c r="X1284" s="320"/>
      <c r="Y1284" s="320"/>
      <c r="Z1284" s="320"/>
      <c r="AA1284" s="320"/>
      <c r="AB1284" s="320"/>
      <c r="AC1284" s="320"/>
      <c r="AD1284" s="88">
        <f>'Art. 121'!AF1234</f>
        <v>3</v>
      </c>
      <c r="AE1284" s="89" t="str">
        <f>IF(AG1284=1,AK1284,AG1284)</f>
        <v>No aplica</v>
      </c>
      <c r="AF1284">
        <f>AD1284/2</f>
        <v>1.5</v>
      </c>
      <c r="AG1284" s="86" t="str">
        <f>IF(AND(AF1284&gt;=0,AF1284&lt;=1),1,"No aplica")</f>
        <v>No aplica</v>
      </c>
      <c r="AH1284" s="90" t="e">
        <f>AD1284/(AG1284*2)</f>
        <v>#VALUE!</v>
      </c>
      <c r="AI1284" s="91" t="str">
        <f>IF(AG1284=1,AG1284/$AG$1289,"No aplica")</f>
        <v>No aplica</v>
      </c>
      <c r="AJ1284" s="91" t="e">
        <f>AF1284*AI1284</f>
        <v>#VALUE!</v>
      </c>
      <c r="AK1284" s="91" t="e">
        <f>AJ1284*$AE$23</f>
        <v>#VALUE!</v>
      </c>
    </row>
    <row r="1285" spans="1:37" ht="25.4" customHeight="1" thickTop="1" thickBot="1" x14ac:dyDescent="0.3">
      <c r="A1285" s="320" t="s">
        <v>2603</v>
      </c>
      <c r="B1285" s="320"/>
      <c r="C1285" s="320"/>
      <c r="D1285" s="320"/>
      <c r="E1285" s="320"/>
      <c r="F1285" s="320"/>
      <c r="G1285" s="320"/>
      <c r="H1285" s="320"/>
      <c r="I1285" s="320"/>
      <c r="J1285" s="320"/>
      <c r="K1285" s="320"/>
      <c r="L1285" s="320"/>
      <c r="M1285" s="320"/>
      <c r="N1285" s="320"/>
      <c r="O1285" s="320"/>
      <c r="P1285" s="320"/>
      <c r="Q1285" s="320"/>
      <c r="R1285" s="320"/>
      <c r="S1285" s="320"/>
      <c r="T1285" s="320"/>
      <c r="U1285" s="320"/>
      <c r="V1285" s="320"/>
      <c r="W1285" s="320"/>
      <c r="X1285" s="320"/>
      <c r="Y1285" s="320"/>
      <c r="Z1285" s="320"/>
      <c r="AA1285" s="320"/>
      <c r="AB1285" s="320"/>
      <c r="AC1285" s="320"/>
      <c r="AD1285" s="88">
        <f>'Art. 121'!AF1235</f>
        <v>3</v>
      </c>
      <c r="AE1285" s="89" t="str">
        <f>IF(AG1285=1,AK1285,AG1285)</f>
        <v>No aplica</v>
      </c>
      <c r="AF1285">
        <f>AD1285/2</f>
        <v>1.5</v>
      </c>
      <c r="AG1285" s="86" t="str">
        <f>IF(AND(AF1285&gt;=0,AF1285&lt;=1),1,"No aplica")</f>
        <v>No aplica</v>
      </c>
      <c r="AH1285" s="90" t="e">
        <f>AD1285/(AG1285*2)</f>
        <v>#VALUE!</v>
      </c>
      <c r="AI1285" s="91" t="str">
        <f>IF(AG1285=1,AG1285/$AG$1289,"No aplica")</f>
        <v>No aplica</v>
      </c>
      <c r="AJ1285" s="91" t="e">
        <f>AF1285*AI1285</f>
        <v>#VALUE!</v>
      </c>
      <c r="AK1285" s="91" t="e">
        <f>AJ1285*$AE$23</f>
        <v>#VALUE!</v>
      </c>
    </row>
    <row r="1286" spans="1:37" ht="25.4" customHeight="1" thickTop="1" thickBot="1" x14ac:dyDescent="0.3">
      <c r="A1286" s="320" t="s">
        <v>2604</v>
      </c>
      <c r="B1286" s="320"/>
      <c r="C1286" s="320"/>
      <c r="D1286" s="320"/>
      <c r="E1286" s="320"/>
      <c r="F1286" s="320"/>
      <c r="G1286" s="320"/>
      <c r="H1286" s="320"/>
      <c r="I1286" s="320"/>
      <c r="J1286" s="320"/>
      <c r="K1286" s="320"/>
      <c r="L1286" s="320"/>
      <c r="M1286" s="320"/>
      <c r="N1286" s="320"/>
      <c r="O1286" s="320"/>
      <c r="P1286" s="320"/>
      <c r="Q1286" s="320"/>
      <c r="R1286" s="320"/>
      <c r="S1286" s="320"/>
      <c r="T1286" s="320"/>
      <c r="U1286" s="320"/>
      <c r="V1286" s="320"/>
      <c r="W1286" s="320"/>
      <c r="X1286" s="320"/>
      <c r="Y1286" s="320"/>
      <c r="Z1286" s="320"/>
      <c r="AA1286" s="320"/>
      <c r="AB1286" s="320"/>
      <c r="AC1286" s="320"/>
      <c r="AD1286" s="88">
        <f>'Art. 121'!AF1236</f>
        <v>3</v>
      </c>
      <c r="AE1286" s="89" t="str">
        <f>IF(AG1286=1,AK1286,AG1286)</f>
        <v>No aplica</v>
      </c>
      <c r="AF1286">
        <f>AD1286/2</f>
        <v>1.5</v>
      </c>
      <c r="AG1286" s="86" t="str">
        <f>IF(AND(AF1286&gt;=0,AF1286&lt;=1),1,"No aplica")</f>
        <v>No aplica</v>
      </c>
      <c r="AH1286" s="90" t="e">
        <f>AD1286/(AG1286*2)</f>
        <v>#VALUE!</v>
      </c>
      <c r="AI1286" s="91" t="str">
        <f>IF(AG1286=1,AG1286/$AG$1289,"No aplica")</f>
        <v>No aplica</v>
      </c>
      <c r="AJ1286" s="91" t="e">
        <f>AF1286*AI1286</f>
        <v>#VALUE!</v>
      </c>
      <c r="AK1286" s="91" t="e">
        <f>AJ1286*$AE$23</f>
        <v>#VALUE!</v>
      </c>
    </row>
    <row r="1287" spans="1:37" ht="25.4" customHeight="1" thickTop="1" thickBot="1" x14ac:dyDescent="0.3">
      <c r="A1287" s="320" t="s">
        <v>2605</v>
      </c>
      <c r="B1287" s="320"/>
      <c r="C1287" s="320"/>
      <c r="D1287" s="320"/>
      <c r="E1287" s="320"/>
      <c r="F1287" s="320"/>
      <c r="G1287" s="320"/>
      <c r="H1287" s="320"/>
      <c r="I1287" s="320"/>
      <c r="J1287" s="320"/>
      <c r="K1287" s="320"/>
      <c r="L1287" s="320"/>
      <c r="M1287" s="320"/>
      <c r="N1287" s="320"/>
      <c r="O1287" s="320"/>
      <c r="P1287" s="320"/>
      <c r="Q1287" s="320"/>
      <c r="R1287" s="320"/>
      <c r="S1287" s="320"/>
      <c r="T1287" s="320"/>
      <c r="U1287" s="320"/>
      <c r="V1287" s="320"/>
      <c r="W1287" s="320"/>
      <c r="X1287" s="320"/>
      <c r="Y1287" s="320"/>
      <c r="Z1287" s="320"/>
      <c r="AA1287" s="320"/>
      <c r="AB1287" s="320"/>
      <c r="AC1287" s="320"/>
      <c r="AD1287" s="88">
        <f>'Art. 121'!AF1237</f>
        <v>3</v>
      </c>
      <c r="AE1287" s="89" t="str">
        <f>IF(AG1287=1,AK1287,AG1287)</f>
        <v>No aplica</v>
      </c>
      <c r="AF1287">
        <f>AD1287/2</f>
        <v>1.5</v>
      </c>
      <c r="AG1287" s="86" t="str">
        <f>IF(AND(AF1287&gt;=0,AF1287&lt;=1),1,"No aplica")</f>
        <v>No aplica</v>
      </c>
      <c r="AH1287" s="90" t="e">
        <f>AD1287/(AG1287*2)</f>
        <v>#VALUE!</v>
      </c>
      <c r="AI1287" s="91" t="str">
        <f>IF(AG1287=1,AG1287/$AG$1289,"No aplica")</f>
        <v>No aplica</v>
      </c>
      <c r="AJ1287" s="91" t="e">
        <f>AF1287*AI1287</f>
        <v>#VALUE!</v>
      </c>
      <c r="AK1287" s="91" t="e">
        <f>AJ1287*$AE$23</f>
        <v>#VALUE!</v>
      </c>
    </row>
    <row r="1288" spans="1:37" ht="25.4" customHeight="1" thickTop="1" thickBot="1" x14ac:dyDescent="0.3">
      <c r="A1288" s="320" t="s">
        <v>2606</v>
      </c>
      <c r="B1288" s="320"/>
      <c r="C1288" s="320"/>
      <c r="D1288" s="320"/>
      <c r="E1288" s="320"/>
      <c r="F1288" s="320"/>
      <c r="G1288" s="320"/>
      <c r="H1288" s="320"/>
      <c r="I1288" s="320"/>
      <c r="J1288" s="320"/>
      <c r="K1288" s="320"/>
      <c r="L1288" s="320"/>
      <c r="M1288" s="320"/>
      <c r="N1288" s="320"/>
      <c r="O1288" s="320"/>
      <c r="P1288" s="320"/>
      <c r="Q1288" s="320"/>
      <c r="R1288" s="320"/>
      <c r="S1288" s="320"/>
      <c r="T1288" s="320"/>
      <c r="U1288" s="320"/>
      <c r="V1288" s="320"/>
      <c r="W1288" s="320"/>
      <c r="X1288" s="320"/>
      <c r="Y1288" s="320"/>
      <c r="Z1288" s="320"/>
      <c r="AA1288" s="320"/>
      <c r="AB1288" s="320"/>
      <c r="AC1288" s="320"/>
      <c r="AD1288" s="88">
        <f>'Art. 121'!AF1238</f>
        <v>3</v>
      </c>
      <c r="AE1288" s="89" t="str">
        <f>IF(AG1288=1,AK1288,AG1288)</f>
        <v>No aplica</v>
      </c>
      <c r="AF1288">
        <f>AD1288/2</f>
        <v>1.5</v>
      </c>
      <c r="AG1288" s="86" t="str">
        <f>IF(AND(AF1288&gt;=0,AF1288&lt;=1),1,"No aplica")</f>
        <v>No aplica</v>
      </c>
      <c r="AH1288" s="90" t="e">
        <f>AD1288/(AG1288*2)</f>
        <v>#VALUE!</v>
      </c>
      <c r="AI1288" s="91" t="str">
        <f>IF(AG1288=1,AG1288/$AG$1289,"No aplica")</f>
        <v>No aplica</v>
      </c>
      <c r="AJ1288" s="91" t="e">
        <f>AF1288*AI1288</f>
        <v>#VALUE!</v>
      </c>
      <c r="AK1288" s="91" t="e">
        <f>AJ1288*$AE$23</f>
        <v>#VALUE!</v>
      </c>
    </row>
    <row r="1289" spans="1:37" ht="25.4" customHeight="1" thickTop="1" x14ac:dyDescent="0.25">
      <c r="A1289" s="289" t="s">
        <v>2607</v>
      </c>
      <c r="B1289" s="289"/>
      <c r="C1289" s="289"/>
      <c r="D1289" s="289"/>
      <c r="E1289" s="289"/>
      <c r="F1289" s="289"/>
      <c r="G1289" s="289"/>
      <c r="H1289" s="289"/>
      <c r="I1289" s="289"/>
      <c r="J1289" s="289"/>
      <c r="K1289" s="289"/>
      <c r="L1289" s="289"/>
      <c r="M1289" s="289"/>
      <c r="N1289" s="289"/>
      <c r="O1289" s="289"/>
      <c r="P1289" s="289"/>
      <c r="Q1289" s="289"/>
      <c r="R1289" s="289"/>
      <c r="S1289" s="289"/>
      <c r="T1289" s="289"/>
      <c r="U1289" s="289"/>
      <c r="V1289" s="289"/>
      <c r="W1289" s="289"/>
      <c r="X1289" s="289"/>
      <c r="Y1289" s="289"/>
      <c r="Z1289" s="289"/>
      <c r="AA1289" s="289"/>
      <c r="AB1289" s="289"/>
      <c r="AC1289" s="289"/>
      <c r="AD1289" s="289"/>
      <c r="AE1289" s="89">
        <f>SUM(AE1282:AE1288)</f>
        <v>0</v>
      </c>
      <c r="AF1289" s="59"/>
      <c r="AG1289" s="92">
        <f>SUM(AG1284:AG1288)</f>
        <v>0</v>
      </c>
      <c r="AH1289" s="93"/>
      <c r="AI1289" s="94"/>
      <c r="AJ1289" s="94"/>
      <c r="AK1289" s="94"/>
    </row>
    <row r="1290" spans="1:37" ht="25.4" customHeight="1" x14ac:dyDescent="0.25">
      <c r="A1290" s="290" t="s">
        <v>2608</v>
      </c>
      <c r="B1290" s="290"/>
      <c r="C1290" s="290"/>
      <c r="D1290" s="290"/>
      <c r="E1290" s="290"/>
      <c r="F1290" s="290"/>
      <c r="G1290" s="290"/>
      <c r="H1290" s="290"/>
      <c r="I1290" s="290"/>
      <c r="J1290" s="290"/>
      <c r="K1290" s="290"/>
      <c r="L1290" s="290"/>
      <c r="M1290" s="290"/>
      <c r="N1290" s="290"/>
      <c r="O1290" s="290"/>
      <c r="P1290" s="290"/>
      <c r="Q1290" s="290"/>
      <c r="R1290" s="290"/>
      <c r="S1290" s="290"/>
      <c r="T1290" s="290"/>
      <c r="U1290" s="290"/>
      <c r="V1290" s="290"/>
      <c r="W1290" s="290"/>
      <c r="X1290" s="290"/>
      <c r="Y1290" s="290"/>
      <c r="Z1290" s="290"/>
      <c r="AA1290" s="290"/>
      <c r="AB1290" s="290"/>
      <c r="AC1290" s="290"/>
      <c r="AD1290" s="290"/>
      <c r="AE1290" s="89">
        <f>AE1289/$AE$23*100</f>
        <v>0</v>
      </c>
      <c r="AF1290" s="59"/>
      <c r="AG1290" s="92"/>
      <c r="AH1290" s="93"/>
      <c r="AI1290" s="94"/>
      <c r="AJ1290" s="94"/>
      <c r="AK1290" s="94"/>
    </row>
    <row r="1291" spans="1:37" ht="25.4" customHeight="1" x14ac:dyDescent="0.25">
      <c r="A1291" s="100"/>
      <c r="B1291" s="100"/>
      <c r="C1291" s="100"/>
      <c r="D1291" s="100"/>
      <c r="E1291" s="100"/>
      <c r="F1291" s="100"/>
      <c r="G1291" s="100"/>
      <c r="H1291" s="100"/>
      <c r="I1291" s="100"/>
      <c r="J1291" s="100"/>
      <c r="K1291" s="100"/>
      <c r="L1291" s="100"/>
      <c r="M1291" s="100"/>
      <c r="N1291" s="100"/>
      <c r="O1291" s="100"/>
      <c r="P1291" s="100"/>
      <c r="Q1291" s="95"/>
      <c r="R1291" s="100"/>
      <c r="S1291" s="100"/>
      <c r="T1291" s="100"/>
      <c r="U1291" s="100"/>
      <c r="V1291" s="100"/>
      <c r="W1291" s="100"/>
      <c r="X1291" s="100"/>
      <c r="Y1291" s="100"/>
      <c r="Z1291" s="100"/>
      <c r="AA1291" s="100"/>
      <c r="AB1291" s="100"/>
      <c r="AC1291" s="100"/>
      <c r="AD1291" s="96"/>
      <c r="AE1291" s="96"/>
    </row>
    <row r="1292" spans="1:37" ht="25.4" customHeight="1" x14ac:dyDescent="0.25">
      <c r="A1292" s="100"/>
      <c r="B1292" s="100"/>
      <c r="C1292" s="100"/>
      <c r="D1292" s="100"/>
      <c r="E1292" s="100"/>
      <c r="F1292" s="100"/>
      <c r="G1292" s="100"/>
      <c r="H1292" s="100"/>
      <c r="I1292" s="100"/>
      <c r="J1292" s="100"/>
      <c r="K1292" s="100"/>
      <c r="L1292" s="100"/>
      <c r="M1292" s="100"/>
      <c r="N1292" s="100"/>
      <c r="O1292" s="100"/>
      <c r="P1292" s="100"/>
      <c r="Q1292" s="95"/>
      <c r="R1292" s="100"/>
      <c r="S1292" s="100"/>
      <c r="T1292" s="100"/>
      <c r="U1292" s="100"/>
      <c r="V1292" s="100"/>
      <c r="W1292" s="100"/>
      <c r="X1292" s="100"/>
      <c r="Y1292" s="100"/>
      <c r="Z1292" s="100"/>
      <c r="AA1292" s="100"/>
      <c r="AB1292" s="100"/>
      <c r="AC1292" s="100"/>
      <c r="AD1292" s="96"/>
      <c r="AE1292" s="96"/>
    </row>
    <row r="1293" spans="1:37" ht="25.4" customHeight="1" x14ac:dyDescent="0.25">
      <c r="A1293" s="337" t="s">
        <v>1309</v>
      </c>
      <c r="B1293" s="337"/>
      <c r="C1293" s="337"/>
      <c r="D1293" s="337"/>
      <c r="E1293" s="337"/>
      <c r="F1293" s="337"/>
      <c r="G1293" s="337"/>
      <c r="H1293" s="337"/>
      <c r="I1293" s="337"/>
      <c r="J1293" s="337"/>
      <c r="K1293" s="337"/>
      <c r="L1293" s="337"/>
      <c r="M1293" s="337"/>
      <c r="N1293" s="337"/>
      <c r="O1293" s="337"/>
      <c r="P1293" s="337"/>
      <c r="Q1293" s="337"/>
      <c r="R1293" s="337"/>
      <c r="S1293" s="337"/>
      <c r="T1293" s="337"/>
      <c r="U1293" s="337"/>
      <c r="V1293" s="337"/>
      <c r="W1293" s="337"/>
      <c r="X1293" s="337"/>
      <c r="Y1293" s="337"/>
      <c r="Z1293" s="337"/>
      <c r="AA1293" s="337"/>
      <c r="AB1293" s="337"/>
      <c r="AC1293" s="337"/>
      <c r="AD1293" s="82"/>
      <c r="AE1293" s="82"/>
    </row>
    <row r="1294" spans="1:37" ht="25.4" customHeight="1" x14ac:dyDescent="0.25">
      <c r="A1294" s="101"/>
      <c r="B1294" s="102"/>
      <c r="C1294" s="102"/>
      <c r="D1294" s="102"/>
      <c r="E1294" s="102"/>
      <c r="F1294" s="102"/>
      <c r="G1294" s="102"/>
      <c r="H1294" s="102"/>
      <c r="I1294" s="102"/>
      <c r="J1294" s="102"/>
      <c r="K1294" s="102"/>
      <c r="L1294" s="102"/>
      <c r="M1294" s="102"/>
      <c r="N1294" s="102"/>
      <c r="O1294" s="102"/>
      <c r="P1294" s="102"/>
      <c r="Q1294" s="103"/>
      <c r="R1294" s="102"/>
      <c r="S1294" s="102"/>
      <c r="T1294" s="102"/>
      <c r="U1294" s="102"/>
      <c r="V1294" s="102"/>
      <c r="W1294" s="102"/>
      <c r="X1294" s="102"/>
      <c r="Y1294" s="102"/>
      <c r="Z1294" s="102"/>
      <c r="AA1294" s="102"/>
      <c r="AB1294" s="102"/>
      <c r="AC1294" s="102"/>
      <c r="AD1294" s="83"/>
      <c r="AE1294" s="83"/>
    </row>
    <row r="1295" spans="1:37" ht="25.4" customHeight="1" thickBot="1" x14ac:dyDescent="0.3">
      <c r="A1295" s="70"/>
      <c r="B1295" s="70"/>
      <c r="C1295" s="70"/>
      <c r="D1295" s="70"/>
      <c r="E1295" s="70"/>
      <c r="F1295" s="70"/>
      <c r="G1295" s="70"/>
      <c r="H1295" s="70"/>
      <c r="I1295" s="70"/>
      <c r="J1295" s="70"/>
      <c r="K1295" s="70"/>
      <c r="L1295" s="70"/>
      <c r="M1295" s="70"/>
      <c r="N1295" s="70"/>
      <c r="O1295" s="70"/>
      <c r="P1295" s="70"/>
      <c r="Q1295" s="95"/>
      <c r="R1295" s="70"/>
      <c r="S1295" s="70"/>
      <c r="T1295" s="70"/>
      <c r="U1295" s="70"/>
      <c r="V1295" s="70"/>
      <c r="W1295" s="70"/>
      <c r="X1295" s="70"/>
      <c r="Y1295" s="70"/>
      <c r="Z1295" s="70"/>
      <c r="AA1295" s="70"/>
      <c r="AB1295" s="70"/>
      <c r="AC1295" s="70"/>
      <c r="AD1295" s="96"/>
      <c r="AE1295" s="96"/>
    </row>
    <row r="1296" spans="1:37" ht="25.4" customHeight="1" thickTop="1" thickBot="1" x14ac:dyDescent="0.3">
      <c r="A1296" s="292" t="s">
        <v>44</v>
      </c>
      <c r="B1296" s="292"/>
      <c r="C1296" s="292"/>
      <c r="D1296" s="292"/>
      <c r="E1296" s="292"/>
      <c r="F1296" s="292"/>
      <c r="G1296" s="292"/>
      <c r="H1296" s="292"/>
      <c r="I1296" s="292"/>
      <c r="J1296" s="292"/>
      <c r="K1296" s="292"/>
      <c r="L1296" s="292"/>
      <c r="M1296" s="292"/>
      <c r="N1296" s="292"/>
      <c r="O1296" s="292"/>
      <c r="P1296" s="292"/>
      <c r="Q1296" s="292"/>
      <c r="R1296" s="292"/>
      <c r="S1296" s="292"/>
      <c r="T1296" s="292"/>
      <c r="U1296" s="292"/>
      <c r="V1296" s="292"/>
      <c r="W1296" s="292"/>
      <c r="X1296" s="292"/>
      <c r="Y1296" s="292"/>
      <c r="Z1296" s="292"/>
      <c r="AA1296" s="292"/>
      <c r="AB1296" s="292"/>
      <c r="AC1296" s="292"/>
      <c r="AD1296" s="63" t="s">
        <v>65</v>
      </c>
      <c r="AE1296" s="211" t="s">
        <v>9</v>
      </c>
      <c r="AF1296" s="86" t="s">
        <v>330</v>
      </c>
      <c r="AG1296" s="86" t="s">
        <v>331</v>
      </c>
      <c r="AH1296" s="86" t="s">
        <v>332</v>
      </c>
      <c r="AI1296" s="87" t="s">
        <v>333</v>
      </c>
      <c r="AJ1296" s="86"/>
      <c r="AK1296" s="87" t="s">
        <v>334</v>
      </c>
    </row>
    <row r="1297" spans="1:37" ht="25.4" customHeight="1" thickTop="1" thickBot="1" x14ac:dyDescent="0.3">
      <c r="A1297" s="333" t="s">
        <v>1332</v>
      </c>
      <c r="B1297" s="333"/>
      <c r="C1297" s="333"/>
      <c r="D1297" s="333"/>
      <c r="E1297" s="333"/>
      <c r="F1297" s="333"/>
      <c r="G1297" s="333"/>
      <c r="H1297" s="333"/>
      <c r="I1297" s="333"/>
      <c r="J1297" s="333"/>
      <c r="K1297" s="333"/>
      <c r="L1297" s="333"/>
      <c r="M1297" s="333"/>
      <c r="N1297" s="333"/>
      <c r="O1297" s="333"/>
      <c r="P1297" s="333"/>
      <c r="Q1297" s="333"/>
      <c r="R1297" s="333"/>
      <c r="S1297" s="333"/>
      <c r="T1297" s="333"/>
      <c r="U1297" s="333"/>
      <c r="V1297" s="333"/>
      <c r="W1297" s="333"/>
      <c r="X1297" s="333"/>
      <c r="Y1297" s="333"/>
      <c r="Z1297" s="333"/>
      <c r="AA1297" s="333"/>
      <c r="AB1297" s="333"/>
      <c r="AC1297" s="333"/>
      <c r="AD1297" s="88">
        <f>'Art. 121'!AF1247</f>
        <v>0</v>
      </c>
      <c r="AE1297" s="89">
        <f t="shared" ref="AE1297:AE1304" si="222">IF(AG1297=1,AK1297,AG1297)</f>
        <v>0</v>
      </c>
      <c r="AF1297">
        <f t="shared" ref="AF1297:AF1304" si="223">AD1297/2</f>
        <v>0</v>
      </c>
      <c r="AG1297" s="86">
        <f t="shared" ref="AG1297:AG1304" si="224">IF(AND(AF1297&gt;=0,AF1297&lt;=1),1,"No aplica")</f>
        <v>1</v>
      </c>
      <c r="AH1297" s="90">
        <f t="shared" ref="AH1297:AH1304" si="225">AD1297/(AG1297*2)</f>
        <v>0</v>
      </c>
      <c r="AI1297" s="91">
        <f t="shared" ref="AI1297:AI1304" si="226">IF(AG1297=1,AG1297/$AG$1305,"No aplica")</f>
        <v>0.125</v>
      </c>
      <c r="AJ1297" s="91">
        <f t="shared" ref="AJ1297:AJ1304" si="227">AF1297*AI1297</f>
        <v>0</v>
      </c>
      <c r="AK1297" s="91">
        <f t="shared" ref="AK1297:AK1304" si="228">AJ1297*$AE$23</f>
        <v>0</v>
      </c>
    </row>
    <row r="1298" spans="1:37" ht="25.4" customHeight="1" thickTop="1" thickBot="1" x14ac:dyDescent="0.3">
      <c r="A1298" s="333" t="s">
        <v>1334</v>
      </c>
      <c r="B1298" s="333"/>
      <c r="C1298" s="333"/>
      <c r="D1298" s="333"/>
      <c r="E1298" s="333"/>
      <c r="F1298" s="333"/>
      <c r="G1298" s="333"/>
      <c r="H1298" s="333"/>
      <c r="I1298" s="333"/>
      <c r="J1298" s="333"/>
      <c r="K1298" s="333"/>
      <c r="L1298" s="333"/>
      <c r="M1298" s="333"/>
      <c r="N1298" s="333"/>
      <c r="O1298" s="333"/>
      <c r="P1298" s="333"/>
      <c r="Q1298" s="333"/>
      <c r="R1298" s="333"/>
      <c r="S1298" s="333"/>
      <c r="T1298" s="333"/>
      <c r="U1298" s="333"/>
      <c r="V1298" s="333"/>
      <c r="W1298" s="333"/>
      <c r="X1298" s="333"/>
      <c r="Y1298" s="333"/>
      <c r="Z1298" s="333"/>
      <c r="AA1298" s="333"/>
      <c r="AB1298" s="333"/>
      <c r="AC1298" s="333"/>
      <c r="AD1298" s="88">
        <f>'Art. 121'!AF1248</f>
        <v>0</v>
      </c>
      <c r="AE1298" s="89">
        <f t="shared" si="222"/>
        <v>0</v>
      </c>
      <c r="AF1298">
        <f t="shared" si="223"/>
        <v>0</v>
      </c>
      <c r="AG1298" s="86">
        <f t="shared" si="224"/>
        <v>1</v>
      </c>
      <c r="AH1298" s="90">
        <f t="shared" si="225"/>
        <v>0</v>
      </c>
      <c r="AI1298" s="91">
        <f t="shared" si="226"/>
        <v>0.125</v>
      </c>
      <c r="AJ1298" s="91">
        <f t="shared" si="227"/>
        <v>0</v>
      </c>
      <c r="AK1298" s="91">
        <f t="shared" si="228"/>
        <v>0</v>
      </c>
    </row>
    <row r="1299" spans="1:37" ht="25.4" customHeight="1" thickTop="1" thickBot="1" x14ac:dyDescent="0.3">
      <c r="A1299" s="333" t="s">
        <v>2609</v>
      </c>
      <c r="B1299" s="333"/>
      <c r="C1299" s="333"/>
      <c r="D1299" s="333"/>
      <c r="E1299" s="333"/>
      <c r="F1299" s="333"/>
      <c r="G1299" s="333"/>
      <c r="H1299" s="333"/>
      <c r="I1299" s="333"/>
      <c r="J1299" s="333"/>
      <c r="K1299" s="333"/>
      <c r="L1299" s="333"/>
      <c r="M1299" s="333"/>
      <c r="N1299" s="333"/>
      <c r="O1299" s="333"/>
      <c r="P1299" s="333"/>
      <c r="Q1299" s="333"/>
      <c r="R1299" s="333"/>
      <c r="S1299" s="333"/>
      <c r="T1299" s="333"/>
      <c r="U1299" s="333"/>
      <c r="V1299" s="333"/>
      <c r="W1299" s="333"/>
      <c r="X1299" s="333"/>
      <c r="Y1299" s="333"/>
      <c r="Z1299" s="333"/>
      <c r="AA1299" s="333"/>
      <c r="AB1299" s="333"/>
      <c r="AC1299" s="333"/>
      <c r="AD1299" s="88">
        <f>'Art. 121'!AF1249</f>
        <v>0</v>
      </c>
      <c r="AE1299" s="89">
        <f t="shared" si="222"/>
        <v>0</v>
      </c>
      <c r="AF1299">
        <f t="shared" si="223"/>
        <v>0</v>
      </c>
      <c r="AG1299" s="86">
        <f t="shared" si="224"/>
        <v>1</v>
      </c>
      <c r="AH1299" s="90">
        <f t="shared" si="225"/>
        <v>0</v>
      </c>
      <c r="AI1299" s="91">
        <f t="shared" si="226"/>
        <v>0.125</v>
      </c>
      <c r="AJ1299" s="91">
        <f t="shared" si="227"/>
        <v>0</v>
      </c>
      <c r="AK1299" s="91">
        <f t="shared" si="228"/>
        <v>0</v>
      </c>
    </row>
    <row r="1300" spans="1:37" ht="25.4" customHeight="1" thickTop="1" thickBot="1" x14ac:dyDescent="0.3">
      <c r="A1300" s="333" t="s">
        <v>2610</v>
      </c>
      <c r="B1300" s="333"/>
      <c r="C1300" s="333"/>
      <c r="D1300" s="333"/>
      <c r="E1300" s="333"/>
      <c r="F1300" s="333"/>
      <c r="G1300" s="333"/>
      <c r="H1300" s="333"/>
      <c r="I1300" s="333"/>
      <c r="J1300" s="333"/>
      <c r="K1300" s="333"/>
      <c r="L1300" s="333"/>
      <c r="M1300" s="333"/>
      <c r="N1300" s="333"/>
      <c r="O1300" s="333"/>
      <c r="P1300" s="333"/>
      <c r="Q1300" s="333"/>
      <c r="R1300" s="333"/>
      <c r="S1300" s="333"/>
      <c r="T1300" s="333"/>
      <c r="U1300" s="333"/>
      <c r="V1300" s="333"/>
      <c r="W1300" s="333"/>
      <c r="X1300" s="333"/>
      <c r="Y1300" s="333"/>
      <c r="Z1300" s="333"/>
      <c r="AA1300" s="333"/>
      <c r="AB1300" s="333"/>
      <c r="AC1300" s="333"/>
      <c r="AD1300" s="88">
        <f>'Art. 121'!AF1250</f>
        <v>0</v>
      </c>
      <c r="AE1300" s="89">
        <f t="shared" si="222"/>
        <v>0</v>
      </c>
      <c r="AF1300">
        <f t="shared" si="223"/>
        <v>0</v>
      </c>
      <c r="AG1300" s="86">
        <f t="shared" si="224"/>
        <v>1</v>
      </c>
      <c r="AH1300" s="90">
        <f t="shared" si="225"/>
        <v>0</v>
      </c>
      <c r="AI1300" s="91">
        <f t="shared" si="226"/>
        <v>0.125</v>
      </c>
      <c r="AJ1300" s="91">
        <f t="shared" si="227"/>
        <v>0</v>
      </c>
      <c r="AK1300" s="91">
        <f t="shared" si="228"/>
        <v>0</v>
      </c>
    </row>
    <row r="1301" spans="1:37" ht="25.4" customHeight="1" thickTop="1" thickBot="1" x14ac:dyDescent="0.3">
      <c r="A1301" s="333" t="s">
        <v>2611</v>
      </c>
      <c r="B1301" s="333"/>
      <c r="C1301" s="333"/>
      <c r="D1301" s="333"/>
      <c r="E1301" s="333"/>
      <c r="F1301" s="333"/>
      <c r="G1301" s="333"/>
      <c r="H1301" s="333"/>
      <c r="I1301" s="333"/>
      <c r="J1301" s="333"/>
      <c r="K1301" s="333"/>
      <c r="L1301" s="333"/>
      <c r="M1301" s="333"/>
      <c r="N1301" s="333"/>
      <c r="O1301" s="333"/>
      <c r="P1301" s="333"/>
      <c r="Q1301" s="333"/>
      <c r="R1301" s="333"/>
      <c r="S1301" s="333"/>
      <c r="T1301" s="333"/>
      <c r="U1301" s="333"/>
      <c r="V1301" s="333"/>
      <c r="W1301" s="333"/>
      <c r="X1301" s="333"/>
      <c r="Y1301" s="333"/>
      <c r="Z1301" s="333"/>
      <c r="AA1301" s="333"/>
      <c r="AB1301" s="333"/>
      <c r="AC1301" s="333"/>
      <c r="AD1301" s="88">
        <f>'Art. 121'!AF1251</f>
        <v>0</v>
      </c>
      <c r="AE1301" s="89">
        <f t="shared" si="222"/>
        <v>0</v>
      </c>
      <c r="AF1301">
        <f t="shared" si="223"/>
        <v>0</v>
      </c>
      <c r="AG1301" s="86">
        <f t="shared" si="224"/>
        <v>1</v>
      </c>
      <c r="AH1301" s="90">
        <f t="shared" si="225"/>
        <v>0</v>
      </c>
      <c r="AI1301" s="91">
        <f t="shared" si="226"/>
        <v>0.125</v>
      </c>
      <c r="AJ1301" s="91">
        <f t="shared" si="227"/>
        <v>0</v>
      </c>
      <c r="AK1301" s="91">
        <f t="shared" si="228"/>
        <v>0</v>
      </c>
    </row>
    <row r="1302" spans="1:37" ht="25.4" customHeight="1" thickTop="1" thickBot="1" x14ac:dyDescent="0.3">
      <c r="A1302" s="333" t="s">
        <v>2612</v>
      </c>
      <c r="B1302" s="333"/>
      <c r="C1302" s="333"/>
      <c r="D1302" s="333"/>
      <c r="E1302" s="333"/>
      <c r="F1302" s="333"/>
      <c r="G1302" s="333"/>
      <c r="H1302" s="333"/>
      <c r="I1302" s="333"/>
      <c r="J1302" s="333"/>
      <c r="K1302" s="333"/>
      <c r="L1302" s="333"/>
      <c r="M1302" s="333"/>
      <c r="N1302" s="333"/>
      <c r="O1302" s="333"/>
      <c r="P1302" s="333"/>
      <c r="Q1302" s="333"/>
      <c r="R1302" s="333"/>
      <c r="S1302" s="333"/>
      <c r="T1302" s="333"/>
      <c r="U1302" s="333"/>
      <c r="V1302" s="333"/>
      <c r="W1302" s="333"/>
      <c r="X1302" s="333"/>
      <c r="Y1302" s="333"/>
      <c r="Z1302" s="333"/>
      <c r="AA1302" s="333"/>
      <c r="AB1302" s="333"/>
      <c r="AC1302" s="333"/>
      <c r="AD1302" s="88">
        <f>'Art. 121'!AF1252</f>
        <v>0</v>
      </c>
      <c r="AE1302" s="89">
        <f t="shared" si="222"/>
        <v>0</v>
      </c>
      <c r="AF1302">
        <f t="shared" si="223"/>
        <v>0</v>
      </c>
      <c r="AG1302" s="86">
        <f t="shared" si="224"/>
        <v>1</v>
      </c>
      <c r="AH1302" s="90">
        <f t="shared" si="225"/>
        <v>0</v>
      </c>
      <c r="AI1302" s="91">
        <f t="shared" si="226"/>
        <v>0.125</v>
      </c>
      <c r="AJ1302" s="91">
        <f t="shared" si="227"/>
        <v>0</v>
      </c>
      <c r="AK1302" s="91">
        <f t="shared" si="228"/>
        <v>0</v>
      </c>
    </row>
    <row r="1303" spans="1:37" ht="25.4" customHeight="1" thickTop="1" thickBot="1" x14ac:dyDescent="0.3">
      <c r="A1303" s="333" t="s">
        <v>2613</v>
      </c>
      <c r="B1303" s="333"/>
      <c r="C1303" s="333"/>
      <c r="D1303" s="333"/>
      <c r="E1303" s="333"/>
      <c r="F1303" s="333"/>
      <c r="G1303" s="333"/>
      <c r="H1303" s="333"/>
      <c r="I1303" s="333"/>
      <c r="J1303" s="333"/>
      <c r="K1303" s="333"/>
      <c r="L1303" s="333"/>
      <c r="M1303" s="333"/>
      <c r="N1303" s="333"/>
      <c r="O1303" s="333"/>
      <c r="P1303" s="333"/>
      <c r="Q1303" s="333"/>
      <c r="R1303" s="333"/>
      <c r="S1303" s="333"/>
      <c r="T1303" s="333"/>
      <c r="U1303" s="333"/>
      <c r="V1303" s="333"/>
      <c r="W1303" s="333"/>
      <c r="X1303" s="333"/>
      <c r="Y1303" s="333"/>
      <c r="Z1303" s="333"/>
      <c r="AA1303" s="333"/>
      <c r="AB1303" s="333"/>
      <c r="AC1303" s="333"/>
      <c r="AD1303" s="88">
        <f>'Art. 121'!AF1253</f>
        <v>0</v>
      </c>
      <c r="AE1303" s="89">
        <f t="shared" si="222"/>
        <v>0</v>
      </c>
      <c r="AF1303">
        <f t="shared" si="223"/>
        <v>0</v>
      </c>
      <c r="AG1303" s="86">
        <f t="shared" si="224"/>
        <v>1</v>
      </c>
      <c r="AH1303" s="90">
        <f t="shared" si="225"/>
        <v>0</v>
      </c>
      <c r="AI1303" s="91">
        <f t="shared" si="226"/>
        <v>0.125</v>
      </c>
      <c r="AJ1303" s="91">
        <f t="shared" si="227"/>
        <v>0</v>
      </c>
      <c r="AK1303" s="91">
        <f t="shared" si="228"/>
        <v>0</v>
      </c>
    </row>
    <row r="1304" spans="1:37" ht="25.4" customHeight="1" thickTop="1" thickBot="1" x14ac:dyDescent="0.3">
      <c r="A1304" s="333" t="s">
        <v>2614</v>
      </c>
      <c r="B1304" s="333"/>
      <c r="C1304" s="333"/>
      <c r="D1304" s="333"/>
      <c r="E1304" s="333"/>
      <c r="F1304" s="333"/>
      <c r="G1304" s="333"/>
      <c r="H1304" s="333"/>
      <c r="I1304" s="333"/>
      <c r="J1304" s="333"/>
      <c r="K1304" s="333"/>
      <c r="L1304" s="333"/>
      <c r="M1304" s="333"/>
      <c r="N1304" s="333"/>
      <c r="O1304" s="333"/>
      <c r="P1304" s="333"/>
      <c r="Q1304" s="333"/>
      <c r="R1304" s="333"/>
      <c r="S1304" s="333"/>
      <c r="T1304" s="333"/>
      <c r="U1304" s="333"/>
      <c r="V1304" s="333"/>
      <c r="W1304" s="333"/>
      <c r="X1304" s="333"/>
      <c r="Y1304" s="333"/>
      <c r="Z1304" s="333"/>
      <c r="AA1304" s="333"/>
      <c r="AB1304" s="333"/>
      <c r="AC1304" s="333"/>
      <c r="AD1304" s="88">
        <f>'Art. 121'!AF1254</f>
        <v>0</v>
      </c>
      <c r="AE1304" s="89">
        <f t="shared" si="222"/>
        <v>0</v>
      </c>
      <c r="AF1304">
        <f t="shared" si="223"/>
        <v>0</v>
      </c>
      <c r="AG1304" s="86">
        <f t="shared" si="224"/>
        <v>1</v>
      </c>
      <c r="AH1304" s="90">
        <f t="shared" si="225"/>
        <v>0</v>
      </c>
      <c r="AI1304" s="91">
        <f t="shared" si="226"/>
        <v>0.125</v>
      </c>
      <c r="AJ1304" s="91">
        <f t="shared" si="227"/>
        <v>0</v>
      </c>
      <c r="AK1304" s="91">
        <f t="shared" si="228"/>
        <v>0</v>
      </c>
    </row>
    <row r="1305" spans="1:37" ht="25.4" customHeight="1" thickTop="1" x14ac:dyDescent="0.25">
      <c r="A1305" s="289" t="s">
        <v>2615</v>
      </c>
      <c r="B1305" s="289"/>
      <c r="C1305" s="289"/>
      <c r="D1305" s="289"/>
      <c r="E1305" s="289"/>
      <c r="F1305" s="289"/>
      <c r="G1305" s="289"/>
      <c r="H1305" s="289"/>
      <c r="I1305" s="289"/>
      <c r="J1305" s="289"/>
      <c r="K1305" s="289"/>
      <c r="L1305" s="289"/>
      <c r="M1305" s="289"/>
      <c r="N1305" s="289"/>
      <c r="O1305" s="289"/>
      <c r="P1305" s="289"/>
      <c r="Q1305" s="289"/>
      <c r="R1305" s="289"/>
      <c r="S1305" s="289"/>
      <c r="T1305" s="289"/>
      <c r="U1305" s="289"/>
      <c r="V1305" s="289"/>
      <c r="W1305" s="289"/>
      <c r="X1305" s="289"/>
      <c r="Y1305" s="289"/>
      <c r="Z1305" s="289"/>
      <c r="AA1305" s="289"/>
      <c r="AB1305" s="289"/>
      <c r="AC1305" s="289"/>
      <c r="AD1305" s="289"/>
      <c r="AE1305" s="89">
        <f>SUM(AE1297:AE1304)</f>
        <v>0</v>
      </c>
      <c r="AF1305" s="59"/>
      <c r="AG1305" s="92">
        <f>SUM(AG1297:AG1304)</f>
        <v>8</v>
      </c>
      <c r="AH1305" s="93"/>
      <c r="AI1305" s="94"/>
      <c r="AJ1305" s="94"/>
      <c r="AK1305" s="94"/>
    </row>
    <row r="1306" spans="1:37" ht="25.4" customHeight="1" x14ac:dyDescent="0.25">
      <c r="A1306" s="290" t="s">
        <v>2616</v>
      </c>
      <c r="B1306" s="290"/>
      <c r="C1306" s="290"/>
      <c r="D1306" s="290"/>
      <c r="E1306" s="290"/>
      <c r="F1306" s="290"/>
      <c r="G1306" s="290"/>
      <c r="H1306" s="290"/>
      <c r="I1306" s="290"/>
      <c r="J1306" s="290"/>
      <c r="K1306" s="290"/>
      <c r="L1306" s="290"/>
      <c r="M1306" s="290"/>
      <c r="N1306" s="290"/>
      <c r="O1306" s="290"/>
      <c r="P1306" s="290"/>
      <c r="Q1306" s="290"/>
      <c r="R1306" s="290"/>
      <c r="S1306" s="290"/>
      <c r="T1306" s="290"/>
      <c r="U1306" s="290"/>
      <c r="V1306" s="290"/>
      <c r="W1306" s="290"/>
      <c r="X1306" s="290"/>
      <c r="Y1306" s="290"/>
      <c r="Z1306" s="290"/>
      <c r="AA1306" s="290"/>
      <c r="AB1306" s="290"/>
      <c r="AC1306" s="290"/>
      <c r="AD1306" s="290"/>
      <c r="AE1306" s="89">
        <f>AE1305/$AE$23*100</f>
        <v>0</v>
      </c>
      <c r="AF1306" s="59"/>
      <c r="AG1306" s="92"/>
      <c r="AH1306" s="93"/>
      <c r="AI1306" s="94"/>
      <c r="AJ1306" s="94"/>
      <c r="AK1306" s="94"/>
    </row>
    <row r="1307" spans="1:37" ht="25.4" customHeight="1" thickBot="1" x14ac:dyDescent="0.3">
      <c r="A1307" s="70"/>
      <c r="B1307" s="70"/>
      <c r="C1307" s="70"/>
      <c r="D1307" s="70"/>
      <c r="E1307" s="70"/>
      <c r="F1307" s="70"/>
      <c r="G1307" s="70"/>
      <c r="H1307" s="70"/>
      <c r="I1307" s="70"/>
      <c r="J1307" s="70"/>
      <c r="K1307" s="70"/>
      <c r="L1307" s="70"/>
      <c r="M1307" s="70"/>
      <c r="N1307" s="70"/>
      <c r="O1307" s="70"/>
      <c r="P1307" s="70"/>
      <c r="Q1307" s="95"/>
      <c r="R1307" s="70"/>
      <c r="S1307" s="70"/>
      <c r="T1307" s="70"/>
      <c r="U1307" s="70"/>
      <c r="V1307" s="70"/>
      <c r="W1307" s="70"/>
      <c r="X1307" s="70"/>
      <c r="Y1307" s="70"/>
      <c r="Z1307" s="70"/>
      <c r="AA1307" s="70"/>
      <c r="AB1307" s="70"/>
      <c r="AC1307" s="70"/>
      <c r="AD1307" s="96"/>
      <c r="AE1307" s="96"/>
    </row>
    <row r="1308" spans="1:37" ht="25.4" customHeight="1" thickTop="1" thickBot="1" x14ac:dyDescent="0.3">
      <c r="A1308" s="291" t="s">
        <v>124</v>
      </c>
      <c r="B1308" s="291"/>
      <c r="C1308" s="291"/>
      <c r="D1308" s="291"/>
      <c r="E1308" s="291"/>
      <c r="F1308" s="291"/>
      <c r="G1308" s="291"/>
      <c r="H1308" s="291"/>
      <c r="I1308" s="291"/>
      <c r="J1308" s="291"/>
      <c r="K1308" s="291"/>
      <c r="L1308" s="291"/>
      <c r="M1308" s="291"/>
      <c r="N1308" s="291"/>
      <c r="O1308" s="291"/>
      <c r="P1308" s="291"/>
      <c r="Q1308" s="291"/>
      <c r="R1308" s="291"/>
      <c r="S1308" s="291"/>
      <c r="T1308" s="291"/>
      <c r="U1308" s="291"/>
      <c r="V1308" s="291"/>
      <c r="W1308" s="291"/>
      <c r="X1308" s="291"/>
      <c r="Y1308" s="291"/>
      <c r="Z1308" s="291"/>
      <c r="AA1308" s="291"/>
      <c r="AB1308" s="291"/>
      <c r="AC1308" s="291"/>
      <c r="AD1308" s="104" t="s">
        <v>65</v>
      </c>
      <c r="AE1308" s="105" t="s">
        <v>9</v>
      </c>
      <c r="AF1308" s="86" t="s">
        <v>330</v>
      </c>
      <c r="AG1308" s="86" t="s">
        <v>331</v>
      </c>
      <c r="AH1308" s="86" t="s">
        <v>332</v>
      </c>
      <c r="AI1308" s="87" t="s">
        <v>333</v>
      </c>
      <c r="AJ1308" s="86"/>
      <c r="AK1308" s="87" t="s">
        <v>334</v>
      </c>
    </row>
    <row r="1309" spans="1:37" ht="25.4" customHeight="1" thickTop="1" thickBot="1" x14ac:dyDescent="0.3">
      <c r="A1309" s="320" t="s">
        <v>1320</v>
      </c>
      <c r="B1309" s="320"/>
      <c r="C1309" s="320"/>
      <c r="D1309" s="320"/>
      <c r="E1309" s="320"/>
      <c r="F1309" s="320"/>
      <c r="G1309" s="320"/>
      <c r="H1309" s="320"/>
      <c r="I1309" s="320"/>
      <c r="J1309" s="320"/>
      <c r="K1309" s="320"/>
      <c r="L1309" s="320"/>
      <c r="M1309" s="320"/>
      <c r="N1309" s="320"/>
      <c r="O1309" s="320"/>
      <c r="P1309" s="320"/>
      <c r="Q1309" s="320"/>
      <c r="R1309" s="320"/>
      <c r="S1309" s="320"/>
      <c r="T1309" s="320"/>
      <c r="U1309" s="320"/>
      <c r="V1309" s="320"/>
      <c r="W1309" s="320"/>
      <c r="X1309" s="320"/>
      <c r="Y1309" s="320"/>
      <c r="Z1309" s="320"/>
      <c r="AA1309" s="320"/>
      <c r="AB1309" s="320"/>
      <c r="AC1309" s="320"/>
      <c r="AD1309" s="88">
        <f>'Art. 121'!AF1257</f>
        <v>0</v>
      </c>
      <c r="AE1309" s="89">
        <f>IF(AG1309=1,AK1309,AG1309)</f>
        <v>0</v>
      </c>
      <c r="AF1309">
        <f>AD1309/2</f>
        <v>0</v>
      </c>
      <c r="AG1309" s="86">
        <f>IF(AND(AF1309&gt;=0,AF1309&lt;=1),1,"No aplica")</f>
        <v>1</v>
      </c>
      <c r="AH1309" s="90">
        <f>AD1309/(AG1309*2)</f>
        <v>0</v>
      </c>
      <c r="AI1309" s="91">
        <f>IF(AG1309=1,AG1309/$AG$1314,"No aplica")</f>
        <v>0.2</v>
      </c>
      <c r="AJ1309" s="91">
        <f>AF1309*AI1309</f>
        <v>0</v>
      </c>
      <c r="AK1309" s="91">
        <f>AJ1309*$AE$23</f>
        <v>0</v>
      </c>
    </row>
    <row r="1310" spans="1:37" ht="25.4" customHeight="1" thickTop="1" thickBot="1" x14ac:dyDescent="0.3">
      <c r="A1310" s="320" t="s">
        <v>1322</v>
      </c>
      <c r="B1310" s="320"/>
      <c r="C1310" s="320"/>
      <c r="D1310" s="320"/>
      <c r="E1310" s="320"/>
      <c r="F1310" s="320"/>
      <c r="G1310" s="320"/>
      <c r="H1310" s="320"/>
      <c r="I1310" s="320"/>
      <c r="J1310" s="320"/>
      <c r="K1310" s="320"/>
      <c r="L1310" s="320"/>
      <c r="M1310" s="320"/>
      <c r="N1310" s="320"/>
      <c r="O1310" s="320"/>
      <c r="P1310" s="320"/>
      <c r="Q1310" s="320"/>
      <c r="R1310" s="320"/>
      <c r="S1310" s="320"/>
      <c r="T1310" s="320"/>
      <c r="U1310" s="320"/>
      <c r="V1310" s="320"/>
      <c r="W1310" s="320"/>
      <c r="X1310" s="320"/>
      <c r="Y1310" s="320"/>
      <c r="Z1310" s="320"/>
      <c r="AA1310" s="320"/>
      <c r="AB1310" s="320"/>
      <c r="AC1310" s="320"/>
      <c r="AD1310" s="88">
        <f>'Art. 121'!AF1258</f>
        <v>0</v>
      </c>
      <c r="AE1310" s="89">
        <f>IF(AG1310=1,AK1310,AG1310)</f>
        <v>0</v>
      </c>
      <c r="AF1310">
        <f>AD1310/2</f>
        <v>0</v>
      </c>
      <c r="AG1310" s="86">
        <f>IF(AND(AF1310&gt;=0,AF1310&lt;=1),1,"No aplica")</f>
        <v>1</v>
      </c>
      <c r="AH1310" s="90">
        <f>AD1310/(AG1310*2)</f>
        <v>0</v>
      </c>
      <c r="AI1310" s="91">
        <f>IF(AG1310=1,AG1310/$AG$1314,"No aplica")</f>
        <v>0.2</v>
      </c>
      <c r="AJ1310" s="91">
        <f>AF1310*AI1310</f>
        <v>0</v>
      </c>
      <c r="AK1310" s="91">
        <f>AJ1310*$AE$23</f>
        <v>0</v>
      </c>
    </row>
    <row r="1311" spans="1:37" ht="25.4" customHeight="1" thickTop="1" thickBot="1" x14ac:dyDescent="0.3">
      <c r="A1311" s="320" t="s">
        <v>1324</v>
      </c>
      <c r="B1311" s="320"/>
      <c r="C1311" s="320"/>
      <c r="D1311" s="320"/>
      <c r="E1311" s="320"/>
      <c r="F1311" s="320"/>
      <c r="G1311" s="320"/>
      <c r="H1311" s="320"/>
      <c r="I1311" s="320"/>
      <c r="J1311" s="320"/>
      <c r="K1311" s="320"/>
      <c r="L1311" s="320"/>
      <c r="M1311" s="320"/>
      <c r="N1311" s="320"/>
      <c r="O1311" s="320"/>
      <c r="P1311" s="320"/>
      <c r="Q1311" s="320"/>
      <c r="R1311" s="320"/>
      <c r="S1311" s="320"/>
      <c r="T1311" s="320"/>
      <c r="U1311" s="320"/>
      <c r="V1311" s="320"/>
      <c r="W1311" s="320"/>
      <c r="X1311" s="320"/>
      <c r="Y1311" s="320"/>
      <c r="Z1311" s="320"/>
      <c r="AA1311" s="320"/>
      <c r="AB1311" s="320"/>
      <c r="AC1311" s="320"/>
      <c r="AD1311" s="88">
        <f>'Art. 121'!AF1259</f>
        <v>0</v>
      </c>
      <c r="AE1311" s="89">
        <f>IF(AG1311=1,AK1311,AG1311)</f>
        <v>0</v>
      </c>
      <c r="AF1311">
        <f>AD1311/2</f>
        <v>0</v>
      </c>
      <c r="AG1311" s="86">
        <f>IF(AND(AF1311&gt;=0,AF1311&lt;=1),1,"No aplica")</f>
        <v>1</v>
      </c>
      <c r="AH1311" s="90">
        <f>AD1311/(AG1311*2)</f>
        <v>0</v>
      </c>
      <c r="AI1311" s="91">
        <f>IF(AG1311=1,AG1311/$AG$1314,"No aplica")</f>
        <v>0.2</v>
      </c>
      <c r="AJ1311" s="91">
        <f>AF1311*AI1311</f>
        <v>0</v>
      </c>
      <c r="AK1311" s="91">
        <f>AJ1311*$AE$23</f>
        <v>0</v>
      </c>
    </row>
    <row r="1312" spans="1:37" ht="25.4" customHeight="1" thickTop="1" thickBot="1" x14ac:dyDescent="0.3">
      <c r="A1312" s="320" t="s">
        <v>1326</v>
      </c>
      <c r="B1312" s="320"/>
      <c r="C1312" s="320"/>
      <c r="D1312" s="320"/>
      <c r="E1312" s="320"/>
      <c r="F1312" s="320"/>
      <c r="G1312" s="320"/>
      <c r="H1312" s="320"/>
      <c r="I1312" s="320"/>
      <c r="J1312" s="320"/>
      <c r="K1312" s="320"/>
      <c r="L1312" s="320"/>
      <c r="M1312" s="320"/>
      <c r="N1312" s="320"/>
      <c r="O1312" s="320"/>
      <c r="P1312" s="320"/>
      <c r="Q1312" s="320"/>
      <c r="R1312" s="320"/>
      <c r="S1312" s="320"/>
      <c r="T1312" s="320"/>
      <c r="U1312" s="320"/>
      <c r="V1312" s="320"/>
      <c r="W1312" s="320"/>
      <c r="X1312" s="320"/>
      <c r="Y1312" s="320"/>
      <c r="Z1312" s="320"/>
      <c r="AA1312" s="320"/>
      <c r="AB1312" s="320"/>
      <c r="AC1312" s="320"/>
      <c r="AD1312" s="88">
        <f>'Art. 121'!AF1260</f>
        <v>0</v>
      </c>
      <c r="AE1312" s="89">
        <f>IF(AG1312=1,AK1312,AG1312)</f>
        <v>0</v>
      </c>
      <c r="AF1312">
        <f>AD1312/2</f>
        <v>0</v>
      </c>
      <c r="AG1312" s="86">
        <f>IF(AND(AF1312&gt;=0,AF1312&lt;=1),1,"No aplica")</f>
        <v>1</v>
      </c>
      <c r="AH1312" s="90">
        <f>AD1312/(AG1312*2)</f>
        <v>0</v>
      </c>
      <c r="AI1312" s="91">
        <f>IF(AG1312=1,AG1312/$AG$1314,"No aplica")</f>
        <v>0.2</v>
      </c>
      <c r="AJ1312" s="91">
        <f>AF1312*AI1312</f>
        <v>0</v>
      </c>
      <c r="AK1312" s="91">
        <f>AJ1312*$AE$23</f>
        <v>0</v>
      </c>
    </row>
    <row r="1313" spans="1:37" ht="25.4" customHeight="1" thickTop="1" thickBot="1" x14ac:dyDescent="0.3">
      <c r="A1313" s="320" t="s">
        <v>1328</v>
      </c>
      <c r="B1313" s="320"/>
      <c r="C1313" s="320"/>
      <c r="D1313" s="320"/>
      <c r="E1313" s="320"/>
      <c r="F1313" s="320"/>
      <c r="G1313" s="320"/>
      <c r="H1313" s="320"/>
      <c r="I1313" s="320"/>
      <c r="J1313" s="320"/>
      <c r="K1313" s="320"/>
      <c r="L1313" s="320"/>
      <c r="M1313" s="320"/>
      <c r="N1313" s="320"/>
      <c r="O1313" s="320"/>
      <c r="P1313" s="320"/>
      <c r="Q1313" s="320"/>
      <c r="R1313" s="320"/>
      <c r="S1313" s="320"/>
      <c r="T1313" s="320"/>
      <c r="U1313" s="320"/>
      <c r="V1313" s="320"/>
      <c r="W1313" s="320"/>
      <c r="X1313" s="320"/>
      <c r="Y1313" s="320"/>
      <c r="Z1313" s="320"/>
      <c r="AA1313" s="320"/>
      <c r="AB1313" s="320"/>
      <c r="AC1313" s="320"/>
      <c r="AD1313" s="88">
        <f>'Art. 121'!AF1261</f>
        <v>0</v>
      </c>
      <c r="AE1313" s="89">
        <f>IF(AG1313=1,AK1313,AG1313)</f>
        <v>0</v>
      </c>
      <c r="AF1313">
        <f>AD1313/2</f>
        <v>0</v>
      </c>
      <c r="AG1313" s="86">
        <f>IF(AND(AF1313&gt;=0,AF1313&lt;=1),1,"No aplica")</f>
        <v>1</v>
      </c>
      <c r="AH1313" s="90">
        <f>AD1313/(AG1313*2)</f>
        <v>0</v>
      </c>
      <c r="AI1313" s="91">
        <f>IF(AG1313=1,AG1313/$AG$1314,"No aplica")</f>
        <v>0.2</v>
      </c>
      <c r="AJ1313" s="91">
        <f>AF1313*AI1313</f>
        <v>0</v>
      </c>
      <c r="AK1313" s="91">
        <f>AJ1313*$AE$23</f>
        <v>0</v>
      </c>
    </row>
    <row r="1314" spans="1:37" ht="25.4" customHeight="1" thickTop="1" x14ac:dyDescent="0.25">
      <c r="A1314" s="289" t="s">
        <v>2617</v>
      </c>
      <c r="B1314" s="289"/>
      <c r="C1314" s="289"/>
      <c r="D1314" s="289"/>
      <c r="E1314" s="289"/>
      <c r="F1314" s="289"/>
      <c r="G1314" s="289"/>
      <c r="H1314" s="289"/>
      <c r="I1314" s="289"/>
      <c r="J1314" s="289"/>
      <c r="K1314" s="289"/>
      <c r="L1314" s="289"/>
      <c r="M1314" s="289"/>
      <c r="N1314" s="289"/>
      <c r="O1314" s="289"/>
      <c r="P1314" s="289"/>
      <c r="Q1314" s="289"/>
      <c r="R1314" s="289"/>
      <c r="S1314" s="289"/>
      <c r="T1314" s="289"/>
      <c r="U1314" s="289"/>
      <c r="V1314" s="289"/>
      <c r="W1314" s="289"/>
      <c r="X1314" s="289"/>
      <c r="Y1314" s="289"/>
      <c r="Z1314" s="289"/>
      <c r="AA1314" s="289"/>
      <c r="AB1314" s="289"/>
      <c r="AC1314" s="289"/>
      <c r="AD1314" s="289"/>
      <c r="AE1314" s="89">
        <f>SUM(AE1307:AE1313)</f>
        <v>0</v>
      </c>
      <c r="AF1314" s="59"/>
      <c r="AG1314" s="92">
        <f>SUM(AG1309:AG1313)</f>
        <v>5</v>
      </c>
      <c r="AH1314" s="93"/>
      <c r="AI1314" s="94"/>
      <c r="AJ1314" s="94"/>
      <c r="AK1314" s="94"/>
    </row>
    <row r="1315" spans="1:37" ht="25.4" customHeight="1" x14ac:dyDescent="0.25">
      <c r="A1315" s="290" t="s">
        <v>2618</v>
      </c>
      <c r="B1315" s="290"/>
      <c r="C1315" s="290"/>
      <c r="D1315" s="290"/>
      <c r="E1315" s="290"/>
      <c r="F1315" s="290"/>
      <c r="G1315" s="290"/>
      <c r="H1315" s="290"/>
      <c r="I1315" s="290"/>
      <c r="J1315" s="290"/>
      <c r="K1315" s="290"/>
      <c r="L1315" s="290"/>
      <c r="M1315" s="290"/>
      <c r="N1315" s="290"/>
      <c r="O1315" s="290"/>
      <c r="P1315" s="290"/>
      <c r="Q1315" s="290"/>
      <c r="R1315" s="290"/>
      <c r="S1315" s="290"/>
      <c r="T1315" s="290"/>
      <c r="U1315" s="290"/>
      <c r="V1315" s="290"/>
      <c r="W1315" s="290"/>
      <c r="X1315" s="290"/>
      <c r="Y1315" s="290"/>
      <c r="Z1315" s="290"/>
      <c r="AA1315" s="290"/>
      <c r="AB1315" s="290"/>
      <c r="AC1315" s="290"/>
      <c r="AD1315" s="290"/>
      <c r="AE1315" s="89">
        <f>AE1314/$AE$23*100</f>
        <v>0</v>
      </c>
      <c r="AF1315" s="59"/>
      <c r="AG1315" s="92"/>
      <c r="AH1315" s="93"/>
      <c r="AI1315" s="94"/>
      <c r="AJ1315" s="94"/>
      <c r="AK1315" s="94"/>
    </row>
    <row r="1316" spans="1:37" ht="25.4" customHeight="1" x14ac:dyDescent="0.25">
      <c r="A1316" s="100"/>
      <c r="B1316" s="100"/>
      <c r="C1316" s="100"/>
      <c r="D1316" s="100"/>
      <c r="E1316" s="100"/>
      <c r="F1316" s="100"/>
      <c r="G1316" s="100"/>
      <c r="H1316" s="100"/>
      <c r="I1316" s="100"/>
      <c r="J1316" s="100"/>
      <c r="K1316" s="100"/>
      <c r="L1316" s="100"/>
      <c r="M1316" s="100"/>
      <c r="N1316" s="100"/>
      <c r="O1316" s="100"/>
      <c r="P1316" s="100"/>
      <c r="Q1316" s="95"/>
      <c r="R1316" s="100"/>
      <c r="S1316" s="100"/>
      <c r="T1316" s="100"/>
      <c r="U1316" s="100"/>
      <c r="V1316" s="100"/>
      <c r="W1316" s="100"/>
      <c r="X1316" s="100"/>
      <c r="Y1316" s="100"/>
      <c r="Z1316" s="100"/>
      <c r="AA1316" s="100"/>
      <c r="AB1316" s="100"/>
      <c r="AC1316" s="100"/>
      <c r="AD1316" s="96"/>
      <c r="AE1316" s="96"/>
    </row>
    <row r="1317" spans="1:37" ht="25.4" customHeight="1" x14ac:dyDescent="0.25">
      <c r="A1317" s="100"/>
      <c r="B1317" s="100"/>
      <c r="C1317" s="100"/>
      <c r="D1317" s="100"/>
      <c r="E1317" s="100"/>
      <c r="F1317" s="100"/>
      <c r="G1317" s="100"/>
      <c r="H1317" s="100"/>
      <c r="I1317" s="100"/>
      <c r="J1317" s="100"/>
      <c r="K1317" s="100"/>
      <c r="L1317" s="100"/>
      <c r="M1317" s="100"/>
      <c r="N1317" s="100"/>
      <c r="O1317" s="100"/>
      <c r="P1317" s="100"/>
      <c r="Q1317" s="95"/>
      <c r="R1317" s="100"/>
      <c r="S1317" s="100"/>
      <c r="T1317" s="100"/>
      <c r="U1317" s="100"/>
      <c r="V1317" s="100"/>
      <c r="W1317" s="100"/>
      <c r="X1317" s="100"/>
      <c r="Y1317" s="100"/>
      <c r="Z1317" s="100"/>
      <c r="AA1317" s="100"/>
      <c r="AB1317" s="100"/>
      <c r="AC1317" s="100"/>
      <c r="AD1317" s="96"/>
      <c r="AE1317" s="96"/>
    </row>
    <row r="1318" spans="1:37" ht="25.4" customHeight="1" x14ac:dyDescent="0.25">
      <c r="A1318" s="337" t="s">
        <v>1329</v>
      </c>
      <c r="B1318" s="337"/>
      <c r="C1318" s="337"/>
      <c r="D1318" s="337"/>
      <c r="E1318" s="337"/>
      <c r="F1318" s="337"/>
      <c r="G1318" s="337"/>
      <c r="H1318" s="337"/>
      <c r="I1318" s="337"/>
      <c r="J1318" s="337"/>
      <c r="K1318" s="337"/>
      <c r="L1318" s="337"/>
      <c r="M1318" s="337"/>
      <c r="N1318" s="337"/>
      <c r="O1318" s="337"/>
      <c r="P1318" s="337"/>
      <c r="Q1318" s="337"/>
      <c r="R1318" s="337"/>
      <c r="S1318" s="337"/>
      <c r="T1318" s="337"/>
      <c r="U1318" s="337"/>
      <c r="V1318" s="337"/>
      <c r="W1318" s="337"/>
      <c r="X1318" s="337"/>
      <c r="Y1318" s="337"/>
      <c r="Z1318" s="337"/>
      <c r="AA1318" s="337"/>
      <c r="AB1318" s="337"/>
      <c r="AC1318" s="337"/>
      <c r="AD1318" s="82"/>
      <c r="AE1318" s="82"/>
    </row>
    <row r="1319" spans="1:37" ht="25.4" customHeight="1" x14ac:dyDescent="0.25">
      <c r="A1319" s="101"/>
      <c r="B1319" s="102"/>
      <c r="C1319" s="102"/>
      <c r="D1319" s="102"/>
      <c r="E1319" s="102"/>
      <c r="F1319" s="102"/>
      <c r="G1319" s="102"/>
      <c r="H1319" s="102"/>
      <c r="I1319" s="102"/>
      <c r="J1319" s="102"/>
      <c r="K1319" s="102"/>
      <c r="L1319" s="102"/>
      <c r="M1319" s="102"/>
      <c r="N1319" s="102"/>
      <c r="O1319" s="102"/>
      <c r="P1319" s="102"/>
      <c r="Q1319" s="103"/>
      <c r="R1319" s="102"/>
      <c r="S1319" s="102"/>
      <c r="T1319" s="102"/>
      <c r="U1319" s="102"/>
      <c r="V1319" s="102"/>
      <c r="W1319" s="102"/>
      <c r="X1319" s="102"/>
      <c r="Y1319" s="102"/>
      <c r="Z1319" s="102"/>
      <c r="AA1319" s="102"/>
      <c r="AB1319" s="102"/>
      <c r="AC1319" s="102"/>
      <c r="AD1319" s="83"/>
      <c r="AE1319" s="83"/>
    </row>
    <row r="1320" spans="1:37" ht="25.4" customHeight="1" thickBot="1" x14ac:dyDescent="0.3">
      <c r="A1320" s="70"/>
      <c r="B1320" s="70"/>
      <c r="C1320" s="70"/>
      <c r="D1320" s="70"/>
      <c r="E1320" s="70"/>
      <c r="F1320" s="70"/>
      <c r="G1320" s="70"/>
      <c r="H1320" s="70"/>
      <c r="I1320" s="70"/>
      <c r="J1320" s="70"/>
      <c r="K1320" s="70"/>
      <c r="L1320" s="70"/>
      <c r="M1320" s="70"/>
      <c r="N1320" s="70"/>
      <c r="O1320" s="70"/>
      <c r="P1320" s="70"/>
      <c r="Q1320" s="95"/>
      <c r="R1320" s="70"/>
      <c r="S1320" s="70"/>
      <c r="T1320" s="70"/>
      <c r="U1320" s="70"/>
      <c r="V1320" s="70"/>
      <c r="W1320" s="70"/>
      <c r="X1320" s="70"/>
      <c r="Y1320" s="70"/>
      <c r="Z1320" s="70"/>
      <c r="AA1320" s="70"/>
      <c r="AB1320" s="70"/>
      <c r="AC1320" s="70"/>
      <c r="AD1320" s="96"/>
      <c r="AE1320" s="96"/>
    </row>
    <row r="1321" spans="1:37" ht="25.4" customHeight="1" thickTop="1" thickBot="1" x14ac:dyDescent="0.3">
      <c r="A1321" s="292" t="s">
        <v>44</v>
      </c>
      <c r="B1321" s="292"/>
      <c r="C1321" s="292"/>
      <c r="D1321" s="292"/>
      <c r="E1321" s="292"/>
      <c r="F1321" s="292"/>
      <c r="G1321" s="292"/>
      <c r="H1321" s="292"/>
      <c r="I1321" s="292"/>
      <c r="J1321" s="292"/>
      <c r="K1321" s="292"/>
      <c r="L1321" s="292"/>
      <c r="M1321" s="292"/>
      <c r="N1321" s="292"/>
      <c r="O1321" s="292"/>
      <c r="P1321" s="292"/>
      <c r="Q1321" s="292"/>
      <c r="R1321" s="292"/>
      <c r="S1321" s="292"/>
      <c r="T1321" s="292"/>
      <c r="U1321" s="292"/>
      <c r="V1321" s="292"/>
      <c r="W1321" s="292"/>
      <c r="X1321" s="292"/>
      <c r="Y1321" s="292"/>
      <c r="Z1321" s="292"/>
      <c r="AA1321" s="292"/>
      <c r="AB1321" s="292"/>
      <c r="AC1321" s="292"/>
      <c r="AD1321" s="63" t="s">
        <v>65</v>
      </c>
      <c r="AE1321" s="211" t="s">
        <v>9</v>
      </c>
      <c r="AF1321" s="86" t="s">
        <v>330</v>
      </c>
      <c r="AG1321" s="86" t="s">
        <v>331</v>
      </c>
      <c r="AH1321" s="86" t="s">
        <v>332</v>
      </c>
      <c r="AI1321" s="87" t="s">
        <v>333</v>
      </c>
      <c r="AJ1321" s="86"/>
      <c r="AK1321" s="87" t="s">
        <v>334</v>
      </c>
    </row>
    <row r="1322" spans="1:37" ht="25.4" customHeight="1" thickTop="1" thickBot="1" x14ac:dyDescent="0.3">
      <c r="A1322" s="320" t="s">
        <v>1332</v>
      </c>
      <c r="B1322" s="320"/>
      <c r="C1322" s="320"/>
      <c r="D1322" s="320"/>
      <c r="E1322" s="320"/>
      <c r="F1322" s="320"/>
      <c r="G1322" s="320"/>
      <c r="H1322" s="320"/>
      <c r="I1322" s="320"/>
      <c r="J1322" s="320"/>
      <c r="K1322" s="320"/>
      <c r="L1322" s="320"/>
      <c r="M1322" s="320"/>
      <c r="N1322" s="320"/>
      <c r="O1322" s="320"/>
      <c r="P1322" s="320"/>
      <c r="Q1322" s="320"/>
      <c r="R1322" s="320"/>
      <c r="S1322" s="320"/>
      <c r="T1322" s="320"/>
      <c r="U1322" s="320"/>
      <c r="V1322" s="320"/>
      <c r="W1322" s="320"/>
      <c r="X1322" s="320"/>
      <c r="Y1322" s="320"/>
      <c r="Z1322" s="320"/>
      <c r="AA1322" s="320"/>
      <c r="AB1322" s="320"/>
      <c r="AC1322" s="320"/>
      <c r="AD1322" s="88">
        <f>'Art. 121'!AF1270</f>
        <v>0</v>
      </c>
      <c r="AE1322" s="89">
        <f t="shared" ref="AE1322:AE1331" si="229">IF(AG1322=1,AK1322,AG1322)</f>
        <v>0</v>
      </c>
      <c r="AF1322">
        <f t="shared" ref="AF1322:AF1331" si="230">AD1322/2</f>
        <v>0</v>
      </c>
      <c r="AG1322" s="86">
        <f t="shared" ref="AG1322:AG1331" si="231">IF(AND(AF1322&gt;=0,AF1322&lt;=1),1,"No aplica")</f>
        <v>1</v>
      </c>
      <c r="AH1322" s="90">
        <f t="shared" ref="AH1322:AH1331" si="232">AD1322/(AG1322*2)</f>
        <v>0</v>
      </c>
      <c r="AI1322" s="91">
        <f t="shared" ref="AI1322:AI1331" si="233">IF(AG1322=1,AG1322/$AG$1332,"No aplica")</f>
        <v>0.1</v>
      </c>
      <c r="AJ1322" s="91">
        <f t="shared" ref="AJ1322:AJ1331" si="234">AF1322*AI1322</f>
        <v>0</v>
      </c>
      <c r="AK1322" s="91">
        <f t="shared" ref="AK1322:AK1331" si="235">AJ1322*$AE$23</f>
        <v>0</v>
      </c>
    </row>
    <row r="1323" spans="1:37" ht="25.4" customHeight="1" thickTop="1" thickBot="1" x14ac:dyDescent="0.3">
      <c r="A1323" s="320" t="s">
        <v>1334</v>
      </c>
      <c r="B1323" s="320"/>
      <c r="C1323" s="320"/>
      <c r="D1323" s="320"/>
      <c r="E1323" s="320"/>
      <c r="F1323" s="320"/>
      <c r="G1323" s="320"/>
      <c r="H1323" s="320"/>
      <c r="I1323" s="320"/>
      <c r="J1323" s="320"/>
      <c r="K1323" s="320"/>
      <c r="L1323" s="320"/>
      <c r="M1323" s="320"/>
      <c r="N1323" s="320"/>
      <c r="O1323" s="320"/>
      <c r="P1323" s="320"/>
      <c r="Q1323" s="320"/>
      <c r="R1323" s="320"/>
      <c r="S1323" s="320"/>
      <c r="T1323" s="320"/>
      <c r="U1323" s="320"/>
      <c r="V1323" s="320"/>
      <c r="W1323" s="320"/>
      <c r="X1323" s="320"/>
      <c r="Y1323" s="320"/>
      <c r="Z1323" s="320"/>
      <c r="AA1323" s="320"/>
      <c r="AB1323" s="320"/>
      <c r="AC1323" s="320"/>
      <c r="AD1323" s="88">
        <f>'Art. 121'!AF1271</f>
        <v>0</v>
      </c>
      <c r="AE1323" s="89">
        <f t="shared" si="229"/>
        <v>0</v>
      </c>
      <c r="AF1323">
        <f t="shared" si="230"/>
        <v>0</v>
      </c>
      <c r="AG1323" s="86">
        <f t="shared" si="231"/>
        <v>1</v>
      </c>
      <c r="AH1323" s="90">
        <f t="shared" si="232"/>
        <v>0</v>
      </c>
      <c r="AI1323" s="91">
        <f t="shared" si="233"/>
        <v>0.1</v>
      </c>
      <c r="AJ1323" s="91">
        <f t="shared" si="234"/>
        <v>0</v>
      </c>
      <c r="AK1323" s="91">
        <f t="shared" si="235"/>
        <v>0</v>
      </c>
    </row>
    <row r="1324" spans="1:37" ht="25.4" customHeight="1" thickTop="1" thickBot="1" x14ac:dyDescent="0.3">
      <c r="A1324" s="320" t="s">
        <v>1336</v>
      </c>
      <c r="B1324" s="320"/>
      <c r="C1324" s="320"/>
      <c r="D1324" s="320"/>
      <c r="E1324" s="320"/>
      <c r="F1324" s="320"/>
      <c r="G1324" s="320"/>
      <c r="H1324" s="320"/>
      <c r="I1324" s="320"/>
      <c r="J1324" s="320"/>
      <c r="K1324" s="320"/>
      <c r="L1324" s="320"/>
      <c r="M1324" s="320"/>
      <c r="N1324" s="320"/>
      <c r="O1324" s="320"/>
      <c r="P1324" s="320"/>
      <c r="Q1324" s="320"/>
      <c r="R1324" s="320"/>
      <c r="S1324" s="320"/>
      <c r="T1324" s="320"/>
      <c r="U1324" s="320"/>
      <c r="V1324" s="320"/>
      <c r="W1324" s="320"/>
      <c r="X1324" s="320"/>
      <c r="Y1324" s="320"/>
      <c r="Z1324" s="320"/>
      <c r="AA1324" s="320"/>
      <c r="AB1324" s="320"/>
      <c r="AC1324" s="320"/>
      <c r="AD1324" s="88">
        <f>'Art. 121'!AF1272</f>
        <v>0</v>
      </c>
      <c r="AE1324" s="89">
        <f t="shared" si="229"/>
        <v>0</v>
      </c>
      <c r="AF1324">
        <f t="shared" si="230"/>
        <v>0</v>
      </c>
      <c r="AG1324" s="86">
        <f t="shared" si="231"/>
        <v>1</v>
      </c>
      <c r="AH1324" s="90">
        <f t="shared" si="232"/>
        <v>0</v>
      </c>
      <c r="AI1324" s="91">
        <f t="shared" si="233"/>
        <v>0.1</v>
      </c>
      <c r="AJ1324" s="91">
        <f t="shared" si="234"/>
        <v>0</v>
      </c>
      <c r="AK1324" s="91">
        <f t="shared" si="235"/>
        <v>0</v>
      </c>
    </row>
    <row r="1325" spans="1:37" ht="25.4" customHeight="1" thickTop="1" thickBot="1" x14ac:dyDescent="0.3">
      <c r="A1325" s="320" t="s">
        <v>1338</v>
      </c>
      <c r="B1325" s="320"/>
      <c r="C1325" s="320"/>
      <c r="D1325" s="320"/>
      <c r="E1325" s="320"/>
      <c r="F1325" s="320"/>
      <c r="G1325" s="320"/>
      <c r="H1325" s="320"/>
      <c r="I1325" s="320"/>
      <c r="J1325" s="320"/>
      <c r="K1325" s="320"/>
      <c r="L1325" s="320"/>
      <c r="M1325" s="320"/>
      <c r="N1325" s="320"/>
      <c r="O1325" s="320"/>
      <c r="P1325" s="320"/>
      <c r="Q1325" s="320"/>
      <c r="R1325" s="320"/>
      <c r="S1325" s="320"/>
      <c r="T1325" s="320"/>
      <c r="U1325" s="320"/>
      <c r="V1325" s="320"/>
      <c r="W1325" s="320"/>
      <c r="X1325" s="320"/>
      <c r="Y1325" s="320"/>
      <c r="Z1325" s="320"/>
      <c r="AA1325" s="320"/>
      <c r="AB1325" s="320"/>
      <c r="AC1325" s="320"/>
      <c r="AD1325" s="88">
        <f>'Art. 121'!AF1273</f>
        <v>0</v>
      </c>
      <c r="AE1325" s="89">
        <f t="shared" si="229"/>
        <v>0</v>
      </c>
      <c r="AF1325">
        <f t="shared" si="230"/>
        <v>0</v>
      </c>
      <c r="AG1325" s="86">
        <f t="shared" si="231"/>
        <v>1</v>
      </c>
      <c r="AH1325" s="90">
        <f t="shared" si="232"/>
        <v>0</v>
      </c>
      <c r="AI1325" s="91">
        <f t="shared" si="233"/>
        <v>0.1</v>
      </c>
      <c r="AJ1325" s="91">
        <f t="shared" si="234"/>
        <v>0</v>
      </c>
      <c r="AK1325" s="91">
        <f t="shared" si="235"/>
        <v>0</v>
      </c>
    </row>
    <row r="1326" spans="1:37" ht="25.4" customHeight="1" thickTop="1" thickBot="1" x14ac:dyDescent="0.3">
      <c r="A1326" s="320" t="s">
        <v>1340</v>
      </c>
      <c r="B1326" s="320"/>
      <c r="C1326" s="320"/>
      <c r="D1326" s="320"/>
      <c r="E1326" s="320"/>
      <c r="F1326" s="320"/>
      <c r="G1326" s="320"/>
      <c r="H1326" s="320"/>
      <c r="I1326" s="320"/>
      <c r="J1326" s="320"/>
      <c r="K1326" s="320"/>
      <c r="L1326" s="320"/>
      <c r="M1326" s="320"/>
      <c r="N1326" s="320"/>
      <c r="O1326" s="320"/>
      <c r="P1326" s="320"/>
      <c r="Q1326" s="320"/>
      <c r="R1326" s="320"/>
      <c r="S1326" s="320"/>
      <c r="T1326" s="320"/>
      <c r="U1326" s="320"/>
      <c r="V1326" s="320"/>
      <c r="W1326" s="320"/>
      <c r="X1326" s="320"/>
      <c r="Y1326" s="320"/>
      <c r="Z1326" s="320"/>
      <c r="AA1326" s="320"/>
      <c r="AB1326" s="320"/>
      <c r="AC1326" s="320"/>
      <c r="AD1326" s="88">
        <f>'Art. 121'!AF1274</f>
        <v>0</v>
      </c>
      <c r="AE1326" s="89">
        <f t="shared" si="229"/>
        <v>0</v>
      </c>
      <c r="AF1326">
        <f t="shared" si="230"/>
        <v>0</v>
      </c>
      <c r="AG1326" s="86">
        <f t="shared" si="231"/>
        <v>1</v>
      </c>
      <c r="AH1326" s="90">
        <f t="shared" si="232"/>
        <v>0</v>
      </c>
      <c r="AI1326" s="91">
        <f t="shared" si="233"/>
        <v>0.1</v>
      </c>
      <c r="AJ1326" s="91">
        <f t="shared" si="234"/>
        <v>0</v>
      </c>
      <c r="AK1326" s="91">
        <f t="shared" si="235"/>
        <v>0</v>
      </c>
    </row>
    <row r="1327" spans="1:37" ht="25.4" customHeight="1" thickTop="1" thickBot="1" x14ac:dyDescent="0.3">
      <c r="A1327" s="320" t="s">
        <v>1342</v>
      </c>
      <c r="B1327" s="320"/>
      <c r="C1327" s="320"/>
      <c r="D1327" s="320"/>
      <c r="E1327" s="320"/>
      <c r="F1327" s="320"/>
      <c r="G1327" s="320"/>
      <c r="H1327" s="320"/>
      <c r="I1327" s="320"/>
      <c r="J1327" s="320"/>
      <c r="K1327" s="320"/>
      <c r="L1327" s="320"/>
      <c r="M1327" s="320"/>
      <c r="N1327" s="320"/>
      <c r="O1327" s="320"/>
      <c r="P1327" s="320"/>
      <c r="Q1327" s="320"/>
      <c r="R1327" s="320"/>
      <c r="S1327" s="320"/>
      <c r="T1327" s="320"/>
      <c r="U1327" s="320"/>
      <c r="V1327" s="320"/>
      <c r="W1327" s="320"/>
      <c r="X1327" s="320"/>
      <c r="Y1327" s="320"/>
      <c r="Z1327" s="320"/>
      <c r="AA1327" s="320"/>
      <c r="AB1327" s="320"/>
      <c r="AC1327" s="320"/>
      <c r="AD1327" s="88">
        <f>'Art. 121'!AF1275</f>
        <v>0</v>
      </c>
      <c r="AE1327" s="89">
        <f t="shared" si="229"/>
        <v>0</v>
      </c>
      <c r="AF1327">
        <f t="shared" si="230"/>
        <v>0</v>
      </c>
      <c r="AG1327" s="86">
        <f t="shared" si="231"/>
        <v>1</v>
      </c>
      <c r="AH1327" s="90">
        <f t="shared" si="232"/>
        <v>0</v>
      </c>
      <c r="AI1327" s="91">
        <f t="shared" si="233"/>
        <v>0.1</v>
      </c>
      <c r="AJ1327" s="91">
        <f t="shared" si="234"/>
        <v>0</v>
      </c>
      <c r="AK1327" s="91">
        <f t="shared" si="235"/>
        <v>0</v>
      </c>
    </row>
    <row r="1328" spans="1:37" ht="25.4" customHeight="1" thickTop="1" thickBot="1" x14ac:dyDescent="0.3">
      <c r="A1328" s="320" t="s">
        <v>1344</v>
      </c>
      <c r="B1328" s="320"/>
      <c r="C1328" s="320"/>
      <c r="D1328" s="320"/>
      <c r="E1328" s="320"/>
      <c r="F1328" s="320"/>
      <c r="G1328" s="320"/>
      <c r="H1328" s="320"/>
      <c r="I1328" s="320"/>
      <c r="J1328" s="320"/>
      <c r="K1328" s="320"/>
      <c r="L1328" s="320"/>
      <c r="M1328" s="320"/>
      <c r="N1328" s="320"/>
      <c r="O1328" s="320"/>
      <c r="P1328" s="320"/>
      <c r="Q1328" s="320"/>
      <c r="R1328" s="320"/>
      <c r="S1328" s="320"/>
      <c r="T1328" s="320"/>
      <c r="U1328" s="320"/>
      <c r="V1328" s="320"/>
      <c r="W1328" s="320"/>
      <c r="X1328" s="320"/>
      <c r="Y1328" s="320"/>
      <c r="Z1328" s="320"/>
      <c r="AA1328" s="320"/>
      <c r="AB1328" s="320"/>
      <c r="AC1328" s="320"/>
      <c r="AD1328" s="88">
        <f>'Art. 121'!AF1276</f>
        <v>0</v>
      </c>
      <c r="AE1328" s="89">
        <f t="shared" si="229"/>
        <v>0</v>
      </c>
      <c r="AF1328">
        <f t="shared" si="230"/>
        <v>0</v>
      </c>
      <c r="AG1328" s="86">
        <f t="shared" si="231"/>
        <v>1</v>
      </c>
      <c r="AH1328" s="90">
        <f t="shared" si="232"/>
        <v>0</v>
      </c>
      <c r="AI1328" s="91">
        <f t="shared" si="233"/>
        <v>0.1</v>
      </c>
      <c r="AJ1328" s="91">
        <f t="shared" si="234"/>
        <v>0</v>
      </c>
      <c r="AK1328" s="91">
        <f t="shared" si="235"/>
        <v>0</v>
      </c>
    </row>
    <row r="1329" spans="1:37" ht="25.4" customHeight="1" thickTop="1" thickBot="1" x14ac:dyDescent="0.3">
      <c r="A1329" s="320" t="s">
        <v>1346</v>
      </c>
      <c r="B1329" s="320"/>
      <c r="C1329" s="320"/>
      <c r="D1329" s="320"/>
      <c r="E1329" s="320"/>
      <c r="F1329" s="320"/>
      <c r="G1329" s="320"/>
      <c r="H1329" s="320"/>
      <c r="I1329" s="320"/>
      <c r="J1329" s="320"/>
      <c r="K1329" s="320"/>
      <c r="L1329" s="320"/>
      <c r="M1329" s="320"/>
      <c r="N1329" s="320"/>
      <c r="O1329" s="320"/>
      <c r="P1329" s="320"/>
      <c r="Q1329" s="320"/>
      <c r="R1329" s="320"/>
      <c r="S1329" s="320"/>
      <c r="T1329" s="320"/>
      <c r="U1329" s="320"/>
      <c r="V1329" s="320"/>
      <c r="W1329" s="320"/>
      <c r="X1329" s="320"/>
      <c r="Y1329" s="320"/>
      <c r="Z1329" s="320"/>
      <c r="AA1329" s="320"/>
      <c r="AB1329" s="320"/>
      <c r="AC1329" s="320"/>
      <c r="AD1329" s="88">
        <f>'Art. 121'!AF1277</f>
        <v>0</v>
      </c>
      <c r="AE1329" s="89">
        <f t="shared" si="229"/>
        <v>0</v>
      </c>
      <c r="AF1329">
        <f t="shared" si="230"/>
        <v>0</v>
      </c>
      <c r="AG1329" s="86">
        <f t="shared" si="231"/>
        <v>1</v>
      </c>
      <c r="AH1329" s="90">
        <f t="shared" si="232"/>
        <v>0</v>
      </c>
      <c r="AI1329" s="91">
        <f t="shared" si="233"/>
        <v>0.1</v>
      </c>
      <c r="AJ1329" s="91">
        <f t="shared" si="234"/>
        <v>0</v>
      </c>
      <c r="AK1329" s="91">
        <f t="shared" si="235"/>
        <v>0</v>
      </c>
    </row>
    <row r="1330" spans="1:37" ht="25.4" customHeight="1" thickTop="1" thickBot="1" x14ac:dyDescent="0.3">
      <c r="A1330" s="320" t="s">
        <v>1348</v>
      </c>
      <c r="B1330" s="320"/>
      <c r="C1330" s="320"/>
      <c r="D1330" s="320"/>
      <c r="E1330" s="320"/>
      <c r="F1330" s="320"/>
      <c r="G1330" s="320"/>
      <c r="H1330" s="320"/>
      <c r="I1330" s="320"/>
      <c r="J1330" s="320"/>
      <c r="K1330" s="320"/>
      <c r="L1330" s="320"/>
      <c r="M1330" s="320"/>
      <c r="N1330" s="320"/>
      <c r="O1330" s="320"/>
      <c r="P1330" s="320"/>
      <c r="Q1330" s="320"/>
      <c r="R1330" s="320"/>
      <c r="S1330" s="320"/>
      <c r="T1330" s="320"/>
      <c r="U1330" s="320"/>
      <c r="V1330" s="320"/>
      <c r="W1330" s="320"/>
      <c r="X1330" s="320"/>
      <c r="Y1330" s="320"/>
      <c r="Z1330" s="320"/>
      <c r="AA1330" s="320"/>
      <c r="AB1330" s="320"/>
      <c r="AC1330" s="320"/>
      <c r="AD1330" s="88">
        <f>'Art. 121'!AF1278</f>
        <v>0</v>
      </c>
      <c r="AE1330" s="89">
        <f t="shared" si="229"/>
        <v>0</v>
      </c>
      <c r="AF1330">
        <f t="shared" si="230"/>
        <v>0</v>
      </c>
      <c r="AG1330" s="86">
        <f t="shared" si="231"/>
        <v>1</v>
      </c>
      <c r="AH1330" s="90">
        <f t="shared" si="232"/>
        <v>0</v>
      </c>
      <c r="AI1330" s="91">
        <f t="shared" si="233"/>
        <v>0.1</v>
      </c>
      <c r="AJ1330" s="91">
        <f t="shared" si="234"/>
        <v>0</v>
      </c>
      <c r="AK1330" s="91">
        <f t="shared" si="235"/>
        <v>0</v>
      </c>
    </row>
    <row r="1331" spans="1:37" ht="25.4" customHeight="1" thickTop="1" thickBot="1" x14ac:dyDescent="0.3">
      <c r="A1331" s="320" t="s">
        <v>1350</v>
      </c>
      <c r="B1331" s="320"/>
      <c r="C1331" s="320"/>
      <c r="D1331" s="320"/>
      <c r="E1331" s="320"/>
      <c r="F1331" s="320"/>
      <c r="G1331" s="320"/>
      <c r="H1331" s="320"/>
      <c r="I1331" s="320"/>
      <c r="J1331" s="320"/>
      <c r="K1331" s="320"/>
      <c r="L1331" s="320"/>
      <c r="M1331" s="320"/>
      <c r="N1331" s="320"/>
      <c r="O1331" s="320"/>
      <c r="P1331" s="320"/>
      <c r="Q1331" s="320"/>
      <c r="R1331" s="320"/>
      <c r="S1331" s="320"/>
      <c r="T1331" s="320"/>
      <c r="U1331" s="320"/>
      <c r="V1331" s="320"/>
      <c r="W1331" s="320"/>
      <c r="X1331" s="320"/>
      <c r="Y1331" s="320"/>
      <c r="Z1331" s="320"/>
      <c r="AA1331" s="320"/>
      <c r="AB1331" s="320"/>
      <c r="AC1331" s="320"/>
      <c r="AD1331" s="88">
        <f>'Art. 121'!AF1279</f>
        <v>0</v>
      </c>
      <c r="AE1331" s="89">
        <f t="shared" si="229"/>
        <v>0</v>
      </c>
      <c r="AF1331">
        <f t="shared" si="230"/>
        <v>0</v>
      </c>
      <c r="AG1331" s="86">
        <f t="shared" si="231"/>
        <v>1</v>
      </c>
      <c r="AH1331" s="90">
        <f t="shared" si="232"/>
        <v>0</v>
      </c>
      <c r="AI1331" s="91">
        <f t="shared" si="233"/>
        <v>0.1</v>
      </c>
      <c r="AJ1331" s="91">
        <f t="shared" si="234"/>
        <v>0</v>
      </c>
      <c r="AK1331" s="91">
        <f t="shared" si="235"/>
        <v>0</v>
      </c>
    </row>
    <row r="1332" spans="1:37" ht="25.4" customHeight="1" thickTop="1" x14ac:dyDescent="0.25">
      <c r="A1332" s="289" t="s">
        <v>2619</v>
      </c>
      <c r="B1332" s="289"/>
      <c r="C1332" s="289"/>
      <c r="D1332" s="289"/>
      <c r="E1332" s="289"/>
      <c r="F1332" s="289"/>
      <c r="G1332" s="289"/>
      <c r="H1332" s="289"/>
      <c r="I1332" s="289"/>
      <c r="J1332" s="289"/>
      <c r="K1332" s="289"/>
      <c r="L1332" s="289"/>
      <c r="M1332" s="289"/>
      <c r="N1332" s="289"/>
      <c r="O1332" s="289"/>
      <c r="P1332" s="289"/>
      <c r="Q1332" s="289"/>
      <c r="R1332" s="289"/>
      <c r="S1332" s="289"/>
      <c r="T1332" s="289"/>
      <c r="U1332" s="289"/>
      <c r="V1332" s="289"/>
      <c r="W1332" s="289"/>
      <c r="X1332" s="289"/>
      <c r="Y1332" s="289"/>
      <c r="Z1332" s="289"/>
      <c r="AA1332" s="289"/>
      <c r="AB1332" s="289"/>
      <c r="AC1332" s="289"/>
      <c r="AD1332" s="289"/>
      <c r="AE1332" s="89">
        <f>SUM(AE1322:AE1331)</f>
        <v>0</v>
      </c>
      <c r="AF1332" s="59"/>
      <c r="AG1332" s="92">
        <f>SUM(AG1322:AG1331)</f>
        <v>10</v>
      </c>
      <c r="AH1332" s="93"/>
      <c r="AI1332" s="94"/>
      <c r="AJ1332" s="94"/>
      <c r="AK1332" s="94"/>
    </row>
    <row r="1333" spans="1:37" ht="25.4" customHeight="1" x14ac:dyDescent="0.25">
      <c r="A1333" s="290" t="s">
        <v>2620</v>
      </c>
      <c r="B1333" s="290"/>
      <c r="C1333" s="290"/>
      <c r="D1333" s="290"/>
      <c r="E1333" s="290"/>
      <c r="F1333" s="290"/>
      <c r="G1333" s="290"/>
      <c r="H1333" s="290"/>
      <c r="I1333" s="290"/>
      <c r="J1333" s="290"/>
      <c r="K1333" s="290"/>
      <c r="L1333" s="290"/>
      <c r="M1333" s="290"/>
      <c r="N1333" s="290"/>
      <c r="O1333" s="290"/>
      <c r="P1333" s="290"/>
      <c r="Q1333" s="290"/>
      <c r="R1333" s="290"/>
      <c r="S1333" s="290"/>
      <c r="T1333" s="290"/>
      <c r="U1333" s="290"/>
      <c r="V1333" s="290"/>
      <c r="W1333" s="290"/>
      <c r="X1333" s="290"/>
      <c r="Y1333" s="290"/>
      <c r="Z1333" s="290"/>
      <c r="AA1333" s="290"/>
      <c r="AB1333" s="290"/>
      <c r="AC1333" s="290"/>
      <c r="AD1333" s="290"/>
      <c r="AE1333" s="89">
        <f>AE1332/$AE$23*100</f>
        <v>0</v>
      </c>
      <c r="AF1333" s="59"/>
      <c r="AG1333" s="92"/>
      <c r="AH1333" s="93"/>
      <c r="AI1333" s="94"/>
      <c r="AJ1333" s="94"/>
      <c r="AK1333" s="94"/>
    </row>
    <row r="1334" spans="1:37" ht="25.4" customHeight="1" thickBot="1" x14ac:dyDescent="0.3">
      <c r="A1334" s="70"/>
      <c r="B1334" s="70"/>
      <c r="C1334" s="70"/>
      <c r="D1334" s="70"/>
      <c r="E1334" s="70"/>
      <c r="F1334" s="70"/>
      <c r="G1334" s="70"/>
      <c r="H1334" s="70"/>
      <c r="I1334" s="70"/>
      <c r="J1334" s="70"/>
      <c r="K1334" s="70"/>
      <c r="L1334" s="70"/>
      <c r="M1334" s="70"/>
      <c r="N1334" s="70"/>
      <c r="O1334" s="70"/>
      <c r="P1334" s="70"/>
      <c r="Q1334" s="95"/>
      <c r="R1334" s="70"/>
      <c r="S1334" s="70"/>
      <c r="T1334" s="70"/>
      <c r="U1334" s="70"/>
      <c r="V1334" s="70"/>
      <c r="W1334" s="70"/>
      <c r="X1334" s="70"/>
      <c r="Y1334" s="70"/>
      <c r="Z1334" s="70"/>
      <c r="AA1334" s="70"/>
      <c r="AB1334" s="70"/>
      <c r="AC1334" s="70"/>
      <c r="AD1334" s="96"/>
      <c r="AE1334" s="96"/>
    </row>
    <row r="1335" spans="1:37" ht="25.4" customHeight="1" thickTop="1" thickBot="1" x14ac:dyDescent="0.3">
      <c r="A1335" s="291" t="s">
        <v>124</v>
      </c>
      <c r="B1335" s="291"/>
      <c r="C1335" s="291"/>
      <c r="D1335" s="291"/>
      <c r="E1335" s="291"/>
      <c r="F1335" s="291"/>
      <c r="G1335" s="291"/>
      <c r="H1335" s="291"/>
      <c r="I1335" s="291"/>
      <c r="J1335" s="291"/>
      <c r="K1335" s="291"/>
      <c r="L1335" s="291"/>
      <c r="M1335" s="291"/>
      <c r="N1335" s="291"/>
      <c r="O1335" s="291"/>
      <c r="P1335" s="291"/>
      <c r="Q1335" s="291"/>
      <c r="R1335" s="291"/>
      <c r="S1335" s="291"/>
      <c r="T1335" s="291"/>
      <c r="U1335" s="291"/>
      <c r="V1335" s="291"/>
      <c r="W1335" s="291"/>
      <c r="X1335" s="291"/>
      <c r="Y1335" s="291"/>
      <c r="Z1335" s="291"/>
      <c r="AA1335" s="291"/>
      <c r="AB1335" s="291"/>
      <c r="AC1335" s="291"/>
      <c r="AD1335" s="104" t="s">
        <v>65</v>
      </c>
      <c r="AE1335" s="105" t="s">
        <v>9</v>
      </c>
      <c r="AF1335" s="86" t="s">
        <v>330</v>
      </c>
      <c r="AG1335" s="86" t="s">
        <v>331</v>
      </c>
      <c r="AH1335" s="86" t="s">
        <v>332</v>
      </c>
      <c r="AI1335" s="87" t="s">
        <v>333</v>
      </c>
      <c r="AJ1335" s="86"/>
      <c r="AK1335" s="87" t="s">
        <v>334</v>
      </c>
    </row>
    <row r="1336" spans="1:37" ht="25.4" customHeight="1" thickTop="1" thickBot="1" x14ac:dyDescent="0.3">
      <c r="A1336" s="320" t="s">
        <v>1352</v>
      </c>
      <c r="B1336" s="320"/>
      <c r="C1336" s="320"/>
      <c r="D1336" s="320"/>
      <c r="E1336" s="320"/>
      <c r="F1336" s="320"/>
      <c r="G1336" s="320"/>
      <c r="H1336" s="320"/>
      <c r="I1336" s="320"/>
      <c r="J1336" s="320"/>
      <c r="K1336" s="320"/>
      <c r="L1336" s="320"/>
      <c r="M1336" s="320"/>
      <c r="N1336" s="320"/>
      <c r="O1336" s="320"/>
      <c r="P1336" s="320"/>
      <c r="Q1336" s="320"/>
      <c r="R1336" s="320"/>
      <c r="S1336" s="320"/>
      <c r="T1336" s="320"/>
      <c r="U1336" s="320"/>
      <c r="V1336" s="320"/>
      <c r="W1336" s="320"/>
      <c r="X1336" s="320"/>
      <c r="Y1336" s="320"/>
      <c r="Z1336" s="320"/>
      <c r="AA1336" s="320"/>
      <c r="AB1336" s="320"/>
      <c r="AC1336" s="320"/>
      <c r="AD1336" s="88">
        <f>'Art. 121'!AF1282</f>
        <v>0</v>
      </c>
      <c r="AE1336" s="89">
        <f>IF(AG1336=1,AK1336,AG1336)</f>
        <v>0</v>
      </c>
      <c r="AF1336">
        <f>AD1336/2</f>
        <v>0</v>
      </c>
      <c r="AG1336" s="86">
        <f>IF(AND(AF1336&gt;=0,AF1336&lt;=1),1,"No aplica")</f>
        <v>1</v>
      </c>
      <c r="AH1336" s="90">
        <f>AD1336/(AG1336*2)</f>
        <v>0</v>
      </c>
      <c r="AI1336" s="91">
        <f>IF(AG1336=1,AG1336/$AG$1341,"No aplica")</f>
        <v>0.2</v>
      </c>
      <c r="AJ1336" s="91">
        <f>AF1336*AI1336</f>
        <v>0</v>
      </c>
      <c r="AK1336" s="91">
        <f>AJ1336*$AE$23</f>
        <v>0</v>
      </c>
    </row>
    <row r="1337" spans="1:37" ht="25.4" customHeight="1" thickTop="1" thickBot="1" x14ac:dyDescent="0.3">
      <c r="A1337" s="320" t="s">
        <v>1354</v>
      </c>
      <c r="B1337" s="320"/>
      <c r="C1337" s="320"/>
      <c r="D1337" s="320"/>
      <c r="E1337" s="320"/>
      <c r="F1337" s="320"/>
      <c r="G1337" s="320"/>
      <c r="H1337" s="320"/>
      <c r="I1337" s="320"/>
      <c r="J1337" s="320"/>
      <c r="K1337" s="320"/>
      <c r="L1337" s="320"/>
      <c r="M1337" s="320"/>
      <c r="N1337" s="320"/>
      <c r="O1337" s="320"/>
      <c r="P1337" s="320"/>
      <c r="Q1337" s="320"/>
      <c r="R1337" s="320"/>
      <c r="S1337" s="320"/>
      <c r="T1337" s="320"/>
      <c r="U1337" s="320"/>
      <c r="V1337" s="320"/>
      <c r="W1337" s="320"/>
      <c r="X1337" s="320"/>
      <c r="Y1337" s="320"/>
      <c r="Z1337" s="320"/>
      <c r="AA1337" s="320"/>
      <c r="AB1337" s="320"/>
      <c r="AC1337" s="320"/>
      <c r="AD1337" s="88">
        <f>'Art. 121'!AF1283</f>
        <v>0</v>
      </c>
      <c r="AE1337" s="89">
        <f>IF(AG1337=1,AK1337,AG1337)</f>
        <v>0</v>
      </c>
      <c r="AF1337">
        <f>AD1337/2</f>
        <v>0</v>
      </c>
      <c r="AG1337" s="86">
        <f>IF(AND(AF1337&gt;=0,AF1337&lt;=1),1,"No aplica")</f>
        <v>1</v>
      </c>
      <c r="AH1337" s="90">
        <f>AD1337/(AG1337*2)</f>
        <v>0</v>
      </c>
      <c r="AI1337" s="91">
        <f>IF(AG1337=1,AG1337/$AG$1341,"No aplica")</f>
        <v>0.2</v>
      </c>
      <c r="AJ1337" s="91">
        <f>AF1337*AI1337</f>
        <v>0</v>
      </c>
      <c r="AK1337" s="91">
        <f>AJ1337*$AE$23</f>
        <v>0</v>
      </c>
    </row>
    <row r="1338" spans="1:37" ht="25.4" customHeight="1" thickTop="1" thickBot="1" x14ac:dyDescent="0.3">
      <c r="A1338" s="320" t="s">
        <v>1356</v>
      </c>
      <c r="B1338" s="320"/>
      <c r="C1338" s="320"/>
      <c r="D1338" s="320"/>
      <c r="E1338" s="320"/>
      <c r="F1338" s="320"/>
      <c r="G1338" s="320"/>
      <c r="H1338" s="320"/>
      <c r="I1338" s="320"/>
      <c r="J1338" s="320"/>
      <c r="K1338" s="320"/>
      <c r="L1338" s="320"/>
      <c r="M1338" s="320"/>
      <c r="N1338" s="320"/>
      <c r="O1338" s="320"/>
      <c r="P1338" s="320"/>
      <c r="Q1338" s="320"/>
      <c r="R1338" s="320"/>
      <c r="S1338" s="320"/>
      <c r="T1338" s="320"/>
      <c r="U1338" s="320"/>
      <c r="V1338" s="320"/>
      <c r="W1338" s="320"/>
      <c r="X1338" s="320"/>
      <c r="Y1338" s="320"/>
      <c r="Z1338" s="320"/>
      <c r="AA1338" s="320"/>
      <c r="AB1338" s="320"/>
      <c r="AC1338" s="320"/>
      <c r="AD1338" s="88">
        <f>'Art. 121'!AF1284</f>
        <v>0</v>
      </c>
      <c r="AE1338" s="89">
        <f>IF(AG1338=1,AK1338,AG1338)</f>
        <v>0</v>
      </c>
      <c r="AF1338">
        <f>AD1338/2</f>
        <v>0</v>
      </c>
      <c r="AG1338" s="86">
        <f>IF(AND(AF1338&gt;=0,AF1338&lt;=1),1,"No aplica")</f>
        <v>1</v>
      </c>
      <c r="AH1338" s="90">
        <f>AD1338/(AG1338*2)</f>
        <v>0</v>
      </c>
      <c r="AI1338" s="91">
        <f>IF(AG1338=1,AG1338/$AG$1341,"No aplica")</f>
        <v>0.2</v>
      </c>
      <c r="AJ1338" s="91">
        <f>AF1338*AI1338</f>
        <v>0</v>
      </c>
      <c r="AK1338" s="91">
        <f>AJ1338*$AE$23</f>
        <v>0</v>
      </c>
    </row>
    <row r="1339" spans="1:37" ht="25.4" customHeight="1" thickTop="1" thickBot="1" x14ac:dyDescent="0.3">
      <c r="A1339" s="320" t="s">
        <v>1358</v>
      </c>
      <c r="B1339" s="320"/>
      <c r="C1339" s="320"/>
      <c r="D1339" s="320"/>
      <c r="E1339" s="320"/>
      <c r="F1339" s="320"/>
      <c r="G1339" s="320"/>
      <c r="H1339" s="320"/>
      <c r="I1339" s="320"/>
      <c r="J1339" s="320"/>
      <c r="K1339" s="320"/>
      <c r="L1339" s="320"/>
      <c r="M1339" s="320"/>
      <c r="N1339" s="320"/>
      <c r="O1339" s="320"/>
      <c r="P1339" s="320"/>
      <c r="Q1339" s="320"/>
      <c r="R1339" s="320"/>
      <c r="S1339" s="320"/>
      <c r="T1339" s="320"/>
      <c r="U1339" s="320"/>
      <c r="V1339" s="320"/>
      <c r="W1339" s="320"/>
      <c r="X1339" s="320"/>
      <c r="Y1339" s="320"/>
      <c r="Z1339" s="320"/>
      <c r="AA1339" s="320"/>
      <c r="AB1339" s="320"/>
      <c r="AC1339" s="320"/>
      <c r="AD1339" s="88">
        <f>'Art. 121'!AF1285</f>
        <v>0</v>
      </c>
      <c r="AE1339" s="89">
        <f>IF(AG1339=1,AK1339,AG1339)</f>
        <v>0</v>
      </c>
      <c r="AF1339">
        <f>AD1339/2</f>
        <v>0</v>
      </c>
      <c r="AG1339" s="86">
        <f>IF(AND(AF1339&gt;=0,AF1339&lt;=1),1,"No aplica")</f>
        <v>1</v>
      </c>
      <c r="AH1339" s="90">
        <f>AD1339/(AG1339*2)</f>
        <v>0</v>
      </c>
      <c r="AI1339" s="91">
        <f>IF(AG1339=1,AG1339/$AG$1341,"No aplica")</f>
        <v>0.2</v>
      </c>
      <c r="AJ1339" s="91">
        <f>AF1339*AI1339</f>
        <v>0</v>
      </c>
      <c r="AK1339" s="91">
        <f>AJ1339*$AE$23</f>
        <v>0</v>
      </c>
    </row>
    <row r="1340" spans="1:37" ht="25.4" customHeight="1" thickTop="1" thickBot="1" x14ac:dyDescent="0.3">
      <c r="A1340" s="320" t="s">
        <v>1360</v>
      </c>
      <c r="B1340" s="320"/>
      <c r="C1340" s="320"/>
      <c r="D1340" s="320"/>
      <c r="E1340" s="320"/>
      <c r="F1340" s="320"/>
      <c r="G1340" s="320"/>
      <c r="H1340" s="320"/>
      <c r="I1340" s="320"/>
      <c r="J1340" s="320"/>
      <c r="K1340" s="320"/>
      <c r="L1340" s="320"/>
      <c r="M1340" s="320"/>
      <c r="N1340" s="320"/>
      <c r="O1340" s="320"/>
      <c r="P1340" s="320"/>
      <c r="Q1340" s="320"/>
      <c r="R1340" s="320"/>
      <c r="S1340" s="320"/>
      <c r="T1340" s="320"/>
      <c r="U1340" s="320"/>
      <c r="V1340" s="320"/>
      <c r="W1340" s="320"/>
      <c r="X1340" s="320"/>
      <c r="Y1340" s="320"/>
      <c r="Z1340" s="320"/>
      <c r="AA1340" s="320"/>
      <c r="AB1340" s="320"/>
      <c r="AC1340" s="320"/>
      <c r="AD1340" s="88">
        <f>'Art. 121'!AF1286</f>
        <v>0</v>
      </c>
      <c r="AE1340" s="89">
        <f>IF(AG1340=1,AK1340,AG1340)</f>
        <v>0</v>
      </c>
      <c r="AF1340">
        <f>AD1340/2</f>
        <v>0</v>
      </c>
      <c r="AG1340" s="86">
        <f>IF(AND(AF1340&gt;=0,AF1340&lt;=1),1,"No aplica")</f>
        <v>1</v>
      </c>
      <c r="AH1340" s="90">
        <f>AD1340/(AG1340*2)</f>
        <v>0</v>
      </c>
      <c r="AI1340" s="91">
        <f>IF(AG1340=1,AG1340/$AG$1341,"No aplica")</f>
        <v>0.2</v>
      </c>
      <c r="AJ1340" s="91">
        <f>AF1340*AI1340</f>
        <v>0</v>
      </c>
      <c r="AK1340" s="91">
        <f>AJ1340*$AE$23</f>
        <v>0</v>
      </c>
    </row>
    <row r="1341" spans="1:37" ht="25.4" customHeight="1" thickTop="1" x14ac:dyDescent="0.25">
      <c r="A1341" s="289" t="s">
        <v>2621</v>
      </c>
      <c r="B1341" s="289"/>
      <c r="C1341" s="289"/>
      <c r="D1341" s="289"/>
      <c r="E1341" s="289"/>
      <c r="F1341" s="289"/>
      <c r="G1341" s="289"/>
      <c r="H1341" s="289"/>
      <c r="I1341" s="289"/>
      <c r="J1341" s="289"/>
      <c r="K1341" s="289"/>
      <c r="L1341" s="289"/>
      <c r="M1341" s="289"/>
      <c r="N1341" s="289"/>
      <c r="O1341" s="289"/>
      <c r="P1341" s="289"/>
      <c r="Q1341" s="289"/>
      <c r="R1341" s="289"/>
      <c r="S1341" s="289"/>
      <c r="T1341" s="289"/>
      <c r="U1341" s="289"/>
      <c r="V1341" s="289"/>
      <c r="W1341" s="289"/>
      <c r="X1341" s="289"/>
      <c r="Y1341" s="289"/>
      <c r="Z1341" s="289"/>
      <c r="AA1341" s="289"/>
      <c r="AB1341" s="289"/>
      <c r="AC1341" s="289"/>
      <c r="AD1341" s="289"/>
      <c r="AE1341" s="89">
        <f>SUM(AE1334:AE1340)</f>
        <v>0</v>
      </c>
      <c r="AF1341" s="59"/>
      <c r="AG1341" s="92">
        <f>SUM(AG1336:AG1340)</f>
        <v>5</v>
      </c>
      <c r="AH1341" s="93"/>
      <c r="AI1341" s="94"/>
      <c r="AJ1341" s="94"/>
      <c r="AK1341" s="94"/>
    </row>
    <row r="1342" spans="1:37" ht="25.4" customHeight="1" x14ac:dyDescent="0.25">
      <c r="A1342" s="290" t="s">
        <v>2622</v>
      </c>
      <c r="B1342" s="290"/>
      <c r="C1342" s="290"/>
      <c r="D1342" s="290"/>
      <c r="E1342" s="290"/>
      <c r="F1342" s="290"/>
      <c r="G1342" s="290"/>
      <c r="H1342" s="290"/>
      <c r="I1342" s="290"/>
      <c r="J1342" s="290"/>
      <c r="K1342" s="290"/>
      <c r="L1342" s="290"/>
      <c r="M1342" s="290"/>
      <c r="N1342" s="290"/>
      <c r="O1342" s="290"/>
      <c r="P1342" s="290"/>
      <c r="Q1342" s="290"/>
      <c r="R1342" s="290"/>
      <c r="S1342" s="290"/>
      <c r="T1342" s="290"/>
      <c r="U1342" s="290"/>
      <c r="V1342" s="290"/>
      <c r="W1342" s="290"/>
      <c r="X1342" s="290"/>
      <c r="Y1342" s="290"/>
      <c r="Z1342" s="290"/>
      <c r="AA1342" s="290"/>
      <c r="AB1342" s="290"/>
      <c r="AC1342" s="290"/>
      <c r="AD1342" s="290"/>
      <c r="AE1342" s="89">
        <f>AE1341/$AE$23*100</f>
        <v>0</v>
      </c>
      <c r="AF1342" s="59"/>
      <c r="AG1342" s="92"/>
      <c r="AH1342" s="93"/>
      <c r="AI1342" s="94"/>
      <c r="AJ1342" s="94"/>
      <c r="AK1342" s="94"/>
    </row>
    <row r="1343" spans="1:37" ht="25.4" customHeight="1" x14ac:dyDescent="0.25">
      <c r="A1343" s="100"/>
      <c r="B1343" s="100"/>
      <c r="C1343" s="100"/>
      <c r="D1343" s="100"/>
      <c r="E1343" s="100"/>
      <c r="F1343" s="100"/>
      <c r="G1343" s="100"/>
      <c r="H1343" s="100"/>
      <c r="I1343" s="100"/>
      <c r="J1343" s="100"/>
      <c r="K1343" s="100"/>
      <c r="L1343" s="100"/>
      <c r="M1343" s="100"/>
      <c r="N1343" s="100"/>
      <c r="O1343" s="100"/>
      <c r="P1343" s="100"/>
      <c r="Q1343" s="95"/>
      <c r="R1343" s="100"/>
      <c r="S1343" s="100"/>
      <c r="T1343" s="100"/>
      <c r="U1343" s="100"/>
      <c r="V1343" s="100"/>
      <c r="W1343" s="100"/>
      <c r="X1343" s="100"/>
      <c r="Y1343" s="100"/>
      <c r="Z1343" s="100"/>
      <c r="AA1343" s="100"/>
      <c r="AB1343" s="100"/>
      <c r="AC1343" s="100"/>
      <c r="AD1343" s="96"/>
      <c r="AE1343" s="96"/>
    </row>
    <row r="1344" spans="1:37" ht="25.4" customHeight="1" x14ac:dyDescent="0.25">
      <c r="A1344" s="100"/>
      <c r="B1344" s="100"/>
      <c r="C1344" s="100"/>
      <c r="D1344" s="100"/>
      <c r="E1344" s="100"/>
      <c r="F1344" s="100"/>
      <c r="G1344" s="100"/>
      <c r="H1344" s="100"/>
      <c r="I1344" s="100"/>
      <c r="J1344" s="100"/>
      <c r="K1344" s="100"/>
      <c r="L1344" s="100"/>
      <c r="M1344" s="100"/>
      <c r="N1344" s="100"/>
      <c r="O1344" s="100"/>
      <c r="P1344" s="100"/>
      <c r="Q1344" s="95"/>
      <c r="R1344" s="100"/>
      <c r="S1344" s="100"/>
      <c r="T1344" s="100"/>
      <c r="U1344" s="100"/>
      <c r="V1344" s="100"/>
      <c r="W1344" s="100"/>
      <c r="X1344" s="100"/>
      <c r="Y1344" s="100"/>
      <c r="Z1344" s="100"/>
      <c r="AA1344" s="100"/>
      <c r="AB1344" s="100"/>
      <c r="AC1344" s="100"/>
      <c r="AD1344" s="96"/>
      <c r="AE1344" s="96"/>
    </row>
    <row r="1345" spans="1:37" ht="25.4" customHeight="1" x14ac:dyDescent="0.25">
      <c r="A1345" s="337" t="s">
        <v>1361</v>
      </c>
      <c r="B1345" s="337"/>
      <c r="C1345" s="337"/>
      <c r="D1345" s="337"/>
      <c r="E1345" s="337"/>
      <c r="F1345" s="337"/>
      <c r="G1345" s="337"/>
      <c r="H1345" s="337"/>
      <c r="I1345" s="337"/>
      <c r="J1345" s="337"/>
      <c r="K1345" s="337"/>
      <c r="L1345" s="337"/>
      <c r="M1345" s="337"/>
      <c r="N1345" s="337"/>
      <c r="O1345" s="337"/>
      <c r="P1345" s="337"/>
      <c r="Q1345" s="337"/>
      <c r="R1345" s="337"/>
      <c r="S1345" s="337"/>
      <c r="T1345" s="337"/>
      <c r="U1345" s="337"/>
      <c r="V1345" s="337"/>
      <c r="W1345" s="337"/>
      <c r="X1345" s="337"/>
      <c r="Y1345" s="337"/>
      <c r="Z1345" s="337"/>
      <c r="AA1345" s="337"/>
      <c r="AB1345" s="337"/>
      <c r="AC1345" s="337"/>
      <c r="AD1345" s="82"/>
      <c r="AE1345" s="82"/>
    </row>
    <row r="1346" spans="1:37" ht="25.4" customHeight="1" x14ac:dyDescent="0.25">
      <c r="A1346" s="101"/>
      <c r="B1346" s="102"/>
      <c r="C1346" s="102"/>
      <c r="D1346" s="102"/>
      <c r="E1346" s="102"/>
      <c r="F1346" s="102"/>
      <c r="G1346" s="102"/>
      <c r="H1346" s="102"/>
      <c r="I1346" s="102"/>
      <c r="J1346" s="102"/>
      <c r="K1346" s="102"/>
      <c r="L1346" s="102"/>
      <c r="M1346" s="102"/>
      <c r="N1346" s="102"/>
      <c r="O1346" s="102"/>
      <c r="P1346" s="102"/>
      <c r="Q1346" s="103"/>
      <c r="R1346" s="102"/>
      <c r="S1346" s="102"/>
      <c r="T1346" s="102"/>
      <c r="U1346" s="102"/>
      <c r="V1346" s="102"/>
      <c r="W1346" s="102"/>
      <c r="X1346" s="102"/>
      <c r="Y1346" s="102"/>
      <c r="Z1346" s="102"/>
      <c r="AA1346" s="102"/>
      <c r="AB1346" s="102"/>
      <c r="AC1346" s="102"/>
      <c r="AD1346" s="83"/>
      <c r="AE1346" s="83"/>
    </row>
    <row r="1347" spans="1:37" ht="25.4" customHeight="1" thickBot="1" x14ac:dyDescent="0.3">
      <c r="A1347" s="70"/>
      <c r="B1347" s="70"/>
      <c r="C1347" s="70"/>
      <c r="D1347" s="70"/>
      <c r="E1347" s="70"/>
      <c r="F1347" s="70"/>
      <c r="G1347" s="70"/>
      <c r="H1347" s="70"/>
      <c r="I1347" s="70"/>
      <c r="J1347" s="70"/>
      <c r="K1347" s="70"/>
      <c r="L1347" s="70"/>
      <c r="M1347" s="70"/>
      <c r="N1347" s="70"/>
      <c r="O1347" s="70"/>
      <c r="P1347" s="70"/>
      <c r="Q1347" s="95"/>
      <c r="R1347" s="70"/>
      <c r="S1347" s="70"/>
      <c r="T1347" s="70"/>
      <c r="U1347" s="70"/>
      <c r="V1347" s="70"/>
      <c r="W1347" s="70"/>
      <c r="X1347" s="70"/>
      <c r="Y1347" s="70"/>
      <c r="Z1347" s="70"/>
      <c r="AA1347" s="70"/>
      <c r="AB1347" s="70"/>
      <c r="AC1347" s="70"/>
      <c r="AD1347" s="96"/>
      <c r="AE1347" s="96"/>
    </row>
    <row r="1348" spans="1:37" ht="25.4" customHeight="1" thickTop="1" thickBot="1" x14ac:dyDescent="0.3">
      <c r="A1348" s="292" t="s">
        <v>44</v>
      </c>
      <c r="B1348" s="292"/>
      <c r="C1348" s="292"/>
      <c r="D1348" s="292"/>
      <c r="E1348" s="292"/>
      <c r="F1348" s="292"/>
      <c r="G1348" s="292"/>
      <c r="H1348" s="292"/>
      <c r="I1348" s="292"/>
      <c r="J1348" s="292"/>
      <c r="K1348" s="292"/>
      <c r="L1348" s="292"/>
      <c r="M1348" s="292"/>
      <c r="N1348" s="292"/>
      <c r="O1348" s="292"/>
      <c r="P1348" s="292"/>
      <c r="Q1348" s="292"/>
      <c r="R1348" s="292"/>
      <c r="S1348" s="292"/>
      <c r="T1348" s="292"/>
      <c r="U1348" s="292"/>
      <c r="V1348" s="292"/>
      <c r="W1348" s="292"/>
      <c r="X1348" s="292"/>
      <c r="Y1348" s="292"/>
      <c r="Z1348" s="292"/>
      <c r="AA1348" s="292"/>
      <c r="AB1348" s="292"/>
      <c r="AC1348" s="292"/>
      <c r="AD1348" s="63" t="s">
        <v>65</v>
      </c>
      <c r="AE1348" s="211" t="s">
        <v>9</v>
      </c>
      <c r="AF1348" s="86" t="s">
        <v>330</v>
      </c>
      <c r="AG1348" s="86" t="s">
        <v>331</v>
      </c>
      <c r="AH1348" s="86" t="s">
        <v>332</v>
      </c>
      <c r="AI1348" s="87" t="s">
        <v>333</v>
      </c>
      <c r="AJ1348" s="86"/>
      <c r="AK1348" s="87" t="s">
        <v>334</v>
      </c>
    </row>
    <row r="1349" spans="1:37" ht="25.4" customHeight="1" thickTop="1" thickBot="1" x14ac:dyDescent="0.3">
      <c r="A1349" s="320" t="s">
        <v>1332</v>
      </c>
      <c r="B1349" s="320"/>
      <c r="C1349" s="320"/>
      <c r="D1349" s="320"/>
      <c r="E1349" s="320"/>
      <c r="F1349" s="320"/>
      <c r="G1349" s="320"/>
      <c r="H1349" s="320"/>
      <c r="I1349" s="320"/>
      <c r="J1349" s="320"/>
      <c r="K1349" s="320"/>
      <c r="L1349" s="320"/>
      <c r="M1349" s="320"/>
      <c r="N1349" s="320"/>
      <c r="O1349" s="320"/>
      <c r="P1349" s="320"/>
      <c r="Q1349" s="320"/>
      <c r="R1349" s="320"/>
      <c r="S1349" s="320"/>
      <c r="T1349" s="320"/>
      <c r="U1349" s="320"/>
      <c r="V1349" s="320"/>
      <c r="W1349" s="320"/>
      <c r="X1349" s="320"/>
      <c r="Y1349" s="320"/>
      <c r="Z1349" s="320"/>
      <c r="AA1349" s="320"/>
      <c r="AB1349" s="320"/>
      <c r="AC1349" s="320"/>
      <c r="AD1349" s="88">
        <f>'Art. 121'!AF1295</f>
        <v>0</v>
      </c>
      <c r="AE1349" s="89">
        <f t="shared" ref="AE1349:AE1368" si="236">IF(AG1349=1,AK1349,AG1349)</f>
        <v>0</v>
      </c>
      <c r="AF1349">
        <f t="shared" ref="AF1349:AF1368" si="237">AD1349/2</f>
        <v>0</v>
      </c>
      <c r="AG1349" s="86">
        <f t="shared" ref="AG1349:AG1368" si="238">IF(AND(AF1349&gt;=0,AF1349&lt;=1),1,"No aplica")</f>
        <v>1</v>
      </c>
      <c r="AH1349" s="90">
        <f t="shared" ref="AH1349:AH1368" si="239">AD1349/(AG1349*2)</f>
        <v>0</v>
      </c>
      <c r="AI1349" s="91">
        <f t="shared" ref="AI1349:AI1368" si="240">IF(AG1349=1,AG1349/$AG$1369,"No aplica")</f>
        <v>0.05</v>
      </c>
      <c r="AJ1349" s="91">
        <f t="shared" ref="AJ1349:AJ1368" si="241">AF1349*AI1349</f>
        <v>0</v>
      </c>
      <c r="AK1349" s="91">
        <f t="shared" ref="AK1349:AK1368" si="242">AJ1349*$AE$23</f>
        <v>0</v>
      </c>
    </row>
    <row r="1350" spans="1:37" ht="25.4" customHeight="1" thickTop="1" thickBot="1" x14ac:dyDescent="0.3">
      <c r="A1350" s="320" t="s">
        <v>1364</v>
      </c>
      <c r="B1350" s="320"/>
      <c r="C1350" s="320"/>
      <c r="D1350" s="320"/>
      <c r="E1350" s="320"/>
      <c r="F1350" s="320"/>
      <c r="G1350" s="320"/>
      <c r="H1350" s="320"/>
      <c r="I1350" s="320"/>
      <c r="J1350" s="320"/>
      <c r="K1350" s="320"/>
      <c r="L1350" s="320"/>
      <c r="M1350" s="320"/>
      <c r="N1350" s="320"/>
      <c r="O1350" s="320"/>
      <c r="P1350" s="320"/>
      <c r="Q1350" s="320"/>
      <c r="R1350" s="320"/>
      <c r="S1350" s="320"/>
      <c r="T1350" s="320"/>
      <c r="U1350" s="320"/>
      <c r="V1350" s="320"/>
      <c r="W1350" s="320"/>
      <c r="X1350" s="320"/>
      <c r="Y1350" s="320"/>
      <c r="Z1350" s="320"/>
      <c r="AA1350" s="320"/>
      <c r="AB1350" s="320"/>
      <c r="AC1350" s="320"/>
      <c r="AD1350" s="88">
        <f>'Art. 121'!AF1296</f>
        <v>0</v>
      </c>
      <c r="AE1350" s="89">
        <f t="shared" si="236"/>
        <v>0</v>
      </c>
      <c r="AF1350">
        <f t="shared" si="237"/>
        <v>0</v>
      </c>
      <c r="AG1350" s="86">
        <f t="shared" si="238"/>
        <v>1</v>
      </c>
      <c r="AH1350" s="90">
        <f t="shared" si="239"/>
        <v>0</v>
      </c>
      <c r="AI1350" s="91">
        <f t="shared" si="240"/>
        <v>0.05</v>
      </c>
      <c r="AJ1350" s="91">
        <f t="shared" si="241"/>
        <v>0</v>
      </c>
      <c r="AK1350" s="91">
        <f t="shared" si="242"/>
        <v>0</v>
      </c>
    </row>
    <row r="1351" spans="1:37" ht="25.4" customHeight="1" thickTop="1" thickBot="1" x14ac:dyDescent="0.3">
      <c r="A1351" s="320" t="s">
        <v>1366</v>
      </c>
      <c r="B1351" s="320"/>
      <c r="C1351" s="320"/>
      <c r="D1351" s="320"/>
      <c r="E1351" s="320"/>
      <c r="F1351" s="320"/>
      <c r="G1351" s="320"/>
      <c r="H1351" s="320"/>
      <c r="I1351" s="320"/>
      <c r="J1351" s="320"/>
      <c r="K1351" s="320"/>
      <c r="L1351" s="320"/>
      <c r="M1351" s="320"/>
      <c r="N1351" s="320"/>
      <c r="O1351" s="320"/>
      <c r="P1351" s="320"/>
      <c r="Q1351" s="320"/>
      <c r="R1351" s="320"/>
      <c r="S1351" s="320"/>
      <c r="T1351" s="320"/>
      <c r="U1351" s="320"/>
      <c r="V1351" s="320"/>
      <c r="W1351" s="320"/>
      <c r="X1351" s="320"/>
      <c r="Y1351" s="320"/>
      <c r="Z1351" s="320"/>
      <c r="AA1351" s="320"/>
      <c r="AB1351" s="320"/>
      <c r="AC1351" s="320"/>
      <c r="AD1351" s="88">
        <f>'Art. 121'!AF1297</f>
        <v>0</v>
      </c>
      <c r="AE1351" s="89">
        <f t="shared" si="236"/>
        <v>0</v>
      </c>
      <c r="AF1351">
        <f t="shared" si="237"/>
        <v>0</v>
      </c>
      <c r="AG1351" s="86">
        <f t="shared" si="238"/>
        <v>1</v>
      </c>
      <c r="AH1351" s="90">
        <f t="shared" si="239"/>
        <v>0</v>
      </c>
      <c r="AI1351" s="91">
        <f t="shared" si="240"/>
        <v>0.05</v>
      </c>
      <c r="AJ1351" s="91">
        <f t="shared" si="241"/>
        <v>0</v>
      </c>
      <c r="AK1351" s="91">
        <f t="shared" si="242"/>
        <v>0</v>
      </c>
    </row>
    <row r="1352" spans="1:37" ht="25.4" customHeight="1" thickTop="1" thickBot="1" x14ac:dyDescent="0.3">
      <c r="A1352" s="320" t="s">
        <v>1368</v>
      </c>
      <c r="B1352" s="320"/>
      <c r="C1352" s="320"/>
      <c r="D1352" s="320"/>
      <c r="E1352" s="320"/>
      <c r="F1352" s="320"/>
      <c r="G1352" s="320"/>
      <c r="H1352" s="320"/>
      <c r="I1352" s="320"/>
      <c r="J1352" s="320"/>
      <c r="K1352" s="320"/>
      <c r="L1352" s="320"/>
      <c r="M1352" s="320"/>
      <c r="N1352" s="320"/>
      <c r="O1352" s="320"/>
      <c r="P1352" s="320"/>
      <c r="Q1352" s="320"/>
      <c r="R1352" s="320"/>
      <c r="S1352" s="320"/>
      <c r="T1352" s="320"/>
      <c r="U1352" s="320"/>
      <c r="V1352" s="320"/>
      <c r="W1352" s="320"/>
      <c r="X1352" s="320"/>
      <c r="Y1352" s="320"/>
      <c r="Z1352" s="320"/>
      <c r="AA1352" s="320"/>
      <c r="AB1352" s="320"/>
      <c r="AC1352" s="320"/>
      <c r="AD1352" s="88">
        <f>'Art. 121'!AF1298</f>
        <v>0</v>
      </c>
      <c r="AE1352" s="89">
        <f t="shared" si="236"/>
        <v>0</v>
      </c>
      <c r="AF1352">
        <f t="shared" si="237"/>
        <v>0</v>
      </c>
      <c r="AG1352" s="86">
        <f t="shared" si="238"/>
        <v>1</v>
      </c>
      <c r="AH1352" s="90">
        <f t="shared" si="239"/>
        <v>0</v>
      </c>
      <c r="AI1352" s="91">
        <f t="shared" si="240"/>
        <v>0.05</v>
      </c>
      <c r="AJ1352" s="91">
        <f t="shared" si="241"/>
        <v>0</v>
      </c>
      <c r="AK1352" s="91">
        <f t="shared" si="242"/>
        <v>0</v>
      </c>
    </row>
    <row r="1353" spans="1:37" ht="25.4" customHeight="1" thickTop="1" thickBot="1" x14ac:dyDescent="0.3">
      <c r="A1353" s="320" t="s">
        <v>1370</v>
      </c>
      <c r="B1353" s="320"/>
      <c r="C1353" s="320"/>
      <c r="D1353" s="320"/>
      <c r="E1353" s="320"/>
      <c r="F1353" s="320"/>
      <c r="G1353" s="320"/>
      <c r="H1353" s="320"/>
      <c r="I1353" s="320"/>
      <c r="J1353" s="320"/>
      <c r="K1353" s="320"/>
      <c r="L1353" s="320"/>
      <c r="M1353" s="320"/>
      <c r="N1353" s="320"/>
      <c r="O1353" s="320"/>
      <c r="P1353" s="320"/>
      <c r="Q1353" s="320"/>
      <c r="R1353" s="320"/>
      <c r="S1353" s="320"/>
      <c r="T1353" s="320"/>
      <c r="U1353" s="320"/>
      <c r="V1353" s="320"/>
      <c r="W1353" s="320"/>
      <c r="X1353" s="320"/>
      <c r="Y1353" s="320"/>
      <c r="Z1353" s="320"/>
      <c r="AA1353" s="320"/>
      <c r="AB1353" s="320"/>
      <c r="AC1353" s="320"/>
      <c r="AD1353" s="88">
        <f>'Art. 121'!AF1299</f>
        <v>0</v>
      </c>
      <c r="AE1353" s="89">
        <f t="shared" si="236"/>
        <v>0</v>
      </c>
      <c r="AF1353">
        <f t="shared" si="237"/>
        <v>0</v>
      </c>
      <c r="AG1353" s="86">
        <f t="shared" si="238"/>
        <v>1</v>
      </c>
      <c r="AH1353" s="90">
        <f t="shared" si="239"/>
        <v>0</v>
      </c>
      <c r="AI1353" s="91">
        <f t="shared" si="240"/>
        <v>0.05</v>
      </c>
      <c r="AJ1353" s="91">
        <f t="shared" si="241"/>
        <v>0</v>
      </c>
      <c r="AK1353" s="91">
        <f t="shared" si="242"/>
        <v>0</v>
      </c>
    </row>
    <row r="1354" spans="1:37" ht="25.4" customHeight="1" thickTop="1" thickBot="1" x14ac:dyDescent="0.3">
      <c r="A1354" s="320" t="s">
        <v>1372</v>
      </c>
      <c r="B1354" s="320"/>
      <c r="C1354" s="320"/>
      <c r="D1354" s="320"/>
      <c r="E1354" s="320"/>
      <c r="F1354" s="320"/>
      <c r="G1354" s="320"/>
      <c r="H1354" s="320"/>
      <c r="I1354" s="320"/>
      <c r="J1354" s="320"/>
      <c r="K1354" s="320"/>
      <c r="L1354" s="320"/>
      <c r="M1354" s="320"/>
      <c r="N1354" s="320"/>
      <c r="O1354" s="320"/>
      <c r="P1354" s="320"/>
      <c r="Q1354" s="320"/>
      <c r="R1354" s="320"/>
      <c r="S1354" s="320"/>
      <c r="T1354" s="320"/>
      <c r="U1354" s="320"/>
      <c r="V1354" s="320"/>
      <c r="W1354" s="320"/>
      <c r="X1354" s="320"/>
      <c r="Y1354" s="320"/>
      <c r="Z1354" s="320"/>
      <c r="AA1354" s="320"/>
      <c r="AB1354" s="320"/>
      <c r="AC1354" s="320"/>
      <c r="AD1354" s="88">
        <f>'Art. 121'!AF1300</f>
        <v>0</v>
      </c>
      <c r="AE1354" s="89">
        <f t="shared" si="236"/>
        <v>0</v>
      </c>
      <c r="AF1354">
        <f t="shared" si="237"/>
        <v>0</v>
      </c>
      <c r="AG1354" s="86">
        <f t="shared" si="238"/>
        <v>1</v>
      </c>
      <c r="AH1354" s="90">
        <f t="shared" si="239"/>
        <v>0</v>
      </c>
      <c r="AI1354" s="91">
        <f t="shared" si="240"/>
        <v>0.05</v>
      </c>
      <c r="AJ1354" s="91">
        <f t="shared" si="241"/>
        <v>0</v>
      </c>
      <c r="AK1354" s="91">
        <f t="shared" si="242"/>
        <v>0</v>
      </c>
    </row>
    <row r="1355" spans="1:37" ht="25.4" customHeight="1" thickTop="1" thickBot="1" x14ac:dyDescent="0.3">
      <c r="A1355" s="320" t="s">
        <v>1374</v>
      </c>
      <c r="B1355" s="320"/>
      <c r="C1355" s="320"/>
      <c r="D1355" s="320"/>
      <c r="E1355" s="320"/>
      <c r="F1355" s="320"/>
      <c r="G1355" s="320"/>
      <c r="H1355" s="320"/>
      <c r="I1355" s="320"/>
      <c r="J1355" s="320"/>
      <c r="K1355" s="320"/>
      <c r="L1355" s="320"/>
      <c r="M1355" s="320"/>
      <c r="N1355" s="320"/>
      <c r="O1355" s="320"/>
      <c r="P1355" s="320"/>
      <c r="Q1355" s="320"/>
      <c r="R1355" s="320"/>
      <c r="S1355" s="320"/>
      <c r="T1355" s="320"/>
      <c r="U1355" s="320"/>
      <c r="V1355" s="320"/>
      <c r="W1355" s="320"/>
      <c r="X1355" s="320"/>
      <c r="Y1355" s="320"/>
      <c r="Z1355" s="320"/>
      <c r="AA1355" s="320"/>
      <c r="AB1355" s="320"/>
      <c r="AC1355" s="320"/>
      <c r="AD1355" s="88">
        <f>'Art. 121'!AF1301</f>
        <v>0</v>
      </c>
      <c r="AE1355" s="89">
        <f t="shared" si="236"/>
        <v>0</v>
      </c>
      <c r="AF1355">
        <f t="shared" si="237"/>
        <v>0</v>
      </c>
      <c r="AG1355" s="86">
        <f t="shared" si="238"/>
        <v>1</v>
      </c>
      <c r="AH1355" s="90">
        <f t="shared" si="239"/>
        <v>0</v>
      </c>
      <c r="AI1355" s="91">
        <f t="shared" si="240"/>
        <v>0.05</v>
      </c>
      <c r="AJ1355" s="91">
        <f t="shared" si="241"/>
        <v>0</v>
      </c>
      <c r="AK1355" s="91">
        <f t="shared" si="242"/>
        <v>0</v>
      </c>
    </row>
    <row r="1356" spans="1:37" ht="25.4" customHeight="1" thickTop="1" thickBot="1" x14ac:dyDescent="0.3">
      <c r="A1356" s="320" t="s">
        <v>1376</v>
      </c>
      <c r="B1356" s="320"/>
      <c r="C1356" s="320"/>
      <c r="D1356" s="320"/>
      <c r="E1356" s="320"/>
      <c r="F1356" s="320"/>
      <c r="G1356" s="320"/>
      <c r="H1356" s="320"/>
      <c r="I1356" s="320"/>
      <c r="J1356" s="320"/>
      <c r="K1356" s="320"/>
      <c r="L1356" s="320"/>
      <c r="M1356" s="320"/>
      <c r="N1356" s="320"/>
      <c r="O1356" s="320"/>
      <c r="P1356" s="320"/>
      <c r="Q1356" s="320"/>
      <c r="R1356" s="320"/>
      <c r="S1356" s="320"/>
      <c r="T1356" s="320"/>
      <c r="U1356" s="320"/>
      <c r="V1356" s="320"/>
      <c r="W1356" s="320"/>
      <c r="X1356" s="320"/>
      <c r="Y1356" s="320"/>
      <c r="Z1356" s="320"/>
      <c r="AA1356" s="320"/>
      <c r="AB1356" s="320"/>
      <c r="AC1356" s="320"/>
      <c r="AD1356" s="88">
        <f>'Art. 121'!AF1302</f>
        <v>0</v>
      </c>
      <c r="AE1356" s="89">
        <f t="shared" si="236"/>
        <v>0</v>
      </c>
      <c r="AF1356">
        <f t="shared" si="237"/>
        <v>0</v>
      </c>
      <c r="AG1356" s="86">
        <f t="shared" si="238"/>
        <v>1</v>
      </c>
      <c r="AH1356" s="90">
        <f t="shared" si="239"/>
        <v>0</v>
      </c>
      <c r="AI1356" s="91">
        <f t="shared" si="240"/>
        <v>0.05</v>
      </c>
      <c r="AJ1356" s="91">
        <f t="shared" si="241"/>
        <v>0</v>
      </c>
      <c r="AK1356" s="91">
        <f t="shared" si="242"/>
        <v>0</v>
      </c>
    </row>
    <row r="1357" spans="1:37" ht="25.4" customHeight="1" thickTop="1" thickBot="1" x14ac:dyDescent="0.3">
      <c r="A1357" s="320" t="s">
        <v>1378</v>
      </c>
      <c r="B1357" s="320"/>
      <c r="C1357" s="320"/>
      <c r="D1357" s="320"/>
      <c r="E1357" s="320"/>
      <c r="F1357" s="320"/>
      <c r="G1357" s="320"/>
      <c r="H1357" s="320"/>
      <c r="I1357" s="320"/>
      <c r="J1357" s="320"/>
      <c r="K1357" s="320"/>
      <c r="L1357" s="320"/>
      <c r="M1357" s="320"/>
      <c r="N1357" s="320"/>
      <c r="O1357" s="320"/>
      <c r="P1357" s="320"/>
      <c r="Q1357" s="320"/>
      <c r="R1357" s="320"/>
      <c r="S1357" s="320"/>
      <c r="T1357" s="320"/>
      <c r="U1357" s="320"/>
      <c r="V1357" s="320"/>
      <c r="W1357" s="320"/>
      <c r="X1357" s="320"/>
      <c r="Y1357" s="320"/>
      <c r="Z1357" s="320"/>
      <c r="AA1357" s="320"/>
      <c r="AB1357" s="320"/>
      <c r="AC1357" s="320"/>
      <c r="AD1357" s="88">
        <f>'Art. 121'!AF1303</f>
        <v>0</v>
      </c>
      <c r="AE1357" s="89">
        <f t="shared" si="236"/>
        <v>0</v>
      </c>
      <c r="AF1357">
        <f t="shared" si="237"/>
        <v>0</v>
      </c>
      <c r="AG1357" s="86">
        <f t="shared" si="238"/>
        <v>1</v>
      </c>
      <c r="AH1357" s="90">
        <f t="shared" si="239"/>
        <v>0</v>
      </c>
      <c r="AI1357" s="91">
        <f t="shared" si="240"/>
        <v>0.05</v>
      </c>
      <c r="AJ1357" s="91">
        <f t="shared" si="241"/>
        <v>0</v>
      </c>
      <c r="AK1357" s="91">
        <f t="shared" si="242"/>
        <v>0</v>
      </c>
    </row>
    <row r="1358" spans="1:37" ht="25.4" customHeight="1" thickTop="1" thickBot="1" x14ac:dyDescent="0.3">
      <c r="A1358" s="320" t="s">
        <v>1380</v>
      </c>
      <c r="B1358" s="320"/>
      <c r="C1358" s="320"/>
      <c r="D1358" s="320"/>
      <c r="E1358" s="320"/>
      <c r="F1358" s="320"/>
      <c r="G1358" s="320"/>
      <c r="H1358" s="320"/>
      <c r="I1358" s="320"/>
      <c r="J1358" s="320"/>
      <c r="K1358" s="320"/>
      <c r="L1358" s="320"/>
      <c r="M1358" s="320"/>
      <c r="N1358" s="320"/>
      <c r="O1358" s="320"/>
      <c r="P1358" s="320"/>
      <c r="Q1358" s="320"/>
      <c r="R1358" s="320"/>
      <c r="S1358" s="320"/>
      <c r="T1358" s="320"/>
      <c r="U1358" s="320"/>
      <c r="V1358" s="320"/>
      <c r="W1358" s="320"/>
      <c r="X1358" s="320"/>
      <c r="Y1358" s="320"/>
      <c r="Z1358" s="320"/>
      <c r="AA1358" s="320"/>
      <c r="AB1358" s="320"/>
      <c r="AC1358" s="320"/>
      <c r="AD1358" s="88">
        <f>'Art. 121'!AF1304</f>
        <v>0</v>
      </c>
      <c r="AE1358" s="89">
        <f t="shared" si="236"/>
        <v>0</v>
      </c>
      <c r="AF1358">
        <f t="shared" si="237"/>
        <v>0</v>
      </c>
      <c r="AG1358" s="86">
        <f t="shared" si="238"/>
        <v>1</v>
      </c>
      <c r="AH1358" s="90">
        <f t="shared" si="239"/>
        <v>0</v>
      </c>
      <c r="AI1358" s="91">
        <f t="shared" si="240"/>
        <v>0.05</v>
      </c>
      <c r="AJ1358" s="91">
        <f t="shared" si="241"/>
        <v>0</v>
      </c>
      <c r="AK1358" s="91">
        <f t="shared" si="242"/>
        <v>0</v>
      </c>
    </row>
    <row r="1359" spans="1:37" ht="25.4" customHeight="1" thickTop="1" thickBot="1" x14ac:dyDescent="0.3">
      <c r="A1359" s="320" t="s">
        <v>1382</v>
      </c>
      <c r="B1359" s="320"/>
      <c r="C1359" s="320"/>
      <c r="D1359" s="320"/>
      <c r="E1359" s="320"/>
      <c r="F1359" s="320"/>
      <c r="G1359" s="320"/>
      <c r="H1359" s="320"/>
      <c r="I1359" s="320"/>
      <c r="J1359" s="320"/>
      <c r="K1359" s="320"/>
      <c r="L1359" s="320"/>
      <c r="M1359" s="320"/>
      <c r="N1359" s="320"/>
      <c r="O1359" s="320"/>
      <c r="P1359" s="320"/>
      <c r="Q1359" s="320"/>
      <c r="R1359" s="320"/>
      <c r="S1359" s="320"/>
      <c r="T1359" s="320"/>
      <c r="U1359" s="320"/>
      <c r="V1359" s="320"/>
      <c r="W1359" s="320"/>
      <c r="X1359" s="320"/>
      <c r="Y1359" s="320"/>
      <c r="Z1359" s="320"/>
      <c r="AA1359" s="320"/>
      <c r="AB1359" s="320"/>
      <c r="AC1359" s="320"/>
      <c r="AD1359" s="88">
        <f>'Art. 121'!AF1305</f>
        <v>0</v>
      </c>
      <c r="AE1359" s="89">
        <f t="shared" si="236"/>
        <v>0</v>
      </c>
      <c r="AF1359">
        <f t="shared" si="237"/>
        <v>0</v>
      </c>
      <c r="AG1359" s="86">
        <f t="shared" si="238"/>
        <v>1</v>
      </c>
      <c r="AH1359" s="90">
        <f t="shared" si="239"/>
        <v>0</v>
      </c>
      <c r="AI1359" s="91">
        <f t="shared" si="240"/>
        <v>0.05</v>
      </c>
      <c r="AJ1359" s="91">
        <f t="shared" si="241"/>
        <v>0</v>
      </c>
      <c r="AK1359" s="91">
        <f t="shared" si="242"/>
        <v>0</v>
      </c>
    </row>
    <row r="1360" spans="1:37" ht="25.4" customHeight="1" thickTop="1" thickBot="1" x14ac:dyDescent="0.3">
      <c r="A1360" s="320" t="s">
        <v>1384</v>
      </c>
      <c r="B1360" s="320"/>
      <c r="C1360" s="320"/>
      <c r="D1360" s="320"/>
      <c r="E1360" s="320"/>
      <c r="F1360" s="320"/>
      <c r="G1360" s="320"/>
      <c r="H1360" s="320"/>
      <c r="I1360" s="320"/>
      <c r="J1360" s="320"/>
      <c r="K1360" s="320"/>
      <c r="L1360" s="320"/>
      <c r="M1360" s="320"/>
      <c r="N1360" s="320"/>
      <c r="O1360" s="320"/>
      <c r="P1360" s="320"/>
      <c r="Q1360" s="320"/>
      <c r="R1360" s="320"/>
      <c r="S1360" s="320"/>
      <c r="T1360" s="320"/>
      <c r="U1360" s="320"/>
      <c r="V1360" s="320"/>
      <c r="W1360" s="320"/>
      <c r="X1360" s="320"/>
      <c r="Y1360" s="320"/>
      <c r="Z1360" s="320"/>
      <c r="AA1360" s="320"/>
      <c r="AB1360" s="320"/>
      <c r="AC1360" s="320"/>
      <c r="AD1360" s="88">
        <f>'Art. 121'!AF1306</f>
        <v>0</v>
      </c>
      <c r="AE1360" s="89">
        <f t="shared" si="236"/>
        <v>0</v>
      </c>
      <c r="AF1360">
        <f t="shared" si="237"/>
        <v>0</v>
      </c>
      <c r="AG1360" s="86">
        <f t="shared" si="238"/>
        <v>1</v>
      </c>
      <c r="AH1360" s="90">
        <f t="shared" si="239"/>
        <v>0</v>
      </c>
      <c r="AI1360" s="91">
        <f t="shared" si="240"/>
        <v>0.05</v>
      </c>
      <c r="AJ1360" s="91">
        <f t="shared" si="241"/>
        <v>0</v>
      </c>
      <c r="AK1360" s="91">
        <f t="shared" si="242"/>
        <v>0</v>
      </c>
    </row>
    <row r="1361" spans="1:37" ht="25.4" customHeight="1" thickTop="1" thickBot="1" x14ac:dyDescent="0.3">
      <c r="A1361" s="320" t="s">
        <v>1386</v>
      </c>
      <c r="B1361" s="320"/>
      <c r="C1361" s="320"/>
      <c r="D1361" s="320"/>
      <c r="E1361" s="320"/>
      <c r="F1361" s="320"/>
      <c r="G1361" s="320"/>
      <c r="H1361" s="320"/>
      <c r="I1361" s="320"/>
      <c r="J1361" s="320"/>
      <c r="K1361" s="320"/>
      <c r="L1361" s="320"/>
      <c r="M1361" s="320"/>
      <c r="N1361" s="320"/>
      <c r="O1361" s="320"/>
      <c r="P1361" s="320"/>
      <c r="Q1361" s="320"/>
      <c r="R1361" s="320"/>
      <c r="S1361" s="320"/>
      <c r="T1361" s="320"/>
      <c r="U1361" s="320"/>
      <c r="V1361" s="320"/>
      <c r="W1361" s="320"/>
      <c r="X1361" s="320"/>
      <c r="Y1361" s="320"/>
      <c r="Z1361" s="320"/>
      <c r="AA1361" s="320"/>
      <c r="AB1361" s="320"/>
      <c r="AC1361" s="320"/>
      <c r="AD1361" s="88">
        <f>'Art. 121'!AF1307</f>
        <v>0</v>
      </c>
      <c r="AE1361" s="89">
        <f t="shared" si="236"/>
        <v>0</v>
      </c>
      <c r="AF1361">
        <f t="shared" si="237"/>
        <v>0</v>
      </c>
      <c r="AG1361" s="86">
        <f t="shared" si="238"/>
        <v>1</v>
      </c>
      <c r="AH1361" s="90">
        <f t="shared" si="239"/>
        <v>0</v>
      </c>
      <c r="AI1361" s="91">
        <f t="shared" si="240"/>
        <v>0.05</v>
      </c>
      <c r="AJ1361" s="91">
        <f t="shared" si="241"/>
        <v>0</v>
      </c>
      <c r="AK1361" s="91">
        <f t="shared" si="242"/>
        <v>0</v>
      </c>
    </row>
    <row r="1362" spans="1:37" ht="25.4" customHeight="1" thickTop="1" thickBot="1" x14ac:dyDescent="0.3">
      <c r="A1362" s="320" t="s">
        <v>1388</v>
      </c>
      <c r="B1362" s="320"/>
      <c r="C1362" s="320"/>
      <c r="D1362" s="320"/>
      <c r="E1362" s="320"/>
      <c r="F1362" s="320"/>
      <c r="G1362" s="320"/>
      <c r="H1362" s="320"/>
      <c r="I1362" s="320"/>
      <c r="J1362" s="320"/>
      <c r="K1362" s="320"/>
      <c r="L1362" s="320"/>
      <c r="M1362" s="320"/>
      <c r="N1362" s="320"/>
      <c r="O1362" s="320"/>
      <c r="P1362" s="320"/>
      <c r="Q1362" s="320"/>
      <c r="R1362" s="320"/>
      <c r="S1362" s="320"/>
      <c r="T1362" s="320"/>
      <c r="U1362" s="320"/>
      <c r="V1362" s="320"/>
      <c r="W1362" s="320"/>
      <c r="X1362" s="320"/>
      <c r="Y1362" s="320"/>
      <c r="Z1362" s="320"/>
      <c r="AA1362" s="320"/>
      <c r="AB1362" s="320"/>
      <c r="AC1362" s="320"/>
      <c r="AD1362" s="88">
        <f>'Art. 121'!AF1308</f>
        <v>0</v>
      </c>
      <c r="AE1362" s="89">
        <f t="shared" si="236"/>
        <v>0</v>
      </c>
      <c r="AF1362">
        <f t="shared" si="237"/>
        <v>0</v>
      </c>
      <c r="AG1362" s="86">
        <f t="shared" si="238"/>
        <v>1</v>
      </c>
      <c r="AH1362" s="90">
        <f t="shared" si="239"/>
        <v>0</v>
      </c>
      <c r="AI1362" s="91">
        <f t="shared" si="240"/>
        <v>0.05</v>
      </c>
      <c r="AJ1362" s="91">
        <f t="shared" si="241"/>
        <v>0</v>
      </c>
      <c r="AK1362" s="91">
        <f t="shared" si="242"/>
        <v>0</v>
      </c>
    </row>
    <row r="1363" spans="1:37" ht="25.4" customHeight="1" thickTop="1" thickBot="1" x14ac:dyDescent="0.3">
      <c r="A1363" s="320" t="s">
        <v>1390</v>
      </c>
      <c r="B1363" s="320"/>
      <c r="C1363" s="320"/>
      <c r="D1363" s="320"/>
      <c r="E1363" s="320"/>
      <c r="F1363" s="320"/>
      <c r="G1363" s="320"/>
      <c r="H1363" s="320"/>
      <c r="I1363" s="320"/>
      <c r="J1363" s="320"/>
      <c r="K1363" s="320"/>
      <c r="L1363" s="320"/>
      <c r="M1363" s="320"/>
      <c r="N1363" s="320"/>
      <c r="O1363" s="320"/>
      <c r="P1363" s="320"/>
      <c r="Q1363" s="320"/>
      <c r="R1363" s="320"/>
      <c r="S1363" s="320"/>
      <c r="T1363" s="320"/>
      <c r="U1363" s="320"/>
      <c r="V1363" s="320"/>
      <c r="W1363" s="320"/>
      <c r="X1363" s="320"/>
      <c r="Y1363" s="320"/>
      <c r="Z1363" s="320"/>
      <c r="AA1363" s="320"/>
      <c r="AB1363" s="320"/>
      <c r="AC1363" s="320"/>
      <c r="AD1363" s="88">
        <f>'Art. 121'!AF1309</f>
        <v>0</v>
      </c>
      <c r="AE1363" s="89">
        <f t="shared" si="236"/>
        <v>0</v>
      </c>
      <c r="AF1363">
        <f t="shared" si="237"/>
        <v>0</v>
      </c>
      <c r="AG1363" s="86">
        <f t="shared" si="238"/>
        <v>1</v>
      </c>
      <c r="AH1363" s="90">
        <f t="shared" si="239"/>
        <v>0</v>
      </c>
      <c r="AI1363" s="91">
        <f t="shared" si="240"/>
        <v>0.05</v>
      </c>
      <c r="AJ1363" s="91">
        <f t="shared" si="241"/>
        <v>0</v>
      </c>
      <c r="AK1363" s="91">
        <f t="shared" si="242"/>
        <v>0</v>
      </c>
    </row>
    <row r="1364" spans="1:37" ht="25.4" customHeight="1" thickTop="1" thickBot="1" x14ac:dyDescent="0.3">
      <c r="A1364" s="320" t="s">
        <v>1392</v>
      </c>
      <c r="B1364" s="320"/>
      <c r="C1364" s="320"/>
      <c r="D1364" s="320"/>
      <c r="E1364" s="320"/>
      <c r="F1364" s="320"/>
      <c r="G1364" s="320"/>
      <c r="H1364" s="320"/>
      <c r="I1364" s="320"/>
      <c r="J1364" s="320"/>
      <c r="K1364" s="320"/>
      <c r="L1364" s="320"/>
      <c r="M1364" s="320"/>
      <c r="N1364" s="320"/>
      <c r="O1364" s="320"/>
      <c r="P1364" s="320"/>
      <c r="Q1364" s="320"/>
      <c r="R1364" s="320"/>
      <c r="S1364" s="320"/>
      <c r="T1364" s="320"/>
      <c r="U1364" s="320"/>
      <c r="V1364" s="320"/>
      <c r="W1364" s="320"/>
      <c r="X1364" s="320"/>
      <c r="Y1364" s="320"/>
      <c r="Z1364" s="320"/>
      <c r="AA1364" s="320"/>
      <c r="AB1364" s="320"/>
      <c r="AC1364" s="320"/>
      <c r="AD1364" s="88">
        <f>'Art. 121'!AF1310</f>
        <v>0</v>
      </c>
      <c r="AE1364" s="89">
        <f t="shared" si="236"/>
        <v>0</v>
      </c>
      <c r="AF1364">
        <f t="shared" si="237"/>
        <v>0</v>
      </c>
      <c r="AG1364" s="86">
        <f t="shared" si="238"/>
        <v>1</v>
      </c>
      <c r="AH1364" s="90">
        <f t="shared" si="239"/>
        <v>0</v>
      </c>
      <c r="AI1364" s="91">
        <f t="shared" si="240"/>
        <v>0.05</v>
      </c>
      <c r="AJ1364" s="91">
        <f t="shared" si="241"/>
        <v>0</v>
      </c>
      <c r="AK1364" s="91">
        <f t="shared" si="242"/>
        <v>0</v>
      </c>
    </row>
    <row r="1365" spans="1:37" ht="25.4" customHeight="1" thickTop="1" thickBot="1" x14ac:dyDescent="0.3">
      <c r="A1365" s="320" t="s">
        <v>1394</v>
      </c>
      <c r="B1365" s="320"/>
      <c r="C1365" s="320"/>
      <c r="D1365" s="320"/>
      <c r="E1365" s="320"/>
      <c r="F1365" s="320"/>
      <c r="G1365" s="320"/>
      <c r="H1365" s="320"/>
      <c r="I1365" s="320"/>
      <c r="J1365" s="320"/>
      <c r="K1365" s="320"/>
      <c r="L1365" s="320"/>
      <c r="M1365" s="320"/>
      <c r="N1365" s="320"/>
      <c r="O1365" s="320"/>
      <c r="P1365" s="320"/>
      <c r="Q1365" s="320"/>
      <c r="R1365" s="320"/>
      <c r="S1365" s="320"/>
      <c r="T1365" s="320"/>
      <c r="U1365" s="320"/>
      <c r="V1365" s="320"/>
      <c r="W1365" s="320"/>
      <c r="X1365" s="320"/>
      <c r="Y1365" s="320"/>
      <c r="Z1365" s="320"/>
      <c r="AA1365" s="320"/>
      <c r="AB1365" s="320"/>
      <c r="AC1365" s="320"/>
      <c r="AD1365" s="88">
        <f>'Art. 121'!AF1311</f>
        <v>0</v>
      </c>
      <c r="AE1365" s="89">
        <f t="shared" si="236"/>
        <v>0</v>
      </c>
      <c r="AF1365">
        <f t="shared" si="237"/>
        <v>0</v>
      </c>
      <c r="AG1365" s="86">
        <f t="shared" si="238"/>
        <v>1</v>
      </c>
      <c r="AH1365" s="90">
        <f t="shared" si="239"/>
        <v>0</v>
      </c>
      <c r="AI1365" s="91">
        <f t="shared" si="240"/>
        <v>0.05</v>
      </c>
      <c r="AJ1365" s="91">
        <f t="shared" si="241"/>
        <v>0</v>
      </c>
      <c r="AK1365" s="91">
        <f t="shared" si="242"/>
        <v>0</v>
      </c>
    </row>
    <row r="1366" spans="1:37" ht="25.4" customHeight="1" thickTop="1" thickBot="1" x14ac:dyDescent="0.3">
      <c r="A1366" s="320" t="s">
        <v>1396</v>
      </c>
      <c r="B1366" s="320"/>
      <c r="C1366" s="320"/>
      <c r="D1366" s="320"/>
      <c r="E1366" s="320"/>
      <c r="F1366" s="320"/>
      <c r="G1366" s="320"/>
      <c r="H1366" s="320"/>
      <c r="I1366" s="320"/>
      <c r="J1366" s="320"/>
      <c r="K1366" s="320"/>
      <c r="L1366" s="320"/>
      <c r="M1366" s="320"/>
      <c r="N1366" s="320"/>
      <c r="O1366" s="320"/>
      <c r="P1366" s="320"/>
      <c r="Q1366" s="320"/>
      <c r="R1366" s="320"/>
      <c r="S1366" s="320"/>
      <c r="T1366" s="320"/>
      <c r="U1366" s="320"/>
      <c r="V1366" s="320"/>
      <c r="W1366" s="320"/>
      <c r="X1366" s="320"/>
      <c r="Y1366" s="320"/>
      <c r="Z1366" s="320"/>
      <c r="AA1366" s="320"/>
      <c r="AB1366" s="320"/>
      <c r="AC1366" s="320"/>
      <c r="AD1366" s="88">
        <f>'Art. 121'!AF1312</f>
        <v>0</v>
      </c>
      <c r="AE1366" s="89">
        <f t="shared" si="236"/>
        <v>0</v>
      </c>
      <c r="AF1366">
        <f t="shared" si="237"/>
        <v>0</v>
      </c>
      <c r="AG1366" s="86">
        <f t="shared" si="238"/>
        <v>1</v>
      </c>
      <c r="AH1366" s="90">
        <f t="shared" si="239"/>
        <v>0</v>
      </c>
      <c r="AI1366" s="91">
        <f t="shared" si="240"/>
        <v>0.05</v>
      </c>
      <c r="AJ1366" s="91">
        <f t="shared" si="241"/>
        <v>0</v>
      </c>
      <c r="AK1366" s="91">
        <f t="shared" si="242"/>
        <v>0</v>
      </c>
    </row>
    <row r="1367" spans="1:37" ht="25.4" customHeight="1" thickTop="1" thickBot="1" x14ac:dyDescent="0.3">
      <c r="A1367" s="320" t="s">
        <v>1398</v>
      </c>
      <c r="B1367" s="320"/>
      <c r="C1367" s="320"/>
      <c r="D1367" s="320"/>
      <c r="E1367" s="320"/>
      <c r="F1367" s="320"/>
      <c r="G1367" s="320"/>
      <c r="H1367" s="320"/>
      <c r="I1367" s="320"/>
      <c r="J1367" s="320"/>
      <c r="K1367" s="320"/>
      <c r="L1367" s="320"/>
      <c r="M1367" s="320"/>
      <c r="N1367" s="320"/>
      <c r="O1367" s="320"/>
      <c r="P1367" s="320"/>
      <c r="Q1367" s="320"/>
      <c r="R1367" s="320"/>
      <c r="S1367" s="320"/>
      <c r="T1367" s="320"/>
      <c r="U1367" s="320"/>
      <c r="V1367" s="320"/>
      <c r="W1367" s="320"/>
      <c r="X1367" s="320"/>
      <c r="Y1367" s="320"/>
      <c r="Z1367" s="320"/>
      <c r="AA1367" s="320"/>
      <c r="AB1367" s="320"/>
      <c r="AC1367" s="320"/>
      <c r="AD1367" s="88">
        <f>'Art. 121'!AF1313</f>
        <v>0</v>
      </c>
      <c r="AE1367" s="89">
        <f t="shared" si="236"/>
        <v>0</v>
      </c>
      <c r="AF1367">
        <f t="shared" si="237"/>
        <v>0</v>
      </c>
      <c r="AG1367" s="86">
        <f t="shared" si="238"/>
        <v>1</v>
      </c>
      <c r="AH1367" s="90">
        <f t="shared" si="239"/>
        <v>0</v>
      </c>
      <c r="AI1367" s="91">
        <f t="shared" si="240"/>
        <v>0.05</v>
      </c>
      <c r="AJ1367" s="91">
        <f t="shared" si="241"/>
        <v>0</v>
      </c>
      <c r="AK1367" s="91">
        <f t="shared" si="242"/>
        <v>0</v>
      </c>
    </row>
    <row r="1368" spans="1:37" ht="25.4" customHeight="1" thickTop="1" thickBot="1" x14ac:dyDescent="0.3">
      <c r="A1368" s="320" t="s">
        <v>1400</v>
      </c>
      <c r="B1368" s="320"/>
      <c r="C1368" s="320"/>
      <c r="D1368" s="320"/>
      <c r="E1368" s="320"/>
      <c r="F1368" s="320"/>
      <c r="G1368" s="320"/>
      <c r="H1368" s="320"/>
      <c r="I1368" s="320"/>
      <c r="J1368" s="320"/>
      <c r="K1368" s="320"/>
      <c r="L1368" s="320"/>
      <c r="M1368" s="320"/>
      <c r="N1368" s="320"/>
      <c r="O1368" s="320"/>
      <c r="P1368" s="320"/>
      <c r="Q1368" s="320"/>
      <c r="R1368" s="320"/>
      <c r="S1368" s="320"/>
      <c r="T1368" s="320"/>
      <c r="U1368" s="320"/>
      <c r="V1368" s="320"/>
      <c r="W1368" s="320"/>
      <c r="X1368" s="320"/>
      <c r="Y1368" s="320"/>
      <c r="Z1368" s="320"/>
      <c r="AA1368" s="320"/>
      <c r="AB1368" s="320"/>
      <c r="AC1368" s="320"/>
      <c r="AD1368" s="88">
        <f>'Art. 121'!AF1314</f>
        <v>0</v>
      </c>
      <c r="AE1368" s="89">
        <f t="shared" si="236"/>
        <v>0</v>
      </c>
      <c r="AF1368">
        <f t="shared" si="237"/>
        <v>0</v>
      </c>
      <c r="AG1368" s="86">
        <f t="shared" si="238"/>
        <v>1</v>
      </c>
      <c r="AH1368" s="90">
        <f t="shared" si="239"/>
        <v>0</v>
      </c>
      <c r="AI1368" s="91">
        <f t="shared" si="240"/>
        <v>0.05</v>
      </c>
      <c r="AJ1368" s="91">
        <f t="shared" si="241"/>
        <v>0</v>
      </c>
      <c r="AK1368" s="91">
        <f t="shared" si="242"/>
        <v>0</v>
      </c>
    </row>
    <row r="1369" spans="1:37" ht="25.4" customHeight="1" thickTop="1" x14ac:dyDescent="0.25">
      <c r="A1369" s="289" t="s">
        <v>2623</v>
      </c>
      <c r="B1369" s="289"/>
      <c r="C1369" s="289"/>
      <c r="D1369" s="289"/>
      <c r="E1369" s="289"/>
      <c r="F1369" s="289"/>
      <c r="G1369" s="289"/>
      <c r="H1369" s="289"/>
      <c r="I1369" s="289"/>
      <c r="J1369" s="289"/>
      <c r="K1369" s="289"/>
      <c r="L1369" s="289"/>
      <c r="M1369" s="289"/>
      <c r="N1369" s="289"/>
      <c r="O1369" s="289"/>
      <c r="P1369" s="289"/>
      <c r="Q1369" s="289"/>
      <c r="R1369" s="289"/>
      <c r="S1369" s="289"/>
      <c r="T1369" s="289"/>
      <c r="U1369" s="289"/>
      <c r="V1369" s="289"/>
      <c r="W1369" s="289"/>
      <c r="X1369" s="289"/>
      <c r="Y1369" s="289"/>
      <c r="Z1369" s="289"/>
      <c r="AA1369" s="289"/>
      <c r="AB1369" s="289"/>
      <c r="AC1369" s="289"/>
      <c r="AD1369" s="289"/>
      <c r="AE1369" s="89">
        <f>SUM(AE1349:AE1368)</f>
        <v>0</v>
      </c>
      <c r="AF1369" s="59"/>
      <c r="AG1369" s="92">
        <f>SUM(AG1349:AG1368)</f>
        <v>20</v>
      </c>
      <c r="AH1369" s="93"/>
      <c r="AI1369" s="94"/>
      <c r="AJ1369" s="94"/>
      <c r="AK1369" s="94"/>
    </row>
    <row r="1370" spans="1:37" ht="25.4" customHeight="1" x14ac:dyDescent="0.25">
      <c r="A1370" s="290" t="s">
        <v>2624</v>
      </c>
      <c r="B1370" s="290"/>
      <c r="C1370" s="290"/>
      <c r="D1370" s="290"/>
      <c r="E1370" s="290"/>
      <c r="F1370" s="290"/>
      <c r="G1370" s="290"/>
      <c r="H1370" s="290"/>
      <c r="I1370" s="290"/>
      <c r="J1370" s="290"/>
      <c r="K1370" s="290"/>
      <c r="L1370" s="290"/>
      <c r="M1370" s="290"/>
      <c r="N1370" s="290"/>
      <c r="O1370" s="290"/>
      <c r="P1370" s="290"/>
      <c r="Q1370" s="290"/>
      <c r="R1370" s="290"/>
      <c r="S1370" s="290"/>
      <c r="T1370" s="290"/>
      <c r="U1370" s="290"/>
      <c r="V1370" s="290"/>
      <c r="W1370" s="290"/>
      <c r="X1370" s="290"/>
      <c r="Y1370" s="290"/>
      <c r="Z1370" s="290"/>
      <c r="AA1370" s="290"/>
      <c r="AB1370" s="290"/>
      <c r="AC1370" s="290"/>
      <c r="AD1370" s="290"/>
      <c r="AE1370" s="89">
        <f>AE1369/$AE$23*100</f>
        <v>0</v>
      </c>
      <c r="AF1370" s="59"/>
      <c r="AG1370" s="92"/>
      <c r="AH1370" s="93"/>
      <c r="AI1370" s="94"/>
      <c r="AJ1370" s="94"/>
      <c r="AK1370" s="94"/>
    </row>
    <row r="1371" spans="1:37" ht="25.4" customHeight="1" thickBot="1" x14ac:dyDescent="0.3">
      <c r="A1371" s="70"/>
      <c r="B1371" s="70"/>
      <c r="C1371" s="70"/>
      <c r="D1371" s="70"/>
      <c r="E1371" s="70"/>
      <c r="F1371" s="70"/>
      <c r="G1371" s="70"/>
      <c r="H1371" s="70"/>
      <c r="I1371" s="70"/>
      <c r="J1371" s="70"/>
      <c r="K1371" s="70"/>
      <c r="L1371" s="70"/>
      <c r="M1371" s="70"/>
      <c r="N1371" s="70"/>
      <c r="O1371" s="70"/>
      <c r="P1371" s="70"/>
      <c r="Q1371" s="95"/>
      <c r="R1371" s="70"/>
      <c r="S1371" s="70"/>
      <c r="T1371" s="70"/>
      <c r="U1371" s="70"/>
      <c r="V1371" s="70"/>
      <c r="W1371" s="70"/>
      <c r="X1371" s="70"/>
      <c r="Y1371" s="70"/>
      <c r="Z1371" s="70"/>
      <c r="AA1371" s="70"/>
      <c r="AB1371" s="70"/>
      <c r="AC1371" s="70"/>
      <c r="AD1371" s="96"/>
      <c r="AE1371" s="96"/>
    </row>
    <row r="1372" spans="1:37" ht="25.4" customHeight="1" thickTop="1" thickBot="1" x14ac:dyDescent="0.3">
      <c r="A1372" s="291" t="s">
        <v>124</v>
      </c>
      <c r="B1372" s="291"/>
      <c r="C1372" s="291"/>
      <c r="D1372" s="291"/>
      <c r="E1372" s="291"/>
      <c r="F1372" s="291"/>
      <c r="G1372" s="291"/>
      <c r="H1372" s="291"/>
      <c r="I1372" s="291"/>
      <c r="J1372" s="291"/>
      <c r="K1372" s="291"/>
      <c r="L1372" s="291"/>
      <c r="M1372" s="291"/>
      <c r="N1372" s="291"/>
      <c r="O1372" s="291"/>
      <c r="P1372" s="291"/>
      <c r="Q1372" s="291"/>
      <c r="R1372" s="291"/>
      <c r="S1372" s="291"/>
      <c r="T1372" s="291"/>
      <c r="U1372" s="291"/>
      <c r="V1372" s="291"/>
      <c r="W1372" s="291"/>
      <c r="X1372" s="291"/>
      <c r="Y1372" s="291"/>
      <c r="Z1372" s="291"/>
      <c r="AA1372" s="291"/>
      <c r="AB1372" s="291"/>
      <c r="AC1372" s="291"/>
      <c r="AD1372" s="104" t="s">
        <v>65</v>
      </c>
      <c r="AE1372" s="105" t="s">
        <v>9</v>
      </c>
      <c r="AF1372" s="86" t="s">
        <v>330</v>
      </c>
      <c r="AG1372" s="86" t="s">
        <v>331</v>
      </c>
      <c r="AH1372" s="86" t="s">
        <v>332</v>
      </c>
      <c r="AI1372" s="87" t="s">
        <v>333</v>
      </c>
      <c r="AJ1372" s="86"/>
      <c r="AK1372" s="87" t="s">
        <v>334</v>
      </c>
    </row>
    <row r="1373" spans="1:37" ht="25.4" customHeight="1" thickTop="1" thickBot="1" x14ac:dyDescent="0.3">
      <c r="A1373" s="320" t="s">
        <v>1402</v>
      </c>
      <c r="B1373" s="320"/>
      <c r="C1373" s="320"/>
      <c r="D1373" s="320"/>
      <c r="E1373" s="320"/>
      <c r="F1373" s="320"/>
      <c r="G1373" s="320"/>
      <c r="H1373" s="320"/>
      <c r="I1373" s="320"/>
      <c r="J1373" s="320"/>
      <c r="K1373" s="320"/>
      <c r="L1373" s="320"/>
      <c r="M1373" s="320"/>
      <c r="N1373" s="320"/>
      <c r="O1373" s="320"/>
      <c r="P1373" s="320"/>
      <c r="Q1373" s="320"/>
      <c r="R1373" s="320"/>
      <c r="S1373" s="320"/>
      <c r="T1373" s="320"/>
      <c r="U1373" s="320"/>
      <c r="V1373" s="320"/>
      <c r="W1373" s="320"/>
      <c r="X1373" s="320"/>
      <c r="Y1373" s="320"/>
      <c r="Z1373" s="320"/>
      <c r="AA1373" s="320"/>
      <c r="AB1373" s="320"/>
      <c r="AC1373" s="320"/>
      <c r="AD1373" s="88">
        <f>'Art. 121'!AF1317</f>
        <v>0</v>
      </c>
      <c r="AE1373" s="89">
        <f>IF(AG1373=1,AK1373,AG1373)</f>
        <v>0</v>
      </c>
      <c r="AF1373">
        <f>AD1373/2</f>
        <v>0</v>
      </c>
      <c r="AG1373" s="86">
        <f>IF(AND(AF1373&gt;=0,AF1373&lt;=1),1,"No aplica")</f>
        <v>1</v>
      </c>
      <c r="AH1373" s="90">
        <f>AD1373/(AG1373*2)</f>
        <v>0</v>
      </c>
      <c r="AI1373" s="91">
        <f>IF(AG1373=1,AG1373/$AG$1378,"No aplica")</f>
        <v>0.2</v>
      </c>
      <c r="AJ1373" s="91">
        <f>AF1373*AI1373</f>
        <v>0</v>
      </c>
      <c r="AK1373" s="91">
        <f>AJ1373*$AE$23</f>
        <v>0</v>
      </c>
    </row>
    <row r="1374" spans="1:37" ht="25.4" customHeight="1" thickTop="1" thickBot="1" x14ac:dyDescent="0.3">
      <c r="A1374" s="320" t="s">
        <v>1404</v>
      </c>
      <c r="B1374" s="320"/>
      <c r="C1374" s="320"/>
      <c r="D1374" s="320"/>
      <c r="E1374" s="320"/>
      <c r="F1374" s="320"/>
      <c r="G1374" s="320"/>
      <c r="H1374" s="320"/>
      <c r="I1374" s="320"/>
      <c r="J1374" s="320"/>
      <c r="K1374" s="320"/>
      <c r="L1374" s="320"/>
      <c r="M1374" s="320"/>
      <c r="N1374" s="320"/>
      <c r="O1374" s="320"/>
      <c r="P1374" s="320"/>
      <c r="Q1374" s="320"/>
      <c r="R1374" s="320"/>
      <c r="S1374" s="320"/>
      <c r="T1374" s="320"/>
      <c r="U1374" s="320"/>
      <c r="V1374" s="320"/>
      <c r="W1374" s="320"/>
      <c r="X1374" s="320"/>
      <c r="Y1374" s="320"/>
      <c r="Z1374" s="320"/>
      <c r="AA1374" s="320"/>
      <c r="AB1374" s="320"/>
      <c r="AC1374" s="320"/>
      <c r="AD1374" s="88">
        <f>'Art. 121'!AF1318</f>
        <v>0</v>
      </c>
      <c r="AE1374" s="89">
        <f>IF(AG1374=1,AK1374,AG1374)</f>
        <v>0</v>
      </c>
      <c r="AF1374">
        <f>AD1374/2</f>
        <v>0</v>
      </c>
      <c r="AG1374" s="86">
        <f>IF(AND(AF1374&gt;=0,AF1374&lt;=1),1,"No aplica")</f>
        <v>1</v>
      </c>
      <c r="AH1374" s="90">
        <f>AD1374/(AG1374*2)</f>
        <v>0</v>
      </c>
      <c r="AI1374" s="91">
        <f>IF(AG1374=1,AG1374/$AG$1378,"No aplica")</f>
        <v>0.2</v>
      </c>
      <c r="AJ1374" s="91">
        <f>AF1374*AI1374</f>
        <v>0</v>
      </c>
      <c r="AK1374" s="91">
        <f>AJ1374*$AE$23</f>
        <v>0</v>
      </c>
    </row>
    <row r="1375" spans="1:37" ht="25.4" customHeight="1" thickTop="1" thickBot="1" x14ac:dyDescent="0.3">
      <c r="A1375" s="320" t="s">
        <v>1406</v>
      </c>
      <c r="B1375" s="320"/>
      <c r="C1375" s="320"/>
      <c r="D1375" s="320"/>
      <c r="E1375" s="320"/>
      <c r="F1375" s="320"/>
      <c r="G1375" s="320"/>
      <c r="H1375" s="320"/>
      <c r="I1375" s="320"/>
      <c r="J1375" s="320"/>
      <c r="K1375" s="320"/>
      <c r="L1375" s="320"/>
      <c r="M1375" s="320"/>
      <c r="N1375" s="320"/>
      <c r="O1375" s="320"/>
      <c r="P1375" s="320"/>
      <c r="Q1375" s="320"/>
      <c r="R1375" s="320"/>
      <c r="S1375" s="320"/>
      <c r="T1375" s="320"/>
      <c r="U1375" s="320"/>
      <c r="V1375" s="320"/>
      <c r="W1375" s="320"/>
      <c r="X1375" s="320"/>
      <c r="Y1375" s="320"/>
      <c r="Z1375" s="320"/>
      <c r="AA1375" s="320"/>
      <c r="AB1375" s="320"/>
      <c r="AC1375" s="320"/>
      <c r="AD1375" s="88">
        <f>'Art. 121'!AF1319</f>
        <v>0</v>
      </c>
      <c r="AE1375" s="89">
        <f>IF(AG1375=1,AK1375,AG1375)</f>
        <v>0</v>
      </c>
      <c r="AF1375">
        <f>AD1375/2</f>
        <v>0</v>
      </c>
      <c r="AG1375" s="86">
        <f>IF(AND(AF1375&gt;=0,AF1375&lt;=1),1,"No aplica")</f>
        <v>1</v>
      </c>
      <c r="AH1375" s="90">
        <f>AD1375/(AG1375*2)</f>
        <v>0</v>
      </c>
      <c r="AI1375" s="91">
        <f>IF(AG1375=1,AG1375/$AG$1378,"No aplica")</f>
        <v>0.2</v>
      </c>
      <c r="AJ1375" s="91">
        <f>AF1375*AI1375</f>
        <v>0</v>
      </c>
      <c r="AK1375" s="91">
        <f>AJ1375*$AE$23</f>
        <v>0</v>
      </c>
    </row>
    <row r="1376" spans="1:37" ht="25.4" customHeight="1" thickTop="1" thickBot="1" x14ac:dyDescent="0.3">
      <c r="A1376" s="320" t="s">
        <v>1408</v>
      </c>
      <c r="B1376" s="320"/>
      <c r="C1376" s="320"/>
      <c r="D1376" s="320"/>
      <c r="E1376" s="320"/>
      <c r="F1376" s="320"/>
      <c r="G1376" s="320"/>
      <c r="H1376" s="320"/>
      <c r="I1376" s="320"/>
      <c r="J1376" s="320"/>
      <c r="K1376" s="320"/>
      <c r="L1376" s="320"/>
      <c r="M1376" s="320"/>
      <c r="N1376" s="320"/>
      <c r="O1376" s="320"/>
      <c r="P1376" s="320"/>
      <c r="Q1376" s="320"/>
      <c r="R1376" s="320"/>
      <c r="S1376" s="320"/>
      <c r="T1376" s="320"/>
      <c r="U1376" s="320"/>
      <c r="V1376" s="320"/>
      <c r="W1376" s="320"/>
      <c r="X1376" s="320"/>
      <c r="Y1376" s="320"/>
      <c r="Z1376" s="320"/>
      <c r="AA1376" s="320"/>
      <c r="AB1376" s="320"/>
      <c r="AC1376" s="320"/>
      <c r="AD1376" s="88">
        <f>'Art. 121'!AF1320</f>
        <v>0</v>
      </c>
      <c r="AE1376" s="89">
        <f>IF(AG1376=1,AK1376,AG1376)</f>
        <v>0</v>
      </c>
      <c r="AF1376">
        <f>AD1376/2</f>
        <v>0</v>
      </c>
      <c r="AG1376" s="86">
        <f>IF(AND(AF1376&gt;=0,AF1376&lt;=1),1,"No aplica")</f>
        <v>1</v>
      </c>
      <c r="AH1376" s="90">
        <f>AD1376/(AG1376*2)</f>
        <v>0</v>
      </c>
      <c r="AI1376" s="91">
        <f>IF(AG1376=1,AG1376/$AG$1378,"No aplica")</f>
        <v>0.2</v>
      </c>
      <c r="AJ1376" s="91">
        <f>AF1376*AI1376</f>
        <v>0</v>
      </c>
      <c r="AK1376" s="91">
        <f>AJ1376*$AE$23</f>
        <v>0</v>
      </c>
    </row>
    <row r="1377" spans="1:37" ht="25.4" customHeight="1" thickTop="1" thickBot="1" x14ac:dyDescent="0.3">
      <c r="A1377" s="320" t="s">
        <v>1410</v>
      </c>
      <c r="B1377" s="320"/>
      <c r="C1377" s="320"/>
      <c r="D1377" s="320"/>
      <c r="E1377" s="320"/>
      <c r="F1377" s="320"/>
      <c r="G1377" s="320"/>
      <c r="H1377" s="320"/>
      <c r="I1377" s="320"/>
      <c r="J1377" s="320"/>
      <c r="K1377" s="320"/>
      <c r="L1377" s="320"/>
      <c r="M1377" s="320"/>
      <c r="N1377" s="320"/>
      <c r="O1377" s="320"/>
      <c r="P1377" s="320"/>
      <c r="Q1377" s="320"/>
      <c r="R1377" s="320"/>
      <c r="S1377" s="320"/>
      <c r="T1377" s="320"/>
      <c r="U1377" s="320"/>
      <c r="V1377" s="320"/>
      <c r="W1377" s="320"/>
      <c r="X1377" s="320"/>
      <c r="Y1377" s="320"/>
      <c r="Z1377" s="320"/>
      <c r="AA1377" s="320"/>
      <c r="AB1377" s="320"/>
      <c r="AC1377" s="320"/>
      <c r="AD1377" s="88">
        <f>'Art. 121'!AF1321</f>
        <v>0</v>
      </c>
      <c r="AE1377" s="89">
        <f>IF(AG1377=1,AK1377,AG1377)</f>
        <v>0</v>
      </c>
      <c r="AF1377">
        <f>AD1377/2</f>
        <v>0</v>
      </c>
      <c r="AG1377" s="86">
        <f>IF(AND(AF1377&gt;=0,AF1377&lt;=1),1,"No aplica")</f>
        <v>1</v>
      </c>
      <c r="AH1377" s="90">
        <f>AD1377/(AG1377*2)</f>
        <v>0</v>
      </c>
      <c r="AI1377" s="91">
        <f>IF(AG1377=1,AG1377/$AG$1378,"No aplica")</f>
        <v>0.2</v>
      </c>
      <c r="AJ1377" s="91">
        <f>AF1377*AI1377</f>
        <v>0</v>
      </c>
      <c r="AK1377" s="91">
        <f>AJ1377*$AE$23</f>
        <v>0</v>
      </c>
    </row>
    <row r="1378" spans="1:37" ht="25.4" customHeight="1" thickTop="1" x14ac:dyDescent="0.25">
      <c r="A1378" s="289" t="s">
        <v>2625</v>
      </c>
      <c r="B1378" s="289"/>
      <c r="C1378" s="289"/>
      <c r="D1378" s="289"/>
      <c r="E1378" s="289"/>
      <c r="F1378" s="289"/>
      <c r="G1378" s="289"/>
      <c r="H1378" s="289"/>
      <c r="I1378" s="289"/>
      <c r="J1378" s="289"/>
      <c r="K1378" s="289"/>
      <c r="L1378" s="289"/>
      <c r="M1378" s="289"/>
      <c r="N1378" s="289"/>
      <c r="O1378" s="289"/>
      <c r="P1378" s="289"/>
      <c r="Q1378" s="289"/>
      <c r="R1378" s="289"/>
      <c r="S1378" s="289"/>
      <c r="T1378" s="289"/>
      <c r="U1378" s="289"/>
      <c r="V1378" s="289"/>
      <c r="W1378" s="289"/>
      <c r="X1378" s="289"/>
      <c r="Y1378" s="289"/>
      <c r="Z1378" s="289"/>
      <c r="AA1378" s="289"/>
      <c r="AB1378" s="289"/>
      <c r="AC1378" s="289"/>
      <c r="AD1378" s="289"/>
      <c r="AE1378" s="89">
        <f>SUM(AE1371:AE1377)</f>
        <v>0</v>
      </c>
      <c r="AF1378" s="59"/>
      <c r="AG1378" s="92">
        <f>SUM(AG1373:AG1377)</f>
        <v>5</v>
      </c>
      <c r="AH1378" s="93"/>
      <c r="AI1378" s="94"/>
      <c r="AJ1378" s="94"/>
      <c r="AK1378" s="94"/>
    </row>
    <row r="1379" spans="1:37" ht="25.4" customHeight="1" x14ac:dyDescent="0.25">
      <c r="A1379" s="290" t="s">
        <v>2626</v>
      </c>
      <c r="B1379" s="290"/>
      <c r="C1379" s="290"/>
      <c r="D1379" s="290"/>
      <c r="E1379" s="290"/>
      <c r="F1379" s="290"/>
      <c r="G1379" s="290"/>
      <c r="H1379" s="290"/>
      <c r="I1379" s="290"/>
      <c r="J1379" s="290"/>
      <c r="K1379" s="290"/>
      <c r="L1379" s="290"/>
      <c r="M1379" s="290"/>
      <c r="N1379" s="290"/>
      <c r="O1379" s="290"/>
      <c r="P1379" s="290"/>
      <c r="Q1379" s="290"/>
      <c r="R1379" s="290"/>
      <c r="S1379" s="290"/>
      <c r="T1379" s="290"/>
      <c r="U1379" s="290"/>
      <c r="V1379" s="290"/>
      <c r="W1379" s="290"/>
      <c r="X1379" s="290"/>
      <c r="Y1379" s="290"/>
      <c r="Z1379" s="290"/>
      <c r="AA1379" s="290"/>
      <c r="AB1379" s="290"/>
      <c r="AC1379" s="290"/>
      <c r="AD1379" s="290"/>
      <c r="AE1379" s="89">
        <f>AE1378/$AE$23*100</f>
        <v>0</v>
      </c>
      <c r="AF1379" s="59"/>
      <c r="AG1379" s="92"/>
      <c r="AH1379" s="93"/>
      <c r="AI1379" s="94"/>
      <c r="AJ1379" s="94"/>
      <c r="AK1379" s="94"/>
    </row>
    <row r="1380" spans="1:37" ht="25.4" customHeight="1" x14ac:dyDescent="0.25">
      <c r="A1380" s="100"/>
      <c r="B1380" s="100"/>
      <c r="C1380" s="100"/>
      <c r="D1380" s="100"/>
      <c r="E1380" s="100"/>
      <c r="F1380" s="100"/>
      <c r="G1380" s="100"/>
      <c r="H1380" s="100"/>
      <c r="I1380" s="100"/>
      <c r="J1380" s="100"/>
      <c r="K1380" s="100"/>
      <c r="L1380" s="100"/>
      <c r="M1380" s="100"/>
      <c r="N1380" s="100"/>
      <c r="O1380" s="100"/>
      <c r="P1380" s="100"/>
      <c r="Q1380" s="95"/>
      <c r="R1380" s="100"/>
      <c r="S1380" s="100"/>
      <c r="T1380" s="100"/>
      <c r="U1380" s="100"/>
      <c r="V1380" s="100"/>
      <c r="W1380" s="100"/>
      <c r="X1380" s="100"/>
      <c r="Y1380" s="100"/>
      <c r="Z1380" s="100"/>
      <c r="AA1380" s="100"/>
      <c r="AB1380" s="100"/>
      <c r="AC1380" s="100"/>
      <c r="AD1380" s="96"/>
      <c r="AE1380" s="96"/>
    </row>
    <row r="1381" spans="1:37" ht="25.4" customHeight="1" x14ac:dyDescent="0.25">
      <c r="A1381" s="100"/>
      <c r="B1381" s="100"/>
      <c r="C1381" s="100"/>
      <c r="D1381" s="100"/>
      <c r="E1381" s="100"/>
      <c r="F1381" s="100"/>
      <c r="G1381" s="100"/>
      <c r="H1381" s="100"/>
      <c r="I1381" s="100"/>
      <c r="J1381" s="100"/>
      <c r="K1381" s="100"/>
      <c r="L1381" s="100"/>
      <c r="M1381" s="100"/>
      <c r="N1381" s="100"/>
      <c r="O1381" s="100"/>
      <c r="P1381" s="100"/>
      <c r="Q1381" s="95"/>
      <c r="R1381" s="100"/>
      <c r="S1381" s="100"/>
      <c r="T1381" s="100"/>
      <c r="U1381" s="100"/>
      <c r="V1381" s="100"/>
      <c r="W1381" s="100"/>
      <c r="X1381" s="100"/>
      <c r="Y1381" s="100"/>
      <c r="Z1381" s="100"/>
      <c r="AA1381" s="100"/>
      <c r="AB1381" s="100"/>
      <c r="AC1381" s="100"/>
      <c r="AD1381" s="96"/>
      <c r="AE1381" s="96"/>
    </row>
    <row r="1382" spans="1:37" ht="25.4" customHeight="1" x14ac:dyDescent="0.25">
      <c r="A1382" s="337" t="s">
        <v>1411</v>
      </c>
      <c r="B1382" s="337"/>
      <c r="C1382" s="337"/>
      <c r="D1382" s="337"/>
      <c r="E1382" s="337"/>
      <c r="F1382" s="337"/>
      <c r="G1382" s="337"/>
      <c r="H1382" s="337"/>
      <c r="I1382" s="337"/>
      <c r="J1382" s="337"/>
      <c r="K1382" s="337"/>
      <c r="L1382" s="337"/>
      <c r="M1382" s="337"/>
      <c r="N1382" s="337"/>
      <c r="O1382" s="337"/>
      <c r="P1382" s="337"/>
      <c r="Q1382" s="337"/>
      <c r="R1382" s="337"/>
      <c r="S1382" s="337"/>
      <c r="T1382" s="337"/>
      <c r="U1382" s="337"/>
      <c r="V1382" s="337"/>
      <c r="W1382" s="337"/>
      <c r="X1382" s="337"/>
      <c r="Y1382" s="337"/>
      <c r="Z1382" s="337"/>
      <c r="AA1382" s="337"/>
      <c r="AB1382" s="337"/>
      <c r="AC1382" s="337"/>
      <c r="AD1382" s="82"/>
      <c r="AE1382" s="82"/>
    </row>
    <row r="1383" spans="1:37" ht="25.4" customHeight="1" x14ac:dyDescent="0.25">
      <c r="A1383" s="101"/>
      <c r="B1383" s="102"/>
      <c r="C1383" s="102"/>
      <c r="D1383" s="102"/>
      <c r="E1383" s="102"/>
      <c r="F1383" s="102"/>
      <c r="G1383" s="102"/>
      <c r="H1383" s="102"/>
      <c r="I1383" s="102"/>
      <c r="J1383" s="102"/>
      <c r="K1383" s="102"/>
      <c r="L1383" s="102"/>
      <c r="M1383" s="102"/>
      <c r="N1383" s="102"/>
      <c r="O1383" s="102"/>
      <c r="P1383" s="102"/>
      <c r="Q1383" s="103"/>
      <c r="R1383" s="102"/>
      <c r="S1383" s="102"/>
      <c r="T1383" s="102"/>
      <c r="U1383" s="102"/>
      <c r="V1383" s="102"/>
      <c r="W1383" s="102"/>
      <c r="X1383" s="102"/>
      <c r="Y1383" s="102"/>
      <c r="Z1383" s="102"/>
      <c r="AA1383" s="102"/>
      <c r="AB1383" s="102"/>
      <c r="AC1383" s="102"/>
      <c r="AD1383" s="83"/>
      <c r="AE1383" s="83"/>
    </row>
    <row r="1384" spans="1:37" ht="25.4" customHeight="1" thickBot="1" x14ac:dyDescent="0.3">
      <c r="A1384" s="70"/>
      <c r="B1384" s="70"/>
      <c r="C1384" s="70"/>
      <c r="D1384" s="70"/>
      <c r="E1384" s="70"/>
      <c r="F1384" s="70"/>
      <c r="G1384" s="70"/>
      <c r="H1384" s="70"/>
      <c r="I1384" s="70"/>
      <c r="J1384" s="70"/>
      <c r="K1384" s="70"/>
      <c r="L1384" s="70"/>
      <c r="M1384" s="70"/>
      <c r="N1384" s="70"/>
      <c r="O1384" s="70"/>
      <c r="P1384" s="70"/>
      <c r="Q1384" s="95"/>
      <c r="R1384" s="70"/>
      <c r="S1384" s="70"/>
      <c r="T1384" s="70"/>
      <c r="U1384" s="70"/>
      <c r="V1384" s="70"/>
      <c r="W1384" s="70"/>
      <c r="X1384" s="70"/>
      <c r="Y1384" s="70"/>
      <c r="Z1384" s="70"/>
      <c r="AA1384" s="70"/>
      <c r="AB1384" s="70"/>
      <c r="AC1384" s="70"/>
      <c r="AD1384" s="96"/>
      <c r="AE1384" s="96"/>
    </row>
    <row r="1385" spans="1:37" ht="25.4" customHeight="1" thickTop="1" thickBot="1" x14ac:dyDescent="0.3">
      <c r="A1385" s="292" t="s">
        <v>44</v>
      </c>
      <c r="B1385" s="292"/>
      <c r="C1385" s="292"/>
      <c r="D1385" s="292"/>
      <c r="E1385" s="292"/>
      <c r="F1385" s="292"/>
      <c r="G1385" s="292"/>
      <c r="H1385" s="292"/>
      <c r="I1385" s="292"/>
      <c r="J1385" s="292"/>
      <c r="K1385" s="292"/>
      <c r="L1385" s="292"/>
      <c r="M1385" s="292"/>
      <c r="N1385" s="292"/>
      <c r="O1385" s="292"/>
      <c r="P1385" s="292"/>
      <c r="Q1385" s="292"/>
      <c r="R1385" s="292"/>
      <c r="S1385" s="292"/>
      <c r="T1385" s="292"/>
      <c r="U1385" s="292"/>
      <c r="V1385" s="292"/>
      <c r="W1385" s="292"/>
      <c r="X1385" s="292"/>
      <c r="Y1385" s="292"/>
      <c r="Z1385" s="292"/>
      <c r="AA1385" s="292"/>
      <c r="AB1385" s="292"/>
      <c r="AC1385" s="292"/>
      <c r="AD1385" s="63" t="s">
        <v>65</v>
      </c>
      <c r="AE1385" s="211" t="s">
        <v>9</v>
      </c>
      <c r="AF1385" s="86" t="s">
        <v>330</v>
      </c>
      <c r="AG1385" s="86" t="s">
        <v>331</v>
      </c>
      <c r="AH1385" s="86" t="s">
        <v>332</v>
      </c>
      <c r="AI1385" s="87" t="s">
        <v>333</v>
      </c>
      <c r="AJ1385" s="86"/>
      <c r="AK1385" s="87" t="s">
        <v>334</v>
      </c>
    </row>
    <row r="1386" spans="1:37" ht="25.4" customHeight="1" thickTop="1" thickBot="1" x14ac:dyDescent="0.3">
      <c r="A1386" s="320" t="s">
        <v>1332</v>
      </c>
      <c r="B1386" s="320"/>
      <c r="C1386" s="320"/>
      <c r="D1386" s="320"/>
      <c r="E1386" s="320"/>
      <c r="F1386" s="320"/>
      <c r="G1386" s="320"/>
      <c r="H1386" s="320"/>
      <c r="I1386" s="320"/>
      <c r="J1386" s="320"/>
      <c r="K1386" s="320"/>
      <c r="L1386" s="320"/>
      <c r="M1386" s="320"/>
      <c r="N1386" s="320"/>
      <c r="O1386" s="320"/>
      <c r="P1386" s="320"/>
      <c r="Q1386" s="320"/>
      <c r="R1386" s="320"/>
      <c r="S1386" s="320"/>
      <c r="T1386" s="320"/>
      <c r="U1386" s="320"/>
      <c r="V1386" s="320"/>
      <c r="W1386" s="320"/>
      <c r="X1386" s="320"/>
      <c r="Y1386" s="320"/>
      <c r="Z1386" s="320"/>
      <c r="AA1386" s="320"/>
      <c r="AB1386" s="320"/>
      <c r="AC1386" s="320"/>
      <c r="AD1386" s="88">
        <f>'Art. 121'!AF1330</f>
        <v>0</v>
      </c>
      <c r="AE1386" s="89">
        <f t="shared" ref="AE1386:AE1407" si="243">IF(AG1386=1,AK1386,AG1386)</f>
        <v>0</v>
      </c>
      <c r="AF1386">
        <f t="shared" ref="AF1386:AF1407" si="244">AD1386/2</f>
        <v>0</v>
      </c>
      <c r="AG1386" s="86">
        <f t="shared" ref="AG1386:AG1407" si="245">IF(AND(AF1386&gt;=0,AF1386&lt;=1),1,"No aplica")</f>
        <v>1</v>
      </c>
      <c r="AH1386" s="90">
        <f t="shared" ref="AH1386:AH1407" si="246">AD1386/(AG1386*2)</f>
        <v>0</v>
      </c>
      <c r="AI1386" s="91">
        <f t="shared" ref="AI1386:AI1407" si="247">IF(AG1386=1,AG1386/$AG$1408,"No aplica")</f>
        <v>4.5454545454545456E-2</v>
      </c>
      <c r="AJ1386" s="91">
        <f t="shared" ref="AJ1386:AJ1407" si="248">AF1386*AI1386</f>
        <v>0</v>
      </c>
      <c r="AK1386" s="91">
        <f t="shared" ref="AK1386:AK1407" si="249">AJ1386*$AE$23</f>
        <v>0</v>
      </c>
    </row>
    <row r="1387" spans="1:37" ht="25.4" customHeight="1" thickTop="1" thickBot="1" x14ac:dyDescent="0.3">
      <c r="A1387" s="320" t="s">
        <v>1334</v>
      </c>
      <c r="B1387" s="320"/>
      <c r="C1387" s="320"/>
      <c r="D1387" s="320"/>
      <c r="E1387" s="320"/>
      <c r="F1387" s="320"/>
      <c r="G1387" s="320"/>
      <c r="H1387" s="320"/>
      <c r="I1387" s="320"/>
      <c r="J1387" s="320"/>
      <c r="K1387" s="320"/>
      <c r="L1387" s="320"/>
      <c r="M1387" s="320"/>
      <c r="N1387" s="320"/>
      <c r="O1387" s="320"/>
      <c r="P1387" s="320"/>
      <c r="Q1387" s="320"/>
      <c r="R1387" s="320"/>
      <c r="S1387" s="320"/>
      <c r="T1387" s="320"/>
      <c r="U1387" s="320"/>
      <c r="V1387" s="320"/>
      <c r="W1387" s="320"/>
      <c r="X1387" s="320"/>
      <c r="Y1387" s="320"/>
      <c r="Z1387" s="320"/>
      <c r="AA1387" s="320"/>
      <c r="AB1387" s="320"/>
      <c r="AC1387" s="320"/>
      <c r="AD1387" s="88">
        <f>'Art. 121'!AF1331</f>
        <v>0</v>
      </c>
      <c r="AE1387" s="89">
        <f t="shared" si="243"/>
        <v>0</v>
      </c>
      <c r="AF1387">
        <f t="shared" si="244"/>
        <v>0</v>
      </c>
      <c r="AG1387" s="86">
        <f t="shared" si="245"/>
        <v>1</v>
      </c>
      <c r="AH1387" s="90">
        <f t="shared" si="246"/>
        <v>0</v>
      </c>
      <c r="AI1387" s="91">
        <f t="shared" si="247"/>
        <v>4.5454545454545456E-2</v>
      </c>
      <c r="AJ1387" s="91">
        <f t="shared" si="248"/>
        <v>0</v>
      </c>
      <c r="AK1387" s="91">
        <f t="shared" si="249"/>
        <v>0</v>
      </c>
    </row>
    <row r="1388" spans="1:37" ht="25.4" customHeight="1" thickTop="1" thickBot="1" x14ac:dyDescent="0.3">
      <c r="A1388" s="320" t="s">
        <v>1414</v>
      </c>
      <c r="B1388" s="320"/>
      <c r="C1388" s="320"/>
      <c r="D1388" s="320"/>
      <c r="E1388" s="320"/>
      <c r="F1388" s="320"/>
      <c r="G1388" s="320"/>
      <c r="H1388" s="320"/>
      <c r="I1388" s="320"/>
      <c r="J1388" s="320"/>
      <c r="K1388" s="320"/>
      <c r="L1388" s="320"/>
      <c r="M1388" s="320"/>
      <c r="N1388" s="320"/>
      <c r="O1388" s="320"/>
      <c r="P1388" s="320"/>
      <c r="Q1388" s="320"/>
      <c r="R1388" s="320"/>
      <c r="S1388" s="320"/>
      <c r="T1388" s="320"/>
      <c r="U1388" s="320"/>
      <c r="V1388" s="320"/>
      <c r="W1388" s="320"/>
      <c r="X1388" s="320"/>
      <c r="Y1388" s="320"/>
      <c r="Z1388" s="320"/>
      <c r="AA1388" s="320"/>
      <c r="AB1388" s="320"/>
      <c r="AC1388" s="320"/>
      <c r="AD1388" s="88">
        <f>'Art. 121'!AF1332</f>
        <v>0</v>
      </c>
      <c r="AE1388" s="89">
        <f t="shared" si="243"/>
        <v>0</v>
      </c>
      <c r="AF1388">
        <f t="shared" si="244"/>
        <v>0</v>
      </c>
      <c r="AG1388" s="86">
        <f t="shared" si="245"/>
        <v>1</v>
      </c>
      <c r="AH1388" s="90">
        <f t="shared" si="246"/>
        <v>0</v>
      </c>
      <c r="AI1388" s="91">
        <f t="shared" si="247"/>
        <v>4.5454545454545456E-2</v>
      </c>
      <c r="AJ1388" s="91">
        <f t="shared" si="248"/>
        <v>0</v>
      </c>
      <c r="AK1388" s="91">
        <f t="shared" si="249"/>
        <v>0</v>
      </c>
    </row>
    <row r="1389" spans="1:37" ht="25.4" customHeight="1" thickTop="1" thickBot="1" x14ac:dyDescent="0.3">
      <c r="A1389" s="320" t="s">
        <v>1416</v>
      </c>
      <c r="B1389" s="320"/>
      <c r="C1389" s="320"/>
      <c r="D1389" s="320"/>
      <c r="E1389" s="320"/>
      <c r="F1389" s="320"/>
      <c r="G1389" s="320"/>
      <c r="H1389" s="320"/>
      <c r="I1389" s="320"/>
      <c r="J1389" s="320"/>
      <c r="K1389" s="320"/>
      <c r="L1389" s="320"/>
      <c r="M1389" s="320"/>
      <c r="N1389" s="320"/>
      <c r="O1389" s="320"/>
      <c r="P1389" s="320"/>
      <c r="Q1389" s="320"/>
      <c r="R1389" s="320"/>
      <c r="S1389" s="320"/>
      <c r="T1389" s="320"/>
      <c r="U1389" s="320"/>
      <c r="V1389" s="320"/>
      <c r="W1389" s="320"/>
      <c r="X1389" s="320"/>
      <c r="Y1389" s="320"/>
      <c r="Z1389" s="320"/>
      <c r="AA1389" s="320"/>
      <c r="AB1389" s="320"/>
      <c r="AC1389" s="320"/>
      <c r="AD1389" s="88">
        <f>'Art. 121'!AF1333</f>
        <v>0</v>
      </c>
      <c r="AE1389" s="89">
        <f t="shared" si="243"/>
        <v>0</v>
      </c>
      <c r="AF1389">
        <f t="shared" si="244"/>
        <v>0</v>
      </c>
      <c r="AG1389" s="86">
        <f t="shared" si="245"/>
        <v>1</v>
      </c>
      <c r="AH1389" s="90">
        <f t="shared" si="246"/>
        <v>0</v>
      </c>
      <c r="AI1389" s="91">
        <f t="shared" si="247"/>
        <v>4.5454545454545456E-2</v>
      </c>
      <c r="AJ1389" s="91">
        <f t="shared" si="248"/>
        <v>0</v>
      </c>
      <c r="AK1389" s="91">
        <f t="shared" si="249"/>
        <v>0</v>
      </c>
    </row>
    <row r="1390" spans="1:37" ht="25.4" customHeight="1" thickTop="1" thickBot="1" x14ac:dyDescent="0.3">
      <c r="A1390" s="320" t="s">
        <v>1418</v>
      </c>
      <c r="B1390" s="320"/>
      <c r="C1390" s="320"/>
      <c r="D1390" s="320"/>
      <c r="E1390" s="320"/>
      <c r="F1390" s="320"/>
      <c r="G1390" s="320"/>
      <c r="H1390" s="320"/>
      <c r="I1390" s="320"/>
      <c r="J1390" s="320"/>
      <c r="K1390" s="320"/>
      <c r="L1390" s="320"/>
      <c r="M1390" s="320"/>
      <c r="N1390" s="320"/>
      <c r="O1390" s="320"/>
      <c r="P1390" s="320"/>
      <c r="Q1390" s="320"/>
      <c r="R1390" s="320"/>
      <c r="S1390" s="320"/>
      <c r="T1390" s="320"/>
      <c r="U1390" s="320"/>
      <c r="V1390" s="320"/>
      <c r="W1390" s="320"/>
      <c r="X1390" s="320"/>
      <c r="Y1390" s="320"/>
      <c r="Z1390" s="320"/>
      <c r="AA1390" s="320"/>
      <c r="AB1390" s="320"/>
      <c r="AC1390" s="320"/>
      <c r="AD1390" s="88">
        <f>'Art. 121'!AF1334</f>
        <v>0</v>
      </c>
      <c r="AE1390" s="89">
        <f t="shared" si="243"/>
        <v>0</v>
      </c>
      <c r="AF1390">
        <f t="shared" si="244"/>
        <v>0</v>
      </c>
      <c r="AG1390" s="86">
        <f t="shared" si="245"/>
        <v>1</v>
      </c>
      <c r="AH1390" s="90">
        <f t="shared" si="246"/>
        <v>0</v>
      </c>
      <c r="AI1390" s="91">
        <f t="shared" si="247"/>
        <v>4.5454545454545456E-2</v>
      </c>
      <c r="AJ1390" s="91">
        <f t="shared" si="248"/>
        <v>0</v>
      </c>
      <c r="AK1390" s="91">
        <f t="shared" si="249"/>
        <v>0</v>
      </c>
    </row>
    <row r="1391" spans="1:37" ht="25.4" customHeight="1" thickTop="1" thickBot="1" x14ac:dyDescent="0.3">
      <c r="A1391" s="320" t="s">
        <v>1420</v>
      </c>
      <c r="B1391" s="320"/>
      <c r="C1391" s="320"/>
      <c r="D1391" s="320"/>
      <c r="E1391" s="320"/>
      <c r="F1391" s="320"/>
      <c r="G1391" s="320"/>
      <c r="H1391" s="320"/>
      <c r="I1391" s="320"/>
      <c r="J1391" s="320"/>
      <c r="K1391" s="320"/>
      <c r="L1391" s="320"/>
      <c r="M1391" s="320"/>
      <c r="N1391" s="320"/>
      <c r="O1391" s="320"/>
      <c r="P1391" s="320"/>
      <c r="Q1391" s="320"/>
      <c r="R1391" s="320"/>
      <c r="S1391" s="320"/>
      <c r="T1391" s="320"/>
      <c r="U1391" s="320"/>
      <c r="V1391" s="320"/>
      <c r="W1391" s="320"/>
      <c r="X1391" s="320"/>
      <c r="Y1391" s="320"/>
      <c r="Z1391" s="320"/>
      <c r="AA1391" s="320"/>
      <c r="AB1391" s="320"/>
      <c r="AC1391" s="320"/>
      <c r="AD1391" s="88">
        <f>'Art. 121'!AF1335</f>
        <v>0</v>
      </c>
      <c r="AE1391" s="89">
        <f t="shared" si="243"/>
        <v>0</v>
      </c>
      <c r="AF1391">
        <f t="shared" si="244"/>
        <v>0</v>
      </c>
      <c r="AG1391" s="86">
        <f t="shared" si="245"/>
        <v>1</v>
      </c>
      <c r="AH1391" s="90">
        <f t="shared" si="246"/>
        <v>0</v>
      </c>
      <c r="AI1391" s="91">
        <f t="shared" si="247"/>
        <v>4.5454545454545456E-2</v>
      </c>
      <c r="AJ1391" s="91">
        <f t="shared" si="248"/>
        <v>0</v>
      </c>
      <c r="AK1391" s="91">
        <f t="shared" si="249"/>
        <v>0</v>
      </c>
    </row>
    <row r="1392" spans="1:37" ht="25.4" customHeight="1" thickTop="1" thickBot="1" x14ac:dyDescent="0.3">
      <c r="A1392" s="320" t="s">
        <v>2627</v>
      </c>
      <c r="B1392" s="320"/>
      <c r="C1392" s="320"/>
      <c r="D1392" s="320"/>
      <c r="E1392" s="320"/>
      <c r="F1392" s="320"/>
      <c r="G1392" s="320"/>
      <c r="H1392" s="320"/>
      <c r="I1392" s="320"/>
      <c r="J1392" s="320"/>
      <c r="K1392" s="320"/>
      <c r="L1392" s="320"/>
      <c r="M1392" s="320"/>
      <c r="N1392" s="320"/>
      <c r="O1392" s="320"/>
      <c r="P1392" s="320"/>
      <c r="Q1392" s="320"/>
      <c r="R1392" s="320"/>
      <c r="S1392" s="320"/>
      <c r="T1392" s="320"/>
      <c r="U1392" s="320"/>
      <c r="V1392" s="320"/>
      <c r="W1392" s="320"/>
      <c r="X1392" s="320"/>
      <c r="Y1392" s="320"/>
      <c r="Z1392" s="320"/>
      <c r="AA1392" s="320"/>
      <c r="AB1392" s="320"/>
      <c r="AC1392" s="320"/>
      <c r="AD1392" s="88">
        <f>'Art. 121'!AF1336</f>
        <v>0</v>
      </c>
      <c r="AE1392" s="89">
        <f t="shared" si="243"/>
        <v>0</v>
      </c>
      <c r="AF1392">
        <f t="shared" si="244"/>
        <v>0</v>
      </c>
      <c r="AG1392" s="86">
        <f t="shared" si="245"/>
        <v>1</v>
      </c>
      <c r="AH1392" s="90">
        <f t="shared" si="246"/>
        <v>0</v>
      </c>
      <c r="AI1392" s="91">
        <f t="shared" si="247"/>
        <v>4.5454545454545456E-2</v>
      </c>
      <c r="AJ1392" s="91">
        <f t="shared" si="248"/>
        <v>0</v>
      </c>
      <c r="AK1392" s="91">
        <f t="shared" si="249"/>
        <v>0</v>
      </c>
    </row>
    <row r="1393" spans="1:37" ht="25.4" customHeight="1" thickTop="1" thickBot="1" x14ac:dyDescent="0.3">
      <c r="A1393" s="320" t="s">
        <v>1424</v>
      </c>
      <c r="B1393" s="320"/>
      <c r="C1393" s="320"/>
      <c r="D1393" s="320"/>
      <c r="E1393" s="320"/>
      <c r="F1393" s="320"/>
      <c r="G1393" s="320"/>
      <c r="H1393" s="320"/>
      <c r="I1393" s="320"/>
      <c r="J1393" s="320"/>
      <c r="K1393" s="320"/>
      <c r="L1393" s="320"/>
      <c r="M1393" s="320"/>
      <c r="N1393" s="320"/>
      <c r="O1393" s="320"/>
      <c r="P1393" s="320"/>
      <c r="Q1393" s="320"/>
      <c r="R1393" s="320"/>
      <c r="S1393" s="320"/>
      <c r="T1393" s="320"/>
      <c r="U1393" s="320"/>
      <c r="V1393" s="320"/>
      <c r="W1393" s="320"/>
      <c r="X1393" s="320"/>
      <c r="Y1393" s="320"/>
      <c r="Z1393" s="320"/>
      <c r="AA1393" s="320"/>
      <c r="AB1393" s="320"/>
      <c r="AC1393" s="320"/>
      <c r="AD1393" s="88">
        <f>'Art. 121'!AF1337</f>
        <v>0</v>
      </c>
      <c r="AE1393" s="89">
        <f t="shared" si="243"/>
        <v>0</v>
      </c>
      <c r="AF1393">
        <f t="shared" si="244"/>
        <v>0</v>
      </c>
      <c r="AG1393" s="86">
        <f t="shared" si="245"/>
        <v>1</v>
      </c>
      <c r="AH1393" s="90">
        <f t="shared" si="246"/>
        <v>0</v>
      </c>
      <c r="AI1393" s="91">
        <f t="shared" si="247"/>
        <v>4.5454545454545456E-2</v>
      </c>
      <c r="AJ1393" s="91">
        <f t="shared" si="248"/>
        <v>0</v>
      </c>
      <c r="AK1393" s="91">
        <f t="shared" si="249"/>
        <v>0</v>
      </c>
    </row>
    <row r="1394" spans="1:37" ht="25.4" customHeight="1" thickTop="1" thickBot="1" x14ac:dyDescent="0.3">
      <c r="A1394" s="320" t="s">
        <v>1426</v>
      </c>
      <c r="B1394" s="320"/>
      <c r="C1394" s="320"/>
      <c r="D1394" s="320"/>
      <c r="E1394" s="320"/>
      <c r="F1394" s="320"/>
      <c r="G1394" s="320"/>
      <c r="H1394" s="320"/>
      <c r="I1394" s="320"/>
      <c r="J1394" s="320"/>
      <c r="K1394" s="320"/>
      <c r="L1394" s="320"/>
      <c r="M1394" s="320"/>
      <c r="N1394" s="320"/>
      <c r="O1394" s="320"/>
      <c r="P1394" s="320"/>
      <c r="Q1394" s="320"/>
      <c r="R1394" s="320"/>
      <c r="S1394" s="320"/>
      <c r="T1394" s="320"/>
      <c r="U1394" s="320"/>
      <c r="V1394" s="320"/>
      <c r="W1394" s="320"/>
      <c r="X1394" s="320"/>
      <c r="Y1394" s="320"/>
      <c r="Z1394" s="320"/>
      <c r="AA1394" s="320"/>
      <c r="AB1394" s="320"/>
      <c r="AC1394" s="320"/>
      <c r="AD1394" s="88">
        <f>'Art. 121'!AF1338</f>
        <v>0</v>
      </c>
      <c r="AE1394" s="89">
        <f t="shared" si="243"/>
        <v>0</v>
      </c>
      <c r="AF1394">
        <f t="shared" si="244"/>
        <v>0</v>
      </c>
      <c r="AG1394" s="86">
        <f t="shared" si="245"/>
        <v>1</v>
      </c>
      <c r="AH1394" s="90">
        <f t="shared" si="246"/>
        <v>0</v>
      </c>
      <c r="AI1394" s="91">
        <f t="shared" si="247"/>
        <v>4.5454545454545456E-2</v>
      </c>
      <c r="AJ1394" s="91">
        <f t="shared" si="248"/>
        <v>0</v>
      </c>
      <c r="AK1394" s="91">
        <f t="shared" si="249"/>
        <v>0</v>
      </c>
    </row>
    <row r="1395" spans="1:37" ht="25.4" customHeight="1" thickTop="1" thickBot="1" x14ac:dyDescent="0.3">
      <c r="A1395" s="320" t="s">
        <v>1428</v>
      </c>
      <c r="B1395" s="320"/>
      <c r="C1395" s="320"/>
      <c r="D1395" s="320"/>
      <c r="E1395" s="320"/>
      <c r="F1395" s="320"/>
      <c r="G1395" s="320"/>
      <c r="H1395" s="320"/>
      <c r="I1395" s="320"/>
      <c r="J1395" s="320"/>
      <c r="K1395" s="320"/>
      <c r="L1395" s="320"/>
      <c r="M1395" s="320"/>
      <c r="N1395" s="320"/>
      <c r="O1395" s="320"/>
      <c r="P1395" s="320"/>
      <c r="Q1395" s="320"/>
      <c r="R1395" s="320"/>
      <c r="S1395" s="320"/>
      <c r="T1395" s="320"/>
      <c r="U1395" s="320"/>
      <c r="V1395" s="320"/>
      <c r="W1395" s="320"/>
      <c r="X1395" s="320"/>
      <c r="Y1395" s="320"/>
      <c r="Z1395" s="320"/>
      <c r="AA1395" s="320"/>
      <c r="AB1395" s="320"/>
      <c r="AC1395" s="320"/>
      <c r="AD1395" s="88">
        <f>'Art. 121'!AF1339</f>
        <v>0</v>
      </c>
      <c r="AE1395" s="89">
        <f t="shared" si="243"/>
        <v>0</v>
      </c>
      <c r="AF1395">
        <f t="shared" si="244"/>
        <v>0</v>
      </c>
      <c r="AG1395" s="86">
        <f t="shared" si="245"/>
        <v>1</v>
      </c>
      <c r="AH1395" s="90">
        <f t="shared" si="246"/>
        <v>0</v>
      </c>
      <c r="AI1395" s="91">
        <f t="shared" si="247"/>
        <v>4.5454545454545456E-2</v>
      </c>
      <c r="AJ1395" s="91">
        <f t="shared" si="248"/>
        <v>0</v>
      </c>
      <c r="AK1395" s="91">
        <f t="shared" si="249"/>
        <v>0</v>
      </c>
    </row>
    <row r="1396" spans="1:37" ht="25.4" customHeight="1" thickTop="1" thickBot="1" x14ac:dyDescent="0.3">
      <c r="A1396" s="320" t="s">
        <v>1430</v>
      </c>
      <c r="B1396" s="320"/>
      <c r="C1396" s="320"/>
      <c r="D1396" s="320"/>
      <c r="E1396" s="320"/>
      <c r="F1396" s="320"/>
      <c r="G1396" s="320"/>
      <c r="H1396" s="320"/>
      <c r="I1396" s="320"/>
      <c r="J1396" s="320"/>
      <c r="K1396" s="320"/>
      <c r="L1396" s="320"/>
      <c r="M1396" s="320"/>
      <c r="N1396" s="320"/>
      <c r="O1396" s="320"/>
      <c r="P1396" s="320"/>
      <c r="Q1396" s="320"/>
      <c r="R1396" s="320"/>
      <c r="S1396" s="320"/>
      <c r="T1396" s="320"/>
      <c r="U1396" s="320"/>
      <c r="V1396" s="320"/>
      <c r="W1396" s="320"/>
      <c r="X1396" s="320"/>
      <c r="Y1396" s="320"/>
      <c r="Z1396" s="320"/>
      <c r="AA1396" s="320"/>
      <c r="AB1396" s="320"/>
      <c r="AC1396" s="320"/>
      <c r="AD1396" s="88">
        <f>'Art. 121'!AF1340</f>
        <v>0</v>
      </c>
      <c r="AE1396" s="89">
        <f t="shared" si="243"/>
        <v>0</v>
      </c>
      <c r="AF1396">
        <f t="shared" si="244"/>
        <v>0</v>
      </c>
      <c r="AG1396" s="86">
        <f t="shared" si="245"/>
        <v>1</v>
      </c>
      <c r="AH1396" s="90">
        <f t="shared" si="246"/>
        <v>0</v>
      </c>
      <c r="AI1396" s="91">
        <f t="shared" si="247"/>
        <v>4.5454545454545456E-2</v>
      </c>
      <c r="AJ1396" s="91">
        <f t="shared" si="248"/>
        <v>0</v>
      </c>
      <c r="AK1396" s="91">
        <f t="shared" si="249"/>
        <v>0</v>
      </c>
    </row>
    <row r="1397" spans="1:37" ht="25.4" customHeight="1" thickTop="1" thickBot="1" x14ac:dyDescent="0.3">
      <c r="A1397" s="320" t="s">
        <v>1432</v>
      </c>
      <c r="B1397" s="320"/>
      <c r="C1397" s="320"/>
      <c r="D1397" s="320"/>
      <c r="E1397" s="320"/>
      <c r="F1397" s="320"/>
      <c r="G1397" s="320"/>
      <c r="H1397" s="320"/>
      <c r="I1397" s="320"/>
      <c r="J1397" s="320"/>
      <c r="K1397" s="320"/>
      <c r="L1397" s="320"/>
      <c r="M1397" s="320"/>
      <c r="N1397" s="320"/>
      <c r="O1397" s="320"/>
      <c r="P1397" s="320"/>
      <c r="Q1397" s="320"/>
      <c r="R1397" s="320"/>
      <c r="S1397" s="320"/>
      <c r="T1397" s="320"/>
      <c r="U1397" s="320"/>
      <c r="V1397" s="320"/>
      <c r="W1397" s="320"/>
      <c r="X1397" s="320"/>
      <c r="Y1397" s="320"/>
      <c r="Z1397" s="320"/>
      <c r="AA1397" s="320"/>
      <c r="AB1397" s="320"/>
      <c r="AC1397" s="320"/>
      <c r="AD1397" s="88">
        <f>'Art. 121'!AF1341</f>
        <v>0</v>
      </c>
      <c r="AE1397" s="89">
        <f t="shared" si="243"/>
        <v>0</v>
      </c>
      <c r="AF1397">
        <f t="shared" si="244"/>
        <v>0</v>
      </c>
      <c r="AG1397" s="86">
        <f t="shared" si="245"/>
        <v>1</v>
      </c>
      <c r="AH1397" s="90">
        <f t="shared" si="246"/>
        <v>0</v>
      </c>
      <c r="AI1397" s="91">
        <f t="shared" si="247"/>
        <v>4.5454545454545456E-2</v>
      </c>
      <c r="AJ1397" s="91">
        <f t="shared" si="248"/>
        <v>0</v>
      </c>
      <c r="AK1397" s="91">
        <f t="shared" si="249"/>
        <v>0</v>
      </c>
    </row>
    <row r="1398" spans="1:37" ht="25.4" customHeight="1" thickTop="1" thickBot="1" x14ac:dyDescent="0.3">
      <c r="A1398" s="320" t="s">
        <v>1434</v>
      </c>
      <c r="B1398" s="320"/>
      <c r="C1398" s="320"/>
      <c r="D1398" s="320"/>
      <c r="E1398" s="320"/>
      <c r="F1398" s="320"/>
      <c r="G1398" s="320"/>
      <c r="H1398" s="320"/>
      <c r="I1398" s="320"/>
      <c r="J1398" s="320"/>
      <c r="K1398" s="320"/>
      <c r="L1398" s="320"/>
      <c r="M1398" s="320"/>
      <c r="N1398" s="320"/>
      <c r="O1398" s="320"/>
      <c r="P1398" s="320"/>
      <c r="Q1398" s="320"/>
      <c r="R1398" s="320"/>
      <c r="S1398" s="320"/>
      <c r="T1398" s="320"/>
      <c r="U1398" s="320"/>
      <c r="V1398" s="320"/>
      <c r="W1398" s="320"/>
      <c r="X1398" s="320"/>
      <c r="Y1398" s="320"/>
      <c r="Z1398" s="320"/>
      <c r="AA1398" s="320"/>
      <c r="AB1398" s="320"/>
      <c r="AC1398" s="320"/>
      <c r="AD1398" s="88">
        <f>'Art. 121'!AF1342</f>
        <v>0</v>
      </c>
      <c r="AE1398" s="89">
        <f t="shared" si="243"/>
        <v>0</v>
      </c>
      <c r="AF1398">
        <f t="shared" si="244"/>
        <v>0</v>
      </c>
      <c r="AG1398" s="86">
        <f t="shared" si="245"/>
        <v>1</v>
      </c>
      <c r="AH1398" s="90">
        <f t="shared" si="246"/>
        <v>0</v>
      </c>
      <c r="AI1398" s="91">
        <f t="shared" si="247"/>
        <v>4.5454545454545456E-2</v>
      </c>
      <c r="AJ1398" s="91">
        <f t="shared" si="248"/>
        <v>0</v>
      </c>
      <c r="AK1398" s="91">
        <f t="shared" si="249"/>
        <v>0</v>
      </c>
    </row>
    <row r="1399" spans="1:37" ht="25.4" customHeight="1" thickTop="1" thickBot="1" x14ac:dyDescent="0.3">
      <c r="A1399" s="320" t="s">
        <v>1436</v>
      </c>
      <c r="B1399" s="320"/>
      <c r="C1399" s="320"/>
      <c r="D1399" s="320"/>
      <c r="E1399" s="320"/>
      <c r="F1399" s="320"/>
      <c r="G1399" s="320"/>
      <c r="H1399" s="320"/>
      <c r="I1399" s="320"/>
      <c r="J1399" s="320"/>
      <c r="K1399" s="320"/>
      <c r="L1399" s="320"/>
      <c r="M1399" s="320"/>
      <c r="N1399" s="320"/>
      <c r="O1399" s="320"/>
      <c r="P1399" s="320"/>
      <c r="Q1399" s="320"/>
      <c r="R1399" s="320"/>
      <c r="S1399" s="320"/>
      <c r="T1399" s="320"/>
      <c r="U1399" s="320"/>
      <c r="V1399" s="320"/>
      <c r="W1399" s="320"/>
      <c r="X1399" s="320"/>
      <c r="Y1399" s="320"/>
      <c r="Z1399" s="320"/>
      <c r="AA1399" s="320"/>
      <c r="AB1399" s="320"/>
      <c r="AC1399" s="320"/>
      <c r="AD1399" s="88">
        <f>'Art. 121'!AF1343</f>
        <v>0</v>
      </c>
      <c r="AE1399" s="89">
        <f t="shared" si="243"/>
        <v>0</v>
      </c>
      <c r="AF1399">
        <f t="shared" si="244"/>
        <v>0</v>
      </c>
      <c r="AG1399" s="86">
        <f t="shared" si="245"/>
        <v>1</v>
      </c>
      <c r="AH1399" s="90">
        <f t="shared" si="246"/>
        <v>0</v>
      </c>
      <c r="AI1399" s="91">
        <f t="shared" si="247"/>
        <v>4.5454545454545456E-2</v>
      </c>
      <c r="AJ1399" s="91">
        <f t="shared" si="248"/>
        <v>0</v>
      </c>
      <c r="AK1399" s="91">
        <f t="shared" si="249"/>
        <v>0</v>
      </c>
    </row>
    <row r="1400" spans="1:37" ht="25.4" customHeight="1" thickTop="1" thickBot="1" x14ac:dyDescent="0.3">
      <c r="A1400" s="320" t="s">
        <v>1438</v>
      </c>
      <c r="B1400" s="320"/>
      <c r="C1400" s="320"/>
      <c r="D1400" s="320"/>
      <c r="E1400" s="320"/>
      <c r="F1400" s="320"/>
      <c r="G1400" s="320"/>
      <c r="H1400" s="320"/>
      <c r="I1400" s="320"/>
      <c r="J1400" s="320"/>
      <c r="K1400" s="320"/>
      <c r="L1400" s="320"/>
      <c r="M1400" s="320"/>
      <c r="N1400" s="320"/>
      <c r="O1400" s="320"/>
      <c r="P1400" s="320"/>
      <c r="Q1400" s="320"/>
      <c r="R1400" s="320"/>
      <c r="S1400" s="320"/>
      <c r="T1400" s="320"/>
      <c r="U1400" s="320"/>
      <c r="V1400" s="320"/>
      <c r="W1400" s="320"/>
      <c r="X1400" s="320"/>
      <c r="Y1400" s="320"/>
      <c r="Z1400" s="320"/>
      <c r="AA1400" s="320"/>
      <c r="AB1400" s="320"/>
      <c r="AC1400" s="320"/>
      <c r="AD1400" s="88">
        <f>'Art. 121'!AF1344</f>
        <v>0</v>
      </c>
      <c r="AE1400" s="89">
        <f t="shared" si="243"/>
        <v>0</v>
      </c>
      <c r="AF1400">
        <f t="shared" si="244"/>
        <v>0</v>
      </c>
      <c r="AG1400" s="86">
        <f t="shared" si="245"/>
        <v>1</v>
      </c>
      <c r="AH1400" s="90">
        <f t="shared" si="246"/>
        <v>0</v>
      </c>
      <c r="AI1400" s="91">
        <f t="shared" si="247"/>
        <v>4.5454545454545456E-2</v>
      </c>
      <c r="AJ1400" s="91">
        <f t="shared" si="248"/>
        <v>0</v>
      </c>
      <c r="AK1400" s="91">
        <f t="shared" si="249"/>
        <v>0</v>
      </c>
    </row>
    <row r="1401" spans="1:37" ht="25.4" customHeight="1" thickTop="1" thickBot="1" x14ac:dyDescent="0.3">
      <c r="A1401" s="320" t="s">
        <v>1440</v>
      </c>
      <c r="B1401" s="320"/>
      <c r="C1401" s="320"/>
      <c r="D1401" s="320"/>
      <c r="E1401" s="320"/>
      <c r="F1401" s="320"/>
      <c r="G1401" s="320"/>
      <c r="H1401" s="320"/>
      <c r="I1401" s="320"/>
      <c r="J1401" s="320"/>
      <c r="K1401" s="320"/>
      <c r="L1401" s="320"/>
      <c r="M1401" s="320"/>
      <c r="N1401" s="320"/>
      <c r="O1401" s="320"/>
      <c r="P1401" s="320"/>
      <c r="Q1401" s="320"/>
      <c r="R1401" s="320"/>
      <c r="S1401" s="320"/>
      <c r="T1401" s="320"/>
      <c r="U1401" s="320"/>
      <c r="V1401" s="320"/>
      <c r="W1401" s="320"/>
      <c r="X1401" s="320"/>
      <c r="Y1401" s="320"/>
      <c r="Z1401" s="320"/>
      <c r="AA1401" s="320"/>
      <c r="AB1401" s="320"/>
      <c r="AC1401" s="320"/>
      <c r="AD1401" s="88">
        <f>'Art. 121'!AF1345</f>
        <v>0</v>
      </c>
      <c r="AE1401" s="89">
        <f t="shared" si="243"/>
        <v>0</v>
      </c>
      <c r="AF1401">
        <f t="shared" si="244"/>
        <v>0</v>
      </c>
      <c r="AG1401" s="86">
        <f t="shared" si="245"/>
        <v>1</v>
      </c>
      <c r="AH1401" s="90">
        <f t="shared" si="246"/>
        <v>0</v>
      </c>
      <c r="AI1401" s="91">
        <f t="shared" si="247"/>
        <v>4.5454545454545456E-2</v>
      </c>
      <c r="AJ1401" s="91">
        <f t="shared" si="248"/>
        <v>0</v>
      </c>
      <c r="AK1401" s="91">
        <f t="shared" si="249"/>
        <v>0</v>
      </c>
    </row>
    <row r="1402" spans="1:37" ht="25.4" customHeight="1" thickTop="1" thickBot="1" x14ac:dyDescent="0.3">
      <c r="A1402" s="320" t="s">
        <v>1442</v>
      </c>
      <c r="B1402" s="320"/>
      <c r="C1402" s="320"/>
      <c r="D1402" s="320"/>
      <c r="E1402" s="320"/>
      <c r="F1402" s="320"/>
      <c r="G1402" s="320"/>
      <c r="H1402" s="320"/>
      <c r="I1402" s="320"/>
      <c r="J1402" s="320"/>
      <c r="K1402" s="320"/>
      <c r="L1402" s="320"/>
      <c r="M1402" s="320"/>
      <c r="N1402" s="320"/>
      <c r="O1402" s="320"/>
      <c r="P1402" s="320"/>
      <c r="Q1402" s="320"/>
      <c r="R1402" s="320"/>
      <c r="S1402" s="320"/>
      <c r="T1402" s="320"/>
      <c r="U1402" s="320"/>
      <c r="V1402" s="320"/>
      <c r="W1402" s="320"/>
      <c r="X1402" s="320"/>
      <c r="Y1402" s="320"/>
      <c r="Z1402" s="320"/>
      <c r="AA1402" s="320"/>
      <c r="AB1402" s="320"/>
      <c r="AC1402" s="320"/>
      <c r="AD1402" s="88">
        <f>'Art. 121'!AF1346</f>
        <v>0</v>
      </c>
      <c r="AE1402" s="89">
        <f t="shared" si="243"/>
        <v>0</v>
      </c>
      <c r="AF1402">
        <f t="shared" si="244"/>
        <v>0</v>
      </c>
      <c r="AG1402" s="86">
        <f t="shared" si="245"/>
        <v>1</v>
      </c>
      <c r="AH1402" s="90">
        <f t="shared" si="246"/>
        <v>0</v>
      </c>
      <c r="AI1402" s="91">
        <f t="shared" si="247"/>
        <v>4.5454545454545456E-2</v>
      </c>
      <c r="AJ1402" s="91">
        <f t="shared" si="248"/>
        <v>0</v>
      </c>
      <c r="AK1402" s="91">
        <f t="shared" si="249"/>
        <v>0</v>
      </c>
    </row>
    <row r="1403" spans="1:37" ht="25.4" customHeight="1" thickTop="1" thickBot="1" x14ac:dyDescent="0.3">
      <c r="A1403" s="320" t="s">
        <v>1444</v>
      </c>
      <c r="B1403" s="320"/>
      <c r="C1403" s="320"/>
      <c r="D1403" s="320"/>
      <c r="E1403" s="320"/>
      <c r="F1403" s="320"/>
      <c r="G1403" s="320"/>
      <c r="H1403" s="320"/>
      <c r="I1403" s="320"/>
      <c r="J1403" s="320"/>
      <c r="K1403" s="320"/>
      <c r="L1403" s="320"/>
      <c r="M1403" s="320"/>
      <c r="N1403" s="320"/>
      <c r="O1403" s="320"/>
      <c r="P1403" s="320"/>
      <c r="Q1403" s="320"/>
      <c r="R1403" s="320"/>
      <c r="S1403" s="320"/>
      <c r="T1403" s="320"/>
      <c r="U1403" s="320"/>
      <c r="V1403" s="320"/>
      <c r="W1403" s="320"/>
      <c r="X1403" s="320"/>
      <c r="Y1403" s="320"/>
      <c r="Z1403" s="320"/>
      <c r="AA1403" s="320"/>
      <c r="AB1403" s="320"/>
      <c r="AC1403" s="320"/>
      <c r="AD1403" s="88">
        <f>'Art. 121'!AF1347</f>
        <v>0</v>
      </c>
      <c r="AE1403" s="89">
        <f t="shared" si="243"/>
        <v>0</v>
      </c>
      <c r="AF1403">
        <f t="shared" si="244"/>
        <v>0</v>
      </c>
      <c r="AG1403" s="86">
        <f t="shared" si="245"/>
        <v>1</v>
      </c>
      <c r="AH1403" s="90">
        <f t="shared" si="246"/>
        <v>0</v>
      </c>
      <c r="AI1403" s="91">
        <f t="shared" si="247"/>
        <v>4.5454545454545456E-2</v>
      </c>
      <c r="AJ1403" s="91">
        <f t="shared" si="248"/>
        <v>0</v>
      </c>
      <c r="AK1403" s="91">
        <f t="shared" si="249"/>
        <v>0</v>
      </c>
    </row>
    <row r="1404" spans="1:37" ht="25.4" customHeight="1" thickTop="1" thickBot="1" x14ac:dyDescent="0.3">
      <c r="A1404" s="320" t="s">
        <v>1446</v>
      </c>
      <c r="B1404" s="320"/>
      <c r="C1404" s="320"/>
      <c r="D1404" s="320"/>
      <c r="E1404" s="320"/>
      <c r="F1404" s="320"/>
      <c r="G1404" s="320"/>
      <c r="H1404" s="320"/>
      <c r="I1404" s="320"/>
      <c r="J1404" s="320"/>
      <c r="K1404" s="320"/>
      <c r="L1404" s="320"/>
      <c r="M1404" s="320"/>
      <c r="N1404" s="320"/>
      <c r="O1404" s="320"/>
      <c r="P1404" s="320"/>
      <c r="Q1404" s="320"/>
      <c r="R1404" s="320"/>
      <c r="S1404" s="320"/>
      <c r="T1404" s="320"/>
      <c r="U1404" s="320"/>
      <c r="V1404" s="320"/>
      <c r="W1404" s="320"/>
      <c r="X1404" s="320"/>
      <c r="Y1404" s="320"/>
      <c r="Z1404" s="320"/>
      <c r="AA1404" s="320"/>
      <c r="AB1404" s="320"/>
      <c r="AC1404" s="320"/>
      <c r="AD1404" s="88">
        <f>'Art. 121'!AF1348</f>
        <v>0</v>
      </c>
      <c r="AE1404" s="89">
        <f t="shared" si="243"/>
        <v>0</v>
      </c>
      <c r="AF1404">
        <f t="shared" si="244"/>
        <v>0</v>
      </c>
      <c r="AG1404" s="86">
        <f t="shared" si="245"/>
        <v>1</v>
      </c>
      <c r="AH1404" s="90">
        <f t="shared" si="246"/>
        <v>0</v>
      </c>
      <c r="AI1404" s="91">
        <f t="shared" si="247"/>
        <v>4.5454545454545456E-2</v>
      </c>
      <c r="AJ1404" s="91">
        <f t="shared" si="248"/>
        <v>0</v>
      </c>
      <c r="AK1404" s="91">
        <f t="shared" si="249"/>
        <v>0</v>
      </c>
    </row>
    <row r="1405" spans="1:37" ht="25.4" customHeight="1" thickTop="1" thickBot="1" x14ac:dyDescent="0.3">
      <c r="A1405" s="320" t="s">
        <v>1448</v>
      </c>
      <c r="B1405" s="320"/>
      <c r="C1405" s="320"/>
      <c r="D1405" s="320"/>
      <c r="E1405" s="320"/>
      <c r="F1405" s="320"/>
      <c r="G1405" s="320"/>
      <c r="H1405" s="320"/>
      <c r="I1405" s="320"/>
      <c r="J1405" s="320"/>
      <c r="K1405" s="320"/>
      <c r="L1405" s="320"/>
      <c r="M1405" s="320"/>
      <c r="N1405" s="320"/>
      <c r="O1405" s="320"/>
      <c r="P1405" s="320"/>
      <c r="Q1405" s="320"/>
      <c r="R1405" s="320"/>
      <c r="S1405" s="320"/>
      <c r="T1405" s="320"/>
      <c r="U1405" s="320"/>
      <c r="V1405" s="320"/>
      <c r="W1405" s="320"/>
      <c r="X1405" s="320"/>
      <c r="Y1405" s="320"/>
      <c r="Z1405" s="320"/>
      <c r="AA1405" s="320"/>
      <c r="AB1405" s="320"/>
      <c r="AC1405" s="320"/>
      <c r="AD1405" s="88">
        <f>'Art. 121'!AF1349</f>
        <v>0</v>
      </c>
      <c r="AE1405" s="89">
        <f t="shared" si="243"/>
        <v>0</v>
      </c>
      <c r="AF1405">
        <f t="shared" si="244"/>
        <v>0</v>
      </c>
      <c r="AG1405" s="86">
        <f t="shared" si="245"/>
        <v>1</v>
      </c>
      <c r="AH1405" s="90">
        <f t="shared" si="246"/>
        <v>0</v>
      </c>
      <c r="AI1405" s="91">
        <f t="shared" si="247"/>
        <v>4.5454545454545456E-2</v>
      </c>
      <c r="AJ1405" s="91">
        <f t="shared" si="248"/>
        <v>0</v>
      </c>
      <c r="AK1405" s="91">
        <f t="shared" si="249"/>
        <v>0</v>
      </c>
    </row>
    <row r="1406" spans="1:37" ht="25.4" customHeight="1" thickTop="1" thickBot="1" x14ac:dyDescent="0.3">
      <c r="A1406" s="320" t="s">
        <v>1450</v>
      </c>
      <c r="B1406" s="320"/>
      <c r="C1406" s="320"/>
      <c r="D1406" s="320"/>
      <c r="E1406" s="320"/>
      <c r="F1406" s="320"/>
      <c r="G1406" s="320"/>
      <c r="H1406" s="320"/>
      <c r="I1406" s="320"/>
      <c r="J1406" s="320"/>
      <c r="K1406" s="320"/>
      <c r="L1406" s="320"/>
      <c r="M1406" s="320"/>
      <c r="N1406" s="320"/>
      <c r="O1406" s="320"/>
      <c r="P1406" s="320"/>
      <c r="Q1406" s="320"/>
      <c r="R1406" s="320"/>
      <c r="S1406" s="320"/>
      <c r="T1406" s="320"/>
      <c r="U1406" s="320"/>
      <c r="V1406" s="320"/>
      <c r="W1406" s="320"/>
      <c r="X1406" s="320"/>
      <c r="Y1406" s="320"/>
      <c r="Z1406" s="320"/>
      <c r="AA1406" s="320"/>
      <c r="AB1406" s="320"/>
      <c r="AC1406" s="320"/>
      <c r="AD1406" s="88">
        <f>'Art. 121'!AF1350</f>
        <v>0</v>
      </c>
      <c r="AE1406" s="89">
        <f t="shared" si="243"/>
        <v>0</v>
      </c>
      <c r="AF1406">
        <f t="shared" si="244"/>
        <v>0</v>
      </c>
      <c r="AG1406" s="86">
        <f t="shared" si="245"/>
        <v>1</v>
      </c>
      <c r="AH1406" s="90">
        <f t="shared" si="246"/>
        <v>0</v>
      </c>
      <c r="AI1406" s="91">
        <f t="shared" si="247"/>
        <v>4.5454545454545456E-2</v>
      </c>
      <c r="AJ1406" s="91">
        <f t="shared" si="248"/>
        <v>0</v>
      </c>
      <c r="AK1406" s="91">
        <f t="shared" si="249"/>
        <v>0</v>
      </c>
    </row>
    <row r="1407" spans="1:37" ht="25.4" customHeight="1" thickTop="1" thickBot="1" x14ac:dyDescent="0.3">
      <c r="A1407" s="320" t="s">
        <v>1452</v>
      </c>
      <c r="B1407" s="320"/>
      <c r="C1407" s="320"/>
      <c r="D1407" s="320"/>
      <c r="E1407" s="320"/>
      <c r="F1407" s="320"/>
      <c r="G1407" s="320"/>
      <c r="H1407" s="320"/>
      <c r="I1407" s="320"/>
      <c r="J1407" s="320"/>
      <c r="K1407" s="320"/>
      <c r="L1407" s="320"/>
      <c r="M1407" s="320"/>
      <c r="N1407" s="320"/>
      <c r="O1407" s="320"/>
      <c r="P1407" s="320"/>
      <c r="Q1407" s="320"/>
      <c r="R1407" s="320"/>
      <c r="S1407" s="320"/>
      <c r="T1407" s="320"/>
      <c r="U1407" s="320"/>
      <c r="V1407" s="320"/>
      <c r="W1407" s="320"/>
      <c r="X1407" s="320"/>
      <c r="Y1407" s="320"/>
      <c r="Z1407" s="320"/>
      <c r="AA1407" s="320"/>
      <c r="AB1407" s="320"/>
      <c r="AC1407" s="320"/>
      <c r="AD1407" s="88">
        <f>'Art. 121'!AF1351</f>
        <v>0</v>
      </c>
      <c r="AE1407" s="89">
        <f t="shared" si="243"/>
        <v>0</v>
      </c>
      <c r="AF1407">
        <f t="shared" si="244"/>
        <v>0</v>
      </c>
      <c r="AG1407" s="86">
        <f t="shared" si="245"/>
        <v>1</v>
      </c>
      <c r="AH1407" s="90">
        <f t="shared" si="246"/>
        <v>0</v>
      </c>
      <c r="AI1407" s="91">
        <f t="shared" si="247"/>
        <v>4.5454545454545456E-2</v>
      </c>
      <c r="AJ1407" s="91">
        <f t="shared" si="248"/>
        <v>0</v>
      </c>
      <c r="AK1407" s="91">
        <f t="shared" si="249"/>
        <v>0</v>
      </c>
    </row>
    <row r="1408" spans="1:37" ht="25.4" customHeight="1" thickTop="1" x14ac:dyDescent="0.25">
      <c r="A1408" s="289" t="s">
        <v>2628</v>
      </c>
      <c r="B1408" s="289"/>
      <c r="C1408" s="289"/>
      <c r="D1408" s="289"/>
      <c r="E1408" s="289"/>
      <c r="F1408" s="289"/>
      <c r="G1408" s="289"/>
      <c r="H1408" s="289"/>
      <c r="I1408" s="289"/>
      <c r="J1408" s="289"/>
      <c r="K1408" s="289"/>
      <c r="L1408" s="289"/>
      <c r="M1408" s="289"/>
      <c r="N1408" s="289"/>
      <c r="O1408" s="289"/>
      <c r="P1408" s="289"/>
      <c r="Q1408" s="289"/>
      <c r="R1408" s="289"/>
      <c r="S1408" s="289"/>
      <c r="T1408" s="289"/>
      <c r="U1408" s="289"/>
      <c r="V1408" s="289"/>
      <c r="W1408" s="289"/>
      <c r="X1408" s="289"/>
      <c r="Y1408" s="289"/>
      <c r="Z1408" s="289"/>
      <c r="AA1408" s="289"/>
      <c r="AB1408" s="289"/>
      <c r="AC1408" s="289"/>
      <c r="AD1408" s="289"/>
      <c r="AE1408" s="89">
        <f>SUM(AE1386:AE1407)</f>
        <v>0</v>
      </c>
      <c r="AF1408" s="59"/>
      <c r="AG1408" s="92">
        <f>SUM(AG1386:AG1407)</f>
        <v>22</v>
      </c>
      <c r="AH1408" s="93"/>
      <c r="AI1408" s="94"/>
      <c r="AJ1408" s="94"/>
      <c r="AK1408" s="94"/>
    </row>
    <row r="1409" spans="1:37" ht="25.4" customHeight="1" x14ac:dyDescent="0.25">
      <c r="A1409" s="290" t="s">
        <v>2629</v>
      </c>
      <c r="B1409" s="290"/>
      <c r="C1409" s="290"/>
      <c r="D1409" s="290"/>
      <c r="E1409" s="290"/>
      <c r="F1409" s="290"/>
      <c r="G1409" s="290"/>
      <c r="H1409" s="290"/>
      <c r="I1409" s="290"/>
      <c r="J1409" s="290"/>
      <c r="K1409" s="290"/>
      <c r="L1409" s="290"/>
      <c r="M1409" s="290"/>
      <c r="N1409" s="290"/>
      <c r="O1409" s="290"/>
      <c r="P1409" s="290"/>
      <c r="Q1409" s="290"/>
      <c r="R1409" s="290"/>
      <c r="S1409" s="290"/>
      <c r="T1409" s="290"/>
      <c r="U1409" s="290"/>
      <c r="V1409" s="290"/>
      <c r="W1409" s="290"/>
      <c r="X1409" s="290"/>
      <c r="Y1409" s="290"/>
      <c r="Z1409" s="290"/>
      <c r="AA1409" s="290"/>
      <c r="AB1409" s="290"/>
      <c r="AC1409" s="290"/>
      <c r="AD1409" s="290"/>
      <c r="AE1409" s="89">
        <f>AE1408/$AE$23*100</f>
        <v>0</v>
      </c>
      <c r="AF1409" s="59"/>
      <c r="AG1409" s="92"/>
      <c r="AH1409" s="93"/>
      <c r="AI1409" s="94"/>
      <c r="AJ1409" s="94"/>
      <c r="AK1409" s="94"/>
    </row>
    <row r="1410" spans="1:37" ht="25.4" customHeight="1" thickBot="1" x14ac:dyDescent="0.3">
      <c r="A1410" s="70"/>
      <c r="B1410" s="70"/>
      <c r="C1410" s="70"/>
      <c r="D1410" s="70"/>
      <c r="E1410" s="70"/>
      <c r="F1410" s="70"/>
      <c r="G1410" s="70"/>
      <c r="H1410" s="70"/>
      <c r="I1410" s="70"/>
      <c r="J1410" s="70"/>
      <c r="K1410" s="70"/>
      <c r="L1410" s="70"/>
      <c r="M1410" s="70"/>
      <c r="N1410" s="70"/>
      <c r="O1410" s="70"/>
      <c r="P1410" s="70"/>
      <c r="Q1410" s="95"/>
      <c r="R1410" s="70"/>
      <c r="S1410" s="70"/>
      <c r="T1410" s="70"/>
      <c r="U1410" s="70"/>
      <c r="V1410" s="70"/>
      <c r="W1410" s="70"/>
      <c r="X1410" s="70"/>
      <c r="Y1410" s="70"/>
      <c r="Z1410" s="70"/>
      <c r="AA1410" s="70"/>
      <c r="AB1410" s="70"/>
      <c r="AC1410" s="70"/>
      <c r="AD1410" s="96"/>
      <c r="AE1410" s="96"/>
    </row>
    <row r="1411" spans="1:37" ht="25.4" customHeight="1" thickTop="1" thickBot="1" x14ac:dyDescent="0.3">
      <c r="A1411" s="291" t="s">
        <v>124</v>
      </c>
      <c r="B1411" s="291"/>
      <c r="C1411" s="291"/>
      <c r="D1411" s="291"/>
      <c r="E1411" s="291"/>
      <c r="F1411" s="291"/>
      <c r="G1411" s="291"/>
      <c r="H1411" s="291"/>
      <c r="I1411" s="291"/>
      <c r="J1411" s="291"/>
      <c r="K1411" s="291"/>
      <c r="L1411" s="291"/>
      <c r="M1411" s="291"/>
      <c r="N1411" s="291"/>
      <c r="O1411" s="291"/>
      <c r="P1411" s="291"/>
      <c r="Q1411" s="291"/>
      <c r="R1411" s="291"/>
      <c r="S1411" s="291"/>
      <c r="T1411" s="291"/>
      <c r="U1411" s="291"/>
      <c r="V1411" s="291"/>
      <c r="W1411" s="291"/>
      <c r="X1411" s="291"/>
      <c r="Y1411" s="291"/>
      <c r="Z1411" s="291"/>
      <c r="AA1411" s="291"/>
      <c r="AB1411" s="291"/>
      <c r="AC1411" s="291"/>
      <c r="AD1411" s="104" t="s">
        <v>65</v>
      </c>
      <c r="AE1411" s="105" t="s">
        <v>9</v>
      </c>
      <c r="AF1411" s="86" t="s">
        <v>330</v>
      </c>
      <c r="AG1411" s="86" t="s">
        <v>331</v>
      </c>
      <c r="AH1411" s="86" t="s">
        <v>332</v>
      </c>
      <c r="AI1411" s="87" t="s">
        <v>333</v>
      </c>
      <c r="AJ1411" s="86"/>
      <c r="AK1411" s="87" t="s">
        <v>334</v>
      </c>
    </row>
    <row r="1412" spans="1:37" ht="25.4" customHeight="1" thickTop="1" thickBot="1" x14ac:dyDescent="0.3">
      <c r="A1412" s="320" t="s">
        <v>1454</v>
      </c>
      <c r="B1412" s="320"/>
      <c r="C1412" s="320"/>
      <c r="D1412" s="320"/>
      <c r="E1412" s="320"/>
      <c r="F1412" s="320"/>
      <c r="G1412" s="320"/>
      <c r="H1412" s="320"/>
      <c r="I1412" s="320"/>
      <c r="J1412" s="320"/>
      <c r="K1412" s="320"/>
      <c r="L1412" s="320"/>
      <c r="M1412" s="320"/>
      <c r="N1412" s="320"/>
      <c r="O1412" s="320"/>
      <c r="P1412" s="320"/>
      <c r="Q1412" s="320"/>
      <c r="R1412" s="320"/>
      <c r="S1412" s="320"/>
      <c r="T1412" s="320"/>
      <c r="U1412" s="320"/>
      <c r="V1412" s="320"/>
      <c r="W1412" s="320"/>
      <c r="X1412" s="320"/>
      <c r="Y1412" s="320"/>
      <c r="Z1412" s="320"/>
      <c r="AA1412" s="320"/>
      <c r="AB1412" s="320"/>
      <c r="AC1412" s="320"/>
      <c r="AD1412" s="88">
        <f>'Art. 121'!AF1354</f>
        <v>0</v>
      </c>
      <c r="AE1412" s="89">
        <f>IF(AG1412=1,AK1412,AG1412)</f>
        <v>0</v>
      </c>
      <c r="AF1412">
        <f>AD1412/2</f>
        <v>0</v>
      </c>
      <c r="AG1412" s="86">
        <f>IF(AND(AF1412&gt;=0,AF1412&lt;=1),1,"No aplica")</f>
        <v>1</v>
      </c>
      <c r="AH1412" s="90">
        <f>AD1412/(AG1412*2)</f>
        <v>0</v>
      </c>
      <c r="AI1412" s="91">
        <f>IF(AG1412=1,AG1412/$AG$1417,"No aplica")</f>
        <v>0.2</v>
      </c>
      <c r="AJ1412" s="91">
        <f>AF1412*AI1412</f>
        <v>0</v>
      </c>
      <c r="AK1412" s="91">
        <f>AJ1412*$AE$23</f>
        <v>0</v>
      </c>
    </row>
    <row r="1413" spans="1:37" ht="25.4" customHeight="1" thickTop="1" thickBot="1" x14ac:dyDescent="0.3">
      <c r="A1413" s="320" t="s">
        <v>1456</v>
      </c>
      <c r="B1413" s="320"/>
      <c r="C1413" s="320"/>
      <c r="D1413" s="320"/>
      <c r="E1413" s="320"/>
      <c r="F1413" s="320"/>
      <c r="G1413" s="320"/>
      <c r="H1413" s="320"/>
      <c r="I1413" s="320"/>
      <c r="J1413" s="320"/>
      <c r="K1413" s="320"/>
      <c r="L1413" s="320"/>
      <c r="M1413" s="320"/>
      <c r="N1413" s="320"/>
      <c r="O1413" s="320"/>
      <c r="P1413" s="320"/>
      <c r="Q1413" s="320"/>
      <c r="R1413" s="320"/>
      <c r="S1413" s="320"/>
      <c r="T1413" s="320"/>
      <c r="U1413" s="320"/>
      <c r="V1413" s="320"/>
      <c r="W1413" s="320"/>
      <c r="X1413" s="320"/>
      <c r="Y1413" s="320"/>
      <c r="Z1413" s="320"/>
      <c r="AA1413" s="320"/>
      <c r="AB1413" s="320"/>
      <c r="AC1413" s="320"/>
      <c r="AD1413" s="88">
        <f>'Art. 121'!AF1355</f>
        <v>0</v>
      </c>
      <c r="AE1413" s="89">
        <f>IF(AG1413=1,AK1413,AG1413)</f>
        <v>0</v>
      </c>
      <c r="AF1413">
        <f>AD1413/2</f>
        <v>0</v>
      </c>
      <c r="AG1413" s="86">
        <f>IF(AND(AF1413&gt;=0,AF1413&lt;=1),1,"No aplica")</f>
        <v>1</v>
      </c>
      <c r="AH1413" s="90">
        <f>AD1413/(AG1413*2)</f>
        <v>0</v>
      </c>
      <c r="AI1413" s="91">
        <f>IF(AG1413=1,AG1413/$AG$1417,"No aplica")</f>
        <v>0.2</v>
      </c>
      <c r="AJ1413" s="91">
        <f>AF1413*AI1413</f>
        <v>0</v>
      </c>
      <c r="AK1413" s="91">
        <f>AJ1413*$AE$23</f>
        <v>0</v>
      </c>
    </row>
    <row r="1414" spans="1:37" ht="25.4" customHeight="1" thickTop="1" thickBot="1" x14ac:dyDescent="0.3">
      <c r="A1414" s="320" t="s">
        <v>1458</v>
      </c>
      <c r="B1414" s="320"/>
      <c r="C1414" s="320"/>
      <c r="D1414" s="320"/>
      <c r="E1414" s="320"/>
      <c r="F1414" s="320"/>
      <c r="G1414" s="320"/>
      <c r="H1414" s="320"/>
      <c r="I1414" s="320"/>
      <c r="J1414" s="320"/>
      <c r="K1414" s="320"/>
      <c r="L1414" s="320"/>
      <c r="M1414" s="320"/>
      <c r="N1414" s="320"/>
      <c r="O1414" s="320"/>
      <c r="P1414" s="320"/>
      <c r="Q1414" s="320"/>
      <c r="R1414" s="320"/>
      <c r="S1414" s="320"/>
      <c r="T1414" s="320"/>
      <c r="U1414" s="320"/>
      <c r="V1414" s="320"/>
      <c r="W1414" s="320"/>
      <c r="X1414" s="320"/>
      <c r="Y1414" s="320"/>
      <c r="Z1414" s="320"/>
      <c r="AA1414" s="320"/>
      <c r="AB1414" s="320"/>
      <c r="AC1414" s="320"/>
      <c r="AD1414" s="88">
        <f>'Art. 121'!AF1356</f>
        <v>0</v>
      </c>
      <c r="AE1414" s="89">
        <f>IF(AG1414=1,AK1414,AG1414)</f>
        <v>0</v>
      </c>
      <c r="AF1414">
        <f>AD1414/2</f>
        <v>0</v>
      </c>
      <c r="AG1414" s="86">
        <f>IF(AND(AF1414&gt;=0,AF1414&lt;=1),1,"No aplica")</f>
        <v>1</v>
      </c>
      <c r="AH1414" s="90">
        <f>AD1414/(AG1414*2)</f>
        <v>0</v>
      </c>
      <c r="AI1414" s="91">
        <f>IF(AG1414=1,AG1414/$AG$1417,"No aplica")</f>
        <v>0.2</v>
      </c>
      <c r="AJ1414" s="91">
        <f>AF1414*AI1414</f>
        <v>0</v>
      </c>
      <c r="AK1414" s="91">
        <f>AJ1414*$AE$23</f>
        <v>0</v>
      </c>
    </row>
    <row r="1415" spans="1:37" ht="25.4" customHeight="1" thickTop="1" thickBot="1" x14ac:dyDescent="0.3">
      <c r="A1415" s="320" t="s">
        <v>1460</v>
      </c>
      <c r="B1415" s="320"/>
      <c r="C1415" s="320"/>
      <c r="D1415" s="320"/>
      <c r="E1415" s="320"/>
      <c r="F1415" s="320"/>
      <c r="G1415" s="320"/>
      <c r="H1415" s="320"/>
      <c r="I1415" s="320"/>
      <c r="J1415" s="320"/>
      <c r="K1415" s="320"/>
      <c r="L1415" s="320"/>
      <c r="M1415" s="320"/>
      <c r="N1415" s="320"/>
      <c r="O1415" s="320"/>
      <c r="P1415" s="320"/>
      <c r="Q1415" s="320"/>
      <c r="R1415" s="320"/>
      <c r="S1415" s="320"/>
      <c r="T1415" s="320"/>
      <c r="U1415" s="320"/>
      <c r="V1415" s="320"/>
      <c r="W1415" s="320"/>
      <c r="X1415" s="320"/>
      <c r="Y1415" s="320"/>
      <c r="Z1415" s="320"/>
      <c r="AA1415" s="320"/>
      <c r="AB1415" s="320"/>
      <c r="AC1415" s="320"/>
      <c r="AD1415" s="88">
        <f>'Art. 121'!AF1357</f>
        <v>0</v>
      </c>
      <c r="AE1415" s="89">
        <f>IF(AG1415=1,AK1415,AG1415)</f>
        <v>0</v>
      </c>
      <c r="AF1415">
        <f>AD1415/2</f>
        <v>0</v>
      </c>
      <c r="AG1415" s="86">
        <f>IF(AND(AF1415&gt;=0,AF1415&lt;=1),1,"No aplica")</f>
        <v>1</v>
      </c>
      <c r="AH1415" s="90">
        <f>AD1415/(AG1415*2)</f>
        <v>0</v>
      </c>
      <c r="AI1415" s="91">
        <f>IF(AG1415=1,AG1415/$AG$1417,"No aplica")</f>
        <v>0.2</v>
      </c>
      <c r="AJ1415" s="91">
        <f>AF1415*AI1415</f>
        <v>0</v>
      </c>
      <c r="AK1415" s="91">
        <f>AJ1415*$AE$23</f>
        <v>0</v>
      </c>
    </row>
    <row r="1416" spans="1:37" ht="25.4" customHeight="1" thickTop="1" thickBot="1" x14ac:dyDescent="0.3">
      <c r="A1416" s="320" t="s">
        <v>1462</v>
      </c>
      <c r="B1416" s="320"/>
      <c r="C1416" s="320"/>
      <c r="D1416" s="320"/>
      <c r="E1416" s="320"/>
      <c r="F1416" s="320"/>
      <c r="G1416" s="320"/>
      <c r="H1416" s="320"/>
      <c r="I1416" s="320"/>
      <c r="J1416" s="320"/>
      <c r="K1416" s="320"/>
      <c r="L1416" s="320"/>
      <c r="M1416" s="320"/>
      <c r="N1416" s="320"/>
      <c r="O1416" s="320"/>
      <c r="P1416" s="320"/>
      <c r="Q1416" s="320"/>
      <c r="R1416" s="320"/>
      <c r="S1416" s="320"/>
      <c r="T1416" s="320"/>
      <c r="U1416" s="320"/>
      <c r="V1416" s="320"/>
      <c r="W1416" s="320"/>
      <c r="X1416" s="320"/>
      <c r="Y1416" s="320"/>
      <c r="Z1416" s="320"/>
      <c r="AA1416" s="320"/>
      <c r="AB1416" s="320"/>
      <c r="AC1416" s="320"/>
      <c r="AD1416" s="88">
        <f>'Art. 121'!AF1358</f>
        <v>0</v>
      </c>
      <c r="AE1416" s="89">
        <f>IF(AG1416=1,AK1416,AG1416)</f>
        <v>0</v>
      </c>
      <c r="AF1416">
        <f>AD1416/2</f>
        <v>0</v>
      </c>
      <c r="AG1416" s="86">
        <f>IF(AND(AF1416&gt;=0,AF1416&lt;=1),1,"No aplica")</f>
        <v>1</v>
      </c>
      <c r="AH1416" s="90">
        <f>AD1416/(AG1416*2)</f>
        <v>0</v>
      </c>
      <c r="AI1416" s="91">
        <f>IF(AG1416=1,AG1416/$AG$1417,"No aplica")</f>
        <v>0.2</v>
      </c>
      <c r="AJ1416" s="91">
        <f>AF1416*AI1416</f>
        <v>0</v>
      </c>
      <c r="AK1416" s="91">
        <f>AJ1416*$AE$23</f>
        <v>0</v>
      </c>
    </row>
    <row r="1417" spans="1:37" ht="25.4" customHeight="1" thickTop="1" x14ac:dyDescent="0.25">
      <c r="A1417" s="289" t="s">
        <v>2630</v>
      </c>
      <c r="B1417" s="289"/>
      <c r="C1417" s="289"/>
      <c r="D1417" s="289"/>
      <c r="E1417" s="289"/>
      <c r="F1417" s="289"/>
      <c r="G1417" s="289"/>
      <c r="H1417" s="289"/>
      <c r="I1417" s="289"/>
      <c r="J1417" s="289"/>
      <c r="K1417" s="289"/>
      <c r="L1417" s="289"/>
      <c r="M1417" s="289"/>
      <c r="N1417" s="289"/>
      <c r="O1417" s="289"/>
      <c r="P1417" s="289"/>
      <c r="Q1417" s="289"/>
      <c r="R1417" s="289"/>
      <c r="S1417" s="289"/>
      <c r="T1417" s="289"/>
      <c r="U1417" s="289"/>
      <c r="V1417" s="289"/>
      <c r="W1417" s="289"/>
      <c r="X1417" s="289"/>
      <c r="Y1417" s="289"/>
      <c r="Z1417" s="289"/>
      <c r="AA1417" s="289"/>
      <c r="AB1417" s="289"/>
      <c r="AC1417" s="289"/>
      <c r="AD1417" s="289"/>
      <c r="AE1417" s="89">
        <f>SUM(AE1410:AE1416)</f>
        <v>0</v>
      </c>
      <c r="AF1417" s="59"/>
      <c r="AG1417" s="92">
        <f>SUM(AG1412:AG1416)</f>
        <v>5</v>
      </c>
      <c r="AH1417" s="93"/>
      <c r="AI1417" s="94"/>
      <c r="AJ1417" s="94"/>
      <c r="AK1417" s="94"/>
    </row>
    <row r="1418" spans="1:37" ht="25.4" customHeight="1" x14ac:dyDescent="0.25">
      <c r="A1418" s="290" t="s">
        <v>2631</v>
      </c>
      <c r="B1418" s="290"/>
      <c r="C1418" s="290"/>
      <c r="D1418" s="290"/>
      <c r="E1418" s="290"/>
      <c r="F1418" s="290"/>
      <c r="G1418" s="290"/>
      <c r="H1418" s="290"/>
      <c r="I1418" s="290"/>
      <c r="J1418" s="290"/>
      <c r="K1418" s="290"/>
      <c r="L1418" s="290"/>
      <c r="M1418" s="290"/>
      <c r="N1418" s="290"/>
      <c r="O1418" s="290"/>
      <c r="P1418" s="290"/>
      <c r="Q1418" s="290"/>
      <c r="R1418" s="290"/>
      <c r="S1418" s="290"/>
      <c r="T1418" s="290"/>
      <c r="U1418" s="290"/>
      <c r="V1418" s="290"/>
      <c r="W1418" s="290"/>
      <c r="X1418" s="290"/>
      <c r="Y1418" s="290"/>
      <c r="Z1418" s="290"/>
      <c r="AA1418" s="290"/>
      <c r="AB1418" s="290"/>
      <c r="AC1418" s="290"/>
      <c r="AD1418" s="290"/>
      <c r="AE1418" s="89">
        <f>AE1417/$AE$23*100</f>
        <v>0</v>
      </c>
      <c r="AF1418" s="59"/>
      <c r="AG1418" s="92"/>
      <c r="AH1418" s="93"/>
      <c r="AI1418" s="94"/>
      <c r="AJ1418" s="94"/>
      <c r="AK1418" s="94"/>
    </row>
    <row r="1419" spans="1:37" ht="25.4" customHeight="1" x14ac:dyDescent="0.25">
      <c r="A1419" s="100"/>
      <c r="B1419" s="100"/>
      <c r="C1419" s="100"/>
      <c r="D1419" s="100"/>
      <c r="E1419" s="100"/>
      <c r="F1419" s="100"/>
      <c r="G1419" s="100"/>
      <c r="H1419" s="100"/>
      <c r="I1419" s="100"/>
      <c r="J1419" s="100"/>
      <c r="K1419" s="100"/>
      <c r="L1419" s="100"/>
      <c r="M1419" s="100"/>
      <c r="N1419" s="100"/>
      <c r="O1419" s="100"/>
      <c r="P1419" s="100"/>
      <c r="Q1419" s="95"/>
      <c r="R1419" s="100"/>
      <c r="S1419" s="100"/>
      <c r="T1419" s="100"/>
      <c r="U1419" s="100"/>
      <c r="V1419" s="100"/>
      <c r="W1419" s="100"/>
      <c r="X1419" s="100"/>
      <c r="Y1419" s="100"/>
      <c r="Z1419" s="100"/>
      <c r="AA1419" s="100"/>
      <c r="AB1419" s="100"/>
      <c r="AC1419" s="100"/>
      <c r="AD1419" s="96"/>
      <c r="AE1419" s="96"/>
    </row>
    <row r="1420" spans="1:37" ht="25.4" customHeight="1" x14ac:dyDescent="0.25">
      <c r="A1420" s="100"/>
      <c r="B1420" s="100"/>
      <c r="C1420" s="100"/>
      <c r="D1420" s="100"/>
      <c r="E1420" s="100"/>
      <c r="F1420" s="100"/>
      <c r="G1420" s="100"/>
      <c r="H1420" s="100"/>
      <c r="I1420" s="100"/>
      <c r="J1420" s="100"/>
      <c r="K1420" s="100"/>
      <c r="L1420" s="100"/>
      <c r="M1420" s="100"/>
      <c r="N1420" s="100"/>
      <c r="O1420" s="100"/>
      <c r="P1420" s="100"/>
      <c r="Q1420" s="95"/>
      <c r="R1420" s="100"/>
      <c r="S1420" s="100"/>
      <c r="T1420" s="100"/>
      <c r="U1420" s="100"/>
      <c r="V1420" s="100"/>
      <c r="W1420" s="100"/>
      <c r="X1420" s="100"/>
      <c r="Y1420" s="100"/>
      <c r="Z1420" s="100"/>
      <c r="AA1420" s="100"/>
      <c r="AB1420" s="100"/>
      <c r="AC1420" s="100"/>
      <c r="AD1420" s="96"/>
      <c r="AE1420" s="96"/>
    </row>
    <row r="1421" spans="1:37" ht="25.4" customHeight="1" x14ac:dyDescent="0.25">
      <c r="A1421" s="337" t="s">
        <v>1463</v>
      </c>
      <c r="B1421" s="337"/>
      <c r="C1421" s="337"/>
      <c r="D1421" s="337"/>
      <c r="E1421" s="337"/>
      <c r="F1421" s="337"/>
      <c r="G1421" s="337"/>
      <c r="H1421" s="337"/>
      <c r="I1421" s="337"/>
      <c r="J1421" s="337"/>
      <c r="K1421" s="337"/>
      <c r="L1421" s="337"/>
      <c r="M1421" s="337"/>
      <c r="N1421" s="337"/>
      <c r="O1421" s="337"/>
      <c r="P1421" s="337"/>
      <c r="Q1421" s="337"/>
      <c r="R1421" s="337"/>
      <c r="S1421" s="337"/>
      <c r="T1421" s="337"/>
      <c r="U1421" s="337"/>
      <c r="V1421" s="337"/>
      <c r="W1421" s="337"/>
      <c r="X1421" s="337"/>
      <c r="Y1421" s="337"/>
      <c r="Z1421" s="337"/>
      <c r="AA1421" s="337"/>
      <c r="AB1421" s="337"/>
      <c r="AC1421" s="337"/>
      <c r="AD1421" s="82"/>
      <c r="AE1421" s="82"/>
    </row>
    <row r="1422" spans="1:37" ht="25.4" customHeight="1" x14ac:dyDescent="0.25">
      <c r="A1422" s="101"/>
      <c r="B1422" s="102"/>
      <c r="C1422" s="102"/>
      <c r="D1422" s="102"/>
      <c r="E1422" s="102"/>
      <c r="F1422" s="102"/>
      <c r="G1422" s="102"/>
      <c r="H1422" s="102"/>
      <c r="I1422" s="102"/>
      <c r="J1422" s="102"/>
      <c r="K1422" s="102"/>
      <c r="L1422" s="102"/>
      <c r="M1422" s="102"/>
      <c r="N1422" s="102"/>
      <c r="O1422" s="102"/>
      <c r="P1422" s="102"/>
      <c r="Q1422" s="103"/>
      <c r="R1422" s="102"/>
      <c r="S1422" s="102"/>
      <c r="T1422" s="102"/>
      <c r="U1422" s="102"/>
      <c r="V1422" s="102"/>
      <c r="W1422" s="102"/>
      <c r="X1422" s="102"/>
      <c r="Y1422" s="102"/>
      <c r="Z1422" s="102"/>
      <c r="AA1422" s="102"/>
      <c r="AB1422" s="102"/>
      <c r="AC1422" s="102"/>
      <c r="AD1422" s="83"/>
      <c r="AE1422" s="83"/>
    </row>
    <row r="1423" spans="1:37" ht="25.4" customHeight="1" thickBot="1" x14ac:dyDescent="0.3">
      <c r="A1423" s="70"/>
      <c r="B1423" s="70"/>
      <c r="C1423" s="70"/>
      <c r="D1423" s="70"/>
      <c r="E1423" s="70"/>
      <c r="F1423" s="70"/>
      <c r="G1423" s="70"/>
      <c r="H1423" s="70"/>
      <c r="I1423" s="70"/>
      <c r="J1423" s="70"/>
      <c r="K1423" s="70"/>
      <c r="L1423" s="70"/>
      <c r="M1423" s="70"/>
      <c r="N1423" s="70"/>
      <c r="O1423" s="70"/>
      <c r="P1423" s="70"/>
      <c r="Q1423" s="95"/>
      <c r="R1423" s="70"/>
      <c r="S1423" s="70"/>
      <c r="T1423" s="70"/>
      <c r="U1423" s="70"/>
      <c r="V1423" s="70"/>
      <c r="W1423" s="70"/>
      <c r="X1423" s="70"/>
      <c r="Y1423" s="70"/>
      <c r="Z1423" s="70"/>
      <c r="AA1423" s="70"/>
      <c r="AB1423" s="70"/>
      <c r="AC1423" s="70"/>
      <c r="AD1423" s="96"/>
      <c r="AE1423" s="96"/>
    </row>
    <row r="1424" spans="1:37" ht="25.4" customHeight="1" thickTop="1" thickBot="1" x14ac:dyDescent="0.3">
      <c r="A1424" s="292" t="s">
        <v>44</v>
      </c>
      <c r="B1424" s="292"/>
      <c r="C1424" s="292"/>
      <c r="D1424" s="292"/>
      <c r="E1424" s="292"/>
      <c r="F1424" s="292"/>
      <c r="G1424" s="292"/>
      <c r="H1424" s="292"/>
      <c r="I1424" s="292"/>
      <c r="J1424" s="292"/>
      <c r="K1424" s="292"/>
      <c r="L1424" s="292"/>
      <c r="M1424" s="292"/>
      <c r="N1424" s="292"/>
      <c r="O1424" s="292"/>
      <c r="P1424" s="292"/>
      <c r="Q1424" s="292"/>
      <c r="R1424" s="292"/>
      <c r="S1424" s="292"/>
      <c r="T1424" s="292"/>
      <c r="U1424" s="292"/>
      <c r="V1424" s="292"/>
      <c r="W1424" s="292"/>
      <c r="X1424" s="292"/>
      <c r="Y1424" s="292"/>
      <c r="Z1424" s="292"/>
      <c r="AA1424" s="292"/>
      <c r="AB1424" s="292"/>
      <c r="AC1424" s="292"/>
      <c r="AD1424" s="63" t="s">
        <v>65</v>
      </c>
      <c r="AE1424" s="211" t="s">
        <v>9</v>
      </c>
      <c r="AF1424" s="86" t="s">
        <v>330</v>
      </c>
      <c r="AG1424" s="86" t="s">
        <v>331</v>
      </c>
      <c r="AH1424" s="86" t="s">
        <v>332</v>
      </c>
      <c r="AI1424" s="87" t="s">
        <v>333</v>
      </c>
      <c r="AJ1424" s="86"/>
      <c r="AK1424" s="87" t="s">
        <v>334</v>
      </c>
    </row>
    <row r="1425" spans="1:37" ht="25.4" customHeight="1" thickTop="1" thickBot="1" x14ac:dyDescent="0.3">
      <c r="A1425" s="320" t="s">
        <v>1332</v>
      </c>
      <c r="B1425" s="320"/>
      <c r="C1425" s="320"/>
      <c r="D1425" s="320"/>
      <c r="E1425" s="320"/>
      <c r="F1425" s="320"/>
      <c r="G1425" s="320"/>
      <c r="H1425" s="320"/>
      <c r="I1425" s="320"/>
      <c r="J1425" s="320"/>
      <c r="K1425" s="320"/>
      <c r="L1425" s="320"/>
      <c r="M1425" s="320"/>
      <c r="N1425" s="320"/>
      <c r="O1425" s="320"/>
      <c r="P1425" s="320"/>
      <c r="Q1425" s="320"/>
      <c r="R1425" s="320"/>
      <c r="S1425" s="320"/>
      <c r="T1425" s="320"/>
      <c r="U1425" s="320"/>
      <c r="V1425" s="320"/>
      <c r="W1425" s="320"/>
      <c r="X1425" s="320"/>
      <c r="Y1425" s="320"/>
      <c r="Z1425" s="320"/>
      <c r="AA1425" s="320"/>
      <c r="AB1425" s="320"/>
      <c r="AC1425" s="320"/>
      <c r="AD1425" s="88">
        <f>'Art. 121'!AF1367</f>
        <v>0</v>
      </c>
      <c r="AE1425" s="89">
        <f t="shared" ref="AE1425:AE1438" si="250">IF(AG1425=1,AK1425,AG1425)</f>
        <v>0</v>
      </c>
      <c r="AF1425">
        <f t="shared" ref="AF1425:AF1438" si="251">AD1425/2</f>
        <v>0</v>
      </c>
      <c r="AG1425" s="86">
        <f t="shared" ref="AG1425:AG1438" si="252">IF(AND(AF1425&gt;=0,AF1425&lt;=1),1,"No aplica")</f>
        <v>1</v>
      </c>
      <c r="AH1425" s="90">
        <f t="shared" ref="AH1425:AH1438" si="253">AD1425/(AG1425*2)</f>
        <v>0</v>
      </c>
      <c r="AI1425" s="91">
        <f t="shared" ref="AI1425:AI1438" si="254">IF(AG1425=1,AG1425/$AG$1439,"No aplica")</f>
        <v>7.1428571428571425E-2</v>
      </c>
      <c r="AJ1425" s="91">
        <f t="shared" ref="AJ1425:AJ1438" si="255">AF1425*AI1425</f>
        <v>0</v>
      </c>
      <c r="AK1425" s="91">
        <f t="shared" ref="AK1425:AK1438" si="256">AJ1425*$AE$23</f>
        <v>0</v>
      </c>
    </row>
    <row r="1426" spans="1:37" ht="25.4" customHeight="1" thickTop="1" thickBot="1" x14ac:dyDescent="0.3">
      <c r="A1426" s="320" t="s">
        <v>1334</v>
      </c>
      <c r="B1426" s="320"/>
      <c r="C1426" s="320"/>
      <c r="D1426" s="320"/>
      <c r="E1426" s="320"/>
      <c r="F1426" s="320"/>
      <c r="G1426" s="320"/>
      <c r="H1426" s="320"/>
      <c r="I1426" s="320"/>
      <c r="J1426" s="320"/>
      <c r="K1426" s="320"/>
      <c r="L1426" s="320"/>
      <c r="M1426" s="320"/>
      <c r="N1426" s="320"/>
      <c r="O1426" s="320"/>
      <c r="P1426" s="320"/>
      <c r="Q1426" s="320"/>
      <c r="R1426" s="320"/>
      <c r="S1426" s="320"/>
      <c r="T1426" s="320"/>
      <c r="U1426" s="320"/>
      <c r="V1426" s="320"/>
      <c r="W1426" s="320"/>
      <c r="X1426" s="320"/>
      <c r="Y1426" s="320"/>
      <c r="Z1426" s="320"/>
      <c r="AA1426" s="320"/>
      <c r="AB1426" s="320"/>
      <c r="AC1426" s="320"/>
      <c r="AD1426" s="88">
        <f>'Art. 121'!AF1368</f>
        <v>0</v>
      </c>
      <c r="AE1426" s="89">
        <f t="shared" si="250"/>
        <v>0</v>
      </c>
      <c r="AF1426">
        <f t="shared" si="251"/>
        <v>0</v>
      </c>
      <c r="AG1426" s="86">
        <f t="shared" si="252"/>
        <v>1</v>
      </c>
      <c r="AH1426" s="90">
        <f t="shared" si="253"/>
        <v>0</v>
      </c>
      <c r="AI1426" s="91">
        <f t="shared" si="254"/>
        <v>7.1428571428571425E-2</v>
      </c>
      <c r="AJ1426" s="91">
        <f t="shared" si="255"/>
        <v>0</v>
      </c>
      <c r="AK1426" s="91">
        <f t="shared" si="256"/>
        <v>0</v>
      </c>
    </row>
    <row r="1427" spans="1:37" ht="25.4" customHeight="1" thickTop="1" thickBot="1" x14ac:dyDescent="0.3">
      <c r="A1427" s="320" t="s">
        <v>1466</v>
      </c>
      <c r="B1427" s="320"/>
      <c r="C1427" s="320"/>
      <c r="D1427" s="320"/>
      <c r="E1427" s="320"/>
      <c r="F1427" s="320"/>
      <c r="G1427" s="320"/>
      <c r="H1427" s="320"/>
      <c r="I1427" s="320"/>
      <c r="J1427" s="320"/>
      <c r="K1427" s="320"/>
      <c r="L1427" s="320"/>
      <c r="M1427" s="320"/>
      <c r="N1427" s="320"/>
      <c r="O1427" s="320"/>
      <c r="P1427" s="320"/>
      <c r="Q1427" s="320"/>
      <c r="R1427" s="320"/>
      <c r="S1427" s="320"/>
      <c r="T1427" s="320"/>
      <c r="U1427" s="320"/>
      <c r="V1427" s="320"/>
      <c r="W1427" s="320"/>
      <c r="X1427" s="320"/>
      <c r="Y1427" s="320"/>
      <c r="Z1427" s="320"/>
      <c r="AA1427" s="320"/>
      <c r="AB1427" s="320"/>
      <c r="AC1427" s="320"/>
      <c r="AD1427" s="88">
        <f>'Art. 121'!AF1369</f>
        <v>0</v>
      </c>
      <c r="AE1427" s="89">
        <f t="shared" si="250"/>
        <v>0</v>
      </c>
      <c r="AF1427">
        <f t="shared" si="251"/>
        <v>0</v>
      </c>
      <c r="AG1427" s="86">
        <f t="shared" si="252"/>
        <v>1</v>
      </c>
      <c r="AH1427" s="90">
        <f t="shared" si="253"/>
        <v>0</v>
      </c>
      <c r="AI1427" s="91">
        <f t="shared" si="254"/>
        <v>7.1428571428571425E-2</v>
      </c>
      <c r="AJ1427" s="91">
        <f t="shared" si="255"/>
        <v>0</v>
      </c>
      <c r="AK1427" s="91">
        <f t="shared" si="256"/>
        <v>0</v>
      </c>
    </row>
    <row r="1428" spans="1:37" ht="25.4" customHeight="1" thickTop="1" thickBot="1" x14ac:dyDescent="0.3">
      <c r="A1428" s="320" t="s">
        <v>1468</v>
      </c>
      <c r="B1428" s="320"/>
      <c r="C1428" s="320"/>
      <c r="D1428" s="320"/>
      <c r="E1428" s="320"/>
      <c r="F1428" s="320"/>
      <c r="G1428" s="320"/>
      <c r="H1428" s="320"/>
      <c r="I1428" s="320"/>
      <c r="J1428" s="320"/>
      <c r="K1428" s="320"/>
      <c r="L1428" s="320"/>
      <c r="M1428" s="320"/>
      <c r="N1428" s="320"/>
      <c r="O1428" s="320"/>
      <c r="P1428" s="320"/>
      <c r="Q1428" s="320"/>
      <c r="R1428" s="320"/>
      <c r="S1428" s="320"/>
      <c r="T1428" s="320"/>
      <c r="U1428" s="320"/>
      <c r="V1428" s="320"/>
      <c r="W1428" s="320"/>
      <c r="X1428" s="320"/>
      <c r="Y1428" s="320"/>
      <c r="Z1428" s="320"/>
      <c r="AA1428" s="320"/>
      <c r="AB1428" s="320"/>
      <c r="AC1428" s="320"/>
      <c r="AD1428" s="88">
        <f>'Art. 121'!AF1370</f>
        <v>0</v>
      </c>
      <c r="AE1428" s="89">
        <f t="shared" si="250"/>
        <v>0</v>
      </c>
      <c r="AF1428">
        <f t="shared" si="251"/>
        <v>0</v>
      </c>
      <c r="AG1428" s="86">
        <f t="shared" si="252"/>
        <v>1</v>
      </c>
      <c r="AH1428" s="90">
        <f t="shared" si="253"/>
        <v>0</v>
      </c>
      <c r="AI1428" s="91">
        <f t="shared" si="254"/>
        <v>7.1428571428571425E-2</v>
      </c>
      <c r="AJ1428" s="91">
        <f t="shared" si="255"/>
        <v>0</v>
      </c>
      <c r="AK1428" s="91">
        <f t="shared" si="256"/>
        <v>0</v>
      </c>
    </row>
    <row r="1429" spans="1:37" ht="25.4" customHeight="1" thickTop="1" thickBot="1" x14ac:dyDescent="0.3">
      <c r="A1429" s="320" t="s">
        <v>1470</v>
      </c>
      <c r="B1429" s="320"/>
      <c r="C1429" s="320"/>
      <c r="D1429" s="320"/>
      <c r="E1429" s="320"/>
      <c r="F1429" s="320"/>
      <c r="G1429" s="320"/>
      <c r="H1429" s="320"/>
      <c r="I1429" s="320"/>
      <c r="J1429" s="320"/>
      <c r="K1429" s="320"/>
      <c r="L1429" s="320"/>
      <c r="M1429" s="320"/>
      <c r="N1429" s="320"/>
      <c r="O1429" s="320"/>
      <c r="P1429" s="320"/>
      <c r="Q1429" s="320"/>
      <c r="R1429" s="320"/>
      <c r="S1429" s="320"/>
      <c r="T1429" s="320"/>
      <c r="U1429" s="320"/>
      <c r="V1429" s="320"/>
      <c r="W1429" s="320"/>
      <c r="X1429" s="320"/>
      <c r="Y1429" s="320"/>
      <c r="Z1429" s="320"/>
      <c r="AA1429" s="320"/>
      <c r="AB1429" s="320"/>
      <c r="AC1429" s="320"/>
      <c r="AD1429" s="88">
        <f>'Art. 121'!AF1371</f>
        <v>0</v>
      </c>
      <c r="AE1429" s="89">
        <f t="shared" si="250"/>
        <v>0</v>
      </c>
      <c r="AF1429">
        <f t="shared" si="251"/>
        <v>0</v>
      </c>
      <c r="AG1429" s="86">
        <f t="shared" si="252"/>
        <v>1</v>
      </c>
      <c r="AH1429" s="90">
        <f t="shared" si="253"/>
        <v>0</v>
      </c>
      <c r="AI1429" s="91">
        <f t="shared" si="254"/>
        <v>7.1428571428571425E-2</v>
      </c>
      <c r="AJ1429" s="91">
        <f t="shared" si="255"/>
        <v>0</v>
      </c>
      <c r="AK1429" s="91">
        <f t="shared" si="256"/>
        <v>0</v>
      </c>
    </row>
    <row r="1430" spans="1:37" ht="25.4" customHeight="1" thickTop="1" thickBot="1" x14ac:dyDescent="0.3">
      <c r="A1430" s="320" t="s">
        <v>1472</v>
      </c>
      <c r="B1430" s="320"/>
      <c r="C1430" s="320"/>
      <c r="D1430" s="320"/>
      <c r="E1430" s="320"/>
      <c r="F1430" s="320"/>
      <c r="G1430" s="320"/>
      <c r="H1430" s="320"/>
      <c r="I1430" s="320"/>
      <c r="J1430" s="320"/>
      <c r="K1430" s="320"/>
      <c r="L1430" s="320"/>
      <c r="M1430" s="320"/>
      <c r="N1430" s="320"/>
      <c r="O1430" s="320"/>
      <c r="P1430" s="320"/>
      <c r="Q1430" s="320"/>
      <c r="R1430" s="320"/>
      <c r="S1430" s="320"/>
      <c r="T1430" s="320"/>
      <c r="U1430" s="320"/>
      <c r="V1430" s="320"/>
      <c r="W1430" s="320"/>
      <c r="X1430" s="320"/>
      <c r="Y1430" s="320"/>
      <c r="Z1430" s="320"/>
      <c r="AA1430" s="320"/>
      <c r="AB1430" s="320"/>
      <c r="AC1430" s="320"/>
      <c r="AD1430" s="88">
        <f>'Art. 121'!AF1372</f>
        <v>0</v>
      </c>
      <c r="AE1430" s="89">
        <f t="shared" si="250"/>
        <v>0</v>
      </c>
      <c r="AF1430">
        <f t="shared" si="251"/>
        <v>0</v>
      </c>
      <c r="AG1430" s="86">
        <f t="shared" si="252"/>
        <v>1</v>
      </c>
      <c r="AH1430" s="90">
        <f t="shared" si="253"/>
        <v>0</v>
      </c>
      <c r="AI1430" s="91">
        <f t="shared" si="254"/>
        <v>7.1428571428571425E-2</v>
      </c>
      <c r="AJ1430" s="91">
        <f t="shared" si="255"/>
        <v>0</v>
      </c>
      <c r="AK1430" s="91">
        <f t="shared" si="256"/>
        <v>0</v>
      </c>
    </row>
    <row r="1431" spans="1:37" ht="25.4" customHeight="1" thickTop="1" thickBot="1" x14ac:dyDescent="0.3">
      <c r="A1431" s="320" t="s">
        <v>1474</v>
      </c>
      <c r="B1431" s="320"/>
      <c r="C1431" s="320"/>
      <c r="D1431" s="320"/>
      <c r="E1431" s="320"/>
      <c r="F1431" s="320"/>
      <c r="G1431" s="320"/>
      <c r="H1431" s="320"/>
      <c r="I1431" s="320"/>
      <c r="J1431" s="320"/>
      <c r="K1431" s="320"/>
      <c r="L1431" s="320"/>
      <c r="M1431" s="320"/>
      <c r="N1431" s="320"/>
      <c r="O1431" s="320"/>
      <c r="P1431" s="320"/>
      <c r="Q1431" s="320"/>
      <c r="R1431" s="320"/>
      <c r="S1431" s="320"/>
      <c r="T1431" s="320"/>
      <c r="U1431" s="320"/>
      <c r="V1431" s="320"/>
      <c r="W1431" s="320"/>
      <c r="X1431" s="320"/>
      <c r="Y1431" s="320"/>
      <c r="Z1431" s="320"/>
      <c r="AA1431" s="320"/>
      <c r="AB1431" s="320"/>
      <c r="AC1431" s="320"/>
      <c r="AD1431" s="88">
        <f>'Art. 121'!AF1373</f>
        <v>0</v>
      </c>
      <c r="AE1431" s="89">
        <f t="shared" si="250"/>
        <v>0</v>
      </c>
      <c r="AF1431">
        <f t="shared" si="251"/>
        <v>0</v>
      </c>
      <c r="AG1431" s="86">
        <f t="shared" si="252"/>
        <v>1</v>
      </c>
      <c r="AH1431" s="90">
        <f t="shared" si="253"/>
        <v>0</v>
      </c>
      <c r="AI1431" s="91">
        <f t="shared" si="254"/>
        <v>7.1428571428571425E-2</v>
      </c>
      <c r="AJ1431" s="91">
        <f t="shared" si="255"/>
        <v>0</v>
      </c>
      <c r="AK1431" s="91">
        <f t="shared" si="256"/>
        <v>0</v>
      </c>
    </row>
    <row r="1432" spans="1:37" ht="25.4" customHeight="1" thickTop="1" thickBot="1" x14ac:dyDescent="0.3">
      <c r="A1432" s="320" t="s">
        <v>1476</v>
      </c>
      <c r="B1432" s="320"/>
      <c r="C1432" s="320"/>
      <c r="D1432" s="320"/>
      <c r="E1432" s="320"/>
      <c r="F1432" s="320"/>
      <c r="G1432" s="320"/>
      <c r="H1432" s="320"/>
      <c r="I1432" s="320"/>
      <c r="J1432" s="320"/>
      <c r="K1432" s="320"/>
      <c r="L1432" s="320"/>
      <c r="M1432" s="320"/>
      <c r="N1432" s="320"/>
      <c r="O1432" s="320"/>
      <c r="P1432" s="320"/>
      <c r="Q1432" s="320"/>
      <c r="R1432" s="320"/>
      <c r="S1432" s="320"/>
      <c r="T1432" s="320"/>
      <c r="U1432" s="320"/>
      <c r="V1432" s="320"/>
      <c r="W1432" s="320"/>
      <c r="X1432" s="320"/>
      <c r="Y1432" s="320"/>
      <c r="Z1432" s="320"/>
      <c r="AA1432" s="320"/>
      <c r="AB1432" s="320"/>
      <c r="AC1432" s="320"/>
      <c r="AD1432" s="88">
        <f>'Art. 121'!AF1374</f>
        <v>0</v>
      </c>
      <c r="AE1432" s="89">
        <f t="shared" si="250"/>
        <v>0</v>
      </c>
      <c r="AF1432">
        <f t="shared" si="251"/>
        <v>0</v>
      </c>
      <c r="AG1432" s="86">
        <f t="shared" si="252"/>
        <v>1</v>
      </c>
      <c r="AH1432" s="90">
        <f t="shared" si="253"/>
        <v>0</v>
      </c>
      <c r="AI1432" s="91">
        <f t="shared" si="254"/>
        <v>7.1428571428571425E-2</v>
      </c>
      <c r="AJ1432" s="91">
        <f t="shared" si="255"/>
        <v>0</v>
      </c>
      <c r="AK1432" s="91">
        <f t="shared" si="256"/>
        <v>0</v>
      </c>
    </row>
    <row r="1433" spans="1:37" ht="25.4" customHeight="1" thickTop="1" thickBot="1" x14ac:dyDescent="0.3">
      <c r="A1433" s="320" t="s">
        <v>1478</v>
      </c>
      <c r="B1433" s="320"/>
      <c r="C1433" s="320"/>
      <c r="D1433" s="320"/>
      <c r="E1433" s="320"/>
      <c r="F1433" s="320"/>
      <c r="G1433" s="320"/>
      <c r="H1433" s="320"/>
      <c r="I1433" s="320"/>
      <c r="J1433" s="320"/>
      <c r="K1433" s="320"/>
      <c r="L1433" s="320"/>
      <c r="M1433" s="320"/>
      <c r="N1433" s="320"/>
      <c r="O1433" s="320"/>
      <c r="P1433" s="320"/>
      <c r="Q1433" s="320"/>
      <c r="R1433" s="320"/>
      <c r="S1433" s="320"/>
      <c r="T1433" s="320"/>
      <c r="U1433" s="320"/>
      <c r="V1433" s="320"/>
      <c r="W1433" s="320"/>
      <c r="X1433" s="320"/>
      <c r="Y1433" s="320"/>
      <c r="Z1433" s="320"/>
      <c r="AA1433" s="320"/>
      <c r="AB1433" s="320"/>
      <c r="AC1433" s="320"/>
      <c r="AD1433" s="88">
        <f>'Art. 121'!AF1375</f>
        <v>0</v>
      </c>
      <c r="AE1433" s="89">
        <f t="shared" si="250"/>
        <v>0</v>
      </c>
      <c r="AF1433">
        <f t="shared" si="251"/>
        <v>0</v>
      </c>
      <c r="AG1433" s="86">
        <f t="shared" si="252"/>
        <v>1</v>
      </c>
      <c r="AH1433" s="90">
        <f t="shared" si="253"/>
        <v>0</v>
      </c>
      <c r="AI1433" s="91">
        <f t="shared" si="254"/>
        <v>7.1428571428571425E-2</v>
      </c>
      <c r="AJ1433" s="91">
        <f t="shared" si="255"/>
        <v>0</v>
      </c>
      <c r="AK1433" s="91">
        <f t="shared" si="256"/>
        <v>0</v>
      </c>
    </row>
    <row r="1434" spans="1:37" ht="25.4" customHeight="1" thickTop="1" thickBot="1" x14ac:dyDescent="0.3">
      <c r="A1434" s="320" t="s">
        <v>1480</v>
      </c>
      <c r="B1434" s="320"/>
      <c r="C1434" s="320"/>
      <c r="D1434" s="320"/>
      <c r="E1434" s="320"/>
      <c r="F1434" s="320"/>
      <c r="G1434" s="320"/>
      <c r="H1434" s="320"/>
      <c r="I1434" s="320"/>
      <c r="J1434" s="320"/>
      <c r="K1434" s="320"/>
      <c r="L1434" s="320"/>
      <c r="M1434" s="320"/>
      <c r="N1434" s="320"/>
      <c r="O1434" s="320"/>
      <c r="P1434" s="320"/>
      <c r="Q1434" s="320"/>
      <c r="R1434" s="320"/>
      <c r="S1434" s="320"/>
      <c r="T1434" s="320"/>
      <c r="U1434" s="320"/>
      <c r="V1434" s="320"/>
      <c r="W1434" s="320"/>
      <c r="X1434" s="320"/>
      <c r="Y1434" s="320"/>
      <c r="Z1434" s="320"/>
      <c r="AA1434" s="320"/>
      <c r="AB1434" s="320"/>
      <c r="AC1434" s="320"/>
      <c r="AD1434" s="88">
        <f>'Art. 121'!AF1376</f>
        <v>0</v>
      </c>
      <c r="AE1434" s="89">
        <f t="shared" si="250"/>
        <v>0</v>
      </c>
      <c r="AF1434">
        <f t="shared" si="251"/>
        <v>0</v>
      </c>
      <c r="AG1434" s="86">
        <f t="shared" si="252"/>
        <v>1</v>
      </c>
      <c r="AH1434" s="90">
        <f t="shared" si="253"/>
        <v>0</v>
      </c>
      <c r="AI1434" s="91">
        <f t="shared" si="254"/>
        <v>7.1428571428571425E-2</v>
      </c>
      <c r="AJ1434" s="91">
        <f t="shared" si="255"/>
        <v>0</v>
      </c>
      <c r="AK1434" s="91">
        <f t="shared" si="256"/>
        <v>0</v>
      </c>
    </row>
    <row r="1435" spans="1:37" ht="25.4" customHeight="1" thickTop="1" thickBot="1" x14ac:dyDescent="0.3">
      <c r="A1435" s="320" t="s">
        <v>1482</v>
      </c>
      <c r="B1435" s="320"/>
      <c r="C1435" s="320"/>
      <c r="D1435" s="320"/>
      <c r="E1435" s="320"/>
      <c r="F1435" s="320"/>
      <c r="G1435" s="320"/>
      <c r="H1435" s="320"/>
      <c r="I1435" s="320"/>
      <c r="J1435" s="320"/>
      <c r="K1435" s="320"/>
      <c r="L1435" s="320"/>
      <c r="M1435" s="320"/>
      <c r="N1435" s="320"/>
      <c r="O1435" s="320"/>
      <c r="P1435" s="320"/>
      <c r="Q1435" s="320"/>
      <c r="R1435" s="320"/>
      <c r="S1435" s="320"/>
      <c r="T1435" s="320"/>
      <c r="U1435" s="320"/>
      <c r="V1435" s="320"/>
      <c r="W1435" s="320"/>
      <c r="X1435" s="320"/>
      <c r="Y1435" s="320"/>
      <c r="Z1435" s="320"/>
      <c r="AA1435" s="320"/>
      <c r="AB1435" s="320"/>
      <c r="AC1435" s="320"/>
      <c r="AD1435" s="88">
        <f>'Art. 121'!AF1377</f>
        <v>0</v>
      </c>
      <c r="AE1435" s="89">
        <f t="shared" si="250"/>
        <v>0</v>
      </c>
      <c r="AF1435">
        <f t="shared" si="251"/>
        <v>0</v>
      </c>
      <c r="AG1435" s="86">
        <f t="shared" si="252"/>
        <v>1</v>
      </c>
      <c r="AH1435" s="90">
        <f t="shared" si="253"/>
        <v>0</v>
      </c>
      <c r="AI1435" s="91">
        <f t="shared" si="254"/>
        <v>7.1428571428571425E-2</v>
      </c>
      <c r="AJ1435" s="91">
        <f t="shared" si="255"/>
        <v>0</v>
      </c>
      <c r="AK1435" s="91">
        <f t="shared" si="256"/>
        <v>0</v>
      </c>
    </row>
    <row r="1436" spans="1:37" ht="25.4" customHeight="1" thickTop="1" thickBot="1" x14ac:dyDescent="0.3">
      <c r="A1436" s="320" t="s">
        <v>1484</v>
      </c>
      <c r="B1436" s="320"/>
      <c r="C1436" s="320"/>
      <c r="D1436" s="320"/>
      <c r="E1436" s="320"/>
      <c r="F1436" s="320"/>
      <c r="G1436" s="320"/>
      <c r="H1436" s="320"/>
      <c r="I1436" s="320"/>
      <c r="J1436" s="320"/>
      <c r="K1436" s="320"/>
      <c r="L1436" s="320"/>
      <c r="M1436" s="320"/>
      <c r="N1436" s="320"/>
      <c r="O1436" s="320"/>
      <c r="P1436" s="320"/>
      <c r="Q1436" s="320"/>
      <c r="R1436" s="320"/>
      <c r="S1436" s="320"/>
      <c r="T1436" s="320"/>
      <c r="U1436" s="320"/>
      <c r="V1436" s="320"/>
      <c r="W1436" s="320"/>
      <c r="X1436" s="320"/>
      <c r="Y1436" s="320"/>
      <c r="Z1436" s="320"/>
      <c r="AA1436" s="320"/>
      <c r="AB1436" s="320"/>
      <c r="AC1436" s="320"/>
      <c r="AD1436" s="88">
        <f>'Art. 121'!AF1378</f>
        <v>0</v>
      </c>
      <c r="AE1436" s="89">
        <f t="shared" si="250"/>
        <v>0</v>
      </c>
      <c r="AF1436">
        <f t="shared" si="251"/>
        <v>0</v>
      </c>
      <c r="AG1436" s="86">
        <f t="shared" si="252"/>
        <v>1</v>
      </c>
      <c r="AH1436" s="90">
        <f t="shared" si="253"/>
        <v>0</v>
      </c>
      <c r="AI1436" s="91">
        <f t="shared" si="254"/>
        <v>7.1428571428571425E-2</v>
      </c>
      <c r="AJ1436" s="91">
        <f t="shared" si="255"/>
        <v>0</v>
      </c>
      <c r="AK1436" s="91">
        <f t="shared" si="256"/>
        <v>0</v>
      </c>
    </row>
    <row r="1437" spans="1:37" ht="25.4" customHeight="1" thickTop="1" thickBot="1" x14ac:dyDescent="0.3">
      <c r="A1437" s="320" t="s">
        <v>1486</v>
      </c>
      <c r="B1437" s="320"/>
      <c r="C1437" s="320"/>
      <c r="D1437" s="320"/>
      <c r="E1437" s="320"/>
      <c r="F1437" s="320"/>
      <c r="G1437" s="320"/>
      <c r="H1437" s="320"/>
      <c r="I1437" s="320"/>
      <c r="J1437" s="320"/>
      <c r="K1437" s="320"/>
      <c r="L1437" s="320"/>
      <c r="M1437" s="320"/>
      <c r="N1437" s="320"/>
      <c r="O1437" s="320"/>
      <c r="P1437" s="320"/>
      <c r="Q1437" s="320"/>
      <c r="R1437" s="320"/>
      <c r="S1437" s="320"/>
      <c r="T1437" s="320"/>
      <c r="U1437" s="320"/>
      <c r="V1437" s="320"/>
      <c r="W1437" s="320"/>
      <c r="X1437" s="320"/>
      <c r="Y1437" s="320"/>
      <c r="Z1437" s="320"/>
      <c r="AA1437" s="320"/>
      <c r="AB1437" s="320"/>
      <c r="AC1437" s="320"/>
      <c r="AD1437" s="88">
        <f>'Art. 121'!AF1379</f>
        <v>0</v>
      </c>
      <c r="AE1437" s="89">
        <f t="shared" si="250"/>
        <v>0</v>
      </c>
      <c r="AF1437">
        <f t="shared" si="251"/>
        <v>0</v>
      </c>
      <c r="AG1437" s="86">
        <f t="shared" si="252"/>
        <v>1</v>
      </c>
      <c r="AH1437" s="90">
        <f t="shared" si="253"/>
        <v>0</v>
      </c>
      <c r="AI1437" s="91">
        <f t="shared" si="254"/>
        <v>7.1428571428571425E-2</v>
      </c>
      <c r="AJ1437" s="91">
        <f t="shared" si="255"/>
        <v>0</v>
      </c>
      <c r="AK1437" s="91">
        <f t="shared" si="256"/>
        <v>0</v>
      </c>
    </row>
    <row r="1438" spans="1:37" ht="25.4" customHeight="1" thickTop="1" thickBot="1" x14ac:dyDescent="0.3">
      <c r="A1438" s="320" t="s">
        <v>1488</v>
      </c>
      <c r="B1438" s="320"/>
      <c r="C1438" s="320"/>
      <c r="D1438" s="320"/>
      <c r="E1438" s="320"/>
      <c r="F1438" s="320"/>
      <c r="G1438" s="320"/>
      <c r="H1438" s="320"/>
      <c r="I1438" s="320"/>
      <c r="J1438" s="320"/>
      <c r="K1438" s="320"/>
      <c r="L1438" s="320"/>
      <c r="M1438" s="320"/>
      <c r="N1438" s="320"/>
      <c r="O1438" s="320"/>
      <c r="P1438" s="320"/>
      <c r="Q1438" s="320"/>
      <c r="R1438" s="320"/>
      <c r="S1438" s="320"/>
      <c r="T1438" s="320"/>
      <c r="U1438" s="320"/>
      <c r="V1438" s="320"/>
      <c r="W1438" s="320"/>
      <c r="X1438" s="320"/>
      <c r="Y1438" s="320"/>
      <c r="Z1438" s="320"/>
      <c r="AA1438" s="320"/>
      <c r="AB1438" s="320"/>
      <c r="AC1438" s="320"/>
      <c r="AD1438" s="88">
        <f>'Art. 121'!AF1380</f>
        <v>0</v>
      </c>
      <c r="AE1438" s="89">
        <f t="shared" si="250"/>
        <v>0</v>
      </c>
      <c r="AF1438">
        <f t="shared" si="251"/>
        <v>0</v>
      </c>
      <c r="AG1438" s="86">
        <f t="shared" si="252"/>
        <v>1</v>
      </c>
      <c r="AH1438" s="90">
        <f t="shared" si="253"/>
        <v>0</v>
      </c>
      <c r="AI1438" s="91">
        <f t="shared" si="254"/>
        <v>7.1428571428571425E-2</v>
      </c>
      <c r="AJ1438" s="91">
        <f t="shared" si="255"/>
        <v>0</v>
      </c>
      <c r="AK1438" s="91">
        <f t="shared" si="256"/>
        <v>0</v>
      </c>
    </row>
    <row r="1439" spans="1:37" ht="25.4" customHeight="1" thickTop="1" x14ac:dyDescent="0.25">
      <c r="A1439" s="289" t="s">
        <v>2632</v>
      </c>
      <c r="B1439" s="289"/>
      <c r="C1439" s="289"/>
      <c r="D1439" s="289"/>
      <c r="E1439" s="289"/>
      <c r="F1439" s="289"/>
      <c r="G1439" s="289"/>
      <c r="H1439" s="289"/>
      <c r="I1439" s="289"/>
      <c r="J1439" s="289"/>
      <c r="K1439" s="289"/>
      <c r="L1439" s="289"/>
      <c r="M1439" s="289"/>
      <c r="N1439" s="289"/>
      <c r="O1439" s="289"/>
      <c r="P1439" s="289"/>
      <c r="Q1439" s="289"/>
      <c r="R1439" s="289"/>
      <c r="S1439" s="289"/>
      <c r="T1439" s="289"/>
      <c r="U1439" s="289"/>
      <c r="V1439" s="289"/>
      <c r="W1439" s="289"/>
      <c r="X1439" s="289"/>
      <c r="Y1439" s="289"/>
      <c r="Z1439" s="289"/>
      <c r="AA1439" s="289"/>
      <c r="AB1439" s="289"/>
      <c r="AC1439" s="289"/>
      <c r="AD1439" s="289"/>
      <c r="AE1439" s="89">
        <f>SUM(AE1425:AE1438)</f>
        <v>0</v>
      </c>
      <c r="AF1439" s="59"/>
      <c r="AG1439" s="92">
        <f>SUM(AG1425:AG1438)</f>
        <v>14</v>
      </c>
      <c r="AH1439" s="93"/>
      <c r="AI1439" s="94"/>
      <c r="AJ1439" s="94"/>
      <c r="AK1439" s="94"/>
    </row>
    <row r="1440" spans="1:37" ht="25.4" customHeight="1" x14ac:dyDescent="0.25">
      <c r="A1440" s="290" t="s">
        <v>2633</v>
      </c>
      <c r="B1440" s="290"/>
      <c r="C1440" s="290"/>
      <c r="D1440" s="290"/>
      <c r="E1440" s="290"/>
      <c r="F1440" s="290"/>
      <c r="G1440" s="290"/>
      <c r="H1440" s="290"/>
      <c r="I1440" s="290"/>
      <c r="J1440" s="290"/>
      <c r="K1440" s="290"/>
      <c r="L1440" s="290"/>
      <c r="M1440" s="290"/>
      <c r="N1440" s="290"/>
      <c r="O1440" s="290"/>
      <c r="P1440" s="290"/>
      <c r="Q1440" s="290"/>
      <c r="R1440" s="290"/>
      <c r="S1440" s="290"/>
      <c r="T1440" s="290"/>
      <c r="U1440" s="290"/>
      <c r="V1440" s="290"/>
      <c r="W1440" s="290"/>
      <c r="X1440" s="290"/>
      <c r="Y1440" s="290"/>
      <c r="Z1440" s="290"/>
      <c r="AA1440" s="290"/>
      <c r="AB1440" s="290"/>
      <c r="AC1440" s="290"/>
      <c r="AD1440" s="290"/>
      <c r="AE1440" s="89">
        <f>AE1439/$AE$23*100</f>
        <v>0</v>
      </c>
      <c r="AF1440" s="59"/>
      <c r="AG1440" s="92"/>
      <c r="AH1440" s="93"/>
      <c r="AI1440" s="94"/>
      <c r="AJ1440" s="94"/>
      <c r="AK1440" s="94"/>
    </row>
    <row r="1441" spans="1:37" ht="25.4" customHeight="1" thickBot="1" x14ac:dyDescent="0.3">
      <c r="A1441" s="70"/>
      <c r="B1441" s="70"/>
      <c r="C1441" s="70"/>
      <c r="D1441" s="70"/>
      <c r="E1441" s="70"/>
      <c r="F1441" s="70"/>
      <c r="G1441" s="70"/>
      <c r="H1441" s="70"/>
      <c r="I1441" s="70"/>
      <c r="J1441" s="70"/>
      <c r="K1441" s="70"/>
      <c r="L1441" s="70"/>
      <c r="M1441" s="70"/>
      <c r="N1441" s="70"/>
      <c r="O1441" s="70"/>
      <c r="P1441" s="70"/>
      <c r="Q1441" s="95"/>
      <c r="R1441" s="70"/>
      <c r="S1441" s="70"/>
      <c r="T1441" s="70"/>
      <c r="U1441" s="70"/>
      <c r="V1441" s="70"/>
      <c r="W1441" s="70"/>
      <c r="X1441" s="70"/>
      <c r="Y1441" s="70"/>
      <c r="Z1441" s="70"/>
      <c r="AA1441" s="70"/>
      <c r="AB1441" s="70"/>
      <c r="AC1441" s="70"/>
      <c r="AD1441" s="96"/>
      <c r="AE1441" s="96"/>
    </row>
    <row r="1442" spans="1:37" ht="25.4" customHeight="1" thickTop="1" thickBot="1" x14ac:dyDescent="0.3">
      <c r="A1442" s="291" t="s">
        <v>124</v>
      </c>
      <c r="B1442" s="291"/>
      <c r="C1442" s="291"/>
      <c r="D1442" s="291"/>
      <c r="E1442" s="291"/>
      <c r="F1442" s="291"/>
      <c r="G1442" s="291"/>
      <c r="H1442" s="291"/>
      <c r="I1442" s="291"/>
      <c r="J1442" s="291"/>
      <c r="K1442" s="291"/>
      <c r="L1442" s="291"/>
      <c r="M1442" s="291"/>
      <c r="N1442" s="291"/>
      <c r="O1442" s="291"/>
      <c r="P1442" s="291"/>
      <c r="Q1442" s="291"/>
      <c r="R1442" s="291"/>
      <c r="S1442" s="291"/>
      <c r="T1442" s="291"/>
      <c r="U1442" s="291"/>
      <c r="V1442" s="291"/>
      <c r="W1442" s="291"/>
      <c r="X1442" s="291"/>
      <c r="Y1442" s="291"/>
      <c r="Z1442" s="291"/>
      <c r="AA1442" s="291"/>
      <c r="AB1442" s="291"/>
      <c r="AC1442" s="291"/>
      <c r="AD1442" s="104" t="s">
        <v>65</v>
      </c>
      <c r="AE1442" s="105" t="s">
        <v>9</v>
      </c>
      <c r="AF1442" s="86" t="s">
        <v>330</v>
      </c>
      <c r="AG1442" s="86" t="s">
        <v>331</v>
      </c>
      <c r="AH1442" s="86" t="s">
        <v>332</v>
      </c>
      <c r="AI1442" s="87" t="s">
        <v>333</v>
      </c>
      <c r="AJ1442" s="86"/>
      <c r="AK1442" s="87" t="s">
        <v>334</v>
      </c>
    </row>
    <row r="1443" spans="1:37" ht="25.4" customHeight="1" thickTop="1" thickBot="1" x14ac:dyDescent="0.3">
      <c r="A1443" s="320" t="s">
        <v>1490</v>
      </c>
      <c r="B1443" s="320"/>
      <c r="C1443" s="320"/>
      <c r="D1443" s="320"/>
      <c r="E1443" s="320"/>
      <c r="F1443" s="320"/>
      <c r="G1443" s="320"/>
      <c r="H1443" s="320"/>
      <c r="I1443" s="320"/>
      <c r="J1443" s="320"/>
      <c r="K1443" s="320"/>
      <c r="L1443" s="320"/>
      <c r="M1443" s="320"/>
      <c r="N1443" s="320"/>
      <c r="O1443" s="320"/>
      <c r="P1443" s="320"/>
      <c r="Q1443" s="320"/>
      <c r="R1443" s="320"/>
      <c r="S1443" s="320"/>
      <c r="T1443" s="320"/>
      <c r="U1443" s="320"/>
      <c r="V1443" s="320"/>
      <c r="W1443" s="320"/>
      <c r="X1443" s="320"/>
      <c r="Y1443" s="320"/>
      <c r="Z1443" s="320"/>
      <c r="AA1443" s="320"/>
      <c r="AB1443" s="320"/>
      <c r="AC1443" s="320"/>
      <c r="AD1443" s="88">
        <f>'Art. 121'!AF1383</f>
        <v>0</v>
      </c>
      <c r="AE1443" s="89">
        <f>IF(AG1443=1,AK1443,AG1443)</f>
        <v>0</v>
      </c>
      <c r="AF1443">
        <f>AD1443/2</f>
        <v>0</v>
      </c>
      <c r="AG1443" s="86">
        <f>IF(AND(AF1443&gt;=0,AF1443&lt;=1),1,"No aplica")</f>
        <v>1</v>
      </c>
      <c r="AH1443" s="90">
        <f>AD1443/(AG1443*2)</f>
        <v>0</v>
      </c>
      <c r="AI1443" s="91">
        <f>IF(AG1443=1,AG1443/$AG$1448,"No aplica")</f>
        <v>0.2</v>
      </c>
      <c r="AJ1443" s="91">
        <f>AF1443*AI1443</f>
        <v>0</v>
      </c>
      <c r="AK1443" s="91">
        <f>AJ1443*$AE$23</f>
        <v>0</v>
      </c>
    </row>
    <row r="1444" spans="1:37" ht="25.4" customHeight="1" thickTop="1" thickBot="1" x14ac:dyDescent="0.3">
      <c r="A1444" s="320" t="s">
        <v>1492</v>
      </c>
      <c r="B1444" s="320"/>
      <c r="C1444" s="320"/>
      <c r="D1444" s="320"/>
      <c r="E1444" s="320"/>
      <c r="F1444" s="320"/>
      <c r="G1444" s="320"/>
      <c r="H1444" s="320"/>
      <c r="I1444" s="320"/>
      <c r="J1444" s="320"/>
      <c r="K1444" s="320"/>
      <c r="L1444" s="320"/>
      <c r="M1444" s="320"/>
      <c r="N1444" s="320"/>
      <c r="O1444" s="320"/>
      <c r="P1444" s="320"/>
      <c r="Q1444" s="320"/>
      <c r="R1444" s="320"/>
      <c r="S1444" s="320"/>
      <c r="T1444" s="320"/>
      <c r="U1444" s="320"/>
      <c r="V1444" s="320"/>
      <c r="W1444" s="320"/>
      <c r="X1444" s="320"/>
      <c r="Y1444" s="320"/>
      <c r="Z1444" s="320"/>
      <c r="AA1444" s="320"/>
      <c r="AB1444" s="320"/>
      <c r="AC1444" s="320"/>
      <c r="AD1444" s="88">
        <f>'Art. 121'!AF1384</f>
        <v>0</v>
      </c>
      <c r="AE1444" s="89">
        <f>IF(AG1444=1,AK1444,AG1444)</f>
        <v>0</v>
      </c>
      <c r="AF1444">
        <f>AD1444/2</f>
        <v>0</v>
      </c>
      <c r="AG1444" s="86">
        <f>IF(AND(AF1444&gt;=0,AF1444&lt;=1),1,"No aplica")</f>
        <v>1</v>
      </c>
      <c r="AH1444" s="90">
        <f>AD1444/(AG1444*2)</f>
        <v>0</v>
      </c>
      <c r="AI1444" s="91">
        <f>IF(AG1444=1,AG1444/$AG$1448,"No aplica")</f>
        <v>0.2</v>
      </c>
      <c r="AJ1444" s="91">
        <f>AF1444*AI1444</f>
        <v>0</v>
      </c>
      <c r="AK1444" s="91">
        <f>AJ1444*$AE$23</f>
        <v>0</v>
      </c>
    </row>
    <row r="1445" spans="1:37" ht="25.4" customHeight="1" thickTop="1" thickBot="1" x14ac:dyDescent="0.3">
      <c r="A1445" s="320" t="s">
        <v>1494</v>
      </c>
      <c r="B1445" s="320"/>
      <c r="C1445" s="320"/>
      <c r="D1445" s="320"/>
      <c r="E1445" s="320"/>
      <c r="F1445" s="320"/>
      <c r="G1445" s="320"/>
      <c r="H1445" s="320"/>
      <c r="I1445" s="320"/>
      <c r="J1445" s="320"/>
      <c r="K1445" s="320"/>
      <c r="L1445" s="320"/>
      <c r="M1445" s="320"/>
      <c r="N1445" s="320"/>
      <c r="O1445" s="320"/>
      <c r="P1445" s="320"/>
      <c r="Q1445" s="320"/>
      <c r="R1445" s="320"/>
      <c r="S1445" s="320"/>
      <c r="T1445" s="320"/>
      <c r="U1445" s="320"/>
      <c r="V1445" s="320"/>
      <c r="W1445" s="320"/>
      <c r="X1445" s="320"/>
      <c r="Y1445" s="320"/>
      <c r="Z1445" s="320"/>
      <c r="AA1445" s="320"/>
      <c r="AB1445" s="320"/>
      <c r="AC1445" s="320"/>
      <c r="AD1445" s="88">
        <f>'Art. 121'!AF1385</f>
        <v>0</v>
      </c>
      <c r="AE1445" s="89">
        <f>IF(AG1445=1,AK1445,AG1445)</f>
        <v>0</v>
      </c>
      <c r="AF1445">
        <f>AD1445/2</f>
        <v>0</v>
      </c>
      <c r="AG1445" s="86">
        <f>IF(AND(AF1445&gt;=0,AF1445&lt;=1),1,"No aplica")</f>
        <v>1</v>
      </c>
      <c r="AH1445" s="90">
        <f>AD1445/(AG1445*2)</f>
        <v>0</v>
      </c>
      <c r="AI1445" s="91">
        <f>IF(AG1445=1,AG1445/$AG$1448,"No aplica")</f>
        <v>0.2</v>
      </c>
      <c r="AJ1445" s="91">
        <f>AF1445*AI1445</f>
        <v>0</v>
      </c>
      <c r="AK1445" s="91">
        <f>AJ1445*$AE$23</f>
        <v>0</v>
      </c>
    </row>
    <row r="1446" spans="1:37" ht="25.4" customHeight="1" thickTop="1" thickBot="1" x14ac:dyDescent="0.3">
      <c r="A1446" s="320" t="s">
        <v>1496</v>
      </c>
      <c r="B1446" s="320"/>
      <c r="C1446" s="320"/>
      <c r="D1446" s="320"/>
      <c r="E1446" s="320"/>
      <c r="F1446" s="320"/>
      <c r="G1446" s="320"/>
      <c r="H1446" s="320"/>
      <c r="I1446" s="320"/>
      <c r="J1446" s="320"/>
      <c r="K1446" s="320"/>
      <c r="L1446" s="320"/>
      <c r="M1446" s="320"/>
      <c r="N1446" s="320"/>
      <c r="O1446" s="320"/>
      <c r="P1446" s="320"/>
      <c r="Q1446" s="320"/>
      <c r="R1446" s="320"/>
      <c r="S1446" s="320"/>
      <c r="T1446" s="320"/>
      <c r="U1446" s="320"/>
      <c r="V1446" s="320"/>
      <c r="W1446" s="320"/>
      <c r="X1446" s="320"/>
      <c r="Y1446" s="320"/>
      <c r="Z1446" s="320"/>
      <c r="AA1446" s="320"/>
      <c r="AB1446" s="320"/>
      <c r="AC1446" s="320"/>
      <c r="AD1446" s="88">
        <f>'Art. 121'!AF1386</f>
        <v>0</v>
      </c>
      <c r="AE1446" s="89">
        <f>IF(AG1446=1,AK1446,AG1446)</f>
        <v>0</v>
      </c>
      <c r="AF1446">
        <f>AD1446/2</f>
        <v>0</v>
      </c>
      <c r="AG1446" s="86">
        <f>IF(AND(AF1446&gt;=0,AF1446&lt;=1),1,"No aplica")</f>
        <v>1</v>
      </c>
      <c r="AH1446" s="90">
        <f>AD1446/(AG1446*2)</f>
        <v>0</v>
      </c>
      <c r="AI1446" s="91">
        <f>IF(AG1446=1,AG1446/$AG$1448,"No aplica")</f>
        <v>0.2</v>
      </c>
      <c r="AJ1446" s="91">
        <f>AF1446*AI1446</f>
        <v>0</v>
      </c>
      <c r="AK1446" s="91">
        <f>AJ1446*$AE$23</f>
        <v>0</v>
      </c>
    </row>
    <row r="1447" spans="1:37" ht="25.4" customHeight="1" thickTop="1" thickBot="1" x14ac:dyDescent="0.3">
      <c r="A1447" s="320" t="s">
        <v>1498</v>
      </c>
      <c r="B1447" s="320"/>
      <c r="C1447" s="320"/>
      <c r="D1447" s="320"/>
      <c r="E1447" s="320"/>
      <c r="F1447" s="320"/>
      <c r="G1447" s="320"/>
      <c r="H1447" s="320"/>
      <c r="I1447" s="320"/>
      <c r="J1447" s="320"/>
      <c r="K1447" s="320"/>
      <c r="L1447" s="320"/>
      <c r="M1447" s="320"/>
      <c r="N1447" s="320"/>
      <c r="O1447" s="320"/>
      <c r="P1447" s="320"/>
      <c r="Q1447" s="320"/>
      <c r="R1447" s="320"/>
      <c r="S1447" s="320"/>
      <c r="T1447" s="320"/>
      <c r="U1447" s="320"/>
      <c r="V1447" s="320"/>
      <c r="W1447" s="320"/>
      <c r="X1447" s="320"/>
      <c r="Y1447" s="320"/>
      <c r="Z1447" s="320"/>
      <c r="AA1447" s="320"/>
      <c r="AB1447" s="320"/>
      <c r="AC1447" s="320"/>
      <c r="AD1447" s="88">
        <f>'Art. 121'!AF1387</f>
        <v>0</v>
      </c>
      <c r="AE1447" s="89">
        <f>IF(AG1447=1,AK1447,AG1447)</f>
        <v>0</v>
      </c>
      <c r="AF1447">
        <f>AD1447/2</f>
        <v>0</v>
      </c>
      <c r="AG1447" s="86">
        <f>IF(AND(AF1447&gt;=0,AF1447&lt;=1),1,"No aplica")</f>
        <v>1</v>
      </c>
      <c r="AH1447" s="90">
        <f>AD1447/(AG1447*2)</f>
        <v>0</v>
      </c>
      <c r="AI1447" s="91">
        <f>IF(AG1447=1,AG1447/$AG$1448,"No aplica")</f>
        <v>0.2</v>
      </c>
      <c r="AJ1447" s="91">
        <f>AF1447*AI1447</f>
        <v>0</v>
      </c>
      <c r="AK1447" s="91">
        <f>AJ1447*$AE$23</f>
        <v>0</v>
      </c>
    </row>
    <row r="1448" spans="1:37" ht="25.4" customHeight="1" thickTop="1" x14ac:dyDescent="0.25">
      <c r="A1448" s="289" t="s">
        <v>2634</v>
      </c>
      <c r="B1448" s="289"/>
      <c r="C1448" s="289"/>
      <c r="D1448" s="289"/>
      <c r="E1448" s="289"/>
      <c r="F1448" s="289"/>
      <c r="G1448" s="289"/>
      <c r="H1448" s="289"/>
      <c r="I1448" s="289"/>
      <c r="J1448" s="289"/>
      <c r="K1448" s="289"/>
      <c r="L1448" s="289"/>
      <c r="M1448" s="289"/>
      <c r="N1448" s="289"/>
      <c r="O1448" s="289"/>
      <c r="P1448" s="289"/>
      <c r="Q1448" s="289"/>
      <c r="R1448" s="289"/>
      <c r="S1448" s="289"/>
      <c r="T1448" s="289"/>
      <c r="U1448" s="289"/>
      <c r="V1448" s="289"/>
      <c r="W1448" s="289"/>
      <c r="X1448" s="289"/>
      <c r="Y1448" s="289"/>
      <c r="Z1448" s="289"/>
      <c r="AA1448" s="289"/>
      <c r="AB1448" s="289"/>
      <c r="AC1448" s="289"/>
      <c r="AD1448" s="289"/>
      <c r="AE1448" s="89">
        <f>SUM(AE1441:AE1447)</f>
        <v>0</v>
      </c>
      <c r="AF1448" s="59"/>
      <c r="AG1448" s="92">
        <f>SUM(AG1443:AG1447)</f>
        <v>5</v>
      </c>
      <c r="AH1448" s="93"/>
      <c r="AI1448" s="94"/>
      <c r="AJ1448" s="94"/>
      <c r="AK1448" s="94"/>
    </row>
    <row r="1449" spans="1:37" ht="25.4" customHeight="1" x14ac:dyDescent="0.25">
      <c r="A1449" s="290" t="s">
        <v>2635</v>
      </c>
      <c r="B1449" s="290"/>
      <c r="C1449" s="290"/>
      <c r="D1449" s="290"/>
      <c r="E1449" s="290"/>
      <c r="F1449" s="290"/>
      <c r="G1449" s="290"/>
      <c r="H1449" s="290"/>
      <c r="I1449" s="290"/>
      <c r="J1449" s="290"/>
      <c r="K1449" s="290"/>
      <c r="L1449" s="290"/>
      <c r="M1449" s="290"/>
      <c r="N1449" s="290"/>
      <c r="O1449" s="290"/>
      <c r="P1449" s="290"/>
      <c r="Q1449" s="290"/>
      <c r="R1449" s="290"/>
      <c r="S1449" s="290"/>
      <c r="T1449" s="290"/>
      <c r="U1449" s="290"/>
      <c r="V1449" s="290"/>
      <c r="W1449" s="290"/>
      <c r="X1449" s="290"/>
      <c r="Y1449" s="290"/>
      <c r="Z1449" s="290"/>
      <c r="AA1449" s="290"/>
      <c r="AB1449" s="290"/>
      <c r="AC1449" s="290"/>
      <c r="AD1449" s="290"/>
      <c r="AE1449" s="89">
        <f>AE1448/$AE$23*100</f>
        <v>0</v>
      </c>
      <c r="AF1449" s="59"/>
      <c r="AG1449" s="92"/>
      <c r="AH1449" s="93"/>
      <c r="AI1449" s="94"/>
      <c r="AJ1449" s="94"/>
      <c r="AK1449" s="94"/>
    </row>
    <row r="1450" spans="1:37" ht="25.4" customHeight="1" x14ac:dyDescent="0.25">
      <c r="A1450" s="100"/>
      <c r="B1450" s="100"/>
      <c r="C1450" s="100"/>
      <c r="D1450" s="100"/>
      <c r="E1450" s="100"/>
      <c r="F1450" s="100"/>
      <c r="G1450" s="100"/>
      <c r="H1450" s="100"/>
      <c r="I1450" s="100"/>
      <c r="J1450" s="100"/>
      <c r="K1450" s="100"/>
      <c r="L1450" s="100"/>
      <c r="M1450" s="100"/>
      <c r="N1450" s="100"/>
      <c r="O1450" s="100"/>
      <c r="P1450" s="100"/>
      <c r="Q1450" s="95"/>
      <c r="R1450" s="100"/>
      <c r="S1450" s="100"/>
      <c r="T1450" s="100"/>
      <c r="U1450" s="100"/>
      <c r="V1450" s="100"/>
      <c r="W1450" s="100"/>
      <c r="X1450" s="100"/>
      <c r="Y1450" s="100"/>
      <c r="Z1450" s="100"/>
      <c r="AA1450" s="100"/>
      <c r="AB1450" s="100"/>
      <c r="AC1450" s="100"/>
      <c r="AD1450" s="96"/>
      <c r="AE1450" s="96"/>
    </row>
    <row r="1451" spans="1:37" ht="25.4" customHeight="1" x14ac:dyDescent="0.25">
      <c r="A1451" s="100"/>
      <c r="B1451" s="100"/>
      <c r="C1451" s="100"/>
      <c r="D1451" s="100"/>
      <c r="E1451" s="100"/>
      <c r="F1451" s="100"/>
      <c r="G1451" s="100"/>
      <c r="H1451" s="100"/>
      <c r="I1451" s="100"/>
      <c r="J1451" s="100"/>
      <c r="K1451" s="100"/>
      <c r="L1451" s="100"/>
      <c r="M1451" s="100"/>
      <c r="N1451" s="100"/>
      <c r="O1451" s="100"/>
      <c r="P1451" s="100"/>
      <c r="Q1451" s="95"/>
      <c r="R1451" s="100"/>
      <c r="S1451" s="100"/>
      <c r="T1451" s="100"/>
      <c r="U1451" s="100"/>
      <c r="V1451" s="100"/>
      <c r="W1451" s="100"/>
      <c r="X1451" s="100"/>
      <c r="Y1451" s="100"/>
      <c r="Z1451" s="100"/>
      <c r="AA1451" s="100"/>
      <c r="AB1451" s="100"/>
      <c r="AC1451" s="100"/>
      <c r="AD1451" s="96"/>
      <c r="AE1451" s="96"/>
    </row>
    <row r="1452" spans="1:37" ht="25.4" customHeight="1" x14ac:dyDescent="0.25">
      <c r="A1452" s="337" t="s">
        <v>1499</v>
      </c>
      <c r="B1452" s="337"/>
      <c r="C1452" s="337"/>
      <c r="D1452" s="337"/>
      <c r="E1452" s="337"/>
      <c r="F1452" s="337"/>
      <c r="G1452" s="337"/>
      <c r="H1452" s="337"/>
      <c r="I1452" s="337"/>
      <c r="J1452" s="337"/>
      <c r="K1452" s="337"/>
      <c r="L1452" s="337"/>
      <c r="M1452" s="337"/>
      <c r="N1452" s="337"/>
      <c r="O1452" s="337"/>
      <c r="P1452" s="337"/>
      <c r="Q1452" s="337"/>
      <c r="R1452" s="337"/>
      <c r="S1452" s="337"/>
      <c r="T1452" s="337"/>
      <c r="U1452" s="337"/>
      <c r="V1452" s="337"/>
      <c r="W1452" s="337"/>
      <c r="X1452" s="337"/>
      <c r="Y1452" s="337"/>
      <c r="Z1452" s="337"/>
      <c r="AA1452" s="337"/>
      <c r="AB1452" s="337"/>
      <c r="AC1452" s="337"/>
      <c r="AD1452" s="82"/>
      <c r="AE1452" s="82"/>
    </row>
    <row r="1453" spans="1:37" ht="25.4" customHeight="1" x14ac:dyDescent="0.25">
      <c r="A1453" s="101"/>
      <c r="B1453" s="102"/>
      <c r="C1453" s="102"/>
      <c r="D1453" s="102"/>
      <c r="E1453" s="102"/>
      <c r="F1453" s="102"/>
      <c r="G1453" s="102"/>
      <c r="H1453" s="102"/>
      <c r="I1453" s="102"/>
      <c r="J1453" s="102"/>
      <c r="K1453" s="102"/>
      <c r="L1453" s="102"/>
      <c r="M1453" s="102"/>
      <c r="N1453" s="102"/>
      <c r="O1453" s="102"/>
      <c r="P1453" s="102"/>
      <c r="Q1453" s="103"/>
      <c r="R1453" s="102"/>
      <c r="S1453" s="102"/>
      <c r="T1453" s="102"/>
      <c r="U1453" s="102"/>
      <c r="V1453" s="102"/>
      <c r="W1453" s="102"/>
      <c r="X1453" s="102"/>
      <c r="Y1453" s="102"/>
      <c r="Z1453" s="102"/>
      <c r="AA1453" s="102"/>
      <c r="AB1453" s="102"/>
      <c r="AC1453" s="102"/>
      <c r="AD1453" s="83"/>
      <c r="AE1453" s="83"/>
    </row>
    <row r="1454" spans="1:37" ht="25.4" customHeight="1" thickBot="1" x14ac:dyDescent="0.3">
      <c r="A1454" s="70"/>
      <c r="B1454" s="70"/>
      <c r="C1454" s="70"/>
      <c r="D1454" s="70"/>
      <c r="E1454" s="70"/>
      <c r="F1454" s="70"/>
      <c r="G1454" s="70"/>
      <c r="H1454" s="70"/>
      <c r="I1454" s="70"/>
      <c r="J1454" s="70"/>
      <c r="K1454" s="70"/>
      <c r="L1454" s="70"/>
      <c r="M1454" s="70"/>
      <c r="N1454" s="70"/>
      <c r="O1454" s="70"/>
      <c r="P1454" s="70"/>
      <c r="Q1454" s="95"/>
      <c r="R1454" s="70"/>
      <c r="S1454" s="70"/>
      <c r="T1454" s="70"/>
      <c r="U1454" s="70"/>
      <c r="V1454" s="70"/>
      <c r="W1454" s="70"/>
      <c r="X1454" s="70"/>
      <c r="Y1454" s="70"/>
      <c r="Z1454" s="70"/>
      <c r="AA1454" s="70"/>
      <c r="AB1454" s="70"/>
      <c r="AC1454" s="70"/>
      <c r="AD1454" s="96"/>
      <c r="AE1454" s="96"/>
    </row>
    <row r="1455" spans="1:37" ht="25.4" customHeight="1" thickTop="1" thickBot="1" x14ac:dyDescent="0.3">
      <c r="A1455" s="292" t="s">
        <v>44</v>
      </c>
      <c r="B1455" s="292"/>
      <c r="C1455" s="292"/>
      <c r="D1455" s="292"/>
      <c r="E1455" s="292"/>
      <c r="F1455" s="292"/>
      <c r="G1455" s="292"/>
      <c r="H1455" s="292"/>
      <c r="I1455" s="292"/>
      <c r="J1455" s="292"/>
      <c r="K1455" s="292"/>
      <c r="L1455" s="292"/>
      <c r="M1455" s="292"/>
      <c r="N1455" s="292"/>
      <c r="O1455" s="292"/>
      <c r="P1455" s="292"/>
      <c r="Q1455" s="292"/>
      <c r="R1455" s="292"/>
      <c r="S1455" s="292"/>
      <c r="T1455" s="292"/>
      <c r="U1455" s="292"/>
      <c r="V1455" s="292"/>
      <c r="W1455" s="292"/>
      <c r="X1455" s="292"/>
      <c r="Y1455" s="292"/>
      <c r="Z1455" s="292"/>
      <c r="AA1455" s="292"/>
      <c r="AB1455" s="292"/>
      <c r="AC1455" s="292"/>
      <c r="AD1455" s="63" t="s">
        <v>65</v>
      </c>
      <c r="AE1455" s="211" t="s">
        <v>9</v>
      </c>
      <c r="AF1455" s="86" t="s">
        <v>330</v>
      </c>
      <c r="AG1455" s="86" t="s">
        <v>331</v>
      </c>
      <c r="AH1455" s="86" t="s">
        <v>332</v>
      </c>
      <c r="AI1455" s="87" t="s">
        <v>333</v>
      </c>
      <c r="AJ1455" s="86"/>
      <c r="AK1455" s="87" t="s">
        <v>334</v>
      </c>
    </row>
    <row r="1456" spans="1:37" ht="25.4" customHeight="1" thickTop="1" thickBot="1" x14ac:dyDescent="0.3">
      <c r="A1456" s="320" t="s">
        <v>1332</v>
      </c>
      <c r="B1456" s="320"/>
      <c r="C1456" s="320"/>
      <c r="D1456" s="320"/>
      <c r="E1456" s="320"/>
      <c r="F1456" s="320"/>
      <c r="G1456" s="320"/>
      <c r="H1456" s="320"/>
      <c r="I1456" s="320"/>
      <c r="J1456" s="320"/>
      <c r="K1456" s="320"/>
      <c r="L1456" s="320"/>
      <c r="M1456" s="320"/>
      <c r="N1456" s="320"/>
      <c r="O1456" s="320"/>
      <c r="P1456" s="320"/>
      <c r="Q1456" s="320"/>
      <c r="R1456" s="320"/>
      <c r="S1456" s="320"/>
      <c r="T1456" s="320"/>
      <c r="U1456" s="320"/>
      <c r="V1456" s="320"/>
      <c r="W1456" s="320"/>
      <c r="X1456" s="320"/>
      <c r="Y1456" s="320"/>
      <c r="Z1456" s="320"/>
      <c r="AA1456" s="320"/>
      <c r="AB1456" s="320"/>
      <c r="AC1456" s="320"/>
      <c r="AD1456" s="88">
        <f>'Art. 121'!AF1396</f>
        <v>0</v>
      </c>
      <c r="AE1456" s="89">
        <f t="shared" ref="AE1456:AE1514" si="257">IF(AG1456=1,AK1456,AG1456)</f>
        <v>0</v>
      </c>
      <c r="AF1456">
        <f t="shared" ref="AF1456:AF1514" si="258">AD1456/2</f>
        <v>0</v>
      </c>
      <c r="AG1456" s="86">
        <f t="shared" ref="AG1456:AG1514" si="259">IF(AND(AF1456&gt;=0,AF1456&lt;=1),1,"No aplica")</f>
        <v>1</v>
      </c>
      <c r="AH1456" s="90">
        <f t="shared" ref="AH1456:AH1514" si="260">AD1456/(AG1456*2)</f>
        <v>0</v>
      </c>
      <c r="AI1456" s="91">
        <f t="shared" ref="AI1456:AI1514" si="261">IF(AG1456=1,AG1456/$AG$1515,"No aplica")</f>
        <v>1.6949152542372881E-2</v>
      </c>
      <c r="AJ1456" s="91">
        <f t="shared" ref="AJ1456:AJ1514" si="262">AF1456*AI1456</f>
        <v>0</v>
      </c>
      <c r="AK1456" s="91">
        <f t="shared" ref="AK1456:AK1514" si="263">AJ1456*$AE$23</f>
        <v>0</v>
      </c>
    </row>
    <row r="1457" spans="1:37" ht="25.4" customHeight="1" thickTop="1" thickBot="1" x14ac:dyDescent="0.3">
      <c r="A1457" s="320" t="s">
        <v>1334</v>
      </c>
      <c r="B1457" s="320"/>
      <c r="C1457" s="320"/>
      <c r="D1457" s="320"/>
      <c r="E1457" s="320"/>
      <c r="F1457" s="320"/>
      <c r="G1457" s="320"/>
      <c r="H1457" s="320"/>
      <c r="I1457" s="320"/>
      <c r="J1457" s="320"/>
      <c r="K1457" s="320"/>
      <c r="L1457" s="320"/>
      <c r="M1457" s="320"/>
      <c r="N1457" s="320"/>
      <c r="O1457" s="320"/>
      <c r="P1457" s="320"/>
      <c r="Q1457" s="320"/>
      <c r="R1457" s="320"/>
      <c r="S1457" s="320"/>
      <c r="T1457" s="320"/>
      <c r="U1457" s="320"/>
      <c r="V1457" s="320"/>
      <c r="W1457" s="320"/>
      <c r="X1457" s="320"/>
      <c r="Y1457" s="320"/>
      <c r="Z1457" s="320"/>
      <c r="AA1457" s="320"/>
      <c r="AB1457" s="320"/>
      <c r="AC1457" s="320"/>
      <c r="AD1457" s="88">
        <f>'Art. 121'!AF1397</f>
        <v>0</v>
      </c>
      <c r="AE1457" s="89">
        <f t="shared" si="257"/>
        <v>0</v>
      </c>
      <c r="AF1457">
        <f t="shared" si="258"/>
        <v>0</v>
      </c>
      <c r="AG1457" s="86">
        <f t="shared" si="259"/>
        <v>1</v>
      </c>
      <c r="AH1457" s="90">
        <f t="shared" si="260"/>
        <v>0</v>
      </c>
      <c r="AI1457" s="91">
        <f t="shared" si="261"/>
        <v>1.6949152542372881E-2</v>
      </c>
      <c r="AJ1457" s="91">
        <f t="shared" si="262"/>
        <v>0</v>
      </c>
      <c r="AK1457" s="91">
        <f t="shared" si="263"/>
        <v>0</v>
      </c>
    </row>
    <row r="1458" spans="1:37" ht="25.4" customHeight="1" thickTop="1" thickBot="1" x14ac:dyDescent="0.3">
      <c r="A1458" s="320" t="s">
        <v>1503</v>
      </c>
      <c r="B1458" s="320"/>
      <c r="C1458" s="320"/>
      <c r="D1458" s="320"/>
      <c r="E1458" s="320"/>
      <c r="F1458" s="320"/>
      <c r="G1458" s="320"/>
      <c r="H1458" s="320"/>
      <c r="I1458" s="320"/>
      <c r="J1458" s="320"/>
      <c r="K1458" s="320"/>
      <c r="L1458" s="320"/>
      <c r="M1458" s="320"/>
      <c r="N1458" s="320"/>
      <c r="O1458" s="320"/>
      <c r="P1458" s="320"/>
      <c r="Q1458" s="320"/>
      <c r="R1458" s="320"/>
      <c r="S1458" s="320"/>
      <c r="T1458" s="320"/>
      <c r="U1458" s="320"/>
      <c r="V1458" s="320"/>
      <c r="W1458" s="320"/>
      <c r="X1458" s="320"/>
      <c r="Y1458" s="320"/>
      <c r="Z1458" s="320"/>
      <c r="AA1458" s="320"/>
      <c r="AB1458" s="320"/>
      <c r="AC1458" s="320"/>
      <c r="AD1458" s="88">
        <f>'Art. 121'!AF1398</f>
        <v>0</v>
      </c>
      <c r="AE1458" s="89">
        <f t="shared" si="257"/>
        <v>0</v>
      </c>
      <c r="AF1458">
        <f t="shared" si="258"/>
        <v>0</v>
      </c>
      <c r="AG1458" s="86">
        <f t="shared" si="259"/>
        <v>1</v>
      </c>
      <c r="AH1458" s="90">
        <f t="shared" si="260"/>
        <v>0</v>
      </c>
      <c r="AI1458" s="91">
        <f t="shared" si="261"/>
        <v>1.6949152542372881E-2</v>
      </c>
      <c r="AJ1458" s="91">
        <f t="shared" si="262"/>
        <v>0</v>
      </c>
      <c r="AK1458" s="91">
        <f t="shared" si="263"/>
        <v>0</v>
      </c>
    </row>
    <row r="1459" spans="1:37" ht="25.4" customHeight="1" thickTop="1" thickBot="1" x14ac:dyDescent="0.3">
      <c r="A1459" s="320" t="s">
        <v>1505</v>
      </c>
      <c r="B1459" s="320"/>
      <c r="C1459" s="320"/>
      <c r="D1459" s="320"/>
      <c r="E1459" s="320"/>
      <c r="F1459" s="320"/>
      <c r="G1459" s="320"/>
      <c r="H1459" s="320"/>
      <c r="I1459" s="320"/>
      <c r="J1459" s="320"/>
      <c r="K1459" s="320"/>
      <c r="L1459" s="320"/>
      <c r="M1459" s="320"/>
      <c r="N1459" s="320"/>
      <c r="O1459" s="320"/>
      <c r="P1459" s="320"/>
      <c r="Q1459" s="320"/>
      <c r="R1459" s="320"/>
      <c r="S1459" s="320"/>
      <c r="T1459" s="320"/>
      <c r="U1459" s="320"/>
      <c r="V1459" s="320"/>
      <c r="W1459" s="320"/>
      <c r="X1459" s="320"/>
      <c r="Y1459" s="320"/>
      <c r="Z1459" s="320"/>
      <c r="AA1459" s="320"/>
      <c r="AB1459" s="320"/>
      <c r="AC1459" s="320"/>
      <c r="AD1459" s="88">
        <f>'Art. 121'!AF1399</f>
        <v>0</v>
      </c>
      <c r="AE1459" s="89">
        <f t="shared" si="257"/>
        <v>0</v>
      </c>
      <c r="AF1459">
        <f t="shared" si="258"/>
        <v>0</v>
      </c>
      <c r="AG1459" s="86">
        <f t="shared" si="259"/>
        <v>1</v>
      </c>
      <c r="AH1459" s="90">
        <f t="shared" si="260"/>
        <v>0</v>
      </c>
      <c r="AI1459" s="91">
        <f t="shared" si="261"/>
        <v>1.6949152542372881E-2</v>
      </c>
      <c r="AJ1459" s="91">
        <f t="shared" si="262"/>
        <v>0</v>
      </c>
      <c r="AK1459" s="91">
        <f t="shared" si="263"/>
        <v>0</v>
      </c>
    </row>
    <row r="1460" spans="1:37" ht="25.4" customHeight="1" thickTop="1" thickBot="1" x14ac:dyDescent="0.3">
      <c r="A1460" s="320" t="s">
        <v>1507</v>
      </c>
      <c r="B1460" s="320"/>
      <c r="C1460" s="320"/>
      <c r="D1460" s="320"/>
      <c r="E1460" s="320"/>
      <c r="F1460" s="320"/>
      <c r="G1460" s="320"/>
      <c r="H1460" s="320"/>
      <c r="I1460" s="320"/>
      <c r="J1460" s="320"/>
      <c r="K1460" s="320"/>
      <c r="L1460" s="320"/>
      <c r="M1460" s="320"/>
      <c r="N1460" s="320"/>
      <c r="O1460" s="320"/>
      <c r="P1460" s="320"/>
      <c r="Q1460" s="320"/>
      <c r="R1460" s="320"/>
      <c r="S1460" s="320"/>
      <c r="T1460" s="320"/>
      <c r="U1460" s="320"/>
      <c r="V1460" s="320"/>
      <c r="W1460" s="320"/>
      <c r="X1460" s="320"/>
      <c r="Y1460" s="320"/>
      <c r="Z1460" s="320"/>
      <c r="AA1460" s="320"/>
      <c r="AB1460" s="320"/>
      <c r="AC1460" s="320"/>
      <c r="AD1460" s="88">
        <f>'Art. 121'!AF1400</f>
        <v>0</v>
      </c>
      <c r="AE1460" s="89">
        <f t="shared" si="257"/>
        <v>0</v>
      </c>
      <c r="AF1460">
        <f t="shared" si="258"/>
        <v>0</v>
      </c>
      <c r="AG1460" s="86">
        <f t="shared" si="259"/>
        <v>1</v>
      </c>
      <c r="AH1460" s="90">
        <f t="shared" si="260"/>
        <v>0</v>
      </c>
      <c r="AI1460" s="91">
        <f t="shared" si="261"/>
        <v>1.6949152542372881E-2</v>
      </c>
      <c r="AJ1460" s="91">
        <f t="shared" si="262"/>
        <v>0</v>
      </c>
      <c r="AK1460" s="91">
        <f t="shared" si="263"/>
        <v>0</v>
      </c>
    </row>
    <row r="1461" spans="1:37" ht="25.4" customHeight="1" thickTop="1" thickBot="1" x14ac:dyDescent="0.3">
      <c r="A1461" s="320" t="s">
        <v>1509</v>
      </c>
      <c r="B1461" s="320"/>
      <c r="C1461" s="320"/>
      <c r="D1461" s="320"/>
      <c r="E1461" s="320"/>
      <c r="F1461" s="320"/>
      <c r="G1461" s="320"/>
      <c r="H1461" s="320"/>
      <c r="I1461" s="320"/>
      <c r="J1461" s="320"/>
      <c r="K1461" s="320"/>
      <c r="L1461" s="320"/>
      <c r="M1461" s="320"/>
      <c r="N1461" s="320"/>
      <c r="O1461" s="320"/>
      <c r="P1461" s="320"/>
      <c r="Q1461" s="320"/>
      <c r="R1461" s="320"/>
      <c r="S1461" s="320"/>
      <c r="T1461" s="320"/>
      <c r="U1461" s="320"/>
      <c r="V1461" s="320"/>
      <c r="W1461" s="320"/>
      <c r="X1461" s="320"/>
      <c r="Y1461" s="320"/>
      <c r="Z1461" s="320"/>
      <c r="AA1461" s="320"/>
      <c r="AB1461" s="320"/>
      <c r="AC1461" s="320"/>
      <c r="AD1461" s="88">
        <f>'Art. 121'!AF1401</f>
        <v>0</v>
      </c>
      <c r="AE1461" s="89">
        <f t="shared" si="257"/>
        <v>0</v>
      </c>
      <c r="AF1461">
        <f t="shared" si="258"/>
        <v>0</v>
      </c>
      <c r="AG1461" s="86">
        <f t="shared" si="259"/>
        <v>1</v>
      </c>
      <c r="AH1461" s="90">
        <f t="shared" si="260"/>
        <v>0</v>
      </c>
      <c r="AI1461" s="91">
        <f t="shared" si="261"/>
        <v>1.6949152542372881E-2</v>
      </c>
      <c r="AJ1461" s="91">
        <f t="shared" si="262"/>
        <v>0</v>
      </c>
      <c r="AK1461" s="91">
        <f t="shared" si="263"/>
        <v>0</v>
      </c>
    </row>
    <row r="1462" spans="1:37" ht="25.4" customHeight="1" thickTop="1" thickBot="1" x14ac:dyDescent="0.3">
      <c r="A1462" s="320" t="s">
        <v>1512</v>
      </c>
      <c r="B1462" s="320"/>
      <c r="C1462" s="320"/>
      <c r="D1462" s="320"/>
      <c r="E1462" s="320"/>
      <c r="F1462" s="320"/>
      <c r="G1462" s="320"/>
      <c r="H1462" s="320"/>
      <c r="I1462" s="320"/>
      <c r="J1462" s="320"/>
      <c r="K1462" s="320"/>
      <c r="L1462" s="320"/>
      <c r="M1462" s="320"/>
      <c r="N1462" s="320"/>
      <c r="O1462" s="320"/>
      <c r="P1462" s="320"/>
      <c r="Q1462" s="320"/>
      <c r="R1462" s="320"/>
      <c r="S1462" s="320"/>
      <c r="T1462" s="320"/>
      <c r="U1462" s="320"/>
      <c r="V1462" s="320"/>
      <c r="W1462" s="320"/>
      <c r="X1462" s="320"/>
      <c r="Y1462" s="320"/>
      <c r="Z1462" s="320"/>
      <c r="AA1462" s="320"/>
      <c r="AB1462" s="320"/>
      <c r="AC1462" s="320"/>
      <c r="AD1462" s="88">
        <f>'Art. 121'!AF1402</f>
        <v>0</v>
      </c>
      <c r="AE1462" s="89">
        <f t="shared" si="257"/>
        <v>0</v>
      </c>
      <c r="AF1462">
        <f t="shared" si="258"/>
        <v>0</v>
      </c>
      <c r="AG1462" s="86">
        <f t="shared" si="259"/>
        <v>1</v>
      </c>
      <c r="AH1462" s="90">
        <f t="shared" si="260"/>
        <v>0</v>
      </c>
      <c r="AI1462" s="91">
        <f t="shared" si="261"/>
        <v>1.6949152542372881E-2</v>
      </c>
      <c r="AJ1462" s="91">
        <f t="shared" si="262"/>
        <v>0</v>
      </c>
      <c r="AK1462" s="91">
        <f t="shared" si="263"/>
        <v>0</v>
      </c>
    </row>
    <row r="1463" spans="1:37" ht="25.4" customHeight="1" thickTop="1" thickBot="1" x14ac:dyDescent="0.3">
      <c r="A1463" s="320" t="s">
        <v>2636</v>
      </c>
      <c r="B1463" s="320"/>
      <c r="C1463" s="320"/>
      <c r="D1463" s="320"/>
      <c r="E1463" s="320"/>
      <c r="F1463" s="320"/>
      <c r="G1463" s="320"/>
      <c r="H1463" s="320"/>
      <c r="I1463" s="320"/>
      <c r="J1463" s="320"/>
      <c r="K1463" s="320"/>
      <c r="L1463" s="320"/>
      <c r="M1463" s="320"/>
      <c r="N1463" s="320"/>
      <c r="O1463" s="320"/>
      <c r="P1463" s="320"/>
      <c r="Q1463" s="320"/>
      <c r="R1463" s="320"/>
      <c r="S1463" s="320"/>
      <c r="T1463" s="320"/>
      <c r="U1463" s="320"/>
      <c r="V1463" s="320"/>
      <c r="W1463" s="320"/>
      <c r="X1463" s="320"/>
      <c r="Y1463" s="320"/>
      <c r="Z1463" s="320"/>
      <c r="AA1463" s="320"/>
      <c r="AB1463" s="320"/>
      <c r="AC1463" s="320"/>
      <c r="AD1463" s="88">
        <f>'Art. 121'!AF1403</f>
        <v>0</v>
      </c>
      <c r="AE1463" s="89">
        <f t="shared" si="257"/>
        <v>0</v>
      </c>
      <c r="AF1463">
        <f t="shared" si="258"/>
        <v>0</v>
      </c>
      <c r="AG1463" s="86">
        <f t="shared" si="259"/>
        <v>1</v>
      </c>
      <c r="AH1463" s="90">
        <f t="shared" si="260"/>
        <v>0</v>
      </c>
      <c r="AI1463" s="91">
        <f t="shared" si="261"/>
        <v>1.6949152542372881E-2</v>
      </c>
      <c r="AJ1463" s="91">
        <f t="shared" si="262"/>
        <v>0</v>
      </c>
      <c r="AK1463" s="91">
        <f t="shared" si="263"/>
        <v>0</v>
      </c>
    </row>
    <row r="1464" spans="1:37" ht="25.4" customHeight="1" thickTop="1" thickBot="1" x14ac:dyDescent="0.3">
      <c r="A1464" s="320" t="s">
        <v>1514</v>
      </c>
      <c r="B1464" s="320"/>
      <c r="C1464" s="320"/>
      <c r="D1464" s="320"/>
      <c r="E1464" s="320"/>
      <c r="F1464" s="320"/>
      <c r="G1464" s="320"/>
      <c r="H1464" s="320"/>
      <c r="I1464" s="320"/>
      <c r="J1464" s="320"/>
      <c r="K1464" s="320"/>
      <c r="L1464" s="320"/>
      <c r="M1464" s="320"/>
      <c r="N1464" s="320"/>
      <c r="O1464" s="320"/>
      <c r="P1464" s="320"/>
      <c r="Q1464" s="320"/>
      <c r="R1464" s="320"/>
      <c r="S1464" s="320"/>
      <c r="T1464" s="320"/>
      <c r="U1464" s="320"/>
      <c r="V1464" s="320"/>
      <c r="W1464" s="320"/>
      <c r="X1464" s="320"/>
      <c r="Y1464" s="320"/>
      <c r="Z1464" s="320"/>
      <c r="AA1464" s="320"/>
      <c r="AB1464" s="320"/>
      <c r="AC1464" s="320"/>
      <c r="AD1464" s="88">
        <f>'Art. 121'!AF1404</f>
        <v>0</v>
      </c>
      <c r="AE1464" s="89">
        <f t="shared" si="257"/>
        <v>0</v>
      </c>
      <c r="AF1464">
        <f t="shared" si="258"/>
        <v>0</v>
      </c>
      <c r="AG1464" s="86">
        <f t="shared" si="259"/>
        <v>1</v>
      </c>
      <c r="AH1464" s="90">
        <f t="shared" si="260"/>
        <v>0</v>
      </c>
      <c r="AI1464" s="91">
        <f t="shared" si="261"/>
        <v>1.6949152542372881E-2</v>
      </c>
      <c r="AJ1464" s="91">
        <f t="shared" si="262"/>
        <v>0</v>
      </c>
      <c r="AK1464" s="91">
        <f t="shared" si="263"/>
        <v>0</v>
      </c>
    </row>
    <row r="1465" spans="1:37" ht="25.4" customHeight="1" thickTop="1" thickBot="1" x14ac:dyDescent="0.3">
      <c r="A1465" s="320" t="s">
        <v>1516</v>
      </c>
      <c r="B1465" s="320"/>
      <c r="C1465" s="320"/>
      <c r="D1465" s="320"/>
      <c r="E1465" s="320"/>
      <c r="F1465" s="320"/>
      <c r="G1465" s="320"/>
      <c r="H1465" s="320"/>
      <c r="I1465" s="320"/>
      <c r="J1465" s="320"/>
      <c r="K1465" s="320"/>
      <c r="L1465" s="320"/>
      <c r="M1465" s="320"/>
      <c r="N1465" s="320"/>
      <c r="O1465" s="320"/>
      <c r="P1465" s="320"/>
      <c r="Q1465" s="320"/>
      <c r="R1465" s="320"/>
      <c r="S1465" s="320"/>
      <c r="T1465" s="320"/>
      <c r="U1465" s="320"/>
      <c r="V1465" s="320"/>
      <c r="W1465" s="320"/>
      <c r="X1465" s="320"/>
      <c r="Y1465" s="320"/>
      <c r="Z1465" s="320"/>
      <c r="AA1465" s="320"/>
      <c r="AB1465" s="320"/>
      <c r="AC1465" s="320"/>
      <c r="AD1465" s="88">
        <f>'Art. 121'!AF1405</f>
        <v>0</v>
      </c>
      <c r="AE1465" s="89">
        <f t="shared" si="257"/>
        <v>0</v>
      </c>
      <c r="AF1465">
        <f t="shared" si="258"/>
        <v>0</v>
      </c>
      <c r="AG1465" s="86">
        <f t="shared" si="259"/>
        <v>1</v>
      </c>
      <c r="AH1465" s="90">
        <f t="shared" si="260"/>
        <v>0</v>
      </c>
      <c r="AI1465" s="91">
        <f t="shared" si="261"/>
        <v>1.6949152542372881E-2</v>
      </c>
      <c r="AJ1465" s="91">
        <f t="shared" si="262"/>
        <v>0</v>
      </c>
      <c r="AK1465" s="91">
        <f t="shared" si="263"/>
        <v>0</v>
      </c>
    </row>
    <row r="1466" spans="1:37" ht="25.4" customHeight="1" thickTop="1" thickBot="1" x14ac:dyDescent="0.3">
      <c r="A1466" s="320" t="s">
        <v>1518</v>
      </c>
      <c r="B1466" s="320"/>
      <c r="C1466" s="320"/>
      <c r="D1466" s="320"/>
      <c r="E1466" s="320"/>
      <c r="F1466" s="320"/>
      <c r="G1466" s="320"/>
      <c r="H1466" s="320"/>
      <c r="I1466" s="320"/>
      <c r="J1466" s="320"/>
      <c r="K1466" s="320"/>
      <c r="L1466" s="320"/>
      <c r="M1466" s="320"/>
      <c r="N1466" s="320"/>
      <c r="O1466" s="320"/>
      <c r="P1466" s="320"/>
      <c r="Q1466" s="320"/>
      <c r="R1466" s="320"/>
      <c r="S1466" s="320"/>
      <c r="T1466" s="320"/>
      <c r="U1466" s="320"/>
      <c r="V1466" s="320"/>
      <c r="W1466" s="320"/>
      <c r="X1466" s="320"/>
      <c r="Y1466" s="320"/>
      <c r="Z1466" s="320"/>
      <c r="AA1466" s="320"/>
      <c r="AB1466" s="320"/>
      <c r="AC1466" s="320"/>
      <c r="AD1466" s="88">
        <f>'Art. 121'!AF1406</f>
        <v>0</v>
      </c>
      <c r="AE1466" s="89">
        <f t="shared" si="257"/>
        <v>0</v>
      </c>
      <c r="AF1466">
        <f t="shared" si="258"/>
        <v>0</v>
      </c>
      <c r="AG1466" s="86">
        <f t="shared" si="259"/>
        <v>1</v>
      </c>
      <c r="AH1466" s="90">
        <f t="shared" si="260"/>
        <v>0</v>
      </c>
      <c r="AI1466" s="91">
        <f t="shared" si="261"/>
        <v>1.6949152542372881E-2</v>
      </c>
      <c r="AJ1466" s="91">
        <f t="shared" si="262"/>
        <v>0</v>
      </c>
      <c r="AK1466" s="91">
        <f t="shared" si="263"/>
        <v>0</v>
      </c>
    </row>
    <row r="1467" spans="1:37" ht="25.4" customHeight="1" thickTop="1" thickBot="1" x14ac:dyDescent="0.3">
      <c r="A1467" s="320" t="s">
        <v>1520</v>
      </c>
      <c r="B1467" s="320"/>
      <c r="C1467" s="320"/>
      <c r="D1467" s="320"/>
      <c r="E1467" s="320"/>
      <c r="F1467" s="320"/>
      <c r="G1467" s="320"/>
      <c r="H1467" s="320"/>
      <c r="I1467" s="320"/>
      <c r="J1467" s="320"/>
      <c r="K1467" s="320"/>
      <c r="L1467" s="320"/>
      <c r="M1467" s="320"/>
      <c r="N1467" s="320"/>
      <c r="O1467" s="320"/>
      <c r="P1467" s="320"/>
      <c r="Q1467" s="320"/>
      <c r="R1467" s="320"/>
      <c r="S1467" s="320"/>
      <c r="T1467" s="320"/>
      <c r="U1467" s="320"/>
      <c r="V1467" s="320"/>
      <c r="W1467" s="320"/>
      <c r="X1467" s="320"/>
      <c r="Y1467" s="320"/>
      <c r="Z1467" s="320"/>
      <c r="AA1467" s="320"/>
      <c r="AB1467" s="320"/>
      <c r="AC1467" s="320"/>
      <c r="AD1467" s="88">
        <f>'Art. 121'!AF1407</f>
        <v>0</v>
      </c>
      <c r="AE1467" s="89">
        <f t="shared" si="257"/>
        <v>0</v>
      </c>
      <c r="AF1467">
        <f t="shared" si="258"/>
        <v>0</v>
      </c>
      <c r="AG1467" s="86">
        <f t="shared" si="259"/>
        <v>1</v>
      </c>
      <c r="AH1467" s="90">
        <f t="shared" si="260"/>
        <v>0</v>
      </c>
      <c r="AI1467" s="91">
        <f t="shared" si="261"/>
        <v>1.6949152542372881E-2</v>
      </c>
      <c r="AJ1467" s="91">
        <f t="shared" si="262"/>
        <v>0</v>
      </c>
      <c r="AK1467" s="91">
        <f t="shared" si="263"/>
        <v>0</v>
      </c>
    </row>
    <row r="1468" spans="1:37" ht="25.4" customHeight="1" thickTop="1" thickBot="1" x14ac:dyDescent="0.3">
      <c r="A1468" s="320" t="s">
        <v>1522</v>
      </c>
      <c r="B1468" s="320"/>
      <c r="C1468" s="320"/>
      <c r="D1468" s="320"/>
      <c r="E1468" s="320"/>
      <c r="F1468" s="320"/>
      <c r="G1468" s="320"/>
      <c r="H1468" s="320"/>
      <c r="I1468" s="320"/>
      <c r="J1468" s="320"/>
      <c r="K1468" s="320"/>
      <c r="L1468" s="320"/>
      <c r="M1468" s="320"/>
      <c r="N1468" s="320"/>
      <c r="O1468" s="320"/>
      <c r="P1468" s="320"/>
      <c r="Q1468" s="320"/>
      <c r="R1468" s="320"/>
      <c r="S1468" s="320"/>
      <c r="T1468" s="320"/>
      <c r="U1468" s="320"/>
      <c r="V1468" s="320"/>
      <c r="W1468" s="320"/>
      <c r="X1468" s="320"/>
      <c r="Y1468" s="320"/>
      <c r="Z1468" s="320"/>
      <c r="AA1468" s="320"/>
      <c r="AB1468" s="320"/>
      <c r="AC1468" s="320"/>
      <c r="AD1468" s="88">
        <f>'Art. 121'!AF1408</f>
        <v>0</v>
      </c>
      <c r="AE1468" s="89">
        <f t="shared" si="257"/>
        <v>0</v>
      </c>
      <c r="AF1468">
        <f t="shared" si="258"/>
        <v>0</v>
      </c>
      <c r="AG1468" s="86">
        <f t="shared" si="259"/>
        <v>1</v>
      </c>
      <c r="AH1468" s="90">
        <f t="shared" si="260"/>
        <v>0</v>
      </c>
      <c r="AI1468" s="91">
        <f t="shared" si="261"/>
        <v>1.6949152542372881E-2</v>
      </c>
      <c r="AJ1468" s="91">
        <f t="shared" si="262"/>
        <v>0</v>
      </c>
      <c r="AK1468" s="91">
        <f t="shared" si="263"/>
        <v>0</v>
      </c>
    </row>
    <row r="1469" spans="1:37" ht="25.4" customHeight="1" thickTop="1" thickBot="1" x14ac:dyDescent="0.3">
      <c r="A1469" s="320" t="s">
        <v>1524</v>
      </c>
      <c r="B1469" s="320"/>
      <c r="C1469" s="320"/>
      <c r="D1469" s="320"/>
      <c r="E1469" s="320"/>
      <c r="F1469" s="320"/>
      <c r="G1469" s="320"/>
      <c r="H1469" s="320"/>
      <c r="I1469" s="320"/>
      <c r="J1469" s="320"/>
      <c r="K1469" s="320"/>
      <c r="L1469" s="320"/>
      <c r="M1469" s="320"/>
      <c r="N1469" s="320"/>
      <c r="O1469" s="320"/>
      <c r="P1469" s="320"/>
      <c r="Q1469" s="320"/>
      <c r="R1469" s="320"/>
      <c r="S1469" s="320"/>
      <c r="T1469" s="320"/>
      <c r="U1469" s="320"/>
      <c r="V1469" s="320"/>
      <c r="W1469" s="320"/>
      <c r="X1469" s="320"/>
      <c r="Y1469" s="320"/>
      <c r="Z1469" s="320"/>
      <c r="AA1469" s="320"/>
      <c r="AB1469" s="320"/>
      <c r="AC1469" s="320"/>
      <c r="AD1469" s="88">
        <f>'Art. 121'!AF1409</f>
        <v>0</v>
      </c>
      <c r="AE1469" s="89">
        <f t="shared" si="257"/>
        <v>0</v>
      </c>
      <c r="AF1469">
        <f t="shared" si="258"/>
        <v>0</v>
      </c>
      <c r="AG1469" s="86">
        <f t="shared" si="259"/>
        <v>1</v>
      </c>
      <c r="AH1469" s="90">
        <f t="shared" si="260"/>
        <v>0</v>
      </c>
      <c r="AI1469" s="91">
        <f t="shared" si="261"/>
        <v>1.6949152542372881E-2</v>
      </c>
      <c r="AJ1469" s="91">
        <f t="shared" si="262"/>
        <v>0</v>
      </c>
      <c r="AK1469" s="91">
        <f t="shared" si="263"/>
        <v>0</v>
      </c>
    </row>
    <row r="1470" spans="1:37" ht="25.4" customHeight="1" thickTop="1" thickBot="1" x14ac:dyDescent="0.3">
      <c r="A1470" s="320" t="s">
        <v>2637</v>
      </c>
      <c r="B1470" s="320"/>
      <c r="C1470" s="320"/>
      <c r="D1470" s="320"/>
      <c r="E1470" s="320"/>
      <c r="F1470" s="320"/>
      <c r="G1470" s="320"/>
      <c r="H1470" s="320"/>
      <c r="I1470" s="320"/>
      <c r="J1470" s="320"/>
      <c r="K1470" s="320"/>
      <c r="L1470" s="320"/>
      <c r="M1470" s="320"/>
      <c r="N1470" s="320"/>
      <c r="O1470" s="320"/>
      <c r="P1470" s="320"/>
      <c r="Q1470" s="320"/>
      <c r="R1470" s="320"/>
      <c r="S1470" s="320"/>
      <c r="T1470" s="320"/>
      <c r="U1470" s="320"/>
      <c r="V1470" s="320"/>
      <c r="W1470" s="320"/>
      <c r="X1470" s="320"/>
      <c r="Y1470" s="320"/>
      <c r="Z1470" s="320"/>
      <c r="AA1470" s="320"/>
      <c r="AB1470" s="320"/>
      <c r="AC1470" s="320"/>
      <c r="AD1470" s="88">
        <f>'Art. 121'!AF1410</f>
        <v>0</v>
      </c>
      <c r="AE1470" s="89">
        <f t="shared" si="257"/>
        <v>0</v>
      </c>
      <c r="AF1470">
        <f t="shared" si="258"/>
        <v>0</v>
      </c>
      <c r="AG1470" s="86">
        <f t="shared" si="259"/>
        <v>1</v>
      </c>
      <c r="AH1470" s="90">
        <f t="shared" si="260"/>
        <v>0</v>
      </c>
      <c r="AI1470" s="91">
        <f t="shared" si="261"/>
        <v>1.6949152542372881E-2</v>
      </c>
      <c r="AJ1470" s="91">
        <f t="shared" si="262"/>
        <v>0</v>
      </c>
      <c r="AK1470" s="91">
        <f t="shared" si="263"/>
        <v>0</v>
      </c>
    </row>
    <row r="1471" spans="1:37" ht="25.4" customHeight="1" thickTop="1" thickBot="1" x14ac:dyDescent="0.3">
      <c r="A1471" s="320" t="s">
        <v>1392</v>
      </c>
      <c r="B1471" s="320"/>
      <c r="C1471" s="320"/>
      <c r="D1471" s="320"/>
      <c r="E1471" s="320"/>
      <c r="F1471" s="320"/>
      <c r="G1471" s="320"/>
      <c r="H1471" s="320"/>
      <c r="I1471" s="320"/>
      <c r="J1471" s="320"/>
      <c r="K1471" s="320"/>
      <c r="L1471" s="320"/>
      <c r="M1471" s="320"/>
      <c r="N1471" s="320"/>
      <c r="O1471" s="320"/>
      <c r="P1471" s="320"/>
      <c r="Q1471" s="320"/>
      <c r="R1471" s="320"/>
      <c r="S1471" s="320"/>
      <c r="T1471" s="320"/>
      <c r="U1471" s="320"/>
      <c r="V1471" s="320"/>
      <c r="W1471" s="320"/>
      <c r="X1471" s="320"/>
      <c r="Y1471" s="320"/>
      <c r="Z1471" s="320"/>
      <c r="AA1471" s="320"/>
      <c r="AB1471" s="320"/>
      <c r="AC1471" s="320"/>
      <c r="AD1471" s="88">
        <f>'Art. 121'!AF1411</f>
        <v>0</v>
      </c>
      <c r="AE1471" s="89">
        <f t="shared" si="257"/>
        <v>0</v>
      </c>
      <c r="AF1471">
        <f t="shared" si="258"/>
        <v>0</v>
      </c>
      <c r="AG1471" s="86">
        <f t="shared" si="259"/>
        <v>1</v>
      </c>
      <c r="AH1471" s="90">
        <f t="shared" si="260"/>
        <v>0</v>
      </c>
      <c r="AI1471" s="91">
        <f t="shared" si="261"/>
        <v>1.6949152542372881E-2</v>
      </c>
      <c r="AJ1471" s="91">
        <f t="shared" si="262"/>
        <v>0</v>
      </c>
      <c r="AK1471" s="91">
        <f t="shared" si="263"/>
        <v>0</v>
      </c>
    </row>
    <row r="1472" spans="1:37" ht="25.4" customHeight="1" thickTop="1" thickBot="1" x14ac:dyDescent="0.3">
      <c r="A1472" s="320" t="s">
        <v>1527</v>
      </c>
      <c r="B1472" s="320"/>
      <c r="C1472" s="320"/>
      <c r="D1472" s="320"/>
      <c r="E1472" s="320"/>
      <c r="F1472" s="320"/>
      <c r="G1472" s="320"/>
      <c r="H1472" s="320"/>
      <c r="I1472" s="320"/>
      <c r="J1472" s="320"/>
      <c r="K1472" s="320"/>
      <c r="L1472" s="320"/>
      <c r="M1472" s="320"/>
      <c r="N1472" s="320"/>
      <c r="O1472" s="320"/>
      <c r="P1472" s="320"/>
      <c r="Q1472" s="320"/>
      <c r="R1472" s="320"/>
      <c r="S1472" s="320"/>
      <c r="T1472" s="320"/>
      <c r="U1472" s="320"/>
      <c r="V1472" s="320"/>
      <c r="W1472" s="320"/>
      <c r="X1472" s="320"/>
      <c r="Y1472" s="320"/>
      <c r="Z1472" s="320"/>
      <c r="AA1472" s="320"/>
      <c r="AB1472" s="320"/>
      <c r="AC1472" s="320"/>
      <c r="AD1472" s="88">
        <f>'Art. 121'!AF1412</f>
        <v>0</v>
      </c>
      <c r="AE1472" s="89">
        <f t="shared" si="257"/>
        <v>0</v>
      </c>
      <c r="AF1472">
        <f t="shared" si="258"/>
        <v>0</v>
      </c>
      <c r="AG1472" s="86">
        <f t="shared" si="259"/>
        <v>1</v>
      </c>
      <c r="AH1472" s="90">
        <f t="shared" si="260"/>
        <v>0</v>
      </c>
      <c r="AI1472" s="91">
        <f t="shared" si="261"/>
        <v>1.6949152542372881E-2</v>
      </c>
      <c r="AJ1472" s="91">
        <f t="shared" si="262"/>
        <v>0</v>
      </c>
      <c r="AK1472" s="91">
        <f t="shared" si="263"/>
        <v>0</v>
      </c>
    </row>
    <row r="1473" spans="1:37" ht="25.4" customHeight="1" thickTop="1" thickBot="1" x14ac:dyDescent="0.3">
      <c r="A1473" s="320" t="s">
        <v>1529</v>
      </c>
      <c r="B1473" s="320"/>
      <c r="C1473" s="320"/>
      <c r="D1473" s="320"/>
      <c r="E1473" s="320"/>
      <c r="F1473" s="320"/>
      <c r="G1473" s="320"/>
      <c r="H1473" s="320"/>
      <c r="I1473" s="320"/>
      <c r="J1473" s="320"/>
      <c r="K1473" s="320"/>
      <c r="L1473" s="320"/>
      <c r="M1473" s="320"/>
      <c r="N1473" s="320"/>
      <c r="O1473" s="320"/>
      <c r="P1473" s="320"/>
      <c r="Q1473" s="320"/>
      <c r="R1473" s="320"/>
      <c r="S1473" s="320"/>
      <c r="T1473" s="320"/>
      <c r="U1473" s="320"/>
      <c r="V1473" s="320"/>
      <c r="W1473" s="320"/>
      <c r="X1473" s="320"/>
      <c r="Y1473" s="320"/>
      <c r="Z1473" s="320"/>
      <c r="AA1473" s="320"/>
      <c r="AB1473" s="320"/>
      <c r="AC1473" s="320"/>
      <c r="AD1473" s="88">
        <f>'Art. 121'!AF1413</f>
        <v>0</v>
      </c>
      <c r="AE1473" s="89">
        <f t="shared" si="257"/>
        <v>0</v>
      </c>
      <c r="AF1473">
        <f t="shared" si="258"/>
        <v>0</v>
      </c>
      <c r="AG1473" s="86">
        <f t="shared" si="259"/>
        <v>1</v>
      </c>
      <c r="AH1473" s="90">
        <f t="shared" si="260"/>
        <v>0</v>
      </c>
      <c r="AI1473" s="91">
        <f t="shared" si="261"/>
        <v>1.6949152542372881E-2</v>
      </c>
      <c r="AJ1473" s="91">
        <f t="shared" si="262"/>
        <v>0</v>
      </c>
      <c r="AK1473" s="91">
        <f t="shared" si="263"/>
        <v>0</v>
      </c>
    </row>
    <row r="1474" spans="1:37" ht="25.4" customHeight="1" thickTop="1" thickBot="1" x14ac:dyDescent="0.3">
      <c r="A1474" s="320" t="s">
        <v>1531</v>
      </c>
      <c r="B1474" s="320"/>
      <c r="C1474" s="320"/>
      <c r="D1474" s="320"/>
      <c r="E1474" s="320"/>
      <c r="F1474" s="320"/>
      <c r="G1474" s="320"/>
      <c r="H1474" s="320"/>
      <c r="I1474" s="320"/>
      <c r="J1474" s="320"/>
      <c r="K1474" s="320"/>
      <c r="L1474" s="320"/>
      <c r="M1474" s="320"/>
      <c r="N1474" s="320"/>
      <c r="O1474" s="320"/>
      <c r="P1474" s="320"/>
      <c r="Q1474" s="320"/>
      <c r="R1474" s="320"/>
      <c r="S1474" s="320"/>
      <c r="T1474" s="320"/>
      <c r="U1474" s="320"/>
      <c r="V1474" s="320"/>
      <c r="W1474" s="320"/>
      <c r="X1474" s="320"/>
      <c r="Y1474" s="320"/>
      <c r="Z1474" s="320"/>
      <c r="AA1474" s="320"/>
      <c r="AB1474" s="320"/>
      <c r="AC1474" s="320"/>
      <c r="AD1474" s="88">
        <f>'Art. 121'!AF1414</f>
        <v>0</v>
      </c>
      <c r="AE1474" s="89">
        <f t="shared" si="257"/>
        <v>0</v>
      </c>
      <c r="AF1474">
        <f t="shared" si="258"/>
        <v>0</v>
      </c>
      <c r="AG1474" s="86">
        <f t="shared" si="259"/>
        <v>1</v>
      </c>
      <c r="AH1474" s="90">
        <f t="shared" si="260"/>
        <v>0</v>
      </c>
      <c r="AI1474" s="91">
        <f t="shared" si="261"/>
        <v>1.6949152542372881E-2</v>
      </c>
      <c r="AJ1474" s="91">
        <f t="shared" si="262"/>
        <v>0</v>
      </c>
      <c r="AK1474" s="91">
        <f t="shared" si="263"/>
        <v>0</v>
      </c>
    </row>
    <row r="1475" spans="1:37" ht="25.4" customHeight="1" thickTop="1" thickBot="1" x14ac:dyDescent="0.3">
      <c r="A1475" s="320" t="s">
        <v>1533</v>
      </c>
      <c r="B1475" s="320"/>
      <c r="C1475" s="320"/>
      <c r="D1475" s="320"/>
      <c r="E1475" s="320"/>
      <c r="F1475" s="320"/>
      <c r="G1475" s="320"/>
      <c r="H1475" s="320"/>
      <c r="I1475" s="320"/>
      <c r="J1475" s="320"/>
      <c r="K1475" s="320"/>
      <c r="L1475" s="320"/>
      <c r="M1475" s="320"/>
      <c r="N1475" s="320"/>
      <c r="O1475" s="320"/>
      <c r="P1475" s="320"/>
      <c r="Q1475" s="320"/>
      <c r="R1475" s="320"/>
      <c r="S1475" s="320"/>
      <c r="T1475" s="320"/>
      <c r="U1475" s="320"/>
      <c r="V1475" s="320"/>
      <c r="W1475" s="320"/>
      <c r="X1475" s="320"/>
      <c r="Y1475" s="320"/>
      <c r="Z1475" s="320"/>
      <c r="AA1475" s="320"/>
      <c r="AB1475" s="320"/>
      <c r="AC1475" s="320"/>
      <c r="AD1475" s="88">
        <f>'Art. 121'!AF1415</f>
        <v>0</v>
      </c>
      <c r="AE1475" s="89">
        <f t="shared" si="257"/>
        <v>0</v>
      </c>
      <c r="AF1475">
        <f t="shared" si="258"/>
        <v>0</v>
      </c>
      <c r="AG1475" s="86">
        <f t="shared" si="259"/>
        <v>1</v>
      </c>
      <c r="AH1475" s="90">
        <f t="shared" si="260"/>
        <v>0</v>
      </c>
      <c r="AI1475" s="91">
        <f t="shared" si="261"/>
        <v>1.6949152542372881E-2</v>
      </c>
      <c r="AJ1475" s="91">
        <f t="shared" si="262"/>
        <v>0</v>
      </c>
      <c r="AK1475" s="91">
        <f t="shared" si="263"/>
        <v>0</v>
      </c>
    </row>
    <row r="1476" spans="1:37" ht="25.4" customHeight="1" thickTop="1" thickBot="1" x14ac:dyDescent="0.3">
      <c r="A1476" s="320" t="s">
        <v>1535</v>
      </c>
      <c r="B1476" s="320"/>
      <c r="C1476" s="320"/>
      <c r="D1476" s="320"/>
      <c r="E1476" s="320"/>
      <c r="F1476" s="320"/>
      <c r="G1476" s="320"/>
      <c r="H1476" s="320"/>
      <c r="I1476" s="320"/>
      <c r="J1476" s="320"/>
      <c r="K1476" s="320"/>
      <c r="L1476" s="320"/>
      <c r="M1476" s="320"/>
      <c r="N1476" s="320"/>
      <c r="O1476" s="320"/>
      <c r="P1476" s="320"/>
      <c r="Q1476" s="320"/>
      <c r="R1476" s="320"/>
      <c r="S1476" s="320"/>
      <c r="T1476" s="320"/>
      <c r="U1476" s="320"/>
      <c r="V1476" s="320"/>
      <c r="W1476" s="320"/>
      <c r="X1476" s="320"/>
      <c r="Y1476" s="320"/>
      <c r="Z1476" s="320"/>
      <c r="AA1476" s="320"/>
      <c r="AB1476" s="320"/>
      <c r="AC1476" s="320"/>
      <c r="AD1476" s="88">
        <f>'Art. 121'!AF1416</f>
        <v>0</v>
      </c>
      <c r="AE1476" s="89">
        <f t="shared" si="257"/>
        <v>0</v>
      </c>
      <c r="AF1476">
        <f t="shared" si="258"/>
        <v>0</v>
      </c>
      <c r="AG1476" s="86">
        <f t="shared" si="259"/>
        <v>1</v>
      </c>
      <c r="AH1476" s="90">
        <f t="shared" si="260"/>
        <v>0</v>
      </c>
      <c r="AI1476" s="91">
        <f t="shared" si="261"/>
        <v>1.6949152542372881E-2</v>
      </c>
      <c r="AJ1476" s="91">
        <f t="shared" si="262"/>
        <v>0</v>
      </c>
      <c r="AK1476" s="91">
        <f t="shared" si="263"/>
        <v>0</v>
      </c>
    </row>
    <row r="1477" spans="1:37" ht="25.4" customHeight="1" thickTop="1" thickBot="1" x14ac:dyDescent="0.3">
      <c r="A1477" s="320" t="s">
        <v>2638</v>
      </c>
      <c r="B1477" s="320"/>
      <c r="C1477" s="320"/>
      <c r="D1477" s="320"/>
      <c r="E1477" s="320"/>
      <c r="F1477" s="320"/>
      <c r="G1477" s="320"/>
      <c r="H1477" s="320"/>
      <c r="I1477" s="320"/>
      <c r="J1477" s="320"/>
      <c r="K1477" s="320"/>
      <c r="L1477" s="320"/>
      <c r="M1477" s="320"/>
      <c r="N1477" s="320"/>
      <c r="O1477" s="320"/>
      <c r="P1477" s="320"/>
      <c r="Q1477" s="320"/>
      <c r="R1477" s="320"/>
      <c r="S1477" s="320"/>
      <c r="T1477" s="320"/>
      <c r="U1477" s="320"/>
      <c r="V1477" s="320"/>
      <c r="W1477" s="320"/>
      <c r="X1477" s="320"/>
      <c r="Y1477" s="320"/>
      <c r="Z1477" s="320"/>
      <c r="AA1477" s="320"/>
      <c r="AB1477" s="320"/>
      <c r="AC1477" s="320"/>
      <c r="AD1477" s="88">
        <f>'Art. 121'!AF1417</f>
        <v>0</v>
      </c>
      <c r="AE1477" s="89">
        <f t="shared" si="257"/>
        <v>0</v>
      </c>
      <c r="AF1477">
        <f t="shared" si="258"/>
        <v>0</v>
      </c>
      <c r="AG1477" s="86">
        <f t="shared" si="259"/>
        <v>1</v>
      </c>
      <c r="AH1477" s="90">
        <f t="shared" si="260"/>
        <v>0</v>
      </c>
      <c r="AI1477" s="91">
        <f t="shared" si="261"/>
        <v>1.6949152542372881E-2</v>
      </c>
      <c r="AJ1477" s="91">
        <f t="shared" si="262"/>
        <v>0</v>
      </c>
      <c r="AK1477" s="91">
        <f t="shared" si="263"/>
        <v>0</v>
      </c>
    </row>
    <row r="1478" spans="1:37" ht="25.4" customHeight="1" thickTop="1" thickBot="1" x14ac:dyDescent="0.3">
      <c r="A1478" s="320" t="s">
        <v>2639</v>
      </c>
      <c r="B1478" s="320"/>
      <c r="C1478" s="320"/>
      <c r="D1478" s="320"/>
      <c r="E1478" s="320"/>
      <c r="F1478" s="320"/>
      <c r="G1478" s="320"/>
      <c r="H1478" s="320"/>
      <c r="I1478" s="320"/>
      <c r="J1478" s="320"/>
      <c r="K1478" s="320"/>
      <c r="L1478" s="320"/>
      <c r="M1478" s="320"/>
      <c r="N1478" s="320"/>
      <c r="O1478" s="320"/>
      <c r="P1478" s="320"/>
      <c r="Q1478" s="320"/>
      <c r="R1478" s="320"/>
      <c r="S1478" s="320"/>
      <c r="T1478" s="320"/>
      <c r="U1478" s="320"/>
      <c r="V1478" s="320"/>
      <c r="W1478" s="320"/>
      <c r="X1478" s="320"/>
      <c r="Y1478" s="320"/>
      <c r="Z1478" s="320"/>
      <c r="AA1478" s="320"/>
      <c r="AB1478" s="320"/>
      <c r="AC1478" s="320"/>
      <c r="AD1478" s="88">
        <f>'Art. 121'!AF1418</f>
        <v>0</v>
      </c>
      <c r="AE1478" s="89">
        <f t="shared" si="257"/>
        <v>0</v>
      </c>
      <c r="AF1478">
        <f t="shared" si="258"/>
        <v>0</v>
      </c>
      <c r="AG1478" s="86">
        <f t="shared" si="259"/>
        <v>1</v>
      </c>
      <c r="AH1478" s="90">
        <f t="shared" si="260"/>
        <v>0</v>
      </c>
      <c r="AI1478" s="91">
        <f t="shared" si="261"/>
        <v>1.6949152542372881E-2</v>
      </c>
      <c r="AJ1478" s="91">
        <f t="shared" si="262"/>
        <v>0</v>
      </c>
      <c r="AK1478" s="91">
        <f t="shared" si="263"/>
        <v>0</v>
      </c>
    </row>
    <row r="1479" spans="1:37" ht="25.4" customHeight="1" thickTop="1" thickBot="1" x14ac:dyDescent="0.3">
      <c r="A1479" s="320" t="s">
        <v>2640</v>
      </c>
      <c r="B1479" s="320"/>
      <c r="C1479" s="320"/>
      <c r="D1479" s="320"/>
      <c r="E1479" s="320"/>
      <c r="F1479" s="320"/>
      <c r="G1479" s="320"/>
      <c r="H1479" s="320"/>
      <c r="I1479" s="320"/>
      <c r="J1479" s="320"/>
      <c r="K1479" s="320"/>
      <c r="L1479" s="320"/>
      <c r="M1479" s="320"/>
      <c r="N1479" s="320"/>
      <c r="O1479" s="320"/>
      <c r="P1479" s="320"/>
      <c r="Q1479" s="320"/>
      <c r="R1479" s="320"/>
      <c r="S1479" s="320"/>
      <c r="T1479" s="320"/>
      <c r="U1479" s="320"/>
      <c r="V1479" s="320"/>
      <c r="W1479" s="320"/>
      <c r="X1479" s="320"/>
      <c r="Y1479" s="320"/>
      <c r="Z1479" s="320"/>
      <c r="AA1479" s="320"/>
      <c r="AB1479" s="320"/>
      <c r="AC1479" s="320"/>
      <c r="AD1479" s="88">
        <f>'Art. 121'!AF1419</f>
        <v>0</v>
      </c>
      <c r="AE1479" s="89">
        <f t="shared" si="257"/>
        <v>0</v>
      </c>
      <c r="AF1479">
        <f t="shared" si="258"/>
        <v>0</v>
      </c>
      <c r="AG1479" s="86">
        <f t="shared" si="259"/>
        <v>1</v>
      </c>
      <c r="AH1479" s="90">
        <f t="shared" si="260"/>
        <v>0</v>
      </c>
      <c r="AI1479" s="91">
        <f t="shared" si="261"/>
        <v>1.6949152542372881E-2</v>
      </c>
      <c r="AJ1479" s="91">
        <f t="shared" si="262"/>
        <v>0</v>
      </c>
      <c r="AK1479" s="91">
        <f t="shared" si="263"/>
        <v>0</v>
      </c>
    </row>
    <row r="1480" spans="1:37" ht="25.4" customHeight="1" thickTop="1" thickBot="1" x14ac:dyDescent="0.3">
      <c r="A1480" s="320" t="s">
        <v>2641</v>
      </c>
      <c r="B1480" s="320"/>
      <c r="C1480" s="320"/>
      <c r="D1480" s="320"/>
      <c r="E1480" s="320"/>
      <c r="F1480" s="320"/>
      <c r="G1480" s="320"/>
      <c r="H1480" s="320"/>
      <c r="I1480" s="320"/>
      <c r="J1480" s="320"/>
      <c r="K1480" s="320"/>
      <c r="L1480" s="320"/>
      <c r="M1480" s="320"/>
      <c r="N1480" s="320"/>
      <c r="O1480" s="320"/>
      <c r="P1480" s="320"/>
      <c r="Q1480" s="320"/>
      <c r="R1480" s="320"/>
      <c r="S1480" s="320"/>
      <c r="T1480" s="320"/>
      <c r="U1480" s="320"/>
      <c r="V1480" s="320"/>
      <c r="W1480" s="320"/>
      <c r="X1480" s="320"/>
      <c r="Y1480" s="320"/>
      <c r="Z1480" s="320"/>
      <c r="AA1480" s="320"/>
      <c r="AB1480" s="320"/>
      <c r="AC1480" s="320"/>
      <c r="AD1480" s="88">
        <f>'Art. 121'!AF1420</f>
        <v>0</v>
      </c>
      <c r="AE1480" s="89">
        <f t="shared" si="257"/>
        <v>0</v>
      </c>
      <c r="AF1480">
        <f t="shared" si="258"/>
        <v>0</v>
      </c>
      <c r="AG1480" s="86">
        <f t="shared" si="259"/>
        <v>1</v>
      </c>
      <c r="AH1480" s="90">
        <f t="shared" si="260"/>
        <v>0</v>
      </c>
      <c r="AI1480" s="91">
        <f t="shared" si="261"/>
        <v>1.6949152542372881E-2</v>
      </c>
      <c r="AJ1480" s="91">
        <f t="shared" si="262"/>
        <v>0</v>
      </c>
      <c r="AK1480" s="91">
        <f t="shared" si="263"/>
        <v>0</v>
      </c>
    </row>
    <row r="1481" spans="1:37" ht="25.4" customHeight="1" thickTop="1" thickBot="1" x14ac:dyDescent="0.3">
      <c r="A1481" s="320" t="s">
        <v>2642</v>
      </c>
      <c r="B1481" s="320"/>
      <c r="C1481" s="320"/>
      <c r="D1481" s="320"/>
      <c r="E1481" s="320"/>
      <c r="F1481" s="320"/>
      <c r="G1481" s="320"/>
      <c r="H1481" s="320"/>
      <c r="I1481" s="320"/>
      <c r="J1481" s="320"/>
      <c r="K1481" s="320"/>
      <c r="L1481" s="320"/>
      <c r="M1481" s="320"/>
      <c r="N1481" s="320"/>
      <c r="O1481" s="320"/>
      <c r="P1481" s="320"/>
      <c r="Q1481" s="320"/>
      <c r="R1481" s="320"/>
      <c r="S1481" s="320"/>
      <c r="T1481" s="320"/>
      <c r="U1481" s="320"/>
      <c r="V1481" s="320"/>
      <c r="W1481" s="320"/>
      <c r="X1481" s="320"/>
      <c r="Y1481" s="320"/>
      <c r="Z1481" s="320"/>
      <c r="AA1481" s="320"/>
      <c r="AB1481" s="320"/>
      <c r="AC1481" s="320"/>
      <c r="AD1481" s="88">
        <f>'Art. 121'!AF1421</f>
        <v>0</v>
      </c>
      <c r="AE1481" s="89">
        <f t="shared" si="257"/>
        <v>0</v>
      </c>
      <c r="AF1481">
        <f t="shared" si="258"/>
        <v>0</v>
      </c>
      <c r="AG1481" s="86">
        <f t="shared" si="259"/>
        <v>1</v>
      </c>
      <c r="AH1481" s="90">
        <f t="shared" si="260"/>
        <v>0</v>
      </c>
      <c r="AI1481" s="91">
        <f t="shared" si="261"/>
        <v>1.6949152542372881E-2</v>
      </c>
      <c r="AJ1481" s="91">
        <f t="shared" si="262"/>
        <v>0</v>
      </c>
      <c r="AK1481" s="91">
        <f t="shared" si="263"/>
        <v>0</v>
      </c>
    </row>
    <row r="1482" spans="1:37" ht="25.4" customHeight="1" thickTop="1" thickBot="1" x14ac:dyDescent="0.3">
      <c r="A1482" s="320" t="s">
        <v>2643</v>
      </c>
      <c r="B1482" s="320"/>
      <c r="C1482" s="320"/>
      <c r="D1482" s="320"/>
      <c r="E1482" s="320"/>
      <c r="F1482" s="320"/>
      <c r="G1482" s="320"/>
      <c r="H1482" s="320"/>
      <c r="I1482" s="320"/>
      <c r="J1482" s="320"/>
      <c r="K1482" s="320"/>
      <c r="L1482" s="320"/>
      <c r="M1482" s="320"/>
      <c r="N1482" s="320"/>
      <c r="O1482" s="320"/>
      <c r="P1482" s="320"/>
      <c r="Q1482" s="320"/>
      <c r="R1482" s="320"/>
      <c r="S1482" s="320"/>
      <c r="T1482" s="320"/>
      <c r="U1482" s="320"/>
      <c r="V1482" s="320"/>
      <c r="W1482" s="320"/>
      <c r="X1482" s="320"/>
      <c r="Y1482" s="320"/>
      <c r="Z1482" s="320"/>
      <c r="AA1482" s="320"/>
      <c r="AB1482" s="320"/>
      <c r="AC1482" s="320"/>
      <c r="AD1482" s="88">
        <f>'Art. 121'!AF1422</f>
        <v>0</v>
      </c>
      <c r="AE1482" s="89">
        <f t="shared" si="257"/>
        <v>0</v>
      </c>
      <c r="AF1482">
        <f t="shared" si="258"/>
        <v>0</v>
      </c>
      <c r="AG1482" s="86">
        <f t="shared" si="259"/>
        <v>1</v>
      </c>
      <c r="AH1482" s="90">
        <f t="shared" si="260"/>
        <v>0</v>
      </c>
      <c r="AI1482" s="91">
        <f t="shared" si="261"/>
        <v>1.6949152542372881E-2</v>
      </c>
      <c r="AJ1482" s="91">
        <f t="shared" si="262"/>
        <v>0</v>
      </c>
      <c r="AK1482" s="91">
        <f t="shared" si="263"/>
        <v>0</v>
      </c>
    </row>
    <row r="1483" spans="1:37" ht="25.4" customHeight="1" thickTop="1" thickBot="1" x14ac:dyDescent="0.3">
      <c r="A1483" s="320" t="s">
        <v>1543</v>
      </c>
      <c r="B1483" s="320"/>
      <c r="C1483" s="320"/>
      <c r="D1483" s="320"/>
      <c r="E1483" s="320"/>
      <c r="F1483" s="320"/>
      <c r="G1483" s="320"/>
      <c r="H1483" s="320"/>
      <c r="I1483" s="320"/>
      <c r="J1483" s="320"/>
      <c r="K1483" s="320"/>
      <c r="L1483" s="320"/>
      <c r="M1483" s="320"/>
      <c r="N1483" s="320"/>
      <c r="O1483" s="320"/>
      <c r="P1483" s="320"/>
      <c r="Q1483" s="320"/>
      <c r="R1483" s="320"/>
      <c r="S1483" s="320"/>
      <c r="T1483" s="320"/>
      <c r="U1483" s="320"/>
      <c r="V1483" s="320"/>
      <c r="W1483" s="320"/>
      <c r="X1483" s="320"/>
      <c r="Y1483" s="320"/>
      <c r="Z1483" s="320"/>
      <c r="AA1483" s="320"/>
      <c r="AB1483" s="320"/>
      <c r="AC1483" s="320"/>
      <c r="AD1483" s="88">
        <f>'Art. 121'!AF1423</f>
        <v>0</v>
      </c>
      <c r="AE1483" s="89">
        <f t="shared" si="257"/>
        <v>0</v>
      </c>
      <c r="AF1483">
        <f t="shared" si="258"/>
        <v>0</v>
      </c>
      <c r="AG1483" s="86">
        <f t="shared" si="259"/>
        <v>1</v>
      </c>
      <c r="AH1483" s="90">
        <f t="shared" si="260"/>
        <v>0</v>
      </c>
      <c r="AI1483" s="91">
        <f t="shared" si="261"/>
        <v>1.6949152542372881E-2</v>
      </c>
      <c r="AJ1483" s="91">
        <f t="shared" si="262"/>
        <v>0</v>
      </c>
      <c r="AK1483" s="91">
        <f t="shared" si="263"/>
        <v>0</v>
      </c>
    </row>
    <row r="1484" spans="1:37" ht="25.4" customHeight="1" thickTop="1" thickBot="1" x14ac:dyDescent="0.3">
      <c r="A1484" s="320" t="s">
        <v>2644</v>
      </c>
      <c r="B1484" s="320"/>
      <c r="C1484" s="320"/>
      <c r="D1484" s="320"/>
      <c r="E1484" s="320"/>
      <c r="F1484" s="320"/>
      <c r="G1484" s="320"/>
      <c r="H1484" s="320"/>
      <c r="I1484" s="320"/>
      <c r="J1484" s="320"/>
      <c r="K1484" s="320"/>
      <c r="L1484" s="320"/>
      <c r="M1484" s="320"/>
      <c r="N1484" s="320"/>
      <c r="O1484" s="320"/>
      <c r="P1484" s="320"/>
      <c r="Q1484" s="320"/>
      <c r="R1484" s="320"/>
      <c r="S1484" s="320"/>
      <c r="T1484" s="320"/>
      <c r="U1484" s="320"/>
      <c r="V1484" s="320"/>
      <c r="W1484" s="320"/>
      <c r="X1484" s="320"/>
      <c r="Y1484" s="320"/>
      <c r="Z1484" s="320"/>
      <c r="AA1484" s="320"/>
      <c r="AB1484" s="320"/>
      <c r="AC1484" s="320"/>
      <c r="AD1484" s="88">
        <f>'Art. 121'!AF1424</f>
        <v>0</v>
      </c>
      <c r="AE1484" s="89">
        <f t="shared" si="257"/>
        <v>0</v>
      </c>
      <c r="AF1484">
        <f t="shared" si="258"/>
        <v>0</v>
      </c>
      <c r="AG1484" s="86">
        <f t="shared" si="259"/>
        <v>1</v>
      </c>
      <c r="AH1484" s="90">
        <f t="shared" si="260"/>
        <v>0</v>
      </c>
      <c r="AI1484" s="91">
        <f t="shared" si="261"/>
        <v>1.6949152542372881E-2</v>
      </c>
      <c r="AJ1484" s="91">
        <f t="shared" si="262"/>
        <v>0</v>
      </c>
      <c r="AK1484" s="91">
        <f t="shared" si="263"/>
        <v>0</v>
      </c>
    </row>
    <row r="1485" spans="1:37" ht="25.4" customHeight="1" thickTop="1" thickBot="1" x14ac:dyDescent="0.3">
      <c r="A1485" s="320" t="s">
        <v>2645</v>
      </c>
      <c r="B1485" s="320"/>
      <c r="C1485" s="320"/>
      <c r="D1485" s="320"/>
      <c r="E1485" s="320"/>
      <c r="F1485" s="320"/>
      <c r="G1485" s="320"/>
      <c r="H1485" s="320"/>
      <c r="I1485" s="320"/>
      <c r="J1485" s="320"/>
      <c r="K1485" s="320"/>
      <c r="L1485" s="320"/>
      <c r="M1485" s="320"/>
      <c r="N1485" s="320"/>
      <c r="O1485" s="320"/>
      <c r="P1485" s="320"/>
      <c r="Q1485" s="320"/>
      <c r="R1485" s="320"/>
      <c r="S1485" s="320"/>
      <c r="T1485" s="320"/>
      <c r="U1485" s="320"/>
      <c r="V1485" s="320"/>
      <c r="W1485" s="320"/>
      <c r="X1485" s="320"/>
      <c r="Y1485" s="320"/>
      <c r="Z1485" s="320"/>
      <c r="AA1485" s="320"/>
      <c r="AB1485" s="320"/>
      <c r="AC1485" s="320"/>
      <c r="AD1485" s="88">
        <f>'Art. 121'!AF1425</f>
        <v>0</v>
      </c>
      <c r="AE1485" s="89">
        <f t="shared" si="257"/>
        <v>0</v>
      </c>
      <c r="AF1485">
        <f t="shared" si="258"/>
        <v>0</v>
      </c>
      <c r="AG1485" s="86">
        <f t="shared" si="259"/>
        <v>1</v>
      </c>
      <c r="AH1485" s="90">
        <f t="shared" si="260"/>
        <v>0</v>
      </c>
      <c r="AI1485" s="91">
        <f t="shared" si="261"/>
        <v>1.6949152542372881E-2</v>
      </c>
      <c r="AJ1485" s="91">
        <f t="shared" si="262"/>
        <v>0</v>
      </c>
      <c r="AK1485" s="91">
        <f t="shared" si="263"/>
        <v>0</v>
      </c>
    </row>
    <row r="1486" spans="1:37" ht="25.4" customHeight="1" thickTop="1" thickBot="1" x14ac:dyDescent="0.3">
      <c r="A1486" s="320" t="s">
        <v>2646</v>
      </c>
      <c r="B1486" s="320"/>
      <c r="C1486" s="320"/>
      <c r="D1486" s="320"/>
      <c r="E1486" s="320"/>
      <c r="F1486" s="320"/>
      <c r="G1486" s="320"/>
      <c r="H1486" s="320"/>
      <c r="I1486" s="320"/>
      <c r="J1486" s="320"/>
      <c r="K1486" s="320"/>
      <c r="L1486" s="320"/>
      <c r="M1486" s="320"/>
      <c r="N1486" s="320"/>
      <c r="O1486" s="320"/>
      <c r="P1486" s="320"/>
      <c r="Q1486" s="320"/>
      <c r="R1486" s="320"/>
      <c r="S1486" s="320"/>
      <c r="T1486" s="320"/>
      <c r="U1486" s="320"/>
      <c r="V1486" s="320"/>
      <c r="W1486" s="320"/>
      <c r="X1486" s="320"/>
      <c r="Y1486" s="320"/>
      <c r="Z1486" s="320"/>
      <c r="AA1486" s="320"/>
      <c r="AB1486" s="320"/>
      <c r="AC1486" s="320"/>
      <c r="AD1486" s="88">
        <f>'Art. 121'!AF1426</f>
        <v>0</v>
      </c>
      <c r="AE1486" s="89">
        <f t="shared" si="257"/>
        <v>0</v>
      </c>
      <c r="AF1486">
        <f t="shared" si="258"/>
        <v>0</v>
      </c>
      <c r="AG1486" s="86">
        <f t="shared" si="259"/>
        <v>1</v>
      </c>
      <c r="AH1486" s="90">
        <f t="shared" si="260"/>
        <v>0</v>
      </c>
      <c r="AI1486" s="91">
        <f t="shared" si="261"/>
        <v>1.6949152542372881E-2</v>
      </c>
      <c r="AJ1486" s="91">
        <f t="shared" si="262"/>
        <v>0</v>
      </c>
      <c r="AK1486" s="91">
        <f t="shared" si="263"/>
        <v>0</v>
      </c>
    </row>
    <row r="1487" spans="1:37" ht="25.4" customHeight="1" thickTop="1" thickBot="1" x14ac:dyDescent="0.3">
      <c r="A1487" s="320" t="s">
        <v>2647</v>
      </c>
      <c r="B1487" s="320"/>
      <c r="C1487" s="320"/>
      <c r="D1487" s="320"/>
      <c r="E1487" s="320"/>
      <c r="F1487" s="320"/>
      <c r="G1487" s="320"/>
      <c r="H1487" s="320"/>
      <c r="I1487" s="320"/>
      <c r="J1487" s="320"/>
      <c r="K1487" s="320"/>
      <c r="L1487" s="320"/>
      <c r="M1487" s="320"/>
      <c r="N1487" s="320"/>
      <c r="O1487" s="320"/>
      <c r="P1487" s="320"/>
      <c r="Q1487" s="320"/>
      <c r="R1487" s="320"/>
      <c r="S1487" s="320"/>
      <c r="T1487" s="320"/>
      <c r="U1487" s="320"/>
      <c r="V1487" s="320"/>
      <c r="W1487" s="320"/>
      <c r="X1487" s="320"/>
      <c r="Y1487" s="320"/>
      <c r="Z1487" s="320"/>
      <c r="AA1487" s="320"/>
      <c r="AB1487" s="320"/>
      <c r="AC1487" s="320"/>
      <c r="AD1487" s="88">
        <f>'Art. 121'!AF1427</f>
        <v>0</v>
      </c>
      <c r="AE1487" s="89">
        <f t="shared" si="257"/>
        <v>0</v>
      </c>
      <c r="AF1487">
        <f t="shared" si="258"/>
        <v>0</v>
      </c>
      <c r="AG1487" s="86">
        <f t="shared" si="259"/>
        <v>1</v>
      </c>
      <c r="AH1487" s="90">
        <f t="shared" si="260"/>
        <v>0</v>
      </c>
      <c r="AI1487" s="91">
        <f t="shared" si="261"/>
        <v>1.6949152542372881E-2</v>
      </c>
      <c r="AJ1487" s="91">
        <f t="shared" si="262"/>
        <v>0</v>
      </c>
      <c r="AK1487" s="91">
        <f t="shared" si="263"/>
        <v>0</v>
      </c>
    </row>
    <row r="1488" spans="1:37" ht="25.4" customHeight="1" thickTop="1" thickBot="1" x14ac:dyDescent="0.3">
      <c r="A1488" s="320" t="s">
        <v>2648</v>
      </c>
      <c r="B1488" s="320"/>
      <c r="C1488" s="320"/>
      <c r="D1488" s="320"/>
      <c r="E1488" s="320"/>
      <c r="F1488" s="320"/>
      <c r="G1488" s="320"/>
      <c r="H1488" s="320"/>
      <c r="I1488" s="320"/>
      <c r="J1488" s="320"/>
      <c r="K1488" s="320"/>
      <c r="L1488" s="320"/>
      <c r="M1488" s="320"/>
      <c r="N1488" s="320"/>
      <c r="O1488" s="320"/>
      <c r="P1488" s="320"/>
      <c r="Q1488" s="320"/>
      <c r="R1488" s="320"/>
      <c r="S1488" s="320"/>
      <c r="T1488" s="320"/>
      <c r="U1488" s="320"/>
      <c r="V1488" s="320"/>
      <c r="W1488" s="320"/>
      <c r="X1488" s="320"/>
      <c r="Y1488" s="320"/>
      <c r="Z1488" s="320"/>
      <c r="AA1488" s="320"/>
      <c r="AB1488" s="320"/>
      <c r="AC1488" s="320"/>
      <c r="AD1488" s="88">
        <f>'Art. 121'!AF1428</f>
        <v>0</v>
      </c>
      <c r="AE1488" s="89">
        <f t="shared" si="257"/>
        <v>0</v>
      </c>
      <c r="AF1488">
        <f t="shared" si="258"/>
        <v>0</v>
      </c>
      <c r="AG1488" s="86">
        <f t="shared" si="259"/>
        <v>1</v>
      </c>
      <c r="AH1488" s="90">
        <f t="shared" si="260"/>
        <v>0</v>
      </c>
      <c r="AI1488" s="91">
        <f t="shared" si="261"/>
        <v>1.6949152542372881E-2</v>
      </c>
      <c r="AJ1488" s="91">
        <f t="shared" si="262"/>
        <v>0</v>
      </c>
      <c r="AK1488" s="91">
        <f t="shared" si="263"/>
        <v>0</v>
      </c>
    </row>
    <row r="1489" spans="1:37" ht="25.4" customHeight="1" thickTop="1" thickBot="1" x14ac:dyDescent="0.3">
      <c r="A1489" s="320" t="s">
        <v>2649</v>
      </c>
      <c r="B1489" s="320"/>
      <c r="C1489" s="320"/>
      <c r="D1489" s="320"/>
      <c r="E1489" s="320"/>
      <c r="F1489" s="320"/>
      <c r="G1489" s="320"/>
      <c r="H1489" s="320"/>
      <c r="I1489" s="320"/>
      <c r="J1489" s="320"/>
      <c r="K1489" s="320"/>
      <c r="L1489" s="320"/>
      <c r="M1489" s="320"/>
      <c r="N1489" s="320"/>
      <c r="O1489" s="320"/>
      <c r="P1489" s="320"/>
      <c r="Q1489" s="320"/>
      <c r="R1489" s="320"/>
      <c r="S1489" s="320"/>
      <c r="T1489" s="320"/>
      <c r="U1489" s="320"/>
      <c r="V1489" s="320"/>
      <c r="W1489" s="320"/>
      <c r="X1489" s="320"/>
      <c r="Y1489" s="320"/>
      <c r="Z1489" s="320"/>
      <c r="AA1489" s="320"/>
      <c r="AB1489" s="320"/>
      <c r="AC1489" s="320"/>
      <c r="AD1489" s="88">
        <f>'Art. 121'!AF1429</f>
        <v>0</v>
      </c>
      <c r="AE1489" s="89">
        <f t="shared" si="257"/>
        <v>0</v>
      </c>
      <c r="AF1489">
        <f t="shared" si="258"/>
        <v>0</v>
      </c>
      <c r="AG1489" s="86">
        <f t="shared" si="259"/>
        <v>1</v>
      </c>
      <c r="AH1489" s="90">
        <f t="shared" si="260"/>
        <v>0</v>
      </c>
      <c r="AI1489" s="91">
        <f t="shared" si="261"/>
        <v>1.6949152542372881E-2</v>
      </c>
      <c r="AJ1489" s="91">
        <f t="shared" si="262"/>
        <v>0</v>
      </c>
      <c r="AK1489" s="91">
        <f t="shared" si="263"/>
        <v>0</v>
      </c>
    </row>
    <row r="1490" spans="1:37" ht="25.4" customHeight="1" thickTop="1" thickBot="1" x14ac:dyDescent="0.3">
      <c r="A1490" s="320" t="s">
        <v>2650</v>
      </c>
      <c r="B1490" s="320"/>
      <c r="C1490" s="320"/>
      <c r="D1490" s="320"/>
      <c r="E1490" s="320"/>
      <c r="F1490" s="320"/>
      <c r="G1490" s="320"/>
      <c r="H1490" s="320"/>
      <c r="I1490" s="320"/>
      <c r="J1490" s="320"/>
      <c r="K1490" s="320"/>
      <c r="L1490" s="320"/>
      <c r="M1490" s="320"/>
      <c r="N1490" s="320"/>
      <c r="O1490" s="320"/>
      <c r="P1490" s="320"/>
      <c r="Q1490" s="320"/>
      <c r="R1490" s="320"/>
      <c r="S1490" s="320"/>
      <c r="T1490" s="320"/>
      <c r="U1490" s="320"/>
      <c r="V1490" s="320"/>
      <c r="W1490" s="320"/>
      <c r="X1490" s="320"/>
      <c r="Y1490" s="320"/>
      <c r="Z1490" s="320"/>
      <c r="AA1490" s="320"/>
      <c r="AB1490" s="320"/>
      <c r="AC1490" s="320"/>
      <c r="AD1490" s="88">
        <f>'Art. 121'!AF1430</f>
        <v>0</v>
      </c>
      <c r="AE1490" s="89">
        <f t="shared" si="257"/>
        <v>0</v>
      </c>
      <c r="AF1490">
        <f t="shared" si="258"/>
        <v>0</v>
      </c>
      <c r="AG1490" s="86">
        <f t="shared" si="259"/>
        <v>1</v>
      </c>
      <c r="AH1490" s="90">
        <f t="shared" si="260"/>
        <v>0</v>
      </c>
      <c r="AI1490" s="91">
        <f t="shared" si="261"/>
        <v>1.6949152542372881E-2</v>
      </c>
      <c r="AJ1490" s="91">
        <f t="shared" si="262"/>
        <v>0</v>
      </c>
      <c r="AK1490" s="91">
        <f t="shared" si="263"/>
        <v>0</v>
      </c>
    </row>
    <row r="1491" spans="1:37" ht="25.4" customHeight="1" thickTop="1" thickBot="1" x14ac:dyDescent="0.3">
      <c r="A1491" s="320" t="s">
        <v>2651</v>
      </c>
      <c r="B1491" s="320"/>
      <c r="C1491" s="320"/>
      <c r="D1491" s="320"/>
      <c r="E1491" s="320"/>
      <c r="F1491" s="320"/>
      <c r="G1491" s="320"/>
      <c r="H1491" s="320"/>
      <c r="I1491" s="320"/>
      <c r="J1491" s="320"/>
      <c r="K1491" s="320"/>
      <c r="L1491" s="320"/>
      <c r="M1491" s="320"/>
      <c r="N1491" s="320"/>
      <c r="O1491" s="320"/>
      <c r="P1491" s="320"/>
      <c r="Q1491" s="320"/>
      <c r="R1491" s="320"/>
      <c r="S1491" s="320"/>
      <c r="T1491" s="320"/>
      <c r="U1491" s="320"/>
      <c r="V1491" s="320"/>
      <c r="W1491" s="320"/>
      <c r="X1491" s="320"/>
      <c r="Y1491" s="320"/>
      <c r="Z1491" s="320"/>
      <c r="AA1491" s="320"/>
      <c r="AB1491" s="320"/>
      <c r="AC1491" s="320"/>
      <c r="AD1491" s="88">
        <f>'Art. 121'!AF1431</f>
        <v>0</v>
      </c>
      <c r="AE1491" s="89">
        <f t="shared" si="257"/>
        <v>0</v>
      </c>
      <c r="AF1491">
        <f t="shared" si="258"/>
        <v>0</v>
      </c>
      <c r="AG1491" s="86">
        <f t="shared" si="259"/>
        <v>1</v>
      </c>
      <c r="AH1491" s="90">
        <f t="shared" si="260"/>
        <v>0</v>
      </c>
      <c r="AI1491" s="91">
        <f t="shared" si="261"/>
        <v>1.6949152542372881E-2</v>
      </c>
      <c r="AJ1491" s="91">
        <f t="shared" si="262"/>
        <v>0</v>
      </c>
      <c r="AK1491" s="91">
        <f t="shared" si="263"/>
        <v>0</v>
      </c>
    </row>
    <row r="1492" spans="1:37" ht="25.4" customHeight="1" thickTop="1" thickBot="1" x14ac:dyDescent="0.3">
      <c r="A1492" s="320" t="s">
        <v>2652</v>
      </c>
      <c r="B1492" s="320"/>
      <c r="C1492" s="320"/>
      <c r="D1492" s="320"/>
      <c r="E1492" s="320"/>
      <c r="F1492" s="320"/>
      <c r="G1492" s="320"/>
      <c r="H1492" s="320"/>
      <c r="I1492" s="320"/>
      <c r="J1492" s="320"/>
      <c r="K1492" s="320"/>
      <c r="L1492" s="320"/>
      <c r="M1492" s="320"/>
      <c r="N1492" s="320"/>
      <c r="O1492" s="320"/>
      <c r="P1492" s="320"/>
      <c r="Q1492" s="320"/>
      <c r="R1492" s="320"/>
      <c r="S1492" s="320"/>
      <c r="T1492" s="320"/>
      <c r="U1492" s="320"/>
      <c r="V1492" s="320"/>
      <c r="W1492" s="320"/>
      <c r="X1492" s="320"/>
      <c r="Y1492" s="320"/>
      <c r="Z1492" s="320"/>
      <c r="AA1492" s="320"/>
      <c r="AB1492" s="320"/>
      <c r="AC1492" s="320"/>
      <c r="AD1492" s="88">
        <f>'Art. 121'!AF1432</f>
        <v>0</v>
      </c>
      <c r="AE1492" s="89">
        <f t="shared" si="257"/>
        <v>0</v>
      </c>
      <c r="AF1492">
        <f t="shared" si="258"/>
        <v>0</v>
      </c>
      <c r="AG1492" s="86">
        <f t="shared" si="259"/>
        <v>1</v>
      </c>
      <c r="AH1492" s="90">
        <f t="shared" si="260"/>
        <v>0</v>
      </c>
      <c r="AI1492" s="91">
        <f t="shared" si="261"/>
        <v>1.6949152542372881E-2</v>
      </c>
      <c r="AJ1492" s="91">
        <f t="shared" si="262"/>
        <v>0</v>
      </c>
      <c r="AK1492" s="91">
        <f t="shared" si="263"/>
        <v>0</v>
      </c>
    </row>
    <row r="1493" spans="1:37" ht="25.4" customHeight="1" thickTop="1" thickBot="1" x14ac:dyDescent="0.3">
      <c r="A1493" s="320" t="s">
        <v>1554</v>
      </c>
      <c r="B1493" s="320"/>
      <c r="C1493" s="320"/>
      <c r="D1493" s="320"/>
      <c r="E1493" s="320"/>
      <c r="F1493" s="320"/>
      <c r="G1493" s="320"/>
      <c r="H1493" s="320"/>
      <c r="I1493" s="320"/>
      <c r="J1493" s="320"/>
      <c r="K1493" s="320"/>
      <c r="L1493" s="320"/>
      <c r="M1493" s="320"/>
      <c r="N1493" s="320"/>
      <c r="O1493" s="320"/>
      <c r="P1493" s="320"/>
      <c r="Q1493" s="320"/>
      <c r="R1493" s="320"/>
      <c r="S1493" s="320"/>
      <c r="T1493" s="320"/>
      <c r="U1493" s="320"/>
      <c r="V1493" s="320"/>
      <c r="W1493" s="320"/>
      <c r="X1493" s="320"/>
      <c r="Y1493" s="320"/>
      <c r="Z1493" s="320"/>
      <c r="AA1493" s="320"/>
      <c r="AB1493" s="320"/>
      <c r="AC1493" s="320"/>
      <c r="AD1493" s="88">
        <f>'Art. 121'!AF1433</f>
        <v>0</v>
      </c>
      <c r="AE1493" s="89">
        <f t="shared" si="257"/>
        <v>0</v>
      </c>
      <c r="AF1493">
        <f t="shared" si="258"/>
        <v>0</v>
      </c>
      <c r="AG1493" s="86">
        <f t="shared" si="259"/>
        <v>1</v>
      </c>
      <c r="AH1493" s="90">
        <f t="shared" si="260"/>
        <v>0</v>
      </c>
      <c r="AI1493" s="91">
        <f t="shared" si="261"/>
        <v>1.6949152542372881E-2</v>
      </c>
      <c r="AJ1493" s="91">
        <f t="shared" si="262"/>
        <v>0</v>
      </c>
      <c r="AK1493" s="91">
        <f t="shared" si="263"/>
        <v>0</v>
      </c>
    </row>
    <row r="1494" spans="1:37" ht="25.4" customHeight="1" thickTop="1" thickBot="1" x14ac:dyDescent="0.3">
      <c r="A1494" s="320" t="s">
        <v>1556</v>
      </c>
      <c r="B1494" s="320"/>
      <c r="C1494" s="320"/>
      <c r="D1494" s="320"/>
      <c r="E1494" s="320"/>
      <c r="F1494" s="320"/>
      <c r="G1494" s="320"/>
      <c r="H1494" s="320"/>
      <c r="I1494" s="320"/>
      <c r="J1494" s="320"/>
      <c r="K1494" s="320"/>
      <c r="L1494" s="320"/>
      <c r="M1494" s="320"/>
      <c r="N1494" s="320"/>
      <c r="O1494" s="320"/>
      <c r="P1494" s="320"/>
      <c r="Q1494" s="320"/>
      <c r="R1494" s="320"/>
      <c r="S1494" s="320"/>
      <c r="T1494" s="320"/>
      <c r="U1494" s="320"/>
      <c r="V1494" s="320"/>
      <c r="W1494" s="320"/>
      <c r="X1494" s="320"/>
      <c r="Y1494" s="320"/>
      <c r="Z1494" s="320"/>
      <c r="AA1494" s="320"/>
      <c r="AB1494" s="320"/>
      <c r="AC1494" s="320"/>
      <c r="AD1494" s="88">
        <f>'Art. 121'!AF1434</f>
        <v>0</v>
      </c>
      <c r="AE1494" s="89">
        <f t="shared" si="257"/>
        <v>0</v>
      </c>
      <c r="AF1494">
        <f t="shared" si="258"/>
        <v>0</v>
      </c>
      <c r="AG1494" s="86">
        <f t="shared" si="259"/>
        <v>1</v>
      </c>
      <c r="AH1494" s="90">
        <f t="shared" si="260"/>
        <v>0</v>
      </c>
      <c r="AI1494" s="91">
        <f t="shared" si="261"/>
        <v>1.6949152542372881E-2</v>
      </c>
      <c r="AJ1494" s="91">
        <f t="shared" si="262"/>
        <v>0</v>
      </c>
      <c r="AK1494" s="91">
        <f t="shared" si="263"/>
        <v>0</v>
      </c>
    </row>
    <row r="1495" spans="1:37" ht="25.4" customHeight="1" thickTop="1" thickBot="1" x14ac:dyDescent="0.3">
      <c r="A1495" s="320" t="s">
        <v>1558</v>
      </c>
      <c r="B1495" s="320"/>
      <c r="C1495" s="320"/>
      <c r="D1495" s="320"/>
      <c r="E1495" s="320"/>
      <c r="F1495" s="320"/>
      <c r="G1495" s="320"/>
      <c r="H1495" s="320"/>
      <c r="I1495" s="320"/>
      <c r="J1495" s="320"/>
      <c r="K1495" s="320"/>
      <c r="L1495" s="320"/>
      <c r="M1495" s="320"/>
      <c r="N1495" s="320"/>
      <c r="O1495" s="320"/>
      <c r="P1495" s="320"/>
      <c r="Q1495" s="320"/>
      <c r="R1495" s="320"/>
      <c r="S1495" s="320"/>
      <c r="T1495" s="320"/>
      <c r="U1495" s="320"/>
      <c r="V1495" s="320"/>
      <c r="W1495" s="320"/>
      <c r="X1495" s="320"/>
      <c r="Y1495" s="320"/>
      <c r="Z1495" s="320"/>
      <c r="AA1495" s="320"/>
      <c r="AB1495" s="320"/>
      <c r="AC1495" s="320"/>
      <c r="AD1495" s="88">
        <f>'Art. 121'!AF1435</f>
        <v>0</v>
      </c>
      <c r="AE1495" s="89">
        <f t="shared" si="257"/>
        <v>0</v>
      </c>
      <c r="AF1495">
        <f t="shared" si="258"/>
        <v>0</v>
      </c>
      <c r="AG1495" s="86">
        <f t="shared" si="259"/>
        <v>1</v>
      </c>
      <c r="AH1495" s="90">
        <f t="shared" si="260"/>
        <v>0</v>
      </c>
      <c r="AI1495" s="91">
        <f t="shared" si="261"/>
        <v>1.6949152542372881E-2</v>
      </c>
      <c r="AJ1495" s="91">
        <f t="shared" si="262"/>
        <v>0</v>
      </c>
      <c r="AK1495" s="91">
        <f t="shared" si="263"/>
        <v>0</v>
      </c>
    </row>
    <row r="1496" spans="1:37" ht="25.4" customHeight="1" thickTop="1" thickBot="1" x14ac:dyDescent="0.3">
      <c r="A1496" s="320" t="s">
        <v>1560</v>
      </c>
      <c r="B1496" s="320"/>
      <c r="C1496" s="320"/>
      <c r="D1496" s="320"/>
      <c r="E1496" s="320"/>
      <c r="F1496" s="320"/>
      <c r="G1496" s="320"/>
      <c r="H1496" s="320"/>
      <c r="I1496" s="320"/>
      <c r="J1496" s="320"/>
      <c r="K1496" s="320"/>
      <c r="L1496" s="320"/>
      <c r="M1496" s="320"/>
      <c r="N1496" s="320"/>
      <c r="O1496" s="320"/>
      <c r="P1496" s="320"/>
      <c r="Q1496" s="320"/>
      <c r="R1496" s="320"/>
      <c r="S1496" s="320"/>
      <c r="T1496" s="320"/>
      <c r="U1496" s="320"/>
      <c r="V1496" s="320"/>
      <c r="W1496" s="320"/>
      <c r="X1496" s="320"/>
      <c r="Y1496" s="320"/>
      <c r="Z1496" s="320"/>
      <c r="AA1496" s="320"/>
      <c r="AB1496" s="320"/>
      <c r="AC1496" s="320"/>
      <c r="AD1496" s="88">
        <f>'Art. 121'!AF1436</f>
        <v>0</v>
      </c>
      <c r="AE1496" s="89">
        <f t="shared" si="257"/>
        <v>0</v>
      </c>
      <c r="AF1496">
        <f t="shared" si="258"/>
        <v>0</v>
      </c>
      <c r="AG1496" s="86">
        <f t="shared" si="259"/>
        <v>1</v>
      </c>
      <c r="AH1496" s="90">
        <f t="shared" si="260"/>
        <v>0</v>
      </c>
      <c r="AI1496" s="91">
        <f t="shared" si="261"/>
        <v>1.6949152542372881E-2</v>
      </c>
      <c r="AJ1496" s="91">
        <f t="shared" si="262"/>
        <v>0</v>
      </c>
      <c r="AK1496" s="91">
        <f t="shared" si="263"/>
        <v>0</v>
      </c>
    </row>
    <row r="1497" spans="1:37" ht="25.4" customHeight="1" thickTop="1" thickBot="1" x14ac:dyDescent="0.3">
      <c r="A1497" s="320" t="s">
        <v>1562</v>
      </c>
      <c r="B1497" s="320"/>
      <c r="C1497" s="320"/>
      <c r="D1497" s="320"/>
      <c r="E1497" s="320"/>
      <c r="F1497" s="320"/>
      <c r="G1497" s="320"/>
      <c r="H1497" s="320"/>
      <c r="I1497" s="320"/>
      <c r="J1497" s="320"/>
      <c r="K1497" s="320"/>
      <c r="L1497" s="320"/>
      <c r="M1497" s="320"/>
      <c r="N1497" s="320"/>
      <c r="O1497" s="320"/>
      <c r="P1497" s="320"/>
      <c r="Q1497" s="320"/>
      <c r="R1497" s="320"/>
      <c r="S1497" s="320"/>
      <c r="T1497" s="320"/>
      <c r="U1497" s="320"/>
      <c r="V1497" s="320"/>
      <c r="W1497" s="320"/>
      <c r="X1497" s="320"/>
      <c r="Y1497" s="320"/>
      <c r="Z1497" s="320"/>
      <c r="AA1497" s="320"/>
      <c r="AB1497" s="320"/>
      <c r="AC1497" s="320"/>
      <c r="AD1497" s="88">
        <f>'Art. 121'!AF1437</f>
        <v>0</v>
      </c>
      <c r="AE1497" s="89">
        <f t="shared" si="257"/>
        <v>0</v>
      </c>
      <c r="AF1497">
        <f t="shared" si="258"/>
        <v>0</v>
      </c>
      <c r="AG1497" s="86">
        <f t="shared" si="259"/>
        <v>1</v>
      </c>
      <c r="AH1497" s="90">
        <f t="shared" si="260"/>
        <v>0</v>
      </c>
      <c r="AI1497" s="91">
        <f t="shared" si="261"/>
        <v>1.6949152542372881E-2</v>
      </c>
      <c r="AJ1497" s="91">
        <f t="shared" si="262"/>
        <v>0</v>
      </c>
      <c r="AK1497" s="91">
        <f t="shared" si="263"/>
        <v>0</v>
      </c>
    </row>
    <row r="1498" spans="1:37" ht="25.4" customHeight="1" thickTop="1" thickBot="1" x14ac:dyDescent="0.3">
      <c r="A1498" s="320" t="s">
        <v>2653</v>
      </c>
      <c r="B1498" s="320"/>
      <c r="C1498" s="320"/>
      <c r="D1498" s="320"/>
      <c r="E1498" s="320"/>
      <c r="F1498" s="320"/>
      <c r="G1498" s="320"/>
      <c r="H1498" s="320"/>
      <c r="I1498" s="320"/>
      <c r="J1498" s="320"/>
      <c r="K1498" s="320"/>
      <c r="L1498" s="320"/>
      <c r="M1498" s="320"/>
      <c r="N1498" s="320"/>
      <c r="O1498" s="320"/>
      <c r="P1498" s="320"/>
      <c r="Q1498" s="320"/>
      <c r="R1498" s="320"/>
      <c r="S1498" s="320"/>
      <c r="T1498" s="320"/>
      <c r="U1498" s="320"/>
      <c r="V1498" s="320"/>
      <c r="W1498" s="320"/>
      <c r="X1498" s="320"/>
      <c r="Y1498" s="320"/>
      <c r="Z1498" s="320"/>
      <c r="AA1498" s="320"/>
      <c r="AB1498" s="320"/>
      <c r="AC1498" s="320"/>
      <c r="AD1498" s="88">
        <f>'Art. 121'!AF1438</f>
        <v>0</v>
      </c>
      <c r="AE1498" s="89">
        <f t="shared" si="257"/>
        <v>0</v>
      </c>
      <c r="AF1498">
        <f t="shared" si="258"/>
        <v>0</v>
      </c>
      <c r="AG1498" s="86">
        <f t="shared" si="259"/>
        <v>1</v>
      </c>
      <c r="AH1498" s="90">
        <f t="shared" si="260"/>
        <v>0</v>
      </c>
      <c r="AI1498" s="91">
        <f t="shared" si="261"/>
        <v>1.6949152542372881E-2</v>
      </c>
      <c r="AJ1498" s="91">
        <f t="shared" si="262"/>
        <v>0</v>
      </c>
      <c r="AK1498" s="91">
        <f t="shared" si="263"/>
        <v>0</v>
      </c>
    </row>
    <row r="1499" spans="1:37" ht="25.4" customHeight="1" thickTop="1" thickBot="1" x14ac:dyDescent="0.3">
      <c r="A1499" s="320" t="s">
        <v>1565</v>
      </c>
      <c r="B1499" s="320"/>
      <c r="C1499" s="320"/>
      <c r="D1499" s="320"/>
      <c r="E1499" s="320"/>
      <c r="F1499" s="320"/>
      <c r="G1499" s="320"/>
      <c r="H1499" s="320"/>
      <c r="I1499" s="320"/>
      <c r="J1499" s="320"/>
      <c r="K1499" s="320"/>
      <c r="L1499" s="320"/>
      <c r="M1499" s="320"/>
      <c r="N1499" s="320"/>
      <c r="O1499" s="320"/>
      <c r="P1499" s="320"/>
      <c r="Q1499" s="320"/>
      <c r="R1499" s="320"/>
      <c r="S1499" s="320"/>
      <c r="T1499" s="320"/>
      <c r="U1499" s="320"/>
      <c r="V1499" s="320"/>
      <c r="W1499" s="320"/>
      <c r="X1499" s="320"/>
      <c r="Y1499" s="320"/>
      <c r="Z1499" s="320"/>
      <c r="AA1499" s="320"/>
      <c r="AB1499" s="320"/>
      <c r="AC1499" s="320"/>
      <c r="AD1499" s="88">
        <f>'Art. 121'!AF1439</f>
        <v>0</v>
      </c>
      <c r="AE1499" s="89">
        <f t="shared" si="257"/>
        <v>0</v>
      </c>
      <c r="AF1499">
        <f t="shared" si="258"/>
        <v>0</v>
      </c>
      <c r="AG1499" s="86">
        <f t="shared" si="259"/>
        <v>1</v>
      </c>
      <c r="AH1499" s="90">
        <f t="shared" si="260"/>
        <v>0</v>
      </c>
      <c r="AI1499" s="91">
        <f t="shared" si="261"/>
        <v>1.6949152542372881E-2</v>
      </c>
      <c r="AJ1499" s="91">
        <f t="shared" si="262"/>
        <v>0</v>
      </c>
      <c r="AK1499" s="91">
        <f t="shared" si="263"/>
        <v>0</v>
      </c>
    </row>
    <row r="1500" spans="1:37" ht="25.4" customHeight="1" thickTop="1" thickBot="1" x14ac:dyDescent="0.3">
      <c r="A1500" s="320" t="s">
        <v>1567</v>
      </c>
      <c r="B1500" s="320"/>
      <c r="C1500" s="320"/>
      <c r="D1500" s="320"/>
      <c r="E1500" s="320"/>
      <c r="F1500" s="320"/>
      <c r="G1500" s="320"/>
      <c r="H1500" s="320"/>
      <c r="I1500" s="320"/>
      <c r="J1500" s="320"/>
      <c r="K1500" s="320"/>
      <c r="L1500" s="320"/>
      <c r="M1500" s="320"/>
      <c r="N1500" s="320"/>
      <c r="O1500" s="320"/>
      <c r="P1500" s="320"/>
      <c r="Q1500" s="320"/>
      <c r="R1500" s="320"/>
      <c r="S1500" s="320"/>
      <c r="T1500" s="320"/>
      <c r="U1500" s="320"/>
      <c r="V1500" s="320"/>
      <c r="W1500" s="320"/>
      <c r="X1500" s="320"/>
      <c r="Y1500" s="320"/>
      <c r="Z1500" s="320"/>
      <c r="AA1500" s="320"/>
      <c r="AB1500" s="320"/>
      <c r="AC1500" s="320"/>
      <c r="AD1500" s="88">
        <f>'Art. 121'!AF1440</f>
        <v>0</v>
      </c>
      <c r="AE1500" s="89">
        <f t="shared" si="257"/>
        <v>0</v>
      </c>
      <c r="AF1500">
        <f t="shared" si="258"/>
        <v>0</v>
      </c>
      <c r="AG1500" s="86">
        <f t="shared" si="259"/>
        <v>1</v>
      </c>
      <c r="AH1500" s="90">
        <f t="shared" si="260"/>
        <v>0</v>
      </c>
      <c r="AI1500" s="91">
        <f t="shared" si="261"/>
        <v>1.6949152542372881E-2</v>
      </c>
      <c r="AJ1500" s="91">
        <f t="shared" si="262"/>
        <v>0</v>
      </c>
      <c r="AK1500" s="91">
        <f t="shared" si="263"/>
        <v>0</v>
      </c>
    </row>
    <row r="1501" spans="1:37" ht="25.4" customHeight="1" thickTop="1" thickBot="1" x14ac:dyDescent="0.3">
      <c r="A1501" s="320" t="s">
        <v>1569</v>
      </c>
      <c r="B1501" s="320"/>
      <c r="C1501" s="320"/>
      <c r="D1501" s="320"/>
      <c r="E1501" s="320"/>
      <c r="F1501" s="320"/>
      <c r="G1501" s="320"/>
      <c r="H1501" s="320"/>
      <c r="I1501" s="320"/>
      <c r="J1501" s="320"/>
      <c r="K1501" s="320"/>
      <c r="L1501" s="320"/>
      <c r="M1501" s="320"/>
      <c r="N1501" s="320"/>
      <c r="O1501" s="320"/>
      <c r="P1501" s="320"/>
      <c r="Q1501" s="320"/>
      <c r="R1501" s="320"/>
      <c r="S1501" s="320"/>
      <c r="T1501" s="320"/>
      <c r="U1501" s="320"/>
      <c r="V1501" s="320"/>
      <c r="W1501" s="320"/>
      <c r="X1501" s="320"/>
      <c r="Y1501" s="320"/>
      <c r="Z1501" s="320"/>
      <c r="AA1501" s="320"/>
      <c r="AB1501" s="320"/>
      <c r="AC1501" s="320"/>
      <c r="AD1501" s="88">
        <f>'Art. 121'!AF1441</f>
        <v>0</v>
      </c>
      <c r="AE1501" s="89">
        <f t="shared" si="257"/>
        <v>0</v>
      </c>
      <c r="AF1501">
        <f t="shared" si="258"/>
        <v>0</v>
      </c>
      <c r="AG1501" s="86">
        <f t="shared" si="259"/>
        <v>1</v>
      </c>
      <c r="AH1501" s="90">
        <f t="shared" si="260"/>
        <v>0</v>
      </c>
      <c r="AI1501" s="91">
        <f t="shared" si="261"/>
        <v>1.6949152542372881E-2</v>
      </c>
      <c r="AJ1501" s="91">
        <f t="shared" si="262"/>
        <v>0</v>
      </c>
      <c r="AK1501" s="91">
        <f t="shared" si="263"/>
        <v>0</v>
      </c>
    </row>
    <row r="1502" spans="1:37" ht="25.4" customHeight="1" thickTop="1" thickBot="1" x14ac:dyDescent="0.3">
      <c r="A1502" s="320" t="s">
        <v>1571</v>
      </c>
      <c r="B1502" s="320"/>
      <c r="C1502" s="320"/>
      <c r="D1502" s="320"/>
      <c r="E1502" s="320"/>
      <c r="F1502" s="320"/>
      <c r="G1502" s="320"/>
      <c r="H1502" s="320"/>
      <c r="I1502" s="320"/>
      <c r="J1502" s="320"/>
      <c r="K1502" s="320"/>
      <c r="L1502" s="320"/>
      <c r="M1502" s="320"/>
      <c r="N1502" s="320"/>
      <c r="O1502" s="320"/>
      <c r="P1502" s="320"/>
      <c r="Q1502" s="320"/>
      <c r="R1502" s="320"/>
      <c r="S1502" s="320"/>
      <c r="T1502" s="320"/>
      <c r="U1502" s="320"/>
      <c r="V1502" s="320"/>
      <c r="W1502" s="320"/>
      <c r="X1502" s="320"/>
      <c r="Y1502" s="320"/>
      <c r="Z1502" s="320"/>
      <c r="AA1502" s="320"/>
      <c r="AB1502" s="320"/>
      <c r="AC1502" s="320"/>
      <c r="AD1502" s="88">
        <f>'Art. 121'!AF1442</f>
        <v>0</v>
      </c>
      <c r="AE1502" s="89">
        <f t="shared" si="257"/>
        <v>0</v>
      </c>
      <c r="AF1502">
        <f t="shared" si="258"/>
        <v>0</v>
      </c>
      <c r="AG1502" s="86">
        <f t="shared" si="259"/>
        <v>1</v>
      </c>
      <c r="AH1502" s="90">
        <f t="shared" si="260"/>
        <v>0</v>
      </c>
      <c r="AI1502" s="91">
        <f t="shared" si="261"/>
        <v>1.6949152542372881E-2</v>
      </c>
      <c r="AJ1502" s="91">
        <f t="shared" si="262"/>
        <v>0</v>
      </c>
      <c r="AK1502" s="91">
        <f t="shared" si="263"/>
        <v>0</v>
      </c>
    </row>
    <row r="1503" spans="1:37" ht="25.4" customHeight="1" thickTop="1" thickBot="1" x14ac:dyDescent="0.3">
      <c r="A1503" s="320" t="s">
        <v>1573</v>
      </c>
      <c r="B1503" s="320"/>
      <c r="C1503" s="320"/>
      <c r="D1503" s="320"/>
      <c r="E1503" s="320"/>
      <c r="F1503" s="320"/>
      <c r="G1503" s="320"/>
      <c r="H1503" s="320"/>
      <c r="I1503" s="320"/>
      <c r="J1503" s="320"/>
      <c r="K1503" s="320"/>
      <c r="L1503" s="320"/>
      <c r="M1503" s="320"/>
      <c r="N1503" s="320"/>
      <c r="O1503" s="320"/>
      <c r="P1503" s="320"/>
      <c r="Q1503" s="320"/>
      <c r="R1503" s="320"/>
      <c r="S1503" s="320"/>
      <c r="T1503" s="320"/>
      <c r="U1503" s="320"/>
      <c r="V1503" s="320"/>
      <c r="W1503" s="320"/>
      <c r="X1503" s="320"/>
      <c r="Y1503" s="320"/>
      <c r="Z1503" s="320"/>
      <c r="AA1503" s="320"/>
      <c r="AB1503" s="320"/>
      <c r="AC1503" s="320"/>
      <c r="AD1503" s="88">
        <f>'Art. 121'!AF1443</f>
        <v>0</v>
      </c>
      <c r="AE1503" s="89">
        <f t="shared" si="257"/>
        <v>0</v>
      </c>
      <c r="AF1503">
        <f t="shared" si="258"/>
        <v>0</v>
      </c>
      <c r="AG1503" s="86">
        <f t="shared" si="259"/>
        <v>1</v>
      </c>
      <c r="AH1503" s="90">
        <f t="shared" si="260"/>
        <v>0</v>
      </c>
      <c r="AI1503" s="91">
        <f t="shared" si="261"/>
        <v>1.6949152542372881E-2</v>
      </c>
      <c r="AJ1503" s="91">
        <f t="shared" si="262"/>
        <v>0</v>
      </c>
      <c r="AK1503" s="91">
        <f t="shared" si="263"/>
        <v>0</v>
      </c>
    </row>
    <row r="1504" spans="1:37" ht="25.4" customHeight="1" thickTop="1" thickBot="1" x14ac:dyDescent="0.3">
      <c r="A1504" s="320" t="s">
        <v>2654</v>
      </c>
      <c r="B1504" s="320"/>
      <c r="C1504" s="320"/>
      <c r="D1504" s="320"/>
      <c r="E1504" s="320"/>
      <c r="F1504" s="320"/>
      <c r="G1504" s="320"/>
      <c r="H1504" s="320"/>
      <c r="I1504" s="320"/>
      <c r="J1504" s="320"/>
      <c r="K1504" s="320"/>
      <c r="L1504" s="320"/>
      <c r="M1504" s="320"/>
      <c r="N1504" s="320"/>
      <c r="O1504" s="320"/>
      <c r="P1504" s="320"/>
      <c r="Q1504" s="320"/>
      <c r="R1504" s="320"/>
      <c r="S1504" s="320"/>
      <c r="T1504" s="320"/>
      <c r="U1504" s="320"/>
      <c r="V1504" s="320"/>
      <c r="W1504" s="320"/>
      <c r="X1504" s="320"/>
      <c r="Y1504" s="320"/>
      <c r="Z1504" s="320"/>
      <c r="AA1504" s="320"/>
      <c r="AB1504" s="320"/>
      <c r="AC1504" s="320"/>
      <c r="AD1504" s="88">
        <f>'Art. 121'!AF1444</f>
        <v>0</v>
      </c>
      <c r="AE1504" s="89">
        <f t="shared" si="257"/>
        <v>0</v>
      </c>
      <c r="AF1504">
        <f t="shared" si="258"/>
        <v>0</v>
      </c>
      <c r="AG1504" s="86">
        <f t="shared" si="259"/>
        <v>1</v>
      </c>
      <c r="AH1504" s="90">
        <f t="shared" si="260"/>
        <v>0</v>
      </c>
      <c r="AI1504" s="91">
        <f t="shared" si="261"/>
        <v>1.6949152542372881E-2</v>
      </c>
      <c r="AJ1504" s="91">
        <f t="shared" si="262"/>
        <v>0</v>
      </c>
      <c r="AK1504" s="91">
        <f t="shared" si="263"/>
        <v>0</v>
      </c>
    </row>
    <row r="1505" spans="1:37" ht="25.4" customHeight="1" thickTop="1" thickBot="1" x14ac:dyDescent="0.3">
      <c r="A1505" s="320" t="s">
        <v>1576</v>
      </c>
      <c r="B1505" s="320"/>
      <c r="C1505" s="320"/>
      <c r="D1505" s="320"/>
      <c r="E1505" s="320"/>
      <c r="F1505" s="320"/>
      <c r="G1505" s="320"/>
      <c r="H1505" s="320"/>
      <c r="I1505" s="320"/>
      <c r="J1505" s="320"/>
      <c r="K1505" s="320"/>
      <c r="L1505" s="320"/>
      <c r="M1505" s="320"/>
      <c r="N1505" s="320"/>
      <c r="O1505" s="320"/>
      <c r="P1505" s="320"/>
      <c r="Q1505" s="320"/>
      <c r="R1505" s="320"/>
      <c r="S1505" s="320"/>
      <c r="T1505" s="320"/>
      <c r="U1505" s="320"/>
      <c r="V1505" s="320"/>
      <c r="W1505" s="320"/>
      <c r="X1505" s="320"/>
      <c r="Y1505" s="320"/>
      <c r="Z1505" s="320"/>
      <c r="AA1505" s="320"/>
      <c r="AB1505" s="320"/>
      <c r="AC1505" s="320"/>
      <c r="AD1505" s="88">
        <f>'Art. 121'!AF1445</f>
        <v>0</v>
      </c>
      <c r="AE1505" s="89">
        <f t="shared" si="257"/>
        <v>0</v>
      </c>
      <c r="AF1505">
        <f t="shared" si="258"/>
        <v>0</v>
      </c>
      <c r="AG1505" s="86">
        <f t="shared" si="259"/>
        <v>1</v>
      </c>
      <c r="AH1505" s="90">
        <f t="shared" si="260"/>
        <v>0</v>
      </c>
      <c r="AI1505" s="91">
        <f t="shared" si="261"/>
        <v>1.6949152542372881E-2</v>
      </c>
      <c r="AJ1505" s="91">
        <f t="shared" si="262"/>
        <v>0</v>
      </c>
      <c r="AK1505" s="91">
        <f t="shared" si="263"/>
        <v>0</v>
      </c>
    </row>
    <row r="1506" spans="1:37" ht="25.4" customHeight="1" thickTop="1" thickBot="1" x14ac:dyDescent="0.3">
      <c r="A1506" s="320" t="s">
        <v>1578</v>
      </c>
      <c r="B1506" s="320"/>
      <c r="C1506" s="320"/>
      <c r="D1506" s="320"/>
      <c r="E1506" s="320"/>
      <c r="F1506" s="320"/>
      <c r="G1506" s="320"/>
      <c r="H1506" s="320"/>
      <c r="I1506" s="320"/>
      <c r="J1506" s="320"/>
      <c r="K1506" s="320"/>
      <c r="L1506" s="320"/>
      <c r="M1506" s="320"/>
      <c r="N1506" s="320"/>
      <c r="O1506" s="320"/>
      <c r="P1506" s="320"/>
      <c r="Q1506" s="320"/>
      <c r="R1506" s="320"/>
      <c r="S1506" s="320"/>
      <c r="T1506" s="320"/>
      <c r="U1506" s="320"/>
      <c r="V1506" s="320"/>
      <c r="W1506" s="320"/>
      <c r="X1506" s="320"/>
      <c r="Y1506" s="320"/>
      <c r="Z1506" s="320"/>
      <c r="AA1506" s="320"/>
      <c r="AB1506" s="320"/>
      <c r="AC1506" s="320"/>
      <c r="AD1506" s="88">
        <f>'Art. 121'!AF1446</f>
        <v>0</v>
      </c>
      <c r="AE1506" s="89">
        <f t="shared" si="257"/>
        <v>0</v>
      </c>
      <c r="AF1506">
        <f t="shared" si="258"/>
        <v>0</v>
      </c>
      <c r="AG1506" s="86">
        <f t="shared" si="259"/>
        <v>1</v>
      </c>
      <c r="AH1506" s="90">
        <f t="shared" si="260"/>
        <v>0</v>
      </c>
      <c r="AI1506" s="91">
        <f t="shared" si="261"/>
        <v>1.6949152542372881E-2</v>
      </c>
      <c r="AJ1506" s="91">
        <f t="shared" si="262"/>
        <v>0</v>
      </c>
      <c r="AK1506" s="91">
        <f t="shared" si="263"/>
        <v>0</v>
      </c>
    </row>
    <row r="1507" spans="1:37" ht="25.4" customHeight="1" thickTop="1" thickBot="1" x14ac:dyDescent="0.3">
      <c r="A1507" s="320" t="s">
        <v>1580</v>
      </c>
      <c r="B1507" s="320"/>
      <c r="C1507" s="320"/>
      <c r="D1507" s="320"/>
      <c r="E1507" s="320"/>
      <c r="F1507" s="320"/>
      <c r="G1507" s="320"/>
      <c r="H1507" s="320"/>
      <c r="I1507" s="320"/>
      <c r="J1507" s="320"/>
      <c r="K1507" s="320"/>
      <c r="L1507" s="320"/>
      <c r="M1507" s="320"/>
      <c r="N1507" s="320"/>
      <c r="O1507" s="320"/>
      <c r="P1507" s="320"/>
      <c r="Q1507" s="320"/>
      <c r="R1507" s="320"/>
      <c r="S1507" s="320"/>
      <c r="T1507" s="320"/>
      <c r="U1507" s="320"/>
      <c r="V1507" s="320"/>
      <c r="W1507" s="320"/>
      <c r="X1507" s="320"/>
      <c r="Y1507" s="320"/>
      <c r="Z1507" s="320"/>
      <c r="AA1507" s="320"/>
      <c r="AB1507" s="320"/>
      <c r="AC1507" s="320"/>
      <c r="AD1507" s="88">
        <f>'Art. 121'!AF1447</f>
        <v>0</v>
      </c>
      <c r="AE1507" s="89">
        <f t="shared" si="257"/>
        <v>0</v>
      </c>
      <c r="AF1507">
        <f t="shared" si="258"/>
        <v>0</v>
      </c>
      <c r="AG1507" s="86">
        <f t="shared" si="259"/>
        <v>1</v>
      </c>
      <c r="AH1507" s="90">
        <f t="shared" si="260"/>
        <v>0</v>
      </c>
      <c r="AI1507" s="91">
        <f t="shared" si="261"/>
        <v>1.6949152542372881E-2</v>
      </c>
      <c r="AJ1507" s="91">
        <f t="shared" si="262"/>
        <v>0</v>
      </c>
      <c r="AK1507" s="91">
        <f t="shared" si="263"/>
        <v>0</v>
      </c>
    </row>
    <row r="1508" spans="1:37" ht="25.4" customHeight="1" thickTop="1" thickBot="1" x14ac:dyDescent="0.3">
      <c r="A1508" s="320" t="s">
        <v>1582</v>
      </c>
      <c r="B1508" s="320"/>
      <c r="C1508" s="320"/>
      <c r="D1508" s="320"/>
      <c r="E1508" s="320"/>
      <c r="F1508" s="320"/>
      <c r="G1508" s="320"/>
      <c r="H1508" s="320"/>
      <c r="I1508" s="320"/>
      <c r="J1508" s="320"/>
      <c r="K1508" s="320"/>
      <c r="L1508" s="320"/>
      <c r="M1508" s="320"/>
      <c r="N1508" s="320"/>
      <c r="O1508" s="320"/>
      <c r="P1508" s="320"/>
      <c r="Q1508" s="320"/>
      <c r="R1508" s="320"/>
      <c r="S1508" s="320"/>
      <c r="T1508" s="320"/>
      <c r="U1508" s="320"/>
      <c r="V1508" s="320"/>
      <c r="W1508" s="320"/>
      <c r="X1508" s="320"/>
      <c r="Y1508" s="320"/>
      <c r="Z1508" s="320"/>
      <c r="AA1508" s="320"/>
      <c r="AB1508" s="320"/>
      <c r="AC1508" s="320"/>
      <c r="AD1508" s="88">
        <f>'Art. 121'!AF1448</f>
        <v>0</v>
      </c>
      <c r="AE1508" s="89">
        <f t="shared" si="257"/>
        <v>0</v>
      </c>
      <c r="AF1508">
        <f t="shared" si="258"/>
        <v>0</v>
      </c>
      <c r="AG1508" s="86">
        <f t="shared" si="259"/>
        <v>1</v>
      </c>
      <c r="AH1508" s="90">
        <f t="shared" si="260"/>
        <v>0</v>
      </c>
      <c r="AI1508" s="91">
        <f t="shared" si="261"/>
        <v>1.6949152542372881E-2</v>
      </c>
      <c r="AJ1508" s="91">
        <f t="shared" si="262"/>
        <v>0</v>
      </c>
      <c r="AK1508" s="91">
        <f t="shared" si="263"/>
        <v>0</v>
      </c>
    </row>
    <row r="1509" spans="1:37" ht="25.4" customHeight="1" thickTop="1" thickBot="1" x14ac:dyDescent="0.3">
      <c r="A1509" s="320" t="s">
        <v>1584</v>
      </c>
      <c r="B1509" s="320"/>
      <c r="C1509" s="320"/>
      <c r="D1509" s="320"/>
      <c r="E1509" s="320"/>
      <c r="F1509" s="320"/>
      <c r="G1509" s="320"/>
      <c r="H1509" s="320"/>
      <c r="I1509" s="320"/>
      <c r="J1509" s="320"/>
      <c r="K1509" s="320"/>
      <c r="L1509" s="320"/>
      <c r="M1509" s="320"/>
      <c r="N1509" s="320"/>
      <c r="O1509" s="320"/>
      <c r="P1509" s="320"/>
      <c r="Q1509" s="320"/>
      <c r="R1509" s="320"/>
      <c r="S1509" s="320"/>
      <c r="T1509" s="320"/>
      <c r="U1509" s="320"/>
      <c r="V1509" s="320"/>
      <c r="W1509" s="320"/>
      <c r="X1509" s="320"/>
      <c r="Y1509" s="320"/>
      <c r="Z1509" s="320"/>
      <c r="AA1509" s="320"/>
      <c r="AB1509" s="320"/>
      <c r="AC1509" s="320"/>
      <c r="AD1509" s="88">
        <f>'Art. 121'!AF1449</f>
        <v>0</v>
      </c>
      <c r="AE1509" s="89">
        <f t="shared" si="257"/>
        <v>0</v>
      </c>
      <c r="AF1509">
        <f t="shared" si="258"/>
        <v>0</v>
      </c>
      <c r="AG1509" s="86">
        <f t="shared" si="259"/>
        <v>1</v>
      </c>
      <c r="AH1509" s="90">
        <f t="shared" si="260"/>
        <v>0</v>
      </c>
      <c r="AI1509" s="91">
        <f t="shared" si="261"/>
        <v>1.6949152542372881E-2</v>
      </c>
      <c r="AJ1509" s="91">
        <f t="shared" si="262"/>
        <v>0</v>
      </c>
      <c r="AK1509" s="91">
        <f t="shared" si="263"/>
        <v>0</v>
      </c>
    </row>
    <row r="1510" spans="1:37" ht="25.4" customHeight="1" thickTop="1" thickBot="1" x14ac:dyDescent="0.3">
      <c r="A1510" s="320" t="s">
        <v>1586</v>
      </c>
      <c r="B1510" s="320"/>
      <c r="C1510" s="320"/>
      <c r="D1510" s="320"/>
      <c r="E1510" s="320"/>
      <c r="F1510" s="320"/>
      <c r="G1510" s="320"/>
      <c r="H1510" s="320"/>
      <c r="I1510" s="320"/>
      <c r="J1510" s="320"/>
      <c r="K1510" s="320"/>
      <c r="L1510" s="320"/>
      <c r="M1510" s="320"/>
      <c r="N1510" s="320"/>
      <c r="O1510" s="320"/>
      <c r="P1510" s="320"/>
      <c r="Q1510" s="320"/>
      <c r="R1510" s="320"/>
      <c r="S1510" s="320"/>
      <c r="T1510" s="320"/>
      <c r="U1510" s="320"/>
      <c r="V1510" s="320"/>
      <c r="W1510" s="320"/>
      <c r="X1510" s="320"/>
      <c r="Y1510" s="320"/>
      <c r="Z1510" s="320"/>
      <c r="AA1510" s="320"/>
      <c r="AB1510" s="320"/>
      <c r="AC1510" s="320"/>
      <c r="AD1510" s="88">
        <f>'Art. 121'!AF1450</f>
        <v>0</v>
      </c>
      <c r="AE1510" s="89">
        <f t="shared" si="257"/>
        <v>0</v>
      </c>
      <c r="AF1510">
        <f t="shared" si="258"/>
        <v>0</v>
      </c>
      <c r="AG1510" s="86">
        <f t="shared" si="259"/>
        <v>1</v>
      </c>
      <c r="AH1510" s="90">
        <f t="shared" si="260"/>
        <v>0</v>
      </c>
      <c r="AI1510" s="91">
        <f t="shared" si="261"/>
        <v>1.6949152542372881E-2</v>
      </c>
      <c r="AJ1510" s="91">
        <f t="shared" si="262"/>
        <v>0</v>
      </c>
      <c r="AK1510" s="91">
        <f t="shared" si="263"/>
        <v>0</v>
      </c>
    </row>
    <row r="1511" spans="1:37" ht="25.4" customHeight="1" thickTop="1" thickBot="1" x14ac:dyDescent="0.3">
      <c r="A1511" s="320" t="s">
        <v>1588</v>
      </c>
      <c r="B1511" s="320"/>
      <c r="C1511" s="320"/>
      <c r="D1511" s="320"/>
      <c r="E1511" s="320"/>
      <c r="F1511" s="320"/>
      <c r="G1511" s="320"/>
      <c r="H1511" s="320"/>
      <c r="I1511" s="320"/>
      <c r="J1511" s="320"/>
      <c r="K1511" s="320"/>
      <c r="L1511" s="320"/>
      <c r="M1511" s="320"/>
      <c r="N1511" s="320"/>
      <c r="O1511" s="320"/>
      <c r="P1511" s="320"/>
      <c r="Q1511" s="320"/>
      <c r="R1511" s="320"/>
      <c r="S1511" s="320"/>
      <c r="T1511" s="320"/>
      <c r="U1511" s="320"/>
      <c r="V1511" s="320"/>
      <c r="W1511" s="320"/>
      <c r="X1511" s="320"/>
      <c r="Y1511" s="320"/>
      <c r="Z1511" s="320"/>
      <c r="AA1511" s="320"/>
      <c r="AB1511" s="320"/>
      <c r="AC1511" s="320"/>
      <c r="AD1511" s="88">
        <f>'Art. 121'!AF1451</f>
        <v>0</v>
      </c>
      <c r="AE1511" s="89">
        <f t="shared" si="257"/>
        <v>0</v>
      </c>
      <c r="AF1511">
        <f t="shared" si="258"/>
        <v>0</v>
      </c>
      <c r="AG1511" s="86">
        <f t="shared" si="259"/>
        <v>1</v>
      </c>
      <c r="AH1511" s="90">
        <f t="shared" si="260"/>
        <v>0</v>
      </c>
      <c r="AI1511" s="91">
        <f t="shared" si="261"/>
        <v>1.6949152542372881E-2</v>
      </c>
      <c r="AJ1511" s="91">
        <f t="shared" si="262"/>
        <v>0</v>
      </c>
      <c r="AK1511" s="91">
        <f t="shared" si="263"/>
        <v>0</v>
      </c>
    </row>
    <row r="1512" spans="1:37" ht="25.4" customHeight="1" thickTop="1" thickBot="1" x14ac:dyDescent="0.3">
      <c r="A1512" s="320" t="s">
        <v>1590</v>
      </c>
      <c r="B1512" s="320"/>
      <c r="C1512" s="320"/>
      <c r="D1512" s="320"/>
      <c r="E1512" s="320"/>
      <c r="F1512" s="320"/>
      <c r="G1512" s="320"/>
      <c r="H1512" s="320"/>
      <c r="I1512" s="320"/>
      <c r="J1512" s="320"/>
      <c r="K1512" s="320"/>
      <c r="L1512" s="320"/>
      <c r="M1512" s="320"/>
      <c r="N1512" s="320"/>
      <c r="O1512" s="320"/>
      <c r="P1512" s="320"/>
      <c r="Q1512" s="320"/>
      <c r="R1512" s="320"/>
      <c r="S1512" s="320"/>
      <c r="T1512" s="320"/>
      <c r="U1512" s="320"/>
      <c r="V1512" s="320"/>
      <c r="W1512" s="320"/>
      <c r="X1512" s="320"/>
      <c r="Y1512" s="320"/>
      <c r="Z1512" s="320"/>
      <c r="AA1512" s="320"/>
      <c r="AB1512" s="320"/>
      <c r="AC1512" s="320"/>
      <c r="AD1512" s="88">
        <f>'Art. 121'!AF1452</f>
        <v>0</v>
      </c>
      <c r="AE1512" s="89">
        <f t="shared" si="257"/>
        <v>0</v>
      </c>
      <c r="AF1512">
        <f t="shared" si="258"/>
        <v>0</v>
      </c>
      <c r="AG1512" s="86">
        <f t="shared" si="259"/>
        <v>1</v>
      </c>
      <c r="AH1512" s="90">
        <f t="shared" si="260"/>
        <v>0</v>
      </c>
      <c r="AI1512" s="91">
        <f t="shared" si="261"/>
        <v>1.6949152542372881E-2</v>
      </c>
      <c r="AJ1512" s="91">
        <f t="shared" si="262"/>
        <v>0</v>
      </c>
      <c r="AK1512" s="91">
        <f t="shared" si="263"/>
        <v>0</v>
      </c>
    </row>
    <row r="1513" spans="1:37" ht="25.4" customHeight="1" thickTop="1" thickBot="1" x14ac:dyDescent="0.3">
      <c r="A1513" s="320" t="s">
        <v>1592</v>
      </c>
      <c r="B1513" s="320"/>
      <c r="C1513" s="320"/>
      <c r="D1513" s="320"/>
      <c r="E1513" s="320"/>
      <c r="F1513" s="320"/>
      <c r="G1513" s="320"/>
      <c r="H1513" s="320"/>
      <c r="I1513" s="320"/>
      <c r="J1513" s="320"/>
      <c r="K1513" s="320"/>
      <c r="L1513" s="320"/>
      <c r="M1513" s="320"/>
      <c r="N1513" s="320"/>
      <c r="O1513" s="320"/>
      <c r="P1513" s="320"/>
      <c r="Q1513" s="320"/>
      <c r="R1513" s="320"/>
      <c r="S1513" s="320"/>
      <c r="T1513" s="320"/>
      <c r="U1513" s="320"/>
      <c r="V1513" s="320"/>
      <c r="W1513" s="320"/>
      <c r="X1513" s="320"/>
      <c r="Y1513" s="320"/>
      <c r="Z1513" s="320"/>
      <c r="AA1513" s="320"/>
      <c r="AB1513" s="320"/>
      <c r="AC1513" s="320"/>
      <c r="AD1513" s="88">
        <f>'Art. 121'!AF1453</f>
        <v>0</v>
      </c>
      <c r="AE1513" s="89">
        <f t="shared" si="257"/>
        <v>0</v>
      </c>
      <c r="AF1513">
        <f t="shared" si="258"/>
        <v>0</v>
      </c>
      <c r="AG1513" s="86">
        <f t="shared" si="259"/>
        <v>1</v>
      </c>
      <c r="AH1513" s="90">
        <f t="shared" si="260"/>
        <v>0</v>
      </c>
      <c r="AI1513" s="91">
        <f t="shared" si="261"/>
        <v>1.6949152542372881E-2</v>
      </c>
      <c r="AJ1513" s="91">
        <f t="shared" si="262"/>
        <v>0</v>
      </c>
      <c r="AK1513" s="91">
        <f t="shared" si="263"/>
        <v>0</v>
      </c>
    </row>
    <row r="1514" spans="1:37" ht="25.4" customHeight="1" thickTop="1" thickBot="1" x14ac:dyDescent="0.3">
      <c r="A1514" s="320" t="s">
        <v>1594</v>
      </c>
      <c r="B1514" s="320"/>
      <c r="C1514" s="320"/>
      <c r="D1514" s="320"/>
      <c r="E1514" s="320"/>
      <c r="F1514" s="320"/>
      <c r="G1514" s="320"/>
      <c r="H1514" s="320"/>
      <c r="I1514" s="320"/>
      <c r="J1514" s="320"/>
      <c r="K1514" s="320"/>
      <c r="L1514" s="320"/>
      <c r="M1514" s="320"/>
      <c r="N1514" s="320"/>
      <c r="O1514" s="320"/>
      <c r="P1514" s="320"/>
      <c r="Q1514" s="320"/>
      <c r="R1514" s="320"/>
      <c r="S1514" s="320"/>
      <c r="T1514" s="320"/>
      <c r="U1514" s="320"/>
      <c r="V1514" s="320"/>
      <c r="W1514" s="320"/>
      <c r="X1514" s="320"/>
      <c r="Y1514" s="320"/>
      <c r="Z1514" s="320"/>
      <c r="AA1514" s="320"/>
      <c r="AB1514" s="320"/>
      <c r="AC1514" s="320"/>
      <c r="AD1514" s="88">
        <f>'Art. 121'!AF1454</f>
        <v>0</v>
      </c>
      <c r="AE1514" s="89">
        <f t="shared" si="257"/>
        <v>0</v>
      </c>
      <c r="AF1514">
        <f t="shared" si="258"/>
        <v>0</v>
      </c>
      <c r="AG1514" s="86">
        <f t="shared" si="259"/>
        <v>1</v>
      </c>
      <c r="AH1514" s="90">
        <f t="shared" si="260"/>
        <v>0</v>
      </c>
      <c r="AI1514" s="91">
        <f t="shared" si="261"/>
        <v>1.6949152542372881E-2</v>
      </c>
      <c r="AJ1514" s="91">
        <f t="shared" si="262"/>
        <v>0</v>
      </c>
      <c r="AK1514" s="91">
        <f t="shared" si="263"/>
        <v>0</v>
      </c>
    </row>
    <row r="1515" spans="1:37" ht="25.4" customHeight="1" thickTop="1" x14ac:dyDescent="0.25">
      <c r="A1515" s="289" t="s">
        <v>2632</v>
      </c>
      <c r="B1515" s="289"/>
      <c r="C1515" s="289"/>
      <c r="D1515" s="289"/>
      <c r="E1515" s="289"/>
      <c r="F1515" s="289"/>
      <c r="G1515" s="289"/>
      <c r="H1515" s="289"/>
      <c r="I1515" s="289"/>
      <c r="J1515" s="289"/>
      <c r="K1515" s="289"/>
      <c r="L1515" s="289"/>
      <c r="M1515" s="289"/>
      <c r="N1515" s="289"/>
      <c r="O1515" s="289"/>
      <c r="P1515" s="289"/>
      <c r="Q1515" s="289"/>
      <c r="R1515" s="289"/>
      <c r="S1515" s="289"/>
      <c r="T1515" s="289"/>
      <c r="U1515" s="289"/>
      <c r="V1515" s="289"/>
      <c r="W1515" s="289"/>
      <c r="X1515" s="289"/>
      <c r="Y1515" s="289"/>
      <c r="Z1515" s="289"/>
      <c r="AA1515" s="289"/>
      <c r="AB1515" s="289"/>
      <c r="AC1515" s="289"/>
      <c r="AD1515" s="289"/>
      <c r="AE1515" s="89">
        <f>SUM(AE1456:AE1514)</f>
        <v>0</v>
      </c>
      <c r="AF1515" s="59"/>
      <c r="AG1515" s="92">
        <f>SUM(AG1456:AG1514)</f>
        <v>59</v>
      </c>
      <c r="AH1515" s="93"/>
      <c r="AI1515" s="94"/>
      <c r="AJ1515" s="94"/>
      <c r="AK1515" s="94"/>
    </row>
    <row r="1516" spans="1:37" ht="25.4" customHeight="1" x14ac:dyDescent="0.25">
      <c r="A1516" s="290" t="s">
        <v>2655</v>
      </c>
      <c r="B1516" s="290"/>
      <c r="C1516" s="290"/>
      <c r="D1516" s="290"/>
      <c r="E1516" s="290"/>
      <c r="F1516" s="290"/>
      <c r="G1516" s="290"/>
      <c r="H1516" s="290"/>
      <c r="I1516" s="290"/>
      <c r="J1516" s="290"/>
      <c r="K1516" s="290"/>
      <c r="L1516" s="290"/>
      <c r="M1516" s="290"/>
      <c r="N1516" s="290"/>
      <c r="O1516" s="290"/>
      <c r="P1516" s="290"/>
      <c r="Q1516" s="290"/>
      <c r="R1516" s="290"/>
      <c r="S1516" s="290"/>
      <c r="T1516" s="290"/>
      <c r="U1516" s="290"/>
      <c r="V1516" s="290"/>
      <c r="W1516" s="290"/>
      <c r="X1516" s="290"/>
      <c r="Y1516" s="290"/>
      <c r="Z1516" s="290"/>
      <c r="AA1516" s="290"/>
      <c r="AB1516" s="290"/>
      <c r="AC1516" s="290"/>
      <c r="AD1516" s="290"/>
      <c r="AE1516" s="89">
        <f>AE1515/$AE$23*100</f>
        <v>0</v>
      </c>
      <c r="AF1516" s="59"/>
      <c r="AG1516" s="92"/>
      <c r="AH1516" s="93"/>
      <c r="AI1516" s="94"/>
      <c r="AJ1516" s="94"/>
      <c r="AK1516" s="94"/>
    </row>
    <row r="1517" spans="1:37" ht="25.4" customHeight="1" thickBot="1" x14ac:dyDescent="0.3">
      <c r="A1517" s="70"/>
      <c r="B1517" s="70"/>
      <c r="C1517" s="70"/>
      <c r="D1517" s="70"/>
      <c r="E1517" s="70"/>
      <c r="F1517" s="70"/>
      <c r="G1517" s="70"/>
      <c r="H1517" s="70"/>
      <c r="I1517" s="70"/>
      <c r="J1517" s="70"/>
      <c r="K1517" s="70"/>
      <c r="L1517" s="70"/>
      <c r="M1517" s="70"/>
      <c r="N1517" s="70"/>
      <c r="O1517" s="70"/>
      <c r="P1517" s="70"/>
      <c r="Q1517" s="95"/>
      <c r="R1517" s="70"/>
      <c r="S1517" s="70"/>
      <c r="T1517" s="70"/>
      <c r="U1517" s="70"/>
      <c r="V1517" s="70"/>
      <c r="W1517" s="70"/>
      <c r="X1517" s="70"/>
      <c r="Y1517" s="70"/>
      <c r="Z1517" s="70"/>
      <c r="AA1517" s="70"/>
      <c r="AB1517" s="70"/>
      <c r="AC1517" s="70"/>
      <c r="AD1517" s="96"/>
      <c r="AE1517" s="96"/>
    </row>
    <row r="1518" spans="1:37" ht="25.4" customHeight="1" thickTop="1" thickBot="1" x14ac:dyDescent="0.3">
      <c r="A1518" s="291" t="s">
        <v>124</v>
      </c>
      <c r="B1518" s="291"/>
      <c r="C1518" s="291"/>
      <c r="D1518" s="291"/>
      <c r="E1518" s="291"/>
      <c r="F1518" s="291"/>
      <c r="G1518" s="291"/>
      <c r="H1518" s="291"/>
      <c r="I1518" s="291"/>
      <c r="J1518" s="291"/>
      <c r="K1518" s="291"/>
      <c r="L1518" s="291"/>
      <c r="M1518" s="291"/>
      <c r="N1518" s="291"/>
      <c r="O1518" s="291"/>
      <c r="P1518" s="291"/>
      <c r="Q1518" s="291"/>
      <c r="R1518" s="291"/>
      <c r="S1518" s="291"/>
      <c r="T1518" s="291"/>
      <c r="U1518" s="291"/>
      <c r="V1518" s="291"/>
      <c r="W1518" s="291"/>
      <c r="X1518" s="291"/>
      <c r="Y1518" s="291"/>
      <c r="Z1518" s="291"/>
      <c r="AA1518" s="291"/>
      <c r="AB1518" s="291"/>
      <c r="AC1518" s="291"/>
      <c r="AD1518" s="104" t="s">
        <v>65</v>
      </c>
      <c r="AE1518" s="105" t="s">
        <v>9</v>
      </c>
      <c r="AF1518" s="86" t="s">
        <v>330</v>
      </c>
      <c r="AG1518" s="86" t="s">
        <v>331</v>
      </c>
      <c r="AH1518" s="86" t="s">
        <v>332</v>
      </c>
      <c r="AI1518" s="87" t="s">
        <v>333</v>
      </c>
      <c r="AJ1518" s="86"/>
      <c r="AK1518" s="87" t="s">
        <v>334</v>
      </c>
    </row>
    <row r="1519" spans="1:37" ht="25.4" customHeight="1" thickTop="1" thickBot="1" x14ac:dyDescent="0.3">
      <c r="A1519" s="320" t="s">
        <v>1596</v>
      </c>
      <c r="B1519" s="320"/>
      <c r="C1519" s="320"/>
      <c r="D1519" s="320"/>
      <c r="E1519" s="320"/>
      <c r="F1519" s="320"/>
      <c r="G1519" s="320"/>
      <c r="H1519" s="320"/>
      <c r="I1519" s="320"/>
      <c r="J1519" s="320"/>
      <c r="K1519" s="320"/>
      <c r="L1519" s="320"/>
      <c r="M1519" s="320"/>
      <c r="N1519" s="320"/>
      <c r="O1519" s="320"/>
      <c r="P1519" s="320"/>
      <c r="Q1519" s="320"/>
      <c r="R1519" s="320"/>
      <c r="S1519" s="320"/>
      <c r="T1519" s="320"/>
      <c r="U1519" s="320"/>
      <c r="V1519" s="320"/>
      <c r="W1519" s="320"/>
      <c r="X1519" s="320"/>
      <c r="Y1519" s="320"/>
      <c r="Z1519" s="320"/>
      <c r="AA1519" s="320"/>
      <c r="AB1519" s="320"/>
      <c r="AC1519" s="320"/>
      <c r="AD1519" s="88">
        <f>'Art. 121'!AF1457</f>
        <v>0</v>
      </c>
      <c r="AE1519" s="89">
        <f>IF(AG1519=1,AK1519,AG1519)</f>
        <v>0</v>
      </c>
      <c r="AF1519">
        <f>AD1519/2</f>
        <v>0</v>
      </c>
      <c r="AG1519" s="86">
        <f>IF(AND(AF1519&gt;=0,AF1519&lt;=1),1,"No aplica")</f>
        <v>1</v>
      </c>
      <c r="AH1519" s="90">
        <f>AD1519/(AG1519*2)</f>
        <v>0</v>
      </c>
      <c r="AI1519" s="91">
        <f>IF(AG1519=1,AG1519/$AG$1524,"No aplica")</f>
        <v>0.2</v>
      </c>
      <c r="AJ1519" s="91">
        <f>AF1519*AI1519</f>
        <v>0</v>
      </c>
      <c r="AK1519" s="91">
        <f>AJ1519*$AE$23</f>
        <v>0</v>
      </c>
    </row>
    <row r="1520" spans="1:37" ht="25.4" customHeight="1" thickTop="1" thickBot="1" x14ac:dyDescent="0.3">
      <c r="A1520" s="320" t="s">
        <v>1598</v>
      </c>
      <c r="B1520" s="320"/>
      <c r="C1520" s="320"/>
      <c r="D1520" s="320"/>
      <c r="E1520" s="320"/>
      <c r="F1520" s="320"/>
      <c r="G1520" s="320"/>
      <c r="H1520" s="320"/>
      <c r="I1520" s="320"/>
      <c r="J1520" s="320"/>
      <c r="K1520" s="320"/>
      <c r="L1520" s="320"/>
      <c r="M1520" s="320"/>
      <c r="N1520" s="320"/>
      <c r="O1520" s="320"/>
      <c r="P1520" s="320"/>
      <c r="Q1520" s="320"/>
      <c r="R1520" s="320"/>
      <c r="S1520" s="320"/>
      <c r="T1520" s="320"/>
      <c r="U1520" s="320"/>
      <c r="V1520" s="320"/>
      <c r="W1520" s="320"/>
      <c r="X1520" s="320"/>
      <c r="Y1520" s="320"/>
      <c r="Z1520" s="320"/>
      <c r="AA1520" s="320"/>
      <c r="AB1520" s="320"/>
      <c r="AC1520" s="320"/>
      <c r="AD1520" s="88">
        <f>'Art. 121'!AF1458</f>
        <v>0</v>
      </c>
      <c r="AE1520" s="89">
        <f>IF(AG1520=1,AK1520,AG1520)</f>
        <v>0</v>
      </c>
      <c r="AF1520">
        <f>AD1520/2</f>
        <v>0</v>
      </c>
      <c r="AG1520" s="86">
        <f>IF(AND(AF1520&gt;=0,AF1520&lt;=1),1,"No aplica")</f>
        <v>1</v>
      </c>
      <c r="AH1520" s="90">
        <f>AD1520/(AG1520*2)</f>
        <v>0</v>
      </c>
      <c r="AI1520" s="91">
        <f>IF(AG1520=1,AG1520/$AG$1524,"No aplica")</f>
        <v>0.2</v>
      </c>
      <c r="AJ1520" s="91">
        <f>AF1520*AI1520</f>
        <v>0</v>
      </c>
      <c r="AK1520" s="91">
        <f>AJ1520*$AE$23</f>
        <v>0</v>
      </c>
    </row>
    <row r="1521" spans="1:37" ht="25.4" customHeight="1" thickTop="1" thickBot="1" x14ac:dyDescent="0.3">
      <c r="A1521" s="320" t="s">
        <v>1600</v>
      </c>
      <c r="B1521" s="320"/>
      <c r="C1521" s="320"/>
      <c r="D1521" s="320"/>
      <c r="E1521" s="320"/>
      <c r="F1521" s="320"/>
      <c r="G1521" s="320"/>
      <c r="H1521" s="320"/>
      <c r="I1521" s="320"/>
      <c r="J1521" s="320"/>
      <c r="K1521" s="320"/>
      <c r="L1521" s="320"/>
      <c r="M1521" s="320"/>
      <c r="N1521" s="320"/>
      <c r="O1521" s="320"/>
      <c r="P1521" s="320"/>
      <c r="Q1521" s="320"/>
      <c r="R1521" s="320"/>
      <c r="S1521" s="320"/>
      <c r="T1521" s="320"/>
      <c r="U1521" s="320"/>
      <c r="V1521" s="320"/>
      <c r="W1521" s="320"/>
      <c r="X1521" s="320"/>
      <c r="Y1521" s="320"/>
      <c r="Z1521" s="320"/>
      <c r="AA1521" s="320"/>
      <c r="AB1521" s="320"/>
      <c r="AC1521" s="320"/>
      <c r="AD1521" s="88">
        <f>'Art. 121'!AF1459</f>
        <v>0</v>
      </c>
      <c r="AE1521" s="89">
        <f>IF(AG1521=1,AK1521,AG1521)</f>
        <v>0</v>
      </c>
      <c r="AF1521">
        <f>AD1521/2</f>
        <v>0</v>
      </c>
      <c r="AG1521" s="86">
        <f>IF(AND(AF1521&gt;=0,AF1521&lt;=1),1,"No aplica")</f>
        <v>1</v>
      </c>
      <c r="AH1521" s="90">
        <f>AD1521/(AG1521*2)</f>
        <v>0</v>
      </c>
      <c r="AI1521" s="91">
        <f>IF(AG1521=1,AG1521/$AG$1524,"No aplica")</f>
        <v>0.2</v>
      </c>
      <c r="AJ1521" s="91">
        <f>AF1521*AI1521</f>
        <v>0</v>
      </c>
      <c r="AK1521" s="91">
        <f>AJ1521*$AE$23</f>
        <v>0</v>
      </c>
    </row>
    <row r="1522" spans="1:37" ht="25.4" customHeight="1" thickTop="1" thickBot="1" x14ac:dyDescent="0.3">
      <c r="A1522" s="320" t="s">
        <v>1602</v>
      </c>
      <c r="B1522" s="320"/>
      <c r="C1522" s="320"/>
      <c r="D1522" s="320"/>
      <c r="E1522" s="320"/>
      <c r="F1522" s="320"/>
      <c r="G1522" s="320"/>
      <c r="H1522" s="320"/>
      <c r="I1522" s="320"/>
      <c r="J1522" s="320"/>
      <c r="K1522" s="320"/>
      <c r="L1522" s="320"/>
      <c r="M1522" s="320"/>
      <c r="N1522" s="320"/>
      <c r="O1522" s="320"/>
      <c r="P1522" s="320"/>
      <c r="Q1522" s="320"/>
      <c r="R1522" s="320"/>
      <c r="S1522" s="320"/>
      <c r="T1522" s="320"/>
      <c r="U1522" s="320"/>
      <c r="V1522" s="320"/>
      <c r="W1522" s="320"/>
      <c r="X1522" s="320"/>
      <c r="Y1522" s="320"/>
      <c r="Z1522" s="320"/>
      <c r="AA1522" s="320"/>
      <c r="AB1522" s="320"/>
      <c r="AC1522" s="320"/>
      <c r="AD1522" s="88">
        <f>'Art. 121'!AF1460</f>
        <v>0</v>
      </c>
      <c r="AE1522" s="89">
        <f>IF(AG1522=1,AK1522,AG1522)</f>
        <v>0</v>
      </c>
      <c r="AF1522">
        <f>AD1522/2</f>
        <v>0</v>
      </c>
      <c r="AG1522" s="86">
        <f>IF(AND(AF1522&gt;=0,AF1522&lt;=1),1,"No aplica")</f>
        <v>1</v>
      </c>
      <c r="AH1522" s="90">
        <f>AD1522/(AG1522*2)</f>
        <v>0</v>
      </c>
      <c r="AI1522" s="91">
        <f>IF(AG1522=1,AG1522/$AG$1524,"No aplica")</f>
        <v>0.2</v>
      </c>
      <c r="AJ1522" s="91">
        <f>AF1522*AI1522</f>
        <v>0</v>
      </c>
      <c r="AK1522" s="91">
        <f>AJ1522*$AE$23</f>
        <v>0</v>
      </c>
    </row>
    <row r="1523" spans="1:37" ht="25.4" customHeight="1" thickTop="1" thickBot="1" x14ac:dyDescent="0.3">
      <c r="A1523" s="320" t="s">
        <v>1604</v>
      </c>
      <c r="B1523" s="320"/>
      <c r="C1523" s="320"/>
      <c r="D1523" s="320"/>
      <c r="E1523" s="320"/>
      <c r="F1523" s="320"/>
      <c r="G1523" s="320"/>
      <c r="H1523" s="320"/>
      <c r="I1523" s="320"/>
      <c r="J1523" s="320"/>
      <c r="K1523" s="320"/>
      <c r="L1523" s="320"/>
      <c r="M1523" s="320"/>
      <c r="N1523" s="320"/>
      <c r="O1523" s="320"/>
      <c r="P1523" s="320"/>
      <c r="Q1523" s="320"/>
      <c r="R1523" s="320"/>
      <c r="S1523" s="320"/>
      <c r="T1523" s="320"/>
      <c r="U1523" s="320"/>
      <c r="V1523" s="320"/>
      <c r="W1523" s="320"/>
      <c r="X1523" s="320"/>
      <c r="Y1523" s="320"/>
      <c r="Z1523" s="320"/>
      <c r="AA1523" s="320"/>
      <c r="AB1523" s="320"/>
      <c r="AC1523" s="320"/>
      <c r="AD1523" s="88">
        <f>'Art. 121'!AF1461</f>
        <v>0</v>
      </c>
      <c r="AE1523" s="89">
        <f>IF(AG1523=1,AK1523,AG1523)</f>
        <v>0</v>
      </c>
      <c r="AF1523">
        <f>AD1523/2</f>
        <v>0</v>
      </c>
      <c r="AG1523" s="86">
        <f>IF(AND(AF1523&gt;=0,AF1523&lt;=1),1,"No aplica")</f>
        <v>1</v>
      </c>
      <c r="AH1523" s="90">
        <f>AD1523/(AG1523*2)</f>
        <v>0</v>
      </c>
      <c r="AI1523" s="91">
        <f>IF(AG1523=1,AG1523/$AG$1524,"No aplica")</f>
        <v>0.2</v>
      </c>
      <c r="AJ1523" s="91">
        <f>AF1523*AI1523</f>
        <v>0</v>
      </c>
      <c r="AK1523" s="91">
        <f>AJ1523*$AE$23</f>
        <v>0</v>
      </c>
    </row>
    <row r="1524" spans="1:37" ht="25.4" customHeight="1" thickTop="1" x14ac:dyDescent="0.25">
      <c r="A1524" s="289" t="s">
        <v>2656</v>
      </c>
      <c r="B1524" s="289"/>
      <c r="C1524" s="289"/>
      <c r="D1524" s="289"/>
      <c r="E1524" s="289"/>
      <c r="F1524" s="289"/>
      <c r="G1524" s="289"/>
      <c r="H1524" s="289"/>
      <c r="I1524" s="289"/>
      <c r="J1524" s="289"/>
      <c r="K1524" s="289"/>
      <c r="L1524" s="289"/>
      <c r="M1524" s="289"/>
      <c r="N1524" s="289"/>
      <c r="O1524" s="289"/>
      <c r="P1524" s="289"/>
      <c r="Q1524" s="289"/>
      <c r="R1524" s="289"/>
      <c r="S1524" s="289"/>
      <c r="T1524" s="289"/>
      <c r="U1524" s="289"/>
      <c r="V1524" s="289"/>
      <c r="W1524" s="289"/>
      <c r="X1524" s="289"/>
      <c r="Y1524" s="289"/>
      <c r="Z1524" s="289"/>
      <c r="AA1524" s="289"/>
      <c r="AB1524" s="289"/>
      <c r="AC1524" s="289"/>
      <c r="AD1524" s="289"/>
      <c r="AE1524" s="89">
        <f>SUM(AE1517:AE1523)</f>
        <v>0</v>
      </c>
      <c r="AF1524" s="59"/>
      <c r="AG1524" s="92">
        <f>SUM(AG1519:AG1523)</f>
        <v>5</v>
      </c>
      <c r="AH1524" s="93"/>
      <c r="AI1524" s="94"/>
      <c r="AJ1524" s="94"/>
      <c r="AK1524" s="94"/>
    </row>
    <row r="1525" spans="1:37" ht="25.4" customHeight="1" x14ac:dyDescent="0.25">
      <c r="A1525" s="290" t="s">
        <v>2657</v>
      </c>
      <c r="B1525" s="290"/>
      <c r="C1525" s="290"/>
      <c r="D1525" s="290"/>
      <c r="E1525" s="290"/>
      <c r="F1525" s="290"/>
      <c r="G1525" s="290"/>
      <c r="H1525" s="290"/>
      <c r="I1525" s="290"/>
      <c r="J1525" s="290"/>
      <c r="K1525" s="290"/>
      <c r="L1525" s="290"/>
      <c r="M1525" s="290"/>
      <c r="N1525" s="290"/>
      <c r="O1525" s="290"/>
      <c r="P1525" s="290"/>
      <c r="Q1525" s="290"/>
      <c r="R1525" s="290"/>
      <c r="S1525" s="290"/>
      <c r="T1525" s="290"/>
      <c r="U1525" s="290"/>
      <c r="V1525" s="290"/>
      <c r="W1525" s="290"/>
      <c r="X1525" s="290"/>
      <c r="Y1525" s="290"/>
      <c r="Z1525" s="290"/>
      <c r="AA1525" s="290"/>
      <c r="AB1525" s="290"/>
      <c r="AC1525" s="290"/>
      <c r="AD1525" s="290"/>
      <c r="AE1525" s="89">
        <f>AE1524/$AE$23*100</f>
        <v>0</v>
      </c>
      <c r="AF1525" s="59"/>
      <c r="AG1525" s="92"/>
      <c r="AH1525" s="93"/>
      <c r="AI1525" s="94"/>
      <c r="AJ1525" s="94"/>
      <c r="AK1525" s="94"/>
    </row>
    <row r="1526" spans="1:37" ht="25.4" customHeight="1" x14ac:dyDescent="0.25">
      <c r="A1526" s="100"/>
      <c r="B1526" s="100"/>
      <c r="C1526" s="100"/>
      <c r="D1526" s="100"/>
      <c r="E1526" s="100"/>
      <c r="F1526" s="100"/>
      <c r="G1526" s="100"/>
      <c r="H1526" s="100"/>
      <c r="I1526" s="100"/>
      <c r="J1526" s="100"/>
      <c r="K1526" s="100"/>
      <c r="L1526" s="100"/>
      <c r="M1526" s="100"/>
      <c r="N1526" s="100"/>
      <c r="O1526" s="100"/>
      <c r="P1526" s="100"/>
      <c r="Q1526" s="95"/>
      <c r="R1526" s="100"/>
      <c r="S1526" s="100"/>
      <c r="T1526" s="100"/>
      <c r="U1526" s="100"/>
      <c r="V1526" s="100"/>
      <c r="W1526" s="100"/>
      <c r="X1526" s="100"/>
      <c r="Y1526" s="100"/>
      <c r="Z1526" s="100"/>
      <c r="AA1526" s="100"/>
      <c r="AB1526" s="100"/>
      <c r="AC1526" s="100"/>
      <c r="AD1526" s="96"/>
      <c r="AE1526" s="96"/>
    </row>
    <row r="1527" spans="1:37" ht="25.4" customHeight="1" x14ac:dyDescent="0.25">
      <c r="A1527" s="100"/>
      <c r="B1527" s="100"/>
      <c r="C1527" s="100"/>
      <c r="D1527" s="100"/>
      <c r="E1527" s="100"/>
      <c r="F1527" s="100"/>
      <c r="G1527" s="100"/>
      <c r="H1527" s="100"/>
      <c r="I1527" s="100"/>
      <c r="J1527" s="100"/>
      <c r="K1527" s="100"/>
      <c r="L1527" s="100"/>
      <c r="M1527" s="100"/>
      <c r="N1527" s="100"/>
      <c r="O1527" s="100"/>
      <c r="P1527" s="100"/>
      <c r="Q1527" s="95"/>
      <c r="R1527" s="100"/>
      <c r="S1527" s="100"/>
      <c r="T1527" s="100"/>
      <c r="U1527" s="100"/>
      <c r="V1527" s="100"/>
      <c r="W1527" s="100"/>
      <c r="X1527" s="100"/>
      <c r="Y1527" s="100"/>
      <c r="Z1527" s="100"/>
      <c r="AA1527" s="100"/>
      <c r="AB1527" s="100"/>
      <c r="AC1527" s="100"/>
      <c r="AD1527" s="96"/>
      <c r="AE1527" s="96"/>
    </row>
    <row r="1528" spans="1:37" ht="25.4" customHeight="1" x14ac:dyDescent="0.25">
      <c r="A1528" s="337" t="s">
        <v>1605</v>
      </c>
      <c r="B1528" s="337"/>
      <c r="C1528" s="337"/>
      <c r="D1528" s="337"/>
      <c r="E1528" s="337"/>
      <c r="F1528" s="337"/>
      <c r="G1528" s="337"/>
      <c r="H1528" s="337"/>
      <c r="I1528" s="337"/>
      <c r="J1528" s="337"/>
      <c r="K1528" s="337"/>
      <c r="L1528" s="337"/>
      <c r="M1528" s="337"/>
      <c r="N1528" s="337"/>
      <c r="O1528" s="337"/>
      <c r="P1528" s="337"/>
      <c r="Q1528" s="337"/>
      <c r="R1528" s="337"/>
      <c r="S1528" s="337"/>
      <c r="T1528" s="337"/>
      <c r="U1528" s="337"/>
      <c r="V1528" s="337"/>
      <c r="W1528" s="337"/>
      <c r="X1528" s="337"/>
      <c r="Y1528" s="337"/>
      <c r="Z1528" s="337"/>
      <c r="AA1528" s="337"/>
      <c r="AB1528" s="337"/>
      <c r="AC1528" s="337"/>
      <c r="AD1528" s="82"/>
      <c r="AE1528" s="82"/>
    </row>
    <row r="1529" spans="1:37" ht="25.4" customHeight="1" x14ac:dyDescent="0.25">
      <c r="A1529" s="101"/>
      <c r="B1529" s="102"/>
      <c r="C1529" s="102"/>
      <c r="D1529" s="102"/>
      <c r="E1529" s="102"/>
      <c r="F1529" s="102"/>
      <c r="G1529" s="102"/>
      <c r="H1529" s="102"/>
      <c r="I1529" s="102"/>
      <c r="J1529" s="102"/>
      <c r="K1529" s="102"/>
      <c r="L1529" s="102"/>
      <c r="M1529" s="102"/>
      <c r="N1529" s="102"/>
      <c r="O1529" s="102"/>
      <c r="P1529" s="102"/>
      <c r="Q1529" s="103"/>
      <c r="R1529" s="102"/>
      <c r="S1529" s="102"/>
      <c r="T1529" s="102"/>
      <c r="U1529" s="102"/>
      <c r="V1529" s="102"/>
      <c r="W1529" s="102"/>
      <c r="X1529" s="102"/>
      <c r="Y1529" s="102"/>
      <c r="Z1529" s="102"/>
      <c r="AA1529" s="102"/>
      <c r="AB1529" s="102"/>
      <c r="AC1529" s="102"/>
      <c r="AD1529" s="83"/>
      <c r="AE1529" s="83"/>
    </row>
    <row r="1530" spans="1:37" ht="25.4" customHeight="1" thickBot="1" x14ac:dyDescent="0.3">
      <c r="A1530" s="70"/>
      <c r="B1530" s="70"/>
      <c r="C1530" s="70"/>
      <c r="D1530" s="70"/>
      <c r="E1530" s="70"/>
      <c r="F1530" s="70"/>
      <c r="G1530" s="70"/>
      <c r="H1530" s="70"/>
      <c r="I1530" s="70"/>
      <c r="J1530" s="70"/>
      <c r="K1530" s="70"/>
      <c r="L1530" s="70"/>
      <c r="M1530" s="70"/>
      <c r="N1530" s="70"/>
      <c r="O1530" s="70"/>
      <c r="P1530" s="70"/>
      <c r="Q1530" s="95"/>
      <c r="R1530" s="70"/>
      <c r="S1530" s="70"/>
      <c r="T1530" s="70"/>
      <c r="U1530" s="70"/>
      <c r="V1530" s="70"/>
      <c r="W1530" s="70"/>
      <c r="X1530" s="70"/>
      <c r="Y1530" s="70"/>
      <c r="Z1530" s="70"/>
      <c r="AA1530" s="70"/>
      <c r="AB1530" s="70"/>
      <c r="AC1530" s="70"/>
      <c r="AD1530" s="96"/>
      <c r="AE1530" s="96"/>
    </row>
    <row r="1531" spans="1:37" ht="25.4" customHeight="1" thickTop="1" thickBot="1" x14ac:dyDescent="0.3">
      <c r="A1531" s="292" t="s">
        <v>44</v>
      </c>
      <c r="B1531" s="292"/>
      <c r="C1531" s="292"/>
      <c r="D1531" s="292"/>
      <c r="E1531" s="292"/>
      <c r="F1531" s="292"/>
      <c r="G1531" s="292"/>
      <c r="H1531" s="292"/>
      <c r="I1531" s="292"/>
      <c r="J1531" s="292"/>
      <c r="K1531" s="292"/>
      <c r="L1531" s="292"/>
      <c r="M1531" s="292"/>
      <c r="N1531" s="292"/>
      <c r="O1531" s="292"/>
      <c r="P1531" s="292"/>
      <c r="Q1531" s="292"/>
      <c r="R1531" s="292"/>
      <c r="S1531" s="292"/>
      <c r="T1531" s="292"/>
      <c r="U1531" s="292"/>
      <c r="V1531" s="292"/>
      <c r="W1531" s="292"/>
      <c r="X1531" s="292"/>
      <c r="Y1531" s="292"/>
      <c r="Z1531" s="292"/>
      <c r="AA1531" s="292"/>
      <c r="AB1531" s="292"/>
      <c r="AC1531" s="292"/>
      <c r="AD1531" s="63" t="s">
        <v>65</v>
      </c>
      <c r="AE1531" s="211" t="s">
        <v>9</v>
      </c>
      <c r="AF1531" s="86" t="s">
        <v>330</v>
      </c>
      <c r="AG1531" s="86" t="s">
        <v>331</v>
      </c>
      <c r="AH1531" s="86" t="s">
        <v>332</v>
      </c>
      <c r="AI1531" s="87" t="s">
        <v>333</v>
      </c>
      <c r="AJ1531" s="86"/>
      <c r="AK1531" s="87" t="s">
        <v>334</v>
      </c>
    </row>
    <row r="1532" spans="1:37" ht="25.4" customHeight="1" thickTop="1" thickBot="1" x14ac:dyDescent="0.3">
      <c r="A1532" s="320" t="s">
        <v>2658</v>
      </c>
      <c r="B1532" s="320"/>
      <c r="C1532" s="320"/>
      <c r="D1532" s="320"/>
      <c r="E1532" s="320"/>
      <c r="F1532" s="320"/>
      <c r="G1532" s="320"/>
      <c r="H1532" s="320"/>
      <c r="I1532" s="320"/>
      <c r="J1532" s="320"/>
      <c r="K1532" s="320"/>
      <c r="L1532" s="320"/>
      <c r="M1532" s="320"/>
      <c r="N1532" s="320"/>
      <c r="O1532" s="320"/>
      <c r="P1532" s="320"/>
      <c r="Q1532" s="320"/>
      <c r="R1532" s="320"/>
      <c r="S1532" s="320"/>
      <c r="T1532" s="320"/>
      <c r="U1532" s="320"/>
      <c r="V1532" s="320"/>
      <c r="W1532" s="320"/>
      <c r="X1532" s="320"/>
      <c r="Y1532" s="320"/>
      <c r="Z1532" s="320"/>
      <c r="AA1532" s="320"/>
      <c r="AB1532" s="320"/>
      <c r="AC1532" s="320"/>
      <c r="AD1532" s="88">
        <f>'Art. 121'!AF1470</f>
        <v>0</v>
      </c>
      <c r="AE1532" s="89">
        <f t="shared" ref="AE1532:AE1594" si="264">IF(AG1532=1,AK1532,AG1532)</f>
        <v>0</v>
      </c>
      <c r="AF1532">
        <f t="shared" ref="AF1532:AF1594" si="265">AD1532/2</f>
        <v>0</v>
      </c>
      <c r="AG1532" s="86">
        <f t="shared" ref="AG1532:AG1594" si="266">IF(AND(AF1532&gt;=0,AF1532&lt;=1),1,"No aplica")</f>
        <v>1</v>
      </c>
      <c r="AH1532" s="90">
        <f t="shared" ref="AH1532:AH1594" si="267">AD1532/(AG1532*2)</f>
        <v>0</v>
      </c>
      <c r="AI1532" s="91">
        <f t="shared" ref="AI1532:AI1594" si="268">IF(AG1532=1,AG1532/$AG$1595,"No aplica")</f>
        <v>1.5873015873015872E-2</v>
      </c>
      <c r="AJ1532" s="91">
        <f t="shared" ref="AJ1532:AJ1594" si="269">AF1532*AI1532</f>
        <v>0</v>
      </c>
      <c r="AK1532" s="91">
        <f t="shared" ref="AK1532:AK1594" si="270">AJ1532*$AE$23</f>
        <v>0</v>
      </c>
    </row>
    <row r="1533" spans="1:37" ht="25.4" customHeight="1" thickTop="1" thickBot="1" x14ac:dyDescent="0.3">
      <c r="A1533" s="320" t="s">
        <v>1334</v>
      </c>
      <c r="B1533" s="320"/>
      <c r="C1533" s="320"/>
      <c r="D1533" s="320"/>
      <c r="E1533" s="320"/>
      <c r="F1533" s="320"/>
      <c r="G1533" s="320"/>
      <c r="H1533" s="320"/>
      <c r="I1533" s="320"/>
      <c r="J1533" s="320"/>
      <c r="K1533" s="320"/>
      <c r="L1533" s="320"/>
      <c r="M1533" s="320"/>
      <c r="N1533" s="320"/>
      <c r="O1533" s="320"/>
      <c r="P1533" s="320"/>
      <c r="Q1533" s="320"/>
      <c r="R1533" s="320"/>
      <c r="S1533" s="320"/>
      <c r="T1533" s="320"/>
      <c r="U1533" s="320"/>
      <c r="V1533" s="320"/>
      <c r="W1533" s="320"/>
      <c r="X1533" s="320"/>
      <c r="Y1533" s="320"/>
      <c r="Z1533" s="320"/>
      <c r="AA1533" s="320"/>
      <c r="AB1533" s="320"/>
      <c r="AC1533" s="320"/>
      <c r="AD1533" s="88">
        <f>'Art. 121'!AF1471</f>
        <v>0</v>
      </c>
      <c r="AE1533" s="89">
        <f t="shared" si="264"/>
        <v>0</v>
      </c>
      <c r="AF1533">
        <f t="shared" si="265"/>
        <v>0</v>
      </c>
      <c r="AG1533" s="86">
        <f t="shared" si="266"/>
        <v>1</v>
      </c>
      <c r="AH1533" s="90">
        <f t="shared" si="267"/>
        <v>0</v>
      </c>
      <c r="AI1533" s="91">
        <f t="shared" si="268"/>
        <v>1.5873015873015872E-2</v>
      </c>
      <c r="AJ1533" s="91">
        <f t="shared" si="269"/>
        <v>0</v>
      </c>
      <c r="AK1533" s="91">
        <f t="shared" si="270"/>
        <v>0</v>
      </c>
    </row>
    <row r="1534" spans="1:37" ht="25.4" customHeight="1" thickTop="1" thickBot="1" x14ac:dyDescent="0.3">
      <c r="A1534" s="320" t="s">
        <v>1609</v>
      </c>
      <c r="B1534" s="320"/>
      <c r="C1534" s="320"/>
      <c r="D1534" s="320"/>
      <c r="E1534" s="320"/>
      <c r="F1534" s="320"/>
      <c r="G1534" s="320"/>
      <c r="H1534" s="320"/>
      <c r="I1534" s="320"/>
      <c r="J1534" s="320"/>
      <c r="K1534" s="320"/>
      <c r="L1534" s="320"/>
      <c r="M1534" s="320"/>
      <c r="N1534" s="320"/>
      <c r="O1534" s="320"/>
      <c r="P1534" s="320"/>
      <c r="Q1534" s="320"/>
      <c r="R1534" s="320"/>
      <c r="S1534" s="320"/>
      <c r="T1534" s="320"/>
      <c r="U1534" s="320"/>
      <c r="V1534" s="320"/>
      <c r="W1534" s="320"/>
      <c r="X1534" s="320"/>
      <c r="Y1534" s="320"/>
      <c r="Z1534" s="320"/>
      <c r="AA1534" s="320"/>
      <c r="AB1534" s="320"/>
      <c r="AC1534" s="320"/>
      <c r="AD1534" s="88">
        <f>'Art. 121'!AF1472</f>
        <v>0</v>
      </c>
      <c r="AE1534" s="89">
        <f t="shared" si="264"/>
        <v>0</v>
      </c>
      <c r="AF1534">
        <f t="shared" si="265"/>
        <v>0</v>
      </c>
      <c r="AG1534" s="86">
        <f t="shared" si="266"/>
        <v>1</v>
      </c>
      <c r="AH1534" s="90">
        <f t="shared" si="267"/>
        <v>0</v>
      </c>
      <c r="AI1534" s="91">
        <f t="shared" si="268"/>
        <v>1.5873015873015872E-2</v>
      </c>
      <c r="AJ1534" s="91">
        <f t="shared" si="269"/>
        <v>0</v>
      </c>
      <c r="AK1534" s="91">
        <f t="shared" si="270"/>
        <v>0</v>
      </c>
    </row>
    <row r="1535" spans="1:37" ht="25.4" customHeight="1" thickTop="1" thickBot="1" x14ac:dyDescent="0.3">
      <c r="A1535" s="320" t="s">
        <v>1611</v>
      </c>
      <c r="B1535" s="320"/>
      <c r="C1535" s="320"/>
      <c r="D1535" s="320"/>
      <c r="E1535" s="320"/>
      <c r="F1535" s="320"/>
      <c r="G1535" s="320"/>
      <c r="H1535" s="320"/>
      <c r="I1535" s="320"/>
      <c r="J1535" s="320"/>
      <c r="K1535" s="320"/>
      <c r="L1535" s="320"/>
      <c r="M1535" s="320"/>
      <c r="N1535" s="320"/>
      <c r="O1535" s="320"/>
      <c r="P1535" s="320"/>
      <c r="Q1535" s="320"/>
      <c r="R1535" s="320"/>
      <c r="S1535" s="320"/>
      <c r="T1535" s="320"/>
      <c r="U1535" s="320"/>
      <c r="V1535" s="320"/>
      <c r="W1535" s="320"/>
      <c r="X1535" s="320"/>
      <c r="Y1535" s="320"/>
      <c r="Z1535" s="320"/>
      <c r="AA1535" s="320"/>
      <c r="AB1535" s="320"/>
      <c r="AC1535" s="320"/>
      <c r="AD1535" s="88">
        <f>'Art. 121'!AF1473</f>
        <v>0</v>
      </c>
      <c r="AE1535" s="89">
        <f t="shared" si="264"/>
        <v>0</v>
      </c>
      <c r="AF1535">
        <f t="shared" si="265"/>
        <v>0</v>
      </c>
      <c r="AG1535" s="86">
        <f t="shared" si="266"/>
        <v>1</v>
      </c>
      <c r="AH1535" s="90">
        <f t="shared" si="267"/>
        <v>0</v>
      </c>
      <c r="AI1535" s="91">
        <f t="shared" si="268"/>
        <v>1.5873015873015872E-2</v>
      </c>
      <c r="AJ1535" s="91">
        <f t="shared" si="269"/>
        <v>0</v>
      </c>
      <c r="AK1535" s="91">
        <f t="shared" si="270"/>
        <v>0</v>
      </c>
    </row>
    <row r="1536" spans="1:37" ht="25.4" customHeight="1" thickTop="1" thickBot="1" x14ac:dyDescent="0.3">
      <c r="A1536" s="320" t="s">
        <v>1613</v>
      </c>
      <c r="B1536" s="320"/>
      <c r="C1536" s="320"/>
      <c r="D1536" s="320"/>
      <c r="E1536" s="320"/>
      <c r="F1536" s="320"/>
      <c r="G1536" s="320"/>
      <c r="H1536" s="320"/>
      <c r="I1536" s="320"/>
      <c r="J1536" s="320"/>
      <c r="K1536" s="320"/>
      <c r="L1536" s="320"/>
      <c r="M1536" s="320"/>
      <c r="N1536" s="320"/>
      <c r="O1536" s="320"/>
      <c r="P1536" s="320"/>
      <c r="Q1536" s="320"/>
      <c r="R1536" s="320"/>
      <c r="S1536" s="320"/>
      <c r="T1536" s="320"/>
      <c r="U1536" s="320"/>
      <c r="V1536" s="320"/>
      <c r="W1536" s="320"/>
      <c r="X1536" s="320"/>
      <c r="Y1536" s="320"/>
      <c r="Z1536" s="320"/>
      <c r="AA1536" s="320"/>
      <c r="AB1536" s="320"/>
      <c r="AC1536" s="320"/>
      <c r="AD1536" s="88">
        <f>'Art. 121'!AF1474</f>
        <v>0</v>
      </c>
      <c r="AE1536" s="89">
        <f t="shared" si="264"/>
        <v>0</v>
      </c>
      <c r="AF1536">
        <f t="shared" si="265"/>
        <v>0</v>
      </c>
      <c r="AG1536" s="86">
        <f t="shared" si="266"/>
        <v>1</v>
      </c>
      <c r="AH1536" s="90">
        <f t="shared" si="267"/>
        <v>0</v>
      </c>
      <c r="AI1536" s="91">
        <f t="shared" si="268"/>
        <v>1.5873015873015872E-2</v>
      </c>
      <c r="AJ1536" s="91">
        <f t="shared" si="269"/>
        <v>0</v>
      </c>
      <c r="AK1536" s="91">
        <f t="shared" si="270"/>
        <v>0</v>
      </c>
    </row>
    <row r="1537" spans="1:37" ht="25.4" customHeight="1" thickTop="1" thickBot="1" x14ac:dyDescent="0.3">
      <c r="A1537" s="320" t="s">
        <v>1615</v>
      </c>
      <c r="B1537" s="320"/>
      <c r="C1537" s="320"/>
      <c r="D1537" s="320"/>
      <c r="E1537" s="320"/>
      <c r="F1537" s="320"/>
      <c r="G1537" s="320"/>
      <c r="H1537" s="320"/>
      <c r="I1537" s="320"/>
      <c r="J1537" s="320"/>
      <c r="K1537" s="320"/>
      <c r="L1537" s="320"/>
      <c r="M1537" s="320"/>
      <c r="N1537" s="320"/>
      <c r="O1537" s="320"/>
      <c r="P1537" s="320"/>
      <c r="Q1537" s="320"/>
      <c r="R1537" s="320"/>
      <c r="S1537" s="320"/>
      <c r="T1537" s="320"/>
      <c r="U1537" s="320"/>
      <c r="V1537" s="320"/>
      <c r="W1537" s="320"/>
      <c r="X1537" s="320"/>
      <c r="Y1537" s="320"/>
      <c r="Z1537" s="320"/>
      <c r="AA1537" s="320"/>
      <c r="AB1537" s="320"/>
      <c r="AC1537" s="320"/>
      <c r="AD1537" s="88">
        <f>'Art. 121'!AF1475</f>
        <v>0</v>
      </c>
      <c r="AE1537" s="89">
        <f t="shared" si="264"/>
        <v>0</v>
      </c>
      <c r="AF1537">
        <f t="shared" si="265"/>
        <v>0</v>
      </c>
      <c r="AG1537" s="86">
        <f t="shared" si="266"/>
        <v>1</v>
      </c>
      <c r="AH1537" s="90">
        <f t="shared" si="267"/>
        <v>0</v>
      </c>
      <c r="AI1537" s="91">
        <f t="shared" si="268"/>
        <v>1.5873015873015872E-2</v>
      </c>
      <c r="AJ1537" s="91">
        <f t="shared" si="269"/>
        <v>0</v>
      </c>
      <c r="AK1537" s="91">
        <f t="shared" si="270"/>
        <v>0</v>
      </c>
    </row>
    <row r="1538" spans="1:37" ht="25.4" customHeight="1" thickTop="1" thickBot="1" x14ac:dyDescent="0.3">
      <c r="A1538" s="320" t="s">
        <v>1617</v>
      </c>
      <c r="B1538" s="320"/>
      <c r="C1538" s="320"/>
      <c r="D1538" s="320"/>
      <c r="E1538" s="320"/>
      <c r="F1538" s="320"/>
      <c r="G1538" s="320"/>
      <c r="H1538" s="320"/>
      <c r="I1538" s="320"/>
      <c r="J1538" s="320"/>
      <c r="K1538" s="320"/>
      <c r="L1538" s="320"/>
      <c r="M1538" s="320"/>
      <c r="N1538" s="320"/>
      <c r="O1538" s="320"/>
      <c r="P1538" s="320"/>
      <c r="Q1538" s="320"/>
      <c r="R1538" s="320"/>
      <c r="S1538" s="320"/>
      <c r="T1538" s="320"/>
      <c r="U1538" s="320"/>
      <c r="V1538" s="320"/>
      <c r="W1538" s="320"/>
      <c r="X1538" s="320"/>
      <c r="Y1538" s="320"/>
      <c r="Z1538" s="320"/>
      <c r="AA1538" s="320"/>
      <c r="AB1538" s="320"/>
      <c r="AC1538" s="320"/>
      <c r="AD1538" s="88">
        <f>'Art. 121'!AF1476</f>
        <v>0</v>
      </c>
      <c r="AE1538" s="89">
        <f t="shared" si="264"/>
        <v>0</v>
      </c>
      <c r="AF1538">
        <f t="shared" si="265"/>
        <v>0</v>
      </c>
      <c r="AG1538" s="86">
        <f t="shared" si="266"/>
        <v>1</v>
      </c>
      <c r="AH1538" s="90">
        <f t="shared" si="267"/>
        <v>0</v>
      </c>
      <c r="AI1538" s="91">
        <f t="shared" si="268"/>
        <v>1.5873015873015872E-2</v>
      </c>
      <c r="AJ1538" s="91">
        <f t="shared" si="269"/>
        <v>0</v>
      </c>
      <c r="AK1538" s="91">
        <f t="shared" si="270"/>
        <v>0</v>
      </c>
    </row>
    <row r="1539" spans="1:37" ht="25.4" customHeight="1" thickTop="1" thickBot="1" x14ac:dyDescent="0.3">
      <c r="A1539" s="320" t="s">
        <v>1619</v>
      </c>
      <c r="B1539" s="320"/>
      <c r="C1539" s="320"/>
      <c r="D1539" s="320"/>
      <c r="E1539" s="320"/>
      <c r="F1539" s="320"/>
      <c r="G1539" s="320"/>
      <c r="H1539" s="320"/>
      <c r="I1539" s="320"/>
      <c r="J1539" s="320"/>
      <c r="K1539" s="320"/>
      <c r="L1539" s="320"/>
      <c r="M1539" s="320"/>
      <c r="N1539" s="320"/>
      <c r="O1539" s="320"/>
      <c r="P1539" s="320"/>
      <c r="Q1539" s="320"/>
      <c r="R1539" s="320"/>
      <c r="S1539" s="320"/>
      <c r="T1539" s="320"/>
      <c r="U1539" s="320"/>
      <c r="V1539" s="320"/>
      <c r="W1539" s="320"/>
      <c r="X1539" s="320"/>
      <c r="Y1539" s="320"/>
      <c r="Z1539" s="320"/>
      <c r="AA1539" s="320"/>
      <c r="AB1539" s="320"/>
      <c r="AC1539" s="320"/>
      <c r="AD1539" s="88">
        <f>'Art. 121'!AF1477</f>
        <v>0</v>
      </c>
      <c r="AE1539" s="89">
        <f t="shared" si="264"/>
        <v>0</v>
      </c>
      <c r="AF1539">
        <f t="shared" si="265"/>
        <v>0</v>
      </c>
      <c r="AG1539" s="86">
        <f t="shared" si="266"/>
        <v>1</v>
      </c>
      <c r="AH1539" s="90">
        <f t="shared" si="267"/>
        <v>0</v>
      </c>
      <c r="AI1539" s="91">
        <f t="shared" si="268"/>
        <v>1.5873015873015872E-2</v>
      </c>
      <c r="AJ1539" s="91">
        <f t="shared" si="269"/>
        <v>0</v>
      </c>
      <c r="AK1539" s="91">
        <f t="shared" si="270"/>
        <v>0</v>
      </c>
    </row>
    <row r="1540" spans="1:37" ht="25.4" customHeight="1" thickTop="1" thickBot="1" x14ac:dyDescent="0.3">
      <c r="A1540" s="320" t="s">
        <v>1621</v>
      </c>
      <c r="B1540" s="320"/>
      <c r="C1540" s="320"/>
      <c r="D1540" s="320"/>
      <c r="E1540" s="320"/>
      <c r="F1540" s="320"/>
      <c r="G1540" s="320"/>
      <c r="H1540" s="320"/>
      <c r="I1540" s="320"/>
      <c r="J1540" s="320"/>
      <c r="K1540" s="320"/>
      <c r="L1540" s="320"/>
      <c r="M1540" s="320"/>
      <c r="N1540" s="320"/>
      <c r="O1540" s="320"/>
      <c r="P1540" s="320"/>
      <c r="Q1540" s="320"/>
      <c r="R1540" s="320"/>
      <c r="S1540" s="320"/>
      <c r="T1540" s="320"/>
      <c r="U1540" s="320"/>
      <c r="V1540" s="320"/>
      <c r="W1540" s="320"/>
      <c r="X1540" s="320"/>
      <c r="Y1540" s="320"/>
      <c r="Z1540" s="320"/>
      <c r="AA1540" s="320"/>
      <c r="AB1540" s="320"/>
      <c r="AC1540" s="320"/>
      <c r="AD1540" s="88">
        <f>'Art. 121'!AF1478</f>
        <v>0</v>
      </c>
      <c r="AE1540" s="89">
        <f t="shared" si="264"/>
        <v>0</v>
      </c>
      <c r="AF1540">
        <f t="shared" si="265"/>
        <v>0</v>
      </c>
      <c r="AG1540" s="86">
        <f t="shared" si="266"/>
        <v>1</v>
      </c>
      <c r="AH1540" s="90">
        <f t="shared" si="267"/>
        <v>0</v>
      </c>
      <c r="AI1540" s="91">
        <f t="shared" si="268"/>
        <v>1.5873015873015872E-2</v>
      </c>
      <c r="AJ1540" s="91">
        <f t="shared" si="269"/>
        <v>0</v>
      </c>
      <c r="AK1540" s="91">
        <f t="shared" si="270"/>
        <v>0</v>
      </c>
    </row>
    <row r="1541" spans="1:37" ht="25.4" customHeight="1" thickTop="1" thickBot="1" x14ac:dyDescent="0.3">
      <c r="A1541" s="320" t="s">
        <v>1623</v>
      </c>
      <c r="B1541" s="320"/>
      <c r="C1541" s="320"/>
      <c r="D1541" s="320"/>
      <c r="E1541" s="320"/>
      <c r="F1541" s="320"/>
      <c r="G1541" s="320"/>
      <c r="H1541" s="320"/>
      <c r="I1541" s="320"/>
      <c r="J1541" s="320"/>
      <c r="K1541" s="320"/>
      <c r="L1541" s="320"/>
      <c r="M1541" s="320"/>
      <c r="N1541" s="320"/>
      <c r="O1541" s="320"/>
      <c r="P1541" s="320"/>
      <c r="Q1541" s="320"/>
      <c r="R1541" s="320"/>
      <c r="S1541" s="320"/>
      <c r="T1541" s="320"/>
      <c r="U1541" s="320"/>
      <c r="V1541" s="320"/>
      <c r="W1541" s="320"/>
      <c r="X1541" s="320"/>
      <c r="Y1541" s="320"/>
      <c r="Z1541" s="320"/>
      <c r="AA1541" s="320"/>
      <c r="AB1541" s="320"/>
      <c r="AC1541" s="320"/>
      <c r="AD1541" s="88">
        <f>'Art. 121'!AF1479</f>
        <v>0</v>
      </c>
      <c r="AE1541" s="89">
        <f t="shared" si="264"/>
        <v>0</v>
      </c>
      <c r="AF1541">
        <f t="shared" si="265"/>
        <v>0</v>
      </c>
      <c r="AG1541" s="86">
        <f t="shared" si="266"/>
        <v>1</v>
      </c>
      <c r="AH1541" s="90">
        <f t="shared" si="267"/>
        <v>0</v>
      </c>
      <c r="AI1541" s="91">
        <f t="shared" si="268"/>
        <v>1.5873015873015872E-2</v>
      </c>
      <c r="AJ1541" s="91">
        <f t="shared" si="269"/>
        <v>0</v>
      </c>
      <c r="AK1541" s="91">
        <f t="shared" si="270"/>
        <v>0</v>
      </c>
    </row>
    <row r="1542" spans="1:37" ht="25.4" customHeight="1" thickTop="1" thickBot="1" x14ac:dyDescent="0.3">
      <c r="A1542" s="320" t="s">
        <v>1625</v>
      </c>
      <c r="B1542" s="320"/>
      <c r="C1542" s="320"/>
      <c r="D1542" s="320"/>
      <c r="E1542" s="320"/>
      <c r="F1542" s="320"/>
      <c r="G1542" s="320"/>
      <c r="H1542" s="320"/>
      <c r="I1542" s="320"/>
      <c r="J1542" s="320"/>
      <c r="K1542" s="320"/>
      <c r="L1542" s="320"/>
      <c r="M1542" s="320"/>
      <c r="N1542" s="320"/>
      <c r="O1542" s="320"/>
      <c r="P1542" s="320"/>
      <c r="Q1542" s="320"/>
      <c r="R1542" s="320"/>
      <c r="S1542" s="320"/>
      <c r="T1542" s="320"/>
      <c r="U1542" s="320"/>
      <c r="V1542" s="320"/>
      <c r="W1542" s="320"/>
      <c r="X1542" s="320"/>
      <c r="Y1542" s="320"/>
      <c r="Z1542" s="320"/>
      <c r="AA1542" s="320"/>
      <c r="AB1542" s="320"/>
      <c r="AC1542" s="320"/>
      <c r="AD1542" s="88">
        <f>'Art. 121'!AF1480</f>
        <v>0</v>
      </c>
      <c r="AE1542" s="89">
        <f t="shared" si="264"/>
        <v>0</v>
      </c>
      <c r="AF1542">
        <f t="shared" si="265"/>
        <v>0</v>
      </c>
      <c r="AG1542" s="86">
        <f t="shared" si="266"/>
        <v>1</v>
      </c>
      <c r="AH1542" s="90">
        <f t="shared" si="267"/>
        <v>0</v>
      </c>
      <c r="AI1542" s="91">
        <f t="shared" si="268"/>
        <v>1.5873015873015872E-2</v>
      </c>
      <c r="AJ1542" s="91">
        <f t="shared" si="269"/>
        <v>0</v>
      </c>
      <c r="AK1542" s="91">
        <f t="shared" si="270"/>
        <v>0</v>
      </c>
    </row>
    <row r="1543" spans="1:37" ht="25.4" customHeight="1" thickTop="1" thickBot="1" x14ac:dyDescent="0.3">
      <c r="A1543" s="320" t="s">
        <v>1627</v>
      </c>
      <c r="B1543" s="320"/>
      <c r="C1543" s="320"/>
      <c r="D1543" s="320"/>
      <c r="E1543" s="320"/>
      <c r="F1543" s="320"/>
      <c r="G1543" s="320"/>
      <c r="H1543" s="320"/>
      <c r="I1543" s="320"/>
      <c r="J1543" s="320"/>
      <c r="K1543" s="320"/>
      <c r="L1543" s="320"/>
      <c r="M1543" s="320"/>
      <c r="N1543" s="320"/>
      <c r="O1543" s="320"/>
      <c r="P1543" s="320"/>
      <c r="Q1543" s="320"/>
      <c r="R1543" s="320"/>
      <c r="S1543" s="320"/>
      <c r="T1543" s="320"/>
      <c r="U1543" s="320"/>
      <c r="V1543" s="320"/>
      <c r="W1543" s="320"/>
      <c r="X1543" s="320"/>
      <c r="Y1543" s="320"/>
      <c r="Z1543" s="320"/>
      <c r="AA1543" s="320"/>
      <c r="AB1543" s="320"/>
      <c r="AC1543" s="320"/>
      <c r="AD1543" s="88">
        <f>'Art. 121'!AF1481</f>
        <v>0</v>
      </c>
      <c r="AE1543" s="89">
        <f t="shared" si="264"/>
        <v>0</v>
      </c>
      <c r="AF1543">
        <f t="shared" si="265"/>
        <v>0</v>
      </c>
      <c r="AG1543" s="86">
        <f t="shared" si="266"/>
        <v>1</v>
      </c>
      <c r="AH1543" s="90">
        <f t="shared" si="267"/>
        <v>0</v>
      </c>
      <c r="AI1543" s="91">
        <f t="shared" si="268"/>
        <v>1.5873015873015872E-2</v>
      </c>
      <c r="AJ1543" s="91">
        <f t="shared" si="269"/>
        <v>0</v>
      </c>
      <c r="AK1543" s="91">
        <f t="shared" si="270"/>
        <v>0</v>
      </c>
    </row>
    <row r="1544" spans="1:37" ht="25.4" customHeight="1" thickTop="1" thickBot="1" x14ac:dyDescent="0.3">
      <c r="A1544" s="320" t="s">
        <v>2659</v>
      </c>
      <c r="B1544" s="320"/>
      <c r="C1544" s="320"/>
      <c r="D1544" s="320"/>
      <c r="E1544" s="320"/>
      <c r="F1544" s="320"/>
      <c r="G1544" s="320"/>
      <c r="H1544" s="320"/>
      <c r="I1544" s="320"/>
      <c r="J1544" s="320"/>
      <c r="K1544" s="320"/>
      <c r="L1544" s="320"/>
      <c r="M1544" s="320"/>
      <c r="N1544" s="320"/>
      <c r="O1544" s="320"/>
      <c r="P1544" s="320"/>
      <c r="Q1544" s="320"/>
      <c r="R1544" s="320"/>
      <c r="S1544" s="320"/>
      <c r="T1544" s="320"/>
      <c r="U1544" s="320"/>
      <c r="V1544" s="320"/>
      <c r="W1544" s="320"/>
      <c r="X1544" s="320"/>
      <c r="Y1544" s="320"/>
      <c r="Z1544" s="320"/>
      <c r="AA1544" s="320"/>
      <c r="AB1544" s="320"/>
      <c r="AC1544" s="320"/>
      <c r="AD1544" s="88">
        <f>'Art. 121'!AF1482</f>
        <v>0</v>
      </c>
      <c r="AE1544" s="89">
        <f t="shared" si="264"/>
        <v>0</v>
      </c>
      <c r="AF1544">
        <f t="shared" si="265"/>
        <v>0</v>
      </c>
      <c r="AG1544" s="86">
        <f t="shared" si="266"/>
        <v>1</v>
      </c>
      <c r="AH1544" s="90">
        <f t="shared" si="267"/>
        <v>0</v>
      </c>
      <c r="AI1544" s="91">
        <f t="shared" si="268"/>
        <v>1.5873015873015872E-2</v>
      </c>
      <c r="AJ1544" s="91">
        <f t="shared" si="269"/>
        <v>0</v>
      </c>
      <c r="AK1544" s="91">
        <f t="shared" si="270"/>
        <v>0</v>
      </c>
    </row>
    <row r="1545" spans="1:37" ht="25.4" customHeight="1" thickTop="1" thickBot="1" x14ac:dyDescent="0.3">
      <c r="A1545" s="320" t="s">
        <v>1630</v>
      </c>
      <c r="B1545" s="320"/>
      <c r="C1545" s="320"/>
      <c r="D1545" s="320"/>
      <c r="E1545" s="320"/>
      <c r="F1545" s="320"/>
      <c r="G1545" s="320"/>
      <c r="H1545" s="320"/>
      <c r="I1545" s="320"/>
      <c r="J1545" s="320"/>
      <c r="K1545" s="320"/>
      <c r="L1545" s="320"/>
      <c r="M1545" s="320"/>
      <c r="N1545" s="320"/>
      <c r="O1545" s="320"/>
      <c r="P1545" s="320"/>
      <c r="Q1545" s="320"/>
      <c r="R1545" s="320"/>
      <c r="S1545" s="320"/>
      <c r="T1545" s="320"/>
      <c r="U1545" s="320"/>
      <c r="V1545" s="320"/>
      <c r="W1545" s="320"/>
      <c r="X1545" s="320"/>
      <c r="Y1545" s="320"/>
      <c r="Z1545" s="320"/>
      <c r="AA1545" s="320"/>
      <c r="AB1545" s="320"/>
      <c r="AC1545" s="320"/>
      <c r="AD1545" s="88">
        <f>'Art. 121'!AF1483</f>
        <v>0</v>
      </c>
      <c r="AE1545" s="89">
        <f t="shared" si="264"/>
        <v>0</v>
      </c>
      <c r="AF1545">
        <f t="shared" si="265"/>
        <v>0</v>
      </c>
      <c r="AG1545" s="86">
        <f t="shared" si="266"/>
        <v>1</v>
      </c>
      <c r="AH1545" s="90">
        <f t="shared" si="267"/>
        <v>0</v>
      </c>
      <c r="AI1545" s="91">
        <f t="shared" si="268"/>
        <v>1.5873015873015872E-2</v>
      </c>
      <c r="AJ1545" s="91">
        <f t="shared" si="269"/>
        <v>0</v>
      </c>
      <c r="AK1545" s="91">
        <f t="shared" si="270"/>
        <v>0</v>
      </c>
    </row>
    <row r="1546" spans="1:37" ht="25.4" customHeight="1" thickTop="1" thickBot="1" x14ac:dyDescent="0.3">
      <c r="A1546" s="320" t="s">
        <v>1632</v>
      </c>
      <c r="B1546" s="320"/>
      <c r="C1546" s="320"/>
      <c r="D1546" s="320"/>
      <c r="E1546" s="320"/>
      <c r="F1546" s="320"/>
      <c r="G1546" s="320"/>
      <c r="H1546" s="320"/>
      <c r="I1546" s="320"/>
      <c r="J1546" s="320"/>
      <c r="K1546" s="320"/>
      <c r="L1546" s="320"/>
      <c r="M1546" s="320"/>
      <c r="N1546" s="320"/>
      <c r="O1546" s="320"/>
      <c r="P1546" s="320"/>
      <c r="Q1546" s="320"/>
      <c r="R1546" s="320"/>
      <c r="S1546" s="320"/>
      <c r="T1546" s="320"/>
      <c r="U1546" s="320"/>
      <c r="V1546" s="320"/>
      <c r="W1546" s="320"/>
      <c r="X1546" s="320"/>
      <c r="Y1546" s="320"/>
      <c r="Z1546" s="320"/>
      <c r="AA1546" s="320"/>
      <c r="AB1546" s="320"/>
      <c r="AC1546" s="320"/>
      <c r="AD1546" s="88">
        <f>'Art. 121'!AF1484</f>
        <v>0</v>
      </c>
      <c r="AE1546" s="89">
        <f t="shared" si="264"/>
        <v>0</v>
      </c>
      <c r="AF1546">
        <f t="shared" si="265"/>
        <v>0</v>
      </c>
      <c r="AG1546" s="86">
        <f t="shared" si="266"/>
        <v>1</v>
      </c>
      <c r="AH1546" s="90">
        <f t="shared" si="267"/>
        <v>0</v>
      </c>
      <c r="AI1546" s="91">
        <f t="shared" si="268"/>
        <v>1.5873015873015872E-2</v>
      </c>
      <c r="AJ1546" s="91">
        <f t="shared" si="269"/>
        <v>0</v>
      </c>
      <c r="AK1546" s="91">
        <f t="shared" si="270"/>
        <v>0</v>
      </c>
    </row>
    <row r="1547" spans="1:37" ht="25.4" customHeight="1" thickTop="1" thickBot="1" x14ac:dyDescent="0.3">
      <c r="A1547" s="320" t="s">
        <v>1634</v>
      </c>
      <c r="B1547" s="320"/>
      <c r="C1547" s="320"/>
      <c r="D1547" s="320"/>
      <c r="E1547" s="320"/>
      <c r="F1547" s="320"/>
      <c r="G1547" s="320"/>
      <c r="H1547" s="320"/>
      <c r="I1547" s="320"/>
      <c r="J1547" s="320"/>
      <c r="K1547" s="320"/>
      <c r="L1547" s="320"/>
      <c r="M1547" s="320"/>
      <c r="N1547" s="320"/>
      <c r="O1547" s="320"/>
      <c r="P1547" s="320"/>
      <c r="Q1547" s="320"/>
      <c r="R1547" s="320"/>
      <c r="S1547" s="320"/>
      <c r="T1547" s="320"/>
      <c r="U1547" s="320"/>
      <c r="V1547" s="320"/>
      <c r="W1547" s="320"/>
      <c r="X1547" s="320"/>
      <c r="Y1547" s="320"/>
      <c r="Z1547" s="320"/>
      <c r="AA1547" s="320"/>
      <c r="AB1547" s="320"/>
      <c r="AC1547" s="320"/>
      <c r="AD1547" s="88">
        <f>'Art. 121'!AF1485</f>
        <v>0</v>
      </c>
      <c r="AE1547" s="89">
        <f t="shared" si="264"/>
        <v>0</v>
      </c>
      <c r="AF1547">
        <f t="shared" si="265"/>
        <v>0</v>
      </c>
      <c r="AG1547" s="86">
        <f t="shared" si="266"/>
        <v>1</v>
      </c>
      <c r="AH1547" s="90">
        <f t="shared" si="267"/>
        <v>0</v>
      </c>
      <c r="AI1547" s="91">
        <f t="shared" si="268"/>
        <v>1.5873015873015872E-2</v>
      </c>
      <c r="AJ1547" s="91">
        <f t="shared" si="269"/>
        <v>0</v>
      </c>
      <c r="AK1547" s="91">
        <f t="shared" si="270"/>
        <v>0</v>
      </c>
    </row>
    <row r="1548" spans="1:37" ht="25.4" customHeight="1" thickTop="1" thickBot="1" x14ac:dyDescent="0.3">
      <c r="A1548" s="320" t="s">
        <v>1636</v>
      </c>
      <c r="B1548" s="320"/>
      <c r="C1548" s="320"/>
      <c r="D1548" s="320"/>
      <c r="E1548" s="320"/>
      <c r="F1548" s="320"/>
      <c r="G1548" s="320"/>
      <c r="H1548" s="320"/>
      <c r="I1548" s="320"/>
      <c r="J1548" s="320"/>
      <c r="K1548" s="320"/>
      <c r="L1548" s="320"/>
      <c r="M1548" s="320"/>
      <c r="N1548" s="320"/>
      <c r="O1548" s="320"/>
      <c r="P1548" s="320"/>
      <c r="Q1548" s="320"/>
      <c r="R1548" s="320"/>
      <c r="S1548" s="320"/>
      <c r="T1548" s="320"/>
      <c r="U1548" s="320"/>
      <c r="V1548" s="320"/>
      <c r="W1548" s="320"/>
      <c r="X1548" s="320"/>
      <c r="Y1548" s="320"/>
      <c r="Z1548" s="320"/>
      <c r="AA1548" s="320"/>
      <c r="AB1548" s="320"/>
      <c r="AC1548" s="320"/>
      <c r="AD1548" s="88">
        <f>'Art. 121'!AF1486</f>
        <v>0</v>
      </c>
      <c r="AE1548" s="89">
        <f t="shared" si="264"/>
        <v>0</v>
      </c>
      <c r="AF1548">
        <f t="shared" si="265"/>
        <v>0</v>
      </c>
      <c r="AG1548" s="86">
        <f t="shared" si="266"/>
        <v>1</v>
      </c>
      <c r="AH1548" s="90">
        <f t="shared" si="267"/>
        <v>0</v>
      </c>
      <c r="AI1548" s="91">
        <f t="shared" si="268"/>
        <v>1.5873015873015872E-2</v>
      </c>
      <c r="AJ1548" s="91">
        <f t="shared" si="269"/>
        <v>0</v>
      </c>
      <c r="AK1548" s="91">
        <f t="shared" si="270"/>
        <v>0</v>
      </c>
    </row>
    <row r="1549" spans="1:37" ht="25.4" customHeight="1" thickTop="1" thickBot="1" x14ac:dyDescent="0.3">
      <c r="A1549" s="320" t="s">
        <v>1638</v>
      </c>
      <c r="B1549" s="320"/>
      <c r="C1549" s="320"/>
      <c r="D1549" s="320"/>
      <c r="E1549" s="320"/>
      <c r="F1549" s="320"/>
      <c r="G1549" s="320"/>
      <c r="H1549" s="320"/>
      <c r="I1549" s="320"/>
      <c r="J1549" s="320"/>
      <c r="K1549" s="320"/>
      <c r="L1549" s="320"/>
      <c r="M1549" s="320"/>
      <c r="N1549" s="320"/>
      <c r="O1549" s="320"/>
      <c r="P1549" s="320"/>
      <c r="Q1549" s="320"/>
      <c r="R1549" s="320"/>
      <c r="S1549" s="320"/>
      <c r="T1549" s="320"/>
      <c r="U1549" s="320"/>
      <c r="V1549" s="320"/>
      <c r="W1549" s="320"/>
      <c r="X1549" s="320"/>
      <c r="Y1549" s="320"/>
      <c r="Z1549" s="320"/>
      <c r="AA1549" s="320"/>
      <c r="AB1549" s="320"/>
      <c r="AC1549" s="320"/>
      <c r="AD1549" s="88">
        <f>'Art. 121'!AF1487</f>
        <v>0</v>
      </c>
      <c r="AE1549" s="89">
        <f t="shared" si="264"/>
        <v>0</v>
      </c>
      <c r="AF1549">
        <f t="shared" si="265"/>
        <v>0</v>
      </c>
      <c r="AG1549" s="86">
        <f t="shared" si="266"/>
        <v>1</v>
      </c>
      <c r="AH1549" s="90">
        <f t="shared" si="267"/>
        <v>0</v>
      </c>
      <c r="AI1549" s="91">
        <f t="shared" si="268"/>
        <v>1.5873015873015872E-2</v>
      </c>
      <c r="AJ1549" s="91">
        <f t="shared" si="269"/>
        <v>0</v>
      </c>
      <c r="AK1549" s="91">
        <f t="shared" si="270"/>
        <v>0</v>
      </c>
    </row>
    <row r="1550" spans="1:37" ht="25.4" customHeight="1" thickTop="1" thickBot="1" x14ac:dyDescent="0.3">
      <c r="A1550" s="320" t="s">
        <v>2660</v>
      </c>
      <c r="B1550" s="320"/>
      <c r="C1550" s="320"/>
      <c r="D1550" s="320"/>
      <c r="E1550" s="320"/>
      <c r="F1550" s="320"/>
      <c r="G1550" s="320"/>
      <c r="H1550" s="320"/>
      <c r="I1550" s="320"/>
      <c r="J1550" s="320"/>
      <c r="K1550" s="320"/>
      <c r="L1550" s="320"/>
      <c r="M1550" s="320"/>
      <c r="N1550" s="320"/>
      <c r="O1550" s="320"/>
      <c r="P1550" s="320"/>
      <c r="Q1550" s="320"/>
      <c r="R1550" s="320"/>
      <c r="S1550" s="320"/>
      <c r="T1550" s="320"/>
      <c r="U1550" s="320"/>
      <c r="V1550" s="320"/>
      <c r="W1550" s="320"/>
      <c r="X1550" s="320"/>
      <c r="Y1550" s="320"/>
      <c r="Z1550" s="320"/>
      <c r="AA1550" s="320"/>
      <c r="AB1550" s="320"/>
      <c r="AC1550" s="320"/>
      <c r="AD1550" s="88">
        <f>'Art. 121'!AF1488</f>
        <v>0</v>
      </c>
      <c r="AE1550" s="89">
        <f t="shared" si="264"/>
        <v>0</v>
      </c>
      <c r="AF1550">
        <f t="shared" si="265"/>
        <v>0</v>
      </c>
      <c r="AG1550" s="86">
        <f t="shared" si="266"/>
        <v>1</v>
      </c>
      <c r="AH1550" s="90">
        <f t="shared" si="267"/>
        <v>0</v>
      </c>
      <c r="AI1550" s="91">
        <f t="shared" si="268"/>
        <v>1.5873015873015872E-2</v>
      </c>
      <c r="AJ1550" s="91">
        <f t="shared" si="269"/>
        <v>0</v>
      </c>
      <c r="AK1550" s="91">
        <f t="shared" si="270"/>
        <v>0</v>
      </c>
    </row>
    <row r="1551" spans="1:37" ht="25.4" customHeight="1" thickTop="1" thickBot="1" x14ac:dyDescent="0.3">
      <c r="A1551" s="320" t="s">
        <v>1640</v>
      </c>
      <c r="B1551" s="320"/>
      <c r="C1551" s="320"/>
      <c r="D1551" s="320"/>
      <c r="E1551" s="320"/>
      <c r="F1551" s="320"/>
      <c r="G1551" s="320"/>
      <c r="H1551" s="320"/>
      <c r="I1551" s="320"/>
      <c r="J1551" s="320"/>
      <c r="K1551" s="320"/>
      <c r="L1551" s="320"/>
      <c r="M1551" s="320"/>
      <c r="N1551" s="320"/>
      <c r="O1551" s="320"/>
      <c r="P1551" s="320"/>
      <c r="Q1551" s="320"/>
      <c r="R1551" s="320"/>
      <c r="S1551" s="320"/>
      <c r="T1551" s="320"/>
      <c r="U1551" s="320"/>
      <c r="V1551" s="320"/>
      <c r="W1551" s="320"/>
      <c r="X1551" s="320"/>
      <c r="Y1551" s="320"/>
      <c r="Z1551" s="320"/>
      <c r="AA1551" s="320"/>
      <c r="AB1551" s="320"/>
      <c r="AC1551" s="320"/>
      <c r="AD1551" s="88">
        <f>'Art. 121'!AF1489</f>
        <v>0</v>
      </c>
      <c r="AE1551" s="89">
        <f t="shared" si="264"/>
        <v>0</v>
      </c>
      <c r="AF1551">
        <f t="shared" si="265"/>
        <v>0</v>
      </c>
      <c r="AG1551" s="86">
        <f t="shared" si="266"/>
        <v>1</v>
      </c>
      <c r="AH1551" s="90">
        <f t="shared" si="267"/>
        <v>0</v>
      </c>
      <c r="AI1551" s="91">
        <f t="shared" si="268"/>
        <v>1.5873015873015872E-2</v>
      </c>
      <c r="AJ1551" s="91">
        <f t="shared" si="269"/>
        <v>0</v>
      </c>
      <c r="AK1551" s="91">
        <f t="shared" si="270"/>
        <v>0</v>
      </c>
    </row>
    <row r="1552" spans="1:37" ht="25.4" customHeight="1" thickTop="1" thickBot="1" x14ac:dyDescent="0.3">
      <c r="A1552" s="320" t="s">
        <v>1642</v>
      </c>
      <c r="B1552" s="320"/>
      <c r="C1552" s="320"/>
      <c r="D1552" s="320"/>
      <c r="E1552" s="320"/>
      <c r="F1552" s="320"/>
      <c r="G1552" s="320"/>
      <c r="H1552" s="320"/>
      <c r="I1552" s="320"/>
      <c r="J1552" s="320"/>
      <c r="K1552" s="320"/>
      <c r="L1552" s="320"/>
      <c r="M1552" s="320"/>
      <c r="N1552" s="320"/>
      <c r="O1552" s="320"/>
      <c r="P1552" s="320"/>
      <c r="Q1552" s="320"/>
      <c r="R1552" s="320"/>
      <c r="S1552" s="320"/>
      <c r="T1552" s="320"/>
      <c r="U1552" s="320"/>
      <c r="V1552" s="320"/>
      <c r="W1552" s="320"/>
      <c r="X1552" s="320"/>
      <c r="Y1552" s="320"/>
      <c r="Z1552" s="320"/>
      <c r="AA1552" s="320"/>
      <c r="AB1552" s="320"/>
      <c r="AC1552" s="320"/>
      <c r="AD1552" s="88">
        <f>'Art. 121'!AF1490</f>
        <v>0</v>
      </c>
      <c r="AE1552" s="89">
        <f t="shared" si="264"/>
        <v>0</v>
      </c>
      <c r="AF1552">
        <f t="shared" si="265"/>
        <v>0</v>
      </c>
      <c r="AG1552" s="86">
        <f t="shared" si="266"/>
        <v>1</v>
      </c>
      <c r="AH1552" s="90">
        <f t="shared" si="267"/>
        <v>0</v>
      </c>
      <c r="AI1552" s="91">
        <f t="shared" si="268"/>
        <v>1.5873015873015872E-2</v>
      </c>
      <c r="AJ1552" s="91">
        <f t="shared" si="269"/>
        <v>0</v>
      </c>
      <c r="AK1552" s="91">
        <f t="shared" si="270"/>
        <v>0</v>
      </c>
    </row>
    <row r="1553" spans="1:37" ht="25.4" customHeight="1" thickTop="1" thickBot="1" x14ac:dyDescent="0.3">
      <c r="A1553" s="320" t="s">
        <v>1644</v>
      </c>
      <c r="B1553" s="320"/>
      <c r="C1553" s="320"/>
      <c r="D1553" s="320"/>
      <c r="E1553" s="320"/>
      <c r="F1553" s="320"/>
      <c r="G1553" s="320"/>
      <c r="H1553" s="320"/>
      <c r="I1553" s="320"/>
      <c r="J1553" s="320"/>
      <c r="K1553" s="320"/>
      <c r="L1553" s="320"/>
      <c r="M1553" s="320"/>
      <c r="N1553" s="320"/>
      <c r="O1553" s="320"/>
      <c r="P1553" s="320"/>
      <c r="Q1553" s="320"/>
      <c r="R1553" s="320"/>
      <c r="S1553" s="320"/>
      <c r="T1553" s="320"/>
      <c r="U1553" s="320"/>
      <c r="V1553" s="320"/>
      <c r="W1553" s="320"/>
      <c r="X1553" s="320"/>
      <c r="Y1553" s="320"/>
      <c r="Z1553" s="320"/>
      <c r="AA1553" s="320"/>
      <c r="AB1553" s="320"/>
      <c r="AC1553" s="320"/>
      <c r="AD1553" s="88">
        <f>'Art. 121'!AF1491</f>
        <v>0</v>
      </c>
      <c r="AE1553" s="89">
        <f t="shared" si="264"/>
        <v>0</v>
      </c>
      <c r="AF1553">
        <f t="shared" si="265"/>
        <v>0</v>
      </c>
      <c r="AG1553" s="86">
        <f t="shared" si="266"/>
        <v>1</v>
      </c>
      <c r="AH1553" s="90">
        <f t="shared" si="267"/>
        <v>0</v>
      </c>
      <c r="AI1553" s="91">
        <f t="shared" si="268"/>
        <v>1.5873015873015872E-2</v>
      </c>
      <c r="AJ1553" s="91">
        <f t="shared" si="269"/>
        <v>0</v>
      </c>
      <c r="AK1553" s="91">
        <f t="shared" si="270"/>
        <v>0</v>
      </c>
    </row>
    <row r="1554" spans="1:37" ht="25.4" customHeight="1" thickTop="1" thickBot="1" x14ac:dyDescent="0.3">
      <c r="A1554" s="320" t="s">
        <v>1646</v>
      </c>
      <c r="B1554" s="320"/>
      <c r="C1554" s="320"/>
      <c r="D1554" s="320"/>
      <c r="E1554" s="320"/>
      <c r="F1554" s="320"/>
      <c r="G1554" s="320"/>
      <c r="H1554" s="320"/>
      <c r="I1554" s="320"/>
      <c r="J1554" s="320"/>
      <c r="K1554" s="320"/>
      <c r="L1554" s="320"/>
      <c r="M1554" s="320"/>
      <c r="N1554" s="320"/>
      <c r="O1554" s="320"/>
      <c r="P1554" s="320"/>
      <c r="Q1554" s="320"/>
      <c r="R1554" s="320"/>
      <c r="S1554" s="320"/>
      <c r="T1554" s="320"/>
      <c r="U1554" s="320"/>
      <c r="V1554" s="320"/>
      <c r="W1554" s="320"/>
      <c r="X1554" s="320"/>
      <c r="Y1554" s="320"/>
      <c r="Z1554" s="320"/>
      <c r="AA1554" s="320"/>
      <c r="AB1554" s="320"/>
      <c r="AC1554" s="320"/>
      <c r="AD1554" s="88">
        <f>'Art. 121'!AF1492</f>
        <v>0</v>
      </c>
      <c r="AE1554" s="89">
        <f t="shared" si="264"/>
        <v>0</v>
      </c>
      <c r="AF1554">
        <f t="shared" si="265"/>
        <v>0</v>
      </c>
      <c r="AG1554" s="86">
        <f t="shared" si="266"/>
        <v>1</v>
      </c>
      <c r="AH1554" s="90">
        <f t="shared" si="267"/>
        <v>0</v>
      </c>
      <c r="AI1554" s="91">
        <f t="shared" si="268"/>
        <v>1.5873015873015872E-2</v>
      </c>
      <c r="AJ1554" s="91">
        <f t="shared" si="269"/>
        <v>0</v>
      </c>
      <c r="AK1554" s="91">
        <f t="shared" si="270"/>
        <v>0</v>
      </c>
    </row>
    <row r="1555" spans="1:37" ht="25.4" customHeight="1" thickTop="1" thickBot="1" x14ac:dyDescent="0.3">
      <c r="A1555" s="320" t="s">
        <v>1648</v>
      </c>
      <c r="B1555" s="320"/>
      <c r="C1555" s="320"/>
      <c r="D1555" s="320"/>
      <c r="E1555" s="320"/>
      <c r="F1555" s="320"/>
      <c r="G1555" s="320"/>
      <c r="H1555" s="320"/>
      <c r="I1555" s="320"/>
      <c r="J1555" s="320"/>
      <c r="K1555" s="320"/>
      <c r="L1555" s="320"/>
      <c r="M1555" s="320"/>
      <c r="N1555" s="320"/>
      <c r="O1555" s="320"/>
      <c r="P1555" s="320"/>
      <c r="Q1555" s="320"/>
      <c r="R1555" s="320"/>
      <c r="S1555" s="320"/>
      <c r="T1555" s="320"/>
      <c r="U1555" s="320"/>
      <c r="V1555" s="320"/>
      <c r="W1555" s="320"/>
      <c r="X1555" s="320"/>
      <c r="Y1555" s="320"/>
      <c r="Z1555" s="320"/>
      <c r="AA1555" s="320"/>
      <c r="AB1555" s="320"/>
      <c r="AC1555" s="320"/>
      <c r="AD1555" s="88">
        <f>'Art. 121'!AF1493</f>
        <v>0</v>
      </c>
      <c r="AE1555" s="89">
        <f t="shared" si="264"/>
        <v>0</v>
      </c>
      <c r="AF1555">
        <f t="shared" si="265"/>
        <v>0</v>
      </c>
      <c r="AG1555" s="86">
        <f t="shared" si="266"/>
        <v>1</v>
      </c>
      <c r="AH1555" s="90">
        <f t="shared" si="267"/>
        <v>0</v>
      </c>
      <c r="AI1555" s="91">
        <f t="shared" si="268"/>
        <v>1.5873015873015872E-2</v>
      </c>
      <c r="AJ1555" s="91">
        <f t="shared" si="269"/>
        <v>0</v>
      </c>
      <c r="AK1555" s="91">
        <f t="shared" si="270"/>
        <v>0</v>
      </c>
    </row>
    <row r="1556" spans="1:37" ht="25.4" customHeight="1" thickTop="1" thickBot="1" x14ac:dyDescent="0.3">
      <c r="A1556" s="320" t="s">
        <v>1650</v>
      </c>
      <c r="B1556" s="320"/>
      <c r="C1556" s="320"/>
      <c r="D1556" s="320"/>
      <c r="E1556" s="320"/>
      <c r="F1556" s="320"/>
      <c r="G1556" s="320"/>
      <c r="H1556" s="320"/>
      <c r="I1556" s="320"/>
      <c r="J1556" s="320"/>
      <c r="K1556" s="320"/>
      <c r="L1556" s="320"/>
      <c r="M1556" s="320"/>
      <c r="N1556" s="320"/>
      <c r="O1556" s="320"/>
      <c r="P1556" s="320"/>
      <c r="Q1556" s="320"/>
      <c r="R1556" s="320"/>
      <c r="S1556" s="320"/>
      <c r="T1556" s="320"/>
      <c r="U1556" s="320"/>
      <c r="V1556" s="320"/>
      <c r="W1556" s="320"/>
      <c r="X1556" s="320"/>
      <c r="Y1556" s="320"/>
      <c r="Z1556" s="320"/>
      <c r="AA1556" s="320"/>
      <c r="AB1556" s="320"/>
      <c r="AC1556" s="320"/>
      <c r="AD1556" s="88">
        <f>'Art. 121'!AF1494</f>
        <v>0</v>
      </c>
      <c r="AE1556" s="89">
        <f t="shared" si="264"/>
        <v>0</v>
      </c>
      <c r="AF1556">
        <f t="shared" si="265"/>
        <v>0</v>
      </c>
      <c r="AG1556" s="86">
        <f t="shared" si="266"/>
        <v>1</v>
      </c>
      <c r="AH1556" s="90">
        <f t="shared" si="267"/>
        <v>0</v>
      </c>
      <c r="AI1556" s="91">
        <f t="shared" si="268"/>
        <v>1.5873015873015872E-2</v>
      </c>
      <c r="AJ1556" s="91">
        <f t="shared" si="269"/>
        <v>0</v>
      </c>
      <c r="AK1556" s="91">
        <f t="shared" si="270"/>
        <v>0</v>
      </c>
    </row>
    <row r="1557" spans="1:37" ht="25.4" customHeight="1" thickTop="1" thickBot="1" x14ac:dyDescent="0.3">
      <c r="A1557" s="320" t="s">
        <v>2661</v>
      </c>
      <c r="B1557" s="320"/>
      <c r="C1557" s="320"/>
      <c r="D1557" s="320"/>
      <c r="E1557" s="320"/>
      <c r="F1557" s="320"/>
      <c r="G1557" s="320"/>
      <c r="H1557" s="320"/>
      <c r="I1557" s="320"/>
      <c r="J1557" s="320"/>
      <c r="K1557" s="320"/>
      <c r="L1557" s="320"/>
      <c r="M1557" s="320"/>
      <c r="N1557" s="320"/>
      <c r="O1557" s="320"/>
      <c r="P1557" s="320"/>
      <c r="Q1557" s="320"/>
      <c r="R1557" s="320"/>
      <c r="S1557" s="320"/>
      <c r="T1557" s="320"/>
      <c r="U1557" s="320"/>
      <c r="V1557" s="320"/>
      <c r="W1557" s="320"/>
      <c r="X1557" s="320"/>
      <c r="Y1557" s="320"/>
      <c r="Z1557" s="320"/>
      <c r="AA1557" s="320"/>
      <c r="AB1557" s="320"/>
      <c r="AC1557" s="320"/>
      <c r="AD1557" s="88">
        <f>'Art. 121'!AF1495</f>
        <v>0</v>
      </c>
      <c r="AE1557" s="89">
        <f t="shared" si="264"/>
        <v>0</v>
      </c>
      <c r="AF1557">
        <f t="shared" si="265"/>
        <v>0</v>
      </c>
      <c r="AG1557" s="86">
        <f t="shared" si="266"/>
        <v>1</v>
      </c>
      <c r="AH1557" s="90">
        <f t="shared" si="267"/>
        <v>0</v>
      </c>
      <c r="AI1557" s="91">
        <f t="shared" si="268"/>
        <v>1.5873015873015872E-2</v>
      </c>
      <c r="AJ1557" s="91">
        <f t="shared" si="269"/>
        <v>0</v>
      </c>
      <c r="AK1557" s="91">
        <f t="shared" si="270"/>
        <v>0</v>
      </c>
    </row>
    <row r="1558" spans="1:37" ht="25.4" customHeight="1" thickTop="1" thickBot="1" x14ac:dyDescent="0.3">
      <c r="A1558" s="320" t="s">
        <v>1653</v>
      </c>
      <c r="B1558" s="320"/>
      <c r="C1558" s="320"/>
      <c r="D1558" s="320"/>
      <c r="E1558" s="320"/>
      <c r="F1558" s="320"/>
      <c r="G1558" s="320"/>
      <c r="H1558" s="320"/>
      <c r="I1558" s="320"/>
      <c r="J1558" s="320"/>
      <c r="K1558" s="320"/>
      <c r="L1558" s="320"/>
      <c r="M1558" s="320"/>
      <c r="N1558" s="320"/>
      <c r="O1558" s="320"/>
      <c r="P1558" s="320"/>
      <c r="Q1558" s="320"/>
      <c r="R1558" s="320"/>
      <c r="S1558" s="320"/>
      <c r="T1558" s="320"/>
      <c r="U1558" s="320"/>
      <c r="V1558" s="320"/>
      <c r="W1558" s="320"/>
      <c r="X1558" s="320"/>
      <c r="Y1558" s="320"/>
      <c r="Z1558" s="320"/>
      <c r="AA1558" s="320"/>
      <c r="AB1558" s="320"/>
      <c r="AC1558" s="320"/>
      <c r="AD1558" s="88">
        <f>'Art. 121'!AF1496</f>
        <v>0</v>
      </c>
      <c r="AE1558" s="89">
        <f t="shared" si="264"/>
        <v>0</v>
      </c>
      <c r="AF1558">
        <f t="shared" si="265"/>
        <v>0</v>
      </c>
      <c r="AG1558" s="86">
        <f t="shared" si="266"/>
        <v>1</v>
      </c>
      <c r="AH1558" s="90">
        <f t="shared" si="267"/>
        <v>0</v>
      </c>
      <c r="AI1558" s="91">
        <f t="shared" si="268"/>
        <v>1.5873015873015872E-2</v>
      </c>
      <c r="AJ1558" s="91">
        <f t="shared" si="269"/>
        <v>0</v>
      </c>
      <c r="AK1558" s="91">
        <f t="shared" si="270"/>
        <v>0</v>
      </c>
    </row>
    <row r="1559" spans="1:37" ht="25.4" customHeight="1" thickTop="1" thickBot="1" x14ac:dyDescent="0.3">
      <c r="A1559" s="320" t="s">
        <v>1655</v>
      </c>
      <c r="B1559" s="320"/>
      <c r="C1559" s="320"/>
      <c r="D1559" s="320"/>
      <c r="E1559" s="320"/>
      <c r="F1559" s="320"/>
      <c r="G1559" s="320"/>
      <c r="H1559" s="320"/>
      <c r="I1559" s="320"/>
      <c r="J1559" s="320"/>
      <c r="K1559" s="320"/>
      <c r="L1559" s="320"/>
      <c r="M1559" s="320"/>
      <c r="N1559" s="320"/>
      <c r="O1559" s="320"/>
      <c r="P1559" s="320"/>
      <c r="Q1559" s="320"/>
      <c r="R1559" s="320"/>
      <c r="S1559" s="320"/>
      <c r="T1559" s="320"/>
      <c r="U1559" s="320"/>
      <c r="V1559" s="320"/>
      <c r="W1559" s="320"/>
      <c r="X1559" s="320"/>
      <c r="Y1559" s="320"/>
      <c r="Z1559" s="320"/>
      <c r="AA1559" s="320"/>
      <c r="AB1559" s="320"/>
      <c r="AC1559" s="320"/>
      <c r="AD1559" s="88">
        <f>'Art. 121'!AF1497</f>
        <v>0</v>
      </c>
      <c r="AE1559" s="89">
        <f t="shared" si="264"/>
        <v>0</v>
      </c>
      <c r="AF1559">
        <f t="shared" si="265"/>
        <v>0</v>
      </c>
      <c r="AG1559" s="86">
        <f t="shared" si="266"/>
        <v>1</v>
      </c>
      <c r="AH1559" s="90">
        <f t="shared" si="267"/>
        <v>0</v>
      </c>
      <c r="AI1559" s="91">
        <f t="shared" si="268"/>
        <v>1.5873015873015872E-2</v>
      </c>
      <c r="AJ1559" s="91">
        <f t="shared" si="269"/>
        <v>0</v>
      </c>
      <c r="AK1559" s="91">
        <f t="shared" si="270"/>
        <v>0</v>
      </c>
    </row>
    <row r="1560" spans="1:37" ht="25.4" customHeight="1" thickTop="1" thickBot="1" x14ac:dyDescent="0.3">
      <c r="A1560" s="320" t="s">
        <v>2662</v>
      </c>
      <c r="B1560" s="320"/>
      <c r="C1560" s="320"/>
      <c r="D1560" s="320"/>
      <c r="E1560" s="320"/>
      <c r="F1560" s="320"/>
      <c r="G1560" s="320"/>
      <c r="H1560" s="320"/>
      <c r="I1560" s="320"/>
      <c r="J1560" s="320"/>
      <c r="K1560" s="320"/>
      <c r="L1560" s="320"/>
      <c r="M1560" s="320"/>
      <c r="N1560" s="320"/>
      <c r="O1560" s="320"/>
      <c r="P1560" s="320"/>
      <c r="Q1560" s="320"/>
      <c r="R1560" s="320"/>
      <c r="S1560" s="320"/>
      <c r="T1560" s="320"/>
      <c r="U1560" s="320"/>
      <c r="V1560" s="320"/>
      <c r="W1560" s="320"/>
      <c r="X1560" s="320"/>
      <c r="Y1560" s="320"/>
      <c r="Z1560" s="320"/>
      <c r="AA1560" s="320"/>
      <c r="AB1560" s="320"/>
      <c r="AC1560" s="320"/>
      <c r="AD1560" s="88">
        <f>'Art. 121'!AF1498</f>
        <v>0</v>
      </c>
      <c r="AE1560" s="89">
        <f t="shared" si="264"/>
        <v>0</v>
      </c>
      <c r="AF1560">
        <f t="shared" si="265"/>
        <v>0</v>
      </c>
      <c r="AG1560" s="86">
        <f t="shared" si="266"/>
        <v>1</v>
      </c>
      <c r="AH1560" s="90">
        <f t="shared" si="267"/>
        <v>0</v>
      </c>
      <c r="AI1560" s="91">
        <f t="shared" si="268"/>
        <v>1.5873015873015872E-2</v>
      </c>
      <c r="AJ1560" s="91">
        <f t="shared" si="269"/>
        <v>0</v>
      </c>
      <c r="AK1560" s="91">
        <f t="shared" si="270"/>
        <v>0</v>
      </c>
    </row>
    <row r="1561" spans="1:37" ht="25.4" customHeight="1" thickTop="1" thickBot="1" x14ac:dyDescent="0.3">
      <c r="A1561" s="320" t="s">
        <v>2663</v>
      </c>
      <c r="B1561" s="320"/>
      <c r="C1561" s="320"/>
      <c r="D1561" s="320"/>
      <c r="E1561" s="320"/>
      <c r="F1561" s="320"/>
      <c r="G1561" s="320"/>
      <c r="H1561" s="320"/>
      <c r="I1561" s="320"/>
      <c r="J1561" s="320"/>
      <c r="K1561" s="320"/>
      <c r="L1561" s="320"/>
      <c r="M1561" s="320"/>
      <c r="N1561" s="320"/>
      <c r="O1561" s="320"/>
      <c r="P1561" s="320"/>
      <c r="Q1561" s="320"/>
      <c r="R1561" s="320"/>
      <c r="S1561" s="320"/>
      <c r="T1561" s="320"/>
      <c r="U1561" s="320"/>
      <c r="V1561" s="320"/>
      <c r="W1561" s="320"/>
      <c r="X1561" s="320"/>
      <c r="Y1561" s="320"/>
      <c r="Z1561" s="320"/>
      <c r="AA1561" s="320"/>
      <c r="AB1561" s="320"/>
      <c r="AC1561" s="320"/>
      <c r="AD1561" s="88">
        <f>'Art. 121'!AF1499</f>
        <v>0</v>
      </c>
      <c r="AE1561" s="89">
        <f t="shared" si="264"/>
        <v>0</v>
      </c>
      <c r="AF1561">
        <f t="shared" si="265"/>
        <v>0</v>
      </c>
      <c r="AG1561" s="86">
        <f t="shared" si="266"/>
        <v>1</v>
      </c>
      <c r="AH1561" s="90">
        <f t="shared" si="267"/>
        <v>0</v>
      </c>
      <c r="AI1561" s="91">
        <f t="shared" si="268"/>
        <v>1.5873015873015872E-2</v>
      </c>
      <c r="AJ1561" s="91">
        <f t="shared" si="269"/>
        <v>0</v>
      </c>
      <c r="AK1561" s="91">
        <f t="shared" si="270"/>
        <v>0</v>
      </c>
    </row>
    <row r="1562" spans="1:37" ht="25.4" customHeight="1" thickTop="1" thickBot="1" x14ac:dyDescent="0.3">
      <c r="A1562" s="320" t="s">
        <v>1659</v>
      </c>
      <c r="B1562" s="320"/>
      <c r="C1562" s="320"/>
      <c r="D1562" s="320"/>
      <c r="E1562" s="320"/>
      <c r="F1562" s="320"/>
      <c r="G1562" s="320"/>
      <c r="H1562" s="320"/>
      <c r="I1562" s="320"/>
      <c r="J1562" s="320"/>
      <c r="K1562" s="320"/>
      <c r="L1562" s="320"/>
      <c r="M1562" s="320"/>
      <c r="N1562" s="320"/>
      <c r="O1562" s="320"/>
      <c r="P1562" s="320"/>
      <c r="Q1562" s="320"/>
      <c r="R1562" s="320"/>
      <c r="S1562" s="320"/>
      <c r="T1562" s="320"/>
      <c r="U1562" s="320"/>
      <c r="V1562" s="320"/>
      <c r="W1562" s="320"/>
      <c r="X1562" s="320"/>
      <c r="Y1562" s="320"/>
      <c r="Z1562" s="320"/>
      <c r="AA1562" s="320"/>
      <c r="AB1562" s="320"/>
      <c r="AC1562" s="320"/>
      <c r="AD1562" s="88">
        <f>'Art. 121'!AF1500</f>
        <v>0</v>
      </c>
      <c r="AE1562" s="89">
        <f t="shared" si="264"/>
        <v>0</v>
      </c>
      <c r="AF1562">
        <f t="shared" si="265"/>
        <v>0</v>
      </c>
      <c r="AG1562" s="86">
        <f t="shared" si="266"/>
        <v>1</v>
      </c>
      <c r="AH1562" s="90">
        <f t="shared" si="267"/>
        <v>0</v>
      </c>
      <c r="AI1562" s="91">
        <f t="shared" si="268"/>
        <v>1.5873015873015872E-2</v>
      </c>
      <c r="AJ1562" s="91">
        <f t="shared" si="269"/>
        <v>0</v>
      </c>
      <c r="AK1562" s="91">
        <f t="shared" si="270"/>
        <v>0</v>
      </c>
    </row>
    <row r="1563" spans="1:37" ht="25.4" customHeight="1" thickTop="1" thickBot="1" x14ac:dyDescent="0.3">
      <c r="A1563" s="320" t="s">
        <v>1661</v>
      </c>
      <c r="B1563" s="320"/>
      <c r="C1563" s="320"/>
      <c r="D1563" s="320"/>
      <c r="E1563" s="320"/>
      <c r="F1563" s="320"/>
      <c r="G1563" s="320"/>
      <c r="H1563" s="320"/>
      <c r="I1563" s="320"/>
      <c r="J1563" s="320"/>
      <c r="K1563" s="320"/>
      <c r="L1563" s="320"/>
      <c r="M1563" s="320"/>
      <c r="N1563" s="320"/>
      <c r="O1563" s="320"/>
      <c r="P1563" s="320"/>
      <c r="Q1563" s="320"/>
      <c r="R1563" s="320"/>
      <c r="S1563" s="320"/>
      <c r="T1563" s="320"/>
      <c r="U1563" s="320"/>
      <c r="V1563" s="320"/>
      <c r="W1563" s="320"/>
      <c r="X1563" s="320"/>
      <c r="Y1563" s="320"/>
      <c r="Z1563" s="320"/>
      <c r="AA1563" s="320"/>
      <c r="AB1563" s="320"/>
      <c r="AC1563" s="320"/>
      <c r="AD1563" s="88">
        <f>'Art. 121'!AF1501</f>
        <v>0</v>
      </c>
      <c r="AE1563" s="89">
        <f t="shared" si="264"/>
        <v>0</v>
      </c>
      <c r="AF1563">
        <f t="shared" si="265"/>
        <v>0</v>
      </c>
      <c r="AG1563" s="86">
        <f t="shared" si="266"/>
        <v>1</v>
      </c>
      <c r="AH1563" s="90">
        <f t="shared" si="267"/>
        <v>0</v>
      </c>
      <c r="AI1563" s="91">
        <f t="shared" si="268"/>
        <v>1.5873015873015872E-2</v>
      </c>
      <c r="AJ1563" s="91">
        <f t="shared" si="269"/>
        <v>0</v>
      </c>
      <c r="AK1563" s="91">
        <f t="shared" si="270"/>
        <v>0</v>
      </c>
    </row>
    <row r="1564" spans="1:37" ht="25.4" customHeight="1" thickTop="1" thickBot="1" x14ac:dyDescent="0.3">
      <c r="A1564" s="320" t="s">
        <v>1663</v>
      </c>
      <c r="B1564" s="320"/>
      <c r="C1564" s="320"/>
      <c r="D1564" s="320"/>
      <c r="E1564" s="320"/>
      <c r="F1564" s="320"/>
      <c r="G1564" s="320"/>
      <c r="H1564" s="320"/>
      <c r="I1564" s="320"/>
      <c r="J1564" s="320"/>
      <c r="K1564" s="320"/>
      <c r="L1564" s="320"/>
      <c r="M1564" s="320"/>
      <c r="N1564" s="320"/>
      <c r="O1564" s="320"/>
      <c r="P1564" s="320"/>
      <c r="Q1564" s="320"/>
      <c r="R1564" s="320"/>
      <c r="S1564" s="320"/>
      <c r="T1564" s="320"/>
      <c r="U1564" s="320"/>
      <c r="V1564" s="320"/>
      <c r="W1564" s="320"/>
      <c r="X1564" s="320"/>
      <c r="Y1564" s="320"/>
      <c r="Z1564" s="320"/>
      <c r="AA1564" s="320"/>
      <c r="AB1564" s="320"/>
      <c r="AC1564" s="320"/>
      <c r="AD1564" s="88">
        <f>'Art. 121'!AF1502</f>
        <v>0</v>
      </c>
      <c r="AE1564" s="89">
        <f t="shared" si="264"/>
        <v>0</v>
      </c>
      <c r="AF1564">
        <f t="shared" si="265"/>
        <v>0</v>
      </c>
      <c r="AG1564" s="86">
        <f t="shared" si="266"/>
        <v>1</v>
      </c>
      <c r="AH1564" s="90">
        <f t="shared" si="267"/>
        <v>0</v>
      </c>
      <c r="AI1564" s="91">
        <f t="shared" si="268"/>
        <v>1.5873015873015872E-2</v>
      </c>
      <c r="AJ1564" s="91">
        <f t="shared" si="269"/>
        <v>0</v>
      </c>
      <c r="AK1564" s="91">
        <f t="shared" si="270"/>
        <v>0</v>
      </c>
    </row>
    <row r="1565" spans="1:37" ht="25.4" customHeight="1" thickTop="1" thickBot="1" x14ac:dyDescent="0.3">
      <c r="A1565" s="320" t="s">
        <v>2664</v>
      </c>
      <c r="B1565" s="320"/>
      <c r="C1565" s="320"/>
      <c r="D1565" s="320"/>
      <c r="E1565" s="320"/>
      <c r="F1565" s="320"/>
      <c r="G1565" s="320"/>
      <c r="H1565" s="320"/>
      <c r="I1565" s="320"/>
      <c r="J1565" s="320"/>
      <c r="K1565" s="320"/>
      <c r="L1565" s="320"/>
      <c r="M1565" s="320"/>
      <c r="N1565" s="320"/>
      <c r="O1565" s="320"/>
      <c r="P1565" s="320"/>
      <c r="Q1565" s="320"/>
      <c r="R1565" s="320"/>
      <c r="S1565" s="320"/>
      <c r="T1565" s="320"/>
      <c r="U1565" s="320"/>
      <c r="V1565" s="320"/>
      <c r="W1565" s="320"/>
      <c r="X1565" s="320"/>
      <c r="Y1565" s="320"/>
      <c r="Z1565" s="320"/>
      <c r="AA1565" s="320"/>
      <c r="AB1565" s="320"/>
      <c r="AC1565" s="320"/>
      <c r="AD1565" s="88">
        <f>'Art. 121'!AF1503</f>
        <v>0</v>
      </c>
      <c r="AE1565" s="89">
        <f t="shared" si="264"/>
        <v>0</v>
      </c>
      <c r="AF1565">
        <f t="shared" si="265"/>
        <v>0</v>
      </c>
      <c r="AG1565" s="86">
        <f t="shared" si="266"/>
        <v>1</v>
      </c>
      <c r="AH1565" s="90">
        <f t="shared" si="267"/>
        <v>0</v>
      </c>
      <c r="AI1565" s="91">
        <f t="shared" si="268"/>
        <v>1.5873015873015872E-2</v>
      </c>
      <c r="AJ1565" s="91">
        <f t="shared" si="269"/>
        <v>0</v>
      </c>
      <c r="AK1565" s="91">
        <f t="shared" si="270"/>
        <v>0</v>
      </c>
    </row>
    <row r="1566" spans="1:37" ht="25.4" customHeight="1" thickTop="1" thickBot="1" x14ac:dyDescent="0.3">
      <c r="A1566" s="320" t="s">
        <v>1666</v>
      </c>
      <c r="B1566" s="320"/>
      <c r="C1566" s="320"/>
      <c r="D1566" s="320"/>
      <c r="E1566" s="320"/>
      <c r="F1566" s="320"/>
      <c r="G1566" s="320"/>
      <c r="H1566" s="320"/>
      <c r="I1566" s="320"/>
      <c r="J1566" s="320"/>
      <c r="K1566" s="320"/>
      <c r="L1566" s="320"/>
      <c r="M1566" s="320"/>
      <c r="N1566" s="320"/>
      <c r="O1566" s="320"/>
      <c r="P1566" s="320"/>
      <c r="Q1566" s="320"/>
      <c r="R1566" s="320"/>
      <c r="S1566" s="320"/>
      <c r="T1566" s="320"/>
      <c r="U1566" s="320"/>
      <c r="V1566" s="320"/>
      <c r="W1566" s="320"/>
      <c r="X1566" s="320"/>
      <c r="Y1566" s="320"/>
      <c r="Z1566" s="320"/>
      <c r="AA1566" s="320"/>
      <c r="AB1566" s="320"/>
      <c r="AC1566" s="320"/>
      <c r="AD1566" s="88">
        <f>'Art. 121'!AF1504</f>
        <v>0</v>
      </c>
      <c r="AE1566" s="89">
        <f t="shared" si="264"/>
        <v>0</v>
      </c>
      <c r="AF1566">
        <f t="shared" si="265"/>
        <v>0</v>
      </c>
      <c r="AG1566" s="86">
        <f t="shared" si="266"/>
        <v>1</v>
      </c>
      <c r="AH1566" s="90">
        <f t="shared" si="267"/>
        <v>0</v>
      </c>
      <c r="AI1566" s="91">
        <f t="shared" si="268"/>
        <v>1.5873015873015872E-2</v>
      </c>
      <c r="AJ1566" s="91">
        <f t="shared" si="269"/>
        <v>0</v>
      </c>
      <c r="AK1566" s="91">
        <f t="shared" si="270"/>
        <v>0</v>
      </c>
    </row>
    <row r="1567" spans="1:37" ht="25.4" customHeight="1" thickTop="1" thickBot="1" x14ac:dyDescent="0.3">
      <c r="A1567" s="320" t="s">
        <v>1668</v>
      </c>
      <c r="B1567" s="320"/>
      <c r="C1567" s="320"/>
      <c r="D1567" s="320"/>
      <c r="E1567" s="320"/>
      <c r="F1567" s="320"/>
      <c r="G1567" s="320"/>
      <c r="H1567" s="320"/>
      <c r="I1567" s="320"/>
      <c r="J1567" s="320"/>
      <c r="K1567" s="320"/>
      <c r="L1567" s="320"/>
      <c r="M1567" s="320"/>
      <c r="N1567" s="320"/>
      <c r="O1567" s="320"/>
      <c r="P1567" s="320"/>
      <c r="Q1567" s="320"/>
      <c r="R1567" s="320"/>
      <c r="S1567" s="320"/>
      <c r="T1567" s="320"/>
      <c r="U1567" s="320"/>
      <c r="V1567" s="320"/>
      <c r="W1567" s="320"/>
      <c r="X1567" s="320"/>
      <c r="Y1567" s="320"/>
      <c r="Z1567" s="320"/>
      <c r="AA1567" s="320"/>
      <c r="AB1567" s="320"/>
      <c r="AC1567" s="320"/>
      <c r="AD1567" s="88">
        <f>'Art. 121'!AF1505</f>
        <v>0</v>
      </c>
      <c r="AE1567" s="89">
        <f t="shared" si="264"/>
        <v>0</v>
      </c>
      <c r="AF1567">
        <f t="shared" si="265"/>
        <v>0</v>
      </c>
      <c r="AG1567" s="86">
        <f t="shared" si="266"/>
        <v>1</v>
      </c>
      <c r="AH1567" s="90">
        <f t="shared" si="267"/>
        <v>0</v>
      </c>
      <c r="AI1567" s="91">
        <f t="shared" si="268"/>
        <v>1.5873015873015872E-2</v>
      </c>
      <c r="AJ1567" s="91">
        <f t="shared" si="269"/>
        <v>0</v>
      </c>
      <c r="AK1567" s="91">
        <f t="shared" si="270"/>
        <v>0</v>
      </c>
    </row>
    <row r="1568" spans="1:37" ht="25.4" customHeight="1" thickTop="1" thickBot="1" x14ac:dyDescent="0.3">
      <c r="A1568" s="320" t="s">
        <v>1670</v>
      </c>
      <c r="B1568" s="320"/>
      <c r="C1568" s="320"/>
      <c r="D1568" s="320"/>
      <c r="E1568" s="320"/>
      <c r="F1568" s="320"/>
      <c r="G1568" s="320"/>
      <c r="H1568" s="320"/>
      <c r="I1568" s="320"/>
      <c r="J1568" s="320"/>
      <c r="K1568" s="320"/>
      <c r="L1568" s="320"/>
      <c r="M1568" s="320"/>
      <c r="N1568" s="320"/>
      <c r="O1568" s="320"/>
      <c r="P1568" s="320"/>
      <c r="Q1568" s="320"/>
      <c r="R1568" s="320"/>
      <c r="S1568" s="320"/>
      <c r="T1568" s="320"/>
      <c r="U1568" s="320"/>
      <c r="V1568" s="320"/>
      <c r="W1568" s="320"/>
      <c r="X1568" s="320"/>
      <c r="Y1568" s="320"/>
      <c r="Z1568" s="320"/>
      <c r="AA1568" s="320"/>
      <c r="AB1568" s="320"/>
      <c r="AC1568" s="320"/>
      <c r="AD1568" s="88">
        <f>'Art. 121'!AF1506</f>
        <v>0</v>
      </c>
      <c r="AE1568" s="89">
        <f t="shared" si="264"/>
        <v>0</v>
      </c>
      <c r="AF1568">
        <f t="shared" si="265"/>
        <v>0</v>
      </c>
      <c r="AG1568" s="86">
        <f t="shared" si="266"/>
        <v>1</v>
      </c>
      <c r="AH1568" s="90">
        <f t="shared" si="267"/>
        <v>0</v>
      </c>
      <c r="AI1568" s="91">
        <f t="shared" si="268"/>
        <v>1.5873015873015872E-2</v>
      </c>
      <c r="AJ1568" s="91">
        <f t="shared" si="269"/>
        <v>0</v>
      </c>
      <c r="AK1568" s="91">
        <f t="shared" si="270"/>
        <v>0</v>
      </c>
    </row>
    <row r="1569" spans="1:37" ht="25.4" customHeight="1" thickTop="1" thickBot="1" x14ac:dyDescent="0.3">
      <c r="A1569" s="320" t="s">
        <v>1672</v>
      </c>
      <c r="B1569" s="320"/>
      <c r="C1569" s="320"/>
      <c r="D1569" s="320"/>
      <c r="E1569" s="320"/>
      <c r="F1569" s="320"/>
      <c r="G1569" s="320"/>
      <c r="H1569" s="320"/>
      <c r="I1569" s="320"/>
      <c r="J1569" s="320"/>
      <c r="K1569" s="320"/>
      <c r="L1569" s="320"/>
      <c r="M1569" s="320"/>
      <c r="N1569" s="320"/>
      <c r="O1569" s="320"/>
      <c r="P1569" s="320"/>
      <c r="Q1569" s="320"/>
      <c r="R1569" s="320"/>
      <c r="S1569" s="320"/>
      <c r="T1569" s="320"/>
      <c r="U1569" s="320"/>
      <c r="V1569" s="320"/>
      <c r="W1569" s="320"/>
      <c r="X1569" s="320"/>
      <c r="Y1569" s="320"/>
      <c r="Z1569" s="320"/>
      <c r="AA1569" s="320"/>
      <c r="AB1569" s="320"/>
      <c r="AC1569" s="320"/>
      <c r="AD1569" s="88">
        <f>'Art. 121'!AF1507</f>
        <v>0</v>
      </c>
      <c r="AE1569" s="89">
        <f t="shared" si="264"/>
        <v>0</v>
      </c>
      <c r="AF1569">
        <f t="shared" si="265"/>
        <v>0</v>
      </c>
      <c r="AG1569" s="86">
        <f t="shared" si="266"/>
        <v>1</v>
      </c>
      <c r="AH1569" s="90">
        <f t="shared" si="267"/>
        <v>0</v>
      </c>
      <c r="AI1569" s="91">
        <f t="shared" si="268"/>
        <v>1.5873015873015872E-2</v>
      </c>
      <c r="AJ1569" s="91">
        <f t="shared" si="269"/>
        <v>0</v>
      </c>
      <c r="AK1569" s="91">
        <f t="shared" si="270"/>
        <v>0</v>
      </c>
    </row>
    <row r="1570" spans="1:37" ht="25.4" customHeight="1" thickTop="1" thickBot="1" x14ac:dyDescent="0.3">
      <c r="A1570" s="320" t="s">
        <v>2665</v>
      </c>
      <c r="B1570" s="320"/>
      <c r="C1570" s="320"/>
      <c r="D1570" s="320"/>
      <c r="E1570" s="320"/>
      <c r="F1570" s="320"/>
      <c r="G1570" s="320"/>
      <c r="H1570" s="320"/>
      <c r="I1570" s="320"/>
      <c r="J1570" s="320"/>
      <c r="K1570" s="320"/>
      <c r="L1570" s="320"/>
      <c r="M1570" s="320"/>
      <c r="N1570" s="320"/>
      <c r="O1570" s="320"/>
      <c r="P1570" s="320"/>
      <c r="Q1570" s="320"/>
      <c r="R1570" s="320"/>
      <c r="S1570" s="320"/>
      <c r="T1570" s="320"/>
      <c r="U1570" s="320"/>
      <c r="V1570" s="320"/>
      <c r="W1570" s="320"/>
      <c r="X1570" s="320"/>
      <c r="Y1570" s="320"/>
      <c r="Z1570" s="320"/>
      <c r="AA1570" s="320"/>
      <c r="AB1570" s="320"/>
      <c r="AC1570" s="320"/>
      <c r="AD1570" s="88">
        <f>'Art. 121'!AF1508</f>
        <v>0</v>
      </c>
      <c r="AE1570" s="89">
        <f t="shared" si="264"/>
        <v>0</v>
      </c>
      <c r="AF1570">
        <f t="shared" si="265"/>
        <v>0</v>
      </c>
      <c r="AG1570" s="86">
        <f t="shared" si="266"/>
        <v>1</v>
      </c>
      <c r="AH1570" s="90">
        <f t="shared" si="267"/>
        <v>0</v>
      </c>
      <c r="AI1570" s="91">
        <f t="shared" si="268"/>
        <v>1.5873015873015872E-2</v>
      </c>
      <c r="AJ1570" s="91">
        <f t="shared" si="269"/>
        <v>0</v>
      </c>
      <c r="AK1570" s="91">
        <f t="shared" si="270"/>
        <v>0</v>
      </c>
    </row>
    <row r="1571" spans="1:37" ht="25.4" customHeight="1" thickTop="1" thickBot="1" x14ac:dyDescent="0.3">
      <c r="A1571" s="320" t="s">
        <v>2666</v>
      </c>
      <c r="B1571" s="320"/>
      <c r="C1571" s="320"/>
      <c r="D1571" s="320"/>
      <c r="E1571" s="320"/>
      <c r="F1571" s="320"/>
      <c r="G1571" s="320"/>
      <c r="H1571" s="320"/>
      <c r="I1571" s="320"/>
      <c r="J1571" s="320"/>
      <c r="K1571" s="320"/>
      <c r="L1571" s="320"/>
      <c r="M1571" s="320"/>
      <c r="N1571" s="320"/>
      <c r="O1571" s="320"/>
      <c r="P1571" s="320"/>
      <c r="Q1571" s="320"/>
      <c r="R1571" s="320"/>
      <c r="S1571" s="320"/>
      <c r="T1571" s="320"/>
      <c r="U1571" s="320"/>
      <c r="V1571" s="320"/>
      <c r="W1571" s="320"/>
      <c r="X1571" s="320"/>
      <c r="Y1571" s="320"/>
      <c r="Z1571" s="320"/>
      <c r="AA1571" s="320"/>
      <c r="AB1571" s="320"/>
      <c r="AC1571" s="320"/>
      <c r="AD1571" s="88">
        <f>'Art. 121'!AF1509</f>
        <v>0</v>
      </c>
      <c r="AE1571" s="89">
        <f t="shared" si="264"/>
        <v>0</v>
      </c>
      <c r="AF1571">
        <f t="shared" si="265"/>
        <v>0</v>
      </c>
      <c r="AG1571" s="86">
        <f t="shared" si="266"/>
        <v>1</v>
      </c>
      <c r="AH1571" s="90">
        <f t="shared" si="267"/>
        <v>0</v>
      </c>
      <c r="AI1571" s="91">
        <f t="shared" si="268"/>
        <v>1.5873015873015872E-2</v>
      </c>
      <c r="AJ1571" s="91">
        <f t="shared" si="269"/>
        <v>0</v>
      </c>
      <c r="AK1571" s="91">
        <f t="shared" si="270"/>
        <v>0</v>
      </c>
    </row>
    <row r="1572" spans="1:37" ht="25.4" customHeight="1" thickTop="1" thickBot="1" x14ac:dyDescent="0.3">
      <c r="A1572" s="320" t="s">
        <v>1676</v>
      </c>
      <c r="B1572" s="320"/>
      <c r="C1572" s="320"/>
      <c r="D1572" s="320"/>
      <c r="E1572" s="320"/>
      <c r="F1572" s="320"/>
      <c r="G1572" s="320"/>
      <c r="H1572" s="320"/>
      <c r="I1572" s="320"/>
      <c r="J1572" s="320"/>
      <c r="K1572" s="320"/>
      <c r="L1572" s="320"/>
      <c r="M1572" s="320"/>
      <c r="N1572" s="320"/>
      <c r="O1572" s="320"/>
      <c r="P1572" s="320"/>
      <c r="Q1572" s="320"/>
      <c r="R1572" s="320"/>
      <c r="S1572" s="320"/>
      <c r="T1572" s="320"/>
      <c r="U1572" s="320"/>
      <c r="V1572" s="320"/>
      <c r="W1572" s="320"/>
      <c r="X1572" s="320"/>
      <c r="Y1572" s="320"/>
      <c r="Z1572" s="320"/>
      <c r="AA1572" s="320"/>
      <c r="AB1572" s="320"/>
      <c r="AC1572" s="320"/>
      <c r="AD1572" s="88">
        <f>'Art. 121'!AF1510</f>
        <v>0</v>
      </c>
      <c r="AE1572" s="89">
        <f t="shared" si="264"/>
        <v>0</v>
      </c>
      <c r="AF1572">
        <f t="shared" si="265"/>
        <v>0</v>
      </c>
      <c r="AG1572" s="86">
        <f t="shared" si="266"/>
        <v>1</v>
      </c>
      <c r="AH1572" s="90">
        <f t="shared" si="267"/>
        <v>0</v>
      </c>
      <c r="AI1572" s="91">
        <f t="shared" si="268"/>
        <v>1.5873015873015872E-2</v>
      </c>
      <c r="AJ1572" s="91">
        <f t="shared" si="269"/>
        <v>0</v>
      </c>
      <c r="AK1572" s="91">
        <f t="shared" si="270"/>
        <v>0</v>
      </c>
    </row>
    <row r="1573" spans="1:37" ht="25.4" customHeight="1" thickTop="1" thickBot="1" x14ac:dyDescent="0.3">
      <c r="A1573" s="320" t="s">
        <v>1678</v>
      </c>
      <c r="B1573" s="320"/>
      <c r="C1573" s="320"/>
      <c r="D1573" s="320"/>
      <c r="E1573" s="320"/>
      <c r="F1573" s="320"/>
      <c r="G1573" s="320"/>
      <c r="H1573" s="320"/>
      <c r="I1573" s="320"/>
      <c r="J1573" s="320"/>
      <c r="K1573" s="320"/>
      <c r="L1573" s="320"/>
      <c r="M1573" s="320"/>
      <c r="N1573" s="320"/>
      <c r="O1573" s="320"/>
      <c r="P1573" s="320"/>
      <c r="Q1573" s="320"/>
      <c r="R1573" s="320"/>
      <c r="S1573" s="320"/>
      <c r="T1573" s="320"/>
      <c r="U1573" s="320"/>
      <c r="V1573" s="320"/>
      <c r="W1573" s="320"/>
      <c r="X1573" s="320"/>
      <c r="Y1573" s="320"/>
      <c r="Z1573" s="320"/>
      <c r="AA1573" s="320"/>
      <c r="AB1573" s="320"/>
      <c r="AC1573" s="320"/>
      <c r="AD1573" s="88">
        <f>'Art. 121'!AF1511</f>
        <v>0</v>
      </c>
      <c r="AE1573" s="89">
        <f t="shared" si="264"/>
        <v>0</v>
      </c>
      <c r="AF1573">
        <f t="shared" si="265"/>
        <v>0</v>
      </c>
      <c r="AG1573" s="86">
        <f t="shared" si="266"/>
        <v>1</v>
      </c>
      <c r="AH1573" s="90">
        <f t="shared" si="267"/>
        <v>0</v>
      </c>
      <c r="AI1573" s="91">
        <f t="shared" si="268"/>
        <v>1.5873015873015872E-2</v>
      </c>
      <c r="AJ1573" s="91">
        <f t="shared" si="269"/>
        <v>0</v>
      </c>
      <c r="AK1573" s="91">
        <f t="shared" si="270"/>
        <v>0</v>
      </c>
    </row>
    <row r="1574" spans="1:37" ht="25.4" customHeight="1" thickTop="1" thickBot="1" x14ac:dyDescent="0.3">
      <c r="A1574" s="320" t="s">
        <v>1680</v>
      </c>
      <c r="B1574" s="320"/>
      <c r="C1574" s="320"/>
      <c r="D1574" s="320"/>
      <c r="E1574" s="320"/>
      <c r="F1574" s="320"/>
      <c r="G1574" s="320"/>
      <c r="H1574" s="320"/>
      <c r="I1574" s="320"/>
      <c r="J1574" s="320"/>
      <c r="K1574" s="320"/>
      <c r="L1574" s="320"/>
      <c r="M1574" s="320"/>
      <c r="N1574" s="320"/>
      <c r="O1574" s="320"/>
      <c r="P1574" s="320"/>
      <c r="Q1574" s="320"/>
      <c r="R1574" s="320"/>
      <c r="S1574" s="320"/>
      <c r="T1574" s="320"/>
      <c r="U1574" s="320"/>
      <c r="V1574" s="320"/>
      <c r="W1574" s="320"/>
      <c r="X1574" s="320"/>
      <c r="Y1574" s="320"/>
      <c r="Z1574" s="320"/>
      <c r="AA1574" s="320"/>
      <c r="AB1574" s="320"/>
      <c r="AC1574" s="320"/>
      <c r="AD1574" s="88">
        <f>'Art. 121'!AF1512</f>
        <v>0</v>
      </c>
      <c r="AE1574" s="89">
        <f t="shared" si="264"/>
        <v>0</v>
      </c>
      <c r="AF1574">
        <f t="shared" si="265"/>
        <v>0</v>
      </c>
      <c r="AG1574" s="86">
        <f t="shared" si="266"/>
        <v>1</v>
      </c>
      <c r="AH1574" s="90">
        <f t="shared" si="267"/>
        <v>0</v>
      </c>
      <c r="AI1574" s="91">
        <f t="shared" si="268"/>
        <v>1.5873015873015872E-2</v>
      </c>
      <c r="AJ1574" s="91">
        <f t="shared" si="269"/>
        <v>0</v>
      </c>
      <c r="AK1574" s="91">
        <f t="shared" si="270"/>
        <v>0</v>
      </c>
    </row>
    <row r="1575" spans="1:37" ht="25.4" customHeight="1" thickTop="1" thickBot="1" x14ac:dyDescent="0.3">
      <c r="A1575" s="320" t="s">
        <v>1682</v>
      </c>
      <c r="B1575" s="320"/>
      <c r="C1575" s="320"/>
      <c r="D1575" s="320"/>
      <c r="E1575" s="320"/>
      <c r="F1575" s="320"/>
      <c r="G1575" s="320"/>
      <c r="H1575" s="320"/>
      <c r="I1575" s="320"/>
      <c r="J1575" s="320"/>
      <c r="K1575" s="320"/>
      <c r="L1575" s="320"/>
      <c r="M1575" s="320"/>
      <c r="N1575" s="320"/>
      <c r="O1575" s="320"/>
      <c r="P1575" s="320"/>
      <c r="Q1575" s="320"/>
      <c r="R1575" s="320"/>
      <c r="S1575" s="320"/>
      <c r="T1575" s="320"/>
      <c r="U1575" s="320"/>
      <c r="V1575" s="320"/>
      <c r="W1575" s="320"/>
      <c r="X1575" s="320"/>
      <c r="Y1575" s="320"/>
      <c r="Z1575" s="320"/>
      <c r="AA1575" s="320"/>
      <c r="AB1575" s="320"/>
      <c r="AC1575" s="320"/>
      <c r="AD1575" s="88">
        <f>'Art. 121'!AF1513</f>
        <v>0</v>
      </c>
      <c r="AE1575" s="89">
        <f t="shared" si="264"/>
        <v>0</v>
      </c>
      <c r="AF1575">
        <f t="shared" si="265"/>
        <v>0</v>
      </c>
      <c r="AG1575" s="86">
        <f t="shared" si="266"/>
        <v>1</v>
      </c>
      <c r="AH1575" s="90">
        <f t="shared" si="267"/>
        <v>0</v>
      </c>
      <c r="AI1575" s="91">
        <f t="shared" si="268"/>
        <v>1.5873015873015872E-2</v>
      </c>
      <c r="AJ1575" s="91">
        <f t="shared" si="269"/>
        <v>0</v>
      </c>
      <c r="AK1575" s="91">
        <f t="shared" si="270"/>
        <v>0</v>
      </c>
    </row>
    <row r="1576" spans="1:37" ht="25.4" customHeight="1" thickTop="1" thickBot="1" x14ac:dyDescent="0.3">
      <c r="A1576" s="320" t="s">
        <v>1684</v>
      </c>
      <c r="B1576" s="320"/>
      <c r="C1576" s="320"/>
      <c r="D1576" s="320"/>
      <c r="E1576" s="320"/>
      <c r="F1576" s="320"/>
      <c r="G1576" s="320"/>
      <c r="H1576" s="320"/>
      <c r="I1576" s="320"/>
      <c r="J1576" s="320"/>
      <c r="K1576" s="320"/>
      <c r="L1576" s="320"/>
      <c r="M1576" s="320"/>
      <c r="N1576" s="320"/>
      <c r="O1576" s="320"/>
      <c r="P1576" s="320"/>
      <c r="Q1576" s="320"/>
      <c r="R1576" s="320"/>
      <c r="S1576" s="320"/>
      <c r="T1576" s="320"/>
      <c r="U1576" s="320"/>
      <c r="V1576" s="320"/>
      <c r="W1576" s="320"/>
      <c r="X1576" s="320"/>
      <c r="Y1576" s="320"/>
      <c r="Z1576" s="320"/>
      <c r="AA1576" s="320"/>
      <c r="AB1576" s="320"/>
      <c r="AC1576" s="320"/>
      <c r="AD1576" s="88">
        <f>'Art. 121'!AF1514</f>
        <v>0</v>
      </c>
      <c r="AE1576" s="89">
        <f t="shared" si="264"/>
        <v>0</v>
      </c>
      <c r="AF1576">
        <f t="shared" si="265"/>
        <v>0</v>
      </c>
      <c r="AG1576" s="86">
        <f t="shared" si="266"/>
        <v>1</v>
      </c>
      <c r="AH1576" s="90">
        <f t="shared" si="267"/>
        <v>0</v>
      </c>
      <c r="AI1576" s="91">
        <f t="shared" si="268"/>
        <v>1.5873015873015872E-2</v>
      </c>
      <c r="AJ1576" s="91">
        <f t="shared" si="269"/>
        <v>0</v>
      </c>
      <c r="AK1576" s="91">
        <f t="shared" si="270"/>
        <v>0</v>
      </c>
    </row>
    <row r="1577" spans="1:37" ht="25.4" customHeight="1" thickTop="1" thickBot="1" x14ac:dyDescent="0.3">
      <c r="A1577" s="320" t="s">
        <v>1686</v>
      </c>
      <c r="B1577" s="320"/>
      <c r="C1577" s="320"/>
      <c r="D1577" s="320"/>
      <c r="E1577" s="320"/>
      <c r="F1577" s="320"/>
      <c r="G1577" s="320"/>
      <c r="H1577" s="320"/>
      <c r="I1577" s="320"/>
      <c r="J1577" s="320"/>
      <c r="K1577" s="320"/>
      <c r="L1577" s="320"/>
      <c r="M1577" s="320"/>
      <c r="N1577" s="320"/>
      <c r="O1577" s="320"/>
      <c r="P1577" s="320"/>
      <c r="Q1577" s="320"/>
      <c r="R1577" s="320"/>
      <c r="S1577" s="320"/>
      <c r="T1577" s="320"/>
      <c r="U1577" s="320"/>
      <c r="V1577" s="320"/>
      <c r="W1577" s="320"/>
      <c r="X1577" s="320"/>
      <c r="Y1577" s="320"/>
      <c r="Z1577" s="320"/>
      <c r="AA1577" s="320"/>
      <c r="AB1577" s="320"/>
      <c r="AC1577" s="320"/>
      <c r="AD1577" s="88">
        <f>'Art. 121'!AF1515</f>
        <v>0</v>
      </c>
      <c r="AE1577" s="89">
        <f t="shared" si="264"/>
        <v>0</v>
      </c>
      <c r="AF1577">
        <f t="shared" si="265"/>
        <v>0</v>
      </c>
      <c r="AG1577" s="86">
        <f t="shared" si="266"/>
        <v>1</v>
      </c>
      <c r="AH1577" s="90">
        <f t="shared" si="267"/>
        <v>0</v>
      </c>
      <c r="AI1577" s="91">
        <f t="shared" si="268"/>
        <v>1.5873015873015872E-2</v>
      </c>
      <c r="AJ1577" s="91">
        <f t="shared" si="269"/>
        <v>0</v>
      </c>
      <c r="AK1577" s="91">
        <f t="shared" si="270"/>
        <v>0</v>
      </c>
    </row>
    <row r="1578" spans="1:37" ht="25.4" customHeight="1" thickTop="1" thickBot="1" x14ac:dyDescent="0.3">
      <c r="A1578" s="320" t="s">
        <v>1688</v>
      </c>
      <c r="B1578" s="320"/>
      <c r="C1578" s="320"/>
      <c r="D1578" s="320"/>
      <c r="E1578" s="320"/>
      <c r="F1578" s="320"/>
      <c r="G1578" s="320"/>
      <c r="H1578" s="320"/>
      <c r="I1578" s="320"/>
      <c r="J1578" s="320"/>
      <c r="K1578" s="320"/>
      <c r="L1578" s="320"/>
      <c r="M1578" s="320"/>
      <c r="N1578" s="320"/>
      <c r="O1578" s="320"/>
      <c r="P1578" s="320"/>
      <c r="Q1578" s="320"/>
      <c r="R1578" s="320"/>
      <c r="S1578" s="320"/>
      <c r="T1578" s="320"/>
      <c r="U1578" s="320"/>
      <c r="V1578" s="320"/>
      <c r="W1578" s="320"/>
      <c r="X1578" s="320"/>
      <c r="Y1578" s="320"/>
      <c r="Z1578" s="320"/>
      <c r="AA1578" s="320"/>
      <c r="AB1578" s="320"/>
      <c r="AC1578" s="320"/>
      <c r="AD1578" s="88">
        <f>'Art. 121'!AF1516</f>
        <v>0</v>
      </c>
      <c r="AE1578" s="89">
        <f t="shared" si="264"/>
        <v>0</v>
      </c>
      <c r="AF1578">
        <f t="shared" si="265"/>
        <v>0</v>
      </c>
      <c r="AG1578" s="86">
        <f t="shared" si="266"/>
        <v>1</v>
      </c>
      <c r="AH1578" s="90">
        <f t="shared" si="267"/>
        <v>0</v>
      </c>
      <c r="AI1578" s="91">
        <f t="shared" si="268"/>
        <v>1.5873015873015872E-2</v>
      </c>
      <c r="AJ1578" s="91">
        <f t="shared" si="269"/>
        <v>0</v>
      </c>
      <c r="AK1578" s="91">
        <f t="shared" si="270"/>
        <v>0</v>
      </c>
    </row>
    <row r="1579" spans="1:37" ht="25.4" customHeight="1" thickTop="1" thickBot="1" x14ac:dyDescent="0.3">
      <c r="A1579" s="320" t="s">
        <v>1690</v>
      </c>
      <c r="B1579" s="320"/>
      <c r="C1579" s="320"/>
      <c r="D1579" s="320"/>
      <c r="E1579" s="320"/>
      <c r="F1579" s="320"/>
      <c r="G1579" s="320"/>
      <c r="H1579" s="320"/>
      <c r="I1579" s="320"/>
      <c r="J1579" s="320"/>
      <c r="K1579" s="320"/>
      <c r="L1579" s="320"/>
      <c r="M1579" s="320"/>
      <c r="N1579" s="320"/>
      <c r="O1579" s="320"/>
      <c r="P1579" s="320"/>
      <c r="Q1579" s="320"/>
      <c r="R1579" s="320"/>
      <c r="S1579" s="320"/>
      <c r="T1579" s="320"/>
      <c r="U1579" s="320"/>
      <c r="V1579" s="320"/>
      <c r="W1579" s="320"/>
      <c r="X1579" s="320"/>
      <c r="Y1579" s="320"/>
      <c r="Z1579" s="320"/>
      <c r="AA1579" s="320"/>
      <c r="AB1579" s="320"/>
      <c r="AC1579" s="320"/>
      <c r="AD1579" s="88">
        <f>'Art. 121'!AF1517</f>
        <v>0</v>
      </c>
      <c r="AE1579" s="89">
        <f t="shared" si="264"/>
        <v>0</v>
      </c>
      <c r="AF1579">
        <f t="shared" si="265"/>
        <v>0</v>
      </c>
      <c r="AG1579" s="86">
        <f t="shared" si="266"/>
        <v>1</v>
      </c>
      <c r="AH1579" s="90">
        <f t="shared" si="267"/>
        <v>0</v>
      </c>
      <c r="AI1579" s="91">
        <f t="shared" si="268"/>
        <v>1.5873015873015872E-2</v>
      </c>
      <c r="AJ1579" s="91">
        <f t="shared" si="269"/>
        <v>0</v>
      </c>
      <c r="AK1579" s="91">
        <f t="shared" si="270"/>
        <v>0</v>
      </c>
    </row>
    <row r="1580" spans="1:37" ht="25.4" customHeight="1" thickTop="1" thickBot="1" x14ac:dyDescent="0.3">
      <c r="A1580" s="320" t="s">
        <v>1692</v>
      </c>
      <c r="B1580" s="320"/>
      <c r="C1580" s="320"/>
      <c r="D1580" s="320"/>
      <c r="E1580" s="320"/>
      <c r="F1580" s="320"/>
      <c r="G1580" s="320"/>
      <c r="H1580" s="320"/>
      <c r="I1580" s="320"/>
      <c r="J1580" s="320"/>
      <c r="K1580" s="320"/>
      <c r="L1580" s="320"/>
      <c r="M1580" s="320"/>
      <c r="N1580" s="320"/>
      <c r="O1580" s="320"/>
      <c r="P1580" s="320"/>
      <c r="Q1580" s="320"/>
      <c r="R1580" s="320"/>
      <c r="S1580" s="320"/>
      <c r="T1580" s="320"/>
      <c r="U1580" s="320"/>
      <c r="V1580" s="320"/>
      <c r="W1580" s="320"/>
      <c r="X1580" s="320"/>
      <c r="Y1580" s="320"/>
      <c r="Z1580" s="320"/>
      <c r="AA1580" s="320"/>
      <c r="AB1580" s="320"/>
      <c r="AC1580" s="320"/>
      <c r="AD1580" s="88">
        <f>'Art. 121'!AF1518</f>
        <v>0</v>
      </c>
      <c r="AE1580" s="89">
        <f t="shared" si="264"/>
        <v>0</v>
      </c>
      <c r="AF1580">
        <f t="shared" si="265"/>
        <v>0</v>
      </c>
      <c r="AG1580" s="86">
        <f t="shared" si="266"/>
        <v>1</v>
      </c>
      <c r="AH1580" s="90">
        <f t="shared" si="267"/>
        <v>0</v>
      </c>
      <c r="AI1580" s="91">
        <f t="shared" si="268"/>
        <v>1.5873015873015872E-2</v>
      </c>
      <c r="AJ1580" s="91">
        <f t="shared" si="269"/>
        <v>0</v>
      </c>
      <c r="AK1580" s="91">
        <f t="shared" si="270"/>
        <v>0</v>
      </c>
    </row>
    <row r="1581" spans="1:37" ht="25.4" customHeight="1" thickTop="1" thickBot="1" x14ac:dyDescent="0.3">
      <c r="A1581" s="320" t="s">
        <v>1694</v>
      </c>
      <c r="B1581" s="320"/>
      <c r="C1581" s="320"/>
      <c r="D1581" s="320"/>
      <c r="E1581" s="320"/>
      <c r="F1581" s="320"/>
      <c r="G1581" s="320"/>
      <c r="H1581" s="320"/>
      <c r="I1581" s="320"/>
      <c r="J1581" s="320"/>
      <c r="K1581" s="320"/>
      <c r="L1581" s="320"/>
      <c r="M1581" s="320"/>
      <c r="N1581" s="320"/>
      <c r="O1581" s="320"/>
      <c r="P1581" s="320"/>
      <c r="Q1581" s="320"/>
      <c r="R1581" s="320"/>
      <c r="S1581" s="320"/>
      <c r="T1581" s="320"/>
      <c r="U1581" s="320"/>
      <c r="V1581" s="320"/>
      <c r="W1581" s="320"/>
      <c r="X1581" s="320"/>
      <c r="Y1581" s="320"/>
      <c r="Z1581" s="320"/>
      <c r="AA1581" s="320"/>
      <c r="AB1581" s="320"/>
      <c r="AC1581" s="320"/>
      <c r="AD1581" s="88">
        <f>'Art. 121'!AF1519</f>
        <v>0</v>
      </c>
      <c r="AE1581" s="89">
        <f t="shared" si="264"/>
        <v>0</v>
      </c>
      <c r="AF1581">
        <f t="shared" si="265"/>
        <v>0</v>
      </c>
      <c r="AG1581" s="86">
        <f t="shared" si="266"/>
        <v>1</v>
      </c>
      <c r="AH1581" s="90">
        <f t="shared" si="267"/>
        <v>0</v>
      </c>
      <c r="AI1581" s="91">
        <f t="shared" si="268"/>
        <v>1.5873015873015872E-2</v>
      </c>
      <c r="AJ1581" s="91">
        <f t="shared" si="269"/>
        <v>0</v>
      </c>
      <c r="AK1581" s="91">
        <f t="shared" si="270"/>
        <v>0</v>
      </c>
    </row>
    <row r="1582" spans="1:37" ht="25.4" customHeight="1" thickTop="1" thickBot="1" x14ac:dyDescent="0.3">
      <c r="A1582" s="320" t="s">
        <v>2667</v>
      </c>
      <c r="B1582" s="320"/>
      <c r="C1582" s="320"/>
      <c r="D1582" s="320"/>
      <c r="E1582" s="320"/>
      <c r="F1582" s="320"/>
      <c r="G1582" s="320"/>
      <c r="H1582" s="320"/>
      <c r="I1582" s="320"/>
      <c r="J1582" s="320"/>
      <c r="K1582" s="320"/>
      <c r="L1582" s="320"/>
      <c r="M1582" s="320"/>
      <c r="N1582" s="320"/>
      <c r="O1582" s="320"/>
      <c r="P1582" s="320"/>
      <c r="Q1582" s="320"/>
      <c r="R1582" s="320"/>
      <c r="S1582" s="320"/>
      <c r="T1582" s="320"/>
      <c r="U1582" s="320"/>
      <c r="V1582" s="320"/>
      <c r="W1582" s="320"/>
      <c r="X1582" s="320"/>
      <c r="Y1582" s="320"/>
      <c r="Z1582" s="320"/>
      <c r="AA1582" s="320"/>
      <c r="AB1582" s="320"/>
      <c r="AC1582" s="320"/>
      <c r="AD1582" s="88">
        <f>'Art. 121'!AF1520</f>
        <v>0</v>
      </c>
      <c r="AE1582" s="89">
        <f t="shared" si="264"/>
        <v>0</v>
      </c>
      <c r="AF1582">
        <f t="shared" si="265"/>
        <v>0</v>
      </c>
      <c r="AG1582" s="86">
        <f t="shared" si="266"/>
        <v>1</v>
      </c>
      <c r="AH1582" s="90">
        <f t="shared" si="267"/>
        <v>0</v>
      </c>
      <c r="AI1582" s="91">
        <f t="shared" si="268"/>
        <v>1.5873015873015872E-2</v>
      </c>
      <c r="AJ1582" s="91">
        <f t="shared" si="269"/>
        <v>0</v>
      </c>
      <c r="AK1582" s="91">
        <f t="shared" si="270"/>
        <v>0</v>
      </c>
    </row>
    <row r="1583" spans="1:37" ht="25.4" customHeight="1" thickTop="1" thickBot="1" x14ac:dyDescent="0.3">
      <c r="A1583" s="320" t="s">
        <v>1697</v>
      </c>
      <c r="B1583" s="320"/>
      <c r="C1583" s="320"/>
      <c r="D1583" s="320"/>
      <c r="E1583" s="320"/>
      <c r="F1583" s="320"/>
      <c r="G1583" s="320"/>
      <c r="H1583" s="320"/>
      <c r="I1583" s="320"/>
      <c r="J1583" s="320"/>
      <c r="K1583" s="320"/>
      <c r="L1583" s="320"/>
      <c r="M1583" s="320"/>
      <c r="N1583" s="320"/>
      <c r="O1583" s="320"/>
      <c r="P1583" s="320"/>
      <c r="Q1583" s="320"/>
      <c r="R1583" s="320"/>
      <c r="S1583" s="320"/>
      <c r="T1583" s="320"/>
      <c r="U1583" s="320"/>
      <c r="V1583" s="320"/>
      <c r="W1583" s="320"/>
      <c r="X1583" s="320"/>
      <c r="Y1583" s="320"/>
      <c r="Z1583" s="320"/>
      <c r="AA1583" s="320"/>
      <c r="AB1583" s="320"/>
      <c r="AC1583" s="320"/>
      <c r="AD1583" s="88">
        <f>'Art. 121'!AF1521</f>
        <v>0</v>
      </c>
      <c r="AE1583" s="89">
        <f t="shared" si="264"/>
        <v>0</v>
      </c>
      <c r="AF1583">
        <f t="shared" si="265"/>
        <v>0</v>
      </c>
      <c r="AG1583" s="86">
        <f t="shared" si="266"/>
        <v>1</v>
      </c>
      <c r="AH1583" s="90">
        <f t="shared" si="267"/>
        <v>0</v>
      </c>
      <c r="AI1583" s="91">
        <f t="shared" si="268"/>
        <v>1.5873015873015872E-2</v>
      </c>
      <c r="AJ1583" s="91">
        <f t="shared" si="269"/>
        <v>0</v>
      </c>
      <c r="AK1583" s="91">
        <f t="shared" si="270"/>
        <v>0</v>
      </c>
    </row>
    <row r="1584" spans="1:37" ht="25.4" customHeight="1" thickTop="1" thickBot="1" x14ac:dyDescent="0.3">
      <c r="A1584" s="320" t="s">
        <v>2668</v>
      </c>
      <c r="B1584" s="320"/>
      <c r="C1584" s="320"/>
      <c r="D1584" s="320"/>
      <c r="E1584" s="320"/>
      <c r="F1584" s="320"/>
      <c r="G1584" s="320"/>
      <c r="H1584" s="320"/>
      <c r="I1584" s="320"/>
      <c r="J1584" s="320"/>
      <c r="K1584" s="320"/>
      <c r="L1584" s="320"/>
      <c r="M1584" s="320"/>
      <c r="N1584" s="320"/>
      <c r="O1584" s="320"/>
      <c r="P1584" s="320"/>
      <c r="Q1584" s="320"/>
      <c r="R1584" s="320"/>
      <c r="S1584" s="320"/>
      <c r="T1584" s="320"/>
      <c r="U1584" s="320"/>
      <c r="V1584" s="320"/>
      <c r="W1584" s="320"/>
      <c r="X1584" s="320"/>
      <c r="Y1584" s="320"/>
      <c r="Z1584" s="320"/>
      <c r="AA1584" s="320"/>
      <c r="AB1584" s="320"/>
      <c r="AC1584" s="320"/>
      <c r="AD1584" s="88">
        <f>'Art. 121'!AF1522</f>
        <v>0</v>
      </c>
      <c r="AE1584" s="89">
        <f t="shared" si="264"/>
        <v>0</v>
      </c>
      <c r="AF1584">
        <f t="shared" si="265"/>
        <v>0</v>
      </c>
      <c r="AG1584" s="86">
        <f t="shared" si="266"/>
        <v>1</v>
      </c>
      <c r="AH1584" s="90">
        <f t="shared" si="267"/>
        <v>0</v>
      </c>
      <c r="AI1584" s="91">
        <f t="shared" si="268"/>
        <v>1.5873015873015872E-2</v>
      </c>
      <c r="AJ1584" s="91">
        <f t="shared" si="269"/>
        <v>0</v>
      </c>
      <c r="AK1584" s="91">
        <f t="shared" si="270"/>
        <v>0</v>
      </c>
    </row>
    <row r="1585" spans="1:37" ht="25.4" customHeight="1" thickTop="1" thickBot="1" x14ac:dyDescent="0.3">
      <c r="A1585" s="320" t="s">
        <v>1700</v>
      </c>
      <c r="B1585" s="320"/>
      <c r="C1585" s="320"/>
      <c r="D1585" s="320"/>
      <c r="E1585" s="320"/>
      <c r="F1585" s="320"/>
      <c r="G1585" s="320"/>
      <c r="H1585" s="320"/>
      <c r="I1585" s="320"/>
      <c r="J1585" s="320"/>
      <c r="K1585" s="320"/>
      <c r="L1585" s="320"/>
      <c r="M1585" s="320"/>
      <c r="N1585" s="320"/>
      <c r="O1585" s="320"/>
      <c r="P1585" s="320"/>
      <c r="Q1585" s="320"/>
      <c r="R1585" s="320"/>
      <c r="S1585" s="320"/>
      <c r="T1585" s="320"/>
      <c r="U1585" s="320"/>
      <c r="V1585" s="320"/>
      <c r="W1585" s="320"/>
      <c r="X1585" s="320"/>
      <c r="Y1585" s="320"/>
      <c r="Z1585" s="320"/>
      <c r="AA1585" s="320"/>
      <c r="AB1585" s="320"/>
      <c r="AC1585" s="320"/>
      <c r="AD1585" s="88">
        <f>'Art. 121'!AF1523</f>
        <v>0</v>
      </c>
      <c r="AE1585" s="89">
        <f t="shared" si="264"/>
        <v>0</v>
      </c>
      <c r="AF1585">
        <f t="shared" si="265"/>
        <v>0</v>
      </c>
      <c r="AG1585" s="86">
        <f t="shared" si="266"/>
        <v>1</v>
      </c>
      <c r="AH1585" s="90">
        <f t="shared" si="267"/>
        <v>0</v>
      </c>
      <c r="AI1585" s="91">
        <f t="shared" si="268"/>
        <v>1.5873015873015872E-2</v>
      </c>
      <c r="AJ1585" s="91">
        <f t="shared" si="269"/>
        <v>0</v>
      </c>
      <c r="AK1585" s="91">
        <f t="shared" si="270"/>
        <v>0</v>
      </c>
    </row>
    <row r="1586" spans="1:37" ht="25.4" customHeight="1" thickTop="1" thickBot="1" x14ac:dyDescent="0.3">
      <c r="A1586" s="320" t="s">
        <v>1702</v>
      </c>
      <c r="B1586" s="320"/>
      <c r="C1586" s="320"/>
      <c r="D1586" s="320"/>
      <c r="E1586" s="320"/>
      <c r="F1586" s="320"/>
      <c r="G1586" s="320"/>
      <c r="H1586" s="320"/>
      <c r="I1586" s="320"/>
      <c r="J1586" s="320"/>
      <c r="K1586" s="320"/>
      <c r="L1586" s="320"/>
      <c r="M1586" s="320"/>
      <c r="N1586" s="320"/>
      <c r="O1586" s="320"/>
      <c r="P1586" s="320"/>
      <c r="Q1586" s="320"/>
      <c r="R1586" s="320"/>
      <c r="S1586" s="320"/>
      <c r="T1586" s="320"/>
      <c r="U1586" s="320"/>
      <c r="V1586" s="320"/>
      <c r="W1586" s="320"/>
      <c r="X1586" s="320"/>
      <c r="Y1586" s="320"/>
      <c r="Z1586" s="320"/>
      <c r="AA1586" s="320"/>
      <c r="AB1586" s="320"/>
      <c r="AC1586" s="320"/>
      <c r="AD1586" s="88">
        <f>'Art. 121'!AF1524</f>
        <v>0</v>
      </c>
      <c r="AE1586" s="89">
        <f t="shared" si="264"/>
        <v>0</v>
      </c>
      <c r="AF1586">
        <f t="shared" si="265"/>
        <v>0</v>
      </c>
      <c r="AG1586" s="86">
        <f t="shared" si="266"/>
        <v>1</v>
      </c>
      <c r="AH1586" s="90">
        <f t="shared" si="267"/>
        <v>0</v>
      </c>
      <c r="AI1586" s="91">
        <f t="shared" si="268"/>
        <v>1.5873015873015872E-2</v>
      </c>
      <c r="AJ1586" s="91">
        <f t="shared" si="269"/>
        <v>0</v>
      </c>
      <c r="AK1586" s="91">
        <f t="shared" si="270"/>
        <v>0</v>
      </c>
    </row>
    <row r="1587" spans="1:37" ht="25.4" customHeight="1" thickTop="1" thickBot="1" x14ac:dyDescent="0.3">
      <c r="A1587" s="320" t="s">
        <v>1704</v>
      </c>
      <c r="B1587" s="320"/>
      <c r="C1587" s="320"/>
      <c r="D1587" s="320"/>
      <c r="E1587" s="320"/>
      <c r="F1587" s="320"/>
      <c r="G1587" s="320"/>
      <c r="H1587" s="320"/>
      <c r="I1587" s="320"/>
      <c r="J1587" s="320"/>
      <c r="K1587" s="320"/>
      <c r="L1587" s="320"/>
      <c r="M1587" s="320"/>
      <c r="N1587" s="320"/>
      <c r="O1587" s="320"/>
      <c r="P1587" s="320"/>
      <c r="Q1587" s="320"/>
      <c r="R1587" s="320"/>
      <c r="S1587" s="320"/>
      <c r="T1587" s="320"/>
      <c r="U1587" s="320"/>
      <c r="V1587" s="320"/>
      <c r="W1587" s="320"/>
      <c r="X1587" s="320"/>
      <c r="Y1587" s="320"/>
      <c r="Z1587" s="320"/>
      <c r="AA1587" s="320"/>
      <c r="AB1587" s="320"/>
      <c r="AC1587" s="320"/>
      <c r="AD1587" s="88">
        <f>'Art. 121'!AF1525</f>
        <v>0</v>
      </c>
      <c r="AE1587" s="89">
        <f t="shared" si="264"/>
        <v>0</v>
      </c>
      <c r="AF1587">
        <f t="shared" si="265"/>
        <v>0</v>
      </c>
      <c r="AG1587" s="86">
        <f t="shared" si="266"/>
        <v>1</v>
      </c>
      <c r="AH1587" s="90">
        <f t="shared" si="267"/>
        <v>0</v>
      </c>
      <c r="AI1587" s="91">
        <f t="shared" si="268"/>
        <v>1.5873015873015872E-2</v>
      </c>
      <c r="AJ1587" s="91">
        <f t="shared" si="269"/>
        <v>0</v>
      </c>
      <c r="AK1587" s="91">
        <f t="shared" si="270"/>
        <v>0</v>
      </c>
    </row>
    <row r="1588" spans="1:37" ht="25.4" customHeight="1" thickTop="1" thickBot="1" x14ac:dyDescent="0.3">
      <c r="A1588" s="320" t="s">
        <v>2669</v>
      </c>
      <c r="B1588" s="320"/>
      <c r="C1588" s="320"/>
      <c r="D1588" s="320"/>
      <c r="E1588" s="320"/>
      <c r="F1588" s="320"/>
      <c r="G1588" s="320"/>
      <c r="H1588" s="320"/>
      <c r="I1588" s="320"/>
      <c r="J1588" s="320"/>
      <c r="K1588" s="320"/>
      <c r="L1588" s="320"/>
      <c r="M1588" s="320"/>
      <c r="N1588" s="320"/>
      <c r="O1588" s="320"/>
      <c r="P1588" s="320"/>
      <c r="Q1588" s="320"/>
      <c r="R1588" s="320"/>
      <c r="S1588" s="320"/>
      <c r="T1588" s="320"/>
      <c r="U1588" s="320"/>
      <c r="V1588" s="320"/>
      <c r="W1588" s="320"/>
      <c r="X1588" s="320"/>
      <c r="Y1588" s="320"/>
      <c r="Z1588" s="320"/>
      <c r="AA1588" s="320"/>
      <c r="AB1588" s="320"/>
      <c r="AC1588" s="320"/>
      <c r="AD1588" s="88">
        <f>'Art. 121'!AF1526</f>
        <v>0</v>
      </c>
      <c r="AE1588" s="89">
        <f t="shared" si="264"/>
        <v>0</v>
      </c>
      <c r="AF1588">
        <f t="shared" si="265"/>
        <v>0</v>
      </c>
      <c r="AG1588" s="86">
        <f t="shared" si="266"/>
        <v>1</v>
      </c>
      <c r="AH1588" s="90">
        <f t="shared" si="267"/>
        <v>0</v>
      </c>
      <c r="AI1588" s="91">
        <f t="shared" si="268"/>
        <v>1.5873015873015872E-2</v>
      </c>
      <c r="AJ1588" s="91">
        <f t="shared" si="269"/>
        <v>0</v>
      </c>
      <c r="AK1588" s="91">
        <f t="shared" si="270"/>
        <v>0</v>
      </c>
    </row>
    <row r="1589" spans="1:37" ht="25.4" customHeight="1" thickTop="1" thickBot="1" x14ac:dyDescent="0.3">
      <c r="A1589" s="320" t="s">
        <v>1707</v>
      </c>
      <c r="B1589" s="320"/>
      <c r="C1589" s="320"/>
      <c r="D1589" s="320"/>
      <c r="E1589" s="320"/>
      <c r="F1589" s="320"/>
      <c r="G1589" s="320"/>
      <c r="H1589" s="320"/>
      <c r="I1589" s="320"/>
      <c r="J1589" s="320"/>
      <c r="K1589" s="320"/>
      <c r="L1589" s="320"/>
      <c r="M1589" s="320"/>
      <c r="N1589" s="320"/>
      <c r="O1589" s="320"/>
      <c r="P1589" s="320"/>
      <c r="Q1589" s="320"/>
      <c r="R1589" s="320"/>
      <c r="S1589" s="320"/>
      <c r="T1589" s="320"/>
      <c r="U1589" s="320"/>
      <c r="V1589" s="320"/>
      <c r="W1589" s="320"/>
      <c r="X1589" s="320"/>
      <c r="Y1589" s="320"/>
      <c r="Z1589" s="320"/>
      <c r="AA1589" s="320"/>
      <c r="AB1589" s="320"/>
      <c r="AC1589" s="320"/>
      <c r="AD1589" s="88">
        <f>'Art. 121'!AF1527</f>
        <v>0</v>
      </c>
      <c r="AE1589" s="89">
        <f t="shared" si="264"/>
        <v>0</v>
      </c>
      <c r="AF1589">
        <f t="shared" si="265"/>
        <v>0</v>
      </c>
      <c r="AG1589" s="86">
        <f t="shared" si="266"/>
        <v>1</v>
      </c>
      <c r="AH1589" s="90">
        <f t="shared" si="267"/>
        <v>0</v>
      </c>
      <c r="AI1589" s="91">
        <f t="shared" si="268"/>
        <v>1.5873015873015872E-2</v>
      </c>
      <c r="AJ1589" s="91">
        <f t="shared" si="269"/>
        <v>0</v>
      </c>
      <c r="AK1589" s="91">
        <f t="shared" si="270"/>
        <v>0</v>
      </c>
    </row>
    <row r="1590" spans="1:37" ht="25.4" customHeight="1" thickTop="1" thickBot="1" x14ac:dyDescent="0.3">
      <c r="A1590" s="320" t="s">
        <v>1709</v>
      </c>
      <c r="B1590" s="320"/>
      <c r="C1590" s="320"/>
      <c r="D1590" s="320"/>
      <c r="E1590" s="320"/>
      <c r="F1590" s="320"/>
      <c r="G1590" s="320"/>
      <c r="H1590" s="320"/>
      <c r="I1590" s="320"/>
      <c r="J1590" s="320"/>
      <c r="K1590" s="320"/>
      <c r="L1590" s="320"/>
      <c r="M1590" s="320"/>
      <c r="N1590" s="320"/>
      <c r="O1590" s="320"/>
      <c r="P1590" s="320"/>
      <c r="Q1590" s="320"/>
      <c r="R1590" s="320"/>
      <c r="S1590" s="320"/>
      <c r="T1590" s="320"/>
      <c r="U1590" s="320"/>
      <c r="V1590" s="320"/>
      <c r="W1590" s="320"/>
      <c r="X1590" s="320"/>
      <c r="Y1590" s="320"/>
      <c r="Z1590" s="320"/>
      <c r="AA1590" s="320"/>
      <c r="AB1590" s="320"/>
      <c r="AC1590" s="320"/>
      <c r="AD1590" s="88">
        <f>'Art. 121'!AF1528</f>
        <v>0</v>
      </c>
      <c r="AE1590" s="89">
        <f t="shared" si="264"/>
        <v>0</v>
      </c>
      <c r="AF1590">
        <f t="shared" si="265"/>
        <v>0</v>
      </c>
      <c r="AG1590" s="86">
        <f t="shared" si="266"/>
        <v>1</v>
      </c>
      <c r="AH1590" s="90">
        <f t="shared" si="267"/>
        <v>0</v>
      </c>
      <c r="AI1590" s="91">
        <f t="shared" si="268"/>
        <v>1.5873015873015872E-2</v>
      </c>
      <c r="AJ1590" s="91">
        <f t="shared" si="269"/>
        <v>0</v>
      </c>
      <c r="AK1590" s="91">
        <f t="shared" si="270"/>
        <v>0</v>
      </c>
    </row>
    <row r="1591" spans="1:37" ht="25.4" customHeight="1" thickTop="1" thickBot="1" x14ac:dyDescent="0.3">
      <c r="A1591" s="320" t="s">
        <v>1711</v>
      </c>
      <c r="B1591" s="320"/>
      <c r="C1591" s="320"/>
      <c r="D1591" s="320"/>
      <c r="E1591" s="320"/>
      <c r="F1591" s="320"/>
      <c r="G1591" s="320"/>
      <c r="H1591" s="320"/>
      <c r="I1591" s="320"/>
      <c r="J1591" s="320"/>
      <c r="K1591" s="320"/>
      <c r="L1591" s="320"/>
      <c r="M1591" s="320"/>
      <c r="N1591" s="320"/>
      <c r="O1591" s="320"/>
      <c r="P1591" s="320"/>
      <c r="Q1591" s="320"/>
      <c r="R1591" s="320"/>
      <c r="S1591" s="320"/>
      <c r="T1591" s="320"/>
      <c r="U1591" s="320"/>
      <c r="V1591" s="320"/>
      <c r="W1591" s="320"/>
      <c r="X1591" s="320"/>
      <c r="Y1591" s="320"/>
      <c r="Z1591" s="320"/>
      <c r="AA1591" s="320"/>
      <c r="AB1591" s="320"/>
      <c r="AC1591" s="320"/>
      <c r="AD1591" s="88">
        <f>'Art. 121'!AF1529</f>
        <v>0</v>
      </c>
      <c r="AE1591" s="89">
        <f t="shared" si="264"/>
        <v>0</v>
      </c>
      <c r="AF1591">
        <f t="shared" si="265"/>
        <v>0</v>
      </c>
      <c r="AG1591" s="86">
        <f t="shared" si="266"/>
        <v>1</v>
      </c>
      <c r="AH1591" s="90">
        <f t="shared" si="267"/>
        <v>0</v>
      </c>
      <c r="AI1591" s="91">
        <f t="shared" si="268"/>
        <v>1.5873015873015872E-2</v>
      </c>
      <c r="AJ1591" s="91">
        <f t="shared" si="269"/>
        <v>0</v>
      </c>
      <c r="AK1591" s="91">
        <f t="shared" si="270"/>
        <v>0</v>
      </c>
    </row>
    <row r="1592" spans="1:37" ht="25.4" customHeight="1" thickTop="1" thickBot="1" x14ac:dyDescent="0.3">
      <c r="A1592" s="320" t="s">
        <v>1713</v>
      </c>
      <c r="B1592" s="320"/>
      <c r="C1592" s="320"/>
      <c r="D1592" s="320"/>
      <c r="E1592" s="320"/>
      <c r="F1592" s="320"/>
      <c r="G1592" s="320"/>
      <c r="H1592" s="320"/>
      <c r="I1592" s="320"/>
      <c r="J1592" s="320"/>
      <c r="K1592" s="320"/>
      <c r="L1592" s="320"/>
      <c r="M1592" s="320"/>
      <c r="N1592" s="320"/>
      <c r="O1592" s="320"/>
      <c r="P1592" s="320"/>
      <c r="Q1592" s="320"/>
      <c r="R1592" s="320"/>
      <c r="S1592" s="320"/>
      <c r="T1592" s="320"/>
      <c r="U1592" s="320"/>
      <c r="V1592" s="320"/>
      <c r="W1592" s="320"/>
      <c r="X1592" s="320"/>
      <c r="Y1592" s="320"/>
      <c r="Z1592" s="320"/>
      <c r="AA1592" s="320"/>
      <c r="AB1592" s="320"/>
      <c r="AC1592" s="320"/>
      <c r="AD1592" s="88">
        <f>'Art. 121'!AF1530</f>
        <v>0</v>
      </c>
      <c r="AE1592" s="89">
        <f t="shared" si="264"/>
        <v>0</v>
      </c>
      <c r="AF1592">
        <f t="shared" si="265"/>
        <v>0</v>
      </c>
      <c r="AG1592" s="86">
        <f t="shared" si="266"/>
        <v>1</v>
      </c>
      <c r="AH1592" s="90">
        <f t="shared" si="267"/>
        <v>0</v>
      </c>
      <c r="AI1592" s="91">
        <f t="shared" si="268"/>
        <v>1.5873015873015872E-2</v>
      </c>
      <c r="AJ1592" s="91">
        <f t="shared" si="269"/>
        <v>0</v>
      </c>
      <c r="AK1592" s="91">
        <f t="shared" si="270"/>
        <v>0</v>
      </c>
    </row>
    <row r="1593" spans="1:37" ht="25.4" customHeight="1" thickTop="1" thickBot="1" x14ac:dyDescent="0.3">
      <c r="A1593" s="320" t="s">
        <v>1715</v>
      </c>
      <c r="B1593" s="320"/>
      <c r="C1593" s="320"/>
      <c r="D1593" s="320"/>
      <c r="E1593" s="320"/>
      <c r="F1593" s="320"/>
      <c r="G1593" s="320"/>
      <c r="H1593" s="320"/>
      <c r="I1593" s="320"/>
      <c r="J1593" s="320"/>
      <c r="K1593" s="320"/>
      <c r="L1593" s="320"/>
      <c r="M1593" s="320"/>
      <c r="N1593" s="320"/>
      <c r="O1593" s="320"/>
      <c r="P1593" s="320"/>
      <c r="Q1593" s="320"/>
      <c r="R1593" s="320"/>
      <c r="S1593" s="320"/>
      <c r="T1593" s="320"/>
      <c r="U1593" s="320"/>
      <c r="V1593" s="320"/>
      <c r="W1593" s="320"/>
      <c r="X1593" s="320"/>
      <c r="Y1593" s="320"/>
      <c r="Z1593" s="320"/>
      <c r="AA1593" s="320"/>
      <c r="AB1593" s="320"/>
      <c r="AC1593" s="320"/>
      <c r="AD1593" s="88">
        <f>'Art. 121'!AF1531</f>
        <v>0</v>
      </c>
      <c r="AE1593" s="89">
        <f t="shared" si="264"/>
        <v>0</v>
      </c>
      <c r="AF1593">
        <f t="shared" si="265"/>
        <v>0</v>
      </c>
      <c r="AG1593" s="86">
        <f t="shared" si="266"/>
        <v>1</v>
      </c>
      <c r="AH1593" s="90">
        <f t="shared" si="267"/>
        <v>0</v>
      </c>
      <c r="AI1593" s="91">
        <f t="shared" si="268"/>
        <v>1.5873015873015872E-2</v>
      </c>
      <c r="AJ1593" s="91">
        <f t="shared" si="269"/>
        <v>0</v>
      </c>
      <c r="AK1593" s="91">
        <f t="shared" si="270"/>
        <v>0</v>
      </c>
    </row>
    <row r="1594" spans="1:37" ht="25.4" customHeight="1" thickTop="1" thickBot="1" x14ac:dyDescent="0.3">
      <c r="A1594" s="320" t="s">
        <v>1717</v>
      </c>
      <c r="B1594" s="320"/>
      <c r="C1594" s="320"/>
      <c r="D1594" s="320"/>
      <c r="E1594" s="320"/>
      <c r="F1594" s="320"/>
      <c r="G1594" s="320"/>
      <c r="H1594" s="320"/>
      <c r="I1594" s="320"/>
      <c r="J1594" s="320"/>
      <c r="K1594" s="320"/>
      <c r="L1594" s="320"/>
      <c r="M1594" s="320"/>
      <c r="N1594" s="320"/>
      <c r="O1594" s="320"/>
      <c r="P1594" s="320"/>
      <c r="Q1594" s="320"/>
      <c r="R1594" s="320"/>
      <c r="S1594" s="320"/>
      <c r="T1594" s="320"/>
      <c r="U1594" s="320"/>
      <c r="V1594" s="320"/>
      <c r="W1594" s="320"/>
      <c r="X1594" s="320"/>
      <c r="Y1594" s="320"/>
      <c r="Z1594" s="320"/>
      <c r="AA1594" s="320"/>
      <c r="AB1594" s="320"/>
      <c r="AC1594" s="320"/>
      <c r="AD1594" s="88">
        <f>'Art. 121'!AF1532</f>
        <v>0</v>
      </c>
      <c r="AE1594" s="89">
        <f t="shared" si="264"/>
        <v>0</v>
      </c>
      <c r="AF1594">
        <f t="shared" si="265"/>
        <v>0</v>
      </c>
      <c r="AG1594" s="86">
        <f t="shared" si="266"/>
        <v>1</v>
      </c>
      <c r="AH1594" s="90">
        <f t="shared" si="267"/>
        <v>0</v>
      </c>
      <c r="AI1594" s="91">
        <f t="shared" si="268"/>
        <v>1.5873015873015872E-2</v>
      </c>
      <c r="AJ1594" s="91">
        <f t="shared" si="269"/>
        <v>0</v>
      </c>
      <c r="AK1594" s="91">
        <f t="shared" si="270"/>
        <v>0</v>
      </c>
    </row>
    <row r="1595" spans="1:37" ht="25.4" customHeight="1" thickTop="1" x14ac:dyDescent="0.25">
      <c r="A1595" s="289" t="s">
        <v>2670</v>
      </c>
      <c r="B1595" s="289"/>
      <c r="C1595" s="289"/>
      <c r="D1595" s="289"/>
      <c r="E1595" s="289"/>
      <c r="F1595" s="289"/>
      <c r="G1595" s="289"/>
      <c r="H1595" s="289"/>
      <c r="I1595" s="289"/>
      <c r="J1595" s="289"/>
      <c r="K1595" s="289"/>
      <c r="L1595" s="289"/>
      <c r="M1595" s="289"/>
      <c r="N1595" s="289"/>
      <c r="O1595" s="289"/>
      <c r="P1595" s="289"/>
      <c r="Q1595" s="289"/>
      <c r="R1595" s="289"/>
      <c r="S1595" s="289"/>
      <c r="T1595" s="289"/>
      <c r="U1595" s="289"/>
      <c r="V1595" s="289"/>
      <c r="W1595" s="289"/>
      <c r="X1595" s="289"/>
      <c r="Y1595" s="289"/>
      <c r="Z1595" s="289"/>
      <c r="AA1595" s="289"/>
      <c r="AB1595" s="289"/>
      <c r="AC1595" s="289"/>
      <c r="AD1595" s="289"/>
      <c r="AE1595" s="89">
        <f>SUM(AE1532:AE1594)</f>
        <v>0</v>
      </c>
      <c r="AF1595" s="59"/>
      <c r="AG1595" s="92">
        <f>SUM(AG1532:AG1594)</f>
        <v>63</v>
      </c>
      <c r="AH1595" s="93"/>
      <c r="AI1595" s="94"/>
      <c r="AJ1595" s="94"/>
      <c r="AK1595" s="94"/>
    </row>
    <row r="1596" spans="1:37" ht="25.4" customHeight="1" x14ac:dyDescent="0.25">
      <c r="A1596" s="290" t="s">
        <v>2671</v>
      </c>
      <c r="B1596" s="290"/>
      <c r="C1596" s="290"/>
      <c r="D1596" s="290"/>
      <c r="E1596" s="290"/>
      <c r="F1596" s="290"/>
      <c r="G1596" s="290"/>
      <c r="H1596" s="290"/>
      <c r="I1596" s="290"/>
      <c r="J1596" s="290"/>
      <c r="K1596" s="290"/>
      <c r="L1596" s="290"/>
      <c r="M1596" s="290"/>
      <c r="N1596" s="290"/>
      <c r="O1596" s="290"/>
      <c r="P1596" s="290"/>
      <c r="Q1596" s="290"/>
      <c r="R1596" s="290"/>
      <c r="S1596" s="290"/>
      <c r="T1596" s="290"/>
      <c r="U1596" s="290"/>
      <c r="V1596" s="290"/>
      <c r="W1596" s="290"/>
      <c r="X1596" s="290"/>
      <c r="Y1596" s="290"/>
      <c r="Z1596" s="290"/>
      <c r="AA1596" s="290"/>
      <c r="AB1596" s="290"/>
      <c r="AC1596" s="290"/>
      <c r="AD1596" s="290"/>
      <c r="AE1596" s="89">
        <f>AE1595/$AE$23*100</f>
        <v>0</v>
      </c>
      <c r="AF1596" s="59"/>
      <c r="AG1596" s="92"/>
      <c r="AH1596" s="93"/>
      <c r="AI1596" s="94"/>
      <c r="AJ1596" s="94"/>
      <c r="AK1596" s="94"/>
    </row>
    <row r="1597" spans="1:37" ht="25.4" customHeight="1" thickBot="1" x14ac:dyDescent="0.3">
      <c r="A1597" s="70"/>
      <c r="B1597" s="70"/>
      <c r="C1597" s="70"/>
      <c r="D1597" s="70"/>
      <c r="E1597" s="70"/>
      <c r="F1597" s="70"/>
      <c r="G1597" s="70"/>
      <c r="H1597" s="70"/>
      <c r="I1597" s="70"/>
      <c r="J1597" s="70"/>
      <c r="K1597" s="70"/>
      <c r="L1597" s="70"/>
      <c r="M1597" s="70"/>
      <c r="N1597" s="70"/>
      <c r="O1597" s="70"/>
      <c r="P1597" s="70"/>
      <c r="Q1597" s="95"/>
      <c r="R1597" s="70"/>
      <c r="S1597" s="70"/>
      <c r="T1597" s="70"/>
      <c r="U1597" s="70"/>
      <c r="V1597" s="70"/>
      <c r="W1597" s="70"/>
      <c r="X1597" s="70"/>
      <c r="Y1597" s="70"/>
      <c r="Z1597" s="70"/>
      <c r="AA1597" s="70"/>
      <c r="AB1597" s="70"/>
      <c r="AC1597" s="70"/>
      <c r="AD1597" s="96"/>
      <c r="AE1597" s="96"/>
    </row>
    <row r="1598" spans="1:37" ht="25.4" customHeight="1" thickTop="1" thickBot="1" x14ac:dyDescent="0.3">
      <c r="A1598" s="291" t="s">
        <v>124</v>
      </c>
      <c r="B1598" s="291"/>
      <c r="C1598" s="291"/>
      <c r="D1598" s="291"/>
      <c r="E1598" s="291"/>
      <c r="F1598" s="291"/>
      <c r="G1598" s="291"/>
      <c r="H1598" s="291"/>
      <c r="I1598" s="291"/>
      <c r="J1598" s="291"/>
      <c r="K1598" s="291"/>
      <c r="L1598" s="291"/>
      <c r="M1598" s="291"/>
      <c r="N1598" s="291"/>
      <c r="O1598" s="291"/>
      <c r="P1598" s="291"/>
      <c r="Q1598" s="291"/>
      <c r="R1598" s="291"/>
      <c r="S1598" s="291"/>
      <c r="T1598" s="291"/>
      <c r="U1598" s="291"/>
      <c r="V1598" s="291"/>
      <c r="W1598" s="291"/>
      <c r="X1598" s="291"/>
      <c r="Y1598" s="291"/>
      <c r="Z1598" s="291"/>
      <c r="AA1598" s="291"/>
      <c r="AB1598" s="291"/>
      <c r="AC1598" s="291"/>
      <c r="AD1598" s="104" t="s">
        <v>65</v>
      </c>
      <c r="AE1598" s="105" t="s">
        <v>9</v>
      </c>
      <c r="AF1598" s="86" t="s">
        <v>330</v>
      </c>
      <c r="AG1598" s="86" t="s">
        <v>331</v>
      </c>
      <c r="AH1598" s="86" t="s">
        <v>332</v>
      </c>
      <c r="AI1598" s="87" t="s">
        <v>333</v>
      </c>
      <c r="AJ1598" s="86"/>
      <c r="AK1598" s="87" t="s">
        <v>334</v>
      </c>
    </row>
    <row r="1599" spans="1:37" ht="25.4" customHeight="1" thickTop="1" thickBot="1" x14ac:dyDescent="0.3">
      <c r="A1599" s="320" t="s">
        <v>1719</v>
      </c>
      <c r="B1599" s="320"/>
      <c r="C1599" s="320"/>
      <c r="D1599" s="320"/>
      <c r="E1599" s="320"/>
      <c r="F1599" s="320"/>
      <c r="G1599" s="320"/>
      <c r="H1599" s="320"/>
      <c r="I1599" s="320"/>
      <c r="J1599" s="320"/>
      <c r="K1599" s="320"/>
      <c r="L1599" s="320"/>
      <c r="M1599" s="320"/>
      <c r="N1599" s="320"/>
      <c r="O1599" s="320"/>
      <c r="P1599" s="320"/>
      <c r="Q1599" s="320"/>
      <c r="R1599" s="320"/>
      <c r="S1599" s="320"/>
      <c r="T1599" s="320"/>
      <c r="U1599" s="320"/>
      <c r="V1599" s="320"/>
      <c r="W1599" s="320"/>
      <c r="X1599" s="320"/>
      <c r="Y1599" s="320"/>
      <c r="Z1599" s="320"/>
      <c r="AA1599" s="320"/>
      <c r="AB1599" s="320"/>
      <c r="AC1599" s="320"/>
      <c r="AD1599" s="88">
        <f>'Art. 121'!AF1535</f>
        <v>0</v>
      </c>
      <c r="AE1599" s="89">
        <f>IF(AG1599=1,AK1599,AG1599)</f>
        <v>0</v>
      </c>
      <c r="AF1599">
        <f>AD1599/2</f>
        <v>0</v>
      </c>
      <c r="AG1599" s="86">
        <f>IF(AND(AF1599&gt;=0,AF1599&lt;=1),1,"No aplica")</f>
        <v>1</v>
      </c>
      <c r="AH1599" s="90">
        <f>AD1599/(AG1599*2)</f>
        <v>0</v>
      </c>
      <c r="AI1599" s="91">
        <f>IF(AG1599=1,AG1599/$AG$1604,"No aplica")</f>
        <v>0.2</v>
      </c>
      <c r="AJ1599" s="91">
        <f>AF1599*AI1599</f>
        <v>0</v>
      </c>
      <c r="AK1599" s="91">
        <f>AJ1599*$AE$23</f>
        <v>0</v>
      </c>
    </row>
    <row r="1600" spans="1:37" ht="25.4" customHeight="1" thickTop="1" thickBot="1" x14ac:dyDescent="0.3">
      <c r="A1600" s="320" t="s">
        <v>1721</v>
      </c>
      <c r="B1600" s="320"/>
      <c r="C1600" s="320"/>
      <c r="D1600" s="320"/>
      <c r="E1600" s="320"/>
      <c r="F1600" s="320"/>
      <c r="G1600" s="320"/>
      <c r="H1600" s="320"/>
      <c r="I1600" s="320"/>
      <c r="J1600" s="320"/>
      <c r="K1600" s="320"/>
      <c r="L1600" s="320"/>
      <c r="M1600" s="320"/>
      <c r="N1600" s="320"/>
      <c r="O1600" s="320"/>
      <c r="P1600" s="320"/>
      <c r="Q1600" s="320"/>
      <c r="R1600" s="320"/>
      <c r="S1600" s="320"/>
      <c r="T1600" s="320"/>
      <c r="U1600" s="320"/>
      <c r="V1600" s="320"/>
      <c r="W1600" s="320"/>
      <c r="X1600" s="320"/>
      <c r="Y1600" s="320"/>
      <c r="Z1600" s="320"/>
      <c r="AA1600" s="320"/>
      <c r="AB1600" s="320"/>
      <c r="AC1600" s="320"/>
      <c r="AD1600" s="88">
        <f>'Art. 121'!AF1536</f>
        <v>0</v>
      </c>
      <c r="AE1600" s="89">
        <f>IF(AG1600=1,AK1600,AG1600)</f>
        <v>0</v>
      </c>
      <c r="AF1600">
        <f>AD1600/2</f>
        <v>0</v>
      </c>
      <c r="AG1600" s="86">
        <f>IF(AND(AF1600&gt;=0,AF1600&lt;=1),1,"No aplica")</f>
        <v>1</v>
      </c>
      <c r="AH1600" s="90">
        <f>AD1600/(AG1600*2)</f>
        <v>0</v>
      </c>
      <c r="AI1600" s="91">
        <f>IF(AG1600=1,AG1600/$AG$1604,"No aplica")</f>
        <v>0.2</v>
      </c>
      <c r="AJ1600" s="91">
        <f>AF1600*AI1600</f>
        <v>0</v>
      </c>
      <c r="AK1600" s="91">
        <f>AJ1600*$AE$23</f>
        <v>0</v>
      </c>
    </row>
    <row r="1601" spans="1:37" ht="25.4" customHeight="1" thickTop="1" thickBot="1" x14ac:dyDescent="0.3">
      <c r="A1601" s="320" t="s">
        <v>1723</v>
      </c>
      <c r="B1601" s="320"/>
      <c r="C1601" s="320"/>
      <c r="D1601" s="320"/>
      <c r="E1601" s="320"/>
      <c r="F1601" s="320"/>
      <c r="G1601" s="320"/>
      <c r="H1601" s="320"/>
      <c r="I1601" s="320"/>
      <c r="J1601" s="320"/>
      <c r="K1601" s="320"/>
      <c r="L1601" s="320"/>
      <c r="M1601" s="320"/>
      <c r="N1601" s="320"/>
      <c r="O1601" s="320"/>
      <c r="P1601" s="320"/>
      <c r="Q1601" s="320"/>
      <c r="R1601" s="320"/>
      <c r="S1601" s="320"/>
      <c r="T1601" s="320"/>
      <c r="U1601" s="320"/>
      <c r="V1601" s="320"/>
      <c r="W1601" s="320"/>
      <c r="X1601" s="320"/>
      <c r="Y1601" s="320"/>
      <c r="Z1601" s="320"/>
      <c r="AA1601" s="320"/>
      <c r="AB1601" s="320"/>
      <c r="AC1601" s="320"/>
      <c r="AD1601" s="88">
        <f>'Art. 121'!AF1537</f>
        <v>0</v>
      </c>
      <c r="AE1601" s="89">
        <f>IF(AG1601=1,AK1601,AG1601)</f>
        <v>0</v>
      </c>
      <c r="AF1601">
        <f>AD1601/2</f>
        <v>0</v>
      </c>
      <c r="AG1601" s="86">
        <f>IF(AND(AF1601&gt;=0,AF1601&lt;=1),1,"No aplica")</f>
        <v>1</v>
      </c>
      <c r="AH1601" s="90">
        <f>AD1601/(AG1601*2)</f>
        <v>0</v>
      </c>
      <c r="AI1601" s="91">
        <f>IF(AG1601=1,AG1601/$AG$1604,"No aplica")</f>
        <v>0.2</v>
      </c>
      <c r="AJ1601" s="91">
        <f>AF1601*AI1601</f>
        <v>0</v>
      </c>
      <c r="AK1601" s="91">
        <f>AJ1601*$AE$23</f>
        <v>0</v>
      </c>
    </row>
    <row r="1602" spans="1:37" ht="25.4" customHeight="1" thickTop="1" thickBot="1" x14ac:dyDescent="0.3">
      <c r="A1602" s="320" t="s">
        <v>1725</v>
      </c>
      <c r="B1602" s="320"/>
      <c r="C1602" s="320"/>
      <c r="D1602" s="320"/>
      <c r="E1602" s="320"/>
      <c r="F1602" s="320"/>
      <c r="G1602" s="320"/>
      <c r="H1602" s="320"/>
      <c r="I1602" s="320"/>
      <c r="J1602" s="320"/>
      <c r="K1602" s="320"/>
      <c r="L1602" s="320"/>
      <c r="M1602" s="320"/>
      <c r="N1602" s="320"/>
      <c r="O1602" s="320"/>
      <c r="P1602" s="320"/>
      <c r="Q1602" s="320"/>
      <c r="R1602" s="320"/>
      <c r="S1602" s="320"/>
      <c r="T1602" s="320"/>
      <c r="U1602" s="320"/>
      <c r="V1602" s="320"/>
      <c r="W1602" s="320"/>
      <c r="X1602" s="320"/>
      <c r="Y1602" s="320"/>
      <c r="Z1602" s="320"/>
      <c r="AA1602" s="320"/>
      <c r="AB1602" s="320"/>
      <c r="AC1602" s="320"/>
      <c r="AD1602" s="88">
        <f>'Art. 121'!AF1538</f>
        <v>0</v>
      </c>
      <c r="AE1602" s="89">
        <f>IF(AG1602=1,AK1602,AG1602)</f>
        <v>0</v>
      </c>
      <c r="AF1602">
        <f>AD1602/2</f>
        <v>0</v>
      </c>
      <c r="AG1602" s="86">
        <f>IF(AND(AF1602&gt;=0,AF1602&lt;=1),1,"No aplica")</f>
        <v>1</v>
      </c>
      <c r="AH1602" s="90">
        <f>AD1602/(AG1602*2)</f>
        <v>0</v>
      </c>
      <c r="AI1602" s="91">
        <f>IF(AG1602=1,AG1602/$AG$1604,"No aplica")</f>
        <v>0.2</v>
      </c>
      <c r="AJ1602" s="91">
        <f>AF1602*AI1602</f>
        <v>0</v>
      </c>
      <c r="AK1602" s="91">
        <f>AJ1602*$AE$23</f>
        <v>0</v>
      </c>
    </row>
    <row r="1603" spans="1:37" ht="25.4" customHeight="1" thickTop="1" thickBot="1" x14ac:dyDescent="0.3">
      <c r="A1603" s="320" t="s">
        <v>1727</v>
      </c>
      <c r="B1603" s="320"/>
      <c r="C1603" s="320"/>
      <c r="D1603" s="320"/>
      <c r="E1603" s="320"/>
      <c r="F1603" s="320"/>
      <c r="G1603" s="320"/>
      <c r="H1603" s="320"/>
      <c r="I1603" s="320"/>
      <c r="J1603" s="320"/>
      <c r="K1603" s="320"/>
      <c r="L1603" s="320"/>
      <c r="M1603" s="320"/>
      <c r="N1603" s="320"/>
      <c r="O1603" s="320"/>
      <c r="P1603" s="320"/>
      <c r="Q1603" s="320"/>
      <c r="R1603" s="320"/>
      <c r="S1603" s="320"/>
      <c r="T1603" s="320"/>
      <c r="U1603" s="320"/>
      <c r="V1603" s="320"/>
      <c r="W1603" s="320"/>
      <c r="X1603" s="320"/>
      <c r="Y1603" s="320"/>
      <c r="Z1603" s="320"/>
      <c r="AA1603" s="320"/>
      <c r="AB1603" s="320"/>
      <c r="AC1603" s="320"/>
      <c r="AD1603" s="88">
        <f>'Art. 121'!AF1539</f>
        <v>0</v>
      </c>
      <c r="AE1603" s="89">
        <f>IF(AG1603=1,AK1603,AG1603)</f>
        <v>0</v>
      </c>
      <c r="AF1603">
        <f>AD1603/2</f>
        <v>0</v>
      </c>
      <c r="AG1603" s="86">
        <f>IF(AND(AF1603&gt;=0,AF1603&lt;=1),1,"No aplica")</f>
        <v>1</v>
      </c>
      <c r="AH1603" s="90">
        <f>AD1603/(AG1603*2)</f>
        <v>0</v>
      </c>
      <c r="AI1603" s="91">
        <f>IF(AG1603=1,AG1603/$AG$1604,"No aplica")</f>
        <v>0.2</v>
      </c>
      <c r="AJ1603" s="91">
        <f>AF1603*AI1603</f>
        <v>0</v>
      </c>
      <c r="AK1603" s="91">
        <f>AJ1603*$AE$23</f>
        <v>0</v>
      </c>
    </row>
    <row r="1604" spans="1:37" ht="25.4" customHeight="1" thickTop="1" x14ac:dyDescent="0.25">
      <c r="A1604" s="289" t="s">
        <v>2672</v>
      </c>
      <c r="B1604" s="289"/>
      <c r="C1604" s="289"/>
      <c r="D1604" s="289"/>
      <c r="E1604" s="289"/>
      <c r="F1604" s="289"/>
      <c r="G1604" s="289"/>
      <c r="H1604" s="289"/>
      <c r="I1604" s="289"/>
      <c r="J1604" s="289"/>
      <c r="K1604" s="289"/>
      <c r="L1604" s="289"/>
      <c r="M1604" s="289"/>
      <c r="N1604" s="289"/>
      <c r="O1604" s="289"/>
      <c r="P1604" s="289"/>
      <c r="Q1604" s="289"/>
      <c r="R1604" s="289"/>
      <c r="S1604" s="289"/>
      <c r="T1604" s="289"/>
      <c r="U1604" s="289"/>
      <c r="V1604" s="289"/>
      <c r="W1604" s="289"/>
      <c r="X1604" s="289"/>
      <c r="Y1604" s="289"/>
      <c r="Z1604" s="289"/>
      <c r="AA1604" s="289"/>
      <c r="AB1604" s="289"/>
      <c r="AC1604" s="289"/>
      <c r="AD1604" s="289"/>
      <c r="AE1604" s="89">
        <f>SUM(AE1597:AE1603)</f>
        <v>0</v>
      </c>
      <c r="AF1604" s="59"/>
      <c r="AG1604" s="92">
        <f>SUM(AG1599:AG1603)</f>
        <v>5</v>
      </c>
      <c r="AH1604" s="93"/>
      <c r="AI1604" s="94"/>
      <c r="AJ1604" s="94"/>
      <c r="AK1604" s="94"/>
    </row>
    <row r="1605" spans="1:37" ht="25.4" customHeight="1" x14ac:dyDescent="0.25">
      <c r="A1605" s="290" t="s">
        <v>2673</v>
      </c>
      <c r="B1605" s="290"/>
      <c r="C1605" s="290"/>
      <c r="D1605" s="290"/>
      <c r="E1605" s="290"/>
      <c r="F1605" s="290"/>
      <c r="G1605" s="290"/>
      <c r="H1605" s="290"/>
      <c r="I1605" s="290"/>
      <c r="J1605" s="290"/>
      <c r="K1605" s="290"/>
      <c r="L1605" s="290"/>
      <c r="M1605" s="290"/>
      <c r="N1605" s="290"/>
      <c r="O1605" s="290"/>
      <c r="P1605" s="290"/>
      <c r="Q1605" s="290"/>
      <c r="R1605" s="290"/>
      <c r="S1605" s="290"/>
      <c r="T1605" s="290"/>
      <c r="U1605" s="290"/>
      <c r="V1605" s="290"/>
      <c r="W1605" s="290"/>
      <c r="X1605" s="290"/>
      <c r="Y1605" s="290"/>
      <c r="Z1605" s="290"/>
      <c r="AA1605" s="290"/>
      <c r="AB1605" s="290"/>
      <c r="AC1605" s="290"/>
      <c r="AD1605" s="290"/>
      <c r="AE1605" s="89">
        <f>AE1604/$AE$23*100</f>
        <v>0</v>
      </c>
      <c r="AF1605" s="59"/>
      <c r="AG1605" s="92"/>
      <c r="AH1605" s="93"/>
      <c r="AI1605" s="94"/>
      <c r="AJ1605" s="94"/>
      <c r="AK1605" s="94"/>
    </row>
    <row r="1606" spans="1:37" ht="25.4" customHeight="1" x14ac:dyDescent="0.25">
      <c r="A1606" s="100"/>
      <c r="B1606" s="100"/>
      <c r="C1606" s="100"/>
      <c r="D1606" s="100"/>
      <c r="E1606" s="100"/>
      <c r="F1606" s="100"/>
      <c r="G1606" s="100"/>
      <c r="H1606" s="100"/>
      <c r="I1606" s="100"/>
      <c r="J1606" s="100"/>
      <c r="K1606" s="100"/>
      <c r="L1606" s="100"/>
      <c r="M1606" s="100"/>
      <c r="N1606" s="100"/>
      <c r="O1606" s="100"/>
      <c r="P1606" s="100"/>
      <c r="Q1606" s="95"/>
      <c r="R1606" s="100"/>
      <c r="S1606" s="100"/>
      <c r="T1606" s="100"/>
      <c r="U1606" s="100"/>
      <c r="V1606" s="100"/>
      <c r="W1606" s="100"/>
      <c r="X1606" s="100"/>
      <c r="Y1606" s="100"/>
      <c r="Z1606" s="100"/>
      <c r="AA1606" s="100"/>
      <c r="AB1606" s="100"/>
      <c r="AC1606" s="100"/>
      <c r="AD1606" s="96"/>
      <c r="AE1606" s="96"/>
    </row>
    <row r="1607" spans="1:37" ht="25.4" customHeight="1" x14ac:dyDescent="0.25">
      <c r="A1607" s="100"/>
      <c r="B1607" s="100"/>
      <c r="C1607" s="100"/>
      <c r="D1607" s="100"/>
      <c r="E1607" s="100"/>
      <c r="F1607" s="100"/>
      <c r="G1607" s="100"/>
      <c r="H1607" s="100"/>
      <c r="I1607" s="100"/>
      <c r="J1607" s="100"/>
      <c r="K1607" s="100"/>
      <c r="L1607" s="100"/>
      <c r="M1607" s="100"/>
      <c r="N1607" s="100"/>
      <c r="O1607" s="100"/>
      <c r="P1607" s="100"/>
      <c r="Q1607" s="95"/>
      <c r="R1607" s="100"/>
      <c r="S1607" s="100"/>
      <c r="T1607" s="100"/>
      <c r="U1607" s="100"/>
      <c r="V1607" s="100"/>
      <c r="W1607" s="100"/>
      <c r="X1607" s="100"/>
      <c r="Y1607" s="100"/>
      <c r="Z1607" s="100"/>
      <c r="AA1607" s="100"/>
      <c r="AB1607" s="100"/>
      <c r="AC1607" s="100"/>
      <c r="AD1607" s="96"/>
      <c r="AE1607" s="96"/>
    </row>
    <row r="1608" spans="1:37" ht="25.4" customHeight="1" x14ac:dyDescent="0.25">
      <c r="A1608" s="337" t="s">
        <v>1728</v>
      </c>
      <c r="B1608" s="337"/>
      <c r="C1608" s="337"/>
      <c r="D1608" s="337"/>
      <c r="E1608" s="337"/>
      <c r="F1608" s="337"/>
      <c r="G1608" s="337"/>
      <c r="H1608" s="337"/>
      <c r="I1608" s="337"/>
      <c r="J1608" s="337"/>
      <c r="K1608" s="337"/>
      <c r="L1608" s="337"/>
      <c r="M1608" s="337"/>
      <c r="N1608" s="337"/>
      <c r="O1608" s="337"/>
      <c r="P1608" s="337"/>
      <c r="Q1608" s="337"/>
      <c r="R1608" s="337"/>
      <c r="S1608" s="337"/>
      <c r="T1608" s="337"/>
      <c r="U1608" s="337"/>
      <c r="V1608" s="337"/>
      <c r="W1608" s="337"/>
      <c r="X1608" s="337"/>
      <c r="Y1608" s="337"/>
      <c r="Z1608" s="337"/>
      <c r="AA1608" s="337"/>
      <c r="AB1608" s="337"/>
      <c r="AC1608" s="337"/>
      <c r="AD1608" s="82"/>
      <c r="AE1608" s="82"/>
    </row>
    <row r="1609" spans="1:37" ht="25.4" customHeight="1" x14ac:dyDescent="0.25">
      <c r="A1609" s="101"/>
      <c r="B1609" s="102"/>
      <c r="C1609" s="102"/>
      <c r="D1609" s="102"/>
      <c r="E1609" s="102"/>
      <c r="F1609" s="102"/>
      <c r="G1609" s="102"/>
      <c r="H1609" s="102"/>
      <c r="I1609" s="102"/>
      <c r="J1609" s="102"/>
      <c r="K1609" s="102"/>
      <c r="L1609" s="102"/>
      <c r="M1609" s="102"/>
      <c r="N1609" s="102"/>
      <c r="O1609" s="102"/>
      <c r="P1609" s="102"/>
      <c r="Q1609" s="103"/>
      <c r="R1609" s="102"/>
      <c r="S1609" s="102"/>
      <c r="T1609" s="102"/>
      <c r="U1609" s="102"/>
      <c r="V1609" s="102"/>
      <c r="W1609" s="102"/>
      <c r="X1609" s="102"/>
      <c r="Y1609" s="102"/>
      <c r="Z1609" s="102"/>
      <c r="AA1609" s="102"/>
      <c r="AB1609" s="102"/>
      <c r="AC1609" s="102"/>
      <c r="AD1609" s="83"/>
      <c r="AE1609" s="83"/>
    </row>
    <row r="1610" spans="1:37" ht="25.4" customHeight="1" thickBot="1" x14ac:dyDescent="0.3">
      <c r="A1610" s="70"/>
      <c r="B1610" s="70"/>
      <c r="C1610" s="70"/>
      <c r="D1610" s="70"/>
      <c r="E1610" s="70"/>
      <c r="F1610" s="70"/>
      <c r="G1610" s="70"/>
      <c r="H1610" s="70"/>
      <c r="I1610" s="70"/>
      <c r="J1610" s="70"/>
      <c r="K1610" s="70"/>
      <c r="L1610" s="70"/>
      <c r="M1610" s="70"/>
      <c r="N1610" s="70"/>
      <c r="O1610" s="70"/>
      <c r="P1610" s="70"/>
      <c r="Q1610" s="95"/>
      <c r="R1610" s="70"/>
      <c r="S1610" s="70"/>
      <c r="T1610" s="70"/>
      <c r="U1610" s="70"/>
      <c r="V1610" s="70"/>
      <c r="W1610" s="70"/>
      <c r="X1610" s="70"/>
      <c r="Y1610" s="70"/>
      <c r="Z1610" s="70"/>
      <c r="AA1610" s="70"/>
      <c r="AB1610" s="70"/>
      <c r="AC1610" s="70"/>
      <c r="AD1610" s="96"/>
      <c r="AE1610" s="96"/>
    </row>
    <row r="1611" spans="1:37" ht="25.4" customHeight="1" thickTop="1" thickBot="1" x14ac:dyDescent="0.3">
      <c r="A1611" s="292" t="s">
        <v>44</v>
      </c>
      <c r="B1611" s="292"/>
      <c r="C1611" s="292"/>
      <c r="D1611" s="292"/>
      <c r="E1611" s="292"/>
      <c r="F1611" s="292"/>
      <c r="G1611" s="292"/>
      <c r="H1611" s="292"/>
      <c r="I1611" s="292"/>
      <c r="J1611" s="292"/>
      <c r="K1611" s="292"/>
      <c r="L1611" s="292"/>
      <c r="M1611" s="292"/>
      <c r="N1611" s="292"/>
      <c r="O1611" s="292"/>
      <c r="P1611" s="292"/>
      <c r="Q1611" s="292"/>
      <c r="R1611" s="292"/>
      <c r="S1611" s="292"/>
      <c r="T1611" s="292"/>
      <c r="U1611" s="292"/>
      <c r="V1611" s="292"/>
      <c r="W1611" s="292"/>
      <c r="X1611" s="292"/>
      <c r="Y1611" s="292"/>
      <c r="Z1611" s="292"/>
      <c r="AA1611" s="292"/>
      <c r="AB1611" s="292"/>
      <c r="AC1611" s="292"/>
      <c r="AD1611" s="63" t="s">
        <v>65</v>
      </c>
      <c r="AE1611" s="211" t="s">
        <v>9</v>
      </c>
      <c r="AF1611" s="86" t="s">
        <v>330</v>
      </c>
      <c r="AG1611" s="86" t="s">
        <v>331</v>
      </c>
      <c r="AH1611" s="86" t="s">
        <v>332</v>
      </c>
      <c r="AI1611" s="87" t="s">
        <v>333</v>
      </c>
      <c r="AJ1611" s="86"/>
      <c r="AK1611" s="87" t="s">
        <v>334</v>
      </c>
    </row>
    <row r="1612" spans="1:37" ht="25.4" customHeight="1" thickTop="1" thickBot="1" x14ac:dyDescent="0.3">
      <c r="A1612" s="320" t="s">
        <v>1332</v>
      </c>
      <c r="B1612" s="320"/>
      <c r="C1612" s="320"/>
      <c r="D1612" s="320"/>
      <c r="E1612" s="320"/>
      <c r="F1612" s="320"/>
      <c r="G1612" s="320"/>
      <c r="H1612" s="320"/>
      <c r="I1612" s="320"/>
      <c r="J1612" s="320"/>
      <c r="K1612" s="320"/>
      <c r="L1612" s="320"/>
      <c r="M1612" s="320"/>
      <c r="N1612" s="320"/>
      <c r="O1612" s="320"/>
      <c r="P1612" s="320"/>
      <c r="Q1612" s="320"/>
      <c r="R1612" s="320"/>
      <c r="S1612" s="320"/>
      <c r="T1612" s="320"/>
      <c r="U1612" s="320"/>
      <c r="V1612" s="320"/>
      <c r="W1612" s="320"/>
      <c r="X1612" s="320"/>
      <c r="Y1612" s="320"/>
      <c r="Z1612" s="320"/>
      <c r="AA1612" s="320"/>
      <c r="AB1612" s="320"/>
      <c r="AC1612" s="320"/>
      <c r="AD1612" s="88">
        <f>'Art. 121'!AF1548</f>
        <v>0</v>
      </c>
      <c r="AE1612" s="89">
        <f t="shared" ref="AE1612:AE1623" si="271">IF(AG1612=1,AK1612,AG1612)</f>
        <v>0</v>
      </c>
      <c r="AF1612">
        <f t="shared" ref="AF1612:AF1623" si="272">AD1612/2</f>
        <v>0</v>
      </c>
      <c r="AG1612" s="86">
        <f t="shared" ref="AG1612:AG1623" si="273">IF(AND(AF1612&gt;=0,AF1612&lt;=1),1,"No aplica")</f>
        <v>1</v>
      </c>
      <c r="AH1612" s="90">
        <f t="shared" ref="AH1612:AH1623" si="274">AD1612/(AG1612*2)</f>
        <v>0</v>
      </c>
      <c r="AI1612" s="91">
        <f t="shared" ref="AI1612:AI1623" si="275">IF(AG1612=1,AG1612/$AG$1624,"No aplica")</f>
        <v>8.3333333333333329E-2</v>
      </c>
      <c r="AJ1612" s="91">
        <f t="shared" ref="AJ1612:AJ1623" si="276">AF1612*AI1612</f>
        <v>0</v>
      </c>
      <c r="AK1612" s="91">
        <f t="shared" ref="AK1612:AK1623" si="277">AJ1612*$AE$23</f>
        <v>0</v>
      </c>
    </row>
    <row r="1613" spans="1:37" ht="25.4" customHeight="1" thickTop="1" thickBot="1" x14ac:dyDescent="0.3">
      <c r="A1613" s="320" t="s">
        <v>1364</v>
      </c>
      <c r="B1613" s="320"/>
      <c r="C1613" s="320"/>
      <c r="D1613" s="320"/>
      <c r="E1613" s="320"/>
      <c r="F1613" s="320"/>
      <c r="G1613" s="320"/>
      <c r="H1613" s="320"/>
      <c r="I1613" s="320"/>
      <c r="J1613" s="320"/>
      <c r="K1613" s="320"/>
      <c r="L1613" s="320"/>
      <c r="M1613" s="320"/>
      <c r="N1613" s="320"/>
      <c r="O1613" s="320"/>
      <c r="P1613" s="320"/>
      <c r="Q1613" s="320"/>
      <c r="R1613" s="320"/>
      <c r="S1613" s="320"/>
      <c r="T1613" s="320"/>
      <c r="U1613" s="320"/>
      <c r="V1613" s="320"/>
      <c r="W1613" s="320"/>
      <c r="X1613" s="320"/>
      <c r="Y1613" s="320"/>
      <c r="Z1613" s="320"/>
      <c r="AA1613" s="320"/>
      <c r="AB1613" s="320"/>
      <c r="AC1613" s="320"/>
      <c r="AD1613" s="88">
        <f>'Art. 121'!AF1549</f>
        <v>0</v>
      </c>
      <c r="AE1613" s="89">
        <f t="shared" si="271"/>
        <v>0</v>
      </c>
      <c r="AF1613">
        <f t="shared" si="272"/>
        <v>0</v>
      </c>
      <c r="AG1613" s="86">
        <f t="shared" si="273"/>
        <v>1</v>
      </c>
      <c r="AH1613" s="90">
        <f t="shared" si="274"/>
        <v>0</v>
      </c>
      <c r="AI1613" s="91">
        <f t="shared" si="275"/>
        <v>8.3333333333333329E-2</v>
      </c>
      <c r="AJ1613" s="91">
        <f t="shared" si="276"/>
        <v>0</v>
      </c>
      <c r="AK1613" s="91">
        <f t="shared" si="277"/>
        <v>0</v>
      </c>
    </row>
    <row r="1614" spans="1:37" ht="25.4" customHeight="1" thickTop="1" thickBot="1" x14ac:dyDescent="0.3">
      <c r="A1614" s="320" t="s">
        <v>2674</v>
      </c>
      <c r="B1614" s="320"/>
      <c r="C1614" s="320"/>
      <c r="D1614" s="320"/>
      <c r="E1614" s="320"/>
      <c r="F1614" s="320"/>
      <c r="G1614" s="320"/>
      <c r="H1614" s="320"/>
      <c r="I1614" s="320"/>
      <c r="J1614" s="320"/>
      <c r="K1614" s="320"/>
      <c r="L1614" s="320"/>
      <c r="M1614" s="320"/>
      <c r="N1614" s="320"/>
      <c r="O1614" s="320"/>
      <c r="P1614" s="320"/>
      <c r="Q1614" s="320"/>
      <c r="R1614" s="320"/>
      <c r="S1614" s="320"/>
      <c r="T1614" s="320"/>
      <c r="U1614" s="320"/>
      <c r="V1614" s="320"/>
      <c r="W1614" s="320"/>
      <c r="X1614" s="320"/>
      <c r="Y1614" s="320"/>
      <c r="Z1614" s="320"/>
      <c r="AA1614" s="320"/>
      <c r="AB1614" s="320"/>
      <c r="AC1614" s="320"/>
      <c r="AD1614" s="88">
        <f>'Art. 121'!AF1550</f>
        <v>0</v>
      </c>
      <c r="AE1614" s="89">
        <f t="shared" si="271"/>
        <v>0</v>
      </c>
      <c r="AF1614">
        <f t="shared" si="272"/>
        <v>0</v>
      </c>
      <c r="AG1614" s="86">
        <f t="shared" si="273"/>
        <v>1</v>
      </c>
      <c r="AH1614" s="90">
        <f t="shared" si="274"/>
        <v>0</v>
      </c>
      <c r="AI1614" s="91">
        <f t="shared" si="275"/>
        <v>8.3333333333333329E-2</v>
      </c>
      <c r="AJ1614" s="91">
        <f t="shared" si="276"/>
        <v>0</v>
      </c>
      <c r="AK1614" s="91">
        <f t="shared" si="277"/>
        <v>0</v>
      </c>
    </row>
    <row r="1615" spans="1:37" ht="25.4" customHeight="1" thickTop="1" thickBot="1" x14ac:dyDescent="0.3">
      <c r="A1615" s="320" t="s">
        <v>1732</v>
      </c>
      <c r="B1615" s="320"/>
      <c r="C1615" s="320"/>
      <c r="D1615" s="320"/>
      <c r="E1615" s="320"/>
      <c r="F1615" s="320"/>
      <c r="G1615" s="320"/>
      <c r="H1615" s="320"/>
      <c r="I1615" s="320"/>
      <c r="J1615" s="320"/>
      <c r="K1615" s="320"/>
      <c r="L1615" s="320"/>
      <c r="M1615" s="320"/>
      <c r="N1615" s="320"/>
      <c r="O1615" s="320"/>
      <c r="P1615" s="320"/>
      <c r="Q1615" s="320"/>
      <c r="R1615" s="320"/>
      <c r="S1615" s="320"/>
      <c r="T1615" s="320"/>
      <c r="U1615" s="320"/>
      <c r="V1615" s="320"/>
      <c r="W1615" s="320"/>
      <c r="X1615" s="320"/>
      <c r="Y1615" s="320"/>
      <c r="Z1615" s="320"/>
      <c r="AA1615" s="320"/>
      <c r="AB1615" s="320"/>
      <c r="AC1615" s="320"/>
      <c r="AD1615" s="88">
        <f>'Art. 121'!AF1551</f>
        <v>0</v>
      </c>
      <c r="AE1615" s="89">
        <f t="shared" si="271"/>
        <v>0</v>
      </c>
      <c r="AF1615">
        <f t="shared" si="272"/>
        <v>0</v>
      </c>
      <c r="AG1615" s="86">
        <f t="shared" si="273"/>
        <v>1</v>
      </c>
      <c r="AH1615" s="90">
        <f t="shared" si="274"/>
        <v>0</v>
      </c>
      <c r="AI1615" s="91">
        <f t="shared" si="275"/>
        <v>8.3333333333333329E-2</v>
      </c>
      <c r="AJ1615" s="91">
        <f t="shared" si="276"/>
        <v>0</v>
      </c>
      <c r="AK1615" s="91">
        <f t="shared" si="277"/>
        <v>0</v>
      </c>
    </row>
    <row r="1616" spans="1:37" ht="25.4" customHeight="1" thickTop="1" thickBot="1" x14ac:dyDescent="0.3">
      <c r="A1616" s="321" t="s">
        <v>1733</v>
      </c>
      <c r="B1616" s="321"/>
      <c r="C1616" s="321"/>
      <c r="D1616" s="321"/>
      <c r="E1616" s="321"/>
      <c r="F1616" s="321"/>
      <c r="G1616" s="321"/>
      <c r="H1616" s="321"/>
      <c r="I1616" s="321"/>
      <c r="J1616" s="321"/>
      <c r="K1616" s="321"/>
      <c r="L1616" s="321"/>
      <c r="M1616" s="321"/>
      <c r="N1616" s="321"/>
      <c r="O1616" s="321"/>
      <c r="P1616" s="321"/>
      <c r="Q1616" s="321"/>
      <c r="R1616" s="321"/>
      <c r="S1616" s="321"/>
      <c r="T1616" s="321"/>
      <c r="U1616" s="321"/>
      <c r="V1616" s="321"/>
      <c r="W1616" s="321"/>
      <c r="X1616" s="321"/>
      <c r="Y1616" s="321"/>
      <c r="Z1616" s="321"/>
      <c r="AA1616" s="321"/>
      <c r="AB1616" s="321"/>
      <c r="AC1616" s="321"/>
      <c r="AD1616" s="88">
        <f>'Art. 121'!AF1552</f>
        <v>0</v>
      </c>
      <c r="AE1616" s="89">
        <f t="shared" si="271"/>
        <v>0</v>
      </c>
      <c r="AF1616">
        <f t="shared" si="272"/>
        <v>0</v>
      </c>
      <c r="AG1616" s="86">
        <f t="shared" si="273"/>
        <v>1</v>
      </c>
      <c r="AH1616" s="90">
        <f t="shared" si="274"/>
        <v>0</v>
      </c>
      <c r="AI1616" s="91">
        <f t="shared" si="275"/>
        <v>8.3333333333333329E-2</v>
      </c>
      <c r="AJ1616" s="91">
        <f t="shared" si="276"/>
        <v>0</v>
      </c>
      <c r="AK1616" s="91">
        <f t="shared" si="277"/>
        <v>0</v>
      </c>
    </row>
    <row r="1617" spans="1:37" ht="25.4" customHeight="1" thickTop="1" thickBot="1" x14ac:dyDescent="0.3">
      <c r="A1617" s="321" t="s">
        <v>1734</v>
      </c>
      <c r="B1617" s="321"/>
      <c r="C1617" s="321"/>
      <c r="D1617" s="321"/>
      <c r="E1617" s="321"/>
      <c r="F1617" s="321"/>
      <c r="G1617" s="321"/>
      <c r="H1617" s="321"/>
      <c r="I1617" s="321"/>
      <c r="J1617" s="321"/>
      <c r="K1617" s="321"/>
      <c r="L1617" s="321"/>
      <c r="M1617" s="321"/>
      <c r="N1617" s="321"/>
      <c r="O1617" s="321"/>
      <c r="P1617" s="321"/>
      <c r="Q1617" s="321"/>
      <c r="R1617" s="321"/>
      <c r="S1617" s="321"/>
      <c r="T1617" s="321"/>
      <c r="U1617" s="321"/>
      <c r="V1617" s="321"/>
      <c r="W1617" s="321"/>
      <c r="X1617" s="321"/>
      <c r="Y1617" s="321"/>
      <c r="Z1617" s="321"/>
      <c r="AA1617" s="321"/>
      <c r="AB1617" s="321"/>
      <c r="AC1617" s="321"/>
      <c r="AD1617" s="88">
        <f>'Art. 121'!AF1553</f>
        <v>0</v>
      </c>
      <c r="AE1617" s="89">
        <f t="shared" si="271"/>
        <v>0</v>
      </c>
      <c r="AF1617">
        <f t="shared" si="272"/>
        <v>0</v>
      </c>
      <c r="AG1617" s="86">
        <f t="shared" si="273"/>
        <v>1</v>
      </c>
      <c r="AH1617" s="90">
        <f t="shared" si="274"/>
        <v>0</v>
      </c>
      <c r="AI1617" s="91">
        <f t="shared" si="275"/>
        <v>8.3333333333333329E-2</v>
      </c>
      <c r="AJ1617" s="91">
        <f t="shared" si="276"/>
        <v>0</v>
      </c>
      <c r="AK1617" s="91">
        <f t="shared" si="277"/>
        <v>0</v>
      </c>
    </row>
    <row r="1618" spans="1:37" ht="25.4" customHeight="1" thickTop="1" thickBot="1" x14ac:dyDescent="0.3">
      <c r="A1618" s="320" t="s">
        <v>1736</v>
      </c>
      <c r="B1618" s="320"/>
      <c r="C1618" s="320"/>
      <c r="D1618" s="320"/>
      <c r="E1618" s="320"/>
      <c r="F1618" s="320"/>
      <c r="G1618" s="320"/>
      <c r="H1618" s="320"/>
      <c r="I1618" s="320"/>
      <c r="J1618" s="320"/>
      <c r="K1618" s="320"/>
      <c r="L1618" s="320"/>
      <c r="M1618" s="320"/>
      <c r="N1618" s="320"/>
      <c r="O1618" s="320"/>
      <c r="P1618" s="320"/>
      <c r="Q1618" s="320"/>
      <c r="R1618" s="320"/>
      <c r="S1618" s="320"/>
      <c r="T1618" s="320"/>
      <c r="U1618" s="320"/>
      <c r="V1618" s="320"/>
      <c r="W1618" s="320"/>
      <c r="X1618" s="320"/>
      <c r="Y1618" s="320"/>
      <c r="Z1618" s="320"/>
      <c r="AA1618" s="320"/>
      <c r="AB1618" s="320"/>
      <c r="AC1618" s="320"/>
      <c r="AD1618" s="88">
        <f>'Art. 121'!AF1554</f>
        <v>0</v>
      </c>
      <c r="AE1618" s="89">
        <f t="shared" si="271"/>
        <v>0</v>
      </c>
      <c r="AF1618">
        <f t="shared" si="272"/>
        <v>0</v>
      </c>
      <c r="AG1618" s="86">
        <f t="shared" si="273"/>
        <v>1</v>
      </c>
      <c r="AH1618" s="90">
        <f t="shared" si="274"/>
        <v>0</v>
      </c>
      <c r="AI1618" s="91">
        <f t="shared" si="275"/>
        <v>8.3333333333333329E-2</v>
      </c>
      <c r="AJ1618" s="91">
        <f t="shared" si="276"/>
        <v>0</v>
      </c>
      <c r="AK1618" s="91">
        <f t="shared" si="277"/>
        <v>0</v>
      </c>
    </row>
    <row r="1619" spans="1:37" ht="25.4" customHeight="1" thickTop="1" thickBot="1" x14ac:dyDescent="0.3">
      <c r="A1619" s="320" t="s">
        <v>1738</v>
      </c>
      <c r="B1619" s="320"/>
      <c r="C1619" s="320"/>
      <c r="D1619" s="320"/>
      <c r="E1619" s="320"/>
      <c r="F1619" s="320"/>
      <c r="G1619" s="320"/>
      <c r="H1619" s="320"/>
      <c r="I1619" s="320"/>
      <c r="J1619" s="320"/>
      <c r="K1619" s="320"/>
      <c r="L1619" s="320"/>
      <c r="M1619" s="320"/>
      <c r="N1619" s="320"/>
      <c r="O1619" s="320"/>
      <c r="P1619" s="320"/>
      <c r="Q1619" s="320"/>
      <c r="R1619" s="320"/>
      <c r="S1619" s="320"/>
      <c r="T1619" s="320"/>
      <c r="U1619" s="320"/>
      <c r="V1619" s="320"/>
      <c r="W1619" s="320"/>
      <c r="X1619" s="320"/>
      <c r="Y1619" s="320"/>
      <c r="Z1619" s="320"/>
      <c r="AA1619" s="320"/>
      <c r="AB1619" s="320"/>
      <c r="AC1619" s="320"/>
      <c r="AD1619" s="88">
        <f>'Art. 121'!AF1555</f>
        <v>0</v>
      </c>
      <c r="AE1619" s="89">
        <f t="shared" si="271"/>
        <v>0</v>
      </c>
      <c r="AF1619">
        <f t="shared" si="272"/>
        <v>0</v>
      </c>
      <c r="AG1619" s="86">
        <f t="shared" si="273"/>
        <v>1</v>
      </c>
      <c r="AH1619" s="90">
        <f t="shared" si="274"/>
        <v>0</v>
      </c>
      <c r="AI1619" s="91">
        <f t="shared" si="275"/>
        <v>8.3333333333333329E-2</v>
      </c>
      <c r="AJ1619" s="91">
        <f t="shared" si="276"/>
        <v>0</v>
      </c>
      <c r="AK1619" s="91">
        <f t="shared" si="277"/>
        <v>0</v>
      </c>
    </row>
    <row r="1620" spans="1:37" ht="25.4" customHeight="1" thickTop="1" thickBot="1" x14ac:dyDescent="0.3">
      <c r="A1620" s="320" t="s">
        <v>2675</v>
      </c>
      <c r="B1620" s="320"/>
      <c r="C1620" s="320"/>
      <c r="D1620" s="320"/>
      <c r="E1620" s="320"/>
      <c r="F1620" s="320"/>
      <c r="G1620" s="320"/>
      <c r="H1620" s="320"/>
      <c r="I1620" s="320"/>
      <c r="J1620" s="320"/>
      <c r="K1620" s="320"/>
      <c r="L1620" s="320"/>
      <c r="M1620" s="320"/>
      <c r="N1620" s="320"/>
      <c r="O1620" s="320"/>
      <c r="P1620" s="320"/>
      <c r="Q1620" s="320"/>
      <c r="R1620" s="320"/>
      <c r="S1620" s="320"/>
      <c r="T1620" s="320"/>
      <c r="U1620" s="320"/>
      <c r="V1620" s="320"/>
      <c r="W1620" s="320"/>
      <c r="X1620" s="320"/>
      <c r="Y1620" s="320"/>
      <c r="Z1620" s="320"/>
      <c r="AA1620" s="320"/>
      <c r="AB1620" s="320"/>
      <c r="AC1620" s="320"/>
      <c r="AD1620" s="88">
        <f>'Art. 121'!AF1556</f>
        <v>0</v>
      </c>
      <c r="AE1620" s="89">
        <f t="shared" si="271"/>
        <v>0</v>
      </c>
      <c r="AF1620">
        <f t="shared" si="272"/>
        <v>0</v>
      </c>
      <c r="AG1620" s="86">
        <f t="shared" si="273"/>
        <v>1</v>
      </c>
      <c r="AH1620" s="90">
        <f t="shared" si="274"/>
        <v>0</v>
      </c>
      <c r="AI1620" s="91">
        <f t="shared" si="275"/>
        <v>8.3333333333333329E-2</v>
      </c>
      <c r="AJ1620" s="91">
        <f t="shared" si="276"/>
        <v>0</v>
      </c>
      <c r="AK1620" s="91">
        <f t="shared" si="277"/>
        <v>0</v>
      </c>
    </row>
    <row r="1621" spans="1:37" ht="25.4" customHeight="1" thickTop="1" thickBot="1" x14ac:dyDescent="0.3">
      <c r="A1621" s="320" t="s">
        <v>1741</v>
      </c>
      <c r="B1621" s="320"/>
      <c r="C1621" s="320"/>
      <c r="D1621" s="320"/>
      <c r="E1621" s="320"/>
      <c r="F1621" s="320"/>
      <c r="G1621" s="320"/>
      <c r="H1621" s="320"/>
      <c r="I1621" s="320"/>
      <c r="J1621" s="320"/>
      <c r="K1621" s="320"/>
      <c r="L1621" s="320"/>
      <c r="M1621" s="320"/>
      <c r="N1621" s="320"/>
      <c r="O1621" s="320"/>
      <c r="P1621" s="320"/>
      <c r="Q1621" s="320"/>
      <c r="R1621" s="320"/>
      <c r="S1621" s="320"/>
      <c r="T1621" s="320"/>
      <c r="U1621" s="320"/>
      <c r="V1621" s="320"/>
      <c r="W1621" s="320"/>
      <c r="X1621" s="320"/>
      <c r="Y1621" s="320"/>
      <c r="Z1621" s="320"/>
      <c r="AA1621" s="320"/>
      <c r="AB1621" s="320"/>
      <c r="AC1621" s="320"/>
      <c r="AD1621" s="88">
        <f>'Art. 121'!AF1557</f>
        <v>0</v>
      </c>
      <c r="AE1621" s="89">
        <f t="shared" si="271"/>
        <v>0</v>
      </c>
      <c r="AF1621">
        <f t="shared" si="272"/>
        <v>0</v>
      </c>
      <c r="AG1621" s="86">
        <f t="shared" si="273"/>
        <v>1</v>
      </c>
      <c r="AH1621" s="90">
        <f t="shared" si="274"/>
        <v>0</v>
      </c>
      <c r="AI1621" s="91">
        <f t="shared" si="275"/>
        <v>8.3333333333333329E-2</v>
      </c>
      <c r="AJ1621" s="91">
        <f t="shared" si="276"/>
        <v>0</v>
      </c>
      <c r="AK1621" s="91">
        <f t="shared" si="277"/>
        <v>0</v>
      </c>
    </row>
    <row r="1622" spans="1:37" ht="25.4" customHeight="1" thickTop="1" thickBot="1" x14ac:dyDescent="0.3">
      <c r="A1622" s="320" t="s">
        <v>1743</v>
      </c>
      <c r="B1622" s="320"/>
      <c r="C1622" s="320"/>
      <c r="D1622" s="320"/>
      <c r="E1622" s="320"/>
      <c r="F1622" s="320"/>
      <c r="G1622" s="320"/>
      <c r="H1622" s="320"/>
      <c r="I1622" s="320"/>
      <c r="J1622" s="320"/>
      <c r="K1622" s="320"/>
      <c r="L1622" s="320"/>
      <c r="M1622" s="320"/>
      <c r="N1622" s="320"/>
      <c r="O1622" s="320"/>
      <c r="P1622" s="320"/>
      <c r="Q1622" s="320"/>
      <c r="R1622" s="320"/>
      <c r="S1622" s="320"/>
      <c r="T1622" s="320"/>
      <c r="U1622" s="320"/>
      <c r="V1622" s="320"/>
      <c r="W1622" s="320"/>
      <c r="X1622" s="320"/>
      <c r="Y1622" s="320"/>
      <c r="Z1622" s="320"/>
      <c r="AA1622" s="320"/>
      <c r="AB1622" s="320"/>
      <c r="AC1622" s="320"/>
      <c r="AD1622" s="88">
        <f>'Art. 121'!AF1558</f>
        <v>0</v>
      </c>
      <c r="AE1622" s="89">
        <f t="shared" si="271"/>
        <v>0</v>
      </c>
      <c r="AF1622">
        <f t="shared" si="272"/>
        <v>0</v>
      </c>
      <c r="AG1622" s="86">
        <f t="shared" si="273"/>
        <v>1</v>
      </c>
      <c r="AH1622" s="90">
        <f t="shared" si="274"/>
        <v>0</v>
      </c>
      <c r="AI1622" s="91">
        <f t="shared" si="275"/>
        <v>8.3333333333333329E-2</v>
      </c>
      <c r="AJ1622" s="91">
        <f t="shared" si="276"/>
        <v>0</v>
      </c>
      <c r="AK1622" s="91">
        <f t="shared" si="277"/>
        <v>0</v>
      </c>
    </row>
    <row r="1623" spans="1:37" ht="25.4" customHeight="1" thickTop="1" thickBot="1" x14ac:dyDescent="0.3">
      <c r="A1623" s="321" t="s">
        <v>1744</v>
      </c>
      <c r="B1623" s="321"/>
      <c r="C1623" s="321"/>
      <c r="D1623" s="321"/>
      <c r="E1623" s="321"/>
      <c r="F1623" s="321"/>
      <c r="G1623" s="321"/>
      <c r="H1623" s="321"/>
      <c r="I1623" s="321"/>
      <c r="J1623" s="321"/>
      <c r="K1623" s="321"/>
      <c r="L1623" s="321"/>
      <c r="M1623" s="321"/>
      <c r="N1623" s="321"/>
      <c r="O1623" s="321"/>
      <c r="P1623" s="321"/>
      <c r="Q1623" s="321"/>
      <c r="R1623" s="321"/>
      <c r="S1623" s="321"/>
      <c r="T1623" s="321"/>
      <c r="U1623" s="321"/>
      <c r="V1623" s="321"/>
      <c r="W1623" s="321"/>
      <c r="X1623" s="321"/>
      <c r="Y1623" s="321"/>
      <c r="Z1623" s="321"/>
      <c r="AA1623" s="321"/>
      <c r="AB1623" s="321"/>
      <c r="AC1623" s="321"/>
      <c r="AD1623" s="88">
        <f>'Art. 121'!AF1559</f>
        <v>0</v>
      </c>
      <c r="AE1623" s="89">
        <f t="shared" si="271"/>
        <v>0</v>
      </c>
      <c r="AF1623">
        <f t="shared" si="272"/>
        <v>0</v>
      </c>
      <c r="AG1623" s="86">
        <f t="shared" si="273"/>
        <v>1</v>
      </c>
      <c r="AH1623" s="90">
        <f t="shared" si="274"/>
        <v>0</v>
      </c>
      <c r="AI1623" s="91">
        <f t="shared" si="275"/>
        <v>8.3333333333333329E-2</v>
      </c>
      <c r="AJ1623" s="91">
        <f t="shared" si="276"/>
        <v>0</v>
      </c>
      <c r="AK1623" s="91">
        <f t="shared" si="277"/>
        <v>0</v>
      </c>
    </row>
    <row r="1624" spans="1:37" ht="25.4" customHeight="1" thickTop="1" x14ac:dyDescent="0.25">
      <c r="A1624" s="289" t="s">
        <v>2676</v>
      </c>
      <c r="B1624" s="289"/>
      <c r="C1624" s="289"/>
      <c r="D1624" s="289"/>
      <c r="E1624" s="289"/>
      <c r="F1624" s="289"/>
      <c r="G1624" s="289"/>
      <c r="H1624" s="289"/>
      <c r="I1624" s="289"/>
      <c r="J1624" s="289"/>
      <c r="K1624" s="289"/>
      <c r="L1624" s="289"/>
      <c r="M1624" s="289"/>
      <c r="N1624" s="289"/>
      <c r="O1624" s="289"/>
      <c r="P1624" s="289"/>
      <c r="Q1624" s="289"/>
      <c r="R1624" s="289"/>
      <c r="S1624" s="289"/>
      <c r="T1624" s="289"/>
      <c r="U1624" s="289"/>
      <c r="V1624" s="289"/>
      <c r="W1624" s="289"/>
      <c r="X1624" s="289"/>
      <c r="Y1624" s="289"/>
      <c r="Z1624" s="289"/>
      <c r="AA1624" s="289"/>
      <c r="AB1624" s="289"/>
      <c r="AC1624" s="289"/>
      <c r="AD1624" s="289"/>
      <c r="AE1624" s="89">
        <f>SUM(AE1612:AE1623)</f>
        <v>0</v>
      </c>
      <c r="AF1624" s="59"/>
      <c r="AG1624" s="92">
        <f>SUM(AG1612:AG1623)</f>
        <v>12</v>
      </c>
      <c r="AH1624" s="93"/>
      <c r="AI1624" s="94"/>
      <c r="AJ1624" s="94"/>
      <c r="AK1624" s="94"/>
    </row>
    <row r="1625" spans="1:37" ht="25.4" customHeight="1" x14ac:dyDescent="0.25">
      <c r="A1625" s="290" t="s">
        <v>2677</v>
      </c>
      <c r="B1625" s="290"/>
      <c r="C1625" s="290"/>
      <c r="D1625" s="290"/>
      <c r="E1625" s="290"/>
      <c r="F1625" s="290"/>
      <c r="G1625" s="290"/>
      <c r="H1625" s="290"/>
      <c r="I1625" s="290"/>
      <c r="J1625" s="290"/>
      <c r="K1625" s="290"/>
      <c r="L1625" s="290"/>
      <c r="M1625" s="290"/>
      <c r="N1625" s="290"/>
      <c r="O1625" s="290"/>
      <c r="P1625" s="290"/>
      <c r="Q1625" s="290"/>
      <c r="R1625" s="290"/>
      <c r="S1625" s="290"/>
      <c r="T1625" s="290"/>
      <c r="U1625" s="290"/>
      <c r="V1625" s="290"/>
      <c r="W1625" s="290"/>
      <c r="X1625" s="290"/>
      <c r="Y1625" s="290"/>
      <c r="Z1625" s="290"/>
      <c r="AA1625" s="290"/>
      <c r="AB1625" s="290"/>
      <c r="AC1625" s="290"/>
      <c r="AD1625" s="290"/>
      <c r="AE1625" s="89">
        <f>AE1624/$AE$23*100</f>
        <v>0</v>
      </c>
      <c r="AF1625" s="59"/>
      <c r="AG1625" s="92"/>
      <c r="AH1625" s="93"/>
      <c r="AI1625" s="94"/>
      <c r="AJ1625" s="94"/>
      <c r="AK1625" s="94"/>
    </row>
    <row r="1626" spans="1:37" ht="25.4" customHeight="1" thickBot="1" x14ac:dyDescent="0.3">
      <c r="A1626" s="70"/>
      <c r="B1626" s="70"/>
      <c r="C1626" s="70"/>
      <c r="D1626" s="70"/>
      <c r="E1626" s="70"/>
      <c r="F1626" s="70"/>
      <c r="G1626" s="70"/>
      <c r="H1626" s="70"/>
      <c r="I1626" s="70"/>
      <c r="J1626" s="70"/>
      <c r="K1626" s="70"/>
      <c r="L1626" s="70"/>
      <c r="M1626" s="70"/>
      <c r="N1626" s="70"/>
      <c r="O1626" s="70"/>
      <c r="P1626" s="70"/>
      <c r="Q1626" s="95"/>
      <c r="R1626" s="70"/>
      <c r="S1626" s="70"/>
      <c r="T1626" s="70"/>
      <c r="U1626" s="70"/>
      <c r="V1626" s="70"/>
      <c r="W1626" s="70"/>
      <c r="X1626" s="70"/>
      <c r="Y1626" s="70"/>
      <c r="Z1626" s="70"/>
      <c r="AA1626" s="70"/>
      <c r="AB1626" s="70"/>
      <c r="AC1626" s="70"/>
      <c r="AD1626" s="96"/>
      <c r="AE1626" s="96"/>
    </row>
    <row r="1627" spans="1:37" ht="25.4" customHeight="1" thickTop="1" thickBot="1" x14ac:dyDescent="0.3">
      <c r="A1627" s="291" t="s">
        <v>124</v>
      </c>
      <c r="B1627" s="291"/>
      <c r="C1627" s="291"/>
      <c r="D1627" s="291"/>
      <c r="E1627" s="291"/>
      <c r="F1627" s="291"/>
      <c r="G1627" s="291"/>
      <c r="H1627" s="291"/>
      <c r="I1627" s="291"/>
      <c r="J1627" s="291"/>
      <c r="K1627" s="291"/>
      <c r="L1627" s="291"/>
      <c r="M1627" s="291"/>
      <c r="N1627" s="291"/>
      <c r="O1627" s="291"/>
      <c r="P1627" s="291"/>
      <c r="Q1627" s="291"/>
      <c r="R1627" s="291"/>
      <c r="S1627" s="291"/>
      <c r="T1627" s="291"/>
      <c r="U1627" s="291"/>
      <c r="V1627" s="291"/>
      <c r="W1627" s="291"/>
      <c r="X1627" s="291"/>
      <c r="Y1627" s="291"/>
      <c r="Z1627" s="291"/>
      <c r="AA1627" s="291"/>
      <c r="AB1627" s="291"/>
      <c r="AC1627" s="291"/>
      <c r="AD1627" s="104" t="s">
        <v>65</v>
      </c>
      <c r="AE1627" s="105" t="s">
        <v>9</v>
      </c>
      <c r="AF1627" s="86" t="s">
        <v>330</v>
      </c>
      <c r="AG1627" s="86" t="s">
        <v>331</v>
      </c>
      <c r="AH1627" s="86" t="s">
        <v>332</v>
      </c>
      <c r="AI1627" s="87" t="s">
        <v>333</v>
      </c>
      <c r="AJ1627" s="86"/>
      <c r="AK1627" s="87" t="s">
        <v>334</v>
      </c>
    </row>
    <row r="1628" spans="1:37" ht="25.4" customHeight="1" thickTop="1" thickBot="1" x14ac:dyDescent="0.3">
      <c r="A1628" s="320" t="s">
        <v>1746</v>
      </c>
      <c r="B1628" s="320"/>
      <c r="C1628" s="320"/>
      <c r="D1628" s="320"/>
      <c r="E1628" s="320"/>
      <c r="F1628" s="320"/>
      <c r="G1628" s="320"/>
      <c r="H1628" s="320"/>
      <c r="I1628" s="320"/>
      <c r="J1628" s="320"/>
      <c r="K1628" s="320"/>
      <c r="L1628" s="320"/>
      <c r="M1628" s="320"/>
      <c r="N1628" s="320"/>
      <c r="O1628" s="320"/>
      <c r="P1628" s="320"/>
      <c r="Q1628" s="320"/>
      <c r="R1628" s="320"/>
      <c r="S1628" s="320"/>
      <c r="T1628" s="320"/>
      <c r="U1628" s="320"/>
      <c r="V1628" s="320"/>
      <c r="W1628" s="320"/>
      <c r="X1628" s="320"/>
      <c r="Y1628" s="320"/>
      <c r="Z1628" s="320"/>
      <c r="AA1628" s="320"/>
      <c r="AB1628" s="320"/>
      <c r="AC1628" s="320"/>
      <c r="AD1628" s="88">
        <f>'Art. 121'!AF1562</f>
        <v>0</v>
      </c>
      <c r="AE1628" s="89">
        <f>IF(AG1628=1,AK1628,AG1628)</f>
        <v>0</v>
      </c>
      <c r="AF1628">
        <f>AD1628/2</f>
        <v>0</v>
      </c>
      <c r="AG1628" s="86">
        <f>IF(AND(AF1628&gt;=0,AF1628&lt;=1),1,"No aplica")</f>
        <v>1</v>
      </c>
      <c r="AH1628" s="90">
        <f>AD1628/(AG1628*2)</f>
        <v>0</v>
      </c>
      <c r="AI1628" s="91">
        <f>IF(AG1628=1,AG1628/$AG$1633,"No aplica")</f>
        <v>0.2</v>
      </c>
      <c r="AJ1628" s="91">
        <f>AF1628*AI1628</f>
        <v>0</v>
      </c>
      <c r="AK1628" s="91">
        <f>AJ1628*$AE$23</f>
        <v>0</v>
      </c>
    </row>
    <row r="1629" spans="1:37" ht="25.4" customHeight="1" thickTop="1" thickBot="1" x14ac:dyDescent="0.3">
      <c r="A1629" s="320" t="s">
        <v>1749</v>
      </c>
      <c r="B1629" s="320"/>
      <c r="C1629" s="320"/>
      <c r="D1629" s="320"/>
      <c r="E1629" s="320"/>
      <c r="F1629" s="320"/>
      <c r="G1629" s="320"/>
      <c r="H1629" s="320"/>
      <c r="I1629" s="320"/>
      <c r="J1629" s="320"/>
      <c r="K1629" s="320"/>
      <c r="L1629" s="320"/>
      <c r="M1629" s="320"/>
      <c r="N1629" s="320"/>
      <c r="O1629" s="320"/>
      <c r="P1629" s="320"/>
      <c r="Q1629" s="320"/>
      <c r="R1629" s="320"/>
      <c r="S1629" s="320"/>
      <c r="T1629" s="320"/>
      <c r="U1629" s="320"/>
      <c r="V1629" s="320"/>
      <c r="W1629" s="320"/>
      <c r="X1629" s="320"/>
      <c r="Y1629" s="320"/>
      <c r="Z1629" s="320"/>
      <c r="AA1629" s="320"/>
      <c r="AB1629" s="320"/>
      <c r="AC1629" s="320"/>
      <c r="AD1629" s="88">
        <f>'Art. 121'!AF1563</f>
        <v>0</v>
      </c>
      <c r="AE1629" s="89">
        <f>IF(AG1629=1,AK1629,AG1629)</f>
        <v>0</v>
      </c>
      <c r="AF1629">
        <f>AD1629/2</f>
        <v>0</v>
      </c>
      <c r="AG1629" s="86">
        <f>IF(AND(AF1629&gt;=0,AF1629&lt;=1),1,"No aplica")</f>
        <v>1</v>
      </c>
      <c r="AH1629" s="90">
        <f>AD1629/(AG1629*2)</f>
        <v>0</v>
      </c>
      <c r="AI1629" s="91">
        <f>IF(AG1629=1,AG1629/$AG$1633,"No aplica")</f>
        <v>0.2</v>
      </c>
      <c r="AJ1629" s="91">
        <f>AF1629*AI1629</f>
        <v>0</v>
      </c>
      <c r="AK1629" s="91">
        <f>AJ1629*$AE$23</f>
        <v>0</v>
      </c>
    </row>
    <row r="1630" spans="1:37" ht="25.4" customHeight="1" thickTop="1" thickBot="1" x14ac:dyDescent="0.3">
      <c r="A1630" s="320" t="s">
        <v>1751</v>
      </c>
      <c r="B1630" s="320"/>
      <c r="C1630" s="320"/>
      <c r="D1630" s="320"/>
      <c r="E1630" s="320"/>
      <c r="F1630" s="320"/>
      <c r="G1630" s="320"/>
      <c r="H1630" s="320"/>
      <c r="I1630" s="320"/>
      <c r="J1630" s="320"/>
      <c r="K1630" s="320"/>
      <c r="L1630" s="320"/>
      <c r="M1630" s="320"/>
      <c r="N1630" s="320"/>
      <c r="O1630" s="320"/>
      <c r="P1630" s="320"/>
      <c r="Q1630" s="320"/>
      <c r="R1630" s="320"/>
      <c r="S1630" s="320"/>
      <c r="T1630" s="320"/>
      <c r="U1630" s="320"/>
      <c r="V1630" s="320"/>
      <c r="W1630" s="320"/>
      <c r="X1630" s="320"/>
      <c r="Y1630" s="320"/>
      <c r="Z1630" s="320"/>
      <c r="AA1630" s="320"/>
      <c r="AB1630" s="320"/>
      <c r="AC1630" s="320"/>
      <c r="AD1630" s="88">
        <f>'Art. 121'!AF1564</f>
        <v>0</v>
      </c>
      <c r="AE1630" s="89">
        <f>IF(AG1630=1,AK1630,AG1630)</f>
        <v>0</v>
      </c>
      <c r="AF1630">
        <f>AD1630/2</f>
        <v>0</v>
      </c>
      <c r="AG1630" s="86">
        <f>IF(AND(AF1630&gt;=0,AF1630&lt;=1),1,"No aplica")</f>
        <v>1</v>
      </c>
      <c r="AH1630" s="90">
        <f>AD1630/(AG1630*2)</f>
        <v>0</v>
      </c>
      <c r="AI1630" s="91">
        <f>IF(AG1630=1,AG1630/$AG$1633,"No aplica")</f>
        <v>0.2</v>
      </c>
      <c r="AJ1630" s="91">
        <f>AF1630*AI1630</f>
        <v>0</v>
      </c>
      <c r="AK1630" s="91">
        <f>AJ1630*$AE$23</f>
        <v>0</v>
      </c>
    </row>
    <row r="1631" spans="1:37" ht="25.4" customHeight="1" thickTop="1" thickBot="1" x14ac:dyDescent="0.3">
      <c r="A1631" s="320" t="s">
        <v>1753</v>
      </c>
      <c r="B1631" s="320"/>
      <c r="C1631" s="320"/>
      <c r="D1631" s="320"/>
      <c r="E1631" s="320"/>
      <c r="F1631" s="320"/>
      <c r="G1631" s="320"/>
      <c r="H1631" s="320"/>
      <c r="I1631" s="320"/>
      <c r="J1631" s="320"/>
      <c r="K1631" s="320"/>
      <c r="L1631" s="320"/>
      <c r="M1631" s="320"/>
      <c r="N1631" s="320"/>
      <c r="O1631" s="320"/>
      <c r="P1631" s="320"/>
      <c r="Q1631" s="320"/>
      <c r="R1631" s="320"/>
      <c r="S1631" s="320"/>
      <c r="T1631" s="320"/>
      <c r="U1631" s="320"/>
      <c r="V1631" s="320"/>
      <c r="W1631" s="320"/>
      <c r="X1631" s="320"/>
      <c r="Y1631" s="320"/>
      <c r="Z1631" s="320"/>
      <c r="AA1631" s="320"/>
      <c r="AB1631" s="320"/>
      <c r="AC1631" s="320"/>
      <c r="AD1631" s="88">
        <f>'Art. 121'!AF1565</f>
        <v>0</v>
      </c>
      <c r="AE1631" s="89">
        <f>IF(AG1631=1,AK1631,AG1631)</f>
        <v>0</v>
      </c>
      <c r="AF1631">
        <f>AD1631/2</f>
        <v>0</v>
      </c>
      <c r="AG1631" s="86">
        <f>IF(AND(AF1631&gt;=0,AF1631&lt;=1),1,"No aplica")</f>
        <v>1</v>
      </c>
      <c r="AH1631" s="90">
        <f>AD1631/(AG1631*2)</f>
        <v>0</v>
      </c>
      <c r="AI1631" s="91">
        <f>IF(AG1631=1,AG1631/$AG$1633,"No aplica")</f>
        <v>0.2</v>
      </c>
      <c r="AJ1631" s="91">
        <f>AF1631*AI1631</f>
        <v>0</v>
      </c>
      <c r="AK1631" s="91">
        <f>AJ1631*$AE$23</f>
        <v>0</v>
      </c>
    </row>
    <row r="1632" spans="1:37" ht="25.4" customHeight="1" thickTop="1" thickBot="1" x14ac:dyDescent="0.3">
      <c r="A1632" s="320" t="s">
        <v>1755</v>
      </c>
      <c r="B1632" s="320"/>
      <c r="C1632" s="320"/>
      <c r="D1632" s="320"/>
      <c r="E1632" s="320"/>
      <c r="F1632" s="320"/>
      <c r="G1632" s="320"/>
      <c r="H1632" s="320"/>
      <c r="I1632" s="320"/>
      <c r="J1632" s="320"/>
      <c r="K1632" s="320"/>
      <c r="L1632" s="320"/>
      <c r="M1632" s="320"/>
      <c r="N1632" s="320"/>
      <c r="O1632" s="320"/>
      <c r="P1632" s="320"/>
      <c r="Q1632" s="320"/>
      <c r="R1632" s="320"/>
      <c r="S1632" s="320"/>
      <c r="T1632" s="320"/>
      <c r="U1632" s="320"/>
      <c r="V1632" s="320"/>
      <c r="W1632" s="320"/>
      <c r="X1632" s="320"/>
      <c r="Y1632" s="320"/>
      <c r="Z1632" s="320"/>
      <c r="AA1632" s="320"/>
      <c r="AB1632" s="320"/>
      <c r="AC1632" s="320"/>
      <c r="AD1632" s="88">
        <f>'Art. 121'!AF1566</f>
        <v>0</v>
      </c>
      <c r="AE1632" s="89">
        <f>IF(AG1632=1,AK1632,AG1632)</f>
        <v>0</v>
      </c>
      <c r="AF1632">
        <f>AD1632/2</f>
        <v>0</v>
      </c>
      <c r="AG1632" s="86">
        <f>IF(AND(AF1632&gt;=0,AF1632&lt;=1),1,"No aplica")</f>
        <v>1</v>
      </c>
      <c r="AH1632" s="90">
        <f>AD1632/(AG1632*2)</f>
        <v>0</v>
      </c>
      <c r="AI1632" s="91">
        <f>IF(AG1632=1,AG1632/$AG$1633,"No aplica")</f>
        <v>0.2</v>
      </c>
      <c r="AJ1632" s="91">
        <f>AF1632*AI1632</f>
        <v>0</v>
      </c>
      <c r="AK1632" s="91">
        <f>AJ1632*$AE$23</f>
        <v>0</v>
      </c>
    </row>
    <row r="1633" spans="1:37" ht="25.4" customHeight="1" thickTop="1" x14ac:dyDescent="0.25">
      <c r="A1633" s="289" t="s">
        <v>2678</v>
      </c>
      <c r="B1633" s="289"/>
      <c r="C1633" s="289"/>
      <c r="D1633" s="289"/>
      <c r="E1633" s="289"/>
      <c r="F1633" s="289"/>
      <c r="G1633" s="289"/>
      <c r="H1633" s="289"/>
      <c r="I1633" s="289"/>
      <c r="J1633" s="289"/>
      <c r="K1633" s="289"/>
      <c r="L1633" s="289"/>
      <c r="M1633" s="289"/>
      <c r="N1633" s="289"/>
      <c r="O1633" s="289"/>
      <c r="P1633" s="289"/>
      <c r="Q1633" s="289"/>
      <c r="R1633" s="289"/>
      <c r="S1633" s="289"/>
      <c r="T1633" s="289"/>
      <c r="U1633" s="289"/>
      <c r="V1633" s="289"/>
      <c r="W1633" s="289"/>
      <c r="X1633" s="289"/>
      <c r="Y1633" s="289"/>
      <c r="Z1633" s="289"/>
      <c r="AA1633" s="289"/>
      <c r="AB1633" s="289"/>
      <c r="AC1633" s="289"/>
      <c r="AD1633" s="289"/>
      <c r="AE1633" s="89">
        <f>SUM(AE1626:AE1632)</f>
        <v>0</v>
      </c>
      <c r="AF1633" s="59"/>
      <c r="AG1633" s="92">
        <f>SUM(AG1628:AG1632)</f>
        <v>5</v>
      </c>
      <c r="AH1633" s="93"/>
      <c r="AI1633" s="94"/>
      <c r="AJ1633" s="94"/>
      <c r="AK1633" s="94"/>
    </row>
    <row r="1634" spans="1:37" ht="25.4" customHeight="1" x14ac:dyDescent="0.25">
      <c r="A1634" s="290" t="s">
        <v>2679</v>
      </c>
      <c r="B1634" s="290"/>
      <c r="C1634" s="290"/>
      <c r="D1634" s="290"/>
      <c r="E1634" s="290"/>
      <c r="F1634" s="290"/>
      <c r="G1634" s="290"/>
      <c r="H1634" s="290"/>
      <c r="I1634" s="290"/>
      <c r="J1634" s="290"/>
      <c r="K1634" s="290"/>
      <c r="L1634" s="290"/>
      <c r="M1634" s="290"/>
      <c r="N1634" s="290"/>
      <c r="O1634" s="290"/>
      <c r="P1634" s="290"/>
      <c r="Q1634" s="290"/>
      <c r="R1634" s="290"/>
      <c r="S1634" s="290"/>
      <c r="T1634" s="290"/>
      <c r="U1634" s="290"/>
      <c r="V1634" s="290"/>
      <c r="W1634" s="290"/>
      <c r="X1634" s="290"/>
      <c r="Y1634" s="290"/>
      <c r="Z1634" s="290"/>
      <c r="AA1634" s="290"/>
      <c r="AB1634" s="290"/>
      <c r="AC1634" s="290"/>
      <c r="AD1634" s="290"/>
      <c r="AE1634" s="89">
        <f>AE1633/$AE$23*100</f>
        <v>0</v>
      </c>
      <c r="AF1634" s="59"/>
      <c r="AG1634" s="92"/>
      <c r="AH1634" s="93"/>
      <c r="AI1634" s="94"/>
      <c r="AJ1634" s="94"/>
      <c r="AK1634" s="94"/>
    </row>
    <row r="1635" spans="1:37" ht="25.4" customHeight="1" x14ac:dyDescent="0.25">
      <c r="A1635" s="100"/>
      <c r="B1635" s="100"/>
      <c r="C1635" s="100"/>
      <c r="D1635" s="100"/>
      <c r="E1635" s="100"/>
      <c r="F1635" s="100"/>
      <c r="G1635" s="100"/>
      <c r="H1635" s="100"/>
      <c r="I1635" s="100"/>
      <c r="J1635" s="100"/>
      <c r="K1635" s="100"/>
      <c r="L1635" s="100"/>
      <c r="M1635" s="100"/>
      <c r="N1635" s="100"/>
      <c r="O1635" s="100"/>
      <c r="P1635" s="100"/>
      <c r="Q1635" s="95"/>
      <c r="R1635" s="100"/>
      <c r="S1635" s="100"/>
      <c r="T1635" s="100"/>
      <c r="U1635" s="100"/>
      <c r="V1635" s="100"/>
      <c r="W1635" s="100"/>
      <c r="X1635" s="100"/>
      <c r="Y1635" s="100"/>
      <c r="Z1635" s="100"/>
      <c r="AA1635" s="100"/>
      <c r="AB1635" s="100"/>
      <c r="AC1635" s="100"/>
      <c r="AD1635" s="96"/>
      <c r="AE1635" s="96"/>
    </row>
    <row r="1636" spans="1:37" ht="25.4" customHeight="1" x14ac:dyDescent="0.25">
      <c r="A1636" s="100"/>
      <c r="B1636" s="100"/>
      <c r="C1636" s="100"/>
      <c r="D1636" s="100"/>
      <c r="E1636" s="100"/>
      <c r="F1636" s="100"/>
      <c r="G1636" s="100"/>
      <c r="H1636" s="100"/>
      <c r="I1636" s="100"/>
      <c r="J1636" s="100"/>
      <c r="K1636" s="100"/>
      <c r="L1636" s="100"/>
      <c r="M1636" s="100"/>
      <c r="N1636" s="100"/>
      <c r="O1636" s="100"/>
      <c r="P1636" s="100"/>
      <c r="Q1636" s="95"/>
      <c r="R1636" s="100"/>
      <c r="S1636" s="100"/>
      <c r="T1636" s="100"/>
      <c r="U1636" s="100"/>
      <c r="V1636" s="100"/>
      <c r="W1636" s="100"/>
      <c r="X1636" s="100"/>
      <c r="Y1636" s="100"/>
      <c r="Z1636" s="100"/>
      <c r="AA1636" s="100"/>
      <c r="AB1636" s="100"/>
      <c r="AC1636" s="100"/>
      <c r="AD1636" s="96"/>
      <c r="AE1636" s="96"/>
    </row>
    <row r="1637" spans="1:37" ht="25.4" customHeight="1" x14ac:dyDescent="0.25">
      <c r="A1637" s="337" t="s">
        <v>1756</v>
      </c>
      <c r="B1637" s="337"/>
      <c r="C1637" s="337"/>
      <c r="D1637" s="337"/>
      <c r="E1637" s="337"/>
      <c r="F1637" s="337"/>
      <c r="G1637" s="337"/>
      <c r="H1637" s="337"/>
      <c r="I1637" s="337"/>
      <c r="J1637" s="337"/>
      <c r="K1637" s="337"/>
      <c r="L1637" s="337"/>
      <c r="M1637" s="337"/>
      <c r="N1637" s="337"/>
      <c r="O1637" s="337"/>
      <c r="P1637" s="337"/>
      <c r="Q1637" s="337"/>
      <c r="R1637" s="337"/>
      <c r="S1637" s="337"/>
      <c r="T1637" s="337"/>
      <c r="U1637" s="337"/>
      <c r="V1637" s="337"/>
      <c r="W1637" s="337"/>
      <c r="X1637" s="337"/>
      <c r="Y1637" s="337"/>
      <c r="Z1637" s="337"/>
      <c r="AA1637" s="337"/>
      <c r="AB1637" s="337"/>
      <c r="AC1637" s="337"/>
      <c r="AD1637" s="82"/>
      <c r="AE1637" s="82"/>
    </row>
    <row r="1638" spans="1:37" ht="25.4" customHeight="1" x14ac:dyDescent="0.25">
      <c r="A1638" s="101"/>
      <c r="B1638" s="102"/>
      <c r="C1638" s="102"/>
      <c r="D1638" s="102"/>
      <c r="E1638" s="102"/>
      <c r="F1638" s="102"/>
      <c r="G1638" s="102"/>
      <c r="H1638" s="102"/>
      <c r="I1638" s="102"/>
      <c r="J1638" s="102"/>
      <c r="K1638" s="102"/>
      <c r="L1638" s="102"/>
      <c r="M1638" s="102"/>
      <c r="N1638" s="102"/>
      <c r="O1638" s="102"/>
      <c r="P1638" s="102"/>
      <c r="Q1638" s="103"/>
      <c r="R1638" s="102"/>
      <c r="S1638" s="102"/>
      <c r="T1638" s="102"/>
      <c r="U1638" s="102"/>
      <c r="V1638" s="102"/>
      <c r="W1638" s="102"/>
      <c r="X1638" s="102"/>
      <c r="Y1638" s="102"/>
      <c r="Z1638" s="102"/>
      <c r="AA1638" s="102"/>
      <c r="AB1638" s="102"/>
      <c r="AC1638" s="102"/>
      <c r="AD1638" s="83"/>
      <c r="AE1638" s="83"/>
    </row>
    <row r="1639" spans="1:37" ht="25.4" customHeight="1" thickBot="1" x14ac:dyDescent="0.3">
      <c r="A1639" s="70"/>
      <c r="B1639" s="70"/>
      <c r="C1639" s="70"/>
      <c r="D1639" s="70"/>
      <c r="E1639" s="70"/>
      <c r="F1639" s="70"/>
      <c r="G1639" s="70"/>
      <c r="H1639" s="70"/>
      <c r="I1639" s="70"/>
      <c r="J1639" s="70"/>
      <c r="K1639" s="70"/>
      <c r="L1639" s="70"/>
      <c r="M1639" s="70"/>
      <c r="N1639" s="70"/>
      <c r="O1639" s="70"/>
      <c r="P1639" s="70"/>
      <c r="Q1639" s="95"/>
      <c r="R1639" s="70"/>
      <c r="S1639" s="70"/>
      <c r="T1639" s="70"/>
      <c r="U1639" s="70"/>
      <c r="V1639" s="70"/>
      <c r="W1639" s="70"/>
      <c r="X1639" s="70"/>
      <c r="Y1639" s="70"/>
      <c r="Z1639" s="70"/>
      <c r="AA1639" s="70"/>
      <c r="AB1639" s="70"/>
      <c r="AC1639" s="70"/>
      <c r="AD1639" s="96"/>
      <c r="AE1639" s="96"/>
    </row>
    <row r="1640" spans="1:37" ht="25.4" customHeight="1" thickTop="1" thickBot="1" x14ac:dyDescent="0.3">
      <c r="A1640" s="292" t="s">
        <v>44</v>
      </c>
      <c r="B1640" s="292"/>
      <c r="C1640" s="292"/>
      <c r="D1640" s="292"/>
      <c r="E1640" s="292"/>
      <c r="F1640" s="292"/>
      <c r="G1640" s="292"/>
      <c r="H1640" s="292"/>
      <c r="I1640" s="292"/>
      <c r="J1640" s="292"/>
      <c r="K1640" s="292"/>
      <c r="L1640" s="292"/>
      <c r="M1640" s="292"/>
      <c r="N1640" s="292"/>
      <c r="O1640" s="292"/>
      <c r="P1640" s="292"/>
      <c r="Q1640" s="292"/>
      <c r="R1640" s="292"/>
      <c r="S1640" s="292"/>
      <c r="T1640" s="292"/>
      <c r="U1640" s="292"/>
      <c r="V1640" s="292"/>
      <c r="W1640" s="292"/>
      <c r="X1640" s="292"/>
      <c r="Y1640" s="292"/>
      <c r="Z1640" s="292"/>
      <c r="AA1640" s="292"/>
      <c r="AB1640" s="292"/>
      <c r="AC1640" s="292"/>
      <c r="AD1640" s="63" t="s">
        <v>65</v>
      </c>
      <c r="AE1640" s="211" t="s">
        <v>9</v>
      </c>
      <c r="AF1640" s="86" t="s">
        <v>330</v>
      </c>
      <c r="AG1640" s="86" t="s">
        <v>331</v>
      </c>
      <c r="AH1640" s="86" t="s">
        <v>332</v>
      </c>
      <c r="AI1640" s="87" t="s">
        <v>333</v>
      </c>
      <c r="AJ1640" s="86"/>
      <c r="AK1640" s="87" t="s">
        <v>334</v>
      </c>
    </row>
    <row r="1641" spans="1:37" ht="25.4" customHeight="1" thickTop="1" thickBot="1" x14ac:dyDescent="0.3">
      <c r="A1641" s="320" t="s">
        <v>1332</v>
      </c>
      <c r="B1641" s="320"/>
      <c r="C1641" s="320"/>
      <c r="D1641" s="320"/>
      <c r="E1641" s="320"/>
      <c r="F1641" s="320"/>
      <c r="G1641" s="320"/>
      <c r="H1641" s="320"/>
      <c r="I1641" s="320"/>
      <c r="J1641" s="320"/>
      <c r="K1641" s="320"/>
      <c r="L1641" s="320"/>
      <c r="M1641" s="320"/>
      <c r="N1641" s="320"/>
      <c r="O1641" s="320"/>
      <c r="P1641" s="320"/>
      <c r="Q1641" s="320"/>
      <c r="R1641" s="320"/>
      <c r="S1641" s="320"/>
      <c r="T1641" s="320"/>
      <c r="U1641" s="320"/>
      <c r="V1641" s="320"/>
      <c r="W1641" s="320"/>
      <c r="X1641" s="320"/>
      <c r="Y1641" s="320"/>
      <c r="Z1641" s="320"/>
      <c r="AA1641" s="320"/>
      <c r="AB1641" s="320"/>
      <c r="AC1641" s="320"/>
      <c r="AD1641" s="88">
        <f>'Art. 121'!AF1575</f>
        <v>0</v>
      </c>
      <c r="AE1641" s="89">
        <f t="shared" ref="AE1641:AE1650" si="278">IF(AG1641=1,AK1641,AG1641)</f>
        <v>0</v>
      </c>
      <c r="AF1641">
        <f t="shared" ref="AF1641:AF1650" si="279">AD1641/2</f>
        <v>0</v>
      </c>
      <c r="AG1641" s="86">
        <f t="shared" ref="AG1641:AG1650" si="280">IF(AND(AF1641&gt;=0,AF1641&lt;=1),1,"No aplica")</f>
        <v>1</v>
      </c>
      <c r="AH1641" s="90">
        <f t="shared" ref="AH1641:AH1650" si="281">AD1641/(AG1641*2)</f>
        <v>0</v>
      </c>
      <c r="AI1641" s="91">
        <f t="shared" ref="AI1641:AI1650" si="282">IF(AG1641=1,AG1641/$AG$1651,"No aplica")</f>
        <v>0.1</v>
      </c>
      <c r="AJ1641" s="91">
        <f t="shared" ref="AJ1641:AJ1650" si="283">AF1641*AI1641</f>
        <v>0</v>
      </c>
      <c r="AK1641" s="91">
        <f t="shared" ref="AK1641:AK1650" si="284">AJ1641*$AE$23</f>
        <v>0</v>
      </c>
    </row>
    <row r="1642" spans="1:37" ht="25.4" customHeight="1" thickTop="1" thickBot="1" x14ac:dyDescent="0.3">
      <c r="A1642" s="320" t="s">
        <v>1334</v>
      </c>
      <c r="B1642" s="320"/>
      <c r="C1642" s="320"/>
      <c r="D1642" s="320"/>
      <c r="E1642" s="320"/>
      <c r="F1642" s="320"/>
      <c r="G1642" s="320"/>
      <c r="H1642" s="320"/>
      <c r="I1642" s="320"/>
      <c r="J1642" s="320"/>
      <c r="K1642" s="320"/>
      <c r="L1642" s="320"/>
      <c r="M1642" s="320"/>
      <c r="N1642" s="320"/>
      <c r="O1642" s="320"/>
      <c r="P1642" s="320"/>
      <c r="Q1642" s="320"/>
      <c r="R1642" s="320"/>
      <c r="S1642" s="320"/>
      <c r="T1642" s="320"/>
      <c r="U1642" s="320"/>
      <c r="V1642" s="320"/>
      <c r="W1642" s="320"/>
      <c r="X1642" s="320"/>
      <c r="Y1642" s="320"/>
      <c r="Z1642" s="320"/>
      <c r="AA1642" s="320"/>
      <c r="AB1642" s="320"/>
      <c r="AC1642" s="320"/>
      <c r="AD1642" s="88">
        <f>'Art. 121'!AF1576</f>
        <v>0</v>
      </c>
      <c r="AE1642" s="89">
        <f t="shared" si="278"/>
        <v>0</v>
      </c>
      <c r="AF1642">
        <f t="shared" si="279"/>
        <v>0</v>
      </c>
      <c r="AG1642" s="86">
        <f t="shared" si="280"/>
        <v>1</v>
      </c>
      <c r="AH1642" s="90">
        <f t="shared" si="281"/>
        <v>0</v>
      </c>
      <c r="AI1642" s="91">
        <f t="shared" si="282"/>
        <v>0.1</v>
      </c>
      <c r="AJ1642" s="91">
        <f t="shared" si="283"/>
        <v>0</v>
      </c>
      <c r="AK1642" s="91">
        <f t="shared" si="284"/>
        <v>0</v>
      </c>
    </row>
    <row r="1643" spans="1:37" ht="25.4" customHeight="1" thickTop="1" thickBot="1" x14ac:dyDescent="0.3">
      <c r="A1643" s="320" t="s">
        <v>1759</v>
      </c>
      <c r="B1643" s="320"/>
      <c r="C1643" s="320"/>
      <c r="D1643" s="320"/>
      <c r="E1643" s="320"/>
      <c r="F1643" s="320"/>
      <c r="G1643" s="320"/>
      <c r="H1643" s="320"/>
      <c r="I1643" s="320"/>
      <c r="J1643" s="320"/>
      <c r="K1643" s="320"/>
      <c r="L1643" s="320"/>
      <c r="M1643" s="320"/>
      <c r="N1643" s="320"/>
      <c r="O1643" s="320"/>
      <c r="P1643" s="320"/>
      <c r="Q1643" s="320"/>
      <c r="R1643" s="320"/>
      <c r="S1643" s="320"/>
      <c r="T1643" s="320"/>
      <c r="U1643" s="320"/>
      <c r="V1643" s="320"/>
      <c r="W1643" s="320"/>
      <c r="X1643" s="320"/>
      <c r="Y1643" s="320"/>
      <c r="Z1643" s="320"/>
      <c r="AA1643" s="320"/>
      <c r="AB1643" s="320"/>
      <c r="AC1643" s="320"/>
      <c r="AD1643" s="88">
        <f>'Art. 121'!AF1577</f>
        <v>0</v>
      </c>
      <c r="AE1643" s="89">
        <f t="shared" si="278"/>
        <v>0</v>
      </c>
      <c r="AF1643">
        <f t="shared" si="279"/>
        <v>0</v>
      </c>
      <c r="AG1643" s="86">
        <f t="shared" si="280"/>
        <v>1</v>
      </c>
      <c r="AH1643" s="90">
        <f t="shared" si="281"/>
        <v>0</v>
      </c>
      <c r="AI1643" s="91">
        <f t="shared" si="282"/>
        <v>0.1</v>
      </c>
      <c r="AJ1643" s="91">
        <f t="shared" si="283"/>
        <v>0</v>
      </c>
      <c r="AK1643" s="91">
        <f t="shared" si="284"/>
        <v>0</v>
      </c>
    </row>
    <row r="1644" spans="1:37" ht="25.4" customHeight="1" thickTop="1" thickBot="1" x14ac:dyDescent="0.3">
      <c r="A1644" s="320" t="s">
        <v>1761</v>
      </c>
      <c r="B1644" s="320"/>
      <c r="C1644" s="320"/>
      <c r="D1644" s="320"/>
      <c r="E1644" s="320"/>
      <c r="F1644" s="320"/>
      <c r="G1644" s="320"/>
      <c r="H1644" s="320"/>
      <c r="I1644" s="320"/>
      <c r="J1644" s="320"/>
      <c r="K1644" s="320"/>
      <c r="L1644" s="320"/>
      <c r="M1644" s="320"/>
      <c r="N1644" s="320"/>
      <c r="O1644" s="320"/>
      <c r="P1644" s="320"/>
      <c r="Q1644" s="320"/>
      <c r="R1644" s="320"/>
      <c r="S1644" s="320"/>
      <c r="T1644" s="320"/>
      <c r="U1644" s="320"/>
      <c r="V1644" s="320"/>
      <c r="W1644" s="320"/>
      <c r="X1644" s="320"/>
      <c r="Y1644" s="320"/>
      <c r="Z1644" s="320"/>
      <c r="AA1644" s="320"/>
      <c r="AB1644" s="320"/>
      <c r="AC1644" s="320"/>
      <c r="AD1644" s="88">
        <f>'Art. 121'!AF1578</f>
        <v>0</v>
      </c>
      <c r="AE1644" s="89">
        <f t="shared" si="278"/>
        <v>0</v>
      </c>
      <c r="AF1644">
        <f t="shared" si="279"/>
        <v>0</v>
      </c>
      <c r="AG1644" s="86">
        <f t="shared" si="280"/>
        <v>1</v>
      </c>
      <c r="AH1644" s="90">
        <f t="shared" si="281"/>
        <v>0</v>
      </c>
      <c r="AI1644" s="91">
        <f t="shared" si="282"/>
        <v>0.1</v>
      </c>
      <c r="AJ1644" s="91">
        <f t="shared" si="283"/>
        <v>0</v>
      </c>
      <c r="AK1644" s="91">
        <f t="shared" si="284"/>
        <v>0</v>
      </c>
    </row>
    <row r="1645" spans="1:37" ht="25.4" customHeight="1" thickTop="1" thickBot="1" x14ac:dyDescent="0.3">
      <c r="A1645" s="321" t="s">
        <v>1763</v>
      </c>
      <c r="B1645" s="321"/>
      <c r="C1645" s="321"/>
      <c r="D1645" s="321"/>
      <c r="E1645" s="321"/>
      <c r="F1645" s="321"/>
      <c r="G1645" s="321"/>
      <c r="H1645" s="321"/>
      <c r="I1645" s="321"/>
      <c r="J1645" s="321"/>
      <c r="K1645" s="321"/>
      <c r="L1645" s="321"/>
      <c r="M1645" s="321"/>
      <c r="N1645" s="321"/>
      <c r="O1645" s="321"/>
      <c r="P1645" s="321"/>
      <c r="Q1645" s="321"/>
      <c r="R1645" s="321"/>
      <c r="S1645" s="321"/>
      <c r="T1645" s="321"/>
      <c r="U1645" s="321"/>
      <c r="V1645" s="321"/>
      <c r="W1645" s="321"/>
      <c r="X1645" s="321"/>
      <c r="Y1645" s="321"/>
      <c r="Z1645" s="321"/>
      <c r="AA1645" s="321"/>
      <c r="AB1645" s="321"/>
      <c r="AC1645" s="321"/>
      <c r="AD1645" s="88">
        <f>'Art. 121'!AF1579</f>
        <v>0</v>
      </c>
      <c r="AE1645" s="89">
        <f t="shared" si="278"/>
        <v>0</v>
      </c>
      <c r="AF1645">
        <f t="shared" si="279"/>
        <v>0</v>
      </c>
      <c r="AG1645" s="86">
        <f t="shared" si="280"/>
        <v>1</v>
      </c>
      <c r="AH1645" s="90">
        <f t="shared" si="281"/>
        <v>0</v>
      </c>
      <c r="AI1645" s="91">
        <f t="shared" si="282"/>
        <v>0.1</v>
      </c>
      <c r="AJ1645" s="91">
        <f t="shared" si="283"/>
        <v>0</v>
      </c>
      <c r="AK1645" s="91">
        <f t="shared" si="284"/>
        <v>0</v>
      </c>
    </row>
    <row r="1646" spans="1:37" ht="25.4" customHeight="1" thickTop="1" thickBot="1" x14ac:dyDescent="0.3">
      <c r="A1646" s="321" t="s">
        <v>1765</v>
      </c>
      <c r="B1646" s="321"/>
      <c r="C1646" s="321"/>
      <c r="D1646" s="321"/>
      <c r="E1646" s="321"/>
      <c r="F1646" s="321"/>
      <c r="G1646" s="321"/>
      <c r="H1646" s="321"/>
      <c r="I1646" s="321"/>
      <c r="J1646" s="321"/>
      <c r="K1646" s="321"/>
      <c r="L1646" s="321"/>
      <c r="M1646" s="321"/>
      <c r="N1646" s="321"/>
      <c r="O1646" s="321"/>
      <c r="P1646" s="321"/>
      <c r="Q1646" s="321"/>
      <c r="R1646" s="321"/>
      <c r="S1646" s="321"/>
      <c r="T1646" s="321"/>
      <c r="U1646" s="321"/>
      <c r="V1646" s="321"/>
      <c r="W1646" s="321"/>
      <c r="X1646" s="321"/>
      <c r="Y1646" s="321"/>
      <c r="Z1646" s="321"/>
      <c r="AA1646" s="321"/>
      <c r="AB1646" s="321"/>
      <c r="AC1646" s="321"/>
      <c r="AD1646" s="88">
        <f>'Art. 121'!AF1580</f>
        <v>0</v>
      </c>
      <c r="AE1646" s="89">
        <f t="shared" si="278"/>
        <v>0</v>
      </c>
      <c r="AF1646">
        <f t="shared" si="279"/>
        <v>0</v>
      </c>
      <c r="AG1646" s="86">
        <f t="shared" si="280"/>
        <v>1</v>
      </c>
      <c r="AH1646" s="90">
        <f t="shared" si="281"/>
        <v>0</v>
      </c>
      <c r="AI1646" s="91">
        <f t="shared" si="282"/>
        <v>0.1</v>
      </c>
      <c r="AJ1646" s="91">
        <f t="shared" si="283"/>
        <v>0</v>
      </c>
      <c r="AK1646" s="91">
        <f t="shared" si="284"/>
        <v>0</v>
      </c>
    </row>
    <row r="1647" spans="1:37" ht="25.4" customHeight="1" thickTop="1" thickBot="1" x14ac:dyDescent="0.3">
      <c r="A1647" s="320" t="s">
        <v>1767</v>
      </c>
      <c r="B1647" s="320"/>
      <c r="C1647" s="320"/>
      <c r="D1647" s="320"/>
      <c r="E1647" s="320"/>
      <c r="F1647" s="320"/>
      <c r="G1647" s="320"/>
      <c r="H1647" s="320"/>
      <c r="I1647" s="320"/>
      <c r="J1647" s="320"/>
      <c r="K1647" s="320"/>
      <c r="L1647" s="320"/>
      <c r="M1647" s="320"/>
      <c r="N1647" s="320"/>
      <c r="O1647" s="320"/>
      <c r="P1647" s="320"/>
      <c r="Q1647" s="320"/>
      <c r="R1647" s="320"/>
      <c r="S1647" s="320"/>
      <c r="T1647" s="320"/>
      <c r="U1647" s="320"/>
      <c r="V1647" s="320"/>
      <c r="W1647" s="320"/>
      <c r="X1647" s="320"/>
      <c r="Y1647" s="320"/>
      <c r="Z1647" s="320"/>
      <c r="AA1647" s="320"/>
      <c r="AB1647" s="320"/>
      <c r="AC1647" s="320"/>
      <c r="AD1647" s="88">
        <f>'Art. 121'!AF1581</f>
        <v>0</v>
      </c>
      <c r="AE1647" s="89">
        <f t="shared" si="278"/>
        <v>0</v>
      </c>
      <c r="AF1647">
        <f t="shared" si="279"/>
        <v>0</v>
      </c>
      <c r="AG1647" s="86">
        <f t="shared" si="280"/>
        <v>1</v>
      </c>
      <c r="AH1647" s="90">
        <f t="shared" si="281"/>
        <v>0</v>
      </c>
      <c r="AI1647" s="91">
        <f t="shared" si="282"/>
        <v>0.1</v>
      </c>
      <c r="AJ1647" s="91">
        <f t="shared" si="283"/>
        <v>0</v>
      </c>
      <c r="AK1647" s="91">
        <f t="shared" si="284"/>
        <v>0</v>
      </c>
    </row>
    <row r="1648" spans="1:37" ht="25.4" customHeight="1" thickTop="1" thickBot="1" x14ac:dyDescent="0.3">
      <c r="A1648" s="320" t="s">
        <v>1769</v>
      </c>
      <c r="B1648" s="320"/>
      <c r="C1648" s="320"/>
      <c r="D1648" s="320"/>
      <c r="E1648" s="320"/>
      <c r="F1648" s="320"/>
      <c r="G1648" s="320"/>
      <c r="H1648" s="320"/>
      <c r="I1648" s="320"/>
      <c r="J1648" s="320"/>
      <c r="K1648" s="320"/>
      <c r="L1648" s="320"/>
      <c r="M1648" s="320"/>
      <c r="N1648" s="320"/>
      <c r="O1648" s="320"/>
      <c r="P1648" s="320"/>
      <c r="Q1648" s="320"/>
      <c r="R1648" s="320"/>
      <c r="S1648" s="320"/>
      <c r="T1648" s="320"/>
      <c r="U1648" s="320"/>
      <c r="V1648" s="320"/>
      <c r="W1648" s="320"/>
      <c r="X1648" s="320"/>
      <c r="Y1648" s="320"/>
      <c r="Z1648" s="320"/>
      <c r="AA1648" s="320"/>
      <c r="AB1648" s="320"/>
      <c r="AC1648" s="320"/>
      <c r="AD1648" s="88">
        <f>'Art. 121'!AF1582</f>
        <v>0</v>
      </c>
      <c r="AE1648" s="89">
        <f t="shared" si="278"/>
        <v>0</v>
      </c>
      <c r="AF1648">
        <f t="shared" si="279"/>
        <v>0</v>
      </c>
      <c r="AG1648" s="86">
        <f t="shared" si="280"/>
        <v>1</v>
      </c>
      <c r="AH1648" s="90">
        <f t="shared" si="281"/>
        <v>0</v>
      </c>
      <c r="AI1648" s="91">
        <f t="shared" si="282"/>
        <v>0.1</v>
      </c>
      <c r="AJ1648" s="91">
        <f t="shared" si="283"/>
        <v>0</v>
      </c>
      <c r="AK1648" s="91">
        <f t="shared" si="284"/>
        <v>0</v>
      </c>
    </row>
    <row r="1649" spans="1:37" ht="25.4" customHeight="1" thickTop="1" thickBot="1" x14ac:dyDescent="0.3">
      <c r="A1649" s="320" t="s">
        <v>1771</v>
      </c>
      <c r="B1649" s="320"/>
      <c r="C1649" s="320"/>
      <c r="D1649" s="320"/>
      <c r="E1649" s="320"/>
      <c r="F1649" s="320"/>
      <c r="G1649" s="320"/>
      <c r="H1649" s="320"/>
      <c r="I1649" s="320"/>
      <c r="J1649" s="320"/>
      <c r="K1649" s="320"/>
      <c r="L1649" s="320"/>
      <c r="M1649" s="320"/>
      <c r="N1649" s="320"/>
      <c r="O1649" s="320"/>
      <c r="P1649" s="320"/>
      <c r="Q1649" s="320"/>
      <c r="R1649" s="320"/>
      <c r="S1649" s="320"/>
      <c r="T1649" s="320"/>
      <c r="U1649" s="320"/>
      <c r="V1649" s="320"/>
      <c r="W1649" s="320"/>
      <c r="X1649" s="320"/>
      <c r="Y1649" s="320"/>
      <c r="Z1649" s="320"/>
      <c r="AA1649" s="320"/>
      <c r="AB1649" s="320"/>
      <c r="AC1649" s="320"/>
      <c r="AD1649" s="88">
        <f>'Art. 121'!AF1583</f>
        <v>0</v>
      </c>
      <c r="AE1649" s="89">
        <f t="shared" si="278"/>
        <v>0</v>
      </c>
      <c r="AF1649">
        <f t="shared" si="279"/>
        <v>0</v>
      </c>
      <c r="AG1649" s="86">
        <f t="shared" si="280"/>
        <v>1</v>
      </c>
      <c r="AH1649" s="90">
        <f t="shared" si="281"/>
        <v>0</v>
      </c>
      <c r="AI1649" s="91">
        <f t="shared" si="282"/>
        <v>0.1</v>
      </c>
      <c r="AJ1649" s="91">
        <f t="shared" si="283"/>
        <v>0</v>
      </c>
      <c r="AK1649" s="91">
        <f t="shared" si="284"/>
        <v>0</v>
      </c>
    </row>
    <row r="1650" spans="1:37" ht="25.4" customHeight="1" thickTop="1" thickBot="1" x14ac:dyDescent="0.3">
      <c r="A1650" s="320" t="s">
        <v>1773</v>
      </c>
      <c r="B1650" s="320"/>
      <c r="C1650" s="320"/>
      <c r="D1650" s="320"/>
      <c r="E1650" s="320"/>
      <c r="F1650" s="320"/>
      <c r="G1650" s="320"/>
      <c r="H1650" s="320"/>
      <c r="I1650" s="320"/>
      <c r="J1650" s="320"/>
      <c r="K1650" s="320"/>
      <c r="L1650" s="320"/>
      <c r="M1650" s="320"/>
      <c r="N1650" s="320"/>
      <c r="O1650" s="320"/>
      <c r="P1650" s="320"/>
      <c r="Q1650" s="320"/>
      <c r="R1650" s="320"/>
      <c r="S1650" s="320"/>
      <c r="T1650" s="320"/>
      <c r="U1650" s="320"/>
      <c r="V1650" s="320"/>
      <c r="W1650" s="320"/>
      <c r="X1650" s="320"/>
      <c r="Y1650" s="320"/>
      <c r="Z1650" s="320"/>
      <c r="AA1650" s="320"/>
      <c r="AB1650" s="320"/>
      <c r="AC1650" s="320"/>
      <c r="AD1650" s="88">
        <f>'Art. 121'!AF1584</f>
        <v>0</v>
      </c>
      <c r="AE1650" s="89">
        <f t="shared" si="278"/>
        <v>0</v>
      </c>
      <c r="AF1650">
        <f t="shared" si="279"/>
        <v>0</v>
      </c>
      <c r="AG1650" s="86">
        <f t="shared" si="280"/>
        <v>1</v>
      </c>
      <c r="AH1650" s="90">
        <f t="shared" si="281"/>
        <v>0</v>
      </c>
      <c r="AI1650" s="91">
        <f t="shared" si="282"/>
        <v>0.1</v>
      </c>
      <c r="AJ1650" s="91">
        <f t="shared" si="283"/>
        <v>0</v>
      </c>
      <c r="AK1650" s="91">
        <f t="shared" si="284"/>
        <v>0</v>
      </c>
    </row>
    <row r="1651" spans="1:37" ht="25.4" customHeight="1" thickTop="1" x14ac:dyDescent="0.25">
      <c r="A1651" s="289" t="s">
        <v>2680</v>
      </c>
      <c r="B1651" s="289"/>
      <c r="C1651" s="289"/>
      <c r="D1651" s="289"/>
      <c r="E1651" s="289"/>
      <c r="F1651" s="289"/>
      <c r="G1651" s="289"/>
      <c r="H1651" s="289"/>
      <c r="I1651" s="289"/>
      <c r="J1651" s="289"/>
      <c r="K1651" s="289"/>
      <c r="L1651" s="289"/>
      <c r="M1651" s="289"/>
      <c r="N1651" s="289"/>
      <c r="O1651" s="289"/>
      <c r="P1651" s="289"/>
      <c r="Q1651" s="289"/>
      <c r="R1651" s="289"/>
      <c r="S1651" s="289"/>
      <c r="T1651" s="289"/>
      <c r="U1651" s="289"/>
      <c r="V1651" s="289"/>
      <c r="W1651" s="289"/>
      <c r="X1651" s="289"/>
      <c r="Y1651" s="289"/>
      <c r="Z1651" s="289"/>
      <c r="AA1651" s="289"/>
      <c r="AB1651" s="289"/>
      <c r="AC1651" s="289"/>
      <c r="AD1651" s="289"/>
      <c r="AE1651" s="89">
        <f>SUM(AE1641:AE1650)</f>
        <v>0</v>
      </c>
      <c r="AF1651" s="59"/>
      <c r="AG1651" s="92">
        <f>SUM(AG1641:AG1650)</f>
        <v>10</v>
      </c>
      <c r="AH1651" s="93"/>
      <c r="AI1651" s="94"/>
      <c r="AJ1651" s="94"/>
      <c r="AK1651" s="94"/>
    </row>
    <row r="1652" spans="1:37" ht="25.4" customHeight="1" x14ac:dyDescent="0.25">
      <c r="A1652" s="290" t="s">
        <v>2681</v>
      </c>
      <c r="B1652" s="290"/>
      <c r="C1652" s="290"/>
      <c r="D1652" s="290"/>
      <c r="E1652" s="290"/>
      <c r="F1652" s="290"/>
      <c r="G1652" s="290"/>
      <c r="H1652" s="290"/>
      <c r="I1652" s="290"/>
      <c r="J1652" s="290"/>
      <c r="K1652" s="290"/>
      <c r="L1652" s="290"/>
      <c r="M1652" s="290"/>
      <c r="N1652" s="290"/>
      <c r="O1652" s="290"/>
      <c r="P1652" s="290"/>
      <c r="Q1652" s="290"/>
      <c r="R1652" s="290"/>
      <c r="S1652" s="290"/>
      <c r="T1652" s="290"/>
      <c r="U1652" s="290"/>
      <c r="V1652" s="290"/>
      <c r="W1652" s="290"/>
      <c r="X1652" s="290"/>
      <c r="Y1652" s="290"/>
      <c r="Z1652" s="290"/>
      <c r="AA1652" s="290"/>
      <c r="AB1652" s="290"/>
      <c r="AC1652" s="290"/>
      <c r="AD1652" s="290"/>
      <c r="AE1652" s="89">
        <f>AE1651/$AE$23*100</f>
        <v>0</v>
      </c>
      <c r="AF1652" s="59"/>
      <c r="AG1652" s="92"/>
      <c r="AH1652" s="93"/>
      <c r="AI1652" s="94"/>
      <c r="AJ1652" s="94"/>
      <c r="AK1652" s="94"/>
    </row>
    <row r="1653" spans="1:37" ht="25.4" customHeight="1" thickBot="1" x14ac:dyDescent="0.3">
      <c r="A1653" s="70"/>
      <c r="B1653" s="70"/>
      <c r="C1653" s="70"/>
      <c r="D1653" s="70"/>
      <c r="E1653" s="70"/>
      <c r="F1653" s="70"/>
      <c r="G1653" s="70"/>
      <c r="H1653" s="70"/>
      <c r="I1653" s="70"/>
      <c r="J1653" s="70"/>
      <c r="K1653" s="70"/>
      <c r="L1653" s="70"/>
      <c r="M1653" s="70"/>
      <c r="N1653" s="70"/>
      <c r="O1653" s="70"/>
      <c r="P1653" s="70"/>
      <c r="Q1653" s="95"/>
      <c r="R1653" s="70"/>
      <c r="S1653" s="70"/>
      <c r="T1653" s="70"/>
      <c r="U1653" s="70"/>
      <c r="V1653" s="70"/>
      <c r="W1653" s="70"/>
      <c r="X1653" s="70"/>
      <c r="Y1653" s="70"/>
      <c r="Z1653" s="70"/>
      <c r="AA1653" s="70"/>
      <c r="AB1653" s="70"/>
      <c r="AC1653" s="70"/>
      <c r="AD1653" s="96"/>
      <c r="AE1653" s="96"/>
    </row>
    <row r="1654" spans="1:37" ht="25.4" customHeight="1" thickTop="1" thickBot="1" x14ac:dyDescent="0.3">
      <c r="A1654" s="291" t="s">
        <v>124</v>
      </c>
      <c r="B1654" s="291"/>
      <c r="C1654" s="291"/>
      <c r="D1654" s="291"/>
      <c r="E1654" s="291"/>
      <c r="F1654" s="291"/>
      <c r="G1654" s="291"/>
      <c r="H1654" s="291"/>
      <c r="I1654" s="291"/>
      <c r="J1654" s="291"/>
      <c r="K1654" s="291"/>
      <c r="L1654" s="291"/>
      <c r="M1654" s="291"/>
      <c r="N1654" s="291"/>
      <c r="O1654" s="291"/>
      <c r="P1654" s="291"/>
      <c r="Q1654" s="291"/>
      <c r="R1654" s="291"/>
      <c r="S1654" s="291"/>
      <c r="T1654" s="291"/>
      <c r="U1654" s="291"/>
      <c r="V1654" s="291"/>
      <c r="W1654" s="291"/>
      <c r="X1654" s="291"/>
      <c r="Y1654" s="291"/>
      <c r="Z1654" s="291"/>
      <c r="AA1654" s="291"/>
      <c r="AB1654" s="291"/>
      <c r="AC1654" s="291"/>
      <c r="AD1654" s="104" t="s">
        <v>65</v>
      </c>
      <c r="AE1654" s="105" t="s">
        <v>9</v>
      </c>
      <c r="AF1654" s="86" t="s">
        <v>330</v>
      </c>
      <c r="AG1654" s="86" t="s">
        <v>331</v>
      </c>
      <c r="AH1654" s="86" t="s">
        <v>332</v>
      </c>
      <c r="AI1654" s="87" t="s">
        <v>333</v>
      </c>
      <c r="AJ1654" s="86"/>
      <c r="AK1654" s="87" t="s">
        <v>334</v>
      </c>
    </row>
    <row r="1655" spans="1:37" ht="25.4" customHeight="1" thickTop="1" thickBot="1" x14ac:dyDescent="0.3">
      <c r="A1655" s="320" t="s">
        <v>1352</v>
      </c>
      <c r="B1655" s="320"/>
      <c r="C1655" s="320"/>
      <c r="D1655" s="320"/>
      <c r="E1655" s="320"/>
      <c r="F1655" s="320"/>
      <c r="G1655" s="320"/>
      <c r="H1655" s="320"/>
      <c r="I1655" s="320"/>
      <c r="J1655" s="320"/>
      <c r="K1655" s="320"/>
      <c r="L1655" s="320"/>
      <c r="M1655" s="320"/>
      <c r="N1655" s="320"/>
      <c r="O1655" s="320"/>
      <c r="P1655" s="320"/>
      <c r="Q1655" s="320"/>
      <c r="R1655" s="320"/>
      <c r="S1655" s="320"/>
      <c r="T1655" s="320"/>
      <c r="U1655" s="320"/>
      <c r="V1655" s="320"/>
      <c r="W1655" s="320"/>
      <c r="X1655" s="320"/>
      <c r="Y1655" s="320"/>
      <c r="Z1655" s="320"/>
      <c r="AA1655" s="320"/>
      <c r="AB1655" s="320"/>
      <c r="AC1655" s="320"/>
      <c r="AD1655" s="88">
        <f>'Art. 121'!AF1587</f>
        <v>0</v>
      </c>
      <c r="AE1655" s="89">
        <f>IF(AG1655=1,AK1655,AG1655)</f>
        <v>0</v>
      </c>
      <c r="AF1655">
        <f>AD1655/2</f>
        <v>0</v>
      </c>
      <c r="AG1655" s="86">
        <f>IF(AND(AF1655&gt;=0,AF1655&lt;=1),1,"No aplica")</f>
        <v>1</v>
      </c>
      <c r="AH1655" s="90">
        <f>AD1655/(AG1655*2)</f>
        <v>0</v>
      </c>
      <c r="AI1655" s="91">
        <f>IF(AG1655=1,AG1655/$AG$1660,"No aplica")</f>
        <v>0.2</v>
      </c>
      <c r="AJ1655" s="91">
        <f>AF1655*AI1655</f>
        <v>0</v>
      </c>
      <c r="AK1655" s="91">
        <f>AJ1655*$AE$23</f>
        <v>0</v>
      </c>
    </row>
    <row r="1656" spans="1:37" ht="25.4" customHeight="1" thickTop="1" thickBot="1" x14ac:dyDescent="0.3">
      <c r="A1656" s="320" t="s">
        <v>1354</v>
      </c>
      <c r="B1656" s="320"/>
      <c r="C1656" s="320"/>
      <c r="D1656" s="320"/>
      <c r="E1656" s="320"/>
      <c r="F1656" s="320"/>
      <c r="G1656" s="320"/>
      <c r="H1656" s="320"/>
      <c r="I1656" s="320"/>
      <c r="J1656" s="320"/>
      <c r="K1656" s="320"/>
      <c r="L1656" s="320"/>
      <c r="M1656" s="320"/>
      <c r="N1656" s="320"/>
      <c r="O1656" s="320"/>
      <c r="P1656" s="320"/>
      <c r="Q1656" s="320"/>
      <c r="R1656" s="320"/>
      <c r="S1656" s="320"/>
      <c r="T1656" s="320"/>
      <c r="U1656" s="320"/>
      <c r="V1656" s="320"/>
      <c r="W1656" s="320"/>
      <c r="X1656" s="320"/>
      <c r="Y1656" s="320"/>
      <c r="Z1656" s="320"/>
      <c r="AA1656" s="320"/>
      <c r="AB1656" s="320"/>
      <c r="AC1656" s="320"/>
      <c r="AD1656" s="88">
        <f>'Art. 121'!AF1588</f>
        <v>0</v>
      </c>
      <c r="AE1656" s="89">
        <f>IF(AG1656=1,AK1656,AG1656)</f>
        <v>0</v>
      </c>
      <c r="AF1656">
        <f>AD1656/2</f>
        <v>0</v>
      </c>
      <c r="AG1656" s="86">
        <f>IF(AND(AF1656&gt;=0,AF1656&lt;=1),1,"No aplica")</f>
        <v>1</v>
      </c>
      <c r="AH1656" s="90">
        <f>AD1656/(AG1656*2)</f>
        <v>0</v>
      </c>
      <c r="AI1656" s="91">
        <f>IF(AG1656=1,AG1656/$AG$1660,"No aplica")</f>
        <v>0.2</v>
      </c>
      <c r="AJ1656" s="91">
        <f>AF1656*AI1656</f>
        <v>0</v>
      </c>
      <c r="AK1656" s="91">
        <f>AJ1656*$AE$23</f>
        <v>0</v>
      </c>
    </row>
    <row r="1657" spans="1:37" ht="25.4" customHeight="1" thickTop="1" thickBot="1" x14ac:dyDescent="0.3">
      <c r="A1657" s="320" t="s">
        <v>1356</v>
      </c>
      <c r="B1657" s="320"/>
      <c r="C1657" s="320"/>
      <c r="D1657" s="320"/>
      <c r="E1657" s="320"/>
      <c r="F1657" s="320"/>
      <c r="G1657" s="320"/>
      <c r="H1657" s="320"/>
      <c r="I1657" s="320"/>
      <c r="J1657" s="320"/>
      <c r="K1657" s="320"/>
      <c r="L1657" s="320"/>
      <c r="M1657" s="320"/>
      <c r="N1657" s="320"/>
      <c r="O1657" s="320"/>
      <c r="P1657" s="320"/>
      <c r="Q1657" s="320"/>
      <c r="R1657" s="320"/>
      <c r="S1657" s="320"/>
      <c r="T1657" s="320"/>
      <c r="U1657" s="320"/>
      <c r="V1657" s="320"/>
      <c r="W1657" s="320"/>
      <c r="X1657" s="320"/>
      <c r="Y1657" s="320"/>
      <c r="Z1657" s="320"/>
      <c r="AA1657" s="320"/>
      <c r="AB1657" s="320"/>
      <c r="AC1657" s="320"/>
      <c r="AD1657" s="88">
        <f>'Art. 121'!AF1589</f>
        <v>0</v>
      </c>
      <c r="AE1657" s="89">
        <f>IF(AG1657=1,AK1657,AG1657)</f>
        <v>0</v>
      </c>
      <c r="AF1657">
        <f>AD1657/2</f>
        <v>0</v>
      </c>
      <c r="AG1657" s="86">
        <f>IF(AND(AF1657&gt;=0,AF1657&lt;=1),1,"No aplica")</f>
        <v>1</v>
      </c>
      <c r="AH1657" s="90">
        <f>AD1657/(AG1657*2)</f>
        <v>0</v>
      </c>
      <c r="AI1657" s="91">
        <f>IF(AG1657=1,AG1657/$AG$1660,"No aplica")</f>
        <v>0.2</v>
      </c>
      <c r="AJ1657" s="91">
        <f>AF1657*AI1657</f>
        <v>0</v>
      </c>
      <c r="AK1657" s="91">
        <f>AJ1657*$AE$23</f>
        <v>0</v>
      </c>
    </row>
    <row r="1658" spans="1:37" ht="25.4" customHeight="1" thickTop="1" thickBot="1" x14ac:dyDescent="0.3">
      <c r="A1658" s="320" t="s">
        <v>1358</v>
      </c>
      <c r="B1658" s="320"/>
      <c r="C1658" s="320"/>
      <c r="D1658" s="320"/>
      <c r="E1658" s="320"/>
      <c r="F1658" s="320"/>
      <c r="G1658" s="320"/>
      <c r="H1658" s="320"/>
      <c r="I1658" s="320"/>
      <c r="J1658" s="320"/>
      <c r="K1658" s="320"/>
      <c r="L1658" s="320"/>
      <c r="M1658" s="320"/>
      <c r="N1658" s="320"/>
      <c r="O1658" s="320"/>
      <c r="P1658" s="320"/>
      <c r="Q1658" s="320"/>
      <c r="R1658" s="320"/>
      <c r="S1658" s="320"/>
      <c r="T1658" s="320"/>
      <c r="U1658" s="320"/>
      <c r="V1658" s="320"/>
      <c r="W1658" s="320"/>
      <c r="X1658" s="320"/>
      <c r="Y1658" s="320"/>
      <c r="Z1658" s="320"/>
      <c r="AA1658" s="320"/>
      <c r="AB1658" s="320"/>
      <c r="AC1658" s="320"/>
      <c r="AD1658" s="88">
        <f>'Art. 121'!AF1590</f>
        <v>0</v>
      </c>
      <c r="AE1658" s="89">
        <f>IF(AG1658=1,AK1658,AG1658)</f>
        <v>0</v>
      </c>
      <c r="AF1658">
        <f>AD1658/2</f>
        <v>0</v>
      </c>
      <c r="AG1658" s="86">
        <f>IF(AND(AF1658&gt;=0,AF1658&lt;=1),1,"No aplica")</f>
        <v>1</v>
      </c>
      <c r="AH1658" s="90">
        <f>AD1658/(AG1658*2)</f>
        <v>0</v>
      </c>
      <c r="AI1658" s="91">
        <f>IF(AG1658=1,AG1658/$AG$1660,"No aplica")</f>
        <v>0.2</v>
      </c>
      <c r="AJ1658" s="91">
        <f>AF1658*AI1658</f>
        <v>0</v>
      </c>
      <c r="AK1658" s="91">
        <f>AJ1658*$AE$23</f>
        <v>0</v>
      </c>
    </row>
    <row r="1659" spans="1:37" ht="25.4" customHeight="1" thickTop="1" thickBot="1" x14ac:dyDescent="0.3">
      <c r="A1659" s="320" t="s">
        <v>1775</v>
      </c>
      <c r="B1659" s="320"/>
      <c r="C1659" s="320"/>
      <c r="D1659" s="320"/>
      <c r="E1659" s="320"/>
      <c r="F1659" s="320"/>
      <c r="G1659" s="320"/>
      <c r="H1659" s="320"/>
      <c r="I1659" s="320"/>
      <c r="J1659" s="320"/>
      <c r="K1659" s="320"/>
      <c r="L1659" s="320"/>
      <c r="M1659" s="320"/>
      <c r="N1659" s="320"/>
      <c r="O1659" s="320"/>
      <c r="P1659" s="320"/>
      <c r="Q1659" s="320"/>
      <c r="R1659" s="320"/>
      <c r="S1659" s="320"/>
      <c r="T1659" s="320"/>
      <c r="U1659" s="320"/>
      <c r="V1659" s="320"/>
      <c r="W1659" s="320"/>
      <c r="X1659" s="320"/>
      <c r="Y1659" s="320"/>
      <c r="Z1659" s="320"/>
      <c r="AA1659" s="320"/>
      <c r="AB1659" s="320"/>
      <c r="AC1659" s="320"/>
      <c r="AD1659" s="88">
        <f>'Art. 121'!AF1591</f>
        <v>0</v>
      </c>
      <c r="AE1659" s="89">
        <f>IF(AG1659=1,AK1659,AG1659)</f>
        <v>0</v>
      </c>
      <c r="AF1659">
        <f>AD1659/2</f>
        <v>0</v>
      </c>
      <c r="AG1659" s="86">
        <f>IF(AND(AF1659&gt;=0,AF1659&lt;=1),1,"No aplica")</f>
        <v>1</v>
      </c>
      <c r="AH1659" s="90">
        <f>AD1659/(AG1659*2)</f>
        <v>0</v>
      </c>
      <c r="AI1659" s="91">
        <f>IF(AG1659=1,AG1659/$AG$1660,"No aplica")</f>
        <v>0.2</v>
      </c>
      <c r="AJ1659" s="91">
        <f>AF1659*AI1659</f>
        <v>0</v>
      </c>
      <c r="AK1659" s="91">
        <f>AJ1659*$AE$23</f>
        <v>0</v>
      </c>
    </row>
    <row r="1660" spans="1:37" ht="25.4" customHeight="1" thickTop="1" x14ac:dyDescent="0.25">
      <c r="A1660" s="289" t="s">
        <v>2682</v>
      </c>
      <c r="B1660" s="289"/>
      <c r="C1660" s="289"/>
      <c r="D1660" s="289"/>
      <c r="E1660" s="289"/>
      <c r="F1660" s="289"/>
      <c r="G1660" s="289"/>
      <c r="H1660" s="289"/>
      <c r="I1660" s="289"/>
      <c r="J1660" s="289"/>
      <c r="K1660" s="289"/>
      <c r="L1660" s="289"/>
      <c r="M1660" s="289"/>
      <c r="N1660" s="289"/>
      <c r="O1660" s="289"/>
      <c r="P1660" s="289"/>
      <c r="Q1660" s="289"/>
      <c r="R1660" s="289"/>
      <c r="S1660" s="289"/>
      <c r="T1660" s="289"/>
      <c r="U1660" s="289"/>
      <c r="V1660" s="289"/>
      <c r="W1660" s="289"/>
      <c r="X1660" s="289"/>
      <c r="Y1660" s="289"/>
      <c r="Z1660" s="289"/>
      <c r="AA1660" s="289"/>
      <c r="AB1660" s="289"/>
      <c r="AC1660" s="289"/>
      <c r="AD1660" s="289"/>
      <c r="AE1660" s="89">
        <f>SUM(AE1653:AE1659)</f>
        <v>0</v>
      </c>
      <c r="AF1660" s="59"/>
      <c r="AG1660" s="92">
        <f>SUM(AG1655:AG1659)</f>
        <v>5</v>
      </c>
      <c r="AH1660" s="93"/>
      <c r="AI1660" s="94"/>
      <c r="AJ1660" s="94"/>
      <c r="AK1660" s="94"/>
    </row>
    <row r="1661" spans="1:37" ht="25.4" customHeight="1" x14ac:dyDescent="0.25">
      <c r="A1661" s="290" t="s">
        <v>2683</v>
      </c>
      <c r="B1661" s="290"/>
      <c r="C1661" s="290"/>
      <c r="D1661" s="290"/>
      <c r="E1661" s="290"/>
      <c r="F1661" s="290"/>
      <c r="G1661" s="290"/>
      <c r="H1661" s="290"/>
      <c r="I1661" s="290"/>
      <c r="J1661" s="290"/>
      <c r="K1661" s="290"/>
      <c r="L1661" s="290"/>
      <c r="M1661" s="290"/>
      <c r="N1661" s="290"/>
      <c r="O1661" s="290"/>
      <c r="P1661" s="290"/>
      <c r="Q1661" s="290"/>
      <c r="R1661" s="290"/>
      <c r="S1661" s="290"/>
      <c r="T1661" s="290"/>
      <c r="U1661" s="290"/>
      <c r="V1661" s="290"/>
      <c r="W1661" s="290"/>
      <c r="X1661" s="290"/>
      <c r="Y1661" s="290"/>
      <c r="Z1661" s="290"/>
      <c r="AA1661" s="290"/>
      <c r="AB1661" s="290"/>
      <c r="AC1661" s="290"/>
      <c r="AD1661" s="290"/>
      <c r="AE1661" s="89">
        <f>AE1660/$AE$23*100</f>
        <v>0</v>
      </c>
      <c r="AF1661" s="59"/>
      <c r="AG1661" s="92"/>
      <c r="AH1661" s="93"/>
      <c r="AI1661" s="94"/>
      <c r="AJ1661" s="94"/>
      <c r="AK1661" s="94"/>
    </row>
    <row r="1662" spans="1:37" ht="25.4" customHeight="1" x14ac:dyDescent="0.25">
      <c r="A1662" s="100"/>
      <c r="B1662" s="100"/>
      <c r="C1662" s="100"/>
      <c r="D1662" s="100"/>
      <c r="E1662" s="100"/>
      <c r="F1662" s="100"/>
      <c r="G1662" s="100"/>
      <c r="H1662" s="100"/>
      <c r="I1662" s="100"/>
      <c r="J1662" s="100"/>
      <c r="K1662" s="100"/>
      <c r="L1662" s="100"/>
      <c r="M1662" s="100"/>
      <c r="N1662" s="100"/>
      <c r="O1662" s="100"/>
      <c r="P1662" s="100"/>
      <c r="Q1662" s="95"/>
      <c r="R1662" s="100"/>
      <c r="S1662" s="100"/>
      <c r="T1662" s="100"/>
      <c r="U1662" s="100"/>
      <c r="V1662" s="100"/>
      <c r="W1662" s="100"/>
      <c r="X1662" s="100"/>
      <c r="Y1662" s="100"/>
      <c r="Z1662" s="100"/>
      <c r="AA1662" s="100"/>
      <c r="AB1662" s="100"/>
      <c r="AC1662" s="100"/>
      <c r="AD1662" s="96"/>
      <c r="AE1662" s="96"/>
    </row>
    <row r="1663" spans="1:37" ht="25.4" customHeight="1" x14ac:dyDescent="0.25">
      <c r="A1663" s="100"/>
      <c r="B1663" s="100"/>
      <c r="C1663" s="100"/>
      <c r="D1663" s="100"/>
      <c r="E1663" s="100"/>
      <c r="F1663" s="100"/>
      <c r="G1663" s="100"/>
      <c r="H1663" s="100"/>
      <c r="I1663" s="100"/>
      <c r="J1663" s="100"/>
      <c r="K1663" s="100"/>
      <c r="L1663" s="100"/>
      <c r="M1663" s="100"/>
      <c r="N1663" s="100"/>
      <c r="O1663" s="100"/>
      <c r="P1663" s="100"/>
      <c r="Q1663" s="95"/>
      <c r="R1663" s="100"/>
      <c r="S1663" s="100"/>
      <c r="T1663" s="100"/>
      <c r="U1663" s="100"/>
      <c r="V1663" s="100"/>
      <c r="W1663" s="100"/>
      <c r="X1663" s="100"/>
      <c r="Y1663" s="100"/>
      <c r="Z1663" s="100"/>
      <c r="AA1663" s="100"/>
      <c r="AB1663" s="100"/>
      <c r="AC1663" s="100"/>
      <c r="AD1663" s="96"/>
      <c r="AE1663" s="96"/>
    </row>
    <row r="1664" spans="1:37" ht="25.4" customHeight="1" x14ac:dyDescent="0.25">
      <c r="A1664" s="337" t="s">
        <v>1776</v>
      </c>
      <c r="B1664" s="337"/>
      <c r="C1664" s="337"/>
      <c r="D1664" s="337"/>
      <c r="E1664" s="337"/>
      <c r="F1664" s="337"/>
      <c r="G1664" s="337"/>
      <c r="H1664" s="337"/>
      <c r="I1664" s="337"/>
      <c r="J1664" s="337"/>
      <c r="K1664" s="337"/>
      <c r="L1664" s="337"/>
      <c r="M1664" s="337"/>
      <c r="N1664" s="337"/>
      <c r="O1664" s="337"/>
      <c r="P1664" s="337"/>
      <c r="Q1664" s="337"/>
      <c r="R1664" s="337"/>
      <c r="S1664" s="337"/>
      <c r="T1664" s="337"/>
      <c r="U1664" s="337"/>
      <c r="V1664" s="337"/>
      <c r="W1664" s="337"/>
      <c r="X1664" s="337"/>
      <c r="Y1664" s="337"/>
      <c r="Z1664" s="337"/>
      <c r="AA1664" s="337"/>
      <c r="AB1664" s="337"/>
      <c r="AC1664" s="337"/>
      <c r="AD1664" s="82"/>
      <c r="AE1664" s="82"/>
    </row>
    <row r="1665" spans="1:37" ht="25.4" customHeight="1" x14ac:dyDescent="0.25">
      <c r="A1665" s="101"/>
      <c r="B1665" s="102"/>
      <c r="C1665" s="102"/>
      <c r="D1665" s="102"/>
      <c r="E1665" s="102"/>
      <c r="F1665" s="102"/>
      <c r="G1665" s="102"/>
      <c r="H1665" s="102"/>
      <c r="I1665" s="102"/>
      <c r="J1665" s="102"/>
      <c r="K1665" s="102"/>
      <c r="L1665" s="102"/>
      <c r="M1665" s="102"/>
      <c r="N1665" s="102"/>
      <c r="O1665" s="102"/>
      <c r="P1665" s="102"/>
      <c r="Q1665" s="103"/>
      <c r="R1665" s="102"/>
      <c r="S1665" s="102"/>
      <c r="T1665" s="102"/>
      <c r="U1665" s="102"/>
      <c r="V1665" s="102"/>
      <c r="W1665" s="102"/>
      <c r="X1665" s="102"/>
      <c r="Y1665" s="102"/>
      <c r="Z1665" s="102"/>
      <c r="AA1665" s="102"/>
      <c r="AB1665" s="102"/>
      <c r="AC1665" s="102"/>
      <c r="AD1665" s="83"/>
      <c r="AE1665" s="83"/>
    </row>
    <row r="1666" spans="1:37" ht="25.4" customHeight="1" thickBot="1" x14ac:dyDescent="0.3">
      <c r="A1666" s="70"/>
      <c r="B1666" s="70"/>
      <c r="C1666" s="70"/>
      <c r="D1666" s="70"/>
      <c r="E1666" s="70"/>
      <c r="F1666" s="70"/>
      <c r="G1666" s="70"/>
      <c r="H1666" s="70"/>
      <c r="I1666" s="70"/>
      <c r="J1666" s="70"/>
      <c r="K1666" s="70"/>
      <c r="L1666" s="70"/>
      <c r="M1666" s="70"/>
      <c r="N1666" s="70"/>
      <c r="O1666" s="70"/>
      <c r="P1666" s="70"/>
      <c r="Q1666" s="95"/>
      <c r="R1666" s="70"/>
      <c r="S1666" s="70"/>
      <c r="T1666" s="70"/>
      <c r="U1666" s="70"/>
      <c r="V1666" s="70"/>
      <c r="W1666" s="70"/>
      <c r="X1666" s="70"/>
      <c r="Y1666" s="70"/>
      <c r="Z1666" s="70"/>
      <c r="AA1666" s="70"/>
      <c r="AB1666" s="70"/>
      <c r="AC1666" s="70"/>
      <c r="AD1666" s="96"/>
      <c r="AE1666" s="96"/>
    </row>
    <row r="1667" spans="1:37" ht="25.4" customHeight="1" thickTop="1" thickBot="1" x14ac:dyDescent="0.3">
      <c r="A1667" s="292" t="s">
        <v>44</v>
      </c>
      <c r="B1667" s="292"/>
      <c r="C1667" s="292"/>
      <c r="D1667" s="292"/>
      <c r="E1667" s="292"/>
      <c r="F1667" s="292"/>
      <c r="G1667" s="292"/>
      <c r="H1667" s="292"/>
      <c r="I1667" s="292"/>
      <c r="J1667" s="292"/>
      <c r="K1667" s="292"/>
      <c r="L1667" s="292"/>
      <c r="M1667" s="292"/>
      <c r="N1667" s="292"/>
      <c r="O1667" s="292"/>
      <c r="P1667" s="292"/>
      <c r="Q1667" s="292"/>
      <c r="R1667" s="292"/>
      <c r="S1667" s="292"/>
      <c r="T1667" s="292"/>
      <c r="U1667" s="292"/>
      <c r="V1667" s="292"/>
      <c r="W1667" s="292"/>
      <c r="X1667" s="292"/>
      <c r="Y1667" s="292"/>
      <c r="Z1667" s="292"/>
      <c r="AA1667" s="292"/>
      <c r="AB1667" s="292"/>
      <c r="AC1667" s="292"/>
      <c r="AD1667" s="63" t="s">
        <v>65</v>
      </c>
      <c r="AE1667" s="211" t="s">
        <v>9</v>
      </c>
      <c r="AF1667" s="86" t="s">
        <v>330</v>
      </c>
      <c r="AG1667" s="86" t="s">
        <v>331</v>
      </c>
      <c r="AH1667" s="86" t="s">
        <v>332</v>
      </c>
      <c r="AI1667" s="87" t="s">
        <v>333</v>
      </c>
      <c r="AJ1667" s="86"/>
      <c r="AK1667" s="87" t="s">
        <v>334</v>
      </c>
    </row>
    <row r="1668" spans="1:37" ht="25.4" customHeight="1" thickTop="1" thickBot="1" x14ac:dyDescent="0.3">
      <c r="A1668" s="320" t="s">
        <v>1332</v>
      </c>
      <c r="B1668" s="320"/>
      <c r="C1668" s="320"/>
      <c r="D1668" s="320"/>
      <c r="E1668" s="320"/>
      <c r="F1668" s="320"/>
      <c r="G1668" s="320"/>
      <c r="H1668" s="320"/>
      <c r="I1668" s="320"/>
      <c r="J1668" s="320"/>
      <c r="K1668" s="320"/>
      <c r="L1668" s="320"/>
      <c r="M1668" s="320"/>
      <c r="N1668" s="320"/>
      <c r="O1668" s="320"/>
      <c r="P1668" s="320"/>
      <c r="Q1668" s="320"/>
      <c r="R1668" s="320"/>
      <c r="S1668" s="320"/>
      <c r="T1668" s="320"/>
      <c r="U1668" s="320"/>
      <c r="V1668" s="320"/>
      <c r="W1668" s="320"/>
      <c r="X1668" s="320"/>
      <c r="Y1668" s="320"/>
      <c r="Z1668" s="320"/>
      <c r="AA1668" s="320"/>
      <c r="AB1668" s="320"/>
      <c r="AC1668" s="320"/>
      <c r="AD1668" s="88">
        <f>'Art. 121'!AF1600</f>
        <v>0</v>
      </c>
      <c r="AE1668" s="89">
        <f t="shared" ref="AE1668:AE1693" si="285">IF(AG1668=1,AK1668,AG1668)</f>
        <v>0</v>
      </c>
      <c r="AF1668">
        <f t="shared" ref="AF1668:AF1693" si="286">AD1668/2</f>
        <v>0</v>
      </c>
      <c r="AG1668" s="86">
        <f t="shared" ref="AG1668:AG1693" si="287">IF(AND(AF1668&gt;=0,AF1668&lt;=1),1,"No aplica")</f>
        <v>1</v>
      </c>
      <c r="AH1668" s="90">
        <f t="shared" ref="AH1668:AH1693" si="288">AD1668/(AG1668*2)</f>
        <v>0</v>
      </c>
      <c r="AI1668" s="91">
        <f t="shared" ref="AI1668:AI1693" si="289">IF(AG1668=1,AG1668/$AG$1694,"No aplica")</f>
        <v>3.8461538461538464E-2</v>
      </c>
      <c r="AJ1668" s="91">
        <f t="shared" ref="AJ1668:AJ1693" si="290">AF1668*AI1668</f>
        <v>0</v>
      </c>
      <c r="AK1668" s="91">
        <f t="shared" ref="AK1668:AK1693" si="291">AJ1668*$AE$23</f>
        <v>0</v>
      </c>
    </row>
    <row r="1669" spans="1:37" ht="25.4" customHeight="1" thickTop="1" thickBot="1" x14ac:dyDescent="0.3">
      <c r="A1669" s="320" t="s">
        <v>1334</v>
      </c>
      <c r="B1669" s="320"/>
      <c r="C1669" s="320"/>
      <c r="D1669" s="320"/>
      <c r="E1669" s="320"/>
      <c r="F1669" s="320"/>
      <c r="G1669" s="320"/>
      <c r="H1669" s="320"/>
      <c r="I1669" s="320"/>
      <c r="J1669" s="320"/>
      <c r="K1669" s="320"/>
      <c r="L1669" s="320"/>
      <c r="M1669" s="320"/>
      <c r="N1669" s="320"/>
      <c r="O1669" s="320"/>
      <c r="P1669" s="320"/>
      <c r="Q1669" s="320"/>
      <c r="R1669" s="320"/>
      <c r="S1669" s="320"/>
      <c r="T1669" s="320"/>
      <c r="U1669" s="320"/>
      <c r="V1669" s="320"/>
      <c r="W1669" s="320"/>
      <c r="X1669" s="320"/>
      <c r="Y1669" s="320"/>
      <c r="Z1669" s="320"/>
      <c r="AA1669" s="320"/>
      <c r="AB1669" s="320"/>
      <c r="AC1669" s="320"/>
      <c r="AD1669" s="88">
        <f>'Art. 121'!AF1601</f>
        <v>0</v>
      </c>
      <c r="AE1669" s="89">
        <f t="shared" si="285"/>
        <v>0</v>
      </c>
      <c r="AF1669">
        <f t="shared" si="286"/>
        <v>0</v>
      </c>
      <c r="AG1669" s="86">
        <f t="shared" si="287"/>
        <v>1</v>
      </c>
      <c r="AH1669" s="90">
        <f t="shared" si="288"/>
        <v>0</v>
      </c>
      <c r="AI1669" s="91">
        <f t="shared" si="289"/>
        <v>3.8461538461538464E-2</v>
      </c>
      <c r="AJ1669" s="91">
        <f t="shared" si="290"/>
        <v>0</v>
      </c>
      <c r="AK1669" s="91">
        <f t="shared" si="291"/>
        <v>0</v>
      </c>
    </row>
    <row r="1670" spans="1:37" ht="25.4" customHeight="1" thickTop="1" thickBot="1" x14ac:dyDescent="0.3">
      <c r="A1670" s="320" t="s">
        <v>1779</v>
      </c>
      <c r="B1670" s="320"/>
      <c r="C1670" s="320"/>
      <c r="D1670" s="320"/>
      <c r="E1670" s="320"/>
      <c r="F1670" s="320"/>
      <c r="G1670" s="320"/>
      <c r="H1670" s="320"/>
      <c r="I1670" s="320"/>
      <c r="J1670" s="320"/>
      <c r="K1670" s="320"/>
      <c r="L1670" s="320"/>
      <c r="M1670" s="320"/>
      <c r="N1670" s="320"/>
      <c r="O1670" s="320"/>
      <c r="P1670" s="320"/>
      <c r="Q1670" s="320"/>
      <c r="R1670" s="320"/>
      <c r="S1670" s="320"/>
      <c r="T1670" s="320"/>
      <c r="U1670" s="320"/>
      <c r="V1670" s="320"/>
      <c r="W1670" s="320"/>
      <c r="X1670" s="320"/>
      <c r="Y1670" s="320"/>
      <c r="Z1670" s="320"/>
      <c r="AA1670" s="320"/>
      <c r="AB1670" s="320"/>
      <c r="AC1670" s="320"/>
      <c r="AD1670" s="88">
        <f>'Art. 121'!AF1602</f>
        <v>0</v>
      </c>
      <c r="AE1670" s="89">
        <f t="shared" si="285"/>
        <v>0</v>
      </c>
      <c r="AF1670">
        <f t="shared" si="286"/>
        <v>0</v>
      </c>
      <c r="AG1670" s="86">
        <f t="shared" si="287"/>
        <v>1</v>
      </c>
      <c r="AH1670" s="90">
        <f t="shared" si="288"/>
        <v>0</v>
      </c>
      <c r="AI1670" s="91">
        <f t="shared" si="289"/>
        <v>3.8461538461538464E-2</v>
      </c>
      <c r="AJ1670" s="91">
        <f t="shared" si="290"/>
        <v>0</v>
      </c>
      <c r="AK1670" s="91">
        <f t="shared" si="291"/>
        <v>0</v>
      </c>
    </row>
    <row r="1671" spans="1:37" ht="25.4" customHeight="1" thickTop="1" thickBot="1" x14ac:dyDescent="0.3">
      <c r="A1671" s="320" t="s">
        <v>1781</v>
      </c>
      <c r="B1671" s="320"/>
      <c r="C1671" s="320"/>
      <c r="D1671" s="320"/>
      <c r="E1671" s="320"/>
      <c r="F1671" s="320"/>
      <c r="G1671" s="320"/>
      <c r="H1671" s="320"/>
      <c r="I1671" s="320"/>
      <c r="J1671" s="320"/>
      <c r="K1671" s="320"/>
      <c r="L1671" s="320"/>
      <c r="M1671" s="320"/>
      <c r="N1671" s="320"/>
      <c r="O1671" s="320"/>
      <c r="P1671" s="320"/>
      <c r="Q1671" s="320"/>
      <c r="R1671" s="320"/>
      <c r="S1671" s="320"/>
      <c r="T1671" s="320"/>
      <c r="U1671" s="320"/>
      <c r="V1671" s="320"/>
      <c r="W1671" s="320"/>
      <c r="X1671" s="320"/>
      <c r="Y1671" s="320"/>
      <c r="Z1671" s="320"/>
      <c r="AA1671" s="320"/>
      <c r="AB1671" s="320"/>
      <c r="AC1671" s="320"/>
      <c r="AD1671" s="88">
        <f>'Art. 121'!AF1603</f>
        <v>0</v>
      </c>
      <c r="AE1671" s="89">
        <f t="shared" si="285"/>
        <v>0</v>
      </c>
      <c r="AF1671">
        <f t="shared" si="286"/>
        <v>0</v>
      </c>
      <c r="AG1671" s="86">
        <f t="shared" si="287"/>
        <v>1</v>
      </c>
      <c r="AH1671" s="90">
        <f t="shared" si="288"/>
        <v>0</v>
      </c>
      <c r="AI1671" s="91">
        <f t="shared" si="289"/>
        <v>3.8461538461538464E-2</v>
      </c>
      <c r="AJ1671" s="91">
        <f t="shared" si="290"/>
        <v>0</v>
      </c>
      <c r="AK1671" s="91">
        <f t="shared" si="291"/>
        <v>0</v>
      </c>
    </row>
    <row r="1672" spans="1:37" ht="25.4" customHeight="1" thickTop="1" thickBot="1" x14ac:dyDescent="0.3">
      <c r="A1672" s="321" t="s">
        <v>1783</v>
      </c>
      <c r="B1672" s="321"/>
      <c r="C1672" s="321"/>
      <c r="D1672" s="321"/>
      <c r="E1672" s="321"/>
      <c r="F1672" s="321"/>
      <c r="G1672" s="321"/>
      <c r="H1672" s="321"/>
      <c r="I1672" s="321"/>
      <c r="J1672" s="321"/>
      <c r="K1672" s="321"/>
      <c r="L1672" s="321"/>
      <c r="M1672" s="321"/>
      <c r="N1672" s="321"/>
      <c r="O1672" s="321"/>
      <c r="P1672" s="321"/>
      <c r="Q1672" s="321"/>
      <c r="R1672" s="321"/>
      <c r="S1672" s="321"/>
      <c r="T1672" s="321"/>
      <c r="U1672" s="321"/>
      <c r="V1672" s="321"/>
      <c r="W1672" s="321"/>
      <c r="X1672" s="321"/>
      <c r="Y1672" s="321"/>
      <c r="Z1672" s="321"/>
      <c r="AA1672" s="321"/>
      <c r="AB1672" s="321"/>
      <c r="AC1672" s="321"/>
      <c r="AD1672" s="88">
        <f>'Art. 121'!AF1604</f>
        <v>0</v>
      </c>
      <c r="AE1672" s="89">
        <f t="shared" si="285"/>
        <v>0</v>
      </c>
      <c r="AF1672">
        <f t="shared" si="286"/>
        <v>0</v>
      </c>
      <c r="AG1672" s="86">
        <f t="shared" si="287"/>
        <v>1</v>
      </c>
      <c r="AH1672" s="90">
        <f t="shared" si="288"/>
        <v>0</v>
      </c>
      <c r="AI1672" s="91">
        <f t="shared" si="289"/>
        <v>3.8461538461538464E-2</v>
      </c>
      <c r="AJ1672" s="91">
        <f t="shared" si="290"/>
        <v>0</v>
      </c>
      <c r="AK1672" s="91">
        <f t="shared" si="291"/>
        <v>0</v>
      </c>
    </row>
    <row r="1673" spans="1:37" ht="25.4" customHeight="1" thickTop="1" thickBot="1" x14ac:dyDescent="0.3">
      <c r="A1673" s="321" t="s">
        <v>1785</v>
      </c>
      <c r="B1673" s="321"/>
      <c r="C1673" s="321"/>
      <c r="D1673" s="321"/>
      <c r="E1673" s="321"/>
      <c r="F1673" s="321"/>
      <c r="G1673" s="321"/>
      <c r="H1673" s="321"/>
      <c r="I1673" s="321"/>
      <c r="J1673" s="321"/>
      <c r="K1673" s="321"/>
      <c r="L1673" s="321"/>
      <c r="M1673" s="321"/>
      <c r="N1673" s="321"/>
      <c r="O1673" s="321"/>
      <c r="P1673" s="321"/>
      <c r="Q1673" s="321"/>
      <c r="R1673" s="321"/>
      <c r="S1673" s="321"/>
      <c r="T1673" s="321"/>
      <c r="U1673" s="321"/>
      <c r="V1673" s="321"/>
      <c r="W1673" s="321"/>
      <c r="X1673" s="321"/>
      <c r="Y1673" s="321"/>
      <c r="Z1673" s="321"/>
      <c r="AA1673" s="321"/>
      <c r="AB1673" s="321"/>
      <c r="AC1673" s="321"/>
      <c r="AD1673" s="88">
        <f>'Art. 121'!AF1605</f>
        <v>0</v>
      </c>
      <c r="AE1673" s="89">
        <f t="shared" si="285"/>
        <v>0</v>
      </c>
      <c r="AF1673">
        <f t="shared" si="286"/>
        <v>0</v>
      </c>
      <c r="AG1673" s="86">
        <f t="shared" si="287"/>
        <v>1</v>
      </c>
      <c r="AH1673" s="90">
        <f t="shared" si="288"/>
        <v>0</v>
      </c>
      <c r="AI1673" s="91">
        <f t="shared" si="289"/>
        <v>3.8461538461538464E-2</v>
      </c>
      <c r="AJ1673" s="91">
        <f t="shared" si="290"/>
        <v>0</v>
      </c>
      <c r="AK1673" s="91">
        <f t="shared" si="291"/>
        <v>0</v>
      </c>
    </row>
    <row r="1674" spans="1:37" ht="25.4" customHeight="1" thickTop="1" thickBot="1" x14ac:dyDescent="0.3">
      <c r="A1674" s="320" t="s">
        <v>1787</v>
      </c>
      <c r="B1674" s="320"/>
      <c r="C1674" s="320"/>
      <c r="D1674" s="320"/>
      <c r="E1674" s="320"/>
      <c r="F1674" s="320"/>
      <c r="G1674" s="320"/>
      <c r="H1674" s="320"/>
      <c r="I1674" s="320"/>
      <c r="J1674" s="320"/>
      <c r="K1674" s="320"/>
      <c r="L1674" s="320"/>
      <c r="M1674" s="320"/>
      <c r="N1674" s="320"/>
      <c r="O1674" s="320"/>
      <c r="P1674" s="320"/>
      <c r="Q1674" s="320"/>
      <c r="R1674" s="320"/>
      <c r="S1674" s="320"/>
      <c r="T1674" s="320"/>
      <c r="U1674" s="320"/>
      <c r="V1674" s="320"/>
      <c r="W1674" s="320"/>
      <c r="X1674" s="320"/>
      <c r="Y1674" s="320"/>
      <c r="Z1674" s="320"/>
      <c r="AA1674" s="320"/>
      <c r="AB1674" s="320"/>
      <c r="AC1674" s="320"/>
      <c r="AD1674" s="88">
        <f>'Art. 121'!AF1606</f>
        <v>0</v>
      </c>
      <c r="AE1674" s="89">
        <f t="shared" si="285"/>
        <v>0</v>
      </c>
      <c r="AF1674">
        <f t="shared" si="286"/>
        <v>0</v>
      </c>
      <c r="AG1674" s="86">
        <f t="shared" si="287"/>
        <v>1</v>
      </c>
      <c r="AH1674" s="90">
        <f t="shared" si="288"/>
        <v>0</v>
      </c>
      <c r="AI1674" s="91">
        <f t="shared" si="289"/>
        <v>3.8461538461538464E-2</v>
      </c>
      <c r="AJ1674" s="91">
        <f t="shared" si="290"/>
        <v>0</v>
      </c>
      <c r="AK1674" s="91">
        <f t="shared" si="291"/>
        <v>0</v>
      </c>
    </row>
    <row r="1675" spans="1:37" ht="25.4" customHeight="1" thickTop="1" thickBot="1" x14ac:dyDescent="0.3">
      <c r="A1675" s="320" t="s">
        <v>1789</v>
      </c>
      <c r="B1675" s="320"/>
      <c r="C1675" s="320"/>
      <c r="D1675" s="320"/>
      <c r="E1675" s="320"/>
      <c r="F1675" s="320"/>
      <c r="G1675" s="320"/>
      <c r="H1675" s="320"/>
      <c r="I1675" s="320"/>
      <c r="J1675" s="320"/>
      <c r="K1675" s="320"/>
      <c r="L1675" s="320"/>
      <c r="M1675" s="320"/>
      <c r="N1675" s="320"/>
      <c r="O1675" s="320"/>
      <c r="P1675" s="320"/>
      <c r="Q1675" s="320"/>
      <c r="R1675" s="320"/>
      <c r="S1675" s="320"/>
      <c r="T1675" s="320"/>
      <c r="U1675" s="320"/>
      <c r="V1675" s="320"/>
      <c r="W1675" s="320"/>
      <c r="X1675" s="320"/>
      <c r="Y1675" s="320"/>
      <c r="Z1675" s="320"/>
      <c r="AA1675" s="320"/>
      <c r="AB1675" s="320"/>
      <c r="AC1675" s="320"/>
      <c r="AD1675" s="88">
        <f>'Art. 121'!AF1607</f>
        <v>0</v>
      </c>
      <c r="AE1675" s="89">
        <f t="shared" si="285"/>
        <v>0</v>
      </c>
      <c r="AF1675">
        <f t="shared" si="286"/>
        <v>0</v>
      </c>
      <c r="AG1675" s="86">
        <f t="shared" si="287"/>
        <v>1</v>
      </c>
      <c r="AH1675" s="90">
        <f t="shared" si="288"/>
        <v>0</v>
      </c>
      <c r="AI1675" s="91">
        <f t="shared" si="289"/>
        <v>3.8461538461538464E-2</v>
      </c>
      <c r="AJ1675" s="91">
        <f t="shared" si="290"/>
        <v>0</v>
      </c>
      <c r="AK1675" s="91">
        <f t="shared" si="291"/>
        <v>0</v>
      </c>
    </row>
    <row r="1676" spans="1:37" ht="25.4" customHeight="1" thickTop="1" thickBot="1" x14ac:dyDescent="0.3">
      <c r="A1676" s="320" t="s">
        <v>1791</v>
      </c>
      <c r="B1676" s="320"/>
      <c r="C1676" s="320"/>
      <c r="D1676" s="320"/>
      <c r="E1676" s="320"/>
      <c r="F1676" s="320"/>
      <c r="G1676" s="320"/>
      <c r="H1676" s="320"/>
      <c r="I1676" s="320"/>
      <c r="J1676" s="320"/>
      <c r="K1676" s="320"/>
      <c r="L1676" s="320"/>
      <c r="M1676" s="320"/>
      <c r="N1676" s="320"/>
      <c r="O1676" s="320"/>
      <c r="P1676" s="320"/>
      <c r="Q1676" s="320"/>
      <c r="R1676" s="320"/>
      <c r="S1676" s="320"/>
      <c r="T1676" s="320"/>
      <c r="U1676" s="320"/>
      <c r="V1676" s="320"/>
      <c r="W1676" s="320"/>
      <c r="X1676" s="320"/>
      <c r="Y1676" s="320"/>
      <c r="Z1676" s="320"/>
      <c r="AA1676" s="320"/>
      <c r="AB1676" s="320"/>
      <c r="AC1676" s="320"/>
      <c r="AD1676" s="88">
        <f>'Art. 121'!AF1608</f>
        <v>0</v>
      </c>
      <c r="AE1676" s="89">
        <f t="shared" si="285"/>
        <v>0</v>
      </c>
      <c r="AF1676">
        <f t="shared" si="286"/>
        <v>0</v>
      </c>
      <c r="AG1676" s="86">
        <f t="shared" si="287"/>
        <v>1</v>
      </c>
      <c r="AH1676" s="90">
        <f t="shared" si="288"/>
        <v>0</v>
      </c>
      <c r="AI1676" s="91">
        <f t="shared" si="289"/>
        <v>3.8461538461538464E-2</v>
      </c>
      <c r="AJ1676" s="91">
        <f t="shared" si="290"/>
        <v>0</v>
      </c>
      <c r="AK1676" s="91">
        <f t="shared" si="291"/>
        <v>0</v>
      </c>
    </row>
    <row r="1677" spans="1:37" ht="25.4" customHeight="1" thickTop="1" thickBot="1" x14ac:dyDescent="0.3">
      <c r="A1677" s="320" t="s">
        <v>2684</v>
      </c>
      <c r="B1677" s="320"/>
      <c r="C1677" s="320"/>
      <c r="D1677" s="320"/>
      <c r="E1677" s="320"/>
      <c r="F1677" s="320"/>
      <c r="G1677" s="320"/>
      <c r="H1677" s="320"/>
      <c r="I1677" s="320"/>
      <c r="J1677" s="320"/>
      <c r="K1677" s="320"/>
      <c r="L1677" s="320"/>
      <c r="M1677" s="320"/>
      <c r="N1677" s="320"/>
      <c r="O1677" s="320"/>
      <c r="P1677" s="320"/>
      <c r="Q1677" s="320"/>
      <c r="R1677" s="320"/>
      <c r="S1677" s="320"/>
      <c r="T1677" s="320"/>
      <c r="U1677" s="320"/>
      <c r="V1677" s="320"/>
      <c r="W1677" s="320"/>
      <c r="X1677" s="320"/>
      <c r="Y1677" s="320"/>
      <c r="Z1677" s="320"/>
      <c r="AA1677" s="320"/>
      <c r="AB1677" s="320"/>
      <c r="AC1677" s="320"/>
      <c r="AD1677" s="88">
        <f>'Art. 121'!AF1609</f>
        <v>0</v>
      </c>
      <c r="AE1677" s="89">
        <f t="shared" si="285"/>
        <v>0</v>
      </c>
      <c r="AF1677">
        <f t="shared" si="286"/>
        <v>0</v>
      </c>
      <c r="AG1677" s="86">
        <f t="shared" si="287"/>
        <v>1</v>
      </c>
      <c r="AH1677" s="90">
        <f t="shared" si="288"/>
        <v>0</v>
      </c>
      <c r="AI1677" s="91">
        <f t="shared" si="289"/>
        <v>3.8461538461538464E-2</v>
      </c>
      <c r="AJ1677" s="91">
        <f t="shared" si="290"/>
        <v>0</v>
      </c>
      <c r="AK1677" s="91">
        <f t="shared" si="291"/>
        <v>0</v>
      </c>
    </row>
    <row r="1678" spans="1:37" ht="25.4" customHeight="1" thickTop="1" thickBot="1" x14ac:dyDescent="0.3">
      <c r="A1678" s="320" t="s">
        <v>1794</v>
      </c>
      <c r="B1678" s="320"/>
      <c r="C1678" s="320"/>
      <c r="D1678" s="320"/>
      <c r="E1678" s="320"/>
      <c r="F1678" s="320"/>
      <c r="G1678" s="320"/>
      <c r="H1678" s="320"/>
      <c r="I1678" s="320"/>
      <c r="J1678" s="320"/>
      <c r="K1678" s="320"/>
      <c r="L1678" s="320"/>
      <c r="M1678" s="320"/>
      <c r="N1678" s="320"/>
      <c r="O1678" s="320"/>
      <c r="P1678" s="320"/>
      <c r="Q1678" s="320"/>
      <c r="R1678" s="320"/>
      <c r="S1678" s="320"/>
      <c r="T1678" s="320"/>
      <c r="U1678" s="320"/>
      <c r="V1678" s="320"/>
      <c r="W1678" s="320"/>
      <c r="X1678" s="320"/>
      <c r="Y1678" s="320"/>
      <c r="Z1678" s="320"/>
      <c r="AA1678" s="320"/>
      <c r="AB1678" s="320"/>
      <c r="AC1678" s="320"/>
      <c r="AD1678" s="88">
        <f>'Art. 121'!AF1610</f>
        <v>0</v>
      </c>
      <c r="AE1678" s="89">
        <f t="shared" si="285"/>
        <v>0</v>
      </c>
      <c r="AF1678">
        <f t="shared" si="286"/>
        <v>0</v>
      </c>
      <c r="AG1678" s="86">
        <f t="shared" si="287"/>
        <v>1</v>
      </c>
      <c r="AH1678" s="90">
        <f t="shared" si="288"/>
        <v>0</v>
      </c>
      <c r="AI1678" s="91">
        <f t="shared" si="289"/>
        <v>3.8461538461538464E-2</v>
      </c>
      <c r="AJ1678" s="91">
        <f t="shared" si="290"/>
        <v>0</v>
      </c>
      <c r="AK1678" s="91">
        <f t="shared" si="291"/>
        <v>0</v>
      </c>
    </row>
    <row r="1679" spans="1:37" ht="25.4" customHeight="1" thickTop="1" thickBot="1" x14ac:dyDescent="0.3">
      <c r="A1679" s="321" t="s">
        <v>1796</v>
      </c>
      <c r="B1679" s="321"/>
      <c r="C1679" s="321"/>
      <c r="D1679" s="321"/>
      <c r="E1679" s="321"/>
      <c r="F1679" s="321"/>
      <c r="G1679" s="321"/>
      <c r="H1679" s="321"/>
      <c r="I1679" s="321"/>
      <c r="J1679" s="321"/>
      <c r="K1679" s="321"/>
      <c r="L1679" s="321"/>
      <c r="M1679" s="321"/>
      <c r="N1679" s="321"/>
      <c r="O1679" s="321"/>
      <c r="P1679" s="321"/>
      <c r="Q1679" s="321"/>
      <c r="R1679" s="321"/>
      <c r="S1679" s="321"/>
      <c r="T1679" s="321"/>
      <c r="U1679" s="321"/>
      <c r="V1679" s="321"/>
      <c r="W1679" s="321"/>
      <c r="X1679" s="321"/>
      <c r="Y1679" s="321"/>
      <c r="Z1679" s="321"/>
      <c r="AA1679" s="321"/>
      <c r="AB1679" s="321"/>
      <c r="AC1679" s="321"/>
      <c r="AD1679" s="88">
        <f>'Art. 121'!AF1611</f>
        <v>0</v>
      </c>
      <c r="AE1679" s="89">
        <f t="shared" si="285"/>
        <v>0</v>
      </c>
      <c r="AF1679">
        <f t="shared" si="286"/>
        <v>0</v>
      </c>
      <c r="AG1679" s="86">
        <f t="shared" si="287"/>
        <v>1</v>
      </c>
      <c r="AH1679" s="90">
        <f t="shared" si="288"/>
        <v>0</v>
      </c>
      <c r="AI1679" s="91">
        <f t="shared" si="289"/>
        <v>3.8461538461538464E-2</v>
      </c>
      <c r="AJ1679" s="91">
        <f t="shared" si="290"/>
        <v>0</v>
      </c>
      <c r="AK1679" s="91">
        <f t="shared" si="291"/>
        <v>0</v>
      </c>
    </row>
    <row r="1680" spans="1:37" ht="25.4" customHeight="1" thickTop="1" thickBot="1" x14ac:dyDescent="0.3">
      <c r="A1680" s="321" t="s">
        <v>1798</v>
      </c>
      <c r="B1680" s="321"/>
      <c r="C1680" s="321"/>
      <c r="D1680" s="321"/>
      <c r="E1680" s="321"/>
      <c r="F1680" s="321"/>
      <c r="G1680" s="321"/>
      <c r="H1680" s="321"/>
      <c r="I1680" s="321"/>
      <c r="J1680" s="321"/>
      <c r="K1680" s="321"/>
      <c r="L1680" s="321"/>
      <c r="M1680" s="321"/>
      <c r="N1680" s="321"/>
      <c r="O1680" s="321"/>
      <c r="P1680" s="321"/>
      <c r="Q1680" s="321"/>
      <c r="R1680" s="321"/>
      <c r="S1680" s="321"/>
      <c r="T1680" s="321"/>
      <c r="U1680" s="321"/>
      <c r="V1680" s="321"/>
      <c r="W1680" s="321"/>
      <c r="X1680" s="321"/>
      <c r="Y1680" s="321"/>
      <c r="Z1680" s="321"/>
      <c r="AA1680" s="321"/>
      <c r="AB1680" s="321"/>
      <c r="AC1680" s="321"/>
      <c r="AD1680" s="88">
        <f>'Art. 121'!AF1612</f>
        <v>0</v>
      </c>
      <c r="AE1680" s="89">
        <f t="shared" si="285"/>
        <v>0</v>
      </c>
      <c r="AF1680">
        <f t="shared" si="286"/>
        <v>0</v>
      </c>
      <c r="AG1680" s="86">
        <f t="shared" si="287"/>
        <v>1</v>
      </c>
      <c r="AH1680" s="90">
        <f t="shared" si="288"/>
        <v>0</v>
      </c>
      <c r="AI1680" s="91">
        <f t="shared" si="289"/>
        <v>3.8461538461538464E-2</v>
      </c>
      <c r="AJ1680" s="91">
        <f t="shared" si="290"/>
        <v>0</v>
      </c>
      <c r="AK1680" s="91">
        <f t="shared" si="291"/>
        <v>0</v>
      </c>
    </row>
    <row r="1681" spans="1:37" ht="25.4" customHeight="1" thickTop="1" thickBot="1" x14ac:dyDescent="0.3">
      <c r="A1681" s="320" t="s">
        <v>2685</v>
      </c>
      <c r="B1681" s="320"/>
      <c r="C1681" s="320"/>
      <c r="D1681" s="320"/>
      <c r="E1681" s="320"/>
      <c r="F1681" s="320"/>
      <c r="G1681" s="320"/>
      <c r="H1681" s="320"/>
      <c r="I1681" s="320"/>
      <c r="J1681" s="320"/>
      <c r="K1681" s="320"/>
      <c r="L1681" s="320"/>
      <c r="M1681" s="320"/>
      <c r="N1681" s="320"/>
      <c r="O1681" s="320"/>
      <c r="P1681" s="320"/>
      <c r="Q1681" s="320"/>
      <c r="R1681" s="320"/>
      <c r="S1681" s="320"/>
      <c r="T1681" s="320"/>
      <c r="U1681" s="320"/>
      <c r="V1681" s="320"/>
      <c r="W1681" s="320"/>
      <c r="X1681" s="320"/>
      <c r="Y1681" s="320"/>
      <c r="Z1681" s="320"/>
      <c r="AA1681" s="320"/>
      <c r="AB1681" s="320"/>
      <c r="AC1681" s="320"/>
      <c r="AD1681" s="88">
        <f>'Art. 121'!AF1613</f>
        <v>0</v>
      </c>
      <c r="AE1681" s="89">
        <f t="shared" si="285"/>
        <v>0</v>
      </c>
      <c r="AF1681">
        <f t="shared" si="286"/>
        <v>0</v>
      </c>
      <c r="AG1681" s="86">
        <f t="shared" si="287"/>
        <v>1</v>
      </c>
      <c r="AH1681" s="90">
        <f t="shared" si="288"/>
        <v>0</v>
      </c>
      <c r="AI1681" s="91">
        <f t="shared" si="289"/>
        <v>3.8461538461538464E-2</v>
      </c>
      <c r="AJ1681" s="91">
        <f t="shared" si="290"/>
        <v>0</v>
      </c>
      <c r="AK1681" s="91">
        <f t="shared" si="291"/>
        <v>0</v>
      </c>
    </row>
    <row r="1682" spans="1:37" ht="25.4" customHeight="1" thickTop="1" thickBot="1" x14ac:dyDescent="0.3">
      <c r="A1682" s="320" t="s">
        <v>1801</v>
      </c>
      <c r="B1682" s="320"/>
      <c r="C1682" s="320"/>
      <c r="D1682" s="320"/>
      <c r="E1682" s="320"/>
      <c r="F1682" s="320"/>
      <c r="G1682" s="320"/>
      <c r="H1682" s="320"/>
      <c r="I1682" s="320"/>
      <c r="J1682" s="320"/>
      <c r="K1682" s="320"/>
      <c r="L1682" s="320"/>
      <c r="M1682" s="320"/>
      <c r="N1682" s="320"/>
      <c r="O1682" s="320"/>
      <c r="P1682" s="320"/>
      <c r="Q1682" s="320"/>
      <c r="R1682" s="320"/>
      <c r="S1682" s="320"/>
      <c r="T1682" s="320"/>
      <c r="U1682" s="320"/>
      <c r="V1682" s="320"/>
      <c r="W1682" s="320"/>
      <c r="X1682" s="320"/>
      <c r="Y1682" s="320"/>
      <c r="Z1682" s="320"/>
      <c r="AA1682" s="320"/>
      <c r="AB1682" s="320"/>
      <c r="AC1682" s="320"/>
      <c r="AD1682" s="88">
        <f>'Art. 121'!AF1614</f>
        <v>0</v>
      </c>
      <c r="AE1682" s="89">
        <f t="shared" si="285"/>
        <v>0</v>
      </c>
      <c r="AF1682">
        <f t="shared" si="286"/>
        <v>0</v>
      </c>
      <c r="AG1682" s="86">
        <f t="shared" si="287"/>
        <v>1</v>
      </c>
      <c r="AH1682" s="90">
        <f t="shared" si="288"/>
        <v>0</v>
      </c>
      <c r="AI1682" s="91">
        <f t="shared" si="289"/>
        <v>3.8461538461538464E-2</v>
      </c>
      <c r="AJ1682" s="91">
        <f t="shared" si="290"/>
        <v>0</v>
      </c>
      <c r="AK1682" s="91">
        <f t="shared" si="291"/>
        <v>0</v>
      </c>
    </row>
    <row r="1683" spans="1:37" ht="25.4" customHeight="1" thickTop="1" thickBot="1" x14ac:dyDescent="0.3">
      <c r="A1683" s="320" t="s">
        <v>1803</v>
      </c>
      <c r="B1683" s="320"/>
      <c r="C1683" s="320"/>
      <c r="D1683" s="320"/>
      <c r="E1683" s="320"/>
      <c r="F1683" s="320"/>
      <c r="G1683" s="320"/>
      <c r="H1683" s="320"/>
      <c r="I1683" s="320"/>
      <c r="J1683" s="320"/>
      <c r="K1683" s="320"/>
      <c r="L1683" s="320"/>
      <c r="M1683" s="320"/>
      <c r="N1683" s="320"/>
      <c r="O1683" s="320"/>
      <c r="P1683" s="320"/>
      <c r="Q1683" s="320"/>
      <c r="R1683" s="320"/>
      <c r="S1683" s="320"/>
      <c r="T1683" s="320"/>
      <c r="U1683" s="320"/>
      <c r="V1683" s="320"/>
      <c r="W1683" s="320"/>
      <c r="X1683" s="320"/>
      <c r="Y1683" s="320"/>
      <c r="Z1683" s="320"/>
      <c r="AA1683" s="320"/>
      <c r="AB1683" s="320"/>
      <c r="AC1683" s="320"/>
      <c r="AD1683" s="88">
        <f>'Art. 121'!AF1615</f>
        <v>0</v>
      </c>
      <c r="AE1683" s="89">
        <f t="shared" si="285"/>
        <v>0</v>
      </c>
      <c r="AF1683">
        <f t="shared" si="286"/>
        <v>0</v>
      </c>
      <c r="AG1683" s="86">
        <f t="shared" si="287"/>
        <v>1</v>
      </c>
      <c r="AH1683" s="90">
        <f t="shared" si="288"/>
        <v>0</v>
      </c>
      <c r="AI1683" s="91">
        <f t="shared" si="289"/>
        <v>3.8461538461538464E-2</v>
      </c>
      <c r="AJ1683" s="91">
        <f t="shared" si="290"/>
        <v>0</v>
      </c>
      <c r="AK1683" s="91">
        <f t="shared" si="291"/>
        <v>0</v>
      </c>
    </row>
    <row r="1684" spans="1:37" ht="25.4" customHeight="1" thickTop="1" thickBot="1" x14ac:dyDescent="0.3">
      <c r="A1684" s="321" t="s">
        <v>2686</v>
      </c>
      <c r="B1684" s="321"/>
      <c r="C1684" s="321"/>
      <c r="D1684" s="321"/>
      <c r="E1684" s="321"/>
      <c r="F1684" s="321"/>
      <c r="G1684" s="321"/>
      <c r="H1684" s="321"/>
      <c r="I1684" s="321"/>
      <c r="J1684" s="321"/>
      <c r="K1684" s="321"/>
      <c r="L1684" s="321"/>
      <c r="M1684" s="321"/>
      <c r="N1684" s="321"/>
      <c r="O1684" s="321"/>
      <c r="P1684" s="321"/>
      <c r="Q1684" s="321"/>
      <c r="R1684" s="321"/>
      <c r="S1684" s="321"/>
      <c r="T1684" s="321"/>
      <c r="U1684" s="321"/>
      <c r="V1684" s="321"/>
      <c r="W1684" s="321"/>
      <c r="X1684" s="321"/>
      <c r="Y1684" s="321"/>
      <c r="Z1684" s="321"/>
      <c r="AA1684" s="321"/>
      <c r="AB1684" s="321"/>
      <c r="AC1684" s="321"/>
      <c r="AD1684" s="88">
        <f>'Art. 121'!AF1616</f>
        <v>0</v>
      </c>
      <c r="AE1684" s="89">
        <f t="shared" si="285"/>
        <v>0</v>
      </c>
      <c r="AF1684">
        <f t="shared" si="286"/>
        <v>0</v>
      </c>
      <c r="AG1684" s="86">
        <f t="shared" si="287"/>
        <v>1</v>
      </c>
      <c r="AH1684" s="90">
        <f t="shared" si="288"/>
        <v>0</v>
      </c>
      <c r="AI1684" s="91">
        <f t="shared" si="289"/>
        <v>3.8461538461538464E-2</v>
      </c>
      <c r="AJ1684" s="91">
        <f t="shared" si="290"/>
        <v>0</v>
      </c>
      <c r="AK1684" s="91">
        <f t="shared" si="291"/>
        <v>0</v>
      </c>
    </row>
    <row r="1685" spans="1:37" ht="25.4" customHeight="1" thickTop="1" thickBot="1" x14ac:dyDescent="0.3">
      <c r="A1685" s="320" t="s">
        <v>1806</v>
      </c>
      <c r="B1685" s="320"/>
      <c r="C1685" s="320"/>
      <c r="D1685" s="320"/>
      <c r="E1685" s="320"/>
      <c r="F1685" s="320"/>
      <c r="G1685" s="320"/>
      <c r="H1685" s="320"/>
      <c r="I1685" s="320"/>
      <c r="J1685" s="320"/>
      <c r="K1685" s="320"/>
      <c r="L1685" s="320"/>
      <c r="M1685" s="320"/>
      <c r="N1685" s="320"/>
      <c r="O1685" s="320"/>
      <c r="P1685" s="320"/>
      <c r="Q1685" s="320"/>
      <c r="R1685" s="320"/>
      <c r="S1685" s="320"/>
      <c r="T1685" s="320"/>
      <c r="U1685" s="320"/>
      <c r="V1685" s="320"/>
      <c r="W1685" s="320"/>
      <c r="X1685" s="320"/>
      <c r="Y1685" s="320"/>
      <c r="Z1685" s="320"/>
      <c r="AA1685" s="320"/>
      <c r="AB1685" s="320"/>
      <c r="AC1685" s="320"/>
      <c r="AD1685" s="88">
        <f>'Art. 121'!AF1617</f>
        <v>0</v>
      </c>
      <c r="AE1685" s="89">
        <f t="shared" si="285"/>
        <v>0</v>
      </c>
      <c r="AF1685">
        <f t="shared" si="286"/>
        <v>0</v>
      </c>
      <c r="AG1685" s="86">
        <f t="shared" si="287"/>
        <v>1</v>
      </c>
      <c r="AH1685" s="90">
        <f t="shared" si="288"/>
        <v>0</v>
      </c>
      <c r="AI1685" s="91">
        <f t="shared" si="289"/>
        <v>3.8461538461538464E-2</v>
      </c>
      <c r="AJ1685" s="91">
        <f t="shared" si="290"/>
        <v>0</v>
      </c>
      <c r="AK1685" s="91">
        <f t="shared" si="291"/>
        <v>0</v>
      </c>
    </row>
    <row r="1686" spans="1:37" ht="25.4" customHeight="1" thickTop="1" thickBot="1" x14ac:dyDescent="0.3">
      <c r="A1686" s="320" t="s">
        <v>1808</v>
      </c>
      <c r="B1686" s="320"/>
      <c r="C1686" s="320"/>
      <c r="D1686" s="320"/>
      <c r="E1686" s="320"/>
      <c r="F1686" s="320"/>
      <c r="G1686" s="320"/>
      <c r="H1686" s="320"/>
      <c r="I1686" s="320"/>
      <c r="J1686" s="320"/>
      <c r="K1686" s="320"/>
      <c r="L1686" s="320"/>
      <c r="M1686" s="320"/>
      <c r="N1686" s="320"/>
      <c r="O1686" s="320"/>
      <c r="P1686" s="320"/>
      <c r="Q1686" s="320"/>
      <c r="R1686" s="320"/>
      <c r="S1686" s="320"/>
      <c r="T1686" s="320"/>
      <c r="U1686" s="320"/>
      <c r="V1686" s="320"/>
      <c r="W1686" s="320"/>
      <c r="X1686" s="320"/>
      <c r="Y1686" s="320"/>
      <c r="Z1686" s="320"/>
      <c r="AA1686" s="320"/>
      <c r="AB1686" s="320"/>
      <c r="AC1686" s="320"/>
      <c r="AD1686" s="88">
        <f>'Art. 121'!AF1618</f>
        <v>0</v>
      </c>
      <c r="AE1686" s="89">
        <f t="shared" si="285"/>
        <v>0</v>
      </c>
      <c r="AF1686">
        <f t="shared" si="286"/>
        <v>0</v>
      </c>
      <c r="AG1686" s="86">
        <f t="shared" si="287"/>
        <v>1</v>
      </c>
      <c r="AH1686" s="90">
        <f t="shared" si="288"/>
        <v>0</v>
      </c>
      <c r="AI1686" s="91">
        <f t="shared" si="289"/>
        <v>3.8461538461538464E-2</v>
      </c>
      <c r="AJ1686" s="91">
        <f t="shared" si="290"/>
        <v>0</v>
      </c>
      <c r="AK1686" s="91">
        <f t="shared" si="291"/>
        <v>0</v>
      </c>
    </row>
    <row r="1687" spans="1:37" ht="25.4" customHeight="1" thickTop="1" thickBot="1" x14ac:dyDescent="0.3">
      <c r="A1687" s="320" t="s">
        <v>1810</v>
      </c>
      <c r="B1687" s="320"/>
      <c r="C1687" s="320"/>
      <c r="D1687" s="320"/>
      <c r="E1687" s="320"/>
      <c r="F1687" s="320"/>
      <c r="G1687" s="320"/>
      <c r="H1687" s="320"/>
      <c r="I1687" s="320"/>
      <c r="J1687" s="320"/>
      <c r="K1687" s="320"/>
      <c r="L1687" s="320"/>
      <c r="M1687" s="320"/>
      <c r="N1687" s="320"/>
      <c r="O1687" s="320"/>
      <c r="P1687" s="320"/>
      <c r="Q1687" s="320"/>
      <c r="R1687" s="320"/>
      <c r="S1687" s="320"/>
      <c r="T1687" s="320"/>
      <c r="U1687" s="320"/>
      <c r="V1687" s="320"/>
      <c r="W1687" s="320"/>
      <c r="X1687" s="320"/>
      <c r="Y1687" s="320"/>
      <c r="Z1687" s="320"/>
      <c r="AA1687" s="320"/>
      <c r="AB1687" s="320"/>
      <c r="AC1687" s="320"/>
      <c r="AD1687" s="88">
        <f>'Art. 121'!AF1619</f>
        <v>0</v>
      </c>
      <c r="AE1687" s="89">
        <f t="shared" si="285"/>
        <v>0</v>
      </c>
      <c r="AF1687">
        <f t="shared" si="286"/>
        <v>0</v>
      </c>
      <c r="AG1687" s="86">
        <f t="shared" si="287"/>
        <v>1</v>
      </c>
      <c r="AH1687" s="90">
        <f t="shared" si="288"/>
        <v>0</v>
      </c>
      <c r="AI1687" s="91">
        <f t="shared" si="289"/>
        <v>3.8461538461538464E-2</v>
      </c>
      <c r="AJ1687" s="91">
        <f t="shared" si="290"/>
        <v>0</v>
      </c>
      <c r="AK1687" s="91">
        <f t="shared" si="291"/>
        <v>0</v>
      </c>
    </row>
    <row r="1688" spans="1:37" ht="25.4" customHeight="1" thickTop="1" thickBot="1" x14ac:dyDescent="0.3">
      <c r="A1688" s="320" t="s">
        <v>2687</v>
      </c>
      <c r="B1688" s="320"/>
      <c r="C1688" s="320"/>
      <c r="D1688" s="320"/>
      <c r="E1688" s="320"/>
      <c r="F1688" s="320"/>
      <c r="G1688" s="320"/>
      <c r="H1688" s="320"/>
      <c r="I1688" s="320"/>
      <c r="J1688" s="320"/>
      <c r="K1688" s="320"/>
      <c r="L1688" s="320"/>
      <c r="M1688" s="320"/>
      <c r="N1688" s="320"/>
      <c r="O1688" s="320"/>
      <c r="P1688" s="320"/>
      <c r="Q1688" s="320"/>
      <c r="R1688" s="320"/>
      <c r="S1688" s="320"/>
      <c r="T1688" s="320"/>
      <c r="U1688" s="320"/>
      <c r="V1688" s="320"/>
      <c r="W1688" s="320"/>
      <c r="X1688" s="320"/>
      <c r="Y1688" s="320"/>
      <c r="Z1688" s="320"/>
      <c r="AA1688" s="320"/>
      <c r="AB1688" s="320"/>
      <c r="AC1688" s="320"/>
      <c r="AD1688" s="88">
        <f>'Art. 121'!AF1620</f>
        <v>0</v>
      </c>
      <c r="AE1688" s="89">
        <f t="shared" si="285"/>
        <v>0</v>
      </c>
      <c r="AF1688">
        <f t="shared" si="286"/>
        <v>0</v>
      </c>
      <c r="AG1688" s="86">
        <f t="shared" si="287"/>
        <v>1</v>
      </c>
      <c r="AH1688" s="90">
        <f t="shared" si="288"/>
        <v>0</v>
      </c>
      <c r="AI1688" s="91">
        <f t="shared" si="289"/>
        <v>3.8461538461538464E-2</v>
      </c>
      <c r="AJ1688" s="91">
        <f t="shared" si="290"/>
        <v>0</v>
      </c>
      <c r="AK1688" s="91">
        <f t="shared" si="291"/>
        <v>0</v>
      </c>
    </row>
    <row r="1689" spans="1:37" ht="25.4" customHeight="1" thickTop="1" thickBot="1" x14ac:dyDescent="0.3">
      <c r="A1689" s="321" t="s">
        <v>1813</v>
      </c>
      <c r="B1689" s="321"/>
      <c r="C1689" s="321"/>
      <c r="D1689" s="321"/>
      <c r="E1689" s="321"/>
      <c r="F1689" s="321"/>
      <c r="G1689" s="321"/>
      <c r="H1689" s="321"/>
      <c r="I1689" s="321"/>
      <c r="J1689" s="321"/>
      <c r="K1689" s="321"/>
      <c r="L1689" s="321"/>
      <c r="M1689" s="321"/>
      <c r="N1689" s="321"/>
      <c r="O1689" s="321"/>
      <c r="P1689" s="321"/>
      <c r="Q1689" s="321"/>
      <c r="R1689" s="321"/>
      <c r="S1689" s="321"/>
      <c r="T1689" s="321"/>
      <c r="U1689" s="321"/>
      <c r="V1689" s="321"/>
      <c r="W1689" s="321"/>
      <c r="X1689" s="321"/>
      <c r="Y1689" s="321"/>
      <c r="Z1689" s="321"/>
      <c r="AA1689" s="321"/>
      <c r="AB1689" s="321"/>
      <c r="AC1689" s="321"/>
      <c r="AD1689" s="88">
        <f>'Art. 121'!AF1621</f>
        <v>0</v>
      </c>
      <c r="AE1689" s="89">
        <f t="shared" si="285"/>
        <v>0</v>
      </c>
      <c r="AF1689">
        <f t="shared" si="286"/>
        <v>0</v>
      </c>
      <c r="AG1689" s="86">
        <f t="shared" si="287"/>
        <v>1</v>
      </c>
      <c r="AH1689" s="90">
        <f t="shared" si="288"/>
        <v>0</v>
      </c>
      <c r="AI1689" s="91">
        <f t="shared" si="289"/>
        <v>3.8461538461538464E-2</v>
      </c>
      <c r="AJ1689" s="91">
        <f t="shared" si="290"/>
        <v>0</v>
      </c>
      <c r="AK1689" s="91">
        <f t="shared" si="291"/>
        <v>0</v>
      </c>
    </row>
    <row r="1690" spans="1:37" ht="25.4" customHeight="1" thickTop="1" thickBot="1" x14ac:dyDescent="0.3">
      <c r="A1690" s="321" t="s">
        <v>1815</v>
      </c>
      <c r="B1690" s="321"/>
      <c r="C1690" s="321"/>
      <c r="D1690" s="321"/>
      <c r="E1690" s="321"/>
      <c r="F1690" s="321"/>
      <c r="G1690" s="321"/>
      <c r="H1690" s="321"/>
      <c r="I1690" s="321"/>
      <c r="J1690" s="321"/>
      <c r="K1690" s="321"/>
      <c r="L1690" s="321"/>
      <c r="M1690" s="321"/>
      <c r="N1690" s="321"/>
      <c r="O1690" s="321"/>
      <c r="P1690" s="321"/>
      <c r="Q1690" s="321"/>
      <c r="R1690" s="321"/>
      <c r="S1690" s="321"/>
      <c r="T1690" s="321"/>
      <c r="U1690" s="321"/>
      <c r="V1690" s="321"/>
      <c r="W1690" s="321"/>
      <c r="X1690" s="321"/>
      <c r="Y1690" s="321"/>
      <c r="Z1690" s="321"/>
      <c r="AA1690" s="321"/>
      <c r="AB1690" s="321"/>
      <c r="AC1690" s="321"/>
      <c r="AD1690" s="88">
        <f>'Art. 121'!AF1622</f>
        <v>0</v>
      </c>
      <c r="AE1690" s="89">
        <f t="shared" si="285"/>
        <v>0</v>
      </c>
      <c r="AF1690">
        <f t="shared" si="286"/>
        <v>0</v>
      </c>
      <c r="AG1690" s="86">
        <f t="shared" si="287"/>
        <v>1</v>
      </c>
      <c r="AH1690" s="90">
        <f t="shared" si="288"/>
        <v>0</v>
      </c>
      <c r="AI1690" s="91">
        <f t="shared" si="289"/>
        <v>3.8461538461538464E-2</v>
      </c>
      <c r="AJ1690" s="91">
        <f t="shared" si="290"/>
        <v>0</v>
      </c>
      <c r="AK1690" s="91">
        <f t="shared" si="291"/>
        <v>0</v>
      </c>
    </row>
    <row r="1691" spans="1:37" ht="25.4" customHeight="1" thickTop="1" thickBot="1" x14ac:dyDescent="0.3">
      <c r="A1691" s="320" t="s">
        <v>1817</v>
      </c>
      <c r="B1691" s="320"/>
      <c r="C1691" s="320"/>
      <c r="D1691" s="320"/>
      <c r="E1691" s="320"/>
      <c r="F1691" s="320"/>
      <c r="G1691" s="320"/>
      <c r="H1691" s="320"/>
      <c r="I1691" s="320"/>
      <c r="J1691" s="320"/>
      <c r="K1691" s="320"/>
      <c r="L1691" s="320"/>
      <c r="M1691" s="320"/>
      <c r="N1691" s="320"/>
      <c r="O1691" s="320"/>
      <c r="P1691" s="320"/>
      <c r="Q1691" s="320"/>
      <c r="R1691" s="320"/>
      <c r="S1691" s="320"/>
      <c r="T1691" s="320"/>
      <c r="U1691" s="320"/>
      <c r="V1691" s="320"/>
      <c r="W1691" s="320"/>
      <c r="X1691" s="320"/>
      <c r="Y1691" s="320"/>
      <c r="Z1691" s="320"/>
      <c r="AA1691" s="320"/>
      <c r="AB1691" s="320"/>
      <c r="AC1691" s="320"/>
      <c r="AD1691" s="88">
        <f>'Art. 121'!AF1623</f>
        <v>0</v>
      </c>
      <c r="AE1691" s="89">
        <f t="shared" si="285"/>
        <v>0</v>
      </c>
      <c r="AF1691">
        <f t="shared" si="286"/>
        <v>0</v>
      </c>
      <c r="AG1691" s="86">
        <f t="shared" si="287"/>
        <v>1</v>
      </c>
      <c r="AH1691" s="90">
        <f t="shared" si="288"/>
        <v>0</v>
      </c>
      <c r="AI1691" s="91">
        <f t="shared" si="289"/>
        <v>3.8461538461538464E-2</v>
      </c>
      <c r="AJ1691" s="91">
        <f t="shared" si="290"/>
        <v>0</v>
      </c>
      <c r="AK1691" s="91">
        <f t="shared" si="291"/>
        <v>0</v>
      </c>
    </row>
    <row r="1692" spans="1:37" ht="25.4" customHeight="1" thickTop="1" thickBot="1" x14ac:dyDescent="0.3">
      <c r="A1692" s="320" t="s">
        <v>1819</v>
      </c>
      <c r="B1692" s="320"/>
      <c r="C1692" s="320"/>
      <c r="D1692" s="320"/>
      <c r="E1692" s="320"/>
      <c r="F1692" s="320"/>
      <c r="G1692" s="320"/>
      <c r="H1692" s="320"/>
      <c r="I1692" s="320"/>
      <c r="J1692" s="320"/>
      <c r="K1692" s="320"/>
      <c r="L1692" s="320"/>
      <c r="M1692" s="320"/>
      <c r="N1692" s="320"/>
      <c r="O1692" s="320"/>
      <c r="P1692" s="320"/>
      <c r="Q1692" s="320"/>
      <c r="R1692" s="320"/>
      <c r="S1692" s="320"/>
      <c r="T1692" s="320"/>
      <c r="U1692" s="320"/>
      <c r="V1692" s="320"/>
      <c r="W1692" s="320"/>
      <c r="X1692" s="320"/>
      <c r="Y1692" s="320"/>
      <c r="Z1692" s="320"/>
      <c r="AA1692" s="320"/>
      <c r="AB1692" s="320"/>
      <c r="AC1692" s="320"/>
      <c r="AD1692" s="88">
        <f>'Art. 121'!AF1624</f>
        <v>0</v>
      </c>
      <c r="AE1692" s="89">
        <f t="shared" si="285"/>
        <v>0</v>
      </c>
      <c r="AF1692">
        <f t="shared" si="286"/>
        <v>0</v>
      </c>
      <c r="AG1692" s="86">
        <f t="shared" si="287"/>
        <v>1</v>
      </c>
      <c r="AH1692" s="90">
        <f t="shared" si="288"/>
        <v>0</v>
      </c>
      <c r="AI1692" s="91">
        <f t="shared" si="289"/>
        <v>3.8461538461538464E-2</v>
      </c>
      <c r="AJ1692" s="91">
        <f t="shared" si="290"/>
        <v>0</v>
      </c>
      <c r="AK1692" s="91">
        <f t="shared" si="291"/>
        <v>0</v>
      </c>
    </row>
    <row r="1693" spans="1:37" ht="25.4" customHeight="1" thickTop="1" thickBot="1" x14ac:dyDescent="0.3">
      <c r="A1693" s="320" t="s">
        <v>1821</v>
      </c>
      <c r="B1693" s="320"/>
      <c r="C1693" s="320"/>
      <c r="D1693" s="320"/>
      <c r="E1693" s="320"/>
      <c r="F1693" s="320"/>
      <c r="G1693" s="320"/>
      <c r="H1693" s="320"/>
      <c r="I1693" s="320"/>
      <c r="J1693" s="320"/>
      <c r="K1693" s="320"/>
      <c r="L1693" s="320"/>
      <c r="M1693" s="320"/>
      <c r="N1693" s="320"/>
      <c r="O1693" s="320"/>
      <c r="P1693" s="320"/>
      <c r="Q1693" s="320"/>
      <c r="R1693" s="320"/>
      <c r="S1693" s="320"/>
      <c r="T1693" s="320"/>
      <c r="U1693" s="320"/>
      <c r="V1693" s="320"/>
      <c r="W1693" s="320"/>
      <c r="X1693" s="320"/>
      <c r="Y1693" s="320"/>
      <c r="Z1693" s="320"/>
      <c r="AA1693" s="320"/>
      <c r="AB1693" s="320"/>
      <c r="AC1693" s="320"/>
      <c r="AD1693" s="88">
        <f>'Art. 121'!AF1625</f>
        <v>0</v>
      </c>
      <c r="AE1693" s="89">
        <f t="shared" si="285"/>
        <v>0</v>
      </c>
      <c r="AF1693">
        <f t="shared" si="286"/>
        <v>0</v>
      </c>
      <c r="AG1693" s="86">
        <f t="shared" si="287"/>
        <v>1</v>
      </c>
      <c r="AH1693" s="90">
        <f t="shared" si="288"/>
        <v>0</v>
      </c>
      <c r="AI1693" s="91">
        <f t="shared" si="289"/>
        <v>3.8461538461538464E-2</v>
      </c>
      <c r="AJ1693" s="91">
        <f t="shared" si="290"/>
        <v>0</v>
      </c>
      <c r="AK1693" s="91">
        <f t="shared" si="291"/>
        <v>0</v>
      </c>
    </row>
    <row r="1694" spans="1:37" ht="25.4" customHeight="1" thickTop="1" x14ac:dyDescent="0.25">
      <c r="A1694" s="289" t="s">
        <v>2688</v>
      </c>
      <c r="B1694" s="289"/>
      <c r="C1694" s="289"/>
      <c r="D1694" s="289"/>
      <c r="E1694" s="289"/>
      <c r="F1694" s="289"/>
      <c r="G1694" s="289"/>
      <c r="H1694" s="289"/>
      <c r="I1694" s="289"/>
      <c r="J1694" s="289"/>
      <c r="K1694" s="289"/>
      <c r="L1694" s="289"/>
      <c r="M1694" s="289"/>
      <c r="N1694" s="289"/>
      <c r="O1694" s="289"/>
      <c r="P1694" s="289"/>
      <c r="Q1694" s="289"/>
      <c r="R1694" s="289"/>
      <c r="S1694" s="289"/>
      <c r="T1694" s="289"/>
      <c r="U1694" s="289"/>
      <c r="V1694" s="289"/>
      <c r="W1694" s="289"/>
      <c r="X1694" s="289"/>
      <c r="Y1694" s="289"/>
      <c r="Z1694" s="289"/>
      <c r="AA1694" s="289"/>
      <c r="AB1694" s="289"/>
      <c r="AC1694" s="289"/>
      <c r="AD1694" s="289"/>
      <c r="AE1694" s="89">
        <f>SUM(AE1668:AE1693)</f>
        <v>0</v>
      </c>
      <c r="AF1694" s="59"/>
      <c r="AG1694" s="92">
        <f>SUM(AG1668:AG1693)</f>
        <v>26</v>
      </c>
      <c r="AH1694" s="93"/>
      <c r="AI1694" s="94"/>
      <c r="AJ1694" s="94"/>
      <c r="AK1694" s="94"/>
    </row>
    <row r="1695" spans="1:37" ht="25.4" customHeight="1" x14ac:dyDescent="0.25">
      <c r="A1695" s="290" t="s">
        <v>2689</v>
      </c>
      <c r="B1695" s="290"/>
      <c r="C1695" s="290"/>
      <c r="D1695" s="290"/>
      <c r="E1695" s="290"/>
      <c r="F1695" s="290"/>
      <c r="G1695" s="290"/>
      <c r="H1695" s="290"/>
      <c r="I1695" s="290"/>
      <c r="J1695" s="290"/>
      <c r="K1695" s="290"/>
      <c r="L1695" s="290"/>
      <c r="M1695" s="290"/>
      <c r="N1695" s="290"/>
      <c r="O1695" s="290"/>
      <c r="P1695" s="290"/>
      <c r="Q1695" s="290"/>
      <c r="R1695" s="290"/>
      <c r="S1695" s="290"/>
      <c r="T1695" s="290"/>
      <c r="U1695" s="290"/>
      <c r="V1695" s="290"/>
      <c r="W1695" s="290"/>
      <c r="X1695" s="290"/>
      <c r="Y1695" s="290"/>
      <c r="Z1695" s="290"/>
      <c r="AA1695" s="290"/>
      <c r="AB1695" s="290"/>
      <c r="AC1695" s="290"/>
      <c r="AD1695" s="290"/>
      <c r="AE1695" s="89">
        <f>AE1694/$AE$23*100</f>
        <v>0</v>
      </c>
      <c r="AF1695" s="59"/>
      <c r="AG1695" s="92"/>
      <c r="AH1695" s="93"/>
      <c r="AI1695" s="94"/>
      <c r="AJ1695" s="94"/>
      <c r="AK1695" s="94"/>
    </row>
    <row r="1696" spans="1:37" ht="25.4" customHeight="1" thickBot="1" x14ac:dyDescent="0.3">
      <c r="A1696" s="70"/>
      <c r="B1696" s="70"/>
      <c r="C1696" s="70"/>
      <c r="D1696" s="70"/>
      <c r="E1696" s="70"/>
      <c r="F1696" s="70"/>
      <c r="G1696" s="70"/>
      <c r="H1696" s="70"/>
      <c r="I1696" s="70"/>
      <c r="J1696" s="70"/>
      <c r="K1696" s="70"/>
      <c r="L1696" s="70"/>
      <c r="M1696" s="70"/>
      <c r="N1696" s="70"/>
      <c r="O1696" s="70"/>
      <c r="P1696" s="70"/>
      <c r="Q1696" s="95"/>
      <c r="R1696" s="70"/>
      <c r="S1696" s="70"/>
      <c r="T1696" s="70"/>
      <c r="U1696" s="70"/>
      <c r="V1696" s="70"/>
      <c r="W1696" s="70"/>
      <c r="X1696" s="70"/>
      <c r="Y1696" s="70"/>
      <c r="Z1696" s="70"/>
      <c r="AA1696" s="70"/>
      <c r="AB1696" s="70"/>
      <c r="AC1696" s="70"/>
      <c r="AD1696" s="96"/>
      <c r="AE1696" s="96"/>
    </row>
    <row r="1697" spans="1:37" ht="25.4" customHeight="1" thickTop="1" thickBot="1" x14ac:dyDescent="0.3">
      <c r="A1697" s="291" t="s">
        <v>124</v>
      </c>
      <c r="B1697" s="291"/>
      <c r="C1697" s="291"/>
      <c r="D1697" s="291"/>
      <c r="E1697" s="291"/>
      <c r="F1697" s="291"/>
      <c r="G1697" s="291"/>
      <c r="H1697" s="291"/>
      <c r="I1697" s="291"/>
      <c r="J1697" s="291"/>
      <c r="K1697" s="291"/>
      <c r="L1697" s="291"/>
      <c r="M1697" s="291"/>
      <c r="N1697" s="291"/>
      <c r="O1697" s="291"/>
      <c r="P1697" s="291"/>
      <c r="Q1697" s="291"/>
      <c r="R1697" s="291"/>
      <c r="S1697" s="291"/>
      <c r="T1697" s="291"/>
      <c r="U1697" s="291"/>
      <c r="V1697" s="291"/>
      <c r="W1697" s="291"/>
      <c r="X1697" s="291"/>
      <c r="Y1697" s="291"/>
      <c r="Z1697" s="291"/>
      <c r="AA1697" s="291"/>
      <c r="AB1697" s="291"/>
      <c r="AC1697" s="291"/>
      <c r="AD1697" s="104" t="s">
        <v>65</v>
      </c>
      <c r="AE1697" s="105" t="s">
        <v>9</v>
      </c>
      <c r="AF1697" s="86" t="s">
        <v>330</v>
      </c>
      <c r="AG1697" s="86" t="s">
        <v>331</v>
      </c>
      <c r="AH1697" s="86" t="s">
        <v>332</v>
      </c>
      <c r="AI1697" s="87" t="s">
        <v>333</v>
      </c>
      <c r="AJ1697" s="86"/>
      <c r="AK1697" s="87" t="s">
        <v>334</v>
      </c>
    </row>
    <row r="1698" spans="1:37" ht="25.4" customHeight="1" thickTop="1" thickBot="1" x14ac:dyDescent="0.3">
      <c r="A1698" s="320" t="s">
        <v>1823</v>
      </c>
      <c r="B1698" s="320"/>
      <c r="C1698" s="320"/>
      <c r="D1698" s="320"/>
      <c r="E1698" s="320"/>
      <c r="F1698" s="320"/>
      <c r="G1698" s="320"/>
      <c r="H1698" s="320"/>
      <c r="I1698" s="320"/>
      <c r="J1698" s="320"/>
      <c r="K1698" s="320"/>
      <c r="L1698" s="320"/>
      <c r="M1698" s="320"/>
      <c r="N1698" s="320"/>
      <c r="O1698" s="320"/>
      <c r="P1698" s="320"/>
      <c r="Q1698" s="320"/>
      <c r="R1698" s="320"/>
      <c r="S1698" s="320"/>
      <c r="T1698" s="320"/>
      <c r="U1698" s="320"/>
      <c r="V1698" s="320"/>
      <c r="W1698" s="320"/>
      <c r="X1698" s="320"/>
      <c r="Y1698" s="320"/>
      <c r="Z1698" s="320"/>
      <c r="AA1698" s="320"/>
      <c r="AB1698" s="320"/>
      <c r="AC1698" s="320"/>
      <c r="AD1698" s="88">
        <f>'Art. 121'!AF1628</f>
        <v>0</v>
      </c>
      <c r="AE1698" s="89">
        <f>IF(AG1698=1,AK1698,AG1698)</f>
        <v>0</v>
      </c>
      <c r="AF1698">
        <f>AD1698/2</f>
        <v>0</v>
      </c>
      <c r="AG1698" s="86">
        <f>IF(AND(AF1698&gt;=0,AF1698&lt;=1),1,"No aplica")</f>
        <v>1</v>
      </c>
      <c r="AH1698" s="90">
        <f>AD1698/(AG1698*2)</f>
        <v>0</v>
      </c>
      <c r="AI1698" s="91">
        <f>IF(AG1698=1,AG1698/$AG$1703,"No aplica")</f>
        <v>0.2</v>
      </c>
      <c r="AJ1698" s="91">
        <f>AF1698*AI1698</f>
        <v>0</v>
      </c>
      <c r="AK1698" s="91">
        <f>AJ1698*$AE$23</f>
        <v>0</v>
      </c>
    </row>
    <row r="1699" spans="1:37" ht="25.4" customHeight="1" thickTop="1" thickBot="1" x14ac:dyDescent="0.3">
      <c r="A1699" s="320" t="s">
        <v>1825</v>
      </c>
      <c r="B1699" s="320"/>
      <c r="C1699" s="320"/>
      <c r="D1699" s="320"/>
      <c r="E1699" s="320"/>
      <c r="F1699" s="320"/>
      <c r="G1699" s="320"/>
      <c r="H1699" s="320"/>
      <c r="I1699" s="320"/>
      <c r="J1699" s="320"/>
      <c r="K1699" s="320"/>
      <c r="L1699" s="320"/>
      <c r="M1699" s="320"/>
      <c r="N1699" s="320"/>
      <c r="O1699" s="320"/>
      <c r="P1699" s="320"/>
      <c r="Q1699" s="320"/>
      <c r="R1699" s="320"/>
      <c r="S1699" s="320"/>
      <c r="T1699" s="320"/>
      <c r="U1699" s="320"/>
      <c r="V1699" s="320"/>
      <c r="W1699" s="320"/>
      <c r="X1699" s="320"/>
      <c r="Y1699" s="320"/>
      <c r="Z1699" s="320"/>
      <c r="AA1699" s="320"/>
      <c r="AB1699" s="320"/>
      <c r="AC1699" s="320"/>
      <c r="AD1699" s="88">
        <f>'Art. 121'!AF1629</f>
        <v>0</v>
      </c>
      <c r="AE1699" s="89">
        <f>IF(AG1699=1,AK1699,AG1699)</f>
        <v>0</v>
      </c>
      <c r="AF1699">
        <f>AD1699/2</f>
        <v>0</v>
      </c>
      <c r="AG1699" s="86">
        <f>IF(AND(AF1699&gt;=0,AF1699&lt;=1),1,"No aplica")</f>
        <v>1</v>
      </c>
      <c r="AH1699" s="90">
        <f>AD1699/(AG1699*2)</f>
        <v>0</v>
      </c>
      <c r="AI1699" s="91">
        <f>IF(AG1699=1,AG1699/$AG$1703,"No aplica")</f>
        <v>0.2</v>
      </c>
      <c r="AJ1699" s="91">
        <f>AF1699*AI1699</f>
        <v>0</v>
      </c>
      <c r="AK1699" s="91">
        <f>AJ1699*$AE$23</f>
        <v>0</v>
      </c>
    </row>
    <row r="1700" spans="1:37" ht="25.4" customHeight="1" thickTop="1" thickBot="1" x14ac:dyDescent="0.3">
      <c r="A1700" s="320" t="s">
        <v>1827</v>
      </c>
      <c r="B1700" s="320"/>
      <c r="C1700" s="320"/>
      <c r="D1700" s="320"/>
      <c r="E1700" s="320"/>
      <c r="F1700" s="320"/>
      <c r="G1700" s="320"/>
      <c r="H1700" s="320"/>
      <c r="I1700" s="320"/>
      <c r="J1700" s="320"/>
      <c r="K1700" s="320"/>
      <c r="L1700" s="320"/>
      <c r="M1700" s="320"/>
      <c r="N1700" s="320"/>
      <c r="O1700" s="320"/>
      <c r="P1700" s="320"/>
      <c r="Q1700" s="320"/>
      <c r="R1700" s="320"/>
      <c r="S1700" s="320"/>
      <c r="T1700" s="320"/>
      <c r="U1700" s="320"/>
      <c r="V1700" s="320"/>
      <c r="W1700" s="320"/>
      <c r="X1700" s="320"/>
      <c r="Y1700" s="320"/>
      <c r="Z1700" s="320"/>
      <c r="AA1700" s="320"/>
      <c r="AB1700" s="320"/>
      <c r="AC1700" s="320"/>
      <c r="AD1700" s="88">
        <f>'Art. 121'!AF1630</f>
        <v>0</v>
      </c>
      <c r="AE1700" s="89">
        <f>IF(AG1700=1,AK1700,AG1700)</f>
        <v>0</v>
      </c>
      <c r="AF1700">
        <f>AD1700/2</f>
        <v>0</v>
      </c>
      <c r="AG1700" s="86">
        <f>IF(AND(AF1700&gt;=0,AF1700&lt;=1),1,"No aplica")</f>
        <v>1</v>
      </c>
      <c r="AH1700" s="90">
        <f>AD1700/(AG1700*2)</f>
        <v>0</v>
      </c>
      <c r="AI1700" s="91">
        <f>IF(AG1700=1,AG1700/$AG$1703,"No aplica")</f>
        <v>0.2</v>
      </c>
      <c r="AJ1700" s="91">
        <f>AF1700*AI1700</f>
        <v>0</v>
      </c>
      <c r="AK1700" s="91">
        <f>AJ1700*$AE$23</f>
        <v>0</v>
      </c>
    </row>
    <row r="1701" spans="1:37" ht="25.4" customHeight="1" thickTop="1" thickBot="1" x14ac:dyDescent="0.3">
      <c r="A1701" s="320" t="s">
        <v>1829</v>
      </c>
      <c r="B1701" s="320"/>
      <c r="C1701" s="320"/>
      <c r="D1701" s="320"/>
      <c r="E1701" s="320"/>
      <c r="F1701" s="320"/>
      <c r="G1701" s="320"/>
      <c r="H1701" s="320"/>
      <c r="I1701" s="320"/>
      <c r="J1701" s="320"/>
      <c r="K1701" s="320"/>
      <c r="L1701" s="320"/>
      <c r="M1701" s="320"/>
      <c r="N1701" s="320"/>
      <c r="O1701" s="320"/>
      <c r="P1701" s="320"/>
      <c r="Q1701" s="320"/>
      <c r="R1701" s="320"/>
      <c r="S1701" s="320"/>
      <c r="T1701" s="320"/>
      <c r="U1701" s="320"/>
      <c r="V1701" s="320"/>
      <c r="W1701" s="320"/>
      <c r="X1701" s="320"/>
      <c r="Y1701" s="320"/>
      <c r="Z1701" s="320"/>
      <c r="AA1701" s="320"/>
      <c r="AB1701" s="320"/>
      <c r="AC1701" s="320"/>
      <c r="AD1701" s="88">
        <f>'Art. 121'!AF1631</f>
        <v>0</v>
      </c>
      <c r="AE1701" s="89">
        <f>IF(AG1701=1,AK1701,AG1701)</f>
        <v>0</v>
      </c>
      <c r="AF1701">
        <f>AD1701/2</f>
        <v>0</v>
      </c>
      <c r="AG1701" s="86">
        <f>IF(AND(AF1701&gt;=0,AF1701&lt;=1),1,"No aplica")</f>
        <v>1</v>
      </c>
      <c r="AH1701" s="90">
        <f>AD1701/(AG1701*2)</f>
        <v>0</v>
      </c>
      <c r="AI1701" s="91">
        <f>IF(AG1701=1,AG1701/$AG$1703,"No aplica")</f>
        <v>0.2</v>
      </c>
      <c r="AJ1701" s="91">
        <f>AF1701*AI1701</f>
        <v>0</v>
      </c>
      <c r="AK1701" s="91">
        <f>AJ1701*$AE$23</f>
        <v>0</v>
      </c>
    </row>
    <row r="1702" spans="1:37" ht="25.4" customHeight="1" thickTop="1" thickBot="1" x14ac:dyDescent="0.3">
      <c r="A1702" s="320" t="s">
        <v>1831</v>
      </c>
      <c r="B1702" s="320"/>
      <c r="C1702" s="320"/>
      <c r="D1702" s="320"/>
      <c r="E1702" s="320"/>
      <c r="F1702" s="320"/>
      <c r="G1702" s="320"/>
      <c r="H1702" s="320"/>
      <c r="I1702" s="320"/>
      <c r="J1702" s="320"/>
      <c r="K1702" s="320"/>
      <c r="L1702" s="320"/>
      <c r="M1702" s="320"/>
      <c r="N1702" s="320"/>
      <c r="O1702" s="320"/>
      <c r="P1702" s="320"/>
      <c r="Q1702" s="320"/>
      <c r="R1702" s="320"/>
      <c r="S1702" s="320"/>
      <c r="T1702" s="320"/>
      <c r="U1702" s="320"/>
      <c r="V1702" s="320"/>
      <c r="W1702" s="320"/>
      <c r="X1702" s="320"/>
      <c r="Y1702" s="320"/>
      <c r="Z1702" s="320"/>
      <c r="AA1702" s="320"/>
      <c r="AB1702" s="320"/>
      <c r="AC1702" s="320"/>
      <c r="AD1702" s="88">
        <f>'Art. 121'!AF1632</f>
        <v>0</v>
      </c>
      <c r="AE1702" s="89">
        <f>IF(AG1702=1,AK1702,AG1702)</f>
        <v>0</v>
      </c>
      <c r="AF1702">
        <f>AD1702/2</f>
        <v>0</v>
      </c>
      <c r="AG1702" s="86">
        <f>IF(AND(AF1702&gt;=0,AF1702&lt;=1),1,"No aplica")</f>
        <v>1</v>
      </c>
      <c r="AH1702" s="90">
        <f>AD1702/(AG1702*2)</f>
        <v>0</v>
      </c>
      <c r="AI1702" s="91">
        <f>IF(AG1702=1,AG1702/$AG$1703,"No aplica")</f>
        <v>0.2</v>
      </c>
      <c r="AJ1702" s="91">
        <f>AF1702*AI1702</f>
        <v>0</v>
      </c>
      <c r="AK1702" s="91">
        <f>AJ1702*$AE$23</f>
        <v>0</v>
      </c>
    </row>
    <row r="1703" spans="1:37" ht="25.4" customHeight="1" thickTop="1" x14ac:dyDescent="0.25">
      <c r="A1703" s="289" t="s">
        <v>2690</v>
      </c>
      <c r="B1703" s="289"/>
      <c r="C1703" s="289"/>
      <c r="D1703" s="289"/>
      <c r="E1703" s="289"/>
      <c r="F1703" s="289"/>
      <c r="G1703" s="289"/>
      <c r="H1703" s="289"/>
      <c r="I1703" s="289"/>
      <c r="J1703" s="289"/>
      <c r="K1703" s="289"/>
      <c r="L1703" s="289"/>
      <c r="M1703" s="289"/>
      <c r="N1703" s="289"/>
      <c r="O1703" s="289"/>
      <c r="P1703" s="289"/>
      <c r="Q1703" s="289"/>
      <c r="R1703" s="289"/>
      <c r="S1703" s="289"/>
      <c r="T1703" s="289"/>
      <c r="U1703" s="289"/>
      <c r="V1703" s="289"/>
      <c r="W1703" s="289"/>
      <c r="X1703" s="289"/>
      <c r="Y1703" s="289"/>
      <c r="Z1703" s="289"/>
      <c r="AA1703" s="289"/>
      <c r="AB1703" s="289"/>
      <c r="AC1703" s="289"/>
      <c r="AD1703" s="289"/>
      <c r="AE1703" s="89">
        <f>SUM(AE1696:AE1702)</f>
        <v>0</v>
      </c>
      <c r="AF1703" s="59"/>
      <c r="AG1703" s="92">
        <f>SUM(AG1698:AG1702)</f>
        <v>5</v>
      </c>
      <c r="AH1703" s="93"/>
      <c r="AI1703" s="94"/>
      <c r="AJ1703" s="94"/>
      <c r="AK1703" s="94"/>
    </row>
    <row r="1704" spans="1:37" ht="25.4" customHeight="1" x14ac:dyDescent="0.25">
      <c r="A1704" s="290" t="s">
        <v>2691</v>
      </c>
      <c r="B1704" s="290"/>
      <c r="C1704" s="290"/>
      <c r="D1704" s="290"/>
      <c r="E1704" s="290"/>
      <c r="F1704" s="290"/>
      <c r="G1704" s="290"/>
      <c r="H1704" s="290"/>
      <c r="I1704" s="290"/>
      <c r="J1704" s="290"/>
      <c r="K1704" s="290"/>
      <c r="L1704" s="290"/>
      <c r="M1704" s="290"/>
      <c r="N1704" s="290"/>
      <c r="O1704" s="290"/>
      <c r="P1704" s="290"/>
      <c r="Q1704" s="290"/>
      <c r="R1704" s="290"/>
      <c r="S1704" s="290"/>
      <c r="T1704" s="290"/>
      <c r="U1704" s="290"/>
      <c r="V1704" s="290"/>
      <c r="W1704" s="290"/>
      <c r="X1704" s="290"/>
      <c r="Y1704" s="290"/>
      <c r="Z1704" s="290"/>
      <c r="AA1704" s="290"/>
      <c r="AB1704" s="290"/>
      <c r="AC1704" s="290"/>
      <c r="AD1704" s="290"/>
      <c r="AE1704" s="89">
        <f>AE1703/$AE$23*100</f>
        <v>0</v>
      </c>
      <c r="AF1704" s="59"/>
      <c r="AG1704" s="92"/>
      <c r="AH1704" s="93"/>
      <c r="AI1704" s="94"/>
      <c r="AJ1704" s="94"/>
      <c r="AK1704" s="94"/>
    </row>
    <row r="1705" spans="1:37" ht="25.4" customHeight="1" x14ac:dyDescent="0.25">
      <c r="A1705" s="100"/>
      <c r="B1705" s="100"/>
      <c r="C1705" s="100"/>
      <c r="D1705" s="100"/>
      <c r="E1705" s="100"/>
      <c r="F1705" s="100"/>
      <c r="G1705" s="100"/>
      <c r="H1705" s="100"/>
      <c r="I1705" s="100"/>
      <c r="J1705" s="100"/>
      <c r="K1705" s="100"/>
      <c r="L1705" s="100"/>
      <c r="M1705" s="100"/>
      <c r="N1705" s="100"/>
      <c r="O1705" s="100"/>
      <c r="P1705" s="100"/>
      <c r="Q1705" s="95"/>
      <c r="R1705" s="100"/>
      <c r="S1705" s="100"/>
      <c r="T1705" s="100"/>
      <c r="U1705" s="100"/>
      <c r="V1705" s="100"/>
      <c r="W1705" s="100"/>
      <c r="X1705" s="100"/>
      <c r="Y1705" s="100"/>
      <c r="Z1705" s="100"/>
      <c r="AA1705" s="100"/>
      <c r="AB1705" s="100"/>
      <c r="AC1705" s="100"/>
      <c r="AD1705" s="96"/>
      <c r="AE1705" s="96"/>
    </row>
    <row r="1706" spans="1:37" ht="25.4" customHeight="1" x14ac:dyDescent="0.25">
      <c r="A1706" s="100"/>
      <c r="B1706" s="100"/>
      <c r="C1706" s="100"/>
      <c r="D1706" s="100"/>
      <c r="E1706" s="100"/>
      <c r="F1706" s="100"/>
      <c r="G1706" s="100"/>
      <c r="H1706" s="100"/>
      <c r="I1706" s="100"/>
      <c r="J1706" s="100"/>
      <c r="K1706" s="100"/>
      <c r="L1706" s="100"/>
      <c r="M1706" s="100"/>
      <c r="N1706" s="100"/>
      <c r="O1706" s="100"/>
      <c r="P1706" s="100"/>
      <c r="Q1706" s="95"/>
      <c r="R1706" s="100"/>
      <c r="S1706" s="100"/>
      <c r="T1706" s="100"/>
      <c r="U1706" s="100"/>
      <c r="V1706" s="100"/>
      <c r="W1706" s="100"/>
      <c r="X1706" s="100"/>
      <c r="Y1706" s="100"/>
      <c r="Z1706" s="100"/>
      <c r="AA1706" s="100"/>
      <c r="AB1706" s="100"/>
      <c r="AC1706" s="100"/>
      <c r="AD1706" s="96"/>
      <c r="AE1706" s="96"/>
    </row>
    <row r="1707" spans="1:37" ht="25.4" customHeight="1" x14ac:dyDescent="0.25">
      <c r="A1707" s="337" t="s">
        <v>1832</v>
      </c>
      <c r="B1707" s="337"/>
      <c r="C1707" s="337"/>
      <c r="D1707" s="337"/>
      <c r="E1707" s="337"/>
      <c r="F1707" s="337"/>
      <c r="G1707" s="337"/>
      <c r="H1707" s="337"/>
      <c r="I1707" s="337"/>
      <c r="J1707" s="337"/>
      <c r="K1707" s="337"/>
      <c r="L1707" s="337"/>
      <c r="M1707" s="337"/>
      <c r="N1707" s="337"/>
      <c r="O1707" s="337"/>
      <c r="P1707" s="337"/>
      <c r="Q1707" s="337"/>
      <c r="R1707" s="337"/>
      <c r="S1707" s="337"/>
      <c r="T1707" s="337"/>
      <c r="U1707" s="337"/>
      <c r="V1707" s="337"/>
      <c r="W1707" s="337"/>
      <c r="X1707" s="337"/>
      <c r="Y1707" s="337"/>
      <c r="Z1707" s="337"/>
      <c r="AA1707" s="337"/>
      <c r="AB1707" s="337"/>
      <c r="AC1707" s="337"/>
      <c r="AD1707" s="82"/>
      <c r="AE1707" s="82"/>
    </row>
    <row r="1708" spans="1:37" ht="25.4" customHeight="1" x14ac:dyDescent="0.25">
      <c r="A1708" s="101"/>
      <c r="B1708" s="102"/>
      <c r="C1708" s="102"/>
      <c r="D1708" s="102"/>
      <c r="E1708" s="102"/>
      <c r="F1708" s="102"/>
      <c r="G1708" s="102"/>
      <c r="H1708" s="102"/>
      <c r="I1708" s="102"/>
      <c r="J1708" s="102"/>
      <c r="K1708" s="102"/>
      <c r="L1708" s="102"/>
      <c r="M1708" s="102"/>
      <c r="N1708" s="102"/>
      <c r="O1708" s="102"/>
      <c r="P1708" s="102"/>
      <c r="Q1708" s="103"/>
      <c r="R1708" s="102"/>
      <c r="S1708" s="102"/>
      <c r="T1708" s="102"/>
      <c r="U1708" s="102"/>
      <c r="V1708" s="102"/>
      <c r="W1708" s="102"/>
      <c r="X1708" s="102"/>
      <c r="Y1708" s="102"/>
      <c r="Z1708" s="102"/>
      <c r="AA1708" s="102"/>
      <c r="AB1708" s="102"/>
      <c r="AC1708" s="102"/>
      <c r="AD1708" s="83"/>
      <c r="AE1708" s="83"/>
    </row>
    <row r="1709" spans="1:37" ht="25.4" customHeight="1" thickBot="1" x14ac:dyDescent="0.3">
      <c r="A1709" s="70"/>
      <c r="B1709" s="70"/>
      <c r="C1709" s="70"/>
      <c r="D1709" s="70"/>
      <c r="E1709" s="70"/>
      <c r="F1709" s="70"/>
      <c r="G1709" s="70"/>
      <c r="H1709" s="70"/>
      <c r="I1709" s="70"/>
      <c r="J1709" s="70"/>
      <c r="K1709" s="70"/>
      <c r="L1709" s="70"/>
      <c r="M1709" s="70"/>
      <c r="N1709" s="70"/>
      <c r="O1709" s="70"/>
      <c r="P1709" s="70"/>
      <c r="Q1709" s="95"/>
      <c r="R1709" s="70"/>
      <c r="S1709" s="70"/>
      <c r="T1709" s="70"/>
      <c r="U1709" s="70"/>
      <c r="V1709" s="70"/>
      <c r="W1709" s="70"/>
      <c r="X1709" s="70"/>
      <c r="Y1709" s="70"/>
      <c r="Z1709" s="70"/>
      <c r="AA1709" s="70"/>
      <c r="AB1709" s="70"/>
      <c r="AC1709" s="70"/>
      <c r="AD1709" s="96"/>
      <c r="AE1709" s="96"/>
    </row>
    <row r="1710" spans="1:37" ht="25.4" customHeight="1" thickTop="1" thickBot="1" x14ac:dyDescent="0.3">
      <c r="A1710" s="292" t="s">
        <v>44</v>
      </c>
      <c r="B1710" s="292"/>
      <c r="C1710" s="292"/>
      <c r="D1710" s="292"/>
      <c r="E1710" s="292"/>
      <c r="F1710" s="292"/>
      <c r="G1710" s="292"/>
      <c r="H1710" s="292"/>
      <c r="I1710" s="292"/>
      <c r="J1710" s="292"/>
      <c r="K1710" s="292"/>
      <c r="L1710" s="292"/>
      <c r="M1710" s="292"/>
      <c r="N1710" s="292"/>
      <c r="O1710" s="292"/>
      <c r="P1710" s="292"/>
      <c r="Q1710" s="292"/>
      <c r="R1710" s="292"/>
      <c r="S1710" s="292"/>
      <c r="T1710" s="292"/>
      <c r="U1710" s="292"/>
      <c r="V1710" s="292"/>
      <c r="W1710" s="292"/>
      <c r="X1710" s="292"/>
      <c r="Y1710" s="292"/>
      <c r="Z1710" s="292"/>
      <c r="AA1710" s="292"/>
      <c r="AB1710" s="292"/>
      <c r="AC1710" s="292"/>
      <c r="AD1710" s="63" t="s">
        <v>65</v>
      </c>
      <c r="AE1710" s="211" t="s">
        <v>9</v>
      </c>
      <c r="AF1710" s="86" t="s">
        <v>330</v>
      </c>
      <c r="AG1710" s="86" t="s">
        <v>331</v>
      </c>
      <c r="AH1710" s="86" t="s">
        <v>332</v>
      </c>
      <c r="AI1710" s="87" t="s">
        <v>333</v>
      </c>
      <c r="AJ1710" s="86"/>
      <c r="AK1710" s="87" t="s">
        <v>334</v>
      </c>
    </row>
    <row r="1711" spans="1:37" ht="25.4" customHeight="1" thickTop="1" thickBot="1" x14ac:dyDescent="0.3">
      <c r="A1711" s="320" t="s">
        <v>1332</v>
      </c>
      <c r="B1711" s="320"/>
      <c r="C1711" s="320"/>
      <c r="D1711" s="320"/>
      <c r="E1711" s="320"/>
      <c r="F1711" s="320"/>
      <c r="G1711" s="320"/>
      <c r="H1711" s="320"/>
      <c r="I1711" s="320"/>
      <c r="J1711" s="320"/>
      <c r="K1711" s="320"/>
      <c r="L1711" s="320"/>
      <c r="M1711" s="320"/>
      <c r="N1711" s="320"/>
      <c r="O1711" s="320"/>
      <c r="P1711" s="320"/>
      <c r="Q1711" s="320"/>
      <c r="R1711" s="320"/>
      <c r="S1711" s="320"/>
      <c r="T1711" s="320"/>
      <c r="U1711" s="320"/>
      <c r="V1711" s="320"/>
      <c r="W1711" s="320"/>
      <c r="X1711" s="320"/>
      <c r="Y1711" s="320"/>
      <c r="Z1711" s="320"/>
      <c r="AA1711" s="320"/>
      <c r="AB1711" s="320"/>
      <c r="AC1711" s="320"/>
      <c r="AD1711" s="88">
        <f>'Art. 121'!AF1641</f>
        <v>0</v>
      </c>
      <c r="AE1711" s="89">
        <f t="shared" ref="AE1711:AE1759" si="292">IF(AG1711=1,AK1711,AG1711)</f>
        <v>0</v>
      </c>
      <c r="AF1711">
        <f t="shared" ref="AF1711:AF1759" si="293">AD1711/2</f>
        <v>0</v>
      </c>
      <c r="AG1711" s="86">
        <f t="shared" ref="AG1711:AG1759" si="294">IF(AND(AF1711&gt;=0,AF1711&lt;=1),1,"No aplica")</f>
        <v>1</v>
      </c>
      <c r="AH1711" s="90">
        <f t="shared" ref="AH1711:AH1759" si="295">AD1711/(AG1711*2)</f>
        <v>0</v>
      </c>
      <c r="AI1711" s="91">
        <f t="shared" ref="AI1711:AI1759" si="296">IF(AG1711=1,AG1711/$AG$1760,"No aplica")</f>
        <v>2.0408163265306121E-2</v>
      </c>
      <c r="AJ1711" s="91">
        <f t="shared" ref="AJ1711:AJ1759" si="297">AF1711*AI1711</f>
        <v>0</v>
      </c>
      <c r="AK1711" s="91">
        <f t="shared" ref="AK1711:AK1759" si="298">AJ1711*$AE$23</f>
        <v>0</v>
      </c>
    </row>
    <row r="1712" spans="1:37" ht="25.4" customHeight="1" thickTop="1" thickBot="1" x14ac:dyDescent="0.3">
      <c r="A1712" s="320" t="s">
        <v>1334</v>
      </c>
      <c r="B1712" s="320"/>
      <c r="C1712" s="320"/>
      <c r="D1712" s="320"/>
      <c r="E1712" s="320"/>
      <c r="F1712" s="320"/>
      <c r="G1712" s="320"/>
      <c r="H1712" s="320"/>
      <c r="I1712" s="320"/>
      <c r="J1712" s="320"/>
      <c r="K1712" s="320"/>
      <c r="L1712" s="320"/>
      <c r="M1712" s="320"/>
      <c r="N1712" s="320"/>
      <c r="O1712" s="320"/>
      <c r="P1712" s="320"/>
      <c r="Q1712" s="320"/>
      <c r="R1712" s="320"/>
      <c r="S1712" s="320"/>
      <c r="T1712" s="320"/>
      <c r="U1712" s="320"/>
      <c r="V1712" s="320"/>
      <c r="W1712" s="320"/>
      <c r="X1712" s="320"/>
      <c r="Y1712" s="320"/>
      <c r="Z1712" s="320"/>
      <c r="AA1712" s="320"/>
      <c r="AB1712" s="320"/>
      <c r="AC1712" s="320"/>
      <c r="AD1712" s="88">
        <f>'Art. 121'!AF1642</f>
        <v>0</v>
      </c>
      <c r="AE1712" s="89">
        <f t="shared" si="292"/>
        <v>0</v>
      </c>
      <c r="AF1712">
        <f t="shared" si="293"/>
        <v>0</v>
      </c>
      <c r="AG1712" s="86">
        <f t="shared" si="294"/>
        <v>1</v>
      </c>
      <c r="AH1712" s="90">
        <f t="shared" si="295"/>
        <v>0</v>
      </c>
      <c r="AI1712" s="91">
        <f t="shared" si="296"/>
        <v>2.0408163265306121E-2</v>
      </c>
      <c r="AJ1712" s="91">
        <f t="shared" si="297"/>
        <v>0</v>
      </c>
      <c r="AK1712" s="91">
        <f t="shared" si="298"/>
        <v>0</v>
      </c>
    </row>
    <row r="1713" spans="1:37" ht="25.4" customHeight="1" thickTop="1" thickBot="1" x14ac:dyDescent="0.3">
      <c r="A1713" s="320" t="s">
        <v>1835</v>
      </c>
      <c r="B1713" s="320"/>
      <c r="C1713" s="320"/>
      <c r="D1713" s="320"/>
      <c r="E1713" s="320"/>
      <c r="F1713" s="320"/>
      <c r="G1713" s="320"/>
      <c r="H1713" s="320"/>
      <c r="I1713" s="320"/>
      <c r="J1713" s="320"/>
      <c r="K1713" s="320"/>
      <c r="L1713" s="320"/>
      <c r="M1713" s="320"/>
      <c r="N1713" s="320"/>
      <c r="O1713" s="320"/>
      <c r="P1713" s="320"/>
      <c r="Q1713" s="320"/>
      <c r="R1713" s="320"/>
      <c r="S1713" s="320"/>
      <c r="T1713" s="320"/>
      <c r="U1713" s="320"/>
      <c r="V1713" s="320"/>
      <c r="W1713" s="320"/>
      <c r="X1713" s="320"/>
      <c r="Y1713" s="320"/>
      <c r="Z1713" s="320"/>
      <c r="AA1713" s="320"/>
      <c r="AB1713" s="320"/>
      <c r="AC1713" s="320"/>
      <c r="AD1713" s="88">
        <f>'Art. 121'!AF1643</f>
        <v>0</v>
      </c>
      <c r="AE1713" s="89">
        <f t="shared" si="292"/>
        <v>0</v>
      </c>
      <c r="AF1713">
        <f t="shared" si="293"/>
        <v>0</v>
      </c>
      <c r="AG1713" s="86">
        <f t="shared" si="294"/>
        <v>1</v>
      </c>
      <c r="AH1713" s="90">
        <f t="shared" si="295"/>
        <v>0</v>
      </c>
      <c r="AI1713" s="91">
        <f t="shared" si="296"/>
        <v>2.0408163265306121E-2</v>
      </c>
      <c r="AJ1713" s="91">
        <f t="shared" si="297"/>
        <v>0</v>
      </c>
      <c r="AK1713" s="91">
        <f t="shared" si="298"/>
        <v>0</v>
      </c>
    </row>
    <row r="1714" spans="1:37" ht="25.4" customHeight="1" thickTop="1" thickBot="1" x14ac:dyDescent="0.3">
      <c r="A1714" s="320" t="s">
        <v>1837</v>
      </c>
      <c r="B1714" s="320"/>
      <c r="C1714" s="320"/>
      <c r="D1714" s="320"/>
      <c r="E1714" s="320"/>
      <c r="F1714" s="320"/>
      <c r="G1714" s="320"/>
      <c r="H1714" s="320"/>
      <c r="I1714" s="320"/>
      <c r="J1714" s="320"/>
      <c r="K1714" s="320"/>
      <c r="L1714" s="320"/>
      <c r="M1714" s="320"/>
      <c r="N1714" s="320"/>
      <c r="O1714" s="320"/>
      <c r="P1714" s="320"/>
      <c r="Q1714" s="320"/>
      <c r="R1714" s="320"/>
      <c r="S1714" s="320"/>
      <c r="T1714" s="320"/>
      <c r="U1714" s="320"/>
      <c r="V1714" s="320"/>
      <c r="W1714" s="320"/>
      <c r="X1714" s="320"/>
      <c r="Y1714" s="320"/>
      <c r="Z1714" s="320"/>
      <c r="AA1714" s="320"/>
      <c r="AB1714" s="320"/>
      <c r="AC1714" s="320"/>
      <c r="AD1714" s="88">
        <f>'Art. 121'!AF1644</f>
        <v>0</v>
      </c>
      <c r="AE1714" s="89">
        <f t="shared" si="292"/>
        <v>0</v>
      </c>
      <c r="AF1714">
        <f t="shared" si="293"/>
        <v>0</v>
      </c>
      <c r="AG1714" s="86">
        <f t="shared" si="294"/>
        <v>1</v>
      </c>
      <c r="AH1714" s="90">
        <f t="shared" si="295"/>
        <v>0</v>
      </c>
      <c r="AI1714" s="91">
        <f t="shared" si="296"/>
        <v>2.0408163265306121E-2</v>
      </c>
      <c r="AJ1714" s="91">
        <f t="shared" si="297"/>
        <v>0</v>
      </c>
      <c r="AK1714" s="91">
        <f t="shared" si="298"/>
        <v>0</v>
      </c>
    </row>
    <row r="1715" spans="1:37" ht="25.4" customHeight="1" thickTop="1" thickBot="1" x14ac:dyDescent="0.3">
      <c r="A1715" s="321" t="s">
        <v>1839</v>
      </c>
      <c r="B1715" s="321"/>
      <c r="C1715" s="321"/>
      <c r="D1715" s="321"/>
      <c r="E1715" s="321"/>
      <c r="F1715" s="321"/>
      <c r="G1715" s="321"/>
      <c r="H1715" s="321"/>
      <c r="I1715" s="321"/>
      <c r="J1715" s="321"/>
      <c r="K1715" s="321"/>
      <c r="L1715" s="321"/>
      <c r="M1715" s="321"/>
      <c r="N1715" s="321"/>
      <c r="O1715" s="321"/>
      <c r="P1715" s="321"/>
      <c r="Q1715" s="321"/>
      <c r="R1715" s="321"/>
      <c r="S1715" s="321"/>
      <c r="T1715" s="321"/>
      <c r="U1715" s="321"/>
      <c r="V1715" s="321"/>
      <c r="W1715" s="321"/>
      <c r="X1715" s="321"/>
      <c r="Y1715" s="321"/>
      <c r="Z1715" s="321"/>
      <c r="AA1715" s="321"/>
      <c r="AB1715" s="321"/>
      <c r="AC1715" s="321"/>
      <c r="AD1715" s="88">
        <f>'Art. 121'!AF1645</f>
        <v>0</v>
      </c>
      <c r="AE1715" s="89">
        <f t="shared" si="292"/>
        <v>0</v>
      </c>
      <c r="AF1715">
        <f t="shared" si="293"/>
        <v>0</v>
      </c>
      <c r="AG1715" s="86">
        <f t="shared" si="294"/>
        <v>1</v>
      </c>
      <c r="AH1715" s="90">
        <f t="shared" si="295"/>
        <v>0</v>
      </c>
      <c r="AI1715" s="91">
        <f t="shared" si="296"/>
        <v>2.0408163265306121E-2</v>
      </c>
      <c r="AJ1715" s="91">
        <f t="shared" si="297"/>
        <v>0</v>
      </c>
      <c r="AK1715" s="91">
        <f t="shared" si="298"/>
        <v>0</v>
      </c>
    </row>
    <row r="1716" spans="1:37" ht="25.4" customHeight="1" thickTop="1" thickBot="1" x14ac:dyDescent="0.3">
      <c r="A1716" s="321" t="s">
        <v>1841</v>
      </c>
      <c r="B1716" s="321"/>
      <c r="C1716" s="321"/>
      <c r="D1716" s="321"/>
      <c r="E1716" s="321"/>
      <c r="F1716" s="321"/>
      <c r="G1716" s="321"/>
      <c r="H1716" s="321"/>
      <c r="I1716" s="321"/>
      <c r="J1716" s="321"/>
      <c r="K1716" s="321"/>
      <c r="L1716" s="321"/>
      <c r="M1716" s="321"/>
      <c r="N1716" s="321"/>
      <c r="O1716" s="321"/>
      <c r="P1716" s="321"/>
      <c r="Q1716" s="321"/>
      <c r="R1716" s="321"/>
      <c r="S1716" s="321"/>
      <c r="T1716" s="321"/>
      <c r="U1716" s="321"/>
      <c r="V1716" s="321"/>
      <c r="W1716" s="321"/>
      <c r="X1716" s="321"/>
      <c r="Y1716" s="321"/>
      <c r="Z1716" s="321"/>
      <c r="AA1716" s="321"/>
      <c r="AB1716" s="321"/>
      <c r="AC1716" s="321"/>
      <c r="AD1716" s="88">
        <f>'Art. 121'!AF1646</f>
        <v>0</v>
      </c>
      <c r="AE1716" s="89">
        <f t="shared" si="292"/>
        <v>0</v>
      </c>
      <c r="AF1716">
        <f t="shared" si="293"/>
        <v>0</v>
      </c>
      <c r="AG1716" s="86">
        <f t="shared" si="294"/>
        <v>1</v>
      </c>
      <c r="AH1716" s="90">
        <f t="shared" si="295"/>
        <v>0</v>
      </c>
      <c r="AI1716" s="91">
        <f t="shared" si="296"/>
        <v>2.0408163265306121E-2</v>
      </c>
      <c r="AJ1716" s="91">
        <f t="shared" si="297"/>
        <v>0</v>
      </c>
      <c r="AK1716" s="91">
        <f t="shared" si="298"/>
        <v>0</v>
      </c>
    </row>
    <row r="1717" spans="1:37" ht="25.4" customHeight="1" thickTop="1" thickBot="1" x14ac:dyDescent="0.3">
      <c r="A1717" s="320" t="s">
        <v>1843</v>
      </c>
      <c r="B1717" s="320"/>
      <c r="C1717" s="320"/>
      <c r="D1717" s="320"/>
      <c r="E1717" s="320"/>
      <c r="F1717" s="320"/>
      <c r="G1717" s="320"/>
      <c r="H1717" s="320"/>
      <c r="I1717" s="320"/>
      <c r="J1717" s="320"/>
      <c r="K1717" s="320"/>
      <c r="L1717" s="320"/>
      <c r="M1717" s="320"/>
      <c r="N1717" s="320"/>
      <c r="O1717" s="320"/>
      <c r="P1717" s="320"/>
      <c r="Q1717" s="320"/>
      <c r="R1717" s="320"/>
      <c r="S1717" s="320"/>
      <c r="T1717" s="320"/>
      <c r="U1717" s="320"/>
      <c r="V1717" s="320"/>
      <c r="W1717" s="320"/>
      <c r="X1717" s="320"/>
      <c r="Y1717" s="320"/>
      <c r="Z1717" s="320"/>
      <c r="AA1717" s="320"/>
      <c r="AB1717" s="320"/>
      <c r="AC1717" s="320"/>
      <c r="AD1717" s="88">
        <f>'Art. 121'!AF1647</f>
        <v>0</v>
      </c>
      <c r="AE1717" s="89">
        <f t="shared" si="292"/>
        <v>0</v>
      </c>
      <c r="AF1717">
        <f t="shared" si="293"/>
        <v>0</v>
      </c>
      <c r="AG1717" s="86">
        <f t="shared" si="294"/>
        <v>1</v>
      </c>
      <c r="AH1717" s="90">
        <f t="shared" si="295"/>
        <v>0</v>
      </c>
      <c r="AI1717" s="91">
        <f t="shared" si="296"/>
        <v>2.0408163265306121E-2</v>
      </c>
      <c r="AJ1717" s="91">
        <f t="shared" si="297"/>
        <v>0</v>
      </c>
      <c r="AK1717" s="91">
        <f t="shared" si="298"/>
        <v>0</v>
      </c>
    </row>
    <row r="1718" spans="1:37" ht="25.4" customHeight="1" thickTop="1" thickBot="1" x14ac:dyDescent="0.3">
      <c r="A1718" s="320" t="s">
        <v>1845</v>
      </c>
      <c r="B1718" s="320"/>
      <c r="C1718" s="320"/>
      <c r="D1718" s="320"/>
      <c r="E1718" s="320"/>
      <c r="F1718" s="320"/>
      <c r="G1718" s="320"/>
      <c r="H1718" s="320"/>
      <c r="I1718" s="320"/>
      <c r="J1718" s="320"/>
      <c r="K1718" s="320"/>
      <c r="L1718" s="320"/>
      <c r="M1718" s="320"/>
      <c r="N1718" s="320"/>
      <c r="O1718" s="320"/>
      <c r="P1718" s="320"/>
      <c r="Q1718" s="320"/>
      <c r="R1718" s="320"/>
      <c r="S1718" s="320"/>
      <c r="T1718" s="320"/>
      <c r="U1718" s="320"/>
      <c r="V1718" s="320"/>
      <c r="W1718" s="320"/>
      <c r="X1718" s="320"/>
      <c r="Y1718" s="320"/>
      <c r="Z1718" s="320"/>
      <c r="AA1718" s="320"/>
      <c r="AB1718" s="320"/>
      <c r="AC1718" s="320"/>
      <c r="AD1718" s="88">
        <f>'Art. 121'!AF1648</f>
        <v>0</v>
      </c>
      <c r="AE1718" s="89">
        <f t="shared" si="292"/>
        <v>0</v>
      </c>
      <c r="AF1718">
        <f t="shared" si="293"/>
        <v>0</v>
      </c>
      <c r="AG1718" s="86">
        <f t="shared" si="294"/>
        <v>1</v>
      </c>
      <c r="AH1718" s="90">
        <f t="shared" si="295"/>
        <v>0</v>
      </c>
      <c r="AI1718" s="91">
        <f t="shared" si="296"/>
        <v>2.0408163265306121E-2</v>
      </c>
      <c r="AJ1718" s="91">
        <f t="shared" si="297"/>
        <v>0</v>
      </c>
      <c r="AK1718" s="91">
        <f t="shared" si="298"/>
        <v>0</v>
      </c>
    </row>
    <row r="1719" spans="1:37" ht="25.4" customHeight="1" thickTop="1" thickBot="1" x14ac:dyDescent="0.3">
      <c r="A1719" s="320" t="s">
        <v>1847</v>
      </c>
      <c r="B1719" s="320"/>
      <c r="C1719" s="320"/>
      <c r="D1719" s="320"/>
      <c r="E1719" s="320"/>
      <c r="F1719" s="320"/>
      <c r="G1719" s="320"/>
      <c r="H1719" s="320"/>
      <c r="I1719" s="320"/>
      <c r="J1719" s="320"/>
      <c r="K1719" s="320"/>
      <c r="L1719" s="320"/>
      <c r="M1719" s="320"/>
      <c r="N1719" s="320"/>
      <c r="O1719" s="320"/>
      <c r="P1719" s="320"/>
      <c r="Q1719" s="320"/>
      <c r="R1719" s="320"/>
      <c r="S1719" s="320"/>
      <c r="T1719" s="320"/>
      <c r="U1719" s="320"/>
      <c r="V1719" s="320"/>
      <c r="W1719" s="320"/>
      <c r="X1719" s="320"/>
      <c r="Y1719" s="320"/>
      <c r="Z1719" s="320"/>
      <c r="AA1719" s="320"/>
      <c r="AB1719" s="320"/>
      <c r="AC1719" s="320"/>
      <c r="AD1719" s="88">
        <f>'Art. 121'!AF1649</f>
        <v>0</v>
      </c>
      <c r="AE1719" s="89">
        <f t="shared" si="292"/>
        <v>0</v>
      </c>
      <c r="AF1719">
        <f t="shared" si="293"/>
        <v>0</v>
      </c>
      <c r="AG1719" s="86">
        <f t="shared" si="294"/>
        <v>1</v>
      </c>
      <c r="AH1719" s="90">
        <f t="shared" si="295"/>
        <v>0</v>
      </c>
      <c r="AI1719" s="91">
        <f t="shared" si="296"/>
        <v>2.0408163265306121E-2</v>
      </c>
      <c r="AJ1719" s="91">
        <f t="shared" si="297"/>
        <v>0</v>
      </c>
      <c r="AK1719" s="91">
        <f t="shared" si="298"/>
        <v>0</v>
      </c>
    </row>
    <row r="1720" spans="1:37" ht="25.4" customHeight="1" thickTop="1" thickBot="1" x14ac:dyDescent="0.3">
      <c r="A1720" s="320" t="s">
        <v>1849</v>
      </c>
      <c r="B1720" s="320"/>
      <c r="C1720" s="320"/>
      <c r="D1720" s="320"/>
      <c r="E1720" s="320"/>
      <c r="F1720" s="320"/>
      <c r="G1720" s="320"/>
      <c r="H1720" s="320"/>
      <c r="I1720" s="320"/>
      <c r="J1720" s="320"/>
      <c r="K1720" s="320"/>
      <c r="L1720" s="320"/>
      <c r="M1720" s="320"/>
      <c r="N1720" s="320"/>
      <c r="O1720" s="320"/>
      <c r="P1720" s="320"/>
      <c r="Q1720" s="320"/>
      <c r="R1720" s="320"/>
      <c r="S1720" s="320"/>
      <c r="T1720" s="320"/>
      <c r="U1720" s="320"/>
      <c r="V1720" s="320"/>
      <c r="W1720" s="320"/>
      <c r="X1720" s="320"/>
      <c r="Y1720" s="320"/>
      <c r="Z1720" s="320"/>
      <c r="AA1720" s="320"/>
      <c r="AB1720" s="320"/>
      <c r="AC1720" s="320"/>
      <c r="AD1720" s="88">
        <f>'Art. 121'!AF1650</f>
        <v>0</v>
      </c>
      <c r="AE1720" s="89">
        <f t="shared" si="292"/>
        <v>0</v>
      </c>
      <c r="AF1720">
        <f t="shared" si="293"/>
        <v>0</v>
      </c>
      <c r="AG1720" s="86">
        <f t="shared" si="294"/>
        <v>1</v>
      </c>
      <c r="AH1720" s="90">
        <f t="shared" si="295"/>
        <v>0</v>
      </c>
      <c r="AI1720" s="91">
        <f t="shared" si="296"/>
        <v>2.0408163265306121E-2</v>
      </c>
      <c r="AJ1720" s="91">
        <f t="shared" si="297"/>
        <v>0</v>
      </c>
      <c r="AK1720" s="91">
        <f t="shared" si="298"/>
        <v>0</v>
      </c>
    </row>
    <row r="1721" spans="1:37" ht="25.4" customHeight="1" thickTop="1" thickBot="1" x14ac:dyDescent="0.3">
      <c r="A1721" s="320" t="s">
        <v>1851</v>
      </c>
      <c r="B1721" s="320"/>
      <c r="C1721" s="320"/>
      <c r="D1721" s="320"/>
      <c r="E1721" s="320"/>
      <c r="F1721" s="320"/>
      <c r="G1721" s="320"/>
      <c r="H1721" s="320"/>
      <c r="I1721" s="320"/>
      <c r="J1721" s="320"/>
      <c r="K1721" s="320"/>
      <c r="L1721" s="320"/>
      <c r="M1721" s="320"/>
      <c r="N1721" s="320"/>
      <c r="O1721" s="320"/>
      <c r="P1721" s="320"/>
      <c r="Q1721" s="320"/>
      <c r="R1721" s="320"/>
      <c r="S1721" s="320"/>
      <c r="T1721" s="320"/>
      <c r="U1721" s="320"/>
      <c r="V1721" s="320"/>
      <c r="W1721" s="320"/>
      <c r="X1721" s="320"/>
      <c r="Y1721" s="320"/>
      <c r="Z1721" s="320"/>
      <c r="AA1721" s="320"/>
      <c r="AB1721" s="320"/>
      <c r="AC1721" s="320"/>
      <c r="AD1721" s="88">
        <f>'Art. 121'!AF1651</f>
        <v>0</v>
      </c>
      <c r="AE1721" s="89">
        <f t="shared" si="292"/>
        <v>0</v>
      </c>
      <c r="AF1721">
        <f t="shared" si="293"/>
        <v>0</v>
      </c>
      <c r="AG1721" s="86">
        <f t="shared" si="294"/>
        <v>1</v>
      </c>
      <c r="AH1721" s="90">
        <f t="shared" si="295"/>
        <v>0</v>
      </c>
      <c r="AI1721" s="91">
        <f t="shared" si="296"/>
        <v>2.0408163265306121E-2</v>
      </c>
      <c r="AJ1721" s="91">
        <f t="shared" si="297"/>
        <v>0</v>
      </c>
      <c r="AK1721" s="91">
        <f t="shared" si="298"/>
        <v>0</v>
      </c>
    </row>
    <row r="1722" spans="1:37" ht="25.4" customHeight="1" thickTop="1" thickBot="1" x14ac:dyDescent="0.3">
      <c r="A1722" s="321" t="s">
        <v>1853</v>
      </c>
      <c r="B1722" s="321"/>
      <c r="C1722" s="321"/>
      <c r="D1722" s="321"/>
      <c r="E1722" s="321"/>
      <c r="F1722" s="321"/>
      <c r="G1722" s="321"/>
      <c r="H1722" s="321"/>
      <c r="I1722" s="321"/>
      <c r="J1722" s="321"/>
      <c r="K1722" s="321"/>
      <c r="L1722" s="321"/>
      <c r="M1722" s="321"/>
      <c r="N1722" s="321"/>
      <c r="O1722" s="321"/>
      <c r="P1722" s="321"/>
      <c r="Q1722" s="321"/>
      <c r="R1722" s="321"/>
      <c r="S1722" s="321"/>
      <c r="T1722" s="321"/>
      <c r="U1722" s="321"/>
      <c r="V1722" s="321"/>
      <c r="W1722" s="321"/>
      <c r="X1722" s="321"/>
      <c r="Y1722" s="321"/>
      <c r="Z1722" s="321"/>
      <c r="AA1722" s="321"/>
      <c r="AB1722" s="321"/>
      <c r="AC1722" s="321"/>
      <c r="AD1722" s="88">
        <f>'Art. 121'!AF1652</f>
        <v>0</v>
      </c>
      <c r="AE1722" s="89">
        <f t="shared" si="292"/>
        <v>0</v>
      </c>
      <c r="AF1722">
        <f t="shared" si="293"/>
        <v>0</v>
      </c>
      <c r="AG1722" s="86">
        <f t="shared" si="294"/>
        <v>1</v>
      </c>
      <c r="AH1722" s="90">
        <f t="shared" si="295"/>
        <v>0</v>
      </c>
      <c r="AI1722" s="91">
        <f t="shared" si="296"/>
        <v>2.0408163265306121E-2</v>
      </c>
      <c r="AJ1722" s="91">
        <f t="shared" si="297"/>
        <v>0</v>
      </c>
      <c r="AK1722" s="91">
        <f t="shared" si="298"/>
        <v>0</v>
      </c>
    </row>
    <row r="1723" spans="1:37" ht="25.4" customHeight="1" thickTop="1" thickBot="1" x14ac:dyDescent="0.3">
      <c r="A1723" s="321" t="s">
        <v>1855</v>
      </c>
      <c r="B1723" s="321"/>
      <c r="C1723" s="321"/>
      <c r="D1723" s="321"/>
      <c r="E1723" s="321"/>
      <c r="F1723" s="321"/>
      <c r="G1723" s="321"/>
      <c r="H1723" s="321"/>
      <c r="I1723" s="321"/>
      <c r="J1723" s="321"/>
      <c r="K1723" s="321"/>
      <c r="L1723" s="321"/>
      <c r="M1723" s="321"/>
      <c r="N1723" s="321"/>
      <c r="O1723" s="321"/>
      <c r="P1723" s="321"/>
      <c r="Q1723" s="321"/>
      <c r="R1723" s="321"/>
      <c r="S1723" s="321"/>
      <c r="T1723" s="321"/>
      <c r="U1723" s="321"/>
      <c r="V1723" s="321"/>
      <c r="W1723" s="321"/>
      <c r="X1723" s="321"/>
      <c r="Y1723" s="321"/>
      <c r="Z1723" s="321"/>
      <c r="AA1723" s="321"/>
      <c r="AB1723" s="321"/>
      <c r="AC1723" s="321"/>
      <c r="AD1723" s="88">
        <f>'Art. 121'!AF1653</f>
        <v>0</v>
      </c>
      <c r="AE1723" s="89">
        <f t="shared" si="292"/>
        <v>0</v>
      </c>
      <c r="AF1723">
        <f t="shared" si="293"/>
        <v>0</v>
      </c>
      <c r="AG1723" s="86">
        <f t="shared" si="294"/>
        <v>1</v>
      </c>
      <c r="AH1723" s="90">
        <f t="shared" si="295"/>
        <v>0</v>
      </c>
      <c r="AI1723" s="91">
        <f t="shared" si="296"/>
        <v>2.0408163265306121E-2</v>
      </c>
      <c r="AJ1723" s="91">
        <f t="shared" si="297"/>
        <v>0</v>
      </c>
      <c r="AK1723" s="91">
        <f t="shared" si="298"/>
        <v>0</v>
      </c>
    </row>
    <row r="1724" spans="1:37" ht="25.4" customHeight="1" thickTop="1" thickBot="1" x14ac:dyDescent="0.3">
      <c r="A1724" s="320" t="s">
        <v>1857</v>
      </c>
      <c r="B1724" s="320"/>
      <c r="C1724" s="320"/>
      <c r="D1724" s="320"/>
      <c r="E1724" s="320"/>
      <c r="F1724" s="320"/>
      <c r="G1724" s="320"/>
      <c r="H1724" s="320"/>
      <c r="I1724" s="320"/>
      <c r="J1724" s="320"/>
      <c r="K1724" s="320"/>
      <c r="L1724" s="320"/>
      <c r="M1724" s="320"/>
      <c r="N1724" s="320"/>
      <c r="O1724" s="320"/>
      <c r="P1724" s="320"/>
      <c r="Q1724" s="320"/>
      <c r="R1724" s="320"/>
      <c r="S1724" s="320"/>
      <c r="T1724" s="320"/>
      <c r="U1724" s="320"/>
      <c r="V1724" s="320"/>
      <c r="W1724" s="320"/>
      <c r="X1724" s="320"/>
      <c r="Y1724" s="320"/>
      <c r="Z1724" s="320"/>
      <c r="AA1724" s="320"/>
      <c r="AB1724" s="320"/>
      <c r="AC1724" s="320"/>
      <c r="AD1724" s="88">
        <f>'Art. 121'!AF1654</f>
        <v>0</v>
      </c>
      <c r="AE1724" s="89">
        <f t="shared" si="292"/>
        <v>0</v>
      </c>
      <c r="AF1724">
        <f t="shared" si="293"/>
        <v>0</v>
      </c>
      <c r="AG1724" s="86">
        <f t="shared" si="294"/>
        <v>1</v>
      </c>
      <c r="AH1724" s="90">
        <f t="shared" si="295"/>
        <v>0</v>
      </c>
      <c r="AI1724" s="91">
        <f t="shared" si="296"/>
        <v>2.0408163265306121E-2</v>
      </c>
      <c r="AJ1724" s="91">
        <f t="shared" si="297"/>
        <v>0</v>
      </c>
      <c r="AK1724" s="91">
        <f t="shared" si="298"/>
        <v>0</v>
      </c>
    </row>
    <row r="1725" spans="1:37" ht="25.4" customHeight="1" thickTop="1" thickBot="1" x14ac:dyDescent="0.3">
      <c r="A1725" s="320" t="s">
        <v>1859</v>
      </c>
      <c r="B1725" s="320"/>
      <c r="C1725" s="320"/>
      <c r="D1725" s="320"/>
      <c r="E1725" s="320"/>
      <c r="F1725" s="320"/>
      <c r="G1725" s="320"/>
      <c r="H1725" s="320"/>
      <c r="I1725" s="320"/>
      <c r="J1725" s="320"/>
      <c r="K1725" s="320"/>
      <c r="L1725" s="320"/>
      <c r="M1725" s="320"/>
      <c r="N1725" s="320"/>
      <c r="O1725" s="320"/>
      <c r="P1725" s="320"/>
      <c r="Q1725" s="320"/>
      <c r="R1725" s="320"/>
      <c r="S1725" s="320"/>
      <c r="T1725" s="320"/>
      <c r="U1725" s="320"/>
      <c r="V1725" s="320"/>
      <c r="W1725" s="320"/>
      <c r="X1725" s="320"/>
      <c r="Y1725" s="320"/>
      <c r="Z1725" s="320"/>
      <c r="AA1725" s="320"/>
      <c r="AB1725" s="320"/>
      <c r="AC1725" s="320"/>
      <c r="AD1725" s="88">
        <f>'Art. 121'!AF1655</f>
        <v>0</v>
      </c>
      <c r="AE1725" s="89">
        <f t="shared" si="292"/>
        <v>0</v>
      </c>
      <c r="AF1725">
        <f t="shared" si="293"/>
        <v>0</v>
      </c>
      <c r="AG1725" s="86">
        <f t="shared" si="294"/>
        <v>1</v>
      </c>
      <c r="AH1725" s="90">
        <f t="shared" si="295"/>
        <v>0</v>
      </c>
      <c r="AI1725" s="91">
        <f t="shared" si="296"/>
        <v>2.0408163265306121E-2</v>
      </c>
      <c r="AJ1725" s="91">
        <f t="shared" si="297"/>
        <v>0</v>
      </c>
      <c r="AK1725" s="91">
        <f t="shared" si="298"/>
        <v>0</v>
      </c>
    </row>
    <row r="1726" spans="1:37" ht="25.4" customHeight="1" thickTop="1" thickBot="1" x14ac:dyDescent="0.3">
      <c r="A1726" s="320" t="s">
        <v>1861</v>
      </c>
      <c r="B1726" s="320"/>
      <c r="C1726" s="320"/>
      <c r="D1726" s="320"/>
      <c r="E1726" s="320"/>
      <c r="F1726" s="320"/>
      <c r="G1726" s="320"/>
      <c r="H1726" s="320"/>
      <c r="I1726" s="320"/>
      <c r="J1726" s="320"/>
      <c r="K1726" s="320"/>
      <c r="L1726" s="320"/>
      <c r="M1726" s="320"/>
      <c r="N1726" s="320"/>
      <c r="O1726" s="320"/>
      <c r="P1726" s="320"/>
      <c r="Q1726" s="320"/>
      <c r="R1726" s="320"/>
      <c r="S1726" s="320"/>
      <c r="T1726" s="320"/>
      <c r="U1726" s="320"/>
      <c r="V1726" s="320"/>
      <c r="W1726" s="320"/>
      <c r="X1726" s="320"/>
      <c r="Y1726" s="320"/>
      <c r="Z1726" s="320"/>
      <c r="AA1726" s="320"/>
      <c r="AB1726" s="320"/>
      <c r="AC1726" s="320"/>
      <c r="AD1726" s="88">
        <f>'Art. 121'!AF1656</f>
        <v>0</v>
      </c>
      <c r="AE1726" s="89">
        <f t="shared" si="292"/>
        <v>0</v>
      </c>
      <c r="AF1726">
        <f t="shared" si="293"/>
        <v>0</v>
      </c>
      <c r="AG1726" s="86">
        <f t="shared" si="294"/>
        <v>1</v>
      </c>
      <c r="AH1726" s="90">
        <f t="shared" si="295"/>
        <v>0</v>
      </c>
      <c r="AI1726" s="91">
        <f t="shared" si="296"/>
        <v>2.0408163265306121E-2</v>
      </c>
      <c r="AJ1726" s="91">
        <f t="shared" si="297"/>
        <v>0</v>
      </c>
      <c r="AK1726" s="91">
        <f t="shared" si="298"/>
        <v>0</v>
      </c>
    </row>
    <row r="1727" spans="1:37" ht="25.4" customHeight="1" thickTop="1" thickBot="1" x14ac:dyDescent="0.3">
      <c r="A1727" s="321" t="s">
        <v>1863</v>
      </c>
      <c r="B1727" s="321"/>
      <c r="C1727" s="321"/>
      <c r="D1727" s="321"/>
      <c r="E1727" s="321"/>
      <c r="F1727" s="321"/>
      <c r="G1727" s="321"/>
      <c r="H1727" s="321"/>
      <c r="I1727" s="321"/>
      <c r="J1727" s="321"/>
      <c r="K1727" s="321"/>
      <c r="L1727" s="321"/>
      <c r="M1727" s="321"/>
      <c r="N1727" s="321"/>
      <c r="O1727" s="321"/>
      <c r="P1727" s="321"/>
      <c r="Q1727" s="321"/>
      <c r="R1727" s="321"/>
      <c r="S1727" s="321"/>
      <c r="T1727" s="321"/>
      <c r="U1727" s="321"/>
      <c r="V1727" s="321"/>
      <c r="W1727" s="321"/>
      <c r="X1727" s="321"/>
      <c r="Y1727" s="321"/>
      <c r="Z1727" s="321"/>
      <c r="AA1727" s="321"/>
      <c r="AB1727" s="321"/>
      <c r="AC1727" s="321"/>
      <c r="AD1727" s="88">
        <f>'Art. 121'!AF1657</f>
        <v>0</v>
      </c>
      <c r="AE1727" s="89">
        <f t="shared" si="292"/>
        <v>0</v>
      </c>
      <c r="AF1727">
        <f t="shared" si="293"/>
        <v>0</v>
      </c>
      <c r="AG1727" s="86">
        <f t="shared" si="294"/>
        <v>1</v>
      </c>
      <c r="AH1727" s="90">
        <f t="shared" si="295"/>
        <v>0</v>
      </c>
      <c r="AI1727" s="91">
        <f t="shared" si="296"/>
        <v>2.0408163265306121E-2</v>
      </c>
      <c r="AJ1727" s="91">
        <f t="shared" si="297"/>
        <v>0</v>
      </c>
      <c r="AK1727" s="91">
        <f t="shared" si="298"/>
        <v>0</v>
      </c>
    </row>
    <row r="1728" spans="1:37" ht="25.4" customHeight="1" thickTop="1" thickBot="1" x14ac:dyDescent="0.3">
      <c r="A1728" s="320" t="s">
        <v>1865</v>
      </c>
      <c r="B1728" s="320"/>
      <c r="C1728" s="320"/>
      <c r="D1728" s="320"/>
      <c r="E1728" s="320"/>
      <c r="F1728" s="320"/>
      <c r="G1728" s="320"/>
      <c r="H1728" s="320"/>
      <c r="I1728" s="320"/>
      <c r="J1728" s="320"/>
      <c r="K1728" s="320"/>
      <c r="L1728" s="320"/>
      <c r="M1728" s="320"/>
      <c r="N1728" s="320"/>
      <c r="O1728" s="320"/>
      <c r="P1728" s="320"/>
      <c r="Q1728" s="320"/>
      <c r="R1728" s="320"/>
      <c r="S1728" s="320"/>
      <c r="T1728" s="320"/>
      <c r="U1728" s="320"/>
      <c r="V1728" s="320"/>
      <c r="W1728" s="320"/>
      <c r="X1728" s="320"/>
      <c r="Y1728" s="320"/>
      <c r="Z1728" s="320"/>
      <c r="AA1728" s="320"/>
      <c r="AB1728" s="320"/>
      <c r="AC1728" s="320"/>
      <c r="AD1728" s="88">
        <f>'Art. 121'!AF1658</f>
        <v>0</v>
      </c>
      <c r="AE1728" s="89">
        <f t="shared" si="292"/>
        <v>0</v>
      </c>
      <c r="AF1728">
        <f t="shared" si="293"/>
        <v>0</v>
      </c>
      <c r="AG1728" s="86">
        <f t="shared" si="294"/>
        <v>1</v>
      </c>
      <c r="AH1728" s="90">
        <f t="shared" si="295"/>
        <v>0</v>
      </c>
      <c r="AI1728" s="91">
        <f t="shared" si="296"/>
        <v>2.0408163265306121E-2</v>
      </c>
      <c r="AJ1728" s="91">
        <f t="shared" si="297"/>
        <v>0</v>
      </c>
      <c r="AK1728" s="91">
        <f t="shared" si="298"/>
        <v>0</v>
      </c>
    </row>
    <row r="1729" spans="1:37" ht="25.4" customHeight="1" thickTop="1" thickBot="1" x14ac:dyDescent="0.3">
      <c r="A1729" s="320" t="s">
        <v>1867</v>
      </c>
      <c r="B1729" s="320"/>
      <c r="C1729" s="320"/>
      <c r="D1729" s="320"/>
      <c r="E1729" s="320"/>
      <c r="F1729" s="320"/>
      <c r="G1729" s="320"/>
      <c r="H1729" s="320"/>
      <c r="I1729" s="320"/>
      <c r="J1729" s="320"/>
      <c r="K1729" s="320"/>
      <c r="L1729" s="320"/>
      <c r="M1729" s="320"/>
      <c r="N1729" s="320"/>
      <c r="O1729" s="320"/>
      <c r="P1729" s="320"/>
      <c r="Q1729" s="320"/>
      <c r="R1729" s="320"/>
      <c r="S1729" s="320"/>
      <c r="T1729" s="320"/>
      <c r="U1729" s="320"/>
      <c r="V1729" s="320"/>
      <c r="W1729" s="320"/>
      <c r="X1729" s="320"/>
      <c r="Y1729" s="320"/>
      <c r="Z1729" s="320"/>
      <c r="AA1729" s="320"/>
      <c r="AB1729" s="320"/>
      <c r="AC1729" s="320"/>
      <c r="AD1729" s="88">
        <f>'Art. 121'!AF1659</f>
        <v>0</v>
      </c>
      <c r="AE1729" s="89">
        <f t="shared" si="292"/>
        <v>0</v>
      </c>
      <c r="AF1729">
        <f t="shared" si="293"/>
        <v>0</v>
      </c>
      <c r="AG1729" s="86">
        <f t="shared" si="294"/>
        <v>1</v>
      </c>
      <c r="AH1729" s="90">
        <f t="shared" si="295"/>
        <v>0</v>
      </c>
      <c r="AI1729" s="91">
        <f t="shared" si="296"/>
        <v>2.0408163265306121E-2</v>
      </c>
      <c r="AJ1729" s="91">
        <f t="shared" si="297"/>
        <v>0</v>
      </c>
      <c r="AK1729" s="91">
        <f t="shared" si="298"/>
        <v>0</v>
      </c>
    </row>
    <row r="1730" spans="1:37" ht="25.4" customHeight="1" thickTop="1" thickBot="1" x14ac:dyDescent="0.3">
      <c r="A1730" s="320" t="s">
        <v>1869</v>
      </c>
      <c r="B1730" s="320"/>
      <c r="C1730" s="320"/>
      <c r="D1730" s="320"/>
      <c r="E1730" s="320"/>
      <c r="F1730" s="320"/>
      <c r="G1730" s="320"/>
      <c r="H1730" s="320"/>
      <c r="I1730" s="320"/>
      <c r="J1730" s="320"/>
      <c r="K1730" s="320"/>
      <c r="L1730" s="320"/>
      <c r="M1730" s="320"/>
      <c r="N1730" s="320"/>
      <c r="O1730" s="320"/>
      <c r="P1730" s="320"/>
      <c r="Q1730" s="320"/>
      <c r="R1730" s="320"/>
      <c r="S1730" s="320"/>
      <c r="T1730" s="320"/>
      <c r="U1730" s="320"/>
      <c r="V1730" s="320"/>
      <c r="W1730" s="320"/>
      <c r="X1730" s="320"/>
      <c r="Y1730" s="320"/>
      <c r="Z1730" s="320"/>
      <c r="AA1730" s="320"/>
      <c r="AB1730" s="320"/>
      <c r="AC1730" s="320"/>
      <c r="AD1730" s="88">
        <f>'Art. 121'!AF1660</f>
        <v>0</v>
      </c>
      <c r="AE1730" s="89">
        <f t="shared" si="292"/>
        <v>0</v>
      </c>
      <c r="AF1730">
        <f t="shared" si="293"/>
        <v>0</v>
      </c>
      <c r="AG1730" s="86">
        <f t="shared" si="294"/>
        <v>1</v>
      </c>
      <c r="AH1730" s="90">
        <f t="shared" si="295"/>
        <v>0</v>
      </c>
      <c r="AI1730" s="91">
        <f t="shared" si="296"/>
        <v>2.0408163265306121E-2</v>
      </c>
      <c r="AJ1730" s="91">
        <f t="shared" si="297"/>
        <v>0</v>
      </c>
      <c r="AK1730" s="91">
        <f t="shared" si="298"/>
        <v>0</v>
      </c>
    </row>
    <row r="1731" spans="1:37" ht="25.4" customHeight="1" thickTop="1" thickBot="1" x14ac:dyDescent="0.3">
      <c r="A1731" s="320" t="s">
        <v>1871</v>
      </c>
      <c r="B1731" s="320"/>
      <c r="C1731" s="320"/>
      <c r="D1731" s="320"/>
      <c r="E1731" s="320"/>
      <c r="F1731" s="320"/>
      <c r="G1731" s="320"/>
      <c r="H1731" s="320"/>
      <c r="I1731" s="320"/>
      <c r="J1731" s="320"/>
      <c r="K1731" s="320"/>
      <c r="L1731" s="320"/>
      <c r="M1731" s="320"/>
      <c r="N1731" s="320"/>
      <c r="O1731" s="320"/>
      <c r="P1731" s="320"/>
      <c r="Q1731" s="320"/>
      <c r="R1731" s="320"/>
      <c r="S1731" s="320"/>
      <c r="T1731" s="320"/>
      <c r="U1731" s="320"/>
      <c r="V1731" s="320"/>
      <c r="W1731" s="320"/>
      <c r="X1731" s="320"/>
      <c r="Y1731" s="320"/>
      <c r="Z1731" s="320"/>
      <c r="AA1731" s="320"/>
      <c r="AB1731" s="320"/>
      <c r="AC1731" s="320"/>
      <c r="AD1731" s="88">
        <f>'Art. 121'!AF1661</f>
        <v>0</v>
      </c>
      <c r="AE1731" s="89">
        <f t="shared" si="292"/>
        <v>0</v>
      </c>
      <c r="AF1731">
        <f t="shared" si="293"/>
        <v>0</v>
      </c>
      <c r="AG1731" s="86">
        <f t="shared" si="294"/>
        <v>1</v>
      </c>
      <c r="AH1731" s="90">
        <f t="shared" si="295"/>
        <v>0</v>
      </c>
      <c r="AI1731" s="91">
        <f t="shared" si="296"/>
        <v>2.0408163265306121E-2</v>
      </c>
      <c r="AJ1731" s="91">
        <f t="shared" si="297"/>
        <v>0</v>
      </c>
      <c r="AK1731" s="91">
        <f t="shared" si="298"/>
        <v>0</v>
      </c>
    </row>
    <row r="1732" spans="1:37" ht="25.4" customHeight="1" thickTop="1" thickBot="1" x14ac:dyDescent="0.3">
      <c r="A1732" s="321" t="s">
        <v>1873</v>
      </c>
      <c r="B1732" s="321"/>
      <c r="C1732" s="321"/>
      <c r="D1732" s="321"/>
      <c r="E1732" s="321"/>
      <c r="F1732" s="321"/>
      <c r="G1732" s="321"/>
      <c r="H1732" s="321"/>
      <c r="I1732" s="321"/>
      <c r="J1732" s="321"/>
      <c r="K1732" s="321"/>
      <c r="L1732" s="321"/>
      <c r="M1732" s="321"/>
      <c r="N1732" s="321"/>
      <c r="O1732" s="321"/>
      <c r="P1732" s="321"/>
      <c r="Q1732" s="321"/>
      <c r="R1732" s="321"/>
      <c r="S1732" s="321"/>
      <c r="T1732" s="321"/>
      <c r="U1732" s="321"/>
      <c r="V1732" s="321"/>
      <c r="W1732" s="321"/>
      <c r="X1732" s="321"/>
      <c r="Y1732" s="321"/>
      <c r="Z1732" s="321"/>
      <c r="AA1732" s="321"/>
      <c r="AB1732" s="321"/>
      <c r="AC1732" s="321"/>
      <c r="AD1732" s="88">
        <f>'Art. 121'!AF1662</f>
        <v>0</v>
      </c>
      <c r="AE1732" s="89">
        <f t="shared" si="292"/>
        <v>0</v>
      </c>
      <c r="AF1732">
        <f t="shared" si="293"/>
        <v>0</v>
      </c>
      <c r="AG1732" s="86">
        <f t="shared" si="294"/>
        <v>1</v>
      </c>
      <c r="AH1732" s="90">
        <f t="shared" si="295"/>
        <v>0</v>
      </c>
      <c r="AI1732" s="91">
        <f t="shared" si="296"/>
        <v>2.0408163265306121E-2</v>
      </c>
      <c r="AJ1732" s="91">
        <f t="shared" si="297"/>
        <v>0</v>
      </c>
      <c r="AK1732" s="91">
        <f t="shared" si="298"/>
        <v>0</v>
      </c>
    </row>
    <row r="1733" spans="1:37" ht="25.4" customHeight="1" thickTop="1" thickBot="1" x14ac:dyDescent="0.3">
      <c r="A1733" s="321" t="s">
        <v>2692</v>
      </c>
      <c r="B1733" s="321"/>
      <c r="C1733" s="321"/>
      <c r="D1733" s="321"/>
      <c r="E1733" s="321"/>
      <c r="F1733" s="321"/>
      <c r="G1733" s="321"/>
      <c r="H1733" s="321"/>
      <c r="I1733" s="321"/>
      <c r="J1733" s="321"/>
      <c r="K1733" s="321"/>
      <c r="L1733" s="321"/>
      <c r="M1733" s="321"/>
      <c r="N1733" s="321"/>
      <c r="O1733" s="321"/>
      <c r="P1733" s="321"/>
      <c r="Q1733" s="321"/>
      <c r="R1733" s="321"/>
      <c r="S1733" s="321"/>
      <c r="T1733" s="321"/>
      <c r="U1733" s="321"/>
      <c r="V1733" s="321"/>
      <c r="W1733" s="321"/>
      <c r="X1733" s="321"/>
      <c r="Y1733" s="321"/>
      <c r="Z1733" s="321"/>
      <c r="AA1733" s="321"/>
      <c r="AB1733" s="321"/>
      <c r="AC1733" s="321"/>
      <c r="AD1733" s="88">
        <f>'Art. 121'!AF1663</f>
        <v>0</v>
      </c>
      <c r="AE1733" s="89">
        <f t="shared" si="292"/>
        <v>0</v>
      </c>
      <c r="AF1733">
        <f t="shared" si="293"/>
        <v>0</v>
      </c>
      <c r="AG1733" s="86">
        <f t="shared" si="294"/>
        <v>1</v>
      </c>
      <c r="AH1733" s="90">
        <f t="shared" si="295"/>
        <v>0</v>
      </c>
      <c r="AI1733" s="91">
        <f t="shared" si="296"/>
        <v>2.0408163265306121E-2</v>
      </c>
      <c r="AJ1733" s="91">
        <f t="shared" si="297"/>
        <v>0</v>
      </c>
      <c r="AK1733" s="91">
        <f t="shared" si="298"/>
        <v>0</v>
      </c>
    </row>
    <row r="1734" spans="1:37" ht="25.4" customHeight="1" thickTop="1" thickBot="1" x14ac:dyDescent="0.3">
      <c r="A1734" s="320" t="s">
        <v>1876</v>
      </c>
      <c r="B1734" s="320"/>
      <c r="C1734" s="320"/>
      <c r="D1734" s="320"/>
      <c r="E1734" s="320"/>
      <c r="F1734" s="320"/>
      <c r="G1734" s="320"/>
      <c r="H1734" s="320"/>
      <c r="I1734" s="320"/>
      <c r="J1734" s="320"/>
      <c r="K1734" s="320"/>
      <c r="L1734" s="320"/>
      <c r="M1734" s="320"/>
      <c r="N1734" s="320"/>
      <c r="O1734" s="320"/>
      <c r="P1734" s="320"/>
      <c r="Q1734" s="320"/>
      <c r="R1734" s="320"/>
      <c r="S1734" s="320"/>
      <c r="T1734" s="320"/>
      <c r="U1734" s="320"/>
      <c r="V1734" s="320"/>
      <c r="W1734" s="320"/>
      <c r="X1734" s="320"/>
      <c r="Y1734" s="320"/>
      <c r="Z1734" s="320"/>
      <c r="AA1734" s="320"/>
      <c r="AB1734" s="320"/>
      <c r="AC1734" s="320"/>
      <c r="AD1734" s="88">
        <f>'Art. 121'!AF1664</f>
        <v>0</v>
      </c>
      <c r="AE1734" s="89">
        <f t="shared" si="292"/>
        <v>0</v>
      </c>
      <c r="AF1734">
        <f t="shared" si="293"/>
        <v>0</v>
      </c>
      <c r="AG1734" s="86">
        <f t="shared" si="294"/>
        <v>1</v>
      </c>
      <c r="AH1734" s="90">
        <f t="shared" si="295"/>
        <v>0</v>
      </c>
      <c r="AI1734" s="91">
        <f t="shared" si="296"/>
        <v>2.0408163265306121E-2</v>
      </c>
      <c r="AJ1734" s="91">
        <f t="shared" si="297"/>
        <v>0</v>
      </c>
      <c r="AK1734" s="91">
        <f t="shared" si="298"/>
        <v>0</v>
      </c>
    </row>
    <row r="1735" spans="1:37" ht="25.4" customHeight="1" thickTop="1" thickBot="1" x14ac:dyDescent="0.3">
      <c r="A1735" s="320" t="s">
        <v>1878</v>
      </c>
      <c r="B1735" s="320"/>
      <c r="C1735" s="320"/>
      <c r="D1735" s="320"/>
      <c r="E1735" s="320"/>
      <c r="F1735" s="320"/>
      <c r="G1735" s="320"/>
      <c r="H1735" s="320"/>
      <c r="I1735" s="320"/>
      <c r="J1735" s="320"/>
      <c r="K1735" s="320"/>
      <c r="L1735" s="320"/>
      <c r="M1735" s="320"/>
      <c r="N1735" s="320"/>
      <c r="O1735" s="320"/>
      <c r="P1735" s="320"/>
      <c r="Q1735" s="320"/>
      <c r="R1735" s="320"/>
      <c r="S1735" s="320"/>
      <c r="T1735" s="320"/>
      <c r="U1735" s="320"/>
      <c r="V1735" s="320"/>
      <c r="W1735" s="320"/>
      <c r="X1735" s="320"/>
      <c r="Y1735" s="320"/>
      <c r="Z1735" s="320"/>
      <c r="AA1735" s="320"/>
      <c r="AB1735" s="320"/>
      <c r="AC1735" s="320"/>
      <c r="AD1735" s="88">
        <f>'Art. 121'!AF1665</f>
        <v>0</v>
      </c>
      <c r="AE1735" s="89">
        <f t="shared" si="292"/>
        <v>0</v>
      </c>
      <c r="AF1735">
        <f t="shared" si="293"/>
        <v>0</v>
      </c>
      <c r="AG1735" s="86">
        <f t="shared" si="294"/>
        <v>1</v>
      </c>
      <c r="AH1735" s="90">
        <f t="shared" si="295"/>
        <v>0</v>
      </c>
      <c r="AI1735" s="91">
        <f t="shared" si="296"/>
        <v>2.0408163265306121E-2</v>
      </c>
      <c r="AJ1735" s="91">
        <f t="shared" si="297"/>
        <v>0</v>
      </c>
      <c r="AK1735" s="91">
        <f t="shared" si="298"/>
        <v>0</v>
      </c>
    </row>
    <row r="1736" spans="1:37" ht="25.4" customHeight="1" thickTop="1" thickBot="1" x14ac:dyDescent="0.3">
      <c r="A1736" s="320" t="s">
        <v>1880</v>
      </c>
      <c r="B1736" s="320"/>
      <c r="C1736" s="320"/>
      <c r="D1736" s="320"/>
      <c r="E1736" s="320"/>
      <c r="F1736" s="320"/>
      <c r="G1736" s="320"/>
      <c r="H1736" s="320"/>
      <c r="I1736" s="320"/>
      <c r="J1736" s="320"/>
      <c r="K1736" s="320"/>
      <c r="L1736" s="320"/>
      <c r="M1736" s="320"/>
      <c r="N1736" s="320"/>
      <c r="O1736" s="320"/>
      <c r="P1736" s="320"/>
      <c r="Q1736" s="320"/>
      <c r="R1736" s="320"/>
      <c r="S1736" s="320"/>
      <c r="T1736" s="320"/>
      <c r="U1736" s="320"/>
      <c r="V1736" s="320"/>
      <c r="W1736" s="320"/>
      <c r="X1736" s="320"/>
      <c r="Y1736" s="320"/>
      <c r="Z1736" s="320"/>
      <c r="AA1736" s="320"/>
      <c r="AB1736" s="320"/>
      <c r="AC1736" s="320"/>
      <c r="AD1736" s="88">
        <f>'Art. 121'!AF1666</f>
        <v>0</v>
      </c>
      <c r="AE1736" s="89">
        <f t="shared" si="292"/>
        <v>0</v>
      </c>
      <c r="AF1736">
        <f t="shared" si="293"/>
        <v>0</v>
      </c>
      <c r="AG1736" s="86">
        <f t="shared" si="294"/>
        <v>1</v>
      </c>
      <c r="AH1736" s="90">
        <f t="shared" si="295"/>
        <v>0</v>
      </c>
      <c r="AI1736" s="91">
        <f t="shared" si="296"/>
        <v>2.0408163265306121E-2</v>
      </c>
      <c r="AJ1736" s="91">
        <f t="shared" si="297"/>
        <v>0</v>
      </c>
      <c r="AK1736" s="91">
        <f t="shared" si="298"/>
        <v>0</v>
      </c>
    </row>
    <row r="1737" spans="1:37" ht="25.4" customHeight="1" thickTop="1" thickBot="1" x14ac:dyDescent="0.3">
      <c r="A1737" s="320" t="s">
        <v>1882</v>
      </c>
      <c r="B1737" s="320"/>
      <c r="C1737" s="320"/>
      <c r="D1737" s="320"/>
      <c r="E1737" s="320"/>
      <c r="F1737" s="320"/>
      <c r="G1737" s="320"/>
      <c r="H1737" s="320"/>
      <c r="I1737" s="320"/>
      <c r="J1737" s="320"/>
      <c r="K1737" s="320"/>
      <c r="L1737" s="320"/>
      <c r="M1737" s="320"/>
      <c r="N1737" s="320"/>
      <c r="O1737" s="320"/>
      <c r="P1737" s="320"/>
      <c r="Q1737" s="320"/>
      <c r="R1737" s="320"/>
      <c r="S1737" s="320"/>
      <c r="T1737" s="320"/>
      <c r="U1737" s="320"/>
      <c r="V1737" s="320"/>
      <c r="W1737" s="320"/>
      <c r="X1737" s="320"/>
      <c r="Y1737" s="320"/>
      <c r="Z1737" s="320"/>
      <c r="AA1737" s="320"/>
      <c r="AB1737" s="320"/>
      <c r="AC1737" s="320"/>
      <c r="AD1737" s="88">
        <f>'Art. 121'!AF1667</f>
        <v>0</v>
      </c>
      <c r="AE1737" s="89">
        <f t="shared" si="292"/>
        <v>0</v>
      </c>
      <c r="AF1737">
        <f t="shared" si="293"/>
        <v>0</v>
      </c>
      <c r="AG1737" s="86">
        <f t="shared" si="294"/>
        <v>1</v>
      </c>
      <c r="AH1737" s="90">
        <f t="shared" si="295"/>
        <v>0</v>
      </c>
      <c r="AI1737" s="91">
        <f t="shared" si="296"/>
        <v>2.0408163265306121E-2</v>
      </c>
      <c r="AJ1737" s="91">
        <f t="shared" si="297"/>
        <v>0</v>
      </c>
      <c r="AK1737" s="91">
        <f t="shared" si="298"/>
        <v>0</v>
      </c>
    </row>
    <row r="1738" spans="1:37" ht="25.4" customHeight="1" thickTop="1" thickBot="1" x14ac:dyDescent="0.3">
      <c r="A1738" s="320" t="s">
        <v>1884</v>
      </c>
      <c r="B1738" s="320"/>
      <c r="C1738" s="320"/>
      <c r="D1738" s="320"/>
      <c r="E1738" s="320"/>
      <c r="F1738" s="320"/>
      <c r="G1738" s="320"/>
      <c r="H1738" s="320"/>
      <c r="I1738" s="320"/>
      <c r="J1738" s="320"/>
      <c r="K1738" s="320"/>
      <c r="L1738" s="320"/>
      <c r="M1738" s="320"/>
      <c r="N1738" s="320"/>
      <c r="O1738" s="320"/>
      <c r="P1738" s="320"/>
      <c r="Q1738" s="320"/>
      <c r="R1738" s="320"/>
      <c r="S1738" s="320"/>
      <c r="T1738" s="320"/>
      <c r="U1738" s="320"/>
      <c r="V1738" s="320"/>
      <c r="W1738" s="320"/>
      <c r="X1738" s="320"/>
      <c r="Y1738" s="320"/>
      <c r="Z1738" s="320"/>
      <c r="AA1738" s="320"/>
      <c r="AB1738" s="320"/>
      <c r="AC1738" s="320"/>
      <c r="AD1738" s="88">
        <f>'Art. 121'!AF1668</f>
        <v>0</v>
      </c>
      <c r="AE1738" s="89">
        <f t="shared" si="292"/>
        <v>0</v>
      </c>
      <c r="AF1738">
        <f t="shared" si="293"/>
        <v>0</v>
      </c>
      <c r="AG1738" s="86">
        <f t="shared" si="294"/>
        <v>1</v>
      </c>
      <c r="AH1738" s="90">
        <f t="shared" si="295"/>
        <v>0</v>
      </c>
      <c r="AI1738" s="91">
        <f t="shared" si="296"/>
        <v>2.0408163265306121E-2</v>
      </c>
      <c r="AJ1738" s="91">
        <f t="shared" si="297"/>
        <v>0</v>
      </c>
      <c r="AK1738" s="91">
        <f t="shared" si="298"/>
        <v>0</v>
      </c>
    </row>
    <row r="1739" spans="1:37" ht="25.4" customHeight="1" thickTop="1" thickBot="1" x14ac:dyDescent="0.3">
      <c r="A1739" s="321" t="s">
        <v>2693</v>
      </c>
      <c r="B1739" s="321"/>
      <c r="C1739" s="321"/>
      <c r="D1739" s="321"/>
      <c r="E1739" s="321"/>
      <c r="F1739" s="321"/>
      <c r="G1739" s="321"/>
      <c r="H1739" s="321"/>
      <c r="I1739" s="321"/>
      <c r="J1739" s="321"/>
      <c r="K1739" s="321"/>
      <c r="L1739" s="321"/>
      <c r="M1739" s="321"/>
      <c r="N1739" s="321"/>
      <c r="O1739" s="321"/>
      <c r="P1739" s="321"/>
      <c r="Q1739" s="321"/>
      <c r="R1739" s="321"/>
      <c r="S1739" s="321"/>
      <c r="T1739" s="321"/>
      <c r="U1739" s="321"/>
      <c r="V1739" s="321"/>
      <c r="W1739" s="321"/>
      <c r="X1739" s="321"/>
      <c r="Y1739" s="321"/>
      <c r="Z1739" s="321"/>
      <c r="AA1739" s="321"/>
      <c r="AB1739" s="321"/>
      <c r="AC1739" s="321"/>
      <c r="AD1739" s="88">
        <f>'Art. 121'!AF1669</f>
        <v>0</v>
      </c>
      <c r="AE1739" s="89">
        <f t="shared" si="292"/>
        <v>0</v>
      </c>
      <c r="AF1739">
        <f t="shared" si="293"/>
        <v>0</v>
      </c>
      <c r="AG1739" s="86">
        <f t="shared" si="294"/>
        <v>1</v>
      </c>
      <c r="AH1739" s="90">
        <f t="shared" si="295"/>
        <v>0</v>
      </c>
      <c r="AI1739" s="91">
        <f t="shared" si="296"/>
        <v>2.0408163265306121E-2</v>
      </c>
      <c r="AJ1739" s="91">
        <f t="shared" si="297"/>
        <v>0</v>
      </c>
      <c r="AK1739" s="91">
        <f t="shared" si="298"/>
        <v>0</v>
      </c>
    </row>
    <row r="1740" spans="1:37" ht="25.4" customHeight="1" thickTop="1" thickBot="1" x14ac:dyDescent="0.3">
      <c r="A1740" s="321" t="s">
        <v>1887</v>
      </c>
      <c r="B1740" s="321"/>
      <c r="C1740" s="321"/>
      <c r="D1740" s="321"/>
      <c r="E1740" s="321"/>
      <c r="F1740" s="321"/>
      <c r="G1740" s="321"/>
      <c r="H1740" s="321"/>
      <c r="I1740" s="321"/>
      <c r="J1740" s="321"/>
      <c r="K1740" s="321"/>
      <c r="L1740" s="321"/>
      <c r="M1740" s="321"/>
      <c r="N1740" s="321"/>
      <c r="O1740" s="321"/>
      <c r="P1740" s="321"/>
      <c r="Q1740" s="321"/>
      <c r="R1740" s="321"/>
      <c r="S1740" s="321"/>
      <c r="T1740" s="321"/>
      <c r="U1740" s="321"/>
      <c r="V1740" s="321"/>
      <c r="W1740" s="321"/>
      <c r="X1740" s="321"/>
      <c r="Y1740" s="321"/>
      <c r="Z1740" s="321"/>
      <c r="AA1740" s="321"/>
      <c r="AB1740" s="321"/>
      <c r="AC1740" s="321"/>
      <c r="AD1740" s="88">
        <f>'Art. 121'!AF1670</f>
        <v>0</v>
      </c>
      <c r="AE1740" s="89">
        <f t="shared" si="292"/>
        <v>0</v>
      </c>
      <c r="AF1740">
        <f t="shared" si="293"/>
        <v>0</v>
      </c>
      <c r="AG1740" s="86">
        <f t="shared" si="294"/>
        <v>1</v>
      </c>
      <c r="AH1740" s="90">
        <f t="shared" si="295"/>
        <v>0</v>
      </c>
      <c r="AI1740" s="91">
        <f t="shared" si="296"/>
        <v>2.0408163265306121E-2</v>
      </c>
      <c r="AJ1740" s="91">
        <f t="shared" si="297"/>
        <v>0</v>
      </c>
      <c r="AK1740" s="91">
        <f t="shared" si="298"/>
        <v>0</v>
      </c>
    </row>
    <row r="1741" spans="1:37" ht="25.4" customHeight="1" thickTop="1" thickBot="1" x14ac:dyDescent="0.3">
      <c r="A1741" s="320" t="s">
        <v>1889</v>
      </c>
      <c r="B1741" s="320"/>
      <c r="C1741" s="320"/>
      <c r="D1741" s="320"/>
      <c r="E1741" s="320"/>
      <c r="F1741" s="320"/>
      <c r="G1741" s="320"/>
      <c r="H1741" s="320"/>
      <c r="I1741" s="320"/>
      <c r="J1741" s="320"/>
      <c r="K1741" s="320"/>
      <c r="L1741" s="320"/>
      <c r="M1741" s="320"/>
      <c r="N1741" s="320"/>
      <c r="O1741" s="320"/>
      <c r="P1741" s="320"/>
      <c r="Q1741" s="320"/>
      <c r="R1741" s="320"/>
      <c r="S1741" s="320"/>
      <c r="T1741" s="320"/>
      <c r="U1741" s="320"/>
      <c r="V1741" s="320"/>
      <c r="W1741" s="320"/>
      <c r="X1741" s="320"/>
      <c r="Y1741" s="320"/>
      <c r="Z1741" s="320"/>
      <c r="AA1741" s="320"/>
      <c r="AB1741" s="320"/>
      <c r="AC1741" s="320"/>
      <c r="AD1741" s="88">
        <f>'Art. 121'!AF1671</f>
        <v>0</v>
      </c>
      <c r="AE1741" s="89">
        <f t="shared" si="292"/>
        <v>0</v>
      </c>
      <c r="AF1741">
        <f t="shared" si="293"/>
        <v>0</v>
      </c>
      <c r="AG1741" s="86">
        <f t="shared" si="294"/>
        <v>1</v>
      </c>
      <c r="AH1741" s="90">
        <f t="shared" si="295"/>
        <v>0</v>
      </c>
      <c r="AI1741" s="91">
        <f t="shared" si="296"/>
        <v>2.0408163265306121E-2</v>
      </c>
      <c r="AJ1741" s="91">
        <f t="shared" si="297"/>
        <v>0</v>
      </c>
      <c r="AK1741" s="91">
        <f t="shared" si="298"/>
        <v>0</v>
      </c>
    </row>
    <row r="1742" spans="1:37" ht="25.4" customHeight="1" thickTop="1" thickBot="1" x14ac:dyDescent="0.3">
      <c r="A1742" s="320" t="s">
        <v>1891</v>
      </c>
      <c r="B1742" s="320"/>
      <c r="C1742" s="320"/>
      <c r="D1742" s="320"/>
      <c r="E1742" s="320"/>
      <c r="F1742" s="320"/>
      <c r="G1742" s="320"/>
      <c r="H1742" s="320"/>
      <c r="I1742" s="320"/>
      <c r="J1742" s="320"/>
      <c r="K1742" s="320"/>
      <c r="L1742" s="320"/>
      <c r="M1742" s="320"/>
      <c r="N1742" s="320"/>
      <c r="O1742" s="320"/>
      <c r="P1742" s="320"/>
      <c r="Q1742" s="320"/>
      <c r="R1742" s="320"/>
      <c r="S1742" s="320"/>
      <c r="T1742" s="320"/>
      <c r="U1742" s="320"/>
      <c r="V1742" s="320"/>
      <c r="W1742" s="320"/>
      <c r="X1742" s="320"/>
      <c r="Y1742" s="320"/>
      <c r="Z1742" s="320"/>
      <c r="AA1742" s="320"/>
      <c r="AB1742" s="320"/>
      <c r="AC1742" s="320"/>
      <c r="AD1742" s="88">
        <f>'Art. 121'!AF1672</f>
        <v>0</v>
      </c>
      <c r="AE1742" s="89">
        <f t="shared" si="292"/>
        <v>0</v>
      </c>
      <c r="AF1742">
        <f t="shared" si="293"/>
        <v>0</v>
      </c>
      <c r="AG1742" s="86">
        <f t="shared" si="294"/>
        <v>1</v>
      </c>
      <c r="AH1742" s="90">
        <f t="shared" si="295"/>
        <v>0</v>
      </c>
      <c r="AI1742" s="91">
        <f t="shared" si="296"/>
        <v>2.0408163265306121E-2</v>
      </c>
      <c r="AJ1742" s="91">
        <f t="shared" si="297"/>
        <v>0</v>
      </c>
      <c r="AK1742" s="91">
        <f t="shared" si="298"/>
        <v>0</v>
      </c>
    </row>
    <row r="1743" spans="1:37" ht="25.4" customHeight="1" thickTop="1" thickBot="1" x14ac:dyDescent="0.3">
      <c r="A1743" s="320" t="s">
        <v>1893</v>
      </c>
      <c r="B1743" s="320"/>
      <c r="C1743" s="320"/>
      <c r="D1743" s="320"/>
      <c r="E1743" s="320"/>
      <c r="F1743" s="320"/>
      <c r="G1743" s="320"/>
      <c r="H1743" s="320"/>
      <c r="I1743" s="320"/>
      <c r="J1743" s="320"/>
      <c r="K1743" s="320"/>
      <c r="L1743" s="320"/>
      <c r="M1743" s="320"/>
      <c r="N1743" s="320"/>
      <c r="O1743" s="320"/>
      <c r="P1743" s="320"/>
      <c r="Q1743" s="320"/>
      <c r="R1743" s="320"/>
      <c r="S1743" s="320"/>
      <c r="T1743" s="320"/>
      <c r="U1743" s="320"/>
      <c r="V1743" s="320"/>
      <c r="W1743" s="320"/>
      <c r="X1743" s="320"/>
      <c r="Y1743" s="320"/>
      <c r="Z1743" s="320"/>
      <c r="AA1743" s="320"/>
      <c r="AB1743" s="320"/>
      <c r="AC1743" s="320"/>
      <c r="AD1743" s="88">
        <f>'Art. 121'!AF1673</f>
        <v>0</v>
      </c>
      <c r="AE1743" s="89">
        <f t="shared" si="292"/>
        <v>0</v>
      </c>
      <c r="AF1743">
        <f t="shared" si="293"/>
        <v>0</v>
      </c>
      <c r="AG1743" s="86">
        <f t="shared" si="294"/>
        <v>1</v>
      </c>
      <c r="AH1743" s="90">
        <f t="shared" si="295"/>
        <v>0</v>
      </c>
      <c r="AI1743" s="91">
        <f t="shared" si="296"/>
        <v>2.0408163265306121E-2</v>
      </c>
      <c r="AJ1743" s="91">
        <f t="shared" si="297"/>
        <v>0</v>
      </c>
      <c r="AK1743" s="91">
        <f t="shared" si="298"/>
        <v>0</v>
      </c>
    </row>
    <row r="1744" spans="1:37" ht="25.4" customHeight="1" thickTop="1" thickBot="1" x14ac:dyDescent="0.3">
      <c r="A1744" s="321" t="s">
        <v>1895</v>
      </c>
      <c r="B1744" s="321"/>
      <c r="C1744" s="321"/>
      <c r="D1744" s="321"/>
      <c r="E1744" s="321"/>
      <c r="F1744" s="321"/>
      <c r="G1744" s="321"/>
      <c r="H1744" s="321"/>
      <c r="I1744" s="321"/>
      <c r="J1744" s="321"/>
      <c r="K1744" s="321"/>
      <c r="L1744" s="321"/>
      <c r="M1744" s="321"/>
      <c r="N1744" s="321"/>
      <c r="O1744" s="321"/>
      <c r="P1744" s="321"/>
      <c r="Q1744" s="321"/>
      <c r="R1744" s="321"/>
      <c r="S1744" s="321"/>
      <c r="T1744" s="321"/>
      <c r="U1744" s="321"/>
      <c r="V1744" s="321"/>
      <c r="W1744" s="321"/>
      <c r="X1744" s="321"/>
      <c r="Y1744" s="321"/>
      <c r="Z1744" s="321"/>
      <c r="AA1744" s="321"/>
      <c r="AB1744" s="321"/>
      <c r="AC1744" s="321"/>
      <c r="AD1744" s="88">
        <f>'Art. 121'!AF1674</f>
        <v>0</v>
      </c>
      <c r="AE1744" s="89">
        <f t="shared" si="292"/>
        <v>0</v>
      </c>
      <c r="AF1744">
        <f t="shared" si="293"/>
        <v>0</v>
      </c>
      <c r="AG1744" s="86">
        <f t="shared" si="294"/>
        <v>1</v>
      </c>
      <c r="AH1744" s="90">
        <f t="shared" si="295"/>
        <v>0</v>
      </c>
      <c r="AI1744" s="91">
        <f t="shared" si="296"/>
        <v>2.0408163265306121E-2</v>
      </c>
      <c r="AJ1744" s="91">
        <f t="shared" si="297"/>
        <v>0</v>
      </c>
      <c r="AK1744" s="91">
        <f t="shared" si="298"/>
        <v>0</v>
      </c>
    </row>
    <row r="1745" spans="1:37" ht="25.4" customHeight="1" thickTop="1" thickBot="1" x14ac:dyDescent="0.3">
      <c r="A1745" s="320" t="s">
        <v>1897</v>
      </c>
      <c r="B1745" s="320"/>
      <c r="C1745" s="320"/>
      <c r="D1745" s="320"/>
      <c r="E1745" s="320"/>
      <c r="F1745" s="320"/>
      <c r="G1745" s="320"/>
      <c r="H1745" s="320"/>
      <c r="I1745" s="320"/>
      <c r="J1745" s="320"/>
      <c r="K1745" s="320"/>
      <c r="L1745" s="320"/>
      <c r="M1745" s="320"/>
      <c r="N1745" s="320"/>
      <c r="O1745" s="320"/>
      <c r="P1745" s="320"/>
      <c r="Q1745" s="320"/>
      <c r="R1745" s="320"/>
      <c r="S1745" s="320"/>
      <c r="T1745" s="320"/>
      <c r="U1745" s="320"/>
      <c r="V1745" s="320"/>
      <c r="W1745" s="320"/>
      <c r="X1745" s="320"/>
      <c r="Y1745" s="320"/>
      <c r="Z1745" s="320"/>
      <c r="AA1745" s="320"/>
      <c r="AB1745" s="320"/>
      <c r="AC1745" s="320"/>
      <c r="AD1745" s="88">
        <f>'Art. 121'!AF1675</f>
        <v>0</v>
      </c>
      <c r="AE1745" s="89">
        <f t="shared" si="292"/>
        <v>0</v>
      </c>
      <c r="AF1745">
        <f t="shared" si="293"/>
        <v>0</v>
      </c>
      <c r="AG1745" s="86">
        <f t="shared" si="294"/>
        <v>1</v>
      </c>
      <c r="AH1745" s="90">
        <f t="shared" si="295"/>
        <v>0</v>
      </c>
      <c r="AI1745" s="91">
        <f t="shared" si="296"/>
        <v>2.0408163265306121E-2</v>
      </c>
      <c r="AJ1745" s="91">
        <f t="shared" si="297"/>
        <v>0</v>
      </c>
      <c r="AK1745" s="91">
        <f t="shared" si="298"/>
        <v>0</v>
      </c>
    </row>
    <row r="1746" spans="1:37" ht="25.4" customHeight="1" thickTop="1" thickBot="1" x14ac:dyDescent="0.3">
      <c r="A1746" s="320" t="s">
        <v>1899</v>
      </c>
      <c r="B1746" s="320"/>
      <c r="C1746" s="320"/>
      <c r="D1746" s="320"/>
      <c r="E1746" s="320"/>
      <c r="F1746" s="320"/>
      <c r="G1746" s="320"/>
      <c r="H1746" s="320"/>
      <c r="I1746" s="320"/>
      <c r="J1746" s="320"/>
      <c r="K1746" s="320"/>
      <c r="L1746" s="320"/>
      <c r="M1746" s="320"/>
      <c r="N1746" s="320"/>
      <c r="O1746" s="320"/>
      <c r="P1746" s="320"/>
      <c r="Q1746" s="320"/>
      <c r="R1746" s="320"/>
      <c r="S1746" s="320"/>
      <c r="T1746" s="320"/>
      <c r="U1746" s="320"/>
      <c r="V1746" s="320"/>
      <c r="W1746" s="320"/>
      <c r="X1746" s="320"/>
      <c r="Y1746" s="320"/>
      <c r="Z1746" s="320"/>
      <c r="AA1746" s="320"/>
      <c r="AB1746" s="320"/>
      <c r="AC1746" s="320"/>
      <c r="AD1746" s="88">
        <f>'Art. 121'!AF1676</f>
        <v>0</v>
      </c>
      <c r="AE1746" s="89">
        <f t="shared" si="292"/>
        <v>0</v>
      </c>
      <c r="AF1746">
        <f t="shared" si="293"/>
        <v>0</v>
      </c>
      <c r="AG1746" s="86">
        <f t="shared" si="294"/>
        <v>1</v>
      </c>
      <c r="AH1746" s="90">
        <f t="shared" si="295"/>
        <v>0</v>
      </c>
      <c r="AI1746" s="91">
        <f t="shared" si="296"/>
        <v>2.0408163265306121E-2</v>
      </c>
      <c r="AJ1746" s="91">
        <f t="shared" si="297"/>
        <v>0</v>
      </c>
      <c r="AK1746" s="91">
        <f t="shared" si="298"/>
        <v>0</v>
      </c>
    </row>
    <row r="1747" spans="1:37" ht="25.4" customHeight="1" thickTop="1" thickBot="1" x14ac:dyDescent="0.3">
      <c r="A1747" s="321" t="s">
        <v>1901</v>
      </c>
      <c r="B1747" s="321"/>
      <c r="C1747" s="321"/>
      <c r="D1747" s="321"/>
      <c r="E1747" s="321"/>
      <c r="F1747" s="321"/>
      <c r="G1747" s="321"/>
      <c r="H1747" s="321"/>
      <c r="I1747" s="321"/>
      <c r="J1747" s="321"/>
      <c r="K1747" s="321"/>
      <c r="L1747" s="321"/>
      <c r="M1747" s="321"/>
      <c r="N1747" s="321"/>
      <c r="O1747" s="321"/>
      <c r="P1747" s="321"/>
      <c r="Q1747" s="321"/>
      <c r="R1747" s="321"/>
      <c r="S1747" s="321"/>
      <c r="T1747" s="321"/>
      <c r="U1747" s="321"/>
      <c r="V1747" s="321"/>
      <c r="W1747" s="321"/>
      <c r="X1747" s="321"/>
      <c r="Y1747" s="321"/>
      <c r="Z1747" s="321"/>
      <c r="AA1747" s="321"/>
      <c r="AB1747" s="321"/>
      <c r="AC1747" s="321"/>
      <c r="AD1747" s="88">
        <f>'Art. 121'!AF1677</f>
        <v>0</v>
      </c>
      <c r="AE1747" s="89">
        <f t="shared" si="292"/>
        <v>0</v>
      </c>
      <c r="AF1747">
        <f t="shared" si="293"/>
        <v>0</v>
      </c>
      <c r="AG1747" s="86">
        <f t="shared" si="294"/>
        <v>1</v>
      </c>
      <c r="AH1747" s="90">
        <f t="shared" si="295"/>
        <v>0</v>
      </c>
      <c r="AI1747" s="91">
        <f t="shared" si="296"/>
        <v>2.0408163265306121E-2</v>
      </c>
      <c r="AJ1747" s="91">
        <f t="shared" si="297"/>
        <v>0</v>
      </c>
      <c r="AK1747" s="91">
        <f t="shared" si="298"/>
        <v>0</v>
      </c>
    </row>
    <row r="1748" spans="1:37" ht="25.4" customHeight="1" thickTop="1" thickBot="1" x14ac:dyDescent="0.3">
      <c r="A1748" s="321" t="s">
        <v>1903</v>
      </c>
      <c r="B1748" s="321"/>
      <c r="C1748" s="321"/>
      <c r="D1748" s="321"/>
      <c r="E1748" s="321"/>
      <c r="F1748" s="321"/>
      <c r="G1748" s="321"/>
      <c r="H1748" s="321"/>
      <c r="I1748" s="321"/>
      <c r="J1748" s="321"/>
      <c r="K1748" s="321"/>
      <c r="L1748" s="321"/>
      <c r="M1748" s="321"/>
      <c r="N1748" s="321"/>
      <c r="O1748" s="321"/>
      <c r="P1748" s="321"/>
      <c r="Q1748" s="321"/>
      <c r="R1748" s="321"/>
      <c r="S1748" s="321"/>
      <c r="T1748" s="321"/>
      <c r="U1748" s="321"/>
      <c r="V1748" s="321"/>
      <c r="W1748" s="321"/>
      <c r="X1748" s="321"/>
      <c r="Y1748" s="321"/>
      <c r="Z1748" s="321"/>
      <c r="AA1748" s="321"/>
      <c r="AB1748" s="321"/>
      <c r="AC1748" s="321"/>
      <c r="AD1748" s="88">
        <f>'Art. 121'!AF1678</f>
        <v>0</v>
      </c>
      <c r="AE1748" s="89">
        <f t="shared" si="292"/>
        <v>0</v>
      </c>
      <c r="AF1748">
        <f t="shared" si="293"/>
        <v>0</v>
      </c>
      <c r="AG1748" s="86">
        <f t="shared" si="294"/>
        <v>1</v>
      </c>
      <c r="AH1748" s="90">
        <f t="shared" si="295"/>
        <v>0</v>
      </c>
      <c r="AI1748" s="91">
        <f t="shared" si="296"/>
        <v>2.0408163265306121E-2</v>
      </c>
      <c r="AJ1748" s="91">
        <f t="shared" si="297"/>
        <v>0</v>
      </c>
      <c r="AK1748" s="91">
        <f t="shared" si="298"/>
        <v>0</v>
      </c>
    </row>
    <row r="1749" spans="1:37" ht="25.4" customHeight="1" thickTop="1" thickBot="1" x14ac:dyDescent="0.3">
      <c r="A1749" s="320" t="s">
        <v>1905</v>
      </c>
      <c r="B1749" s="320"/>
      <c r="C1749" s="320"/>
      <c r="D1749" s="320"/>
      <c r="E1749" s="320"/>
      <c r="F1749" s="320"/>
      <c r="G1749" s="320"/>
      <c r="H1749" s="320"/>
      <c r="I1749" s="320"/>
      <c r="J1749" s="320"/>
      <c r="K1749" s="320"/>
      <c r="L1749" s="320"/>
      <c r="M1749" s="320"/>
      <c r="N1749" s="320"/>
      <c r="O1749" s="320"/>
      <c r="P1749" s="320"/>
      <c r="Q1749" s="320"/>
      <c r="R1749" s="320"/>
      <c r="S1749" s="320"/>
      <c r="T1749" s="320"/>
      <c r="U1749" s="320"/>
      <c r="V1749" s="320"/>
      <c r="W1749" s="320"/>
      <c r="X1749" s="320"/>
      <c r="Y1749" s="320"/>
      <c r="Z1749" s="320"/>
      <c r="AA1749" s="320"/>
      <c r="AB1749" s="320"/>
      <c r="AC1749" s="320"/>
      <c r="AD1749" s="88">
        <f>'Art. 121'!AF1679</f>
        <v>0</v>
      </c>
      <c r="AE1749" s="89">
        <f t="shared" si="292"/>
        <v>0</v>
      </c>
      <c r="AF1749">
        <f t="shared" si="293"/>
        <v>0</v>
      </c>
      <c r="AG1749" s="86">
        <f t="shared" si="294"/>
        <v>1</v>
      </c>
      <c r="AH1749" s="90">
        <f t="shared" si="295"/>
        <v>0</v>
      </c>
      <c r="AI1749" s="91">
        <f t="shared" si="296"/>
        <v>2.0408163265306121E-2</v>
      </c>
      <c r="AJ1749" s="91">
        <f t="shared" si="297"/>
        <v>0</v>
      </c>
      <c r="AK1749" s="91">
        <f t="shared" si="298"/>
        <v>0</v>
      </c>
    </row>
    <row r="1750" spans="1:37" ht="25.4" customHeight="1" thickTop="1" thickBot="1" x14ac:dyDescent="0.3">
      <c r="A1750" s="320" t="s">
        <v>1907</v>
      </c>
      <c r="B1750" s="320"/>
      <c r="C1750" s="320"/>
      <c r="D1750" s="320"/>
      <c r="E1750" s="320"/>
      <c r="F1750" s="320"/>
      <c r="G1750" s="320"/>
      <c r="H1750" s="320"/>
      <c r="I1750" s="320"/>
      <c r="J1750" s="320"/>
      <c r="K1750" s="320"/>
      <c r="L1750" s="320"/>
      <c r="M1750" s="320"/>
      <c r="N1750" s="320"/>
      <c r="O1750" s="320"/>
      <c r="P1750" s="320"/>
      <c r="Q1750" s="320"/>
      <c r="R1750" s="320"/>
      <c r="S1750" s="320"/>
      <c r="T1750" s="320"/>
      <c r="U1750" s="320"/>
      <c r="V1750" s="320"/>
      <c r="W1750" s="320"/>
      <c r="X1750" s="320"/>
      <c r="Y1750" s="320"/>
      <c r="Z1750" s="320"/>
      <c r="AA1750" s="320"/>
      <c r="AB1750" s="320"/>
      <c r="AC1750" s="320"/>
      <c r="AD1750" s="88">
        <f>'Art. 121'!AF1680</f>
        <v>0</v>
      </c>
      <c r="AE1750" s="89">
        <f t="shared" si="292"/>
        <v>0</v>
      </c>
      <c r="AF1750">
        <f t="shared" si="293"/>
        <v>0</v>
      </c>
      <c r="AG1750" s="86">
        <f t="shared" si="294"/>
        <v>1</v>
      </c>
      <c r="AH1750" s="90">
        <f t="shared" si="295"/>
        <v>0</v>
      </c>
      <c r="AI1750" s="91">
        <f t="shared" si="296"/>
        <v>2.0408163265306121E-2</v>
      </c>
      <c r="AJ1750" s="91">
        <f t="shared" si="297"/>
        <v>0</v>
      </c>
      <c r="AK1750" s="91">
        <f t="shared" si="298"/>
        <v>0</v>
      </c>
    </row>
    <row r="1751" spans="1:37" ht="25.4" customHeight="1" thickTop="1" thickBot="1" x14ac:dyDescent="0.3">
      <c r="A1751" s="320" t="s">
        <v>2694</v>
      </c>
      <c r="B1751" s="320"/>
      <c r="C1751" s="320"/>
      <c r="D1751" s="320"/>
      <c r="E1751" s="320"/>
      <c r="F1751" s="320"/>
      <c r="G1751" s="320"/>
      <c r="H1751" s="320"/>
      <c r="I1751" s="320"/>
      <c r="J1751" s="320"/>
      <c r="K1751" s="320"/>
      <c r="L1751" s="320"/>
      <c r="M1751" s="320"/>
      <c r="N1751" s="320"/>
      <c r="O1751" s="320"/>
      <c r="P1751" s="320"/>
      <c r="Q1751" s="320"/>
      <c r="R1751" s="320"/>
      <c r="S1751" s="320"/>
      <c r="T1751" s="320"/>
      <c r="U1751" s="320"/>
      <c r="V1751" s="320"/>
      <c r="W1751" s="320"/>
      <c r="X1751" s="320"/>
      <c r="Y1751" s="320"/>
      <c r="Z1751" s="320"/>
      <c r="AA1751" s="320"/>
      <c r="AB1751" s="320"/>
      <c r="AC1751" s="320"/>
      <c r="AD1751" s="88">
        <f>'Art. 121'!AF1681</f>
        <v>0</v>
      </c>
      <c r="AE1751" s="89">
        <f t="shared" si="292"/>
        <v>0</v>
      </c>
      <c r="AF1751">
        <f t="shared" si="293"/>
        <v>0</v>
      </c>
      <c r="AG1751" s="86">
        <f t="shared" si="294"/>
        <v>1</v>
      </c>
      <c r="AH1751" s="90">
        <f t="shared" si="295"/>
        <v>0</v>
      </c>
      <c r="AI1751" s="91">
        <f t="shared" si="296"/>
        <v>2.0408163265306121E-2</v>
      </c>
      <c r="AJ1751" s="91">
        <f t="shared" si="297"/>
        <v>0</v>
      </c>
      <c r="AK1751" s="91">
        <f t="shared" si="298"/>
        <v>0</v>
      </c>
    </row>
    <row r="1752" spans="1:37" ht="25.4" customHeight="1" thickTop="1" thickBot="1" x14ac:dyDescent="0.3">
      <c r="A1752" s="321" t="s">
        <v>1910</v>
      </c>
      <c r="B1752" s="321"/>
      <c r="C1752" s="321"/>
      <c r="D1752" s="321"/>
      <c r="E1752" s="321"/>
      <c r="F1752" s="321"/>
      <c r="G1752" s="321"/>
      <c r="H1752" s="321"/>
      <c r="I1752" s="321"/>
      <c r="J1752" s="321"/>
      <c r="K1752" s="321"/>
      <c r="L1752" s="321"/>
      <c r="M1752" s="321"/>
      <c r="N1752" s="321"/>
      <c r="O1752" s="321"/>
      <c r="P1752" s="321"/>
      <c r="Q1752" s="321"/>
      <c r="R1752" s="321"/>
      <c r="S1752" s="321"/>
      <c r="T1752" s="321"/>
      <c r="U1752" s="321"/>
      <c r="V1752" s="321"/>
      <c r="W1752" s="321"/>
      <c r="X1752" s="321"/>
      <c r="Y1752" s="321"/>
      <c r="Z1752" s="321"/>
      <c r="AA1752" s="321"/>
      <c r="AB1752" s="321"/>
      <c r="AC1752" s="321"/>
      <c r="AD1752" s="88">
        <f>'Art. 121'!AF1682</f>
        <v>0</v>
      </c>
      <c r="AE1752" s="89">
        <f t="shared" si="292"/>
        <v>0</v>
      </c>
      <c r="AF1752">
        <f t="shared" si="293"/>
        <v>0</v>
      </c>
      <c r="AG1752" s="86">
        <f t="shared" si="294"/>
        <v>1</v>
      </c>
      <c r="AH1752" s="90">
        <f t="shared" si="295"/>
        <v>0</v>
      </c>
      <c r="AI1752" s="91">
        <f t="shared" si="296"/>
        <v>2.0408163265306121E-2</v>
      </c>
      <c r="AJ1752" s="91">
        <f t="shared" si="297"/>
        <v>0</v>
      </c>
      <c r="AK1752" s="91">
        <f t="shared" si="298"/>
        <v>0</v>
      </c>
    </row>
    <row r="1753" spans="1:37" ht="25.4" customHeight="1" thickTop="1" thickBot="1" x14ac:dyDescent="0.3">
      <c r="A1753" s="320" t="s">
        <v>1912</v>
      </c>
      <c r="B1753" s="320"/>
      <c r="C1753" s="320"/>
      <c r="D1753" s="320"/>
      <c r="E1753" s="320"/>
      <c r="F1753" s="320"/>
      <c r="G1753" s="320"/>
      <c r="H1753" s="320"/>
      <c r="I1753" s="320"/>
      <c r="J1753" s="320"/>
      <c r="K1753" s="320"/>
      <c r="L1753" s="320"/>
      <c r="M1753" s="320"/>
      <c r="N1753" s="320"/>
      <c r="O1753" s="320"/>
      <c r="P1753" s="320"/>
      <c r="Q1753" s="320"/>
      <c r="R1753" s="320"/>
      <c r="S1753" s="320"/>
      <c r="T1753" s="320"/>
      <c r="U1753" s="320"/>
      <c r="V1753" s="320"/>
      <c r="W1753" s="320"/>
      <c r="X1753" s="320"/>
      <c r="Y1753" s="320"/>
      <c r="Z1753" s="320"/>
      <c r="AA1753" s="320"/>
      <c r="AB1753" s="320"/>
      <c r="AC1753" s="320"/>
      <c r="AD1753" s="88">
        <f>'Art. 121'!AF1683</f>
        <v>0</v>
      </c>
      <c r="AE1753" s="89">
        <f t="shared" si="292"/>
        <v>0</v>
      </c>
      <c r="AF1753">
        <f t="shared" si="293"/>
        <v>0</v>
      </c>
      <c r="AG1753" s="86">
        <f t="shared" si="294"/>
        <v>1</v>
      </c>
      <c r="AH1753" s="90">
        <f t="shared" si="295"/>
        <v>0</v>
      </c>
      <c r="AI1753" s="91">
        <f t="shared" si="296"/>
        <v>2.0408163265306121E-2</v>
      </c>
      <c r="AJ1753" s="91">
        <f t="shared" si="297"/>
        <v>0</v>
      </c>
      <c r="AK1753" s="91">
        <f t="shared" si="298"/>
        <v>0</v>
      </c>
    </row>
    <row r="1754" spans="1:37" ht="25.4" customHeight="1" thickTop="1" thickBot="1" x14ac:dyDescent="0.3">
      <c r="A1754" s="321" t="s">
        <v>1914</v>
      </c>
      <c r="B1754" s="321"/>
      <c r="C1754" s="321"/>
      <c r="D1754" s="321"/>
      <c r="E1754" s="321"/>
      <c r="F1754" s="321"/>
      <c r="G1754" s="321"/>
      <c r="H1754" s="321"/>
      <c r="I1754" s="321"/>
      <c r="J1754" s="321"/>
      <c r="K1754" s="321"/>
      <c r="L1754" s="321"/>
      <c r="M1754" s="321"/>
      <c r="N1754" s="321"/>
      <c r="O1754" s="321"/>
      <c r="P1754" s="321"/>
      <c r="Q1754" s="321"/>
      <c r="R1754" s="321"/>
      <c r="S1754" s="321"/>
      <c r="T1754" s="321"/>
      <c r="U1754" s="321"/>
      <c r="V1754" s="321"/>
      <c r="W1754" s="321"/>
      <c r="X1754" s="321"/>
      <c r="Y1754" s="321"/>
      <c r="Z1754" s="321"/>
      <c r="AA1754" s="321"/>
      <c r="AB1754" s="321"/>
      <c r="AC1754" s="321"/>
      <c r="AD1754" s="88">
        <f>'Art. 121'!AF1684</f>
        <v>0</v>
      </c>
      <c r="AE1754" s="89">
        <f t="shared" si="292"/>
        <v>0</v>
      </c>
      <c r="AF1754">
        <f t="shared" si="293"/>
        <v>0</v>
      </c>
      <c r="AG1754" s="86">
        <f t="shared" si="294"/>
        <v>1</v>
      </c>
      <c r="AH1754" s="90">
        <f t="shared" si="295"/>
        <v>0</v>
      </c>
      <c r="AI1754" s="91">
        <f t="shared" si="296"/>
        <v>2.0408163265306121E-2</v>
      </c>
      <c r="AJ1754" s="91">
        <f t="shared" si="297"/>
        <v>0</v>
      </c>
      <c r="AK1754" s="91">
        <f t="shared" si="298"/>
        <v>0</v>
      </c>
    </row>
    <row r="1755" spans="1:37" ht="25.4" customHeight="1" thickTop="1" thickBot="1" x14ac:dyDescent="0.3">
      <c r="A1755" s="320" t="s">
        <v>1916</v>
      </c>
      <c r="B1755" s="320"/>
      <c r="C1755" s="320"/>
      <c r="D1755" s="320"/>
      <c r="E1755" s="320"/>
      <c r="F1755" s="320"/>
      <c r="G1755" s="320"/>
      <c r="H1755" s="320"/>
      <c r="I1755" s="320"/>
      <c r="J1755" s="320"/>
      <c r="K1755" s="320"/>
      <c r="L1755" s="320"/>
      <c r="M1755" s="320"/>
      <c r="N1755" s="320"/>
      <c r="O1755" s="320"/>
      <c r="P1755" s="320"/>
      <c r="Q1755" s="320"/>
      <c r="R1755" s="320"/>
      <c r="S1755" s="320"/>
      <c r="T1755" s="320"/>
      <c r="U1755" s="320"/>
      <c r="V1755" s="320"/>
      <c r="W1755" s="320"/>
      <c r="X1755" s="320"/>
      <c r="Y1755" s="320"/>
      <c r="Z1755" s="320"/>
      <c r="AA1755" s="320"/>
      <c r="AB1755" s="320"/>
      <c r="AC1755" s="320"/>
      <c r="AD1755" s="88">
        <f>'Art. 121'!AF1685</f>
        <v>0</v>
      </c>
      <c r="AE1755" s="89">
        <f t="shared" si="292"/>
        <v>0</v>
      </c>
      <c r="AF1755">
        <f t="shared" si="293"/>
        <v>0</v>
      </c>
      <c r="AG1755" s="86">
        <f t="shared" si="294"/>
        <v>1</v>
      </c>
      <c r="AH1755" s="90">
        <f t="shared" si="295"/>
        <v>0</v>
      </c>
      <c r="AI1755" s="91">
        <f t="shared" si="296"/>
        <v>2.0408163265306121E-2</v>
      </c>
      <c r="AJ1755" s="91">
        <f t="shared" si="297"/>
        <v>0</v>
      </c>
      <c r="AK1755" s="91">
        <f t="shared" si="298"/>
        <v>0</v>
      </c>
    </row>
    <row r="1756" spans="1:37" ht="25.4" customHeight="1" thickTop="1" thickBot="1" x14ac:dyDescent="0.3">
      <c r="A1756" s="320" t="s">
        <v>1918</v>
      </c>
      <c r="B1756" s="320"/>
      <c r="C1756" s="320"/>
      <c r="D1756" s="320"/>
      <c r="E1756" s="320"/>
      <c r="F1756" s="320"/>
      <c r="G1756" s="320"/>
      <c r="H1756" s="320"/>
      <c r="I1756" s="320"/>
      <c r="J1756" s="320"/>
      <c r="K1756" s="320"/>
      <c r="L1756" s="320"/>
      <c r="M1756" s="320"/>
      <c r="N1756" s="320"/>
      <c r="O1756" s="320"/>
      <c r="P1756" s="320"/>
      <c r="Q1756" s="320"/>
      <c r="R1756" s="320"/>
      <c r="S1756" s="320"/>
      <c r="T1756" s="320"/>
      <c r="U1756" s="320"/>
      <c r="V1756" s="320"/>
      <c r="W1756" s="320"/>
      <c r="X1756" s="320"/>
      <c r="Y1756" s="320"/>
      <c r="Z1756" s="320"/>
      <c r="AA1756" s="320"/>
      <c r="AB1756" s="320"/>
      <c r="AC1756" s="320"/>
      <c r="AD1756" s="88">
        <f>'Art. 121'!AF1686</f>
        <v>0</v>
      </c>
      <c r="AE1756" s="89">
        <f t="shared" si="292"/>
        <v>0</v>
      </c>
      <c r="AF1756">
        <f t="shared" si="293"/>
        <v>0</v>
      </c>
      <c r="AG1756" s="86">
        <f t="shared" si="294"/>
        <v>1</v>
      </c>
      <c r="AH1756" s="90">
        <f t="shared" si="295"/>
        <v>0</v>
      </c>
      <c r="AI1756" s="91">
        <f t="shared" si="296"/>
        <v>2.0408163265306121E-2</v>
      </c>
      <c r="AJ1756" s="91">
        <f t="shared" si="297"/>
        <v>0</v>
      </c>
      <c r="AK1756" s="91">
        <f t="shared" si="298"/>
        <v>0</v>
      </c>
    </row>
    <row r="1757" spans="1:37" ht="25.4" customHeight="1" thickTop="1" thickBot="1" x14ac:dyDescent="0.3">
      <c r="A1757" s="321" t="s">
        <v>1920</v>
      </c>
      <c r="B1757" s="321"/>
      <c r="C1757" s="321"/>
      <c r="D1757" s="321"/>
      <c r="E1757" s="321"/>
      <c r="F1757" s="321"/>
      <c r="G1757" s="321"/>
      <c r="H1757" s="321"/>
      <c r="I1757" s="321"/>
      <c r="J1757" s="321"/>
      <c r="K1757" s="321"/>
      <c r="L1757" s="321"/>
      <c r="M1757" s="321"/>
      <c r="N1757" s="321"/>
      <c r="O1757" s="321"/>
      <c r="P1757" s="321"/>
      <c r="Q1757" s="321"/>
      <c r="R1757" s="321"/>
      <c r="S1757" s="321"/>
      <c r="T1757" s="321"/>
      <c r="U1757" s="321"/>
      <c r="V1757" s="321"/>
      <c r="W1757" s="321"/>
      <c r="X1757" s="321"/>
      <c r="Y1757" s="321"/>
      <c r="Z1757" s="321"/>
      <c r="AA1757" s="321"/>
      <c r="AB1757" s="321"/>
      <c r="AC1757" s="321"/>
      <c r="AD1757" s="88">
        <f>'Art. 121'!AF1687</f>
        <v>0</v>
      </c>
      <c r="AE1757" s="89">
        <f t="shared" si="292"/>
        <v>0</v>
      </c>
      <c r="AF1757">
        <f t="shared" si="293"/>
        <v>0</v>
      </c>
      <c r="AG1757" s="86">
        <f t="shared" si="294"/>
        <v>1</v>
      </c>
      <c r="AH1757" s="90">
        <f t="shared" si="295"/>
        <v>0</v>
      </c>
      <c r="AI1757" s="91">
        <f t="shared" si="296"/>
        <v>2.0408163265306121E-2</v>
      </c>
      <c r="AJ1757" s="91">
        <f t="shared" si="297"/>
        <v>0</v>
      </c>
      <c r="AK1757" s="91">
        <f t="shared" si="298"/>
        <v>0</v>
      </c>
    </row>
    <row r="1758" spans="1:37" ht="25.4" customHeight="1" thickTop="1" thickBot="1" x14ac:dyDescent="0.3">
      <c r="A1758" s="320" t="s">
        <v>1922</v>
      </c>
      <c r="B1758" s="320"/>
      <c r="C1758" s="320"/>
      <c r="D1758" s="320"/>
      <c r="E1758" s="320"/>
      <c r="F1758" s="320"/>
      <c r="G1758" s="320"/>
      <c r="H1758" s="320"/>
      <c r="I1758" s="320"/>
      <c r="J1758" s="320"/>
      <c r="K1758" s="320"/>
      <c r="L1758" s="320"/>
      <c r="M1758" s="320"/>
      <c r="N1758" s="320"/>
      <c r="O1758" s="320"/>
      <c r="P1758" s="320"/>
      <c r="Q1758" s="320"/>
      <c r="R1758" s="320"/>
      <c r="S1758" s="320"/>
      <c r="T1758" s="320"/>
      <c r="U1758" s="320"/>
      <c r="V1758" s="320"/>
      <c r="W1758" s="320"/>
      <c r="X1758" s="320"/>
      <c r="Y1758" s="320"/>
      <c r="Z1758" s="320"/>
      <c r="AA1758" s="320"/>
      <c r="AB1758" s="320"/>
      <c r="AC1758" s="320"/>
      <c r="AD1758" s="88">
        <f>'Art. 121'!AF1688</f>
        <v>0</v>
      </c>
      <c r="AE1758" s="89">
        <f t="shared" si="292"/>
        <v>0</v>
      </c>
      <c r="AF1758">
        <f t="shared" si="293"/>
        <v>0</v>
      </c>
      <c r="AG1758" s="86">
        <f t="shared" si="294"/>
        <v>1</v>
      </c>
      <c r="AH1758" s="90">
        <f t="shared" si="295"/>
        <v>0</v>
      </c>
      <c r="AI1758" s="91">
        <f t="shared" si="296"/>
        <v>2.0408163265306121E-2</v>
      </c>
      <c r="AJ1758" s="91">
        <f t="shared" si="297"/>
        <v>0</v>
      </c>
      <c r="AK1758" s="91">
        <f t="shared" si="298"/>
        <v>0</v>
      </c>
    </row>
    <row r="1759" spans="1:37" ht="25.4" customHeight="1" thickTop="1" thickBot="1" x14ac:dyDescent="0.3">
      <c r="A1759" s="321" t="s">
        <v>1924</v>
      </c>
      <c r="B1759" s="321"/>
      <c r="C1759" s="321"/>
      <c r="D1759" s="321"/>
      <c r="E1759" s="321"/>
      <c r="F1759" s="321"/>
      <c r="G1759" s="321"/>
      <c r="H1759" s="321"/>
      <c r="I1759" s="321"/>
      <c r="J1759" s="321"/>
      <c r="K1759" s="321"/>
      <c r="L1759" s="321"/>
      <c r="M1759" s="321"/>
      <c r="N1759" s="321"/>
      <c r="O1759" s="321"/>
      <c r="P1759" s="321"/>
      <c r="Q1759" s="321"/>
      <c r="R1759" s="321"/>
      <c r="S1759" s="321"/>
      <c r="T1759" s="321"/>
      <c r="U1759" s="321"/>
      <c r="V1759" s="321"/>
      <c r="W1759" s="321"/>
      <c r="X1759" s="321"/>
      <c r="Y1759" s="321"/>
      <c r="Z1759" s="321"/>
      <c r="AA1759" s="321"/>
      <c r="AB1759" s="321"/>
      <c r="AC1759" s="321"/>
      <c r="AD1759" s="88">
        <f>'Art. 121'!AF1689</f>
        <v>0</v>
      </c>
      <c r="AE1759" s="89">
        <f t="shared" si="292"/>
        <v>0</v>
      </c>
      <c r="AF1759">
        <f t="shared" si="293"/>
        <v>0</v>
      </c>
      <c r="AG1759" s="86">
        <f t="shared" si="294"/>
        <v>1</v>
      </c>
      <c r="AH1759" s="90">
        <f t="shared" si="295"/>
        <v>0</v>
      </c>
      <c r="AI1759" s="91">
        <f t="shared" si="296"/>
        <v>2.0408163265306121E-2</v>
      </c>
      <c r="AJ1759" s="91">
        <f t="shared" si="297"/>
        <v>0</v>
      </c>
      <c r="AK1759" s="91">
        <f t="shared" si="298"/>
        <v>0</v>
      </c>
    </row>
    <row r="1760" spans="1:37" ht="25.4" customHeight="1" thickTop="1" x14ac:dyDescent="0.25">
      <c r="A1760" s="289" t="s">
        <v>2695</v>
      </c>
      <c r="B1760" s="289"/>
      <c r="C1760" s="289"/>
      <c r="D1760" s="289"/>
      <c r="E1760" s="289"/>
      <c r="F1760" s="289"/>
      <c r="G1760" s="289"/>
      <c r="H1760" s="289"/>
      <c r="I1760" s="289"/>
      <c r="J1760" s="289"/>
      <c r="K1760" s="289"/>
      <c r="L1760" s="289"/>
      <c r="M1760" s="289"/>
      <c r="N1760" s="289"/>
      <c r="O1760" s="289"/>
      <c r="P1760" s="289"/>
      <c r="Q1760" s="289"/>
      <c r="R1760" s="289"/>
      <c r="S1760" s="289"/>
      <c r="T1760" s="289"/>
      <c r="U1760" s="289"/>
      <c r="V1760" s="289"/>
      <c r="W1760" s="289"/>
      <c r="X1760" s="289"/>
      <c r="Y1760" s="289"/>
      <c r="Z1760" s="289"/>
      <c r="AA1760" s="289"/>
      <c r="AB1760" s="289"/>
      <c r="AC1760" s="289"/>
      <c r="AD1760" s="289"/>
      <c r="AE1760" s="89">
        <f>SUM(AE1711:AE1759)</f>
        <v>0</v>
      </c>
      <c r="AF1760" s="59"/>
      <c r="AG1760" s="92">
        <f>SUM(AG1711:AG1759)</f>
        <v>49</v>
      </c>
      <c r="AH1760" s="93"/>
      <c r="AI1760" s="94"/>
      <c r="AJ1760" s="94"/>
      <c r="AK1760" s="94"/>
    </row>
    <row r="1761" spans="1:37" ht="25.4" customHeight="1" x14ac:dyDescent="0.25">
      <c r="A1761" s="290" t="s">
        <v>2696</v>
      </c>
      <c r="B1761" s="290"/>
      <c r="C1761" s="290"/>
      <c r="D1761" s="290"/>
      <c r="E1761" s="290"/>
      <c r="F1761" s="290"/>
      <c r="G1761" s="290"/>
      <c r="H1761" s="290"/>
      <c r="I1761" s="290"/>
      <c r="J1761" s="290"/>
      <c r="K1761" s="290"/>
      <c r="L1761" s="290"/>
      <c r="M1761" s="290"/>
      <c r="N1761" s="290"/>
      <c r="O1761" s="290"/>
      <c r="P1761" s="290"/>
      <c r="Q1761" s="290"/>
      <c r="R1761" s="290"/>
      <c r="S1761" s="290"/>
      <c r="T1761" s="290"/>
      <c r="U1761" s="290"/>
      <c r="V1761" s="290"/>
      <c r="W1761" s="290"/>
      <c r="X1761" s="290"/>
      <c r="Y1761" s="290"/>
      <c r="Z1761" s="290"/>
      <c r="AA1761" s="290"/>
      <c r="AB1761" s="290"/>
      <c r="AC1761" s="290"/>
      <c r="AD1761" s="290"/>
      <c r="AE1761" s="89">
        <f>AE1760/$AE$23*100</f>
        <v>0</v>
      </c>
      <c r="AF1761" s="59"/>
      <c r="AG1761" s="92"/>
      <c r="AH1761" s="93"/>
      <c r="AI1761" s="94"/>
      <c r="AJ1761" s="94"/>
      <c r="AK1761" s="94"/>
    </row>
    <row r="1762" spans="1:37" ht="25.4" customHeight="1" thickBot="1" x14ac:dyDescent="0.3">
      <c r="A1762" s="70"/>
      <c r="B1762" s="70"/>
      <c r="C1762" s="70"/>
      <c r="D1762" s="70"/>
      <c r="E1762" s="70"/>
      <c r="F1762" s="70"/>
      <c r="G1762" s="70"/>
      <c r="H1762" s="70"/>
      <c r="I1762" s="70"/>
      <c r="J1762" s="70"/>
      <c r="K1762" s="70"/>
      <c r="L1762" s="70"/>
      <c r="M1762" s="70"/>
      <c r="N1762" s="70"/>
      <c r="O1762" s="70"/>
      <c r="P1762" s="70"/>
      <c r="Q1762" s="95"/>
      <c r="R1762" s="70"/>
      <c r="S1762" s="70"/>
      <c r="T1762" s="70"/>
      <c r="U1762" s="70"/>
      <c r="V1762" s="70"/>
      <c r="W1762" s="70"/>
      <c r="X1762" s="70"/>
      <c r="Y1762" s="70"/>
      <c r="Z1762" s="70"/>
      <c r="AA1762" s="70"/>
      <c r="AB1762" s="70"/>
      <c r="AC1762" s="70"/>
      <c r="AD1762" s="96"/>
      <c r="AE1762" s="96"/>
    </row>
    <row r="1763" spans="1:37" ht="25.4" customHeight="1" thickTop="1" thickBot="1" x14ac:dyDescent="0.3">
      <c r="A1763" s="291" t="s">
        <v>124</v>
      </c>
      <c r="B1763" s="291"/>
      <c r="C1763" s="291"/>
      <c r="D1763" s="291"/>
      <c r="E1763" s="291"/>
      <c r="F1763" s="291"/>
      <c r="G1763" s="291"/>
      <c r="H1763" s="291"/>
      <c r="I1763" s="291"/>
      <c r="J1763" s="291"/>
      <c r="K1763" s="291"/>
      <c r="L1763" s="291"/>
      <c r="M1763" s="291"/>
      <c r="N1763" s="291"/>
      <c r="O1763" s="291"/>
      <c r="P1763" s="291"/>
      <c r="Q1763" s="291"/>
      <c r="R1763" s="291"/>
      <c r="S1763" s="291"/>
      <c r="T1763" s="291"/>
      <c r="U1763" s="291"/>
      <c r="V1763" s="291"/>
      <c r="W1763" s="291"/>
      <c r="X1763" s="291"/>
      <c r="Y1763" s="291"/>
      <c r="Z1763" s="291"/>
      <c r="AA1763" s="291"/>
      <c r="AB1763" s="291"/>
      <c r="AC1763" s="291"/>
      <c r="AD1763" s="104" t="s">
        <v>65</v>
      </c>
      <c r="AE1763" s="105" t="s">
        <v>9</v>
      </c>
      <c r="AF1763" s="86" t="s">
        <v>330</v>
      </c>
      <c r="AG1763" s="86" t="s">
        <v>331</v>
      </c>
      <c r="AH1763" s="86" t="s">
        <v>332</v>
      </c>
      <c r="AI1763" s="87" t="s">
        <v>333</v>
      </c>
      <c r="AJ1763" s="86"/>
      <c r="AK1763" s="87" t="s">
        <v>334</v>
      </c>
    </row>
    <row r="1764" spans="1:37" ht="25.4" customHeight="1" thickTop="1" thickBot="1" x14ac:dyDescent="0.3">
      <c r="A1764" s="320" t="s">
        <v>1926</v>
      </c>
      <c r="B1764" s="320"/>
      <c r="C1764" s="320"/>
      <c r="D1764" s="320"/>
      <c r="E1764" s="320"/>
      <c r="F1764" s="320"/>
      <c r="G1764" s="320"/>
      <c r="H1764" s="320"/>
      <c r="I1764" s="320"/>
      <c r="J1764" s="320"/>
      <c r="K1764" s="320"/>
      <c r="L1764" s="320"/>
      <c r="M1764" s="320"/>
      <c r="N1764" s="320"/>
      <c r="O1764" s="320"/>
      <c r="P1764" s="320"/>
      <c r="Q1764" s="320"/>
      <c r="R1764" s="320"/>
      <c r="S1764" s="320"/>
      <c r="T1764" s="320"/>
      <c r="U1764" s="320"/>
      <c r="V1764" s="320"/>
      <c r="W1764" s="320"/>
      <c r="X1764" s="320"/>
      <c r="Y1764" s="320"/>
      <c r="Z1764" s="320"/>
      <c r="AA1764" s="320"/>
      <c r="AB1764" s="320"/>
      <c r="AC1764" s="320"/>
      <c r="AD1764" s="88">
        <f>'Art. 121'!AF1692</f>
        <v>0</v>
      </c>
      <c r="AE1764" s="89">
        <f>IF(AG1764=1,AK1764,AG1764)</f>
        <v>0</v>
      </c>
      <c r="AF1764">
        <f>AD1764/2</f>
        <v>0</v>
      </c>
      <c r="AG1764" s="86">
        <f>IF(AND(AF1764&gt;=0,AF1764&lt;=1),1,"No aplica")</f>
        <v>1</v>
      </c>
      <c r="AH1764" s="90">
        <f>AD1764/(AG1764*2)</f>
        <v>0</v>
      </c>
      <c r="AI1764" s="91">
        <f>IF(AG1764=1,AG1764/$AG$1769,"No aplica")</f>
        <v>0.2</v>
      </c>
      <c r="AJ1764" s="91">
        <f>AF1764*AI1764</f>
        <v>0</v>
      </c>
      <c r="AK1764" s="91">
        <f>AJ1764*$AE$23</f>
        <v>0</v>
      </c>
    </row>
    <row r="1765" spans="1:37" ht="25.4" customHeight="1" thickTop="1" thickBot="1" x14ac:dyDescent="0.3">
      <c r="A1765" s="320" t="s">
        <v>1928</v>
      </c>
      <c r="B1765" s="320"/>
      <c r="C1765" s="320"/>
      <c r="D1765" s="320"/>
      <c r="E1765" s="320"/>
      <c r="F1765" s="320"/>
      <c r="G1765" s="320"/>
      <c r="H1765" s="320"/>
      <c r="I1765" s="320"/>
      <c r="J1765" s="320"/>
      <c r="K1765" s="320"/>
      <c r="L1765" s="320"/>
      <c r="M1765" s="320"/>
      <c r="N1765" s="320"/>
      <c r="O1765" s="320"/>
      <c r="P1765" s="320"/>
      <c r="Q1765" s="320"/>
      <c r="R1765" s="320"/>
      <c r="S1765" s="320"/>
      <c r="T1765" s="320"/>
      <c r="U1765" s="320"/>
      <c r="V1765" s="320"/>
      <c r="W1765" s="320"/>
      <c r="X1765" s="320"/>
      <c r="Y1765" s="320"/>
      <c r="Z1765" s="320"/>
      <c r="AA1765" s="320"/>
      <c r="AB1765" s="320"/>
      <c r="AC1765" s="320"/>
      <c r="AD1765" s="88">
        <f>'Art. 121'!AF1693</f>
        <v>0</v>
      </c>
      <c r="AE1765" s="89">
        <f>IF(AG1765=1,AK1765,AG1765)</f>
        <v>0</v>
      </c>
      <c r="AF1765">
        <f>AD1765/2</f>
        <v>0</v>
      </c>
      <c r="AG1765" s="86">
        <f>IF(AND(AF1765&gt;=0,AF1765&lt;=1),1,"No aplica")</f>
        <v>1</v>
      </c>
      <c r="AH1765" s="90">
        <f>AD1765/(AG1765*2)</f>
        <v>0</v>
      </c>
      <c r="AI1765" s="91">
        <f>IF(AG1765=1,AG1765/$AG$1769,"No aplica")</f>
        <v>0.2</v>
      </c>
      <c r="AJ1765" s="91">
        <f>AF1765*AI1765</f>
        <v>0</v>
      </c>
      <c r="AK1765" s="91">
        <f>AJ1765*$AE$23</f>
        <v>0</v>
      </c>
    </row>
    <row r="1766" spans="1:37" ht="25.4" customHeight="1" thickTop="1" thickBot="1" x14ac:dyDescent="0.3">
      <c r="A1766" s="320" t="s">
        <v>1930</v>
      </c>
      <c r="B1766" s="320"/>
      <c r="C1766" s="320"/>
      <c r="D1766" s="320"/>
      <c r="E1766" s="320"/>
      <c r="F1766" s="320"/>
      <c r="G1766" s="320"/>
      <c r="H1766" s="320"/>
      <c r="I1766" s="320"/>
      <c r="J1766" s="320"/>
      <c r="K1766" s="320"/>
      <c r="L1766" s="320"/>
      <c r="M1766" s="320"/>
      <c r="N1766" s="320"/>
      <c r="O1766" s="320"/>
      <c r="P1766" s="320"/>
      <c r="Q1766" s="320"/>
      <c r="R1766" s="320"/>
      <c r="S1766" s="320"/>
      <c r="T1766" s="320"/>
      <c r="U1766" s="320"/>
      <c r="V1766" s="320"/>
      <c r="W1766" s="320"/>
      <c r="X1766" s="320"/>
      <c r="Y1766" s="320"/>
      <c r="Z1766" s="320"/>
      <c r="AA1766" s="320"/>
      <c r="AB1766" s="320"/>
      <c r="AC1766" s="320"/>
      <c r="AD1766" s="88">
        <f>'Art. 121'!AF1694</f>
        <v>0</v>
      </c>
      <c r="AE1766" s="89">
        <f>IF(AG1766=1,AK1766,AG1766)</f>
        <v>0</v>
      </c>
      <c r="AF1766">
        <f>AD1766/2</f>
        <v>0</v>
      </c>
      <c r="AG1766" s="86">
        <f>IF(AND(AF1766&gt;=0,AF1766&lt;=1),1,"No aplica")</f>
        <v>1</v>
      </c>
      <c r="AH1766" s="90">
        <f>AD1766/(AG1766*2)</f>
        <v>0</v>
      </c>
      <c r="AI1766" s="91">
        <f>IF(AG1766=1,AG1766/$AG$1769,"No aplica")</f>
        <v>0.2</v>
      </c>
      <c r="AJ1766" s="91">
        <f>AF1766*AI1766</f>
        <v>0</v>
      </c>
      <c r="AK1766" s="91">
        <f>AJ1766*$AE$23</f>
        <v>0</v>
      </c>
    </row>
    <row r="1767" spans="1:37" ht="25.4" customHeight="1" thickTop="1" thickBot="1" x14ac:dyDescent="0.3">
      <c r="A1767" s="320" t="s">
        <v>1932</v>
      </c>
      <c r="B1767" s="320"/>
      <c r="C1767" s="320"/>
      <c r="D1767" s="320"/>
      <c r="E1767" s="320"/>
      <c r="F1767" s="320"/>
      <c r="G1767" s="320"/>
      <c r="H1767" s="320"/>
      <c r="I1767" s="320"/>
      <c r="J1767" s="320"/>
      <c r="K1767" s="320"/>
      <c r="L1767" s="320"/>
      <c r="M1767" s="320"/>
      <c r="N1767" s="320"/>
      <c r="O1767" s="320"/>
      <c r="P1767" s="320"/>
      <c r="Q1767" s="320"/>
      <c r="R1767" s="320"/>
      <c r="S1767" s="320"/>
      <c r="T1767" s="320"/>
      <c r="U1767" s="320"/>
      <c r="V1767" s="320"/>
      <c r="W1767" s="320"/>
      <c r="X1767" s="320"/>
      <c r="Y1767" s="320"/>
      <c r="Z1767" s="320"/>
      <c r="AA1767" s="320"/>
      <c r="AB1767" s="320"/>
      <c r="AC1767" s="320"/>
      <c r="AD1767" s="88">
        <f>'Art. 121'!AF1695</f>
        <v>0</v>
      </c>
      <c r="AE1767" s="89">
        <f>IF(AG1767=1,AK1767,AG1767)</f>
        <v>0</v>
      </c>
      <c r="AF1767">
        <f>AD1767/2</f>
        <v>0</v>
      </c>
      <c r="AG1767" s="86">
        <f>IF(AND(AF1767&gt;=0,AF1767&lt;=1),1,"No aplica")</f>
        <v>1</v>
      </c>
      <c r="AH1767" s="90">
        <f>AD1767/(AG1767*2)</f>
        <v>0</v>
      </c>
      <c r="AI1767" s="91">
        <f>IF(AG1767=1,AG1767/$AG$1769,"No aplica")</f>
        <v>0.2</v>
      </c>
      <c r="AJ1767" s="91">
        <f>AF1767*AI1767</f>
        <v>0</v>
      </c>
      <c r="AK1767" s="91">
        <f>AJ1767*$AE$23</f>
        <v>0</v>
      </c>
    </row>
    <row r="1768" spans="1:37" ht="25.4" customHeight="1" thickTop="1" thickBot="1" x14ac:dyDescent="0.3">
      <c r="A1768" s="320" t="s">
        <v>1934</v>
      </c>
      <c r="B1768" s="320"/>
      <c r="C1768" s="320"/>
      <c r="D1768" s="320"/>
      <c r="E1768" s="320"/>
      <c r="F1768" s="320"/>
      <c r="G1768" s="320"/>
      <c r="H1768" s="320"/>
      <c r="I1768" s="320"/>
      <c r="J1768" s="320"/>
      <c r="K1768" s="320"/>
      <c r="L1768" s="320"/>
      <c r="M1768" s="320"/>
      <c r="N1768" s="320"/>
      <c r="O1768" s="320"/>
      <c r="P1768" s="320"/>
      <c r="Q1768" s="320"/>
      <c r="R1768" s="320"/>
      <c r="S1768" s="320"/>
      <c r="T1768" s="320"/>
      <c r="U1768" s="320"/>
      <c r="V1768" s="320"/>
      <c r="W1768" s="320"/>
      <c r="X1768" s="320"/>
      <c r="Y1768" s="320"/>
      <c r="Z1768" s="320"/>
      <c r="AA1768" s="320"/>
      <c r="AB1768" s="320"/>
      <c r="AC1768" s="320"/>
      <c r="AD1768" s="88">
        <f>'Art. 121'!AF1696</f>
        <v>0</v>
      </c>
      <c r="AE1768" s="89">
        <f>IF(AG1768=1,AK1768,AG1768)</f>
        <v>0</v>
      </c>
      <c r="AF1768">
        <f>AD1768/2</f>
        <v>0</v>
      </c>
      <c r="AG1768" s="86">
        <f>IF(AND(AF1768&gt;=0,AF1768&lt;=1),1,"No aplica")</f>
        <v>1</v>
      </c>
      <c r="AH1768" s="90">
        <f>AD1768/(AG1768*2)</f>
        <v>0</v>
      </c>
      <c r="AI1768" s="91">
        <f>IF(AG1768=1,AG1768/$AG$1769,"No aplica")</f>
        <v>0.2</v>
      </c>
      <c r="AJ1768" s="91">
        <f>AF1768*AI1768</f>
        <v>0</v>
      </c>
      <c r="AK1768" s="91">
        <f>AJ1768*$AE$23</f>
        <v>0</v>
      </c>
    </row>
    <row r="1769" spans="1:37" ht="25.4" customHeight="1" thickTop="1" x14ac:dyDescent="0.25">
      <c r="A1769" s="289" t="s">
        <v>2697</v>
      </c>
      <c r="B1769" s="289"/>
      <c r="C1769" s="289"/>
      <c r="D1769" s="289"/>
      <c r="E1769" s="289"/>
      <c r="F1769" s="289"/>
      <c r="G1769" s="289"/>
      <c r="H1769" s="289"/>
      <c r="I1769" s="289"/>
      <c r="J1769" s="289"/>
      <c r="K1769" s="289"/>
      <c r="L1769" s="289"/>
      <c r="M1769" s="289"/>
      <c r="N1769" s="289"/>
      <c r="O1769" s="289"/>
      <c r="P1769" s="289"/>
      <c r="Q1769" s="289"/>
      <c r="R1769" s="289"/>
      <c r="S1769" s="289"/>
      <c r="T1769" s="289"/>
      <c r="U1769" s="289"/>
      <c r="V1769" s="289"/>
      <c r="W1769" s="289"/>
      <c r="X1769" s="289"/>
      <c r="Y1769" s="289"/>
      <c r="Z1769" s="289"/>
      <c r="AA1769" s="289"/>
      <c r="AB1769" s="289"/>
      <c r="AC1769" s="289"/>
      <c r="AD1769" s="289"/>
      <c r="AE1769" s="89">
        <f>SUM(AE1762:AE1768)</f>
        <v>0</v>
      </c>
      <c r="AF1769" s="59"/>
      <c r="AG1769" s="92">
        <f>SUM(AG1764:AG1768)</f>
        <v>5</v>
      </c>
      <c r="AH1769" s="93"/>
      <c r="AI1769" s="94"/>
      <c r="AJ1769" s="94"/>
      <c r="AK1769" s="94"/>
    </row>
    <row r="1770" spans="1:37" ht="25.4" customHeight="1" x14ac:dyDescent="0.25">
      <c r="A1770" s="290" t="s">
        <v>2698</v>
      </c>
      <c r="B1770" s="290"/>
      <c r="C1770" s="290"/>
      <c r="D1770" s="290"/>
      <c r="E1770" s="290"/>
      <c r="F1770" s="290"/>
      <c r="G1770" s="290"/>
      <c r="H1770" s="290"/>
      <c r="I1770" s="290"/>
      <c r="J1770" s="290"/>
      <c r="K1770" s="290"/>
      <c r="L1770" s="290"/>
      <c r="M1770" s="290"/>
      <c r="N1770" s="290"/>
      <c r="O1770" s="290"/>
      <c r="P1770" s="290"/>
      <c r="Q1770" s="290"/>
      <c r="R1770" s="290"/>
      <c r="S1770" s="290"/>
      <c r="T1770" s="290"/>
      <c r="U1770" s="290"/>
      <c r="V1770" s="290"/>
      <c r="W1770" s="290"/>
      <c r="X1770" s="290"/>
      <c r="Y1770" s="290"/>
      <c r="Z1770" s="290"/>
      <c r="AA1770" s="290"/>
      <c r="AB1770" s="290"/>
      <c r="AC1770" s="290"/>
      <c r="AD1770" s="290"/>
      <c r="AE1770" s="89">
        <f>AE1769/$AE$23*100</f>
        <v>0</v>
      </c>
      <c r="AF1770" s="59"/>
      <c r="AG1770" s="92"/>
      <c r="AH1770" s="93"/>
      <c r="AI1770" s="94"/>
      <c r="AJ1770" s="94"/>
      <c r="AK1770" s="94"/>
    </row>
    <row r="1771" spans="1:37" ht="25.4" customHeight="1" x14ac:dyDescent="0.25">
      <c r="A1771" s="100"/>
      <c r="B1771" s="100"/>
      <c r="C1771" s="100"/>
      <c r="D1771" s="100"/>
      <c r="E1771" s="100"/>
      <c r="F1771" s="100"/>
      <c r="G1771" s="100"/>
      <c r="H1771" s="100"/>
      <c r="I1771" s="100"/>
      <c r="J1771" s="100"/>
      <c r="K1771" s="100"/>
      <c r="L1771" s="100"/>
      <c r="M1771" s="100"/>
      <c r="N1771" s="100"/>
      <c r="O1771" s="100"/>
      <c r="P1771" s="100"/>
      <c r="Q1771" s="95"/>
      <c r="R1771" s="100"/>
      <c r="S1771" s="100"/>
      <c r="T1771" s="100"/>
      <c r="U1771" s="100"/>
      <c r="V1771" s="100"/>
      <c r="W1771" s="100"/>
      <c r="X1771" s="100"/>
      <c r="Y1771" s="100"/>
      <c r="Z1771" s="100"/>
      <c r="AA1771" s="100"/>
      <c r="AB1771" s="100"/>
      <c r="AC1771" s="100"/>
      <c r="AD1771" s="96"/>
      <c r="AE1771" s="96"/>
    </row>
    <row r="1772" spans="1:37" ht="25.4" customHeight="1" x14ac:dyDescent="0.25">
      <c r="A1772" s="100"/>
      <c r="B1772" s="100"/>
      <c r="C1772" s="100"/>
      <c r="D1772" s="100"/>
      <c r="E1772" s="100"/>
      <c r="F1772" s="100"/>
      <c r="G1772" s="100"/>
      <c r="H1772" s="100"/>
      <c r="I1772" s="100"/>
      <c r="J1772" s="100"/>
      <c r="K1772" s="100"/>
      <c r="L1772" s="100"/>
      <c r="M1772" s="100"/>
      <c r="N1772" s="100"/>
      <c r="O1772" s="100"/>
      <c r="P1772" s="100"/>
      <c r="Q1772" s="95"/>
      <c r="R1772" s="100"/>
      <c r="S1772" s="100"/>
      <c r="T1772" s="100"/>
      <c r="U1772" s="100"/>
      <c r="V1772" s="100"/>
      <c r="W1772" s="100"/>
      <c r="X1772" s="100"/>
      <c r="Y1772" s="100"/>
      <c r="Z1772" s="100"/>
      <c r="AA1772" s="100"/>
      <c r="AB1772" s="100"/>
      <c r="AC1772" s="100"/>
      <c r="AD1772" s="96"/>
      <c r="AE1772" s="96"/>
    </row>
    <row r="1773" spans="1:37" ht="25.4" customHeight="1" x14ac:dyDescent="0.25">
      <c r="A1773" s="337" t="s">
        <v>1935</v>
      </c>
      <c r="B1773" s="337"/>
      <c r="C1773" s="337"/>
      <c r="D1773" s="337"/>
      <c r="E1773" s="337"/>
      <c r="F1773" s="337"/>
      <c r="G1773" s="337"/>
      <c r="H1773" s="337"/>
      <c r="I1773" s="337"/>
      <c r="J1773" s="337"/>
      <c r="K1773" s="337"/>
      <c r="L1773" s="337"/>
      <c r="M1773" s="337"/>
      <c r="N1773" s="337"/>
      <c r="O1773" s="337"/>
      <c r="P1773" s="337"/>
      <c r="Q1773" s="337"/>
      <c r="R1773" s="337"/>
      <c r="S1773" s="337"/>
      <c r="T1773" s="337"/>
      <c r="U1773" s="337"/>
      <c r="V1773" s="337"/>
      <c r="W1773" s="337"/>
      <c r="X1773" s="337"/>
      <c r="Y1773" s="337"/>
      <c r="Z1773" s="337"/>
      <c r="AA1773" s="337"/>
      <c r="AB1773" s="337"/>
      <c r="AC1773" s="337"/>
      <c r="AD1773" s="82"/>
      <c r="AE1773" s="82"/>
    </row>
    <row r="1774" spans="1:37" ht="25.4" customHeight="1" x14ac:dyDescent="0.25">
      <c r="A1774" s="101"/>
      <c r="B1774" s="102"/>
      <c r="C1774" s="102"/>
      <c r="D1774" s="102"/>
      <c r="E1774" s="102"/>
      <c r="F1774" s="102"/>
      <c r="G1774" s="102"/>
      <c r="H1774" s="102"/>
      <c r="I1774" s="102"/>
      <c r="J1774" s="102"/>
      <c r="K1774" s="102"/>
      <c r="L1774" s="102"/>
      <c r="M1774" s="102"/>
      <c r="N1774" s="102"/>
      <c r="O1774" s="102"/>
      <c r="P1774" s="102"/>
      <c r="Q1774" s="103"/>
      <c r="R1774" s="102"/>
      <c r="S1774" s="102"/>
      <c r="T1774" s="102"/>
      <c r="U1774" s="102"/>
      <c r="V1774" s="102"/>
      <c r="W1774" s="102"/>
      <c r="X1774" s="102"/>
      <c r="Y1774" s="102"/>
      <c r="Z1774" s="102"/>
      <c r="AA1774" s="102"/>
      <c r="AB1774" s="102"/>
      <c r="AC1774" s="102"/>
      <c r="AD1774" s="83"/>
      <c r="AE1774" s="83"/>
    </row>
    <row r="1775" spans="1:37" ht="25.4" customHeight="1" thickBot="1" x14ac:dyDescent="0.3">
      <c r="A1775" s="70"/>
      <c r="B1775" s="70"/>
      <c r="C1775" s="70"/>
      <c r="D1775" s="70"/>
      <c r="E1775" s="70"/>
      <c r="F1775" s="70"/>
      <c r="G1775" s="70"/>
      <c r="H1775" s="70"/>
      <c r="I1775" s="70"/>
      <c r="J1775" s="70"/>
      <c r="K1775" s="70"/>
      <c r="L1775" s="70"/>
      <c r="M1775" s="70"/>
      <c r="N1775" s="70"/>
      <c r="O1775" s="70"/>
      <c r="P1775" s="70"/>
      <c r="Q1775" s="95"/>
      <c r="R1775" s="70"/>
      <c r="S1775" s="70"/>
      <c r="T1775" s="70"/>
      <c r="U1775" s="70"/>
      <c r="V1775" s="70"/>
      <c r="W1775" s="70"/>
      <c r="X1775" s="70"/>
      <c r="Y1775" s="70"/>
      <c r="Z1775" s="70"/>
      <c r="AA1775" s="70"/>
      <c r="AB1775" s="70"/>
      <c r="AC1775" s="70"/>
      <c r="AD1775" s="96"/>
      <c r="AE1775" s="96"/>
    </row>
    <row r="1776" spans="1:37" ht="25.4" customHeight="1" thickTop="1" thickBot="1" x14ac:dyDescent="0.3">
      <c r="A1776" s="292" t="s">
        <v>44</v>
      </c>
      <c r="B1776" s="292"/>
      <c r="C1776" s="292"/>
      <c r="D1776" s="292"/>
      <c r="E1776" s="292"/>
      <c r="F1776" s="292"/>
      <c r="G1776" s="292"/>
      <c r="H1776" s="292"/>
      <c r="I1776" s="292"/>
      <c r="J1776" s="292"/>
      <c r="K1776" s="292"/>
      <c r="L1776" s="292"/>
      <c r="M1776" s="292"/>
      <c r="N1776" s="292"/>
      <c r="O1776" s="292"/>
      <c r="P1776" s="292"/>
      <c r="Q1776" s="292"/>
      <c r="R1776" s="292"/>
      <c r="S1776" s="292"/>
      <c r="T1776" s="292"/>
      <c r="U1776" s="292"/>
      <c r="V1776" s="292"/>
      <c r="W1776" s="292"/>
      <c r="X1776" s="292"/>
      <c r="Y1776" s="292"/>
      <c r="Z1776" s="292"/>
      <c r="AA1776" s="292"/>
      <c r="AB1776" s="292"/>
      <c r="AC1776" s="292"/>
      <c r="AD1776" s="63" t="s">
        <v>65</v>
      </c>
      <c r="AE1776" s="211" t="s">
        <v>9</v>
      </c>
      <c r="AF1776" s="86" t="s">
        <v>330</v>
      </c>
      <c r="AG1776" s="86" t="s">
        <v>331</v>
      </c>
      <c r="AH1776" s="86" t="s">
        <v>332</v>
      </c>
      <c r="AI1776" s="87" t="s">
        <v>333</v>
      </c>
      <c r="AJ1776" s="86"/>
      <c r="AK1776" s="87" t="s">
        <v>334</v>
      </c>
    </row>
    <row r="1777" spans="1:37" ht="25.4" customHeight="1" thickTop="1" thickBot="1" x14ac:dyDescent="0.3">
      <c r="A1777" s="320" t="s">
        <v>1332</v>
      </c>
      <c r="B1777" s="320"/>
      <c r="C1777" s="320"/>
      <c r="D1777" s="320"/>
      <c r="E1777" s="320"/>
      <c r="F1777" s="320"/>
      <c r="G1777" s="320"/>
      <c r="H1777" s="320"/>
      <c r="I1777" s="320"/>
      <c r="J1777" s="320"/>
      <c r="K1777" s="320"/>
      <c r="L1777" s="320"/>
      <c r="M1777" s="320"/>
      <c r="N1777" s="320"/>
      <c r="O1777" s="320"/>
      <c r="P1777" s="320"/>
      <c r="Q1777" s="320"/>
      <c r="R1777" s="320"/>
      <c r="S1777" s="320"/>
      <c r="T1777" s="320"/>
      <c r="U1777" s="320"/>
      <c r="V1777" s="320"/>
      <c r="W1777" s="320"/>
      <c r="X1777" s="320"/>
      <c r="Y1777" s="320"/>
      <c r="Z1777" s="320"/>
      <c r="AA1777" s="320"/>
      <c r="AB1777" s="320"/>
      <c r="AC1777" s="320"/>
      <c r="AD1777" s="88">
        <f>'Art. 121'!AF1705</f>
        <v>0</v>
      </c>
      <c r="AE1777" s="89">
        <f t="shared" ref="AE1777:AE1784" si="299">IF(AG1777=1,AK1777,AG1777)</f>
        <v>0</v>
      </c>
      <c r="AF1777">
        <f t="shared" ref="AF1777:AF1784" si="300">AD1777/2</f>
        <v>0</v>
      </c>
      <c r="AG1777" s="86">
        <f t="shared" ref="AG1777:AG1784" si="301">IF(AND(AF1777&gt;=0,AF1777&lt;=1),1,"No aplica")</f>
        <v>1</v>
      </c>
      <c r="AH1777" s="90">
        <f t="shared" ref="AH1777:AH1784" si="302">AD1777/(AG1777*2)</f>
        <v>0</v>
      </c>
      <c r="AI1777" s="91">
        <f t="shared" ref="AI1777:AI1784" si="303">IF(AG1777=1,AG1777/$AG$1785,"No aplica")</f>
        <v>0.125</v>
      </c>
      <c r="AJ1777" s="91">
        <f t="shared" ref="AJ1777:AJ1784" si="304">AF1777*AI1777</f>
        <v>0</v>
      </c>
      <c r="AK1777" s="91">
        <f t="shared" ref="AK1777:AK1784" si="305">AJ1777*$AE$23</f>
        <v>0</v>
      </c>
    </row>
    <row r="1778" spans="1:37" ht="25.4" customHeight="1" thickTop="1" thickBot="1" x14ac:dyDescent="0.3">
      <c r="A1778" s="320" t="s">
        <v>1334</v>
      </c>
      <c r="B1778" s="320"/>
      <c r="C1778" s="320"/>
      <c r="D1778" s="320"/>
      <c r="E1778" s="320"/>
      <c r="F1778" s="320"/>
      <c r="G1778" s="320"/>
      <c r="H1778" s="320"/>
      <c r="I1778" s="320"/>
      <c r="J1778" s="320"/>
      <c r="K1778" s="320"/>
      <c r="L1778" s="320"/>
      <c r="M1778" s="320"/>
      <c r="N1778" s="320"/>
      <c r="O1778" s="320"/>
      <c r="P1778" s="320"/>
      <c r="Q1778" s="320"/>
      <c r="R1778" s="320"/>
      <c r="S1778" s="320"/>
      <c r="T1778" s="320"/>
      <c r="U1778" s="320"/>
      <c r="V1778" s="320"/>
      <c r="W1778" s="320"/>
      <c r="X1778" s="320"/>
      <c r="Y1778" s="320"/>
      <c r="Z1778" s="320"/>
      <c r="AA1778" s="320"/>
      <c r="AB1778" s="320"/>
      <c r="AC1778" s="320"/>
      <c r="AD1778" s="88">
        <f>'Art. 121'!AF1706</f>
        <v>0</v>
      </c>
      <c r="AE1778" s="89">
        <f t="shared" si="299"/>
        <v>0</v>
      </c>
      <c r="AF1778">
        <f t="shared" si="300"/>
        <v>0</v>
      </c>
      <c r="AG1778" s="86">
        <f t="shared" si="301"/>
        <v>1</v>
      </c>
      <c r="AH1778" s="90">
        <f t="shared" si="302"/>
        <v>0</v>
      </c>
      <c r="AI1778" s="91">
        <f t="shared" si="303"/>
        <v>0.125</v>
      </c>
      <c r="AJ1778" s="91">
        <f t="shared" si="304"/>
        <v>0</v>
      </c>
      <c r="AK1778" s="91">
        <f t="shared" si="305"/>
        <v>0</v>
      </c>
    </row>
    <row r="1779" spans="1:37" ht="25.4" customHeight="1" thickTop="1" thickBot="1" x14ac:dyDescent="0.3">
      <c r="A1779" s="320" t="s">
        <v>1938</v>
      </c>
      <c r="B1779" s="320"/>
      <c r="C1779" s="320"/>
      <c r="D1779" s="320"/>
      <c r="E1779" s="320"/>
      <c r="F1779" s="320"/>
      <c r="G1779" s="320"/>
      <c r="H1779" s="320"/>
      <c r="I1779" s="320"/>
      <c r="J1779" s="320"/>
      <c r="K1779" s="320"/>
      <c r="L1779" s="320"/>
      <c r="M1779" s="320"/>
      <c r="N1779" s="320"/>
      <c r="O1779" s="320"/>
      <c r="P1779" s="320"/>
      <c r="Q1779" s="320"/>
      <c r="R1779" s="320"/>
      <c r="S1779" s="320"/>
      <c r="T1779" s="320"/>
      <c r="U1779" s="320"/>
      <c r="V1779" s="320"/>
      <c r="W1779" s="320"/>
      <c r="X1779" s="320"/>
      <c r="Y1779" s="320"/>
      <c r="Z1779" s="320"/>
      <c r="AA1779" s="320"/>
      <c r="AB1779" s="320"/>
      <c r="AC1779" s="320"/>
      <c r="AD1779" s="88">
        <f>'Art. 121'!AF1707</f>
        <v>0</v>
      </c>
      <c r="AE1779" s="89">
        <f t="shared" si="299"/>
        <v>0</v>
      </c>
      <c r="AF1779">
        <f t="shared" si="300"/>
        <v>0</v>
      </c>
      <c r="AG1779" s="86">
        <f t="shared" si="301"/>
        <v>1</v>
      </c>
      <c r="AH1779" s="90">
        <f t="shared" si="302"/>
        <v>0</v>
      </c>
      <c r="AI1779" s="91">
        <f t="shared" si="303"/>
        <v>0.125</v>
      </c>
      <c r="AJ1779" s="91">
        <f t="shared" si="304"/>
        <v>0</v>
      </c>
      <c r="AK1779" s="91">
        <f t="shared" si="305"/>
        <v>0</v>
      </c>
    </row>
    <row r="1780" spans="1:37" ht="25.4" customHeight="1" thickTop="1" thickBot="1" x14ac:dyDescent="0.3">
      <c r="A1780" s="320" t="s">
        <v>1940</v>
      </c>
      <c r="B1780" s="320"/>
      <c r="C1780" s="320"/>
      <c r="D1780" s="320"/>
      <c r="E1780" s="320"/>
      <c r="F1780" s="320"/>
      <c r="G1780" s="320"/>
      <c r="H1780" s="320"/>
      <c r="I1780" s="320"/>
      <c r="J1780" s="320"/>
      <c r="K1780" s="320"/>
      <c r="L1780" s="320"/>
      <c r="M1780" s="320"/>
      <c r="N1780" s="320"/>
      <c r="O1780" s="320"/>
      <c r="P1780" s="320"/>
      <c r="Q1780" s="320"/>
      <c r="R1780" s="320"/>
      <c r="S1780" s="320"/>
      <c r="T1780" s="320"/>
      <c r="U1780" s="320"/>
      <c r="V1780" s="320"/>
      <c r="W1780" s="320"/>
      <c r="X1780" s="320"/>
      <c r="Y1780" s="320"/>
      <c r="Z1780" s="320"/>
      <c r="AA1780" s="320"/>
      <c r="AB1780" s="320"/>
      <c r="AC1780" s="320"/>
      <c r="AD1780" s="88">
        <f>'Art. 121'!AF1708</f>
        <v>0</v>
      </c>
      <c r="AE1780" s="89">
        <f t="shared" si="299"/>
        <v>0</v>
      </c>
      <c r="AF1780">
        <f t="shared" si="300"/>
        <v>0</v>
      </c>
      <c r="AG1780" s="86">
        <f t="shared" si="301"/>
        <v>1</v>
      </c>
      <c r="AH1780" s="90">
        <f t="shared" si="302"/>
        <v>0</v>
      </c>
      <c r="AI1780" s="91">
        <f t="shared" si="303"/>
        <v>0.125</v>
      </c>
      <c r="AJ1780" s="91">
        <f t="shared" si="304"/>
        <v>0</v>
      </c>
      <c r="AK1780" s="91">
        <f t="shared" si="305"/>
        <v>0</v>
      </c>
    </row>
    <row r="1781" spans="1:37" ht="25.4" customHeight="1" thickTop="1" thickBot="1" x14ac:dyDescent="0.3">
      <c r="A1781" s="321" t="s">
        <v>1942</v>
      </c>
      <c r="B1781" s="321"/>
      <c r="C1781" s="321"/>
      <c r="D1781" s="321"/>
      <c r="E1781" s="321"/>
      <c r="F1781" s="321"/>
      <c r="G1781" s="321"/>
      <c r="H1781" s="321"/>
      <c r="I1781" s="321"/>
      <c r="J1781" s="321"/>
      <c r="K1781" s="321"/>
      <c r="L1781" s="321"/>
      <c r="M1781" s="321"/>
      <c r="N1781" s="321"/>
      <c r="O1781" s="321"/>
      <c r="P1781" s="321"/>
      <c r="Q1781" s="321"/>
      <c r="R1781" s="321"/>
      <c r="S1781" s="321"/>
      <c r="T1781" s="321"/>
      <c r="U1781" s="321"/>
      <c r="V1781" s="321"/>
      <c r="W1781" s="321"/>
      <c r="X1781" s="321"/>
      <c r="Y1781" s="321"/>
      <c r="Z1781" s="321"/>
      <c r="AA1781" s="321"/>
      <c r="AB1781" s="321"/>
      <c r="AC1781" s="321"/>
      <c r="AD1781" s="88">
        <f>'Art. 121'!AF1709</f>
        <v>0</v>
      </c>
      <c r="AE1781" s="89">
        <f t="shared" si="299"/>
        <v>0</v>
      </c>
      <c r="AF1781">
        <f t="shared" si="300"/>
        <v>0</v>
      </c>
      <c r="AG1781" s="86">
        <f t="shared" si="301"/>
        <v>1</v>
      </c>
      <c r="AH1781" s="90">
        <f t="shared" si="302"/>
        <v>0</v>
      </c>
      <c r="AI1781" s="91">
        <f t="shared" si="303"/>
        <v>0.125</v>
      </c>
      <c r="AJ1781" s="91">
        <f t="shared" si="304"/>
        <v>0</v>
      </c>
      <c r="AK1781" s="91">
        <f t="shared" si="305"/>
        <v>0</v>
      </c>
    </row>
    <row r="1782" spans="1:37" ht="25.4" customHeight="1" thickTop="1" thickBot="1" x14ac:dyDescent="0.3">
      <c r="A1782" s="321" t="s">
        <v>1944</v>
      </c>
      <c r="B1782" s="321"/>
      <c r="C1782" s="321"/>
      <c r="D1782" s="321"/>
      <c r="E1782" s="321"/>
      <c r="F1782" s="321"/>
      <c r="G1782" s="321"/>
      <c r="H1782" s="321"/>
      <c r="I1782" s="321"/>
      <c r="J1782" s="321"/>
      <c r="K1782" s="321"/>
      <c r="L1782" s="321"/>
      <c r="M1782" s="321"/>
      <c r="N1782" s="321"/>
      <c r="O1782" s="321"/>
      <c r="P1782" s="321"/>
      <c r="Q1782" s="321"/>
      <c r="R1782" s="321"/>
      <c r="S1782" s="321"/>
      <c r="T1782" s="321"/>
      <c r="U1782" s="321"/>
      <c r="V1782" s="321"/>
      <c r="W1782" s="321"/>
      <c r="X1782" s="321"/>
      <c r="Y1782" s="321"/>
      <c r="Z1782" s="321"/>
      <c r="AA1782" s="321"/>
      <c r="AB1782" s="321"/>
      <c r="AC1782" s="321"/>
      <c r="AD1782" s="88">
        <f>'Art. 121'!AF1710</f>
        <v>0</v>
      </c>
      <c r="AE1782" s="89">
        <f t="shared" si="299"/>
        <v>0</v>
      </c>
      <c r="AF1782">
        <f t="shared" si="300"/>
        <v>0</v>
      </c>
      <c r="AG1782" s="86">
        <f t="shared" si="301"/>
        <v>1</v>
      </c>
      <c r="AH1782" s="90">
        <f t="shared" si="302"/>
        <v>0</v>
      </c>
      <c r="AI1782" s="91">
        <f t="shared" si="303"/>
        <v>0.125</v>
      </c>
      <c r="AJ1782" s="91">
        <f t="shared" si="304"/>
        <v>0</v>
      </c>
      <c r="AK1782" s="91">
        <f t="shared" si="305"/>
        <v>0</v>
      </c>
    </row>
    <row r="1783" spans="1:37" ht="25.4" customHeight="1" thickTop="1" thickBot="1" x14ac:dyDescent="0.3">
      <c r="A1783" s="320" t="s">
        <v>1946</v>
      </c>
      <c r="B1783" s="320"/>
      <c r="C1783" s="320"/>
      <c r="D1783" s="320"/>
      <c r="E1783" s="320"/>
      <c r="F1783" s="320"/>
      <c r="G1783" s="320"/>
      <c r="H1783" s="320"/>
      <c r="I1783" s="320"/>
      <c r="J1783" s="320"/>
      <c r="K1783" s="320"/>
      <c r="L1783" s="320"/>
      <c r="M1783" s="320"/>
      <c r="N1783" s="320"/>
      <c r="O1783" s="320"/>
      <c r="P1783" s="320"/>
      <c r="Q1783" s="320"/>
      <c r="R1783" s="320"/>
      <c r="S1783" s="320"/>
      <c r="T1783" s="320"/>
      <c r="U1783" s="320"/>
      <c r="V1783" s="320"/>
      <c r="W1783" s="320"/>
      <c r="X1783" s="320"/>
      <c r="Y1783" s="320"/>
      <c r="Z1783" s="320"/>
      <c r="AA1783" s="320"/>
      <c r="AB1783" s="320"/>
      <c r="AC1783" s="320"/>
      <c r="AD1783" s="88">
        <f>'Art. 121'!AF1711</f>
        <v>0</v>
      </c>
      <c r="AE1783" s="89">
        <f t="shared" si="299"/>
        <v>0</v>
      </c>
      <c r="AF1783">
        <f t="shared" si="300"/>
        <v>0</v>
      </c>
      <c r="AG1783" s="86">
        <f t="shared" si="301"/>
        <v>1</v>
      </c>
      <c r="AH1783" s="90">
        <f t="shared" si="302"/>
        <v>0</v>
      </c>
      <c r="AI1783" s="91">
        <f t="shared" si="303"/>
        <v>0.125</v>
      </c>
      <c r="AJ1783" s="91">
        <f t="shared" si="304"/>
        <v>0</v>
      </c>
      <c r="AK1783" s="91">
        <f t="shared" si="305"/>
        <v>0</v>
      </c>
    </row>
    <row r="1784" spans="1:37" ht="25.4" customHeight="1" thickTop="1" thickBot="1" x14ac:dyDescent="0.3">
      <c r="A1784" s="320" t="s">
        <v>1948</v>
      </c>
      <c r="B1784" s="320"/>
      <c r="C1784" s="320"/>
      <c r="D1784" s="320"/>
      <c r="E1784" s="320"/>
      <c r="F1784" s="320"/>
      <c r="G1784" s="320"/>
      <c r="H1784" s="320"/>
      <c r="I1784" s="320"/>
      <c r="J1784" s="320"/>
      <c r="K1784" s="320"/>
      <c r="L1784" s="320"/>
      <c r="M1784" s="320"/>
      <c r="N1784" s="320"/>
      <c r="O1784" s="320"/>
      <c r="P1784" s="320"/>
      <c r="Q1784" s="320"/>
      <c r="R1784" s="320"/>
      <c r="S1784" s="320"/>
      <c r="T1784" s="320"/>
      <c r="U1784" s="320"/>
      <c r="V1784" s="320"/>
      <c r="W1784" s="320"/>
      <c r="X1784" s="320"/>
      <c r="Y1784" s="320"/>
      <c r="Z1784" s="320"/>
      <c r="AA1784" s="320"/>
      <c r="AB1784" s="320"/>
      <c r="AC1784" s="320"/>
      <c r="AD1784" s="88">
        <f>'Art. 121'!AF1712</f>
        <v>0</v>
      </c>
      <c r="AE1784" s="89">
        <f t="shared" si="299"/>
        <v>0</v>
      </c>
      <c r="AF1784">
        <f t="shared" si="300"/>
        <v>0</v>
      </c>
      <c r="AG1784" s="86">
        <f t="shared" si="301"/>
        <v>1</v>
      </c>
      <c r="AH1784" s="90">
        <f t="shared" si="302"/>
        <v>0</v>
      </c>
      <c r="AI1784" s="91">
        <f t="shared" si="303"/>
        <v>0.125</v>
      </c>
      <c r="AJ1784" s="91">
        <f t="shared" si="304"/>
        <v>0</v>
      </c>
      <c r="AK1784" s="91">
        <f t="shared" si="305"/>
        <v>0</v>
      </c>
    </row>
    <row r="1785" spans="1:37" ht="25.4" customHeight="1" thickTop="1" x14ac:dyDescent="0.25">
      <c r="A1785" s="289" t="s">
        <v>2699</v>
      </c>
      <c r="B1785" s="289"/>
      <c r="C1785" s="289"/>
      <c r="D1785" s="289"/>
      <c r="E1785" s="289"/>
      <c r="F1785" s="289"/>
      <c r="G1785" s="289"/>
      <c r="H1785" s="289"/>
      <c r="I1785" s="289"/>
      <c r="J1785" s="289"/>
      <c r="K1785" s="289"/>
      <c r="L1785" s="289"/>
      <c r="M1785" s="289"/>
      <c r="N1785" s="289"/>
      <c r="O1785" s="289"/>
      <c r="P1785" s="289"/>
      <c r="Q1785" s="289"/>
      <c r="R1785" s="289"/>
      <c r="S1785" s="289"/>
      <c r="T1785" s="289"/>
      <c r="U1785" s="289"/>
      <c r="V1785" s="289"/>
      <c r="W1785" s="289"/>
      <c r="X1785" s="289"/>
      <c r="Y1785" s="289"/>
      <c r="Z1785" s="289"/>
      <c r="AA1785" s="289"/>
      <c r="AB1785" s="289"/>
      <c r="AC1785" s="289"/>
      <c r="AD1785" s="289"/>
      <c r="AE1785" s="89">
        <f>SUM(AE1777:AE1784)</f>
        <v>0</v>
      </c>
      <c r="AF1785" s="59"/>
      <c r="AG1785" s="92">
        <f>SUM(AG1777:AG1784)</f>
        <v>8</v>
      </c>
      <c r="AH1785" s="93"/>
      <c r="AI1785" s="94"/>
      <c r="AJ1785" s="94"/>
      <c r="AK1785" s="94"/>
    </row>
    <row r="1786" spans="1:37" ht="25.4" customHeight="1" x14ac:dyDescent="0.25">
      <c r="A1786" s="290" t="s">
        <v>2700</v>
      </c>
      <c r="B1786" s="290"/>
      <c r="C1786" s="290"/>
      <c r="D1786" s="290"/>
      <c r="E1786" s="290"/>
      <c r="F1786" s="290"/>
      <c r="G1786" s="290"/>
      <c r="H1786" s="290"/>
      <c r="I1786" s="290"/>
      <c r="J1786" s="290"/>
      <c r="K1786" s="290"/>
      <c r="L1786" s="290"/>
      <c r="M1786" s="290"/>
      <c r="N1786" s="290"/>
      <c r="O1786" s="290"/>
      <c r="P1786" s="290"/>
      <c r="Q1786" s="290"/>
      <c r="R1786" s="290"/>
      <c r="S1786" s="290"/>
      <c r="T1786" s="290"/>
      <c r="U1786" s="290"/>
      <c r="V1786" s="290"/>
      <c r="W1786" s="290"/>
      <c r="X1786" s="290"/>
      <c r="Y1786" s="290"/>
      <c r="Z1786" s="290"/>
      <c r="AA1786" s="290"/>
      <c r="AB1786" s="290"/>
      <c r="AC1786" s="290"/>
      <c r="AD1786" s="290"/>
      <c r="AE1786" s="89">
        <f>AE1785/$AE$23*100</f>
        <v>0</v>
      </c>
      <c r="AF1786" s="59"/>
      <c r="AG1786" s="92"/>
      <c r="AH1786" s="93"/>
      <c r="AI1786" s="94"/>
      <c r="AJ1786" s="94"/>
      <c r="AK1786" s="94"/>
    </row>
    <row r="1787" spans="1:37" ht="25.4" customHeight="1" thickBot="1" x14ac:dyDescent="0.3">
      <c r="A1787" s="70"/>
      <c r="B1787" s="70"/>
      <c r="C1787" s="70"/>
      <c r="D1787" s="70"/>
      <c r="E1787" s="70"/>
      <c r="F1787" s="70"/>
      <c r="G1787" s="70"/>
      <c r="H1787" s="70"/>
      <c r="I1787" s="70"/>
      <c r="J1787" s="70"/>
      <c r="K1787" s="70"/>
      <c r="L1787" s="70"/>
      <c r="M1787" s="70"/>
      <c r="N1787" s="70"/>
      <c r="O1787" s="70"/>
      <c r="P1787" s="70"/>
      <c r="Q1787" s="95"/>
      <c r="R1787" s="70"/>
      <c r="S1787" s="70"/>
      <c r="T1787" s="70"/>
      <c r="U1787" s="70"/>
      <c r="V1787" s="70"/>
      <c r="W1787" s="70"/>
      <c r="X1787" s="70"/>
      <c r="Y1787" s="70"/>
      <c r="Z1787" s="70"/>
      <c r="AA1787" s="70"/>
      <c r="AB1787" s="70"/>
      <c r="AC1787" s="70"/>
      <c r="AD1787" s="96"/>
      <c r="AE1787" s="96"/>
    </row>
    <row r="1788" spans="1:37" ht="25.4" customHeight="1" thickTop="1" thickBot="1" x14ac:dyDescent="0.3">
      <c r="A1788" s="291" t="s">
        <v>124</v>
      </c>
      <c r="B1788" s="291"/>
      <c r="C1788" s="291"/>
      <c r="D1788" s="291"/>
      <c r="E1788" s="291"/>
      <c r="F1788" s="291"/>
      <c r="G1788" s="291"/>
      <c r="H1788" s="291"/>
      <c r="I1788" s="291"/>
      <c r="J1788" s="291"/>
      <c r="K1788" s="291"/>
      <c r="L1788" s="291"/>
      <c r="M1788" s="291"/>
      <c r="N1788" s="291"/>
      <c r="O1788" s="291"/>
      <c r="P1788" s="291"/>
      <c r="Q1788" s="291"/>
      <c r="R1788" s="291"/>
      <c r="S1788" s="291"/>
      <c r="T1788" s="291"/>
      <c r="U1788" s="291"/>
      <c r="V1788" s="291"/>
      <c r="W1788" s="291"/>
      <c r="X1788" s="291"/>
      <c r="Y1788" s="291"/>
      <c r="Z1788" s="291"/>
      <c r="AA1788" s="291"/>
      <c r="AB1788" s="291"/>
      <c r="AC1788" s="291"/>
      <c r="AD1788" s="104" t="s">
        <v>65</v>
      </c>
      <c r="AE1788" s="105" t="s">
        <v>9</v>
      </c>
      <c r="AF1788" s="86" t="s">
        <v>330</v>
      </c>
      <c r="AG1788" s="86" t="s">
        <v>331</v>
      </c>
      <c r="AH1788" s="86" t="s">
        <v>332</v>
      </c>
      <c r="AI1788" s="87" t="s">
        <v>333</v>
      </c>
      <c r="AJ1788" s="86"/>
      <c r="AK1788" s="87" t="s">
        <v>334</v>
      </c>
    </row>
    <row r="1789" spans="1:37" ht="25.4" customHeight="1" thickTop="1" thickBot="1" x14ac:dyDescent="0.3">
      <c r="A1789" s="320" t="s">
        <v>1320</v>
      </c>
      <c r="B1789" s="320"/>
      <c r="C1789" s="320"/>
      <c r="D1789" s="320"/>
      <c r="E1789" s="320"/>
      <c r="F1789" s="320"/>
      <c r="G1789" s="320"/>
      <c r="H1789" s="320"/>
      <c r="I1789" s="320"/>
      <c r="J1789" s="320"/>
      <c r="K1789" s="320"/>
      <c r="L1789" s="320"/>
      <c r="M1789" s="320"/>
      <c r="N1789" s="320"/>
      <c r="O1789" s="320"/>
      <c r="P1789" s="320"/>
      <c r="Q1789" s="320"/>
      <c r="R1789" s="320"/>
      <c r="S1789" s="320"/>
      <c r="T1789" s="320"/>
      <c r="U1789" s="320"/>
      <c r="V1789" s="320"/>
      <c r="W1789" s="320"/>
      <c r="X1789" s="320"/>
      <c r="Y1789" s="320"/>
      <c r="Z1789" s="320"/>
      <c r="AA1789" s="320"/>
      <c r="AB1789" s="320"/>
      <c r="AC1789" s="320"/>
      <c r="AD1789" s="88">
        <f>'Art. 121'!AF1715</f>
        <v>0</v>
      </c>
      <c r="AE1789" s="89">
        <f>IF(AG1789=1,AK1789,AG1789)</f>
        <v>0</v>
      </c>
      <c r="AF1789">
        <f>AD1789/2</f>
        <v>0</v>
      </c>
      <c r="AG1789" s="86">
        <f>IF(AND(AF1789&gt;=0,AF1789&lt;=1),1,"No aplica")</f>
        <v>1</v>
      </c>
      <c r="AH1789" s="90">
        <f>AD1789/(AG1789*2)</f>
        <v>0</v>
      </c>
      <c r="AI1789" s="91">
        <f>IF(AG1789=1,AG1789/$AG$1794,"No aplica")</f>
        <v>0.2</v>
      </c>
      <c r="AJ1789" s="91">
        <f>AF1789*AI1789</f>
        <v>0</v>
      </c>
      <c r="AK1789" s="91">
        <f>AJ1789*$AE$23</f>
        <v>0</v>
      </c>
    </row>
    <row r="1790" spans="1:37" ht="25.4" customHeight="1" thickTop="1" thickBot="1" x14ac:dyDescent="0.3">
      <c r="A1790" s="320" t="s">
        <v>1322</v>
      </c>
      <c r="B1790" s="320"/>
      <c r="C1790" s="320"/>
      <c r="D1790" s="320"/>
      <c r="E1790" s="320"/>
      <c r="F1790" s="320"/>
      <c r="G1790" s="320"/>
      <c r="H1790" s="320"/>
      <c r="I1790" s="320"/>
      <c r="J1790" s="320"/>
      <c r="K1790" s="320"/>
      <c r="L1790" s="320"/>
      <c r="M1790" s="320"/>
      <c r="N1790" s="320"/>
      <c r="O1790" s="320"/>
      <c r="P1790" s="320"/>
      <c r="Q1790" s="320"/>
      <c r="R1790" s="320"/>
      <c r="S1790" s="320"/>
      <c r="T1790" s="320"/>
      <c r="U1790" s="320"/>
      <c r="V1790" s="320"/>
      <c r="W1790" s="320"/>
      <c r="X1790" s="320"/>
      <c r="Y1790" s="320"/>
      <c r="Z1790" s="320"/>
      <c r="AA1790" s="320"/>
      <c r="AB1790" s="320"/>
      <c r="AC1790" s="320"/>
      <c r="AD1790" s="88">
        <f>'Art. 121'!AF1716</f>
        <v>0</v>
      </c>
      <c r="AE1790" s="89">
        <f>IF(AG1790=1,AK1790,AG1790)</f>
        <v>0</v>
      </c>
      <c r="AF1790">
        <f>AD1790/2</f>
        <v>0</v>
      </c>
      <c r="AG1790" s="86">
        <f>IF(AND(AF1790&gt;=0,AF1790&lt;=1),1,"No aplica")</f>
        <v>1</v>
      </c>
      <c r="AH1790" s="90">
        <f>AD1790/(AG1790*2)</f>
        <v>0</v>
      </c>
      <c r="AI1790" s="91">
        <f>IF(AG1790=1,AG1790/$AG$1794,"No aplica")</f>
        <v>0.2</v>
      </c>
      <c r="AJ1790" s="91">
        <f>AF1790*AI1790</f>
        <v>0</v>
      </c>
      <c r="AK1790" s="91">
        <f>AJ1790*$AE$23</f>
        <v>0</v>
      </c>
    </row>
    <row r="1791" spans="1:37" ht="25.4" customHeight="1" thickTop="1" thickBot="1" x14ac:dyDescent="0.3">
      <c r="A1791" s="320" t="s">
        <v>1324</v>
      </c>
      <c r="B1791" s="320"/>
      <c r="C1791" s="320"/>
      <c r="D1791" s="320"/>
      <c r="E1791" s="320"/>
      <c r="F1791" s="320"/>
      <c r="G1791" s="320"/>
      <c r="H1791" s="320"/>
      <c r="I1791" s="320"/>
      <c r="J1791" s="320"/>
      <c r="K1791" s="320"/>
      <c r="L1791" s="320"/>
      <c r="M1791" s="320"/>
      <c r="N1791" s="320"/>
      <c r="O1791" s="320"/>
      <c r="P1791" s="320"/>
      <c r="Q1791" s="320"/>
      <c r="R1791" s="320"/>
      <c r="S1791" s="320"/>
      <c r="T1791" s="320"/>
      <c r="U1791" s="320"/>
      <c r="V1791" s="320"/>
      <c r="W1791" s="320"/>
      <c r="X1791" s="320"/>
      <c r="Y1791" s="320"/>
      <c r="Z1791" s="320"/>
      <c r="AA1791" s="320"/>
      <c r="AB1791" s="320"/>
      <c r="AC1791" s="320"/>
      <c r="AD1791" s="88">
        <f>'Art. 121'!AF1717</f>
        <v>0</v>
      </c>
      <c r="AE1791" s="89">
        <f>IF(AG1791=1,AK1791,AG1791)</f>
        <v>0</v>
      </c>
      <c r="AF1791">
        <f>AD1791/2</f>
        <v>0</v>
      </c>
      <c r="AG1791" s="86">
        <f>IF(AND(AF1791&gt;=0,AF1791&lt;=1),1,"No aplica")</f>
        <v>1</v>
      </c>
      <c r="AH1791" s="90">
        <f>AD1791/(AG1791*2)</f>
        <v>0</v>
      </c>
      <c r="AI1791" s="91">
        <f>IF(AG1791=1,AG1791/$AG$1794,"No aplica")</f>
        <v>0.2</v>
      </c>
      <c r="AJ1791" s="91">
        <f>AF1791*AI1791</f>
        <v>0</v>
      </c>
      <c r="AK1791" s="91">
        <f>AJ1791*$AE$23</f>
        <v>0</v>
      </c>
    </row>
    <row r="1792" spans="1:37" ht="25.4" customHeight="1" thickTop="1" thickBot="1" x14ac:dyDescent="0.3">
      <c r="A1792" s="320" t="s">
        <v>1326</v>
      </c>
      <c r="B1792" s="320"/>
      <c r="C1792" s="320"/>
      <c r="D1792" s="320"/>
      <c r="E1792" s="320"/>
      <c r="F1792" s="320"/>
      <c r="G1792" s="320"/>
      <c r="H1792" s="320"/>
      <c r="I1792" s="320"/>
      <c r="J1792" s="320"/>
      <c r="K1792" s="320"/>
      <c r="L1792" s="320"/>
      <c r="M1792" s="320"/>
      <c r="N1792" s="320"/>
      <c r="O1792" s="320"/>
      <c r="P1792" s="320"/>
      <c r="Q1792" s="320"/>
      <c r="R1792" s="320"/>
      <c r="S1792" s="320"/>
      <c r="T1792" s="320"/>
      <c r="U1792" s="320"/>
      <c r="V1792" s="320"/>
      <c r="W1792" s="320"/>
      <c r="X1792" s="320"/>
      <c r="Y1792" s="320"/>
      <c r="Z1792" s="320"/>
      <c r="AA1792" s="320"/>
      <c r="AB1792" s="320"/>
      <c r="AC1792" s="320"/>
      <c r="AD1792" s="88">
        <f>'Art. 121'!AF1718</f>
        <v>0</v>
      </c>
      <c r="AE1792" s="89">
        <f>IF(AG1792=1,AK1792,AG1792)</f>
        <v>0</v>
      </c>
      <c r="AF1792">
        <f>AD1792/2</f>
        <v>0</v>
      </c>
      <c r="AG1792" s="86">
        <f>IF(AND(AF1792&gt;=0,AF1792&lt;=1),1,"No aplica")</f>
        <v>1</v>
      </c>
      <c r="AH1792" s="90">
        <f>AD1792/(AG1792*2)</f>
        <v>0</v>
      </c>
      <c r="AI1792" s="91">
        <f>IF(AG1792=1,AG1792/$AG$1794,"No aplica")</f>
        <v>0.2</v>
      </c>
      <c r="AJ1792" s="91">
        <f>AF1792*AI1792</f>
        <v>0</v>
      </c>
      <c r="AK1792" s="91">
        <f>AJ1792*$AE$23</f>
        <v>0</v>
      </c>
    </row>
    <row r="1793" spans="1:37" ht="25.4" customHeight="1" thickTop="1" thickBot="1" x14ac:dyDescent="0.3">
      <c r="A1793" s="320" t="s">
        <v>1951</v>
      </c>
      <c r="B1793" s="320"/>
      <c r="C1793" s="320"/>
      <c r="D1793" s="320"/>
      <c r="E1793" s="320"/>
      <c r="F1793" s="320"/>
      <c r="G1793" s="320"/>
      <c r="H1793" s="320"/>
      <c r="I1793" s="320"/>
      <c r="J1793" s="320"/>
      <c r="K1793" s="320"/>
      <c r="L1793" s="320"/>
      <c r="M1793" s="320"/>
      <c r="N1793" s="320"/>
      <c r="O1793" s="320"/>
      <c r="P1793" s="320"/>
      <c r="Q1793" s="320"/>
      <c r="R1793" s="320"/>
      <c r="S1793" s="320"/>
      <c r="T1793" s="320"/>
      <c r="U1793" s="320"/>
      <c r="V1793" s="320"/>
      <c r="W1793" s="320"/>
      <c r="X1793" s="320"/>
      <c r="Y1793" s="320"/>
      <c r="Z1793" s="320"/>
      <c r="AA1793" s="320"/>
      <c r="AB1793" s="320"/>
      <c r="AC1793" s="320"/>
      <c r="AD1793" s="88">
        <f>'Art. 121'!AF1719</f>
        <v>0</v>
      </c>
      <c r="AE1793" s="89">
        <f>IF(AG1793=1,AK1793,AG1793)</f>
        <v>0</v>
      </c>
      <c r="AF1793">
        <f>AD1793/2</f>
        <v>0</v>
      </c>
      <c r="AG1793" s="86">
        <f>IF(AND(AF1793&gt;=0,AF1793&lt;=1),1,"No aplica")</f>
        <v>1</v>
      </c>
      <c r="AH1793" s="90">
        <f>AD1793/(AG1793*2)</f>
        <v>0</v>
      </c>
      <c r="AI1793" s="91">
        <f>IF(AG1793=1,AG1793/$AG$1794,"No aplica")</f>
        <v>0.2</v>
      </c>
      <c r="AJ1793" s="91">
        <f>AF1793*AI1793</f>
        <v>0</v>
      </c>
      <c r="AK1793" s="91">
        <f>AJ1793*$AE$23</f>
        <v>0</v>
      </c>
    </row>
    <row r="1794" spans="1:37" ht="25.4" customHeight="1" thickTop="1" x14ac:dyDescent="0.25">
      <c r="A1794" s="289" t="s">
        <v>2701</v>
      </c>
      <c r="B1794" s="289"/>
      <c r="C1794" s="289"/>
      <c r="D1794" s="289"/>
      <c r="E1794" s="289"/>
      <c r="F1794" s="289"/>
      <c r="G1794" s="289"/>
      <c r="H1794" s="289"/>
      <c r="I1794" s="289"/>
      <c r="J1794" s="289"/>
      <c r="K1794" s="289"/>
      <c r="L1794" s="289"/>
      <c r="M1794" s="289"/>
      <c r="N1794" s="289"/>
      <c r="O1794" s="289"/>
      <c r="P1794" s="289"/>
      <c r="Q1794" s="289"/>
      <c r="R1794" s="289"/>
      <c r="S1794" s="289"/>
      <c r="T1794" s="289"/>
      <c r="U1794" s="289"/>
      <c r="V1794" s="289"/>
      <c r="W1794" s="289"/>
      <c r="X1794" s="289"/>
      <c r="Y1794" s="289"/>
      <c r="Z1794" s="289"/>
      <c r="AA1794" s="289"/>
      <c r="AB1794" s="289"/>
      <c r="AC1794" s="289"/>
      <c r="AD1794" s="289"/>
      <c r="AE1794" s="89">
        <f>SUM(AE1787:AE1793)</f>
        <v>0</v>
      </c>
      <c r="AF1794" s="59"/>
      <c r="AG1794" s="92">
        <f>SUM(AG1789:AG1793)</f>
        <v>5</v>
      </c>
      <c r="AH1794" s="93"/>
      <c r="AI1794" s="94"/>
      <c r="AJ1794" s="94"/>
      <c r="AK1794" s="94"/>
    </row>
    <row r="1795" spans="1:37" ht="25.4" customHeight="1" x14ac:dyDescent="0.25">
      <c r="A1795" s="290" t="s">
        <v>2702</v>
      </c>
      <c r="B1795" s="290"/>
      <c r="C1795" s="290"/>
      <c r="D1795" s="290"/>
      <c r="E1795" s="290"/>
      <c r="F1795" s="290"/>
      <c r="G1795" s="290"/>
      <c r="H1795" s="290"/>
      <c r="I1795" s="290"/>
      <c r="J1795" s="290"/>
      <c r="K1795" s="290"/>
      <c r="L1795" s="290"/>
      <c r="M1795" s="290"/>
      <c r="N1795" s="290"/>
      <c r="O1795" s="290"/>
      <c r="P1795" s="290"/>
      <c r="Q1795" s="290"/>
      <c r="R1795" s="290"/>
      <c r="S1795" s="290"/>
      <c r="T1795" s="290"/>
      <c r="U1795" s="290"/>
      <c r="V1795" s="290"/>
      <c r="W1795" s="290"/>
      <c r="X1795" s="290"/>
      <c r="Y1795" s="290"/>
      <c r="Z1795" s="290"/>
      <c r="AA1795" s="290"/>
      <c r="AB1795" s="290"/>
      <c r="AC1795" s="290"/>
      <c r="AD1795" s="290"/>
      <c r="AE1795" s="89">
        <f>AE1794/$AE$23*100</f>
        <v>0</v>
      </c>
      <c r="AF1795" s="59"/>
      <c r="AG1795" s="92"/>
      <c r="AH1795" s="93"/>
      <c r="AI1795" s="94"/>
      <c r="AJ1795" s="94"/>
      <c r="AK1795" s="94"/>
    </row>
    <row r="1796" spans="1:37" ht="25.4" customHeight="1" x14ac:dyDescent="0.25">
      <c r="A1796" s="100"/>
      <c r="B1796" s="100"/>
      <c r="C1796" s="100"/>
      <c r="D1796" s="100"/>
      <c r="E1796" s="100"/>
      <c r="F1796" s="100"/>
      <c r="G1796" s="100"/>
      <c r="H1796" s="100"/>
      <c r="I1796" s="100"/>
      <c r="J1796" s="100"/>
      <c r="K1796" s="100"/>
      <c r="L1796" s="100"/>
      <c r="M1796" s="100"/>
      <c r="N1796" s="100"/>
      <c r="O1796" s="100"/>
      <c r="P1796" s="100"/>
      <c r="Q1796" s="95"/>
      <c r="R1796" s="100"/>
      <c r="S1796" s="100"/>
      <c r="T1796" s="100"/>
      <c r="U1796" s="100"/>
      <c r="V1796" s="100"/>
      <c r="W1796" s="100"/>
      <c r="X1796" s="100"/>
      <c r="Y1796" s="100"/>
      <c r="Z1796" s="100"/>
      <c r="AA1796" s="100"/>
      <c r="AB1796" s="100"/>
      <c r="AC1796" s="100"/>
      <c r="AD1796" s="96"/>
      <c r="AE1796" s="96"/>
    </row>
    <row r="1797" spans="1:37" ht="25.4" customHeight="1" x14ac:dyDescent="0.25">
      <c r="A1797" s="100"/>
      <c r="B1797" s="100"/>
      <c r="C1797" s="100"/>
      <c r="D1797" s="100"/>
      <c r="E1797" s="100"/>
      <c r="F1797" s="100"/>
      <c r="G1797" s="100"/>
      <c r="H1797" s="100"/>
      <c r="I1797" s="100"/>
      <c r="J1797" s="100"/>
      <c r="K1797" s="100"/>
      <c r="L1797" s="100"/>
      <c r="M1797" s="100"/>
      <c r="N1797" s="100"/>
      <c r="O1797" s="100"/>
      <c r="P1797" s="100"/>
      <c r="Q1797" s="95"/>
      <c r="R1797" s="100"/>
      <c r="S1797" s="100"/>
      <c r="T1797" s="100"/>
      <c r="U1797" s="100"/>
      <c r="V1797" s="100"/>
      <c r="W1797" s="100"/>
      <c r="X1797" s="100"/>
      <c r="Y1797" s="100"/>
      <c r="Z1797" s="100"/>
      <c r="AA1797" s="100"/>
      <c r="AB1797" s="100"/>
      <c r="AC1797" s="100"/>
      <c r="AD1797" s="96"/>
      <c r="AE1797" s="96"/>
    </row>
    <row r="1798" spans="1:37" ht="25.4" customHeight="1" x14ac:dyDescent="0.25">
      <c r="A1798" s="337" t="s">
        <v>1952</v>
      </c>
      <c r="B1798" s="337"/>
      <c r="C1798" s="337"/>
      <c r="D1798" s="337"/>
      <c r="E1798" s="337"/>
      <c r="F1798" s="337"/>
      <c r="G1798" s="337"/>
      <c r="H1798" s="337"/>
      <c r="I1798" s="337"/>
      <c r="J1798" s="337"/>
      <c r="K1798" s="337"/>
      <c r="L1798" s="337"/>
      <c r="M1798" s="337"/>
      <c r="N1798" s="337"/>
      <c r="O1798" s="337"/>
      <c r="P1798" s="337"/>
      <c r="Q1798" s="337"/>
      <c r="R1798" s="337"/>
      <c r="S1798" s="337"/>
      <c r="T1798" s="337"/>
      <c r="U1798" s="337"/>
      <c r="V1798" s="337"/>
      <c r="W1798" s="337"/>
      <c r="X1798" s="337"/>
      <c r="Y1798" s="337"/>
      <c r="Z1798" s="337"/>
      <c r="AA1798" s="337"/>
      <c r="AB1798" s="337"/>
      <c r="AC1798" s="337"/>
      <c r="AD1798" s="82"/>
      <c r="AE1798" s="82"/>
    </row>
    <row r="1799" spans="1:37" ht="25.4" customHeight="1" x14ac:dyDescent="0.25">
      <c r="A1799" s="101"/>
      <c r="B1799" s="102"/>
      <c r="C1799" s="102"/>
      <c r="D1799" s="102"/>
      <c r="E1799" s="102"/>
      <c r="F1799" s="102"/>
      <c r="G1799" s="102"/>
      <c r="H1799" s="102"/>
      <c r="I1799" s="102"/>
      <c r="J1799" s="102"/>
      <c r="K1799" s="102"/>
      <c r="L1799" s="102"/>
      <c r="M1799" s="102"/>
      <c r="N1799" s="102"/>
      <c r="O1799" s="102"/>
      <c r="P1799" s="102"/>
      <c r="Q1799" s="103"/>
      <c r="R1799" s="102"/>
      <c r="S1799" s="102"/>
      <c r="T1799" s="102"/>
      <c r="U1799" s="102"/>
      <c r="V1799" s="102"/>
      <c r="W1799" s="102"/>
      <c r="X1799" s="102"/>
      <c r="Y1799" s="102"/>
      <c r="Z1799" s="102"/>
      <c r="AA1799" s="102"/>
      <c r="AB1799" s="102"/>
      <c r="AC1799" s="102"/>
      <c r="AD1799" s="83"/>
      <c r="AE1799" s="83"/>
    </row>
    <row r="1800" spans="1:37" ht="25.4" customHeight="1" thickBot="1" x14ac:dyDescent="0.3">
      <c r="A1800" s="70"/>
      <c r="B1800" s="70"/>
      <c r="C1800" s="70"/>
      <c r="D1800" s="70"/>
      <c r="E1800" s="70"/>
      <c r="F1800" s="70"/>
      <c r="G1800" s="70"/>
      <c r="H1800" s="70"/>
      <c r="I1800" s="70"/>
      <c r="J1800" s="70"/>
      <c r="K1800" s="70"/>
      <c r="L1800" s="70"/>
      <c r="M1800" s="70"/>
      <c r="N1800" s="70"/>
      <c r="O1800" s="70"/>
      <c r="P1800" s="70"/>
      <c r="Q1800" s="95"/>
      <c r="R1800" s="70"/>
      <c r="S1800" s="70"/>
      <c r="T1800" s="70"/>
      <c r="U1800" s="70"/>
      <c r="V1800" s="70"/>
      <c r="W1800" s="70"/>
      <c r="X1800" s="70"/>
      <c r="Y1800" s="70"/>
      <c r="Z1800" s="70"/>
      <c r="AA1800" s="70"/>
      <c r="AB1800" s="70"/>
      <c r="AC1800" s="70"/>
      <c r="AD1800" s="96"/>
      <c r="AE1800" s="96"/>
    </row>
    <row r="1801" spans="1:37" ht="25.4" customHeight="1" thickTop="1" thickBot="1" x14ac:dyDescent="0.3">
      <c r="A1801" s="292" t="s">
        <v>44</v>
      </c>
      <c r="B1801" s="292"/>
      <c r="C1801" s="292"/>
      <c r="D1801" s="292"/>
      <c r="E1801" s="292"/>
      <c r="F1801" s="292"/>
      <c r="G1801" s="292"/>
      <c r="H1801" s="292"/>
      <c r="I1801" s="292"/>
      <c r="J1801" s="292"/>
      <c r="K1801" s="292"/>
      <c r="L1801" s="292"/>
      <c r="M1801" s="292"/>
      <c r="N1801" s="292"/>
      <c r="O1801" s="292"/>
      <c r="P1801" s="292"/>
      <c r="Q1801" s="292"/>
      <c r="R1801" s="292"/>
      <c r="S1801" s="292"/>
      <c r="T1801" s="292"/>
      <c r="U1801" s="292"/>
      <c r="V1801" s="292"/>
      <c r="W1801" s="292"/>
      <c r="X1801" s="292"/>
      <c r="Y1801" s="292"/>
      <c r="Z1801" s="292"/>
      <c r="AA1801" s="292"/>
      <c r="AB1801" s="292"/>
      <c r="AC1801" s="292"/>
      <c r="AD1801" s="63" t="s">
        <v>65</v>
      </c>
      <c r="AE1801" s="211" t="s">
        <v>9</v>
      </c>
      <c r="AF1801" s="86" t="s">
        <v>330</v>
      </c>
      <c r="AG1801" s="86" t="s">
        <v>331</v>
      </c>
      <c r="AH1801" s="86" t="s">
        <v>332</v>
      </c>
      <c r="AI1801" s="87" t="s">
        <v>333</v>
      </c>
      <c r="AJ1801" s="86"/>
      <c r="AK1801" s="87" t="s">
        <v>334</v>
      </c>
    </row>
    <row r="1802" spans="1:37" ht="25.4" customHeight="1" thickTop="1" thickBot="1" x14ac:dyDescent="0.3">
      <c r="A1802" s="320" t="s">
        <v>1332</v>
      </c>
      <c r="B1802" s="320"/>
      <c r="C1802" s="320"/>
      <c r="D1802" s="320"/>
      <c r="E1802" s="320"/>
      <c r="F1802" s="320"/>
      <c r="G1802" s="320"/>
      <c r="H1802" s="320"/>
      <c r="I1802" s="320"/>
      <c r="J1802" s="320"/>
      <c r="K1802" s="320"/>
      <c r="L1802" s="320"/>
      <c r="M1802" s="320"/>
      <c r="N1802" s="320"/>
      <c r="O1802" s="320"/>
      <c r="P1802" s="320"/>
      <c r="Q1802" s="320"/>
      <c r="R1802" s="320"/>
      <c r="S1802" s="320"/>
      <c r="T1802" s="320"/>
      <c r="U1802" s="320"/>
      <c r="V1802" s="320"/>
      <c r="W1802" s="320"/>
      <c r="X1802" s="320"/>
      <c r="Y1802" s="320"/>
      <c r="Z1802" s="320"/>
      <c r="AA1802" s="320"/>
      <c r="AB1802" s="320"/>
      <c r="AC1802" s="320"/>
      <c r="AD1802" s="88">
        <f>'Art. 121'!AF1728</f>
        <v>0</v>
      </c>
      <c r="AE1802" s="89">
        <f t="shared" ref="AE1802:AE1840" si="306">IF(AG1802=1,AK1802,AG1802)</f>
        <v>0</v>
      </c>
      <c r="AF1802">
        <f t="shared" ref="AF1802:AF1840" si="307">AD1802/2</f>
        <v>0</v>
      </c>
      <c r="AG1802" s="86">
        <f t="shared" ref="AG1802:AG1840" si="308">IF(AND(AF1802&gt;=0,AF1802&lt;=1),1,"No aplica")</f>
        <v>1</v>
      </c>
      <c r="AH1802" s="90">
        <f t="shared" ref="AH1802:AH1840" si="309">AD1802/(AG1802*2)</f>
        <v>0</v>
      </c>
      <c r="AI1802" s="91">
        <f t="shared" ref="AI1802:AI1840" si="310">IF(AG1802=1,AG1802/$AG$1841,"No aplica")</f>
        <v>2.564102564102564E-2</v>
      </c>
      <c r="AJ1802" s="91">
        <f t="shared" ref="AJ1802:AJ1840" si="311">AF1802*AI1802</f>
        <v>0</v>
      </c>
      <c r="AK1802" s="91">
        <f t="shared" ref="AK1802:AK1840" si="312">AJ1802*$AE$23</f>
        <v>0</v>
      </c>
    </row>
    <row r="1803" spans="1:37" ht="25.4" customHeight="1" thickTop="1" thickBot="1" x14ac:dyDescent="0.3">
      <c r="A1803" s="320" t="s">
        <v>1334</v>
      </c>
      <c r="B1803" s="320"/>
      <c r="C1803" s="320"/>
      <c r="D1803" s="320"/>
      <c r="E1803" s="320"/>
      <c r="F1803" s="320"/>
      <c r="G1803" s="320"/>
      <c r="H1803" s="320"/>
      <c r="I1803" s="320"/>
      <c r="J1803" s="320"/>
      <c r="K1803" s="320"/>
      <c r="L1803" s="320"/>
      <c r="M1803" s="320"/>
      <c r="N1803" s="320"/>
      <c r="O1803" s="320"/>
      <c r="P1803" s="320"/>
      <c r="Q1803" s="320"/>
      <c r="R1803" s="320"/>
      <c r="S1803" s="320"/>
      <c r="T1803" s="320"/>
      <c r="U1803" s="320"/>
      <c r="V1803" s="320"/>
      <c r="W1803" s="320"/>
      <c r="X1803" s="320"/>
      <c r="Y1803" s="320"/>
      <c r="Z1803" s="320"/>
      <c r="AA1803" s="320"/>
      <c r="AB1803" s="320"/>
      <c r="AC1803" s="320"/>
      <c r="AD1803" s="88">
        <f>'Art. 121'!AF1729</f>
        <v>0</v>
      </c>
      <c r="AE1803" s="89">
        <f t="shared" si="306"/>
        <v>0</v>
      </c>
      <c r="AF1803">
        <f t="shared" si="307"/>
        <v>0</v>
      </c>
      <c r="AG1803" s="86">
        <f t="shared" si="308"/>
        <v>1</v>
      </c>
      <c r="AH1803" s="90">
        <f t="shared" si="309"/>
        <v>0</v>
      </c>
      <c r="AI1803" s="91">
        <f t="shared" si="310"/>
        <v>2.564102564102564E-2</v>
      </c>
      <c r="AJ1803" s="91">
        <f t="shared" si="311"/>
        <v>0</v>
      </c>
      <c r="AK1803" s="91">
        <f t="shared" si="312"/>
        <v>0</v>
      </c>
    </row>
    <row r="1804" spans="1:37" ht="25.4" customHeight="1" thickTop="1" thickBot="1" x14ac:dyDescent="0.3">
      <c r="A1804" s="320" t="s">
        <v>1955</v>
      </c>
      <c r="B1804" s="320"/>
      <c r="C1804" s="320"/>
      <c r="D1804" s="320"/>
      <c r="E1804" s="320"/>
      <c r="F1804" s="320"/>
      <c r="G1804" s="320"/>
      <c r="H1804" s="320"/>
      <c r="I1804" s="320"/>
      <c r="J1804" s="320"/>
      <c r="K1804" s="320"/>
      <c r="L1804" s="320"/>
      <c r="M1804" s="320"/>
      <c r="N1804" s="320"/>
      <c r="O1804" s="320"/>
      <c r="P1804" s="320"/>
      <c r="Q1804" s="320"/>
      <c r="R1804" s="320"/>
      <c r="S1804" s="320"/>
      <c r="T1804" s="320"/>
      <c r="U1804" s="320"/>
      <c r="V1804" s="320"/>
      <c r="W1804" s="320"/>
      <c r="X1804" s="320"/>
      <c r="Y1804" s="320"/>
      <c r="Z1804" s="320"/>
      <c r="AA1804" s="320"/>
      <c r="AB1804" s="320"/>
      <c r="AC1804" s="320"/>
      <c r="AD1804" s="88">
        <f>'Art. 121'!AF1730</f>
        <v>0</v>
      </c>
      <c r="AE1804" s="89">
        <f t="shared" si="306"/>
        <v>0</v>
      </c>
      <c r="AF1804">
        <f t="shared" si="307"/>
        <v>0</v>
      </c>
      <c r="AG1804" s="86">
        <f t="shared" si="308"/>
        <v>1</v>
      </c>
      <c r="AH1804" s="90">
        <f t="shared" si="309"/>
        <v>0</v>
      </c>
      <c r="AI1804" s="91">
        <f t="shared" si="310"/>
        <v>2.564102564102564E-2</v>
      </c>
      <c r="AJ1804" s="91">
        <f t="shared" si="311"/>
        <v>0</v>
      </c>
      <c r="AK1804" s="91">
        <f t="shared" si="312"/>
        <v>0</v>
      </c>
    </row>
    <row r="1805" spans="1:37" ht="25.4" customHeight="1" thickTop="1" thickBot="1" x14ac:dyDescent="0.3">
      <c r="A1805" s="320" t="s">
        <v>1957</v>
      </c>
      <c r="B1805" s="320"/>
      <c r="C1805" s="320"/>
      <c r="D1805" s="320"/>
      <c r="E1805" s="320"/>
      <c r="F1805" s="320"/>
      <c r="G1805" s="320"/>
      <c r="H1805" s="320"/>
      <c r="I1805" s="320"/>
      <c r="J1805" s="320"/>
      <c r="K1805" s="320"/>
      <c r="L1805" s="320"/>
      <c r="M1805" s="320"/>
      <c r="N1805" s="320"/>
      <c r="O1805" s="320"/>
      <c r="P1805" s="320"/>
      <c r="Q1805" s="320"/>
      <c r="R1805" s="320"/>
      <c r="S1805" s="320"/>
      <c r="T1805" s="320"/>
      <c r="U1805" s="320"/>
      <c r="V1805" s="320"/>
      <c r="W1805" s="320"/>
      <c r="X1805" s="320"/>
      <c r="Y1805" s="320"/>
      <c r="Z1805" s="320"/>
      <c r="AA1805" s="320"/>
      <c r="AB1805" s="320"/>
      <c r="AC1805" s="320"/>
      <c r="AD1805" s="88">
        <f>'Art. 121'!AF1731</f>
        <v>0</v>
      </c>
      <c r="AE1805" s="89">
        <f t="shared" si="306"/>
        <v>0</v>
      </c>
      <c r="AF1805">
        <f t="shared" si="307"/>
        <v>0</v>
      </c>
      <c r="AG1805" s="86">
        <f t="shared" si="308"/>
        <v>1</v>
      </c>
      <c r="AH1805" s="90">
        <f t="shared" si="309"/>
        <v>0</v>
      </c>
      <c r="AI1805" s="91">
        <f t="shared" si="310"/>
        <v>2.564102564102564E-2</v>
      </c>
      <c r="AJ1805" s="91">
        <f t="shared" si="311"/>
        <v>0</v>
      </c>
      <c r="AK1805" s="91">
        <f t="shared" si="312"/>
        <v>0</v>
      </c>
    </row>
    <row r="1806" spans="1:37" ht="25.4" customHeight="1" thickTop="1" thickBot="1" x14ac:dyDescent="0.3">
      <c r="A1806" s="321" t="s">
        <v>1959</v>
      </c>
      <c r="B1806" s="321"/>
      <c r="C1806" s="321"/>
      <c r="D1806" s="321"/>
      <c r="E1806" s="321"/>
      <c r="F1806" s="321"/>
      <c r="G1806" s="321"/>
      <c r="H1806" s="321"/>
      <c r="I1806" s="321"/>
      <c r="J1806" s="321"/>
      <c r="K1806" s="321"/>
      <c r="L1806" s="321"/>
      <c r="M1806" s="321"/>
      <c r="N1806" s="321"/>
      <c r="O1806" s="321"/>
      <c r="P1806" s="321"/>
      <c r="Q1806" s="321"/>
      <c r="R1806" s="321"/>
      <c r="S1806" s="321"/>
      <c r="T1806" s="321"/>
      <c r="U1806" s="321"/>
      <c r="V1806" s="321"/>
      <c r="W1806" s="321"/>
      <c r="X1806" s="321"/>
      <c r="Y1806" s="321"/>
      <c r="Z1806" s="321"/>
      <c r="AA1806" s="321"/>
      <c r="AB1806" s="321"/>
      <c r="AC1806" s="321"/>
      <c r="AD1806" s="88">
        <f>'Art. 121'!AF1732</f>
        <v>0</v>
      </c>
      <c r="AE1806" s="89">
        <f t="shared" si="306"/>
        <v>0</v>
      </c>
      <c r="AF1806">
        <f t="shared" si="307"/>
        <v>0</v>
      </c>
      <c r="AG1806" s="86">
        <f t="shared" si="308"/>
        <v>1</v>
      </c>
      <c r="AH1806" s="90">
        <f t="shared" si="309"/>
        <v>0</v>
      </c>
      <c r="AI1806" s="91">
        <f t="shared" si="310"/>
        <v>2.564102564102564E-2</v>
      </c>
      <c r="AJ1806" s="91">
        <f t="shared" si="311"/>
        <v>0</v>
      </c>
      <c r="AK1806" s="91">
        <f t="shared" si="312"/>
        <v>0</v>
      </c>
    </row>
    <row r="1807" spans="1:37" ht="25.4" customHeight="1" thickTop="1" thickBot="1" x14ac:dyDescent="0.3">
      <c r="A1807" s="321" t="s">
        <v>1961</v>
      </c>
      <c r="B1807" s="321"/>
      <c r="C1807" s="321"/>
      <c r="D1807" s="321"/>
      <c r="E1807" s="321"/>
      <c r="F1807" s="321"/>
      <c r="G1807" s="321"/>
      <c r="H1807" s="321"/>
      <c r="I1807" s="321"/>
      <c r="J1807" s="321"/>
      <c r="K1807" s="321"/>
      <c r="L1807" s="321"/>
      <c r="M1807" s="321"/>
      <c r="N1807" s="321"/>
      <c r="O1807" s="321"/>
      <c r="P1807" s="321"/>
      <c r="Q1807" s="321"/>
      <c r="R1807" s="321"/>
      <c r="S1807" s="321"/>
      <c r="T1807" s="321"/>
      <c r="U1807" s="321"/>
      <c r="V1807" s="321"/>
      <c r="W1807" s="321"/>
      <c r="X1807" s="321"/>
      <c r="Y1807" s="321"/>
      <c r="Z1807" s="321"/>
      <c r="AA1807" s="321"/>
      <c r="AB1807" s="321"/>
      <c r="AC1807" s="321"/>
      <c r="AD1807" s="88">
        <f>'Art. 121'!AF1733</f>
        <v>0</v>
      </c>
      <c r="AE1807" s="89">
        <f t="shared" si="306"/>
        <v>0</v>
      </c>
      <c r="AF1807">
        <f t="shared" si="307"/>
        <v>0</v>
      </c>
      <c r="AG1807" s="86">
        <f t="shared" si="308"/>
        <v>1</v>
      </c>
      <c r="AH1807" s="90">
        <f t="shared" si="309"/>
        <v>0</v>
      </c>
      <c r="AI1807" s="91">
        <f t="shared" si="310"/>
        <v>2.564102564102564E-2</v>
      </c>
      <c r="AJ1807" s="91">
        <f t="shared" si="311"/>
        <v>0</v>
      </c>
      <c r="AK1807" s="91">
        <f t="shared" si="312"/>
        <v>0</v>
      </c>
    </row>
    <row r="1808" spans="1:37" ht="25.4" customHeight="1" thickTop="1" thickBot="1" x14ac:dyDescent="0.3">
      <c r="A1808" s="320" t="s">
        <v>1963</v>
      </c>
      <c r="B1808" s="320"/>
      <c r="C1808" s="320"/>
      <c r="D1808" s="320"/>
      <c r="E1808" s="320"/>
      <c r="F1808" s="320"/>
      <c r="G1808" s="320"/>
      <c r="H1808" s="320"/>
      <c r="I1808" s="320"/>
      <c r="J1808" s="320"/>
      <c r="K1808" s="320"/>
      <c r="L1808" s="320"/>
      <c r="M1808" s="320"/>
      <c r="N1808" s="320"/>
      <c r="O1808" s="320"/>
      <c r="P1808" s="320"/>
      <c r="Q1808" s="320"/>
      <c r="R1808" s="320"/>
      <c r="S1808" s="320"/>
      <c r="T1808" s="320"/>
      <c r="U1808" s="320"/>
      <c r="V1808" s="320"/>
      <c r="W1808" s="320"/>
      <c r="X1808" s="320"/>
      <c r="Y1808" s="320"/>
      <c r="Z1808" s="320"/>
      <c r="AA1808" s="320"/>
      <c r="AB1808" s="320"/>
      <c r="AC1808" s="320"/>
      <c r="AD1808" s="88">
        <f>'Art. 121'!AF1734</f>
        <v>0</v>
      </c>
      <c r="AE1808" s="89">
        <f t="shared" si="306"/>
        <v>0</v>
      </c>
      <c r="AF1808">
        <f t="shared" si="307"/>
        <v>0</v>
      </c>
      <c r="AG1808" s="86">
        <f t="shared" si="308"/>
        <v>1</v>
      </c>
      <c r="AH1808" s="90">
        <f t="shared" si="309"/>
        <v>0</v>
      </c>
      <c r="AI1808" s="91">
        <f t="shared" si="310"/>
        <v>2.564102564102564E-2</v>
      </c>
      <c r="AJ1808" s="91">
        <f t="shared" si="311"/>
        <v>0</v>
      </c>
      <c r="AK1808" s="91">
        <f t="shared" si="312"/>
        <v>0</v>
      </c>
    </row>
    <row r="1809" spans="1:37" ht="25.4" customHeight="1" thickTop="1" thickBot="1" x14ac:dyDescent="0.3">
      <c r="A1809" s="320" t="s">
        <v>1965</v>
      </c>
      <c r="B1809" s="320"/>
      <c r="C1809" s="320"/>
      <c r="D1809" s="320"/>
      <c r="E1809" s="320"/>
      <c r="F1809" s="320"/>
      <c r="G1809" s="320"/>
      <c r="H1809" s="320"/>
      <c r="I1809" s="320"/>
      <c r="J1809" s="320"/>
      <c r="K1809" s="320"/>
      <c r="L1809" s="320"/>
      <c r="M1809" s="320"/>
      <c r="N1809" s="320"/>
      <c r="O1809" s="320"/>
      <c r="P1809" s="320"/>
      <c r="Q1809" s="320"/>
      <c r="R1809" s="320"/>
      <c r="S1809" s="320"/>
      <c r="T1809" s="320"/>
      <c r="U1809" s="320"/>
      <c r="V1809" s="320"/>
      <c r="W1809" s="320"/>
      <c r="X1809" s="320"/>
      <c r="Y1809" s="320"/>
      <c r="Z1809" s="320"/>
      <c r="AA1809" s="320"/>
      <c r="AB1809" s="320"/>
      <c r="AC1809" s="320"/>
      <c r="AD1809" s="88">
        <f>'Art. 121'!AF1735</f>
        <v>0</v>
      </c>
      <c r="AE1809" s="89">
        <f t="shared" si="306"/>
        <v>0</v>
      </c>
      <c r="AF1809">
        <f t="shared" si="307"/>
        <v>0</v>
      </c>
      <c r="AG1809" s="86">
        <f t="shared" si="308"/>
        <v>1</v>
      </c>
      <c r="AH1809" s="90">
        <f t="shared" si="309"/>
        <v>0</v>
      </c>
      <c r="AI1809" s="91">
        <f t="shared" si="310"/>
        <v>2.564102564102564E-2</v>
      </c>
      <c r="AJ1809" s="91">
        <f t="shared" si="311"/>
        <v>0</v>
      </c>
      <c r="AK1809" s="91">
        <f t="shared" si="312"/>
        <v>0</v>
      </c>
    </row>
    <row r="1810" spans="1:37" ht="25.4" customHeight="1" thickTop="1" thickBot="1" x14ac:dyDescent="0.3">
      <c r="A1810" s="320" t="s">
        <v>1967</v>
      </c>
      <c r="B1810" s="320"/>
      <c r="C1810" s="320"/>
      <c r="D1810" s="320"/>
      <c r="E1810" s="320"/>
      <c r="F1810" s="320"/>
      <c r="G1810" s="320"/>
      <c r="H1810" s="320"/>
      <c r="I1810" s="320"/>
      <c r="J1810" s="320"/>
      <c r="K1810" s="320"/>
      <c r="L1810" s="320"/>
      <c r="M1810" s="320"/>
      <c r="N1810" s="320"/>
      <c r="O1810" s="320"/>
      <c r="P1810" s="320"/>
      <c r="Q1810" s="320"/>
      <c r="R1810" s="320"/>
      <c r="S1810" s="320"/>
      <c r="T1810" s="320"/>
      <c r="U1810" s="320"/>
      <c r="V1810" s="320"/>
      <c r="W1810" s="320"/>
      <c r="X1810" s="320"/>
      <c r="Y1810" s="320"/>
      <c r="Z1810" s="320"/>
      <c r="AA1810" s="320"/>
      <c r="AB1810" s="320"/>
      <c r="AC1810" s="320"/>
      <c r="AD1810" s="88">
        <f>'Art. 121'!AF1736</f>
        <v>0</v>
      </c>
      <c r="AE1810" s="89">
        <f t="shared" si="306"/>
        <v>0</v>
      </c>
      <c r="AF1810">
        <f t="shared" si="307"/>
        <v>0</v>
      </c>
      <c r="AG1810" s="86">
        <f t="shared" si="308"/>
        <v>1</v>
      </c>
      <c r="AH1810" s="90">
        <f t="shared" si="309"/>
        <v>0</v>
      </c>
      <c r="AI1810" s="91">
        <f t="shared" si="310"/>
        <v>2.564102564102564E-2</v>
      </c>
      <c r="AJ1810" s="91">
        <f t="shared" si="311"/>
        <v>0</v>
      </c>
      <c r="AK1810" s="91">
        <f t="shared" si="312"/>
        <v>0</v>
      </c>
    </row>
    <row r="1811" spans="1:37" ht="25.4" customHeight="1" thickTop="1" thickBot="1" x14ac:dyDescent="0.3">
      <c r="A1811" s="320" t="s">
        <v>1969</v>
      </c>
      <c r="B1811" s="320"/>
      <c r="C1811" s="320"/>
      <c r="D1811" s="320"/>
      <c r="E1811" s="320"/>
      <c r="F1811" s="320"/>
      <c r="G1811" s="320"/>
      <c r="H1811" s="320"/>
      <c r="I1811" s="320"/>
      <c r="J1811" s="320"/>
      <c r="K1811" s="320"/>
      <c r="L1811" s="320"/>
      <c r="M1811" s="320"/>
      <c r="N1811" s="320"/>
      <c r="O1811" s="320"/>
      <c r="P1811" s="320"/>
      <c r="Q1811" s="320"/>
      <c r="R1811" s="320"/>
      <c r="S1811" s="320"/>
      <c r="T1811" s="320"/>
      <c r="U1811" s="320"/>
      <c r="V1811" s="320"/>
      <c r="W1811" s="320"/>
      <c r="X1811" s="320"/>
      <c r="Y1811" s="320"/>
      <c r="Z1811" s="320"/>
      <c r="AA1811" s="320"/>
      <c r="AB1811" s="320"/>
      <c r="AC1811" s="320"/>
      <c r="AD1811" s="88">
        <f>'Art. 121'!AF1737</f>
        <v>0</v>
      </c>
      <c r="AE1811" s="89">
        <f t="shared" si="306"/>
        <v>0</v>
      </c>
      <c r="AF1811">
        <f t="shared" si="307"/>
        <v>0</v>
      </c>
      <c r="AG1811" s="86">
        <f t="shared" si="308"/>
        <v>1</v>
      </c>
      <c r="AH1811" s="90">
        <f t="shared" si="309"/>
        <v>0</v>
      </c>
      <c r="AI1811" s="91">
        <f t="shared" si="310"/>
        <v>2.564102564102564E-2</v>
      </c>
      <c r="AJ1811" s="91">
        <f t="shared" si="311"/>
        <v>0</v>
      </c>
      <c r="AK1811" s="91">
        <f t="shared" si="312"/>
        <v>0</v>
      </c>
    </row>
    <row r="1812" spans="1:37" ht="25.4" customHeight="1" thickTop="1" thickBot="1" x14ac:dyDescent="0.3">
      <c r="A1812" s="320" t="s">
        <v>1971</v>
      </c>
      <c r="B1812" s="320"/>
      <c r="C1812" s="320"/>
      <c r="D1812" s="320"/>
      <c r="E1812" s="320"/>
      <c r="F1812" s="320"/>
      <c r="G1812" s="320"/>
      <c r="H1812" s="320"/>
      <c r="I1812" s="320"/>
      <c r="J1812" s="320"/>
      <c r="K1812" s="320"/>
      <c r="L1812" s="320"/>
      <c r="M1812" s="320"/>
      <c r="N1812" s="320"/>
      <c r="O1812" s="320"/>
      <c r="P1812" s="320"/>
      <c r="Q1812" s="320"/>
      <c r="R1812" s="320"/>
      <c r="S1812" s="320"/>
      <c r="T1812" s="320"/>
      <c r="U1812" s="320"/>
      <c r="V1812" s="320"/>
      <c r="W1812" s="320"/>
      <c r="X1812" s="320"/>
      <c r="Y1812" s="320"/>
      <c r="Z1812" s="320"/>
      <c r="AA1812" s="320"/>
      <c r="AB1812" s="320"/>
      <c r="AC1812" s="320"/>
      <c r="AD1812" s="88">
        <f>'Art. 121'!AF1738</f>
        <v>0</v>
      </c>
      <c r="AE1812" s="89">
        <f t="shared" si="306"/>
        <v>0</v>
      </c>
      <c r="AF1812">
        <f t="shared" si="307"/>
        <v>0</v>
      </c>
      <c r="AG1812" s="86">
        <f t="shared" si="308"/>
        <v>1</v>
      </c>
      <c r="AH1812" s="90">
        <f t="shared" si="309"/>
        <v>0</v>
      </c>
      <c r="AI1812" s="91">
        <f t="shared" si="310"/>
        <v>2.564102564102564E-2</v>
      </c>
      <c r="AJ1812" s="91">
        <f t="shared" si="311"/>
        <v>0</v>
      </c>
      <c r="AK1812" s="91">
        <f t="shared" si="312"/>
        <v>0</v>
      </c>
    </row>
    <row r="1813" spans="1:37" ht="25.4" customHeight="1" thickTop="1" thickBot="1" x14ac:dyDescent="0.3">
      <c r="A1813" s="321" t="s">
        <v>2703</v>
      </c>
      <c r="B1813" s="321"/>
      <c r="C1813" s="321"/>
      <c r="D1813" s="321"/>
      <c r="E1813" s="321"/>
      <c r="F1813" s="321"/>
      <c r="G1813" s="321"/>
      <c r="H1813" s="321"/>
      <c r="I1813" s="321"/>
      <c r="J1813" s="321"/>
      <c r="K1813" s="321"/>
      <c r="L1813" s="321"/>
      <c r="M1813" s="321"/>
      <c r="N1813" s="321"/>
      <c r="O1813" s="321"/>
      <c r="P1813" s="321"/>
      <c r="Q1813" s="321"/>
      <c r="R1813" s="321"/>
      <c r="S1813" s="321"/>
      <c r="T1813" s="321"/>
      <c r="U1813" s="321"/>
      <c r="V1813" s="321"/>
      <c r="W1813" s="321"/>
      <c r="X1813" s="321"/>
      <c r="Y1813" s="321"/>
      <c r="Z1813" s="321"/>
      <c r="AA1813" s="321"/>
      <c r="AB1813" s="321"/>
      <c r="AC1813" s="321"/>
      <c r="AD1813" s="88">
        <f>'Art. 121'!AF1739</f>
        <v>0</v>
      </c>
      <c r="AE1813" s="89">
        <f t="shared" si="306"/>
        <v>0</v>
      </c>
      <c r="AF1813">
        <f t="shared" si="307"/>
        <v>0</v>
      </c>
      <c r="AG1813" s="86">
        <f t="shared" si="308"/>
        <v>1</v>
      </c>
      <c r="AH1813" s="90">
        <f t="shared" si="309"/>
        <v>0</v>
      </c>
      <c r="AI1813" s="91">
        <f t="shared" si="310"/>
        <v>2.564102564102564E-2</v>
      </c>
      <c r="AJ1813" s="91">
        <f t="shared" si="311"/>
        <v>0</v>
      </c>
      <c r="AK1813" s="91">
        <f t="shared" si="312"/>
        <v>0</v>
      </c>
    </row>
    <row r="1814" spans="1:37" ht="25.4" customHeight="1" thickTop="1" thickBot="1" x14ac:dyDescent="0.3">
      <c r="A1814" s="321" t="s">
        <v>1974</v>
      </c>
      <c r="B1814" s="321"/>
      <c r="C1814" s="321"/>
      <c r="D1814" s="321"/>
      <c r="E1814" s="321"/>
      <c r="F1814" s="321"/>
      <c r="G1814" s="321"/>
      <c r="H1814" s="321"/>
      <c r="I1814" s="321"/>
      <c r="J1814" s="321"/>
      <c r="K1814" s="321"/>
      <c r="L1814" s="321"/>
      <c r="M1814" s="321"/>
      <c r="N1814" s="321"/>
      <c r="O1814" s="321"/>
      <c r="P1814" s="321"/>
      <c r="Q1814" s="321"/>
      <c r="R1814" s="321"/>
      <c r="S1814" s="321"/>
      <c r="T1814" s="321"/>
      <c r="U1814" s="321"/>
      <c r="V1814" s="321"/>
      <c r="W1814" s="321"/>
      <c r="X1814" s="321"/>
      <c r="Y1814" s="321"/>
      <c r="Z1814" s="321"/>
      <c r="AA1814" s="321"/>
      <c r="AB1814" s="321"/>
      <c r="AC1814" s="321"/>
      <c r="AD1814" s="88">
        <f>'Art. 121'!AF1740</f>
        <v>0</v>
      </c>
      <c r="AE1814" s="89">
        <f t="shared" si="306"/>
        <v>0</v>
      </c>
      <c r="AF1814">
        <f t="shared" si="307"/>
        <v>0</v>
      </c>
      <c r="AG1814" s="86">
        <f t="shared" si="308"/>
        <v>1</v>
      </c>
      <c r="AH1814" s="90">
        <f t="shared" si="309"/>
        <v>0</v>
      </c>
      <c r="AI1814" s="91">
        <f t="shared" si="310"/>
        <v>2.564102564102564E-2</v>
      </c>
      <c r="AJ1814" s="91">
        <f t="shared" si="311"/>
        <v>0</v>
      </c>
      <c r="AK1814" s="91">
        <f t="shared" si="312"/>
        <v>0</v>
      </c>
    </row>
    <row r="1815" spans="1:37" ht="25.4" customHeight="1" thickTop="1" thickBot="1" x14ac:dyDescent="0.3">
      <c r="A1815" s="320" t="s">
        <v>1976</v>
      </c>
      <c r="B1815" s="320"/>
      <c r="C1815" s="320"/>
      <c r="D1815" s="320"/>
      <c r="E1815" s="320"/>
      <c r="F1815" s="320"/>
      <c r="G1815" s="320"/>
      <c r="H1815" s="320"/>
      <c r="I1815" s="320"/>
      <c r="J1815" s="320"/>
      <c r="K1815" s="320"/>
      <c r="L1815" s="320"/>
      <c r="M1815" s="320"/>
      <c r="N1815" s="320"/>
      <c r="O1815" s="320"/>
      <c r="P1815" s="320"/>
      <c r="Q1815" s="320"/>
      <c r="R1815" s="320"/>
      <c r="S1815" s="320"/>
      <c r="T1815" s="320"/>
      <c r="U1815" s="320"/>
      <c r="V1815" s="320"/>
      <c r="W1815" s="320"/>
      <c r="X1815" s="320"/>
      <c r="Y1815" s="320"/>
      <c r="Z1815" s="320"/>
      <c r="AA1815" s="320"/>
      <c r="AB1815" s="320"/>
      <c r="AC1815" s="320"/>
      <c r="AD1815" s="88">
        <f>'Art. 121'!AF1741</f>
        <v>0</v>
      </c>
      <c r="AE1815" s="89">
        <f t="shared" si="306"/>
        <v>0</v>
      </c>
      <c r="AF1815">
        <f t="shared" si="307"/>
        <v>0</v>
      </c>
      <c r="AG1815" s="86">
        <f t="shared" si="308"/>
        <v>1</v>
      </c>
      <c r="AH1815" s="90">
        <f t="shared" si="309"/>
        <v>0</v>
      </c>
      <c r="AI1815" s="91">
        <f t="shared" si="310"/>
        <v>2.564102564102564E-2</v>
      </c>
      <c r="AJ1815" s="91">
        <f t="shared" si="311"/>
        <v>0</v>
      </c>
      <c r="AK1815" s="91">
        <f t="shared" si="312"/>
        <v>0</v>
      </c>
    </row>
    <row r="1816" spans="1:37" ht="25.4" customHeight="1" thickTop="1" thickBot="1" x14ac:dyDescent="0.3">
      <c r="A1816" s="320" t="s">
        <v>1978</v>
      </c>
      <c r="B1816" s="320"/>
      <c r="C1816" s="320"/>
      <c r="D1816" s="320"/>
      <c r="E1816" s="320"/>
      <c r="F1816" s="320"/>
      <c r="G1816" s="320"/>
      <c r="H1816" s="320"/>
      <c r="I1816" s="320"/>
      <c r="J1816" s="320"/>
      <c r="K1816" s="320"/>
      <c r="L1816" s="320"/>
      <c r="M1816" s="320"/>
      <c r="N1816" s="320"/>
      <c r="O1816" s="320"/>
      <c r="P1816" s="320"/>
      <c r="Q1816" s="320"/>
      <c r="R1816" s="320"/>
      <c r="S1816" s="320"/>
      <c r="T1816" s="320"/>
      <c r="U1816" s="320"/>
      <c r="V1816" s="320"/>
      <c r="W1816" s="320"/>
      <c r="X1816" s="320"/>
      <c r="Y1816" s="320"/>
      <c r="Z1816" s="320"/>
      <c r="AA1816" s="320"/>
      <c r="AB1816" s="320"/>
      <c r="AC1816" s="320"/>
      <c r="AD1816" s="88">
        <f>'Art. 121'!AF1742</f>
        <v>0</v>
      </c>
      <c r="AE1816" s="89">
        <f t="shared" si="306"/>
        <v>0</v>
      </c>
      <c r="AF1816">
        <f t="shared" si="307"/>
        <v>0</v>
      </c>
      <c r="AG1816" s="86">
        <f t="shared" si="308"/>
        <v>1</v>
      </c>
      <c r="AH1816" s="90">
        <f t="shared" si="309"/>
        <v>0</v>
      </c>
      <c r="AI1816" s="91">
        <f t="shared" si="310"/>
        <v>2.564102564102564E-2</v>
      </c>
      <c r="AJ1816" s="91">
        <f t="shared" si="311"/>
        <v>0</v>
      </c>
      <c r="AK1816" s="91">
        <f t="shared" si="312"/>
        <v>0</v>
      </c>
    </row>
    <row r="1817" spans="1:37" ht="25.4" customHeight="1" thickTop="1" thickBot="1" x14ac:dyDescent="0.3">
      <c r="A1817" s="320" t="s">
        <v>1980</v>
      </c>
      <c r="B1817" s="320"/>
      <c r="C1817" s="320"/>
      <c r="D1817" s="320"/>
      <c r="E1817" s="320"/>
      <c r="F1817" s="320"/>
      <c r="G1817" s="320"/>
      <c r="H1817" s="320"/>
      <c r="I1817" s="320"/>
      <c r="J1817" s="320"/>
      <c r="K1817" s="320"/>
      <c r="L1817" s="320"/>
      <c r="M1817" s="320"/>
      <c r="N1817" s="320"/>
      <c r="O1817" s="320"/>
      <c r="P1817" s="320"/>
      <c r="Q1817" s="320"/>
      <c r="R1817" s="320"/>
      <c r="S1817" s="320"/>
      <c r="T1817" s="320"/>
      <c r="U1817" s="320"/>
      <c r="V1817" s="320"/>
      <c r="W1817" s="320"/>
      <c r="X1817" s="320"/>
      <c r="Y1817" s="320"/>
      <c r="Z1817" s="320"/>
      <c r="AA1817" s="320"/>
      <c r="AB1817" s="320"/>
      <c r="AC1817" s="320"/>
      <c r="AD1817" s="88">
        <f>'Art. 121'!AF1743</f>
        <v>0</v>
      </c>
      <c r="AE1817" s="89">
        <f t="shared" si="306"/>
        <v>0</v>
      </c>
      <c r="AF1817">
        <f t="shared" si="307"/>
        <v>0</v>
      </c>
      <c r="AG1817" s="86">
        <f t="shared" si="308"/>
        <v>1</v>
      </c>
      <c r="AH1817" s="90">
        <f t="shared" si="309"/>
        <v>0</v>
      </c>
      <c r="AI1817" s="91">
        <f t="shared" si="310"/>
        <v>2.564102564102564E-2</v>
      </c>
      <c r="AJ1817" s="91">
        <f t="shared" si="311"/>
        <v>0</v>
      </c>
      <c r="AK1817" s="91">
        <f t="shared" si="312"/>
        <v>0</v>
      </c>
    </row>
    <row r="1818" spans="1:37" ht="25.4" customHeight="1" thickTop="1" thickBot="1" x14ac:dyDescent="0.3">
      <c r="A1818" s="321" t="s">
        <v>1982</v>
      </c>
      <c r="B1818" s="321"/>
      <c r="C1818" s="321"/>
      <c r="D1818" s="321"/>
      <c r="E1818" s="321"/>
      <c r="F1818" s="321"/>
      <c r="G1818" s="321"/>
      <c r="H1818" s="321"/>
      <c r="I1818" s="321"/>
      <c r="J1818" s="321"/>
      <c r="K1818" s="321"/>
      <c r="L1818" s="321"/>
      <c r="M1818" s="321"/>
      <c r="N1818" s="321"/>
      <c r="O1818" s="321"/>
      <c r="P1818" s="321"/>
      <c r="Q1818" s="321"/>
      <c r="R1818" s="321"/>
      <c r="S1818" s="321"/>
      <c r="T1818" s="321"/>
      <c r="U1818" s="321"/>
      <c r="V1818" s="321"/>
      <c r="W1818" s="321"/>
      <c r="X1818" s="321"/>
      <c r="Y1818" s="321"/>
      <c r="Z1818" s="321"/>
      <c r="AA1818" s="321"/>
      <c r="AB1818" s="321"/>
      <c r="AC1818" s="321"/>
      <c r="AD1818" s="88">
        <f>'Art. 121'!AF1744</f>
        <v>0</v>
      </c>
      <c r="AE1818" s="89">
        <f t="shared" si="306"/>
        <v>0</v>
      </c>
      <c r="AF1818">
        <f t="shared" si="307"/>
        <v>0</v>
      </c>
      <c r="AG1818" s="86">
        <f t="shared" si="308"/>
        <v>1</v>
      </c>
      <c r="AH1818" s="90">
        <f t="shared" si="309"/>
        <v>0</v>
      </c>
      <c r="AI1818" s="91">
        <f t="shared" si="310"/>
        <v>2.564102564102564E-2</v>
      </c>
      <c r="AJ1818" s="91">
        <f t="shared" si="311"/>
        <v>0</v>
      </c>
      <c r="AK1818" s="91">
        <f t="shared" si="312"/>
        <v>0</v>
      </c>
    </row>
    <row r="1819" spans="1:37" ht="25.4" customHeight="1" thickTop="1" thickBot="1" x14ac:dyDescent="0.3">
      <c r="A1819" s="321" t="s">
        <v>1984</v>
      </c>
      <c r="B1819" s="321"/>
      <c r="C1819" s="321"/>
      <c r="D1819" s="321"/>
      <c r="E1819" s="321"/>
      <c r="F1819" s="321"/>
      <c r="G1819" s="321"/>
      <c r="H1819" s="321"/>
      <c r="I1819" s="321"/>
      <c r="J1819" s="321"/>
      <c r="K1819" s="321"/>
      <c r="L1819" s="321"/>
      <c r="M1819" s="321"/>
      <c r="N1819" s="321"/>
      <c r="O1819" s="321"/>
      <c r="P1819" s="321"/>
      <c r="Q1819" s="321"/>
      <c r="R1819" s="321"/>
      <c r="S1819" s="321"/>
      <c r="T1819" s="321"/>
      <c r="U1819" s="321"/>
      <c r="V1819" s="321"/>
      <c r="W1819" s="321"/>
      <c r="X1819" s="321"/>
      <c r="Y1819" s="321"/>
      <c r="Z1819" s="321"/>
      <c r="AA1819" s="321"/>
      <c r="AB1819" s="321"/>
      <c r="AC1819" s="321"/>
      <c r="AD1819" s="88">
        <f>'Art. 121'!AF1745</f>
        <v>0</v>
      </c>
      <c r="AE1819" s="89">
        <f t="shared" si="306"/>
        <v>0</v>
      </c>
      <c r="AF1819">
        <f t="shared" si="307"/>
        <v>0</v>
      </c>
      <c r="AG1819" s="86">
        <f t="shared" si="308"/>
        <v>1</v>
      </c>
      <c r="AH1819" s="90">
        <f t="shared" si="309"/>
        <v>0</v>
      </c>
      <c r="AI1819" s="91">
        <f t="shared" si="310"/>
        <v>2.564102564102564E-2</v>
      </c>
      <c r="AJ1819" s="91">
        <f t="shared" si="311"/>
        <v>0</v>
      </c>
      <c r="AK1819" s="91">
        <f t="shared" si="312"/>
        <v>0</v>
      </c>
    </row>
    <row r="1820" spans="1:37" ht="25.4" customHeight="1" thickTop="1" thickBot="1" x14ac:dyDescent="0.3">
      <c r="A1820" s="320" t="s">
        <v>1986</v>
      </c>
      <c r="B1820" s="320"/>
      <c r="C1820" s="320"/>
      <c r="D1820" s="320"/>
      <c r="E1820" s="320"/>
      <c r="F1820" s="320"/>
      <c r="G1820" s="320"/>
      <c r="H1820" s="320"/>
      <c r="I1820" s="320"/>
      <c r="J1820" s="320"/>
      <c r="K1820" s="320"/>
      <c r="L1820" s="320"/>
      <c r="M1820" s="320"/>
      <c r="N1820" s="320"/>
      <c r="O1820" s="320"/>
      <c r="P1820" s="320"/>
      <c r="Q1820" s="320"/>
      <c r="R1820" s="320"/>
      <c r="S1820" s="320"/>
      <c r="T1820" s="320"/>
      <c r="U1820" s="320"/>
      <c r="V1820" s="320"/>
      <c r="W1820" s="320"/>
      <c r="X1820" s="320"/>
      <c r="Y1820" s="320"/>
      <c r="Z1820" s="320"/>
      <c r="AA1820" s="320"/>
      <c r="AB1820" s="320"/>
      <c r="AC1820" s="320"/>
      <c r="AD1820" s="88">
        <f>'Art. 121'!AF1746</f>
        <v>0</v>
      </c>
      <c r="AE1820" s="89">
        <f t="shared" si="306"/>
        <v>0</v>
      </c>
      <c r="AF1820">
        <f t="shared" si="307"/>
        <v>0</v>
      </c>
      <c r="AG1820" s="86">
        <f t="shared" si="308"/>
        <v>1</v>
      </c>
      <c r="AH1820" s="90">
        <f t="shared" si="309"/>
        <v>0</v>
      </c>
      <c r="AI1820" s="91">
        <f t="shared" si="310"/>
        <v>2.564102564102564E-2</v>
      </c>
      <c r="AJ1820" s="91">
        <f t="shared" si="311"/>
        <v>0</v>
      </c>
      <c r="AK1820" s="91">
        <f t="shared" si="312"/>
        <v>0</v>
      </c>
    </row>
    <row r="1821" spans="1:37" ht="25.4" customHeight="1" thickTop="1" thickBot="1" x14ac:dyDescent="0.3">
      <c r="A1821" s="320" t="s">
        <v>1988</v>
      </c>
      <c r="B1821" s="320"/>
      <c r="C1821" s="320"/>
      <c r="D1821" s="320"/>
      <c r="E1821" s="320"/>
      <c r="F1821" s="320"/>
      <c r="G1821" s="320"/>
      <c r="H1821" s="320"/>
      <c r="I1821" s="320"/>
      <c r="J1821" s="320"/>
      <c r="K1821" s="320"/>
      <c r="L1821" s="320"/>
      <c r="M1821" s="320"/>
      <c r="N1821" s="320"/>
      <c r="O1821" s="320"/>
      <c r="P1821" s="320"/>
      <c r="Q1821" s="320"/>
      <c r="R1821" s="320"/>
      <c r="S1821" s="320"/>
      <c r="T1821" s="320"/>
      <c r="U1821" s="320"/>
      <c r="V1821" s="320"/>
      <c r="W1821" s="320"/>
      <c r="X1821" s="320"/>
      <c r="Y1821" s="320"/>
      <c r="Z1821" s="320"/>
      <c r="AA1821" s="320"/>
      <c r="AB1821" s="320"/>
      <c r="AC1821" s="320"/>
      <c r="AD1821" s="88">
        <f>'Art. 121'!AF1747</f>
        <v>0</v>
      </c>
      <c r="AE1821" s="89">
        <f t="shared" si="306"/>
        <v>0</v>
      </c>
      <c r="AF1821">
        <f t="shared" si="307"/>
        <v>0</v>
      </c>
      <c r="AG1821" s="86">
        <f t="shared" si="308"/>
        <v>1</v>
      </c>
      <c r="AH1821" s="90">
        <f t="shared" si="309"/>
        <v>0</v>
      </c>
      <c r="AI1821" s="91">
        <f t="shared" si="310"/>
        <v>2.564102564102564E-2</v>
      </c>
      <c r="AJ1821" s="91">
        <f t="shared" si="311"/>
        <v>0</v>
      </c>
      <c r="AK1821" s="91">
        <f t="shared" si="312"/>
        <v>0</v>
      </c>
    </row>
    <row r="1822" spans="1:37" ht="25.4" customHeight="1" thickTop="1" thickBot="1" x14ac:dyDescent="0.3">
      <c r="A1822" s="320" t="s">
        <v>1990</v>
      </c>
      <c r="B1822" s="320"/>
      <c r="C1822" s="320"/>
      <c r="D1822" s="320"/>
      <c r="E1822" s="320"/>
      <c r="F1822" s="320"/>
      <c r="G1822" s="320"/>
      <c r="H1822" s="320"/>
      <c r="I1822" s="320"/>
      <c r="J1822" s="320"/>
      <c r="K1822" s="320"/>
      <c r="L1822" s="320"/>
      <c r="M1822" s="320"/>
      <c r="N1822" s="320"/>
      <c r="O1822" s="320"/>
      <c r="P1822" s="320"/>
      <c r="Q1822" s="320"/>
      <c r="R1822" s="320"/>
      <c r="S1822" s="320"/>
      <c r="T1822" s="320"/>
      <c r="U1822" s="320"/>
      <c r="V1822" s="320"/>
      <c r="W1822" s="320"/>
      <c r="X1822" s="320"/>
      <c r="Y1822" s="320"/>
      <c r="Z1822" s="320"/>
      <c r="AA1822" s="320"/>
      <c r="AB1822" s="320"/>
      <c r="AC1822" s="320"/>
      <c r="AD1822" s="88">
        <f>'Art. 121'!AF1748</f>
        <v>0</v>
      </c>
      <c r="AE1822" s="89">
        <f t="shared" si="306"/>
        <v>0</v>
      </c>
      <c r="AF1822">
        <f t="shared" si="307"/>
        <v>0</v>
      </c>
      <c r="AG1822" s="86">
        <f t="shared" si="308"/>
        <v>1</v>
      </c>
      <c r="AH1822" s="90">
        <f t="shared" si="309"/>
        <v>0</v>
      </c>
      <c r="AI1822" s="91">
        <f t="shared" si="310"/>
        <v>2.564102564102564E-2</v>
      </c>
      <c r="AJ1822" s="91">
        <f t="shared" si="311"/>
        <v>0</v>
      </c>
      <c r="AK1822" s="91">
        <f t="shared" si="312"/>
        <v>0</v>
      </c>
    </row>
    <row r="1823" spans="1:37" ht="25.4" customHeight="1" thickTop="1" thickBot="1" x14ac:dyDescent="0.3">
      <c r="A1823" s="321" t="s">
        <v>1992</v>
      </c>
      <c r="B1823" s="321"/>
      <c r="C1823" s="321"/>
      <c r="D1823" s="321"/>
      <c r="E1823" s="321"/>
      <c r="F1823" s="321"/>
      <c r="G1823" s="321"/>
      <c r="H1823" s="321"/>
      <c r="I1823" s="321"/>
      <c r="J1823" s="321"/>
      <c r="K1823" s="321"/>
      <c r="L1823" s="321"/>
      <c r="M1823" s="321"/>
      <c r="N1823" s="321"/>
      <c r="O1823" s="321"/>
      <c r="P1823" s="321"/>
      <c r="Q1823" s="321"/>
      <c r="R1823" s="321"/>
      <c r="S1823" s="321"/>
      <c r="T1823" s="321"/>
      <c r="U1823" s="321"/>
      <c r="V1823" s="321"/>
      <c r="W1823" s="321"/>
      <c r="X1823" s="321"/>
      <c r="Y1823" s="321"/>
      <c r="Z1823" s="321"/>
      <c r="AA1823" s="321"/>
      <c r="AB1823" s="321"/>
      <c r="AC1823" s="321"/>
      <c r="AD1823" s="88">
        <f>'Art. 121'!AF1749</f>
        <v>0</v>
      </c>
      <c r="AE1823" s="89">
        <f t="shared" si="306"/>
        <v>0</v>
      </c>
      <c r="AF1823">
        <f t="shared" si="307"/>
        <v>0</v>
      </c>
      <c r="AG1823" s="86">
        <f t="shared" si="308"/>
        <v>1</v>
      </c>
      <c r="AH1823" s="90">
        <f t="shared" si="309"/>
        <v>0</v>
      </c>
      <c r="AI1823" s="91">
        <f t="shared" si="310"/>
        <v>2.564102564102564E-2</v>
      </c>
      <c r="AJ1823" s="91">
        <f t="shared" si="311"/>
        <v>0</v>
      </c>
      <c r="AK1823" s="91">
        <f t="shared" si="312"/>
        <v>0</v>
      </c>
    </row>
    <row r="1824" spans="1:37" ht="25.4" customHeight="1" thickTop="1" thickBot="1" x14ac:dyDescent="0.3">
      <c r="A1824" s="321" t="s">
        <v>1994</v>
      </c>
      <c r="B1824" s="321"/>
      <c r="C1824" s="321"/>
      <c r="D1824" s="321"/>
      <c r="E1824" s="321"/>
      <c r="F1824" s="321"/>
      <c r="G1824" s="321"/>
      <c r="H1824" s="321"/>
      <c r="I1824" s="321"/>
      <c r="J1824" s="321"/>
      <c r="K1824" s="321"/>
      <c r="L1824" s="321"/>
      <c r="M1824" s="321"/>
      <c r="N1824" s="321"/>
      <c r="O1824" s="321"/>
      <c r="P1824" s="321"/>
      <c r="Q1824" s="321"/>
      <c r="R1824" s="321"/>
      <c r="S1824" s="321"/>
      <c r="T1824" s="321"/>
      <c r="U1824" s="321"/>
      <c r="V1824" s="321"/>
      <c r="W1824" s="321"/>
      <c r="X1824" s="321"/>
      <c r="Y1824" s="321"/>
      <c r="Z1824" s="321"/>
      <c r="AA1824" s="321"/>
      <c r="AB1824" s="321"/>
      <c r="AC1824" s="321"/>
      <c r="AD1824" s="88">
        <f>'Art. 121'!AF1750</f>
        <v>0</v>
      </c>
      <c r="AE1824" s="89">
        <f t="shared" si="306"/>
        <v>0</v>
      </c>
      <c r="AF1824">
        <f t="shared" si="307"/>
        <v>0</v>
      </c>
      <c r="AG1824" s="86">
        <f t="shared" si="308"/>
        <v>1</v>
      </c>
      <c r="AH1824" s="90">
        <f t="shared" si="309"/>
        <v>0</v>
      </c>
      <c r="AI1824" s="91">
        <f t="shared" si="310"/>
        <v>2.564102564102564E-2</v>
      </c>
      <c r="AJ1824" s="91">
        <f t="shared" si="311"/>
        <v>0</v>
      </c>
      <c r="AK1824" s="91">
        <f t="shared" si="312"/>
        <v>0</v>
      </c>
    </row>
    <row r="1825" spans="1:37" ht="25.4" customHeight="1" thickTop="1" thickBot="1" x14ac:dyDescent="0.3">
      <c r="A1825" s="320" t="s">
        <v>2704</v>
      </c>
      <c r="B1825" s="320"/>
      <c r="C1825" s="320"/>
      <c r="D1825" s="320"/>
      <c r="E1825" s="320"/>
      <c r="F1825" s="320"/>
      <c r="G1825" s="320"/>
      <c r="H1825" s="320"/>
      <c r="I1825" s="320"/>
      <c r="J1825" s="320"/>
      <c r="K1825" s="320"/>
      <c r="L1825" s="320"/>
      <c r="M1825" s="320"/>
      <c r="N1825" s="320"/>
      <c r="O1825" s="320"/>
      <c r="P1825" s="320"/>
      <c r="Q1825" s="320"/>
      <c r="R1825" s="320"/>
      <c r="S1825" s="320"/>
      <c r="T1825" s="320"/>
      <c r="U1825" s="320"/>
      <c r="V1825" s="320"/>
      <c r="W1825" s="320"/>
      <c r="X1825" s="320"/>
      <c r="Y1825" s="320"/>
      <c r="Z1825" s="320"/>
      <c r="AA1825" s="320"/>
      <c r="AB1825" s="320"/>
      <c r="AC1825" s="320"/>
      <c r="AD1825" s="88">
        <f>'Art. 121'!AF1751</f>
        <v>0</v>
      </c>
      <c r="AE1825" s="89">
        <f t="shared" si="306"/>
        <v>0</v>
      </c>
      <c r="AF1825">
        <f t="shared" si="307"/>
        <v>0</v>
      </c>
      <c r="AG1825" s="86">
        <f t="shared" si="308"/>
        <v>1</v>
      </c>
      <c r="AH1825" s="90">
        <f t="shared" si="309"/>
        <v>0</v>
      </c>
      <c r="AI1825" s="91">
        <f t="shared" si="310"/>
        <v>2.564102564102564E-2</v>
      </c>
      <c r="AJ1825" s="91">
        <f t="shared" si="311"/>
        <v>0</v>
      </c>
      <c r="AK1825" s="91">
        <f t="shared" si="312"/>
        <v>0</v>
      </c>
    </row>
    <row r="1826" spans="1:37" ht="25.4" customHeight="1" thickTop="1" thickBot="1" x14ac:dyDescent="0.3">
      <c r="A1826" s="320" t="s">
        <v>1997</v>
      </c>
      <c r="B1826" s="320"/>
      <c r="C1826" s="320"/>
      <c r="D1826" s="320"/>
      <c r="E1826" s="320"/>
      <c r="F1826" s="320"/>
      <c r="G1826" s="320"/>
      <c r="H1826" s="320"/>
      <c r="I1826" s="320"/>
      <c r="J1826" s="320"/>
      <c r="K1826" s="320"/>
      <c r="L1826" s="320"/>
      <c r="M1826" s="320"/>
      <c r="N1826" s="320"/>
      <c r="O1826" s="320"/>
      <c r="P1826" s="320"/>
      <c r="Q1826" s="320"/>
      <c r="R1826" s="320"/>
      <c r="S1826" s="320"/>
      <c r="T1826" s="320"/>
      <c r="U1826" s="320"/>
      <c r="V1826" s="320"/>
      <c r="W1826" s="320"/>
      <c r="X1826" s="320"/>
      <c r="Y1826" s="320"/>
      <c r="Z1826" s="320"/>
      <c r="AA1826" s="320"/>
      <c r="AB1826" s="320"/>
      <c r="AC1826" s="320"/>
      <c r="AD1826" s="88">
        <f>'Art. 121'!AF1752</f>
        <v>0</v>
      </c>
      <c r="AE1826" s="89">
        <f t="shared" si="306"/>
        <v>0</v>
      </c>
      <c r="AF1826">
        <f t="shared" si="307"/>
        <v>0</v>
      </c>
      <c r="AG1826" s="86">
        <f t="shared" si="308"/>
        <v>1</v>
      </c>
      <c r="AH1826" s="90">
        <f t="shared" si="309"/>
        <v>0</v>
      </c>
      <c r="AI1826" s="91">
        <f t="shared" si="310"/>
        <v>2.564102564102564E-2</v>
      </c>
      <c r="AJ1826" s="91">
        <f t="shared" si="311"/>
        <v>0</v>
      </c>
      <c r="AK1826" s="91">
        <f t="shared" si="312"/>
        <v>0</v>
      </c>
    </row>
    <row r="1827" spans="1:37" ht="25.4" customHeight="1" thickTop="1" thickBot="1" x14ac:dyDescent="0.3">
      <c r="A1827" s="320" t="s">
        <v>1999</v>
      </c>
      <c r="B1827" s="320"/>
      <c r="C1827" s="320"/>
      <c r="D1827" s="320"/>
      <c r="E1827" s="320"/>
      <c r="F1827" s="320"/>
      <c r="G1827" s="320"/>
      <c r="H1827" s="320"/>
      <c r="I1827" s="320"/>
      <c r="J1827" s="320"/>
      <c r="K1827" s="320"/>
      <c r="L1827" s="320"/>
      <c r="M1827" s="320"/>
      <c r="N1827" s="320"/>
      <c r="O1827" s="320"/>
      <c r="P1827" s="320"/>
      <c r="Q1827" s="320"/>
      <c r="R1827" s="320"/>
      <c r="S1827" s="320"/>
      <c r="T1827" s="320"/>
      <c r="U1827" s="320"/>
      <c r="V1827" s="320"/>
      <c r="W1827" s="320"/>
      <c r="X1827" s="320"/>
      <c r="Y1827" s="320"/>
      <c r="Z1827" s="320"/>
      <c r="AA1827" s="320"/>
      <c r="AB1827" s="320"/>
      <c r="AC1827" s="320"/>
      <c r="AD1827" s="88">
        <f>'Art. 121'!AF1753</f>
        <v>0</v>
      </c>
      <c r="AE1827" s="89">
        <f t="shared" si="306"/>
        <v>0</v>
      </c>
      <c r="AF1827">
        <f t="shared" si="307"/>
        <v>0</v>
      </c>
      <c r="AG1827" s="86">
        <f t="shared" si="308"/>
        <v>1</v>
      </c>
      <c r="AH1827" s="90">
        <f t="shared" si="309"/>
        <v>0</v>
      </c>
      <c r="AI1827" s="91">
        <f t="shared" si="310"/>
        <v>2.564102564102564E-2</v>
      </c>
      <c r="AJ1827" s="91">
        <f t="shared" si="311"/>
        <v>0</v>
      </c>
      <c r="AK1827" s="91">
        <f t="shared" si="312"/>
        <v>0</v>
      </c>
    </row>
    <row r="1828" spans="1:37" ht="25.4" customHeight="1" thickTop="1" thickBot="1" x14ac:dyDescent="0.3">
      <c r="A1828" s="321" t="s">
        <v>2001</v>
      </c>
      <c r="B1828" s="321"/>
      <c r="C1828" s="321"/>
      <c r="D1828" s="321"/>
      <c r="E1828" s="321"/>
      <c r="F1828" s="321"/>
      <c r="G1828" s="321"/>
      <c r="H1828" s="321"/>
      <c r="I1828" s="321"/>
      <c r="J1828" s="321"/>
      <c r="K1828" s="321"/>
      <c r="L1828" s="321"/>
      <c r="M1828" s="321"/>
      <c r="N1828" s="321"/>
      <c r="O1828" s="321"/>
      <c r="P1828" s="321"/>
      <c r="Q1828" s="321"/>
      <c r="R1828" s="321"/>
      <c r="S1828" s="321"/>
      <c r="T1828" s="321"/>
      <c r="U1828" s="321"/>
      <c r="V1828" s="321"/>
      <c r="W1828" s="321"/>
      <c r="X1828" s="321"/>
      <c r="Y1828" s="321"/>
      <c r="Z1828" s="321"/>
      <c r="AA1828" s="321"/>
      <c r="AB1828" s="321"/>
      <c r="AC1828" s="321"/>
      <c r="AD1828" s="88">
        <f>'Art. 121'!AF1754</f>
        <v>0</v>
      </c>
      <c r="AE1828" s="89">
        <f t="shared" si="306"/>
        <v>0</v>
      </c>
      <c r="AF1828">
        <f t="shared" si="307"/>
        <v>0</v>
      </c>
      <c r="AG1828" s="86">
        <f t="shared" si="308"/>
        <v>1</v>
      </c>
      <c r="AH1828" s="90">
        <f t="shared" si="309"/>
        <v>0</v>
      </c>
      <c r="AI1828" s="91">
        <f t="shared" si="310"/>
        <v>2.564102564102564E-2</v>
      </c>
      <c r="AJ1828" s="91">
        <f t="shared" si="311"/>
        <v>0</v>
      </c>
      <c r="AK1828" s="91">
        <f t="shared" si="312"/>
        <v>0</v>
      </c>
    </row>
    <row r="1829" spans="1:37" ht="25.4" customHeight="1" thickTop="1" thickBot="1" x14ac:dyDescent="0.3">
      <c r="A1829" s="320" t="s">
        <v>2705</v>
      </c>
      <c r="B1829" s="320"/>
      <c r="C1829" s="320"/>
      <c r="D1829" s="320"/>
      <c r="E1829" s="320"/>
      <c r="F1829" s="320"/>
      <c r="G1829" s="320"/>
      <c r="H1829" s="320"/>
      <c r="I1829" s="320"/>
      <c r="J1829" s="320"/>
      <c r="K1829" s="320"/>
      <c r="L1829" s="320"/>
      <c r="M1829" s="320"/>
      <c r="N1829" s="320"/>
      <c r="O1829" s="320"/>
      <c r="P1829" s="320"/>
      <c r="Q1829" s="320"/>
      <c r="R1829" s="320"/>
      <c r="S1829" s="320"/>
      <c r="T1829" s="320"/>
      <c r="U1829" s="320"/>
      <c r="V1829" s="320"/>
      <c r="W1829" s="320"/>
      <c r="X1829" s="320"/>
      <c r="Y1829" s="320"/>
      <c r="Z1829" s="320"/>
      <c r="AA1829" s="320"/>
      <c r="AB1829" s="320"/>
      <c r="AC1829" s="320"/>
      <c r="AD1829" s="88">
        <f>'Art. 121'!AF1755</f>
        <v>0</v>
      </c>
      <c r="AE1829" s="89">
        <f t="shared" si="306"/>
        <v>0</v>
      </c>
      <c r="AF1829">
        <f t="shared" si="307"/>
        <v>0</v>
      </c>
      <c r="AG1829" s="86">
        <f t="shared" si="308"/>
        <v>1</v>
      </c>
      <c r="AH1829" s="90">
        <f t="shared" si="309"/>
        <v>0</v>
      </c>
      <c r="AI1829" s="91">
        <f t="shared" si="310"/>
        <v>2.564102564102564E-2</v>
      </c>
      <c r="AJ1829" s="91">
        <f t="shared" si="311"/>
        <v>0</v>
      </c>
      <c r="AK1829" s="91">
        <f t="shared" si="312"/>
        <v>0</v>
      </c>
    </row>
    <row r="1830" spans="1:37" ht="25.4" customHeight="1" thickTop="1" thickBot="1" x14ac:dyDescent="0.3">
      <c r="A1830" s="320" t="s">
        <v>2004</v>
      </c>
      <c r="B1830" s="320"/>
      <c r="C1830" s="320"/>
      <c r="D1830" s="320"/>
      <c r="E1830" s="320"/>
      <c r="F1830" s="320"/>
      <c r="G1830" s="320"/>
      <c r="H1830" s="320"/>
      <c r="I1830" s="320"/>
      <c r="J1830" s="320"/>
      <c r="K1830" s="320"/>
      <c r="L1830" s="320"/>
      <c r="M1830" s="320"/>
      <c r="N1830" s="320"/>
      <c r="O1830" s="320"/>
      <c r="P1830" s="320"/>
      <c r="Q1830" s="320"/>
      <c r="R1830" s="320"/>
      <c r="S1830" s="320"/>
      <c r="T1830" s="320"/>
      <c r="U1830" s="320"/>
      <c r="V1830" s="320"/>
      <c r="W1830" s="320"/>
      <c r="X1830" s="320"/>
      <c r="Y1830" s="320"/>
      <c r="Z1830" s="320"/>
      <c r="AA1830" s="320"/>
      <c r="AB1830" s="320"/>
      <c r="AC1830" s="320"/>
      <c r="AD1830" s="88">
        <f>'Art. 121'!AF1756</f>
        <v>0</v>
      </c>
      <c r="AE1830" s="89">
        <f t="shared" si="306"/>
        <v>0</v>
      </c>
      <c r="AF1830">
        <f t="shared" si="307"/>
        <v>0</v>
      </c>
      <c r="AG1830" s="86">
        <f t="shared" si="308"/>
        <v>1</v>
      </c>
      <c r="AH1830" s="90">
        <f t="shared" si="309"/>
        <v>0</v>
      </c>
      <c r="AI1830" s="91">
        <f t="shared" si="310"/>
        <v>2.564102564102564E-2</v>
      </c>
      <c r="AJ1830" s="91">
        <f t="shared" si="311"/>
        <v>0</v>
      </c>
      <c r="AK1830" s="91">
        <f t="shared" si="312"/>
        <v>0</v>
      </c>
    </row>
    <row r="1831" spans="1:37" ht="25.4" customHeight="1" thickTop="1" thickBot="1" x14ac:dyDescent="0.3">
      <c r="A1831" s="320" t="s">
        <v>2006</v>
      </c>
      <c r="B1831" s="320"/>
      <c r="C1831" s="320"/>
      <c r="D1831" s="320"/>
      <c r="E1831" s="320"/>
      <c r="F1831" s="320"/>
      <c r="G1831" s="320"/>
      <c r="H1831" s="320"/>
      <c r="I1831" s="320"/>
      <c r="J1831" s="320"/>
      <c r="K1831" s="320"/>
      <c r="L1831" s="320"/>
      <c r="M1831" s="320"/>
      <c r="N1831" s="320"/>
      <c r="O1831" s="320"/>
      <c r="P1831" s="320"/>
      <c r="Q1831" s="320"/>
      <c r="R1831" s="320"/>
      <c r="S1831" s="320"/>
      <c r="T1831" s="320"/>
      <c r="U1831" s="320"/>
      <c r="V1831" s="320"/>
      <c r="W1831" s="320"/>
      <c r="X1831" s="320"/>
      <c r="Y1831" s="320"/>
      <c r="Z1831" s="320"/>
      <c r="AA1831" s="320"/>
      <c r="AB1831" s="320"/>
      <c r="AC1831" s="320"/>
      <c r="AD1831" s="88">
        <f>'Art. 121'!AF1757</f>
        <v>0</v>
      </c>
      <c r="AE1831" s="89">
        <f t="shared" si="306"/>
        <v>0</v>
      </c>
      <c r="AF1831">
        <f t="shared" si="307"/>
        <v>0</v>
      </c>
      <c r="AG1831" s="86">
        <f t="shared" si="308"/>
        <v>1</v>
      </c>
      <c r="AH1831" s="90">
        <f t="shared" si="309"/>
        <v>0</v>
      </c>
      <c r="AI1831" s="91">
        <f t="shared" si="310"/>
        <v>2.564102564102564E-2</v>
      </c>
      <c r="AJ1831" s="91">
        <f t="shared" si="311"/>
        <v>0</v>
      </c>
      <c r="AK1831" s="91">
        <f t="shared" si="312"/>
        <v>0</v>
      </c>
    </row>
    <row r="1832" spans="1:37" ht="25.4" customHeight="1" thickTop="1" thickBot="1" x14ac:dyDescent="0.3">
      <c r="A1832" s="321" t="s">
        <v>2008</v>
      </c>
      <c r="B1832" s="321"/>
      <c r="C1832" s="321"/>
      <c r="D1832" s="321"/>
      <c r="E1832" s="321"/>
      <c r="F1832" s="321"/>
      <c r="G1832" s="321"/>
      <c r="H1832" s="321"/>
      <c r="I1832" s="321"/>
      <c r="J1832" s="321"/>
      <c r="K1832" s="321"/>
      <c r="L1832" s="321"/>
      <c r="M1832" s="321"/>
      <c r="N1832" s="321"/>
      <c r="O1832" s="321"/>
      <c r="P1832" s="321"/>
      <c r="Q1832" s="321"/>
      <c r="R1832" s="321"/>
      <c r="S1832" s="321"/>
      <c r="T1832" s="321"/>
      <c r="U1832" s="321"/>
      <c r="V1832" s="321"/>
      <c r="W1832" s="321"/>
      <c r="X1832" s="321"/>
      <c r="Y1832" s="321"/>
      <c r="Z1832" s="321"/>
      <c r="AA1832" s="321"/>
      <c r="AB1832" s="321"/>
      <c r="AC1832" s="321"/>
      <c r="AD1832" s="88">
        <f>'Art. 121'!AF1758</f>
        <v>0</v>
      </c>
      <c r="AE1832" s="89">
        <f t="shared" si="306"/>
        <v>0</v>
      </c>
      <c r="AF1832">
        <f t="shared" si="307"/>
        <v>0</v>
      </c>
      <c r="AG1832" s="86">
        <f t="shared" si="308"/>
        <v>1</v>
      </c>
      <c r="AH1832" s="90">
        <f t="shared" si="309"/>
        <v>0</v>
      </c>
      <c r="AI1832" s="91">
        <f t="shared" si="310"/>
        <v>2.564102564102564E-2</v>
      </c>
      <c r="AJ1832" s="91">
        <f t="shared" si="311"/>
        <v>0</v>
      </c>
      <c r="AK1832" s="91">
        <f t="shared" si="312"/>
        <v>0</v>
      </c>
    </row>
    <row r="1833" spans="1:37" ht="25.4" customHeight="1" thickTop="1" thickBot="1" x14ac:dyDescent="0.3">
      <c r="A1833" s="320" t="s">
        <v>2010</v>
      </c>
      <c r="B1833" s="320"/>
      <c r="C1833" s="320"/>
      <c r="D1833" s="320"/>
      <c r="E1833" s="320"/>
      <c r="F1833" s="320"/>
      <c r="G1833" s="320"/>
      <c r="H1833" s="320"/>
      <c r="I1833" s="320"/>
      <c r="J1833" s="320"/>
      <c r="K1833" s="320"/>
      <c r="L1833" s="320"/>
      <c r="M1833" s="320"/>
      <c r="N1833" s="320"/>
      <c r="O1833" s="320"/>
      <c r="P1833" s="320"/>
      <c r="Q1833" s="320"/>
      <c r="R1833" s="320"/>
      <c r="S1833" s="320"/>
      <c r="T1833" s="320"/>
      <c r="U1833" s="320"/>
      <c r="V1833" s="320"/>
      <c r="W1833" s="320"/>
      <c r="X1833" s="320"/>
      <c r="Y1833" s="320"/>
      <c r="Z1833" s="320"/>
      <c r="AA1833" s="320"/>
      <c r="AB1833" s="320"/>
      <c r="AC1833" s="320"/>
      <c r="AD1833" s="88">
        <f>'Art. 121'!AF1759</f>
        <v>0</v>
      </c>
      <c r="AE1833" s="89">
        <f t="shared" si="306"/>
        <v>0</v>
      </c>
      <c r="AF1833">
        <f t="shared" si="307"/>
        <v>0</v>
      </c>
      <c r="AG1833" s="86">
        <f t="shared" si="308"/>
        <v>1</v>
      </c>
      <c r="AH1833" s="90">
        <f t="shared" si="309"/>
        <v>0</v>
      </c>
      <c r="AI1833" s="91">
        <f t="shared" si="310"/>
        <v>2.564102564102564E-2</v>
      </c>
      <c r="AJ1833" s="91">
        <f t="shared" si="311"/>
        <v>0</v>
      </c>
      <c r="AK1833" s="91">
        <f t="shared" si="312"/>
        <v>0</v>
      </c>
    </row>
    <row r="1834" spans="1:37" ht="25.4" customHeight="1" thickTop="1" thickBot="1" x14ac:dyDescent="0.3">
      <c r="A1834" s="320" t="s">
        <v>2012</v>
      </c>
      <c r="B1834" s="320"/>
      <c r="C1834" s="320"/>
      <c r="D1834" s="320"/>
      <c r="E1834" s="320"/>
      <c r="F1834" s="320"/>
      <c r="G1834" s="320"/>
      <c r="H1834" s="320"/>
      <c r="I1834" s="320"/>
      <c r="J1834" s="320"/>
      <c r="K1834" s="320"/>
      <c r="L1834" s="320"/>
      <c r="M1834" s="320"/>
      <c r="N1834" s="320"/>
      <c r="O1834" s="320"/>
      <c r="P1834" s="320"/>
      <c r="Q1834" s="320"/>
      <c r="R1834" s="320"/>
      <c r="S1834" s="320"/>
      <c r="T1834" s="320"/>
      <c r="U1834" s="320"/>
      <c r="V1834" s="320"/>
      <c r="W1834" s="320"/>
      <c r="X1834" s="320"/>
      <c r="Y1834" s="320"/>
      <c r="Z1834" s="320"/>
      <c r="AA1834" s="320"/>
      <c r="AB1834" s="320"/>
      <c r="AC1834" s="320"/>
      <c r="AD1834" s="88">
        <f>'Art. 121'!AF1760</f>
        <v>0</v>
      </c>
      <c r="AE1834" s="89">
        <f t="shared" si="306"/>
        <v>0</v>
      </c>
      <c r="AF1834">
        <f t="shared" si="307"/>
        <v>0</v>
      </c>
      <c r="AG1834" s="86">
        <f t="shared" si="308"/>
        <v>1</v>
      </c>
      <c r="AH1834" s="90">
        <f t="shared" si="309"/>
        <v>0</v>
      </c>
      <c r="AI1834" s="91">
        <f t="shared" si="310"/>
        <v>2.564102564102564E-2</v>
      </c>
      <c r="AJ1834" s="91">
        <f t="shared" si="311"/>
        <v>0</v>
      </c>
      <c r="AK1834" s="91">
        <f t="shared" si="312"/>
        <v>0</v>
      </c>
    </row>
    <row r="1835" spans="1:37" ht="25.4" customHeight="1" thickTop="1" thickBot="1" x14ac:dyDescent="0.3">
      <c r="A1835" s="320" t="s">
        <v>2706</v>
      </c>
      <c r="B1835" s="320"/>
      <c r="C1835" s="320"/>
      <c r="D1835" s="320"/>
      <c r="E1835" s="320"/>
      <c r="F1835" s="320"/>
      <c r="G1835" s="320"/>
      <c r="H1835" s="320"/>
      <c r="I1835" s="320"/>
      <c r="J1835" s="320"/>
      <c r="K1835" s="320"/>
      <c r="L1835" s="320"/>
      <c r="M1835" s="320"/>
      <c r="N1835" s="320"/>
      <c r="O1835" s="320"/>
      <c r="P1835" s="320"/>
      <c r="Q1835" s="320"/>
      <c r="R1835" s="320"/>
      <c r="S1835" s="320"/>
      <c r="T1835" s="320"/>
      <c r="U1835" s="320"/>
      <c r="V1835" s="320"/>
      <c r="W1835" s="320"/>
      <c r="X1835" s="320"/>
      <c r="Y1835" s="320"/>
      <c r="Z1835" s="320"/>
      <c r="AA1835" s="320"/>
      <c r="AB1835" s="320"/>
      <c r="AC1835" s="320"/>
      <c r="AD1835" s="88">
        <f>'Art. 121'!AF1761</f>
        <v>0</v>
      </c>
      <c r="AE1835" s="89">
        <f t="shared" si="306"/>
        <v>0</v>
      </c>
      <c r="AF1835">
        <f t="shared" si="307"/>
        <v>0</v>
      </c>
      <c r="AG1835" s="86">
        <f t="shared" si="308"/>
        <v>1</v>
      </c>
      <c r="AH1835" s="90">
        <f t="shared" si="309"/>
        <v>0</v>
      </c>
      <c r="AI1835" s="91">
        <f t="shared" si="310"/>
        <v>2.564102564102564E-2</v>
      </c>
      <c r="AJ1835" s="91">
        <f t="shared" si="311"/>
        <v>0</v>
      </c>
      <c r="AK1835" s="91">
        <f t="shared" si="312"/>
        <v>0</v>
      </c>
    </row>
    <row r="1836" spans="1:37" ht="25.4" customHeight="1" thickTop="1" thickBot="1" x14ac:dyDescent="0.3">
      <c r="A1836" s="321" t="s">
        <v>1666</v>
      </c>
      <c r="B1836" s="321"/>
      <c r="C1836" s="321"/>
      <c r="D1836" s="321"/>
      <c r="E1836" s="321"/>
      <c r="F1836" s="321"/>
      <c r="G1836" s="321"/>
      <c r="H1836" s="321"/>
      <c r="I1836" s="321"/>
      <c r="J1836" s="321"/>
      <c r="K1836" s="321"/>
      <c r="L1836" s="321"/>
      <c r="M1836" s="321"/>
      <c r="N1836" s="321"/>
      <c r="O1836" s="321"/>
      <c r="P1836" s="321"/>
      <c r="Q1836" s="321"/>
      <c r="R1836" s="321"/>
      <c r="S1836" s="321"/>
      <c r="T1836" s="321"/>
      <c r="U1836" s="321"/>
      <c r="V1836" s="321"/>
      <c r="W1836" s="321"/>
      <c r="X1836" s="321"/>
      <c r="Y1836" s="321"/>
      <c r="Z1836" s="321"/>
      <c r="AA1836" s="321"/>
      <c r="AB1836" s="321"/>
      <c r="AC1836" s="321"/>
      <c r="AD1836" s="88">
        <f>'Art. 121'!AF1762</f>
        <v>0</v>
      </c>
      <c r="AE1836" s="89">
        <f t="shared" si="306"/>
        <v>0</v>
      </c>
      <c r="AF1836">
        <f t="shared" si="307"/>
        <v>0</v>
      </c>
      <c r="AG1836" s="86">
        <f t="shared" si="308"/>
        <v>1</v>
      </c>
      <c r="AH1836" s="90">
        <f t="shared" si="309"/>
        <v>0</v>
      </c>
      <c r="AI1836" s="91">
        <f t="shared" si="310"/>
        <v>2.564102564102564E-2</v>
      </c>
      <c r="AJ1836" s="91">
        <f t="shared" si="311"/>
        <v>0</v>
      </c>
      <c r="AK1836" s="91">
        <f t="shared" si="312"/>
        <v>0</v>
      </c>
    </row>
    <row r="1837" spans="1:37" ht="25.4" customHeight="1" thickTop="1" thickBot="1" x14ac:dyDescent="0.3">
      <c r="A1837" s="320" t="s">
        <v>2016</v>
      </c>
      <c r="B1837" s="320"/>
      <c r="C1837" s="320"/>
      <c r="D1837" s="320"/>
      <c r="E1837" s="320"/>
      <c r="F1837" s="320"/>
      <c r="G1837" s="320"/>
      <c r="H1837" s="320"/>
      <c r="I1837" s="320"/>
      <c r="J1837" s="320"/>
      <c r="K1837" s="320"/>
      <c r="L1837" s="320"/>
      <c r="M1837" s="320"/>
      <c r="N1837" s="320"/>
      <c r="O1837" s="320"/>
      <c r="P1837" s="320"/>
      <c r="Q1837" s="320"/>
      <c r="R1837" s="320"/>
      <c r="S1837" s="320"/>
      <c r="T1837" s="320"/>
      <c r="U1837" s="320"/>
      <c r="V1837" s="320"/>
      <c r="W1837" s="320"/>
      <c r="X1837" s="320"/>
      <c r="Y1837" s="320"/>
      <c r="Z1837" s="320"/>
      <c r="AA1837" s="320"/>
      <c r="AB1837" s="320"/>
      <c r="AC1837" s="320"/>
      <c r="AD1837" s="88">
        <f>'Art. 121'!AF1763</f>
        <v>0</v>
      </c>
      <c r="AE1837" s="89">
        <f t="shared" si="306"/>
        <v>0</v>
      </c>
      <c r="AF1837">
        <f t="shared" si="307"/>
        <v>0</v>
      </c>
      <c r="AG1837" s="86">
        <f t="shared" si="308"/>
        <v>1</v>
      </c>
      <c r="AH1837" s="90">
        <f t="shared" si="309"/>
        <v>0</v>
      </c>
      <c r="AI1837" s="91">
        <f t="shared" si="310"/>
        <v>2.564102564102564E-2</v>
      </c>
      <c r="AJ1837" s="91">
        <f t="shared" si="311"/>
        <v>0</v>
      </c>
      <c r="AK1837" s="91">
        <f t="shared" si="312"/>
        <v>0</v>
      </c>
    </row>
    <row r="1838" spans="1:37" ht="25.4" customHeight="1" thickTop="1" thickBot="1" x14ac:dyDescent="0.3">
      <c r="A1838" s="320" t="s">
        <v>2018</v>
      </c>
      <c r="B1838" s="320"/>
      <c r="C1838" s="320"/>
      <c r="D1838" s="320"/>
      <c r="E1838" s="320"/>
      <c r="F1838" s="320"/>
      <c r="G1838" s="320"/>
      <c r="H1838" s="320"/>
      <c r="I1838" s="320"/>
      <c r="J1838" s="320"/>
      <c r="K1838" s="320"/>
      <c r="L1838" s="320"/>
      <c r="M1838" s="320"/>
      <c r="N1838" s="320"/>
      <c r="O1838" s="320"/>
      <c r="P1838" s="320"/>
      <c r="Q1838" s="320"/>
      <c r="R1838" s="320"/>
      <c r="S1838" s="320"/>
      <c r="T1838" s="320"/>
      <c r="U1838" s="320"/>
      <c r="V1838" s="320"/>
      <c r="W1838" s="320"/>
      <c r="X1838" s="320"/>
      <c r="Y1838" s="320"/>
      <c r="Z1838" s="320"/>
      <c r="AA1838" s="320"/>
      <c r="AB1838" s="320"/>
      <c r="AC1838" s="320"/>
      <c r="AD1838" s="88">
        <f>'Art. 121'!AF1764</f>
        <v>0</v>
      </c>
      <c r="AE1838" s="89">
        <f t="shared" si="306"/>
        <v>0</v>
      </c>
      <c r="AF1838">
        <f t="shared" si="307"/>
        <v>0</v>
      </c>
      <c r="AG1838" s="86">
        <f t="shared" si="308"/>
        <v>1</v>
      </c>
      <c r="AH1838" s="90">
        <f t="shared" si="309"/>
        <v>0</v>
      </c>
      <c r="AI1838" s="91">
        <f t="shared" si="310"/>
        <v>2.564102564102564E-2</v>
      </c>
      <c r="AJ1838" s="91">
        <f t="shared" si="311"/>
        <v>0</v>
      </c>
      <c r="AK1838" s="91">
        <f t="shared" si="312"/>
        <v>0</v>
      </c>
    </row>
    <row r="1839" spans="1:37" ht="25.4" customHeight="1" thickTop="1" thickBot="1" x14ac:dyDescent="0.3">
      <c r="A1839" s="320" t="s">
        <v>2020</v>
      </c>
      <c r="B1839" s="320"/>
      <c r="C1839" s="320"/>
      <c r="D1839" s="320"/>
      <c r="E1839" s="320"/>
      <c r="F1839" s="320"/>
      <c r="G1839" s="320"/>
      <c r="H1839" s="320"/>
      <c r="I1839" s="320"/>
      <c r="J1839" s="320"/>
      <c r="K1839" s="320"/>
      <c r="L1839" s="320"/>
      <c r="M1839" s="320"/>
      <c r="N1839" s="320"/>
      <c r="O1839" s="320"/>
      <c r="P1839" s="320"/>
      <c r="Q1839" s="320"/>
      <c r="R1839" s="320"/>
      <c r="S1839" s="320"/>
      <c r="T1839" s="320"/>
      <c r="U1839" s="320"/>
      <c r="V1839" s="320"/>
      <c r="W1839" s="320"/>
      <c r="X1839" s="320"/>
      <c r="Y1839" s="320"/>
      <c r="Z1839" s="320"/>
      <c r="AA1839" s="320"/>
      <c r="AB1839" s="320"/>
      <c r="AC1839" s="320"/>
      <c r="AD1839" s="88">
        <f>'Art. 121'!AF1765</f>
        <v>0</v>
      </c>
      <c r="AE1839" s="89">
        <f t="shared" si="306"/>
        <v>0</v>
      </c>
      <c r="AF1839">
        <f t="shared" si="307"/>
        <v>0</v>
      </c>
      <c r="AG1839" s="86">
        <f t="shared" si="308"/>
        <v>1</v>
      </c>
      <c r="AH1839" s="90">
        <f t="shared" si="309"/>
        <v>0</v>
      </c>
      <c r="AI1839" s="91">
        <f t="shared" si="310"/>
        <v>2.564102564102564E-2</v>
      </c>
      <c r="AJ1839" s="91">
        <f t="shared" si="311"/>
        <v>0</v>
      </c>
      <c r="AK1839" s="91">
        <f t="shared" si="312"/>
        <v>0</v>
      </c>
    </row>
    <row r="1840" spans="1:37" ht="25.4" customHeight="1" thickTop="1" thickBot="1" x14ac:dyDescent="0.3">
      <c r="A1840" s="321" t="s">
        <v>2022</v>
      </c>
      <c r="B1840" s="321"/>
      <c r="C1840" s="321"/>
      <c r="D1840" s="321"/>
      <c r="E1840" s="321"/>
      <c r="F1840" s="321"/>
      <c r="G1840" s="321"/>
      <c r="H1840" s="321"/>
      <c r="I1840" s="321"/>
      <c r="J1840" s="321"/>
      <c r="K1840" s="321"/>
      <c r="L1840" s="321"/>
      <c r="M1840" s="321"/>
      <c r="N1840" s="321"/>
      <c r="O1840" s="321"/>
      <c r="P1840" s="321"/>
      <c r="Q1840" s="321"/>
      <c r="R1840" s="321"/>
      <c r="S1840" s="321"/>
      <c r="T1840" s="321"/>
      <c r="U1840" s="321"/>
      <c r="V1840" s="321"/>
      <c r="W1840" s="321"/>
      <c r="X1840" s="321"/>
      <c r="Y1840" s="321"/>
      <c r="Z1840" s="321"/>
      <c r="AA1840" s="321"/>
      <c r="AB1840" s="321"/>
      <c r="AC1840" s="321"/>
      <c r="AD1840" s="88">
        <f>'Art. 121'!AF1766</f>
        <v>0</v>
      </c>
      <c r="AE1840" s="89">
        <f t="shared" si="306"/>
        <v>0</v>
      </c>
      <c r="AF1840">
        <f t="shared" si="307"/>
        <v>0</v>
      </c>
      <c r="AG1840" s="86">
        <f t="shared" si="308"/>
        <v>1</v>
      </c>
      <c r="AH1840" s="90">
        <f t="shared" si="309"/>
        <v>0</v>
      </c>
      <c r="AI1840" s="91">
        <f t="shared" si="310"/>
        <v>2.564102564102564E-2</v>
      </c>
      <c r="AJ1840" s="91">
        <f t="shared" si="311"/>
        <v>0</v>
      </c>
      <c r="AK1840" s="91">
        <f t="shared" si="312"/>
        <v>0</v>
      </c>
    </row>
    <row r="1841" spans="1:37" ht="25.4" customHeight="1" thickTop="1" x14ac:dyDescent="0.25">
      <c r="A1841" s="289" t="s">
        <v>2699</v>
      </c>
      <c r="B1841" s="289"/>
      <c r="C1841" s="289"/>
      <c r="D1841" s="289"/>
      <c r="E1841" s="289"/>
      <c r="F1841" s="289"/>
      <c r="G1841" s="289"/>
      <c r="H1841" s="289"/>
      <c r="I1841" s="289"/>
      <c r="J1841" s="289"/>
      <c r="K1841" s="289"/>
      <c r="L1841" s="289"/>
      <c r="M1841" s="289"/>
      <c r="N1841" s="289"/>
      <c r="O1841" s="289"/>
      <c r="P1841" s="289"/>
      <c r="Q1841" s="289"/>
      <c r="R1841" s="289"/>
      <c r="S1841" s="289"/>
      <c r="T1841" s="289"/>
      <c r="U1841" s="289"/>
      <c r="V1841" s="289"/>
      <c r="W1841" s="289"/>
      <c r="X1841" s="289"/>
      <c r="Y1841" s="289"/>
      <c r="Z1841" s="289"/>
      <c r="AA1841" s="289"/>
      <c r="AB1841" s="289"/>
      <c r="AC1841" s="289"/>
      <c r="AD1841" s="289"/>
      <c r="AE1841" s="89">
        <f>SUM(AE1802:AE1840)</f>
        <v>0</v>
      </c>
      <c r="AF1841" s="59"/>
      <c r="AG1841" s="92">
        <f>SUM(AG1802:AG1840)</f>
        <v>39</v>
      </c>
      <c r="AH1841" s="93"/>
      <c r="AI1841" s="94"/>
      <c r="AJ1841" s="94"/>
      <c r="AK1841" s="94"/>
    </row>
    <row r="1842" spans="1:37" ht="25.4" customHeight="1" x14ac:dyDescent="0.25">
      <c r="A1842" s="290" t="s">
        <v>2700</v>
      </c>
      <c r="B1842" s="290"/>
      <c r="C1842" s="290"/>
      <c r="D1842" s="290"/>
      <c r="E1842" s="290"/>
      <c r="F1842" s="290"/>
      <c r="G1842" s="290"/>
      <c r="H1842" s="290"/>
      <c r="I1842" s="290"/>
      <c r="J1842" s="290"/>
      <c r="K1842" s="290"/>
      <c r="L1842" s="290"/>
      <c r="M1842" s="290"/>
      <c r="N1842" s="290"/>
      <c r="O1842" s="290"/>
      <c r="P1842" s="290"/>
      <c r="Q1842" s="290"/>
      <c r="R1842" s="290"/>
      <c r="S1842" s="290"/>
      <c r="T1842" s="290"/>
      <c r="U1842" s="290"/>
      <c r="V1842" s="290"/>
      <c r="W1842" s="290"/>
      <c r="X1842" s="290"/>
      <c r="Y1842" s="290"/>
      <c r="Z1842" s="290"/>
      <c r="AA1842" s="290"/>
      <c r="AB1842" s="290"/>
      <c r="AC1842" s="290"/>
      <c r="AD1842" s="290"/>
      <c r="AE1842" s="89">
        <f>AE1841/$AE$23*100</f>
        <v>0</v>
      </c>
      <c r="AF1842" s="59"/>
      <c r="AG1842" s="92"/>
      <c r="AH1842" s="93"/>
      <c r="AI1842" s="94"/>
      <c r="AJ1842" s="94"/>
      <c r="AK1842" s="94"/>
    </row>
    <row r="1843" spans="1:37" ht="25.4" customHeight="1" thickBot="1" x14ac:dyDescent="0.3">
      <c r="A1843" s="70"/>
      <c r="B1843" s="70"/>
      <c r="C1843" s="70"/>
      <c r="D1843" s="70"/>
      <c r="E1843" s="70"/>
      <c r="F1843" s="70"/>
      <c r="G1843" s="70"/>
      <c r="H1843" s="70"/>
      <c r="I1843" s="70"/>
      <c r="J1843" s="70"/>
      <c r="K1843" s="70"/>
      <c r="L1843" s="70"/>
      <c r="M1843" s="70"/>
      <c r="N1843" s="70"/>
      <c r="O1843" s="70"/>
      <c r="P1843" s="70"/>
      <c r="Q1843" s="95"/>
      <c r="R1843" s="70"/>
      <c r="S1843" s="70"/>
      <c r="T1843" s="70"/>
      <c r="U1843" s="70"/>
      <c r="V1843" s="70"/>
      <c r="W1843" s="70"/>
      <c r="X1843" s="70"/>
      <c r="Y1843" s="70"/>
      <c r="Z1843" s="70"/>
      <c r="AA1843" s="70"/>
      <c r="AB1843" s="70"/>
      <c r="AC1843" s="70"/>
      <c r="AD1843" s="96"/>
      <c r="AE1843" s="96"/>
    </row>
    <row r="1844" spans="1:37" ht="25.4" customHeight="1" thickTop="1" thickBot="1" x14ac:dyDescent="0.3">
      <c r="A1844" s="291" t="s">
        <v>124</v>
      </c>
      <c r="B1844" s="291"/>
      <c r="C1844" s="291"/>
      <c r="D1844" s="291"/>
      <c r="E1844" s="291"/>
      <c r="F1844" s="291"/>
      <c r="G1844" s="291"/>
      <c r="H1844" s="291"/>
      <c r="I1844" s="291"/>
      <c r="J1844" s="291"/>
      <c r="K1844" s="291"/>
      <c r="L1844" s="291"/>
      <c r="M1844" s="291"/>
      <c r="N1844" s="291"/>
      <c r="O1844" s="291"/>
      <c r="P1844" s="291"/>
      <c r="Q1844" s="291"/>
      <c r="R1844" s="291"/>
      <c r="S1844" s="291"/>
      <c r="T1844" s="291"/>
      <c r="U1844" s="291"/>
      <c r="V1844" s="291"/>
      <c r="W1844" s="291"/>
      <c r="X1844" s="291"/>
      <c r="Y1844" s="291"/>
      <c r="Z1844" s="291"/>
      <c r="AA1844" s="291"/>
      <c r="AB1844" s="291"/>
      <c r="AC1844" s="291"/>
      <c r="AD1844" s="104" t="s">
        <v>65</v>
      </c>
      <c r="AE1844" s="105" t="s">
        <v>9</v>
      </c>
      <c r="AF1844" s="86" t="s">
        <v>330</v>
      </c>
      <c r="AG1844" s="86" t="s">
        <v>331</v>
      </c>
      <c r="AH1844" s="86" t="s">
        <v>332</v>
      </c>
      <c r="AI1844" s="87" t="s">
        <v>333</v>
      </c>
      <c r="AJ1844" s="86"/>
      <c r="AK1844" s="87" t="s">
        <v>334</v>
      </c>
    </row>
    <row r="1845" spans="1:37" ht="25.4" customHeight="1" thickTop="1" thickBot="1" x14ac:dyDescent="0.3">
      <c r="A1845" s="320" t="s">
        <v>2024</v>
      </c>
      <c r="B1845" s="320"/>
      <c r="C1845" s="320"/>
      <c r="D1845" s="320"/>
      <c r="E1845" s="320"/>
      <c r="F1845" s="320"/>
      <c r="G1845" s="320"/>
      <c r="H1845" s="320"/>
      <c r="I1845" s="320"/>
      <c r="J1845" s="320"/>
      <c r="K1845" s="320"/>
      <c r="L1845" s="320"/>
      <c r="M1845" s="320"/>
      <c r="N1845" s="320"/>
      <c r="O1845" s="320"/>
      <c r="P1845" s="320"/>
      <c r="Q1845" s="320"/>
      <c r="R1845" s="320"/>
      <c r="S1845" s="320"/>
      <c r="T1845" s="320"/>
      <c r="U1845" s="320"/>
      <c r="V1845" s="320"/>
      <c r="W1845" s="320"/>
      <c r="X1845" s="320"/>
      <c r="Y1845" s="320"/>
      <c r="Z1845" s="320"/>
      <c r="AA1845" s="320"/>
      <c r="AB1845" s="320"/>
      <c r="AC1845" s="320"/>
      <c r="AD1845" s="88">
        <f>'Art. 121'!AF1769</f>
        <v>0</v>
      </c>
      <c r="AE1845" s="89">
        <f>IF(AG1845=1,AK1845,AG1845)</f>
        <v>0</v>
      </c>
      <c r="AF1845">
        <f>AD1845/2</f>
        <v>0</v>
      </c>
      <c r="AG1845" s="86">
        <f>IF(AND(AF1845&gt;=0,AF1845&lt;=1),1,"No aplica")</f>
        <v>1</v>
      </c>
      <c r="AH1845" s="90">
        <f>AD1845/(AG1845*2)</f>
        <v>0</v>
      </c>
      <c r="AI1845" s="91">
        <f>IF(AG1845=1,AG1845/$AG$1850,"No aplica")</f>
        <v>0.2</v>
      </c>
      <c r="AJ1845" s="91">
        <f>AF1845*AI1845</f>
        <v>0</v>
      </c>
      <c r="AK1845" s="91">
        <f>AJ1845*$AE$23</f>
        <v>0</v>
      </c>
    </row>
    <row r="1846" spans="1:37" ht="25.4" customHeight="1" thickTop="1" thickBot="1" x14ac:dyDescent="0.3">
      <c r="A1846" s="320" t="s">
        <v>2026</v>
      </c>
      <c r="B1846" s="320"/>
      <c r="C1846" s="320"/>
      <c r="D1846" s="320"/>
      <c r="E1846" s="320"/>
      <c r="F1846" s="320"/>
      <c r="G1846" s="320"/>
      <c r="H1846" s="320"/>
      <c r="I1846" s="320"/>
      <c r="J1846" s="320"/>
      <c r="K1846" s="320"/>
      <c r="L1846" s="320"/>
      <c r="M1846" s="320"/>
      <c r="N1846" s="320"/>
      <c r="O1846" s="320"/>
      <c r="P1846" s="320"/>
      <c r="Q1846" s="320"/>
      <c r="R1846" s="320"/>
      <c r="S1846" s="320"/>
      <c r="T1846" s="320"/>
      <c r="U1846" s="320"/>
      <c r="V1846" s="320"/>
      <c r="W1846" s="320"/>
      <c r="X1846" s="320"/>
      <c r="Y1846" s="320"/>
      <c r="Z1846" s="320"/>
      <c r="AA1846" s="320"/>
      <c r="AB1846" s="320"/>
      <c r="AC1846" s="320"/>
      <c r="AD1846" s="88">
        <f>'Art. 121'!AF1770</f>
        <v>0</v>
      </c>
      <c r="AE1846" s="89">
        <f>IF(AG1846=1,AK1846,AG1846)</f>
        <v>0</v>
      </c>
      <c r="AF1846">
        <f>AD1846/2</f>
        <v>0</v>
      </c>
      <c r="AG1846" s="86">
        <f>IF(AND(AF1846&gt;=0,AF1846&lt;=1),1,"No aplica")</f>
        <v>1</v>
      </c>
      <c r="AH1846" s="90">
        <f>AD1846/(AG1846*2)</f>
        <v>0</v>
      </c>
      <c r="AI1846" s="91">
        <f>IF(AG1846=1,AG1846/$AG$1850,"No aplica")</f>
        <v>0.2</v>
      </c>
      <c r="AJ1846" s="91">
        <f>AF1846*AI1846</f>
        <v>0</v>
      </c>
      <c r="AK1846" s="91">
        <f>AJ1846*$AE$23</f>
        <v>0</v>
      </c>
    </row>
    <row r="1847" spans="1:37" ht="25.4" customHeight="1" thickTop="1" thickBot="1" x14ac:dyDescent="0.3">
      <c r="A1847" s="320" t="s">
        <v>2028</v>
      </c>
      <c r="B1847" s="320"/>
      <c r="C1847" s="320"/>
      <c r="D1847" s="320"/>
      <c r="E1847" s="320"/>
      <c r="F1847" s="320"/>
      <c r="G1847" s="320"/>
      <c r="H1847" s="320"/>
      <c r="I1847" s="320"/>
      <c r="J1847" s="320"/>
      <c r="K1847" s="320"/>
      <c r="L1847" s="320"/>
      <c r="M1847" s="320"/>
      <c r="N1847" s="320"/>
      <c r="O1847" s="320"/>
      <c r="P1847" s="320"/>
      <c r="Q1847" s="320"/>
      <c r="R1847" s="320"/>
      <c r="S1847" s="320"/>
      <c r="T1847" s="320"/>
      <c r="U1847" s="320"/>
      <c r="V1847" s="320"/>
      <c r="W1847" s="320"/>
      <c r="X1847" s="320"/>
      <c r="Y1847" s="320"/>
      <c r="Z1847" s="320"/>
      <c r="AA1847" s="320"/>
      <c r="AB1847" s="320"/>
      <c r="AC1847" s="320"/>
      <c r="AD1847" s="88">
        <f>'Art. 121'!AF1771</f>
        <v>0</v>
      </c>
      <c r="AE1847" s="89">
        <f>IF(AG1847=1,AK1847,AG1847)</f>
        <v>0</v>
      </c>
      <c r="AF1847">
        <f>AD1847/2</f>
        <v>0</v>
      </c>
      <c r="AG1847" s="86">
        <f>IF(AND(AF1847&gt;=0,AF1847&lt;=1),1,"No aplica")</f>
        <v>1</v>
      </c>
      <c r="AH1847" s="90">
        <f>AD1847/(AG1847*2)</f>
        <v>0</v>
      </c>
      <c r="AI1847" s="91">
        <f>IF(AG1847=1,AG1847/$AG$1850,"No aplica")</f>
        <v>0.2</v>
      </c>
      <c r="AJ1847" s="91">
        <f>AF1847*AI1847</f>
        <v>0</v>
      </c>
      <c r="AK1847" s="91">
        <f>AJ1847*$AE$23</f>
        <v>0</v>
      </c>
    </row>
    <row r="1848" spans="1:37" ht="25.4" customHeight="1" thickTop="1" thickBot="1" x14ac:dyDescent="0.3">
      <c r="A1848" s="320" t="s">
        <v>2030</v>
      </c>
      <c r="B1848" s="320"/>
      <c r="C1848" s="320"/>
      <c r="D1848" s="320"/>
      <c r="E1848" s="320"/>
      <c r="F1848" s="320"/>
      <c r="G1848" s="320"/>
      <c r="H1848" s="320"/>
      <c r="I1848" s="320"/>
      <c r="J1848" s="320"/>
      <c r="K1848" s="320"/>
      <c r="L1848" s="320"/>
      <c r="M1848" s="320"/>
      <c r="N1848" s="320"/>
      <c r="O1848" s="320"/>
      <c r="P1848" s="320"/>
      <c r="Q1848" s="320"/>
      <c r="R1848" s="320"/>
      <c r="S1848" s="320"/>
      <c r="T1848" s="320"/>
      <c r="U1848" s="320"/>
      <c r="V1848" s="320"/>
      <c r="W1848" s="320"/>
      <c r="X1848" s="320"/>
      <c r="Y1848" s="320"/>
      <c r="Z1848" s="320"/>
      <c r="AA1848" s="320"/>
      <c r="AB1848" s="320"/>
      <c r="AC1848" s="320"/>
      <c r="AD1848" s="88">
        <f>'Art. 121'!AF1772</f>
        <v>0</v>
      </c>
      <c r="AE1848" s="89">
        <f>IF(AG1848=1,AK1848,AG1848)</f>
        <v>0</v>
      </c>
      <c r="AF1848">
        <f>AD1848/2</f>
        <v>0</v>
      </c>
      <c r="AG1848" s="86">
        <f>IF(AND(AF1848&gt;=0,AF1848&lt;=1),1,"No aplica")</f>
        <v>1</v>
      </c>
      <c r="AH1848" s="90">
        <f>AD1848/(AG1848*2)</f>
        <v>0</v>
      </c>
      <c r="AI1848" s="91">
        <f>IF(AG1848=1,AG1848/$AG$1850,"No aplica")</f>
        <v>0.2</v>
      </c>
      <c r="AJ1848" s="91">
        <f>AF1848*AI1848</f>
        <v>0</v>
      </c>
      <c r="AK1848" s="91">
        <f>AJ1848*$AE$23</f>
        <v>0</v>
      </c>
    </row>
    <row r="1849" spans="1:37" ht="25.4" customHeight="1" thickTop="1" thickBot="1" x14ac:dyDescent="0.3">
      <c r="A1849" s="320" t="s">
        <v>2032</v>
      </c>
      <c r="B1849" s="320"/>
      <c r="C1849" s="320"/>
      <c r="D1849" s="320"/>
      <c r="E1849" s="320"/>
      <c r="F1849" s="320"/>
      <c r="G1849" s="320"/>
      <c r="H1849" s="320"/>
      <c r="I1849" s="320"/>
      <c r="J1849" s="320"/>
      <c r="K1849" s="320"/>
      <c r="L1849" s="320"/>
      <c r="M1849" s="320"/>
      <c r="N1849" s="320"/>
      <c r="O1849" s="320"/>
      <c r="P1849" s="320"/>
      <c r="Q1849" s="320"/>
      <c r="R1849" s="320"/>
      <c r="S1849" s="320"/>
      <c r="T1849" s="320"/>
      <c r="U1849" s="320"/>
      <c r="V1849" s="320"/>
      <c r="W1849" s="320"/>
      <c r="X1849" s="320"/>
      <c r="Y1849" s="320"/>
      <c r="Z1849" s="320"/>
      <c r="AA1849" s="320"/>
      <c r="AB1849" s="320"/>
      <c r="AC1849" s="320"/>
      <c r="AD1849" s="88">
        <f>'Art. 121'!AF1773</f>
        <v>0</v>
      </c>
      <c r="AE1849" s="89">
        <f>IF(AG1849=1,AK1849,AG1849)</f>
        <v>0</v>
      </c>
      <c r="AF1849">
        <f>AD1849/2</f>
        <v>0</v>
      </c>
      <c r="AG1849" s="86">
        <f>IF(AND(AF1849&gt;=0,AF1849&lt;=1),1,"No aplica")</f>
        <v>1</v>
      </c>
      <c r="AH1849" s="90">
        <f>AD1849/(AG1849*2)</f>
        <v>0</v>
      </c>
      <c r="AI1849" s="91">
        <f>IF(AG1849=1,AG1849/$AG$1850,"No aplica")</f>
        <v>0.2</v>
      </c>
      <c r="AJ1849" s="91">
        <f>AF1849*AI1849</f>
        <v>0</v>
      </c>
      <c r="AK1849" s="91">
        <f>AJ1849*$AE$23</f>
        <v>0</v>
      </c>
    </row>
    <row r="1850" spans="1:37" ht="25.4" customHeight="1" thickTop="1" x14ac:dyDescent="0.25">
      <c r="A1850" s="289" t="s">
        <v>2701</v>
      </c>
      <c r="B1850" s="289"/>
      <c r="C1850" s="289"/>
      <c r="D1850" s="289"/>
      <c r="E1850" s="289"/>
      <c r="F1850" s="289"/>
      <c r="G1850" s="289"/>
      <c r="H1850" s="289"/>
      <c r="I1850" s="289"/>
      <c r="J1850" s="289"/>
      <c r="K1850" s="289"/>
      <c r="L1850" s="289"/>
      <c r="M1850" s="289"/>
      <c r="N1850" s="289"/>
      <c r="O1850" s="289"/>
      <c r="P1850" s="289"/>
      <c r="Q1850" s="289"/>
      <c r="R1850" s="289"/>
      <c r="S1850" s="289"/>
      <c r="T1850" s="289"/>
      <c r="U1850" s="289"/>
      <c r="V1850" s="289"/>
      <c r="W1850" s="289"/>
      <c r="X1850" s="289"/>
      <c r="Y1850" s="289"/>
      <c r="Z1850" s="289"/>
      <c r="AA1850" s="289"/>
      <c r="AB1850" s="289"/>
      <c r="AC1850" s="289"/>
      <c r="AD1850" s="289"/>
      <c r="AE1850" s="89">
        <f>SUM(AE1843:AE1849)</f>
        <v>0</v>
      </c>
      <c r="AF1850" s="59"/>
      <c r="AG1850" s="92">
        <f>SUM(AG1845:AG1849)</f>
        <v>5</v>
      </c>
      <c r="AH1850" s="93"/>
      <c r="AI1850" s="94"/>
      <c r="AJ1850" s="94"/>
      <c r="AK1850" s="94"/>
    </row>
    <row r="1851" spans="1:37" ht="25.4" customHeight="1" x14ac:dyDescent="0.25">
      <c r="A1851" s="290" t="s">
        <v>2702</v>
      </c>
      <c r="B1851" s="290"/>
      <c r="C1851" s="290"/>
      <c r="D1851" s="290"/>
      <c r="E1851" s="290"/>
      <c r="F1851" s="290"/>
      <c r="G1851" s="290"/>
      <c r="H1851" s="290"/>
      <c r="I1851" s="290"/>
      <c r="J1851" s="290"/>
      <c r="K1851" s="290"/>
      <c r="L1851" s="290"/>
      <c r="M1851" s="290"/>
      <c r="N1851" s="290"/>
      <c r="O1851" s="290"/>
      <c r="P1851" s="290"/>
      <c r="Q1851" s="290"/>
      <c r="R1851" s="290"/>
      <c r="S1851" s="290"/>
      <c r="T1851" s="290"/>
      <c r="U1851" s="290"/>
      <c r="V1851" s="290"/>
      <c r="W1851" s="290"/>
      <c r="X1851" s="290"/>
      <c r="Y1851" s="290"/>
      <c r="Z1851" s="290"/>
      <c r="AA1851" s="290"/>
      <c r="AB1851" s="290"/>
      <c r="AC1851" s="290"/>
      <c r="AD1851" s="290"/>
      <c r="AE1851" s="89">
        <f>AE1850/$AE$23*100</f>
        <v>0</v>
      </c>
      <c r="AF1851" s="59"/>
      <c r="AG1851" s="92"/>
      <c r="AH1851" s="93"/>
      <c r="AI1851" s="94"/>
      <c r="AJ1851" s="94"/>
      <c r="AK1851" s="94"/>
    </row>
    <row r="1852" spans="1:37" ht="25.4" customHeight="1" x14ac:dyDescent="0.25">
      <c r="A1852" s="100"/>
      <c r="B1852" s="100"/>
      <c r="C1852" s="100"/>
      <c r="D1852" s="100"/>
      <c r="E1852" s="100"/>
      <c r="F1852" s="100"/>
      <c r="G1852" s="100"/>
      <c r="H1852" s="100"/>
      <c r="I1852" s="100"/>
      <c r="J1852" s="100"/>
      <c r="K1852" s="100"/>
      <c r="L1852" s="100"/>
      <c r="M1852" s="100"/>
      <c r="N1852" s="100"/>
      <c r="O1852" s="100"/>
      <c r="P1852" s="100"/>
      <c r="Q1852" s="95"/>
      <c r="R1852" s="100"/>
      <c r="S1852" s="100"/>
      <c r="T1852" s="100"/>
      <c r="U1852" s="100"/>
      <c r="V1852" s="100"/>
      <c r="W1852" s="100"/>
      <c r="X1852" s="100"/>
      <c r="Y1852" s="100"/>
      <c r="Z1852" s="100"/>
      <c r="AA1852" s="100"/>
      <c r="AB1852" s="100"/>
      <c r="AC1852" s="100"/>
      <c r="AD1852" s="96"/>
      <c r="AE1852" s="96"/>
    </row>
    <row r="1853" spans="1:37" ht="25.4" customHeight="1" x14ac:dyDescent="0.25">
      <c r="A1853" s="100"/>
      <c r="B1853" s="100"/>
      <c r="C1853" s="100"/>
      <c r="D1853" s="100"/>
      <c r="E1853" s="100"/>
      <c r="F1853" s="100"/>
      <c r="G1853" s="100"/>
      <c r="H1853" s="100"/>
      <c r="I1853" s="100"/>
      <c r="J1853" s="100"/>
      <c r="K1853" s="100"/>
      <c r="L1853" s="100"/>
      <c r="M1853" s="100"/>
      <c r="N1853" s="100"/>
      <c r="O1853" s="100"/>
      <c r="P1853" s="100"/>
      <c r="Q1853" s="95"/>
      <c r="R1853" s="100"/>
      <c r="S1853" s="100"/>
      <c r="T1853" s="100"/>
      <c r="U1853" s="100"/>
      <c r="V1853" s="100"/>
      <c r="W1853" s="100"/>
      <c r="X1853" s="100"/>
      <c r="Y1853" s="100"/>
      <c r="Z1853" s="100"/>
      <c r="AA1853" s="100"/>
      <c r="AB1853" s="100"/>
      <c r="AC1853" s="100"/>
      <c r="AD1853" s="96"/>
      <c r="AE1853" s="96"/>
    </row>
    <row r="1854" spans="1:37" ht="25.4" customHeight="1" x14ac:dyDescent="0.25">
      <c r="A1854" s="337" t="s">
        <v>2033</v>
      </c>
      <c r="B1854" s="337"/>
      <c r="C1854" s="337"/>
      <c r="D1854" s="337"/>
      <c r="E1854" s="337"/>
      <c r="F1854" s="337"/>
      <c r="G1854" s="337"/>
      <c r="H1854" s="337"/>
      <c r="I1854" s="337"/>
      <c r="J1854" s="337"/>
      <c r="K1854" s="337"/>
      <c r="L1854" s="337"/>
      <c r="M1854" s="337"/>
      <c r="N1854" s="337"/>
      <c r="O1854" s="337"/>
      <c r="P1854" s="337"/>
      <c r="Q1854" s="337"/>
      <c r="R1854" s="337"/>
      <c r="S1854" s="337"/>
      <c r="T1854" s="337"/>
      <c r="U1854" s="337"/>
      <c r="V1854" s="337"/>
      <c r="W1854" s="337"/>
      <c r="X1854" s="337"/>
      <c r="Y1854" s="337"/>
      <c r="Z1854" s="337"/>
      <c r="AA1854" s="337"/>
      <c r="AB1854" s="337"/>
      <c r="AC1854" s="337"/>
      <c r="AD1854" s="82"/>
      <c r="AE1854" s="82"/>
    </row>
    <row r="1855" spans="1:37" ht="25.4" customHeight="1" x14ac:dyDescent="0.25">
      <c r="A1855" s="101"/>
      <c r="B1855" s="102"/>
      <c r="C1855" s="102"/>
      <c r="D1855" s="102"/>
      <c r="E1855" s="102"/>
      <c r="F1855" s="102"/>
      <c r="G1855" s="102"/>
      <c r="H1855" s="102"/>
      <c r="I1855" s="102"/>
      <c r="J1855" s="102"/>
      <c r="K1855" s="102"/>
      <c r="L1855" s="102"/>
      <c r="M1855" s="102"/>
      <c r="N1855" s="102"/>
      <c r="O1855" s="102"/>
      <c r="P1855" s="102"/>
      <c r="Q1855" s="103"/>
      <c r="R1855" s="102"/>
      <c r="S1855" s="102"/>
      <c r="T1855" s="102"/>
      <c r="U1855" s="102"/>
      <c r="V1855" s="102"/>
      <c r="W1855" s="102"/>
      <c r="X1855" s="102"/>
      <c r="Y1855" s="102"/>
      <c r="Z1855" s="102"/>
      <c r="AA1855" s="102"/>
      <c r="AB1855" s="102"/>
      <c r="AC1855" s="102"/>
      <c r="AD1855" s="83"/>
      <c r="AE1855" s="83"/>
    </row>
    <row r="1856" spans="1:37" ht="25.4" customHeight="1" thickBot="1" x14ac:dyDescent="0.3">
      <c r="A1856" s="70"/>
      <c r="B1856" s="70"/>
      <c r="C1856" s="70"/>
      <c r="D1856" s="70"/>
      <c r="E1856" s="70"/>
      <c r="F1856" s="70"/>
      <c r="G1856" s="70"/>
      <c r="H1856" s="70"/>
      <c r="I1856" s="70"/>
      <c r="J1856" s="70"/>
      <c r="K1856" s="70"/>
      <c r="L1856" s="70"/>
      <c r="M1856" s="70"/>
      <c r="N1856" s="70"/>
      <c r="O1856" s="70"/>
      <c r="P1856" s="70"/>
      <c r="Q1856" s="95"/>
      <c r="R1856" s="70"/>
      <c r="S1856" s="70"/>
      <c r="T1856" s="70"/>
      <c r="U1856" s="70"/>
      <c r="V1856" s="70"/>
      <c r="W1856" s="70"/>
      <c r="X1856" s="70"/>
      <c r="Y1856" s="70"/>
      <c r="Z1856" s="70"/>
      <c r="AA1856" s="70"/>
      <c r="AB1856" s="70"/>
      <c r="AC1856" s="70"/>
      <c r="AD1856" s="96"/>
      <c r="AE1856" s="96"/>
    </row>
    <row r="1857" spans="1:37" ht="25.4" customHeight="1" thickTop="1" thickBot="1" x14ac:dyDescent="0.3">
      <c r="A1857" s="292" t="s">
        <v>44</v>
      </c>
      <c r="B1857" s="292"/>
      <c r="C1857" s="292"/>
      <c r="D1857" s="292"/>
      <c r="E1857" s="292"/>
      <c r="F1857" s="292"/>
      <c r="G1857" s="292"/>
      <c r="H1857" s="292"/>
      <c r="I1857" s="292"/>
      <c r="J1857" s="292"/>
      <c r="K1857" s="292"/>
      <c r="L1857" s="292"/>
      <c r="M1857" s="292"/>
      <c r="N1857" s="292"/>
      <c r="O1857" s="292"/>
      <c r="P1857" s="292"/>
      <c r="Q1857" s="292"/>
      <c r="R1857" s="292"/>
      <c r="S1857" s="292"/>
      <c r="T1857" s="292"/>
      <c r="U1857" s="292"/>
      <c r="V1857" s="292"/>
      <c r="W1857" s="292"/>
      <c r="X1857" s="292"/>
      <c r="Y1857" s="292"/>
      <c r="Z1857" s="292"/>
      <c r="AA1857" s="292"/>
      <c r="AB1857" s="292"/>
      <c r="AC1857" s="292"/>
      <c r="AD1857" s="63" t="s">
        <v>65</v>
      </c>
      <c r="AE1857" s="211" t="s">
        <v>9</v>
      </c>
      <c r="AF1857" s="86" t="s">
        <v>330</v>
      </c>
      <c r="AG1857" s="86" t="s">
        <v>331</v>
      </c>
      <c r="AH1857" s="86" t="s">
        <v>332</v>
      </c>
      <c r="AI1857" s="87" t="s">
        <v>333</v>
      </c>
      <c r="AJ1857" s="86"/>
      <c r="AK1857" s="87" t="s">
        <v>334</v>
      </c>
    </row>
    <row r="1858" spans="1:37" ht="25.4" customHeight="1" thickTop="1" thickBot="1" x14ac:dyDescent="0.3">
      <c r="A1858" s="320" t="s">
        <v>1332</v>
      </c>
      <c r="B1858" s="320"/>
      <c r="C1858" s="320"/>
      <c r="D1858" s="320"/>
      <c r="E1858" s="320"/>
      <c r="F1858" s="320"/>
      <c r="G1858" s="320"/>
      <c r="H1858" s="320"/>
      <c r="I1858" s="320"/>
      <c r="J1858" s="320"/>
      <c r="K1858" s="320"/>
      <c r="L1858" s="320"/>
      <c r="M1858" s="320"/>
      <c r="N1858" s="320"/>
      <c r="O1858" s="320"/>
      <c r="P1858" s="320"/>
      <c r="Q1858" s="320"/>
      <c r="R1858" s="320"/>
      <c r="S1858" s="320"/>
      <c r="T1858" s="320"/>
      <c r="U1858" s="320"/>
      <c r="V1858" s="320"/>
      <c r="W1858" s="320"/>
      <c r="X1858" s="320"/>
      <c r="Y1858" s="320"/>
      <c r="Z1858" s="320"/>
      <c r="AA1858" s="320"/>
      <c r="AB1858" s="320"/>
      <c r="AC1858" s="320"/>
      <c r="AD1858" s="88">
        <f>'Art. 121'!AF1782</f>
        <v>0</v>
      </c>
      <c r="AE1858" s="89">
        <f t="shared" ref="AE1858:AE1868" si="313">IF(AG1858=1,AK1858,AG1858)</f>
        <v>0</v>
      </c>
      <c r="AF1858">
        <f t="shared" ref="AF1858:AF1868" si="314">AD1858/2</f>
        <v>0</v>
      </c>
      <c r="AG1858" s="86">
        <f t="shared" ref="AG1858:AG1868" si="315">IF(AND(AF1858&gt;=0,AF1858&lt;=1),1,"No aplica")</f>
        <v>1</v>
      </c>
      <c r="AH1858" s="90">
        <f t="shared" ref="AH1858:AH1868" si="316">AD1858/(AG1858*2)</f>
        <v>0</v>
      </c>
      <c r="AI1858" s="91">
        <f t="shared" ref="AI1858:AI1868" si="317">IF(AG1858=1,AG1858/$AG$1869,"No aplica")</f>
        <v>9.0909090909090912E-2</v>
      </c>
      <c r="AJ1858" s="91">
        <f t="shared" ref="AJ1858:AJ1868" si="318">AF1858*AI1858</f>
        <v>0</v>
      </c>
      <c r="AK1858" s="91">
        <f t="shared" ref="AK1858:AK1868" si="319">AJ1858*$AE$23</f>
        <v>0</v>
      </c>
    </row>
    <row r="1859" spans="1:37" ht="25.4" customHeight="1" thickTop="1" thickBot="1" x14ac:dyDescent="0.3">
      <c r="A1859" s="320" t="s">
        <v>1334</v>
      </c>
      <c r="B1859" s="320"/>
      <c r="C1859" s="320"/>
      <c r="D1859" s="320"/>
      <c r="E1859" s="320"/>
      <c r="F1859" s="320"/>
      <c r="G1859" s="320"/>
      <c r="H1859" s="320"/>
      <c r="I1859" s="320"/>
      <c r="J1859" s="320"/>
      <c r="K1859" s="320"/>
      <c r="L1859" s="320"/>
      <c r="M1859" s="320"/>
      <c r="N1859" s="320"/>
      <c r="O1859" s="320"/>
      <c r="P1859" s="320"/>
      <c r="Q1859" s="320"/>
      <c r="R1859" s="320"/>
      <c r="S1859" s="320"/>
      <c r="T1859" s="320"/>
      <c r="U1859" s="320"/>
      <c r="V1859" s="320"/>
      <c r="W1859" s="320"/>
      <c r="X1859" s="320"/>
      <c r="Y1859" s="320"/>
      <c r="Z1859" s="320"/>
      <c r="AA1859" s="320"/>
      <c r="AB1859" s="320"/>
      <c r="AC1859" s="320"/>
      <c r="AD1859" s="88">
        <f>'Art. 121'!AF1783</f>
        <v>0</v>
      </c>
      <c r="AE1859" s="89">
        <f t="shared" si="313"/>
        <v>0</v>
      </c>
      <c r="AF1859">
        <f t="shared" si="314"/>
        <v>0</v>
      </c>
      <c r="AG1859" s="86">
        <f t="shared" si="315"/>
        <v>1</v>
      </c>
      <c r="AH1859" s="90">
        <f t="shared" si="316"/>
        <v>0</v>
      </c>
      <c r="AI1859" s="91">
        <f t="shared" si="317"/>
        <v>9.0909090909090912E-2</v>
      </c>
      <c r="AJ1859" s="91">
        <f t="shared" si="318"/>
        <v>0</v>
      </c>
      <c r="AK1859" s="91">
        <f t="shared" si="319"/>
        <v>0</v>
      </c>
    </row>
    <row r="1860" spans="1:37" ht="25.4" customHeight="1" thickTop="1" thickBot="1" x14ac:dyDescent="0.3">
      <c r="A1860" s="320" t="s">
        <v>2037</v>
      </c>
      <c r="B1860" s="320"/>
      <c r="C1860" s="320"/>
      <c r="D1860" s="320"/>
      <c r="E1860" s="320"/>
      <c r="F1860" s="320"/>
      <c r="G1860" s="320"/>
      <c r="H1860" s="320"/>
      <c r="I1860" s="320"/>
      <c r="J1860" s="320"/>
      <c r="K1860" s="320"/>
      <c r="L1860" s="320"/>
      <c r="M1860" s="320"/>
      <c r="N1860" s="320"/>
      <c r="O1860" s="320"/>
      <c r="P1860" s="320"/>
      <c r="Q1860" s="320"/>
      <c r="R1860" s="320"/>
      <c r="S1860" s="320"/>
      <c r="T1860" s="320"/>
      <c r="U1860" s="320"/>
      <c r="V1860" s="320"/>
      <c r="W1860" s="320"/>
      <c r="X1860" s="320"/>
      <c r="Y1860" s="320"/>
      <c r="Z1860" s="320"/>
      <c r="AA1860" s="320"/>
      <c r="AB1860" s="320"/>
      <c r="AC1860" s="320"/>
      <c r="AD1860" s="88">
        <f>'Art. 121'!AF1784</f>
        <v>0</v>
      </c>
      <c r="AE1860" s="89">
        <f t="shared" si="313"/>
        <v>0</v>
      </c>
      <c r="AF1860">
        <f t="shared" si="314"/>
        <v>0</v>
      </c>
      <c r="AG1860" s="86">
        <f t="shared" si="315"/>
        <v>1</v>
      </c>
      <c r="AH1860" s="90">
        <f t="shared" si="316"/>
        <v>0</v>
      </c>
      <c r="AI1860" s="91">
        <f t="shared" si="317"/>
        <v>9.0909090909090912E-2</v>
      </c>
      <c r="AJ1860" s="91">
        <f t="shared" si="318"/>
        <v>0</v>
      </c>
      <c r="AK1860" s="91">
        <f t="shared" si="319"/>
        <v>0</v>
      </c>
    </row>
    <row r="1861" spans="1:37" ht="25.4" customHeight="1" thickTop="1" thickBot="1" x14ac:dyDescent="0.3">
      <c r="A1861" s="320" t="s">
        <v>2039</v>
      </c>
      <c r="B1861" s="320"/>
      <c r="C1861" s="320"/>
      <c r="D1861" s="320"/>
      <c r="E1861" s="320"/>
      <c r="F1861" s="320"/>
      <c r="G1861" s="320"/>
      <c r="H1861" s="320"/>
      <c r="I1861" s="320"/>
      <c r="J1861" s="320"/>
      <c r="K1861" s="320"/>
      <c r="L1861" s="320"/>
      <c r="M1861" s="320"/>
      <c r="N1861" s="320"/>
      <c r="O1861" s="320"/>
      <c r="P1861" s="320"/>
      <c r="Q1861" s="320"/>
      <c r="R1861" s="320"/>
      <c r="S1861" s="320"/>
      <c r="T1861" s="320"/>
      <c r="U1861" s="320"/>
      <c r="V1861" s="320"/>
      <c r="W1861" s="320"/>
      <c r="X1861" s="320"/>
      <c r="Y1861" s="320"/>
      <c r="Z1861" s="320"/>
      <c r="AA1861" s="320"/>
      <c r="AB1861" s="320"/>
      <c r="AC1861" s="320"/>
      <c r="AD1861" s="88">
        <f>'Art. 121'!AF1785</f>
        <v>0</v>
      </c>
      <c r="AE1861" s="89">
        <f t="shared" si="313"/>
        <v>0</v>
      </c>
      <c r="AF1861">
        <f t="shared" si="314"/>
        <v>0</v>
      </c>
      <c r="AG1861" s="86">
        <f t="shared" si="315"/>
        <v>1</v>
      </c>
      <c r="AH1861" s="90">
        <f t="shared" si="316"/>
        <v>0</v>
      </c>
      <c r="AI1861" s="91">
        <f t="shared" si="317"/>
        <v>9.0909090909090912E-2</v>
      </c>
      <c r="AJ1861" s="91">
        <f t="shared" si="318"/>
        <v>0</v>
      </c>
      <c r="AK1861" s="91">
        <f t="shared" si="319"/>
        <v>0</v>
      </c>
    </row>
    <row r="1862" spans="1:37" ht="25.4" customHeight="1" thickTop="1" thickBot="1" x14ac:dyDescent="0.3">
      <c r="A1862" s="321" t="s">
        <v>2041</v>
      </c>
      <c r="B1862" s="321"/>
      <c r="C1862" s="321"/>
      <c r="D1862" s="321"/>
      <c r="E1862" s="321"/>
      <c r="F1862" s="321"/>
      <c r="G1862" s="321"/>
      <c r="H1862" s="321"/>
      <c r="I1862" s="321"/>
      <c r="J1862" s="321"/>
      <c r="K1862" s="321"/>
      <c r="L1862" s="321"/>
      <c r="M1862" s="321"/>
      <c r="N1862" s="321"/>
      <c r="O1862" s="321"/>
      <c r="P1862" s="321"/>
      <c r="Q1862" s="321"/>
      <c r="R1862" s="321"/>
      <c r="S1862" s="321"/>
      <c r="T1862" s="321"/>
      <c r="U1862" s="321"/>
      <c r="V1862" s="321"/>
      <c r="W1862" s="321"/>
      <c r="X1862" s="321"/>
      <c r="Y1862" s="321"/>
      <c r="Z1862" s="321"/>
      <c r="AA1862" s="321"/>
      <c r="AB1862" s="321"/>
      <c r="AC1862" s="321"/>
      <c r="AD1862" s="88">
        <f>'Art. 121'!AF1786</f>
        <v>0</v>
      </c>
      <c r="AE1862" s="89">
        <f t="shared" si="313"/>
        <v>0</v>
      </c>
      <c r="AF1862">
        <f t="shared" si="314"/>
        <v>0</v>
      </c>
      <c r="AG1862" s="86">
        <f t="shared" si="315"/>
        <v>1</v>
      </c>
      <c r="AH1862" s="90">
        <f t="shared" si="316"/>
        <v>0</v>
      </c>
      <c r="AI1862" s="91">
        <f t="shared" si="317"/>
        <v>9.0909090909090912E-2</v>
      </c>
      <c r="AJ1862" s="91">
        <f t="shared" si="318"/>
        <v>0</v>
      </c>
      <c r="AK1862" s="91">
        <f t="shared" si="319"/>
        <v>0</v>
      </c>
    </row>
    <row r="1863" spans="1:37" ht="25.4" customHeight="1" thickTop="1" thickBot="1" x14ac:dyDescent="0.3">
      <c r="A1863" s="321" t="s">
        <v>2707</v>
      </c>
      <c r="B1863" s="321"/>
      <c r="C1863" s="321"/>
      <c r="D1863" s="321"/>
      <c r="E1863" s="321"/>
      <c r="F1863" s="321"/>
      <c r="G1863" s="321"/>
      <c r="H1863" s="321"/>
      <c r="I1863" s="321"/>
      <c r="J1863" s="321"/>
      <c r="K1863" s="321"/>
      <c r="L1863" s="321"/>
      <c r="M1863" s="321"/>
      <c r="N1863" s="321"/>
      <c r="O1863" s="321"/>
      <c r="P1863" s="321"/>
      <c r="Q1863" s="321"/>
      <c r="R1863" s="321"/>
      <c r="S1863" s="321"/>
      <c r="T1863" s="321"/>
      <c r="U1863" s="321"/>
      <c r="V1863" s="321"/>
      <c r="W1863" s="321"/>
      <c r="X1863" s="321"/>
      <c r="Y1863" s="321"/>
      <c r="Z1863" s="321"/>
      <c r="AA1863" s="321"/>
      <c r="AB1863" s="321"/>
      <c r="AC1863" s="321"/>
      <c r="AD1863" s="88">
        <f>'Art. 121'!AF1787</f>
        <v>0</v>
      </c>
      <c r="AE1863" s="89">
        <f t="shared" si="313"/>
        <v>0</v>
      </c>
      <c r="AF1863">
        <f t="shared" si="314"/>
        <v>0</v>
      </c>
      <c r="AG1863" s="86">
        <f t="shared" si="315"/>
        <v>1</v>
      </c>
      <c r="AH1863" s="90">
        <f t="shared" si="316"/>
        <v>0</v>
      </c>
      <c r="AI1863" s="91">
        <f t="shared" si="317"/>
        <v>9.0909090909090912E-2</v>
      </c>
      <c r="AJ1863" s="91">
        <f t="shared" si="318"/>
        <v>0</v>
      </c>
      <c r="AK1863" s="91">
        <f t="shared" si="319"/>
        <v>0</v>
      </c>
    </row>
    <row r="1864" spans="1:37" ht="25.4" customHeight="1" thickTop="1" thickBot="1" x14ac:dyDescent="0.3">
      <c r="A1864" s="320" t="s">
        <v>2044</v>
      </c>
      <c r="B1864" s="320"/>
      <c r="C1864" s="320"/>
      <c r="D1864" s="320"/>
      <c r="E1864" s="320"/>
      <c r="F1864" s="320"/>
      <c r="G1864" s="320"/>
      <c r="H1864" s="320"/>
      <c r="I1864" s="320"/>
      <c r="J1864" s="320"/>
      <c r="K1864" s="320"/>
      <c r="L1864" s="320"/>
      <c r="M1864" s="320"/>
      <c r="N1864" s="320"/>
      <c r="O1864" s="320"/>
      <c r="P1864" s="320"/>
      <c r="Q1864" s="320"/>
      <c r="R1864" s="320"/>
      <c r="S1864" s="320"/>
      <c r="T1864" s="320"/>
      <c r="U1864" s="320"/>
      <c r="V1864" s="320"/>
      <c r="W1864" s="320"/>
      <c r="X1864" s="320"/>
      <c r="Y1864" s="320"/>
      <c r="Z1864" s="320"/>
      <c r="AA1864" s="320"/>
      <c r="AB1864" s="320"/>
      <c r="AC1864" s="320"/>
      <c r="AD1864" s="88">
        <f>'Art. 121'!AF1788</f>
        <v>0</v>
      </c>
      <c r="AE1864" s="89">
        <f t="shared" si="313"/>
        <v>0</v>
      </c>
      <c r="AF1864">
        <f t="shared" si="314"/>
        <v>0</v>
      </c>
      <c r="AG1864" s="86">
        <f t="shared" si="315"/>
        <v>1</v>
      </c>
      <c r="AH1864" s="90">
        <f t="shared" si="316"/>
        <v>0</v>
      </c>
      <c r="AI1864" s="91">
        <f t="shared" si="317"/>
        <v>9.0909090909090912E-2</v>
      </c>
      <c r="AJ1864" s="91">
        <f t="shared" si="318"/>
        <v>0</v>
      </c>
      <c r="AK1864" s="91">
        <f t="shared" si="319"/>
        <v>0</v>
      </c>
    </row>
    <row r="1865" spans="1:37" ht="25.4" customHeight="1" thickTop="1" thickBot="1" x14ac:dyDescent="0.3">
      <c r="A1865" s="320" t="s">
        <v>2046</v>
      </c>
      <c r="B1865" s="320"/>
      <c r="C1865" s="320"/>
      <c r="D1865" s="320"/>
      <c r="E1865" s="320"/>
      <c r="F1865" s="320"/>
      <c r="G1865" s="320"/>
      <c r="H1865" s="320"/>
      <c r="I1865" s="320"/>
      <c r="J1865" s="320"/>
      <c r="K1865" s="320"/>
      <c r="L1865" s="320"/>
      <c r="M1865" s="320"/>
      <c r="N1865" s="320"/>
      <c r="O1865" s="320"/>
      <c r="P1865" s="320"/>
      <c r="Q1865" s="320"/>
      <c r="R1865" s="320"/>
      <c r="S1865" s="320"/>
      <c r="T1865" s="320"/>
      <c r="U1865" s="320"/>
      <c r="V1865" s="320"/>
      <c r="W1865" s="320"/>
      <c r="X1865" s="320"/>
      <c r="Y1865" s="320"/>
      <c r="Z1865" s="320"/>
      <c r="AA1865" s="320"/>
      <c r="AB1865" s="320"/>
      <c r="AC1865" s="320"/>
      <c r="AD1865" s="88">
        <f>'Art. 121'!AF1789</f>
        <v>0</v>
      </c>
      <c r="AE1865" s="89">
        <f t="shared" si="313"/>
        <v>0</v>
      </c>
      <c r="AF1865">
        <f t="shared" si="314"/>
        <v>0</v>
      </c>
      <c r="AG1865" s="86">
        <f t="shared" si="315"/>
        <v>1</v>
      </c>
      <c r="AH1865" s="90">
        <f t="shared" si="316"/>
        <v>0</v>
      </c>
      <c r="AI1865" s="91">
        <f t="shared" si="317"/>
        <v>9.0909090909090912E-2</v>
      </c>
      <c r="AJ1865" s="91">
        <f t="shared" si="318"/>
        <v>0</v>
      </c>
      <c r="AK1865" s="91">
        <f t="shared" si="319"/>
        <v>0</v>
      </c>
    </row>
    <row r="1866" spans="1:37" ht="25.4" customHeight="1" thickTop="1" thickBot="1" x14ac:dyDescent="0.3">
      <c r="A1866" s="320" t="s">
        <v>2048</v>
      </c>
      <c r="B1866" s="320"/>
      <c r="C1866" s="320"/>
      <c r="D1866" s="320"/>
      <c r="E1866" s="320"/>
      <c r="F1866" s="320"/>
      <c r="G1866" s="320"/>
      <c r="H1866" s="320"/>
      <c r="I1866" s="320"/>
      <c r="J1866" s="320"/>
      <c r="K1866" s="320"/>
      <c r="L1866" s="320"/>
      <c r="M1866" s="320"/>
      <c r="N1866" s="320"/>
      <c r="O1866" s="320"/>
      <c r="P1866" s="320"/>
      <c r="Q1866" s="320"/>
      <c r="R1866" s="320"/>
      <c r="S1866" s="320"/>
      <c r="T1866" s="320"/>
      <c r="U1866" s="320"/>
      <c r="V1866" s="320"/>
      <c r="W1866" s="320"/>
      <c r="X1866" s="320"/>
      <c r="Y1866" s="320"/>
      <c r="Z1866" s="320"/>
      <c r="AA1866" s="320"/>
      <c r="AB1866" s="320"/>
      <c r="AC1866" s="320"/>
      <c r="AD1866" s="88">
        <f>'Art. 121'!AF1790</f>
        <v>0</v>
      </c>
      <c r="AE1866" s="89">
        <f t="shared" si="313"/>
        <v>0</v>
      </c>
      <c r="AF1866">
        <f t="shared" si="314"/>
        <v>0</v>
      </c>
      <c r="AG1866" s="86">
        <f t="shared" si="315"/>
        <v>1</v>
      </c>
      <c r="AH1866" s="90">
        <f t="shared" si="316"/>
        <v>0</v>
      </c>
      <c r="AI1866" s="91">
        <f t="shared" si="317"/>
        <v>9.0909090909090912E-2</v>
      </c>
      <c r="AJ1866" s="91">
        <f t="shared" si="318"/>
        <v>0</v>
      </c>
      <c r="AK1866" s="91">
        <f t="shared" si="319"/>
        <v>0</v>
      </c>
    </row>
    <row r="1867" spans="1:37" ht="25.4" customHeight="1" thickTop="1" thickBot="1" x14ac:dyDescent="0.3">
      <c r="A1867" s="320" t="s">
        <v>2050</v>
      </c>
      <c r="B1867" s="320"/>
      <c r="C1867" s="320"/>
      <c r="D1867" s="320"/>
      <c r="E1867" s="320"/>
      <c r="F1867" s="320"/>
      <c r="G1867" s="320"/>
      <c r="H1867" s="320"/>
      <c r="I1867" s="320"/>
      <c r="J1867" s="320"/>
      <c r="K1867" s="320"/>
      <c r="L1867" s="320"/>
      <c r="M1867" s="320"/>
      <c r="N1867" s="320"/>
      <c r="O1867" s="320"/>
      <c r="P1867" s="320"/>
      <c r="Q1867" s="320"/>
      <c r="R1867" s="320"/>
      <c r="S1867" s="320"/>
      <c r="T1867" s="320"/>
      <c r="U1867" s="320"/>
      <c r="V1867" s="320"/>
      <c r="W1867" s="320"/>
      <c r="X1867" s="320"/>
      <c r="Y1867" s="320"/>
      <c r="Z1867" s="320"/>
      <c r="AA1867" s="320"/>
      <c r="AB1867" s="320"/>
      <c r="AC1867" s="320"/>
      <c r="AD1867" s="88">
        <f>'Art. 121'!AF1791</f>
        <v>0</v>
      </c>
      <c r="AE1867" s="89">
        <f t="shared" si="313"/>
        <v>0</v>
      </c>
      <c r="AF1867">
        <f t="shared" si="314"/>
        <v>0</v>
      </c>
      <c r="AG1867" s="86">
        <f t="shared" si="315"/>
        <v>1</v>
      </c>
      <c r="AH1867" s="90">
        <f t="shared" si="316"/>
        <v>0</v>
      </c>
      <c r="AI1867" s="91">
        <f t="shared" si="317"/>
        <v>9.0909090909090912E-2</v>
      </c>
      <c r="AJ1867" s="91">
        <f t="shared" si="318"/>
        <v>0</v>
      </c>
      <c r="AK1867" s="91">
        <f t="shared" si="319"/>
        <v>0</v>
      </c>
    </row>
    <row r="1868" spans="1:37" ht="25.4" customHeight="1" thickTop="1" thickBot="1" x14ac:dyDescent="0.3">
      <c r="A1868" s="320" t="s">
        <v>2052</v>
      </c>
      <c r="B1868" s="320"/>
      <c r="C1868" s="320"/>
      <c r="D1868" s="320"/>
      <c r="E1868" s="320"/>
      <c r="F1868" s="320"/>
      <c r="G1868" s="320"/>
      <c r="H1868" s="320"/>
      <c r="I1868" s="320"/>
      <c r="J1868" s="320"/>
      <c r="K1868" s="320"/>
      <c r="L1868" s="320"/>
      <c r="M1868" s="320"/>
      <c r="N1868" s="320"/>
      <c r="O1868" s="320"/>
      <c r="P1868" s="320"/>
      <c r="Q1868" s="320"/>
      <c r="R1868" s="320"/>
      <c r="S1868" s="320"/>
      <c r="T1868" s="320"/>
      <c r="U1868" s="320"/>
      <c r="V1868" s="320"/>
      <c r="W1868" s="320"/>
      <c r="X1868" s="320"/>
      <c r="Y1868" s="320"/>
      <c r="Z1868" s="320"/>
      <c r="AA1868" s="320"/>
      <c r="AB1868" s="320"/>
      <c r="AC1868" s="320"/>
      <c r="AD1868" s="88">
        <f>'Art. 121'!AF1792</f>
        <v>0</v>
      </c>
      <c r="AE1868" s="89">
        <f t="shared" si="313"/>
        <v>0</v>
      </c>
      <c r="AF1868">
        <f t="shared" si="314"/>
        <v>0</v>
      </c>
      <c r="AG1868" s="86">
        <f t="shared" si="315"/>
        <v>1</v>
      </c>
      <c r="AH1868" s="90">
        <f t="shared" si="316"/>
        <v>0</v>
      </c>
      <c r="AI1868" s="91">
        <f t="shared" si="317"/>
        <v>9.0909090909090912E-2</v>
      </c>
      <c r="AJ1868" s="91">
        <f t="shared" si="318"/>
        <v>0</v>
      </c>
      <c r="AK1868" s="91">
        <f t="shared" si="319"/>
        <v>0</v>
      </c>
    </row>
    <row r="1869" spans="1:37" ht="25.4" customHeight="1" thickTop="1" x14ac:dyDescent="0.25">
      <c r="A1869" s="289" t="s">
        <v>2708</v>
      </c>
      <c r="B1869" s="289"/>
      <c r="C1869" s="289"/>
      <c r="D1869" s="289"/>
      <c r="E1869" s="289"/>
      <c r="F1869" s="289"/>
      <c r="G1869" s="289"/>
      <c r="H1869" s="289"/>
      <c r="I1869" s="289"/>
      <c r="J1869" s="289"/>
      <c r="K1869" s="289"/>
      <c r="L1869" s="289"/>
      <c r="M1869" s="289"/>
      <c r="N1869" s="289"/>
      <c r="O1869" s="289"/>
      <c r="P1869" s="289"/>
      <c r="Q1869" s="289"/>
      <c r="R1869" s="289"/>
      <c r="S1869" s="289"/>
      <c r="T1869" s="289"/>
      <c r="U1869" s="289"/>
      <c r="V1869" s="289"/>
      <c r="W1869" s="289"/>
      <c r="X1869" s="289"/>
      <c r="Y1869" s="289"/>
      <c r="Z1869" s="289"/>
      <c r="AA1869" s="289"/>
      <c r="AB1869" s="289"/>
      <c r="AC1869" s="289"/>
      <c r="AD1869" s="289"/>
      <c r="AE1869" s="89">
        <f>SUM(AE1858:AE1868)</f>
        <v>0</v>
      </c>
      <c r="AF1869" s="59"/>
      <c r="AG1869" s="92">
        <f>SUM(AG1858:AG1868)</f>
        <v>11</v>
      </c>
      <c r="AH1869" s="93"/>
      <c r="AI1869" s="94"/>
      <c r="AJ1869" s="94"/>
      <c r="AK1869" s="94"/>
    </row>
    <row r="1870" spans="1:37" ht="25.4" customHeight="1" x14ac:dyDescent="0.25">
      <c r="A1870" s="290" t="s">
        <v>2709</v>
      </c>
      <c r="B1870" s="290"/>
      <c r="C1870" s="290"/>
      <c r="D1870" s="290"/>
      <c r="E1870" s="290"/>
      <c r="F1870" s="290"/>
      <c r="G1870" s="290"/>
      <c r="H1870" s="290"/>
      <c r="I1870" s="290"/>
      <c r="J1870" s="290"/>
      <c r="K1870" s="290"/>
      <c r="L1870" s="290"/>
      <c r="M1870" s="290"/>
      <c r="N1870" s="290"/>
      <c r="O1870" s="290"/>
      <c r="P1870" s="290"/>
      <c r="Q1870" s="290"/>
      <c r="R1870" s="290"/>
      <c r="S1870" s="290"/>
      <c r="T1870" s="290"/>
      <c r="U1870" s="290"/>
      <c r="V1870" s="290"/>
      <c r="W1870" s="290"/>
      <c r="X1870" s="290"/>
      <c r="Y1870" s="290"/>
      <c r="Z1870" s="290"/>
      <c r="AA1870" s="290"/>
      <c r="AB1870" s="290"/>
      <c r="AC1870" s="290"/>
      <c r="AD1870" s="290"/>
      <c r="AE1870" s="89">
        <f>AE1869/$AE$23*100</f>
        <v>0</v>
      </c>
      <c r="AF1870" s="59"/>
      <c r="AG1870" s="92"/>
      <c r="AH1870" s="93"/>
      <c r="AI1870" s="94"/>
      <c r="AJ1870" s="94"/>
      <c r="AK1870" s="94"/>
    </row>
    <row r="1871" spans="1:37" ht="25.4" customHeight="1" thickBot="1" x14ac:dyDescent="0.3">
      <c r="A1871" s="70"/>
      <c r="B1871" s="70"/>
      <c r="C1871" s="70"/>
      <c r="D1871" s="70"/>
      <c r="E1871" s="70"/>
      <c r="F1871" s="70"/>
      <c r="G1871" s="70"/>
      <c r="H1871" s="70"/>
      <c r="I1871" s="70"/>
      <c r="J1871" s="70"/>
      <c r="K1871" s="70"/>
      <c r="L1871" s="70"/>
      <c r="M1871" s="70"/>
      <c r="N1871" s="70"/>
      <c r="O1871" s="70"/>
      <c r="P1871" s="70"/>
      <c r="Q1871" s="95"/>
      <c r="R1871" s="70"/>
      <c r="S1871" s="70"/>
      <c r="T1871" s="70"/>
      <c r="U1871" s="70"/>
      <c r="V1871" s="70"/>
      <c r="W1871" s="70"/>
      <c r="X1871" s="70"/>
      <c r="Y1871" s="70"/>
      <c r="Z1871" s="70"/>
      <c r="AA1871" s="70"/>
      <c r="AB1871" s="70"/>
      <c r="AC1871" s="70"/>
      <c r="AD1871" s="96"/>
      <c r="AE1871" s="96"/>
    </row>
    <row r="1872" spans="1:37" ht="25.4" customHeight="1" thickTop="1" thickBot="1" x14ac:dyDescent="0.3">
      <c r="A1872" s="291" t="s">
        <v>44</v>
      </c>
      <c r="B1872" s="291"/>
      <c r="C1872" s="291"/>
      <c r="D1872" s="291"/>
      <c r="E1872" s="291"/>
      <c r="F1872" s="291"/>
      <c r="G1872" s="291"/>
      <c r="H1872" s="291"/>
      <c r="I1872" s="291"/>
      <c r="J1872" s="291"/>
      <c r="K1872" s="291"/>
      <c r="L1872" s="291"/>
      <c r="M1872" s="291"/>
      <c r="N1872" s="291"/>
      <c r="O1872" s="291"/>
      <c r="P1872" s="291"/>
      <c r="Q1872" s="291"/>
      <c r="R1872" s="291"/>
      <c r="S1872" s="291"/>
      <c r="T1872" s="291"/>
      <c r="U1872" s="291"/>
      <c r="V1872" s="291"/>
      <c r="W1872" s="291"/>
      <c r="X1872" s="291"/>
      <c r="Y1872" s="291"/>
      <c r="Z1872" s="291"/>
      <c r="AA1872" s="291"/>
      <c r="AB1872" s="291"/>
      <c r="AC1872" s="291"/>
      <c r="AD1872" s="104" t="s">
        <v>65</v>
      </c>
      <c r="AE1872" s="105" t="s">
        <v>9</v>
      </c>
      <c r="AF1872" s="86" t="s">
        <v>330</v>
      </c>
      <c r="AG1872" s="86" t="s">
        <v>331</v>
      </c>
      <c r="AH1872" s="86" t="s">
        <v>332</v>
      </c>
      <c r="AI1872" s="87" t="s">
        <v>333</v>
      </c>
      <c r="AJ1872" s="86"/>
      <c r="AK1872" s="87" t="s">
        <v>334</v>
      </c>
    </row>
    <row r="1873" spans="1:37" ht="25.4" customHeight="1" thickTop="1" thickBot="1" x14ac:dyDescent="0.3">
      <c r="A1873" s="320" t="s">
        <v>2054</v>
      </c>
      <c r="B1873" s="320"/>
      <c r="C1873" s="320"/>
      <c r="D1873" s="320"/>
      <c r="E1873" s="320"/>
      <c r="F1873" s="320"/>
      <c r="G1873" s="320"/>
      <c r="H1873" s="320"/>
      <c r="I1873" s="320"/>
      <c r="J1873" s="320"/>
      <c r="K1873" s="320"/>
      <c r="L1873" s="320"/>
      <c r="M1873" s="320"/>
      <c r="N1873" s="320"/>
      <c r="O1873" s="320"/>
      <c r="P1873" s="320"/>
      <c r="Q1873" s="320"/>
      <c r="R1873" s="320"/>
      <c r="S1873" s="320"/>
      <c r="T1873" s="320"/>
      <c r="U1873" s="320"/>
      <c r="V1873" s="320"/>
      <c r="W1873" s="320"/>
      <c r="X1873" s="320"/>
      <c r="Y1873" s="320"/>
      <c r="Z1873" s="320"/>
      <c r="AA1873" s="320"/>
      <c r="AB1873" s="320"/>
      <c r="AC1873" s="320"/>
      <c r="AD1873" s="88">
        <f>'Art. 121'!AF1795</f>
        <v>0</v>
      </c>
      <c r="AE1873" s="89">
        <f>IF(AG1873=1,AK1873,AG1873)</f>
        <v>0</v>
      </c>
      <c r="AF1873">
        <f>AD1873/2</f>
        <v>0</v>
      </c>
      <c r="AG1873" s="86">
        <f>IF(AND(AF1873&gt;=0,AF1873&lt;=1),1,"No aplica")</f>
        <v>1</v>
      </c>
      <c r="AH1873" s="90">
        <f>AD1873/(AG1873*2)</f>
        <v>0</v>
      </c>
      <c r="AI1873" s="91">
        <f>IF(AG1873=1,AG1873/$AG$1878,"No aplica")</f>
        <v>0.2</v>
      </c>
      <c r="AJ1873" s="91">
        <f>AF1873*AI1873</f>
        <v>0</v>
      </c>
      <c r="AK1873" s="91">
        <f>AJ1873*$AE$23</f>
        <v>0</v>
      </c>
    </row>
    <row r="1874" spans="1:37" ht="25.4" customHeight="1" thickTop="1" thickBot="1" x14ac:dyDescent="0.3">
      <c r="A1874" s="320" t="s">
        <v>2056</v>
      </c>
      <c r="B1874" s="320"/>
      <c r="C1874" s="320"/>
      <c r="D1874" s="320"/>
      <c r="E1874" s="320"/>
      <c r="F1874" s="320"/>
      <c r="G1874" s="320"/>
      <c r="H1874" s="320"/>
      <c r="I1874" s="320"/>
      <c r="J1874" s="320"/>
      <c r="K1874" s="320"/>
      <c r="L1874" s="320"/>
      <c r="M1874" s="320"/>
      <c r="N1874" s="320"/>
      <c r="O1874" s="320"/>
      <c r="P1874" s="320"/>
      <c r="Q1874" s="320"/>
      <c r="R1874" s="320"/>
      <c r="S1874" s="320"/>
      <c r="T1874" s="320"/>
      <c r="U1874" s="320"/>
      <c r="V1874" s="320"/>
      <c r="W1874" s="320"/>
      <c r="X1874" s="320"/>
      <c r="Y1874" s="320"/>
      <c r="Z1874" s="320"/>
      <c r="AA1874" s="320"/>
      <c r="AB1874" s="320"/>
      <c r="AC1874" s="320"/>
      <c r="AD1874" s="88">
        <f>'Art. 121'!AF1796</f>
        <v>0</v>
      </c>
      <c r="AE1874" s="89">
        <f>IF(AG1874=1,AK1874,AG1874)</f>
        <v>0</v>
      </c>
      <c r="AF1874">
        <f>AD1874/2</f>
        <v>0</v>
      </c>
      <c r="AG1874" s="86">
        <f>IF(AND(AF1874&gt;=0,AF1874&lt;=1),1,"No aplica")</f>
        <v>1</v>
      </c>
      <c r="AH1874" s="90">
        <f>AD1874/(AG1874*2)</f>
        <v>0</v>
      </c>
      <c r="AI1874" s="91">
        <f>IF(AG1874=1,AG1874/$AG$1878,"No aplica")</f>
        <v>0.2</v>
      </c>
      <c r="AJ1874" s="91">
        <f>AF1874*AI1874</f>
        <v>0</v>
      </c>
      <c r="AK1874" s="91">
        <f>AJ1874*$AE$23</f>
        <v>0</v>
      </c>
    </row>
    <row r="1875" spans="1:37" ht="25.4" customHeight="1" thickTop="1" thickBot="1" x14ac:dyDescent="0.3">
      <c r="A1875" s="320" t="s">
        <v>2058</v>
      </c>
      <c r="B1875" s="320"/>
      <c r="C1875" s="320"/>
      <c r="D1875" s="320"/>
      <c r="E1875" s="320"/>
      <c r="F1875" s="320"/>
      <c r="G1875" s="320"/>
      <c r="H1875" s="320"/>
      <c r="I1875" s="320"/>
      <c r="J1875" s="320"/>
      <c r="K1875" s="320"/>
      <c r="L1875" s="320"/>
      <c r="M1875" s="320"/>
      <c r="N1875" s="320"/>
      <c r="O1875" s="320"/>
      <c r="P1875" s="320"/>
      <c r="Q1875" s="320"/>
      <c r="R1875" s="320"/>
      <c r="S1875" s="320"/>
      <c r="T1875" s="320"/>
      <c r="U1875" s="320"/>
      <c r="V1875" s="320"/>
      <c r="W1875" s="320"/>
      <c r="X1875" s="320"/>
      <c r="Y1875" s="320"/>
      <c r="Z1875" s="320"/>
      <c r="AA1875" s="320"/>
      <c r="AB1875" s="320"/>
      <c r="AC1875" s="320"/>
      <c r="AD1875" s="88">
        <f>'Art. 121'!AF1797</f>
        <v>0</v>
      </c>
      <c r="AE1875" s="89">
        <f>IF(AG1875=1,AK1875,AG1875)</f>
        <v>0</v>
      </c>
      <c r="AF1875">
        <f>AD1875/2</f>
        <v>0</v>
      </c>
      <c r="AG1875" s="86">
        <f>IF(AND(AF1875&gt;=0,AF1875&lt;=1),1,"No aplica")</f>
        <v>1</v>
      </c>
      <c r="AH1875" s="90">
        <f>AD1875/(AG1875*2)</f>
        <v>0</v>
      </c>
      <c r="AI1875" s="91">
        <f>IF(AG1875=1,AG1875/$AG$1878,"No aplica")</f>
        <v>0.2</v>
      </c>
      <c r="AJ1875" s="91">
        <f>AF1875*AI1875</f>
        <v>0</v>
      </c>
      <c r="AK1875" s="91">
        <f>AJ1875*$AE$23</f>
        <v>0</v>
      </c>
    </row>
    <row r="1876" spans="1:37" ht="25.4" customHeight="1" thickTop="1" thickBot="1" x14ac:dyDescent="0.3">
      <c r="A1876" s="320" t="s">
        <v>2060</v>
      </c>
      <c r="B1876" s="320"/>
      <c r="C1876" s="320"/>
      <c r="D1876" s="320"/>
      <c r="E1876" s="320"/>
      <c r="F1876" s="320"/>
      <c r="G1876" s="320"/>
      <c r="H1876" s="320"/>
      <c r="I1876" s="320"/>
      <c r="J1876" s="320"/>
      <c r="K1876" s="320"/>
      <c r="L1876" s="320"/>
      <c r="M1876" s="320"/>
      <c r="N1876" s="320"/>
      <c r="O1876" s="320"/>
      <c r="P1876" s="320"/>
      <c r="Q1876" s="320"/>
      <c r="R1876" s="320"/>
      <c r="S1876" s="320"/>
      <c r="T1876" s="320"/>
      <c r="U1876" s="320"/>
      <c r="V1876" s="320"/>
      <c r="W1876" s="320"/>
      <c r="X1876" s="320"/>
      <c r="Y1876" s="320"/>
      <c r="Z1876" s="320"/>
      <c r="AA1876" s="320"/>
      <c r="AB1876" s="320"/>
      <c r="AC1876" s="320"/>
      <c r="AD1876" s="88">
        <f>'Art. 121'!AF1798</f>
        <v>0</v>
      </c>
      <c r="AE1876" s="89">
        <f>IF(AG1876=1,AK1876,AG1876)</f>
        <v>0</v>
      </c>
      <c r="AF1876">
        <f>AD1876/2</f>
        <v>0</v>
      </c>
      <c r="AG1876" s="86">
        <f>IF(AND(AF1876&gt;=0,AF1876&lt;=1),1,"No aplica")</f>
        <v>1</v>
      </c>
      <c r="AH1876" s="90">
        <f>AD1876/(AG1876*2)</f>
        <v>0</v>
      </c>
      <c r="AI1876" s="91">
        <f>IF(AG1876=1,AG1876/$AG$1878,"No aplica")</f>
        <v>0.2</v>
      </c>
      <c r="AJ1876" s="91">
        <f>AF1876*AI1876</f>
        <v>0</v>
      </c>
      <c r="AK1876" s="91">
        <f>AJ1876*$AE$23</f>
        <v>0</v>
      </c>
    </row>
    <row r="1877" spans="1:37" ht="25.4" customHeight="1" thickTop="1" thickBot="1" x14ac:dyDescent="0.3">
      <c r="A1877" s="320" t="s">
        <v>2062</v>
      </c>
      <c r="B1877" s="320"/>
      <c r="C1877" s="320"/>
      <c r="D1877" s="320"/>
      <c r="E1877" s="320"/>
      <c r="F1877" s="320"/>
      <c r="G1877" s="320"/>
      <c r="H1877" s="320"/>
      <c r="I1877" s="320"/>
      <c r="J1877" s="320"/>
      <c r="K1877" s="320"/>
      <c r="L1877" s="320"/>
      <c r="M1877" s="320"/>
      <c r="N1877" s="320"/>
      <c r="O1877" s="320"/>
      <c r="P1877" s="320"/>
      <c r="Q1877" s="320"/>
      <c r="R1877" s="320"/>
      <c r="S1877" s="320"/>
      <c r="T1877" s="320"/>
      <c r="U1877" s="320"/>
      <c r="V1877" s="320"/>
      <c r="W1877" s="320"/>
      <c r="X1877" s="320"/>
      <c r="Y1877" s="320"/>
      <c r="Z1877" s="320"/>
      <c r="AA1877" s="320"/>
      <c r="AB1877" s="320"/>
      <c r="AC1877" s="320"/>
      <c r="AD1877" s="88">
        <f>'Art. 121'!AF1799</f>
        <v>0</v>
      </c>
      <c r="AE1877" s="89">
        <f>IF(AG1877=1,AK1877,AG1877)</f>
        <v>0</v>
      </c>
      <c r="AF1877">
        <f>AD1877/2</f>
        <v>0</v>
      </c>
      <c r="AG1877" s="86">
        <f>IF(AND(AF1877&gt;=0,AF1877&lt;=1),1,"No aplica")</f>
        <v>1</v>
      </c>
      <c r="AH1877" s="90">
        <f>AD1877/(AG1877*2)</f>
        <v>0</v>
      </c>
      <c r="AI1877" s="91">
        <f>IF(AG1877=1,AG1877/$AG$1878,"No aplica")</f>
        <v>0.2</v>
      </c>
      <c r="AJ1877" s="91">
        <f>AF1877*AI1877</f>
        <v>0</v>
      </c>
      <c r="AK1877" s="91">
        <f>AJ1877*$AE$23</f>
        <v>0</v>
      </c>
    </row>
    <row r="1878" spans="1:37" ht="25.4" customHeight="1" thickTop="1" x14ac:dyDescent="0.25">
      <c r="A1878" s="289" t="s">
        <v>2710</v>
      </c>
      <c r="B1878" s="289"/>
      <c r="C1878" s="289"/>
      <c r="D1878" s="289"/>
      <c r="E1878" s="289"/>
      <c r="F1878" s="289"/>
      <c r="G1878" s="289"/>
      <c r="H1878" s="289"/>
      <c r="I1878" s="289"/>
      <c r="J1878" s="289"/>
      <c r="K1878" s="289"/>
      <c r="L1878" s="289"/>
      <c r="M1878" s="289"/>
      <c r="N1878" s="289"/>
      <c r="O1878" s="289"/>
      <c r="P1878" s="289"/>
      <c r="Q1878" s="289"/>
      <c r="R1878" s="289"/>
      <c r="S1878" s="289"/>
      <c r="T1878" s="289"/>
      <c r="U1878" s="289"/>
      <c r="V1878" s="289"/>
      <c r="W1878" s="289"/>
      <c r="X1878" s="289"/>
      <c r="Y1878" s="289"/>
      <c r="Z1878" s="289"/>
      <c r="AA1878" s="289"/>
      <c r="AB1878" s="289"/>
      <c r="AC1878" s="289"/>
      <c r="AD1878" s="289"/>
      <c r="AE1878" s="89">
        <f>SUM(AE1871:AE1877)</f>
        <v>0</v>
      </c>
      <c r="AF1878" s="59"/>
      <c r="AG1878" s="92">
        <f>SUM(AG1873:AG1877)</f>
        <v>5</v>
      </c>
      <c r="AH1878" s="93"/>
      <c r="AI1878" s="94"/>
      <c r="AJ1878" s="94"/>
      <c r="AK1878" s="94"/>
    </row>
    <row r="1879" spans="1:37" ht="25.4" customHeight="1" x14ac:dyDescent="0.25">
      <c r="A1879" s="290" t="s">
        <v>2711</v>
      </c>
      <c r="B1879" s="290"/>
      <c r="C1879" s="290"/>
      <c r="D1879" s="290"/>
      <c r="E1879" s="290"/>
      <c r="F1879" s="290"/>
      <c r="G1879" s="290"/>
      <c r="H1879" s="290"/>
      <c r="I1879" s="290"/>
      <c r="J1879" s="290"/>
      <c r="K1879" s="290"/>
      <c r="L1879" s="290"/>
      <c r="M1879" s="290"/>
      <c r="N1879" s="290"/>
      <c r="O1879" s="290"/>
      <c r="P1879" s="290"/>
      <c r="Q1879" s="290"/>
      <c r="R1879" s="290"/>
      <c r="S1879" s="290"/>
      <c r="T1879" s="290"/>
      <c r="U1879" s="290"/>
      <c r="V1879" s="290"/>
      <c r="W1879" s="290"/>
      <c r="X1879" s="290"/>
      <c r="Y1879" s="290"/>
      <c r="Z1879" s="290"/>
      <c r="AA1879" s="290"/>
      <c r="AB1879" s="290"/>
      <c r="AC1879" s="290"/>
      <c r="AD1879" s="290"/>
      <c r="AE1879" s="89">
        <f>AE1878/$AE$23*100</f>
        <v>0</v>
      </c>
      <c r="AF1879" s="59"/>
      <c r="AG1879" s="92"/>
      <c r="AH1879" s="93"/>
      <c r="AI1879" s="94"/>
      <c r="AJ1879" s="94"/>
      <c r="AK1879" s="94"/>
    </row>
    <row r="1880" spans="1:37" ht="25.4" customHeight="1" x14ac:dyDescent="0.25">
      <c r="A1880" s="100"/>
      <c r="B1880" s="100"/>
      <c r="C1880" s="100"/>
      <c r="D1880" s="100"/>
      <c r="E1880" s="100"/>
      <c r="F1880" s="100"/>
      <c r="G1880" s="100"/>
      <c r="H1880" s="100"/>
      <c r="I1880" s="100"/>
      <c r="J1880" s="100"/>
      <c r="K1880" s="100"/>
      <c r="L1880" s="100"/>
      <c r="M1880" s="100"/>
      <c r="N1880" s="100"/>
      <c r="O1880" s="100"/>
      <c r="P1880" s="100"/>
      <c r="Q1880" s="95"/>
      <c r="R1880" s="100"/>
      <c r="S1880" s="100"/>
      <c r="T1880" s="100"/>
      <c r="U1880" s="100"/>
      <c r="V1880" s="100"/>
      <c r="W1880" s="100"/>
      <c r="X1880" s="100"/>
      <c r="Y1880" s="100"/>
      <c r="Z1880" s="100"/>
      <c r="AA1880" s="100"/>
      <c r="AB1880" s="100"/>
      <c r="AC1880" s="100"/>
      <c r="AD1880" s="96"/>
      <c r="AE1880" s="96"/>
    </row>
    <row r="1881" spans="1:37" ht="25.4" customHeight="1" x14ac:dyDescent="0.25">
      <c r="A1881" s="100"/>
      <c r="B1881" s="100"/>
      <c r="C1881" s="100"/>
      <c r="D1881" s="100"/>
      <c r="E1881" s="100"/>
      <c r="F1881" s="100"/>
      <c r="G1881" s="100"/>
      <c r="H1881" s="100"/>
      <c r="I1881" s="100"/>
      <c r="J1881" s="100"/>
      <c r="K1881" s="100"/>
      <c r="L1881" s="100"/>
      <c r="M1881" s="100"/>
      <c r="N1881" s="100"/>
      <c r="O1881" s="100"/>
      <c r="P1881" s="100"/>
      <c r="Q1881" s="95"/>
      <c r="R1881" s="100"/>
      <c r="S1881" s="100"/>
      <c r="T1881" s="100"/>
      <c r="U1881" s="100"/>
      <c r="V1881" s="100"/>
      <c r="W1881" s="100"/>
      <c r="X1881" s="100"/>
      <c r="Y1881" s="100"/>
      <c r="Z1881" s="100"/>
      <c r="AA1881" s="100"/>
      <c r="AB1881" s="100"/>
      <c r="AC1881" s="100"/>
      <c r="AD1881" s="96"/>
      <c r="AE1881" s="96"/>
    </row>
    <row r="1882" spans="1:37" ht="25.4" customHeight="1" x14ac:dyDescent="0.25">
      <c r="A1882" s="337" t="s">
        <v>2063</v>
      </c>
      <c r="B1882" s="337"/>
      <c r="C1882" s="337"/>
      <c r="D1882" s="337"/>
      <c r="E1882" s="337"/>
      <c r="F1882" s="337"/>
      <c r="G1882" s="337"/>
      <c r="H1882" s="337"/>
      <c r="I1882" s="337"/>
      <c r="J1882" s="337"/>
      <c r="K1882" s="337"/>
      <c r="L1882" s="337"/>
      <c r="M1882" s="337"/>
      <c r="N1882" s="337"/>
      <c r="O1882" s="337"/>
      <c r="P1882" s="337"/>
      <c r="Q1882" s="337"/>
      <c r="R1882" s="337"/>
      <c r="S1882" s="337"/>
      <c r="T1882" s="337"/>
      <c r="U1882" s="337"/>
      <c r="V1882" s="337"/>
      <c r="W1882" s="337"/>
      <c r="X1882" s="337"/>
      <c r="Y1882" s="337"/>
      <c r="Z1882" s="337"/>
      <c r="AA1882" s="337"/>
      <c r="AB1882" s="337"/>
      <c r="AC1882" s="337"/>
      <c r="AD1882" s="82"/>
      <c r="AE1882" s="82"/>
    </row>
    <row r="1883" spans="1:37" ht="25.4" customHeight="1" x14ac:dyDescent="0.25">
      <c r="A1883" s="101"/>
      <c r="B1883" s="102"/>
      <c r="C1883" s="102"/>
      <c r="D1883" s="102"/>
      <c r="E1883" s="102"/>
      <c r="F1883" s="102"/>
      <c r="G1883" s="102"/>
      <c r="H1883" s="102"/>
      <c r="I1883" s="102"/>
      <c r="J1883" s="102"/>
      <c r="K1883" s="102"/>
      <c r="L1883" s="102"/>
      <c r="M1883" s="102"/>
      <c r="N1883" s="102"/>
      <c r="O1883" s="102"/>
      <c r="P1883" s="102"/>
      <c r="Q1883" s="103"/>
      <c r="R1883" s="102"/>
      <c r="S1883" s="102"/>
      <c r="T1883" s="102"/>
      <c r="U1883" s="102"/>
      <c r="V1883" s="102"/>
      <c r="W1883" s="102"/>
      <c r="X1883" s="102"/>
      <c r="Y1883" s="102"/>
      <c r="Z1883" s="102"/>
      <c r="AA1883" s="102"/>
      <c r="AB1883" s="102"/>
      <c r="AC1883" s="102"/>
      <c r="AD1883" s="83"/>
      <c r="AE1883" s="83"/>
    </row>
    <row r="1884" spans="1:37" ht="25.4" customHeight="1" thickBot="1" x14ac:dyDescent="0.3">
      <c r="A1884" s="70"/>
      <c r="B1884" s="70"/>
      <c r="C1884" s="70"/>
      <c r="D1884" s="70"/>
      <c r="E1884" s="70"/>
      <c r="F1884" s="70"/>
      <c r="G1884" s="70"/>
      <c r="H1884" s="70"/>
      <c r="I1884" s="70"/>
      <c r="J1884" s="70"/>
      <c r="K1884" s="70"/>
      <c r="L1884" s="70"/>
      <c r="M1884" s="70"/>
      <c r="N1884" s="70"/>
      <c r="O1884" s="70"/>
      <c r="P1884" s="70"/>
      <c r="Q1884" s="95"/>
      <c r="R1884" s="70"/>
      <c r="S1884" s="70"/>
      <c r="T1884" s="70"/>
      <c r="U1884" s="70"/>
      <c r="V1884" s="70"/>
      <c r="W1884" s="70"/>
      <c r="X1884" s="70"/>
      <c r="Y1884" s="70"/>
      <c r="Z1884" s="70"/>
      <c r="AA1884" s="70"/>
      <c r="AB1884" s="70"/>
      <c r="AC1884" s="70"/>
      <c r="AD1884" s="96"/>
      <c r="AE1884" s="96"/>
    </row>
    <row r="1885" spans="1:37" ht="25.4" customHeight="1" thickTop="1" thickBot="1" x14ac:dyDescent="0.3">
      <c r="A1885" s="292" t="s">
        <v>44</v>
      </c>
      <c r="B1885" s="292"/>
      <c r="C1885" s="292"/>
      <c r="D1885" s="292"/>
      <c r="E1885" s="292"/>
      <c r="F1885" s="292"/>
      <c r="G1885" s="292"/>
      <c r="H1885" s="292"/>
      <c r="I1885" s="292"/>
      <c r="J1885" s="292"/>
      <c r="K1885" s="292"/>
      <c r="L1885" s="292"/>
      <c r="M1885" s="292"/>
      <c r="N1885" s="292"/>
      <c r="O1885" s="292"/>
      <c r="P1885" s="292"/>
      <c r="Q1885" s="292"/>
      <c r="R1885" s="292"/>
      <c r="S1885" s="292"/>
      <c r="T1885" s="292"/>
      <c r="U1885" s="292"/>
      <c r="V1885" s="292"/>
      <c r="W1885" s="292"/>
      <c r="X1885" s="292"/>
      <c r="Y1885" s="292"/>
      <c r="Z1885" s="292"/>
      <c r="AA1885" s="292"/>
      <c r="AB1885" s="292"/>
      <c r="AC1885" s="292"/>
      <c r="AD1885" s="63" t="s">
        <v>65</v>
      </c>
      <c r="AE1885" s="211" t="s">
        <v>9</v>
      </c>
      <c r="AF1885" s="86" t="s">
        <v>330</v>
      </c>
      <c r="AG1885" s="86" t="s">
        <v>331</v>
      </c>
      <c r="AH1885" s="86" t="s">
        <v>332</v>
      </c>
      <c r="AI1885" s="87" t="s">
        <v>333</v>
      </c>
      <c r="AJ1885" s="86"/>
      <c r="AK1885" s="87" t="s">
        <v>334</v>
      </c>
    </row>
    <row r="1886" spans="1:37" ht="25.4" customHeight="1" thickTop="1" thickBot="1" x14ac:dyDescent="0.3">
      <c r="A1886" s="320" t="s">
        <v>2066</v>
      </c>
      <c r="B1886" s="320"/>
      <c r="C1886" s="320"/>
      <c r="D1886" s="320"/>
      <c r="E1886" s="320"/>
      <c r="F1886" s="320"/>
      <c r="G1886" s="320"/>
      <c r="H1886" s="320"/>
      <c r="I1886" s="320"/>
      <c r="J1886" s="320"/>
      <c r="K1886" s="320"/>
      <c r="L1886" s="320"/>
      <c r="M1886" s="320"/>
      <c r="N1886" s="320"/>
      <c r="O1886" s="320"/>
      <c r="P1886" s="320"/>
      <c r="Q1886" s="320"/>
      <c r="R1886" s="320"/>
      <c r="S1886" s="320"/>
      <c r="T1886" s="320"/>
      <c r="U1886" s="320"/>
      <c r="V1886" s="320"/>
      <c r="W1886" s="320"/>
      <c r="X1886" s="320"/>
      <c r="Y1886" s="320"/>
      <c r="Z1886" s="320"/>
      <c r="AA1886" s="320"/>
      <c r="AB1886" s="320"/>
      <c r="AC1886" s="320"/>
      <c r="AD1886" s="88">
        <f>'Art. 121'!AF1808</f>
        <v>0</v>
      </c>
      <c r="AE1886" s="89">
        <f t="shared" ref="AE1886:AE1901" si="320">IF(AG1886=1,AK1886,AG1886)</f>
        <v>0</v>
      </c>
      <c r="AF1886">
        <f t="shared" ref="AF1886:AF1901" si="321">AD1886/2</f>
        <v>0</v>
      </c>
      <c r="AG1886" s="86">
        <f t="shared" ref="AG1886:AG1901" si="322">IF(AND(AF1886&gt;=0,AF1886&lt;=1),1,"No aplica")</f>
        <v>1</v>
      </c>
      <c r="AH1886" s="90">
        <f t="shared" ref="AH1886:AH1901" si="323">AD1886/(AG1886*2)</f>
        <v>0</v>
      </c>
      <c r="AI1886" s="91">
        <f t="shared" ref="AI1886:AI1901" si="324">IF(AG1886=1,AG1886/$AG$1902,"No aplica")</f>
        <v>6.25E-2</v>
      </c>
      <c r="AJ1886" s="91">
        <f t="shared" ref="AJ1886:AJ1901" si="325">AF1886*AI1886</f>
        <v>0</v>
      </c>
      <c r="AK1886" s="91">
        <f t="shared" ref="AK1886:AK1901" si="326">AJ1886*$AE$23</f>
        <v>0</v>
      </c>
    </row>
    <row r="1887" spans="1:37" ht="25.4" customHeight="1" thickTop="1" thickBot="1" x14ac:dyDescent="0.3">
      <c r="A1887" s="320" t="s">
        <v>2068</v>
      </c>
      <c r="B1887" s="320"/>
      <c r="C1887" s="320"/>
      <c r="D1887" s="320"/>
      <c r="E1887" s="320"/>
      <c r="F1887" s="320"/>
      <c r="G1887" s="320"/>
      <c r="H1887" s="320"/>
      <c r="I1887" s="320"/>
      <c r="J1887" s="320"/>
      <c r="K1887" s="320"/>
      <c r="L1887" s="320"/>
      <c r="M1887" s="320"/>
      <c r="N1887" s="320"/>
      <c r="O1887" s="320"/>
      <c r="P1887" s="320"/>
      <c r="Q1887" s="320"/>
      <c r="R1887" s="320"/>
      <c r="S1887" s="320"/>
      <c r="T1887" s="320"/>
      <c r="U1887" s="320"/>
      <c r="V1887" s="320"/>
      <c r="W1887" s="320"/>
      <c r="X1887" s="320"/>
      <c r="Y1887" s="320"/>
      <c r="Z1887" s="320"/>
      <c r="AA1887" s="320"/>
      <c r="AB1887" s="320"/>
      <c r="AC1887" s="320"/>
      <c r="AD1887" s="88">
        <f>'Art. 121'!AF1809</f>
        <v>0</v>
      </c>
      <c r="AE1887" s="89">
        <f t="shared" si="320"/>
        <v>0</v>
      </c>
      <c r="AF1887">
        <f t="shared" si="321"/>
        <v>0</v>
      </c>
      <c r="AG1887" s="86">
        <f t="shared" si="322"/>
        <v>1</v>
      </c>
      <c r="AH1887" s="90">
        <f t="shared" si="323"/>
        <v>0</v>
      </c>
      <c r="AI1887" s="91">
        <f t="shared" si="324"/>
        <v>6.25E-2</v>
      </c>
      <c r="AJ1887" s="91">
        <f t="shared" si="325"/>
        <v>0</v>
      </c>
      <c r="AK1887" s="91">
        <f t="shared" si="326"/>
        <v>0</v>
      </c>
    </row>
    <row r="1888" spans="1:37" ht="25.4" customHeight="1" thickTop="1" thickBot="1" x14ac:dyDescent="0.3">
      <c r="A1888" s="320" t="s">
        <v>2070</v>
      </c>
      <c r="B1888" s="320"/>
      <c r="C1888" s="320"/>
      <c r="D1888" s="320"/>
      <c r="E1888" s="320"/>
      <c r="F1888" s="320"/>
      <c r="G1888" s="320"/>
      <c r="H1888" s="320"/>
      <c r="I1888" s="320"/>
      <c r="J1888" s="320"/>
      <c r="K1888" s="320"/>
      <c r="L1888" s="320"/>
      <c r="M1888" s="320"/>
      <c r="N1888" s="320"/>
      <c r="O1888" s="320"/>
      <c r="P1888" s="320"/>
      <c r="Q1888" s="320"/>
      <c r="R1888" s="320"/>
      <c r="S1888" s="320"/>
      <c r="T1888" s="320"/>
      <c r="U1888" s="320"/>
      <c r="V1888" s="320"/>
      <c r="W1888" s="320"/>
      <c r="X1888" s="320"/>
      <c r="Y1888" s="320"/>
      <c r="Z1888" s="320"/>
      <c r="AA1888" s="320"/>
      <c r="AB1888" s="320"/>
      <c r="AC1888" s="320"/>
      <c r="AD1888" s="88">
        <f>'Art. 121'!AF1810</f>
        <v>0</v>
      </c>
      <c r="AE1888" s="89">
        <f t="shared" si="320"/>
        <v>0</v>
      </c>
      <c r="AF1888">
        <f t="shared" si="321"/>
        <v>0</v>
      </c>
      <c r="AG1888" s="86">
        <f t="shared" si="322"/>
        <v>1</v>
      </c>
      <c r="AH1888" s="90">
        <f t="shared" si="323"/>
        <v>0</v>
      </c>
      <c r="AI1888" s="91">
        <f t="shared" si="324"/>
        <v>6.25E-2</v>
      </c>
      <c r="AJ1888" s="91">
        <f t="shared" si="325"/>
        <v>0</v>
      </c>
      <c r="AK1888" s="91">
        <f t="shared" si="326"/>
        <v>0</v>
      </c>
    </row>
    <row r="1889" spans="1:37" ht="25.4" customHeight="1" thickTop="1" thickBot="1" x14ac:dyDescent="0.3">
      <c r="A1889" s="320" t="s">
        <v>2072</v>
      </c>
      <c r="B1889" s="320"/>
      <c r="C1889" s="320"/>
      <c r="D1889" s="320"/>
      <c r="E1889" s="320"/>
      <c r="F1889" s="320"/>
      <c r="G1889" s="320"/>
      <c r="H1889" s="320"/>
      <c r="I1889" s="320"/>
      <c r="J1889" s="320"/>
      <c r="K1889" s="320"/>
      <c r="L1889" s="320"/>
      <c r="M1889" s="320"/>
      <c r="N1889" s="320"/>
      <c r="O1889" s="320"/>
      <c r="P1889" s="320"/>
      <c r="Q1889" s="320"/>
      <c r="R1889" s="320"/>
      <c r="S1889" s="320"/>
      <c r="T1889" s="320"/>
      <c r="U1889" s="320"/>
      <c r="V1889" s="320"/>
      <c r="W1889" s="320"/>
      <c r="X1889" s="320"/>
      <c r="Y1889" s="320"/>
      <c r="Z1889" s="320"/>
      <c r="AA1889" s="320"/>
      <c r="AB1889" s="320"/>
      <c r="AC1889" s="320"/>
      <c r="AD1889" s="88">
        <f>'Art. 121'!AF1811</f>
        <v>0</v>
      </c>
      <c r="AE1889" s="89">
        <f t="shared" si="320"/>
        <v>0</v>
      </c>
      <c r="AF1889">
        <f t="shared" si="321"/>
        <v>0</v>
      </c>
      <c r="AG1889" s="86">
        <f t="shared" si="322"/>
        <v>1</v>
      </c>
      <c r="AH1889" s="90">
        <f t="shared" si="323"/>
        <v>0</v>
      </c>
      <c r="AI1889" s="91">
        <f t="shared" si="324"/>
        <v>6.25E-2</v>
      </c>
      <c r="AJ1889" s="91">
        <f t="shared" si="325"/>
        <v>0</v>
      </c>
      <c r="AK1889" s="91">
        <f t="shared" si="326"/>
        <v>0</v>
      </c>
    </row>
    <row r="1890" spans="1:37" ht="25.4" customHeight="1" thickTop="1" thickBot="1" x14ac:dyDescent="0.3">
      <c r="A1890" s="321" t="s">
        <v>2074</v>
      </c>
      <c r="B1890" s="321"/>
      <c r="C1890" s="321"/>
      <c r="D1890" s="321"/>
      <c r="E1890" s="321"/>
      <c r="F1890" s="321"/>
      <c r="G1890" s="321"/>
      <c r="H1890" s="321"/>
      <c r="I1890" s="321"/>
      <c r="J1890" s="321"/>
      <c r="K1890" s="321"/>
      <c r="L1890" s="321"/>
      <c r="M1890" s="321"/>
      <c r="N1890" s="321"/>
      <c r="O1890" s="321"/>
      <c r="P1890" s="321"/>
      <c r="Q1890" s="321"/>
      <c r="R1890" s="321"/>
      <c r="S1890" s="321"/>
      <c r="T1890" s="321"/>
      <c r="U1890" s="321"/>
      <c r="V1890" s="321"/>
      <c r="W1890" s="321"/>
      <c r="X1890" s="321"/>
      <c r="Y1890" s="321"/>
      <c r="Z1890" s="321"/>
      <c r="AA1890" s="321"/>
      <c r="AB1890" s="321"/>
      <c r="AC1890" s="321"/>
      <c r="AD1890" s="88">
        <f>'Art. 121'!AF1812</f>
        <v>0</v>
      </c>
      <c r="AE1890" s="89">
        <f t="shared" si="320"/>
        <v>0</v>
      </c>
      <c r="AF1890">
        <f t="shared" si="321"/>
        <v>0</v>
      </c>
      <c r="AG1890" s="86">
        <f t="shared" si="322"/>
        <v>1</v>
      </c>
      <c r="AH1890" s="90">
        <f t="shared" si="323"/>
        <v>0</v>
      </c>
      <c r="AI1890" s="91">
        <f t="shared" si="324"/>
        <v>6.25E-2</v>
      </c>
      <c r="AJ1890" s="91">
        <f t="shared" si="325"/>
        <v>0</v>
      </c>
      <c r="AK1890" s="91">
        <f t="shared" si="326"/>
        <v>0</v>
      </c>
    </row>
    <row r="1891" spans="1:37" ht="25.4" customHeight="1" thickTop="1" thickBot="1" x14ac:dyDescent="0.3">
      <c r="A1891" s="321" t="s">
        <v>2076</v>
      </c>
      <c r="B1891" s="321"/>
      <c r="C1891" s="321"/>
      <c r="D1891" s="321"/>
      <c r="E1891" s="321"/>
      <c r="F1891" s="321"/>
      <c r="G1891" s="321"/>
      <c r="H1891" s="321"/>
      <c r="I1891" s="321"/>
      <c r="J1891" s="321"/>
      <c r="K1891" s="321"/>
      <c r="L1891" s="321"/>
      <c r="M1891" s="321"/>
      <c r="N1891" s="321"/>
      <c r="O1891" s="321"/>
      <c r="P1891" s="321"/>
      <c r="Q1891" s="321"/>
      <c r="R1891" s="321"/>
      <c r="S1891" s="321"/>
      <c r="T1891" s="321"/>
      <c r="U1891" s="321"/>
      <c r="V1891" s="321"/>
      <c r="W1891" s="321"/>
      <c r="X1891" s="321"/>
      <c r="Y1891" s="321"/>
      <c r="Z1891" s="321"/>
      <c r="AA1891" s="321"/>
      <c r="AB1891" s="321"/>
      <c r="AC1891" s="321"/>
      <c r="AD1891" s="88">
        <f>'Art. 121'!AF1813</f>
        <v>0</v>
      </c>
      <c r="AE1891" s="89">
        <f t="shared" si="320"/>
        <v>0</v>
      </c>
      <c r="AF1891">
        <f t="shared" si="321"/>
        <v>0</v>
      </c>
      <c r="AG1891" s="86">
        <f t="shared" si="322"/>
        <v>1</v>
      </c>
      <c r="AH1891" s="90">
        <f t="shared" si="323"/>
        <v>0</v>
      </c>
      <c r="AI1891" s="91">
        <f t="shared" si="324"/>
        <v>6.25E-2</v>
      </c>
      <c r="AJ1891" s="91">
        <f t="shared" si="325"/>
        <v>0</v>
      </c>
      <c r="AK1891" s="91">
        <f t="shared" si="326"/>
        <v>0</v>
      </c>
    </row>
    <row r="1892" spans="1:37" ht="25.4" customHeight="1" thickTop="1" thickBot="1" x14ac:dyDescent="0.3">
      <c r="A1892" s="320" t="s">
        <v>2078</v>
      </c>
      <c r="B1892" s="320"/>
      <c r="C1892" s="320"/>
      <c r="D1892" s="320"/>
      <c r="E1892" s="320"/>
      <c r="F1892" s="320"/>
      <c r="G1892" s="320"/>
      <c r="H1892" s="320"/>
      <c r="I1892" s="320"/>
      <c r="J1892" s="320"/>
      <c r="K1892" s="320"/>
      <c r="L1892" s="320"/>
      <c r="M1892" s="320"/>
      <c r="N1892" s="320"/>
      <c r="O1892" s="320"/>
      <c r="P1892" s="320"/>
      <c r="Q1892" s="320"/>
      <c r="R1892" s="320"/>
      <c r="S1892" s="320"/>
      <c r="T1892" s="320"/>
      <c r="U1892" s="320"/>
      <c r="V1892" s="320"/>
      <c r="W1892" s="320"/>
      <c r="X1892" s="320"/>
      <c r="Y1892" s="320"/>
      <c r="Z1892" s="320"/>
      <c r="AA1892" s="320"/>
      <c r="AB1892" s="320"/>
      <c r="AC1892" s="320"/>
      <c r="AD1892" s="88">
        <f>'Art. 121'!AF1814</f>
        <v>0</v>
      </c>
      <c r="AE1892" s="89">
        <f t="shared" si="320"/>
        <v>0</v>
      </c>
      <c r="AF1892">
        <f t="shared" si="321"/>
        <v>0</v>
      </c>
      <c r="AG1892" s="86">
        <f t="shared" si="322"/>
        <v>1</v>
      </c>
      <c r="AH1892" s="90">
        <f t="shared" si="323"/>
        <v>0</v>
      </c>
      <c r="AI1892" s="91">
        <f t="shared" si="324"/>
        <v>6.25E-2</v>
      </c>
      <c r="AJ1892" s="91">
        <f t="shared" si="325"/>
        <v>0</v>
      </c>
      <c r="AK1892" s="91">
        <f t="shared" si="326"/>
        <v>0</v>
      </c>
    </row>
    <row r="1893" spans="1:37" ht="25.4" customHeight="1" thickTop="1" thickBot="1" x14ac:dyDescent="0.3">
      <c r="A1893" s="320" t="s">
        <v>2080</v>
      </c>
      <c r="B1893" s="320"/>
      <c r="C1893" s="320"/>
      <c r="D1893" s="320"/>
      <c r="E1893" s="320"/>
      <c r="F1893" s="320"/>
      <c r="G1893" s="320"/>
      <c r="H1893" s="320"/>
      <c r="I1893" s="320"/>
      <c r="J1893" s="320"/>
      <c r="K1893" s="320"/>
      <c r="L1893" s="320"/>
      <c r="M1893" s="320"/>
      <c r="N1893" s="320"/>
      <c r="O1893" s="320"/>
      <c r="P1893" s="320"/>
      <c r="Q1893" s="320"/>
      <c r="R1893" s="320"/>
      <c r="S1893" s="320"/>
      <c r="T1893" s="320"/>
      <c r="U1893" s="320"/>
      <c r="V1893" s="320"/>
      <c r="W1893" s="320"/>
      <c r="X1893" s="320"/>
      <c r="Y1893" s="320"/>
      <c r="Z1893" s="320"/>
      <c r="AA1893" s="320"/>
      <c r="AB1893" s="320"/>
      <c r="AC1893" s="320"/>
      <c r="AD1893" s="88">
        <f>'Art. 121'!AF1815</f>
        <v>0</v>
      </c>
      <c r="AE1893" s="89">
        <f t="shared" si="320"/>
        <v>0</v>
      </c>
      <c r="AF1893">
        <f t="shared" si="321"/>
        <v>0</v>
      </c>
      <c r="AG1893" s="86">
        <f t="shared" si="322"/>
        <v>1</v>
      </c>
      <c r="AH1893" s="90">
        <f t="shared" si="323"/>
        <v>0</v>
      </c>
      <c r="AI1893" s="91">
        <f t="shared" si="324"/>
        <v>6.25E-2</v>
      </c>
      <c r="AJ1893" s="91">
        <f t="shared" si="325"/>
        <v>0</v>
      </c>
      <c r="AK1893" s="91">
        <f t="shared" si="326"/>
        <v>0</v>
      </c>
    </row>
    <row r="1894" spans="1:37" ht="25.4" customHeight="1" thickTop="1" thickBot="1" x14ac:dyDescent="0.3">
      <c r="A1894" s="320" t="s">
        <v>2082</v>
      </c>
      <c r="B1894" s="320"/>
      <c r="C1894" s="320"/>
      <c r="D1894" s="320"/>
      <c r="E1894" s="320"/>
      <c r="F1894" s="320"/>
      <c r="G1894" s="320"/>
      <c r="H1894" s="320"/>
      <c r="I1894" s="320"/>
      <c r="J1894" s="320"/>
      <c r="K1894" s="320"/>
      <c r="L1894" s="320"/>
      <c r="M1894" s="320"/>
      <c r="N1894" s="320"/>
      <c r="O1894" s="320"/>
      <c r="P1894" s="320"/>
      <c r="Q1894" s="320"/>
      <c r="R1894" s="320"/>
      <c r="S1894" s="320"/>
      <c r="T1894" s="320"/>
      <c r="U1894" s="320"/>
      <c r="V1894" s="320"/>
      <c r="W1894" s="320"/>
      <c r="X1894" s="320"/>
      <c r="Y1894" s="320"/>
      <c r="Z1894" s="320"/>
      <c r="AA1894" s="320"/>
      <c r="AB1894" s="320"/>
      <c r="AC1894" s="320"/>
      <c r="AD1894" s="88">
        <f>'Art. 121'!AF1816</f>
        <v>0</v>
      </c>
      <c r="AE1894" s="89">
        <f t="shared" si="320"/>
        <v>0</v>
      </c>
      <c r="AF1894">
        <f t="shared" si="321"/>
        <v>0</v>
      </c>
      <c r="AG1894" s="86">
        <f t="shared" si="322"/>
        <v>1</v>
      </c>
      <c r="AH1894" s="90">
        <f t="shared" si="323"/>
        <v>0</v>
      </c>
      <c r="AI1894" s="91">
        <f t="shared" si="324"/>
        <v>6.25E-2</v>
      </c>
      <c r="AJ1894" s="91">
        <f t="shared" si="325"/>
        <v>0</v>
      </c>
      <c r="AK1894" s="91">
        <f t="shared" si="326"/>
        <v>0</v>
      </c>
    </row>
    <row r="1895" spans="1:37" ht="25.4" customHeight="1" thickTop="1" thickBot="1" x14ac:dyDescent="0.3">
      <c r="A1895" s="320" t="s">
        <v>2084</v>
      </c>
      <c r="B1895" s="320"/>
      <c r="C1895" s="320"/>
      <c r="D1895" s="320"/>
      <c r="E1895" s="320"/>
      <c r="F1895" s="320"/>
      <c r="G1895" s="320"/>
      <c r="H1895" s="320"/>
      <c r="I1895" s="320"/>
      <c r="J1895" s="320"/>
      <c r="K1895" s="320"/>
      <c r="L1895" s="320"/>
      <c r="M1895" s="320"/>
      <c r="N1895" s="320"/>
      <c r="O1895" s="320"/>
      <c r="P1895" s="320"/>
      <c r="Q1895" s="320"/>
      <c r="R1895" s="320"/>
      <c r="S1895" s="320"/>
      <c r="T1895" s="320"/>
      <c r="U1895" s="320"/>
      <c r="V1895" s="320"/>
      <c r="W1895" s="320"/>
      <c r="X1895" s="320"/>
      <c r="Y1895" s="320"/>
      <c r="Z1895" s="320"/>
      <c r="AA1895" s="320"/>
      <c r="AB1895" s="320"/>
      <c r="AC1895" s="320"/>
      <c r="AD1895" s="88">
        <f>'Art. 121'!AF1817</f>
        <v>0</v>
      </c>
      <c r="AE1895" s="89">
        <f t="shared" si="320"/>
        <v>0</v>
      </c>
      <c r="AF1895">
        <f t="shared" si="321"/>
        <v>0</v>
      </c>
      <c r="AG1895" s="86">
        <f t="shared" si="322"/>
        <v>1</v>
      </c>
      <c r="AH1895" s="90">
        <f t="shared" si="323"/>
        <v>0</v>
      </c>
      <c r="AI1895" s="91">
        <f t="shared" si="324"/>
        <v>6.25E-2</v>
      </c>
      <c r="AJ1895" s="91">
        <f t="shared" si="325"/>
        <v>0</v>
      </c>
      <c r="AK1895" s="91">
        <f t="shared" si="326"/>
        <v>0</v>
      </c>
    </row>
    <row r="1896" spans="1:37" ht="25.4" customHeight="1" thickTop="1" thickBot="1" x14ac:dyDescent="0.3">
      <c r="A1896" s="320" t="s">
        <v>2086</v>
      </c>
      <c r="B1896" s="320"/>
      <c r="C1896" s="320"/>
      <c r="D1896" s="320"/>
      <c r="E1896" s="320"/>
      <c r="F1896" s="320"/>
      <c r="G1896" s="320"/>
      <c r="H1896" s="320"/>
      <c r="I1896" s="320"/>
      <c r="J1896" s="320"/>
      <c r="K1896" s="320"/>
      <c r="L1896" s="320"/>
      <c r="M1896" s="320"/>
      <c r="N1896" s="320"/>
      <c r="O1896" s="320"/>
      <c r="P1896" s="320"/>
      <c r="Q1896" s="320"/>
      <c r="R1896" s="320"/>
      <c r="S1896" s="320"/>
      <c r="T1896" s="320"/>
      <c r="U1896" s="320"/>
      <c r="V1896" s="320"/>
      <c r="W1896" s="320"/>
      <c r="X1896" s="320"/>
      <c r="Y1896" s="320"/>
      <c r="Z1896" s="320"/>
      <c r="AA1896" s="320"/>
      <c r="AB1896" s="320"/>
      <c r="AC1896" s="320"/>
      <c r="AD1896" s="88">
        <f>'Art. 121'!AF1818</f>
        <v>0</v>
      </c>
      <c r="AE1896" s="89">
        <f t="shared" si="320"/>
        <v>0</v>
      </c>
      <c r="AF1896">
        <f t="shared" si="321"/>
        <v>0</v>
      </c>
      <c r="AG1896" s="86">
        <f t="shared" si="322"/>
        <v>1</v>
      </c>
      <c r="AH1896" s="90">
        <f t="shared" si="323"/>
        <v>0</v>
      </c>
      <c r="AI1896" s="91">
        <f t="shared" si="324"/>
        <v>6.25E-2</v>
      </c>
      <c r="AJ1896" s="91">
        <f t="shared" si="325"/>
        <v>0</v>
      </c>
      <c r="AK1896" s="91">
        <f t="shared" si="326"/>
        <v>0</v>
      </c>
    </row>
    <row r="1897" spans="1:37" ht="25.4" customHeight="1" thickTop="1" thickBot="1" x14ac:dyDescent="0.3">
      <c r="A1897" s="321" t="s">
        <v>2088</v>
      </c>
      <c r="B1897" s="321"/>
      <c r="C1897" s="321"/>
      <c r="D1897" s="321"/>
      <c r="E1897" s="321"/>
      <c r="F1897" s="321"/>
      <c r="G1897" s="321"/>
      <c r="H1897" s="321"/>
      <c r="I1897" s="321"/>
      <c r="J1897" s="321"/>
      <c r="K1897" s="321"/>
      <c r="L1897" s="321"/>
      <c r="M1897" s="321"/>
      <c r="N1897" s="321"/>
      <c r="O1897" s="321"/>
      <c r="P1897" s="321"/>
      <c r="Q1897" s="321"/>
      <c r="R1897" s="321"/>
      <c r="S1897" s="321"/>
      <c r="T1897" s="321"/>
      <c r="U1897" s="321"/>
      <c r="V1897" s="321"/>
      <c r="W1897" s="321"/>
      <c r="X1897" s="321"/>
      <c r="Y1897" s="321"/>
      <c r="Z1897" s="321"/>
      <c r="AA1897" s="321"/>
      <c r="AB1897" s="321"/>
      <c r="AC1897" s="321"/>
      <c r="AD1897" s="88">
        <f>'Art. 121'!AF1819</f>
        <v>0</v>
      </c>
      <c r="AE1897" s="89">
        <f t="shared" si="320"/>
        <v>0</v>
      </c>
      <c r="AF1897">
        <f t="shared" si="321"/>
        <v>0</v>
      </c>
      <c r="AG1897" s="86">
        <f t="shared" si="322"/>
        <v>1</v>
      </c>
      <c r="AH1897" s="90">
        <f t="shared" si="323"/>
        <v>0</v>
      </c>
      <c r="AI1897" s="91">
        <f t="shared" si="324"/>
        <v>6.25E-2</v>
      </c>
      <c r="AJ1897" s="91">
        <f t="shared" si="325"/>
        <v>0</v>
      </c>
      <c r="AK1897" s="91">
        <f t="shared" si="326"/>
        <v>0</v>
      </c>
    </row>
    <row r="1898" spans="1:37" ht="25.4" customHeight="1" thickTop="1" thickBot="1" x14ac:dyDescent="0.3">
      <c r="A1898" s="321" t="s">
        <v>2090</v>
      </c>
      <c r="B1898" s="321"/>
      <c r="C1898" s="321"/>
      <c r="D1898" s="321"/>
      <c r="E1898" s="321"/>
      <c r="F1898" s="321"/>
      <c r="G1898" s="321"/>
      <c r="H1898" s="321"/>
      <c r="I1898" s="321"/>
      <c r="J1898" s="321"/>
      <c r="K1898" s="321"/>
      <c r="L1898" s="321"/>
      <c r="M1898" s="321"/>
      <c r="N1898" s="321"/>
      <c r="O1898" s="321"/>
      <c r="P1898" s="321"/>
      <c r="Q1898" s="321"/>
      <c r="R1898" s="321"/>
      <c r="S1898" s="321"/>
      <c r="T1898" s="321"/>
      <c r="U1898" s="321"/>
      <c r="V1898" s="321"/>
      <c r="W1898" s="321"/>
      <c r="X1898" s="321"/>
      <c r="Y1898" s="321"/>
      <c r="Z1898" s="321"/>
      <c r="AA1898" s="321"/>
      <c r="AB1898" s="321"/>
      <c r="AC1898" s="321"/>
      <c r="AD1898" s="88">
        <f>'Art. 121'!AF1820</f>
        <v>0</v>
      </c>
      <c r="AE1898" s="89">
        <f t="shared" si="320"/>
        <v>0</v>
      </c>
      <c r="AF1898">
        <f t="shared" si="321"/>
        <v>0</v>
      </c>
      <c r="AG1898" s="86">
        <f t="shared" si="322"/>
        <v>1</v>
      </c>
      <c r="AH1898" s="90">
        <f t="shared" si="323"/>
        <v>0</v>
      </c>
      <c r="AI1898" s="91">
        <f t="shared" si="324"/>
        <v>6.25E-2</v>
      </c>
      <c r="AJ1898" s="91">
        <f t="shared" si="325"/>
        <v>0</v>
      </c>
      <c r="AK1898" s="91">
        <f t="shared" si="326"/>
        <v>0</v>
      </c>
    </row>
    <row r="1899" spans="1:37" ht="25.4" customHeight="1" thickTop="1" thickBot="1" x14ac:dyDescent="0.3">
      <c r="A1899" s="320" t="s">
        <v>2092</v>
      </c>
      <c r="B1899" s="320"/>
      <c r="C1899" s="320"/>
      <c r="D1899" s="320"/>
      <c r="E1899" s="320"/>
      <c r="F1899" s="320"/>
      <c r="G1899" s="320"/>
      <c r="H1899" s="320"/>
      <c r="I1899" s="320"/>
      <c r="J1899" s="320"/>
      <c r="K1899" s="320"/>
      <c r="L1899" s="320"/>
      <c r="M1899" s="320"/>
      <c r="N1899" s="320"/>
      <c r="O1899" s="320"/>
      <c r="P1899" s="320"/>
      <c r="Q1899" s="320"/>
      <c r="R1899" s="320"/>
      <c r="S1899" s="320"/>
      <c r="T1899" s="320"/>
      <c r="U1899" s="320"/>
      <c r="V1899" s="320"/>
      <c r="W1899" s="320"/>
      <c r="X1899" s="320"/>
      <c r="Y1899" s="320"/>
      <c r="Z1899" s="320"/>
      <c r="AA1899" s="320"/>
      <c r="AB1899" s="320"/>
      <c r="AC1899" s="320"/>
      <c r="AD1899" s="88">
        <f>'Art. 121'!AF1821</f>
        <v>0</v>
      </c>
      <c r="AE1899" s="89">
        <f t="shared" si="320"/>
        <v>0</v>
      </c>
      <c r="AF1899">
        <f t="shared" si="321"/>
        <v>0</v>
      </c>
      <c r="AG1899" s="86">
        <f t="shared" si="322"/>
        <v>1</v>
      </c>
      <c r="AH1899" s="90">
        <f t="shared" si="323"/>
        <v>0</v>
      </c>
      <c r="AI1899" s="91">
        <f t="shared" si="324"/>
        <v>6.25E-2</v>
      </c>
      <c r="AJ1899" s="91">
        <f t="shared" si="325"/>
        <v>0</v>
      </c>
      <c r="AK1899" s="91">
        <f t="shared" si="326"/>
        <v>0</v>
      </c>
    </row>
    <row r="1900" spans="1:37" ht="25.4" customHeight="1" thickTop="1" thickBot="1" x14ac:dyDescent="0.3">
      <c r="A1900" s="320" t="s">
        <v>2094</v>
      </c>
      <c r="B1900" s="320"/>
      <c r="C1900" s="320"/>
      <c r="D1900" s="320"/>
      <c r="E1900" s="320"/>
      <c r="F1900" s="320"/>
      <c r="G1900" s="320"/>
      <c r="H1900" s="320"/>
      <c r="I1900" s="320"/>
      <c r="J1900" s="320"/>
      <c r="K1900" s="320"/>
      <c r="L1900" s="320"/>
      <c r="M1900" s="320"/>
      <c r="N1900" s="320"/>
      <c r="O1900" s="320"/>
      <c r="P1900" s="320"/>
      <c r="Q1900" s="320"/>
      <c r="R1900" s="320"/>
      <c r="S1900" s="320"/>
      <c r="T1900" s="320"/>
      <c r="U1900" s="320"/>
      <c r="V1900" s="320"/>
      <c r="W1900" s="320"/>
      <c r="X1900" s="320"/>
      <c r="Y1900" s="320"/>
      <c r="Z1900" s="320"/>
      <c r="AA1900" s="320"/>
      <c r="AB1900" s="320"/>
      <c r="AC1900" s="320"/>
      <c r="AD1900" s="88">
        <f>'Art. 121'!AF1822</f>
        <v>0</v>
      </c>
      <c r="AE1900" s="89">
        <f t="shared" si="320"/>
        <v>0</v>
      </c>
      <c r="AF1900">
        <f t="shared" si="321"/>
        <v>0</v>
      </c>
      <c r="AG1900" s="86">
        <f t="shared" si="322"/>
        <v>1</v>
      </c>
      <c r="AH1900" s="90">
        <f t="shared" si="323"/>
        <v>0</v>
      </c>
      <c r="AI1900" s="91">
        <f t="shared" si="324"/>
        <v>6.25E-2</v>
      </c>
      <c r="AJ1900" s="91">
        <f t="shared" si="325"/>
        <v>0</v>
      </c>
      <c r="AK1900" s="91">
        <f t="shared" si="326"/>
        <v>0</v>
      </c>
    </row>
    <row r="1901" spans="1:37" ht="25.4" customHeight="1" thickTop="1" thickBot="1" x14ac:dyDescent="0.3">
      <c r="A1901" s="320" t="s">
        <v>2096</v>
      </c>
      <c r="B1901" s="320"/>
      <c r="C1901" s="320"/>
      <c r="D1901" s="320"/>
      <c r="E1901" s="320"/>
      <c r="F1901" s="320"/>
      <c r="G1901" s="320"/>
      <c r="H1901" s="320"/>
      <c r="I1901" s="320"/>
      <c r="J1901" s="320"/>
      <c r="K1901" s="320"/>
      <c r="L1901" s="320"/>
      <c r="M1901" s="320"/>
      <c r="N1901" s="320"/>
      <c r="O1901" s="320"/>
      <c r="P1901" s="320"/>
      <c r="Q1901" s="320"/>
      <c r="R1901" s="320"/>
      <c r="S1901" s="320"/>
      <c r="T1901" s="320"/>
      <c r="U1901" s="320"/>
      <c r="V1901" s="320"/>
      <c r="W1901" s="320"/>
      <c r="X1901" s="320"/>
      <c r="Y1901" s="320"/>
      <c r="Z1901" s="320"/>
      <c r="AA1901" s="320"/>
      <c r="AB1901" s="320"/>
      <c r="AC1901" s="320"/>
      <c r="AD1901" s="88">
        <f>'Art. 121'!AF1823</f>
        <v>0</v>
      </c>
      <c r="AE1901" s="89">
        <f t="shared" si="320"/>
        <v>0</v>
      </c>
      <c r="AF1901">
        <f t="shared" si="321"/>
        <v>0</v>
      </c>
      <c r="AG1901" s="86">
        <f t="shared" si="322"/>
        <v>1</v>
      </c>
      <c r="AH1901" s="90">
        <f t="shared" si="323"/>
        <v>0</v>
      </c>
      <c r="AI1901" s="91">
        <f t="shared" si="324"/>
        <v>6.25E-2</v>
      </c>
      <c r="AJ1901" s="91">
        <f t="shared" si="325"/>
        <v>0</v>
      </c>
      <c r="AK1901" s="91">
        <f t="shared" si="326"/>
        <v>0</v>
      </c>
    </row>
    <row r="1902" spans="1:37" ht="25.4" customHeight="1" thickTop="1" x14ac:dyDescent="0.25">
      <c r="A1902" s="289" t="s">
        <v>2712</v>
      </c>
      <c r="B1902" s="289"/>
      <c r="C1902" s="289"/>
      <c r="D1902" s="289"/>
      <c r="E1902" s="289"/>
      <c r="F1902" s="289"/>
      <c r="G1902" s="289"/>
      <c r="H1902" s="289"/>
      <c r="I1902" s="289"/>
      <c r="J1902" s="289"/>
      <c r="K1902" s="289"/>
      <c r="L1902" s="289"/>
      <c r="M1902" s="289"/>
      <c r="N1902" s="289"/>
      <c r="O1902" s="289"/>
      <c r="P1902" s="289"/>
      <c r="Q1902" s="289"/>
      <c r="R1902" s="289"/>
      <c r="S1902" s="289"/>
      <c r="T1902" s="289"/>
      <c r="U1902" s="289"/>
      <c r="V1902" s="289"/>
      <c r="W1902" s="289"/>
      <c r="X1902" s="289"/>
      <c r="Y1902" s="289"/>
      <c r="Z1902" s="289"/>
      <c r="AA1902" s="289"/>
      <c r="AB1902" s="289"/>
      <c r="AC1902" s="289"/>
      <c r="AD1902" s="289"/>
      <c r="AE1902" s="89">
        <f>SUM(AE1886:AE1901)</f>
        <v>0</v>
      </c>
      <c r="AF1902" s="59"/>
      <c r="AG1902" s="92">
        <f>SUM(AG1886:AG1901)</f>
        <v>16</v>
      </c>
      <c r="AH1902" s="93"/>
      <c r="AI1902" s="94"/>
      <c r="AJ1902" s="94"/>
      <c r="AK1902" s="94"/>
    </row>
    <row r="1903" spans="1:37" ht="25.4" customHeight="1" x14ac:dyDescent="0.25">
      <c r="A1903" s="290" t="s">
        <v>2713</v>
      </c>
      <c r="B1903" s="290"/>
      <c r="C1903" s="290"/>
      <c r="D1903" s="290"/>
      <c r="E1903" s="290"/>
      <c r="F1903" s="290"/>
      <c r="G1903" s="290"/>
      <c r="H1903" s="290"/>
      <c r="I1903" s="290"/>
      <c r="J1903" s="290"/>
      <c r="K1903" s="290"/>
      <c r="L1903" s="290"/>
      <c r="M1903" s="290"/>
      <c r="N1903" s="290"/>
      <c r="O1903" s="290"/>
      <c r="P1903" s="290"/>
      <c r="Q1903" s="290"/>
      <c r="R1903" s="290"/>
      <c r="S1903" s="290"/>
      <c r="T1903" s="290"/>
      <c r="U1903" s="290"/>
      <c r="V1903" s="290"/>
      <c r="W1903" s="290"/>
      <c r="X1903" s="290"/>
      <c r="Y1903" s="290"/>
      <c r="Z1903" s="290"/>
      <c r="AA1903" s="290"/>
      <c r="AB1903" s="290"/>
      <c r="AC1903" s="290"/>
      <c r="AD1903" s="290"/>
      <c r="AE1903" s="89">
        <f>AE1902/$AE$23*100</f>
        <v>0</v>
      </c>
      <c r="AF1903" s="59"/>
      <c r="AG1903" s="92"/>
      <c r="AH1903" s="93"/>
      <c r="AI1903" s="94"/>
      <c r="AJ1903" s="94"/>
      <c r="AK1903" s="94"/>
    </row>
    <row r="1904" spans="1:37" ht="25.4" customHeight="1" thickBot="1" x14ac:dyDescent="0.3">
      <c r="A1904" s="70"/>
      <c r="B1904" s="70"/>
      <c r="C1904" s="70"/>
      <c r="D1904" s="70"/>
      <c r="E1904" s="70"/>
      <c r="F1904" s="70"/>
      <c r="G1904" s="70"/>
      <c r="H1904" s="70"/>
      <c r="I1904" s="70"/>
      <c r="J1904" s="70"/>
      <c r="K1904" s="70"/>
      <c r="L1904" s="70"/>
      <c r="M1904" s="70"/>
      <c r="N1904" s="70"/>
      <c r="O1904" s="70"/>
      <c r="P1904" s="70"/>
      <c r="Q1904" s="95"/>
      <c r="R1904" s="70"/>
      <c r="S1904" s="70"/>
      <c r="T1904" s="70"/>
      <c r="U1904" s="70"/>
      <c r="V1904" s="70"/>
      <c r="W1904" s="70"/>
      <c r="X1904" s="70"/>
      <c r="Y1904" s="70"/>
      <c r="Z1904" s="70"/>
      <c r="AA1904" s="70"/>
      <c r="AB1904" s="70"/>
      <c r="AC1904" s="70"/>
      <c r="AD1904" s="96"/>
      <c r="AE1904" s="96"/>
    </row>
    <row r="1905" spans="1:37" ht="25.4" customHeight="1" thickTop="1" thickBot="1" x14ac:dyDescent="0.3">
      <c r="A1905" s="291" t="s">
        <v>124</v>
      </c>
      <c r="B1905" s="291"/>
      <c r="C1905" s="291"/>
      <c r="D1905" s="291"/>
      <c r="E1905" s="291"/>
      <c r="F1905" s="291"/>
      <c r="G1905" s="291"/>
      <c r="H1905" s="291"/>
      <c r="I1905" s="291"/>
      <c r="J1905" s="291"/>
      <c r="K1905" s="291"/>
      <c r="L1905" s="291"/>
      <c r="M1905" s="291"/>
      <c r="N1905" s="291"/>
      <c r="O1905" s="291"/>
      <c r="P1905" s="291"/>
      <c r="Q1905" s="291"/>
      <c r="R1905" s="291"/>
      <c r="S1905" s="291"/>
      <c r="T1905" s="291"/>
      <c r="U1905" s="291"/>
      <c r="V1905" s="291"/>
      <c r="W1905" s="291"/>
      <c r="X1905" s="291"/>
      <c r="Y1905" s="291"/>
      <c r="Z1905" s="291"/>
      <c r="AA1905" s="291"/>
      <c r="AB1905" s="291"/>
      <c r="AC1905" s="291"/>
      <c r="AD1905" s="104" t="s">
        <v>65</v>
      </c>
      <c r="AE1905" s="105" t="s">
        <v>9</v>
      </c>
      <c r="AF1905" s="86" t="s">
        <v>330</v>
      </c>
      <c r="AG1905" s="86" t="s">
        <v>331</v>
      </c>
      <c r="AH1905" s="86" t="s">
        <v>332</v>
      </c>
      <c r="AI1905" s="87" t="s">
        <v>333</v>
      </c>
      <c r="AJ1905" s="86"/>
      <c r="AK1905" s="87" t="s">
        <v>334</v>
      </c>
    </row>
    <row r="1906" spans="1:37" ht="25.4" customHeight="1" thickTop="1" thickBot="1" x14ac:dyDescent="0.3">
      <c r="A1906" s="320" t="s">
        <v>2098</v>
      </c>
      <c r="B1906" s="320"/>
      <c r="C1906" s="320"/>
      <c r="D1906" s="320"/>
      <c r="E1906" s="320"/>
      <c r="F1906" s="320"/>
      <c r="G1906" s="320"/>
      <c r="H1906" s="320"/>
      <c r="I1906" s="320"/>
      <c r="J1906" s="320"/>
      <c r="K1906" s="320"/>
      <c r="L1906" s="320"/>
      <c r="M1906" s="320"/>
      <c r="N1906" s="320"/>
      <c r="O1906" s="320"/>
      <c r="P1906" s="320"/>
      <c r="Q1906" s="320"/>
      <c r="R1906" s="320"/>
      <c r="S1906" s="320"/>
      <c r="T1906" s="320"/>
      <c r="U1906" s="320"/>
      <c r="V1906" s="320"/>
      <c r="W1906" s="320"/>
      <c r="X1906" s="320"/>
      <c r="Y1906" s="320"/>
      <c r="Z1906" s="320"/>
      <c r="AA1906" s="320"/>
      <c r="AB1906" s="320"/>
      <c r="AC1906" s="320"/>
      <c r="AD1906" s="88">
        <f>'Art. 121'!AF1826</f>
        <v>0</v>
      </c>
      <c r="AE1906" s="89">
        <f>IF(AG1906=1,AK1906,AG1906)</f>
        <v>0</v>
      </c>
      <c r="AF1906">
        <f>AD1906/2</f>
        <v>0</v>
      </c>
      <c r="AG1906" s="86">
        <f>IF(AND(AF1906&gt;=0,AF1906&lt;=1),1,"No aplica")</f>
        <v>1</v>
      </c>
      <c r="AH1906" s="90">
        <f>AD1906/(AG1906*2)</f>
        <v>0</v>
      </c>
      <c r="AI1906" s="91">
        <f>IF(AG1906=1,AG1906/$AG$1911,"No aplica")</f>
        <v>0.2</v>
      </c>
      <c r="AJ1906" s="91">
        <f>AF1906*AI1906</f>
        <v>0</v>
      </c>
      <c r="AK1906" s="91">
        <f>AJ1906*$AE$23</f>
        <v>0</v>
      </c>
    </row>
    <row r="1907" spans="1:37" ht="25.4" customHeight="1" thickTop="1" thickBot="1" x14ac:dyDescent="0.3">
      <c r="A1907" s="320" t="s">
        <v>2100</v>
      </c>
      <c r="B1907" s="320"/>
      <c r="C1907" s="320"/>
      <c r="D1907" s="320"/>
      <c r="E1907" s="320"/>
      <c r="F1907" s="320"/>
      <c r="G1907" s="320"/>
      <c r="H1907" s="320"/>
      <c r="I1907" s="320"/>
      <c r="J1907" s="320"/>
      <c r="K1907" s="320"/>
      <c r="L1907" s="320"/>
      <c r="M1907" s="320"/>
      <c r="N1907" s="320"/>
      <c r="O1907" s="320"/>
      <c r="P1907" s="320"/>
      <c r="Q1907" s="320"/>
      <c r="R1907" s="320"/>
      <c r="S1907" s="320"/>
      <c r="T1907" s="320"/>
      <c r="U1907" s="320"/>
      <c r="V1907" s="320"/>
      <c r="W1907" s="320"/>
      <c r="X1907" s="320"/>
      <c r="Y1907" s="320"/>
      <c r="Z1907" s="320"/>
      <c r="AA1907" s="320"/>
      <c r="AB1907" s="320"/>
      <c r="AC1907" s="320"/>
      <c r="AD1907" s="88">
        <f>'Art. 121'!AF1827</f>
        <v>0</v>
      </c>
      <c r="AE1907" s="89">
        <f>IF(AG1907=1,AK1907,AG1907)</f>
        <v>0</v>
      </c>
      <c r="AF1907">
        <f>AD1907/2</f>
        <v>0</v>
      </c>
      <c r="AG1907" s="86">
        <f>IF(AND(AF1907&gt;=0,AF1907&lt;=1),1,"No aplica")</f>
        <v>1</v>
      </c>
      <c r="AH1907" s="90">
        <f>AD1907/(AG1907*2)</f>
        <v>0</v>
      </c>
      <c r="AI1907" s="91">
        <f>IF(AG1907=1,AG1907/$AG$1911,"No aplica")</f>
        <v>0.2</v>
      </c>
      <c r="AJ1907" s="91">
        <f>AF1907*AI1907</f>
        <v>0</v>
      </c>
      <c r="AK1907" s="91">
        <f>AJ1907*$AE$23</f>
        <v>0</v>
      </c>
    </row>
    <row r="1908" spans="1:37" ht="25.4" customHeight="1" thickTop="1" thickBot="1" x14ac:dyDescent="0.3">
      <c r="A1908" s="320" t="s">
        <v>2102</v>
      </c>
      <c r="B1908" s="320"/>
      <c r="C1908" s="320"/>
      <c r="D1908" s="320"/>
      <c r="E1908" s="320"/>
      <c r="F1908" s="320"/>
      <c r="G1908" s="320"/>
      <c r="H1908" s="320"/>
      <c r="I1908" s="320"/>
      <c r="J1908" s="320"/>
      <c r="K1908" s="320"/>
      <c r="L1908" s="320"/>
      <c r="M1908" s="320"/>
      <c r="N1908" s="320"/>
      <c r="O1908" s="320"/>
      <c r="P1908" s="320"/>
      <c r="Q1908" s="320"/>
      <c r="R1908" s="320"/>
      <c r="S1908" s="320"/>
      <c r="T1908" s="320"/>
      <c r="U1908" s="320"/>
      <c r="V1908" s="320"/>
      <c r="W1908" s="320"/>
      <c r="X1908" s="320"/>
      <c r="Y1908" s="320"/>
      <c r="Z1908" s="320"/>
      <c r="AA1908" s="320"/>
      <c r="AB1908" s="320"/>
      <c r="AC1908" s="320"/>
      <c r="AD1908" s="88">
        <f>'Art. 121'!AF1828</f>
        <v>0</v>
      </c>
      <c r="AE1908" s="89">
        <f>IF(AG1908=1,AK1908,AG1908)</f>
        <v>0</v>
      </c>
      <c r="AF1908">
        <f>AD1908/2</f>
        <v>0</v>
      </c>
      <c r="AG1908" s="86">
        <f>IF(AND(AF1908&gt;=0,AF1908&lt;=1),1,"No aplica")</f>
        <v>1</v>
      </c>
      <c r="AH1908" s="90">
        <f>AD1908/(AG1908*2)</f>
        <v>0</v>
      </c>
      <c r="AI1908" s="91">
        <f>IF(AG1908=1,AG1908/$AG$1911,"No aplica")</f>
        <v>0.2</v>
      </c>
      <c r="AJ1908" s="91">
        <f>AF1908*AI1908</f>
        <v>0</v>
      </c>
      <c r="AK1908" s="91">
        <f>AJ1908*$AE$23</f>
        <v>0</v>
      </c>
    </row>
    <row r="1909" spans="1:37" ht="25.4" customHeight="1" thickTop="1" thickBot="1" x14ac:dyDescent="0.3">
      <c r="A1909" s="320" t="s">
        <v>2104</v>
      </c>
      <c r="B1909" s="320"/>
      <c r="C1909" s="320"/>
      <c r="D1909" s="320"/>
      <c r="E1909" s="320"/>
      <c r="F1909" s="320"/>
      <c r="G1909" s="320"/>
      <c r="H1909" s="320"/>
      <c r="I1909" s="320"/>
      <c r="J1909" s="320"/>
      <c r="K1909" s="320"/>
      <c r="L1909" s="320"/>
      <c r="M1909" s="320"/>
      <c r="N1909" s="320"/>
      <c r="O1909" s="320"/>
      <c r="P1909" s="320"/>
      <c r="Q1909" s="320"/>
      <c r="R1909" s="320"/>
      <c r="S1909" s="320"/>
      <c r="T1909" s="320"/>
      <c r="U1909" s="320"/>
      <c r="V1909" s="320"/>
      <c r="W1909" s="320"/>
      <c r="X1909" s="320"/>
      <c r="Y1909" s="320"/>
      <c r="Z1909" s="320"/>
      <c r="AA1909" s="320"/>
      <c r="AB1909" s="320"/>
      <c r="AC1909" s="320"/>
      <c r="AD1909" s="88">
        <f>'Art. 121'!AF1829</f>
        <v>0</v>
      </c>
      <c r="AE1909" s="89">
        <f>IF(AG1909=1,AK1909,AG1909)</f>
        <v>0</v>
      </c>
      <c r="AF1909">
        <f>AD1909/2</f>
        <v>0</v>
      </c>
      <c r="AG1909" s="86">
        <f>IF(AND(AF1909&gt;=0,AF1909&lt;=1),1,"No aplica")</f>
        <v>1</v>
      </c>
      <c r="AH1909" s="90">
        <f>AD1909/(AG1909*2)</f>
        <v>0</v>
      </c>
      <c r="AI1909" s="91">
        <f>IF(AG1909=1,AG1909/$AG$1911,"No aplica")</f>
        <v>0.2</v>
      </c>
      <c r="AJ1909" s="91">
        <f>AF1909*AI1909</f>
        <v>0</v>
      </c>
      <c r="AK1909" s="91">
        <f>AJ1909*$AE$23</f>
        <v>0</v>
      </c>
    </row>
    <row r="1910" spans="1:37" ht="25.4" customHeight="1" thickTop="1" thickBot="1" x14ac:dyDescent="0.3">
      <c r="A1910" s="320" t="s">
        <v>2106</v>
      </c>
      <c r="B1910" s="320"/>
      <c r="C1910" s="320"/>
      <c r="D1910" s="320"/>
      <c r="E1910" s="320"/>
      <c r="F1910" s="320"/>
      <c r="G1910" s="320"/>
      <c r="H1910" s="320"/>
      <c r="I1910" s="320"/>
      <c r="J1910" s="320"/>
      <c r="K1910" s="320"/>
      <c r="L1910" s="320"/>
      <c r="M1910" s="320"/>
      <c r="N1910" s="320"/>
      <c r="O1910" s="320"/>
      <c r="P1910" s="320"/>
      <c r="Q1910" s="320"/>
      <c r="R1910" s="320"/>
      <c r="S1910" s="320"/>
      <c r="T1910" s="320"/>
      <c r="U1910" s="320"/>
      <c r="V1910" s="320"/>
      <c r="W1910" s="320"/>
      <c r="X1910" s="320"/>
      <c r="Y1910" s="320"/>
      <c r="Z1910" s="320"/>
      <c r="AA1910" s="320"/>
      <c r="AB1910" s="320"/>
      <c r="AC1910" s="320"/>
      <c r="AD1910" s="88">
        <f>'Art. 121'!AF1830</f>
        <v>0</v>
      </c>
      <c r="AE1910" s="89">
        <f>IF(AG1910=1,AK1910,AG1910)</f>
        <v>0</v>
      </c>
      <c r="AF1910">
        <f>AD1910/2</f>
        <v>0</v>
      </c>
      <c r="AG1910" s="86">
        <f>IF(AND(AF1910&gt;=0,AF1910&lt;=1),1,"No aplica")</f>
        <v>1</v>
      </c>
      <c r="AH1910" s="90">
        <f>AD1910/(AG1910*2)</f>
        <v>0</v>
      </c>
      <c r="AI1910" s="91">
        <f>IF(AG1910=1,AG1910/$AG$1911,"No aplica")</f>
        <v>0.2</v>
      </c>
      <c r="AJ1910" s="91">
        <f>AF1910*AI1910</f>
        <v>0</v>
      </c>
      <c r="AK1910" s="91">
        <f>AJ1910*$AE$23</f>
        <v>0</v>
      </c>
    </row>
    <row r="1911" spans="1:37" ht="25.4" customHeight="1" thickTop="1" x14ac:dyDescent="0.25">
      <c r="A1911" s="289" t="s">
        <v>2714</v>
      </c>
      <c r="B1911" s="289"/>
      <c r="C1911" s="289"/>
      <c r="D1911" s="289"/>
      <c r="E1911" s="289"/>
      <c r="F1911" s="289"/>
      <c r="G1911" s="289"/>
      <c r="H1911" s="289"/>
      <c r="I1911" s="289"/>
      <c r="J1911" s="289"/>
      <c r="K1911" s="289"/>
      <c r="L1911" s="289"/>
      <c r="M1911" s="289"/>
      <c r="N1911" s="289"/>
      <c r="O1911" s="289"/>
      <c r="P1911" s="289"/>
      <c r="Q1911" s="289"/>
      <c r="R1911" s="289"/>
      <c r="S1911" s="289"/>
      <c r="T1911" s="289"/>
      <c r="U1911" s="289"/>
      <c r="V1911" s="289"/>
      <c r="W1911" s="289"/>
      <c r="X1911" s="289"/>
      <c r="Y1911" s="289"/>
      <c r="Z1911" s="289"/>
      <c r="AA1911" s="289"/>
      <c r="AB1911" s="289"/>
      <c r="AC1911" s="289"/>
      <c r="AD1911" s="289"/>
      <c r="AE1911" s="89">
        <f>SUM(AE1904:AE1910)</f>
        <v>0</v>
      </c>
      <c r="AF1911" s="59"/>
      <c r="AG1911" s="92">
        <f>SUM(AG1906:AG1910)</f>
        <v>5</v>
      </c>
      <c r="AH1911" s="93"/>
      <c r="AI1911" s="94"/>
      <c r="AJ1911" s="94"/>
      <c r="AK1911" s="94"/>
    </row>
    <row r="1912" spans="1:37" ht="25.4" customHeight="1" x14ac:dyDescent="0.25">
      <c r="A1912" s="290" t="s">
        <v>2715</v>
      </c>
      <c r="B1912" s="290"/>
      <c r="C1912" s="290"/>
      <c r="D1912" s="290"/>
      <c r="E1912" s="290"/>
      <c r="F1912" s="290"/>
      <c r="G1912" s="290"/>
      <c r="H1912" s="290"/>
      <c r="I1912" s="290"/>
      <c r="J1912" s="290"/>
      <c r="K1912" s="290"/>
      <c r="L1912" s="290"/>
      <c r="M1912" s="290"/>
      <c r="N1912" s="290"/>
      <c r="O1912" s="290"/>
      <c r="P1912" s="290"/>
      <c r="Q1912" s="290"/>
      <c r="R1912" s="290"/>
      <c r="S1912" s="290"/>
      <c r="T1912" s="290"/>
      <c r="U1912" s="290"/>
      <c r="V1912" s="290"/>
      <c r="W1912" s="290"/>
      <c r="X1912" s="290"/>
      <c r="Y1912" s="290"/>
      <c r="Z1912" s="290"/>
      <c r="AA1912" s="290"/>
      <c r="AB1912" s="290"/>
      <c r="AC1912" s="290"/>
      <c r="AD1912" s="290"/>
      <c r="AE1912" s="89">
        <f>AE1911/$AE$23*100</f>
        <v>0</v>
      </c>
      <c r="AF1912" s="59"/>
      <c r="AG1912" s="92"/>
      <c r="AH1912" s="93"/>
      <c r="AI1912" s="94"/>
      <c r="AJ1912" s="94"/>
      <c r="AK1912" s="94"/>
    </row>
    <row r="1913" spans="1:37" ht="25.4" customHeight="1" x14ac:dyDescent="0.25">
      <c r="A1913" s="100"/>
      <c r="B1913" s="100"/>
      <c r="C1913" s="100"/>
      <c r="D1913" s="100"/>
      <c r="E1913" s="100"/>
      <c r="F1913" s="100"/>
      <c r="G1913" s="100"/>
      <c r="H1913" s="100"/>
      <c r="I1913" s="100"/>
      <c r="J1913" s="100"/>
      <c r="K1913" s="100"/>
      <c r="L1913" s="100"/>
      <c r="M1913" s="100"/>
      <c r="N1913" s="100"/>
      <c r="O1913" s="100"/>
      <c r="P1913" s="100"/>
      <c r="Q1913" s="95"/>
      <c r="R1913" s="100"/>
      <c r="S1913" s="100"/>
      <c r="T1913" s="100"/>
      <c r="U1913" s="100"/>
      <c r="V1913" s="100"/>
      <c r="W1913" s="100"/>
      <c r="X1913" s="100"/>
      <c r="Y1913" s="100"/>
      <c r="Z1913" s="100"/>
      <c r="AA1913" s="100"/>
      <c r="AB1913" s="100"/>
      <c r="AC1913" s="100"/>
      <c r="AD1913" s="96"/>
      <c r="AE1913" s="96"/>
    </row>
    <row r="1914" spans="1:37" ht="25.4" customHeight="1" x14ac:dyDescent="0.25">
      <c r="A1914" s="100"/>
      <c r="B1914" s="100"/>
      <c r="C1914" s="100"/>
      <c r="D1914" s="100"/>
      <c r="E1914" s="100"/>
      <c r="F1914" s="100"/>
      <c r="G1914" s="100"/>
      <c r="H1914" s="100"/>
      <c r="I1914" s="100"/>
      <c r="J1914" s="100"/>
      <c r="K1914" s="100"/>
      <c r="L1914" s="100"/>
      <c r="M1914" s="100"/>
      <c r="N1914" s="100"/>
      <c r="O1914" s="100"/>
      <c r="P1914" s="100"/>
      <c r="Q1914" s="95"/>
      <c r="R1914" s="100"/>
      <c r="S1914" s="100"/>
      <c r="T1914" s="100"/>
      <c r="U1914" s="100"/>
      <c r="V1914" s="100"/>
      <c r="W1914" s="100"/>
      <c r="X1914" s="100"/>
      <c r="Y1914" s="100"/>
      <c r="Z1914" s="100"/>
      <c r="AA1914" s="100"/>
      <c r="AB1914" s="100"/>
      <c r="AC1914" s="100"/>
      <c r="AD1914" s="96"/>
      <c r="AE1914" s="96"/>
    </row>
    <row r="1915" spans="1:37" ht="25.4" customHeight="1" x14ac:dyDescent="0.25">
      <c r="A1915" s="337" t="s">
        <v>2107</v>
      </c>
      <c r="B1915" s="337"/>
      <c r="C1915" s="337"/>
      <c r="D1915" s="337"/>
      <c r="E1915" s="337"/>
      <c r="F1915" s="337"/>
      <c r="G1915" s="337"/>
      <c r="H1915" s="337"/>
      <c r="I1915" s="337"/>
      <c r="J1915" s="337"/>
      <c r="K1915" s="337"/>
      <c r="L1915" s="337"/>
      <c r="M1915" s="337"/>
      <c r="N1915" s="337"/>
      <c r="O1915" s="337"/>
      <c r="P1915" s="337"/>
      <c r="Q1915" s="337"/>
      <c r="R1915" s="337"/>
      <c r="S1915" s="337"/>
      <c r="T1915" s="337"/>
      <c r="U1915" s="337"/>
      <c r="V1915" s="337"/>
      <c r="W1915" s="337"/>
      <c r="X1915" s="337"/>
      <c r="Y1915" s="337"/>
      <c r="Z1915" s="337"/>
      <c r="AA1915" s="337"/>
      <c r="AB1915" s="337"/>
      <c r="AC1915" s="337"/>
      <c r="AD1915" s="82"/>
      <c r="AE1915" s="82"/>
    </row>
    <row r="1916" spans="1:37" ht="25.4" customHeight="1" x14ac:dyDescent="0.25">
      <c r="A1916" s="101"/>
      <c r="B1916" s="102"/>
      <c r="C1916" s="102"/>
      <c r="D1916" s="102"/>
      <c r="E1916" s="102"/>
      <c r="F1916" s="102"/>
      <c r="G1916" s="102"/>
      <c r="H1916" s="102"/>
      <c r="I1916" s="102"/>
      <c r="J1916" s="102"/>
      <c r="K1916" s="102"/>
      <c r="L1916" s="102"/>
      <c r="M1916" s="102"/>
      <c r="N1916" s="102"/>
      <c r="O1916" s="102"/>
      <c r="P1916" s="102"/>
      <c r="Q1916" s="103"/>
      <c r="R1916" s="102"/>
      <c r="S1916" s="102"/>
      <c r="T1916" s="102"/>
      <c r="U1916" s="102"/>
      <c r="V1916" s="102"/>
      <c r="W1916" s="102"/>
      <c r="X1916" s="102"/>
      <c r="Y1916" s="102"/>
      <c r="Z1916" s="102"/>
      <c r="AA1916" s="102"/>
      <c r="AB1916" s="102"/>
      <c r="AC1916" s="102"/>
      <c r="AD1916" s="83"/>
      <c r="AE1916" s="83"/>
    </row>
    <row r="1917" spans="1:37" ht="25.4" customHeight="1" thickBot="1" x14ac:dyDescent="0.3">
      <c r="A1917" s="70"/>
      <c r="B1917" s="70"/>
      <c r="C1917" s="70"/>
      <c r="D1917" s="70"/>
      <c r="E1917" s="70"/>
      <c r="F1917" s="70"/>
      <c r="G1917" s="70"/>
      <c r="H1917" s="70"/>
      <c r="I1917" s="70"/>
      <c r="J1917" s="70"/>
      <c r="K1917" s="70"/>
      <c r="L1917" s="70"/>
      <c r="M1917" s="70"/>
      <c r="N1917" s="70"/>
      <c r="O1917" s="70"/>
      <c r="P1917" s="70"/>
      <c r="Q1917" s="95"/>
      <c r="R1917" s="70"/>
      <c r="S1917" s="70"/>
      <c r="T1917" s="70"/>
      <c r="U1917" s="70"/>
      <c r="V1917" s="70"/>
      <c r="W1917" s="70"/>
      <c r="X1917" s="70"/>
      <c r="Y1917" s="70"/>
      <c r="Z1917" s="70"/>
      <c r="AA1917" s="70"/>
      <c r="AB1917" s="70"/>
      <c r="AC1917" s="70"/>
      <c r="AD1917" s="96"/>
      <c r="AE1917" s="96"/>
    </row>
    <row r="1918" spans="1:37" ht="25.4" customHeight="1" thickTop="1" thickBot="1" x14ac:dyDescent="0.3">
      <c r="A1918" s="292" t="s">
        <v>44</v>
      </c>
      <c r="B1918" s="292"/>
      <c r="C1918" s="292"/>
      <c r="D1918" s="292"/>
      <c r="E1918" s="292"/>
      <c r="F1918" s="292"/>
      <c r="G1918" s="292"/>
      <c r="H1918" s="292"/>
      <c r="I1918" s="292"/>
      <c r="J1918" s="292"/>
      <c r="K1918" s="292"/>
      <c r="L1918" s="292"/>
      <c r="M1918" s="292"/>
      <c r="N1918" s="292"/>
      <c r="O1918" s="292"/>
      <c r="P1918" s="292"/>
      <c r="Q1918" s="292"/>
      <c r="R1918" s="292"/>
      <c r="S1918" s="292"/>
      <c r="T1918" s="292"/>
      <c r="U1918" s="292"/>
      <c r="V1918" s="292"/>
      <c r="W1918" s="292"/>
      <c r="X1918" s="292"/>
      <c r="Y1918" s="292"/>
      <c r="Z1918" s="292"/>
      <c r="AA1918" s="292"/>
      <c r="AB1918" s="292"/>
      <c r="AC1918" s="292"/>
      <c r="AD1918" s="63" t="s">
        <v>65</v>
      </c>
      <c r="AE1918" s="211" t="s">
        <v>9</v>
      </c>
      <c r="AF1918" s="86" t="s">
        <v>330</v>
      </c>
      <c r="AG1918" s="86" t="s">
        <v>331</v>
      </c>
      <c r="AH1918" s="86" t="s">
        <v>332</v>
      </c>
      <c r="AI1918" s="87" t="s">
        <v>333</v>
      </c>
      <c r="AJ1918" s="86"/>
      <c r="AK1918" s="87" t="s">
        <v>334</v>
      </c>
    </row>
    <row r="1919" spans="1:37" ht="25.4" customHeight="1" thickTop="1" thickBot="1" x14ac:dyDescent="0.3">
      <c r="A1919" s="320" t="s">
        <v>2716</v>
      </c>
      <c r="B1919" s="320"/>
      <c r="C1919" s="320"/>
      <c r="D1919" s="320"/>
      <c r="E1919" s="320"/>
      <c r="F1919" s="320"/>
      <c r="G1919" s="320"/>
      <c r="H1919" s="320"/>
      <c r="I1919" s="320"/>
      <c r="J1919" s="320"/>
      <c r="K1919" s="320"/>
      <c r="L1919" s="320"/>
      <c r="M1919" s="320"/>
      <c r="N1919" s="320"/>
      <c r="O1919" s="320"/>
      <c r="P1919" s="320"/>
      <c r="Q1919" s="320"/>
      <c r="R1919" s="320"/>
      <c r="S1919" s="320"/>
      <c r="T1919" s="320"/>
      <c r="U1919" s="320"/>
      <c r="V1919" s="320"/>
      <c r="W1919" s="320"/>
      <c r="X1919" s="320"/>
      <c r="Y1919" s="320"/>
      <c r="Z1919" s="320"/>
      <c r="AA1919" s="320"/>
      <c r="AB1919" s="320"/>
      <c r="AC1919" s="320"/>
      <c r="AD1919" s="88">
        <f>'Art. 121'!AF1839</f>
        <v>0</v>
      </c>
      <c r="AE1919" s="89">
        <f t="shared" ref="AE1919:AE1929" si="327">IF(AG1919=1,AK1919,AG1919)</f>
        <v>0</v>
      </c>
      <c r="AF1919">
        <f t="shared" ref="AF1919:AF1929" si="328">AD1919/2</f>
        <v>0</v>
      </c>
      <c r="AG1919" s="86">
        <f t="shared" ref="AG1919:AG1929" si="329">IF(AND(AF1919&gt;=0,AF1919&lt;=1),1,"No aplica")</f>
        <v>1</v>
      </c>
      <c r="AH1919" s="90">
        <f t="shared" ref="AH1919:AH1929" si="330">AD1919/(AG1919*2)</f>
        <v>0</v>
      </c>
      <c r="AI1919" s="91">
        <f t="shared" ref="AI1919:AI1929" si="331">IF(AG1919=1,AG1919/$AG$1930,"No aplica")</f>
        <v>9.0909090909090912E-2</v>
      </c>
      <c r="AJ1919" s="91">
        <f t="shared" ref="AJ1919:AJ1929" si="332">AF1919*AI1919</f>
        <v>0</v>
      </c>
      <c r="AK1919" s="91">
        <f t="shared" ref="AK1919:AK1929" si="333">AJ1919*$AE$23</f>
        <v>0</v>
      </c>
    </row>
    <row r="1920" spans="1:37" ht="25.4" customHeight="1" thickTop="1" thickBot="1" x14ac:dyDescent="0.3">
      <c r="A1920" s="320" t="s">
        <v>2111</v>
      </c>
      <c r="B1920" s="320"/>
      <c r="C1920" s="320"/>
      <c r="D1920" s="320"/>
      <c r="E1920" s="320"/>
      <c r="F1920" s="320"/>
      <c r="G1920" s="320"/>
      <c r="H1920" s="320"/>
      <c r="I1920" s="320"/>
      <c r="J1920" s="320"/>
      <c r="K1920" s="320"/>
      <c r="L1920" s="320"/>
      <c r="M1920" s="320"/>
      <c r="N1920" s="320"/>
      <c r="O1920" s="320"/>
      <c r="P1920" s="320"/>
      <c r="Q1920" s="320"/>
      <c r="R1920" s="320"/>
      <c r="S1920" s="320"/>
      <c r="T1920" s="320"/>
      <c r="U1920" s="320"/>
      <c r="V1920" s="320"/>
      <c r="W1920" s="320"/>
      <c r="X1920" s="320"/>
      <c r="Y1920" s="320"/>
      <c r="Z1920" s="320"/>
      <c r="AA1920" s="320"/>
      <c r="AB1920" s="320"/>
      <c r="AC1920" s="320"/>
      <c r="AD1920" s="88">
        <f>'Art. 121'!AF1840</f>
        <v>0</v>
      </c>
      <c r="AE1920" s="89">
        <f t="shared" si="327"/>
        <v>0</v>
      </c>
      <c r="AF1920">
        <f t="shared" si="328"/>
        <v>0</v>
      </c>
      <c r="AG1920" s="86">
        <f t="shared" si="329"/>
        <v>1</v>
      </c>
      <c r="AH1920" s="90">
        <f t="shared" si="330"/>
        <v>0</v>
      </c>
      <c r="AI1920" s="91">
        <f t="shared" si="331"/>
        <v>9.0909090909090912E-2</v>
      </c>
      <c r="AJ1920" s="91">
        <f t="shared" si="332"/>
        <v>0</v>
      </c>
      <c r="AK1920" s="91">
        <f t="shared" si="333"/>
        <v>0</v>
      </c>
    </row>
    <row r="1921" spans="1:37" ht="25.4" customHeight="1" thickTop="1" thickBot="1" x14ac:dyDescent="0.3">
      <c r="A1921" s="320" t="s">
        <v>2113</v>
      </c>
      <c r="B1921" s="320"/>
      <c r="C1921" s="320"/>
      <c r="D1921" s="320"/>
      <c r="E1921" s="320"/>
      <c r="F1921" s="320"/>
      <c r="G1921" s="320"/>
      <c r="H1921" s="320"/>
      <c r="I1921" s="320"/>
      <c r="J1921" s="320"/>
      <c r="K1921" s="320"/>
      <c r="L1921" s="320"/>
      <c r="M1921" s="320"/>
      <c r="N1921" s="320"/>
      <c r="O1921" s="320"/>
      <c r="P1921" s="320"/>
      <c r="Q1921" s="320"/>
      <c r="R1921" s="320"/>
      <c r="S1921" s="320"/>
      <c r="T1921" s="320"/>
      <c r="U1921" s="320"/>
      <c r="V1921" s="320"/>
      <c r="W1921" s="320"/>
      <c r="X1921" s="320"/>
      <c r="Y1921" s="320"/>
      <c r="Z1921" s="320"/>
      <c r="AA1921" s="320"/>
      <c r="AB1921" s="320"/>
      <c r="AC1921" s="320"/>
      <c r="AD1921" s="88">
        <f>'Art. 121'!AF1841</f>
        <v>0</v>
      </c>
      <c r="AE1921" s="89">
        <f t="shared" si="327"/>
        <v>0</v>
      </c>
      <c r="AF1921">
        <f t="shared" si="328"/>
        <v>0</v>
      </c>
      <c r="AG1921" s="86">
        <f t="shared" si="329"/>
        <v>1</v>
      </c>
      <c r="AH1921" s="90">
        <f t="shared" si="330"/>
        <v>0</v>
      </c>
      <c r="AI1921" s="91">
        <f t="shared" si="331"/>
        <v>9.0909090909090912E-2</v>
      </c>
      <c r="AJ1921" s="91">
        <f t="shared" si="332"/>
        <v>0</v>
      </c>
      <c r="AK1921" s="91">
        <f t="shared" si="333"/>
        <v>0</v>
      </c>
    </row>
    <row r="1922" spans="1:37" ht="25.4" customHeight="1" thickTop="1" thickBot="1" x14ac:dyDescent="0.3">
      <c r="A1922" s="320" t="s">
        <v>2115</v>
      </c>
      <c r="B1922" s="320"/>
      <c r="C1922" s="320"/>
      <c r="D1922" s="320"/>
      <c r="E1922" s="320"/>
      <c r="F1922" s="320"/>
      <c r="G1922" s="320"/>
      <c r="H1922" s="320"/>
      <c r="I1922" s="320"/>
      <c r="J1922" s="320"/>
      <c r="K1922" s="320"/>
      <c r="L1922" s="320"/>
      <c r="M1922" s="320"/>
      <c r="N1922" s="320"/>
      <c r="O1922" s="320"/>
      <c r="P1922" s="320"/>
      <c r="Q1922" s="320"/>
      <c r="R1922" s="320"/>
      <c r="S1922" s="320"/>
      <c r="T1922" s="320"/>
      <c r="U1922" s="320"/>
      <c r="V1922" s="320"/>
      <c r="W1922" s="320"/>
      <c r="X1922" s="320"/>
      <c r="Y1922" s="320"/>
      <c r="Z1922" s="320"/>
      <c r="AA1922" s="320"/>
      <c r="AB1922" s="320"/>
      <c r="AC1922" s="320"/>
      <c r="AD1922" s="88">
        <f>'Art. 121'!AF1842</f>
        <v>0</v>
      </c>
      <c r="AE1922" s="89">
        <f t="shared" si="327"/>
        <v>0</v>
      </c>
      <c r="AF1922">
        <f t="shared" si="328"/>
        <v>0</v>
      </c>
      <c r="AG1922" s="86">
        <f t="shared" si="329"/>
        <v>1</v>
      </c>
      <c r="AH1922" s="90">
        <f t="shared" si="330"/>
        <v>0</v>
      </c>
      <c r="AI1922" s="91">
        <f t="shared" si="331"/>
        <v>9.0909090909090912E-2</v>
      </c>
      <c r="AJ1922" s="91">
        <f t="shared" si="332"/>
        <v>0</v>
      </c>
      <c r="AK1922" s="91">
        <f t="shared" si="333"/>
        <v>0</v>
      </c>
    </row>
    <row r="1923" spans="1:37" ht="25.4" customHeight="1" thickTop="1" thickBot="1" x14ac:dyDescent="0.3">
      <c r="A1923" s="321" t="s">
        <v>2717</v>
      </c>
      <c r="B1923" s="321"/>
      <c r="C1923" s="321"/>
      <c r="D1923" s="321"/>
      <c r="E1923" s="321"/>
      <c r="F1923" s="321"/>
      <c r="G1923" s="321"/>
      <c r="H1923" s="321"/>
      <c r="I1923" s="321"/>
      <c r="J1923" s="321"/>
      <c r="K1923" s="321"/>
      <c r="L1923" s="321"/>
      <c r="M1923" s="321"/>
      <c r="N1923" s="321"/>
      <c r="O1923" s="321"/>
      <c r="P1923" s="321"/>
      <c r="Q1923" s="321"/>
      <c r="R1923" s="321"/>
      <c r="S1923" s="321"/>
      <c r="T1923" s="321"/>
      <c r="U1923" s="321"/>
      <c r="V1923" s="321"/>
      <c r="W1923" s="321"/>
      <c r="X1923" s="321"/>
      <c r="Y1923" s="321"/>
      <c r="Z1923" s="321"/>
      <c r="AA1923" s="321"/>
      <c r="AB1923" s="321"/>
      <c r="AC1923" s="321"/>
      <c r="AD1923" s="88">
        <f>'Art. 121'!AF1843</f>
        <v>0</v>
      </c>
      <c r="AE1923" s="89">
        <f t="shared" si="327"/>
        <v>0</v>
      </c>
      <c r="AF1923">
        <f t="shared" si="328"/>
        <v>0</v>
      </c>
      <c r="AG1923" s="86">
        <f t="shared" si="329"/>
        <v>1</v>
      </c>
      <c r="AH1923" s="90">
        <f t="shared" si="330"/>
        <v>0</v>
      </c>
      <c r="AI1923" s="91">
        <f t="shared" si="331"/>
        <v>9.0909090909090912E-2</v>
      </c>
      <c r="AJ1923" s="91">
        <f t="shared" si="332"/>
        <v>0</v>
      </c>
      <c r="AK1923" s="91">
        <f t="shared" si="333"/>
        <v>0</v>
      </c>
    </row>
    <row r="1924" spans="1:37" ht="25.4" customHeight="1" thickTop="1" thickBot="1" x14ac:dyDescent="0.3">
      <c r="A1924" s="321" t="s">
        <v>2118</v>
      </c>
      <c r="B1924" s="321"/>
      <c r="C1924" s="321"/>
      <c r="D1924" s="321"/>
      <c r="E1924" s="321"/>
      <c r="F1924" s="321"/>
      <c r="G1924" s="321"/>
      <c r="H1924" s="321"/>
      <c r="I1924" s="321"/>
      <c r="J1924" s="321"/>
      <c r="K1924" s="321"/>
      <c r="L1924" s="321"/>
      <c r="M1924" s="321"/>
      <c r="N1924" s="321"/>
      <c r="O1924" s="321"/>
      <c r="P1924" s="321"/>
      <c r="Q1924" s="321"/>
      <c r="R1924" s="321"/>
      <c r="S1924" s="321"/>
      <c r="T1924" s="321"/>
      <c r="U1924" s="321"/>
      <c r="V1924" s="321"/>
      <c r="W1924" s="321"/>
      <c r="X1924" s="321"/>
      <c r="Y1924" s="321"/>
      <c r="Z1924" s="321"/>
      <c r="AA1924" s="321"/>
      <c r="AB1924" s="321"/>
      <c r="AC1924" s="321"/>
      <c r="AD1924" s="88">
        <f>'Art. 121'!AF1844</f>
        <v>0</v>
      </c>
      <c r="AE1924" s="89">
        <f t="shared" si="327"/>
        <v>0</v>
      </c>
      <c r="AF1924">
        <f t="shared" si="328"/>
        <v>0</v>
      </c>
      <c r="AG1924" s="86">
        <f t="shared" si="329"/>
        <v>1</v>
      </c>
      <c r="AH1924" s="90">
        <f t="shared" si="330"/>
        <v>0</v>
      </c>
      <c r="AI1924" s="91">
        <f t="shared" si="331"/>
        <v>9.0909090909090912E-2</v>
      </c>
      <c r="AJ1924" s="91">
        <f t="shared" si="332"/>
        <v>0</v>
      </c>
      <c r="AK1924" s="91">
        <f t="shared" si="333"/>
        <v>0</v>
      </c>
    </row>
    <row r="1925" spans="1:37" ht="25.4" customHeight="1" thickTop="1" thickBot="1" x14ac:dyDescent="0.3">
      <c r="A1925" s="320" t="s">
        <v>2120</v>
      </c>
      <c r="B1925" s="320"/>
      <c r="C1925" s="320"/>
      <c r="D1925" s="320"/>
      <c r="E1925" s="320"/>
      <c r="F1925" s="320"/>
      <c r="G1925" s="320"/>
      <c r="H1925" s="320"/>
      <c r="I1925" s="320"/>
      <c r="J1925" s="320"/>
      <c r="K1925" s="320"/>
      <c r="L1925" s="320"/>
      <c r="M1925" s="320"/>
      <c r="N1925" s="320"/>
      <c r="O1925" s="320"/>
      <c r="P1925" s="320"/>
      <c r="Q1925" s="320"/>
      <c r="R1925" s="320"/>
      <c r="S1925" s="320"/>
      <c r="T1925" s="320"/>
      <c r="U1925" s="320"/>
      <c r="V1925" s="320"/>
      <c r="W1925" s="320"/>
      <c r="X1925" s="320"/>
      <c r="Y1925" s="320"/>
      <c r="Z1925" s="320"/>
      <c r="AA1925" s="320"/>
      <c r="AB1925" s="320"/>
      <c r="AC1925" s="320"/>
      <c r="AD1925" s="88">
        <f>'Art. 121'!AF1845</f>
        <v>0</v>
      </c>
      <c r="AE1925" s="89">
        <f t="shared" si="327"/>
        <v>0</v>
      </c>
      <c r="AF1925">
        <f t="shared" si="328"/>
        <v>0</v>
      </c>
      <c r="AG1925" s="86">
        <f t="shared" si="329"/>
        <v>1</v>
      </c>
      <c r="AH1925" s="90">
        <f t="shared" si="330"/>
        <v>0</v>
      </c>
      <c r="AI1925" s="91">
        <f t="shared" si="331"/>
        <v>9.0909090909090912E-2</v>
      </c>
      <c r="AJ1925" s="91">
        <f t="shared" si="332"/>
        <v>0</v>
      </c>
      <c r="AK1925" s="91">
        <f t="shared" si="333"/>
        <v>0</v>
      </c>
    </row>
    <row r="1926" spans="1:37" ht="25.4" customHeight="1" thickTop="1" thickBot="1" x14ac:dyDescent="0.3">
      <c r="A1926" s="320" t="s">
        <v>2122</v>
      </c>
      <c r="B1926" s="320"/>
      <c r="C1926" s="320"/>
      <c r="D1926" s="320"/>
      <c r="E1926" s="320"/>
      <c r="F1926" s="320"/>
      <c r="G1926" s="320"/>
      <c r="H1926" s="320"/>
      <c r="I1926" s="320"/>
      <c r="J1926" s="320"/>
      <c r="K1926" s="320"/>
      <c r="L1926" s="320"/>
      <c r="M1926" s="320"/>
      <c r="N1926" s="320"/>
      <c r="O1926" s="320"/>
      <c r="P1926" s="320"/>
      <c r="Q1926" s="320"/>
      <c r="R1926" s="320"/>
      <c r="S1926" s="320"/>
      <c r="T1926" s="320"/>
      <c r="U1926" s="320"/>
      <c r="V1926" s="320"/>
      <c r="W1926" s="320"/>
      <c r="X1926" s="320"/>
      <c r="Y1926" s="320"/>
      <c r="Z1926" s="320"/>
      <c r="AA1926" s="320"/>
      <c r="AB1926" s="320"/>
      <c r="AC1926" s="320"/>
      <c r="AD1926" s="88">
        <f>'Art. 121'!AF1846</f>
        <v>0</v>
      </c>
      <c r="AE1926" s="89">
        <f t="shared" si="327"/>
        <v>0</v>
      </c>
      <c r="AF1926">
        <f t="shared" si="328"/>
        <v>0</v>
      </c>
      <c r="AG1926" s="86">
        <f t="shared" si="329"/>
        <v>1</v>
      </c>
      <c r="AH1926" s="90">
        <f t="shared" si="330"/>
        <v>0</v>
      </c>
      <c r="AI1926" s="91">
        <f t="shared" si="331"/>
        <v>9.0909090909090912E-2</v>
      </c>
      <c r="AJ1926" s="91">
        <f t="shared" si="332"/>
        <v>0</v>
      </c>
      <c r="AK1926" s="91">
        <f t="shared" si="333"/>
        <v>0</v>
      </c>
    </row>
    <row r="1927" spans="1:37" ht="25.4" customHeight="1" thickTop="1" thickBot="1" x14ac:dyDescent="0.3">
      <c r="A1927" s="320" t="s">
        <v>2124</v>
      </c>
      <c r="B1927" s="320"/>
      <c r="C1927" s="320"/>
      <c r="D1927" s="320"/>
      <c r="E1927" s="320"/>
      <c r="F1927" s="320"/>
      <c r="G1927" s="320"/>
      <c r="H1927" s="320"/>
      <c r="I1927" s="320"/>
      <c r="J1927" s="320"/>
      <c r="K1927" s="320"/>
      <c r="L1927" s="320"/>
      <c r="M1927" s="320"/>
      <c r="N1927" s="320"/>
      <c r="O1927" s="320"/>
      <c r="P1927" s="320"/>
      <c r="Q1927" s="320"/>
      <c r="R1927" s="320"/>
      <c r="S1927" s="320"/>
      <c r="T1927" s="320"/>
      <c r="U1927" s="320"/>
      <c r="V1927" s="320"/>
      <c r="W1927" s="320"/>
      <c r="X1927" s="320"/>
      <c r="Y1927" s="320"/>
      <c r="Z1927" s="320"/>
      <c r="AA1927" s="320"/>
      <c r="AB1927" s="320"/>
      <c r="AC1927" s="320"/>
      <c r="AD1927" s="88">
        <f>'Art. 121'!AF1847</f>
        <v>0</v>
      </c>
      <c r="AE1927" s="89">
        <f t="shared" si="327"/>
        <v>0</v>
      </c>
      <c r="AF1927">
        <f t="shared" si="328"/>
        <v>0</v>
      </c>
      <c r="AG1927" s="86">
        <f t="shared" si="329"/>
        <v>1</v>
      </c>
      <c r="AH1927" s="90">
        <f t="shared" si="330"/>
        <v>0</v>
      </c>
      <c r="AI1927" s="91">
        <f t="shared" si="331"/>
        <v>9.0909090909090912E-2</v>
      </c>
      <c r="AJ1927" s="91">
        <f t="shared" si="332"/>
        <v>0</v>
      </c>
      <c r="AK1927" s="91">
        <f t="shared" si="333"/>
        <v>0</v>
      </c>
    </row>
    <row r="1928" spans="1:37" ht="25.4" customHeight="1" thickTop="1" thickBot="1" x14ac:dyDescent="0.3">
      <c r="A1928" s="320" t="s">
        <v>2126</v>
      </c>
      <c r="B1928" s="320"/>
      <c r="C1928" s="320"/>
      <c r="D1928" s="320"/>
      <c r="E1928" s="320"/>
      <c r="F1928" s="320"/>
      <c r="G1928" s="320"/>
      <c r="H1928" s="320"/>
      <c r="I1928" s="320"/>
      <c r="J1928" s="320"/>
      <c r="K1928" s="320"/>
      <c r="L1928" s="320"/>
      <c r="M1928" s="320"/>
      <c r="N1928" s="320"/>
      <c r="O1928" s="320"/>
      <c r="P1928" s="320"/>
      <c r="Q1928" s="320"/>
      <c r="R1928" s="320"/>
      <c r="S1928" s="320"/>
      <c r="T1928" s="320"/>
      <c r="U1928" s="320"/>
      <c r="V1928" s="320"/>
      <c r="W1928" s="320"/>
      <c r="X1928" s="320"/>
      <c r="Y1928" s="320"/>
      <c r="Z1928" s="320"/>
      <c r="AA1928" s="320"/>
      <c r="AB1928" s="320"/>
      <c r="AC1928" s="320"/>
      <c r="AD1928" s="88">
        <f>'Art. 121'!AF1848</f>
        <v>0</v>
      </c>
      <c r="AE1928" s="89">
        <f t="shared" si="327"/>
        <v>0</v>
      </c>
      <c r="AF1928">
        <f t="shared" si="328"/>
        <v>0</v>
      </c>
      <c r="AG1928" s="86">
        <f t="shared" si="329"/>
        <v>1</v>
      </c>
      <c r="AH1928" s="90">
        <f t="shared" si="330"/>
        <v>0</v>
      </c>
      <c r="AI1928" s="91">
        <f t="shared" si="331"/>
        <v>9.0909090909090912E-2</v>
      </c>
      <c r="AJ1928" s="91">
        <f t="shared" si="332"/>
        <v>0</v>
      </c>
      <c r="AK1928" s="91">
        <f t="shared" si="333"/>
        <v>0</v>
      </c>
    </row>
    <row r="1929" spans="1:37" ht="25.4" customHeight="1" thickTop="1" thickBot="1" x14ac:dyDescent="0.3">
      <c r="A1929" s="320" t="s">
        <v>2128</v>
      </c>
      <c r="B1929" s="320"/>
      <c r="C1929" s="320"/>
      <c r="D1929" s="320"/>
      <c r="E1929" s="320"/>
      <c r="F1929" s="320"/>
      <c r="G1929" s="320"/>
      <c r="H1929" s="320"/>
      <c r="I1929" s="320"/>
      <c r="J1929" s="320"/>
      <c r="K1929" s="320"/>
      <c r="L1929" s="320"/>
      <c r="M1929" s="320"/>
      <c r="N1929" s="320"/>
      <c r="O1929" s="320"/>
      <c r="P1929" s="320"/>
      <c r="Q1929" s="320"/>
      <c r="R1929" s="320"/>
      <c r="S1929" s="320"/>
      <c r="T1929" s="320"/>
      <c r="U1929" s="320"/>
      <c r="V1929" s="320"/>
      <c r="W1929" s="320"/>
      <c r="X1929" s="320"/>
      <c r="Y1929" s="320"/>
      <c r="Z1929" s="320"/>
      <c r="AA1929" s="320"/>
      <c r="AB1929" s="320"/>
      <c r="AC1929" s="320"/>
      <c r="AD1929" s="88">
        <f>'Art. 121'!AF1849</f>
        <v>0</v>
      </c>
      <c r="AE1929" s="89">
        <f t="shared" si="327"/>
        <v>0</v>
      </c>
      <c r="AF1929">
        <f t="shared" si="328"/>
        <v>0</v>
      </c>
      <c r="AG1929" s="86">
        <f t="shared" si="329"/>
        <v>1</v>
      </c>
      <c r="AH1929" s="90">
        <f t="shared" si="330"/>
        <v>0</v>
      </c>
      <c r="AI1929" s="91">
        <f t="shared" si="331"/>
        <v>9.0909090909090912E-2</v>
      </c>
      <c r="AJ1929" s="91">
        <f t="shared" si="332"/>
        <v>0</v>
      </c>
      <c r="AK1929" s="91">
        <f t="shared" si="333"/>
        <v>0</v>
      </c>
    </row>
    <row r="1930" spans="1:37" ht="25.4" customHeight="1" thickTop="1" x14ac:dyDescent="0.25">
      <c r="A1930" s="289" t="s">
        <v>2718</v>
      </c>
      <c r="B1930" s="289"/>
      <c r="C1930" s="289"/>
      <c r="D1930" s="289"/>
      <c r="E1930" s="289"/>
      <c r="F1930" s="289"/>
      <c r="G1930" s="289"/>
      <c r="H1930" s="289"/>
      <c r="I1930" s="289"/>
      <c r="J1930" s="289"/>
      <c r="K1930" s="289"/>
      <c r="L1930" s="289"/>
      <c r="M1930" s="289"/>
      <c r="N1930" s="289"/>
      <c r="O1930" s="289"/>
      <c r="P1930" s="289"/>
      <c r="Q1930" s="289"/>
      <c r="R1930" s="289"/>
      <c r="S1930" s="289"/>
      <c r="T1930" s="289"/>
      <c r="U1930" s="289"/>
      <c r="V1930" s="289"/>
      <c r="W1930" s="289"/>
      <c r="X1930" s="289"/>
      <c r="Y1930" s="289"/>
      <c r="Z1930" s="289"/>
      <c r="AA1930" s="289"/>
      <c r="AB1930" s="289"/>
      <c r="AC1930" s="289"/>
      <c r="AD1930" s="289"/>
      <c r="AE1930" s="89">
        <f>SUM(AE1919:AE1929)</f>
        <v>0</v>
      </c>
      <c r="AF1930" s="59"/>
      <c r="AG1930" s="92">
        <f>SUM(AG1919:AG1929)</f>
        <v>11</v>
      </c>
      <c r="AH1930" s="93"/>
      <c r="AI1930" s="94"/>
      <c r="AJ1930" s="94"/>
      <c r="AK1930" s="94"/>
    </row>
    <row r="1931" spans="1:37" ht="25.4" customHeight="1" x14ac:dyDescent="0.25">
      <c r="A1931" s="290" t="s">
        <v>2719</v>
      </c>
      <c r="B1931" s="290"/>
      <c r="C1931" s="290"/>
      <c r="D1931" s="290"/>
      <c r="E1931" s="290"/>
      <c r="F1931" s="290"/>
      <c r="G1931" s="290"/>
      <c r="H1931" s="290"/>
      <c r="I1931" s="290"/>
      <c r="J1931" s="290"/>
      <c r="K1931" s="290"/>
      <c r="L1931" s="290"/>
      <c r="M1931" s="290"/>
      <c r="N1931" s="290"/>
      <c r="O1931" s="290"/>
      <c r="P1931" s="290"/>
      <c r="Q1931" s="290"/>
      <c r="R1931" s="290"/>
      <c r="S1931" s="290"/>
      <c r="T1931" s="290"/>
      <c r="U1931" s="290"/>
      <c r="V1931" s="290"/>
      <c r="W1931" s="290"/>
      <c r="X1931" s="290"/>
      <c r="Y1931" s="290"/>
      <c r="Z1931" s="290"/>
      <c r="AA1931" s="290"/>
      <c r="AB1931" s="290"/>
      <c r="AC1931" s="290"/>
      <c r="AD1931" s="290"/>
      <c r="AE1931" s="89">
        <f>AE1930/$AE$23*100</f>
        <v>0</v>
      </c>
      <c r="AF1931" s="59"/>
      <c r="AG1931" s="92"/>
      <c r="AH1931" s="93"/>
      <c r="AI1931" s="94"/>
      <c r="AJ1931" s="94"/>
      <c r="AK1931" s="94"/>
    </row>
    <row r="1932" spans="1:37" ht="25.4" customHeight="1" thickBot="1" x14ac:dyDescent="0.3">
      <c r="A1932" s="70"/>
      <c r="B1932" s="70"/>
      <c r="C1932" s="70"/>
      <c r="D1932" s="70"/>
      <c r="E1932" s="70"/>
      <c r="F1932" s="70"/>
      <c r="G1932" s="70"/>
      <c r="H1932" s="70"/>
      <c r="I1932" s="70"/>
      <c r="J1932" s="70"/>
      <c r="K1932" s="70"/>
      <c r="L1932" s="70"/>
      <c r="M1932" s="70"/>
      <c r="N1932" s="70"/>
      <c r="O1932" s="70"/>
      <c r="P1932" s="70"/>
      <c r="Q1932" s="95"/>
      <c r="R1932" s="70"/>
      <c r="S1932" s="70"/>
      <c r="T1932" s="70"/>
      <c r="U1932" s="70"/>
      <c r="V1932" s="70"/>
      <c r="W1932" s="70"/>
      <c r="X1932" s="70"/>
      <c r="Y1932" s="70"/>
      <c r="Z1932" s="70"/>
      <c r="AA1932" s="70"/>
      <c r="AB1932" s="70"/>
      <c r="AC1932" s="70"/>
      <c r="AD1932" s="96"/>
      <c r="AE1932" s="96"/>
    </row>
    <row r="1933" spans="1:37" ht="25.4" customHeight="1" thickTop="1" thickBot="1" x14ac:dyDescent="0.3">
      <c r="A1933" s="291" t="s">
        <v>124</v>
      </c>
      <c r="B1933" s="291"/>
      <c r="C1933" s="291"/>
      <c r="D1933" s="291"/>
      <c r="E1933" s="291"/>
      <c r="F1933" s="291"/>
      <c r="G1933" s="291"/>
      <c r="H1933" s="291"/>
      <c r="I1933" s="291"/>
      <c r="J1933" s="291"/>
      <c r="K1933" s="291"/>
      <c r="L1933" s="291"/>
      <c r="M1933" s="291"/>
      <c r="N1933" s="291"/>
      <c r="O1933" s="291"/>
      <c r="P1933" s="291"/>
      <c r="Q1933" s="291"/>
      <c r="R1933" s="291"/>
      <c r="S1933" s="291"/>
      <c r="T1933" s="291"/>
      <c r="U1933" s="291"/>
      <c r="V1933" s="291"/>
      <c r="W1933" s="291"/>
      <c r="X1933" s="291"/>
      <c r="Y1933" s="291"/>
      <c r="Z1933" s="291"/>
      <c r="AA1933" s="291"/>
      <c r="AB1933" s="291"/>
      <c r="AC1933" s="291"/>
      <c r="AD1933" s="104" t="s">
        <v>65</v>
      </c>
      <c r="AE1933" s="105" t="s">
        <v>9</v>
      </c>
      <c r="AF1933" s="86" t="s">
        <v>330</v>
      </c>
      <c r="AG1933" s="86" t="s">
        <v>331</v>
      </c>
      <c r="AH1933" s="86" t="s">
        <v>332</v>
      </c>
      <c r="AI1933" s="87" t="s">
        <v>333</v>
      </c>
      <c r="AJ1933" s="86"/>
      <c r="AK1933" s="87" t="s">
        <v>334</v>
      </c>
    </row>
    <row r="1934" spans="1:37" ht="25.4" customHeight="1" thickTop="1" thickBot="1" x14ac:dyDescent="0.3">
      <c r="A1934" s="320" t="s">
        <v>2054</v>
      </c>
      <c r="B1934" s="320"/>
      <c r="C1934" s="320"/>
      <c r="D1934" s="320"/>
      <c r="E1934" s="320"/>
      <c r="F1934" s="320"/>
      <c r="G1934" s="320"/>
      <c r="H1934" s="320"/>
      <c r="I1934" s="320"/>
      <c r="J1934" s="320"/>
      <c r="K1934" s="320"/>
      <c r="L1934" s="320"/>
      <c r="M1934" s="320"/>
      <c r="N1934" s="320"/>
      <c r="O1934" s="320"/>
      <c r="P1934" s="320"/>
      <c r="Q1934" s="320"/>
      <c r="R1934" s="320"/>
      <c r="S1934" s="320"/>
      <c r="T1934" s="320"/>
      <c r="U1934" s="320"/>
      <c r="V1934" s="320"/>
      <c r="W1934" s="320"/>
      <c r="X1934" s="320"/>
      <c r="Y1934" s="320"/>
      <c r="Z1934" s="320"/>
      <c r="AA1934" s="320"/>
      <c r="AB1934" s="320"/>
      <c r="AC1934" s="320"/>
      <c r="AD1934" s="88">
        <f>'Art. 121'!AF1852</f>
        <v>0</v>
      </c>
      <c r="AE1934" s="89">
        <f>IF(AG1934=1,AK1934,AG1934)</f>
        <v>0</v>
      </c>
      <c r="AF1934">
        <f>AD1934/2</f>
        <v>0</v>
      </c>
      <c r="AG1934" s="86">
        <f>IF(AND(AF1934&gt;=0,AF1934&lt;=1),1,"No aplica")</f>
        <v>1</v>
      </c>
      <c r="AH1934" s="90">
        <f>AD1934/(AG1934*2)</f>
        <v>0</v>
      </c>
      <c r="AI1934" s="91">
        <f>IF(AG1934=1,AG1934/$AG$1939,"No aplica")</f>
        <v>0.2</v>
      </c>
      <c r="AJ1934" s="91">
        <f>AF1934*AI1934</f>
        <v>0</v>
      </c>
      <c r="AK1934" s="91">
        <f>AJ1934*$AE$23</f>
        <v>0</v>
      </c>
    </row>
    <row r="1935" spans="1:37" ht="25.4" customHeight="1" thickTop="1" thickBot="1" x14ac:dyDescent="0.3">
      <c r="A1935" s="320" t="s">
        <v>2056</v>
      </c>
      <c r="B1935" s="320"/>
      <c r="C1935" s="320"/>
      <c r="D1935" s="320"/>
      <c r="E1935" s="320"/>
      <c r="F1935" s="320"/>
      <c r="G1935" s="320"/>
      <c r="H1935" s="320"/>
      <c r="I1935" s="320"/>
      <c r="J1935" s="320"/>
      <c r="K1935" s="320"/>
      <c r="L1935" s="320"/>
      <c r="M1935" s="320"/>
      <c r="N1935" s="320"/>
      <c r="O1935" s="320"/>
      <c r="P1935" s="320"/>
      <c r="Q1935" s="320"/>
      <c r="R1935" s="320"/>
      <c r="S1935" s="320"/>
      <c r="T1935" s="320"/>
      <c r="U1935" s="320"/>
      <c r="V1935" s="320"/>
      <c r="W1935" s="320"/>
      <c r="X1935" s="320"/>
      <c r="Y1935" s="320"/>
      <c r="Z1935" s="320"/>
      <c r="AA1935" s="320"/>
      <c r="AB1935" s="320"/>
      <c r="AC1935" s="320"/>
      <c r="AD1935" s="88">
        <f>'Art. 121'!AF1853</f>
        <v>0</v>
      </c>
      <c r="AE1935" s="89">
        <f>IF(AG1935=1,AK1935,AG1935)</f>
        <v>0</v>
      </c>
      <c r="AF1935">
        <f>AD1935/2</f>
        <v>0</v>
      </c>
      <c r="AG1935" s="86">
        <f>IF(AND(AF1935&gt;=0,AF1935&lt;=1),1,"No aplica")</f>
        <v>1</v>
      </c>
      <c r="AH1935" s="90">
        <f>AD1935/(AG1935*2)</f>
        <v>0</v>
      </c>
      <c r="AI1935" s="91">
        <f>IF(AG1935=1,AG1935/$AG$1939,"No aplica")</f>
        <v>0.2</v>
      </c>
      <c r="AJ1935" s="91">
        <f>AF1935*AI1935</f>
        <v>0</v>
      </c>
      <c r="AK1935" s="91">
        <f>AJ1935*$AE$23</f>
        <v>0</v>
      </c>
    </row>
    <row r="1936" spans="1:37" ht="25.4" customHeight="1" thickTop="1" thickBot="1" x14ac:dyDescent="0.3">
      <c r="A1936" s="320" t="s">
        <v>2058</v>
      </c>
      <c r="B1936" s="320"/>
      <c r="C1936" s="320"/>
      <c r="D1936" s="320"/>
      <c r="E1936" s="320"/>
      <c r="F1936" s="320"/>
      <c r="G1936" s="320"/>
      <c r="H1936" s="320"/>
      <c r="I1936" s="320"/>
      <c r="J1936" s="320"/>
      <c r="K1936" s="320"/>
      <c r="L1936" s="320"/>
      <c r="M1936" s="320"/>
      <c r="N1936" s="320"/>
      <c r="O1936" s="320"/>
      <c r="P1936" s="320"/>
      <c r="Q1936" s="320"/>
      <c r="R1936" s="320"/>
      <c r="S1936" s="320"/>
      <c r="T1936" s="320"/>
      <c r="U1936" s="320"/>
      <c r="V1936" s="320"/>
      <c r="W1936" s="320"/>
      <c r="X1936" s="320"/>
      <c r="Y1936" s="320"/>
      <c r="Z1936" s="320"/>
      <c r="AA1936" s="320"/>
      <c r="AB1936" s="320"/>
      <c r="AC1936" s="320"/>
      <c r="AD1936" s="88">
        <f>'Art. 121'!AF1854</f>
        <v>0</v>
      </c>
      <c r="AE1936" s="89">
        <f>IF(AG1936=1,AK1936,AG1936)</f>
        <v>0</v>
      </c>
      <c r="AF1936">
        <f>AD1936/2</f>
        <v>0</v>
      </c>
      <c r="AG1936" s="86">
        <f>IF(AND(AF1936&gt;=0,AF1936&lt;=1),1,"No aplica")</f>
        <v>1</v>
      </c>
      <c r="AH1936" s="90">
        <f>AD1936/(AG1936*2)</f>
        <v>0</v>
      </c>
      <c r="AI1936" s="91">
        <f>IF(AG1936=1,AG1936/$AG$1939,"No aplica")</f>
        <v>0.2</v>
      </c>
      <c r="AJ1936" s="91">
        <f>AF1936*AI1936</f>
        <v>0</v>
      </c>
      <c r="AK1936" s="91">
        <f>AJ1936*$AE$23</f>
        <v>0</v>
      </c>
    </row>
    <row r="1937" spans="1:37" ht="25.4" customHeight="1" thickTop="1" thickBot="1" x14ac:dyDescent="0.3">
      <c r="A1937" s="320" t="s">
        <v>2060</v>
      </c>
      <c r="B1937" s="320"/>
      <c r="C1937" s="320"/>
      <c r="D1937" s="320"/>
      <c r="E1937" s="320"/>
      <c r="F1937" s="320"/>
      <c r="G1937" s="320"/>
      <c r="H1937" s="320"/>
      <c r="I1937" s="320"/>
      <c r="J1937" s="320"/>
      <c r="K1937" s="320"/>
      <c r="L1937" s="320"/>
      <c r="M1937" s="320"/>
      <c r="N1937" s="320"/>
      <c r="O1937" s="320"/>
      <c r="P1937" s="320"/>
      <c r="Q1937" s="320"/>
      <c r="R1937" s="320"/>
      <c r="S1937" s="320"/>
      <c r="T1937" s="320"/>
      <c r="U1937" s="320"/>
      <c r="V1937" s="320"/>
      <c r="W1937" s="320"/>
      <c r="X1937" s="320"/>
      <c r="Y1937" s="320"/>
      <c r="Z1937" s="320"/>
      <c r="AA1937" s="320"/>
      <c r="AB1937" s="320"/>
      <c r="AC1937" s="320"/>
      <c r="AD1937" s="88">
        <f>'Art. 121'!AF1855</f>
        <v>0</v>
      </c>
      <c r="AE1937" s="89">
        <f>IF(AG1937=1,AK1937,AG1937)</f>
        <v>0</v>
      </c>
      <c r="AF1937">
        <f>AD1937/2</f>
        <v>0</v>
      </c>
      <c r="AG1937" s="86">
        <f>IF(AND(AF1937&gt;=0,AF1937&lt;=1),1,"No aplica")</f>
        <v>1</v>
      </c>
      <c r="AH1937" s="90">
        <f>AD1937/(AG1937*2)</f>
        <v>0</v>
      </c>
      <c r="AI1937" s="91">
        <f>IF(AG1937=1,AG1937/$AG$1939,"No aplica")</f>
        <v>0.2</v>
      </c>
      <c r="AJ1937" s="91">
        <f>AF1937*AI1937</f>
        <v>0</v>
      </c>
      <c r="AK1937" s="91">
        <f>AJ1937*$AE$23</f>
        <v>0</v>
      </c>
    </row>
    <row r="1938" spans="1:37" ht="25.4" customHeight="1" thickTop="1" thickBot="1" x14ac:dyDescent="0.3">
      <c r="A1938" s="320" t="s">
        <v>2131</v>
      </c>
      <c r="B1938" s="320"/>
      <c r="C1938" s="320"/>
      <c r="D1938" s="320"/>
      <c r="E1938" s="320"/>
      <c r="F1938" s="320"/>
      <c r="G1938" s="320"/>
      <c r="H1938" s="320"/>
      <c r="I1938" s="320"/>
      <c r="J1938" s="320"/>
      <c r="K1938" s="320"/>
      <c r="L1938" s="320"/>
      <c r="M1938" s="320"/>
      <c r="N1938" s="320"/>
      <c r="O1938" s="320"/>
      <c r="P1938" s="320"/>
      <c r="Q1938" s="320"/>
      <c r="R1938" s="320"/>
      <c r="S1938" s="320"/>
      <c r="T1938" s="320"/>
      <c r="U1938" s="320"/>
      <c r="V1938" s="320"/>
      <c r="W1938" s="320"/>
      <c r="X1938" s="320"/>
      <c r="Y1938" s="320"/>
      <c r="Z1938" s="320"/>
      <c r="AA1938" s="320"/>
      <c r="AB1938" s="320"/>
      <c r="AC1938" s="320"/>
      <c r="AD1938" s="88">
        <f>'Art. 121'!AF1856</f>
        <v>0</v>
      </c>
      <c r="AE1938" s="89">
        <f>IF(AG1938=1,AK1938,AG1938)</f>
        <v>0</v>
      </c>
      <c r="AF1938">
        <f>AD1938/2</f>
        <v>0</v>
      </c>
      <c r="AG1938" s="86">
        <f>IF(AND(AF1938&gt;=0,AF1938&lt;=1),1,"No aplica")</f>
        <v>1</v>
      </c>
      <c r="AH1938" s="90">
        <f>AD1938/(AG1938*2)</f>
        <v>0</v>
      </c>
      <c r="AI1938" s="91">
        <f>IF(AG1938=1,AG1938/$AG$1939,"No aplica")</f>
        <v>0.2</v>
      </c>
      <c r="AJ1938" s="91">
        <f>AF1938*AI1938</f>
        <v>0</v>
      </c>
      <c r="AK1938" s="91">
        <f>AJ1938*$AE$23</f>
        <v>0</v>
      </c>
    </row>
    <row r="1939" spans="1:37" ht="25.4" customHeight="1" thickTop="1" x14ac:dyDescent="0.25">
      <c r="A1939" s="289" t="s">
        <v>2720</v>
      </c>
      <c r="B1939" s="289"/>
      <c r="C1939" s="289"/>
      <c r="D1939" s="289"/>
      <c r="E1939" s="289"/>
      <c r="F1939" s="289"/>
      <c r="G1939" s="289"/>
      <c r="H1939" s="289"/>
      <c r="I1939" s="289"/>
      <c r="J1939" s="289"/>
      <c r="K1939" s="289"/>
      <c r="L1939" s="289"/>
      <c r="M1939" s="289"/>
      <c r="N1939" s="289"/>
      <c r="O1939" s="289"/>
      <c r="P1939" s="289"/>
      <c r="Q1939" s="289"/>
      <c r="R1939" s="289"/>
      <c r="S1939" s="289"/>
      <c r="T1939" s="289"/>
      <c r="U1939" s="289"/>
      <c r="V1939" s="289"/>
      <c r="W1939" s="289"/>
      <c r="X1939" s="289"/>
      <c r="Y1939" s="289"/>
      <c r="Z1939" s="289"/>
      <c r="AA1939" s="289"/>
      <c r="AB1939" s="289"/>
      <c r="AC1939" s="289"/>
      <c r="AD1939" s="289"/>
      <c r="AE1939" s="89">
        <f>SUM(AE1932:AE1938)</f>
        <v>0</v>
      </c>
      <c r="AF1939" s="59"/>
      <c r="AG1939" s="92">
        <f>SUM(AG1934:AG1938)</f>
        <v>5</v>
      </c>
      <c r="AH1939" s="93"/>
      <c r="AI1939" s="94"/>
      <c r="AJ1939" s="94"/>
      <c r="AK1939" s="94"/>
    </row>
    <row r="1940" spans="1:37" ht="25.4" customHeight="1" x14ac:dyDescent="0.25">
      <c r="A1940" s="290" t="s">
        <v>2721</v>
      </c>
      <c r="B1940" s="290"/>
      <c r="C1940" s="290"/>
      <c r="D1940" s="290"/>
      <c r="E1940" s="290"/>
      <c r="F1940" s="290"/>
      <c r="G1940" s="290"/>
      <c r="H1940" s="290"/>
      <c r="I1940" s="290"/>
      <c r="J1940" s="290"/>
      <c r="K1940" s="290"/>
      <c r="L1940" s="290"/>
      <c r="M1940" s="290"/>
      <c r="N1940" s="290"/>
      <c r="O1940" s="290"/>
      <c r="P1940" s="290"/>
      <c r="Q1940" s="290"/>
      <c r="R1940" s="290"/>
      <c r="S1940" s="290"/>
      <c r="T1940" s="290"/>
      <c r="U1940" s="290"/>
      <c r="V1940" s="290"/>
      <c r="W1940" s="290"/>
      <c r="X1940" s="290"/>
      <c r="Y1940" s="290"/>
      <c r="Z1940" s="290"/>
      <c r="AA1940" s="290"/>
      <c r="AB1940" s="290"/>
      <c r="AC1940" s="290"/>
      <c r="AD1940" s="290"/>
      <c r="AE1940" s="89">
        <f>AE1939/$AE$23*100</f>
        <v>0</v>
      </c>
      <c r="AF1940" s="59"/>
      <c r="AG1940" s="92"/>
      <c r="AH1940" s="93"/>
      <c r="AI1940" s="94"/>
      <c r="AJ1940" s="94"/>
      <c r="AK1940" s="94"/>
    </row>
    <row r="1941" spans="1:37" ht="25.4" customHeight="1" x14ac:dyDescent="0.25">
      <c r="A1941" s="100"/>
      <c r="B1941" s="100"/>
      <c r="C1941" s="100"/>
      <c r="D1941" s="100"/>
      <c r="E1941" s="100"/>
      <c r="F1941" s="100"/>
      <c r="G1941" s="100"/>
      <c r="H1941" s="100"/>
      <c r="I1941" s="100"/>
      <c r="J1941" s="100"/>
      <c r="K1941" s="100"/>
      <c r="L1941" s="100"/>
      <c r="M1941" s="100"/>
      <c r="N1941" s="100"/>
      <c r="O1941" s="100"/>
      <c r="P1941" s="100"/>
      <c r="Q1941" s="95"/>
      <c r="R1941" s="100"/>
      <c r="S1941" s="100"/>
      <c r="T1941" s="100"/>
      <c r="U1941" s="100"/>
      <c r="V1941" s="100"/>
      <c r="W1941" s="100"/>
      <c r="X1941" s="100"/>
      <c r="Y1941" s="100"/>
      <c r="Z1941" s="100"/>
      <c r="AA1941" s="100"/>
      <c r="AB1941" s="100"/>
      <c r="AC1941" s="100"/>
      <c r="AD1941" s="96"/>
      <c r="AE1941" s="96"/>
    </row>
    <row r="1942" spans="1:37" ht="25.4" customHeight="1" x14ac:dyDescent="0.25">
      <c r="A1942" s="100"/>
      <c r="B1942" s="100"/>
      <c r="C1942" s="100"/>
      <c r="D1942" s="100"/>
      <c r="E1942" s="100"/>
      <c r="F1942" s="100"/>
      <c r="G1942" s="100"/>
      <c r="H1942" s="100"/>
      <c r="I1942" s="100"/>
      <c r="J1942" s="100"/>
      <c r="K1942" s="100"/>
      <c r="L1942" s="100"/>
      <c r="M1942" s="100"/>
      <c r="N1942" s="100"/>
      <c r="O1942" s="100"/>
      <c r="P1942" s="100"/>
      <c r="Q1942" s="95"/>
      <c r="R1942" s="100"/>
      <c r="S1942" s="100"/>
      <c r="T1942" s="100"/>
      <c r="U1942" s="100"/>
      <c r="V1942" s="100"/>
      <c r="W1942" s="100"/>
      <c r="X1942" s="100"/>
      <c r="Y1942" s="100"/>
      <c r="Z1942" s="100"/>
      <c r="AA1942" s="100"/>
      <c r="AB1942" s="100"/>
      <c r="AC1942" s="100"/>
      <c r="AD1942" s="96"/>
      <c r="AE1942" s="96"/>
    </row>
    <row r="1943" spans="1:37" ht="25.4" customHeight="1" x14ac:dyDescent="0.25">
      <c r="A1943" s="337" t="s">
        <v>2132</v>
      </c>
      <c r="B1943" s="337"/>
      <c r="C1943" s="337"/>
      <c r="D1943" s="337"/>
      <c r="E1943" s="337"/>
      <c r="F1943" s="337"/>
      <c r="G1943" s="337"/>
      <c r="H1943" s="337"/>
      <c r="I1943" s="337"/>
      <c r="J1943" s="337"/>
      <c r="K1943" s="337"/>
      <c r="L1943" s="337"/>
      <c r="M1943" s="337"/>
      <c r="N1943" s="337"/>
      <c r="O1943" s="337"/>
      <c r="P1943" s="337"/>
      <c r="Q1943" s="337"/>
      <c r="R1943" s="337"/>
      <c r="S1943" s="337"/>
      <c r="T1943" s="337"/>
      <c r="U1943" s="337"/>
      <c r="V1943" s="337"/>
      <c r="W1943" s="337"/>
      <c r="X1943" s="337"/>
      <c r="Y1943" s="337"/>
      <c r="Z1943" s="337"/>
      <c r="AA1943" s="337"/>
      <c r="AB1943" s="337"/>
      <c r="AC1943" s="337"/>
      <c r="AD1943" s="82"/>
      <c r="AE1943" s="82"/>
    </row>
    <row r="1944" spans="1:37" ht="25.4" customHeight="1" x14ac:dyDescent="0.25">
      <c r="A1944" s="101"/>
      <c r="B1944" s="102"/>
      <c r="C1944" s="102"/>
      <c r="D1944" s="102"/>
      <c r="E1944" s="102"/>
      <c r="F1944" s="102"/>
      <c r="G1944" s="102"/>
      <c r="H1944" s="102"/>
      <c r="I1944" s="102"/>
      <c r="J1944" s="102"/>
      <c r="K1944" s="102"/>
      <c r="L1944" s="102"/>
      <c r="M1944" s="102"/>
      <c r="N1944" s="102"/>
      <c r="O1944" s="102"/>
      <c r="P1944" s="102"/>
      <c r="Q1944" s="103"/>
      <c r="R1944" s="102"/>
      <c r="S1944" s="102"/>
      <c r="T1944" s="102"/>
      <c r="U1944" s="102"/>
      <c r="V1944" s="102"/>
      <c r="W1944" s="102"/>
      <c r="X1944" s="102"/>
      <c r="Y1944" s="102"/>
      <c r="Z1944" s="102"/>
      <c r="AA1944" s="102"/>
      <c r="AB1944" s="102"/>
      <c r="AC1944" s="102"/>
      <c r="AD1944" s="83"/>
      <c r="AE1944" s="83"/>
    </row>
    <row r="1945" spans="1:37" ht="25.4" customHeight="1" thickBot="1" x14ac:dyDescent="0.3">
      <c r="A1945" s="70"/>
      <c r="B1945" s="70"/>
      <c r="C1945" s="70"/>
      <c r="D1945" s="70"/>
      <c r="E1945" s="70"/>
      <c r="F1945" s="70"/>
      <c r="G1945" s="70"/>
      <c r="H1945" s="70"/>
      <c r="I1945" s="70"/>
      <c r="J1945" s="70"/>
      <c r="K1945" s="70"/>
      <c r="L1945" s="70"/>
      <c r="M1945" s="70"/>
      <c r="N1945" s="70"/>
      <c r="O1945" s="70"/>
      <c r="P1945" s="70"/>
      <c r="Q1945" s="95"/>
      <c r="R1945" s="70"/>
      <c r="S1945" s="70"/>
      <c r="T1945" s="70"/>
      <c r="U1945" s="70"/>
      <c r="V1945" s="70"/>
      <c r="W1945" s="70"/>
      <c r="X1945" s="70"/>
      <c r="Y1945" s="70"/>
      <c r="Z1945" s="70"/>
      <c r="AA1945" s="70"/>
      <c r="AB1945" s="70"/>
      <c r="AC1945" s="70"/>
      <c r="AD1945" s="96"/>
      <c r="AE1945" s="96"/>
    </row>
    <row r="1946" spans="1:37" ht="25.4" customHeight="1" thickTop="1" thickBot="1" x14ac:dyDescent="0.3">
      <c r="A1946" s="292" t="s">
        <v>44</v>
      </c>
      <c r="B1946" s="292"/>
      <c r="C1946" s="292"/>
      <c r="D1946" s="292"/>
      <c r="E1946" s="292"/>
      <c r="F1946" s="292"/>
      <c r="G1946" s="292"/>
      <c r="H1946" s="292"/>
      <c r="I1946" s="292"/>
      <c r="J1946" s="292"/>
      <c r="K1946" s="292"/>
      <c r="L1946" s="292"/>
      <c r="M1946" s="292"/>
      <c r="N1946" s="292"/>
      <c r="O1946" s="292"/>
      <c r="P1946" s="292"/>
      <c r="Q1946" s="292"/>
      <c r="R1946" s="292"/>
      <c r="S1946" s="292"/>
      <c r="T1946" s="292"/>
      <c r="U1946" s="292"/>
      <c r="V1946" s="292"/>
      <c r="W1946" s="292"/>
      <c r="X1946" s="292"/>
      <c r="Y1946" s="292"/>
      <c r="Z1946" s="292"/>
      <c r="AA1946" s="292"/>
      <c r="AB1946" s="292"/>
      <c r="AC1946" s="292"/>
      <c r="AD1946" s="63" t="s">
        <v>65</v>
      </c>
      <c r="AE1946" s="211" t="s">
        <v>9</v>
      </c>
      <c r="AF1946" s="86" t="s">
        <v>330</v>
      </c>
      <c r="AG1946" s="86" t="s">
        <v>331</v>
      </c>
      <c r="AH1946" s="86" t="s">
        <v>332</v>
      </c>
      <c r="AI1946" s="87" t="s">
        <v>333</v>
      </c>
      <c r="AJ1946" s="86"/>
      <c r="AK1946" s="87" t="s">
        <v>334</v>
      </c>
    </row>
    <row r="1947" spans="1:37" ht="25.4" customHeight="1" thickTop="1" thickBot="1" x14ac:dyDescent="0.3">
      <c r="A1947" s="320" t="s">
        <v>1332</v>
      </c>
      <c r="B1947" s="320"/>
      <c r="C1947" s="320"/>
      <c r="D1947" s="320"/>
      <c r="E1947" s="320"/>
      <c r="F1947" s="320"/>
      <c r="G1947" s="320"/>
      <c r="H1947" s="320"/>
      <c r="I1947" s="320"/>
      <c r="J1947" s="320"/>
      <c r="K1947" s="320"/>
      <c r="L1947" s="320"/>
      <c r="M1947" s="320"/>
      <c r="N1947" s="320"/>
      <c r="O1947" s="320"/>
      <c r="P1947" s="320"/>
      <c r="Q1947" s="320"/>
      <c r="R1947" s="320"/>
      <c r="S1947" s="320"/>
      <c r="T1947" s="320"/>
      <c r="U1947" s="320"/>
      <c r="V1947" s="320"/>
      <c r="W1947" s="320"/>
      <c r="X1947" s="320"/>
      <c r="Y1947" s="320"/>
      <c r="Z1947" s="320"/>
      <c r="AA1947" s="320"/>
      <c r="AB1947" s="320"/>
      <c r="AC1947" s="320"/>
      <c r="AD1947" s="88">
        <f>'Art. 121'!AF1865</f>
        <v>0</v>
      </c>
      <c r="AE1947" s="89">
        <f t="shared" ref="AE1947:AE1963" si="334">IF(AG1947=1,AK1947,AG1947)</f>
        <v>0</v>
      </c>
      <c r="AF1947">
        <f t="shared" ref="AF1947:AF1963" si="335">AD1947/2</f>
        <v>0</v>
      </c>
      <c r="AG1947" s="86">
        <f t="shared" ref="AG1947:AG1963" si="336">IF(AND(AF1947&gt;=0,AF1947&lt;=1),1,"No aplica")</f>
        <v>1</v>
      </c>
      <c r="AH1947" s="90">
        <f t="shared" ref="AH1947:AH1963" si="337">AD1947/(AG1947*2)</f>
        <v>0</v>
      </c>
      <c r="AI1947" s="91">
        <f t="shared" ref="AI1947:AI1963" si="338">IF(AG1947=1,AG1947/$AG$1964,"No aplica")</f>
        <v>5.8823529411764705E-2</v>
      </c>
      <c r="AJ1947" s="91">
        <f t="shared" ref="AJ1947:AJ1963" si="339">AF1947*AI1947</f>
        <v>0</v>
      </c>
      <c r="AK1947" s="91">
        <f t="shared" ref="AK1947:AK1963" si="340">AJ1947*$AE$23</f>
        <v>0</v>
      </c>
    </row>
    <row r="1948" spans="1:37" ht="25.4" customHeight="1" thickTop="1" thickBot="1" x14ac:dyDescent="0.3">
      <c r="A1948" s="320" t="s">
        <v>1334</v>
      </c>
      <c r="B1948" s="320"/>
      <c r="C1948" s="320"/>
      <c r="D1948" s="320"/>
      <c r="E1948" s="320"/>
      <c r="F1948" s="320"/>
      <c r="G1948" s="320"/>
      <c r="H1948" s="320"/>
      <c r="I1948" s="320"/>
      <c r="J1948" s="320"/>
      <c r="K1948" s="320"/>
      <c r="L1948" s="320"/>
      <c r="M1948" s="320"/>
      <c r="N1948" s="320"/>
      <c r="O1948" s="320"/>
      <c r="P1948" s="320"/>
      <c r="Q1948" s="320"/>
      <c r="R1948" s="320"/>
      <c r="S1948" s="320"/>
      <c r="T1948" s="320"/>
      <c r="U1948" s="320"/>
      <c r="V1948" s="320"/>
      <c r="W1948" s="320"/>
      <c r="X1948" s="320"/>
      <c r="Y1948" s="320"/>
      <c r="Z1948" s="320"/>
      <c r="AA1948" s="320"/>
      <c r="AB1948" s="320"/>
      <c r="AC1948" s="320"/>
      <c r="AD1948" s="88">
        <f>'Art. 121'!AF1866</f>
        <v>0</v>
      </c>
      <c r="AE1948" s="89">
        <f t="shared" si="334"/>
        <v>0</v>
      </c>
      <c r="AF1948">
        <f t="shared" si="335"/>
        <v>0</v>
      </c>
      <c r="AG1948" s="86">
        <f t="shared" si="336"/>
        <v>1</v>
      </c>
      <c r="AH1948" s="90">
        <f t="shared" si="337"/>
        <v>0</v>
      </c>
      <c r="AI1948" s="91">
        <f t="shared" si="338"/>
        <v>5.8823529411764705E-2</v>
      </c>
      <c r="AJ1948" s="91">
        <f t="shared" si="339"/>
        <v>0</v>
      </c>
      <c r="AK1948" s="91">
        <f t="shared" si="340"/>
        <v>0</v>
      </c>
    </row>
    <row r="1949" spans="1:37" ht="25.4" customHeight="1" thickTop="1" thickBot="1" x14ac:dyDescent="0.3">
      <c r="A1949" s="320" t="s">
        <v>2135</v>
      </c>
      <c r="B1949" s="320"/>
      <c r="C1949" s="320"/>
      <c r="D1949" s="320"/>
      <c r="E1949" s="320"/>
      <c r="F1949" s="320"/>
      <c r="G1949" s="320"/>
      <c r="H1949" s="320"/>
      <c r="I1949" s="320"/>
      <c r="J1949" s="320"/>
      <c r="K1949" s="320"/>
      <c r="L1949" s="320"/>
      <c r="M1949" s="320"/>
      <c r="N1949" s="320"/>
      <c r="O1949" s="320"/>
      <c r="P1949" s="320"/>
      <c r="Q1949" s="320"/>
      <c r="R1949" s="320"/>
      <c r="S1949" s="320"/>
      <c r="T1949" s="320"/>
      <c r="U1949" s="320"/>
      <c r="V1949" s="320"/>
      <c r="W1949" s="320"/>
      <c r="X1949" s="320"/>
      <c r="Y1949" s="320"/>
      <c r="Z1949" s="320"/>
      <c r="AA1949" s="320"/>
      <c r="AB1949" s="320"/>
      <c r="AC1949" s="320"/>
      <c r="AD1949" s="88">
        <f>'Art. 121'!AF1867</f>
        <v>0</v>
      </c>
      <c r="AE1949" s="89">
        <f t="shared" si="334"/>
        <v>0</v>
      </c>
      <c r="AF1949">
        <f t="shared" si="335"/>
        <v>0</v>
      </c>
      <c r="AG1949" s="86">
        <f t="shared" si="336"/>
        <v>1</v>
      </c>
      <c r="AH1949" s="90">
        <f t="shared" si="337"/>
        <v>0</v>
      </c>
      <c r="AI1949" s="91">
        <f t="shared" si="338"/>
        <v>5.8823529411764705E-2</v>
      </c>
      <c r="AJ1949" s="91">
        <f t="shared" si="339"/>
        <v>0</v>
      </c>
      <c r="AK1949" s="91">
        <f t="shared" si="340"/>
        <v>0</v>
      </c>
    </row>
    <row r="1950" spans="1:37" ht="25.4" customHeight="1" thickTop="1" thickBot="1" x14ac:dyDescent="0.3">
      <c r="A1950" s="320" t="s">
        <v>2137</v>
      </c>
      <c r="B1950" s="320"/>
      <c r="C1950" s="320"/>
      <c r="D1950" s="320"/>
      <c r="E1950" s="320"/>
      <c r="F1950" s="320"/>
      <c r="G1950" s="320"/>
      <c r="H1950" s="320"/>
      <c r="I1950" s="320"/>
      <c r="J1950" s="320"/>
      <c r="K1950" s="320"/>
      <c r="L1950" s="320"/>
      <c r="M1950" s="320"/>
      <c r="N1950" s="320"/>
      <c r="O1950" s="320"/>
      <c r="P1950" s="320"/>
      <c r="Q1950" s="320"/>
      <c r="R1950" s="320"/>
      <c r="S1950" s="320"/>
      <c r="T1950" s="320"/>
      <c r="U1950" s="320"/>
      <c r="V1950" s="320"/>
      <c r="W1950" s="320"/>
      <c r="X1950" s="320"/>
      <c r="Y1950" s="320"/>
      <c r="Z1950" s="320"/>
      <c r="AA1950" s="320"/>
      <c r="AB1950" s="320"/>
      <c r="AC1950" s="320"/>
      <c r="AD1950" s="88">
        <f>'Art. 121'!AF1868</f>
        <v>0</v>
      </c>
      <c r="AE1950" s="89">
        <f t="shared" si="334"/>
        <v>0</v>
      </c>
      <c r="AF1950">
        <f t="shared" si="335"/>
        <v>0</v>
      </c>
      <c r="AG1950" s="86">
        <f t="shared" si="336"/>
        <v>1</v>
      </c>
      <c r="AH1950" s="90">
        <f t="shared" si="337"/>
        <v>0</v>
      </c>
      <c r="AI1950" s="91">
        <f t="shared" si="338"/>
        <v>5.8823529411764705E-2</v>
      </c>
      <c r="AJ1950" s="91">
        <f t="shared" si="339"/>
        <v>0</v>
      </c>
      <c r="AK1950" s="91">
        <f t="shared" si="340"/>
        <v>0</v>
      </c>
    </row>
    <row r="1951" spans="1:37" ht="25.4" customHeight="1" thickTop="1" thickBot="1" x14ac:dyDescent="0.3">
      <c r="A1951" s="321" t="s">
        <v>2139</v>
      </c>
      <c r="B1951" s="321"/>
      <c r="C1951" s="321"/>
      <c r="D1951" s="321"/>
      <c r="E1951" s="321"/>
      <c r="F1951" s="321"/>
      <c r="G1951" s="321"/>
      <c r="H1951" s="321"/>
      <c r="I1951" s="321"/>
      <c r="J1951" s="321"/>
      <c r="K1951" s="321"/>
      <c r="L1951" s="321"/>
      <c r="M1951" s="321"/>
      <c r="N1951" s="321"/>
      <c r="O1951" s="321"/>
      <c r="P1951" s="321"/>
      <c r="Q1951" s="321"/>
      <c r="R1951" s="321"/>
      <c r="S1951" s="321"/>
      <c r="T1951" s="321"/>
      <c r="U1951" s="321"/>
      <c r="V1951" s="321"/>
      <c r="W1951" s="321"/>
      <c r="X1951" s="321"/>
      <c r="Y1951" s="321"/>
      <c r="Z1951" s="321"/>
      <c r="AA1951" s="321"/>
      <c r="AB1951" s="321"/>
      <c r="AC1951" s="321"/>
      <c r="AD1951" s="88">
        <f>'Art. 121'!AF1869</f>
        <v>0</v>
      </c>
      <c r="AE1951" s="89">
        <f t="shared" si="334"/>
        <v>0</v>
      </c>
      <c r="AF1951">
        <f t="shared" si="335"/>
        <v>0</v>
      </c>
      <c r="AG1951" s="86">
        <f t="shared" si="336"/>
        <v>1</v>
      </c>
      <c r="AH1951" s="90">
        <f t="shared" si="337"/>
        <v>0</v>
      </c>
      <c r="AI1951" s="91">
        <f t="shared" si="338"/>
        <v>5.8823529411764705E-2</v>
      </c>
      <c r="AJ1951" s="91">
        <f t="shared" si="339"/>
        <v>0</v>
      </c>
      <c r="AK1951" s="91">
        <f t="shared" si="340"/>
        <v>0</v>
      </c>
    </row>
    <row r="1952" spans="1:37" ht="25.4" customHeight="1" thickTop="1" thickBot="1" x14ac:dyDescent="0.3">
      <c r="A1952" s="321" t="s">
        <v>2141</v>
      </c>
      <c r="B1952" s="321"/>
      <c r="C1952" s="321"/>
      <c r="D1952" s="321"/>
      <c r="E1952" s="321"/>
      <c r="F1952" s="321"/>
      <c r="G1952" s="321"/>
      <c r="H1952" s="321"/>
      <c r="I1952" s="321"/>
      <c r="J1952" s="321"/>
      <c r="K1952" s="321"/>
      <c r="L1952" s="321"/>
      <c r="M1952" s="321"/>
      <c r="N1952" s="321"/>
      <c r="O1952" s="321"/>
      <c r="P1952" s="321"/>
      <c r="Q1952" s="321"/>
      <c r="R1952" s="321"/>
      <c r="S1952" s="321"/>
      <c r="T1952" s="321"/>
      <c r="U1952" s="321"/>
      <c r="V1952" s="321"/>
      <c r="W1952" s="321"/>
      <c r="X1952" s="321"/>
      <c r="Y1952" s="321"/>
      <c r="Z1952" s="321"/>
      <c r="AA1952" s="321"/>
      <c r="AB1952" s="321"/>
      <c r="AC1952" s="321"/>
      <c r="AD1952" s="88">
        <f>'Art. 121'!AF1870</f>
        <v>0</v>
      </c>
      <c r="AE1952" s="89">
        <f t="shared" si="334"/>
        <v>0</v>
      </c>
      <c r="AF1952">
        <f t="shared" si="335"/>
        <v>0</v>
      </c>
      <c r="AG1952" s="86">
        <f t="shared" si="336"/>
        <v>1</v>
      </c>
      <c r="AH1952" s="90">
        <f t="shared" si="337"/>
        <v>0</v>
      </c>
      <c r="AI1952" s="91">
        <f t="shared" si="338"/>
        <v>5.8823529411764705E-2</v>
      </c>
      <c r="AJ1952" s="91">
        <f t="shared" si="339"/>
        <v>0</v>
      </c>
      <c r="AK1952" s="91">
        <f t="shared" si="340"/>
        <v>0</v>
      </c>
    </row>
    <row r="1953" spans="1:37" ht="25.4" customHeight="1" thickTop="1" thickBot="1" x14ac:dyDescent="0.3">
      <c r="A1953" s="320" t="s">
        <v>2143</v>
      </c>
      <c r="B1953" s="320"/>
      <c r="C1953" s="320"/>
      <c r="D1953" s="320"/>
      <c r="E1953" s="320"/>
      <c r="F1953" s="320"/>
      <c r="G1953" s="320"/>
      <c r="H1953" s="320"/>
      <c r="I1953" s="320"/>
      <c r="J1953" s="320"/>
      <c r="K1953" s="320"/>
      <c r="L1953" s="320"/>
      <c r="M1953" s="320"/>
      <c r="N1953" s="320"/>
      <c r="O1953" s="320"/>
      <c r="P1953" s="320"/>
      <c r="Q1953" s="320"/>
      <c r="R1953" s="320"/>
      <c r="S1953" s="320"/>
      <c r="T1953" s="320"/>
      <c r="U1953" s="320"/>
      <c r="V1953" s="320"/>
      <c r="W1953" s="320"/>
      <c r="X1953" s="320"/>
      <c r="Y1953" s="320"/>
      <c r="Z1953" s="320"/>
      <c r="AA1953" s="320"/>
      <c r="AB1953" s="320"/>
      <c r="AC1953" s="320"/>
      <c r="AD1953" s="88">
        <f>'Art. 121'!AF1871</f>
        <v>0</v>
      </c>
      <c r="AE1953" s="89">
        <f t="shared" si="334"/>
        <v>0</v>
      </c>
      <c r="AF1953">
        <f t="shared" si="335"/>
        <v>0</v>
      </c>
      <c r="AG1953" s="86">
        <f t="shared" si="336"/>
        <v>1</v>
      </c>
      <c r="AH1953" s="90">
        <f t="shared" si="337"/>
        <v>0</v>
      </c>
      <c r="AI1953" s="91">
        <f t="shared" si="338"/>
        <v>5.8823529411764705E-2</v>
      </c>
      <c r="AJ1953" s="91">
        <f t="shared" si="339"/>
        <v>0</v>
      </c>
      <c r="AK1953" s="91">
        <f t="shared" si="340"/>
        <v>0</v>
      </c>
    </row>
    <row r="1954" spans="1:37" ht="25.4" customHeight="1" thickTop="1" thickBot="1" x14ac:dyDescent="0.3">
      <c r="A1954" s="320" t="s">
        <v>2145</v>
      </c>
      <c r="B1954" s="320"/>
      <c r="C1954" s="320"/>
      <c r="D1954" s="320"/>
      <c r="E1954" s="320"/>
      <c r="F1954" s="320"/>
      <c r="G1954" s="320"/>
      <c r="H1954" s="320"/>
      <c r="I1954" s="320"/>
      <c r="J1954" s="320"/>
      <c r="K1954" s="320"/>
      <c r="L1954" s="320"/>
      <c r="M1954" s="320"/>
      <c r="N1954" s="320"/>
      <c r="O1954" s="320"/>
      <c r="P1954" s="320"/>
      <c r="Q1954" s="320"/>
      <c r="R1954" s="320"/>
      <c r="S1954" s="320"/>
      <c r="T1954" s="320"/>
      <c r="U1954" s="320"/>
      <c r="V1954" s="320"/>
      <c r="W1954" s="320"/>
      <c r="X1954" s="320"/>
      <c r="Y1954" s="320"/>
      <c r="Z1954" s="320"/>
      <c r="AA1954" s="320"/>
      <c r="AB1954" s="320"/>
      <c r="AC1954" s="320"/>
      <c r="AD1954" s="88">
        <f>'Art. 121'!AF1872</f>
        <v>0</v>
      </c>
      <c r="AE1954" s="89">
        <f t="shared" si="334"/>
        <v>0</v>
      </c>
      <c r="AF1954">
        <f t="shared" si="335"/>
        <v>0</v>
      </c>
      <c r="AG1954" s="86">
        <f t="shared" si="336"/>
        <v>1</v>
      </c>
      <c r="AH1954" s="90">
        <f t="shared" si="337"/>
        <v>0</v>
      </c>
      <c r="AI1954" s="91">
        <f t="shared" si="338"/>
        <v>5.8823529411764705E-2</v>
      </c>
      <c r="AJ1954" s="91">
        <f t="shared" si="339"/>
        <v>0</v>
      </c>
      <c r="AK1954" s="91">
        <f t="shared" si="340"/>
        <v>0</v>
      </c>
    </row>
    <row r="1955" spans="1:37" ht="25.4" customHeight="1" thickTop="1" thickBot="1" x14ac:dyDescent="0.3">
      <c r="A1955" s="320" t="s">
        <v>2147</v>
      </c>
      <c r="B1955" s="320"/>
      <c r="C1955" s="320"/>
      <c r="D1955" s="320"/>
      <c r="E1955" s="320"/>
      <c r="F1955" s="320"/>
      <c r="G1955" s="320"/>
      <c r="H1955" s="320"/>
      <c r="I1955" s="320"/>
      <c r="J1955" s="320"/>
      <c r="K1955" s="320"/>
      <c r="L1955" s="320"/>
      <c r="M1955" s="320"/>
      <c r="N1955" s="320"/>
      <c r="O1955" s="320"/>
      <c r="P1955" s="320"/>
      <c r="Q1955" s="320"/>
      <c r="R1955" s="320"/>
      <c r="S1955" s="320"/>
      <c r="T1955" s="320"/>
      <c r="U1955" s="320"/>
      <c r="V1955" s="320"/>
      <c r="W1955" s="320"/>
      <c r="X1955" s="320"/>
      <c r="Y1955" s="320"/>
      <c r="Z1955" s="320"/>
      <c r="AA1955" s="320"/>
      <c r="AB1955" s="320"/>
      <c r="AC1955" s="320"/>
      <c r="AD1955" s="88">
        <f>'Art. 121'!AF1873</f>
        <v>0</v>
      </c>
      <c r="AE1955" s="89">
        <f t="shared" si="334"/>
        <v>0</v>
      </c>
      <c r="AF1955">
        <f t="shared" si="335"/>
        <v>0</v>
      </c>
      <c r="AG1955" s="86">
        <f t="shared" si="336"/>
        <v>1</v>
      </c>
      <c r="AH1955" s="90">
        <f t="shared" si="337"/>
        <v>0</v>
      </c>
      <c r="AI1955" s="91">
        <f t="shared" si="338"/>
        <v>5.8823529411764705E-2</v>
      </c>
      <c r="AJ1955" s="91">
        <f t="shared" si="339"/>
        <v>0</v>
      </c>
      <c r="AK1955" s="91">
        <f t="shared" si="340"/>
        <v>0</v>
      </c>
    </row>
    <row r="1956" spans="1:37" ht="25.4" customHeight="1" thickTop="1" thickBot="1" x14ac:dyDescent="0.3">
      <c r="A1956" s="320" t="s">
        <v>2722</v>
      </c>
      <c r="B1956" s="320"/>
      <c r="C1956" s="320"/>
      <c r="D1956" s="320"/>
      <c r="E1956" s="320"/>
      <c r="F1956" s="320"/>
      <c r="G1956" s="320"/>
      <c r="H1956" s="320"/>
      <c r="I1956" s="320"/>
      <c r="J1956" s="320"/>
      <c r="K1956" s="320"/>
      <c r="L1956" s="320"/>
      <c r="M1956" s="320"/>
      <c r="N1956" s="320"/>
      <c r="O1956" s="320"/>
      <c r="P1956" s="320"/>
      <c r="Q1956" s="320"/>
      <c r="R1956" s="320"/>
      <c r="S1956" s="320"/>
      <c r="T1956" s="320"/>
      <c r="U1956" s="320"/>
      <c r="V1956" s="320"/>
      <c r="W1956" s="320"/>
      <c r="X1956" s="320"/>
      <c r="Y1956" s="320"/>
      <c r="Z1956" s="320"/>
      <c r="AA1956" s="320"/>
      <c r="AB1956" s="320"/>
      <c r="AC1956" s="320"/>
      <c r="AD1956" s="88">
        <f>'Art. 121'!AF1874</f>
        <v>0</v>
      </c>
      <c r="AE1956" s="89">
        <f t="shared" si="334"/>
        <v>0</v>
      </c>
      <c r="AF1956">
        <f t="shared" si="335"/>
        <v>0</v>
      </c>
      <c r="AG1956" s="86">
        <f t="shared" si="336"/>
        <v>1</v>
      </c>
      <c r="AH1956" s="90">
        <f t="shared" si="337"/>
        <v>0</v>
      </c>
      <c r="AI1956" s="91">
        <f t="shared" si="338"/>
        <v>5.8823529411764705E-2</v>
      </c>
      <c r="AJ1956" s="91">
        <f t="shared" si="339"/>
        <v>0</v>
      </c>
      <c r="AK1956" s="91">
        <f t="shared" si="340"/>
        <v>0</v>
      </c>
    </row>
    <row r="1957" spans="1:37" ht="25.4" customHeight="1" thickTop="1" thickBot="1" x14ac:dyDescent="0.3">
      <c r="A1957" s="320" t="s">
        <v>2150</v>
      </c>
      <c r="B1957" s="320"/>
      <c r="C1957" s="320"/>
      <c r="D1957" s="320"/>
      <c r="E1957" s="320"/>
      <c r="F1957" s="320"/>
      <c r="G1957" s="320"/>
      <c r="H1957" s="320"/>
      <c r="I1957" s="320"/>
      <c r="J1957" s="320"/>
      <c r="K1957" s="320"/>
      <c r="L1957" s="320"/>
      <c r="M1957" s="320"/>
      <c r="N1957" s="320"/>
      <c r="O1957" s="320"/>
      <c r="P1957" s="320"/>
      <c r="Q1957" s="320"/>
      <c r="R1957" s="320"/>
      <c r="S1957" s="320"/>
      <c r="T1957" s="320"/>
      <c r="U1957" s="320"/>
      <c r="V1957" s="320"/>
      <c r="W1957" s="320"/>
      <c r="X1957" s="320"/>
      <c r="Y1957" s="320"/>
      <c r="Z1957" s="320"/>
      <c r="AA1957" s="320"/>
      <c r="AB1957" s="320"/>
      <c r="AC1957" s="320"/>
      <c r="AD1957" s="88">
        <f>'Art. 121'!AF1875</f>
        <v>0</v>
      </c>
      <c r="AE1957" s="89">
        <f t="shared" si="334"/>
        <v>0</v>
      </c>
      <c r="AF1957">
        <f t="shared" si="335"/>
        <v>0</v>
      </c>
      <c r="AG1957" s="86">
        <f t="shared" si="336"/>
        <v>1</v>
      </c>
      <c r="AH1957" s="90">
        <f t="shared" si="337"/>
        <v>0</v>
      </c>
      <c r="AI1957" s="91">
        <f t="shared" si="338"/>
        <v>5.8823529411764705E-2</v>
      </c>
      <c r="AJ1957" s="91">
        <f t="shared" si="339"/>
        <v>0</v>
      </c>
      <c r="AK1957" s="91">
        <f t="shared" si="340"/>
        <v>0</v>
      </c>
    </row>
    <row r="1958" spans="1:37" ht="25.4" customHeight="1" thickTop="1" thickBot="1" x14ac:dyDescent="0.3">
      <c r="A1958" s="321" t="s">
        <v>2152</v>
      </c>
      <c r="B1958" s="321"/>
      <c r="C1958" s="321"/>
      <c r="D1958" s="321"/>
      <c r="E1958" s="321"/>
      <c r="F1958" s="321"/>
      <c r="G1958" s="321"/>
      <c r="H1958" s="321"/>
      <c r="I1958" s="321"/>
      <c r="J1958" s="321"/>
      <c r="K1958" s="321"/>
      <c r="L1958" s="321"/>
      <c r="M1958" s="321"/>
      <c r="N1958" s="321"/>
      <c r="O1958" s="321"/>
      <c r="P1958" s="321"/>
      <c r="Q1958" s="321"/>
      <c r="R1958" s="321"/>
      <c r="S1958" s="321"/>
      <c r="T1958" s="321"/>
      <c r="U1958" s="321"/>
      <c r="V1958" s="321"/>
      <c r="W1958" s="321"/>
      <c r="X1958" s="321"/>
      <c r="Y1958" s="321"/>
      <c r="Z1958" s="321"/>
      <c r="AA1958" s="321"/>
      <c r="AB1958" s="321"/>
      <c r="AC1958" s="321"/>
      <c r="AD1958" s="88">
        <f>'Art. 121'!AF1876</f>
        <v>0</v>
      </c>
      <c r="AE1958" s="89">
        <f t="shared" si="334"/>
        <v>0</v>
      </c>
      <c r="AF1958">
        <f t="shared" si="335"/>
        <v>0</v>
      </c>
      <c r="AG1958" s="86">
        <f t="shared" si="336"/>
        <v>1</v>
      </c>
      <c r="AH1958" s="90">
        <f t="shared" si="337"/>
        <v>0</v>
      </c>
      <c r="AI1958" s="91">
        <f t="shared" si="338"/>
        <v>5.8823529411764705E-2</v>
      </c>
      <c r="AJ1958" s="91">
        <f t="shared" si="339"/>
        <v>0</v>
      </c>
      <c r="AK1958" s="91">
        <f t="shared" si="340"/>
        <v>0</v>
      </c>
    </row>
    <row r="1959" spans="1:37" ht="25.4" customHeight="1" thickTop="1" thickBot="1" x14ac:dyDescent="0.3">
      <c r="A1959" s="321" t="s">
        <v>2154</v>
      </c>
      <c r="B1959" s="321"/>
      <c r="C1959" s="321"/>
      <c r="D1959" s="321"/>
      <c r="E1959" s="321"/>
      <c r="F1959" s="321"/>
      <c r="G1959" s="321"/>
      <c r="H1959" s="321"/>
      <c r="I1959" s="321"/>
      <c r="J1959" s="321"/>
      <c r="K1959" s="321"/>
      <c r="L1959" s="321"/>
      <c r="M1959" s="321"/>
      <c r="N1959" s="321"/>
      <c r="O1959" s="321"/>
      <c r="P1959" s="321"/>
      <c r="Q1959" s="321"/>
      <c r="R1959" s="321"/>
      <c r="S1959" s="321"/>
      <c r="T1959" s="321"/>
      <c r="U1959" s="321"/>
      <c r="V1959" s="321"/>
      <c r="W1959" s="321"/>
      <c r="X1959" s="321"/>
      <c r="Y1959" s="321"/>
      <c r="Z1959" s="321"/>
      <c r="AA1959" s="321"/>
      <c r="AB1959" s="321"/>
      <c r="AC1959" s="321"/>
      <c r="AD1959" s="88">
        <f>'Art. 121'!AF1877</f>
        <v>0</v>
      </c>
      <c r="AE1959" s="89">
        <f t="shared" si="334"/>
        <v>0</v>
      </c>
      <c r="AF1959">
        <f t="shared" si="335"/>
        <v>0</v>
      </c>
      <c r="AG1959" s="86">
        <f t="shared" si="336"/>
        <v>1</v>
      </c>
      <c r="AH1959" s="90">
        <f t="shared" si="337"/>
        <v>0</v>
      </c>
      <c r="AI1959" s="91">
        <f t="shared" si="338"/>
        <v>5.8823529411764705E-2</v>
      </c>
      <c r="AJ1959" s="91">
        <f t="shared" si="339"/>
        <v>0</v>
      </c>
      <c r="AK1959" s="91">
        <f t="shared" si="340"/>
        <v>0</v>
      </c>
    </row>
    <row r="1960" spans="1:37" ht="25.4" customHeight="1" thickTop="1" thickBot="1" x14ac:dyDescent="0.3">
      <c r="A1960" s="320" t="s">
        <v>2156</v>
      </c>
      <c r="B1960" s="320"/>
      <c r="C1960" s="320"/>
      <c r="D1960" s="320"/>
      <c r="E1960" s="320"/>
      <c r="F1960" s="320"/>
      <c r="G1960" s="320"/>
      <c r="H1960" s="320"/>
      <c r="I1960" s="320"/>
      <c r="J1960" s="320"/>
      <c r="K1960" s="320"/>
      <c r="L1960" s="320"/>
      <c r="M1960" s="320"/>
      <c r="N1960" s="320"/>
      <c r="O1960" s="320"/>
      <c r="P1960" s="320"/>
      <c r="Q1960" s="320"/>
      <c r="R1960" s="320"/>
      <c r="S1960" s="320"/>
      <c r="T1960" s="320"/>
      <c r="U1960" s="320"/>
      <c r="V1960" s="320"/>
      <c r="W1960" s="320"/>
      <c r="X1960" s="320"/>
      <c r="Y1960" s="320"/>
      <c r="Z1960" s="320"/>
      <c r="AA1960" s="320"/>
      <c r="AB1960" s="320"/>
      <c r="AC1960" s="320"/>
      <c r="AD1960" s="88">
        <f>'Art. 121'!AF1878</f>
        <v>0</v>
      </c>
      <c r="AE1960" s="89">
        <f t="shared" si="334"/>
        <v>0</v>
      </c>
      <c r="AF1960">
        <f t="shared" si="335"/>
        <v>0</v>
      </c>
      <c r="AG1960" s="86">
        <f t="shared" si="336"/>
        <v>1</v>
      </c>
      <c r="AH1960" s="90">
        <f t="shared" si="337"/>
        <v>0</v>
      </c>
      <c r="AI1960" s="91">
        <f t="shared" si="338"/>
        <v>5.8823529411764705E-2</v>
      </c>
      <c r="AJ1960" s="91">
        <f t="shared" si="339"/>
        <v>0</v>
      </c>
      <c r="AK1960" s="91">
        <f t="shared" si="340"/>
        <v>0</v>
      </c>
    </row>
    <row r="1961" spans="1:37" ht="25.4" customHeight="1" thickTop="1" thickBot="1" x14ac:dyDescent="0.3">
      <c r="A1961" s="320" t="s">
        <v>2158</v>
      </c>
      <c r="B1961" s="320"/>
      <c r="C1961" s="320"/>
      <c r="D1961" s="320"/>
      <c r="E1961" s="320"/>
      <c r="F1961" s="320"/>
      <c r="G1961" s="320"/>
      <c r="H1961" s="320"/>
      <c r="I1961" s="320"/>
      <c r="J1961" s="320"/>
      <c r="K1961" s="320"/>
      <c r="L1961" s="320"/>
      <c r="M1961" s="320"/>
      <c r="N1961" s="320"/>
      <c r="O1961" s="320"/>
      <c r="P1961" s="320"/>
      <c r="Q1961" s="320"/>
      <c r="R1961" s="320"/>
      <c r="S1961" s="320"/>
      <c r="T1961" s="320"/>
      <c r="U1961" s="320"/>
      <c r="V1961" s="320"/>
      <c r="W1961" s="320"/>
      <c r="X1961" s="320"/>
      <c r="Y1961" s="320"/>
      <c r="Z1961" s="320"/>
      <c r="AA1961" s="320"/>
      <c r="AB1961" s="320"/>
      <c r="AC1961" s="320"/>
      <c r="AD1961" s="88">
        <f>'Art. 121'!AF1879</f>
        <v>0</v>
      </c>
      <c r="AE1961" s="89">
        <f t="shared" si="334"/>
        <v>0</v>
      </c>
      <c r="AF1961">
        <f t="shared" si="335"/>
        <v>0</v>
      </c>
      <c r="AG1961" s="86">
        <f t="shared" si="336"/>
        <v>1</v>
      </c>
      <c r="AH1961" s="90">
        <f t="shared" si="337"/>
        <v>0</v>
      </c>
      <c r="AI1961" s="91">
        <f t="shared" si="338"/>
        <v>5.8823529411764705E-2</v>
      </c>
      <c r="AJ1961" s="91">
        <f t="shared" si="339"/>
        <v>0</v>
      </c>
      <c r="AK1961" s="91">
        <f t="shared" si="340"/>
        <v>0</v>
      </c>
    </row>
    <row r="1962" spans="1:37" ht="25.4" customHeight="1" thickTop="1" thickBot="1" x14ac:dyDescent="0.3">
      <c r="A1962" s="320" t="s">
        <v>2160</v>
      </c>
      <c r="B1962" s="320"/>
      <c r="C1962" s="320"/>
      <c r="D1962" s="320"/>
      <c r="E1962" s="320"/>
      <c r="F1962" s="320"/>
      <c r="G1962" s="320"/>
      <c r="H1962" s="320"/>
      <c r="I1962" s="320"/>
      <c r="J1962" s="320"/>
      <c r="K1962" s="320"/>
      <c r="L1962" s="320"/>
      <c r="M1962" s="320"/>
      <c r="N1962" s="320"/>
      <c r="O1962" s="320"/>
      <c r="P1962" s="320"/>
      <c r="Q1962" s="320"/>
      <c r="R1962" s="320"/>
      <c r="S1962" s="320"/>
      <c r="T1962" s="320"/>
      <c r="U1962" s="320"/>
      <c r="V1962" s="320"/>
      <c r="W1962" s="320"/>
      <c r="X1962" s="320"/>
      <c r="Y1962" s="320"/>
      <c r="Z1962" s="320"/>
      <c r="AA1962" s="320"/>
      <c r="AB1962" s="320"/>
      <c r="AC1962" s="320"/>
      <c r="AD1962" s="88">
        <f>'Art. 121'!AF1880</f>
        <v>0</v>
      </c>
      <c r="AE1962" s="89">
        <f t="shared" si="334"/>
        <v>0</v>
      </c>
      <c r="AF1962">
        <f t="shared" si="335"/>
        <v>0</v>
      </c>
      <c r="AG1962" s="86">
        <f t="shared" si="336"/>
        <v>1</v>
      </c>
      <c r="AH1962" s="90">
        <f t="shared" si="337"/>
        <v>0</v>
      </c>
      <c r="AI1962" s="91">
        <f t="shared" si="338"/>
        <v>5.8823529411764705E-2</v>
      </c>
      <c r="AJ1962" s="91">
        <f t="shared" si="339"/>
        <v>0</v>
      </c>
      <c r="AK1962" s="91">
        <f t="shared" si="340"/>
        <v>0</v>
      </c>
    </row>
    <row r="1963" spans="1:37" ht="25.4" customHeight="1" thickTop="1" thickBot="1" x14ac:dyDescent="0.3">
      <c r="A1963" s="320" t="s">
        <v>2162</v>
      </c>
      <c r="B1963" s="320"/>
      <c r="C1963" s="320"/>
      <c r="D1963" s="320"/>
      <c r="E1963" s="320"/>
      <c r="F1963" s="320"/>
      <c r="G1963" s="320"/>
      <c r="H1963" s="320"/>
      <c r="I1963" s="320"/>
      <c r="J1963" s="320"/>
      <c r="K1963" s="320"/>
      <c r="L1963" s="320"/>
      <c r="M1963" s="320"/>
      <c r="N1963" s="320"/>
      <c r="O1963" s="320"/>
      <c r="P1963" s="320"/>
      <c r="Q1963" s="320"/>
      <c r="R1963" s="320"/>
      <c r="S1963" s="320"/>
      <c r="T1963" s="320"/>
      <c r="U1963" s="320"/>
      <c r="V1963" s="320"/>
      <c r="W1963" s="320"/>
      <c r="X1963" s="320"/>
      <c r="Y1963" s="320"/>
      <c r="Z1963" s="320"/>
      <c r="AA1963" s="320"/>
      <c r="AB1963" s="320"/>
      <c r="AC1963" s="320"/>
      <c r="AD1963" s="88">
        <f>'Art. 121'!AF1881</f>
        <v>0</v>
      </c>
      <c r="AE1963" s="89">
        <f t="shared" si="334"/>
        <v>0</v>
      </c>
      <c r="AF1963">
        <f t="shared" si="335"/>
        <v>0</v>
      </c>
      <c r="AG1963" s="86">
        <f t="shared" si="336"/>
        <v>1</v>
      </c>
      <c r="AH1963" s="90">
        <f t="shared" si="337"/>
        <v>0</v>
      </c>
      <c r="AI1963" s="91">
        <f t="shared" si="338"/>
        <v>5.8823529411764705E-2</v>
      </c>
      <c r="AJ1963" s="91">
        <f t="shared" si="339"/>
        <v>0</v>
      </c>
      <c r="AK1963" s="91">
        <f t="shared" si="340"/>
        <v>0</v>
      </c>
    </row>
    <row r="1964" spans="1:37" ht="25.4" customHeight="1" thickTop="1" x14ac:dyDescent="0.25">
      <c r="A1964" s="289" t="s">
        <v>2723</v>
      </c>
      <c r="B1964" s="289"/>
      <c r="C1964" s="289"/>
      <c r="D1964" s="289"/>
      <c r="E1964" s="289"/>
      <c r="F1964" s="289"/>
      <c r="G1964" s="289"/>
      <c r="H1964" s="289"/>
      <c r="I1964" s="289"/>
      <c r="J1964" s="289"/>
      <c r="K1964" s="289"/>
      <c r="L1964" s="289"/>
      <c r="M1964" s="289"/>
      <c r="N1964" s="289"/>
      <c r="O1964" s="289"/>
      <c r="P1964" s="289"/>
      <c r="Q1964" s="289"/>
      <c r="R1964" s="289"/>
      <c r="S1964" s="289"/>
      <c r="T1964" s="289"/>
      <c r="U1964" s="289"/>
      <c r="V1964" s="289"/>
      <c r="W1964" s="289"/>
      <c r="X1964" s="289"/>
      <c r="Y1964" s="289"/>
      <c r="Z1964" s="289"/>
      <c r="AA1964" s="289"/>
      <c r="AB1964" s="289"/>
      <c r="AC1964" s="289"/>
      <c r="AD1964" s="289"/>
      <c r="AE1964" s="89">
        <f>SUM(AE1947:AE1963)</f>
        <v>0</v>
      </c>
      <c r="AF1964" s="59"/>
      <c r="AG1964" s="92">
        <f>SUM(AG1947:AG1963)</f>
        <v>17</v>
      </c>
      <c r="AH1964" s="93"/>
      <c r="AI1964" s="94"/>
      <c r="AJ1964" s="94"/>
      <c r="AK1964" s="94"/>
    </row>
    <row r="1965" spans="1:37" ht="25.4" customHeight="1" x14ac:dyDescent="0.25">
      <c r="A1965" s="290" t="s">
        <v>2724</v>
      </c>
      <c r="B1965" s="290"/>
      <c r="C1965" s="290"/>
      <c r="D1965" s="290"/>
      <c r="E1965" s="290"/>
      <c r="F1965" s="290"/>
      <c r="G1965" s="290"/>
      <c r="H1965" s="290"/>
      <c r="I1965" s="290"/>
      <c r="J1965" s="290"/>
      <c r="K1965" s="290"/>
      <c r="L1965" s="290"/>
      <c r="M1965" s="290"/>
      <c r="N1965" s="290"/>
      <c r="O1965" s="290"/>
      <c r="P1965" s="290"/>
      <c r="Q1965" s="290"/>
      <c r="R1965" s="290"/>
      <c r="S1965" s="290"/>
      <c r="T1965" s="290"/>
      <c r="U1965" s="290"/>
      <c r="V1965" s="290"/>
      <c r="W1965" s="290"/>
      <c r="X1965" s="290"/>
      <c r="Y1965" s="290"/>
      <c r="Z1965" s="290"/>
      <c r="AA1965" s="290"/>
      <c r="AB1965" s="290"/>
      <c r="AC1965" s="290"/>
      <c r="AD1965" s="290"/>
      <c r="AE1965" s="89">
        <f>AE1964/$AE$23*100</f>
        <v>0</v>
      </c>
      <c r="AF1965" s="59"/>
      <c r="AG1965" s="92"/>
      <c r="AH1965" s="93"/>
      <c r="AI1965" s="94"/>
      <c r="AJ1965" s="94"/>
      <c r="AK1965" s="94"/>
    </row>
    <row r="1966" spans="1:37" ht="25.4" customHeight="1" thickBot="1" x14ac:dyDescent="0.3">
      <c r="A1966" s="70"/>
      <c r="B1966" s="70"/>
      <c r="C1966" s="70"/>
      <c r="D1966" s="70"/>
      <c r="E1966" s="70"/>
      <c r="F1966" s="70"/>
      <c r="G1966" s="70"/>
      <c r="H1966" s="70"/>
      <c r="I1966" s="70"/>
      <c r="J1966" s="70"/>
      <c r="K1966" s="70"/>
      <c r="L1966" s="70"/>
      <c r="M1966" s="70"/>
      <c r="N1966" s="70"/>
      <c r="O1966" s="70"/>
      <c r="P1966" s="70"/>
      <c r="Q1966" s="95"/>
      <c r="R1966" s="70"/>
      <c r="S1966" s="70"/>
      <c r="T1966" s="70"/>
      <c r="U1966" s="70"/>
      <c r="V1966" s="70"/>
      <c r="W1966" s="70"/>
      <c r="X1966" s="70"/>
      <c r="Y1966" s="70"/>
      <c r="Z1966" s="70"/>
      <c r="AA1966" s="70"/>
      <c r="AB1966" s="70"/>
      <c r="AC1966" s="70"/>
      <c r="AD1966" s="96"/>
      <c r="AE1966" s="96"/>
    </row>
    <row r="1967" spans="1:37" ht="25.4" customHeight="1" thickTop="1" thickBot="1" x14ac:dyDescent="0.3">
      <c r="A1967" s="291" t="s">
        <v>124</v>
      </c>
      <c r="B1967" s="291"/>
      <c r="C1967" s="291"/>
      <c r="D1967" s="291"/>
      <c r="E1967" s="291"/>
      <c r="F1967" s="291"/>
      <c r="G1967" s="291"/>
      <c r="H1967" s="291"/>
      <c r="I1967" s="291"/>
      <c r="J1967" s="291"/>
      <c r="K1967" s="291"/>
      <c r="L1967" s="291"/>
      <c r="M1967" s="291"/>
      <c r="N1967" s="291"/>
      <c r="O1967" s="291"/>
      <c r="P1967" s="291"/>
      <c r="Q1967" s="291"/>
      <c r="R1967" s="291"/>
      <c r="S1967" s="291"/>
      <c r="T1967" s="291"/>
      <c r="U1967" s="291"/>
      <c r="V1967" s="291"/>
      <c r="W1967" s="291"/>
      <c r="X1967" s="291"/>
      <c r="Y1967" s="291"/>
      <c r="Z1967" s="291"/>
      <c r="AA1967" s="291"/>
      <c r="AB1967" s="291"/>
      <c r="AC1967" s="291"/>
      <c r="AD1967" s="104" t="s">
        <v>65</v>
      </c>
      <c r="AE1967" s="105" t="s">
        <v>9</v>
      </c>
      <c r="AF1967" s="86" t="s">
        <v>330</v>
      </c>
      <c r="AG1967" s="86" t="s">
        <v>331</v>
      </c>
      <c r="AH1967" s="86" t="s">
        <v>332</v>
      </c>
      <c r="AI1967" s="87" t="s">
        <v>333</v>
      </c>
      <c r="AJ1967" s="86"/>
      <c r="AK1967" s="87" t="s">
        <v>334</v>
      </c>
    </row>
    <row r="1968" spans="1:37" ht="25.4" customHeight="1" thickTop="1" thickBot="1" x14ac:dyDescent="0.3">
      <c r="A1968" s="320" t="s">
        <v>2164</v>
      </c>
      <c r="B1968" s="320"/>
      <c r="C1968" s="320"/>
      <c r="D1968" s="320"/>
      <c r="E1968" s="320"/>
      <c r="F1968" s="320"/>
      <c r="G1968" s="320"/>
      <c r="H1968" s="320"/>
      <c r="I1968" s="320"/>
      <c r="J1968" s="320"/>
      <c r="K1968" s="320"/>
      <c r="L1968" s="320"/>
      <c r="M1968" s="320"/>
      <c r="N1968" s="320"/>
      <c r="O1968" s="320"/>
      <c r="P1968" s="320"/>
      <c r="Q1968" s="320"/>
      <c r="R1968" s="320"/>
      <c r="S1968" s="320"/>
      <c r="T1968" s="320"/>
      <c r="U1968" s="320"/>
      <c r="V1968" s="320"/>
      <c r="W1968" s="320"/>
      <c r="X1968" s="320"/>
      <c r="Y1968" s="320"/>
      <c r="Z1968" s="320"/>
      <c r="AA1968" s="320"/>
      <c r="AB1968" s="320"/>
      <c r="AC1968" s="320"/>
      <c r="AD1968" s="88">
        <f>'Art. 121'!AF1884</f>
        <v>0</v>
      </c>
      <c r="AE1968" s="89">
        <f>IF(AG1968=1,AK1968,AG1968)</f>
        <v>0</v>
      </c>
      <c r="AF1968">
        <f>AD1968/2</f>
        <v>0</v>
      </c>
      <c r="AG1968" s="86">
        <f>IF(AND(AF1968&gt;=0,AF1968&lt;=1),1,"No aplica")</f>
        <v>1</v>
      </c>
      <c r="AH1968" s="90">
        <f>AD1968/(AG1968*2)</f>
        <v>0</v>
      </c>
      <c r="AI1968" s="91">
        <f>IF(AG1968=1,AG1968/$AG$1973,"No aplica")</f>
        <v>0.2</v>
      </c>
      <c r="AJ1968" s="91">
        <f>AF1968*AI1968</f>
        <v>0</v>
      </c>
      <c r="AK1968" s="91">
        <f>AJ1968*$AE$23</f>
        <v>0</v>
      </c>
    </row>
    <row r="1969" spans="1:37" ht="25.4" customHeight="1" thickTop="1" thickBot="1" x14ac:dyDescent="0.3">
      <c r="A1969" s="320" t="s">
        <v>2166</v>
      </c>
      <c r="B1969" s="320"/>
      <c r="C1969" s="320"/>
      <c r="D1969" s="320"/>
      <c r="E1969" s="320"/>
      <c r="F1969" s="320"/>
      <c r="G1969" s="320"/>
      <c r="H1969" s="320"/>
      <c r="I1969" s="320"/>
      <c r="J1969" s="320"/>
      <c r="K1969" s="320"/>
      <c r="L1969" s="320"/>
      <c r="M1969" s="320"/>
      <c r="N1969" s="320"/>
      <c r="O1969" s="320"/>
      <c r="P1969" s="320"/>
      <c r="Q1969" s="320"/>
      <c r="R1969" s="320"/>
      <c r="S1969" s="320"/>
      <c r="T1969" s="320"/>
      <c r="U1969" s="320"/>
      <c r="V1969" s="320"/>
      <c r="W1969" s="320"/>
      <c r="X1969" s="320"/>
      <c r="Y1969" s="320"/>
      <c r="Z1969" s="320"/>
      <c r="AA1969" s="320"/>
      <c r="AB1969" s="320"/>
      <c r="AC1969" s="320"/>
      <c r="AD1969" s="88">
        <f>'Art. 121'!AF1885</f>
        <v>0</v>
      </c>
      <c r="AE1969" s="89">
        <f>IF(AG1969=1,AK1969,AG1969)</f>
        <v>0</v>
      </c>
      <c r="AF1969">
        <f>AD1969/2</f>
        <v>0</v>
      </c>
      <c r="AG1969" s="86">
        <f>IF(AND(AF1969&gt;=0,AF1969&lt;=1),1,"No aplica")</f>
        <v>1</v>
      </c>
      <c r="AH1969" s="90">
        <f>AD1969/(AG1969*2)</f>
        <v>0</v>
      </c>
      <c r="AI1969" s="91">
        <f>IF(AG1969=1,AG1969/$AG$1973,"No aplica")</f>
        <v>0.2</v>
      </c>
      <c r="AJ1969" s="91">
        <f>AF1969*AI1969</f>
        <v>0</v>
      </c>
      <c r="AK1969" s="91">
        <f>AJ1969*$AE$23</f>
        <v>0</v>
      </c>
    </row>
    <row r="1970" spans="1:37" ht="25.4" customHeight="1" thickTop="1" thickBot="1" x14ac:dyDescent="0.3">
      <c r="A1970" s="320" t="s">
        <v>2168</v>
      </c>
      <c r="B1970" s="320"/>
      <c r="C1970" s="320"/>
      <c r="D1970" s="320"/>
      <c r="E1970" s="320"/>
      <c r="F1970" s="320"/>
      <c r="G1970" s="320"/>
      <c r="H1970" s="320"/>
      <c r="I1970" s="320"/>
      <c r="J1970" s="320"/>
      <c r="K1970" s="320"/>
      <c r="L1970" s="320"/>
      <c r="M1970" s="320"/>
      <c r="N1970" s="320"/>
      <c r="O1970" s="320"/>
      <c r="P1970" s="320"/>
      <c r="Q1970" s="320"/>
      <c r="R1970" s="320"/>
      <c r="S1970" s="320"/>
      <c r="T1970" s="320"/>
      <c r="U1970" s="320"/>
      <c r="V1970" s="320"/>
      <c r="W1970" s="320"/>
      <c r="X1970" s="320"/>
      <c r="Y1970" s="320"/>
      <c r="Z1970" s="320"/>
      <c r="AA1970" s="320"/>
      <c r="AB1970" s="320"/>
      <c r="AC1970" s="320"/>
      <c r="AD1970" s="88">
        <f>'Art. 121'!AF1886</f>
        <v>0</v>
      </c>
      <c r="AE1970" s="89">
        <f>IF(AG1970=1,AK1970,AG1970)</f>
        <v>0</v>
      </c>
      <c r="AF1970">
        <f>AD1970/2</f>
        <v>0</v>
      </c>
      <c r="AG1970" s="86">
        <f>IF(AND(AF1970&gt;=0,AF1970&lt;=1),1,"No aplica")</f>
        <v>1</v>
      </c>
      <c r="AH1970" s="90">
        <f>AD1970/(AG1970*2)</f>
        <v>0</v>
      </c>
      <c r="AI1970" s="91">
        <f>IF(AG1970=1,AG1970/$AG$1973,"No aplica")</f>
        <v>0.2</v>
      </c>
      <c r="AJ1970" s="91">
        <f>AF1970*AI1970</f>
        <v>0</v>
      </c>
      <c r="AK1970" s="91">
        <f>AJ1970*$AE$23</f>
        <v>0</v>
      </c>
    </row>
    <row r="1971" spans="1:37" ht="25.4" customHeight="1" thickTop="1" thickBot="1" x14ac:dyDescent="0.3">
      <c r="A1971" s="320" t="s">
        <v>2170</v>
      </c>
      <c r="B1971" s="320"/>
      <c r="C1971" s="320"/>
      <c r="D1971" s="320"/>
      <c r="E1971" s="320"/>
      <c r="F1971" s="320"/>
      <c r="G1971" s="320"/>
      <c r="H1971" s="320"/>
      <c r="I1971" s="320"/>
      <c r="J1971" s="320"/>
      <c r="K1971" s="320"/>
      <c r="L1971" s="320"/>
      <c r="M1971" s="320"/>
      <c r="N1971" s="320"/>
      <c r="O1971" s="320"/>
      <c r="P1971" s="320"/>
      <c r="Q1971" s="320"/>
      <c r="R1971" s="320"/>
      <c r="S1971" s="320"/>
      <c r="T1971" s="320"/>
      <c r="U1971" s="320"/>
      <c r="V1971" s="320"/>
      <c r="W1971" s="320"/>
      <c r="X1971" s="320"/>
      <c r="Y1971" s="320"/>
      <c r="Z1971" s="320"/>
      <c r="AA1971" s="320"/>
      <c r="AB1971" s="320"/>
      <c r="AC1971" s="320"/>
      <c r="AD1971" s="88">
        <f>'Art. 121'!AF1887</f>
        <v>0</v>
      </c>
      <c r="AE1971" s="89">
        <f>IF(AG1971=1,AK1971,AG1971)</f>
        <v>0</v>
      </c>
      <c r="AF1971">
        <f>AD1971/2</f>
        <v>0</v>
      </c>
      <c r="AG1971" s="86">
        <f>IF(AND(AF1971&gt;=0,AF1971&lt;=1),1,"No aplica")</f>
        <v>1</v>
      </c>
      <c r="AH1971" s="90">
        <f>AD1971/(AG1971*2)</f>
        <v>0</v>
      </c>
      <c r="AI1971" s="91">
        <f>IF(AG1971=1,AG1971/$AG$1973,"No aplica")</f>
        <v>0.2</v>
      </c>
      <c r="AJ1971" s="91">
        <f>AF1971*AI1971</f>
        <v>0</v>
      </c>
      <c r="AK1971" s="91">
        <f>AJ1971*$AE$23</f>
        <v>0</v>
      </c>
    </row>
    <row r="1972" spans="1:37" ht="25.4" customHeight="1" thickTop="1" thickBot="1" x14ac:dyDescent="0.3">
      <c r="A1972" s="320" t="s">
        <v>2172</v>
      </c>
      <c r="B1972" s="320"/>
      <c r="C1972" s="320"/>
      <c r="D1972" s="320"/>
      <c r="E1972" s="320"/>
      <c r="F1972" s="320"/>
      <c r="G1972" s="320"/>
      <c r="H1972" s="320"/>
      <c r="I1972" s="320"/>
      <c r="J1972" s="320"/>
      <c r="K1972" s="320"/>
      <c r="L1972" s="320"/>
      <c r="M1972" s="320"/>
      <c r="N1972" s="320"/>
      <c r="O1972" s="320"/>
      <c r="P1972" s="320"/>
      <c r="Q1972" s="320"/>
      <c r="R1972" s="320"/>
      <c r="S1972" s="320"/>
      <c r="T1972" s="320"/>
      <c r="U1972" s="320"/>
      <c r="V1972" s="320"/>
      <c r="W1972" s="320"/>
      <c r="X1972" s="320"/>
      <c r="Y1972" s="320"/>
      <c r="Z1972" s="320"/>
      <c r="AA1972" s="320"/>
      <c r="AB1972" s="320"/>
      <c r="AC1972" s="320"/>
      <c r="AD1972" s="88">
        <f>'Art. 121'!AF1888</f>
        <v>0</v>
      </c>
      <c r="AE1972" s="89">
        <f>IF(AG1972=1,AK1972,AG1972)</f>
        <v>0</v>
      </c>
      <c r="AF1972">
        <f>AD1972/2</f>
        <v>0</v>
      </c>
      <c r="AG1972" s="86">
        <f>IF(AND(AF1972&gt;=0,AF1972&lt;=1),1,"No aplica")</f>
        <v>1</v>
      </c>
      <c r="AH1972" s="90">
        <f>AD1972/(AG1972*2)</f>
        <v>0</v>
      </c>
      <c r="AI1972" s="91">
        <f>IF(AG1972=1,AG1972/$AG$1973,"No aplica")</f>
        <v>0.2</v>
      </c>
      <c r="AJ1972" s="91">
        <f>AF1972*AI1972</f>
        <v>0</v>
      </c>
      <c r="AK1972" s="91">
        <f>AJ1972*$AE$23</f>
        <v>0</v>
      </c>
    </row>
    <row r="1973" spans="1:37" ht="25.4" customHeight="1" thickTop="1" x14ac:dyDescent="0.25">
      <c r="A1973" s="289" t="s">
        <v>2725</v>
      </c>
      <c r="B1973" s="289"/>
      <c r="C1973" s="289"/>
      <c r="D1973" s="289"/>
      <c r="E1973" s="289"/>
      <c r="F1973" s="289"/>
      <c r="G1973" s="289"/>
      <c r="H1973" s="289"/>
      <c r="I1973" s="289"/>
      <c r="J1973" s="289"/>
      <c r="K1973" s="289"/>
      <c r="L1973" s="289"/>
      <c r="M1973" s="289"/>
      <c r="N1973" s="289"/>
      <c r="O1973" s="289"/>
      <c r="P1973" s="289"/>
      <c r="Q1973" s="289"/>
      <c r="R1973" s="289"/>
      <c r="S1973" s="289"/>
      <c r="T1973" s="289"/>
      <c r="U1973" s="289"/>
      <c r="V1973" s="289"/>
      <c r="W1973" s="289"/>
      <c r="X1973" s="289"/>
      <c r="Y1973" s="289"/>
      <c r="Z1973" s="289"/>
      <c r="AA1973" s="289"/>
      <c r="AB1973" s="289"/>
      <c r="AC1973" s="289"/>
      <c r="AD1973" s="289"/>
      <c r="AE1973" s="89">
        <f>SUM(AE1966:AE1972)</f>
        <v>0</v>
      </c>
      <c r="AF1973" s="59"/>
      <c r="AG1973" s="92">
        <f>SUM(AG1968:AG1972)</f>
        <v>5</v>
      </c>
      <c r="AH1973" s="93"/>
      <c r="AI1973" s="94"/>
      <c r="AJ1973" s="94"/>
      <c r="AK1973" s="94"/>
    </row>
    <row r="1974" spans="1:37" ht="25.4" customHeight="1" x14ac:dyDescent="0.25">
      <c r="A1974" s="290" t="s">
        <v>2726</v>
      </c>
      <c r="B1974" s="290"/>
      <c r="C1974" s="290"/>
      <c r="D1974" s="290"/>
      <c r="E1974" s="290"/>
      <c r="F1974" s="290"/>
      <c r="G1974" s="290"/>
      <c r="H1974" s="290"/>
      <c r="I1974" s="290"/>
      <c r="J1974" s="290"/>
      <c r="K1974" s="290"/>
      <c r="L1974" s="290"/>
      <c r="M1974" s="290"/>
      <c r="N1974" s="290"/>
      <c r="O1974" s="290"/>
      <c r="P1974" s="290"/>
      <c r="Q1974" s="290"/>
      <c r="R1974" s="290"/>
      <c r="S1974" s="290"/>
      <c r="T1974" s="290"/>
      <c r="U1974" s="290"/>
      <c r="V1974" s="290"/>
      <c r="W1974" s="290"/>
      <c r="X1974" s="290"/>
      <c r="Y1974" s="290"/>
      <c r="Z1974" s="290"/>
      <c r="AA1974" s="290"/>
      <c r="AB1974" s="290"/>
      <c r="AC1974" s="290"/>
      <c r="AD1974" s="290"/>
      <c r="AE1974" s="89">
        <f>AE1973/$AE$23*100</f>
        <v>0</v>
      </c>
      <c r="AF1974" s="59"/>
      <c r="AG1974" s="92"/>
      <c r="AH1974" s="93"/>
      <c r="AI1974" s="94"/>
      <c r="AJ1974" s="94"/>
      <c r="AK1974" s="94"/>
    </row>
    <row r="1975" spans="1:37" ht="25.4" customHeight="1" x14ac:dyDescent="0.25">
      <c r="A1975" s="100"/>
      <c r="B1975" s="100"/>
      <c r="C1975" s="100"/>
      <c r="D1975" s="100"/>
      <c r="E1975" s="100"/>
      <c r="F1975" s="100"/>
      <c r="G1975" s="100"/>
      <c r="H1975" s="100"/>
      <c r="I1975" s="100"/>
      <c r="J1975" s="100"/>
      <c r="K1975" s="100"/>
      <c r="L1975" s="100"/>
      <c r="M1975" s="100"/>
      <c r="N1975" s="100"/>
      <c r="O1975" s="100"/>
      <c r="P1975" s="100"/>
      <c r="Q1975" s="95"/>
      <c r="R1975" s="100"/>
      <c r="S1975" s="100"/>
      <c r="T1975" s="100"/>
      <c r="U1975" s="100"/>
      <c r="V1975" s="100"/>
      <c r="W1975" s="100"/>
      <c r="X1975" s="100"/>
      <c r="Y1975" s="100"/>
      <c r="Z1975" s="100"/>
      <c r="AA1975" s="100"/>
      <c r="AB1975" s="100"/>
      <c r="AC1975" s="100"/>
      <c r="AD1975" s="96"/>
      <c r="AE1975" s="96"/>
    </row>
    <row r="1976" spans="1:37" ht="25.4" customHeight="1" x14ac:dyDescent="0.25">
      <c r="A1976" s="100"/>
      <c r="B1976" s="100"/>
      <c r="C1976" s="100"/>
      <c r="D1976" s="100"/>
      <c r="E1976" s="100"/>
      <c r="F1976" s="100"/>
      <c r="G1976" s="100"/>
      <c r="H1976" s="100"/>
      <c r="I1976" s="100"/>
      <c r="J1976" s="100"/>
      <c r="K1976" s="100"/>
      <c r="L1976" s="100"/>
      <c r="M1976" s="100"/>
      <c r="N1976" s="100"/>
      <c r="O1976" s="100"/>
      <c r="P1976" s="100"/>
      <c r="Q1976" s="95"/>
      <c r="R1976" s="100"/>
      <c r="S1976" s="100"/>
      <c r="T1976" s="100"/>
      <c r="U1976" s="100"/>
      <c r="V1976" s="100"/>
      <c r="W1976" s="100"/>
      <c r="X1976" s="100"/>
      <c r="Y1976" s="100"/>
      <c r="Z1976" s="100"/>
      <c r="AA1976" s="100"/>
      <c r="AB1976" s="100"/>
      <c r="AC1976" s="100"/>
      <c r="AD1976" s="96"/>
      <c r="AE1976" s="96"/>
    </row>
    <row r="1977" spans="1:37" ht="25.4" customHeight="1" x14ac:dyDescent="0.25">
      <c r="A1977" s="337" t="s">
        <v>2727</v>
      </c>
      <c r="B1977" s="337"/>
      <c r="C1977" s="337"/>
      <c r="D1977" s="337"/>
      <c r="E1977" s="337"/>
      <c r="F1977" s="337"/>
      <c r="G1977" s="337"/>
      <c r="H1977" s="337"/>
      <c r="I1977" s="337"/>
      <c r="J1977" s="337"/>
      <c r="K1977" s="337"/>
      <c r="L1977" s="337"/>
      <c r="M1977" s="337"/>
      <c r="N1977" s="337"/>
      <c r="O1977" s="337"/>
      <c r="P1977" s="337"/>
      <c r="Q1977" s="337"/>
      <c r="R1977" s="337"/>
      <c r="S1977" s="337"/>
      <c r="T1977" s="337"/>
      <c r="U1977" s="337"/>
      <c r="V1977" s="337"/>
      <c r="W1977" s="337"/>
      <c r="X1977" s="337"/>
      <c r="Y1977" s="337"/>
      <c r="Z1977" s="337"/>
      <c r="AA1977" s="337"/>
      <c r="AB1977" s="337"/>
      <c r="AC1977" s="337"/>
      <c r="AD1977" s="82"/>
      <c r="AE1977" s="82"/>
    </row>
    <row r="1978" spans="1:37" ht="25.4" customHeight="1" x14ac:dyDescent="0.25">
      <c r="A1978" s="101"/>
      <c r="B1978" s="102"/>
      <c r="C1978" s="102"/>
      <c r="D1978" s="102"/>
      <c r="E1978" s="102"/>
      <c r="F1978" s="102"/>
      <c r="G1978" s="102"/>
      <c r="H1978" s="102"/>
      <c r="I1978" s="102"/>
      <c r="J1978" s="102"/>
      <c r="K1978" s="102"/>
      <c r="L1978" s="102"/>
      <c r="M1978" s="102"/>
      <c r="N1978" s="102"/>
      <c r="O1978" s="102"/>
      <c r="P1978" s="102"/>
      <c r="Q1978" s="103"/>
      <c r="R1978" s="102"/>
      <c r="S1978" s="102"/>
      <c r="T1978" s="102"/>
      <c r="U1978" s="102"/>
      <c r="V1978" s="102"/>
      <c r="W1978" s="102"/>
      <c r="X1978" s="102"/>
      <c r="Y1978" s="102"/>
      <c r="Z1978" s="102"/>
      <c r="AA1978" s="102"/>
      <c r="AB1978" s="102"/>
      <c r="AC1978" s="102"/>
      <c r="AD1978" s="83"/>
      <c r="AE1978" s="83"/>
    </row>
    <row r="1979" spans="1:37" ht="25.4" customHeight="1" thickBot="1" x14ac:dyDescent="0.3">
      <c r="A1979" s="70"/>
      <c r="B1979" s="70"/>
      <c r="C1979" s="70"/>
      <c r="D1979" s="70"/>
      <c r="E1979" s="70"/>
      <c r="F1979" s="70"/>
      <c r="G1979" s="70"/>
      <c r="H1979" s="70"/>
      <c r="I1979" s="70"/>
      <c r="J1979" s="70"/>
      <c r="K1979" s="70"/>
      <c r="L1979" s="70"/>
      <c r="M1979" s="70"/>
      <c r="N1979" s="70"/>
      <c r="O1979" s="70"/>
      <c r="P1979" s="70"/>
      <c r="Q1979" s="95"/>
      <c r="R1979" s="70"/>
      <c r="S1979" s="70"/>
      <c r="T1979" s="70"/>
      <c r="U1979" s="70"/>
      <c r="V1979" s="70"/>
      <c r="W1979" s="70"/>
      <c r="X1979" s="70"/>
      <c r="Y1979" s="70"/>
      <c r="Z1979" s="70"/>
      <c r="AA1979" s="70"/>
      <c r="AB1979" s="70"/>
      <c r="AC1979" s="70"/>
      <c r="AD1979" s="96"/>
      <c r="AE1979" s="96"/>
    </row>
    <row r="1980" spans="1:37" ht="25.4" customHeight="1" thickTop="1" thickBot="1" x14ac:dyDescent="0.3">
      <c r="A1980" s="292" t="s">
        <v>44</v>
      </c>
      <c r="B1980" s="292"/>
      <c r="C1980" s="292"/>
      <c r="D1980" s="292"/>
      <c r="E1980" s="292"/>
      <c r="F1980" s="292"/>
      <c r="G1980" s="292"/>
      <c r="H1980" s="292"/>
      <c r="I1980" s="292"/>
      <c r="J1980" s="292"/>
      <c r="K1980" s="292"/>
      <c r="L1980" s="292"/>
      <c r="M1980" s="292"/>
      <c r="N1980" s="292"/>
      <c r="O1980" s="292"/>
      <c r="P1980" s="292"/>
      <c r="Q1980" s="292"/>
      <c r="R1980" s="292"/>
      <c r="S1980" s="292"/>
      <c r="T1980" s="292"/>
      <c r="U1980" s="292"/>
      <c r="V1980" s="292"/>
      <c r="W1980" s="292"/>
      <c r="X1980" s="292"/>
      <c r="Y1980" s="292"/>
      <c r="Z1980" s="292"/>
      <c r="AA1980" s="292"/>
      <c r="AB1980" s="292"/>
      <c r="AC1980" s="292"/>
      <c r="AD1980" s="63" t="s">
        <v>65</v>
      </c>
      <c r="AE1980" s="211" t="s">
        <v>9</v>
      </c>
      <c r="AF1980" s="86" t="s">
        <v>330</v>
      </c>
      <c r="AG1980" s="86" t="s">
        <v>331</v>
      </c>
      <c r="AH1980" s="86" t="s">
        <v>332</v>
      </c>
      <c r="AI1980" s="87" t="s">
        <v>333</v>
      </c>
      <c r="AJ1980" s="86"/>
      <c r="AK1980" s="87" t="s">
        <v>334</v>
      </c>
    </row>
    <row r="1981" spans="1:37" ht="25.4" customHeight="1" thickTop="1" thickBot="1" x14ac:dyDescent="0.3">
      <c r="A1981" s="320" t="s">
        <v>1332</v>
      </c>
      <c r="B1981" s="320"/>
      <c r="C1981" s="320"/>
      <c r="D1981" s="320"/>
      <c r="E1981" s="320"/>
      <c r="F1981" s="320"/>
      <c r="G1981" s="320"/>
      <c r="H1981" s="320"/>
      <c r="I1981" s="320"/>
      <c r="J1981" s="320"/>
      <c r="K1981" s="320"/>
      <c r="L1981" s="320"/>
      <c r="M1981" s="320"/>
      <c r="N1981" s="320"/>
      <c r="O1981" s="320"/>
      <c r="P1981" s="320"/>
      <c r="Q1981" s="320"/>
      <c r="R1981" s="320"/>
      <c r="S1981" s="320"/>
      <c r="T1981" s="320"/>
      <c r="U1981" s="320"/>
      <c r="V1981" s="320"/>
      <c r="W1981" s="320"/>
      <c r="X1981" s="320"/>
      <c r="Y1981" s="320"/>
      <c r="Z1981" s="320"/>
      <c r="AA1981" s="320"/>
      <c r="AB1981" s="320"/>
      <c r="AC1981" s="320"/>
      <c r="AD1981" s="88">
        <f>'Art. 121'!AF1897</f>
        <v>0</v>
      </c>
      <c r="AE1981" s="89">
        <f t="shared" ref="AE1981:AE2003" si="341">IF(AG1981=1,AK1981,AG1981)</f>
        <v>0</v>
      </c>
      <c r="AF1981">
        <f t="shared" ref="AF1981:AF2003" si="342">AD1981/2</f>
        <v>0</v>
      </c>
      <c r="AG1981" s="86">
        <f t="shared" ref="AG1981:AG2003" si="343">IF(AND(AF1981&gt;=0,AF1981&lt;=1),1,"No aplica")</f>
        <v>1</v>
      </c>
      <c r="AH1981" s="90">
        <f t="shared" ref="AH1981:AH2003" si="344">AD1981/(AG1981*2)</f>
        <v>0</v>
      </c>
      <c r="AI1981" s="91">
        <f t="shared" ref="AI1981:AI2003" si="345">IF(AG1981=1,AG1981/$AG$2004,"No aplica")</f>
        <v>4.3478260869565216E-2</v>
      </c>
      <c r="AJ1981" s="91">
        <f t="shared" ref="AJ1981:AJ2003" si="346">AF1981*AI1981</f>
        <v>0</v>
      </c>
      <c r="AK1981" s="91">
        <f t="shared" ref="AK1981:AK2003" si="347">AJ1981*$AE$23</f>
        <v>0</v>
      </c>
    </row>
    <row r="1982" spans="1:37" ht="25.4" customHeight="1" thickTop="1" thickBot="1" x14ac:dyDescent="0.3">
      <c r="A1982" s="320" t="s">
        <v>1364</v>
      </c>
      <c r="B1982" s="320"/>
      <c r="C1982" s="320"/>
      <c r="D1982" s="320"/>
      <c r="E1982" s="320"/>
      <c r="F1982" s="320"/>
      <c r="G1982" s="320"/>
      <c r="H1982" s="320"/>
      <c r="I1982" s="320"/>
      <c r="J1982" s="320"/>
      <c r="K1982" s="320"/>
      <c r="L1982" s="320"/>
      <c r="M1982" s="320"/>
      <c r="N1982" s="320"/>
      <c r="O1982" s="320"/>
      <c r="P1982" s="320"/>
      <c r="Q1982" s="320"/>
      <c r="R1982" s="320"/>
      <c r="S1982" s="320"/>
      <c r="T1982" s="320"/>
      <c r="U1982" s="320"/>
      <c r="V1982" s="320"/>
      <c r="W1982" s="320"/>
      <c r="X1982" s="320"/>
      <c r="Y1982" s="320"/>
      <c r="Z1982" s="320"/>
      <c r="AA1982" s="320"/>
      <c r="AB1982" s="320"/>
      <c r="AC1982" s="320"/>
      <c r="AD1982" s="88">
        <f>'Art. 121'!AF1898</f>
        <v>0</v>
      </c>
      <c r="AE1982" s="89">
        <f t="shared" si="341"/>
        <v>0</v>
      </c>
      <c r="AF1982">
        <f t="shared" si="342"/>
        <v>0</v>
      </c>
      <c r="AG1982" s="86">
        <f t="shared" si="343"/>
        <v>1</v>
      </c>
      <c r="AH1982" s="90">
        <f t="shared" si="344"/>
        <v>0</v>
      </c>
      <c r="AI1982" s="91">
        <f t="shared" si="345"/>
        <v>4.3478260869565216E-2</v>
      </c>
      <c r="AJ1982" s="91">
        <f t="shared" si="346"/>
        <v>0</v>
      </c>
      <c r="AK1982" s="91">
        <f t="shared" si="347"/>
        <v>0</v>
      </c>
    </row>
    <row r="1983" spans="1:37" ht="25.4" customHeight="1" thickTop="1" thickBot="1" x14ac:dyDescent="0.3">
      <c r="A1983" s="320" t="s">
        <v>2176</v>
      </c>
      <c r="B1983" s="320"/>
      <c r="C1983" s="320"/>
      <c r="D1983" s="320"/>
      <c r="E1983" s="320"/>
      <c r="F1983" s="320"/>
      <c r="G1983" s="320"/>
      <c r="H1983" s="320"/>
      <c r="I1983" s="320"/>
      <c r="J1983" s="320"/>
      <c r="K1983" s="320"/>
      <c r="L1983" s="320"/>
      <c r="M1983" s="320"/>
      <c r="N1983" s="320"/>
      <c r="O1983" s="320"/>
      <c r="P1983" s="320"/>
      <c r="Q1983" s="320"/>
      <c r="R1983" s="320"/>
      <c r="S1983" s="320"/>
      <c r="T1983" s="320"/>
      <c r="U1983" s="320"/>
      <c r="V1983" s="320"/>
      <c r="W1983" s="320"/>
      <c r="X1983" s="320"/>
      <c r="Y1983" s="320"/>
      <c r="Z1983" s="320"/>
      <c r="AA1983" s="320"/>
      <c r="AB1983" s="320"/>
      <c r="AC1983" s="320"/>
      <c r="AD1983" s="88">
        <f>'Art. 121'!AF1899</f>
        <v>0</v>
      </c>
      <c r="AE1983" s="89">
        <f t="shared" si="341"/>
        <v>0</v>
      </c>
      <c r="AF1983">
        <f t="shared" si="342"/>
        <v>0</v>
      </c>
      <c r="AG1983" s="86">
        <f t="shared" si="343"/>
        <v>1</v>
      </c>
      <c r="AH1983" s="90">
        <f t="shared" si="344"/>
        <v>0</v>
      </c>
      <c r="AI1983" s="91">
        <f t="shared" si="345"/>
        <v>4.3478260869565216E-2</v>
      </c>
      <c r="AJ1983" s="91">
        <f t="shared" si="346"/>
        <v>0</v>
      </c>
      <c r="AK1983" s="91">
        <f t="shared" si="347"/>
        <v>0</v>
      </c>
    </row>
    <row r="1984" spans="1:37" ht="25.4" customHeight="1" thickTop="1" thickBot="1" x14ac:dyDescent="0.3">
      <c r="A1984" s="320" t="s">
        <v>2178</v>
      </c>
      <c r="B1984" s="320"/>
      <c r="C1984" s="320"/>
      <c r="D1984" s="320"/>
      <c r="E1984" s="320"/>
      <c r="F1984" s="320"/>
      <c r="G1984" s="320"/>
      <c r="H1984" s="320"/>
      <c r="I1984" s="320"/>
      <c r="J1984" s="320"/>
      <c r="K1984" s="320"/>
      <c r="L1984" s="320"/>
      <c r="M1984" s="320"/>
      <c r="N1984" s="320"/>
      <c r="O1984" s="320"/>
      <c r="P1984" s="320"/>
      <c r="Q1984" s="320"/>
      <c r="R1984" s="320"/>
      <c r="S1984" s="320"/>
      <c r="T1984" s="320"/>
      <c r="U1984" s="320"/>
      <c r="V1984" s="320"/>
      <c r="W1984" s="320"/>
      <c r="X1984" s="320"/>
      <c r="Y1984" s="320"/>
      <c r="Z1984" s="320"/>
      <c r="AA1984" s="320"/>
      <c r="AB1984" s="320"/>
      <c r="AC1984" s="320"/>
      <c r="AD1984" s="88">
        <f>'Art. 121'!AF1900</f>
        <v>0</v>
      </c>
      <c r="AE1984" s="89">
        <f t="shared" si="341"/>
        <v>0</v>
      </c>
      <c r="AF1984">
        <f t="shared" si="342"/>
        <v>0</v>
      </c>
      <c r="AG1984" s="86">
        <f t="shared" si="343"/>
        <v>1</v>
      </c>
      <c r="AH1984" s="90">
        <f t="shared" si="344"/>
        <v>0</v>
      </c>
      <c r="AI1984" s="91">
        <f t="shared" si="345"/>
        <v>4.3478260869565216E-2</v>
      </c>
      <c r="AJ1984" s="91">
        <f t="shared" si="346"/>
        <v>0</v>
      </c>
      <c r="AK1984" s="91">
        <f t="shared" si="347"/>
        <v>0</v>
      </c>
    </row>
    <row r="1985" spans="1:37" ht="25.4" customHeight="1" thickTop="1" thickBot="1" x14ac:dyDescent="0.3">
      <c r="A1985" s="321" t="s">
        <v>2180</v>
      </c>
      <c r="B1985" s="321"/>
      <c r="C1985" s="321"/>
      <c r="D1985" s="321"/>
      <c r="E1985" s="321"/>
      <c r="F1985" s="321"/>
      <c r="G1985" s="321"/>
      <c r="H1985" s="321"/>
      <c r="I1985" s="321"/>
      <c r="J1985" s="321"/>
      <c r="K1985" s="321"/>
      <c r="L1985" s="321"/>
      <c r="M1985" s="321"/>
      <c r="N1985" s="321"/>
      <c r="O1985" s="321"/>
      <c r="P1985" s="321"/>
      <c r="Q1985" s="321"/>
      <c r="R1985" s="321"/>
      <c r="S1985" s="321"/>
      <c r="T1985" s="321"/>
      <c r="U1985" s="321"/>
      <c r="V1985" s="321"/>
      <c r="W1985" s="321"/>
      <c r="X1985" s="321"/>
      <c r="Y1985" s="321"/>
      <c r="Z1985" s="321"/>
      <c r="AA1985" s="321"/>
      <c r="AB1985" s="321"/>
      <c r="AC1985" s="321"/>
      <c r="AD1985" s="88">
        <f>'Art. 121'!AF1901</f>
        <v>0</v>
      </c>
      <c r="AE1985" s="89">
        <f t="shared" si="341"/>
        <v>0</v>
      </c>
      <c r="AF1985">
        <f t="shared" si="342"/>
        <v>0</v>
      </c>
      <c r="AG1985" s="86">
        <f t="shared" si="343"/>
        <v>1</v>
      </c>
      <c r="AH1985" s="90">
        <f t="shared" si="344"/>
        <v>0</v>
      </c>
      <c r="AI1985" s="91">
        <f t="shared" si="345"/>
        <v>4.3478260869565216E-2</v>
      </c>
      <c r="AJ1985" s="91">
        <f t="shared" si="346"/>
        <v>0</v>
      </c>
      <c r="AK1985" s="91">
        <f t="shared" si="347"/>
        <v>0</v>
      </c>
    </row>
    <row r="1986" spans="1:37" ht="25.4" customHeight="1" thickTop="1" thickBot="1" x14ac:dyDescent="0.3">
      <c r="A1986" s="321" t="s">
        <v>2182</v>
      </c>
      <c r="B1986" s="321"/>
      <c r="C1986" s="321"/>
      <c r="D1986" s="321"/>
      <c r="E1986" s="321"/>
      <c r="F1986" s="321"/>
      <c r="G1986" s="321"/>
      <c r="H1986" s="321"/>
      <c r="I1986" s="321"/>
      <c r="J1986" s="321"/>
      <c r="K1986" s="321"/>
      <c r="L1986" s="321"/>
      <c r="M1986" s="321"/>
      <c r="N1986" s="321"/>
      <c r="O1986" s="321"/>
      <c r="P1986" s="321"/>
      <c r="Q1986" s="321"/>
      <c r="R1986" s="321"/>
      <c r="S1986" s="321"/>
      <c r="T1986" s="321"/>
      <c r="U1986" s="321"/>
      <c r="V1986" s="321"/>
      <c r="W1986" s="321"/>
      <c r="X1986" s="321"/>
      <c r="Y1986" s="321"/>
      <c r="Z1986" s="321"/>
      <c r="AA1986" s="321"/>
      <c r="AB1986" s="321"/>
      <c r="AC1986" s="321"/>
      <c r="AD1986" s="88">
        <f>'Art. 121'!AF1902</f>
        <v>0</v>
      </c>
      <c r="AE1986" s="89">
        <f t="shared" si="341"/>
        <v>0</v>
      </c>
      <c r="AF1986">
        <f t="shared" si="342"/>
        <v>0</v>
      </c>
      <c r="AG1986" s="86">
        <f t="shared" si="343"/>
        <v>1</v>
      </c>
      <c r="AH1986" s="90">
        <f t="shared" si="344"/>
        <v>0</v>
      </c>
      <c r="AI1986" s="91">
        <f t="shared" si="345"/>
        <v>4.3478260869565216E-2</v>
      </c>
      <c r="AJ1986" s="91">
        <f t="shared" si="346"/>
        <v>0</v>
      </c>
      <c r="AK1986" s="91">
        <f t="shared" si="347"/>
        <v>0</v>
      </c>
    </row>
    <row r="1987" spans="1:37" ht="25.4" customHeight="1" thickTop="1" thickBot="1" x14ac:dyDescent="0.3">
      <c r="A1987" s="320" t="s">
        <v>2184</v>
      </c>
      <c r="B1987" s="320"/>
      <c r="C1987" s="320"/>
      <c r="D1987" s="320"/>
      <c r="E1987" s="320"/>
      <c r="F1987" s="320"/>
      <c r="G1987" s="320"/>
      <c r="H1987" s="320"/>
      <c r="I1987" s="320"/>
      <c r="J1987" s="320"/>
      <c r="K1987" s="320"/>
      <c r="L1987" s="320"/>
      <c r="M1987" s="320"/>
      <c r="N1987" s="320"/>
      <c r="O1987" s="320"/>
      <c r="P1987" s="320"/>
      <c r="Q1987" s="320"/>
      <c r="R1987" s="320"/>
      <c r="S1987" s="320"/>
      <c r="T1987" s="320"/>
      <c r="U1987" s="320"/>
      <c r="V1987" s="320"/>
      <c r="W1987" s="320"/>
      <c r="X1987" s="320"/>
      <c r="Y1987" s="320"/>
      <c r="Z1987" s="320"/>
      <c r="AA1987" s="320"/>
      <c r="AB1987" s="320"/>
      <c r="AC1987" s="320"/>
      <c r="AD1987" s="88">
        <f>'Art. 121'!AF1903</f>
        <v>0</v>
      </c>
      <c r="AE1987" s="89">
        <f t="shared" si="341"/>
        <v>0</v>
      </c>
      <c r="AF1987">
        <f t="shared" si="342"/>
        <v>0</v>
      </c>
      <c r="AG1987" s="86">
        <f t="shared" si="343"/>
        <v>1</v>
      </c>
      <c r="AH1987" s="90">
        <f t="shared" si="344"/>
        <v>0</v>
      </c>
      <c r="AI1987" s="91">
        <f t="shared" si="345"/>
        <v>4.3478260869565216E-2</v>
      </c>
      <c r="AJ1987" s="91">
        <f t="shared" si="346"/>
        <v>0</v>
      </c>
      <c r="AK1987" s="91">
        <f t="shared" si="347"/>
        <v>0</v>
      </c>
    </row>
    <row r="1988" spans="1:37" ht="25.4" customHeight="1" thickTop="1" thickBot="1" x14ac:dyDescent="0.3">
      <c r="A1988" s="320" t="s">
        <v>2186</v>
      </c>
      <c r="B1988" s="320"/>
      <c r="C1988" s="320"/>
      <c r="D1988" s="320"/>
      <c r="E1988" s="320"/>
      <c r="F1988" s="320"/>
      <c r="G1988" s="320"/>
      <c r="H1988" s="320"/>
      <c r="I1988" s="320"/>
      <c r="J1988" s="320"/>
      <c r="K1988" s="320"/>
      <c r="L1988" s="320"/>
      <c r="M1988" s="320"/>
      <c r="N1988" s="320"/>
      <c r="O1988" s="320"/>
      <c r="P1988" s="320"/>
      <c r="Q1988" s="320"/>
      <c r="R1988" s="320"/>
      <c r="S1988" s="320"/>
      <c r="T1988" s="320"/>
      <c r="U1988" s="320"/>
      <c r="V1988" s="320"/>
      <c r="W1988" s="320"/>
      <c r="X1988" s="320"/>
      <c r="Y1988" s="320"/>
      <c r="Z1988" s="320"/>
      <c r="AA1988" s="320"/>
      <c r="AB1988" s="320"/>
      <c r="AC1988" s="320"/>
      <c r="AD1988" s="88">
        <f>'Art. 121'!AF1904</f>
        <v>0</v>
      </c>
      <c r="AE1988" s="89">
        <f t="shared" si="341"/>
        <v>0</v>
      </c>
      <c r="AF1988">
        <f t="shared" si="342"/>
        <v>0</v>
      </c>
      <c r="AG1988" s="86">
        <f t="shared" si="343"/>
        <v>1</v>
      </c>
      <c r="AH1988" s="90">
        <f t="shared" si="344"/>
        <v>0</v>
      </c>
      <c r="AI1988" s="91">
        <f t="shared" si="345"/>
        <v>4.3478260869565216E-2</v>
      </c>
      <c r="AJ1988" s="91">
        <f t="shared" si="346"/>
        <v>0</v>
      </c>
      <c r="AK1988" s="91">
        <f t="shared" si="347"/>
        <v>0</v>
      </c>
    </row>
    <row r="1989" spans="1:37" ht="25.4" customHeight="1" thickTop="1" thickBot="1" x14ac:dyDescent="0.3">
      <c r="A1989" s="320" t="s">
        <v>2188</v>
      </c>
      <c r="B1989" s="320"/>
      <c r="C1989" s="320"/>
      <c r="D1989" s="320"/>
      <c r="E1989" s="320"/>
      <c r="F1989" s="320"/>
      <c r="G1989" s="320"/>
      <c r="H1989" s="320"/>
      <c r="I1989" s="320"/>
      <c r="J1989" s="320"/>
      <c r="K1989" s="320"/>
      <c r="L1989" s="320"/>
      <c r="M1989" s="320"/>
      <c r="N1989" s="320"/>
      <c r="O1989" s="320"/>
      <c r="P1989" s="320"/>
      <c r="Q1989" s="320"/>
      <c r="R1989" s="320"/>
      <c r="S1989" s="320"/>
      <c r="T1989" s="320"/>
      <c r="U1989" s="320"/>
      <c r="V1989" s="320"/>
      <c r="W1989" s="320"/>
      <c r="X1989" s="320"/>
      <c r="Y1989" s="320"/>
      <c r="Z1989" s="320"/>
      <c r="AA1989" s="320"/>
      <c r="AB1989" s="320"/>
      <c r="AC1989" s="320"/>
      <c r="AD1989" s="88">
        <f>'Art. 121'!AF1905</f>
        <v>0</v>
      </c>
      <c r="AE1989" s="89">
        <f t="shared" si="341"/>
        <v>0</v>
      </c>
      <c r="AF1989">
        <f t="shared" si="342"/>
        <v>0</v>
      </c>
      <c r="AG1989" s="86">
        <f t="shared" si="343"/>
        <v>1</v>
      </c>
      <c r="AH1989" s="90">
        <f t="shared" si="344"/>
        <v>0</v>
      </c>
      <c r="AI1989" s="91">
        <f t="shared" si="345"/>
        <v>4.3478260869565216E-2</v>
      </c>
      <c r="AJ1989" s="91">
        <f t="shared" si="346"/>
        <v>0</v>
      </c>
      <c r="AK1989" s="91">
        <f t="shared" si="347"/>
        <v>0</v>
      </c>
    </row>
    <row r="1990" spans="1:37" ht="25.4" customHeight="1" thickTop="1" thickBot="1" x14ac:dyDescent="0.3">
      <c r="A1990" s="320" t="s">
        <v>2190</v>
      </c>
      <c r="B1990" s="320"/>
      <c r="C1990" s="320"/>
      <c r="D1990" s="320"/>
      <c r="E1990" s="320"/>
      <c r="F1990" s="320"/>
      <c r="G1990" s="320"/>
      <c r="H1990" s="320"/>
      <c r="I1990" s="320"/>
      <c r="J1990" s="320"/>
      <c r="K1990" s="320"/>
      <c r="L1990" s="320"/>
      <c r="M1990" s="320"/>
      <c r="N1990" s="320"/>
      <c r="O1990" s="320"/>
      <c r="P1990" s="320"/>
      <c r="Q1990" s="320"/>
      <c r="R1990" s="320"/>
      <c r="S1990" s="320"/>
      <c r="T1990" s="320"/>
      <c r="U1990" s="320"/>
      <c r="V1990" s="320"/>
      <c r="W1990" s="320"/>
      <c r="X1990" s="320"/>
      <c r="Y1990" s="320"/>
      <c r="Z1990" s="320"/>
      <c r="AA1990" s="320"/>
      <c r="AB1990" s="320"/>
      <c r="AC1990" s="320"/>
      <c r="AD1990" s="88">
        <f>'Art. 121'!AF1906</f>
        <v>0</v>
      </c>
      <c r="AE1990" s="89">
        <f t="shared" si="341"/>
        <v>0</v>
      </c>
      <c r="AF1990">
        <f t="shared" si="342"/>
        <v>0</v>
      </c>
      <c r="AG1990" s="86">
        <f t="shared" si="343"/>
        <v>1</v>
      </c>
      <c r="AH1990" s="90">
        <f t="shared" si="344"/>
        <v>0</v>
      </c>
      <c r="AI1990" s="91">
        <f t="shared" si="345"/>
        <v>4.3478260869565216E-2</v>
      </c>
      <c r="AJ1990" s="91">
        <f t="shared" si="346"/>
        <v>0</v>
      </c>
      <c r="AK1990" s="91">
        <f t="shared" si="347"/>
        <v>0</v>
      </c>
    </row>
    <row r="1991" spans="1:37" ht="25.4" customHeight="1" thickTop="1" thickBot="1" x14ac:dyDescent="0.3">
      <c r="A1991" s="320" t="s">
        <v>2192</v>
      </c>
      <c r="B1991" s="320"/>
      <c r="C1991" s="320"/>
      <c r="D1991" s="320"/>
      <c r="E1991" s="320"/>
      <c r="F1991" s="320"/>
      <c r="G1991" s="320"/>
      <c r="H1991" s="320"/>
      <c r="I1991" s="320"/>
      <c r="J1991" s="320"/>
      <c r="K1991" s="320"/>
      <c r="L1991" s="320"/>
      <c r="M1991" s="320"/>
      <c r="N1991" s="320"/>
      <c r="O1991" s="320"/>
      <c r="P1991" s="320"/>
      <c r="Q1991" s="320"/>
      <c r="R1991" s="320"/>
      <c r="S1991" s="320"/>
      <c r="T1991" s="320"/>
      <c r="U1991" s="320"/>
      <c r="V1991" s="320"/>
      <c r="W1991" s="320"/>
      <c r="X1991" s="320"/>
      <c r="Y1991" s="320"/>
      <c r="Z1991" s="320"/>
      <c r="AA1991" s="320"/>
      <c r="AB1991" s="320"/>
      <c r="AC1991" s="320"/>
      <c r="AD1991" s="88">
        <f>'Art. 121'!AF1907</f>
        <v>0</v>
      </c>
      <c r="AE1991" s="89">
        <f t="shared" si="341"/>
        <v>0</v>
      </c>
      <c r="AF1991">
        <f t="shared" si="342"/>
        <v>0</v>
      </c>
      <c r="AG1991" s="86">
        <f t="shared" si="343"/>
        <v>1</v>
      </c>
      <c r="AH1991" s="90">
        <f t="shared" si="344"/>
        <v>0</v>
      </c>
      <c r="AI1991" s="91">
        <f t="shared" si="345"/>
        <v>4.3478260869565216E-2</v>
      </c>
      <c r="AJ1991" s="91">
        <f t="shared" si="346"/>
        <v>0</v>
      </c>
      <c r="AK1991" s="91">
        <f t="shared" si="347"/>
        <v>0</v>
      </c>
    </row>
    <row r="1992" spans="1:37" ht="25.4" customHeight="1" thickTop="1" thickBot="1" x14ac:dyDescent="0.3">
      <c r="A1992" s="321" t="s">
        <v>2728</v>
      </c>
      <c r="B1992" s="321"/>
      <c r="C1992" s="321"/>
      <c r="D1992" s="321"/>
      <c r="E1992" s="321"/>
      <c r="F1992" s="321"/>
      <c r="G1992" s="321"/>
      <c r="H1992" s="321"/>
      <c r="I1992" s="321"/>
      <c r="J1992" s="321"/>
      <c r="K1992" s="321"/>
      <c r="L1992" s="321"/>
      <c r="M1992" s="321"/>
      <c r="N1992" s="321"/>
      <c r="O1992" s="321"/>
      <c r="P1992" s="321"/>
      <c r="Q1992" s="321"/>
      <c r="R1992" s="321"/>
      <c r="S1992" s="321"/>
      <c r="T1992" s="321"/>
      <c r="U1992" s="321"/>
      <c r="V1992" s="321"/>
      <c r="W1992" s="321"/>
      <c r="X1992" s="321"/>
      <c r="Y1992" s="321"/>
      <c r="Z1992" s="321"/>
      <c r="AA1992" s="321"/>
      <c r="AB1992" s="321"/>
      <c r="AC1992" s="321"/>
      <c r="AD1992" s="88">
        <f>'Art. 121'!AF1908</f>
        <v>0</v>
      </c>
      <c r="AE1992" s="89">
        <f t="shared" si="341"/>
        <v>0</v>
      </c>
      <c r="AF1992">
        <f t="shared" si="342"/>
        <v>0</v>
      </c>
      <c r="AG1992" s="86">
        <f t="shared" si="343"/>
        <v>1</v>
      </c>
      <c r="AH1992" s="90">
        <f t="shared" si="344"/>
        <v>0</v>
      </c>
      <c r="AI1992" s="91">
        <f t="shared" si="345"/>
        <v>4.3478260869565216E-2</v>
      </c>
      <c r="AJ1992" s="91">
        <f t="shared" si="346"/>
        <v>0</v>
      </c>
      <c r="AK1992" s="91">
        <f t="shared" si="347"/>
        <v>0</v>
      </c>
    </row>
    <row r="1993" spans="1:37" ht="25.4" customHeight="1" thickTop="1" thickBot="1" x14ac:dyDescent="0.3">
      <c r="A1993" s="321" t="s">
        <v>2195</v>
      </c>
      <c r="B1993" s="321"/>
      <c r="C1993" s="321"/>
      <c r="D1993" s="321"/>
      <c r="E1993" s="321"/>
      <c r="F1993" s="321"/>
      <c r="G1993" s="321"/>
      <c r="H1993" s="321"/>
      <c r="I1993" s="321"/>
      <c r="J1993" s="321"/>
      <c r="K1993" s="321"/>
      <c r="L1993" s="321"/>
      <c r="M1993" s="321"/>
      <c r="N1993" s="321"/>
      <c r="O1993" s="321"/>
      <c r="P1993" s="321"/>
      <c r="Q1993" s="321"/>
      <c r="R1993" s="321"/>
      <c r="S1993" s="321"/>
      <c r="T1993" s="321"/>
      <c r="U1993" s="321"/>
      <c r="V1993" s="321"/>
      <c r="W1993" s="321"/>
      <c r="X1993" s="321"/>
      <c r="Y1993" s="321"/>
      <c r="Z1993" s="321"/>
      <c r="AA1993" s="321"/>
      <c r="AB1993" s="321"/>
      <c r="AC1993" s="321"/>
      <c r="AD1993" s="88">
        <f>'Art. 121'!AF1909</f>
        <v>0</v>
      </c>
      <c r="AE1993" s="89">
        <f t="shared" si="341"/>
        <v>0</v>
      </c>
      <c r="AF1993">
        <f t="shared" si="342"/>
        <v>0</v>
      </c>
      <c r="AG1993" s="86">
        <f t="shared" si="343"/>
        <v>1</v>
      </c>
      <c r="AH1993" s="90">
        <f t="shared" si="344"/>
        <v>0</v>
      </c>
      <c r="AI1993" s="91">
        <f t="shared" si="345"/>
        <v>4.3478260869565216E-2</v>
      </c>
      <c r="AJ1993" s="91">
        <f t="shared" si="346"/>
        <v>0</v>
      </c>
      <c r="AK1993" s="91">
        <f t="shared" si="347"/>
        <v>0</v>
      </c>
    </row>
    <row r="1994" spans="1:37" ht="25.4" customHeight="1" thickTop="1" thickBot="1" x14ac:dyDescent="0.3">
      <c r="A1994" s="320" t="s">
        <v>2197</v>
      </c>
      <c r="B1994" s="320"/>
      <c r="C1994" s="320"/>
      <c r="D1994" s="320"/>
      <c r="E1994" s="320"/>
      <c r="F1994" s="320"/>
      <c r="G1994" s="320"/>
      <c r="H1994" s="320"/>
      <c r="I1994" s="320"/>
      <c r="J1994" s="320"/>
      <c r="K1994" s="320"/>
      <c r="L1994" s="320"/>
      <c r="M1994" s="320"/>
      <c r="N1994" s="320"/>
      <c r="O1994" s="320"/>
      <c r="P1994" s="320"/>
      <c r="Q1994" s="320"/>
      <c r="R1994" s="320"/>
      <c r="S1994" s="320"/>
      <c r="T1994" s="320"/>
      <c r="U1994" s="320"/>
      <c r="V1994" s="320"/>
      <c r="W1994" s="320"/>
      <c r="X1994" s="320"/>
      <c r="Y1994" s="320"/>
      <c r="Z1994" s="320"/>
      <c r="AA1994" s="320"/>
      <c r="AB1994" s="320"/>
      <c r="AC1994" s="320"/>
      <c r="AD1994" s="88">
        <f>'Art. 121'!AF1910</f>
        <v>0</v>
      </c>
      <c r="AE1994" s="89">
        <f t="shared" si="341"/>
        <v>0</v>
      </c>
      <c r="AF1994">
        <f t="shared" si="342"/>
        <v>0</v>
      </c>
      <c r="AG1994" s="86">
        <f t="shared" si="343"/>
        <v>1</v>
      </c>
      <c r="AH1994" s="90">
        <f t="shared" si="344"/>
        <v>0</v>
      </c>
      <c r="AI1994" s="91">
        <f t="shared" si="345"/>
        <v>4.3478260869565216E-2</v>
      </c>
      <c r="AJ1994" s="91">
        <f t="shared" si="346"/>
        <v>0</v>
      </c>
      <c r="AK1994" s="91">
        <f t="shared" si="347"/>
        <v>0</v>
      </c>
    </row>
    <row r="1995" spans="1:37" ht="25.4" customHeight="1" thickTop="1" thickBot="1" x14ac:dyDescent="0.3">
      <c r="A1995" s="320" t="s">
        <v>2199</v>
      </c>
      <c r="B1995" s="320"/>
      <c r="C1995" s="320"/>
      <c r="D1995" s="320"/>
      <c r="E1995" s="320"/>
      <c r="F1995" s="320"/>
      <c r="G1995" s="320"/>
      <c r="H1995" s="320"/>
      <c r="I1995" s="320"/>
      <c r="J1995" s="320"/>
      <c r="K1995" s="320"/>
      <c r="L1995" s="320"/>
      <c r="M1995" s="320"/>
      <c r="N1995" s="320"/>
      <c r="O1995" s="320"/>
      <c r="P1995" s="320"/>
      <c r="Q1995" s="320"/>
      <c r="R1995" s="320"/>
      <c r="S1995" s="320"/>
      <c r="T1995" s="320"/>
      <c r="U1995" s="320"/>
      <c r="V1995" s="320"/>
      <c r="W1995" s="320"/>
      <c r="X1995" s="320"/>
      <c r="Y1995" s="320"/>
      <c r="Z1995" s="320"/>
      <c r="AA1995" s="320"/>
      <c r="AB1995" s="320"/>
      <c r="AC1995" s="320"/>
      <c r="AD1995" s="88">
        <f>'Art. 121'!AF1911</f>
        <v>0</v>
      </c>
      <c r="AE1995" s="89">
        <f t="shared" si="341"/>
        <v>0</v>
      </c>
      <c r="AF1995">
        <f t="shared" si="342"/>
        <v>0</v>
      </c>
      <c r="AG1995" s="86">
        <f t="shared" si="343"/>
        <v>1</v>
      </c>
      <c r="AH1995" s="90">
        <f t="shared" si="344"/>
        <v>0</v>
      </c>
      <c r="AI1995" s="91">
        <f t="shared" si="345"/>
        <v>4.3478260869565216E-2</v>
      </c>
      <c r="AJ1995" s="91">
        <f t="shared" si="346"/>
        <v>0</v>
      </c>
      <c r="AK1995" s="91">
        <f t="shared" si="347"/>
        <v>0</v>
      </c>
    </row>
    <row r="1996" spans="1:37" ht="25.4" customHeight="1" thickTop="1" thickBot="1" x14ac:dyDescent="0.3">
      <c r="A1996" s="320" t="s">
        <v>2201</v>
      </c>
      <c r="B1996" s="320"/>
      <c r="C1996" s="320"/>
      <c r="D1996" s="320"/>
      <c r="E1996" s="320"/>
      <c r="F1996" s="320"/>
      <c r="G1996" s="320"/>
      <c r="H1996" s="320"/>
      <c r="I1996" s="320"/>
      <c r="J1996" s="320"/>
      <c r="K1996" s="320"/>
      <c r="L1996" s="320"/>
      <c r="M1996" s="320"/>
      <c r="N1996" s="320"/>
      <c r="O1996" s="320"/>
      <c r="P1996" s="320"/>
      <c r="Q1996" s="320"/>
      <c r="R1996" s="320"/>
      <c r="S1996" s="320"/>
      <c r="T1996" s="320"/>
      <c r="U1996" s="320"/>
      <c r="V1996" s="320"/>
      <c r="W1996" s="320"/>
      <c r="X1996" s="320"/>
      <c r="Y1996" s="320"/>
      <c r="Z1996" s="320"/>
      <c r="AA1996" s="320"/>
      <c r="AB1996" s="320"/>
      <c r="AC1996" s="320"/>
      <c r="AD1996" s="88">
        <f>'Art. 121'!AF1912</f>
        <v>0</v>
      </c>
      <c r="AE1996" s="89">
        <f t="shared" si="341"/>
        <v>0</v>
      </c>
      <c r="AF1996">
        <f t="shared" si="342"/>
        <v>0</v>
      </c>
      <c r="AG1996" s="86">
        <f t="shared" si="343"/>
        <v>1</v>
      </c>
      <c r="AH1996" s="90">
        <f t="shared" si="344"/>
        <v>0</v>
      </c>
      <c r="AI1996" s="91">
        <f t="shared" si="345"/>
        <v>4.3478260869565216E-2</v>
      </c>
      <c r="AJ1996" s="91">
        <f t="shared" si="346"/>
        <v>0</v>
      </c>
      <c r="AK1996" s="91">
        <f t="shared" si="347"/>
        <v>0</v>
      </c>
    </row>
    <row r="1997" spans="1:37" ht="25.4" customHeight="1" thickTop="1" thickBot="1" x14ac:dyDescent="0.3">
      <c r="A1997" s="321" t="s">
        <v>2203</v>
      </c>
      <c r="B1997" s="321"/>
      <c r="C1997" s="321"/>
      <c r="D1997" s="321"/>
      <c r="E1997" s="321"/>
      <c r="F1997" s="321"/>
      <c r="G1997" s="321"/>
      <c r="H1997" s="321"/>
      <c r="I1997" s="321"/>
      <c r="J1997" s="321"/>
      <c r="K1997" s="321"/>
      <c r="L1997" s="321"/>
      <c r="M1997" s="321"/>
      <c r="N1997" s="321"/>
      <c r="O1997" s="321"/>
      <c r="P1997" s="321"/>
      <c r="Q1997" s="321"/>
      <c r="R1997" s="321"/>
      <c r="S1997" s="321"/>
      <c r="T1997" s="321"/>
      <c r="U1997" s="321"/>
      <c r="V1997" s="321"/>
      <c r="W1997" s="321"/>
      <c r="X1997" s="321"/>
      <c r="Y1997" s="321"/>
      <c r="Z1997" s="321"/>
      <c r="AA1997" s="321"/>
      <c r="AB1997" s="321"/>
      <c r="AC1997" s="321"/>
      <c r="AD1997" s="88">
        <f>'Art. 121'!AF1913</f>
        <v>0</v>
      </c>
      <c r="AE1997" s="89">
        <f t="shared" si="341"/>
        <v>0</v>
      </c>
      <c r="AF1997">
        <f t="shared" si="342"/>
        <v>0</v>
      </c>
      <c r="AG1997" s="86">
        <f t="shared" si="343"/>
        <v>1</v>
      </c>
      <c r="AH1997" s="90">
        <f t="shared" si="344"/>
        <v>0</v>
      </c>
      <c r="AI1997" s="91">
        <f t="shared" si="345"/>
        <v>4.3478260869565216E-2</v>
      </c>
      <c r="AJ1997" s="91">
        <f t="shared" si="346"/>
        <v>0</v>
      </c>
      <c r="AK1997" s="91">
        <f t="shared" si="347"/>
        <v>0</v>
      </c>
    </row>
    <row r="1998" spans="1:37" ht="25.4" customHeight="1" thickTop="1" thickBot="1" x14ac:dyDescent="0.3">
      <c r="A1998" s="321" t="s">
        <v>2205</v>
      </c>
      <c r="B1998" s="321"/>
      <c r="C1998" s="321"/>
      <c r="D1998" s="321"/>
      <c r="E1998" s="321"/>
      <c r="F1998" s="321"/>
      <c r="G1998" s="321"/>
      <c r="H1998" s="321"/>
      <c r="I1998" s="321"/>
      <c r="J1998" s="321"/>
      <c r="K1998" s="321"/>
      <c r="L1998" s="321"/>
      <c r="M1998" s="321"/>
      <c r="N1998" s="321"/>
      <c r="O1998" s="321"/>
      <c r="P1998" s="321"/>
      <c r="Q1998" s="321"/>
      <c r="R1998" s="321"/>
      <c r="S1998" s="321"/>
      <c r="T1998" s="321"/>
      <c r="U1998" s="321"/>
      <c r="V1998" s="321"/>
      <c r="W1998" s="321"/>
      <c r="X1998" s="321"/>
      <c r="Y1998" s="321"/>
      <c r="Z1998" s="321"/>
      <c r="AA1998" s="321"/>
      <c r="AB1998" s="321"/>
      <c r="AC1998" s="321"/>
      <c r="AD1998" s="88">
        <f>'Art. 121'!AF1914</f>
        <v>0</v>
      </c>
      <c r="AE1998" s="89">
        <f t="shared" si="341"/>
        <v>0</v>
      </c>
      <c r="AF1998">
        <f t="shared" si="342"/>
        <v>0</v>
      </c>
      <c r="AG1998" s="86">
        <f t="shared" si="343"/>
        <v>1</v>
      </c>
      <c r="AH1998" s="90">
        <f t="shared" si="344"/>
        <v>0</v>
      </c>
      <c r="AI1998" s="91">
        <f t="shared" si="345"/>
        <v>4.3478260869565216E-2</v>
      </c>
      <c r="AJ1998" s="91">
        <f t="shared" si="346"/>
        <v>0</v>
      </c>
      <c r="AK1998" s="91">
        <f t="shared" si="347"/>
        <v>0</v>
      </c>
    </row>
    <row r="1999" spans="1:37" ht="25.4" customHeight="1" thickTop="1" thickBot="1" x14ac:dyDescent="0.3">
      <c r="A1999" s="320" t="s">
        <v>2207</v>
      </c>
      <c r="B1999" s="320"/>
      <c r="C1999" s="320"/>
      <c r="D1999" s="320"/>
      <c r="E1999" s="320"/>
      <c r="F1999" s="320"/>
      <c r="G1999" s="320"/>
      <c r="H1999" s="320"/>
      <c r="I1999" s="320"/>
      <c r="J1999" s="320"/>
      <c r="K1999" s="320"/>
      <c r="L1999" s="320"/>
      <c r="M1999" s="320"/>
      <c r="N1999" s="320"/>
      <c r="O1999" s="320"/>
      <c r="P1999" s="320"/>
      <c r="Q1999" s="320"/>
      <c r="R1999" s="320"/>
      <c r="S1999" s="320"/>
      <c r="T1999" s="320"/>
      <c r="U1999" s="320"/>
      <c r="V1999" s="320"/>
      <c r="W1999" s="320"/>
      <c r="X1999" s="320"/>
      <c r="Y1999" s="320"/>
      <c r="Z1999" s="320"/>
      <c r="AA1999" s="320"/>
      <c r="AB1999" s="320"/>
      <c r="AC1999" s="320"/>
      <c r="AD1999" s="88">
        <f>'Art. 121'!AF1915</f>
        <v>0</v>
      </c>
      <c r="AE1999" s="89">
        <f t="shared" si="341"/>
        <v>0</v>
      </c>
      <c r="AF1999">
        <f t="shared" si="342"/>
        <v>0</v>
      </c>
      <c r="AG1999" s="86">
        <f t="shared" si="343"/>
        <v>1</v>
      </c>
      <c r="AH1999" s="90">
        <f t="shared" si="344"/>
        <v>0</v>
      </c>
      <c r="AI1999" s="91">
        <f t="shared" si="345"/>
        <v>4.3478260869565216E-2</v>
      </c>
      <c r="AJ1999" s="91">
        <f t="shared" si="346"/>
        <v>0</v>
      </c>
      <c r="AK1999" s="91">
        <f t="shared" si="347"/>
        <v>0</v>
      </c>
    </row>
    <row r="2000" spans="1:37" ht="25.4" customHeight="1" thickTop="1" thickBot="1" x14ac:dyDescent="0.3">
      <c r="A2000" s="320" t="s">
        <v>2209</v>
      </c>
      <c r="B2000" s="320"/>
      <c r="C2000" s="320"/>
      <c r="D2000" s="320"/>
      <c r="E2000" s="320"/>
      <c r="F2000" s="320"/>
      <c r="G2000" s="320"/>
      <c r="H2000" s="320"/>
      <c r="I2000" s="320"/>
      <c r="J2000" s="320"/>
      <c r="K2000" s="320"/>
      <c r="L2000" s="320"/>
      <c r="M2000" s="320"/>
      <c r="N2000" s="320"/>
      <c r="O2000" s="320"/>
      <c r="P2000" s="320"/>
      <c r="Q2000" s="320"/>
      <c r="R2000" s="320"/>
      <c r="S2000" s="320"/>
      <c r="T2000" s="320"/>
      <c r="U2000" s="320"/>
      <c r="V2000" s="320"/>
      <c r="W2000" s="320"/>
      <c r="X2000" s="320"/>
      <c r="Y2000" s="320"/>
      <c r="Z2000" s="320"/>
      <c r="AA2000" s="320"/>
      <c r="AB2000" s="320"/>
      <c r="AC2000" s="320"/>
      <c r="AD2000" s="88">
        <f>'Art. 121'!AF1916</f>
        <v>0</v>
      </c>
      <c r="AE2000" s="89">
        <f t="shared" si="341"/>
        <v>0</v>
      </c>
      <c r="AF2000">
        <f t="shared" si="342"/>
        <v>0</v>
      </c>
      <c r="AG2000" s="86">
        <f t="shared" si="343"/>
        <v>1</v>
      </c>
      <c r="AH2000" s="90">
        <f t="shared" si="344"/>
        <v>0</v>
      </c>
      <c r="AI2000" s="91">
        <f t="shared" si="345"/>
        <v>4.3478260869565216E-2</v>
      </c>
      <c r="AJ2000" s="91">
        <f t="shared" si="346"/>
        <v>0</v>
      </c>
      <c r="AK2000" s="91">
        <f t="shared" si="347"/>
        <v>0</v>
      </c>
    </row>
    <row r="2001" spans="1:37" ht="25.4" customHeight="1" thickTop="1" thickBot="1" x14ac:dyDescent="0.3">
      <c r="A2001" s="320" t="s">
        <v>2211</v>
      </c>
      <c r="B2001" s="320"/>
      <c r="C2001" s="320"/>
      <c r="D2001" s="320"/>
      <c r="E2001" s="320"/>
      <c r="F2001" s="320"/>
      <c r="G2001" s="320"/>
      <c r="H2001" s="320"/>
      <c r="I2001" s="320"/>
      <c r="J2001" s="320"/>
      <c r="K2001" s="320"/>
      <c r="L2001" s="320"/>
      <c r="M2001" s="320"/>
      <c r="N2001" s="320"/>
      <c r="O2001" s="320"/>
      <c r="P2001" s="320"/>
      <c r="Q2001" s="320"/>
      <c r="R2001" s="320"/>
      <c r="S2001" s="320"/>
      <c r="T2001" s="320"/>
      <c r="U2001" s="320"/>
      <c r="V2001" s="320"/>
      <c r="W2001" s="320"/>
      <c r="X2001" s="320"/>
      <c r="Y2001" s="320"/>
      <c r="Z2001" s="320"/>
      <c r="AA2001" s="320"/>
      <c r="AB2001" s="320"/>
      <c r="AC2001" s="320"/>
      <c r="AD2001" s="88">
        <f>'Art. 121'!AF1917</f>
        <v>0</v>
      </c>
      <c r="AE2001" s="89">
        <f t="shared" si="341"/>
        <v>0</v>
      </c>
      <c r="AF2001">
        <f t="shared" si="342"/>
        <v>0</v>
      </c>
      <c r="AG2001" s="86">
        <f t="shared" si="343"/>
        <v>1</v>
      </c>
      <c r="AH2001" s="90">
        <f t="shared" si="344"/>
        <v>0</v>
      </c>
      <c r="AI2001" s="91">
        <f t="shared" si="345"/>
        <v>4.3478260869565216E-2</v>
      </c>
      <c r="AJ2001" s="91">
        <f t="shared" si="346"/>
        <v>0</v>
      </c>
      <c r="AK2001" s="91">
        <f t="shared" si="347"/>
        <v>0</v>
      </c>
    </row>
    <row r="2002" spans="1:37" ht="25.4" customHeight="1" thickTop="1" thickBot="1" x14ac:dyDescent="0.3">
      <c r="A2002" s="320" t="s">
        <v>2213</v>
      </c>
      <c r="B2002" s="320"/>
      <c r="C2002" s="320"/>
      <c r="D2002" s="320"/>
      <c r="E2002" s="320"/>
      <c r="F2002" s="320"/>
      <c r="G2002" s="320"/>
      <c r="H2002" s="320"/>
      <c r="I2002" s="320"/>
      <c r="J2002" s="320"/>
      <c r="K2002" s="320"/>
      <c r="L2002" s="320"/>
      <c r="M2002" s="320"/>
      <c r="N2002" s="320"/>
      <c r="O2002" s="320"/>
      <c r="P2002" s="320"/>
      <c r="Q2002" s="320"/>
      <c r="R2002" s="320"/>
      <c r="S2002" s="320"/>
      <c r="T2002" s="320"/>
      <c r="U2002" s="320"/>
      <c r="V2002" s="320"/>
      <c r="W2002" s="320"/>
      <c r="X2002" s="320"/>
      <c r="Y2002" s="320"/>
      <c r="Z2002" s="320"/>
      <c r="AA2002" s="320"/>
      <c r="AB2002" s="320"/>
      <c r="AC2002" s="320"/>
      <c r="AD2002" s="88">
        <f>'Art. 121'!AF1918</f>
        <v>0</v>
      </c>
      <c r="AE2002" s="89">
        <f t="shared" si="341"/>
        <v>0</v>
      </c>
      <c r="AF2002">
        <f t="shared" si="342"/>
        <v>0</v>
      </c>
      <c r="AG2002" s="86">
        <f t="shared" si="343"/>
        <v>1</v>
      </c>
      <c r="AH2002" s="90">
        <f t="shared" si="344"/>
        <v>0</v>
      </c>
      <c r="AI2002" s="91">
        <f t="shared" si="345"/>
        <v>4.3478260869565216E-2</v>
      </c>
      <c r="AJ2002" s="91">
        <f t="shared" si="346"/>
        <v>0</v>
      </c>
      <c r="AK2002" s="91">
        <f t="shared" si="347"/>
        <v>0</v>
      </c>
    </row>
    <row r="2003" spans="1:37" ht="25.4" customHeight="1" thickTop="1" thickBot="1" x14ac:dyDescent="0.3">
      <c r="A2003" s="320" t="s">
        <v>2215</v>
      </c>
      <c r="B2003" s="320"/>
      <c r="C2003" s="320"/>
      <c r="D2003" s="320"/>
      <c r="E2003" s="320"/>
      <c r="F2003" s="320"/>
      <c r="G2003" s="320"/>
      <c r="H2003" s="320"/>
      <c r="I2003" s="320"/>
      <c r="J2003" s="320"/>
      <c r="K2003" s="320"/>
      <c r="L2003" s="320"/>
      <c r="M2003" s="320"/>
      <c r="N2003" s="320"/>
      <c r="O2003" s="320"/>
      <c r="P2003" s="320"/>
      <c r="Q2003" s="320"/>
      <c r="R2003" s="320"/>
      <c r="S2003" s="320"/>
      <c r="T2003" s="320"/>
      <c r="U2003" s="320"/>
      <c r="V2003" s="320"/>
      <c r="W2003" s="320"/>
      <c r="X2003" s="320"/>
      <c r="Y2003" s="320"/>
      <c r="Z2003" s="320"/>
      <c r="AA2003" s="320"/>
      <c r="AB2003" s="320"/>
      <c r="AC2003" s="320"/>
      <c r="AD2003" s="88">
        <f>'Art. 121'!AF1919</f>
        <v>0</v>
      </c>
      <c r="AE2003" s="89">
        <f t="shared" si="341"/>
        <v>0</v>
      </c>
      <c r="AF2003">
        <f t="shared" si="342"/>
        <v>0</v>
      </c>
      <c r="AG2003" s="86">
        <f t="shared" si="343"/>
        <v>1</v>
      </c>
      <c r="AH2003" s="90">
        <f t="shared" si="344"/>
        <v>0</v>
      </c>
      <c r="AI2003" s="91">
        <f t="shared" si="345"/>
        <v>4.3478260869565216E-2</v>
      </c>
      <c r="AJ2003" s="91">
        <f t="shared" si="346"/>
        <v>0</v>
      </c>
      <c r="AK2003" s="91">
        <f t="shared" si="347"/>
        <v>0</v>
      </c>
    </row>
    <row r="2004" spans="1:37" ht="25.4" customHeight="1" thickTop="1" x14ac:dyDescent="0.25">
      <c r="A2004" s="289" t="s">
        <v>2729</v>
      </c>
      <c r="B2004" s="289"/>
      <c r="C2004" s="289"/>
      <c r="D2004" s="289"/>
      <c r="E2004" s="289"/>
      <c r="F2004" s="289"/>
      <c r="G2004" s="289"/>
      <c r="H2004" s="289"/>
      <c r="I2004" s="289"/>
      <c r="J2004" s="289"/>
      <c r="K2004" s="289"/>
      <c r="L2004" s="289"/>
      <c r="M2004" s="289"/>
      <c r="N2004" s="289"/>
      <c r="O2004" s="289"/>
      <c r="P2004" s="289"/>
      <c r="Q2004" s="289"/>
      <c r="R2004" s="289"/>
      <c r="S2004" s="289"/>
      <c r="T2004" s="289"/>
      <c r="U2004" s="289"/>
      <c r="V2004" s="289"/>
      <c r="W2004" s="289"/>
      <c r="X2004" s="289"/>
      <c r="Y2004" s="289"/>
      <c r="Z2004" s="289"/>
      <c r="AA2004" s="289"/>
      <c r="AB2004" s="289"/>
      <c r="AC2004" s="289"/>
      <c r="AD2004" s="289"/>
      <c r="AE2004" s="89">
        <f>SUM(AE1981:AE2003)</f>
        <v>0</v>
      </c>
      <c r="AF2004" s="59"/>
      <c r="AG2004" s="92">
        <f>SUM(AG1981:AG2003)</f>
        <v>23</v>
      </c>
      <c r="AH2004" s="93"/>
      <c r="AI2004" s="94"/>
      <c r="AJ2004" s="94"/>
      <c r="AK2004" s="94"/>
    </row>
    <row r="2005" spans="1:37" ht="25.4" customHeight="1" x14ac:dyDescent="0.25">
      <c r="A2005" s="290" t="s">
        <v>2730</v>
      </c>
      <c r="B2005" s="290"/>
      <c r="C2005" s="290"/>
      <c r="D2005" s="290"/>
      <c r="E2005" s="290"/>
      <c r="F2005" s="290"/>
      <c r="G2005" s="290"/>
      <c r="H2005" s="290"/>
      <c r="I2005" s="290"/>
      <c r="J2005" s="290"/>
      <c r="K2005" s="290"/>
      <c r="L2005" s="290"/>
      <c r="M2005" s="290"/>
      <c r="N2005" s="290"/>
      <c r="O2005" s="290"/>
      <c r="P2005" s="290"/>
      <c r="Q2005" s="290"/>
      <c r="R2005" s="290"/>
      <c r="S2005" s="290"/>
      <c r="T2005" s="290"/>
      <c r="U2005" s="290"/>
      <c r="V2005" s="290"/>
      <c r="W2005" s="290"/>
      <c r="X2005" s="290"/>
      <c r="Y2005" s="290"/>
      <c r="Z2005" s="290"/>
      <c r="AA2005" s="290"/>
      <c r="AB2005" s="290"/>
      <c r="AC2005" s="290"/>
      <c r="AD2005" s="290"/>
      <c r="AE2005" s="89">
        <f>AE2004/$AE$23*100</f>
        <v>0</v>
      </c>
      <c r="AF2005" s="59"/>
      <c r="AG2005" s="92"/>
      <c r="AH2005" s="93"/>
      <c r="AI2005" s="94"/>
      <c r="AJ2005" s="94"/>
      <c r="AK2005" s="94"/>
    </row>
    <row r="2006" spans="1:37" ht="25.4" customHeight="1" thickBot="1" x14ac:dyDescent="0.3">
      <c r="A2006" s="70"/>
      <c r="B2006" s="70"/>
      <c r="C2006" s="70"/>
      <c r="D2006" s="70"/>
      <c r="E2006" s="70"/>
      <c r="F2006" s="70"/>
      <c r="G2006" s="70"/>
      <c r="H2006" s="70"/>
      <c r="I2006" s="70"/>
      <c r="J2006" s="70"/>
      <c r="K2006" s="70"/>
      <c r="L2006" s="70"/>
      <c r="M2006" s="70"/>
      <c r="N2006" s="70"/>
      <c r="O2006" s="70"/>
      <c r="P2006" s="70"/>
      <c r="Q2006" s="95"/>
      <c r="R2006" s="70"/>
      <c r="S2006" s="70"/>
      <c r="T2006" s="70"/>
      <c r="U2006" s="70"/>
      <c r="V2006" s="70"/>
      <c r="W2006" s="70"/>
      <c r="X2006" s="70"/>
      <c r="Y2006" s="70"/>
      <c r="Z2006" s="70"/>
      <c r="AA2006" s="70"/>
      <c r="AB2006" s="70"/>
      <c r="AC2006" s="70"/>
      <c r="AD2006" s="96"/>
      <c r="AE2006" s="96"/>
    </row>
    <row r="2007" spans="1:37" ht="25.4" customHeight="1" thickTop="1" thickBot="1" x14ac:dyDescent="0.3">
      <c r="A2007" s="291" t="s">
        <v>124</v>
      </c>
      <c r="B2007" s="291"/>
      <c r="C2007" s="291"/>
      <c r="D2007" s="291"/>
      <c r="E2007" s="291"/>
      <c r="F2007" s="291"/>
      <c r="G2007" s="291"/>
      <c r="H2007" s="291"/>
      <c r="I2007" s="291"/>
      <c r="J2007" s="291"/>
      <c r="K2007" s="291"/>
      <c r="L2007" s="291"/>
      <c r="M2007" s="291"/>
      <c r="N2007" s="291"/>
      <c r="O2007" s="291"/>
      <c r="P2007" s="291"/>
      <c r="Q2007" s="291"/>
      <c r="R2007" s="291"/>
      <c r="S2007" s="291"/>
      <c r="T2007" s="291"/>
      <c r="U2007" s="291"/>
      <c r="V2007" s="291"/>
      <c r="W2007" s="291"/>
      <c r="X2007" s="291"/>
      <c r="Y2007" s="291"/>
      <c r="Z2007" s="291"/>
      <c r="AA2007" s="291"/>
      <c r="AB2007" s="291"/>
      <c r="AC2007" s="291"/>
      <c r="AD2007" s="104" t="s">
        <v>65</v>
      </c>
      <c r="AE2007" s="105" t="s">
        <v>9</v>
      </c>
      <c r="AF2007" s="86" t="s">
        <v>330</v>
      </c>
      <c r="AG2007" s="86" t="s">
        <v>331</v>
      </c>
      <c r="AH2007" s="86" t="s">
        <v>332</v>
      </c>
      <c r="AI2007" s="87" t="s">
        <v>333</v>
      </c>
      <c r="AJ2007" s="86"/>
      <c r="AK2007" s="87" t="s">
        <v>334</v>
      </c>
    </row>
    <row r="2008" spans="1:37" ht="25.4" customHeight="1" thickTop="1" thickBot="1" x14ac:dyDescent="0.3">
      <c r="A2008" s="320" t="s">
        <v>1454</v>
      </c>
      <c r="B2008" s="320"/>
      <c r="C2008" s="320"/>
      <c r="D2008" s="320"/>
      <c r="E2008" s="320"/>
      <c r="F2008" s="320"/>
      <c r="G2008" s="320"/>
      <c r="H2008" s="320"/>
      <c r="I2008" s="320"/>
      <c r="J2008" s="320"/>
      <c r="K2008" s="320"/>
      <c r="L2008" s="320"/>
      <c r="M2008" s="320"/>
      <c r="N2008" s="320"/>
      <c r="O2008" s="320"/>
      <c r="P2008" s="320"/>
      <c r="Q2008" s="320"/>
      <c r="R2008" s="320"/>
      <c r="S2008" s="320"/>
      <c r="T2008" s="320"/>
      <c r="U2008" s="320"/>
      <c r="V2008" s="320"/>
      <c r="W2008" s="320"/>
      <c r="X2008" s="320"/>
      <c r="Y2008" s="320"/>
      <c r="Z2008" s="320"/>
      <c r="AA2008" s="320"/>
      <c r="AB2008" s="320"/>
      <c r="AC2008" s="320"/>
      <c r="AD2008" s="88">
        <f>'Art. 121'!AF1922</f>
        <v>0</v>
      </c>
      <c r="AE2008" s="89">
        <f>IF(AG2008=1,AK2008,AG2008)</f>
        <v>0</v>
      </c>
      <c r="AF2008">
        <f>AD2008/2</f>
        <v>0</v>
      </c>
      <c r="AG2008" s="86">
        <f>IF(AND(AF2008&gt;=0,AF2008&lt;=1),1,"No aplica")</f>
        <v>1</v>
      </c>
      <c r="AH2008" s="90">
        <f>AD2008/(AG2008*2)</f>
        <v>0</v>
      </c>
      <c r="AI2008" s="91">
        <f>IF(AG2008=1,AG2008/$AG$2013,"No aplica")</f>
        <v>0.2</v>
      </c>
      <c r="AJ2008" s="91">
        <f>AF2008*AI2008</f>
        <v>0</v>
      </c>
      <c r="AK2008" s="91">
        <f>AJ2008*$AE$23</f>
        <v>0</v>
      </c>
    </row>
    <row r="2009" spans="1:37" ht="25.4" customHeight="1" thickTop="1" thickBot="1" x14ac:dyDescent="0.3">
      <c r="A2009" s="320" t="s">
        <v>1456</v>
      </c>
      <c r="B2009" s="320"/>
      <c r="C2009" s="320"/>
      <c r="D2009" s="320"/>
      <c r="E2009" s="320"/>
      <c r="F2009" s="320"/>
      <c r="G2009" s="320"/>
      <c r="H2009" s="320"/>
      <c r="I2009" s="320"/>
      <c r="J2009" s="320"/>
      <c r="K2009" s="320"/>
      <c r="L2009" s="320"/>
      <c r="M2009" s="320"/>
      <c r="N2009" s="320"/>
      <c r="O2009" s="320"/>
      <c r="P2009" s="320"/>
      <c r="Q2009" s="320"/>
      <c r="R2009" s="320"/>
      <c r="S2009" s="320"/>
      <c r="T2009" s="320"/>
      <c r="U2009" s="320"/>
      <c r="V2009" s="320"/>
      <c r="W2009" s="320"/>
      <c r="X2009" s="320"/>
      <c r="Y2009" s="320"/>
      <c r="Z2009" s="320"/>
      <c r="AA2009" s="320"/>
      <c r="AB2009" s="320"/>
      <c r="AC2009" s="320"/>
      <c r="AD2009" s="88">
        <f>'Art. 121'!AF1923</f>
        <v>0</v>
      </c>
      <c r="AE2009" s="89">
        <f>IF(AG2009=1,AK2009,AG2009)</f>
        <v>0</v>
      </c>
      <c r="AF2009">
        <f>AD2009/2</f>
        <v>0</v>
      </c>
      <c r="AG2009" s="86">
        <f>IF(AND(AF2009&gt;=0,AF2009&lt;=1),1,"No aplica")</f>
        <v>1</v>
      </c>
      <c r="AH2009" s="90">
        <f>AD2009/(AG2009*2)</f>
        <v>0</v>
      </c>
      <c r="AI2009" s="91">
        <f>IF(AG2009=1,AG2009/$AG$2013,"No aplica")</f>
        <v>0.2</v>
      </c>
      <c r="AJ2009" s="91">
        <f>AF2009*AI2009</f>
        <v>0</v>
      </c>
      <c r="AK2009" s="91">
        <f>AJ2009*$AE$23</f>
        <v>0</v>
      </c>
    </row>
    <row r="2010" spans="1:37" ht="25.4" customHeight="1" thickTop="1" thickBot="1" x14ac:dyDescent="0.3">
      <c r="A2010" s="320" t="s">
        <v>1458</v>
      </c>
      <c r="B2010" s="320"/>
      <c r="C2010" s="320"/>
      <c r="D2010" s="320"/>
      <c r="E2010" s="320"/>
      <c r="F2010" s="320"/>
      <c r="G2010" s="320"/>
      <c r="H2010" s="320"/>
      <c r="I2010" s="320"/>
      <c r="J2010" s="320"/>
      <c r="K2010" s="320"/>
      <c r="L2010" s="320"/>
      <c r="M2010" s="320"/>
      <c r="N2010" s="320"/>
      <c r="O2010" s="320"/>
      <c r="P2010" s="320"/>
      <c r="Q2010" s="320"/>
      <c r="R2010" s="320"/>
      <c r="S2010" s="320"/>
      <c r="T2010" s="320"/>
      <c r="U2010" s="320"/>
      <c r="V2010" s="320"/>
      <c r="W2010" s="320"/>
      <c r="X2010" s="320"/>
      <c r="Y2010" s="320"/>
      <c r="Z2010" s="320"/>
      <c r="AA2010" s="320"/>
      <c r="AB2010" s="320"/>
      <c r="AC2010" s="320"/>
      <c r="AD2010" s="88">
        <f>'Art. 121'!AF1924</f>
        <v>0</v>
      </c>
      <c r="AE2010" s="89">
        <f>IF(AG2010=1,AK2010,AG2010)</f>
        <v>0</v>
      </c>
      <c r="AF2010">
        <f>AD2010/2</f>
        <v>0</v>
      </c>
      <c r="AG2010" s="86">
        <f>IF(AND(AF2010&gt;=0,AF2010&lt;=1),1,"No aplica")</f>
        <v>1</v>
      </c>
      <c r="AH2010" s="90">
        <f>AD2010/(AG2010*2)</f>
        <v>0</v>
      </c>
      <c r="AI2010" s="91">
        <f>IF(AG2010=1,AG2010/$AG$2013,"No aplica")</f>
        <v>0.2</v>
      </c>
      <c r="AJ2010" s="91">
        <f>AF2010*AI2010</f>
        <v>0</v>
      </c>
      <c r="AK2010" s="91">
        <f>AJ2010*$AE$23</f>
        <v>0</v>
      </c>
    </row>
    <row r="2011" spans="1:37" ht="25.4" customHeight="1" thickTop="1" thickBot="1" x14ac:dyDescent="0.3">
      <c r="A2011" s="320" t="s">
        <v>1460</v>
      </c>
      <c r="B2011" s="320"/>
      <c r="C2011" s="320"/>
      <c r="D2011" s="320"/>
      <c r="E2011" s="320"/>
      <c r="F2011" s="320"/>
      <c r="G2011" s="320"/>
      <c r="H2011" s="320"/>
      <c r="I2011" s="320"/>
      <c r="J2011" s="320"/>
      <c r="K2011" s="320"/>
      <c r="L2011" s="320"/>
      <c r="M2011" s="320"/>
      <c r="N2011" s="320"/>
      <c r="O2011" s="320"/>
      <c r="P2011" s="320"/>
      <c r="Q2011" s="320"/>
      <c r="R2011" s="320"/>
      <c r="S2011" s="320"/>
      <c r="T2011" s="320"/>
      <c r="U2011" s="320"/>
      <c r="V2011" s="320"/>
      <c r="W2011" s="320"/>
      <c r="X2011" s="320"/>
      <c r="Y2011" s="320"/>
      <c r="Z2011" s="320"/>
      <c r="AA2011" s="320"/>
      <c r="AB2011" s="320"/>
      <c r="AC2011" s="320"/>
      <c r="AD2011" s="88">
        <f>'Art. 121'!AF1925</f>
        <v>0</v>
      </c>
      <c r="AE2011" s="89">
        <f>IF(AG2011=1,AK2011,AG2011)</f>
        <v>0</v>
      </c>
      <c r="AF2011">
        <f>AD2011/2</f>
        <v>0</v>
      </c>
      <c r="AG2011" s="86">
        <f>IF(AND(AF2011&gt;=0,AF2011&lt;=1),1,"No aplica")</f>
        <v>1</v>
      </c>
      <c r="AH2011" s="90">
        <f>AD2011/(AG2011*2)</f>
        <v>0</v>
      </c>
      <c r="AI2011" s="91">
        <f>IF(AG2011=1,AG2011/$AG$2013,"No aplica")</f>
        <v>0.2</v>
      </c>
      <c r="AJ2011" s="91">
        <f>AF2011*AI2011</f>
        <v>0</v>
      </c>
      <c r="AK2011" s="91">
        <f>AJ2011*$AE$23</f>
        <v>0</v>
      </c>
    </row>
    <row r="2012" spans="1:37" ht="25.4" customHeight="1" thickTop="1" thickBot="1" x14ac:dyDescent="0.3">
      <c r="A2012" s="320" t="s">
        <v>2221</v>
      </c>
      <c r="B2012" s="320"/>
      <c r="C2012" s="320"/>
      <c r="D2012" s="320"/>
      <c r="E2012" s="320"/>
      <c r="F2012" s="320"/>
      <c r="G2012" s="320"/>
      <c r="H2012" s="320"/>
      <c r="I2012" s="320"/>
      <c r="J2012" s="320"/>
      <c r="K2012" s="320"/>
      <c r="L2012" s="320"/>
      <c r="M2012" s="320"/>
      <c r="N2012" s="320"/>
      <c r="O2012" s="320"/>
      <c r="P2012" s="320"/>
      <c r="Q2012" s="320"/>
      <c r="R2012" s="320"/>
      <c r="S2012" s="320"/>
      <c r="T2012" s="320"/>
      <c r="U2012" s="320"/>
      <c r="V2012" s="320"/>
      <c r="W2012" s="320"/>
      <c r="X2012" s="320"/>
      <c r="Y2012" s="320"/>
      <c r="Z2012" s="320"/>
      <c r="AA2012" s="320"/>
      <c r="AB2012" s="320"/>
      <c r="AC2012" s="320"/>
      <c r="AD2012" s="88">
        <f>'Art. 121'!AF1926</f>
        <v>0</v>
      </c>
      <c r="AE2012" s="89">
        <f>IF(AG2012=1,AK2012,AG2012)</f>
        <v>0</v>
      </c>
      <c r="AF2012">
        <f>AD2012/2</f>
        <v>0</v>
      </c>
      <c r="AG2012" s="86">
        <f>IF(AND(AF2012&gt;=0,AF2012&lt;=1),1,"No aplica")</f>
        <v>1</v>
      </c>
      <c r="AH2012" s="90">
        <f>AD2012/(AG2012*2)</f>
        <v>0</v>
      </c>
      <c r="AI2012" s="91">
        <f>IF(AG2012=1,AG2012/$AG$2013,"No aplica")</f>
        <v>0.2</v>
      </c>
      <c r="AJ2012" s="91">
        <f>AF2012*AI2012</f>
        <v>0</v>
      </c>
      <c r="AK2012" s="91">
        <f>AJ2012*$AE$23</f>
        <v>0</v>
      </c>
    </row>
    <row r="2013" spans="1:37" ht="25.4" customHeight="1" thickTop="1" x14ac:dyDescent="0.25">
      <c r="A2013" s="289" t="s">
        <v>2731</v>
      </c>
      <c r="B2013" s="289"/>
      <c r="C2013" s="289"/>
      <c r="D2013" s="289"/>
      <c r="E2013" s="289"/>
      <c r="F2013" s="289"/>
      <c r="G2013" s="289"/>
      <c r="H2013" s="289"/>
      <c r="I2013" s="289"/>
      <c r="J2013" s="289"/>
      <c r="K2013" s="289"/>
      <c r="L2013" s="289"/>
      <c r="M2013" s="289"/>
      <c r="N2013" s="289"/>
      <c r="O2013" s="289"/>
      <c r="P2013" s="289"/>
      <c r="Q2013" s="289"/>
      <c r="R2013" s="289"/>
      <c r="S2013" s="289"/>
      <c r="T2013" s="289"/>
      <c r="U2013" s="289"/>
      <c r="V2013" s="289"/>
      <c r="W2013" s="289"/>
      <c r="X2013" s="289"/>
      <c r="Y2013" s="289"/>
      <c r="Z2013" s="289"/>
      <c r="AA2013" s="289"/>
      <c r="AB2013" s="289"/>
      <c r="AC2013" s="289"/>
      <c r="AD2013" s="289"/>
      <c r="AE2013" s="89">
        <f>SUM(AE2006:AE2012)</f>
        <v>0</v>
      </c>
      <c r="AF2013" s="59"/>
      <c r="AG2013" s="92">
        <f>SUM(AG2008:AG2012)</f>
        <v>5</v>
      </c>
      <c r="AH2013" s="93"/>
      <c r="AI2013" s="94"/>
      <c r="AJ2013" s="94"/>
      <c r="AK2013" s="94"/>
    </row>
    <row r="2014" spans="1:37" ht="25.4" customHeight="1" x14ac:dyDescent="0.25">
      <c r="A2014" s="290" t="s">
        <v>2732</v>
      </c>
      <c r="B2014" s="290"/>
      <c r="C2014" s="290"/>
      <c r="D2014" s="290"/>
      <c r="E2014" s="290"/>
      <c r="F2014" s="290"/>
      <c r="G2014" s="290"/>
      <c r="H2014" s="290"/>
      <c r="I2014" s="290"/>
      <c r="J2014" s="290"/>
      <c r="K2014" s="290"/>
      <c r="L2014" s="290"/>
      <c r="M2014" s="290"/>
      <c r="N2014" s="290"/>
      <c r="O2014" s="290"/>
      <c r="P2014" s="290"/>
      <c r="Q2014" s="290"/>
      <c r="R2014" s="290"/>
      <c r="S2014" s="290"/>
      <c r="T2014" s="290"/>
      <c r="U2014" s="290"/>
      <c r="V2014" s="290"/>
      <c r="W2014" s="290"/>
      <c r="X2014" s="290"/>
      <c r="Y2014" s="290"/>
      <c r="Z2014" s="290"/>
      <c r="AA2014" s="290"/>
      <c r="AB2014" s="290"/>
      <c r="AC2014" s="290"/>
      <c r="AD2014" s="290"/>
      <c r="AE2014" s="89">
        <f>AE2013/$AE$23*100</f>
        <v>0</v>
      </c>
      <c r="AF2014" s="59"/>
      <c r="AG2014" s="92"/>
      <c r="AH2014" s="93"/>
      <c r="AI2014" s="94"/>
      <c r="AJ2014" s="94"/>
      <c r="AK2014" s="94"/>
    </row>
    <row r="2015" spans="1:37" ht="25.4" customHeight="1" x14ac:dyDescent="0.25">
      <c r="A2015" s="100"/>
      <c r="B2015" s="100"/>
      <c r="C2015" s="100"/>
      <c r="D2015" s="100"/>
      <c r="E2015" s="100"/>
      <c r="F2015" s="100"/>
      <c r="G2015" s="100"/>
      <c r="H2015" s="100"/>
      <c r="I2015" s="100"/>
      <c r="J2015" s="100"/>
      <c r="K2015" s="100"/>
      <c r="L2015" s="100"/>
      <c r="M2015" s="100"/>
      <c r="N2015" s="100"/>
      <c r="O2015" s="100"/>
      <c r="P2015" s="100"/>
      <c r="Q2015" s="95"/>
      <c r="R2015" s="100"/>
      <c r="S2015" s="100"/>
      <c r="T2015" s="100"/>
      <c r="U2015" s="100"/>
      <c r="V2015" s="100"/>
      <c r="W2015" s="100"/>
      <c r="X2015" s="100"/>
      <c r="Y2015" s="100"/>
      <c r="Z2015" s="100"/>
      <c r="AA2015" s="100"/>
      <c r="AB2015" s="100"/>
      <c r="AC2015" s="100"/>
      <c r="AD2015" s="96"/>
      <c r="AE2015" s="96"/>
    </row>
    <row r="2016" spans="1:37" ht="25.4" customHeight="1" x14ac:dyDescent="0.25">
      <c r="A2016" s="100"/>
      <c r="B2016" s="100"/>
      <c r="C2016" s="100"/>
      <c r="D2016" s="100"/>
      <c r="E2016" s="100"/>
      <c r="F2016" s="100"/>
      <c r="G2016" s="100"/>
      <c r="H2016" s="100"/>
      <c r="I2016" s="100"/>
      <c r="J2016" s="100"/>
      <c r="K2016" s="100"/>
      <c r="L2016" s="100"/>
      <c r="M2016" s="100"/>
      <c r="N2016" s="100"/>
      <c r="O2016" s="100"/>
      <c r="P2016" s="100"/>
      <c r="Q2016" s="95"/>
      <c r="R2016" s="100"/>
      <c r="S2016" s="100"/>
      <c r="T2016" s="100"/>
      <c r="U2016" s="100"/>
      <c r="V2016" s="100"/>
      <c r="W2016" s="100"/>
      <c r="X2016" s="100"/>
      <c r="Y2016" s="100"/>
      <c r="Z2016" s="100"/>
      <c r="AA2016" s="100"/>
      <c r="AB2016" s="100"/>
      <c r="AC2016" s="100"/>
      <c r="AD2016" s="96"/>
      <c r="AE2016" s="96"/>
    </row>
    <row r="2017" spans="1:37" ht="25.4" customHeight="1" x14ac:dyDescent="0.25">
      <c r="A2017" s="337" t="s">
        <v>2733</v>
      </c>
      <c r="B2017" s="337"/>
      <c r="C2017" s="337"/>
      <c r="D2017" s="337"/>
      <c r="E2017" s="337"/>
      <c r="F2017" s="337"/>
      <c r="G2017" s="337"/>
      <c r="H2017" s="337"/>
      <c r="I2017" s="337"/>
      <c r="J2017" s="337"/>
      <c r="K2017" s="337"/>
      <c r="L2017" s="337"/>
      <c r="M2017" s="337"/>
      <c r="N2017" s="337"/>
      <c r="O2017" s="337"/>
      <c r="P2017" s="337"/>
      <c r="Q2017" s="337"/>
      <c r="R2017" s="337"/>
      <c r="S2017" s="337"/>
      <c r="T2017" s="337"/>
      <c r="U2017" s="337"/>
      <c r="V2017" s="337"/>
      <c r="W2017" s="337"/>
      <c r="X2017" s="337"/>
      <c r="Y2017" s="337"/>
      <c r="Z2017" s="337"/>
      <c r="AA2017" s="337"/>
      <c r="AB2017" s="337"/>
      <c r="AC2017" s="337"/>
      <c r="AD2017" s="82"/>
      <c r="AE2017" s="82"/>
    </row>
    <row r="2018" spans="1:37" ht="25.4" customHeight="1" x14ac:dyDescent="0.25">
      <c r="A2018" s="101"/>
      <c r="B2018" s="102"/>
      <c r="C2018" s="102"/>
      <c r="D2018" s="102"/>
      <c r="E2018" s="102"/>
      <c r="F2018" s="102"/>
      <c r="G2018" s="102"/>
      <c r="H2018" s="102"/>
      <c r="I2018" s="102"/>
      <c r="J2018" s="102"/>
      <c r="K2018" s="102"/>
      <c r="L2018" s="102"/>
      <c r="M2018" s="102"/>
      <c r="N2018" s="102"/>
      <c r="O2018" s="102"/>
      <c r="P2018" s="102"/>
      <c r="Q2018" s="103"/>
      <c r="R2018" s="102"/>
      <c r="S2018" s="102"/>
      <c r="T2018" s="102"/>
      <c r="U2018" s="102"/>
      <c r="V2018" s="102"/>
      <c r="W2018" s="102"/>
      <c r="X2018" s="102"/>
      <c r="Y2018" s="102"/>
      <c r="Z2018" s="102"/>
      <c r="AA2018" s="102"/>
      <c r="AB2018" s="102"/>
      <c r="AC2018" s="102"/>
      <c r="AD2018" s="83"/>
      <c r="AE2018" s="83"/>
    </row>
    <row r="2019" spans="1:37" ht="25.4" customHeight="1" thickBot="1" x14ac:dyDescent="0.3">
      <c r="A2019" s="70"/>
      <c r="B2019" s="70"/>
      <c r="C2019" s="70"/>
      <c r="D2019" s="70"/>
      <c r="E2019" s="70"/>
      <c r="F2019" s="70"/>
      <c r="G2019" s="70"/>
      <c r="H2019" s="70"/>
      <c r="I2019" s="70"/>
      <c r="J2019" s="70"/>
      <c r="K2019" s="70"/>
      <c r="L2019" s="70"/>
      <c r="M2019" s="70"/>
      <c r="N2019" s="70"/>
      <c r="O2019" s="70"/>
      <c r="P2019" s="70"/>
      <c r="Q2019" s="95"/>
      <c r="R2019" s="70"/>
      <c r="S2019" s="70"/>
      <c r="T2019" s="70"/>
      <c r="U2019" s="70"/>
      <c r="V2019" s="70"/>
      <c r="W2019" s="70"/>
      <c r="X2019" s="70"/>
      <c r="Y2019" s="70"/>
      <c r="Z2019" s="70"/>
      <c r="AA2019" s="70"/>
      <c r="AB2019" s="70"/>
      <c r="AC2019" s="70"/>
      <c r="AD2019" s="96"/>
      <c r="AE2019" s="96"/>
    </row>
    <row r="2020" spans="1:37" ht="25.4" customHeight="1" thickTop="1" thickBot="1" x14ac:dyDescent="0.3">
      <c r="A2020" s="292" t="s">
        <v>44</v>
      </c>
      <c r="B2020" s="292"/>
      <c r="C2020" s="292"/>
      <c r="D2020" s="292"/>
      <c r="E2020" s="292"/>
      <c r="F2020" s="292"/>
      <c r="G2020" s="292"/>
      <c r="H2020" s="292"/>
      <c r="I2020" s="292"/>
      <c r="J2020" s="292"/>
      <c r="K2020" s="292"/>
      <c r="L2020" s="292"/>
      <c r="M2020" s="292"/>
      <c r="N2020" s="292"/>
      <c r="O2020" s="292"/>
      <c r="P2020" s="292"/>
      <c r="Q2020" s="292"/>
      <c r="R2020" s="292"/>
      <c r="S2020" s="292"/>
      <c r="T2020" s="292"/>
      <c r="U2020" s="292"/>
      <c r="V2020" s="292"/>
      <c r="W2020" s="292"/>
      <c r="X2020" s="292"/>
      <c r="Y2020" s="292"/>
      <c r="Z2020" s="292"/>
      <c r="AA2020" s="292"/>
      <c r="AB2020" s="292"/>
      <c r="AC2020" s="292"/>
      <c r="AD2020" s="63" t="s">
        <v>65</v>
      </c>
      <c r="AE2020" s="211" t="s">
        <v>9</v>
      </c>
      <c r="AF2020" s="86" t="s">
        <v>330</v>
      </c>
      <c r="AG2020" s="86" t="s">
        <v>331</v>
      </c>
      <c r="AH2020" s="86" t="s">
        <v>332</v>
      </c>
      <c r="AI2020" s="87" t="s">
        <v>333</v>
      </c>
      <c r="AJ2020" s="86"/>
      <c r="AK2020" s="87" t="s">
        <v>334</v>
      </c>
    </row>
    <row r="2021" spans="1:37" ht="25.4" customHeight="1" thickTop="1" thickBot="1" x14ac:dyDescent="0.3">
      <c r="A2021" s="320" t="s">
        <v>1332</v>
      </c>
      <c r="B2021" s="320"/>
      <c r="C2021" s="320"/>
      <c r="D2021" s="320"/>
      <c r="E2021" s="320"/>
      <c r="F2021" s="320"/>
      <c r="G2021" s="320"/>
      <c r="H2021" s="320"/>
      <c r="I2021" s="320"/>
      <c r="J2021" s="320"/>
      <c r="K2021" s="320"/>
      <c r="L2021" s="320"/>
      <c r="M2021" s="320"/>
      <c r="N2021" s="320"/>
      <c r="O2021" s="320"/>
      <c r="P2021" s="320"/>
      <c r="Q2021" s="320"/>
      <c r="R2021" s="320"/>
      <c r="S2021" s="320"/>
      <c r="T2021" s="320"/>
      <c r="U2021" s="320"/>
      <c r="V2021" s="320"/>
      <c r="W2021" s="320"/>
      <c r="X2021" s="320"/>
      <c r="Y2021" s="320"/>
      <c r="Z2021" s="320"/>
      <c r="AA2021" s="320"/>
      <c r="AB2021" s="320"/>
      <c r="AC2021" s="320"/>
      <c r="AD2021" s="88">
        <f>'Art. 121'!AF1935</f>
        <v>0</v>
      </c>
      <c r="AE2021" s="89">
        <f t="shared" ref="AE2021:AE2027" si="348">IF(AG2021=1,AK2021,AG2021)</f>
        <v>0</v>
      </c>
      <c r="AF2021">
        <f t="shared" ref="AF2021:AF2027" si="349">AD2021/2</f>
        <v>0</v>
      </c>
      <c r="AG2021" s="86">
        <f t="shared" ref="AG2021:AG2027" si="350">IF(AND(AF2021&gt;=0,AF2021&lt;=1),1,"No aplica")</f>
        <v>1</v>
      </c>
      <c r="AH2021" s="90">
        <f t="shared" ref="AH2021:AH2027" si="351">AD2021/(AG2021*2)</f>
        <v>0</v>
      </c>
      <c r="AI2021" s="91">
        <f t="shared" ref="AI2021:AI2027" si="352">IF(AG2021=1,AG2021/$AG$2028,"No aplica")</f>
        <v>0.14285714285714285</v>
      </c>
      <c r="AJ2021" s="91">
        <f t="shared" ref="AJ2021:AJ2027" si="353">AF2021*AI2021</f>
        <v>0</v>
      </c>
      <c r="AK2021" s="91">
        <f t="shared" ref="AK2021:AK2027" si="354">AJ2021*$AE$23</f>
        <v>0</v>
      </c>
    </row>
    <row r="2022" spans="1:37" ht="25.4" customHeight="1" thickTop="1" thickBot="1" x14ac:dyDescent="0.3">
      <c r="A2022" s="320" t="s">
        <v>1334</v>
      </c>
      <c r="B2022" s="320"/>
      <c r="C2022" s="320"/>
      <c r="D2022" s="320"/>
      <c r="E2022" s="320"/>
      <c r="F2022" s="320"/>
      <c r="G2022" s="320"/>
      <c r="H2022" s="320"/>
      <c r="I2022" s="320"/>
      <c r="J2022" s="320"/>
      <c r="K2022" s="320"/>
      <c r="L2022" s="320"/>
      <c r="M2022" s="320"/>
      <c r="N2022" s="320"/>
      <c r="O2022" s="320"/>
      <c r="P2022" s="320"/>
      <c r="Q2022" s="320"/>
      <c r="R2022" s="320"/>
      <c r="S2022" s="320"/>
      <c r="T2022" s="320"/>
      <c r="U2022" s="320"/>
      <c r="V2022" s="320"/>
      <c r="W2022" s="320"/>
      <c r="X2022" s="320"/>
      <c r="Y2022" s="320"/>
      <c r="Z2022" s="320"/>
      <c r="AA2022" s="320"/>
      <c r="AB2022" s="320"/>
      <c r="AC2022" s="320"/>
      <c r="AD2022" s="88">
        <f>'Art. 121'!AF1936</f>
        <v>0</v>
      </c>
      <c r="AE2022" s="89">
        <f t="shared" si="348"/>
        <v>0</v>
      </c>
      <c r="AF2022">
        <f t="shared" si="349"/>
        <v>0</v>
      </c>
      <c r="AG2022" s="86">
        <f t="shared" si="350"/>
        <v>1</v>
      </c>
      <c r="AH2022" s="90">
        <f t="shared" si="351"/>
        <v>0</v>
      </c>
      <c r="AI2022" s="91">
        <f t="shared" si="352"/>
        <v>0.14285714285714285</v>
      </c>
      <c r="AJ2022" s="91">
        <f t="shared" si="353"/>
        <v>0</v>
      </c>
      <c r="AK2022" s="91">
        <f t="shared" si="354"/>
        <v>0</v>
      </c>
    </row>
    <row r="2023" spans="1:37" ht="25.4" customHeight="1" thickTop="1" thickBot="1" x14ac:dyDescent="0.3">
      <c r="A2023" s="320" t="s">
        <v>2225</v>
      </c>
      <c r="B2023" s="320"/>
      <c r="C2023" s="320"/>
      <c r="D2023" s="320"/>
      <c r="E2023" s="320"/>
      <c r="F2023" s="320"/>
      <c r="G2023" s="320"/>
      <c r="H2023" s="320"/>
      <c r="I2023" s="320"/>
      <c r="J2023" s="320"/>
      <c r="K2023" s="320"/>
      <c r="L2023" s="320"/>
      <c r="M2023" s="320"/>
      <c r="N2023" s="320"/>
      <c r="O2023" s="320"/>
      <c r="P2023" s="320"/>
      <c r="Q2023" s="320"/>
      <c r="R2023" s="320"/>
      <c r="S2023" s="320"/>
      <c r="T2023" s="320"/>
      <c r="U2023" s="320"/>
      <c r="V2023" s="320"/>
      <c r="W2023" s="320"/>
      <c r="X2023" s="320"/>
      <c r="Y2023" s="320"/>
      <c r="Z2023" s="320"/>
      <c r="AA2023" s="320"/>
      <c r="AB2023" s="320"/>
      <c r="AC2023" s="320"/>
      <c r="AD2023" s="88">
        <f>'Art. 121'!AF1937</f>
        <v>0</v>
      </c>
      <c r="AE2023" s="89">
        <f t="shared" si="348"/>
        <v>0</v>
      </c>
      <c r="AF2023">
        <f t="shared" si="349"/>
        <v>0</v>
      </c>
      <c r="AG2023" s="86">
        <f t="shared" si="350"/>
        <v>1</v>
      </c>
      <c r="AH2023" s="90">
        <f t="shared" si="351"/>
        <v>0</v>
      </c>
      <c r="AI2023" s="91">
        <f t="shared" si="352"/>
        <v>0.14285714285714285</v>
      </c>
      <c r="AJ2023" s="91">
        <f t="shared" si="353"/>
        <v>0</v>
      </c>
      <c r="AK2023" s="91">
        <f t="shared" si="354"/>
        <v>0</v>
      </c>
    </row>
    <row r="2024" spans="1:37" ht="25.4" customHeight="1" thickTop="1" thickBot="1" x14ac:dyDescent="0.3">
      <c r="A2024" s="320" t="s">
        <v>2227</v>
      </c>
      <c r="B2024" s="320"/>
      <c r="C2024" s="320"/>
      <c r="D2024" s="320"/>
      <c r="E2024" s="320"/>
      <c r="F2024" s="320"/>
      <c r="G2024" s="320"/>
      <c r="H2024" s="320"/>
      <c r="I2024" s="320"/>
      <c r="J2024" s="320"/>
      <c r="K2024" s="320"/>
      <c r="L2024" s="320"/>
      <c r="M2024" s="320"/>
      <c r="N2024" s="320"/>
      <c r="O2024" s="320"/>
      <c r="P2024" s="320"/>
      <c r="Q2024" s="320"/>
      <c r="R2024" s="320"/>
      <c r="S2024" s="320"/>
      <c r="T2024" s="320"/>
      <c r="U2024" s="320"/>
      <c r="V2024" s="320"/>
      <c r="W2024" s="320"/>
      <c r="X2024" s="320"/>
      <c r="Y2024" s="320"/>
      <c r="Z2024" s="320"/>
      <c r="AA2024" s="320"/>
      <c r="AB2024" s="320"/>
      <c r="AC2024" s="320"/>
      <c r="AD2024" s="88">
        <f>'Art. 121'!AF1938</f>
        <v>0</v>
      </c>
      <c r="AE2024" s="89">
        <f t="shared" si="348"/>
        <v>0</v>
      </c>
      <c r="AF2024">
        <f t="shared" si="349"/>
        <v>0</v>
      </c>
      <c r="AG2024" s="86">
        <f t="shared" si="350"/>
        <v>1</v>
      </c>
      <c r="AH2024" s="90">
        <f t="shared" si="351"/>
        <v>0</v>
      </c>
      <c r="AI2024" s="91">
        <f t="shared" si="352"/>
        <v>0.14285714285714285</v>
      </c>
      <c r="AJ2024" s="91">
        <f t="shared" si="353"/>
        <v>0</v>
      </c>
      <c r="AK2024" s="91">
        <f t="shared" si="354"/>
        <v>0</v>
      </c>
    </row>
    <row r="2025" spans="1:37" ht="25.4" customHeight="1" thickTop="1" thickBot="1" x14ac:dyDescent="0.3">
      <c r="A2025" s="321" t="s">
        <v>2229</v>
      </c>
      <c r="B2025" s="321"/>
      <c r="C2025" s="321"/>
      <c r="D2025" s="321"/>
      <c r="E2025" s="321"/>
      <c r="F2025" s="321"/>
      <c r="G2025" s="321"/>
      <c r="H2025" s="321"/>
      <c r="I2025" s="321"/>
      <c r="J2025" s="321"/>
      <c r="K2025" s="321"/>
      <c r="L2025" s="321"/>
      <c r="M2025" s="321"/>
      <c r="N2025" s="321"/>
      <c r="O2025" s="321"/>
      <c r="P2025" s="321"/>
      <c r="Q2025" s="321"/>
      <c r="R2025" s="321"/>
      <c r="S2025" s="321"/>
      <c r="T2025" s="321"/>
      <c r="U2025" s="321"/>
      <c r="V2025" s="321"/>
      <c r="W2025" s="321"/>
      <c r="X2025" s="321"/>
      <c r="Y2025" s="321"/>
      <c r="Z2025" s="321"/>
      <c r="AA2025" s="321"/>
      <c r="AB2025" s="321"/>
      <c r="AC2025" s="321"/>
      <c r="AD2025" s="88">
        <f>'Art. 121'!AF1939</f>
        <v>0</v>
      </c>
      <c r="AE2025" s="89">
        <f t="shared" si="348"/>
        <v>0</v>
      </c>
      <c r="AF2025">
        <f t="shared" si="349"/>
        <v>0</v>
      </c>
      <c r="AG2025" s="86">
        <f t="shared" si="350"/>
        <v>1</v>
      </c>
      <c r="AH2025" s="90">
        <f t="shared" si="351"/>
        <v>0</v>
      </c>
      <c r="AI2025" s="91">
        <f t="shared" si="352"/>
        <v>0.14285714285714285</v>
      </c>
      <c r="AJ2025" s="91">
        <f t="shared" si="353"/>
        <v>0</v>
      </c>
      <c r="AK2025" s="91">
        <f t="shared" si="354"/>
        <v>0</v>
      </c>
    </row>
    <row r="2026" spans="1:37" ht="25.4" customHeight="1" thickTop="1" thickBot="1" x14ac:dyDescent="0.3">
      <c r="A2026" s="321" t="s">
        <v>2231</v>
      </c>
      <c r="B2026" s="321"/>
      <c r="C2026" s="321"/>
      <c r="D2026" s="321"/>
      <c r="E2026" s="321"/>
      <c r="F2026" s="321"/>
      <c r="G2026" s="321"/>
      <c r="H2026" s="321"/>
      <c r="I2026" s="321"/>
      <c r="J2026" s="321"/>
      <c r="K2026" s="321"/>
      <c r="L2026" s="321"/>
      <c r="M2026" s="321"/>
      <c r="N2026" s="321"/>
      <c r="O2026" s="321"/>
      <c r="P2026" s="321"/>
      <c r="Q2026" s="321"/>
      <c r="R2026" s="321"/>
      <c r="S2026" s="321"/>
      <c r="T2026" s="321"/>
      <c r="U2026" s="321"/>
      <c r="V2026" s="321"/>
      <c r="W2026" s="321"/>
      <c r="X2026" s="321"/>
      <c r="Y2026" s="321"/>
      <c r="Z2026" s="321"/>
      <c r="AA2026" s="321"/>
      <c r="AB2026" s="321"/>
      <c r="AC2026" s="321"/>
      <c r="AD2026" s="88">
        <f>'Art. 121'!AF1940</f>
        <v>0</v>
      </c>
      <c r="AE2026" s="89">
        <f t="shared" si="348"/>
        <v>0</v>
      </c>
      <c r="AF2026">
        <f t="shared" si="349"/>
        <v>0</v>
      </c>
      <c r="AG2026" s="86">
        <f t="shared" si="350"/>
        <v>1</v>
      </c>
      <c r="AH2026" s="90">
        <f t="shared" si="351"/>
        <v>0</v>
      </c>
      <c r="AI2026" s="91">
        <f t="shared" si="352"/>
        <v>0.14285714285714285</v>
      </c>
      <c r="AJ2026" s="91">
        <f t="shared" si="353"/>
        <v>0</v>
      </c>
      <c r="AK2026" s="91">
        <f t="shared" si="354"/>
        <v>0</v>
      </c>
    </row>
    <row r="2027" spans="1:37" ht="25.4" customHeight="1" thickTop="1" thickBot="1" x14ac:dyDescent="0.3">
      <c r="A2027" s="320" t="s">
        <v>2233</v>
      </c>
      <c r="B2027" s="320"/>
      <c r="C2027" s="320"/>
      <c r="D2027" s="320"/>
      <c r="E2027" s="320"/>
      <c r="F2027" s="320"/>
      <c r="G2027" s="320"/>
      <c r="H2027" s="320"/>
      <c r="I2027" s="320"/>
      <c r="J2027" s="320"/>
      <c r="K2027" s="320"/>
      <c r="L2027" s="320"/>
      <c r="M2027" s="320"/>
      <c r="N2027" s="320"/>
      <c r="O2027" s="320"/>
      <c r="P2027" s="320"/>
      <c r="Q2027" s="320"/>
      <c r="R2027" s="320"/>
      <c r="S2027" s="320"/>
      <c r="T2027" s="320"/>
      <c r="U2027" s="320"/>
      <c r="V2027" s="320"/>
      <c r="W2027" s="320"/>
      <c r="X2027" s="320"/>
      <c r="Y2027" s="320"/>
      <c r="Z2027" s="320"/>
      <c r="AA2027" s="320"/>
      <c r="AB2027" s="320"/>
      <c r="AC2027" s="320"/>
      <c r="AD2027" s="88">
        <f>'Art. 121'!AF1941</f>
        <v>0</v>
      </c>
      <c r="AE2027" s="89">
        <f t="shared" si="348"/>
        <v>0</v>
      </c>
      <c r="AF2027">
        <f t="shared" si="349"/>
        <v>0</v>
      </c>
      <c r="AG2027" s="86">
        <f t="shared" si="350"/>
        <v>1</v>
      </c>
      <c r="AH2027" s="90">
        <f t="shared" si="351"/>
        <v>0</v>
      </c>
      <c r="AI2027" s="91">
        <f t="shared" si="352"/>
        <v>0.14285714285714285</v>
      </c>
      <c r="AJ2027" s="91">
        <f t="shared" si="353"/>
        <v>0</v>
      </c>
      <c r="AK2027" s="91">
        <f t="shared" si="354"/>
        <v>0</v>
      </c>
    </row>
    <row r="2028" spans="1:37" ht="25.4" customHeight="1" thickTop="1" x14ac:dyDescent="0.25">
      <c r="A2028" s="289" t="s">
        <v>2734</v>
      </c>
      <c r="B2028" s="289"/>
      <c r="C2028" s="289"/>
      <c r="D2028" s="289"/>
      <c r="E2028" s="289"/>
      <c r="F2028" s="289"/>
      <c r="G2028" s="289"/>
      <c r="H2028" s="289"/>
      <c r="I2028" s="289"/>
      <c r="J2028" s="289"/>
      <c r="K2028" s="289"/>
      <c r="L2028" s="289"/>
      <c r="M2028" s="289"/>
      <c r="N2028" s="289"/>
      <c r="O2028" s="289"/>
      <c r="P2028" s="289"/>
      <c r="Q2028" s="289"/>
      <c r="R2028" s="289"/>
      <c r="S2028" s="289"/>
      <c r="T2028" s="289"/>
      <c r="U2028" s="289"/>
      <c r="V2028" s="289"/>
      <c r="W2028" s="289"/>
      <c r="X2028" s="289"/>
      <c r="Y2028" s="289"/>
      <c r="Z2028" s="289"/>
      <c r="AA2028" s="289"/>
      <c r="AB2028" s="289"/>
      <c r="AC2028" s="289"/>
      <c r="AD2028" s="289"/>
      <c r="AE2028" s="89">
        <f>SUM(AE2021:AE2027)</f>
        <v>0</v>
      </c>
      <c r="AF2028" s="59"/>
      <c r="AG2028" s="92">
        <f>SUM(AG2021:AG2027)</f>
        <v>7</v>
      </c>
      <c r="AH2028" s="93"/>
      <c r="AI2028" s="94"/>
      <c r="AJ2028" s="94"/>
      <c r="AK2028" s="94"/>
    </row>
    <row r="2029" spans="1:37" ht="25.4" customHeight="1" x14ac:dyDescent="0.25">
      <c r="A2029" s="290" t="s">
        <v>2735</v>
      </c>
      <c r="B2029" s="290"/>
      <c r="C2029" s="290"/>
      <c r="D2029" s="290"/>
      <c r="E2029" s="290"/>
      <c r="F2029" s="290"/>
      <c r="G2029" s="290"/>
      <c r="H2029" s="290"/>
      <c r="I2029" s="290"/>
      <c r="J2029" s="290"/>
      <c r="K2029" s="290"/>
      <c r="L2029" s="290"/>
      <c r="M2029" s="290"/>
      <c r="N2029" s="290"/>
      <c r="O2029" s="290"/>
      <c r="P2029" s="290"/>
      <c r="Q2029" s="290"/>
      <c r="R2029" s="290"/>
      <c r="S2029" s="290"/>
      <c r="T2029" s="290"/>
      <c r="U2029" s="290"/>
      <c r="V2029" s="290"/>
      <c r="W2029" s="290"/>
      <c r="X2029" s="290"/>
      <c r="Y2029" s="290"/>
      <c r="Z2029" s="290"/>
      <c r="AA2029" s="290"/>
      <c r="AB2029" s="290"/>
      <c r="AC2029" s="290"/>
      <c r="AD2029" s="290"/>
      <c r="AE2029" s="89">
        <f>AE2028/$AE$23*100</f>
        <v>0</v>
      </c>
      <c r="AF2029" s="59"/>
      <c r="AG2029" s="92"/>
      <c r="AH2029" s="93"/>
      <c r="AI2029" s="94"/>
      <c r="AJ2029" s="94"/>
      <c r="AK2029" s="94"/>
    </row>
    <row r="2030" spans="1:37" ht="25.4" customHeight="1" thickBot="1" x14ac:dyDescent="0.3">
      <c r="A2030" s="70"/>
      <c r="B2030" s="70"/>
      <c r="C2030" s="70"/>
      <c r="D2030" s="70"/>
      <c r="E2030" s="70"/>
      <c r="F2030" s="70"/>
      <c r="G2030" s="70"/>
      <c r="H2030" s="70"/>
      <c r="I2030" s="70"/>
      <c r="J2030" s="70"/>
      <c r="K2030" s="70"/>
      <c r="L2030" s="70"/>
      <c r="M2030" s="70"/>
      <c r="N2030" s="70"/>
      <c r="O2030" s="70"/>
      <c r="P2030" s="70"/>
      <c r="Q2030" s="95"/>
      <c r="R2030" s="70"/>
      <c r="S2030" s="70"/>
      <c r="T2030" s="70"/>
      <c r="U2030" s="70"/>
      <c r="V2030" s="70"/>
      <c r="W2030" s="70"/>
      <c r="X2030" s="70"/>
      <c r="Y2030" s="70"/>
      <c r="Z2030" s="70"/>
      <c r="AA2030" s="70"/>
      <c r="AB2030" s="70"/>
      <c r="AC2030" s="70"/>
      <c r="AD2030" s="96"/>
      <c r="AE2030" s="96"/>
    </row>
    <row r="2031" spans="1:37" ht="25.4" customHeight="1" thickTop="1" thickBot="1" x14ac:dyDescent="0.3">
      <c r="A2031" s="291" t="s">
        <v>124</v>
      </c>
      <c r="B2031" s="291"/>
      <c r="C2031" s="291"/>
      <c r="D2031" s="291"/>
      <c r="E2031" s="291"/>
      <c r="F2031" s="291"/>
      <c r="G2031" s="291"/>
      <c r="H2031" s="291"/>
      <c r="I2031" s="291"/>
      <c r="J2031" s="291"/>
      <c r="K2031" s="291"/>
      <c r="L2031" s="291"/>
      <c r="M2031" s="291"/>
      <c r="N2031" s="291"/>
      <c r="O2031" s="291"/>
      <c r="P2031" s="291"/>
      <c r="Q2031" s="291"/>
      <c r="R2031" s="291"/>
      <c r="S2031" s="291"/>
      <c r="T2031" s="291"/>
      <c r="U2031" s="291"/>
      <c r="V2031" s="291"/>
      <c r="W2031" s="291"/>
      <c r="X2031" s="291"/>
      <c r="Y2031" s="291"/>
      <c r="Z2031" s="291"/>
      <c r="AA2031" s="291"/>
      <c r="AB2031" s="291"/>
      <c r="AC2031" s="291"/>
      <c r="AD2031" s="104" t="s">
        <v>65</v>
      </c>
      <c r="AE2031" s="105" t="s">
        <v>9</v>
      </c>
      <c r="AF2031" s="86" t="s">
        <v>330</v>
      </c>
      <c r="AG2031" s="86" t="s">
        <v>331</v>
      </c>
      <c r="AH2031" s="86" t="s">
        <v>332</v>
      </c>
      <c r="AI2031" s="87" t="s">
        <v>333</v>
      </c>
      <c r="AJ2031" s="86"/>
      <c r="AK2031" s="87" t="s">
        <v>334</v>
      </c>
    </row>
    <row r="2032" spans="1:37" ht="25.4" customHeight="1" thickTop="1" thickBot="1" x14ac:dyDescent="0.3">
      <c r="A2032" s="320" t="s">
        <v>2235</v>
      </c>
      <c r="B2032" s="320"/>
      <c r="C2032" s="320"/>
      <c r="D2032" s="320"/>
      <c r="E2032" s="320"/>
      <c r="F2032" s="320"/>
      <c r="G2032" s="320"/>
      <c r="H2032" s="320"/>
      <c r="I2032" s="320"/>
      <c r="J2032" s="320"/>
      <c r="K2032" s="320"/>
      <c r="L2032" s="320"/>
      <c r="M2032" s="320"/>
      <c r="N2032" s="320"/>
      <c r="O2032" s="320"/>
      <c r="P2032" s="320"/>
      <c r="Q2032" s="320"/>
      <c r="R2032" s="320"/>
      <c r="S2032" s="320"/>
      <c r="T2032" s="320"/>
      <c r="U2032" s="320"/>
      <c r="V2032" s="320"/>
      <c r="W2032" s="320"/>
      <c r="X2032" s="320"/>
      <c r="Y2032" s="320"/>
      <c r="Z2032" s="320"/>
      <c r="AA2032" s="320"/>
      <c r="AB2032" s="320"/>
      <c r="AC2032" s="320"/>
      <c r="AD2032" s="88">
        <f>'Art. 121'!AF1944</f>
        <v>0</v>
      </c>
      <c r="AE2032" s="89">
        <f>IF(AG2032=1,AK2032,AG2032)</f>
        <v>0</v>
      </c>
      <c r="AF2032">
        <f>AD2032/2</f>
        <v>0</v>
      </c>
      <c r="AG2032" s="86">
        <f>IF(AND(AF2032&gt;=0,AF2032&lt;=1),1,"No aplica")</f>
        <v>1</v>
      </c>
      <c r="AH2032" s="90">
        <f>AD2032/(AG2032*2)</f>
        <v>0</v>
      </c>
      <c r="AI2032" s="91">
        <f>IF(AG2032=1,AG2032/$AG$2037,"No aplica")</f>
        <v>0.2</v>
      </c>
      <c r="AJ2032" s="91">
        <f>AF2032*AI2032</f>
        <v>0</v>
      </c>
      <c r="AK2032" s="91">
        <f>AJ2032*$AE$23</f>
        <v>0</v>
      </c>
    </row>
    <row r="2033" spans="1:37" ht="25.4" customHeight="1" thickTop="1" thickBot="1" x14ac:dyDescent="0.3">
      <c r="A2033" s="320" t="s">
        <v>2237</v>
      </c>
      <c r="B2033" s="320"/>
      <c r="C2033" s="320"/>
      <c r="D2033" s="320"/>
      <c r="E2033" s="320"/>
      <c r="F2033" s="320"/>
      <c r="G2033" s="320"/>
      <c r="H2033" s="320"/>
      <c r="I2033" s="320"/>
      <c r="J2033" s="320"/>
      <c r="K2033" s="320"/>
      <c r="L2033" s="320"/>
      <c r="M2033" s="320"/>
      <c r="N2033" s="320"/>
      <c r="O2033" s="320"/>
      <c r="P2033" s="320"/>
      <c r="Q2033" s="320"/>
      <c r="R2033" s="320"/>
      <c r="S2033" s="320"/>
      <c r="T2033" s="320"/>
      <c r="U2033" s="320"/>
      <c r="V2033" s="320"/>
      <c r="W2033" s="320"/>
      <c r="X2033" s="320"/>
      <c r="Y2033" s="320"/>
      <c r="Z2033" s="320"/>
      <c r="AA2033" s="320"/>
      <c r="AB2033" s="320"/>
      <c r="AC2033" s="320"/>
      <c r="AD2033" s="88">
        <f>'Art. 121'!AF1945</f>
        <v>0</v>
      </c>
      <c r="AE2033" s="89">
        <f>IF(AG2033=1,AK2033,AG2033)</f>
        <v>0</v>
      </c>
      <c r="AF2033">
        <f>AD2033/2</f>
        <v>0</v>
      </c>
      <c r="AG2033" s="86">
        <f>IF(AND(AF2033&gt;=0,AF2033&lt;=1),1,"No aplica")</f>
        <v>1</v>
      </c>
      <c r="AH2033" s="90">
        <f>AD2033/(AG2033*2)</f>
        <v>0</v>
      </c>
      <c r="AI2033" s="91">
        <f>IF(AG2033=1,AG2033/$AG$2037,"No aplica")</f>
        <v>0.2</v>
      </c>
      <c r="AJ2033" s="91">
        <f>AF2033*AI2033</f>
        <v>0</v>
      </c>
      <c r="AK2033" s="91">
        <f>AJ2033*$AE$23</f>
        <v>0</v>
      </c>
    </row>
    <row r="2034" spans="1:37" ht="25.4" customHeight="1" thickTop="1" thickBot="1" x14ac:dyDescent="0.3">
      <c r="A2034" s="320" t="s">
        <v>2239</v>
      </c>
      <c r="B2034" s="320"/>
      <c r="C2034" s="320"/>
      <c r="D2034" s="320"/>
      <c r="E2034" s="320"/>
      <c r="F2034" s="320"/>
      <c r="G2034" s="320"/>
      <c r="H2034" s="320"/>
      <c r="I2034" s="320"/>
      <c r="J2034" s="320"/>
      <c r="K2034" s="320"/>
      <c r="L2034" s="320"/>
      <c r="M2034" s="320"/>
      <c r="N2034" s="320"/>
      <c r="O2034" s="320"/>
      <c r="P2034" s="320"/>
      <c r="Q2034" s="320"/>
      <c r="R2034" s="320"/>
      <c r="S2034" s="320"/>
      <c r="T2034" s="320"/>
      <c r="U2034" s="320"/>
      <c r="V2034" s="320"/>
      <c r="W2034" s="320"/>
      <c r="X2034" s="320"/>
      <c r="Y2034" s="320"/>
      <c r="Z2034" s="320"/>
      <c r="AA2034" s="320"/>
      <c r="AB2034" s="320"/>
      <c r="AC2034" s="320"/>
      <c r="AD2034" s="88">
        <f>'Art. 121'!AF1946</f>
        <v>0</v>
      </c>
      <c r="AE2034" s="89">
        <f>IF(AG2034=1,AK2034,AG2034)</f>
        <v>0</v>
      </c>
      <c r="AF2034">
        <f>AD2034/2</f>
        <v>0</v>
      </c>
      <c r="AG2034" s="86">
        <f>IF(AND(AF2034&gt;=0,AF2034&lt;=1),1,"No aplica")</f>
        <v>1</v>
      </c>
      <c r="AH2034" s="90">
        <f>AD2034/(AG2034*2)</f>
        <v>0</v>
      </c>
      <c r="AI2034" s="91">
        <f>IF(AG2034=1,AG2034/$AG$2037,"No aplica")</f>
        <v>0.2</v>
      </c>
      <c r="AJ2034" s="91">
        <f>AF2034*AI2034</f>
        <v>0</v>
      </c>
      <c r="AK2034" s="91">
        <f>AJ2034*$AE$23</f>
        <v>0</v>
      </c>
    </row>
    <row r="2035" spans="1:37" ht="25.4" customHeight="1" thickTop="1" thickBot="1" x14ac:dyDescent="0.3">
      <c r="A2035" s="320" t="s">
        <v>2241</v>
      </c>
      <c r="B2035" s="320"/>
      <c r="C2035" s="320"/>
      <c r="D2035" s="320"/>
      <c r="E2035" s="320"/>
      <c r="F2035" s="320"/>
      <c r="G2035" s="320"/>
      <c r="H2035" s="320"/>
      <c r="I2035" s="320"/>
      <c r="J2035" s="320"/>
      <c r="K2035" s="320"/>
      <c r="L2035" s="320"/>
      <c r="M2035" s="320"/>
      <c r="N2035" s="320"/>
      <c r="O2035" s="320"/>
      <c r="P2035" s="320"/>
      <c r="Q2035" s="320"/>
      <c r="R2035" s="320"/>
      <c r="S2035" s="320"/>
      <c r="T2035" s="320"/>
      <c r="U2035" s="320"/>
      <c r="V2035" s="320"/>
      <c r="W2035" s="320"/>
      <c r="X2035" s="320"/>
      <c r="Y2035" s="320"/>
      <c r="Z2035" s="320"/>
      <c r="AA2035" s="320"/>
      <c r="AB2035" s="320"/>
      <c r="AC2035" s="320"/>
      <c r="AD2035" s="88">
        <f>'Art. 121'!AF1947</f>
        <v>0</v>
      </c>
      <c r="AE2035" s="89">
        <f>IF(AG2035=1,AK2035,AG2035)</f>
        <v>0</v>
      </c>
      <c r="AF2035">
        <f>AD2035/2</f>
        <v>0</v>
      </c>
      <c r="AG2035" s="86">
        <f>IF(AND(AF2035&gt;=0,AF2035&lt;=1),1,"No aplica")</f>
        <v>1</v>
      </c>
      <c r="AH2035" s="90">
        <f>AD2035/(AG2035*2)</f>
        <v>0</v>
      </c>
      <c r="AI2035" s="91">
        <f>IF(AG2035=1,AG2035/$AG$2037,"No aplica")</f>
        <v>0.2</v>
      </c>
      <c r="AJ2035" s="91">
        <f>AF2035*AI2035</f>
        <v>0</v>
      </c>
      <c r="AK2035" s="91">
        <f>AJ2035*$AE$23</f>
        <v>0</v>
      </c>
    </row>
    <row r="2036" spans="1:37" ht="25.4" customHeight="1" thickTop="1" thickBot="1" x14ac:dyDescent="0.3">
      <c r="A2036" s="320" t="s">
        <v>2243</v>
      </c>
      <c r="B2036" s="320"/>
      <c r="C2036" s="320"/>
      <c r="D2036" s="320"/>
      <c r="E2036" s="320"/>
      <c r="F2036" s="320"/>
      <c r="G2036" s="320"/>
      <c r="H2036" s="320"/>
      <c r="I2036" s="320"/>
      <c r="J2036" s="320"/>
      <c r="K2036" s="320"/>
      <c r="L2036" s="320"/>
      <c r="M2036" s="320"/>
      <c r="N2036" s="320"/>
      <c r="O2036" s="320"/>
      <c r="P2036" s="320"/>
      <c r="Q2036" s="320"/>
      <c r="R2036" s="320"/>
      <c r="S2036" s="320"/>
      <c r="T2036" s="320"/>
      <c r="U2036" s="320"/>
      <c r="V2036" s="320"/>
      <c r="W2036" s="320"/>
      <c r="X2036" s="320"/>
      <c r="Y2036" s="320"/>
      <c r="Z2036" s="320"/>
      <c r="AA2036" s="320"/>
      <c r="AB2036" s="320"/>
      <c r="AC2036" s="320"/>
      <c r="AD2036" s="88">
        <f>'Art. 121'!AF1948</f>
        <v>0</v>
      </c>
      <c r="AE2036" s="89">
        <f>IF(AG2036=1,AK2036,AG2036)</f>
        <v>0</v>
      </c>
      <c r="AF2036">
        <f>AD2036/2</f>
        <v>0</v>
      </c>
      <c r="AG2036" s="86">
        <f>IF(AND(AF2036&gt;=0,AF2036&lt;=1),1,"No aplica")</f>
        <v>1</v>
      </c>
      <c r="AH2036" s="90">
        <f>AD2036/(AG2036*2)</f>
        <v>0</v>
      </c>
      <c r="AI2036" s="91">
        <f>IF(AG2036=1,AG2036/$AG$2037,"No aplica")</f>
        <v>0.2</v>
      </c>
      <c r="AJ2036" s="91">
        <f>AF2036*AI2036</f>
        <v>0</v>
      </c>
      <c r="AK2036" s="91">
        <f>AJ2036*$AE$23</f>
        <v>0</v>
      </c>
    </row>
    <row r="2037" spans="1:37" ht="25.4" customHeight="1" thickTop="1" x14ac:dyDescent="0.25">
      <c r="A2037" s="289" t="s">
        <v>2736</v>
      </c>
      <c r="B2037" s="289"/>
      <c r="C2037" s="289"/>
      <c r="D2037" s="289"/>
      <c r="E2037" s="289"/>
      <c r="F2037" s="289"/>
      <c r="G2037" s="289"/>
      <c r="H2037" s="289"/>
      <c r="I2037" s="289"/>
      <c r="J2037" s="289"/>
      <c r="K2037" s="289"/>
      <c r="L2037" s="289"/>
      <c r="M2037" s="289"/>
      <c r="N2037" s="289"/>
      <c r="O2037" s="289"/>
      <c r="P2037" s="289"/>
      <c r="Q2037" s="289"/>
      <c r="R2037" s="289"/>
      <c r="S2037" s="289"/>
      <c r="T2037" s="289"/>
      <c r="U2037" s="289"/>
      <c r="V2037" s="289"/>
      <c r="W2037" s="289"/>
      <c r="X2037" s="289"/>
      <c r="Y2037" s="289"/>
      <c r="Z2037" s="289"/>
      <c r="AA2037" s="289"/>
      <c r="AB2037" s="289"/>
      <c r="AC2037" s="289"/>
      <c r="AD2037" s="289"/>
      <c r="AE2037" s="89">
        <f>SUM(AE2030:AE2036)</f>
        <v>0</v>
      </c>
      <c r="AF2037" s="59"/>
      <c r="AG2037" s="92">
        <f>SUM(AG2032:AG2036)</f>
        <v>5</v>
      </c>
      <c r="AH2037" s="93"/>
      <c r="AI2037" s="94"/>
      <c r="AJ2037" s="94"/>
      <c r="AK2037" s="94"/>
    </row>
    <row r="2038" spans="1:37" ht="25.4" customHeight="1" x14ac:dyDescent="0.25">
      <c r="A2038" s="290" t="s">
        <v>2737</v>
      </c>
      <c r="B2038" s="290"/>
      <c r="C2038" s="290"/>
      <c r="D2038" s="290"/>
      <c r="E2038" s="290"/>
      <c r="F2038" s="290"/>
      <c r="G2038" s="290"/>
      <c r="H2038" s="290"/>
      <c r="I2038" s="290"/>
      <c r="J2038" s="290"/>
      <c r="K2038" s="290"/>
      <c r="L2038" s="290"/>
      <c r="M2038" s="290"/>
      <c r="N2038" s="290"/>
      <c r="O2038" s="290"/>
      <c r="P2038" s="290"/>
      <c r="Q2038" s="290"/>
      <c r="R2038" s="290"/>
      <c r="S2038" s="290"/>
      <c r="T2038" s="290"/>
      <c r="U2038" s="290"/>
      <c r="V2038" s="290"/>
      <c r="W2038" s="290"/>
      <c r="X2038" s="290"/>
      <c r="Y2038" s="290"/>
      <c r="Z2038" s="290"/>
      <c r="AA2038" s="290"/>
      <c r="AB2038" s="290"/>
      <c r="AC2038" s="290"/>
      <c r="AD2038" s="290"/>
      <c r="AE2038" s="89">
        <f>AE2037/$AE$23*100</f>
        <v>0</v>
      </c>
      <c r="AF2038" s="59"/>
      <c r="AG2038" s="92"/>
      <c r="AH2038" s="93"/>
      <c r="AI2038" s="94"/>
      <c r="AJ2038" s="94"/>
      <c r="AK2038" s="94"/>
    </row>
    <row r="2039" spans="1:37" ht="25.4" customHeight="1" x14ac:dyDescent="0.25">
      <c r="A2039" s="100"/>
      <c r="B2039" s="100"/>
      <c r="C2039" s="100"/>
      <c r="D2039" s="100"/>
      <c r="E2039" s="100"/>
      <c r="F2039" s="100"/>
      <c r="G2039" s="100"/>
      <c r="H2039" s="100"/>
      <c r="I2039" s="100"/>
      <c r="J2039" s="100"/>
      <c r="K2039" s="100"/>
      <c r="L2039" s="100"/>
      <c r="M2039" s="100"/>
      <c r="N2039" s="100"/>
      <c r="O2039" s="100"/>
      <c r="P2039" s="100"/>
      <c r="Q2039" s="95"/>
      <c r="R2039" s="100"/>
      <c r="S2039" s="100"/>
      <c r="T2039" s="100"/>
      <c r="U2039" s="100"/>
      <c r="V2039" s="100"/>
      <c r="W2039" s="100"/>
      <c r="X2039" s="100"/>
      <c r="Y2039" s="100"/>
      <c r="Z2039" s="100"/>
      <c r="AA2039" s="100"/>
      <c r="AB2039" s="100"/>
      <c r="AC2039" s="100"/>
      <c r="AD2039" s="96"/>
      <c r="AE2039" s="96"/>
    </row>
    <row r="2040" spans="1:37" ht="25.4" customHeight="1" x14ac:dyDescent="0.25">
      <c r="A2040" s="100"/>
      <c r="B2040" s="100"/>
      <c r="C2040" s="100"/>
      <c r="D2040" s="100"/>
      <c r="E2040" s="100"/>
      <c r="F2040" s="100"/>
      <c r="G2040" s="100"/>
      <c r="H2040" s="100"/>
      <c r="I2040" s="100"/>
      <c r="J2040" s="100"/>
      <c r="K2040" s="100"/>
      <c r="L2040" s="100"/>
      <c r="M2040" s="100"/>
      <c r="N2040" s="100"/>
      <c r="O2040" s="100"/>
      <c r="P2040" s="100"/>
      <c r="Q2040" s="95"/>
      <c r="R2040" s="100"/>
      <c r="S2040" s="100"/>
      <c r="T2040" s="100"/>
      <c r="U2040" s="100"/>
      <c r="V2040" s="100"/>
      <c r="W2040" s="100"/>
      <c r="X2040" s="100"/>
      <c r="Y2040" s="100"/>
      <c r="Z2040" s="100"/>
      <c r="AA2040" s="100"/>
      <c r="AB2040" s="100"/>
      <c r="AC2040" s="100"/>
      <c r="AD2040" s="96"/>
      <c r="AE2040" s="96"/>
    </row>
    <row r="2041" spans="1:37" ht="25.4" customHeight="1" x14ac:dyDescent="0.25">
      <c r="A2041" s="337" t="s">
        <v>2244</v>
      </c>
      <c r="B2041" s="337"/>
      <c r="C2041" s="337"/>
      <c r="D2041" s="337"/>
      <c r="E2041" s="337"/>
      <c r="F2041" s="337"/>
      <c r="G2041" s="337"/>
      <c r="H2041" s="337"/>
      <c r="I2041" s="337"/>
      <c r="J2041" s="337"/>
      <c r="K2041" s="337"/>
      <c r="L2041" s="337"/>
      <c r="M2041" s="337"/>
      <c r="N2041" s="337"/>
      <c r="O2041" s="337"/>
      <c r="P2041" s="337"/>
      <c r="Q2041" s="337"/>
      <c r="R2041" s="337"/>
      <c r="S2041" s="337"/>
      <c r="T2041" s="337"/>
      <c r="U2041" s="337"/>
      <c r="V2041" s="337"/>
      <c r="W2041" s="337"/>
      <c r="X2041" s="337"/>
      <c r="Y2041" s="337"/>
      <c r="Z2041" s="337"/>
      <c r="AA2041" s="337"/>
      <c r="AB2041" s="337"/>
      <c r="AC2041" s="337"/>
      <c r="AD2041" s="82"/>
      <c r="AE2041" s="82"/>
    </row>
    <row r="2042" spans="1:37" ht="25.4" customHeight="1" x14ac:dyDescent="0.25">
      <c r="A2042" s="101"/>
      <c r="B2042" s="102"/>
      <c r="C2042" s="102"/>
      <c r="D2042" s="102"/>
      <c r="E2042" s="102"/>
      <c r="F2042" s="102"/>
      <c r="G2042" s="102"/>
      <c r="H2042" s="102"/>
      <c r="I2042" s="102"/>
      <c r="J2042" s="102"/>
      <c r="K2042" s="102"/>
      <c r="L2042" s="102"/>
      <c r="M2042" s="102"/>
      <c r="N2042" s="102"/>
      <c r="O2042" s="102"/>
      <c r="P2042" s="102"/>
      <c r="Q2042" s="103"/>
      <c r="R2042" s="102"/>
      <c r="S2042" s="102"/>
      <c r="T2042" s="102"/>
      <c r="U2042" s="102"/>
      <c r="V2042" s="102"/>
      <c r="W2042" s="102"/>
      <c r="X2042" s="102"/>
      <c r="Y2042" s="102"/>
      <c r="Z2042" s="102"/>
      <c r="AA2042" s="102"/>
      <c r="AB2042" s="102"/>
      <c r="AC2042" s="102"/>
      <c r="AD2042" s="83"/>
      <c r="AE2042" s="83"/>
    </row>
    <row r="2043" spans="1:37" ht="25.4" customHeight="1" thickBot="1" x14ac:dyDescent="0.3">
      <c r="A2043" s="70"/>
      <c r="B2043" s="70"/>
      <c r="C2043" s="70"/>
      <c r="D2043" s="70"/>
      <c r="E2043" s="70"/>
      <c r="F2043" s="70"/>
      <c r="G2043" s="70"/>
      <c r="H2043" s="70"/>
      <c r="I2043" s="70"/>
      <c r="J2043" s="70"/>
      <c r="K2043" s="70"/>
      <c r="L2043" s="70"/>
      <c r="M2043" s="70"/>
      <c r="N2043" s="70"/>
      <c r="O2043" s="70"/>
      <c r="P2043" s="70"/>
      <c r="Q2043" s="95"/>
      <c r="R2043" s="70"/>
      <c r="S2043" s="70"/>
      <c r="T2043" s="70"/>
      <c r="U2043" s="70"/>
      <c r="V2043" s="70"/>
      <c r="W2043" s="70"/>
      <c r="X2043" s="70"/>
      <c r="Y2043" s="70"/>
      <c r="Z2043" s="70"/>
      <c r="AA2043" s="70"/>
      <c r="AB2043" s="70"/>
      <c r="AC2043" s="70"/>
      <c r="AD2043" s="96"/>
      <c r="AE2043" s="96"/>
    </row>
    <row r="2044" spans="1:37" ht="25.4" customHeight="1" thickTop="1" thickBot="1" x14ac:dyDescent="0.3">
      <c r="A2044" s="292" t="s">
        <v>44</v>
      </c>
      <c r="B2044" s="292"/>
      <c r="C2044" s="292"/>
      <c r="D2044" s="292"/>
      <c r="E2044" s="292"/>
      <c r="F2044" s="292"/>
      <c r="G2044" s="292"/>
      <c r="H2044" s="292"/>
      <c r="I2044" s="292"/>
      <c r="J2044" s="292"/>
      <c r="K2044" s="292"/>
      <c r="L2044" s="292"/>
      <c r="M2044" s="292"/>
      <c r="N2044" s="292"/>
      <c r="O2044" s="292"/>
      <c r="P2044" s="292"/>
      <c r="Q2044" s="292"/>
      <c r="R2044" s="292"/>
      <c r="S2044" s="292"/>
      <c r="T2044" s="292"/>
      <c r="U2044" s="292"/>
      <c r="V2044" s="292"/>
      <c r="W2044" s="292"/>
      <c r="X2044" s="292"/>
      <c r="Y2044" s="292"/>
      <c r="Z2044" s="292"/>
      <c r="AA2044" s="292"/>
      <c r="AB2044" s="292"/>
      <c r="AC2044" s="292"/>
      <c r="AD2044" s="63" t="s">
        <v>65</v>
      </c>
      <c r="AE2044" s="211" t="s">
        <v>9</v>
      </c>
      <c r="AF2044" s="86" t="s">
        <v>330</v>
      </c>
      <c r="AG2044" s="86" t="s">
        <v>331</v>
      </c>
      <c r="AH2044" s="86" t="s">
        <v>332</v>
      </c>
      <c r="AI2044" s="87" t="s">
        <v>333</v>
      </c>
      <c r="AJ2044" s="86"/>
      <c r="AK2044" s="87" t="s">
        <v>334</v>
      </c>
    </row>
    <row r="2045" spans="1:37" ht="25.4" customHeight="1" thickTop="1" thickBot="1" x14ac:dyDescent="0.3">
      <c r="A2045" s="320" t="s">
        <v>1332</v>
      </c>
      <c r="B2045" s="320"/>
      <c r="C2045" s="320"/>
      <c r="D2045" s="320"/>
      <c r="E2045" s="320"/>
      <c r="F2045" s="320"/>
      <c r="G2045" s="320"/>
      <c r="H2045" s="320"/>
      <c r="I2045" s="320"/>
      <c r="J2045" s="320"/>
      <c r="K2045" s="320"/>
      <c r="L2045" s="320"/>
      <c r="M2045" s="320"/>
      <c r="N2045" s="320"/>
      <c r="O2045" s="320"/>
      <c r="P2045" s="320"/>
      <c r="Q2045" s="320"/>
      <c r="R2045" s="320"/>
      <c r="S2045" s="320"/>
      <c r="T2045" s="320"/>
      <c r="U2045" s="320"/>
      <c r="V2045" s="320"/>
      <c r="W2045" s="320"/>
      <c r="X2045" s="320"/>
      <c r="Y2045" s="320"/>
      <c r="Z2045" s="320"/>
      <c r="AA2045" s="320"/>
      <c r="AB2045" s="320"/>
      <c r="AC2045" s="320"/>
      <c r="AD2045" s="88">
        <f>'Art. 121'!AF1957</f>
        <v>0</v>
      </c>
      <c r="AE2045" s="89">
        <f t="shared" ref="AE2045:AE2060" si="355">IF(AG2045=1,AK2045,AG2045)</f>
        <v>0</v>
      </c>
      <c r="AF2045">
        <f t="shared" ref="AF2045:AF2060" si="356">AD2045/2</f>
        <v>0</v>
      </c>
      <c r="AG2045" s="86">
        <f t="shared" ref="AG2045:AG2060" si="357">IF(AND(AF2045&gt;=0,AF2045&lt;=1),1,"No aplica")</f>
        <v>1</v>
      </c>
      <c r="AH2045" s="90">
        <f t="shared" ref="AH2045:AH2060" si="358">AD2045/(AG2045*2)</f>
        <v>0</v>
      </c>
      <c r="AI2045" s="91">
        <f t="shared" ref="AI2045:AI2060" si="359">IF(AG2045=1,AG2045/$AG$2061,"No aplica")</f>
        <v>6.25E-2</v>
      </c>
      <c r="AJ2045" s="91">
        <f t="shared" ref="AJ2045:AJ2060" si="360">AF2045*AI2045</f>
        <v>0</v>
      </c>
      <c r="AK2045" s="91">
        <f t="shared" ref="AK2045:AK2060" si="361">AJ2045*$AE$23</f>
        <v>0</v>
      </c>
    </row>
    <row r="2046" spans="1:37" ht="25.4" customHeight="1" thickTop="1" thickBot="1" x14ac:dyDescent="0.3">
      <c r="A2046" s="320" t="s">
        <v>1334</v>
      </c>
      <c r="B2046" s="320"/>
      <c r="C2046" s="320"/>
      <c r="D2046" s="320"/>
      <c r="E2046" s="320"/>
      <c r="F2046" s="320"/>
      <c r="G2046" s="320"/>
      <c r="H2046" s="320"/>
      <c r="I2046" s="320"/>
      <c r="J2046" s="320"/>
      <c r="K2046" s="320"/>
      <c r="L2046" s="320"/>
      <c r="M2046" s="320"/>
      <c r="N2046" s="320"/>
      <c r="O2046" s="320"/>
      <c r="P2046" s="320"/>
      <c r="Q2046" s="320"/>
      <c r="R2046" s="320"/>
      <c r="S2046" s="320"/>
      <c r="T2046" s="320"/>
      <c r="U2046" s="320"/>
      <c r="V2046" s="320"/>
      <c r="W2046" s="320"/>
      <c r="X2046" s="320"/>
      <c r="Y2046" s="320"/>
      <c r="Z2046" s="320"/>
      <c r="AA2046" s="320"/>
      <c r="AB2046" s="320"/>
      <c r="AC2046" s="320"/>
      <c r="AD2046" s="88">
        <f>'Art. 121'!AF1958</f>
        <v>0</v>
      </c>
      <c r="AE2046" s="89">
        <f t="shared" si="355"/>
        <v>0</v>
      </c>
      <c r="AF2046">
        <f t="shared" si="356"/>
        <v>0</v>
      </c>
      <c r="AG2046" s="86">
        <f t="shared" si="357"/>
        <v>1</v>
      </c>
      <c r="AH2046" s="90">
        <f t="shared" si="358"/>
        <v>0</v>
      </c>
      <c r="AI2046" s="91">
        <f t="shared" si="359"/>
        <v>6.25E-2</v>
      </c>
      <c r="AJ2046" s="91">
        <f t="shared" si="360"/>
        <v>0</v>
      </c>
      <c r="AK2046" s="91">
        <f t="shared" si="361"/>
        <v>0</v>
      </c>
    </row>
    <row r="2047" spans="1:37" ht="25.4" customHeight="1" thickTop="1" thickBot="1" x14ac:dyDescent="0.3">
      <c r="A2047" s="320" t="s">
        <v>2247</v>
      </c>
      <c r="B2047" s="320"/>
      <c r="C2047" s="320"/>
      <c r="D2047" s="320"/>
      <c r="E2047" s="320"/>
      <c r="F2047" s="320"/>
      <c r="G2047" s="320"/>
      <c r="H2047" s="320"/>
      <c r="I2047" s="320"/>
      <c r="J2047" s="320"/>
      <c r="K2047" s="320"/>
      <c r="L2047" s="320"/>
      <c r="M2047" s="320"/>
      <c r="N2047" s="320"/>
      <c r="O2047" s="320"/>
      <c r="P2047" s="320"/>
      <c r="Q2047" s="320"/>
      <c r="R2047" s="320"/>
      <c r="S2047" s="320"/>
      <c r="T2047" s="320"/>
      <c r="U2047" s="320"/>
      <c r="V2047" s="320"/>
      <c r="W2047" s="320"/>
      <c r="X2047" s="320"/>
      <c r="Y2047" s="320"/>
      <c r="Z2047" s="320"/>
      <c r="AA2047" s="320"/>
      <c r="AB2047" s="320"/>
      <c r="AC2047" s="320"/>
      <c r="AD2047" s="88">
        <f>'Art. 121'!AF1959</f>
        <v>0</v>
      </c>
      <c r="AE2047" s="89">
        <f t="shared" si="355"/>
        <v>0</v>
      </c>
      <c r="AF2047">
        <f t="shared" si="356"/>
        <v>0</v>
      </c>
      <c r="AG2047" s="86">
        <f t="shared" si="357"/>
        <v>1</v>
      </c>
      <c r="AH2047" s="90">
        <f t="shared" si="358"/>
        <v>0</v>
      </c>
      <c r="AI2047" s="91">
        <f t="shared" si="359"/>
        <v>6.25E-2</v>
      </c>
      <c r="AJ2047" s="91">
        <f t="shared" si="360"/>
        <v>0</v>
      </c>
      <c r="AK2047" s="91">
        <f t="shared" si="361"/>
        <v>0</v>
      </c>
    </row>
    <row r="2048" spans="1:37" ht="25.4" customHeight="1" thickTop="1" thickBot="1" x14ac:dyDescent="0.3">
      <c r="A2048" s="320" t="s">
        <v>2249</v>
      </c>
      <c r="B2048" s="320"/>
      <c r="C2048" s="320"/>
      <c r="D2048" s="320"/>
      <c r="E2048" s="320"/>
      <c r="F2048" s="320"/>
      <c r="G2048" s="320"/>
      <c r="H2048" s="320"/>
      <c r="I2048" s="320"/>
      <c r="J2048" s="320"/>
      <c r="K2048" s="320"/>
      <c r="L2048" s="320"/>
      <c r="M2048" s="320"/>
      <c r="N2048" s="320"/>
      <c r="O2048" s="320"/>
      <c r="P2048" s="320"/>
      <c r="Q2048" s="320"/>
      <c r="R2048" s="320"/>
      <c r="S2048" s="320"/>
      <c r="T2048" s="320"/>
      <c r="U2048" s="320"/>
      <c r="V2048" s="320"/>
      <c r="W2048" s="320"/>
      <c r="X2048" s="320"/>
      <c r="Y2048" s="320"/>
      <c r="Z2048" s="320"/>
      <c r="AA2048" s="320"/>
      <c r="AB2048" s="320"/>
      <c r="AC2048" s="320"/>
      <c r="AD2048" s="88">
        <f>'Art. 121'!AF1960</f>
        <v>0</v>
      </c>
      <c r="AE2048" s="89">
        <f t="shared" si="355"/>
        <v>0</v>
      </c>
      <c r="AF2048">
        <f t="shared" si="356"/>
        <v>0</v>
      </c>
      <c r="AG2048" s="86">
        <f t="shared" si="357"/>
        <v>1</v>
      </c>
      <c r="AH2048" s="90">
        <f t="shared" si="358"/>
        <v>0</v>
      </c>
      <c r="AI2048" s="91">
        <f t="shared" si="359"/>
        <v>6.25E-2</v>
      </c>
      <c r="AJ2048" s="91">
        <f t="shared" si="360"/>
        <v>0</v>
      </c>
      <c r="AK2048" s="91">
        <f t="shared" si="361"/>
        <v>0</v>
      </c>
    </row>
    <row r="2049" spans="1:37" ht="25.4" customHeight="1" thickTop="1" thickBot="1" x14ac:dyDescent="0.3">
      <c r="A2049" s="321" t="s">
        <v>2251</v>
      </c>
      <c r="B2049" s="321"/>
      <c r="C2049" s="321"/>
      <c r="D2049" s="321"/>
      <c r="E2049" s="321"/>
      <c r="F2049" s="321"/>
      <c r="G2049" s="321"/>
      <c r="H2049" s="321"/>
      <c r="I2049" s="321"/>
      <c r="J2049" s="321"/>
      <c r="K2049" s="321"/>
      <c r="L2049" s="321"/>
      <c r="M2049" s="321"/>
      <c r="N2049" s="321"/>
      <c r="O2049" s="321"/>
      <c r="P2049" s="321"/>
      <c r="Q2049" s="321"/>
      <c r="R2049" s="321"/>
      <c r="S2049" s="321"/>
      <c r="T2049" s="321"/>
      <c r="U2049" s="321"/>
      <c r="V2049" s="321"/>
      <c r="W2049" s="321"/>
      <c r="X2049" s="321"/>
      <c r="Y2049" s="321"/>
      <c r="Z2049" s="321"/>
      <c r="AA2049" s="321"/>
      <c r="AB2049" s="321"/>
      <c r="AC2049" s="321"/>
      <c r="AD2049" s="88">
        <f>'Art. 121'!AF1961</f>
        <v>0</v>
      </c>
      <c r="AE2049" s="89">
        <f t="shared" si="355"/>
        <v>0</v>
      </c>
      <c r="AF2049">
        <f t="shared" si="356"/>
        <v>0</v>
      </c>
      <c r="AG2049" s="86">
        <f t="shared" si="357"/>
        <v>1</v>
      </c>
      <c r="AH2049" s="90">
        <f t="shared" si="358"/>
        <v>0</v>
      </c>
      <c r="AI2049" s="91">
        <f t="shared" si="359"/>
        <v>6.25E-2</v>
      </c>
      <c r="AJ2049" s="91">
        <f t="shared" si="360"/>
        <v>0</v>
      </c>
      <c r="AK2049" s="91">
        <f t="shared" si="361"/>
        <v>0</v>
      </c>
    </row>
    <row r="2050" spans="1:37" ht="25.4" customHeight="1" thickTop="1" thickBot="1" x14ac:dyDescent="0.3">
      <c r="A2050" s="321" t="s">
        <v>2253</v>
      </c>
      <c r="B2050" s="321"/>
      <c r="C2050" s="321"/>
      <c r="D2050" s="321"/>
      <c r="E2050" s="321"/>
      <c r="F2050" s="321"/>
      <c r="G2050" s="321"/>
      <c r="H2050" s="321"/>
      <c r="I2050" s="321"/>
      <c r="J2050" s="321"/>
      <c r="K2050" s="321"/>
      <c r="L2050" s="321"/>
      <c r="M2050" s="321"/>
      <c r="N2050" s="321"/>
      <c r="O2050" s="321"/>
      <c r="P2050" s="321"/>
      <c r="Q2050" s="321"/>
      <c r="R2050" s="321"/>
      <c r="S2050" s="321"/>
      <c r="T2050" s="321"/>
      <c r="U2050" s="321"/>
      <c r="V2050" s="321"/>
      <c r="W2050" s="321"/>
      <c r="X2050" s="321"/>
      <c r="Y2050" s="321"/>
      <c r="Z2050" s="321"/>
      <c r="AA2050" s="321"/>
      <c r="AB2050" s="321"/>
      <c r="AC2050" s="321"/>
      <c r="AD2050" s="88">
        <f>'Art. 121'!AF1962</f>
        <v>0</v>
      </c>
      <c r="AE2050" s="89">
        <f t="shared" si="355"/>
        <v>0</v>
      </c>
      <c r="AF2050">
        <f t="shared" si="356"/>
        <v>0</v>
      </c>
      <c r="AG2050" s="86">
        <f t="shared" si="357"/>
        <v>1</v>
      </c>
      <c r="AH2050" s="90">
        <f t="shared" si="358"/>
        <v>0</v>
      </c>
      <c r="AI2050" s="91">
        <f t="shared" si="359"/>
        <v>6.25E-2</v>
      </c>
      <c r="AJ2050" s="91">
        <f t="shared" si="360"/>
        <v>0</v>
      </c>
      <c r="AK2050" s="91">
        <f t="shared" si="361"/>
        <v>0</v>
      </c>
    </row>
    <row r="2051" spans="1:37" ht="25.4" customHeight="1" thickTop="1" thickBot="1" x14ac:dyDescent="0.3">
      <c r="A2051" s="320" t="s">
        <v>2255</v>
      </c>
      <c r="B2051" s="320"/>
      <c r="C2051" s="320"/>
      <c r="D2051" s="320"/>
      <c r="E2051" s="320"/>
      <c r="F2051" s="320"/>
      <c r="G2051" s="320"/>
      <c r="H2051" s="320"/>
      <c r="I2051" s="320"/>
      <c r="J2051" s="320"/>
      <c r="K2051" s="320"/>
      <c r="L2051" s="320"/>
      <c r="M2051" s="320"/>
      <c r="N2051" s="320"/>
      <c r="O2051" s="320"/>
      <c r="P2051" s="320"/>
      <c r="Q2051" s="320"/>
      <c r="R2051" s="320"/>
      <c r="S2051" s="320"/>
      <c r="T2051" s="320"/>
      <c r="U2051" s="320"/>
      <c r="V2051" s="320"/>
      <c r="W2051" s="320"/>
      <c r="X2051" s="320"/>
      <c r="Y2051" s="320"/>
      <c r="Z2051" s="320"/>
      <c r="AA2051" s="320"/>
      <c r="AB2051" s="320"/>
      <c r="AC2051" s="320"/>
      <c r="AD2051" s="88">
        <f>'Art. 121'!AF1963</f>
        <v>0</v>
      </c>
      <c r="AE2051" s="89">
        <f t="shared" si="355"/>
        <v>0</v>
      </c>
      <c r="AF2051">
        <f t="shared" si="356"/>
        <v>0</v>
      </c>
      <c r="AG2051" s="86">
        <f t="shared" si="357"/>
        <v>1</v>
      </c>
      <c r="AH2051" s="90">
        <f t="shared" si="358"/>
        <v>0</v>
      </c>
      <c r="AI2051" s="91">
        <f t="shared" si="359"/>
        <v>6.25E-2</v>
      </c>
      <c r="AJ2051" s="91">
        <f t="shared" si="360"/>
        <v>0</v>
      </c>
      <c r="AK2051" s="91">
        <f t="shared" si="361"/>
        <v>0</v>
      </c>
    </row>
    <row r="2052" spans="1:37" ht="25.4" customHeight="1" thickTop="1" thickBot="1" x14ac:dyDescent="0.3">
      <c r="A2052" s="320" t="s">
        <v>2257</v>
      </c>
      <c r="B2052" s="320"/>
      <c r="C2052" s="320"/>
      <c r="D2052" s="320"/>
      <c r="E2052" s="320"/>
      <c r="F2052" s="320"/>
      <c r="G2052" s="320"/>
      <c r="H2052" s="320"/>
      <c r="I2052" s="320"/>
      <c r="J2052" s="320"/>
      <c r="K2052" s="320"/>
      <c r="L2052" s="320"/>
      <c r="M2052" s="320"/>
      <c r="N2052" s="320"/>
      <c r="O2052" s="320"/>
      <c r="P2052" s="320"/>
      <c r="Q2052" s="320"/>
      <c r="R2052" s="320"/>
      <c r="S2052" s="320"/>
      <c r="T2052" s="320"/>
      <c r="U2052" s="320"/>
      <c r="V2052" s="320"/>
      <c r="W2052" s="320"/>
      <c r="X2052" s="320"/>
      <c r="Y2052" s="320"/>
      <c r="Z2052" s="320"/>
      <c r="AA2052" s="320"/>
      <c r="AB2052" s="320"/>
      <c r="AC2052" s="320"/>
      <c r="AD2052" s="88">
        <f>'Art. 121'!AF1964</f>
        <v>0</v>
      </c>
      <c r="AE2052" s="89">
        <f t="shared" si="355"/>
        <v>0</v>
      </c>
      <c r="AF2052">
        <f t="shared" si="356"/>
        <v>0</v>
      </c>
      <c r="AG2052" s="86">
        <f t="shared" si="357"/>
        <v>1</v>
      </c>
      <c r="AH2052" s="90">
        <f t="shared" si="358"/>
        <v>0</v>
      </c>
      <c r="AI2052" s="91">
        <f t="shared" si="359"/>
        <v>6.25E-2</v>
      </c>
      <c r="AJ2052" s="91">
        <f t="shared" si="360"/>
        <v>0</v>
      </c>
      <c r="AK2052" s="91">
        <f t="shared" si="361"/>
        <v>0</v>
      </c>
    </row>
    <row r="2053" spans="1:37" ht="25.4" customHeight="1" thickTop="1" thickBot="1" x14ac:dyDescent="0.3">
      <c r="A2053" s="320" t="s">
        <v>2259</v>
      </c>
      <c r="B2053" s="320"/>
      <c r="C2053" s="320"/>
      <c r="D2053" s="320"/>
      <c r="E2053" s="320"/>
      <c r="F2053" s="320"/>
      <c r="G2053" s="320"/>
      <c r="H2053" s="320"/>
      <c r="I2053" s="320"/>
      <c r="J2053" s="320"/>
      <c r="K2053" s="320"/>
      <c r="L2053" s="320"/>
      <c r="M2053" s="320"/>
      <c r="N2053" s="320"/>
      <c r="O2053" s="320"/>
      <c r="P2053" s="320"/>
      <c r="Q2053" s="320"/>
      <c r="R2053" s="320"/>
      <c r="S2053" s="320"/>
      <c r="T2053" s="320"/>
      <c r="U2053" s="320"/>
      <c r="V2053" s="320"/>
      <c r="W2053" s="320"/>
      <c r="X2053" s="320"/>
      <c r="Y2053" s="320"/>
      <c r="Z2053" s="320"/>
      <c r="AA2053" s="320"/>
      <c r="AB2053" s="320"/>
      <c r="AC2053" s="320"/>
      <c r="AD2053" s="88">
        <f>'Art. 121'!AF1965</f>
        <v>0</v>
      </c>
      <c r="AE2053" s="89">
        <f t="shared" si="355"/>
        <v>0</v>
      </c>
      <c r="AF2053">
        <f t="shared" si="356"/>
        <v>0</v>
      </c>
      <c r="AG2053" s="86">
        <f t="shared" si="357"/>
        <v>1</v>
      </c>
      <c r="AH2053" s="90">
        <f t="shared" si="358"/>
        <v>0</v>
      </c>
      <c r="AI2053" s="91">
        <f t="shared" si="359"/>
        <v>6.25E-2</v>
      </c>
      <c r="AJ2053" s="91">
        <f t="shared" si="360"/>
        <v>0</v>
      </c>
      <c r="AK2053" s="91">
        <f t="shared" si="361"/>
        <v>0</v>
      </c>
    </row>
    <row r="2054" spans="1:37" ht="25.4" customHeight="1" thickTop="1" thickBot="1" x14ac:dyDescent="0.3">
      <c r="A2054" s="320" t="s">
        <v>2261</v>
      </c>
      <c r="B2054" s="320"/>
      <c r="C2054" s="320"/>
      <c r="D2054" s="320"/>
      <c r="E2054" s="320"/>
      <c r="F2054" s="320"/>
      <c r="G2054" s="320"/>
      <c r="H2054" s="320"/>
      <c r="I2054" s="320"/>
      <c r="J2054" s="320"/>
      <c r="K2054" s="320"/>
      <c r="L2054" s="320"/>
      <c r="M2054" s="320"/>
      <c r="N2054" s="320"/>
      <c r="O2054" s="320"/>
      <c r="P2054" s="320"/>
      <c r="Q2054" s="320"/>
      <c r="R2054" s="320"/>
      <c r="S2054" s="320"/>
      <c r="T2054" s="320"/>
      <c r="U2054" s="320"/>
      <c r="V2054" s="320"/>
      <c r="W2054" s="320"/>
      <c r="X2054" s="320"/>
      <c r="Y2054" s="320"/>
      <c r="Z2054" s="320"/>
      <c r="AA2054" s="320"/>
      <c r="AB2054" s="320"/>
      <c r="AC2054" s="320"/>
      <c r="AD2054" s="88">
        <f>'Art. 121'!AF1966</f>
        <v>0</v>
      </c>
      <c r="AE2054" s="89">
        <f t="shared" si="355"/>
        <v>0</v>
      </c>
      <c r="AF2054">
        <f t="shared" si="356"/>
        <v>0</v>
      </c>
      <c r="AG2054" s="86">
        <f t="shared" si="357"/>
        <v>1</v>
      </c>
      <c r="AH2054" s="90">
        <f t="shared" si="358"/>
        <v>0</v>
      </c>
      <c r="AI2054" s="91">
        <f t="shared" si="359"/>
        <v>6.25E-2</v>
      </c>
      <c r="AJ2054" s="91">
        <f t="shared" si="360"/>
        <v>0</v>
      </c>
      <c r="AK2054" s="91">
        <f t="shared" si="361"/>
        <v>0</v>
      </c>
    </row>
    <row r="2055" spans="1:37" ht="25.4" customHeight="1" thickTop="1" thickBot="1" x14ac:dyDescent="0.3">
      <c r="A2055" s="320" t="s">
        <v>2738</v>
      </c>
      <c r="B2055" s="320"/>
      <c r="C2055" s="320"/>
      <c r="D2055" s="320"/>
      <c r="E2055" s="320"/>
      <c r="F2055" s="320"/>
      <c r="G2055" s="320"/>
      <c r="H2055" s="320"/>
      <c r="I2055" s="320"/>
      <c r="J2055" s="320"/>
      <c r="K2055" s="320"/>
      <c r="L2055" s="320"/>
      <c r="M2055" s="320"/>
      <c r="N2055" s="320"/>
      <c r="O2055" s="320"/>
      <c r="P2055" s="320"/>
      <c r="Q2055" s="320"/>
      <c r="R2055" s="320"/>
      <c r="S2055" s="320"/>
      <c r="T2055" s="320"/>
      <c r="U2055" s="320"/>
      <c r="V2055" s="320"/>
      <c r="W2055" s="320"/>
      <c r="X2055" s="320"/>
      <c r="Y2055" s="320"/>
      <c r="Z2055" s="320"/>
      <c r="AA2055" s="320"/>
      <c r="AB2055" s="320"/>
      <c r="AC2055" s="320"/>
      <c r="AD2055" s="88">
        <f>'Art. 121'!AF1967</f>
        <v>0</v>
      </c>
      <c r="AE2055" s="89">
        <f t="shared" si="355"/>
        <v>0</v>
      </c>
      <c r="AF2055">
        <f t="shared" si="356"/>
        <v>0</v>
      </c>
      <c r="AG2055" s="86">
        <f t="shared" si="357"/>
        <v>1</v>
      </c>
      <c r="AH2055" s="90">
        <f t="shared" si="358"/>
        <v>0</v>
      </c>
      <c r="AI2055" s="91">
        <f t="shared" si="359"/>
        <v>6.25E-2</v>
      </c>
      <c r="AJ2055" s="91">
        <f t="shared" si="360"/>
        <v>0</v>
      </c>
      <c r="AK2055" s="91">
        <f t="shared" si="361"/>
        <v>0</v>
      </c>
    </row>
    <row r="2056" spans="1:37" ht="25.4" customHeight="1" thickTop="1" thickBot="1" x14ac:dyDescent="0.3">
      <c r="A2056" s="321" t="s">
        <v>2264</v>
      </c>
      <c r="B2056" s="321"/>
      <c r="C2056" s="321"/>
      <c r="D2056" s="321"/>
      <c r="E2056" s="321"/>
      <c r="F2056" s="321"/>
      <c r="G2056" s="321"/>
      <c r="H2056" s="321"/>
      <c r="I2056" s="321"/>
      <c r="J2056" s="321"/>
      <c r="K2056" s="321"/>
      <c r="L2056" s="321"/>
      <c r="M2056" s="321"/>
      <c r="N2056" s="321"/>
      <c r="O2056" s="321"/>
      <c r="P2056" s="321"/>
      <c r="Q2056" s="321"/>
      <c r="R2056" s="321"/>
      <c r="S2056" s="321"/>
      <c r="T2056" s="321"/>
      <c r="U2056" s="321"/>
      <c r="V2056" s="321"/>
      <c r="W2056" s="321"/>
      <c r="X2056" s="321"/>
      <c r="Y2056" s="321"/>
      <c r="Z2056" s="321"/>
      <c r="AA2056" s="321"/>
      <c r="AB2056" s="321"/>
      <c r="AC2056" s="321"/>
      <c r="AD2056" s="88">
        <f>'Art. 121'!AF1968</f>
        <v>0</v>
      </c>
      <c r="AE2056" s="89">
        <f t="shared" si="355"/>
        <v>0</v>
      </c>
      <c r="AF2056">
        <f t="shared" si="356"/>
        <v>0</v>
      </c>
      <c r="AG2056" s="86">
        <f t="shared" si="357"/>
        <v>1</v>
      </c>
      <c r="AH2056" s="90">
        <f t="shared" si="358"/>
        <v>0</v>
      </c>
      <c r="AI2056" s="91">
        <f t="shared" si="359"/>
        <v>6.25E-2</v>
      </c>
      <c r="AJ2056" s="91">
        <f t="shared" si="360"/>
        <v>0</v>
      </c>
      <c r="AK2056" s="91">
        <f t="shared" si="361"/>
        <v>0</v>
      </c>
    </row>
    <row r="2057" spans="1:37" ht="25.4" customHeight="1" thickTop="1" thickBot="1" x14ac:dyDescent="0.3">
      <c r="A2057" s="321" t="s">
        <v>2266</v>
      </c>
      <c r="B2057" s="321"/>
      <c r="C2057" s="321"/>
      <c r="D2057" s="321"/>
      <c r="E2057" s="321"/>
      <c r="F2057" s="321"/>
      <c r="G2057" s="321"/>
      <c r="H2057" s="321"/>
      <c r="I2057" s="321"/>
      <c r="J2057" s="321"/>
      <c r="K2057" s="321"/>
      <c r="L2057" s="321"/>
      <c r="M2057" s="321"/>
      <c r="N2057" s="321"/>
      <c r="O2057" s="321"/>
      <c r="P2057" s="321"/>
      <c r="Q2057" s="321"/>
      <c r="R2057" s="321"/>
      <c r="S2057" s="321"/>
      <c r="T2057" s="321"/>
      <c r="U2057" s="321"/>
      <c r="V2057" s="321"/>
      <c r="W2057" s="321"/>
      <c r="X2057" s="321"/>
      <c r="Y2057" s="321"/>
      <c r="Z2057" s="321"/>
      <c r="AA2057" s="321"/>
      <c r="AB2057" s="321"/>
      <c r="AC2057" s="321"/>
      <c r="AD2057" s="88">
        <f>'Art. 121'!AF1969</f>
        <v>0</v>
      </c>
      <c r="AE2057" s="89">
        <f t="shared" si="355"/>
        <v>0</v>
      </c>
      <c r="AF2057">
        <f t="shared" si="356"/>
        <v>0</v>
      </c>
      <c r="AG2057" s="86">
        <f t="shared" si="357"/>
        <v>1</v>
      </c>
      <c r="AH2057" s="90">
        <f t="shared" si="358"/>
        <v>0</v>
      </c>
      <c r="AI2057" s="91">
        <f t="shared" si="359"/>
        <v>6.25E-2</v>
      </c>
      <c r="AJ2057" s="91">
        <f t="shared" si="360"/>
        <v>0</v>
      </c>
      <c r="AK2057" s="91">
        <f t="shared" si="361"/>
        <v>0</v>
      </c>
    </row>
    <row r="2058" spans="1:37" ht="25.4" customHeight="1" thickTop="1" thickBot="1" x14ac:dyDescent="0.3">
      <c r="A2058" s="320" t="s">
        <v>2268</v>
      </c>
      <c r="B2058" s="320"/>
      <c r="C2058" s="320"/>
      <c r="D2058" s="320"/>
      <c r="E2058" s="320"/>
      <c r="F2058" s="320"/>
      <c r="G2058" s="320"/>
      <c r="H2058" s="320"/>
      <c r="I2058" s="320"/>
      <c r="J2058" s="320"/>
      <c r="K2058" s="320"/>
      <c r="L2058" s="320"/>
      <c r="M2058" s="320"/>
      <c r="N2058" s="320"/>
      <c r="O2058" s="320"/>
      <c r="P2058" s="320"/>
      <c r="Q2058" s="320"/>
      <c r="R2058" s="320"/>
      <c r="S2058" s="320"/>
      <c r="T2058" s="320"/>
      <c r="U2058" s="320"/>
      <c r="V2058" s="320"/>
      <c r="W2058" s="320"/>
      <c r="X2058" s="320"/>
      <c r="Y2058" s="320"/>
      <c r="Z2058" s="320"/>
      <c r="AA2058" s="320"/>
      <c r="AB2058" s="320"/>
      <c r="AC2058" s="320"/>
      <c r="AD2058" s="88">
        <f>'Art. 121'!AF1970</f>
        <v>0</v>
      </c>
      <c r="AE2058" s="89">
        <f t="shared" si="355"/>
        <v>0</v>
      </c>
      <c r="AF2058">
        <f t="shared" si="356"/>
        <v>0</v>
      </c>
      <c r="AG2058" s="86">
        <f t="shared" si="357"/>
        <v>1</v>
      </c>
      <c r="AH2058" s="90">
        <f t="shared" si="358"/>
        <v>0</v>
      </c>
      <c r="AI2058" s="91">
        <f t="shared" si="359"/>
        <v>6.25E-2</v>
      </c>
      <c r="AJ2058" s="91">
        <f t="shared" si="360"/>
        <v>0</v>
      </c>
      <c r="AK2058" s="91">
        <f t="shared" si="361"/>
        <v>0</v>
      </c>
    </row>
    <row r="2059" spans="1:37" ht="25.4" customHeight="1" thickTop="1" thickBot="1" x14ac:dyDescent="0.3">
      <c r="A2059" s="320" t="s">
        <v>2270</v>
      </c>
      <c r="B2059" s="320"/>
      <c r="C2059" s="320"/>
      <c r="D2059" s="320"/>
      <c r="E2059" s="320"/>
      <c r="F2059" s="320"/>
      <c r="G2059" s="320"/>
      <c r="H2059" s="320"/>
      <c r="I2059" s="320"/>
      <c r="J2059" s="320"/>
      <c r="K2059" s="320"/>
      <c r="L2059" s="320"/>
      <c r="M2059" s="320"/>
      <c r="N2059" s="320"/>
      <c r="O2059" s="320"/>
      <c r="P2059" s="320"/>
      <c r="Q2059" s="320"/>
      <c r="R2059" s="320"/>
      <c r="S2059" s="320"/>
      <c r="T2059" s="320"/>
      <c r="U2059" s="320"/>
      <c r="V2059" s="320"/>
      <c r="W2059" s="320"/>
      <c r="X2059" s="320"/>
      <c r="Y2059" s="320"/>
      <c r="Z2059" s="320"/>
      <c r="AA2059" s="320"/>
      <c r="AB2059" s="320"/>
      <c r="AC2059" s="320"/>
      <c r="AD2059" s="88">
        <f>'Art. 121'!AF1971</f>
        <v>0</v>
      </c>
      <c r="AE2059" s="89">
        <f t="shared" si="355"/>
        <v>0</v>
      </c>
      <c r="AF2059">
        <f t="shared" si="356"/>
        <v>0</v>
      </c>
      <c r="AG2059" s="86">
        <f t="shared" si="357"/>
        <v>1</v>
      </c>
      <c r="AH2059" s="90">
        <f t="shared" si="358"/>
        <v>0</v>
      </c>
      <c r="AI2059" s="91">
        <f t="shared" si="359"/>
        <v>6.25E-2</v>
      </c>
      <c r="AJ2059" s="91">
        <f t="shared" si="360"/>
        <v>0</v>
      </c>
      <c r="AK2059" s="91">
        <f t="shared" si="361"/>
        <v>0</v>
      </c>
    </row>
    <row r="2060" spans="1:37" ht="25.4" customHeight="1" thickTop="1" thickBot="1" x14ac:dyDescent="0.3">
      <c r="A2060" s="320" t="s">
        <v>2272</v>
      </c>
      <c r="B2060" s="320"/>
      <c r="C2060" s="320"/>
      <c r="D2060" s="320"/>
      <c r="E2060" s="320"/>
      <c r="F2060" s="320"/>
      <c r="G2060" s="320"/>
      <c r="H2060" s="320"/>
      <c r="I2060" s="320"/>
      <c r="J2060" s="320"/>
      <c r="K2060" s="320"/>
      <c r="L2060" s="320"/>
      <c r="M2060" s="320"/>
      <c r="N2060" s="320"/>
      <c r="O2060" s="320"/>
      <c r="P2060" s="320"/>
      <c r="Q2060" s="320"/>
      <c r="R2060" s="320"/>
      <c r="S2060" s="320"/>
      <c r="T2060" s="320"/>
      <c r="U2060" s="320"/>
      <c r="V2060" s="320"/>
      <c r="W2060" s="320"/>
      <c r="X2060" s="320"/>
      <c r="Y2060" s="320"/>
      <c r="Z2060" s="320"/>
      <c r="AA2060" s="320"/>
      <c r="AB2060" s="320"/>
      <c r="AC2060" s="320"/>
      <c r="AD2060" s="88">
        <f>'Art. 121'!AF1972</f>
        <v>0</v>
      </c>
      <c r="AE2060" s="89">
        <f t="shared" si="355"/>
        <v>0</v>
      </c>
      <c r="AF2060">
        <f t="shared" si="356"/>
        <v>0</v>
      </c>
      <c r="AG2060" s="86">
        <f t="shared" si="357"/>
        <v>1</v>
      </c>
      <c r="AH2060" s="90">
        <f t="shared" si="358"/>
        <v>0</v>
      </c>
      <c r="AI2060" s="91">
        <f t="shared" si="359"/>
        <v>6.25E-2</v>
      </c>
      <c r="AJ2060" s="91">
        <f t="shared" si="360"/>
        <v>0</v>
      </c>
      <c r="AK2060" s="91">
        <f t="shared" si="361"/>
        <v>0</v>
      </c>
    </row>
    <row r="2061" spans="1:37" ht="25.4" customHeight="1" thickTop="1" x14ac:dyDescent="0.25">
      <c r="A2061" s="289" t="s">
        <v>2739</v>
      </c>
      <c r="B2061" s="289"/>
      <c r="C2061" s="289"/>
      <c r="D2061" s="289"/>
      <c r="E2061" s="289"/>
      <c r="F2061" s="289"/>
      <c r="G2061" s="289"/>
      <c r="H2061" s="289"/>
      <c r="I2061" s="289"/>
      <c r="J2061" s="289"/>
      <c r="K2061" s="289"/>
      <c r="L2061" s="289"/>
      <c r="M2061" s="289"/>
      <c r="N2061" s="289"/>
      <c r="O2061" s="289"/>
      <c r="P2061" s="289"/>
      <c r="Q2061" s="289"/>
      <c r="R2061" s="289"/>
      <c r="S2061" s="289"/>
      <c r="T2061" s="289"/>
      <c r="U2061" s="289"/>
      <c r="V2061" s="289"/>
      <c r="W2061" s="289"/>
      <c r="X2061" s="289"/>
      <c r="Y2061" s="289"/>
      <c r="Z2061" s="289"/>
      <c r="AA2061" s="289"/>
      <c r="AB2061" s="289"/>
      <c r="AC2061" s="289"/>
      <c r="AD2061" s="289"/>
      <c r="AE2061" s="89">
        <f>SUM(AE2045:AE2060)</f>
        <v>0</v>
      </c>
      <c r="AF2061" s="59"/>
      <c r="AG2061" s="92">
        <f>SUM(AG2045:AG2060)</f>
        <v>16</v>
      </c>
      <c r="AH2061" s="93"/>
      <c r="AI2061" s="94"/>
      <c r="AJ2061" s="94"/>
      <c r="AK2061" s="94"/>
    </row>
    <row r="2062" spans="1:37" ht="25.4" customHeight="1" x14ac:dyDescent="0.25">
      <c r="A2062" s="290" t="s">
        <v>2740</v>
      </c>
      <c r="B2062" s="290"/>
      <c r="C2062" s="290"/>
      <c r="D2062" s="290"/>
      <c r="E2062" s="290"/>
      <c r="F2062" s="290"/>
      <c r="G2062" s="290"/>
      <c r="H2062" s="290"/>
      <c r="I2062" s="290"/>
      <c r="J2062" s="290"/>
      <c r="K2062" s="290"/>
      <c r="L2062" s="290"/>
      <c r="M2062" s="290"/>
      <c r="N2062" s="290"/>
      <c r="O2062" s="290"/>
      <c r="P2062" s="290"/>
      <c r="Q2062" s="290"/>
      <c r="R2062" s="290"/>
      <c r="S2062" s="290"/>
      <c r="T2062" s="290"/>
      <c r="U2062" s="290"/>
      <c r="V2062" s="290"/>
      <c r="W2062" s="290"/>
      <c r="X2062" s="290"/>
      <c r="Y2062" s="290"/>
      <c r="Z2062" s="290"/>
      <c r="AA2062" s="290"/>
      <c r="AB2062" s="290"/>
      <c r="AC2062" s="290"/>
      <c r="AD2062" s="290"/>
      <c r="AE2062" s="89">
        <f>AE2061/$AE$23*100</f>
        <v>0</v>
      </c>
      <c r="AF2062" s="59"/>
      <c r="AG2062" s="92"/>
      <c r="AH2062" s="93"/>
      <c r="AI2062" s="94"/>
      <c r="AJ2062" s="94"/>
      <c r="AK2062" s="94"/>
    </row>
    <row r="2063" spans="1:37" ht="25.4" customHeight="1" thickBot="1" x14ac:dyDescent="0.3">
      <c r="A2063" s="70"/>
      <c r="B2063" s="70"/>
      <c r="C2063" s="70"/>
      <c r="D2063" s="70"/>
      <c r="E2063" s="70"/>
      <c r="F2063" s="70"/>
      <c r="G2063" s="70"/>
      <c r="H2063" s="70"/>
      <c r="I2063" s="70"/>
      <c r="J2063" s="70"/>
      <c r="K2063" s="70"/>
      <c r="L2063" s="70"/>
      <c r="M2063" s="70"/>
      <c r="N2063" s="70"/>
      <c r="O2063" s="70"/>
      <c r="P2063" s="70"/>
      <c r="Q2063" s="95"/>
      <c r="R2063" s="70"/>
      <c r="S2063" s="70"/>
      <c r="T2063" s="70"/>
      <c r="U2063" s="70"/>
      <c r="V2063" s="70"/>
      <c r="W2063" s="70"/>
      <c r="X2063" s="70"/>
      <c r="Y2063" s="70"/>
      <c r="Z2063" s="70"/>
      <c r="AA2063" s="70"/>
      <c r="AB2063" s="70"/>
      <c r="AC2063" s="70"/>
      <c r="AD2063" s="96"/>
      <c r="AE2063" s="96"/>
    </row>
    <row r="2064" spans="1:37" ht="25.4" customHeight="1" thickTop="1" thickBot="1" x14ac:dyDescent="0.3">
      <c r="A2064" s="291" t="s">
        <v>124</v>
      </c>
      <c r="B2064" s="291"/>
      <c r="C2064" s="291"/>
      <c r="D2064" s="291"/>
      <c r="E2064" s="291"/>
      <c r="F2064" s="291"/>
      <c r="G2064" s="291"/>
      <c r="H2064" s="291"/>
      <c r="I2064" s="291"/>
      <c r="J2064" s="291"/>
      <c r="K2064" s="291"/>
      <c r="L2064" s="291"/>
      <c r="M2064" s="291"/>
      <c r="N2064" s="291"/>
      <c r="O2064" s="291"/>
      <c r="P2064" s="291"/>
      <c r="Q2064" s="291"/>
      <c r="R2064" s="291"/>
      <c r="S2064" s="291"/>
      <c r="T2064" s="291"/>
      <c r="U2064" s="291"/>
      <c r="V2064" s="291"/>
      <c r="W2064" s="291"/>
      <c r="X2064" s="291"/>
      <c r="Y2064" s="291"/>
      <c r="Z2064" s="291"/>
      <c r="AA2064" s="291"/>
      <c r="AB2064" s="291"/>
      <c r="AC2064" s="291"/>
      <c r="AD2064" s="104" t="s">
        <v>65</v>
      </c>
      <c r="AE2064" s="105" t="s">
        <v>9</v>
      </c>
      <c r="AF2064" s="86" t="s">
        <v>330</v>
      </c>
      <c r="AG2064" s="86" t="s">
        <v>331</v>
      </c>
      <c r="AH2064" s="86" t="s">
        <v>332</v>
      </c>
      <c r="AI2064" s="87" t="s">
        <v>333</v>
      </c>
      <c r="AJ2064" s="86"/>
      <c r="AK2064" s="87" t="s">
        <v>334</v>
      </c>
    </row>
    <row r="2065" spans="1:37" ht="25.4" customHeight="1" thickTop="1" thickBot="1" x14ac:dyDescent="0.3">
      <c r="A2065" s="320" t="s">
        <v>2098</v>
      </c>
      <c r="B2065" s="320"/>
      <c r="C2065" s="320"/>
      <c r="D2065" s="320"/>
      <c r="E2065" s="320"/>
      <c r="F2065" s="320"/>
      <c r="G2065" s="320"/>
      <c r="H2065" s="320"/>
      <c r="I2065" s="320"/>
      <c r="J2065" s="320"/>
      <c r="K2065" s="320"/>
      <c r="L2065" s="320"/>
      <c r="M2065" s="320"/>
      <c r="N2065" s="320"/>
      <c r="O2065" s="320"/>
      <c r="P2065" s="320"/>
      <c r="Q2065" s="320"/>
      <c r="R2065" s="320"/>
      <c r="S2065" s="320"/>
      <c r="T2065" s="320"/>
      <c r="U2065" s="320"/>
      <c r="V2065" s="320"/>
      <c r="W2065" s="320"/>
      <c r="X2065" s="320"/>
      <c r="Y2065" s="320"/>
      <c r="Z2065" s="320"/>
      <c r="AA2065" s="320"/>
      <c r="AB2065" s="320"/>
      <c r="AC2065" s="320"/>
      <c r="AD2065" s="88">
        <f>'Art. 121'!AF1975</f>
        <v>0</v>
      </c>
      <c r="AE2065" s="89">
        <f>IF(AG2065=1,AK2065,AG2065)</f>
        <v>0</v>
      </c>
      <c r="AF2065">
        <f>AD2065/2</f>
        <v>0</v>
      </c>
      <c r="AG2065" s="86">
        <f>IF(AND(AF2065&gt;=0,AF2065&lt;=1),1,"No aplica")</f>
        <v>1</v>
      </c>
      <c r="AH2065" s="90">
        <f>AD2065/(AG2065*2)</f>
        <v>0</v>
      </c>
      <c r="AI2065" s="91">
        <f>IF(AG2065=1,AG2065/$AG$2070,"No aplica")</f>
        <v>0.2</v>
      </c>
      <c r="AJ2065" s="91">
        <f>AF2065*AI2065</f>
        <v>0</v>
      </c>
      <c r="AK2065" s="91">
        <f>AJ2065*$AE$23</f>
        <v>0</v>
      </c>
    </row>
    <row r="2066" spans="1:37" ht="25.4" customHeight="1" thickTop="1" thickBot="1" x14ac:dyDescent="0.3">
      <c r="A2066" s="320" t="s">
        <v>2100</v>
      </c>
      <c r="B2066" s="320"/>
      <c r="C2066" s="320"/>
      <c r="D2066" s="320"/>
      <c r="E2066" s="320"/>
      <c r="F2066" s="320"/>
      <c r="G2066" s="320"/>
      <c r="H2066" s="320"/>
      <c r="I2066" s="320"/>
      <c r="J2066" s="320"/>
      <c r="K2066" s="320"/>
      <c r="L2066" s="320"/>
      <c r="M2066" s="320"/>
      <c r="N2066" s="320"/>
      <c r="O2066" s="320"/>
      <c r="P2066" s="320"/>
      <c r="Q2066" s="320"/>
      <c r="R2066" s="320"/>
      <c r="S2066" s="320"/>
      <c r="T2066" s="320"/>
      <c r="U2066" s="320"/>
      <c r="V2066" s="320"/>
      <c r="W2066" s="320"/>
      <c r="X2066" s="320"/>
      <c r="Y2066" s="320"/>
      <c r="Z2066" s="320"/>
      <c r="AA2066" s="320"/>
      <c r="AB2066" s="320"/>
      <c r="AC2066" s="320"/>
      <c r="AD2066" s="88">
        <f>'Art. 121'!AF1976</f>
        <v>0</v>
      </c>
      <c r="AE2066" s="89">
        <f>IF(AG2066=1,AK2066,AG2066)</f>
        <v>0</v>
      </c>
      <c r="AF2066">
        <f>AD2066/2</f>
        <v>0</v>
      </c>
      <c r="AG2066" s="86">
        <f>IF(AND(AF2066&gt;=0,AF2066&lt;=1),1,"No aplica")</f>
        <v>1</v>
      </c>
      <c r="AH2066" s="90">
        <f>AD2066/(AG2066*2)</f>
        <v>0</v>
      </c>
      <c r="AI2066" s="91">
        <f>IF(AG2066=1,AG2066/$AG$2070,"No aplica")</f>
        <v>0.2</v>
      </c>
      <c r="AJ2066" s="91">
        <f>AF2066*AI2066</f>
        <v>0</v>
      </c>
      <c r="AK2066" s="91">
        <f>AJ2066*$AE$23</f>
        <v>0</v>
      </c>
    </row>
    <row r="2067" spans="1:37" ht="25.4" customHeight="1" thickTop="1" thickBot="1" x14ac:dyDescent="0.3">
      <c r="A2067" s="320" t="s">
        <v>2102</v>
      </c>
      <c r="B2067" s="320"/>
      <c r="C2067" s="320"/>
      <c r="D2067" s="320"/>
      <c r="E2067" s="320"/>
      <c r="F2067" s="320"/>
      <c r="G2067" s="320"/>
      <c r="H2067" s="320"/>
      <c r="I2067" s="320"/>
      <c r="J2067" s="320"/>
      <c r="K2067" s="320"/>
      <c r="L2067" s="320"/>
      <c r="M2067" s="320"/>
      <c r="N2067" s="320"/>
      <c r="O2067" s="320"/>
      <c r="P2067" s="320"/>
      <c r="Q2067" s="320"/>
      <c r="R2067" s="320"/>
      <c r="S2067" s="320"/>
      <c r="T2067" s="320"/>
      <c r="U2067" s="320"/>
      <c r="V2067" s="320"/>
      <c r="W2067" s="320"/>
      <c r="X2067" s="320"/>
      <c r="Y2067" s="320"/>
      <c r="Z2067" s="320"/>
      <c r="AA2067" s="320"/>
      <c r="AB2067" s="320"/>
      <c r="AC2067" s="320"/>
      <c r="AD2067" s="88">
        <f>'Art. 121'!AF1977</f>
        <v>0</v>
      </c>
      <c r="AE2067" s="89">
        <f>IF(AG2067=1,AK2067,AG2067)</f>
        <v>0</v>
      </c>
      <c r="AF2067">
        <f>AD2067/2</f>
        <v>0</v>
      </c>
      <c r="AG2067" s="86">
        <f>IF(AND(AF2067&gt;=0,AF2067&lt;=1),1,"No aplica")</f>
        <v>1</v>
      </c>
      <c r="AH2067" s="90">
        <f>AD2067/(AG2067*2)</f>
        <v>0</v>
      </c>
      <c r="AI2067" s="91">
        <f>IF(AG2067=1,AG2067/$AG$2070,"No aplica")</f>
        <v>0.2</v>
      </c>
      <c r="AJ2067" s="91">
        <f>AF2067*AI2067</f>
        <v>0</v>
      </c>
      <c r="AK2067" s="91">
        <f>AJ2067*$AE$23</f>
        <v>0</v>
      </c>
    </row>
    <row r="2068" spans="1:37" ht="25.4" customHeight="1" thickTop="1" thickBot="1" x14ac:dyDescent="0.3">
      <c r="A2068" s="320" t="s">
        <v>2104</v>
      </c>
      <c r="B2068" s="320"/>
      <c r="C2068" s="320"/>
      <c r="D2068" s="320"/>
      <c r="E2068" s="320"/>
      <c r="F2068" s="320"/>
      <c r="G2068" s="320"/>
      <c r="H2068" s="320"/>
      <c r="I2068" s="320"/>
      <c r="J2068" s="320"/>
      <c r="K2068" s="320"/>
      <c r="L2068" s="320"/>
      <c r="M2068" s="320"/>
      <c r="N2068" s="320"/>
      <c r="O2068" s="320"/>
      <c r="P2068" s="320"/>
      <c r="Q2068" s="320"/>
      <c r="R2068" s="320"/>
      <c r="S2068" s="320"/>
      <c r="T2068" s="320"/>
      <c r="U2068" s="320"/>
      <c r="V2068" s="320"/>
      <c r="W2068" s="320"/>
      <c r="X2068" s="320"/>
      <c r="Y2068" s="320"/>
      <c r="Z2068" s="320"/>
      <c r="AA2068" s="320"/>
      <c r="AB2068" s="320"/>
      <c r="AC2068" s="320"/>
      <c r="AD2068" s="88">
        <f>'Art. 121'!AF1978</f>
        <v>0</v>
      </c>
      <c r="AE2068" s="89">
        <f>IF(AG2068=1,AK2068,AG2068)</f>
        <v>0</v>
      </c>
      <c r="AF2068">
        <f>AD2068/2</f>
        <v>0</v>
      </c>
      <c r="AG2068" s="86">
        <f>IF(AND(AF2068&gt;=0,AF2068&lt;=1),1,"No aplica")</f>
        <v>1</v>
      </c>
      <c r="AH2068" s="90">
        <f>AD2068/(AG2068*2)</f>
        <v>0</v>
      </c>
      <c r="AI2068" s="91">
        <f>IF(AG2068=1,AG2068/$AG$2070,"No aplica")</f>
        <v>0.2</v>
      </c>
      <c r="AJ2068" s="91">
        <f>AF2068*AI2068</f>
        <v>0</v>
      </c>
      <c r="AK2068" s="91">
        <f>AJ2068*$AE$23</f>
        <v>0</v>
      </c>
    </row>
    <row r="2069" spans="1:37" ht="25.4" customHeight="1" thickTop="1" thickBot="1" x14ac:dyDescent="0.3">
      <c r="A2069" s="320" t="s">
        <v>2274</v>
      </c>
      <c r="B2069" s="320"/>
      <c r="C2069" s="320"/>
      <c r="D2069" s="320"/>
      <c r="E2069" s="320"/>
      <c r="F2069" s="320"/>
      <c r="G2069" s="320"/>
      <c r="H2069" s="320"/>
      <c r="I2069" s="320"/>
      <c r="J2069" s="320"/>
      <c r="K2069" s="320"/>
      <c r="L2069" s="320"/>
      <c r="M2069" s="320"/>
      <c r="N2069" s="320"/>
      <c r="O2069" s="320"/>
      <c r="P2069" s="320"/>
      <c r="Q2069" s="320"/>
      <c r="R2069" s="320"/>
      <c r="S2069" s="320"/>
      <c r="T2069" s="320"/>
      <c r="U2069" s="320"/>
      <c r="V2069" s="320"/>
      <c r="W2069" s="320"/>
      <c r="X2069" s="320"/>
      <c r="Y2069" s="320"/>
      <c r="Z2069" s="320"/>
      <c r="AA2069" s="320"/>
      <c r="AB2069" s="320"/>
      <c r="AC2069" s="320"/>
      <c r="AD2069" s="88">
        <f>'Art. 121'!AF1979</f>
        <v>0</v>
      </c>
      <c r="AE2069" s="89">
        <f>IF(AG2069=1,AK2069,AG2069)</f>
        <v>0</v>
      </c>
      <c r="AF2069">
        <f>AD2069/2</f>
        <v>0</v>
      </c>
      <c r="AG2069" s="86">
        <f>IF(AND(AF2069&gt;=0,AF2069&lt;=1),1,"No aplica")</f>
        <v>1</v>
      </c>
      <c r="AH2069" s="90">
        <f>AD2069/(AG2069*2)</f>
        <v>0</v>
      </c>
      <c r="AI2069" s="91">
        <f>IF(AG2069=1,AG2069/$AG$2070,"No aplica")</f>
        <v>0.2</v>
      </c>
      <c r="AJ2069" s="91">
        <f>AF2069*AI2069</f>
        <v>0</v>
      </c>
      <c r="AK2069" s="91">
        <f>AJ2069*$AE$23</f>
        <v>0</v>
      </c>
    </row>
    <row r="2070" spans="1:37" ht="25.4" customHeight="1" thickTop="1" x14ac:dyDescent="0.25">
      <c r="A2070" s="289" t="s">
        <v>2741</v>
      </c>
      <c r="B2070" s="289"/>
      <c r="C2070" s="289"/>
      <c r="D2070" s="289"/>
      <c r="E2070" s="289"/>
      <c r="F2070" s="289"/>
      <c r="G2070" s="289"/>
      <c r="H2070" s="289"/>
      <c r="I2070" s="289"/>
      <c r="J2070" s="289"/>
      <c r="K2070" s="289"/>
      <c r="L2070" s="289"/>
      <c r="M2070" s="289"/>
      <c r="N2070" s="289"/>
      <c r="O2070" s="289"/>
      <c r="P2070" s="289"/>
      <c r="Q2070" s="289"/>
      <c r="R2070" s="289"/>
      <c r="S2070" s="289"/>
      <c r="T2070" s="289"/>
      <c r="U2070" s="289"/>
      <c r="V2070" s="289"/>
      <c r="W2070" s="289"/>
      <c r="X2070" s="289"/>
      <c r="Y2070" s="289"/>
      <c r="Z2070" s="289"/>
      <c r="AA2070" s="289"/>
      <c r="AB2070" s="289"/>
      <c r="AC2070" s="289"/>
      <c r="AD2070" s="289"/>
      <c r="AE2070" s="89">
        <f>SUM(AE2063:AE2069)</f>
        <v>0</v>
      </c>
      <c r="AF2070" s="59"/>
      <c r="AG2070" s="92">
        <f>SUM(AG2065:AG2069)</f>
        <v>5</v>
      </c>
      <c r="AH2070" s="93"/>
      <c r="AI2070" s="94"/>
      <c r="AJ2070" s="94"/>
      <c r="AK2070" s="94"/>
    </row>
    <row r="2071" spans="1:37" ht="25.4" customHeight="1" x14ac:dyDescent="0.25">
      <c r="A2071" s="290" t="s">
        <v>2742</v>
      </c>
      <c r="B2071" s="290"/>
      <c r="C2071" s="290"/>
      <c r="D2071" s="290"/>
      <c r="E2071" s="290"/>
      <c r="F2071" s="290"/>
      <c r="G2071" s="290"/>
      <c r="H2071" s="290"/>
      <c r="I2071" s="290"/>
      <c r="J2071" s="290"/>
      <c r="K2071" s="290"/>
      <c r="L2071" s="290"/>
      <c r="M2071" s="290"/>
      <c r="N2071" s="290"/>
      <c r="O2071" s="290"/>
      <c r="P2071" s="290"/>
      <c r="Q2071" s="290"/>
      <c r="R2071" s="290"/>
      <c r="S2071" s="290"/>
      <c r="T2071" s="290"/>
      <c r="U2071" s="290"/>
      <c r="V2071" s="290"/>
      <c r="W2071" s="290"/>
      <c r="X2071" s="290"/>
      <c r="Y2071" s="290"/>
      <c r="Z2071" s="290"/>
      <c r="AA2071" s="290"/>
      <c r="AB2071" s="290"/>
      <c r="AC2071" s="290"/>
      <c r="AD2071" s="290"/>
      <c r="AE2071" s="89">
        <f>AE2070/$AE$23*100</f>
        <v>0</v>
      </c>
      <c r="AF2071" s="59"/>
      <c r="AG2071" s="92"/>
      <c r="AH2071" s="93"/>
      <c r="AI2071" s="94"/>
      <c r="AJ2071" s="94"/>
      <c r="AK2071" s="94"/>
    </row>
    <row r="2072" spans="1:37" ht="25.4" customHeight="1" x14ac:dyDescent="0.25">
      <c r="A2072" s="100"/>
      <c r="B2072" s="100"/>
      <c r="C2072" s="100"/>
      <c r="D2072" s="100"/>
      <c r="E2072" s="100"/>
      <c r="F2072" s="100"/>
      <c r="G2072" s="100"/>
      <c r="H2072" s="100"/>
      <c r="I2072" s="100"/>
      <c r="J2072" s="100"/>
      <c r="K2072" s="100"/>
      <c r="L2072" s="100"/>
      <c r="M2072" s="100"/>
      <c r="N2072" s="100"/>
      <c r="O2072" s="100"/>
      <c r="P2072" s="100"/>
      <c r="Q2072" s="95"/>
      <c r="R2072" s="100"/>
      <c r="S2072" s="100"/>
      <c r="T2072" s="100"/>
      <c r="U2072" s="100"/>
      <c r="V2072" s="100"/>
      <c r="W2072" s="100"/>
      <c r="X2072" s="100"/>
      <c r="Y2072" s="100"/>
      <c r="Z2072" s="100"/>
      <c r="AA2072" s="100"/>
      <c r="AB2072" s="100"/>
      <c r="AC2072" s="100"/>
      <c r="AD2072" s="96"/>
      <c r="AE2072" s="96"/>
    </row>
    <row r="2073" spans="1:37" ht="25.4" customHeight="1" x14ac:dyDescent="0.25">
      <c r="A2073" s="100"/>
      <c r="B2073" s="100"/>
      <c r="C2073" s="100"/>
      <c r="D2073" s="100"/>
      <c r="E2073" s="100"/>
      <c r="F2073" s="100"/>
      <c r="G2073" s="100"/>
      <c r="H2073" s="100"/>
      <c r="I2073" s="100"/>
      <c r="J2073" s="100"/>
      <c r="K2073" s="100"/>
      <c r="L2073" s="100"/>
      <c r="M2073" s="100"/>
      <c r="N2073" s="100"/>
      <c r="O2073" s="100"/>
      <c r="P2073" s="100"/>
      <c r="Q2073" s="95"/>
      <c r="R2073" s="100"/>
      <c r="S2073" s="100"/>
      <c r="T2073" s="100"/>
      <c r="U2073" s="100"/>
      <c r="V2073" s="100"/>
      <c r="W2073" s="100"/>
      <c r="X2073" s="100"/>
      <c r="Y2073" s="100"/>
      <c r="Z2073" s="100"/>
      <c r="AA2073" s="100"/>
      <c r="AB2073" s="100"/>
      <c r="AC2073" s="100"/>
      <c r="AD2073" s="96"/>
      <c r="AE2073" s="96"/>
    </row>
    <row r="2074" spans="1:37" ht="25.4" customHeight="1" x14ac:dyDescent="0.25">
      <c r="A2074" s="337" t="s">
        <v>2275</v>
      </c>
      <c r="B2074" s="337"/>
      <c r="C2074" s="337"/>
      <c r="D2074" s="337"/>
      <c r="E2074" s="337"/>
      <c r="F2074" s="337"/>
      <c r="G2074" s="337"/>
      <c r="H2074" s="337"/>
      <c r="I2074" s="337"/>
      <c r="J2074" s="337"/>
      <c r="K2074" s="337"/>
      <c r="L2074" s="337"/>
      <c r="M2074" s="337"/>
      <c r="N2074" s="337"/>
      <c r="O2074" s="337"/>
      <c r="P2074" s="337"/>
      <c r="Q2074" s="337"/>
      <c r="R2074" s="337"/>
      <c r="S2074" s="337"/>
      <c r="T2074" s="337"/>
      <c r="U2074" s="337"/>
      <c r="V2074" s="337"/>
      <c r="W2074" s="337"/>
      <c r="X2074" s="337"/>
      <c r="Y2074" s="337"/>
      <c r="Z2074" s="337"/>
      <c r="AA2074" s="337"/>
      <c r="AB2074" s="337"/>
      <c r="AC2074" s="337"/>
      <c r="AD2074" s="82"/>
      <c r="AE2074" s="82"/>
    </row>
    <row r="2075" spans="1:37" ht="25.4" customHeight="1" x14ac:dyDescent="0.25">
      <c r="A2075" s="101"/>
      <c r="B2075" s="102"/>
      <c r="C2075" s="102"/>
      <c r="D2075" s="102"/>
      <c r="E2075" s="102"/>
      <c r="F2075" s="102"/>
      <c r="G2075" s="102"/>
      <c r="H2075" s="102"/>
      <c r="I2075" s="102"/>
      <c r="J2075" s="102"/>
      <c r="K2075" s="102"/>
      <c r="L2075" s="102"/>
      <c r="M2075" s="102"/>
      <c r="N2075" s="102"/>
      <c r="O2075" s="102"/>
      <c r="P2075" s="102"/>
      <c r="Q2075" s="103"/>
      <c r="R2075" s="102"/>
      <c r="S2075" s="102"/>
      <c r="T2075" s="102"/>
      <c r="U2075" s="102"/>
      <c r="V2075" s="102"/>
      <c r="W2075" s="102"/>
      <c r="X2075" s="102"/>
      <c r="Y2075" s="102"/>
      <c r="Z2075" s="102"/>
      <c r="AA2075" s="102"/>
      <c r="AB2075" s="102"/>
      <c r="AC2075" s="102"/>
      <c r="AD2075" s="83"/>
      <c r="AE2075" s="83"/>
    </row>
    <row r="2076" spans="1:37" ht="25.4" customHeight="1" thickBot="1" x14ac:dyDescent="0.3">
      <c r="A2076" s="70"/>
      <c r="B2076" s="70"/>
      <c r="C2076" s="70"/>
      <c r="D2076" s="70"/>
      <c r="E2076" s="70"/>
      <c r="F2076" s="70"/>
      <c r="G2076" s="70"/>
      <c r="H2076" s="70"/>
      <c r="I2076" s="70"/>
      <c r="J2076" s="70"/>
      <c r="K2076" s="70"/>
      <c r="L2076" s="70"/>
      <c r="M2076" s="70"/>
      <c r="N2076" s="70"/>
      <c r="O2076" s="70"/>
      <c r="P2076" s="70"/>
      <c r="Q2076" s="95"/>
      <c r="R2076" s="70"/>
      <c r="S2076" s="70"/>
      <c r="T2076" s="70"/>
      <c r="U2076" s="70"/>
      <c r="V2076" s="70"/>
      <c r="W2076" s="70"/>
      <c r="X2076" s="70"/>
      <c r="Y2076" s="70"/>
      <c r="Z2076" s="70"/>
      <c r="AA2076" s="70"/>
      <c r="AB2076" s="70"/>
      <c r="AC2076" s="70"/>
      <c r="AD2076" s="96"/>
      <c r="AE2076" s="96"/>
    </row>
    <row r="2077" spans="1:37" ht="25.4" customHeight="1" thickTop="1" thickBot="1" x14ac:dyDescent="0.3">
      <c r="A2077" s="292" t="s">
        <v>44</v>
      </c>
      <c r="B2077" s="292"/>
      <c r="C2077" s="292"/>
      <c r="D2077" s="292"/>
      <c r="E2077" s="292"/>
      <c r="F2077" s="292"/>
      <c r="G2077" s="292"/>
      <c r="H2077" s="292"/>
      <c r="I2077" s="292"/>
      <c r="J2077" s="292"/>
      <c r="K2077" s="292"/>
      <c r="L2077" s="292"/>
      <c r="M2077" s="292"/>
      <c r="N2077" s="292"/>
      <c r="O2077" s="292"/>
      <c r="P2077" s="292"/>
      <c r="Q2077" s="292"/>
      <c r="R2077" s="292"/>
      <c r="S2077" s="292"/>
      <c r="T2077" s="292"/>
      <c r="U2077" s="292"/>
      <c r="V2077" s="292"/>
      <c r="W2077" s="292"/>
      <c r="X2077" s="292"/>
      <c r="Y2077" s="292"/>
      <c r="Z2077" s="292"/>
      <c r="AA2077" s="292"/>
      <c r="AB2077" s="292"/>
      <c r="AC2077" s="292"/>
      <c r="AD2077" s="63" t="s">
        <v>65</v>
      </c>
      <c r="AE2077" s="211" t="s">
        <v>9</v>
      </c>
      <c r="AF2077" s="86" t="s">
        <v>330</v>
      </c>
      <c r="AG2077" s="86" t="s">
        <v>331</v>
      </c>
      <c r="AH2077" s="86" t="s">
        <v>332</v>
      </c>
      <c r="AI2077" s="87" t="s">
        <v>333</v>
      </c>
      <c r="AJ2077" s="86"/>
      <c r="AK2077" s="87" t="s">
        <v>334</v>
      </c>
    </row>
    <row r="2078" spans="1:37" ht="25.4" customHeight="1" thickTop="1" thickBot="1" x14ac:dyDescent="0.3">
      <c r="A2078" s="320" t="s">
        <v>2743</v>
      </c>
      <c r="B2078" s="320"/>
      <c r="C2078" s="320"/>
      <c r="D2078" s="320"/>
      <c r="E2078" s="320"/>
      <c r="F2078" s="320"/>
      <c r="G2078" s="320"/>
      <c r="H2078" s="320"/>
      <c r="I2078" s="320"/>
      <c r="J2078" s="320"/>
      <c r="K2078" s="320"/>
      <c r="L2078" s="320"/>
      <c r="M2078" s="320"/>
      <c r="N2078" s="320"/>
      <c r="O2078" s="320"/>
      <c r="P2078" s="320"/>
      <c r="Q2078" s="320"/>
      <c r="R2078" s="320"/>
      <c r="S2078" s="320"/>
      <c r="T2078" s="320"/>
      <c r="U2078" s="320"/>
      <c r="V2078" s="320"/>
      <c r="W2078" s="320"/>
      <c r="X2078" s="320"/>
      <c r="Y2078" s="320"/>
      <c r="Z2078" s="320"/>
      <c r="AA2078" s="320"/>
      <c r="AB2078" s="320"/>
      <c r="AC2078" s="320"/>
      <c r="AD2078" s="88">
        <f>'Art. 121'!AF1988</f>
        <v>0</v>
      </c>
      <c r="AE2078" s="89">
        <f t="shared" ref="AE2078:AE2096" si="362">IF(AG2078=1,AK2078,AG2078)</f>
        <v>0</v>
      </c>
      <c r="AF2078">
        <f t="shared" ref="AF2078:AF2096" si="363">AD2078/2</f>
        <v>0</v>
      </c>
      <c r="AG2078" s="86">
        <f t="shared" ref="AG2078:AG2096" si="364">IF(AND(AF2078&gt;=0,AF2078&lt;=1),1,"No aplica")</f>
        <v>1</v>
      </c>
      <c r="AH2078" s="90">
        <f t="shared" ref="AH2078:AH2096" si="365">AD2078/(AG2078*2)</f>
        <v>0</v>
      </c>
      <c r="AI2078" s="91">
        <f t="shared" ref="AI2078:AI2096" si="366">IF(AG2078=1,AG2078/$AG$2097,"No aplica")</f>
        <v>5.2631578947368418E-2</v>
      </c>
      <c r="AJ2078" s="91">
        <f t="shared" ref="AJ2078:AJ2096" si="367">AF2078*AI2078</f>
        <v>0</v>
      </c>
      <c r="AK2078" s="91">
        <f t="shared" ref="AK2078:AK2096" si="368">AJ2078*$AE$23</f>
        <v>0</v>
      </c>
    </row>
    <row r="2079" spans="1:37" ht="25.4" customHeight="1" thickTop="1" thickBot="1" x14ac:dyDescent="0.3">
      <c r="A2079" s="320" t="s">
        <v>2068</v>
      </c>
      <c r="B2079" s="320"/>
      <c r="C2079" s="320"/>
      <c r="D2079" s="320"/>
      <c r="E2079" s="320"/>
      <c r="F2079" s="320"/>
      <c r="G2079" s="320"/>
      <c r="H2079" s="320"/>
      <c r="I2079" s="320"/>
      <c r="J2079" s="320"/>
      <c r="K2079" s="320"/>
      <c r="L2079" s="320"/>
      <c r="M2079" s="320"/>
      <c r="N2079" s="320"/>
      <c r="O2079" s="320"/>
      <c r="P2079" s="320"/>
      <c r="Q2079" s="320"/>
      <c r="R2079" s="320"/>
      <c r="S2079" s="320"/>
      <c r="T2079" s="320"/>
      <c r="U2079" s="320"/>
      <c r="V2079" s="320"/>
      <c r="W2079" s="320"/>
      <c r="X2079" s="320"/>
      <c r="Y2079" s="320"/>
      <c r="Z2079" s="320"/>
      <c r="AA2079" s="320"/>
      <c r="AB2079" s="320"/>
      <c r="AC2079" s="320"/>
      <c r="AD2079" s="88">
        <f>'Art. 121'!AF1989</f>
        <v>0</v>
      </c>
      <c r="AE2079" s="89">
        <f t="shared" si="362"/>
        <v>0</v>
      </c>
      <c r="AF2079">
        <f t="shared" si="363"/>
        <v>0</v>
      </c>
      <c r="AG2079" s="86">
        <f t="shared" si="364"/>
        <v>1</v>
      </c>
      <c r="AH2079" s="90">
        <f t="shared" si="365"/>
        <v>0</v>
      </c>
      <c r="AI2079" s="91">
        <f t="shared" si="366"/>
        <v>5.2631578947368418E-2</v>
      </c>
      <c r="AJ2079" s="91">
        <f t="shared" si="367"/>
        <v>0</v>
      </c>
      <c r="AK2079" s="91">
        <f t="shared" si="368"/>
        <v>0</v>
      </c>
    </row>
    <row r="2080" spans="1:37" ht="25.4" customHeight="1" thickTop="1" thickBot="1" x14ac:dyDescent="0.3">
      <c r="A2080" s="320" t="s">
        <v>2744</v>
      </c>
      <c r="B2080" s="320"/>
      <c r="C2080" s="320"/>
      <c r="D2080" s="320"/>
      <c r="E2080" s="320"/>
      <c r="F2080" s="320"/>
      <c r="G2080" s="320"/>
      <c r="H2080" s="320"/>
      <c r="I2080" s="320"/>
      <c r="J2080" s="320"/>
      <c r="K2080" s="320"/>
      <c r="L2080" s="320"/>
      <c r="M2080" s="320"/>
      <c r="N2080" s="320"/>
      <c r="O2080" s="320"/>
      <c r="P2080" s="320"/>
      <c r="Q2080" s="320"/>
      <c r="R2080" s="320"/>
      <c r="S2080" s="320"/>
      <c r="T2080" s="320"/>
      <c r="U2080" s="320"/>
      <c r="V2080" s="320"/>
      <c r="W2080" s="320"/>
      <c r="X2080" s="320"/>
      <c r="Y2080" s="320"/>
      <c r="Z2080" s="320"/>
      <c r="AA2080" s="320"/>
      <c r="AB2080" s="320"/>
      <c r="AC2080" s="320"/>
      <c r="AD2080" s="88">
        <f>'Art. 121'!AF1990</f>
        <v>0</v>
      </c>
      <c r="AE2080" s="89">
        <f t="shared" si="362"/>
        <v>0</v>
      </c>
      <c r="AF2080">
        <f t="shared" si="363"/>
        <v>0</v>
      </c>
      <c r="AG2080" s="86">
        <f t="shared" si="364"/>
        <v>1</v>
      </c>
      <c r="AH2080" s="90">
        <f t="shared" si="365"/>
        <v>0</v>
      </c>
      <c r="AI2080" s="91">
        <f t="shared" si="366"/>
        <v>5.2631578947368418E-2</v>
      </c>
      <c r="AJ2080" s="91">
        <f t="shared" si="367"/>
        <v>0</v>
      </c>
      <c r="AK2080" s="91">
        <f t="shared" si="368"/>
        <v>0</v>
      </c>
    </row>
    <row r="2081" spans="1:37" ht="25.4" customHeight="1" thickTop="1" thickBot="1" x14ac:dyDescent="0.3">
      <c r="A2081" s="320" t="s">
        <v>2280</v>
      </c>
      <c r="B2081" s="320"/>
      <c r="C2081" s="320"/>
      <c r="D2081" s="320"/>
      <c r="E2081" s="320"/>
      <c r="F2081" s="320"/>
      <c r="G2081" s="320"/>
      <c r="H2081" s="320"/>
      <c r="I2081" s="320"/>
      <c r="J2081" s="320"/>
      <c r="K2081" s="320"/>
      <c r="L2081" s="320"/>
      <c r="M2081" s="320"/>
      <c r="N2081" s="320"/>
      <c r="O2081" s="320"/>
      <c r="P2081" s="320"/>
      <c r="Q2081" s="320"/>
      <c r="R2081" s="320"/>
      <c r="S2081" s="320"/>
      <c r="T2081" s="320"/>
      <c r="U2081" s="320"/>
      <c r="V2081" s="320"/>
      <c r="W2081" s="320"/>
      <c r="X2081" s="320"/>
      <c r="Y2081" s="320"/>
      <c r="Z2081" s="320"/>
      <c r="AA2081" s="320"/>
      <c r="AB2081" s="320"/>
      <c r="AC2081" s="320"/>
      <c r="AD2081" s="88">
        <f>'Art. 121'!AF1991</f>
        <v>0</v>
      </c>
      <c r="AE2081" s="89">
        <f t="shared" si="362"/>
        <v>0</v>
      </c>
      <c r="AF2081">
        <f t="shared" si="363"/>
        <v>0</v>
      </c>
      <c r="AG2081" s="86">
        <f t="shared" si="364"/>
        <v>1</v>
      </c>
      <c r="AH2081" s="90">
        <f t="shared" si="365"/>
        <v>0</v>
      </c>
      <c r="AI2081" s="91">
        <f t="shared" si="366"/>
        <v>5.2631578947368418E-2</v>
      </c>
      <c r="AJ2081" s="91">
        <f t="shared" si="367"/>
        <v>0</v>
      </c>
      <c r="AK2081" s="91">
        <f t="shared" si="368"/>
        <v>0</v>
      </c>
    </row>
    <row r="2082" spans="1:37" ht="25.4" customHeight="1" thickTop="1" thickBot="1" x14ac:dyDescent="0.3">
      <c r="A2082" s="321" t="s">
        <v>2282</v>
      </c>
      <c r="B2082" s="321"/>
      <c r="C2082" s="321"/>
      <c r="D2082" s="321"/>
      <c r="E2082" s="321"/>
      <c r="F2082" s="321"/>
      <c r="G2082" s="321"/>
      <c r="H2082" s="321"/>
      <c r="I2082" s="321"/>
      <c r="J2082" s="321"/>
      <c r="K2082" s="321"/>
      <c r="L2082" s="321"/>
      <c r="M2082" s="321"/>
      <c r="N2082" s="321"/>
      <c r="O2082" s="321"/>
      <c r="P2082" s="321"/>
      <c r="Q2082" s="321"/>
      <c r="R2082" s="321"/>
      <c r="S2082" s="321"/>
      <c r="T2082" s="321"/>
      <c r="U2082" s="321"/>
      <c r="V2082" s="321"/>
      <c r="W2082" s="321"/>
      <c r="X2082" s="321"/>
      <c r="Y2082" s="321"/>
      <c r="Z2082" s="321"/>
      <c r="AA2082" s="321"/>
      <c r="AB2082" s="321"/>
      <c r="AC2082" s="321"/>
      <c r="AD2082" s="88">
        <f>'Art. 121'!AF1992</f>
        <v>0</v>
      </c>
      <c r="AE2082" s="89">
        <f t="shared" si="362"/>
        <v>0</v>
      </c>
      <c r="AF2082">
        <f t="shared" si="363"/>
        <v>0</v>
      </c>
      <c r="AG2082" s="86">
        <f t="shared" si="364"/>
        <v>1</v>
      </c>
      <c r="AH2082" s="90">
        <f t="shared" si="365"/>
        <v>0</v>
      </c>
      <c r="AI2082" s="91">
        <f t="shared" si="366"/>
        <v>5.2631578947368418E-2</v>
      </c>
      <c r="AJ2082" s="91">
        <f t="shared" si="367"/>
        <v>0</v>
      </c>
      <c r="AK2082" s="91">
        <f t="shared" si="368"/>
        <v>0</v>
      </c>
    </row>
    <row r="2083" spans="1:37" ht="25.4" customHeight="1" thickTop="1" thickBot="1" x14ac:dyDescent="0.3">
      <c r="A2083" s="321" t="s">
        <v>2284</v>
      </c>
      <c r="B2083" s="321"/>
      <c r="C2083" s="321"/>
      <c r="D2083" s="321"/>
      <c r="E2083" s="321"/>
      <c r="F2083" s="321"/>
      <c r="G2083" s="321"/>
      <c r="H2083" s="321"/>
      <c r="I2083" s="321"/>
      <c r="J2083" s="321"/>
      <c r="K2083" s="321"/>
      <c r="L2083" s="321"/>
      <c r="M2083" s="321"/>
      <c r="N2083" s="321"/>
      <c r="O2083" s="321"/>
      <c r="P2083" s="321"/>
      <c r="Q2083" s="321"/>
      <c r="R2083" s="321"/>
      <c r="S2083" s="321"/>
      <c r="T2083" s="321"/>
      <c r="U2083" s="321"/>
      <c r="V2083" s="321"/>
      <c r="W2083" s="321"/>
      <c r="X2083" s="321"/>
      <c r="Y2083" s="321"/>
      <c r="Z2083" s="321"/>
      <c r="AA2083" s="321"/>
      <c r="AB2083" s="321"/>
      <c r="AC2083" s="321"/>
      <c r="AD2083" s="88">
        <f>'Art. 121'!AF1993</f>
        <v>0</v>
      </c>
      <c r="AE2083" s="89">
        <f t="shared" si="362"/>
        <v>0</v>
      </c>
      <c r="AF2083">
        <f t="shared" si="363"/>
        <v>0</v>
      </c>
      <c r="AG2083" s="86">
        <f t="shared" si="364"/>
        <v>1</v>
      </c>
      <c r="AH2083" s="90">
        <f t="shared" si="365"/>
        <v>0</v>
      </c>
      <c r="AI2083" s="91">
        <f t="shared" si="366"/>
        <v>5.2631578947368418E-2</v>
      </c>
      <c r="AJ2083" s="91">
        <f t="shared" si="367"/>
        <v>0</v>
      </c>
      <c r="AK2083" s="91">
        <f t="shared" si="368"/>
        <v>0</v>
      </c>
    </row>
    <row r="2084" spans="1:37" ht="25.4" customHeight="1" thickTop="1" thickBot="1" x14ac:dyDescent="0.3">
      <c r="A2084" s="320" t="s">
        <v>2286</v>
      </c>
      <c r="B2084" s="320"/>
      <c r="C2084" s="320"/>
      <c r="D2084" s="320"/>
      <c r="E2084" s="320"/>
      <c r="F2084" s="320"/>
      <c r="G2084" s="320"/>
      <c r="H2084" s="320"/>
      <c r="I2084" s="320"/>
      <c r="J2084" s="320"/>
      <c r="K2084" s="320"/>
      <c r="L2084" s="320"/>
      <c r="M2084" s="320"/>
      <c r="N2084" s="320"/>
      <c r="O2084" s="320"/>
      <c r="P2084" s="320"/>
      <c r="Q2084" s="320"/>
      <c r="R2084" s="320"/>
      <c r="S2084" s="320"/>
      <c r="T2084" s="320"/>
      <c r="U2084" s="320"/>
      <c r="V2084" s="320"/>
      <c r="W2084" s="320"/>
      <c r="X2084" s="320"/>
      <c r="Y2084" s="320"/>
      <c r="Z2084" s="320"/>
      <c r="AA2084" s="320"/>
      <c r="AB2084" s="320"/>
      <c r="AC2084" s="320"/>
      <c r="AD2084" s="88">
        <f>'Art. 121'!AF1994</f>
        <v>0</v>
      </c>
      <c r="AE2084" s="89">
        <f t="shared" si="362"/>
        <v>0</v>
      </c>
      <c r="AF2084">
        <f t="shared" si="363"/>
        <v>0</v>
      </c>
      <c r="AG2084" s="86">
        <f t="shared" si="364"/>
        <v>1</v>
      </c>
      <c r="AH2084" s="90">
        <f t="shared" si="365"/>
        <v>0</v>
      </c>
      <c r="AI2084" s="91">
        <f t="shared" si="366"/>
        <v>5.2631578947368418E-2</v>
      </c>
      <c r="AJ2084" s="91">
        <f t="shared" si="367"/>
        <v>0</v>
      </c>
      <c r="AK2084" s="91">
        <f t="shared" si="368"/>
        <v>0</v>
      </c>
    </row>
    <row r="2085" spans="1:37" ht="25.4" customHeight="1" thickTop="1" thickBot="1" x14ac:dyDescent="0.3">
      <c r="A2085" s="320" t="s">
        <v>2288</v>
      </c>
      <c r="B2085" s="320"/>
      <c r="C2085" s="320"/>
      <c r="D2085" s="320"/>
      <c r="E2085" s="320"/>
      <c r="F2085" s="320"/>
      <c r="G2085" s="320"/>
      <c r="H2085" s="320"/>
      <c r="I2085" s="320"/>
      <c r="J2085" s="320"/>
      <c r="K2085" s="320"/>
      <c r="L2085" s="320"/>
      <c r="M2085" s="320"/>
      <c r="N2085" s="320"/>
      <c r="O2085" s="320"/>
      <c r="P2085" s="320"/>
      <c r="Q2085" s="320"/>
      <c r="R2085" s="320"/>
      <c r="S2085" s="320"/>
      <c r="T2085" s="320"/>
      <c r="U2085" s="320"/>
      <c r="V2085" s="320"/>
      <c r="W2085" s="320"/>
      <c r="X2085" s="320"/>
      <c r="Y2085" s="320"/>
      <c r="Z2085" s="320"/>
      <c r="AA2085" s="320"/>
      <c r="AB2085" s="320"/>
      <c r="AC2085" s="320"/>
      <c r="AD2085" s="88">
        <f>'Art. 121'!AF1995</f>
        <v>0</v>
      </c>
      <c r="AE2085" s="89">
        <f t="shared" si="362"/>
        <v>0</v>
      </c>
      <c r="AF2085">
        <f t="shared" si="363"/>
        <v>0</v>
      </c>
      <c r="AG2085" s="86">
        <f t="shared" si="364"/>
        <v>1</v>
      </c>
      <c r="AH2085" s="90">
        <f t="shared" si="365"/>
        <v>0</v>
      </c>
      <c r="AI2085" s="91">
        <f t="shared" si="366"/>
        <v>5.2631578947368418E-2</v>
      </c>
      <c r="AJ2085" s="91">
        <f t="shared" si="367"/>
        <v>0</v>
      </c>
      <c r="AK2085" s="91">
        <f t="shared" si="368"/>
        <v>0</v>
      </c>
    </row>
    <row r="2086" spans="1:37" ht="25.4" customHeight="1" thickTop="1" thickBot="1" x14ac:dyDescent="0.3">
      <c r="A2086" s="320" t="s">
        <v>2745</v>
      </c>
      <c r="B2086" s="320"/>
      <c r="C2086" s="320"/>
      <c r="D2086" s="320"/>
      <c r="E2086" s="320"/>
      <c r="F2086" s="320"/>
      <c r="G2086" s="320"/>
      <c r="H2086" s="320"/>
      <c r="I2086" s="320"/>
      <c r="J2086" s="320"/>
      <c r="K2086" s="320"/>
      <c r="L2086" s="320"/>
      <c r="M2086" s="320"/>
      <c r="N2086" s="320"/>
      <c r="O2086" s="320"/>
      <c r="P2086" s="320"/>
      <c r="Q2086" s="320"/>
      <c r="R2086" s="320"/>
      <c r="S2086" s="320"/>
      <c r="T2086" s="320"/>
      <c r="U2086" s="320"/>
      <c r="V2086" s="320"/>
      <c r="W2086" s="320"/>
      <c r="X2086" s="320"/>
      <c r="Y2086" s="320"/>
      <c r="Z2086" s="320"/>
      <c r="AA2086" s="320"/>
      <c r="AB2086" s="320"/>
      <c r="AC2086" s="320"/>
      <c r="AD2086" s="88">
        <f>'Art. 121'!AF1996</f>
        <v>0</v>
      </c>
      <c r="AE2086" s="89">
        <f t="shared" si="362"/>
        <v>0</v>
      </c>
      <c r="AF2086">
        <f t="shared" si="363"/>
        <v>0</v>
      </c>
      <c r="AG2086" s="86">
        <f t="shared" si="364"/>
        <v>1</v>
      </c>
      <c r="AH2086" s="90">
        <f t="shared" si="365"/>
        <v>0</v>
      </c>
      <c r="AI2086" s="91">
        <f t="shared" si="366"/>
        <v>5.2631578947368418E-2</v>
      </c>
      <c r="AJ2086" s="91">
        <f t="shared" si="367"/>
        <v>0</v>
      </c>
      <c r="AK2086" s="91">
        <f t="shared" si="368"/>
        <v>0</v>
      </c>
    </row>
    <row r="2087" spans="1:37" ht="25.4" customHeight="1" thickTop="1" thickBot="1" x14ac:dyDescent="0.3">
      <c r="A2087" s="320" t="s">
        <v>2291</v>
      </c>
      <c r="B2087" s="320"/>
      <c r="C2087" s="320"/>
      <c r="D2087" s="320"/>
      <c r="E2087" s="320"/>
      <c r="F2087" s="320"/>
      <c r="G2087" s="320"/>
      <c r="H2087" s="320"/>
      <c r="I2087" s="320"/>
      <c r="J2087" s="320"/>
      <c r="K2087" s="320"/>
      <c r="L2087" s="320"/>
      <c r="M2087" s="320"/>
      <c r="N2087" s="320"/>
      <c r="O2087" s="320"/>
      <c r="P2087" s="320"/>
      <c r="Q2087" s="320"/>
      <c r="R2087" s="320"/>
      <c r="S2087" s="320"/>
      <c r="T2087" s="320"/>
      <c r="U2087" s="320"/>
      <c r="V2087" s="320"/>
      <c r="W2087" s="320"/>
      <c r="X2087" s="320"/>
      <c r="Y2087" s="320"/>
      <c r="Z2087" s="320"/>
      <c r="AA2087" s="320"/>
      <c r="AB2087" s="320"/>
      <c r="AC2087" s="320"/>
      <c r="AD2087" s="88">
        <f>'Art. 121'!AF1997</f>
        <v>0</v>
      </c>
      <c r="AE2087" s="89">
        <f t="shared" si="362"/>
        <v>0</v>
      </c>
      <c r="AF2087">
        <f t="shared" si="363"/>
        <v>0</v>
      </c>
      <c r="AG2087" s="86">
        <f t="shared" si="364"/>
        <v>1</v>
      </c>
      <c r="AH2087" s="90">
        <f t="shared" si="365"/>
        <v>0</v>
      </c>
      <c r="AI2087" s="91">
        <f t="shared" si="366"/>
        <v>5.2631578947368418E-2</v>
      </c>
      <c r="AJ2087" s="91">
        <f t="shared" si="367"/>
        <v>0</v>
      </c>
      <c r="AK2087" s="91">
        <f t="shared" si="368"/>
        <v>0</v>
      </c>
    </row>
    <row r="2088" spans="1:37" ht="25.4" customHeight="1" thickTop="1" thickBot="1" x14ac:dyDescent="0.3">
      <c r="A2088" s="320" t="s">
        <v>2293</v>
      </c>
      <c r="B2088" s="320"/>
      <c r="C2088" s="320"/>
      <c r="D2088" s="320"/>
      <c r="E2088" s="320"/>
      <c r="F2088" s="320"/>
      <c r="G2088" s="320"/>
      <c r="H2088" s="320"/>
      <c r="I2088" s="320"/>
      <c r="J2088" s="320"/>
      <c r="K2088" s="320"/>
      <c r="L2088" s="320"/>
      <c r="M2088" s="320"/>
      <c r="N2088" s="320"/>
      <c r="O2088" s="320"/>
      <c r="P2088" s="320"/>
      <c r="Q2088" s="320"/>
      <c r="R2088" s="320"/>
      <c r="S2088" s="320"/>
      <c r="T2088" s="320"/>
      <c r="U2088" s="320"/>
      <c r="V2088" s="320"/>
      <c r="W2088" s="320"/>
      <c r="X2088" s="320"/>
      <c r="Y2088" s="320"/>
      <c r="Z2088" s="320"/>
      <c r="AA2088" s="320"/>
      <c r="AB2088" s="320"/>
      <c r="AC2088" s="320"/>
      <c r="AD2088" s="88">
        <f>'Art. 121'!AF1998</f>
        <v>0</v>
      </c>
      <c r="AE2088" s="89">
        <f t="shared" si="362"/>
        <v>0</v>
      </c>
      <c r="AF2088">
        <f t="shared" si="363"/>
        <v>0</v>
      </c>
      <c r="AG2088" s="86">
        <f t="shared" si="364"/>
        <v>1</v>
      </c>
      <c r="AH2088" s="90">
        <f t="shared" si="365"/>
        <v>0</v>
      </c>
      <c r="AI2088" s="91">
        <f t="shared" si="366"/>
        <v>5.2631578947368418E-2</v>
      </c>
      <c r="AJ2088" s="91">
        <f t="shared" si="367"/>
        <v>0</v>
      </c>
      <c r="AK2088" s="91">
        <f t="shared" si="368"/>
        <v>0</v>
      </c>
    </row>
    <row r="2089" spans="1:37" ht="25.4" customHeight="1" thickTop="1" thickBot="1" x14ac:dyDescent="0.3">
      <c r="A2089" s="321" t="s">
        <v>2295</v>
      </c>
      <c r="B2089" s="321"/>
      <c r="C2089" s="321"/>
      <c r="D2089" s="321"/>
      <c r="E2089" s="321"/>
      <c r="F2089" s="321"/>
      <c r="G2089" s="321"/>
      <c r="H2089" s="321"/>
      <c r="I2089" s="321"/>
      <c r="J2089" s="321"/>
      <c r="K2089" s="321"/>
      <c r="L2089" s="321"/>
      <c r="M2089" s="321"/>
      <c r="N2089" s="321"/>
      <c r="O2089" s="321"/>
      <c r="P2089" s="321"/>
      <c r="Q2089" s="321"/>
      <c r="R2089" s="321"/>
      <c r="S2089" s="321"/>
      <c r="T2089" s="321"/>
      <c r="U2089" s="321"/>
      <c r="V2089" s="321"/>
      <c r="W2089" s="321"/>
      <c r="X2089" s="321"/>
      <c r="Y2089" s="321"/>
      <c r="Z2089" s="321"/>
      <c r="AA2089" s="321"/>
      <c r="AB2089" s="321"/>
      <c r="AC2089" s="321"/>
      <c r="AD2089" s="88">
        <f>'Art. 121'!AF1999</f>
        <v>0</v>
      </c>
      <c r="AE2089" s="89">
        <f t="shared" si="362"/>
        <v>0</v>
      </c>
      <c r="AF2089">
        <f t="shared" si="363"/>
        <v>0</v>
      </c>
      <c r="AG2089" s="86">
        <f t="shared" si="364"/>
        <v>1</v>
      </c>
      <c r="AH2089" s="90">
        <f t="shared" si="365"/>
        <v>0</v>
      </c>
      <c r="AI2089" s="91">
        <f t="shared" si="366"/>
        <v>5.2631578947368418E-2</v>
      </c>
      <c r="AJ2089" s="91">
        <f t="shared" si="367"/>
        <v>0</v>
      </c>
      <c r="AK2089" s="91">
        <f t="shared" si="368"/>
        <v>0</v>
      </c>
    </row>
    <row r="2090" spans="1:37" ht="25.4" customHeight="1" thickTop="1" thickBot="1" x14ac:dyDescent="0.3">
      <c r="A2090" s="321" t="s">
        <v>2297</v>
      </c>
      <c r="B2090" s="321"/>
      <c r="C2090" s="321"/>
      <c r="D2090" s="321"/>
      <c r="E2090" s="321"/>
      <c r="F2090" s="321"/>
      <c r="G2090" s="321"/>
      <c r="H2090" s="321"/>
      <c r="I2090" s="321"/>
      <c r="J2090" s="321"/>
      <c r="K2090" s="321"/>
      <c r="L2090" s="321"/>
      <c r="M2090" s="321"/>
      <c r="N2090" s="321"/>
      <c r="O2090" s="321"/>
      <c r="P2090" s="321"/>
      <c r="Q2090" s="321"/>
      <c r="R2090" s="321"/>
      <c r="S2090" s="321"/>
      <c r="T2090" s="321"/>
      <c r="U2090" s="321"/>
      <c r="V2090" s="321"/>
      <c r="W2090" s="321"/>
      <c r="X2090" s="321"/>
      <c r="Y2090" s="321"/>
      <c r="Z2090" s="321"/>
      <c r="AA2090" s="321"/>
      <c r="AB2090" s="321"/>
      <c r="AC2090" s="321"/>
      <c r="AD2090" s="88">
        <f>'Art. 121'!AF2000</f>
        <v>0</v>
      </c>
      <c r="AE2090" s="89">
        <f t="shared" si="362"/>
        <v>0</v>
      </c>
      <c r="AF2090">
        <f t="shared" si="363"/>
        <v>0</v>
      </c>
      <c r="AG2090" s="86">
        <f t="shared" si="364"/>
        <v>1</v>
      </c>
      <c r="AH2090" s="90">
        <f t="shared" si="365"/>
        <v>0</v>
      </c>
      <c r="AI2090" s="91">
        <f t="shared" si="366"/>
        <v>5.2631578947368418E-2</v>
      </c>
      <c r="AJ2090" s="91">
        <f t="shared" si="367"/>
        <v>0</v>
      </c>
      <c r="AK2090" s="91">
        <f t="shared" si="368"/>
        <v>0</v>
      </c>
    </row>
    <row r="2091" spans="1:37" ht="25.4" customHeight="1" thickTop="1" thickBot="1" x14ac:dyDescent="0.3">
      <c r="A2091" s="320" t="s">
        <v>2299</v>
      </c>
      <c r="B2091" s="320"/>
      <c r="C2091" s="320"/>
      <c r="D2091" s="320"/>
      <c r="E2091" s="320"/>
      <c r="F2091" s="320"/>
      <c r="G2091" s="320"/>
      <c r="H2091" s="320"/>
      <c r="I2091" s="320"/>
      <c r="J2091" s="320"/>
      <c r="K2091" s="320"/>
      <c r="L2091" s="320"/>
      <c r="M2091" s="320"/>
      <c r="N2091" s="320"/>
      <c r="O2091" s="320"/>
      <c r="P2091" s="320"/>
      <c r="Q2091" s="320"/>
      <c r="R2091" s="320"/>
      <c r="S2091" s="320"/>
      <c r="T2091" s="320"/>
      <c r="U2091" s="320"/>
      <c r="V2091" s="320"/>
      <c r="W2091" s="320"/>
      <c r="X2091" s="320"/>
      <c r="Y2091" s="320"/>
      <c r="Z2091" s="320"/>
      <c r="AA2091" s="320"/>
      <c r="AB2091" s="320"/>
      <c r="AC2091" s="320"/>
      <c r="AD2091" s="88">
        <f>'Art. 121'!AF2001</f>
        <v>0</v>
      </c>
      <c r="AE2091" s="89">
        <f t="shared" si="362"/>
        <v>0</v>
      </c>
      <c r="AF2091">
        <f t="shared" si="363"/>
        <v>0</v>
      </c>
      <c r="AG2091" s="86">
        <f t="shared" si="364"/>
        <v>1</v>
      </c>
      <c r="AH2091" s="90">
        <f t="shared" si="365"/>
        <v>0</v>
      </c>
      <c r="AI2091" s="91">
        <f t="shared" si="366"/>
        <v>5.2631578947368418E-2</v>
      </c>
      <c r="AJ2091" s="91">
        <f t="shared" si="367"/>
        <v>0</v>
      </c>
      <c r="AK2091" s="91">
        <f t="shared" si="368"/>
        <v>0</v>
      </c>
    </row>
    <row r="2092" spans="1:37" ht="25.4" customHeight="1" thickTop="1" thickBot="1" x14ac:dyDescent="0.3">
      <c r="A2092" s="320" t="s">
        <v>2301</v>
      </c>
      <c r="B2092" s="320"/>
      <c r="C2092" s="320"/>
      <c r="D2092" s="320"/>
      <c r="E2092" s="320"/>
      <c r="F2092" s="320"/>
      <c r="G2092" s="320"/>
      <c r="H2092" s="320"/>
      <c r="I2092" s="320"/>
      <c r="J2092" s="320"/>
      <c r="K2092" s="320"/>
      <c r="L2092" s="320"/>
      <c r="M2092" s="320"/>
      <c r="N2092" s="320"/>
      <c r="O2092" s="320"/>
      <c r="P2092" s="320"/>
      <c r="Q2092" s="320"/>
      <c r="R2092" s="320"/>
      <c r="S2092" s="320"/>
      <c r="T2092" s="320"/>
      <c r="U2092" s="320"/>
      <c r="V2092" s="320"/>
      <c r="W2092" s="320"/>
      <c r="X2092" s="320"/>
      <c r="Y2092" s="320"/>
      <c r="Z2092" s="320"/>
      <c r="AA2092" s="320"/>
      <c r="AB2092" s="320"/>
      <c r="AC2092" s="320"/>
      <c r="AD2092" s="88">
        <f>'Art. 121'!AF2002</f>
        <v>0</v>
      </c>
      <c r="AE2092" s="89">
        <f t="shared" si="362"/>
        <v>0</v>
      </c>
      <c r="AF2092">
        <f t="shared" si="363"/>
        <v>0</v>
      </c>
      <c r="AG2092" s="86">
        <f t="shared" si="364"/>
        <v>1</v>
      </c>
      <c r="AH2092" s="90">
        <f t="shared" si="365"/>
        <v>0</v>
      </c>
      <c r="AI2092" s="91">
        <f t="shared" si="366"/>
        <v>5.2631578947368418E-2</v>
      </c>
      <c r="AJ2092" s="91">
        <f t="shared" si="367"/>
        <v>0</v>
      </c>
      <c r="AK2092" s="91">
        <f t="shared" si="368"/>
        <v>0</v>
      </c>
    </row>
    <row r="2093" spans="1:37" ht="25.4" customHeight="1" thickTop="1" thickBot="1" x14ac:dyDescent="0.3">
      <c r="A2093" s="320" t="s">
        <v>2303</v>
      </c>
      <c r="B2093" s="320"/>
      <c r="C2093" s="320"/>
      <c r="D2093" s="320"/>
      <c r="E2093" s="320"/>
      <c r="F2093" s="320"/>
      <c r="G2093" s="320"/>
      <c r="H2093" s="320"/>
      <c r="I2093" s="320"/>
      <c r="J2093" s="320"/>
      <c r="K2093" s="320"/>
      <c r="L2093" s="320"/>
      <c r="M2093" s="320"/>
      <c r="N2093" s="320"/>
      <c r="O2093" s="320"/>
      <c r="P2093" s="320"/>
      <c r="Q2093" s="320"/>
      <c r="R2093" s="320"/>
      <c r="S2093" s="320"/>
      <c r="T2093" s="320"/>
      <c r="U2093" s="320"/>
      <c r="V2093" s="320"/>
      <c r="W2093" s="320"/>
      <c r="X2093" s="320"/>
      <c r="Y2093" s="320"/>
      <c r="Z2093" s="320"/>
      <c r="AA2093" s="320"/>
      <c r="AB2093" s="320"/>
      <c r="AC2093" s="320"/>
      <c r="AD2093" s="88">
        <f>'Art. 121'!AF2003</f>
        <v>0</v>
      </c>
      <c r="AE2093" s="89">
        <f t="shared" si="362"/>
        <v>0</v>
      </c>
      <c r="AF2093">
        <f t="shared" si="363"/>
        <v>0</v>
      </c>
      <c r="AG2093" s="86">
        <f t="shared" si="364"/>
        <v>1</v>
      </c>
      <c r="AH2093" s="90">
        <f t="shared" si="365"/>
        <v>0</v>
      </c>
      <c r="AI2093" s="91">
        <f t="shared" si="366"/>
        <v>5.2631578947368418E-2</v>
      </c>
      <c r="AJ2093" s="91">
        <f t="shared" si="367"/>
        <v>0</v>
      </c>
      <c r="AK2093" s="91">
        <f t="shared" si="368"/>
        <v>0</v>
      </c>
    </row>
    <row r="2094" spans="1:37" ht="25.4" customHeight="1" thickTop="1" thickBot="1" x14ac:dyDescent="0.3">
      <c r="A2094" s="321" t="s">
        <v>2746</v>
      </c>
      <c r="B2094" s="321"/>
      <c r="C2094" s="321"/>
      <c r="D2094" s="321"/>
      <c r="E2094" s="321"/>
      <c r="F2094" s="321"/>
      <c r="G2094" s="321"/>
      <c r="H2094" s="321"/>
      <c r="I2094" s="321"/>
      <c r="J2094" s="321"/>
      <c r="K2094" s="321"/>
      <c r="L2094" s="321"/>
      <c r="M2094" s="321"/>
      <c r="N2094" s="321"/>
      <c r="O2094" s="321"/>
      <c r="P2094" s="321"/>
      <c r="Q2094" s="321"/>
      <c r="R2094" s="321"/>
      <c r="S2094" s="321"/>
      <c r="T2094" s="321"/>
      <c r="U2094" s="321"/>
      <c r="V2094" s="321"/>
      <c r="W2094" s="321"/>
      <c r="X2094" s="321"/>
      <c r="Y2094" s="321"/>
      <c r="Z2094" s="321"/>
      <c r="AA2094" s="321"/>
      <c r="AB2094" s="321"/>
      <c r="AC2094" s="321"/>
      <c r="AD2094" s="88">
        <f>'Art. 121'!AF2004</f>
        <v>0</v>
      </c>
      <c r="AE2094" s="89">
        <f t="shared" si="362"/>
        <v>0</v>
      </c>
      <c r="AF2094">
        <f t="shared" si="363"/>
        <v>0</v>
      </c>
      <c r="AG2094" s="86">
        <f t="shared" si="364"/>
        <v>1</v>
      </c>
      <c r="AH2094" s="90">
        <f t="shared" si="365"/>
        <v>0</v>
      </c>
      <c r="AI2094" s="91">
        <f t="shared" si="366"/>
        <v>5.2631578947368418E-2</v>
      </c>
      <c r="AJ2094" s="91">
        <f t="shared" si="367"/>
        <v>0</v>
      </c>
      <c r="AK2094" s="91">
        <f t="shared" si="368"/>
        <v>0</v>
      </c>
    </row>
    <row r="2095" spans="1:37" ht="25.4" customHeight="1" thickTop="1" thickBot="1" x14ac:dyDescent="0.3">
      <c r="A2095" s="320" t="s">
        <v>2306</v>
      </c>
      <c r="B2095" s="320"/>
      <c r="C2095" s="320"/>
      <c r="D2095" s="320"/>
      <c r="E2095" s="320"/>
      <c r="F2095" s="320"/>
      <c r="G2095" s="320"/>
      <c r="H2095" s="320"/>
      <c r="I2095" s="320"/>
      <c r="J2095" s="320"/>
      <c r="K2095" s="320"/>
      <c r="L2095" s="320"/>
      <c r="M2095" s="320"/>
      <c r="N2095" s="320"/>
      <c r="O2095" s="320"/>
      <c r="P2095" s="320"/>
      <c r="Q2095" s="320"/>
      <c r="R2095" s="320"/>
      <c r="S2095" s="320"/>
      <c r="T2095" s="320"/>
      <c r="U2095" s="320"/>
      <c r="V2095" s="320"/>
      <c r="W2095" s="320"/>
      <c r="X2095" s="320"/>
      <c r="Y2095" s="320"/>
      <c r="Z2095" s="320"/>
      <c r="AA2095" s="320"/>
      <c r="AB2095" s="320"/>
      <c r="AC2095" s="320"/>
      <c r="AD2095" s="88">
        <f>'Art. 121'!AF2005</f>
        <v>0</v>
      </c>
      <c r="AE2095" s="89">
        <f t="shared" si="362"/>
        <v>0</v>
      </c>
      <c r="AF2095">
        <f t="shared" si="363"/>
        <v>0</v>
      </c>
      <c r="AG2095" s="86">
        <f t="shared" si="364"/>
        <v>1</v>
      </c>
      <c r="AH2095" s="90">
        <f t="shared" si="365"/>
        <v>0</v>
      </c>
      <c r="AI2095" s="91">
        <f t="shared" si="366"/>
        <v>5.2631578947368418E-2</v>
      </c>
      <c r="AJ2095" s="91">
        <f t="shared" si="367"/>
        <v>0</v>
      </c>
      <c r="AK2095" s="91">
        <f t="shared" si="368"/>
        <v>0</v>
      </c>
    </row>
    <row r="2096" spans="1:37" ht="25.4" customHeight="1" thickTop="1" thickBot="1" x14ac:dyDescent="0.3">
      <c r="A2096" s="320" t="s">
        <v>2308</v>
      </c>
      <c r="B2096" s="320"/>
      <c r="C2096" s="320"/>
      <c r="D2096" s="320"/>
      <c r="E2096" s="320"/>
      <c r="F2096" s="320"/>
      <c r="G2096" s="320"/>
      <c r="H2096" s="320"/>
      <c r="I2096" s="320"/>
      <c r="J2096" s="320"/>
      <c r="K2096" s="320"/>
      <c r="L2096" s="320"/>
      <c r="M2096" s="320"/>
      <c r="N2096" s="320"/>
      <c r="O2096" s="320"/>
      <c r="P2096" s="320"/>
      <c r="Q2096" s="320"/>
      <c r="R2096" s="320"/>
      <c r="S2096" s="320"/>
      <c r="T2096" s="320"/>
      <c r="U2096" s="320"/>
      <c r="V2096" s="320"/>
      <c r="W2096" s="320"/>
      <c r="X2096" s="320"/>
      <c r="Y2096" s="320"/>
      <c r="Z2096" s="320"/>
      <c r="AA2096" s="320"/>
      <c r="AB2096" s="320"/>
      <c r="AC2096" s="320"/>
      <c r="AD2096" s="88">
        <f>'Art. 121'!AF2006</f>
        <v>0</v>
      </c>
      <c r="AE2096" s="89">
        <f t="shared" si="362"/>
        <v>0</v>
      </c>
      <c r="AF2096">
        <f t="shared" si="363"/>
        <v>0</v>
      </c>
      <c r="AG2096" s="86">
        <f t="shared" si="364"/>
        <v>1</v>
      </c>
      <c r="AH2096" s="90">
        <f t="shared" si="365"/>
        <v>0</v>
      </c>
      <c r="AI2096" s="91">
        <f t="shared" si="366"/>
        <v>5.2631578947368418E-2</v>
      </c>
      <c r="AJ2096" s="91">
        <f t="shared" si="367"/>
        <v>0</v>
      </c>
      <c r="AK2096" s="91">
        <f t="shared" si="368"/>
        <v>0</v>
      </c>
    </row>
    <row r="2097" spans="1:37" ht="25.4" customHeight="1" thickTop="1" x14ac:dyDescent="0.25">
      <c r="A2097" s="289" t="s">
        <v>2747</v>
      </c>
      <c r="B2097" s="289"/>
      <c r="C2097" s="289"/>
      <c r="D2097" s="289"/>
      <c r="E2097" s="289"/>
      <c r="F2097" s="289"/>
      <c r="G2097" s="289"/>
      <c r="H2097" s="289"/>
      <c r="I2097" s="289"/>
      <c r="J2097" s="289"/>
      <c r="K2097" s="289"/>
      <c r="L2097" s="289"/>
      <c r="M2097" s="289"/>
      <c r="N2097" s="289"/>
      <c r="O2097" s="289"/>
      <c r="P2097" s="289"/>
      <c r="Q2097" s="289"/>
      <c r="R2097" s="289"/>
      <c r="S2097" s="289"/>
      <c r="T2097" s="289"/>
      <c r="U2097" s="289"/>
      <c r="V2097" s="289"/>
      <c r="W2097" s="289"/>
      <c r="X2097" s="289"/>
      <c r="Y2097" s="289"/>
      <c r="Z2097" s="289"/>
      <c r="AA2097" s="289"/>
      <c r="AB2097" s="289"/>
      <c r="AC2097" s="289"/>
      <c r="AD2097" s="289"/>
      <c r="AE2097" s="89">
        <f>SUM(AE2078:AE2096)</f>
        <v>0</v>
      </c>
      <c r="AF2097" s="59"/>
      <c r="AG2097" s="92">
        <f>SUM(AG2078:AG2096)</f>
        <v>19</v>
      </c>
      <c r="AH2097" s="93"/>
      <c r="AI2097" s="94"/>
      <c r="AJ2097" s="94"/>
      <c r="AK2097" s="94"/>
    </row>
    <row r="2098" spans="1:37" ht="25.4" customHeight="1" x14ac:dyDescent="0.25">
      <c r="A2098" s="290" t="s">
        <v>2748</v>
      </c>
      <c r="B2098" s="290"/>
      <c r="C2098" s="290"/>
      <c r="D2098" s="290"/>
      <c r="E2098" s="290"/>
      <c r="F2098" s="290"/>
      <c r="G2098" s="290"/>
      <c r="H2098" s="290"/>
      <c r="I2098" s="290"/>
      <c r="J2098" s="290"/>
      <c r="K2098" s="290"/>
      <c r="L2098" s="290"/>
      <c r="M2098" s="290"/>
      <c r="N2098" s="290"/>
      <c r="O2098" s="290"/>
      <c r="P2098" s="290"/>
      <c r="Q2098" s="290"/>
      <c r="R2098" s="290"/>
      <c r="S2098" s="290"/>
      <c r="T2098" s="290"/>
      <c r="U2098" s="290"/>
      <c r="V2098" s="290"/>
      <c r="W2098" s="290"/>
      <c r="X2098" s="290"/>
      <c r="Y2098" s="290"/>
      <c r="Z2098" s="290"/>
      <c r="AA2098" s="290"/>
      <c r="AB2098" s="290"/>
      <c r="AC2098" s="290"/>
      <c r="AD2098" s="290"/>
      <c r="AE2098" s="89">
        <f>AE2097/$AE$23*100</f>
        <v>0</v>
      </c>
      <c r="AF2098" s="59"/>
      <c r="AG2098" s="92"/>
      <c r="AH2098" s="93"/>
      <c r="AI2098" s="94"/>
      <c r="AJ2098" s="94"/>
      <c r="AK2098" s="94"/>
    </row>
    <row r="2099" spans="1:37" ht="25.4" customHeight="1" thickBot="1" x14ac:dyDescent="0.3">
      <c r="A2099" s="70"/>
      <c r="B2099" s="70"/>
      <c r="C2099" s="70"/>
      <c r="D2099" s="70"/>
      <c r="E2099" s="70"/>
      <c r="F2099" s="70"/>
      <c r="G2099" s="70"/>
      <c r="H2099" s="70"/>
      <c r="I2099" s="70"/>
      <c r="J2099" s="70"/>
      <c r="K2099" s="70"/>
      <c r="L2099" s="70"/>
      <c r="M2099" s="70"/>
      <c r="N2099" s="70"/>
      <c r="O2099" s="70"/>
      <c r="P2099" s="70"/>
      <c r="Q2099" s="95"/>
      <c r="R2099" s="70"/>
      <c r="S2099" s="70"/>
      <c r="T2099" s="70"/>
      <c r="U2099" s="70"/>
      <c r="V2099" s="70"/>
      <c r="W2099" s="70"/>
      <c r="X2099" s="70"/>
      <c r="Y2099" s="70"/>
      <c r="Z2099" s="70"/>
      <c r="AA2099" s="70"/>
      <c r="AB2099" s="70"/>
      <c r="AC2099" s="70"/>
      <c r="AD2099" s="96"/>
      <c r="AE2099" s="96"/>
    </row>
    <row r="2100" spans="1:37" ht="25.4" customHeight="1" thickTop="1" thickBot="1" x14ac:dyDescent="0.3">
      <c r="A2100" s="291" t="s">
        <v>124</v>
      </c>
      <c r="B2100" s="291"/>
      <c r="C2100" s="291"/>
      <c r="D2100" s="291"/>
      <c r="E2100" s="291"/>
      <c r="F2100" s="291"/>
      <c r="G2100" s="291"/>
      <c r="H2100" s="291"/>
      <c r="I2100" s="291"/>
      <c r="J2100" s="291"/>
      <c r="K2100" s="291"/>
      <c r="L2100" s="291"/>
      <c r="M2100" s="291"/>
      <c r="N2100" s="291"/>
      <c r="O2100" s="291"/>
      <c r="P2100" s="291"/>
      <c r="Q2100" s="291"/>
      <c r="R2100" s="291"/>
      <c r="S2100" s="291"/>
      <c r="T2100" s="291"/>
      <c r="U2100" s="291"/>
      <c r="V2100" s="291"/>
      <c r="W2100" s="291"/>
      <c r="X2100" s="291"/>
      <c r="Y2100" s="291"/>
      <c r="Z2100" s="291"/>
      <c r="AA2100" s="291"/>
      <c r="AB2100" s="291"/>
      <c r="AC2100" s="291"/>
      <c r="AD2100" s="104" t="s">
        <v>65</v>
      </c>
      <c r="AE2100" s="105" t="s">
        <v>9</v>
      </c>
      <c r="AF2100" s="86" t="s">
        <v>330</v>
      </c>
      <c r="AG2100" s="86" t="s">
        <v>331</v>
      </c>
      <c r="AH2100" s="86" t="s">
        <v>332</v>
      </c>
      <c r="AI2100" s="87" t="s">
        <v>333</v>
      </c>
      <c r="AJ2100" s="86"/>
      <c r="AK2100" s="87" t="s">
        <v>334</v>
      </c>
    </row>
    <row r="2101" spans="1:37" ht="25.4" customHeight="1" thickTop="1" thickBot="1" x14ac:dyDescent="0.3">
      <c r="A2101" s="320" t="s">
        <v>2310</v>
      </c>
      <c r="B2101" s="320"/>
      <c r="C2101" s="320"/>
      <c r="D2101" s="320"/>
      <c r="E2101" s="320"/>
      <c r="F2101" s="320"/>
      <c r="G2101" s="320"/>
      <c r="H2101" s="320"/>
      <c r="I2101" s="320"/>
      <c r="J2101" s="320"/>
      <c r="K2101" s="320"/>
      <c r="L2101" s="320"/>
      <c r="M2101" s="320"/>
      <c r="N2101" s="320"/>
      <c r="O2101" s="320"/>
      <c r="P2101" s="320"/>
      <c r="Q2101" s="320"/>
      <c r="R2101" s="320"/>
      <c r="S2101" s="320"/>
      <c r="T2101" s="320"/>
      <c r="U2101" s="320"/>
      <c r="V2101" s="320"/>
      <c r="W2101" s="320"/>
      <c r="X2101" s="320"/>
      <c r="Y2101" s="320"/>
      <c r="Z2101" s="320"/>
      <c r="AA2101" s="320"/>
      <c r="AB2101" s="320"/>
      <c r="AC2101" s="320"/>
      <c r="AD2101" s="88">
        <f>'Art. 121'!AF2009</f>
        <v>0</v>
      </c>
      <c r="AE2101" s="89">
        <f>IF(AG2101=1,AK2101,AG2101)</f>
        <v>0</v>
      </c>
      <c r="AF2101">
        <f>AD2101/2</f>
        <v>0</v>
      </c>
      <c r="AG2101" s="86">
        <f>IF(AND(AF2101&gt;=0,AF2101&lt;=1),1,"No aplica")</f>
        <v>1</v>
      </c>
      <c r="AH2101" s="90">
        <f>AD2101/(AG2101*2)</f>
        <v>0</v>
      </c>
      <c r="AI2101" s="91">
        <f>IF(AG2101=1,AG2101/$AG$2106,"No aplica")</f>
        <v>0.2</v>
      </c>
      <c r="AJ2101" s="91">
        <f>AF2101*AI2101</f>
        <v>0</v>
      </c>
      <c r="AK2101" s="91">
        <f>AJ2101*$AE$23</f>
        <v>0</v>
      </c>
    </row>
    <row r="2102" spans="1:37" ht="25.4" customHeight="1" thickTop="1" thickBot="1" x14ac:dyDescent="0.3">
      <c r="A2102" s="320" t="s">
        <v>2312</v>
      </c>
      <c r="B2102" s="320"/>
      <c r="C2102" s="320"/>
      <c r="D2102" s="320"/>
      <c r="E2102" s="320"/>
      <c r="F2102" s="320"/>
      <c r="G2102" s="320"/>
      <c r="H2102" s="320"/>
      <c r="I2102" s="320"/>
      <c r="J2102" s="320"/>
      <c r="K2102" s="320"/>
      <c r="L2102" s="320"/>
      <c r="M2102" s="320"/>
      <c r="N2102" s="320"/>
      <c r="O2102" s="320"/>
      <c r="P2102" s="320"/>
      <c r="Q2102" s="320"/>
      <c r="R2102" s="320"/>
      <c r="S2102" s="320"/>
      <c r="T2102" s="320"/>
      <c r="U2102" s="320"/>
      <c r="V2102" s="320"/>
      <c r="W2102" s="320"/>
      <c r="X2102" s="320"/>
      <c r="Y2102" s="320"/>
      <c r="Z2102" s="320"/>
      <c r="AA2102" s="320"/>
      <c r="AB2102" s="320"/>
      <c r="AC2102" s="320"/>
      <c r="AD2102" s="88">
        <f>'Art. 121'!AF2010</f>
        <v>0</v>
      </c>
      <c r="AE2102" s="89">
        <f>IF(AG2102=1,AK2102,AG2102)</f>
        <v>0</v>
      </c>
      <c r="AF2102">
        <f>AD2102/2</f>
        <v>0</v>
      </c>
      <c r="AG2102" s="86">
        <f>IF(AND(AF2102&gt;=0,AF2102&lt;=1),1,"No aplica")</f>
        <v>1</v>
      </c>
      <c r="AH2102" s="90">
        <f>AD2102/(AG2102*2)</f>
        <v>0</v>
      </c>
      <c r="AI2102" s="91">
        <f>IF(AG2102=1,AG2102/$AG$2106,"No aplica")</f>
        <v>0.2</v>
      </c>
      <c r="AJ2102" s="91">
        <f>AF2102*AI2102</f>
        <v>0</v>
      </c>
      <c r="AK2102" s="91">
        <f>AJ2102*$AE$23</f>
        <v>0</v>
      </c>
    </row>
    <row r="2103" spans="1:37" ht="25.4" customHeight="1" thickTop="1" thickBot="1" x14ac:dyDescent="0.3">
      <c r="A2103" s="320" t="s">
        <v>2314</v>
      </c>
      <c r="B2103" s="320"/>
      <c r="C2103" s="320"/>
      <c r="D2103" s="320"/>
      <c r="E2103" s="320"/>
      <c r="F2103" s="320"/>
      <c r="G2103" s="320"/>
      <c r="H2103" s="320"/>
      <c r="I2103" s="320"/>
      <c r="J2103" s="320"/>
      <c r="K2103" s="320"/>
      <c r="L2103" s="320"/>
      <c r="M2103" s="320"/>
      <c r="N2103" s="320"/>
      <c r="O2103" s="320"/>
      <c r="P2103" s="320"/>
      <c r="Q2103" s="320"/>
      <c r="R2103" s="320"/>
      <c r="S2103" s="320"/>
      <c r="T2103" s="320"/>
      <c r="U2103" s="320"/>
      <c r="V2103" s="320"/>
      <c r="W2103" s="320"/>
      <c r="X2103" s="320"/>
      <c r="Y2103" s="320"/>
      <c r="Z2103" s="320"/>
      <c r="AA2103" s="320"/>
      <c r="AB2103" s="320"/>
      <c r="AC2103" s="320"/>
      <c r="AD2103" s="88">
        <f>'Art. 121'!AF2011</f>
        <v>0</v>
      </c>
      <c r="AE2103" s="89">
        <f>IF(AG2103=1,AK2103,AG2103)</f>
        <v>0</v>
      </c>
      <c r="AF2103">
        <f>AD2103/2</f>
        <v>0</v>
      </c>
      <c r="AG2103" s="86">
        <f>IF(AND(AF2103&gt;=0,AF2103&lt;=1),1,"No aplica")</f>
        <v>1</v>
      </c>
      <c r="AH2103" s="90">
        <f>AD2103/(AG2103*2)</f>
        <v>0</v>
      </c>
      <c r="AI2103" s="91">
        <f>IF(AG2103=1,AG2103/$AG$2106,"No aplica")</f>
        <v>0.2</v>
      </c>
      <c r="AJ2103" s="91">
        <f>AF2103*AI2103</f>
        <v>0</v>
      </c>
      <c r="AK2103" s="91">
        <f>AJ2103*$AE$23</f>
        <v>0</v>
      </c>
    </row>
    <row r="2104" spans="1:37" ht="25.4" customHeight="1" thickTop="1" thickBot="1" x14ac:dyDescent="0.3">
      <c r="A2104" s="320" t="s">
        <v>2316</v>
      </c>
      <c r="B2104" s="320"/>
      <c r="C2104" s="320"/>
      <c r="D2104" s="320"/>
      <c r="E2104" s="320"/>
      <c r="F2104" s="320"/>
      <c r="G2104" s="320"/>
      <c r="H2104" s="320"/>
      <c r="I2104" s="320"/>
      <c r="J2104" s="320"/>
      <c r="K2104" s="320"/>
      <c r="L2104" s="320"/>
      <c r="M2104" s="320"/>
      <c r="N2104" s="320"/>
      <c r="O2104" s="320"/>
      <c r="P2104" s="320"/>
      <c r="Q2104" s="320"/>
      <c r="R2104" s="320"/>
      <c r="S2104" s="320"/>
      <c r="T2104" s="320"/>
      <c r="U2104" s="320"/>
      <c r="V2104" s="320"/>
      <c r="W2104" s="320"/>
      <c r="X2104" s="320"/>
      <c r="Y2104" s="320"/>
      <c r="Z2104" s="320"/>
      <c r="AA2104" s="320"/>
      <c r="AB2104" s="320"/>
      <c r="AC2104" s="320"/>
      <c r="AD2104" s="88">
        <f>'Art. 121'!AF2012</f>
        <v>0</v>
      </c>
      <c r="AE2104" s="89">
        <f>IF(AG2104=1,AK2104,AG2104)</f>
        <v>0</v>
      </c>
      <c r="AF2104">
        <f>AD2104/2</f>
        <v>0</v>
      </c>
      <c r="AG2104" s="86">
        <f>IF(AND(AF2104&gt;=0,AF2104&lt;=1),1,"No aplica")</f>
        <v>1</v>
      </c>
      <c r="AH2104" s="90">
        <f>AD2104/(AG2104*2)</f>
        <v>0</v>
      </c>
      <c r="AI2104" s="91">
        <f>IF(AG2104=1,AG2104/$AG$2106,"No aplica")</f>
        <v>0.2</v>
      </c>
      <c r="AJ2104" s="91">
        <f>AF2104*AI2104</f>
        <v>0</v>
      </c>
      <c r="AK2104" s="91">
        <f>AJ2104*$AE$23</f>
        <v>0</v>
      </c>
    </row>
    <row r="2105" spans="1:37" ht="25.4" customHeight="1" thickTop="1" thickBot="1" x14ac:dyDescent="0.3">
      <c r="A2105" s="320" t="s">
        <v>2318</v>
      </c>
      <c r="B2105" s="320"/>
      <c r="C2105" s="320"/>
      <c r="D2105" s="320"/>
      <c r="E2105" s="320"/>
      <c r="F2105" s="320"/>
      <c r="G2105" s="320"/>
      <c r="H2105" s="320"/>
      <c r="I2105" s="320"/>
      <c r="J2105" s="320"/>
      <c r="K2105" s="320"/>
      <c r="L2105" s="320"/>
      <c r="M2105" s="320"/>
      <c r="N2105" s="320"/>
      <c r="O2105" s="320"/>
      <c r="P2105" s="320"/>
      <c r="Q2105" s="320"/>
      <c r="R2105" s="320"/>
      <c r="S2105" s="320"/>
      <c r="T2105" s="320"/>
      <c r="U2105" s="320"/>
      <c r="V2105" s="320"/>
      <c r="W2105" s="320"/>
      <c r="X2105" s="320"/>
      <c r="Y2105" s="320"/>
      <c r="Z2105" s="320"/>
      <c r="AA2105" s="320"/>
      <c r="AB2105" s="320"/>
      <c r="AC2105" s="320"/>
      <c r="AD2105" s="88">
        <f>'Art. 121'!AF2013</f>
        <v>0</v>
      </c>
      <c r="AE2105" s="89">
        <f>IF(AG2105=1,AK2105,AG2105)</f>
        <v>0</v>
      </c>
      <c r="AF2105">
        <f>AD2105/2</f>
        <v>0</v>
      </c>
      <c r="AG2105" s="86">
        <f>IF(AND(AF2105&gt;=0,AF2105&lt;=1),1,"No aplica")</f>
        <v>1</v>
      </c>
      <c r="AH2105" s="90">
        <f>AD2105/(AG2105*2)</f>
        <v>0</v>
      </c>
      <c r="AI2105" s="91">
        <f>IF(AG2105=1,AG2105/$AG$2106,"No aplica")</f>
        <v>0.2</v>
      </c>
      <c r="AJ2105" s="91">
        <f>AF2105*AI2105</f>
        <v>0</v>
      </c>
      <c r="AK2105" s="91">
        <f>AJ2105*$AE$23</f>
        <v>0</v>
      </c>
    </row>
    <row r="2106" spans="1:37" ht="25.4" customHeight="1" thickTop="1" x14ac:dyDescent="0.25">
      <c r="A2106" s="289" t="s">
        <v>2749</v>
      </c>
      <c r="B2106" s="289"/>
      <c r="C2106" s="289"/>
      <c r="D2106" s="289"/>
      <c r="E2106" s="289"/>
      <c r="F2106" s="289"/>
      <c r="G2106" s="289"/>
      <c r="H2106" s="289"/>
      <c r="I2106" s="289"/>
      <c r="J2106" s="289"/>
      <c r="K2106" s="289"/>
      <c r="L2106" s="289"/>
      <c r="M2106" s="289"/>
      <c r="N2106" s="289"/>
      <c r="O2106" s="289"/>
      <c r="P2106" s="289"/>
      <c r="Q2106" s="289"/>
      <c r="R2106" s="289"/>
      <c r="S2106" s="289"/>
      <c r="T2106" s="289"/>
      <c r="U2106" s="289"/>
      <c r="V2106" s="289"/>
      <c r="W2106" s="289"/>
      <c r="X2106" s="289"/>
      <c r="Y2106" s="289"/>
      <c r="Z2106" s="289"/>
      <c r="AA2106" s="289"/>
      <c r="AB2106" s="289"/>
      <c r="AC2106" s="289"/>
      <c r="AD2106" s="289"/>
      <c r="AE2106" s="89">
        <f>SUM(AE2099:AE2105)</f>
        <v>0</v>
      </c>
      <c r="AF2106" s="59"/>
      <c r="AG2106" s="92">
        <f>SUM(AG2101:AG2105)</f>
        <v>5</v>
      </c>
      <c r="AH2106" s="93"/>
      <c r="AI2106" s="94"/>
      <c r="AJ2106" s="94"/>
      <c r="AK2106" s="94"/>
    </row>
    <row r="2107" spans="1:37" ht="25.4" customHeight="1" x14ac:dyDescent="0.25">
      <c r="A2107" s="290" t="s">
        <v>2750</v>
      </c>
      <c r="B2107" s="290"/>
      <c r="C2107" s="290"/>
      <c r="D2107" s="290"/>
      <c r="E2107" s="290"/>
      <c r="F2107" s="290"/>
      <c r="G2107" s="290"/>
      <c r="H2107" s="290"/>
      <c r="I2107" s="290"/>
      <c r="J2107" s="290"/>
      <c r="K2107" s="290"/>
      <c r="L2107" s="290"/>
      <c r="M2107" s="290"/>
      <c r="N2107" s="290"/>
      <c r="O2107" s="290"/>
      <c r="P2107" s="290"/>
      <c r="Q2107" s="290"/>
      <c r="R2107" s="290"/>
      <c r="S2107" s="290"/>
      <c r="T2107" s="290"/>
      <c r="U2107" s="290"/>
      <c r="V2107" s="290"/>
      <c r="W2107" s="290"/>
      <c r="X2107" s="290"/>
      <c r="Y2107" s="290"/>
      <c r="Z2107" s="290"/>
      <c r="AA2107" s="290"/>
      <c r="AB2107" s="290"/>
      <c r="AC2107" s="290"/>
      <c r="AD2107" s="290"/>
      <c r="AE2107" s="89">
        <f>AE2106/$AE$23*100</f>
        <v>0</v>
      </c>
      <c r="AF2107" s="59"/>
      <c r="AG2107" s="92"/>
      <c r="AH2107" s="93"/>
      <c r="AI2107" s="94"/>
      <c r="AJ2107" s="94"/>
      <c r="AK2107" s="94"/>
    </row>
    <row r="2108" spans="1:37" ht="25.4" customHeight="1" x14ac:dyDescent="0.25">
      <c r="A2108" s="100"/>
      <c r="B2108" s="100"/>
      <c r="C2108" s="100"/>
      <c r="D2108" s="100"/>
      <c r="E2108" s="100"/>
      <c r="F2108" s="100"/>
      <c r="G2108" s="100"/>
      <c r="H2108" s="100"/>
      <c r="I2108" s="100"/>
      <c r="J2108" s="100"/>
      <c r="K2108" s="100"/>
      <c r="L2108" s="100"/>
      <c r="M2108" s="100"/>
      <c r="N2108" s="100"/>
      <c r="O2108" s="100"/>
      <c r="P2108" s="100"/>
      <c r="Q2108" s="95"/>
      <c r="R2108" s="100"/>
      <c r="S2108" s="100"/>
      <c r="T2108" s="100"/>
      <c r="U2108" s="100"/>
      <c r="V2108" s="100"/>
      <c r="W2108" s="100"/>
      <c r="X2108" s="100"/>
      <c r="Y2108" s="100"/>
      <c r="Z2108" s="100"/>
      <c r="AA2108" s="100"/>
      <c r="AB2108" s="100"/>
      <c r="AC2108" s="100"/>
      <c r="AD2108" s="96"/>
      <c r="AE2108" s="96"/>
    </row>
    <row r="2109" spans="1:37" ht="25.4" customHeight="1" x14ac:dyDescent="0.25">
      <c r="A2109" s="100"/>
      <c r="B2109" s="100"/>
      <c r="C2109" s="100"/>
      <c r="D2109" s="100"/>
      <c r="E2109" s="100"/>
      <c r="F2109" s="100"/>
      <c r="G2109" s="100"/>
      <c r="H2109" s="100"/>
      <c r="I2109" s="100"/>
      <c r="J2109" s="100"/>
      <c r="K2109" s="100"/>
      <c r="L2109" s="100"/>
      <c r="M2109" s="100"/>
      <c r="N2109" s="100"/>
      <c r="O2109" s="100"/>
      <c r="P2109" s="100"/>
      <c r="Q2109" s="95"/>
      <c r="R2109" s="100"/>
      <c r="S2109" s="100"/>
      <c r="T2109" s="100"/>
      <c r="U2109" s="100"/>
      <c r="V2109" s="100"/>
      <c r="W2109" s="100"/>
      <c r="X2109" s="100"/>
      <c r="Y2109" s="100"/>
      <c r="Z2109" s="100"/>
      <c r="AA2109" s="100"/>
      <c r="AB2109" s="100"/>
      <c r="AC2109" s="100"/>
      <c r="AD2109" s="96"/>
      <c r="AE2109" s="96"/>
    </row>
    <row r="2110" spans="1:37" ht="25.4" customHeight="1" x14ac:dyDescent="0.25">
      <c r="A2110" s="337" t="s">
        <v>2319</v>
      </c>
      <c r="B2110" s="337"/>
      <c r="C2110" s="337"/>
      <c r="D2110" s="337"/>
      <c r="E2110" s="337"/>
      <c r="F2110" s="337"/>
      <c r="G2110" s="337"/>
      <c r="H2110" s="337"/>
      <c r="I2110" s="337"/>
      <c r="J2110" s="337"/>
      <c r="K2110" s="337"/>
      <c r="L2110" s="337"/>
      <c r="M2110" s="337"/>
      <c r="N2110" s="337"/>
      <c r="O2110" s="337"/>
      <c r="P2110" s="337"/>
      <c r="Q2110" s="337"/>
      <c r="R2110" s="337"/>
      <c r="S2110" s="337"/>
      <c r="T2110" s="337"/>
      <c r="U2110" s="337"/>
      <c r="V2110" s="337"/>
      <c r="W2110" s="337"/>
      <c r="X2110" s="337"/>
      <c r="Y2110" s="337"/>
      <c r="Z2110" s="337"/>
      <c r="AA2110" s="337"/>
      <c r="AB2110" s="337"/>
      <c r="AC2110" s="337"/>
      <c r="AD2110" s="82"/>
      <c r="AE2110" s="82"/>
    </row>
    <row r="2111" spans="1:37" ht="25.4" customHeight="1" x14ac:dyDescent="0.25">
      <c r="A2111" s="101"/>
      <c r="B2111" s="102"/>
      <c r="C2111" s="102"/>
      <c r="D2111" s="102"/>
      <c r="E2111" s="102"/>
      <c r="F2111" s="102"/>
      <c r="G2111" s="102"/>
      <c r="H2111" s="102"/>
      <c r="I2111" s="102"/>
      <c r="J2111" s="102"/>
      <c r="K2111" s="102"/>
      <c r="L2111" s="102"/>
      <c r="M2111" s="102"/>
      <c r="N2111" s="102"/>
      <c r="O2111" s="102"/>
      <c r="P2111" s="102"/>
      <c r="Q2111" s="103"/>
      <c r="R2111" s="102"/>
      <c r="S2111" s="102"/>
      <c r="T2111" s="102"/>
      <c r="U2111" s="102"/>
      <c r="V2111" s="102"/>
      <c r="W2111" s="102"/>
      <c r="X2111" s="102"/>
      <c r="Y2111" s="102"/>
      <c r="Z2111" s="102"/>
      <c r="AA2111" s="102"/>
      <c r="AB2111" s="102"/>
      <c r="AC2111" s="102"/>
      <c r="AD2111" s="83"/>
      <c r="AE2111" s="83"/>
    </row>
    <row r="2112" spans="1:37" ht="25.4" customHeight="1" thickBot="1" x14ac:dyDescent="0.3">
      <c r="A2112" s="70"/>
      <c r="B2112" s="70"/>
      <c r="C2112" s="70"/>
      <c r="D2112" s="70"/>
      <c r="E2112" s="70"/>
      <c r="F2112" s="70"/>
      <c r="G2112" s="70"/>
      <c r="H2112" s="70"/>
      <c r="I2112" s="70"/>
      <c r="J2112" s="70"/>
      <c r="K2112" s="70"/>
      <c r="L2112" s="70"/>
      <c r="M2112" s="70"/>
      <c r="N2112" s="70"/>
      <c r="O2112" s="70"/>
      <c r="P2112" s="70"/>
      <c r="Q2112" s="95"/>
      <c r="R2112" s="70"/>
      <c r="S2112" s="70"/>
      <c r="T2112" s="70"/>
      <c r="U2112" s="70"/>
      <c r="V2112" s="70"/>
      <c r="W2112" s="70"/>
      <c r="X2112" s="70"/>
      <c r="Y2112" s="70"/>
      <c r="Z2112" s="70"/>
      <c r="AA2112" s="70"/>
      <c r="AB2112" s="70"/>
      <c r="AC2112" s="70"/>
      <c r="AD2112" s="96"/>
      <c r="AE2112" s="96"/>
    </row>
    <row r="2113" spans="1:37" ht="25.4" customHeight="1" thickTop="1" thickBot="1" x14ac:dyDescent="0.3">
      <c r="A2113" s="292" t="s">
        <v>44</v>
      </c>
      <c r="B2113" s="292"/>
      <c r="C2113" s="292"/>
      <c r="D2113" s="292"/>
      <c r="E2113" s="292"/>
      <c r="F2113" s="292"/>
      <c r="G2113" s="292"/>
      <c r="H2113" s="292"/>
      <c r="I2113" s="292"/>
      <c r="J2113" s="292"/>
      <c r="K2113" s="292"/>
      <c r="L2113" s="292"/>
      <c r="M2113" s="292"/>
      <c r="N2113" s="292"/>
      <c r="O2113" s="292"/>
      <c r="P2113" s="292"/>
      <c r="Q2113" s="292"/>
      <c r="R2113" s="292"/>
      <c r="S2113" s="292"/>
      <c r="T2113" s="292"/>
      <c r="U2113" s="292"/>
      <c r="V2113" s="292"/>
      <c r="W2113" s="292"/>
      <c r="X2113" s="292"/>
      <c r="Y2113" s="292"/>
      <c r="Z2113" s="292"/>
      <c r="AA2113" s="292"/>
      <c r="AB2113" s="292"/>
      <c r="AC2113" s="292"/>
      <c r="AD2113" s="63" t="s">
        <v>65</v>
      </c>
      <c r="AE2113" s="211" t="s">
        <v>9</v>
      </c>
      <c r="AF2113" s="86" t="s">
        <v>330</v>
      </c>
      <c r="AG2113" s="86" t="s">
        <v>331</v>
      </c>
      <c r="AH2113" s="86" t="s">
        <v>332</v>
      </c>
      <c r="AI2113" s="87" t="s">
        <v>333</v>
      </c>
      <c r="AJ2113" s="86"/>
      <c r="AK2113" s="87" t="s">
        <v>334</v>
      </c>
    </row>
    <row r="2114" spans="1:37" ht="25.4" customHeight="1" thickTop="1" thickBot="1" x14ac:dyDescent="0.3">
      <c r="A2114" s="320" t="s">
        <v>2751</v>
      </c>
      <c r="B2114" s="320"/>
      <c r="C2114" s="320"/>
      <c r="D2114" s="320"/>
      <c r="E2114" s="320"/>
      <c r="F2114" s="320"/>
      <c r="G2114" s="320"/>
      <c r="H2114" s="320"/>
      <c r="I2114" s="320"/>
      <c r="J2114" s="320"/>
      <c r="K2114" s="320"/>
      <c r="L2114" s="320"/>
      <c r="M2114" s="320"/>
      <c r="N2114" s="320"/>
      <c r="O2114" s="320"/>
      <c r="P2114" s="320"/>
      <c r="Q2114" s="320"/>
      <c r="R2114" s="320"/>
      <c r="S2114" s="320"/>
      <c r="T2114" s="320"/>
      <c r="U2114" s="320"/>
      <c r="V2114" s="320"/>
      <c r="W2114" s="320"/>
      <c r="X2114" s="320"/>
      <c r="Y2114" s="320"/>
      <c r="Z2114" s="320"/>
      <c r="AA2114" s="320"/>
      <c r="AB2114" s="320"/>
      <c r="AC2114" s="320"/>
      <c r="AD2114" s="88">
        <f>'Art. 121'!AF2022</f>
        <v>0</v>
      </c>
      <c r="AE2114" s="89">
        <f t="shared" ref="AE2114:AE2128" si="369">IF(AG2114=1,AK2114,AG2114)</f>
        <v>0</v>
      </c>
      <c r="AF2114">
        <f t="shared" ref="AF2114:AF2128" si="370">AD2114/2</f>
        <v>0</v>
      </c>
      <c r="AG2114" s="86">
        <f t="shared" ref="AG2114:AG2128" si="371">IF(AND(AF2114&gt;=0,AF2114&lt;=1),1,"No aplica")</f>
        <v>1</v>
      </c>
      <c r="AH2114" s="90">
        <f t="shared" ref="AH2114:AH2128" si="372">AD2114/(AG2114*2)</f>
        <v>0</v>
      </c>
      <c r="AI2114" s="91">
        <f t="shared" ref="AI2114:AI2128" si="373">IF(AG2114=1,AG2114/$AG$2129,"No aplica")</f>
        <v>6.6666666666666666E-2</v>
      </c>
      <c r="AJ2114" s="91">
        <f t="shared" ref="AJ2114:AJ2128" si="374">AF2114*AI2114</f>
        <v>0</v>
      </c>
      <c r="AK2114" s="91">
        <f t="shared" ref="AK2114:AK2128" si="375">AJ2114*$AE$23</f>
        <v>0</v>
      </c>
    </row>
    <row r="2115" spans="1:37" ht="25.4" customHeight="1" thickTop="1" thickBot="1" x14ac:dyDescent="0.3">
      <c r="A2115" s="320" t="s">
        <v>1334</v>
      </c>
      <c r="B2115" s="320"/>
      <c r="C2115" s="320"/>
      <c r="D2115" s="320"/>
      <c r="E2115" s="320"/>
      <c r="F2115" s="320"/>
      <c r="G2115" s="320"/>
      <c r="H2115" s="320"/>
      <c r="I2115" s="320"/>
      <c r="J2115" s="320"/>
      <c r="K2115" s="320"/>
      <c r="L2115" s="320"/>
      <c r="M2115" s="320"/>
      <c r="N2115" s="320"/>
      <c r="O2115" s="320"/>
      <c r="P2115" s="320"/>
      <c r="Q2115" s="320"/>
      <c r="R2115" s="320"/>
      <c r="S2115" s="320"/>
      <c r="T2115" s="320"/>
      <c r="U2115" s="320"/>
      <c r="V2115" s="320"/>
      <c r="W2115" s="320"/>
      <c r="X2115" s="320"/>
      <c r="Y2115" s="320"/>
      <c r="Z2115" s="320"/>
      <c r="AA2115" s="320"/>
      <c r="AB2115" s="320"/>
      <c r="AC2115" s="320"/>
      <c r="AD2115" s="88">
        <f>'Art. 121'!AF2023</f>
        <v>0</v>
      </c>
      <c r="AE2115" s="89">
        <f t="shared" si="369"/>
        <v>0</v>
      </c>
      <c r="AF2115">
        <f t="shared" si="370"/>
        <v>0</v>
      </c>
      <c r="AG2115" s="86">
        <f t="shared" si="371"/>
        <v>1</v>
      </c>
      <c r="AH2115" s="90">
        <f t="shared" si="372"/>
        <v>0</v>
      </c>
      <c r="AI2115" s="91">
        <f t="shared" si="373"/>
        <v>6.6666666666666666E-2</v>
      </c>
      <c r="AJ2115" s="91">
        <f t="shared" si="374"/>
        <v>0</v>
      </c>
      <c r="AK2115" s="91">
        <f t="shared" si="375"/>
        <v>0</v>
      </c>
    </row>
    <row r="2116" spans="1:37" ht="25.4" customHeight="1" thickTop="1" thickBot="1" x14ac:dyDescent="0.3">
      <c r="A2116" s="320" t="s">
        <v>2323</v>
      </c>
      <c r="B2116" s="320"/>
      <c r="C2116" s="320"/>
      <c r="D2116" s="320"/>
      <c r="E2116" s="320"/>
      <c r="F2116" s="320"/>
      <c r="G2116" s="320"/>
      <c r="H2116" s="320"/>
      <c r="I2116" s="320"/>
      <c r="J2116" s="320"/>
      <c r="K2116" s="320"/>
      <c r="L2116" s="320"/>
      <c r="M2116" s="320"/>
      <c r="N2116" s="320"/>
      <c r="O2116" s="320"/>
      <c r="P2116" s="320"/>
      <c r="Q2116" s="320"/>
      <c r="R2116" s="320"/>
      <c r="S2116" s="320"/>
      <c r="T2116" s="320"/>
      <c r="U2116" s="320"/>
      <c r="V2116" s="320"/>
      <c r="W2116" s="320"/>
      <c r="X2116" s="320"/>
      <c r="Y2116" s="320"/>
      <c r="Z2116" s="320"/>
      <c r="AA2116" s="320"/>
      <c r="AB2116" s="320"/>
      <c r="AC2116" s="320"/>
      <c r="AD2116" s="88">
        <f>'Art. 121'!AF2024</f>
        <v>0</v>
      </c>
      <c r="AE2116" s="89">
        <f t="shared" si="369"/>
        <v>0</v>
      </c>
      <c r="AF2116">
        <f t="shared" si="370"/>
        <v>0</v>
      </c>
      <c r="AG2116" s="86">
        <f t="shared" si="371"/>
        <v>1</v>
      </c>
      <c r="AH2116" s="90">
        <f t="shared" si="372"/>
        <v>0</v>
      </c>
      <c r="AI2116" s="91">
        <f t="shared" si="373"/>
        <v>6.6666666666666666E-2</v>
      </c>
      <c r="AJ2116" s="91">
        <f t="shared" si="374"/>
        <v>0</v>
      </c>
      <c r="AK2116" s="91">
        <f t="shared" si="375"/>
        <v>0</v>
      </c>
    </row>
    <row r="2117" spans="1:37" ht="25.4" customHeight="1" thickTop="1" thickBot="1" x14ac:dyDescent="0.3">
      <c r="A2117" s="320" t="s">
        <v>2325</v>
      </c>
      <c r="B2117" s="320"/>
      <c r="C2117" s="320"/>
      <c r="D2117" s="320"/>
      <c r="E2117" s="320"/>
      <c r="F2117" s="320"/>
      <c r="G2117" s="320"/>
      <c r="H2117" s="320"/>
      <c r="I2117" s="320"/>
      <c r="J2117" s="320"/>
      <c r="K2117" s="320"/>
      <c r="L2117" s="320"/>
      <c r="M2117" s="320"/>
      <c r="N2117" s="320"/>
      <c r="O2117" s="320"/>
      <c r="P2117" s="320"/>
      <c r="Q2117" s="320"/>
      <c r="R2117" s="320"/>
      <c r="S2117" s="320"/>
      <c r="T2117" s="320"/>
      <c r="U2117" s="320"/>
      <c r="V2117" s="320"/>
      <c r="W2117" s="320"/>
      <c r="X2117" s="320"/>
      <c r="Y2117" s="320"/>
      <c r="Z2117" s="320"/>
      <c r="AA2117" s="320"/>
      <c r="AB2117" s="320"/>
      <c r="AC2117" s="320"/>
      <c r="AD2117" s="88">
        <f>'Art. 121'!AF2025</f>
        <v>0</v>
      </c>
      <c r="AE2117" s="89">
        <f t="shared" si="369"/>
        <v>0</v>
      </c>
      <c r="AF2117">
        <f t="shared" si="370"/>
        <v>0</v>
      </c>
      <c r="AG2117" s="86">
        <f t="shared" si="371"/>
        <v>1</v>
      </c>
      <c r="AH2117" s="90">
        <f t="shared" si="372"/>
        <v>0</v>
      </c>
      <c r="AI2117" s="91">
        <f t="shared" si="373"/>
        <v>6.6666666666666666E-2</v>
      </c>
      <c r="AJ2117" s="91">
        <f t="shared" si="374"/>
        <v>0</v>
      </c>
      <c r="AK2117" s="91">
        <f t="shared" si="375"/>
        <v>0</v>
      </c>
    </row>
    <row r="2118" spans="1:37" ht="25.4" customHeight="1" thickTop="1" thickBot="1" x14ac:dyDescent="0.3">
      <c r="A2118" s="321" t="s">
        <v>2327</v>
      </c>
      <c r="B2118" s="321"/>
      <c r="C2118" s="321"/>
      <c r="D2118" s="321"/>
      <c r="E2118" s="321"/>
      <c r="F2118" s="321"/>
      <c r="G2118" s="321"/>
      <c r="H2118" s="321"/>
      <c r="I2118" s="321"/>
      <c r="J2118" s="321"/>
      <c r="K2118" s="321"/>
      <c r="L2118" s="321"/>
      <c r="M2118" s="321"/>
      <c r="N2118" s="321"/>
      <c r="O2118" s="321"/>
      <c r="P2118" s="321"/>
      <c r="Q2118" s="321"/>
      <c r="R2118" s="321"/>
      <c r="S2118" s="321"/>
      <c r="T2118" s="321"/>
      <c r="U2118" s="321"/>
      <c r="V2118" s="321"/>
      <c r="W2118" s="321"/>
      <c r="X2118" s="321"/>
      <c r="Y2118" s="321"/>
      <c r="Z2118" s="321"/>
      <c r="AA2118" s="321"/>
      <c r="AB2118" s="321"/>
      <c r="AC2118" s="321"/>
      <c r="AD2118" s="88">
        <f>'Art. 121'!AF2026</f>
        <v>0</v>
      </c>
      <c r="AE2118" s="89">
        <f t="shared" si="369"/>
        <v>0</v>
      </c>
      <c r="AF2118">
        <f t="shared" si="370"/>
        <v>0</v>
      </c>
      <c r="AG2118" s="86">
        <f t="shared" si="371"/>
        <v>1</v>
      </c>
      <c r="AH2118" s="90">
        <f t="shared" si="372"/>
        <v>0</v>
      </c>
      <c r="AI2118" s="91">
        <f t="shared" si="373"/>
        <v>6.6666666666666666E-2</v>
      </c>
      <c r="AJ2118" s="91">
        <f t="shared" si="374"/>
        <v>0</v>
      </c>
      <c r="AK2118" s="91">
        <f t="shared" si="375"/>
        <v>0</v>
      </c>
    </row>
    <row r="2119" spans="1:37" ht="25.4" customHeight="1" thickTop="1" thickBot="1" x14ac:dyDescent="0.3">
      <c r="A2119" s="321" t="s">
        <v>2752</v>
      </c>
      <c r="B2119" s="321"/>
      <c r="C2119" s="321"/>
      <c r="D2119" s="321"/>
      <c r="E2119" s="321"/>
      <c r="F2119" s="321"/>
      <c r="G2119" s="321"/>
      <c r="H2119" s="321"/>
      <c r="I2119" s="321"/>
      <c r="J2119" s="321"/>
      <c r="K2119" s="321"/>
      <c r="L2119" s="321"/>
      <c r="M2119" s="321"/>
      <c r="N2119" s="321"/>
      <c r="O2119" s="321"/>
      <c r="P2119" s="321"/>
      <c r="Q2119" s="321"/>
      <c r="R2119" s="321"/>
      <c r="S2119" s="321"/>
      <c r="T2119" s="321"/>
      <c r="U2119" s="321"/>
      <c r="V2119" s="321"/>
      <c r="W2119" s="321"/>
      <c r="X2119" s="321"/>
      <c r="Y2119" s="321"/>
      <c r="Z2119" s="321"/>
      <c r="AA2119" s="321"/>
      <c r="AB2119" s="321"/>
      <c r="AC2119" s="321"/>
      <c r="AD2119" s="88">
        <f>'Art. 121'!AF2027</f>
        <v>0</v>
      </c>
      <c r="AE2119" s="89">
        <f t="shared" si="369"/>
        <v>0</v>
      </c>
      <c r="AF2119">
        <f t="shared" si="370"/>
        <v>0</v>
      </c>
      <c r="AG2119" s="86">
        <f t="shared" si="371"/>
        <v>1</v>
      </c>
      <c r="AH2119" s="90">
        <f t="shared" si="372"/>
        <v>0</v>
      </c>
      <c r="AI2119" s="91">
        <f t="shared" si="373"/>
        <v>6.6666666666666666E-2</v>
      </c>
      <c r="AJ2119" s="91">
        <f t="shared" si="374"/>
        <v>0</v>
      </c>
      <c r="AK2119" s="91">
        <f t="shared" si="375"/>
        <v>0</v>
      </c>
    </row>
    <row r="2120" spans="1:37" ht="25.4" customHeight="1" thickTop="1" thickBot="1" x14ac:dyDescent="0.3">
      <c r="A2120" s="320" t="s">
        <v>2044</v>
      </c>
      <c r="B2120" s="320"/>
      <c r="C2120" s="320"/>
      <c r="D2120" s="320"/>
      <c r="E2120" s="320"/>
      <c r="F2120" s="320"/>
      <c r="G2120" s="320"/>
      <c r="H2120" s="320"/>
      <c r="I2120" s="320"/>
      <c r="J2120" s="320"/>
      <c r="K2120" s="320"/>
      <c r="L2120" s="320"/>
      <c r="M2120" s="320"/>
      <c r="N2120" s="320"/>
      <c r="O2120" s="320"/>
      <c r="P2120" s="320"/>
      <c r="Q2120" s="320"/>
      <c r="R2120" s="320"/>
      <c r="S2120" s="320"/>
      <c r="T2120" s="320"/>
      <c r="U2120" s="320"/>
      <c r="V2120" s="320"/>
      <c r="W2120" s="320"/>
      <c r="X2120" s="320"/>
      <c r="Y2120" s="320"/>
      <c r="Z2120" s="320"/>
      <c r="AA2120" s="320"/>
      <c r="AB2120" s="320"/>
      <c r="AC2120" s="320"/>
      <c r="AD2120" s="88">
        <f>'Art. 121'!AF2028</f>
        <v>0</v>
      </c>
      <c r="AE2120" s="89">
        <f t="shared" si="369"/>
        <v>0</v>
      </c>
      <c r="AF2120">
        <f t="shared" si="370"/>
        <v>0</v>
      </c>
      <c r="AG2120" s="86">
        <f t="shared" si="371"/>
        <v>1</v>
      </c>
      <c r="AH2120" s="90">
        <f t="shared" si="372"/>
        <v>0</v>
      </c>
      <c r="AI2120" s="91">
        <f t="shared" si="373"/>
        <v>6.6666666666666666E-2</v>
      </c>
      <c r="AJ2120" s="91">
        <f t="shared" si="374"/>
        <v>0</v>
      </c>
      <c r="AK2120" s="91">
        <f t="shared" si="375"/>
        <v>0</v>
      </c>
    </row>
    <row r="2121" spans="1:37" ht="25.4" customHeight="1" thickTop="1" thickBot="1" x14ac:dyDescent="0.3">
      <c r="A2121" s="320" t="s">
        <v>2330</v>
      </c>
      <c r="B2121" s="320"/>
      <c r="C2121" s="320"/>
      <c r="D2121" s="320"/>
      <c r="E2121" s="320"/>
      <c r="F2121" s="320"/>
      <c r="G2121" s="320"/>
      <c r="H2121" s="320"/>
      <c r="I2121" s="320"/>
      <c r="J2121" s="320"/>
      <c r="K2121" s="320"/>
      <c r="L2121" s="320"/>
      <c r="M2121" s="320"/>
      <c r="N2121" s="320"/>
      <c r="O2121" s="320"/>
      <c r="P2121" s="320"/>
      <c r="Q2121" s="320"/>
      <c r="R2121" s="320"/>
      <c r="S2121" s="320"/>
      <c r="T2121" s="320"/>
      <c r="U2121" s="320"/>
      <c r="V2121" s="320"/>
      <c r="W2121" s="320"/>
      <c r="X2121" s="320"/>
      <c r="Y2121" s="320"/>
      <c r="Z2121" s="320"/>
      <c r="AA2121" s="320"/>
      <c r="AB2121" s="320"/>
      <c r="AC2121" s="320"/>
      <c r="AD2121" s="88">
        <f>'Art. 121'!AF2029</f>
        <v>0</v>
      </c>
      <c r="AE2121" s="89">
        <f t="shared" si="369"/>
        <v>0</v>
      </c>
      <c r="AF2121">
        <f t="shared" si="370"/>
        <v>0</v>
      </c>
      <c r="AG2121" s="86">
        <f t="shared" si="371"/>
        <v>1</v>
      </c>
      <c r="AH2121" s="90">
        <f t="shared" si="372"/>
        <v>0</v>
      </c>
      <c r="AI2121" s="91">
        <f t="shared" si="373"/>
        <v>6.6666666666666666E-2</v>
      </c>
      <c r="AJ2121" s="91">
        <f t="shared" si="374"/>
        <v>0</v>
      </c>
      <c r="AK2121" s="91">
        <f t="shared" si="375"/>
        <v>0</v>
      </c>
    </row>
    <row r="2122" spans="1:37" ht="25.4" customHeight="1" thickTop="1" thickBot="1" x14ac:dyDescent="0.3">
      <c r="A2122" s="320" t="s">
        <v>2332</v>
      </c>
      <c r="B2122" s="320"/>
      <c r="C2122" s="320"/>
      <c r="D2122" s="320"/>
      <c r="E2122" s="320"/>
      <c r="F2122" s="320"/>
      <c r="G2122" s="320"/>
      <c r="H2122" s="320"/>
      <c r="I2122" s="320"/>
      <c r="J2122" s="320"/>
      <c r="K2122" s="320"/>
      <c r="L2122" s="320"/>
      <c r="M2122" s="320"/>
      <c r="N2122" s="320"/>
      <c r="O2122" s="320"/>
      <c r="P2122" s="320"/>
      <c r="Q2122" s="320"/>
      <c r="R2122" s="320"/>
      <c r="S2122" s="320"/>
      <c r="T2122" s="320"/>
      <c r="U2122" s="320"/>
      <c r="V2122" s="320"/>
      <c r="W2122" s="320"/>
      <c r="X2122" s="320"/>
      <c r="Y2122" s="320"/>
      <c r="Z2122" s="320"/>
      <c r="AA2122" s="320"/>
      <c r="AB2122" s="320"/>
      <c r="AC2122" s="320"/>
      <c r="AD2122" s="88">
        <f>'Art. 121'!AF2030</f>
        <v>0</v>
      </c>
      <c r="AE2122" s="89">
        <f t="shared" si="369"/>
        <v>0</v>
      </c>
      <c r="AF2122">
        <f t="shared" si="370"/>
        <v>0</v>
      </c>
      <c r="AG2122" s="86">
        <f t="shared" si="371"/>
        <v>1</v>
      </c>
      <c r="AH2122" s="90">
        <f t="shared" si="372"/>
        <v>0</v>
      </c>
      <c r="AI2122" s="91">
        <f t="shared" si="373"/>
        <v>6.6666666666666666E-2</v>
      </c>
      <c r="AJ2122" s="91">
        <f t="shared" si="374"/>
        <v>0</v>
      </c>
      <c r="AK2122" s="91">
        <f t="shared" si="375"/>
        <v>0</v>
      </c>
    </row>
    <row r="2123" spans="1:37" ht="25.4" customHeight="1" thickTop="1" thickBot="1" x14ac:dyDescent="0.3">
      <c r="A2123" s="320" t="s">
        <v>2334</v>
      </c>
      <c r="B2123" s="320"/>
      <c r="C2123" s="320"/>
      <c r="D2123" s="320"/>
      <c r="E2123" s="320"/>
      <c r="F2123" s="320"/>
      <c r="G2123" s="320"/>
      <c r="H2123" s="320"/>
      <c r="I2123" s="320"/>
      <c r="J2123" s="320"/>
      <c r="K2123" s="320"/>
      <c r="L2123" s="320"/>
      <c r="M2123" s="320"/>
      <c r="N2123" s="320"/>
      <c r="O2123" s="320"/>
      <c r="P2123" s="320"/>
      <c r="Q2123" s="320"/>
      <c r="R2123" s="320"/>
      <c r="S2123" s="320"/>
      <c r="T2123" s="320"/>
      <c r="U2123" s="320"/>
      <c r="V2123" s="320"/>
      <c r="W2123" s="320"/>
      <c r="X2123" s="320"/>
      <c r="Y2123" s="320"/>
      <c r="Z2123" s="320"/>
      <c r="AA2123" s="320"/>
      <c r="AB2123" s="320"/>
      <c r="AC2123" s="320"/>
      <c r="AD2123" s="88">
        <f>'Art. 121'!AF2031</f>
        <v>0</v>
      </c>
      <c r="AE2123" s="89">
        <f t="shared" si="369"/>
        <v>0</v>
      </c>
      <c r="AF2123">
        <f t="shared" si="370"/>
        <v>0</v>
      </c>
      <c r="AG2123" s="86">
        <f t="shared" si="371"/>
        <v>1</v>
      </c>
      <c r="AH2123" s="90">
        <f t="shared" si="372"/>
        <v>0</v>
      </c>
      <c r="AI2123" s="91">
        <f t="shared" si="373"/>
        <v>6.6666666666666666E-2</v>
      </c>
      <c r="AJ2123" s="91">
        <f t="shared" si="374"/>
        <v>0</v>
      </c>
      <c r="AK2123" s="91">
        <f t="shared" si="375"/>
        <v>0</v>
      </c>
    </row>
    <row r="2124" spans="1:37" ht="25.4" customHeight="1" thickTop="1" thickBot="1" x14ac:dyDescent="0.3">
      <c r="A2124" s="320" t="s">
        <v>2336</v>
      </c>
      <c r="B2124" s="320"/>
      <c r="C2124" s="320"/>
      <c r="D2124" s="320"/>
      <c r="E2124" s="320"/>
      <c r="F2124" s="320"/>
      <c r="G2124" s="320"/>
      <c r="H2124" s="320"/>
      <c r="I2124" s="320"/>
      <c r="J2124" s="320"/>
      <c r="K2124" s="320"/>
      <c r="L2124" s="320"/>
      <c r="M2124" s="320"/>
      <c r="N2124" s="320"/>
      <c r="O2124" s="320"/>
      <c r="P2124" s="320"/>
      <c r="Q2124" s="320"/>
      <c r="R2124" s="320"/>
      <c r="S2124" s="320"/>
      <c r="T2124" s="320"/>
      <c r="U2124" s="320"/>
      <c r="V2124" s="320"/>
      <c r="W2124" s="320"/>
      <c r="X2124" s="320"/>
      <c r="Y2124" s="320"/>
      <c r="Z2124" s="320"/>
      <c r="AA2124" s="320"/>
      <c r="AB2124" s="320"/>
      <c r="AC2124" s="320"/>
      <c r="AD2124" s="88">
        <f>'Art. 121'!AF2032</f>
        <v>0</v>
      </c>
      <c r="AE2124" s="89">
        <f t="shared" si="369"/>
        <v>0</v>
      </c>
      <c r="AF2124">
        <f t="shared" si="370"/>
        <v>0</v>
      </c>
      <c r="AG2124" s="86">
        <f t="shared" si="371"/>
        <v>1</v>
      </c>
      <c r="AH2124" s="90">
        <f t="shared" si="372"/>
        <v>0</v>
      </c>
      <c r="AI2124" s="91">
        <f t="shared" si="373"/>
        <v>6.6666666666666666E-2</v>
      </c>
      <c r="AJ2124" s="91">
        <f t="shared" si="374"/>
        <v>0</v>
      </c>
      <c r="AK2124" s="91">
        <f t="shared" si="375"/>
        <v>0</v>
      </c>
    </row>
    <row r="2125" spans="1:37" ht="25.4" customHeight="1" thickTop="1" thickBot="1" x14ac:dyDescent="0.3">
      <c r="A2125" s="321" t="s">
        <v>2338</v>
      </c>
      <c r="B2125" s="321"/>
      <c r="C2125" s="321"/>
      <c r="D2125" s="321"/>
      <c r="E2125" s="321"/>
      <c r="F2125" s="321"/>
      <c r="G2125" s="321"/>
      <c r="H2125" s="321"/>
      <c r="I2125" s="321"/>
      <c r="J2125" s="321"/>
      <c r="K2125" s="321"/>
      <c r="L2125" s="321"/>
      <c r="M2125" s="321"/>
      <c r="N2125" s="321"/>
      <c r="O2125" s="321"/>
      <c r="P2125" s="321"/>
      <c r="Q2125" s="321"/>
      <c r="R2125" s="321"/>
      <c r="S2125" s="321"/>
      <c r="T2125" s="321"/>
      <c r="U2125" s="321"/>
      <c r="V2125" s="321"/>
      <c r="W2125" s="321"/>
      <c r="X2125" s="321"/>
      <c r="Y2125" s="321"/>
      <c r="Z2125" s="321"/>
      <c r="AA2125" s="321"/>
      <c r="AB2125" s="321"/>
      <c r="AC2125" s="321"/>
      <c r="AD2125" s="88">
        <f>'Art. 121'!AF2033</f>
        <v>0</v>
      </c>
      <c r="AE2125" s="89">
        <f t="shared" si="369"/>
        <v>0</v>
      </c>
      <c r="AF2125">
        <f t="shared" si="370"/>
        <v>0</v>
      </c>
      <c r="AG2125" s="86">
        <f t="shared" si="371"/>
        <v>1</v>
      </c>
      <c r="AH2125" s="90">
        <f t="shared" si="372"/>
        <v>0</v>
      </c>
      <c r="AI2125" s="91">
        <f t="shared" si="373"/>
        <v>6.6666666666666666E-2</v>
      </c>
      <c r="AJ2125" s="91">
        <f t="shared" si="374"/>
        <v>0</v>
      </c>
      <c r="AK2125" s="91">
        <f t="shared" si="375"/>
        <v>0</v>
      </c>
    </row>
    <row r="2126" spans="1:37" ht="25.4" customHeight="1" thickTop="1" thickBot="1" x14ac:dyDescent="0.3">
      <c r="A2126" s="321" t="s">
        <v>2753</v>
      </c>
      <c r="B2126" s="321"/>
      <c r="C2126" s="321"/>
      <c r="D2126" s="321"/>
      <c r="E2126" s="321"/>
      <c r="F2126" s="321"/>
      <c r="G2126" s="321"/>
      <c r="H2126" s="321"/>
      <c r="I2126" s="321"/>
      <c r="J2126" s="321"/>
      <c r="K2126" s="321"/>
      <c r="L2126" s="321"/>
      <c r="M2126" s="321"/>
      <c r="N2126" s="321"/>
      <c r="O2126" s="321"/>
      <c r="P2126" s="321"/>
      <c r="Q2126" s="321"/>
      <c r="R2126" s="321"/>
      <c r="S2126" s="321"/>
      <c r="T2126" s="321"/>
      <c r="U2126" s="321"/>
      <c r="V2126" s="321"/>
      <c r="W2126" s="321"/>
      <c r="X2126" s="321"/>
      <c r="Y2126" s="321"/>
      <c r="Z2126" s="321"/>
      <c r="AA2126" s="321"/>
      <c r="AB2126" s="321"/>
      <c r="AC2126" s="321"/>
      <c r="AD2126" s="88">
        <f>'Art. 121'!AF2034</f>
        <v>0</v>
      </c>
      <c r="AE2126" s="89">
        <f t="shared" si="369"/>
        <v>0</v>
      </c>
      <c r="AF2126">
        <f t="shared" si="370"/>
        <v>0</v>
      </c>
      <c r="AG2126" s="86">
        <f t="shared" si="371"/>
        <v>1</v>
      </c>
      <c r="AH2126" s="90">
        <f t="shared" si="372"/>
        <v>0</v>
      </c>
      <c r="AI2126" s="91">
        <f t="shared" si="373"/>
        <v>6.6666666666666666E-2</v>
      </c>
      <c r="AJ2126" s="91">
        <f t="shared" si="374"/>
        <v>0</v>
      </c>
      <c r="AK2126" s="91">
        <f t="shared" si="375"/>
        <v>0</v>
      </c>
    </row>
    <row r="2127" spans="1:37" ht="25.4" customHeight="1" thickTop="1" thickBot="1" x14ac:dyDescent="0.3">
      <c r="A2127" s="320" t="s">
        <v>2341</v>
      </c>
      <c r="B2127" s="320"/>
      <c r="C2127" s="320"/>
      <c r="D2127" s="320"/>
      <c r="E2127" s="320"/>
      <c r="F2127" s="320"/>
      <c r="G2127" s="320"/>
      <c r="H2127" s="320"/>
      <c r="I2127" s="320"/>
      <c r="J2127" s="320"/>
      <c r="K2127" s="320"/>
      <c r="L2127" s="320"/>
      <c r="M2127" s="320"/>
      <c r="N2127" s="320"/>
      <c r="O2127" s="320"/>
      <c r="P2127" s="320"/>
      <c r="Q2127" s="320"/>
      <c r="R2127" s="320"/>
      <c r="S2127" s="320"/>
      <c r="T2127" s="320"/>
      <c r="U2127" s="320"/>
      <c r="V2127" s="320"/>
      <c r="W2127" s="320"/>
      <c r="X2127" s="320"/>
      <c r="Y2127" s="320"/>
      <c r="Z2127" s="320"/>
      <c r="AA2127" s="320"/>
      <c r="AB2127" s="320"/>
      <c r="AC2127" s="320"/>
      <c r="AD2127" s="88">
        <f>'Art. 121'!AF2035</f>
        <v>0</v>
      </c>
      <c r="AE2127" s="89">
        <f t="shared" si="369"/>
        <v>0</v>
      </c>
      <c r="AF2127">
        <f t="shared" si="370"/>
        <v>0</v>
      </c>
      <c r="AG2127" s="86">
        <f t="shared" si="371"/>
        <v>1</v>
      </c>
      <c r="AH2127" s="90">
        <f t="shared" si="372"/>
        <v>0</v>
      </c>
      <c r="AI2127" s="91">
        <f t="shared" si="373"/>
        <v>6.6666666666666666E-2</v>
      </c>
      <c r="AJ2127" s="91">
        <f t="shared" si="374"/>
        <v>0</v>
      </c>
      <c r="AK2127" s="91">
        <f t="shared" si="375"/>
        <v>0</v>
      </c>
    </row>
    <row r="2128" spans="1:37" ht="25.4" customHeight="1" thickTop="1" thickBot="1" x14ac:dyDescent="0.3">
      <c r="A2128" s="320" t="s">
        <v>2343</v>
      </c>
      <c r="B2128" s="320"/>
      <c r="C2128" s="320"/>
      <c r="D2128" s="320"/>
      <c r="E2128" s="320"/>
      <c r="F2128" s="320"/>
      <c r="G2128" s="320"/>
      <c r="H2128" s="320"/>
      <c r="I2128" s="320"/>
      <c r="J2128" s="320"/>
      <c r="K2128" s="320"/>
      <c r="L2128" s="320"/>
      <c r="M2128" s="320"/>
      <c r="N2128" s="320"/>
      <c r="O2128" s="320"/>
      <c r="P2128" s="320"/>
      <c r="Q2128" s="320"/>
      <c r="R2128" s="320"/>
      <c r="S2128" s="320"/>
      <c r="T2128" s="320"/>
      <c r="U2128" s="320"/>
      <c r="V2128" s="320"/>
      <c r="W2128" s="320"/>
      <c r="X2128" s="320"/>
      <c r="Y2128" s="320"/>
      <c r="Z2128" s="320"/>
      <c r="AA2128" s="320"/>
      <c r="AB2128" s="320"/>
      <c r="AC2128" s="320"/>
      <c r="AD2128" s="88">
        <f>'Art. 121'!AF2036</f>
        <v>0</v>
      </c>
      <c r="AE2128" s="89">
        <f t="shared" si="369"/>
        <v>0</v>
      </c>
      <c r="AF2128">
        <f t="shared" si="370"/>
        <v>0</v>
      </c>
      <c r="AG2128" s="86">
        <f t="shared" si="371"/>
        <v>1</v>
      </c>
      <c r="AH2128" s="90">
        <f t="shared" si="372"/>
        <v>0</v>
      </c>
      <c r="AI2128" s="91">
        <f t="shared" si="373"/>
        <v>6.6666666666666666E-2</v>
      </c>
      <c r="AJ2128" s="91">
        <f t="shared" si="374"/>
        <v>0</v>
      </c>
      <c r="AK2128" s="91">
        <f t="shared" si="375"/>
        <v>0</v>
      </c>
    </row>
    <row r="2129" spans="1:37" ht="25.4" customHeight="1" thickTop="1" x14ac:dyDescent="0.25">
      <c r="A2129" s="289" t="s">
        <v>2754</v>
      </c>
      <c r="B2129" s="289"/>
      <c r="C2129" s="289"/>
      <c r="D2129" s="289"/>
      <c r="E2129" s="289"/>
      <c r="F2129" s="289"/>
      <c r="G2129" s="289"/>
      <c r="H2129" s="289"/>
      <c r="I2129" s="289"/>
      <c r="J2129" s="289"/>
      <c r="K2129" s="289"/>
      <c r="L2129" s="289"/>
      <c r="M2129" s="289"/>
      <c r="N2129" s="289"/>
      <c r="O2129" s="289"/>
      <c r="P2129" s="289"/>
      <c r="Q2129" s="289"/>
      <c r="R2129" s="289"/>
      <c r="S2129" s="289"/>
      <c r="T2129" s="289"/>
      <c r="U2129" s="289"/>
      <c r="V2129" s="289"/>
      <c r="W2129" s="289"/>
      <c r="X2129" s="289"/>
      <c r="Y2129" s="289"/>
      <c r="Z2129" s="289"/>
      <c r="AA2129" s="289"/>
      <c r="AB2129" s="289"/>
      <c r="AC2129" s="289"/>
      <c r="AD2129" s="289"/>
      <c r="AE2129" s="89">
        <f>SUM(AE2114:AE2128)</f>
        <v>0</v>
      </c>
      <c r="AF2129" s="59"/>
      <c r="AG2129" s="92">
        <f>SUM(AG2114:AG2128)</f>
        <v>15</v>
      </c>
      <c r="AH2129" s="93"/>
      <c r="AI2129" s="94"/>
      <c r="AJ2129" s="94"/>
      <c r="AK2129" s="94"/>
    </row>
    <row r="2130" spans="1:37" ht="25.4" customHeight="1" x14ac:dyDescent="0.25">
      <c r="A2130" s="290" t="s">
        <v>2755</v>
      </c>
      <c r="B2130" s="290"/>
      <c r="C2130" s="290"/>
      <c r="D2130" s="290"/>
      <c r="E2130" s="290"/>
      <c r="F2130" s="290"/>
      <c r="G2130" s="290"/>
      <c r="H2130" s="290"/>
      <c r="I2130" s="290"/>
      <c r="J2130" s="290"/>
      <c r="K2130" s="290"/>
      <c r="L2130" s="290"/>
      <c r="M2130" s="290"/>
      <c r="N2130" s="290"/>
      <c r="O2130" s="290"/>
      <c r="P2130" s="290"/>
      <c r="Q2130" s="290"/>
      <c r="R2130" s="290"/>
      <c r="S2130" s="290"/>
      <c r="T2130" s="290"/>
      <c r="U2130" s="290"/>
      <c r="V2130" s="290"/>
      <c r="W2130" s="290"/>
      <c r="X2130" s="290"/>
      <c r="Y2130" s="290"/>
      <c r="Z2130" s="290"/>
      <c r="AA2130" s="290"/>
      <c r="AB2130" s="290"/>
      <c r="AC2130" s="290"/>
      <c r="AD2130" s="290"/>
      <c r="AE2130" s="89">
        <f>AE2129/$AE$23*100</f>
        <v>0</v>
      </c>
      <c r="AF2130" s="59"/>
      <c r="AG2130" s="92"/>
      <c r="AH2130" s="93"/>
      <c r="AI2130" s="94"/>
      <c r="AJ2130" s="94"/>
      <c r="AK2130" s="94"/>
    </row>
    <row r="2131" spans="1:37" ht="25.4" customHeight="1" thickBot="1" x14ac:dyDescent="0.3">
      <c r="A2131" s="70"/>
      <c r="B2131" s="70"/>
      <c r="C2131" s="70"/>
      <c r="D2131" s="70"/>
      <c r="E2131" s="70"/>
      <c r="F2131" s="70"/>
      <c r="G2131" s="70"/>
      <c r="H2131" s="70"/>
      <c r="I2131" s="70"/>
      <c r="J2131" s="70"/>
      <c r="K2131" s="70"/>
      <c r="L2131" s="70"/>
      <c r="M2131" s="70"/>
      <c r="N2131" s="70"/>
      <c r="O2131" s="70"/>
      <c r="P2131" s="70"/>
      <c r="Q2131" s="95"/>
      <c r="R2131" s="70"/>
      <c r="S2131" s="70"/>
      <c r="T2131" s="70"/>
      <c r="U2131" s="70"/>
      <c r="V2131" s="70"/>
      <c r="W2131" s="70"/>
      <c r="X2131" s="70"/>
      <c r="Y2131" s="70"/>
      <c r="Z2131" s="70"/>
      <c r="AA2131" s="70"/>
      <c r="AB2131" s="70"/>
      <c r="AC2131" s="70"/>
      <c r="AD2131" s="96"/>
      <c r="AE2131" s="96"/>
    </row>
    <row r="2132" spans="1:37" ht="25.4" customHeight="1" thickTop="1" thickBot="1" x14ac:dyDescent="0.3">
      <c r="A2132" s="291" t="s">
        <v>124</v>
      </c>
      <c r="B2132" s="291"/>
      <c r="C2132" s="291"/>
      <c r="D2132" s="291"/>
      <c r="E2132" s="291"/>
      <c r="F2132" s="291"/>
      <c r="G2132" s="291"/>
      <c r="H2132" s="291"/>
      <c r="I2132" s="291"/>
      <c r="J2132" s="291"/>
      <c r="K2132" s="291"/>
      <c r="L2132" s="291"/>
      <c r="M2132" s="291"/>
      <c r="N2132" s="291"/>
      <c r="O2132" s="291"/>
      <c r="P2132" s="291"/>
      <c r="Q2132" s="291"/>
      <c r="R2132" s="291"/>
      <c r="S2132" s="291"/>
      <c r="T2132" s="291"/>
      <c r="U2132" s="291"/>
      <c r="V2132" s="291"/>
      <c r="W2132" s="291"/>
      <c r="X2132" s="291"/>
      <c r="Y2132" s="291"/>
      <c r="Z2132" s="291"/>
      <c r="AA2132" s="291"/>
      <c r="AB2132" s="291"/>
      <c r="AC2132" s="291"/>
      <c r="AD2132" s="104" t="s">
        <v>65</v>
      </c>
      <c r="AE2132" s="105" t="s">
        <v>9</v>
      </c>
      <c r="AF2132" s="86" t="s">
        <v>330</v>
      </c>
      <c r="AG2132" s="86" t="s">
        <v>331</v>
      </c>
      <c r="AH2132" s="86" t="s">
        <v>332</v>
      </c>
      <c r="AI2132" s="87" t="s">
        <v>333</v>
      </c>
      <c r="AJ2132" s="86"/>
      <c r="AK2132" s="87" t="s">
        <v>334</v>
      </c>
    </row>
    <row r="2133" spans="1:37" ht="25.4" customHeight="1" thickTop="1" thickBot="1" x14ac:dyDescent="0.3">
      <c r="A2133" s="320" t="s">
        <v>2345</v>
      </c>
      <c r="B2133" s="320"/>
      <c r="C2133" s="320"/>
      <c r="D2133" s="320"/>
      <c r="E2133" s="320"/>
      <c r="F2133" s="320"/>
      <c r="G2133" s="320"/>
      <c r="H2133" s="320"/>
      <c r="I2133" s="320"/>
      <c r="J2133" s="320"/>
      <c r="K2133" s="320"/>
      <c r="L2133" s="320"/>
      <c r="M2133" s="320"/>
      <c r="N2133" s="320"/>
      <c r="O2133" s="320"/>
      <c r="P2133" s="320"/>
      <c r="Q2133" s="320"/>
      <c r="R2133" s="320"/>
      <c r="S2133" s="320"/>
      <c r="T2133" s="320"/>
      <c r="U2133" s="320"/>
      <c r="V2133" s="320"/>
      <c r="W2133" s="320"/>
      <c r="X2133" s="320"/>
      <c r="Y2133" s="320"/>
      <c r="Z2133" s="320"/>
      <c r="AA2133" s="320"/>
      <c r="AB2133" s="320"/>
      <c r="AC2133" s="320"/>
      <c r="AD2133" s="88">
        <f>'Art. 121'!AF2039</f>
        <v>0</v>
      </c>
      <c r="AE2133" s="89">
        <f>IF(AG2133=1,AK2133,AG2133)</f>
        <v>0</v>
      </c>
      <c r="AF2133">
        <f>AD2133/2</f>
        <v>0</v>
      </c>
      <c r="AG2133" s="86">
        <f>IF(AND(AF2133&gt;=0,AF2133&lt;=1),1,"No aplica")</f>
        <v>1</v>
      </c>
      <c r="AH2133" s="90">
        <f>AD2133/(AG2133*2)</f>
        <v>0</v>
      </c>
      <c r="AI2133" s="91">
        <f>IF(AG2133=1,AG2133/$AG$2138,"No aplica")</f>
        <v>0.2</v>
      </c>
      <c r="AJ2133" s="91">
        <f>AF2133*AI2133</f>
        <v>0</v>
      </c>
      <c r="AK2133" s="91">
        <f>AJ2133*$AE$23</f>
        <v>0</v>
      </c>
    </row>
    <row r="2134" spans="1:37" ht="25.4" customHeight="1" thickTop="1" thickBot="1" x14ac:dyDescent="0.3">
      <c r="A2134" s="320" t="s">
        <v>2347</v>
      </c>
      <c r="B2134" s="320"/>
      <c r="C2134" s="320"/>
      <c r="D2134" s="320"/>
      <c r="E2134" s="320"/>
      <c r="F2134" s="320"/>
      <c r="G2134" s="320"/>
      <c r="H2134" s="320"/>
      <c r="I2134" s="320"/>
      <c r="J2134" s="320"/>
      <c r="K2134" s="320"/>
      <c r="L2134" s="320"/>
      <c r="M2134" s="320"/>
      <c r="N2134" s="320"/>
      <c r="O2134" s="320"/>
      <c r="P2134" s="320"/>
      <c r="Q2134" s="320"/>
      <c r="R2134" s="320"/>
      <c r="S2134" s="320"/>
      <c r="T2134" s="320"/>
      <c r="U2134" s="320"/>
      <c r="V2134" s="320"/>
      <c r="W2134" s="320"/>
      <c r="X2134" s="320"/>
      <c r="Y2134" s="320"/>
      <c r="Z2134" s="320"/>
      <c r="AA2134" s="320"/>
      <c r="AB2134" s="320"/>
      <c r="AC2134" s="320"/>
      <c r="AD2134" s="88">
        <f>'Art. 121'!AF2040</f>
        <v>0</v>
      </c>
      <c r="AE2134" s="89">
        <f>IF(AG2134=1,AK2134,AG2134)</f>
        <v>0</v>
      </c>
      <c r="AF2134">
        <f>AD2134/2</f>
        <v>0</v>
      </c>
      <c r="AG2134" s="86">
        <f>IF(AND(AF2134&gt;=0,AF2134&lt;=1),1,"No aplica")</f>
        <v>1</v>
      </c>
      <c r="AH2134" s="90">
        <f>AD2134/(AG2134*2)</f>
        <v>0</v>
      </c>
      <c r="AI2134" s="91">
        <f>IF(AG2134=1,AG2134/$AG$2138,"No aplica")</f>
        <v>0.2</v>
      </c>
      <c r="AJ2134" s="91">
        <f>AF2134*AI2134</f>
        <v>0</v>
      </c>
      <c r="AK2134" s="91">
        <f>AJ2134*$AE$23</f>
        <v>0</v>
      </c>
    </row>
    <row r="2135" spans="1:37" ht="25.4" customHeight="1" thickTop="1" thickBot="1" x14ac:dyDescent="0.3">
      <c r="A2135" s="320" t="s">
        <v>2349</v>
      </c>
      <c r="B2135" s="320"/>
      <c r="C2135" s="320"/>
      <c r="D2135" s="320"/>
      <c r="E2135" s="320"/>
      <c r="F2135" s="320"/>
      <c r="G2135" s="320"/>
      <c r="H2135" s="320"/>
      <c r="I2135" s="320"/>
      <c r="J2135" s="320"/>
      <c r="K2135" s="320"/>
      <c r="L2135" s="320"/>
      <c r="M2135" s="320"/>
      <c r="N2135" s="320"/>
      <c r="O2135" s="320"/>
      <c r="P2135" s="320"/>
      <c r="Q2135" s="320"/>
      <c r="R2135" s="320"/>
      <c r="S2135" s="320"/>
      <c r="T2135" s="320"/>
      <c r="U2135" s="320"/>
      <c r="V2135" s="320"/>
      <c r="W2135" s="320"/>
      <c r="X2135" s="320"/>
      <c r="Y2135" s="320"/>
      <c r="Z2135" s="320"/>
      <c r="AA2135" s="320"/>
      <c r="AB2135" s="320"/>
      <c r="AC2135" s="320"/>
      <c r="AD2135" s="88">
        <f>'Art. 121'!AF2041</f>
        <v>0</v>
      </c>
      <c r="AE2135" s="89">
        <f>IF(AG2135=1,AK2135,AG2135)</f>
        <v>0</v>
      </c>
      <c r="AF2135">
        <f>AD2135/2</f>
        <v>0</v>
      </c>
      <c r="AG2135" s="86">
        <f>IF(AND(AF2135&gt;=0,AF2135&lt;=1),1,"No aplica")</f>
        <v>1</v>
      </c>
      <c r="AH2135" s="90">
        <f>AD2135/(AG2135*2)</f>
        <v>0</v>
      </c>
      <c r="AI2135" s="91">
        <f>IF(AG2135=1,AG2135/$AG$2138,"No aplica")</f>
        <v>0.2</v>
      </c>
      <c r="AJ2135" s="91">
        <f>AF2135*AI2135</f>
        <v>0</v>
      </c>
      <c r="AK2135" s="91">
        <f>AJ2135*$AE$23</f>
        <v>0</v>
      </c>
    </row>
    <row r="2136" spans="1:37" ht="25.4" customHeight="1" thickTop="1" thickBot="1" x14ac:dyDescent="0.3">
      <c r="A2136" s="320" t="s">
        <v>2351</v>
      </c>
      <c r="B2136" s="320"/>
      <c r="C2136" s="320"/>
      <c r="D2136" s="320"/>
      <c r="E2136" s="320"/>
      <c r="F2136" s="320"/>
      <c r="G2136" s="320"/>
      <c r="H2136" s="320"/>
      <c r="I2136" s="320"/>
      <c r="J2136" s="320"/>
      <c r="K2136" s="320"/>
      <c r="L2136" s="320"/>
      <c r="M2136" s="320"/>
      <c r="N2136" s="320"/>
      <c r="O2136" s="320"/>
      <c r="P2136" s="320"/>
      <c r="Q2136" s="320"/>
      <c r="R2136" s="320"/>
      <c r="S2136" s="320"/>
      <c r="T2136" s="320"/>
      <c r="U2136" s="320"/>
      <c r="V2136" s="320"/>
      <c r="W2136" s="320"/>
      <c r="X2136" s="320"/>
      <c r="Y2136" s="320"/>
      <c r="Z2136" s="320"/>
      <c r="AA2136" s="320"/>
      <c r="AB2136" s="320"/>
      <c r="AC2136" s="320"/>
      <c r="AD2136" s="88">
        <f>'Art. 121'!AF2042</f>
        <v>0</v>
      </c>
      <c r="AE2136" s="89">
        <f>IF(AG2136=1,AK2136,AG2136)</f>
        <v>0</v>
      </c>
      <c r="AF2136">
        <f>AD2136/2</f>
        <v>0</v>
      </c>
      <c r="AG2136" s="86">
        <f>IF(AND(AF2136&gt;=0,AF2136&lt;=1),1,"No aplica")</f>
        <v>1</v>
      </c>
      <c r="AH2136" s="90">
        <f>AD2136/(AG2136*2)</f>
        <v>0</v>
      </c>
      <c r="AI2136" s="91">
        <f>IF(AG2136=1,AG2136/$AG$2138,"No aplica")</f>
        <v>0.2</v>
      </c>
      <c r="AJ2136" s="91">
        <f>AF2136*AI2136</f>
        <v>0</v>
      </c>
      <c r="AK2136" s="91">
        <f>AJ2136*$AE$23</f>
        <v>0</v>
      </c>
    </row>
    <row r="2137" spans="1:37" ht="25.4" customHeight="1" thickTop="1" thickBot="1" x14ac:dyDescent="0.3">
      <c r="A2137" s="320" t="s">
        <v>2353</v>
      </c>
      <c r="B2137" s="320"/>
      <c r="C2137" s="320"/>
      <c r="D2137" s="320"/>
      <c r="E2137" s="320"/>
      <c r="F2137" s="320"/>
      <c r="G2137" s="320"/>
      <c r="H2137" s="320"/>
      <c r="I2137" s="320"/>
      <c r="J2137" s="320"/>
      <c r="K2137" s="320"/>
      <c r="L2137" s="320"/>
      <c r="M2137" s="320"/>
      <c r="N2137" s="320"/>
      <c r="O2137" s="320"/>
      <c r="P2137" s="320"/>
      <c r="Q2137" s="320"/>
      <c r="R2137" s="320"/>
      <c r="S2137" s="320"/>
      <c r="T2137" s="320"/>
      <c r="U2137" s="320"/>
      <c r="V2137" s="320"/>
      <c r="W2137" s="320"/>
      <c r="X2137" s="320"/>
      <c r="Y2137" s="320"/>
      <c r="Z2137" s="320"/>
      <c r="AA2137" s="320"/>
      <c r="AB2137" s="320"/>
      <c r="AC2137" s="320"/>
      <c r="AD2137" s="88">
        <f>'Art. 121'!AF2043</f>
        <v>0</v>
      </c>
      <c r="AE2137" s="89">
        <f>IF(AG2137=1,AK2137,AG2137)</f>
        <v>0</v>
      </c>
      <c r="AF2137">
        <f>AD2137/2</f>
        <v>0</v>
      </c>
      <c r="AG2137" s="86">
        <f>IF(AND(AF2137&gt;=0,AF2137&lt;=1),1,"No aplica")</f>
        <v>1</v>
      </c>
      <c r="AH2137" s="90">
        <f>AD2137/(AG2137*2)</f>
        <v>0</v>
      </c>
      <c r="AI2137" s="91">
        <f>IF(AG2137=1,AG2137/$AG$2138,"No aplica")</f>
        <v>0.2</v>
      </c>
      <c r="AJ2137" s="91">
        <f>AF2137*AI2137</f>
        <v>0</v>
      </c>
      <c r="AK2137" s="91">
        <f>AJ2137*$AE$23</f>
        <v>0</v>
      </c>
    </row>
    <row r="2138" spans="1:37" ht="25.4" customHeight="1" thickTop="1" x14ac:dyDescent="0.25">
      <c r="A2138" s="289" t="s">
        <v>2756</v>
      </c>
      <c r="B2138" s="289"/>
      <c r="C2138" s="289"/>
      <c r="D2138" s="289"/>
      <c r="E2138" s="289"/>
      <c r="F2138" s="289"/>
      <c r="G2138" s="289"/>
      <c r="H2138" s="289"/>
      <c r="I2138" s="289"/>
      <c r="J2138" s="289"/>
      <c r="K2138" s="289"/>
      <c r="L2138" s="289"/>
      <c r="M2138" s="289"/>
      <c r="N2138" s="289"/>
      <c r="O2138" s="289"/>
      <c r="P2138" s="289"/>
      <c r="Q2138" s="289"/>
      <c r="R2138" s="289"/>
      <c r="S2138" s="289"/>
      <c r="T2138" s="289"/>
      <c r="U2138" s="289"/>
      <c r="V2138" s="289"/>
      <c r="W2138" s="289"/>
      <c r="X2138" s="289"/>
      <c r="Y2138" s="289"/>
      <c r="Z2138" s="289"/>
      <c r="AA2138" s="289"/>
      <c r="AB2138" s="289"/>
      <c r="AC2138" s="289"/>
      <c r="AD2138" s="289"/>
      <c r="AE2138" s="89">
        <f>SUM(AE2131:AE2137)</f>
        <v>0</v>
      </c>
      <c r="AF2138" s="59"/>
      <c r="AG2138" s="92">
        <f>SUM(AG2133:AG2137)</f>
        <v>5</v>
      </c>
      <c r="AH2138" s="93"/>
      <c r="AI2138" s="94"/>
      <c r="AJ2138" s="94"/>
      <c r="AK2138" s="94"/>
    </row>
    <row r="2139" spans="1:37" ht="25.4" customHeight="1" x14ac:dyDescent="0.25">
      <c r="A2139" s="290" t="s">
        <v>2757</v>
      </c>
      <c r="B2139" s="290"/>
      <c r="C2139" s="290"/>
      <c r="D2139" s="290"/>
      <c r="E2139" s="290"/>
      <c r="F2139" s="290"/>
      <c r="G2139" s="290"/>
      <c r="H2139" s="290"/>
      <c r="I2139" s="290"/>
      <c r="J2139" s="290"/>
      <c r="K2139" s="290"/>
      <c r="L2139" s="290"/>
      <c r="M2139" s="290"/>
      <c r="N2139" s="290"/>
      <c r="O2139" s="290"/>
      <c r="P2139" s="290"/>
      <c r="Q2139" s="290"/>
      <c r="R2139" s="290"/>
      <c r="S2139" s="290"/>
      <c r="T2139" s="290"/>
      <c r="U2139" s="290"/>
      <c r="V2139" s="290"/>
      <c r="W2139" s="290"/>
      <c r="X2139" s="290"/>
      <c r="Y2139" s="290"/>
      <c r="Z2139" s="290"/>
      <c r="AA2139" s="290"/>
      <c r="AB2139" s="290"/>
      <c r="AC2139" s="290"/>
      <c r="AD2139" s="290"/>
      <c r="AE2139" s="89">
        <f>AE2138/$AE$23*100</f>
        <v>0</v>
      </c>
      <c r="AF2139" s="59"/>
      <c r="AG2139" s="92"/>
      <c r="AH2139" s="93"/>
      <c r="AI2139" s="94"/>
      <c r="AJ2139" s="94"/>
      <c r="AK2139" s="94"/>
    </row>
    <row r="2140" spans="1:37" ht="25.4" customHeight="1" x14ac:dyDescent="0.25">
      <c r="A2140" s="100"/>
      <c r="B2140" s="100"/>
      <c r="C2140" s="100"/>
      <c r="D2140" s="100"/>
      <c r="E2140" s="100"/>
      <c r="F2140" s="100"/>
      <c r="G2140" s="100"/>
      <c r="H2140" s="100"/>
      <c r="I2140" s="100"/>
      <c r="J2140" s="100"/>
      <c r="K2140" s="100"/>
      <c r="L2140" s="100"/>
      <c r="M2140" s="100"/>
      <c r="N2140" s="100"/>
      <c r="O2140" s="100"/>
      <c r="P2140" s="100"/>
      <c r="Q2140" s="95"/>
      <c r="R2140" s="100"/>
      <c r="S2140" s="100"/>
      <c r="T2140" s="100"/>
      <c r="U2140" s="100"/>
      <c r="V2140" s="100"/>
      <c r="W2140" s="100"/>
      <c r="X2140" s="100"/>
      <c r="Y2140" s="100"/>
      <c r="Z2140" s="100"/>
      <c r="AA2140" s="100"/>
      <c r="AB2140" s="100"/>
      <c r="AC2140" s="100"/>
      <c r="AD2140" s="96"/>
      <c r="AE2140" s="96"/>
    </row>
    <row r="2141" spans="1:37" ht="25.4" customHeight="1" x14ac:dyDescent="0.25">
      <c r="A2141" s="100"/>
      <c r="B2141" s="100"/>
      <c r="C2141" s="100"/>
      <c r="D2141" s="100"/>
      <c r="E2141" s="100"/>
      <c r="F2141" s="100"/>
      <c r="G2141" s="100"/>
      <c r="H2141" s="100"/>
      <c r="I2141" s="100"/>
      <c r="J2141" s="100"/>
      <c r="K2141" s="100"/>
      <c r="L2141" s="100"/>
      <c r="M2141" s="100"/>
      <c r="N2141" s="100"/>
      <c r="O2141" s="100"/>
      <c r="P2141" s="100"/>
      <c r="Q2141" s="95"/>
      <c r="R2141" s="100"/>
      <c r="S2141" s="100"/>
      <c r="T2141" s="100"/>
      <c r="U2141" s="100"/>
      <c r="V2141" s="100"/>
      <c r="W2141" s="100"/>
      <c r="X2141" s="100"/>
      <c r="Y2141" s="100"/>
      <c r="Z2141" s="100"/>
      <c r="AA2141" s="100"/>
      <c r="AB2141" s="100"/>
      <c r="AC2141" s="100"/>
      <c r="AD2141" s="96"/>
      <c r="AE2141" s="96"/>
    </row>
    <row r="2142" spans="1:37" ht="25.4" customHeight="1" x14ac:dyDescent="0.25">
      <c r="A2142" s="337" t="s">
        <v>2354</v>
      </c>
      <c r="B2142" s="337"/>
      <c r="C2142" s="337"/>
      <c r="D2142" s="337"/>
      <c r="E2142" s="337"/>
      <c r="F2142" s="337"/>
      <c r="G2142" s="337"/>
      <c r="H2142" s="337"/>
      <c r="I2142" s="337"/>
      <c r="J2142" s="337"/>
      <c r="K2142" s="337"/>
      <c r="L2142" s="337"/>
      <c r="M2142" s="337"/>
      <c r="N2142" s="337"/>
      <c r="O2142" s="337"/>
      <c r="P2142" s="337"/>
      <c r="Q2142" s="337"/>
      <c r="R2142" s="337"/>
      <c r="S2142" s="337"/>
      <c r="T2142" s="337"/>
      <c r="U2142" s="337"/>
      <c r="V2142" s="337"/>
      <c r="W2142" s="337"/>
      <c r="X2142" s="337"/>
      <c r="Y2142" s="337"/>
      <c r="Z2142" s="337"/>
      <c r="AA2142" s="337"/>
      <c r="AB2142" s="337"/>
      <c r="AC2142" s="337"/>
      <c r="AD2142" s="82"/>
      <c r="AE2142" s="82"/>
    </row>
    <row r="2143" spans="1:37" ht="25.4" customHeight="1" x14ac:dyDescent="0.25">
      <c r="A2143" s="101"/>
      <c r="B2143" s="102"/>
      <c r="C2143" s="102"/>
      <c r="D2143" s="102"/>
      <c r="E2143" s="102"/>
      <c r="F2143" s="102"/>
      <c r="G2143" s="102"/>
      <c r="H2143" s="102"/>
      <c r="I2143" s="102"/>
      <c r="J2143" s="102"/>
      <c r="K2143" s="102"/>
      <c r="L2143" s="102"/>
      <c r="M2143" s="102"/>
      <c r="N2143" s="102"/>
      <c r="O2143" s="102"/>
      <c r="P2143" s="102"/>
      <c r="Q2143" s="103"/>
      <c r="R2143" s="102"/>
      <c r="S2143" s="102"/>
      <c r="T2143" s="102"/>
      <c r="U2143" s="102"/>
      <c r="V2143" s="102"/>
      <c r="W2143" s="102"/>
      <c r="X2143" s="102"/>
      <c r="Y2143" s="102"/>
      <c r="Z2143" s="102"/>
      <c r="AA2143" s="102"/>
      <c r="AB2143" s="102"/>
      <c r="AC2143" s="102"/>
      <c r="AD2143" s="83"/>
      <c r="AE2143" s="83"/>
    </row>
    <row r="2144" spans="1:37" ht="25.4" customHeight="1" thickBot="1" x14ac:dyDescent="0.3">
      <c r="A2144" s="70"/>
      <c r="B2144" s="70"/>
      <c r="C2144" s="70"/>
      <c r="D2144" s="70"/>
      <c r="E2144" s="70"/>
      <c r="F2144" s="70"/>
      <c r="G2144" s="70"/>
      <c r="H2144" s="70"/>
      <c r="I2144" s="70"/>
      <c r="J2144" s="70"/>
      <c r="K2144" s="70"/>
      <c r="L2144" s="70"/>
      <c r="M2144" s="70"/>
      <c r="N2144" s="70"/>
      <c r="O2144" s="70"/>
      <c r="P2144" s="70"/>
      <c r="Q2144" s="95"/>
      <c r="R2144" s="70"/>
      <c r="S2144" s="70"/>
      <c r="T2144" s="70"/>
      <c r="U2144" s="70"/>
      <c r="V2144" s="70"/>
      <c r="W2144" s="70"/>
      <c r="X2144" s="70"/>
      <c r="Y2144" s="70"/>
      <c r="Z2144" s="70"/>
      <c r="AA2144" s="70"/>
      <c r="AB2144" s="70"/>
      <c r="AC2144" s="70"/>
      <c r="AD2144" s="96"/>
      <c r="AE2144" s="96"/>
    </row>
    <row r="2145" spans="1:37" ht="25.4" customHeight="1" thickTop="1" thickBot="1" x14ac:dyDescent="0.3">
      <c r="A2145" s="292" t="s">
        <v>44</v>
      </c>
      <c r="B2145" s="292"/>
      <c r="C2145" s="292"/>
      <c r="D2145" s="292"/>
      <c r="E2145" s="292"/>
      <c r="F2145" s="292"/>
      <c r="G2145" s="292"/>
      <c r="H2145" s="292"/>
      <c r="I2145" s="292"/>
      <c r="J2145" s="292"/>
      <c r="K2145" s="292"/>
      <c r="L2145" s="292"/>
      <c r="M2145" s="292"/>
      <c r="N2145" s="292"/>
      <c r="O2145" s="292"/>
      <c r="P2145" s="292"/>
      <c r="Q2145" s="292"/>
      <c r="R2145" s="292"/>
      <c r="S2145" s="292"/>
      <c r="T2145" s="292"/>
      <c r="U2145" s="292"/>
      <c r="V2145" s="292"/>
      <c r="W2145" s="292"/>
      <c r="X2145" s="292"/>
      <c r="Y2145" s="292"/>
      <c r="Z2145" s="292"/>
      <c r="AA2145" s="292"/>
      <c r="AB2145" s="292"/>
      <c r="AC2145" s="292"/>
      <c r="AD2145" s="63" t="s">
        <v>65</v>
      </c>
      <c r="AE2145" s="211" t="s">
        <v>9</v>
      </c>
      <c r="AF2145" s="86" t="s">
        <v>330</v>
      </c>
      <c r="AG2145" s="86" t="s">
        <v>331</v>
      </c>
      <c r="AH2145" s="86" t="s">
        <v>332</v>
      </c>
      <c r="AI2145" s="87" t="s">
        <v>333</v>
      </c>
      <c r="AJ2145" s="86"/>
      <c r="AK2145" s="87" t="s">
        <v>334</v>
      </c>
    </row>
    <row r="2146" spans="1:37" ht="25.4" customHeight="1" thickTop="1" thickBot="1" x14ac:dyDescent="0.3">
      <c r="A2146" s="320" t="s">
        <v>1332</v>
      </c>
      <c r="B2146" s="320"/>
      <c r="C2146" s="320"/>
      <c r="D2146" s="320"/>
      <c r="E2146" s="320"/>
      <c r="F2146" s="320"/>
      <c r="G2146" s="320"/>
      <c r="H2146" s="320"/>
      <c r="I2146" s="320"/>
      <c r="J2146" s="320"/>
      <c r="K2146" s="320"/>
      <c r="L2146" s="320"/>
      <c r="M2146" s="320"/>
      <c r="N2146" s="320"/>
      <c r="O2146" s="320"/>
      <c r="P2146" s="320"/>
      <c r="Q2146" s="320"/>
      <c r="R2146" s="320"/>
      <c r="S2146" s="320"/>
      <c r="T2146" s="320"/>
      <c r="U2146" s="320"/>
      <c r="V2146" s="320"/>
      <c r="W2146" s="320"/>
      <c r="X2146" s="320"/>
      <c r="Y2146" s="320"/>
      <c r="Z2146" s="320"/>
      <c r="AA2146" s="320"/>
      <c r="AB2146" s="320"/>
      <c r="AC2146" s="320"/>
      <c r="AD2146" s="88">
        <f>'Art. 121'!AF2052</f>
        <v>0</v>
      </c>
      <c r="AE2146" s="89">
        <f t="shared" ref="AE2146:AE2159" si="376">IF(AG2146=1,AK2146,AG2146)</f>
        <v>0</v>
      </c>
      <c r="AF2146">
        <f t="shared" ref="AF2146:AF2159" si="377">AD2146/2</f>
        <v>0</v>
      </c>
      <c r="AG2146" s="86">
        <f t="shared" ref="AG2146:AG2159" si="378">IF(AND(AF2146&gt;=0,AF2146&lt;=1),1,"No aplica")</f>
        <v>1</v>
      </c>
      <c r="AH2146" s="90">
        <f t="shared" ref="AH2146:AH2159" si="379">AD2146/(AG2146*2)</f>
        <v>0</v>
      </c>
      <c r="AI2146" s="91">
        <f t="shared" ref="AI2146:AI2159" si="380">IF(AG2146=1,AG2146/$AG$2160,"No aplica")</f>
        <v>7.1428571428571425E-2</v>
      </c>
      <c r="AJ2146" s="91">
        <f t="shared" ref="AJ2146:AJ2159" si="381">AF2146*AI2146</f>
        <v>0</v>
      </c>
      <c r="AK2146" s="91">
        <f t="shared" ref="AK2146:AK2159" si="382">AJ2146*$AE$23</f>
        <v>0</v>
      </c>
    </row>
    <row r="2147" spans="1:37" ht="25.4" customHeight="1" thickTop="1" thickBot="1" x14ac:dyDescent="0.3">
      <c r="A2147" s="320" t="s">
        <v>1364</v>
      </c>
      <c r="B2147" s="320"/>
      <c r="C2147" s="320"/>
      <c r="D2147" s="320"/>
      <c r="E2147" s="320"/>
      <c r="F2147" s="320"/>
      <c r="G2147" s="320"/>
      <c r="H2147" s="320"/>
      <c r="I2147" s="320"/>
      <c r="J2147" s="320"/>
      <c r="K2147" s="320"/>
      <c r="L2147" s="320"/>
      <c r="M2147" s="320"/>
      <c r="N2147" s="320"/>
      <c r="O2147" s="320"/>
      <c r="P2147" s="320"/>
      <c r="Q2147" s="320"/>
      <c r="R2147" s="320"/>
      <c r="S2147" s="320"/>
      <c r="T2147" s="320"/>
      <c r="U2147" s="320"/>
      <c r="V2147" s="320"/>
      <c r="W2147" s="320"/>
      <c r="X2147" s="320"/>
      <c r="Y2147" s="320"/>
      <c r="Z2147" s="320"/>
      <c r="AA2147" s="320"/>
      <c r="AB2147" s="320"/>
      <c r="AC2147" s="320"/>
      <c r="AD2147" s="88">
        <f>'Art. 121'!AF2053</f>
        <v>0</v>
      </c>
      <c r="AE2147" s="89">
        <f t="shared" si="376"/>
        <v>0</v>
      </c>
      <c r="AF2147">
        <f t="shared" si="377"/>
        <v>0</v>
      </c>
      <c r="AG2147" s="86">
        <f t="shared" si="378"/>
        <v>1</v>
      </c>
      <c r="AH2147" s="90">
        <f t="shared" si="379"/>
        <v>0</v>
      </c>
      <c r="AI2147" s="91">
        <f t="shared" si="380"/>
        <v>7.1428571428571425E-2</v>
      </c>
      <c r="AJ2147" s="91">
        <f t="shared" si="381"/>
        <v>0</v>
      </c>
      <c r="AK2147" s="91">
        <f t="shared" si="382"/>
        <v>0</v>
      </c>
    </row>
    <row r="2148" spans="1:37" ht="25.4" customHeight="1" thickTop="1" thickBot="1" x14ac:dyDescent="0.3">
      <c r="A2148" s="320" t="s">
        <v>2357</v>
      </c>
      <c r="B2148" s="320"/>
      <c r="C2148" s="320"/>
      <c r="D2148" s="320"/>
      <c r="E2148" s="320"/>
      <c r="F2148" s="320"/>
      <c r="G2148" s="320"/>
      <c r="H2148" s="320"/>
      <c r="I2148" s="320"/>
      <c r="J2148" s="320"/>
      <c r="K2148" s="320"/>
      <c r="L2148" s="320"/>
      <c r="M2148" s="320"/>
      <c r="N2148" s="320"/>
      <c r="O2148" s="320"/>
      <c r="P2148" s="320"/>
      <c r="Q2148" s="320"/>
      <c r="R2148" s="320"/>
      <c r="S2148" s="320"/>
      <c r="T2148" s="320"/>
      <c r="U2148" s="320"/>
      <c r="V2148" s="320"/>
      <c r="W2148" s="320"/>
      <c r="X2148" s="320"/>
      <c r="Y2148" s="320"/>
      <c r="Z2148" s="320"/>
      <c r="AA2148" s="320"/>
      <c r="AB2148" s="320"/>
      <c r="AC2148" s="320"/>
      <c r="AD2148" s="88">
        <f>'Art. 121'!AF2054</f>
        <v>0</v>
      </c>
      <c r="AE2148" s="89">
        <f t="shared" si="376"/>
        <v>0</v>
      </c>
      <c r="AF2148">
        <f t="shared" si="377"/>
        <v>0</v>
      </c>
      <c r="AG2148" s="86">
        <f t="shared" si="378"/>
        <v>1</v>
      </c>
      <c r="AH2148" s="90">
        <f t="shared" si="379"/>
        <v>0</v>
      </c>
      <c r="AI2148" s="91">
        <f t="shared" si="380"/>
        <v>7.1428571428571425E-2</v>
      </c>
      <c r="AJ2148" s="91">
        <f t="shared" si="381"/>
        <v>0</v>
      </c>
      <c r="AK2148" s="91">
        <f t="shared" si="382"/>
        <v>0</v>
      </c>
    </row>
    <row r="2149" spans="1:37" ht="25.4" customHeight="1" thickTop="1" thickBot="1" x14ac:dyDescent="0.3">
      <c r="A2149" s="320" t="s">
        <v>2359</v>
      </c>
      <c r="B2149" s="320"/>
      <c r="C2149" s="320"/>
      <c r="D2149" s="320"/>
      <c r="E2149" s="320"/>
      <c r="F2149" s="320"/>
      <c r="G2149" s="320"/>
      <c r="H2149" s="320"/>
      <c r="I2149" s="320"/>
      <c r="J2149" s="320"/>
      <c r="K2149" s="320"/>
      <c r="L2149" s="320"/>
      <c r="M2149" s="320"/>
      <c r="N2149" s="320"/>
      <c r="O2149" s="320"/>
      <c r="P2149" s="320"/>
      <c r="Q2149" s="320"/>
      <c r="R2149" s="320"/>
      <c r="S2149" s="320"/>
      <c r="T2149" s="320"/>
      <c r="U2149" s="320"/>
      <c r="V2149" s="320"/>
      <c r="W2149" s="320"/>
      <c r="X2149" s="320"/>
      <c r="Y2149" s="320"/>
      <c r="Z2149" s="320"/>
      <c r="AA2149" s="320"/>
      <c r="AB2149" s="320"/>
      <c r="AC2149" s="320"/>
      <c r="AD2149" s="88">
        <f>'Art. 121'!AF2055</f>
        <v>0</v>
      </c>
      <c r="AE2149" s="89">
        <f t="shared" si="376"/>
        <v>0</v>
      </c>
      <c r="AF2149">
        <f t="shared" si="377"/>
        <v>0</v>
      </c>
      <c r="AG2149" s="86">
        <f t="shared" si="378"/>
        <v>1</v>
      </c>
      <c r="AH2149" s="90">
        <f t="shared" si="379"/>
        <v>0</v>
      </c>
      <c r="AI2149" s="91">
        <f t="shared" si="380"/>
        <v>7.1428571428571425E-2</v>
      </c>
      <c r="AJ2149" s="91">
        <f t="shared" si="381"/>
        <v>0</v>
      </c>
      <c r="AK2149" s="91">
        <f t="shared" si="382"/>
        <v>0</v>
      </c>
    </row>
    <row r="2150" spans="1:37" ht="25.4" customHeight="1" thickTop="1" thickBot="1" x14ac:dyDescent="0.3">
      <c r="A2150" s="321" t="s">
        <v>2361</v>
      </c>
      <c r="B2150" s="321"/>
      <c r="C2150" s="321"/>
      <c r="D2150" s="321"/>
      <c r="E2150" s="321"/>
      <c r="F2150" s="321"/>
      <c r="G2150" s="321"/>
      <c r="H2150" s="321"/>
      <c r="I2150" s="321"/>
      <c r="J2150" s="321"/>
      <c r="K2150" s="321"/>
      <c r="L2150" s="321"/>
      <c r="M2150" s="321"/>
      <c r="N2150" s="321"/>
      <c r="O2150" s="321"/>
      <c r="P2150" s="321"/>
      <c r="Q2150" s="321"/>
      <c r="R2150" s="321"/>
      <c r="S2150" s="321"/>
      <c r="T2150" s="321"/>
      <c r="U2150" s="321"/>
      <c r="V2150" s="321"/>
      <c r="W2150" s="321"/>
      <c r="X2150" s="321"/>
      <c r="Y2150" s="321"/>
      <c r="Z2150" s="321"/>
      <c r="AA2150" s="321"/>
      <c r="AB2150" s="321"/>
      <c r="AC2150" s="321"/>
      <c r="AD2150" s="88">
        <f>'Art. 121'!AF2056</f>
        <v>0</v>
      </c>
      <c r="AE2150" s="89">
        <f t="shared" si="376"/>
        <v>0</v>
      </c>
      <c r="AF2150">
        <f t="shared" si="377"/>
        <v>0</v>
      </c>
      <c r="AG2150" s="86">
        <f t="shared" si="378"/>
        <v>1</v>
      </c>
      <c r="AH2150" s="90">
        <f t="shared" si="379"/>
        <v>0</v>
      </c>
      <c r="AI2150" s="91">
        <f t="shared" si="380"/>
        <v>7.1428571428571425E-2</v>
      </c>
      <c r="AJ2150" s="91">
        <f t="shared" si="381"/>
        <v>0</v>
      </c>
      <c r="AK2150" s="91">
        <f t="shared" si="382"/>
        <v>0</v>
      </c>
    </row>
    <row r="2151" spans="1:37" ht="25.4" customHeight="1" thickTop="1" thickBot="1" x14ac:dyDescent="0.3">
      <c r="A2151" s="321" t="s">
        <v>2363</v>
      </c>
      <c r="B2151" s="321"/>
      <c r="C2151" s="321"/>
      <c r="D2151" s="321"/>
      <c r="E2151" s="321"/>
      <c r="F2151" s="321"/>
      <c r="G2151" s="321"/>
      <c r="H2151" s="321"/>
      <c r="I2151" s="321"/>
      <c r="J2151" s="321"/>
      <c r="K2151" s="321"/>
      <c r="L2151" s="321"/>
      <c r="M2151" s="321"/>
      <c r="N2151" s="321"/>
      <c r="O2151" s="321"/>
      <c r="P2151" s="321"/>
      <c r="Q2151" s="321"/>
      <c r="R2151" s="321"/>
      <c r="S2151" s="321"/>
      <c r="T2151" s="321"/>
      <c r="U2151" s="321"/>
      <c r="V2151" s="321"/>
      <c r="W2151" s="321"/>
      <c r="X2151" s="321"/>
      <c r="Y2151" s="321"/>
      <c r="Z2151" s="321"/>
      <c r="AA2151" s="321"/>
      <c r="AB2151" s="321"/>
      <c r="AC2151" s="321"/>
      <c r="AD2151" s="88">
        <f>'Art. 121'!AF2057</f>
        <v>0</v>
      </c>
      <c r="AE2151" s="89">
        <f t="shared" si="376"/>
        <v>0</v>
      </c>
      <c r="AF2151">
        <f t="shared" si="377"/>
        <v>0</v>
      </c>
      <c r="AG2151" s="86">
        <f t="shared" si="378"/>
        <v>1</v>
      </c>
      <c r="AH2151" s="90">
        <f t="shared" si="379"/>
        <v>0</v>
      </c>
      <c r="AI2151" s="91">
        <f t="shared" si="380"/>
        <v>7.1428571428571425E-2</v>
      </c>
      <c r="AJ2151" s="91">
        <f t="shared" si="381"/>
        <v>0</v>
      </c>
      <c r="AK2151" s="91">
        <f t="shared" si="382"/>
        <v>0</v>
      </c>
    </row>
    <row r="2152" spans="1:37" ht="25.4" customHeight="1" thickTop="1" thickBot="1" x14ac:dyDescent="0.3">
      <c r="A2152" s="320" t="s">
        <v>2758</v>
      </c>
      <c r="B2152" s="320"/>
      <c r="C2152" s="320"/>
      <c r="D2152" s="320"/>
      <c r="E2152" s="320"/>
      <c r="F2152" s="320"/>
      <c r="G2152" s="320"/>
      <c r="H2152" s="320"/>
      <c r="I2152" s="320"/>
      <c r="J2152" s="320"/>
      <c r="K2152" s="320"/>
      <c r="L2152" s="320"/>
      <c r="M2152" s="320"/>
      <c r="N2152" s="320"/>
      <c r="O2152" s="320"/>
      <c r="P2152" s="320"/>
      <c r="Q2152" s="320"/>
      <c r="R2152" s="320"/>
      <c r="S2152" s="320"/>
      <c r="T2152" s="320"/>
      <c r="U2152" s="320"/>
      <c r="V2152" s="320"/>
      <c r="W2152" s="320"/>
      <c r="X2152" s="320"/>
      <c r="Y2152" s="320"/>
      <c r="Z2152" s="320"/>
      <c r="AA2152" s="320"/>
      <c r="AB2152" s="320"/>
      <c r="AC2152" s="320"/>
      <c r="AD2152" s="88">
        <f>'Art. 121'!AF2058</f>
        <v>0</v>
      </c>
      <c r="AE2152" s="89">
        <f t="shared" si="376"/>
        <v>0</v>
      </c>
      <c r="AF2152">
        <f t="shared" si="377"/>
        <v>0</v>
      </c>
      <c r="AG2152" s="86">
        <f t="shared" si="378"/>
        <v>1</v>
      </c>
      <c r="AH2152" s="90">
        <f t="shared" si="379"/>
        <v>0</v>
      </c>
      <c r="AI2152" s="91">
        <f t="shared" si="380"/>
        <v>7.1428571428571425E-2</v>
      </c>
      <c r="AJ2152" s="91">
        <f t="shared" si="381"/>
        <v>0</v>
      </c>
      <c r="AK2152" s="91">
        <f t="shared" si="382"/>
        <v>0</v>
      </c>
    </row>
    <row r="2153" spans="1:37" ht="25.4" customHeight="1" thickTop="1" thickBot="1" x14ac:dyDescent="0.3">
      <c r="A2153" s="320" t="s">
        <v>2366</v>
      </c>
      <c r="B2153" s="320"/>
      <c r="C2153" s="320"/>
      <c r="D2153" s="320"/>
      <c r="E2153" s="320"/>
      <c r="F2153" s="320"/>
      <c r="G2153" s="320"/>
      <c r="H2153" s="320"/>
      <c r="I2153" s="320"/>
      <c r="J2153" s="320"/>
      <c r="K2153" s="320"/>
      <c r="L2153" s="320"/>
      <c r="M2153" s="320"/>
      <c r="N2153" s="320"/>
      <c r="O2153" s="320"/>
      <c r="P2153" s="320"/>
      <c r="Q2153" s="320"/>
      <c r="R2153" s="320"/>
      <c r="S2153" s="320"/>
      <c r="T2153" s="320"/>
      <c r="U2153" s="320"/>
      <c r="V2153" s="320"/>
      <c r="W2153" s="320"/>
      <c r="X2153" s="320"/>
      <c r="Y2153" s="320"/>
      <c r="Z2153" s="320"/>
      <c r="AA2153" s="320"/>
      <c r="AB2153" s="320"/>
      <c r="AC2153" s="320"/>
      <c r="AD2153" s="88">
        <f>'Art. 121'!AF2059</f>
        <v>0</v>
      </c>
      <c r="AE2153" s="89">
        <f t="shared" si="376"/>
        <v>0</v>
      </c>
      <c r="AF2153">
        <f t="shared" si="377"/>
        <v>0</v>
      </c>
      <c r="AG2153" s="86">
        <f t="shared" si="378"/>
        <v>1</v>
      </c>
      <c r="AH2153" s="90">
        <f t="shared" si="379"/>
        <v>0</v>
      </c>
      <c r="AI2153" s="91">
        <f t="shared" si="380"/>
        <v>7.1428571428571425E-2</v>
      </c>
      <c r="AJ2153" s="91">
        <f t="shared" si="381"/>
        <v>0</v>
      </c>
      <c r="AK2153" s="91">
        <f t="shared" si="382"/>
        <v>0</v>
      </c>
    </row>
    <row r="2154" spans="1:37" ht="25.4" customHeight="1" thickTop="1" thickBot="1" x14ac:dyDescent="0.3">
      <c r="A2154" s="320" t="s">
        <v>2368</v>
      </c>
      <c r="B2154" s="320"/>
      <c r="C2154" s="320"/>
      <c r="D2154" s="320"/>
      <c r="E2154" s="320"/>
      <c r="F2154" s="320"/>
      <c r="G2154" s="320"/>
      <c r="H2154" s="320"/>
      <c r="I2154" s="320"/>
      <c r="J2154" s="320"/>
      <c r="K2154" s="320"/>
      <c r="L2154" s="320"/>
      <c r="M2154" s="320"/>
      <c r="N2154" s="320"/>
      <c r="O2154" s="320"/>
      <c r="P2154" s="320"/>
      <c r="Q2154" s="320"/>
      <c r="R2154" s="320"/>
      <c r="S2154" s="320"/>
      <c r="T2154" s="320"/>
      <c r="U2154" s="320"/>
      <c r="V2154" s="320"/>
      <c r="W2154" s="320"/>
      <c r="X2154" s="320"/>
      <c r="Y2154" s="320"/>
      <c r="Z2154" s="320"/>
      <c r="AA2154" s="320"/>
      <c r="AB2154" s="320"/>
      <c r="AC2154" s="320"/>
      <c r="AD2154" s="88">
        <f>'Art. 121'!AF2060</f>
        <v>0</v>
      </c>
      <c r="AE2154" s="89">
        <f t="shared" si="376"/>
        <v>0</v>
      </c>
      <c r="AF2154">
        <f t="shared" si="377"/>
        <v>0</v>
      </c>
      <c r="AG2154" s="86">
        <f t="shared" si="378"/>
        <v>1</v>
      </c>
      <c r="AH2154" s="90">
        <f t="shared" si="379"/>
        <v>0</v>
      </c>
      <c r="AI2154" s="91">
        <f t="shared" si="380"/>
        <v>7.1428571428571425E-2</v>
      </c>
      <c r="AJ2154" s="91">
        <f t="shared" si="381"/>
        <v>0</v>
      </c>
      <c r="AK2154" s="91">
        <f t="shared" si="382"/>
        <v>0</v>
      </c>
    </row>
    <row r="2155" spans="1:37" ht="25.4" customHeight="1" thickTop="1" thickBot="1" x14ac:dyDescent="0.3">
      <c r="A2155" s="320" t="s">
        <v>2370</v>
      </c>
      <c r="B2155" s="320"/>
      <c r="C2155" s="320"/>
      <c r="D2155" s="320"/>
      <c r="E2155" s="320"/>
      <c r="F2155" s="320"/>
      <c r="G2155" s="320"/>
      <c r="H2155" s="320"/>
      <c r="I2155" s="320"/>
      <c r="J2155" s="320"/>
      <c r="K2155" s="320"/>
      <c r="L2155" s="320"/>
      <c r="M2155" s="320"/>
      <c r="N2155" s="320"/>
      <c r="O2155" s="320"/>
      <c r="P2155" s="320"/>
      <c r="Q2155" s="320"/>
      <c r="R2155" s="320"/>
      <c r="S2155" s="320"/>
      <c r="T2155" s="320"/>
      <c r="U2155" s="320"/>
      <c r="V2155" s="320"/>
      <c r="W2155" s="320"/>
      <c r="X2155" s="320"/>
      <c r="Y2155" s="320"/>
      <c r="Z2155" s="320"/>
      <c r="AA2155" s="320"/>
      <c r="AB2155" s="320"/>
      <c r="AC2155" s="320"/>
      <c r="AD2155" s="88">
        <f>'Art. 121'!AF2061</f>
        <v>0</v>
      </c>
      <c r="AE2155" s="89">
        <f t="shared" si="376"/>
        <v>0</v>
      </c>
      <c r="AF2155">
        <f t="shared" si="377"/>
        <v>0</v>
      </c>
      <c r="AG2155" s="86">
        <f t="shared" si="378"/>
        <v>1</v>
      </c>
      <c r="AH2155" s="90">
        <f t="shared" si="379"/>
        <v>0</v>
      </c>
      <c r="AI2155" s="91">
        <f t="shared" si="380"/>
        <v>7.1428571428571425E-2</v>
      </c>
      <c r="AJ2155" s="91">
        <f t="shared" si="381"/>
        <v>0</v>
      </c>
      <c r="AK2155" s="91">
        <f t="shared" si="382"/>
        <v>0</v>
      </c>
    </row>
    <row r="2156" spans="1:37" ht="25.4" customHeight="1" thickTop="1" thickBot="1" x14ac:dyDescent="0.3">
      <c r="A2156" s="320" t="s">
        <v>2372</v>
      </c>
      <c r="B2156" s="320"/>
      <c r="C2156" s="320"/>
      <c r="D2156" s="320"/>
      <c r="E2156" s="320"/>
      <c r="F2156" s="320"/>
      <c r="G2156" s="320"/>
      <c r="H2156" s="320"/>
      <c r="I2156" s="320"/>
      <c r="J2156" s="320"/>
      <c r="K2156" s="320"/>
      <c r="L2156" s="320"/>
      <c r="M2156" s="320"/>
      <c r="N2156" s="320"/>
      <c r="O2156" s="320"/>
      <c r="P2156" s="320"/>
      <c r="Q2156" s="320"/>
      <c r="R2156" s="320"/>
      <c r="S2156" s="320"/>
      <c r="T2156" s="320"/>
      <c r="U2156" s="320"/>
      <c r="V2156" s="320"/>
      <c r="W2156" s="320"/>
      <c r="X2156" s="320"/>
      <c r="Y2156" s="320"/>
      <c r="Z2156" s="320"/>
      <c r="AA2156" s="320"/>
      <c r="AB2156" s="320"/>
      <c r="AC2156" s="320"/>
      <c r="AD2156" s="88">
        <f>'Art. 121'!AF2062</f>
        <v>0</v>
      </c>
      <c r="AE2156" s="89">
        <f t="shared" si="376"/>
        <v>0</v>
      </c>
      <c r="AF2156">
        <f t="shared" si="377"/>
        <v>0</v>
      </c>
      <c r="AG2156" s="86">
        <f t="shared" si="378"/>
        <v>1</v>
      </c>
      <c r="AH2156" s="90">
        <f t="shared" si="379"/>
        <v>0</v>
      </c>
      <c r="AI2156" s="91">
        <f t="shared" si="380"/>
        <v>7.1428571428571425E-2</v>
      </c>
      <c r="AJ2156" s="91">
        <f t="shared" si="381"/>
        <v>0</v>
      </c>
      <c r="AK2156" s="91">
        <f t="shared" si="382"/>
        <v>0</v>
      </c>
    </row>
    <row r="2157" spans="1:37" ht="25.4" customHeight="1" thickTop="1" thickBot="1" x14ac:dyDescent="0.3">
      <c r="A2157" s="321" t="s">
        <v>2374</v>
      </c>
      <c r="B2157" s="321"/>
      <c r="C2157" s="321"/>
      <c r="D2157" s="321"/>
      <c r="E2157" s="321"/>
      <c r="F2157" s="321"/>
      <c r="G2157" s="321"/>
      <c r="H2157" s="321"/>
      <c r="I2157" s="321"/>
      <c r="J2157" s="321"/>
      <c r="K2157" s="321"/>
      <c r="L2157" s="321"/>
      <c r="M2157" s="321"/>
      <c r="N2157" s="321"/>
      <c r="O2157" s="321"/>
      <c r="P2157" s="321"/>
      <c r="Q2157" s="321"/>
      <c r="R2157" s="321"/>
      <c r="S2157" s="321"/>
      <c r="T2157" s="321"/>
      <c r="U2157" s="321"/>
      <c r="V2157" s="321"/>
      <c r="W2157" s="321"/>
      <c r="X2157" s="321"/>
      <c r="Y2157" s="321"/>
      <c r="Z2157" s="321"/>
      <c r="AA2157" s="321"/>
      <c r="AB2157" s="321"/>
      <c r="AC2157" s="321"/>
      <c r="AD2157" s="88">
        <f>'Art. 121'!AF2063</f>
        <v>0</v>
      </c>
      <c r="AE2157" s="89">
        <f t="shared" si="376"/>
        <v>0</v>
      </c>
      <c r="AF2157">
        <f t="shared" si="377"/>
        <v>0</v>
      </c>
      <c r="AG2157" s="86">
        <f t="shared" si="378"/>
        <v>1</v>
      </c>
      <c r="AH2157" s="90">
        <f t="shared" si="379"/>
        <v>0</v>
      </c>
      <c r="AI2157" s="91">
        <f t="shared" si="380"/>
        <v>7.1428571428571425E-2</v>
      </c>
      <c r="AJ2157" s="91">
        <f t="shared" si="381"/>
        <v>0</v>
      </c>
      <c r="AK2157" s="91">
        <f t="shared" si="382"/>
        <v>0</v>
      </c>
    </row>
    <row r="2158" spans="1:37" ht="25.4" customHeight="1" thickTop="1" thickBot="1" x14ac:dyDescent="0.3">
      <c r="A2158" s="321" t="s">
        <v>2376</v>
      </c>
      <c r="B2158" s="321"/>
      <c r="C2158" s="321"/>
      <c r="D2158" s="321"/>
      <c r="E2158" s="321"/>
      <c r="F2158" s="321"/>
      <c r="G2158" s="321"/>
      <c r="H2158" s="321"/>
      <c r="I2158" s="321"/>
      <c r="J2158" s="321"/>
      <c r="K2158" s="321"/>
      <c r="L2158" s="321"/>
      <c r="M2158" s="321"/>
      <c r="N2158" s="321"/>
      <c r="O2158" s="321"/>
      <c r="P2158" s="321"/>
      <c r="Q2158" s="321"/>
      <c r="R2158" s="321"/>
      <c r="S2158" s="321"/>
      <c r="T2158" s="321"/>
      <c r="U2158" s="321"/>
      <c r="V2158" s="321"/>
      <c r="W2158" s="321"/>
      <c r="X2158" s="321"/>
      <c r="Y2158" s="321"/>
      <c r="Z2158" s="321"/>
      <c r="AA2158" s="321"/>
      <c r="AB2158" s="321"/>
      <c r="AC2158" s="321"/>
      <c r="AD2158" s="88">
        <f>'Art. 121'!AF2064</f>
        <v>0</v>
      </c>
      <c r="AE2158" s="89">
        <f t="shared" si="376"/>
        <v>0</v>
      </c>
      <c r="AF2158">
        <f t="shared" si="377"/>
        <v>0</v>
      </c>
      <c r="AG2158" s="86">
        <f t="shared" si="378"/>
        <v>1</v>
      </c>
      <c r="AH2158" s="90">
        <f t="shared" si="379"/>
        <v>0</v>
      </c>
      <c r="AI2158" s="91">
        <f t="shared" si="380"/>
        <v>7.1428571428571425E-2</v>
      </c>
      <c r="AJ2158" s="91">
        <f t="shared" si="381"/>
        <v>0</v>
      </c>
      <c r="AK2158" s="91">
        <f t="shared" si="382"/>
        <v>0</v>
      </c>
    </row>
    <row r="2159" spans="1:37" ht="25.4" customHeight="1" thickTop="1" thickBot="1" x14ac:dyDescent="0.3">
      <c r="A2159" s="320" t="s">
        <v>2378</v>
      </c>
      <c r="B2159" s="320"/>
      <c r="C2159" s="320"/>
      <c r="D2159" s="320"/>
      <c r="E2159" s="320"/>
      <c r="F2159" s="320"/>
      <c r="G2159" s="320"/>
      <c r="H2159" s="320"/>
      <c r="I2159" s="320"/>
      <c r="J2159" s="320"/>
      <c r="K2159" s="320"/>
      <c r="L2159" s="320"/>
      <c r="M2159" s="320"/>
      <c r="N2159" s="320"/>
      <c r="O2159" s="320"/>
      <c r="P2159" s="320"/>
      <c r="Q2159" s="320"/>
      <c r="R2159" s="320"/>
      <c r="S2159" s="320"/>
      <c r="T2159" s="320"/>
      <c r="U2159" s="320"/>
      <c r="V2159" s="320"/>
      <c r="W2159" s="320"/>
      <c r="X2159" s="320"/>
      <c r="Y2159" s="320"/>
      <c r="Z2159" s="320"/>
      <c r="AA2159" s="320"/>
      <c r="AB2159" s="320"/>
      <c r="AC2159" s="320"/>
      <c r="AD2159" s="88">
        <f>'Art. 121'!AF2065</f>
        <v>0</v>
      </c>
      <c r="AE2159" s="89">
        <f t="shared" si="376"/>
        <v>0</v>
      </c>
      <c r="AF2159">
        <f t="shared" si="377"/>
        <v>0</v>
      </c>
      <c r="AG2159" s="86">
        <f t="shared" si="378"/>
        <v>1</v>
      </c>
      <c r="AH2159" s="90">
        <f t="shared" si="379"/>
        <v>0</v>
      </c>
      <c r="AI2159" s="91">
        <f t="shared" si="380"/>
        <v>7.1428571428571425E-2</v>
      </c>
      <c r="AJ2159" s="91">
        <f t="shared" si="381"/>
        <v>0</v>
      </c>
      <c r="AK2159" s="91">
        <f t="shared" si="382"/>
        <v>0</v>
      </c>
    </row>
    <row r="2160" spans="1:37" ht="25.4" customHeight="1" thickTop="1" x14ac:dyDescent="0.25">
      <c r="A2160" s="289" t="s">
        <v>2759</v>
      </c>
      <c r="B2160" s="289"/>
      <c r="C2160" s="289"/>
      <c r="D2160" s="289"/>
      <c r="E2160" s="289"/>
      <c r="F2160" s="289"/>
      <c r="G2160" s="289"/>
      <c r="H2160" s="289"/>
      <c r="I2160" s="289"/>
      <c r="J2160" s="289"/>
      <c r="K2160" s="289"/>
      <c r="L2160" s="289"/>
      <c r="M2160" s="289"/>
      <c r="N2160" s="289"/>
      <c r="O2160" s="289"/>
      <c r="P2160" s="289"/>
      <c r="Q2160" s="289"/>
      <c r="R2160" s="289"/>
      <c r="S2160" s="289"/>
      <c r="T2160" s="289"/>
      <c r="U2160" s="289"/>
      <c r="V2160" s="289"/>
      <c r="W2160" s="289"/>
      <c r="X2160" s="289"/>
      <c r="Y2160" s="289"/>
      <c r="Z2160" s="289"/>
      <c r="AA2160" s="289"/>
      <c r="AB2160" s="289"/>
      <c r="AC2160" s="289"/>
      <c r="AD2160" s="289"/>
      <c r="AE2160" s="89">
        <f>SUM(AE2146:AE2159)</f>
        <v>0</v>
      </c>
      <c r="AF2160" s="59"/>
      <c r="AG2160" s="92">
        <f>SUM(AG2146:AG2159)</f>
        <v>14</v>
      </c>
      <c r="AH2160" s="93"/>
      <c r="AI2160" s="94"/>
      <c r="AJ2160" s="94"/>
      <c r="AK2160" s="94"/>
    </row>
    <row r="2161" spans="1:37" ht="25.4" customHeight="1" x14ac:dyDescent="0.25">
      <c r="A2161" s="290" t="s">
        <v>2760</v>
      </c>
      <c r="B2161" s="290"/>
      <c r="C2161" s="290"/>
      <c r="D2161" s="290"/>
      <c r="E2161" s="290"/>
      <c r="F2161" s="290"/>
      <c r="G2161" s="290"/>
      <c r="H2161" s="290"/>
      <c r="I2161" s="290"/>
      <c r="J2161" s="290"/>
      <c r="K2161" s="290"/>
      <c r="L2161" s="290"/>
      <c r="M2161" s="290"/>
      <c r="N2161" s="290"/>
      <c r="O2161" s="290"/>
      <c r="P2161" s="290"/>
      <c r="Q2161" s="290"/>
      <c r="R2161" s="290"/>
      <c r="S2161" s="290"/>
      <c r="T2161" s="290"/>
      <c r="U2161" s="290"/>
      <c r="V2161" s="290"/>
      <c r="W2161" s="290"/>
      <c r="X2161" s="290"/>
      <c r="Y2161" s="290"/>
      <c r="Z2161" s="290"/>
      <c r="AA2161" s="290"/>
      <c r="AB2161" s="290"/>
      <c r="AC2161" s="290"/>
      <c r="AD2161" s="290"/>
      <c r="AE2161" s="89">
        <f>AE2160/$AE$23*100</f>
        <v>0</v>
      </c>
      <c r="AF2161" s="59"/>
      <c r="AG2161" s="92"/>
      <c r="AH2161" s="93"/>
      <c r="AI2161" s="94"/>
      <c r="AJ2161" s="94"/>
      <c r="AK2161" s="94"/>
    </row>
    <row r="2162" spans="1:37" ht="25.4" customHeight="1" thickBot="1" x14ac:dyDescent="0.3">
      <c r="A2162" s="70"/>
      <c r="B2162" s="70"/>
      <c r="C2162" s="70"/>
      <c r="D2162" s="70"/>
      <c r="E2162" s="70"/>
      <c r="F2162" s="70"/>
      <c r="G2162" s="70"/>
      <c r="H2162" s="70"/>
      <c r="I2162" s="70"/>
      <c r="J2162" s="70"/>
      <c r="K2162" s="70"/>
      <c r="L2162" s="70"/>
      <c r="M2162" s="70"/>
      <c r="N2162" s="70"/>
      <c r="O2162" s="70"/>
      <c r="P2162" s="70"/>
      <c r="Q2162" s="95"/>
      <c r="R2162" s="70"/>
      <c r="S2162" s="70"/>
      <c r="T2162" s="70"/>
      <c r="U2162" s="70"/>
      <c r="V2162" s="70"/>
      <c r="W2162" s="70"/>
      <c r="X2162" s="70"/>
      <c r="Y2162" s="70"/>
      <c r="Z2162" s="70"/>
      <c r="AA2162" s="70"/>
      <c r="AB2162" s="70"/>
      <c r="AC2162" s="70"/>
      <c r="AD2162" s="96"/>
      <c r="AE2162" s="96"/>
    </row>
    <row r="2163" spans="1:37" ht="25.4" customHeight="1" thickTop="1" thickBot="1" x14ac:dyDescent="0.3">
      <c r="A2163" s="291" t="s">
        <v>124</v>
      </c>
      <c r="B2163" s="291"/>
      <c r="C2163" s="291"/>
      <c r="D2163" s="291"/>
      <c r="E2163" s="291"/>
      <c r="F2163" s="291"/>
      <c r="G2163" s="291"/>
      <c r="H2163" s="291"/>
      <c r="I2163" s="291"/>
      <c r="J2163" s="291"/>
      <c r="K2163" s="291"/>
      <c r="L2163" s="291"/>
      <c r="M2163" s="291"/>
      <c r="N2163" s="291"/>
      <c r="O2163" s="291"/>
      <c r="P2163" s="291"/>
      <c r="Q2163" s="291"/>
      <c r="R2163" s="291"/>
      <c r="S2163" s="291"/>
      <c r="T2163" s="291"/>
      <c r="U2163" s="291"/>
      <c r="V2163" s="291"/>
      <c r="W2163" s="291"/>
      <c r="X2163" s="291"/>
      <c r="Y2163" s="291"/>
      <c r="Z2163" s="291"/>
      <c r="AA2163" s="291"/>
      <c r="AB2163" s="291"/>
      <c r="AC2163" s="291"/>
      <c r="AD2163" s="104" t="s">
        <v>65</v>
      </c>
      <c r="AE2163" s="105" t="s">
        <v>9</v>
      </c>
      <c r="AF2163" s="86" t="s">
        <v>330</v>
      </c>
      <c r="AG2163" s="86" t="s">
        <v>331</v>
      </c>
      <c r="AH2163" s="86" t="s">
        <v>332</v>
      </c>
      <c r="AI2163" s="87" t="s">
        <v>333</v>
      </c>
      <c r="AJ2163" s="86"/>
      <c r="AK2163" s="87" t="s">
        <v>334</v>
      </c>
    </row>
    <row r="2164" spans="1:37" ht="25.4" customHeight="1" thickTop="1" thickBot="1" x14ac:dyDescent="0.3">
      <c r="A2164" s="320" t="s">
        <v>1490</v>
      </c>
      <c r="B2164" s="320"/>
      <c r="C2164" s="320"/>
      <c r="D2164" s="320"/>
      <c r="E2164" s="320"/>
      <c r="F2164" s="320"/>
      <c r="G2164" s="320"/>
      <c r="H2164" s="320"/>
      <c r="I2164" s="320"/>
      <c r="J2164" s="320"/>
      <c r="K2164" s="320"/>
      <c r="L2164" s="320"/>
      <c r="M2164" s="320"/>
      <c r="N2164" s="320"/>
      <c r="O2164" s="320"/>
      <c r="P2164" s="320"/>
      <c r="Q2164" s="320"/>
      <c r="R2164" s="320"/>
      <c r="S2164" s="320"/>
      <c r="T2164" s="320"/>
      <c r="U2164" s="320"/>
      <c r="V2164" s="320"/>
      <c r="W2164" s="320"/>
      <c r="X2164" s="320"/>
      <c r="Y2164" s="320"/>
      <c r="Z2164" s="320"/>
      <c r="AA2164" s="320"/>
      <c r="AB2164" s="320"/>
      <c r="AC2164" s="320"/>
      <c r="AD2164" s="88">
        <f>'Art. 121'!AF2068</f>
        <v>0</v>
      </c>
      <c r="AE2164" s="89">
        <f>IF(AG2164=1,AK2164,AG2164)</f>
        <v>0</v>
      </c>
      <c r="AF2164">
        <f>AD2164/2</f>
        <v>0</v>
      </c>
      <c r="AG2164" s="86">
        <f>IF(AND(AF2164&gt;=0,AF2164&lt;=1),1,"No aplica")</f>
        <v>1</v>
      </c>
      <c r="AH2164" s="90">
        <f>AD2164/(AG2164*2)</f>
        <v>0</v>
      </c>
      <c r="AI2164" s="91">
        <f>IF(AG2164=1,AG2164/$AG$2169,"No aplica")</f>
        <v>0.2</v>
      </c>
      <c r="AJ2164" s="91">
        <f>AF2164*AI2164</f>
        <v>0</v>
      </c>
      <c r="AK2164" s="91">
        <f>AJ2164*$AE$23</f>
        <v>0</v>
      </c>
    </row>
    <row r="2165" spans="1:37" ht="25.4" customHeight="1" thickTop="1" thickBot="1" x14ac:dyDescent="0.3">
      <c r="A2165" s="320" t="s">
        <v>1492</v>
      </c>
      <c r="B2165" s="320"/>
      <c r="C2165" s="320"/>
      <c r="D2165" s="320"/>
      <c r="E2165" s="320"/>
      <c r="F2165" s="320"/>
      <c r="G2165" s="320"/>
      <c r="H2165" s="320"/>
      <c r="I2165" s="320"/>
      <c r="J2165" s="320"/>
      <c r="K2165" s="320"/>
      <c r="L2165" s="320"/>
      <c r="M2165" s="320"/>
      <c r="N2165" s="320"/>
      <c r="O2165" s="320"/>
      <c r="P2165" s="320"/>
      <c r="Q2165" s="320"/>
      <c r="R2165" s="320"/>
      <c r="S2165" s="320"/>
      <c r="T2165" s="320"/>
      <c r="U2165" s="320"/>
      <c r="V2165" s="320"/>
      <c r="W2165" s="320"/>
      <c r="X2165" s="320"/>
      <c r="Y2165" s="320"/>
      <c r="Z2165" s="320"/>
      <c r="AA2165" s="320"/>
      <c r="AB2165" s="320"/>
      <c r="AC2165" s="320"/>
      <c r="AD2165" s="88">
        <f>'Art. 121'!AF2069</f>
        <v>0</v>
      </c>
      <c r="AE2165" s="89">
        <f>IF(AG2165=1,AK2165,AG2165)</f>
        <v>0</v>
      </c>
      <c r="AF2165">
        <f>AD2165/2</f>
        <v>0</v>
      </c>
      <c r="AG2165" s="86">
        <f>IF(AND(AF2165&gt;=0,AF2165&lt;=1),1,"No aplica")</f>
        <v>1</v>
      </c>
      <c r="AH2165" s="90">
        <f>AD2165/(AG2165*2)</f>
        <v>0</v>
      </c>
      <c r="AI2165" s="91">
        <f>IF(AG2165=1,AG2165/$AG$2169,"No aplica")</f>
        <v>0.2</v>
      </c>
      <c r="AJ2165" s="91">
        <f>AF2165*AI2165</f>
        <v>0</v>
      </c>
      <c r="AK2165" s="91">
        <f>AJ2165*$AE$23</f>
        <v>0</v>
      </c>
    </row>
    <row r="2166" spans="1:37" ht="25.4" customHeight="1" thickTop="1" thickBot="1" x14ac:dyDescent="0.3">
      <c r="A2166" s="320" t="s">
        <v>1494</v>
      </c>
      <c r="B2166" s="320"/>
      <c r="C2166" s="320"/>
      <c r="D2166" s="320"/>
      <c r="E2166" s="320"/>
      <c r="F2166" s="320"/>
      <c r="G2166" s="320"/>
      <c r="H2166" s="320"/>
      <c r="I2166" s="320"/>
      <c r="J2166" s="320"/>
      <c r="K2166" s="320"/>
      <c r="L2166" s="320"/>
      <c r="M2166" s="320"/>
      <c r="N2166" s="320"/>
      <c r="O2166" s="320"/>
      <c r="P2166" s="320"/>
      <c r="Q2166" s="320"/>
      <c r="R2166" s="320"/>
      <c r="S2166" s="320"/>
      <c r="T2166" s="320"/>
      <c r="U2166" s="320"/>
      <c r="V2166" s="320"/>
      <c r="W2166" s="320"/>
      <c r="X2166" s="320"/>
      <c r="Y2166" s="320"/>
      <c r="Z2166" s="320"/>
      <c r="AA2166" s="320"/>
      <c r="AB2166" s="320"/>
      <c r="AC2166" s="320"/>
      <c r="AD2166" s="88">
        <f>'Art. 121'!AF2070</f>
        <v>0</v>
      </c>
      <c r="AE2166" s="89">
        <f>IF(AG2166=1,AK2166,AG2166)</f>
        <v>0</v>
      </c>
      <c r="AF2166">
        <f>AD2166/2</f>
        <v>0</v>
      </c>
      <c r="AG2166" s="86">
        <f>IF(AND(AF2166&gt;=0,AF2166&lt;=1),1,"No aplica")</f>
        <v>1</v>
      </c>
      <c r="AH2166" s="90">
        <f>AD2166/(AG2166*2)</f>
        <v>0</v>
      </c>
      <c r="AI2166" s="91">
        <f>IF(AG2166=1,AG2166/$AG$2169,"No aplica")</f>
        <v>0.2</v>
      </c>
      <c r="AJ2166" s="91">
        <f>AF2166*AI2166</f>
        <v>0</v>
      </c>
      <c r="AK2166" s="91">
        <f>AJ2166*$AE$23</f>
        <v>0</v>
      </c>
    </row>
    <row r="2167" spans="1:37" ht="25.4" customHeight="1" thickTop="1" thickBot="1" x14ac:dyDescent="0.3">
      <c r="A2167" s="320" t="s">
        <v>1496</v>
      </c>
      <c r="B2167" s="320"/>
      <c r="C2167" s="320"/>
      <c r="D2167" s="320"/>
      <c r="E2167" s="320"/>
      <c r="F2167" s="320"/>
      <c r="G2167" s="320"/>
      <c r="H2167" s="320"/>
      <c r="I2167" s="320"/>
      <c r="J2167" s="320"/>
      <c r="K2167" s="320"/>
      <c r="L2167" s="320"/>
      <c r="M2167" s="320"/>
      <c r="N2167" s="320"/>
      <c r="O2167" s="320"/>
      <c r="P2167" s="320"/>
      <c r="Q2167" s="320"/>
      <c r="R2167" s="320"/>
      <c r="S2167" s="320"/>
      <c r="T2167" s="320"/>
      <c r="U2167" s="320"/>
      <c r="V2167" s="320"/>
      <c r="W2167" s="320"/>
      <c r="X2167" s="320"/>
      <c r="Y2167" s="320"/>
      <c r="Z2167" s="320"/>
      <c r="AA2167" s="320"/>
      <c r="AB2167" s="320"/>
      <c r="AC2167" s="320"/>
      <c r="AD2167" s="88">
        <f>'Art. 121'!AF2071</f>
        <v>0</v>
      </c>
      <c r="AE2167" s="89">
        <f>IF(AG2167=1,AK2167,AG2167)</f>
        <v>0</v>
      </c>
      <c r="AF2167">
        <f>AD2167/2</f>
        <v>0</v>
      </c>
      <c r="AG2167" s="86">
        <f>IF(AND(AF2167&gt;=0,AF2167&lt;=1),1,"No aplica")</f>
        <v>1</v>
      </c>
      <c r="AH2167" s="90">
        <f>AD2167/(AG2167*2)</f>
        <v>0</v>
      </c>
      <c r="AI2167" s="91">
        <f>IF(AG2167=1,AG2167/$AG$2169,"No aplica")</f>
        <v>0.2</v>
      </c>
      <c r="AJ2167" s="91">
        <f>AF2167*AI2167</f>
        <v>0</v>
      </c>
      <c r="AK2167" s="91">
        <f>AJ2167*$AE$23</f>
        <v>0</v>
      </c>
    </row>
    <row r="2168" spans="1:37" ht="25.4" customHeight="1" thickTop="1" thickBot="1" x14ac:dyDescent="0.3">
      <c r="A2168" s="320" t="s">
        <v>2380</v>
      </c>
      <c r="B2168" s="320"/>
      <c r="C2168" s="320"/>
      <c r="D2168" s="320"/>
      <c r="E2168" s="320"/>
      <c r="F2168" s="320"/>
      <c r="G2168" s="320"/>
      <c r="H2168" s="320"/>
      <c r="I2168" s="320"/>
      <c r="J2168" s="320"/>
      <c r="K2168" s="320"/>
      <c r="L2168" s="320"/>
      <c r="M2168" s="320"/>
      <c r="N2168" s="320"/>
      <c r="O2168" s="320"/>
      <c r="P2168" s="320"/>
      <c r="Q2168" s="320"/>
      <c r="R2168" s="320"/>
      <c r="S2168" s="320"/>
      <c r="T2168" s="320"/>
      <c r="U2168" s="320"/>
      <c r="V2168" s="320"/>
      <c r="W2168" s="320"/>
      <c r="X2168" s="320"/>
      <c r="Y2168" s="320"/>
      <c r="Z2168" s="320"/>
      <c r="AA2168" s="320"/>
      <c r="AB2168" s="320"/>
      <c r="AC2168" s="320"/>
      <c r="AD2168" s="88">
        <f>'Art. 121'!AF2072</f>
        <v>0</v>
      </c>
      <c r="AE2168" s="89">
        <f>IF(AG2168=1,AK2168,AG2168)</f>
        <v>0</v>
      </c>
      <c r="AF2168">
        <f>AD2168/2</f>
        <v>0</v>
      </c>
      <c r="AG2168" s="86">
        <f>IF(AND(AF2168&gt;=0,AF2168&lt;=1),1,"No aplica")</f>
        <v>1</v>
      </c>
      <c r="AH2168" s="90">
        <f>AD2168/(AG2168*2)</f>
        <v>0</v>
      </c>
      <c r="AI2168" s="91">
        <f>IF(AG2168=1,AG2168/$AG$2169,"No aplica")</f>
        <v>0.2</v>
      </c>
      <c r="AJ2168" s="91">
        <f>AF2168*AI2168</f>
        <v>0</v>
      </c>
      <c r="AK2168" s="91">
        <f>AJ2168*$AE$23</f>
        <v>0</v>
      </c>
    </row>
    <row r="2169" spans="1:37" ht="25.4" customHeight="1" thickTop="1" x14ac:dyDescent="0.25">
      <c r="A2169" s="289" t="s">
        <v>2761</v>
      </c>
      <c r="B2169" s="289"/>
      <c r="C2169" s="289"/>
      <c r="D2169" s="289"/>
      <c r="E2169" s="289"/>
      <c r="F2169" s="289"/>
      <c r="G2169" s="289"/>
      <c r="H2169" s="289"/>
      <c r="I2169" s="289"/>
      <c r="J2169" s="289"/>
      <c r="K2169" s="289"/>
      <c r="L2169" s="289"/>
      <c r="M2169" s="289"/>
      <c r="N2169" s="289"/>
      <c r="O2169" s="289"/>
      <c r="P2169" s="289"/>
      <c r="Q2169" s="289"/>
      <c r="R2169" s="289"/>
      <c r="S2169" s="289"/>
      <c r="T2169" s="289"/>
      <c r="U2169" s="289"/>
      <c r="V2169" s="289"/>
      <c r="W2169" s="289"/>
      <c r="X2169" s="289"/>
      <c r="Y2169" s="289"/>
      <c r="Z2169" s="289"/>
      <c r="AA2169" s="289"/>
      <c r="AB2169" s="289"/>
      <c r="AC2169" s="289"/>
      <c r="AD2169" s="289"/>
      <c r="AE2169" s="89">
        <f>SUM(AE2162:AE2168)</f>
        <v>0</v>
      </c>
      <c r="AF2169" s="59"/>
      <c r="AG2169" s="92">
        <f>SUM(AG2164:AG2168)</f>
        <v>5</v>
      </c>
      <c r="AH2169" s="93"/>
      <c r="AI2169" s="94"/>
      <c r="AJ2169" s="94"/>
      <c r="AK2169" s="94"/>
    </row>
    <row r="2170" spans="1:37" ht="25.4" customHeight="1" x14ac:dyDescent="0.25">
      <c r="A2170" s="290" t="s">
        <v>2762</v>
      </c>
      <c r="B2170" s="290"/>
      <c r="C2170" s="290"/>
      <c r="D2170" s="290"/>
      <c r="E2170" s="290"/>
      <c r="F2170" s="290"/>
      <c r="G2170" s="290"/>
      <c r="H2170" s="290"/>
      <c r="I2170" s="290"/>
      <c r="J2170" s="290"/>
      <c r="K2170" s="290"/>
      <c r="L2170" s="290"/>
      <c r="M2170" s="290"/>
      <c r="N2170" s="290"/>
      <c r="O2170" s="290"/>
      <c r="P2170" s="290"/>
      <c r="Q2170" s="290"/>
      <c r="R2170" s="290"/>
      <c r="S2170" s="290"/>
      <c r="T2170" s="290"/>
      <c r="U2170" s="290"/>
      <c r="V2170" s="290"/>
      <c r="W2170" s="290"/>
      <c r="X2170" s="290"/>
      <c r="Y2170" s="290"/>
      <c r="Z2170" s="290"/>
      <c r="AA2170" s="290"/>
      <c r="AB2170" s="290"/>
      <c r="AC2170" s="290"/>
      <c r="AD2170" s="290"/>
      <c r="AE2170" s="89">
        <f>AE2169/$AE$23*100</f>
        <v>0</v>
      </c>
      <c r="AF2170" s="59"/>
      <c r="AG2170" s="92"/>
      <c r="AH2170" s="93"/>
      <c r="AI2170" s="94"/>
      <c r="AJ2170" s="94"/>
      <c r="AK2170" s="94"/>
    </row>
    <row r="2171" spans="1:37" ht="25.4" customHeight="1" x14ac:dyDescent="0.25">
      <c r="A2171" s="100"/>
      <c r="B2171" s="100"/>
      <c r="C2171" s="100"/>
      <c r="D2171" s="100"/>
      <c r="E2171" s="100"/>
      <c r="F2171" s="100"/>
      <c r="G2171" s="100"/>
      <c r="H2171" s="100"/>
      <c r="I2171" s="100"/>
      <c r="J2171" s="100"/>
      <c r="K2171" s="100"/>
      <c r="L2171" s="100"/>
      <c r="M2171" s="100"/>
      <c r="N2171" s="100"/>
      <c r="O2171" s="100"/>
      <c r="P2171" s="100"/>
      <c r="Q2171" s="95"/>
      <c r="R2171" s="100"/>
      <c r="S2171" s="100"/>
      <c r="T2171" s="100"/>
      <c r="U2171" s="100"/>
      <c r="V2171" s="100"/>
      <c r="W2171" s="100"/>
      <c r="X2171" s="100"/>
      <c r="Y2171" s="100"/>
      <c r="Z2171" s="100"/>
      <c r="AA2171" s="100"/>
      <c r="AB2171" s="100"/>
      <c r="AC2171" s="100"/>
      <c r="AD2171" s="96"/>
      <c r="AE2171" s="96"/>
    </row>
    <row r="2172" spans="1:37" ht="25.4" customHeight="1" x14ac:dyDescent="0.25">
      <c r="A2172" s="100"/>
      <c r="B2172" s="100"/>
      <c r="C2172" s="100"/>
      <c r="D2172" s="100"/>
      <c r="E2172" s="100"/>
      <c r="F2172" s="100"/>
      <c r="G2172" s="100"/>
      <c r="H2172" s="100"/>
      <c r="I2172" s="100"/>
      <c r="J2172" s="100"/>
      <c r="K2172" s="100"/>
      <c r="L2172" s="100"/>
      <c r="M2172" s="100"/>
      <c r="N2172" s="100"/>
      <c r="O2172" s="100"/>
      <c r="P2172" s="100"/>
      <c r="Q2172" s="95"/>
      <c r="R2172" s="100"/>
      <c r="S2172" s="100"/>
      <c r="T2172" s="100"/>
      <c r="U2172" s="100"/>
      <c r="V2172" s="100"/>
      <c r="W2172" s="100"/>
      <c r="X2172" s="100"/>
      <c r="Y2172" s="100"/>
      <c r="Z2172" s="100"/>
      <c r="AA2172" s="100"/>
      <c r="AB2172" s="100"/>
      <c r="AC2172" s="100"/>
      <c r="AD2172" s="96"/>
      <c r="AE2172" s="96"/>
    </row>
    <row r="2173" spans="1:37" ht="25.4" customHeight="1" x14ac:dyDescent="0.25">
      <c r="A2173" s="337" t="s">
        <v>2763</v>
      </c>
      <c r="B2173" s="337"/>
      <c r="C2173" s="337"/>
      <c r="D2173" s="337"/>
      <c r="E2173" s="337"/>
      <c r="F2173" s="337"/>
      <c r="G2173" s="337"/>
      <c r="H2173" s="337"/>
      <c r="I2173" s="337"/>
      <c r="J2173" s="337"/>
      <c r="K2173" s="337"/>
      <c r="L2173" s="337"/>
      <c r="M2173" s="337"/>
      <c r="N2173" s="337"/>
      <c r="O2173" s="337"/>
      <c r="P2173" s="337"/>
      <c r="Q2173" s="337"/>
      <c r="R2173" s="337"/>
      <c r="S2173" s="337"/>
      <c r="T2173" s="337"/>
      <c r="U2173" s="337"/>
      <c r="V2173" s="337"/>
      <c r="W2173" s="337"/>
      <c r="X2173" s="337"/>
      <c r="Y2173" s="337"/>
      <c r="Z2173" s="337"/>
      <c r="AA2173" s="337"/>
      <c r="AB2173" s="337"/>
      <c r="AC2173" s="337"/>
      <c r="AD2173" s="82"/>
      <c r="AE2173" s="82"/>
    </row>
    <row r="2174" spans="1:37" ht="15.5" x14ac:dyDescent="0.25">
      <c r="A2174" s="101"/>
      <c r="B2174" s="102"/>
      <c r="C2174" s="102"/>
      <c r="D2174" s="102"/>
      <c r="E2174" s="102"/>
      <c r="F2174" s="102"/>
      <c r="G2174" s="102"/>
      <c r="H2174" s="102"/>
      <c r="I2174" s="102"/>
      <c r="J2174" s="102"/>
      <c r="K2174" s="102"/>
      <c r="L2174" s="102"/>
      <c r="M2174" s="102"/>
      <c r="N2174" s="102"/>
      <c r="O2174" s="102"/>
      <c r="P2174" s="102"/>
      <c r="Q2174" s="103"/>
      <c r="R2174" s="102"/>
      <c r="S2174" s="102"/>
      <c r="T2174" s="102"/>
      <c r="U2174" s="102"/>
      <c r="V2174" s="102"/>
      <c r="W2174" s="102"/>
      <c r="X2174" s="102"/>
      <c r="Y2174" s="102"/>
      <c r="Z2174" s="102"/>
      <c r="AA2174" s="102"/>
      <c r="AB2174" s="102"/>
      <c r="AC2174" s="102"/>
      <c r="AD2174" s="83"/>
      <c r="AE2174" s="83"/>
    </row>
    <row r="2175" spans="1:37" ht="15" customHeight="1" thickBot="1" x14ac:dyDescent="0.3">
      <c r="A2175" s="70"/>
      <c r="B2175" s="70"/>
      <c r="C2175" s="70"/>
      <c r="D2175" s="70"/>
      <c r="E2175" s="70"/>
      <c r="F2175" s="70"/>
      <c r="G2175" s="70"/>
      <c r="H2175" s="70"/>
      <c r="I2175" s="70"/>
      <c r="J2175" s="70"/>
      <c r="K2175" s="70"/>
      <c r="L2175" s="70"/>
      <c r="M2175" s="70"/>
      <c r="N2175" s="70"/>
      <c r="O2175" s="70"/>
      <c r="P2175" s="70"/>
      <c r="Q2175" s="95"/>
      <c r="R2175" s="70"/>
      <c r="S2175" s="70"/>
      <c r="T2175" s="70"/>
      <c r="U2175" s="70"/>
      <c r="V2175" s="70"/>
      <c r="W2175" s="70"/>
      <c r="X2175" s="70"/>
      <c r="Y2175" s="70"/>
      <c r="Z2175" s="70"/>
      <c r="AA2175" s="70"/>
      <c r="AB2175" s="70"/>
      <c r="AC2175" s="70"/>
      <c r="AD2175" s="96"/>
      <c r="AE2175" s="96"/>
    </row>
    <row r="2176" spans="1:37" ht="15" customHeight="1" thickTop="1" thickBot="1" x14ac:dyDescent="0.3">
      <c r="A2176" s="292" t="s">
        <v>44</v>
      </c>
      <c r="B2176" s="292"/>
      <c r="C2176" s="292"/>
      <c r="D2176" s="292"/>
      <c r="E2176" s="292"/>
      <c r="F2176" s="292"/>
      <c r="G2176" s="292"/>
      <c r="H2176" s="292"/>
      <c r="I2176" s="292"/>
      <c r="J2176" s="292"/>
      <c r="K2176" s="292"/>
      <c r="L2176" s="292"/>
      <c r="M2176" s="292"/>
      <c r="N2176" s="292"/>
      <c r="O2176" s="292"/>
      <c r="P2176" s="292"/>
      <c r="Q2176" s="292"/>
      <c r="R2176" s="292"/>
      <c r="S2176" s="292"/>
      <c r="T2176" s="292"/>
      <c r="U2176" s="292"/>
      <c r="V2176" s="292"/>
      <c r="W2176" s="292"/>
      <c r="X2176" s="292"/>
      <c r="Y2176" s="292"/>
      <c r="Z2176" s="292"/>
      <c r="AA2176" s="292"/>
      <c r="AB2176" s="292"/>
      <c r="AC2176" s="292"/>
      <c r="AD2176" s="63" t="s">
        <v>65</v>
      </c>
      <c r="AE2176" s="211" t="s">
        <v>9</v>
      </c>
      <c r="AF2176" s="86" t="s">
        <v>330</v>
      </c>
      <c r="AG2176" s="86" t="s">
        <v>331</v>
      </c>
      <c r="AH2176" s="86" t="s">
        <v>332</v>
      </c>
      <c r="AI2176" s="87" t="s">
        <v>333</v>
      </c>
      <c r="AJ2176" s="86"/>
      <c r="AK2176" s="87" t="s">
        <v>334</v>
      </c>
    </row>
    <row r="2177" spans="1:37" ht="15" customHeight="1" thickTop="1" thickBot="1" x14ac:dyDescent="0.3">
      <c r="A2177" s="320" t="s">
        <v>1332</v>
      </c>
      <c r="B2177" s="320"/>
      <c r="C2177" s="320"/>
      <c r="D2177" s="320"/>
      <c r="E2177" s="320"/>
      <c r="F2177" s="320"/>
      <c r="G2177" s="320"/>
      <c r="H2177" s="320"/>
      <c r="I2177" s="320"/>
      <c r="J2177" s="320"/>
      <c r="K2177" s="320"/>
      <c r="L2177" s="320"/>
      <c r="M2177" s="320"/>
      <c r="N2177" s="320"/>
      <c r="O2177" s="320"/>
      <c r="P2177" s="320"/>
      <c r="Q2177" s="320"/>
      <c r="R2177" s="320"/>
      <c r="S2177" s="320"/>
      <c r="T2177" s="320"/>
      <c r="U2177" s="320"/>
      <c r="V2177" s="320"/>
      <c r="W2177" s="320"/>
      <c r="X2177" s="320"/>
      <c r="Y2177" s="320"/>
      <c r="Z2177" s="320"/>
      <c r="AA2177" s="320"/>
      <c r="AB2177" s="320"/>
      <c r="AC2177" s="320"/>
      <c r="AD2177" s="88">
        <f>'Art. 121'!AF2081</f>
        <v>0</v>
      </c>
      <c r="AE2177" s="89">
        <f t="shared" ref="AE2177:AE2192" si="383">IF(AG2177=1,AK2177,AG2177)</f>
        <v>0</v>
      </c>
      <c r="AF2177">
        <f t="shared" ref="AF2177:AF2192" si="384">AD2177/2</f>
        <v>0</v>
      </c>
      <c r="AG2177" s="86">
        <f t="shared" ref="AG2177:AG2192" si="385">IF(AND(AF2177&gt;=0,AF2177&lt;=1),1,"No aplica")</f>
        <v>1</v>
      </c>
      <c r="AH2177" s="90">
        <f t="shared" ref="AH2177:AH2192" si="386">AD2177/(AG2177*2)</f>
        <v>0</v>
      </c>
      <c r="AI2177" s="91">
        <f t="shared" ref="AI2177:AI2192" si="387">IF(AG2177=1,AG2177/$AG$2193,"No aplica")</f>
        <v>6.25E-2</v>
      </c>
      <c r="AJ2177" s="91">
        <f t="shared" ref="AJ2177:AJ2192" si="388">AF2177*AI2177</f>
        <v>0</v>
      </c>
      <c r="AK2177" s="91">
        <f t="shared" ref="AK2177:AK2192" si="389">AJ2177*$AE$23</f>
        <v>0</v>
      </c>
    </row>
    <row r="2178" spans="1:37" ht="15" customHeight="1" thickTop="1" thickBot="1" x14ac:dyDescent="0.3">
      <c r="A2178" s="320" t="s">
        <v>1334</v>
      </c>
      <c r="B2178" s="320"/>
      <c r="C2178" s="320"/>
      <c r="D2178" s="320"/>
      <c r="E2178" s="320"/>
      <c r="F2178" s="320"/>
      <c r="G2178" s="320"/>
      <c r="H2178" s="320"/>
      <c r="I2178" s="320"/>
      <c r="J2178" s="320"/>
      <c r="K2178" s="320"/>
      <c r="L2178" s="320"/>
      <c r="M2178" s="320"/>
      <c r="N2178" s="320"/>
      <c r="O2178" s="320"/>
      <c r="P2178" s="320"/>
      <c r="Q2178" s="320"/>
      <c r="R2178" s="320"/>
      <c r="S2178" s="320"/>
      <c r="T2178" s="320"/>
      <c r="U2178" s="320"/>
      <c r="V2178" s="320"/>
      <c r="W2178" s="320"/>
      <c r="X2178" s="320"/>
      <c r="Y2178" s="320"/>
      <c r="Z2178" s="320"/>
      <c r="AA2178" s="320"/>
      <c r="AB2178" s="320"/>
      <c r="AC2178" s="320"/>
      <c r="AD2178" s="88">
        <f>'Art. 121'!AF2082</f>
        <v>0</v>
      </c>
      <c r="AE2178" s="89">
        <f t="shared" si="383"/>
        <v>0</v>
      </c>
      <c r="AF2178">
        <f t="shared" si="384"/>
        <v>0</v>
      </c>
      <c r="AG2178" s="86">
        <f t="shared" si="385"/>
        <v>1</v>
      </c>
      <c r="AH2178" s="90">
        <f t="shared" si="386"/>
        <v>0</v>
      </c>
      <c r="AI2178" s="91">
        <f t="shared" si="387"/>
        <v>6.25E-2</v>
      </c>
      <c r="AJ2178" s="91">
        <f t="shared" si="388"/>
        <v>0</v>
      </c>
      <c r="AK2178" s="91">
        <f t="shared" si="389"/>
        <v>0</v>
      </c>
    </row>
    <row r="2179" spans="1:37" ht="15" customHeight="1" thickTop="1" thickBot="1" x14ac:dyDescent="0.3">
      <c r="A2179" s="320" t="s">
        <v>2383</v>
      </c>
      <c r="B2179" s="320"/>
      <c r="C2179" s="320"/>
      <c r="D2179" s="320"/>
      <c r="E2179" s="320"/>
      <c r="F2179" s="320"/>
      <c r="G2179" s="320"/>
      <c r="H2179" s="320"/>
      <c r="I2179" s="320"/>
      <c r="J2179" s="320"/>
      <c r="K2179" s="320"/>
      <c r="L2179" s="320"/>
      <c r="M2179" s="320"/>
      <c r="N2179" s="320"/>
      <c r="O2179" s="320"/>
      <c r="P2179" s="320"/>
      <c r="Q2179" s="320"/>
      <c r="R2179" s="320"/>
      <c r="S2179" s="320"/>
      <c r="T2179" s="320"/>
      <c r="U2179" s="320"/>
      <c r="V2179" s="320"/>
      <c r="W2179" s="320"/>
      <c r="X2179" s="320"/>
      <c r="Y2179" s="320"/>
      <c r="Z2179" s="320"/>
      <c r="AA2179" s="320"/>
      <c r="AB2179" s="320"/>
      <c r="AC2179" s="320"/>
      <c r="AD2179" s="88">
        <f>'Art. 121'!AF2083</f>
        <v>0</v>
      </c>
      <c r="AE2179" s="89">
        <f t="shared" si="383"/>
        <v>0</v>
      </c>
      <c r="AF2179">
        <f t="shared" si="384"/>
        <v>0</v>
      </c>
      <c r="AG2179" s="86">
        <f t="shared" si="385"/>
        <v>1</v>
      </c>
      <c r="AH2179" s="90">
        <f t="shared" si="386"/>
        <v>0</v>
      </c>
      <c r="AI2179" s="91">
        <f t="shared" si="387"/>
        <v>6.25E-2</v>
      </c>
      <c r="AJ2179" s="91">
        <f t="shared" si="388"/>
        <v>0</v>
      </c>
      <c r="AK2179" s="91">
        <f t="shared" si="389"/>
        <v>0</v>
      </c>
    </row>
    <row r="2180" spans="1:37" ht="14.9" customHeight="1" thickTop="1" thickBot="1" x14ac:dyDescent="0.3">
      <c r="A2180" s="320" t="s">
        <v>2385</v>
      </c>
      <c r="B2180" s="320"/>
      <c r="C2180" s="320"/>
      <c r="D2180" s="320"/>
      <c r="E2180" s="320"/>
      <c r="F2180" s="320"/>
      <c r="G2180" s="320"/>
      <c r="H2180" s="320"/>
      <c r="I2180" s="320"/>
      <c r="J2180" s="320"/>
      <c r="K2180" s="320"/>
      <c r="L2180" s="320"/>
      <c r="M2180" s="320"/>
      <c r="N2180" s="320"/>
      <c r="O2180" s="320"/>
      <c r="P2180" s="320"/>
      <c r="Q2180" s="320"/>
      <c r="R2180" s="320"/>
      <c r="S2180" s="320"/>
      <c r="T2180" s="320"/>
      <c r="U2180" s="320"/>
      <c r="V2180" s="320"/>
      <c r="W2180" s="320"/>
      <c r="X2180" s="320"/>
      <c r="Y2180" s="320"/>
      <c r="Z2180" s="320"/>
      <c r="AA2180" s="320"/>
      <c r="AB2180" s="320"/>
      <c r="AC2180" s="320"/>
      <c r="AD2180" s="88">
        <f>'Art. 121'!AF2084</f>
        <v>0</v>
      </c>
      <c r="AE2180" s="89">
        <f t="shared" si="383"/>
        <v>0</v>
      </c>
      <c r="AF2180">
        <f t="shared" si="384"/>
        <v>0</v>
      </c>
      <c r="AG2180" s="86">
        <f t="shared" si="385"/>
        <v>1</v>
      </c>
      <c r="AH2180" s="90">
        <f t="shared" si="386"/>
        <v>0</v>
      </c>
      <c r="AI2180" s="91">
        <f t="shared" si="387"/>
        <v>6.25E-2</v>
      </c>
      <c r="AJ2180" s="91">
        <f t="shared" si="388"/>
        <v>0</v>
      </c>
      <c r="AK2180" s="91">
        <f t="shared" si="389"/>
        <v>0</v>
      </c>
    </row>
    <row r="2181" spans="1:37" ht="14.9" customHeight="1" thickTop="1" thickBot="1" x14ac:dyDescent="0.3">
      <c r="A2181" s="321" t="s">
        <v>2387</v>
      </c>
      <c r="B2181" s="321"/>
      <c r="C2181" s="321"/>
      <c r="D2181" s="321"/>
      <c r="E2181" s="321"/>
      <c r="F2181" s="321"/>
      <c r="G2181" s="321"/>
      <c r="H2181" s="321"/>
      <c r="I2181" s="321"/>
      <c r="J2181" s="321"/>
      <c r="K2181" s="321"/>
      <c r="L2181" s="321"/>
      <c r="M2181" s="321"/>
      <c r="N2181" s="321"/>
      <c r="O2181" s="321"/>
      <c r="P2181" s="321"/>
      <c r="Q2181" s="321"/>
      <c r="R2181" s="321"/>
      <c r="S2181" s="321"/>
      <c r="T2181" s="321"/>
      <c r="U2181" s="321"/>
      <c r="V2181" s="321"/>
      <c r="W2181" s="321"/>
      <c r="X2181" s="321"/>
      <c r="Y2181" s="321"/>
      <c r="Z2181" s="321"/>
      <c r="AA2181" s="321"/>
      <c r="AB2181" s="321"/>
      <c r="AC2181" s="321"/>
      <c r="AD2181" s="88">
        <f>'Art. 121'!AF2085</f>
        <v>0</v>
      </c>
      <c r="AE2181" s="89">
        <f t="shared" si="383"/>
        <v>0</v>
      </c>
      <c r="AF2181">
        <f t="shared" si="384"/>
        <v>0</v>
      </c>
      <c r="AG2181" s="86">
        <f t="shared" si="385"/>
        <v>1</v>
      </c>
      <c r="AH2181" s="90">
        <f t="shared" si="386"/>
        <v>0</v>
      </c>
      <c r="AI2181" s="91">
        <f t="shared" si="387"/>
        <v>6.25E-2</v>
      </c>
      <c r="AJ2181" s="91">
        <f t="shared" si="388"/>
        <v>0</v>
      </c>
      <c r="AK2181" s="91">
        <f t="shared" si="389"/>
        <v>0</v>
      </c>
    </row>
    <row r="2182" spans="1:37" ht="14.9" customHeight="1" thickTop="1" thickBot="1" x14ac:dyDescent="0.3">
      <c r="A2182" s="321" t="s">
        <v>2389</v>
      </c>
      <c r="B2182" s="321"/>
      <c r="C2182" s="321"/>
      <c r="D2182" s="321"/>
      <c r="E2182" s="321"/>
      <c r="F2182" s="321"/>
      <c r="G2182" s="321"/>
      <c r="H2182" s="321"/>
      <c r="I2182" s="321"/>
      <c r="J2182" s="321"/>
      <c r="K2182" s="321"/>
      <c r="L2182" s="321"/>
      <c r="M2182" s="321"/>
      <c r="N2182" s="321"/>
      <c r="O2182" s="321"/>
      <c r="P2182" s="321"/>
      <c r="Q2182" s="321"/>
      <c r="R2182" s="321"/>
      <c r="S2182" s="321"/>
      <c r="T2182" s="321"/>
      <c r="U2182" s="321"/>
      <c r="V2182" s="321"/>
      <c r="W2182" s="321"/>
      <c r="X2182" s="321"/>
      <c r="Y2182" s="321"/>
      <c r="Z2182" s="321"/>
      <c r="AA2182" s="321"/>
      <c r="AB2182" s="321"/>
      <c r="AC2182" s="321"/>
      <c r="AD2182" s="88">
        <f>'Art. 121'!AF2086</f>
        <v>0</v>
      </c>
      <c r="AE2182" s="89">
        <f t="shared" si="383"/>
        <v>0</v>
      </c>
      <c r="AF2182">
        <f t="shared" si="384"/>
        <v>0</v>
      </c>
      <c r="AG2182" s="86">
        <f t="shared" si="385"/>
        <v>1</v>
      </c>
      <c r="AH2182" s="90">
        <f t="shared" si="386"/>
        <v>0</v>
      </c>
      <c r="AI2182" s="91">
        <f t="shared" si="387"/>
        <v>6.25E-2</v>
      </c>
      <c r="AJ2182" s="91">
        <f t="shared" si="388"/>
        <v>0</v>
      </c>
      <c r="AK2182" s="91">
        <f t="shared" si="389"/>
        <v>0</v>
      </c>
    </row>
    <row r="2183" spans="1:37" ht="14.9" customHeight="1" thickTop="1" thickBot="1" x14ac:dyDescent="0.3">
      <c r="A2183" s="320" t="s">
        <v>2391</v>
      </c>
      <c r="B2183" s="320"/>
      <c r="C2183" s="320"/>
      <c r="D2183" s="320"/>
      <c r="E2183" s="320"/>
      <c r="F2183" s="320"/>
      <c r="G2183" s="320"/>
      <c r="H2183" s="320"/>
      <c r="I2183" s="320"/>
      <c r="J2183" s="320"/>
      <c r="K2183" s="320"/>
      <c r="L2183" s="320"/>
      <c r="M2183" s="320"/>
      <c r="N2183" s="320"/>
      <c r="O2183" s="320"/>
      <c r="P2183" s="320"/>
      <c r="Q2183" s="320"/>
      <c r="R2183" s="320"/>
      <c r="S2183" s="320"/>
      <c r="T2183" s="320"/>
      <c r="U2183" s="320"/>
      <c r="V2183" s="320"/>
      <c r="W2183" s="320"/>
      <c r="X2183" s="320"/>
      <c r="Y2183" s="320"/>
      <c r="Z2183" s="320"/>
      <c r="AA2183" s="320"/>
      <c r="AB2183" s="320"/>
      <c r="AC2183" s="320"/>
      <c r="AD2183" s="88">
        <f>'Art. 121'!AF2087</f>
        <v>0</v>
      </c>
      <c r="AE2183" s="89">
        <f t="shared" si="383"/>
        <v>0</v>
      </c>
      <c r="AF2183">
        <f t="shared" si="384"/>
        <v>0</v>
      </c>
      <c r="AG2183" s="86">
        <f t="shared" si="385"/>
        <v>1</v>
      </c>
      <c r="AH2183" s="90">
        <f t="shared" si="386"/>
        <v>0</v>
      </c>
      <c r="AI2183" s="91">
        <f t="shared" si="387"/>
        <v>6.25E-2</v>
      </c>
      <c r="AJ2183" s="91">
        <f t="shared" si="388"/>
        <v>0</v>
      </c>
      <c r="AK2183" s="91">
        <f t="shared" si="389"/>
        <v>0</v>
      </c>
    </row>
    <row r="2184" spans="1:37" ht="14.9" customHeight="1" thickTop="1" thickBot="1" x14ac:dyDescent="0.3">
      <c r="A2184" s="320" t="s">
        <v>2764</v>
      </c>
      <c r="B2184" s="320"/>
      <c r="C2184" s="320"/>
      <c r="D2184" s="320"/>
      <c r="E2184" s="320"/>
      <c r="F2184" s="320"/>
      <c r="G2184" s="320"/>
      <c r="H2184" s="320"/>
      <c r="I2184" s="320"/>
      <c r="J2184" s="320"/>
      <c r="K2184" s="320"/>
      <c r="L2184" s="320"/>
      <c r="M2184" s="320"/>
      <c r="N2184" s="320"/>
      <c r="O2184" s="320"/>
      <c r="P2184" s="320"/>
      <c r="Q2184" s="320"/>
      <c r="R2184" s="320"/>
      <c r="S2184" s="320"/>
      <c r="T2184" s="320"/>
      <c r="U2184" s="320"/>
      <c r="V2184" s="320"/>
      <c r="W2184" s="320"/>
      <c r="X2184" s="320"/>
      <c r="Y2184" s="320"/>
      <c r="Z2184" s="320"/>
      <c r="AA2184" s="320"/>
      <c r="AB2184" s="320"/>
      <c r="AC2184" s="320"/>
      <c r="AD2184" s="88">
        <f>'Art. 121'!AF2088</f>
        <v>0</v>
      </c>
      <c r="AE2184" s="89">
        <f t="shared" si="383"/>
        <v>0</v>
      </c>
      <c r="AF2184">
        <f t="shared" si="384"/>
        <v>0</v>
      </c>
      <c r="AG2184" s="86">
        <f t="shared" si="385"/>
        <v>1</v>
      </c>
      <c r="AH2184" s="90">
        <f t="shared" si="386"/>
        <v>0</v>
      </c>
      <c r="AI2184" s="91">
        <f t="shared" si="387"/>
        <v>6.25E-2</v>
      </c>
      <c r="AJ2184" s="91">
        <f t="shared" si="388"/>
        <v>0</v>
      </c>
      <c r="AK2184" s="91">
        <f t="shared" si="389"/>
        <v>0</v>
      </c>
    </row>
    <row r="2185" spans="1:37" ht="14.9" customHeight="1" thickTop="1" thickBot="1" x14ac:dyDescent="0.3">
      <c r="A2185" s="320" t="s">
        <v>2394</v>
      </c>
      <c r="B2185" s="320"/>
      <c r="C2185" s="320"/>
      <c r="D2185" s="320"/>
      <c r="E2185" s="320"/>
      <c r="F2185" s="320"/>
      <c r="G2185" s="320"/>
      <c r="H2185" s="320"/>
      <c r="I2185" s="320"/>
      <c r="J2185" s="320"/>
      <c r="K2185" s="320"/>
      <c r="L2185" s="320"/>
      <c r="M2185" s="320"/>
      <c r="N2185" s="320"/>
      <c r="O2185" s="320"/>
      <c r="P2185" s="320"/>
      <c r="Q2185" s="320"/>
      <c r="R2185" s="320"/>
      <c r="S2185" s="320"/>
      <c r="T2185" s="320"/>
      <c r="U2185" s="320"/>
      <c r="V2185" s="320"/>
      <c r="W2185" s="320"/>
      <c r="X2185" s="320"/>
      <c r="Y2185" s="320"/>
      <c r="Z2185" s="320"/>
      <c r="AA2185" s="320"/>
      <c r="AB2185" s="320"/>
      <c r="AC2185" s="320"/>
      <c r="AD2185" s="88">
        <f>'Art. 121'!AF2089</f>
        <v>0</v>
      </c>
      <c r="AE2185" s="89">
        <f t="shared" si="383"/>
        <v>0</v>
      </c>
      <c r="AF2185">
        <f t="shared" si="384"/>
        <v>0</v>
      </c>
      <c r="AG2185" s="86">
        <f t="shared" si="385"/>
        <v>1</v>
      </c>
      <c r="AH2185" s="90">
        <f t="shared" si="386"/>
        <v>0</v>
      </c>
      <c r="AI2185" s="91">
        <f t="shared" si="387"/>
        <v>6.25E-2</v>
      </c>
      <c r="AJ2185" s="91">
        <f t="shared" si="388"/>
        <v>0</v>
      </c>
      <c r="AK2185" s="91">
        <f t="shared" si="389"/>
        <v>0</v>
      </c>
    </row>
    <row r="2186" spans="1:37" ht="14.9" customHeight="1" thickTop="1" thickBot="1" x14ac:dyDescent="0.3">
      <c r="A2186" s="320" t="s">
        <v>2396</v>
      </c>
      <c r="B2186" s="320"/>
      <c r="C2186" s="320"/>
      <c r="D2186" s="320"/>
      <c r="E2186" s="320"/>
      <c r="F2186" s="320"/>
      <c r="G2186" s="320"/>
      <c r="H2186" s="320"/>
      <c r="I2186" s="320"/>
      <c r="J2186" s="320"/>
      <c r="K2186" s="320"/>
      <c r="L2186" s="320"/>
      <c r="M2186" s="320"/>
      <c r="N2186" s="320"/>
      <c r="O2186" s="320"/>
      <c r="P2186" s="320"/>
      <c r="Q2186" s="320"/>
      <c r="R2186" s="320"/>
      <c r="S2186" s="320"/>
      <c r="T2186" s="320"/>
      <c r="U2186" s="320"/>
      <c r="V2186" s="320"/>
      <c r="W2186" s="320"/>
      <c r="X2186" s="320"/>
      <c r="Y2186" s="320"/>
      <c r="Z2186" s="320"/>
      <c r="AA2186" s="320"/>
      <c r="AB2186" s="320"/>
      <c r="AC2186" s="320"/>
      <c r="AD2186" s="88">
        <f>'Art. 121'!AF2090</f>
        <v>0</v>
      </c>
      <c r="AE2186" s="89">
        <f t="shared" si="383"/>
        <v>0</v>
      </c>
      <c r="AF2186">
        <f t="shared" si="384"/>
        <v>0</v>
      </c>
      <c r="AG2186" s="86">
        <f t="shared" si="385"/>
        <v>1</v>
      </c>
      <c r="AH2186" s="90">
        <f t="shared" si="386"/>
        <v>0</v>
      </c>
      <c r="AI2186" s="91">
        <f t="shared" si="387"/>
        <v>6.25E-2</v>
      </c>
      <c r="AJ2186" s="91">
        <f t="shared" si="388"/>
        <v>0</v>
      </c>
      <c r="AK2186" s="91">
        <f t="shared" si="389"/>
        <v>0</v>
      </c>
    </row>
    <row r="2187" spans="1:37" ht="14.9" customHeight="1" thickTop="1" thickBot="1" x14ac:dyDescent="0.3">
      <c r="A2187" s="320" t="s">
        <v>2398</v>
      </c>
      <c r="B2187" s="320"/>
      <c r="C2187" s="320"/>
      <c r="D2187" s="320"/>
      <c r="E2187" s="320"/>
      <c r="F2187" s="320"/>
      <c r="G2187" s="320"/>
      <c r="H2187" s="320"/>
      <c r="I2187" s="320"/>
      <c r="J2187" s="320"/>
      <c r="K2187" s="320"/>
      <c r="L2187" s="320"/>
      <c r="M2187" s="320"/>
      <c r="N2187" s="320"/>
      <c r="O2187" s="320"/>
      <c r="P2187" s="320"/>
      <c r="Q2187" s="320"/>
      <c r="R2187" s="320"/>
      <c r="S2187" s="320"/>
      <c r="T2187" s="320"/>
      <c r="U2187" s="320"/>
      <c r="V2187" s="320"/>
      <c r="W2187" s="320"/>
      <c r="X2187" s="320"/>
      <c r="Y2187" s="320"/>
      <c r="Z2187" s="320"/>
      <c r="AA2187" s="320"/>
      <c r="AB2187" s="320"/>
      <c r="AC2187" s="320"/>
      <c r="AD2187" s="88">
        <f>'Art. 121'!AF2091</f>
        <v>0</v>
      </c>
      <c r="AE2187" s="89">
        <f t="shared" si="383"/>
        <v>0</v>
      </c>
      <c r="AF2187">
        <f t="shared" si="384"/>
        <v>0</v>
      </c>
      <c r="AG2187" s="86">
        <f t="shared" si="385"/>
        <v>1</v>
      </c>
      <c r="AH2187" s="90">
        <f t="shared" si="386"/>
        <v>0</v>
      </c>
      <c r="AI2187" s="91">
        <f t="shared" si="387"/>
        <v>6.25E-2</v>
      </c>
      <c r="AJ2187" s="91">
        <f t="shared" si="388"/>
        <v>0</v>
      </c>
      <c r="AK2187" s="91">
        <f t="shared" si="389"/>
        <v>0</v>
      </c>
    </row>
    <row r="2188" spans="1:37" ht="14.9" customHeight="1" thickTop="1" thickBot="1" x14ac:dyDescent="0.3">
      <c r="A2188" s="321" t="s">
        <v>2400</v>
      </c>
      <c r="B2188" s="321"/>
      <c r="C2188" s="321"/>
      <c r="D2188" s="321"/>
      <c r="E2188" s="321"/>
      <c r="F2188" s="321"/>
      <c r="G2188" s="321"/>
      <c r="H2188" s="321"/>
      <c r="I2188" s="321"/>
      <c r="J2188" s="321"/>
      <c r="K2188" s="321"/>
      <c r="L2188" s="321"/>
      <c r="M2188" s="321"/>
      <c r="N2188" s="321"/>
      <c r="O2188" s="321"/>
      <c r="P2188" s="321"/>
      <c r="Q2188" s="321"/>
      <c r="R2188" s="321"/>
      <c r="S2188" s="321"/>
      <c r="T2188" s="321"/>
      <c r="U2188" s="321"/>
      <c r="V2188" s="321"/>
      <c r="W2188" s="321"/>
      <c r="X2188" s="321"/>
      <c r="Y2188" s="321"/>
      <c r="Z2188" s="321"/>
      <c r="AA2188" s="321"/>
      <c r="AB2188" s="321"/>
      <c r="AC2188" s="321"/>
      <c r="AD2188" s="88">
        <f>'Art. 121'!AF2092</f>
        <v>0</v>
      </c>
      <c r="AE2188" s="89">
        <f t="shared" si="383"/>
        <v>0</v>
      </c>
      <c r="AF2188">
        <f t="shared" si="384"/>
        <v>0</v>
      </c>
      <c r="AG2188" s="86">
        <f t="shared" si="385"/>
        <v>1</v>
      </c>
      <c r="AH2188" s="90">
        <f t="shared" si="386"/>
        <v>0</v>
      </c>
      <c r="AI2188" s="91">
        <f t="shared" si="387"/>
        <v>6.25E-2</v>
      </c>
      <c r="AJ2188" s="91">
        <f t="shared" si="388"/>
        <v>0</v>
      </c>
      <c r="AK2188" s="91">
        <f t="shared" si="389"/>
        <v>0</v>
      </c>
    </row>
    <row r="2189" spans="1:37" ht="14.9" customHeight="1" thickTop="1" thickBot="1" x14ac:dyDescent="0.3">
      <c r="A2189" s="321" t="s">
        <v>2402</v>
      </c>
      <c r="B2189" s="321"/>
      <c r="C2189" s="321"/>
      <c r="D2189" s="321"/>
      <c r="E2189" s="321"/>
      <c r="F2189" s="321"/>
      <c r="G2189" s="321"/>
      <c r="H2189" s="321"/>
      <c r="I2189" s="321"/>
      <c r="J2189" s="321"/>
      <c r="K2189" s="321"/>
      <c r="L2189" s="321"/>
      <c r="M2189" s="321"/>
      <c r="N2189" s="321"/>
      <c r="O2189" s="321"/>
      <c r="P2189" s="321"/>
      <c r="Q2189" s="321"/>
      <c r="R2189" s="321"/>
      <c r="S2189" s="321"/>
      <c r="T2189" s="321"/>
      <c r="U2189" s="321"/>
      <c r="V2189" s="321"/>
      <c r="W2189" s="321"/>
      <c r="X2189" s="321"/>
      <c r="Y2189" s="321"/>
      <c r="Z2189" s="321"/>
      <c r="AA2189" s="321"/>
      <c r="AB2189" s="321"/>
      <c r="AC2189" s="321"/>
      <c r="AD2189" s="88">
        <f>'Art. 121'!AF2093</f>
        <v>0</v>
      </c>
      <c r="AE2189" s="89">
        <f t="shared" si="383"/>
        <v>0</v>
      </c>
      <c r="AF2189">
        <f t="shared" si="384"/>
        <v>0</v>
      </c>
      <c r="AG2189" s="86">
        <f t="shared" si="385"/>
        <v>1</v>
      </c>
      <c r="AH2189" s="90">
        <f t="shared" si="386"/>
        <v>0</v>
      </c>
      <c r="AI2189" s="91">
        <f t="shared" si="387"/>
        <v>6.25E-2</v>
      </c>
      <c r="AJ2189" s="91">
        <f t="shared" si="388"/>
        <v>0</v>
      </c>
      <c r="AK2189" s="91">
        <f t="shared" si="389"/>
        <v>0</v>
      </c>
    </row>
    <row r="2190" spans="1:37" ht="14.9" customHeight="1" thickTop="1" thickBot="1" x14ac:dyDescent="0.3">
      <c r="A2190" s="320" t="s">
        <v>2404</v>
      </c>
      <c r="B2190" s="320"/>
      <c r="C2190" s="320"/>
      <c r="D2190" s="320"/>
      <c r="E2190" s="320"/>
      <c r="F2190" s="320"/>
      <c r="G2190" s="320"/>
      <c r="H2190" s="320"/>
      <c r="I2190" s="320"/>
      <c r="J2190" s="320"/>
      <c r="K2190" s="320"/>
      <c r="L2190" s="320"/>
      <c r="M2190" s="320"/>
      <c r="N2190" s="320"/>
      <c r="O2190" s="320"/>
      <c r="P2190" s="320"/>
      <c r="Q2190" s="320"/>
      <c r="R2190" s="320"/>
      <c r="S2190" s="320"/>
      <c r="T2190" s="320"/>
      <c r="U2190" s="320"/>
      <c r="V2190" s="320"/>
      <c r="W2190" s="320"/>
      <c r="X2190" s="320"/>
      <c r="Y2190" s="320"/>
      <c r="Z2190" s="320"/>
      <c r="AA2190" s="320"/>
      <c r="AB2190" s="320"/>
      <c r="AC2190" s="320"/>
      <c r="AD2190" s="88">
        <f>'Art. 121'!AF2094</f>
        <v>0</v>
      </c>
      <c r="AE2190" s="89">
        <f t="shared" si="383"/>
        <v>0</v>
      </c>
      <c r="AF2190">
        <f t="shared" si="384"/>
        <v>0</v>
      </c>
      <c r="AG2190" s="86">
        <f t="shared" si="385"/>
        <v>1</v>
      </c>
      <c r="AH2190" s="90">
        <f t="shared" si="386"/>
        <v>0</v>
      </c>
      <c r="AI2190" s="91">
        <f t="shared" si="387"/>
        <v>6.25E-2</v>
      </c>
      <c r="AJ2190" s="91">
        <f t="shared" si="388"/>
        <v>0</v>
      </c>
      <c r="AK2190" s="91">
        <f t="shared" si="389"/>
        <v>0</v>
      </c>
    </row>
    <row r="2191" spans="1:37" ht="14.9" customHeight="1" thickTop="1" thickBot="1" x14ac:dyDescent="0.3">
      <c r="A2191" s="320" t="s">
        <v>2406</v>
      </c>
      <c r="B2191" s="320"/>
      <c r="C2191" s="320"/>
      <c r="D2191" s="320"/>
      <c r="E2191" s="320"/>
      <c r="F2191" s="320"/>
      <c r="G2191" s="320"/>
      <c r="H2191" s="320"/>
      <c r="I2191" s="320"/>
      <c r="J2191" s="320"/>
      <c r="K2191" s="320"/>
      <c r="L2191" s="320"/>
      <c r="M2191" s="320"/>
      <c r="N2191" s="320"/>
      <c r="O2191" s="320"/>
      <c r="P2191" s="320"/>
      <c r="Q2191" s="320"/>
      <c r="R2191" s="320"/>
      <c r="S2191" s="320"/>
      <c r="T2191" s="320"/>
      <c r="U2191" s="320"/>
      <c r="V2191" s="320"/>
      <c r="W2191" s="320"/>
      <c r="X2191" s="320"/>
      <c r="Y2191" s="320"/>
      <c r="Z2191" s="320"/>
      <c r="AA2191" s="320"/>
      <c r="AB2191" s="320"/>
      <c r="AC2191" s="320"/>
      <c r="AD2191" s="88">
        <f>'Art. 121'!AF2095</f>
        <v>0</v>
      </c>
      <c r="AE2191" s="89">
        <f t="shared" si="383"/>
        <v>0</v>
      </c>
      <c r="AF2191">
        <f t="shared" si="384"/>
        <v>0</v>
      </c>
      <c r="AG2191" s="86">
        <f t="shared" si="385"/>
        <v>1</v>
      </c>
      <c r="AH2191" s="90">
        <f t="shared" si="386"/>
        <v>0</v>
      </c>
      <c r="AI2191" s="91">
        <f t="shared" si="387"/>
        <v>6.25E-2</v>
      </c>
      <c r="AJ2191" s="91">
        <f t="shared" si="388"/>
        <v>0</v>
      </c>
      <c r="AK2191" s="91">
        <f t="shared" si="389"/>
        <v>0</v>
      </c>
    </row>
    <row r="2192" spans="1:37" ht="14.15" customHeight="1" thickTop="1" thickBot="1" x14ac:dyDescent="0.3">
      <c r="A2192" s="320" t="s">
        <v>2408</v>
      </c>
      <c r="B2192" s="320"/>
      <c r="C2192" s="320"/>
      <c r="D2192" s="320"/>
      <c r="E2192" s="320"/>
      <c r="F2192" s="320"/>
      <c r="G2192" s="320"/>
      <c r="H2192" s="320"/>
      <c r="I2192" s="320"/>
      <c r="J2192" s="320"/>
      <c r="K2192" s="320"/>
      <c r="L2192" s="320"/>
      <c r="M2192" s="320"/>
      <c r="N2192" s="320"/>
      <c r="O2192" s="320"/>
      <c r="P2192" s="320"/>
      <c r="Q2192" s="320"/>
      <c r="R2192" s="320"/>
      <c r="S2192" s="320"/>
      <c r="T2192" s="320"/>
      <c r="U2192" s="320"/>
      <c r="V2192" s="320"/>
      <c r="W2192" s="320"/>
      <c r="X2192" s="320"/>
      <c r="Y2192" s="320"/>
      <c r="Z2192" s="320"/>
      <c r="AA2192" s="320"/>
      <c r="AB2192" s="320"/>
      <c r="AC2192" s="320"/>
      <c r="AD2192" s="88">
        <f>'Art. 121'!AF2096</f>
        <v>0</v>
      </c>
      <c r="AE2192" s="89">
        <f t="shared" si="383"/>
        <v>0</v>
      </c>
      <c r="AF2192">
        <f t="shared" si="384"/>
        <v>0</v>
      </c>
      <c r="AG2192" s="86">
        <f t="shared" si="385"/>
        <v>1</v>
      </c>
      <c r="AH2192" s="90">
        <f t="shared" si="386"/>
        <v>0</v>
      </c>
      <c r="AI2192" s="91">
        <f t="shared" si="387"/>
        <v>6.25E-2</v>
      </c>
      <c r="AJ2192" s="91">
        <f t="shared" si="388"/>
        <v>0</v>
      </c>
      <c r="AK2192" s="91">
        <f t="shared" si="389"/>
        <v>0</v>
      </c>
    </row>
    <row r="2193" spans="1:37" ht="13.4" customHeight="1" thickTop="1" x14ac:dyDescent="0.25">
      <c r="A2193" s="289" t="s">
        <v>2765</v>
      </c>
      <c r="B2193" s="289"/>
      <c r="C2193" s="289"/>
      <c r="D2193" s="289"/>
      <c r="E2193" s="289"/>
      <c r="F2193" s="289"/>
      <c r="G2193" s="289"/>
      <c r="H2193" s="289"/>
      <c r="I2193" s="289"/>
      <c r="J2193" s="289"/>
      <c r="K2193" s="289"/>
      <c r="L2193" s="289"/>
      <c r="M2193" s="289"/>
      <c r="N2193" s="289"/>
      <c r="O2193" s="289"/>
      <c r="P2193" s="289"/>
      <c r="Q2193" s="289"/>
      <c r="R2193" s="289"/>
      <c r="S2193" s="289"/>
      <c r="T2193" s="289"/>
      <c r="U2193" s="289"/>
      <c r="V2193" s="289"/>
      <c r="W2193" s="289"/>
      <c r="X2193" s="289"/>
      <c r="Y2193" s="289"/>
      <c r="Z2193" s="289"/>
      <c r="AA2193" s="289"/>
      <c r="AB2193" s="289"/>
      <c r="AC2193" s="289"/>
      <c r="AD2193" s="289"/>
      <c r="AE2193" s="89">
        <f>SUM(AE2177:AE2192)</f>
        <v>0</v>
      </c>
      <c r="AF2193" s="59"/>
      <c r="AG2193" s="92">
        <f>SUM(AG2177:AG2192)</f>
        <v>16</v>
      </c>
      <c r="AH2193" s="93"/>
      <c r="AI2193" s="94"/>
      <c r="AJ2193" s="94"/>
      <c r="AK2193" s="94"/>
    </row>
    <row r="2194" spans="1:37" x14ac:dyDescent="0.25">
      <c r="A2194" s="290" t="s">
        <v>2766</v>
      </c>
      <c r="B2194" s="290"/>
      <c r="C2194" s="290"/>
      <c r="D2194" s="290"/>
      <c r="E2194" s="290"/>
      <c r="F2194" s="290"/>
      <c r="G2194" s="290"/>
      <c r="H2194" s="290"/>
      <c r="I2194" s="290"/>
      <c r="J2194" s="290"/>
      <c r="K2194" s="290"/>
      <c r="L2194" s="290"/>
      <c r="M2194" s="290"/>
      <c r="N2194" s="290"/>
      <c r="O2194" s="290"/>
      <c r="P2194" s="290"/>
      <c r="Q2194" s="290"/>
      <c r="R2194" s="290"/>
      <c r="S2194" s="290"/>
      <c r="T2194" s="290"/>
      <c r="U2194" s="290"/>
      <c r="V2194" s="290"/>
      <c r="W2194" s="290"/>
      <c r="X2194" s="290"/>
      <c r="Y2194" s="290"/>
      <c r="Z2194" s="290"/>
      <c r="AA2194" s="290"/>
      <c r="AB2194" s="290"/>
      <c r="AC2194" s="290"/>
      <c r="AD2194" s="290"/>
      <c r="AE2194" s="89">
        <f>AE2193/$AE$23*100</f>
        <v>0</v>
      </c>
      <c r="AF2194" s="59"/>
      <c r="AG2194" s="92"/>
      <c r="AH2194" s="93"/>
      <c r="AI2194" s="94"/>
      <c r="AJ2194" s="94"/>
      <c r="AK2194" s="94"/>
    </row>
    <row r="2195" spans="1:37" ht="14.9" customHeight="1" thickBot="1" x14ac:dyDescent="0.3">
      <c r="A2195" s="70"/>
      <c r="B2195" s="70"/>
      <c r="C2195" s="70"/>
      <c r="D2195" s="70"/>
      <c r="E2195" s="70"/>
      <c r="F2195" s="70"/>
      <c r="G2195" s="70"/>
      <c r="H2195" s="70"/>
      <c r="I2195" s="70"/>
      <c r="J2195" s="70"/>
      <c r="K2195" s="70"/>
      <c r="L2195" s="70"/>
      <c r="M2195" s="70"/>
      <c r="N2195" s="70"/>
      <c r="O2195" s="70"/>
      <c r="P2195" s="70"/>
      <c r="Q2195" s="95"/>
      <c r="R2195" s="70"/>
      <c r="S2195" s="70"/>
      <c r="T2195" s="70"/>
      <c r="U2195" s="70"/>
      <c r="V2195" s="70"/>
      <c r="W2195" s="70"/>
      <c r="X2195" s="70"/>
      <c r="Y2195" s="70"/>
      <c r="Z2195" s="70"/>
      <c r="AA2195" s="70"/>
      <c r="AB2195" s="70"/>
      <c r="AC2195" s="70"/>
      <c r="AD2195" s="96"/>
      <c r="AE2195" s="96"/>
    </row>
    <row r="2196" spans="1:37" ht="14.9" customHeight="1" thickTop="1" thickBot="1" x14ac:dyDescent="0.3">
      <c r="A2196" s="291" t="s">
        <v>124</v>
      </c>
      <c r="B2196" s="291"/>
      <c r="C2196" s="291"/>
      <c r="D2196" s="291"/>
      <c r="E2196" s="291"/>
      <c r="F2196" s="291"/>
      <c r="G2196" s="291"/>
      <c r="H2196" s="291"/>
      <c r="I2196" s="291"/>
      <c r="J2196" s="291"/>
      <c r="K2196" s="291"/>
      <c r="L2196" s="291"/>
      <c r="M2196" s="291"/>
      <c r="N2196" s="291"/>
      <c r="O2196" s="291"/>
      <c r="P2196" s="291"/>
      <c r="Q2196" s="291"/>
      <c r="R2196" s="291"/>
      <c r="S2196" s="291"/>
      <c r="T2196" s="291"/>
      <c r="U2196" s="291"/>
      <c r="V2196" s="291"/>
      <c r="W2196" s="291"/>
      <c r="X2196" s="291"/>
      <c r="Y2196" s="291"/>
      <c r="Z2196" s="291"/>
      <c r="AA2196" s="291"/>
      <c r="AB2196" s="291"/>
      <c r="AC2196" s="291"/>
      <c r="AD2196" s="104" t="s">
        <v>65</v>
      </c>
      <c r="AE2196" s="105" t="s">
        <v>9</v>
      </c>
      <c r="AF2196" s="86" t="s">
        <v>330</v>
      </c>
      <c r="AG2196" s="86" t="s">
        <v>331</v>
      </c>
      <c r="AH2196" s="86" t="s">
        <v>332</v>
      </c>
      <c r="AI2196" s="87" t="s">
        <v>333</v>
      </c>
      <c r="AJ2196" s="86"/>
      <c r="AK2196" s="87" t="s">
        <v>334</v>
      </c>
    </row>
    <row r="2197" spans="1:37" ht="14.9" customHeight="1" thickTop="1" thickBot="1" x14ac:dyDescent="0.3">
      <c r="A2197" s="320" t="s">
        <v>2098</v>
      </c>
      <c r="B2197" s="320"/>
      <c r="C2197" s="320"/>
      <c r="D2197" s="320"/>
      <c r="E2197" s="320"/>
      <c r="F2197" s="320"/>
      <c r="G2197" s="320"/>
      <c r="H2197" s="320"/>
      <c r="I2197" s="320"/>
      <c r="J2197" s="320"/>
      <c r="K2197" s="320"/>
      <c r="L2197" s="320"/>
      <c r="M2197" s="320"/>
      <c r="N2197" s="320"/>
      <c r="O2197" s="320"/>
      <c r="P2197" s="320"/>
      <c r="Q2197" s="320"/>
      <c r="R2197" s="320"/>
      <c r="S2197" s="320"/>
      <c r="T2197" s="320"/>
      <c r="U2197" s="320"/>
      <c r="V2197" s="320"/>
      <c r="W2197" s="320"/>
      <c r="X2197" s="320"/>
      <c r="Y2197" s="320"/>
      <c r="Z2197" s="320"/>
      <c r="AA2197" s="320"/>
      <c r="AB2197" s="320"/>
      <c r="AC2197" s="320"/>
      <c r="AD2197" s="88">
        <f>'Art. 121'!AF2099</f>
        <v>0</v>
      </c>
      <c r="AE2197" s="89">
        <f>IF(AG2197=1,AK2197,AG2197)</f>
        <v>0</v>
      </c>
      <c r="AF2197">
        <f>AD2197/2</f>
        <v>0</v>
      </c>
      <c r="AG2197" s="86">
        <f>IF(AND(AF2197&gt;=0,AF2197&lt;=1),1,"No aplica")</f>
        <v>1</v>
      </c>
      <c r="AH2197" s="90">
        <f>AD2197/(AG2197*2)</f>
        <v>0</v>
      </c>
      <c r="AI2197" s="91">
        <f>IF(AG2197=1,AG2197/$AG$2202,"No aplica")</f>
        <v>0.2</v>
      </c>
      <c r="AJ2197" s="91">
        <f>AF2197*AI2197</f>
        <v>0</v>
      </c>
      <c r="AK2197" s="91">
        <f>AJ2197*$AE$23</f>
        <v>0</v>
      </c>
    </row>
    <row r="2198" spans="1:37" ht="14.9" customHeight="1" thickTop="1" thickBot="1" x14ac:dyDescent="0.3">
      <c r="A2198" s="320" t="s">
        <v>2100</v>
      </c>
      <c r="B2198" s="320"/>
      <c r="C2198" s="320"/>
      <c r="D2198" s="320"/>
      <c r="E2198" s="320"/>
      <c r="F2198" s="320"/>
      <c r="G2198" s="320"/>
      <c r="H2198" s="320"/>
      <c r="I2198" s="320"/>
      <c r="J2198" s="320"/>
      <c r="K2198" s="320"/>
      <c r="L2198" s="320"/>
      <c r="M2198" s="320"/>
      <c r="N2198" s="320"/>
      <c r="O2198" s="320"/>
      <c r="P2198" s="320"/>
      <c r="Q2198" s="320"/>
      <c r="R2198" s="320"/>
      <c r="S2198" s="320"/>
      <c r="T2198" s="320"/>
      <c r="U2198" s="320"/>
      <c r="V2198" s="320"/>
      <c r="W2198" s="320"/>
      <c r="X2198" s="320"/>
      <c r="Y2198" s="320"/>
      <c r="Z2198" s="320"/>
      <c r="AA2198" s="320"/>
      <c r="AB2198" s="320"/>
      <c r="AC2198" s="320"/>
      <c r="AD2198" s="88">
        <f>'Art. 121'!AF2100</f>
        <v>0</v>
      </c>
      <c r="AE2198" s="89">
        <f>IF(AG2198=1,AK2198,AG2198)</f>
        <v>0</v>
      </c>
      <c r="AF2198">
        <f>AD2198/2</f>
        <v>0</v>
      </c>
      <c r="AG2198" s="86">
        <f>IF(AND(AF2198&gt;=0,AF2198&lt;=1),1,"No aplica")</f>
        <v>1</v>
      </c>
      <c r="AH2198" s="90">
        <f>AD2198/(AG2198*2)</f>
        <v>0</v>
      </c>
      <c r="AI2198" s="91">
        <f>IF(AG2198=1,AG2198/$AG$2202,"No aplica")</f>
        <v>0.2</v>
      </c>
      <c r="AJ2198" s="91">
        <f>AF2198*AI2198</f>
        <v>0</v>
      </c>
      <c r="AK2198" s="91">
        <f>AJ2198*$AE$23</f>
        <v>0</v>
      </c>
    </row>
    <row r="2199" spans="1:37" ht="14.9" customHeight="1" thickTop="1" thickBot="1" x14ac:dyDescent="0.3">
      <c r="A2199" s="320" t="s">
        <v>2102</v>
      </c>
      <c r="B2199" s="320"/>
      <c r="C2199" s="320"/>
      <c r="D2199" s="320"/>
      <c r="E2199" s="320"/>
      <c r="F2199" s="320"/>
      <c r="G2199" s="320"/>
      <c r="H2199" s="320"/>
      <c r="I2199" s="320"/>
      <c r="J2199" s="320"/>
      <c r="K2199" s="320"/>
      <c r="L2199" s="320"/>
      <c r="M2199" s="320"/>
      <c r="N2199" s="320"/>
      <c r="O2199" s="320"/>
      <c r="P2199" s="320"/>
      <c r="Q2199" s="320"/>
      <c r="R2199" s="320"/>
      <c r="S2199" s="320"/>
      <c r="T2199" s="320"/>
      <c r="U2199" s="320"/>
      <c r="V2199" s="320"/>
      <c r="W2199" s="320"/>
      <c r="X2199" s="320"/>
      <c r="Y2199" s="320"/>
      <c r="Z2199" s="320"/>
      <c r="AA2199" s="320"/>
      <c r="AB2199" s="320"/>
      <c r="AC2199" s="320"/>
      <c r="AD2199" s="88">
        <f>'Art. 121'!AF2101</f>
        <v>0</v>
      </c>
      <c r="AE2199" s="89">
        <f>IF(AG2199=1,AK2199,AG2199)</f>
        <v>0</v>
      </c>
      <c r="AF2199">
        <f>AD2199/2</f>
        <v>0</v>
      </c>
      <c r="AG2199" s="86">
        <f>IF(AND(AF2199&gt;=0,AF2199&lt;=1),1,"No aplica")</f>
        <v>1</v>
      </c>
      <c r="AH2199" s="90">
        <f>AD2199/(AG2199*2)</f>
        <v>0</v>
      </c>
      <c r="AI2199" s="91">
        <f>IF(AG2199=1,AG2199/$AG$2202,"No aplica")</f>
        <v>0.2</v>
      </c>
      <c r="AJ2199" s="91">
        <f>AF2199*AI2199</f>
        <v>0</v>
      </c>
      <c r="AK2199" s="91">
        <f>AJ2199*$AE$23</f>
        <v>0</v>
      </c>
    </row>
    <row r="2200" spans="1:37" ht="14.9" customHeight="1" thickTop="1" thickBot="1" x14ac:dyDescent="0.3">
      <c r="A2200" s="320" t="s">
        <v>2104</v>
      </c>
      <c r="B2200" s="320"/>
      <c r="C2200" s="320"/>
      <c r="D2200" s="320"/>
      <c r="E2200" s="320"/>
      <c r="F2200" s="320"/>
      <c r="G2200" s="320"/>
      <c r="H2200" s="320"/>
      <c r="I2200" s="320"/>
      <c r="J2200" s="320"/>
      <c r="K2200" s="320"/>
      <c r="L2200" s="320"/>
      <c r="M2200" s="320"/>
      <c r="N2200" s="320"/>
      <c r="O2200" s="320"/>
      <c r="P2200" s="320"/>
      <c r="Q2200" s="320"/>
      <c r="R2200" s="320"/>
      <c r="S2200" s="320"/>
      <c r="T2200" s="320"/>
      <c r="U2200" s="320"/>
      <c r="V2200" s="320"/>
      <c r="W2200" s="320"/>
      <c r="X2200" s="320"/>
      <c r="Y2200" s="320"/>
      <c r="Z2200" s="320"/>
      <c r="AA2200" s="320"/>
      <c r="AB2200" s="320"/>
      <c r="AC2200" s="320"/>
      <c r="AD2200" s="88">
        <f>'Art. 121'!AF2102</f>
        <v>0</v>
      </c>
      <c r="AE2200" s="89">
        <f>IF(AG2200=1,AK2200,AG2200)</f>
        <v>0</v>
      </c>
      <c r="AF2200">
        <f>AD2200/2</f>
        <v>0</v>
      </c>
      <c r="AG2200" s="86">
        <f>IF(AND(AF2200&gt;=0,AF2200&lt;=1),1,"No aplica")</f>
        <v>1</v>
      </c>
      <c r="AH2200" s="90">
        <f>AD2200/(AG2200*2)</f>
        <v>0</v>
      </c>
      <c r="AI2200" s="91">
        <f>IF(AG2200=1,AG2200/$AG$2202,"No aplica")</f>
        <v>0.2</v>
      </c>
      <c r="AJ2200" s="91">
        <f>AF2200*AI2200</f>
        <v>0</v>
      </c>
      <c r="AK2200" s="91">
        <f>AJ2200*$AE$23</f>
        <v>0</v>
      </c>
    </row>
    <row r="2201" spans="1:37" ht="14.15" customHeight="1" thickTop="1" thickBot="1" x14ac:dyDescent="0.3">
      <c r="A2201" s="320" t="s">
        <v>2410</v>
      </c>
      <c r="B2201" s="320"/>
      <c r="C2201" s="320"/>
      <c r="D2201" s="320"/>
      <c r="E2201" s="320"/>
      <c r="F2201" s="320"/>
      <c r="G2201" s="320"/>
      <c r="H2201" s="320"/>
      <c r="I2201" s="320"/>
      <c r="J2201" s="320"/>
      <c r="K2201" s="320"/>
      <c r="L2201" s="320"/>
      <c r="M2201" s="320"/>
      <c r="N2201" s="320"/>
      <c r="O2201" s="320"/>
      <c r="P2201" s="320"/>
      <c r="Q2201" s="320"/>
      <c r="R2201" s="320"/>
      <c r="S2201" s="320"/>
      <c r="T2201" s="320"/>
      <c r="U2201" s="320"/>
      <c r="V2201" s="320"/>
      <c r="W2201" s="320"/>
      <c r="X2201" s="320"/>
      <c r="Y2201" s="320"/>
      <c r="Z2201" s="320"/>
      <c r="AA2201" s="320"/>
      <c r="AB2201" s="320"/>
      <c r="AC2201" s="320"/>
      <c r="AD2201" s="88">
        <f>'Art. 121'!AF2103</f>
        <v>0</v>
      </c>
      <c r="AE2201" s="89">
        <f>IF(AG2201=1,AK2201,AG2201)</f>
        <v>0</v>
      </c>
      <c r="AF2201">
        <f>AD2201/2</f>
        <v>0</v>
      </c>
      <c r="AG2201" s="86">
        <f>IF(AND(AF2201&gt;=0,AF2201&lt;=1),1,"No aplica")</f>
        <v>1</v>
      </c>
      <c r="AH2201" s="90">
        <f>AD2201/(AG2201*2)</f>
        <v>0</v>
      </c>
      <c r="AI2201" s="91">
        <f>IF(AG2201=1,AG2201/$AG$2202,"No aplica")</f>
        <v>0.2</v>
      </c>
      <c r="AJ2201" s="91">
        <f>AF2201*AI2201</f>
        <v>0</v>
      </c>
      <c r="AK2201" s="91">
        <f>AJ2201*$AE$23</f>
        <v>0</v>
      </c>
    </row>
    <row r="2202" spans="1:37" ht="13.4" customHeight="1" thickTop="1" x14ac:dyDescent="0.25">
      <c r="A2202" s="290" t="s">
        <v>2767</v>
      </c>
      <c r="B2202" s="290"/>
      <c r="C2202" s="290"/>
      <c r="D2202" s="290"/>
      <c r="E2202" s="290"/>
      <c r="F2202" s="290"/>
      <c r="G2202" s="290"/>
      <c r="H2202" s="290"/>
      <c r="I2202" s="290"/>
      <c r="J2202" s="290"/>
      <c r="K2202" s="290"/>
      <c r="L2202" s="290"/>
      <c r="M2202" s="290"/>
      <c r="N2202" s="290"/>
      <c r="O2202" s="290"/>
      <c r="P2202" s="290"/>
      <c r="Q2202" s="290"/>
      <c r="R2202" s="290"/>
      <c r="S2202" s="290"/>
      <c r="T2202" s="290"/>
      <c r="U2202" s="290"/>
      <c r="V2202" s="290"/>
      <c r="W2202" s="290"/>
      <c r="X2202" s="290"/>
      <c r="Y2202" s="290"/>
      <c r="Z2202" s="290"/>
      <c r="AA2202" s="290"/>
      <c r="AB2202" s="290"/>
      <c r="AC2202" s="290"/>
      <c r="AD2202" s="290"/>
      <c r="AE2202" s="89">
        <f>SUM(AE2195:AE2201)</f>
        <v>0</v>
      </c>
      <c r="AF2202" s="59"/>
      <c r="AG2202" s="92">
        <f>SUM(AG2197:AG2201)</f>
        <v>5</v>
      </c>
      <c r="AH2202" s="93"/>
      <c r="AI2202" s="94"/>
      <c r="AJ2202" s="94"/>
      <c r="AK2202" s="94"/>
    </row>
    <row r="2203" spans="1:37" ht="25.4" customHeight="1" x14ac:dyDescent="0.25">
      <c r="A2203" s="290" t="s">
        <v>2768</v>
      </c>
      <c r="B2203" s="290"/>
      <c r="C2203" s="290"/>
      <c r="D2203" s="290"/>
      <c r="E2203" s="290"/>
      <c r="F2203" s="290"/>
      <c r="G2203" s="290"/>
      <c r="H2203" s="290"/>
      <c r="I2203" s="290"/>
      <c r="J2203" s="290"/>
      <c r="K2203" s="290"/>
      <c r="L2203" s="290"/>
      <c r="M2203" s="290"/>
      <c r="N2203" s="290"/>
      <c r="O2203" s="290"/>
      <c r="P2203" s="290"/>
      <c r="Q2203" s="290"/>
      <c r="R2203" s="290"/>
      <c r="S2203" s="290"/>
      <c r="T2203" s="290"/>
      <c r="U2203" s="290"/>
      <c r="V2203" s="290"/>
      <c r="W2203" s="290"/>
      <c r="X2203" s="290"/>
      <c r="Y2203" s="290"/>
      <c r="Z2203" s="290"/>
      <c r="AA2203" s="290"/>
      <c r="AB2203" s="290"/>
      <c r="AC2203" s="290"/>
      <c r="AD2203" s="290"/>
      <c r="AE2203" s="89">
        <f>AE2202/$AE$23*100</f>
        <v>0</v>
      </c>
      <c r="AF2203" s="59"/>
      <c r="AG2203" s="92"/>
      <c r="AH2203" s="93"/>
      <c r="AI2203" s="94"/>
      <c r="AJ2203" s="94"/>
      <c r="AK2203" s="94"/>
    </row>
    <row r="2204" spans="1:37" ht="25.4" customHeight="1" x14ac:dyDescent="0.25">
      <c r="A2204" s="100"/>
      <c r="B2204" s="100"/>
      <c r="C2204" s="100"/>
      <c r="D2204" s="100"/>
      <c r="E2204" s="100"/>
      <c r="F2204" s="100"/>
      <c r="G2204" s="100"/>
      <c r="H2204" s="100"/>
      <c r="I2204" s="100"/>
      <c r="J2204" s="100"/>
      <c r="K2204" s="100"/>
      <c r="L2204" s="100"/>
      <c r="M2204" s="100"/>
      <c r="N2204" s="100"/>
      <c r="O2204" s="100"/>
      <c r="P2204" s="100"/>
      <c r="Q2204" s="95"/>
      <c r="R2204" s="100"/>
      <c r="S2204" s="100"/>
      <c r="T2204" s="100"/>
      <c r="U2204" s="100"/>
      <c r="V2204" s="100"/>
      <c r="W2204" s="100"/>
      <c r="X2204" s="100"/>
      <c r="Y2204" s="100"/>
      <c r="Z2204" s="100"/>
      <c r="AA2204" s="100"/>
      <c r="AB2204" s="100"/>
      <c r="AC2204" s="100"/>
      <c r="AD2204" s="96"/>
      <c r="AE2204" s="96"/>
    </row>
    <row r="2205" spans="1:37" ht="25.4" customHeight="1" x14ac:dyDescent="0.25">
      <c r="A2205" s="100"/>
      <c r="B2205" s="100"/>
      <c r="C2205" s="100"/>
      <c r="D2205" s="100"/>
      <c r="E2205" s="100"/>
      <c r="F2205" s="100"/>
      <c r="G2205" s="100"/>
      <c r="H2205" s="100"/>
      <c r="I2205" s="100"/>
      <c r="J2205" s="100"/>
      <c r="K2205" s="100"/>
      <c r="L2205" s="100"/>
      <c r="M2205" s="100"/>
      <c r="N2205" s="100"/>
      <c r="O2205" s="100"/>
      <c r="P2205" s="100"/>
      <c r="Q2205" s="95"/>
      <c r="R2205" s="100"/>
      <c r="S2205" s="100"/>
      <c r="T2205" s="100"/>
      <c r="U2205" s="100"/>
      <c r="V2205" s="100"/>
      <c r="W2205" s="100"/>
      <c r="X2205" s="100"/>
      <c r="Y2205" s="100"/>
      <c r="Z2205" s="100"/>
      <c r="AA2205" s="100"/>
      <c r="AB2205" s="100"/>
      <c r="AC2205" s="100"/>
      <c r="AD2205" s="96"/>
      <c r="AE2205" s="96"/>
    </row>
    <row r="2206" spans="1:37" x14ac:dyDescent="0.25">
      <c r="A2206" s="337" t="s">
        <v>2769</v>
      </c>
      <c r="B2206" s="337"/>
      <c r="C2206" s="337"/>
      <c r="D2206" s="337"/>
      <c r="E2206" s="337"/>
      <c r="F2206" s="337"/>
      <c r="G2206" s="337"/>
      <c r="H2206" s="337"/>
      <c r="I2206" s="337"/>
      <c r="J2206" s="337"/>
      <c r="K2206" s="337"/>
      <c r="L2206" s="337"/>
      <c r="M2206" s="337"/>
      <c r="N2206" s="337"/>
      <c r="O2206" s="337"/>
      <c r="P2206" s="337"/>
      <c r="Q2206" s="337"/>
      <c r="R2206" s="337"/>
      <c r="S2206" s="337"/>
      <c r="T2206" s="337"/>
      <c r="U2206" s="337"/>
      <c r="V2206" s="337"/>
      <c r="W2206" s="337"/>
      <c r="X2206" s="337"/>
      <c r="Y2206" s="337"/>
      <c r="Z2206" s="337"/>
      <c r="AA2206" s="337"/>
      <c r="AB2206" s="337"/>
      <c r="AC2206" s="337"/>
      <c r="AD2206" s="82"/>
      <c r="AE2206" s="82"/>
    </row>
    <row r="2207" spans="1:37" ht="15" customHeight="1" x14ac:dyDescent="0.25">
      <c r="A2207" s="101"/>
      <c r="B2207" s="102"/>
      <c r="C2207" s="102"/>
      <c r="D2207" s="102"/>
      <c r="E2207" s="102"/>
      <c r="F2207" s="102"/>
      <c r="G2207" s="102"/>
      <c r="H2207" s="102"/>
      <c r="I2207" s="102"/>
      <c r="J2207" s="102"/>
      <c r="K2207" s="102"/>
      <c r="L2207" s="102"/>
      <c r="M2207" s="102"/>
      <c r="N2207" s="102"/>
      <c r="O2207" s="102"/>
      <c r="P2207" s="102"/>
      <c r="Q2207" s="103"/>
      <c r="R2207" s="102"/>
      <c r="S2207" s="102"/>
      <c r="T2207" s="102"/>
      <c r="U2207" s="102"/>
      <c r="V2207" s="102"/>
      <c r="W2207" s="102"/>
      <c r="X2207" s="102"/>
      <c r="Y2207" s="102"/>
      <c r="Z2207" s="102"/>
      <c r="AA2207" s="102"/>
      <c r="AB2207" s="102"/>
      <c r="AC2207" s="102"/>
      <c r="AD2207" s="83"/>
      <c r="AE2207" s="83"/>
    </row>
    <row r="2208" spans="1:37" ht="15" customHeight="1" thickBot="1" x14ac:dyDescent="0.3">
      <c r="A2208" s="70"/>
      <c r="B2208" s="70"/>
      <c r="C2208" s="70"/>
      <c r="D2208" s="70"/>
      <c r="E2208" s="70"/>
      <c r="F2208" s="70"/>
      <c r="G2208" s="70"/>
      <c r="H2208" s="70"/>
      <c r="I2208" s="70"/>
      <c r="J2208" s="70"/>
      <c r="K2208" s="70"/>
      <c r="L2208" s="70"/>
      <c r="M2208" s="70"/>
      <c r="N2208" s="70"/>
      <c r="O2208" s="70"/>
      <c r="P2208" s="70"/>
      <c r="Q2208" s="95"/>
      <c r="R2208" s="70"/>
      <c r="S2208" s="70"/>
      <c r="T2208" s="70"/>
      <c r="U2208" s="70"/>
      <c r="V2208" s="70"/>
      <c r="W2208" s="70"/>
      <c r="X2208" s="70"/>
      <c r="Y2208" s="70"/>
      <c r="Z2208" s="70"/>
      <c r="AA2208" s="70"/>
      <c r="AB2208" s="70"/>
      <c r="AC2208" s="70"/>
      <c r="AD2208" s="96"/>
      <c r="AE2208" s="96"/>
    </row>
    <row r="2209" spans="1:37" ht="15" customHeight="1" thickTop="1" thickBot="1" x14ac:dyDescent="0.3">
      <c r="A2209" s="292" t="s">
        <v>44</v>
      </c>
      <c r="B2209" s="292"/>
      <c r="C2209" s="292"/>
      <c r="D2209" s="292"/>
      <c r="E2209" s="292"/>
      <c r="F2209" s="292"/>
      <c r="G2209" s="292"/>
      <c r="H2209" s="292"/>
      <c r="I2209" s="292"/>
      <c r="J2209" s="292"/>
      <c r="K2209" s="292"/>
      <c r="L2209" s="292"/>
      <c r="M2209" s="292"/>
      <c r="N2209" s="292"/>
      <c r="O2209" s="292"/>
      <c r="P2209" s="292"/>
      <c r="Q2209" s="292"/>
      <c r="R2209" s="292"/>
      <c r="S2209" s="292"/>
      <c r="T2209" s="292"/>
      <c r="U2209" s="292"/>
      <c r="V2209" s="292"/>
      <c r="W2209" s="292"/>
      <c r="X2209" s="292"/>
      <c r="Y2209" s="292"/>
      <c r="Z2209" s="292"/>
      <c r="AA2209" s="292"/>
      <c r="AB2209" s="292"/>
      <c r="AC2209" s="292"/>
      <c r="AD2209" s="63" t="s">
        <v>65</v>
      </c>
      <c r="AE2209" s="211" t="s">
        <v>9</v>
      </c>
      <c r="AF2209" s="86" t="s">
        <v>330</v>
      </c>
      <c r="AG2209" s="86" t="s">
        <v>331</v>
      </c>
      <c r="AH2209" s="86" t="s">
        <v>332</v>
      </c>
      <c r="AI2209" s="87" t="s">
        <v>333</v>
      </c>
      <c r="AJ2209" s="86"/>
      <c r="AK2209" s="87" t="s">
        <v>334</v>
      </c>
    </row>
    <row r="2210" spans="1:37" ht="15" customHeight="1" thickTop="1" thickBot="1" x14ac:dyDescent="0.3">
      <c r="A2210" s="320" t="s">
        <v>1332</v>
      </c>
      <c r="B2210" s="320"/>
      <c r="C2210" s="320"/>
      <c r="D2210" s="320"/>
      <c r="E2210" s="320"/>
      <c r="F2210" s="320"/>
      <c r="G2210" s="320"/>
      <c r="H2210" s="320"/>
      <c r="I2210" s="320"/>
      <c r="J2210" s="320"/>
      <c r="K2210" s="320"/>
      <c r="L2210" s="320"/>
      <c r="M2210" s="320"/>
      <c r="N2210" s="320"/>
      <c r="O2210" s="320"/>
      <c r="P2210" s="320"/>
      <c r="Q2210" s="320"/>
      <c r="R2210" s="320"/>
      <c r="S2210" s="320"/>
      <c r="T2210" s="320"/>
      <c r="U2210" s="320"/>
      <c r="V2210" s="320"/>
      <c r="W2210" s="320"/>
      <c r="X2210" s="320"/>
      <c r="Y2210" s="320"/>
      <c r="Z2210" s="320"/>
      <c r="AA2210" s="320"/>
      <c r="AB2210" s="320"/>
      <c r="AC2210" s="320"/>
      <c r="AD2210" s="88">
        <f>'Art. 121'!AF2112</f>
        <v>0</v>
      </c>
      <c r="AE2210" s="89">
        <f t="shared" ref="AE2210:AE2213" si="390">IF(AG2210=1,AK2210,AG2210)</f>
        <v>0</v>
      </c>
      <c r="AF2210">
        <f t="shared" ref="AF2210:AF2213" si="391">AD2210/2</f>
        <v>0</v>
      </c>
      <c r="AG2210" s="86">
        <v>1</v>
      </c>
      <c r="AH2210" s="90">
        <f t="shared" ref="AH2210:AH2213" si="392">AD2210/(AG2210*2)</f>
        <v>0</v>
      </c>
      <c r="AI2210" s="91">
        <f>IF(AG2210=1,AG2210/$AG$2214,"No aplica")</f>
        <v>0.25</v>
      </c>
      <c r="AJ2210" s="91">
        <f t="shared" ref="AJ2210:AJ2213" si="393">AF2210*AI2210</f>
        <v>0</v>
      </c>
      <c r="AK2210" s="91">
        <f t="shared" ref="AK2210:AK2213" si="394">AJ2210*$AE$23</f>
        <v>0</v>
      </c>
    </row>
    <row r="2211" spans="1:37" ht="15" customHeight="1" thickTop="1" thickBot="1" x14ac:dyDescent="0.3">
      <c r="A2211" s="320" t="s">
        <v>1334</v>
      </c>
      <c r="B2211" s="320"/>
      <c r="C2211" s="320"/>
      <c r="D2211" s="320"/>
      <c r="E2211" s="320"/>
      <c r="F2211" s="320"/>
      <c r="G2211" s="320"/>
      <c r="H2211" s="320"/>
      <c r="I2211" s="320"/>
      <c r="J2211" s="320"/>
      <c r="K2211" s="320"/>
      <c r="L2211" s="320"/>
      <c r="M2211" s="320"/>
      <c r="N2211" s="320"/>
      <c r="O2211" s="320"/>
      <c r="P2211" s="320"/>
      <c r="Q2211" s="320"/>
      <c r="R2211" s="320"/>
      <c r="S2211" s="320"/>
      <c r="T2211" s="320"/>
      <c r="U2211" s="320"/>
      <c r="V2211" s="320"/>
      <c r="W2211" s="320"/>
      <c r="X2211" s="320"/>
      <c r="Y2211" s="320"/>
      <c r="Z2211" s="320"/>
      <c r="AA2211" s="320"/>
      <c r="AB2211" s="320"/>
      <c r="AC2211" s="320"/>
      <c r="AD2211" s="88">
        <f>'Art. 121'!AF2113</f>
        <v>0</v>
      </c>
      <c r="AE2211" s="89">
        <f t="shared" si="390"/>
        <v>0</v>
      </c>
      <c r="AF2211">
        <f t="shared" si="391"/>
        <v>0</v>
      </c>
      <c r="AG2211" s="86">
        <v>1</v>
      </c>
      <c r="AH2211" s="90">
        <f t="shared" si="392"/>
        <v>0</v>
      </c>
      <c r="AI2211" s="91">
        <f t="shared" ref="AI2211:AI2213" si="395">IF(AG2211=1,AG2211/$AG$2214,"No aplica")</f>
        <v>0.25</v>
      </c>
      <c r="AJ2211" s="91">
        <f t="shared" si="393"/>
        <v>0</v>
      </c>
      <c r="AK2211" s="91">
        <f t="shared" si="394"/>
        <v>0</v>
      </c>
    </row>
    <row r="2212" spans="1:37" ht="14.9" customHeight="1" thickTop="1" thickBot="1" x14ac:dyDescent="0.3">
      <c r="A2212" s="320" t="s">
        <v>2770</v>
      </c>
      <c r="B2212" s="320"/>
      <c r="C2212" s="320"/>
      <c r="D2212" s="320"/>
      <c r="E2212" s="320"/>
      <c r="F2212" s="320"/>
      <c r="G2212" s="320"/>
      <c r="H2212" s="320"/>
      <c r="I2212" s="320"/>
      <c r="J2212" s="320"/>
      <c r="K2212" s="320"/>
      <c r="L2212" s="320"/>
      <c r="M2212" s="320"/>
      <c r="N2212" s="320"/>
      <c r="O2212" s="320"/>
      <c r="P2212" s="320"/>
      <c r="Q2212" s="320"/>
      <c r="R2212" s="320"/>
      <c r="S2212" s="320"/>
      <c r="T2212" s="320"/>
      <c r="U2212" s="320"/>
      <c r="V2212" s="320"/>
      <c r="W2212" s="320"/>
      <c r="X2212" s="320"/>
      <c r="Y2212" s="320"/>
      <c r="Z2212" s="320"/>
      <c r="AA2212" s="320"/>
      <c r="AB2212" s="320"/>
      <c r="AC2212" s="320"/>
      <c r="AD2212" s="88">
        <f>'Art. 121'!AF2114</f>
        <v>0</v>
      </c>
      <c r="AE2212" s="89">
        <f t="shared" si="390"/>
        <v>0</v>
      </c>
      <c r="AF2212">
        <f t="shared" si="391"/>
        <v>0</v>
      </c>
      <c r="AG2212" s="86">
        <v>1</v>
      </c>
      <c r="AH2212" s="90">
        <f t="shared" si="392"/>
        <v>0</v>
      </c>
      <c r="AI2212" s="91">
        <f t="shared" si="395"/>
        <v>0.25</v>
      </c>
      <c r="AJ2212" s="91">
        <f t="shared" si="393"/>
        <v>0</v>
      </c>
      <c r="AK2212" s="91">
        <f t="shared" si="394"/>
        <v>0</v>
      </c>
    </row>
    <row r="2213" spans="1:37" ht="14.15" customHeight="1" thickTop="1" thickBot="1" x14ac:dyDescent="0.3">
      <c r="A2213" s="320" t="s">
        <v>2385</v>
      </c>
      <c r="B2213" s="320"/>
      <c r="C2213" s="320"/>
      <c r="D2213" s="320"/>
      <c r="E2213" s="320"/>
      <c r="F2213" s="320"/>
      <c r="G2213" s="320"/>
      <c r="H2213" s="320"/>
      <c r="I2213" s="320"/>
      <c r="J2213" s="320"/>
      <c r="K2213" s="320"/>
      <c r="L2213" s="320"/>
      <c r="M2213" s="320"/>
      <c r="N2213" s="320"/>
      <c r="O2213" s="320"/>
      <c r="P2213" s="320"/>
      <c r="Q2213" s="320"/>
      <c r="R2213" s="320"/>
      <c r="S2213" s="320"/>
      <c r="T2213" s="320"/>
      <c r="U2213" s="320"/>
      <c r="V2213" s="320"/>
      <c r="W2213" s="320"/>
      <c r="X2213" s="320"/>
      <c r="Y2213" s="320"/>
      <c r="Z2213" s="320"/>
      <c r="AA2213" s="320"/>
      <c r="AB2213" s="320"/>
      <c r="AC2213" s="320"/>
      <c r="AD2213" s="88">
        <f>'Art. 121'!AF2115</f>
        <v>0</v>
      </c>
      <c r="AE2213" s="89">
        <f t="shared" si="390"/>
        <v>0</v>
      </c>
      <c r="AF2213">
        <f t="shared" si="391"/>
        <v>0</v>
      </c>
      <c r="AG2213" s="86">
        <v>1</v>
      </c>
      <c r="AH2213" s="90">
        <f t="shared" si="392"/>
        <v>0</v>
      </c>
      <c r="AI2213" s="91">
        <f t="shared" si="395"/>
        <v>0.25</v>
      </c>
      <c r="AJ2213" s="91">
        <f t="shared" si="393"/>
        <v>0</v>
      </c>
      <c r="AK2213" s="91">
        <f t="shared" si="394"/>
        <v>0</v>
      </c>
    </row>
    <row r="2214" spans="1:37" ht="13.4" customHeight="1" thickTop="1" x14ac:dyDescent="0.25">
      <c r="A2214" s="289" t="s">
        <v>2765</v>
      </c>
      <c r="B2214" s="289"/>
      <c r="C2214" s="289"/>
      <c r="D2214" s="289"/>
      <c r="E2214" s="289"/>
      <c r="F2214" s="289"/>
      <c r="G2214" s="289"/>
      <c r="H2214" s="289"/>
      <c r="I2214" s="289"/>
      <c r="J2214" s="289"/>
      <c r="K2214" s="289"/>
      <c r="L2214" s="289"/>
      <c r="M2214" s="289"/>
      <c r="N2214" s="289"/>
      <c r="O2214" s="289"/>
      <c r="P2214" s="289"/>
      <c r="Q2214" s="289"/>
      <c r="R2214" s="289"/>
      <c r="S2214" s="289"/>
      <c r="T2214" s="289"/>
      <c r="U2214" s="289"/>
      <c r="V2214" s="289"/>
      <c r="W2214" s="289"/>
      <c r="X2214" s="289"/>
      <c r="Y2214" s="289"/>
      <c r="Z2214" s="289"/>
      <c r="AA2214" s="289"/>
      <c r="AB2214" s="289"/>
      <c r="AC2214" s="289"/>
      <c r="AD2214" s="289"/>
      <c r="AE2214" s="89">
        <f>SUM(AE2210:AE2213)</f>
        <v>0</v>
      </c>
      <c r="AF2214" s="59"/>
      <c r="AG2214" s="92">
        <f>SUM(AG2210:AG2213)</f>
        <v>4</v>
      </c>
      <c r="AH2214" s="93"/>
      <c r="AI2214" s="94"/>
      <c r="AJ2214" s="94"/>
      <c r="AK2214" s="94"/>
    </row>
    <row r="2215" spans="1:37" x14ac:dyDescent="0.25">
      <c r="A2215" s="290" t="s">
        <v>2766</v>
      </c>
      <c r="B2215" s="290"/>
      <c r="C2215" s="290"/>
      <c r="D2215" s="290"/>
      <c r="E2215" s="290"/>
      <c r="F2215" s="290"/>
      <c r="G2215" s="290"/>
      <c r="H2215" s="290"/>
      <c r="I2215" s="290"/>
      <c r="J2215" s="290"/>
      <c r="K2215" s="290"/>
      <c r="L2215" s="290"/>
      <c r="M2215" s="290"/>
      <c r="N2215" s="290"/>
      <c r="O2215" s="290"/>
      <c r="P2215" s="290"/>
      <c r="Q2215" s="290"/>
      <c r="R2215" s="290"/>
      <c r="S2215" s="290"/>
      <c r="T2215" s="290"/>
      <c r="U2215" s="290"/>
      <c r="V2215" s="290"/>
      <c r="W2215" s="290"/>
      <c r="X2215" s="290"/>
      <c r="Y2215" s="290"/>
      <c r="Z2215" s="290"/>
      <c r="AA2215" s="290"/>
      <c r="AB2215" s="290"/>
      <c r="AC2215" s="290"/>
      <c r="AD2215" s="290"/>
      <c r="AE2215" s="89">
        <f>AE2214/$AE$23*100</f>
        <v>0</v>
      </c>
      <c r="AF2215" s="59"/>
      <c r="AG2215" s="92"/>
      <c r="AH2215" s="93"/>
      <c r="AI2215" s="94"/>
      <c r="AJ2215" s="94"/>
      <c r="AK2215" s="94"/>
    </row>
    <row r="2216" spans="1:37" ht="14.9" customHeight="1" thickBot="1" x14ac:dyDescent="0.3">
      <c r="A2216" s="70"/>
      <c r="B2216" s="70"/>
      <c r="C2216" s="70"/>
      <c r="D2216" s="70"/>
      <c r="E2216" s="70"/>
      <c r="F2216" s="70"/>
      <c r="G2216" s="70"/>
      <c r="H2216" s="70"/>
      <c r="I2216" s="70"/>
      <c r="J2216" s="70"/>
      <c r="K2216" s="70"/>
      <c r="L2216" s="70"/>
      <c r="M2216" s="70"/>
      <c r="N2216" s="70"/>
      <c r="O2216" s="70"/>
      <c r="P2216" s="70"/>
      <c r="Q2216" s="95"/>
      <c r="R2216" s="70"/>
      <c r="S2216" s="70"/>
      <c r="T2216" s="70"/>
      <c r="U2216" s="70"/>
      <c r="V2216" s="70"/>
      <c r="W2216" s="70"/>
      <c r="X2216" s="70"/>
      <c r="Y2216" s="70"/>
      <c r="Z2216" s="70"/>
      <c r="AA2216" s="70"/>
      <c r="AB2216" s="70"/>
      <c r="AC2216" s="70"/>
      <c r="AD2216" s="96"/>
      <c r="AE2216" s="96"/>
    </row>
    <row r="2217" spans="1:37" ht="14.9" customHeight="1" thickTop="1" thickBot="1" x14ac:dyDescent="0.3">
      <c r="A2217" s="291" t="s">
        <v>124</v>
      </c>
      <c r="B2217" s="291"/>
      <c r="C2217" s="291"/>
      <c r="D2217" s="291"/>
      <c r="E2217" s="291"/>
      <c r="F2217" s="291"/>
      <c r="G2217" s="291"/>
      <c r="H2217" s="291"/>
      <c r="I2217" s="291"/>
      <c r="J2217" s="291"/>
      <c r="K2217" s="291"/>
      <c r="L2217" s="291"/>
      <c r="M2217" s="291"/>
      <c r="N2217" s="291"/>
      <c r="O2217" s="291"/>
      <c r="P2217" s="291"/>
      <c r="Q2217" s="291"/>
      <c r="R2217" s="291"/>
      <c r="S2217" s="291"/>
      <c r="T2217" s="291"/>
      <c r="U2217" s="291"/>
      <c r="V2217" s="291"/>
      <c r="W2217" s="291"/>
      <c r="X2217" s="291"/>
      <c r="Y2217" s="291"/>
      <c r="Z2217" s="291"/>
      <c r="AA2217" s="291"/>
      <c r="AB2217" s="291"/>
      <c r="AC2217" s="291"/>
      <c r="AD2217" s="104" t="s">
        <v>65</v>
      </c>
      <c r="AE2217" s="105" t="s">
        <v>9</v>
      </c>
      <c r="AF2217" s="86" t="s">
        <v>330</v>
      </c>
      <c r="AG2217" s="86" t="s">
        <v>331</v>
      </c>
      <c r="AH2217" s="86" t="s">
        <v>332</v>
      </c>
      <c r="AI2217" s="87" t="s">
        <v>333</v>
      </c>
      <c r="AJ2217" s="86"/>
      <c r="AK2217" s="87" t="s">
        <v>334</v>
      </c>
    </row>
    <row r="2218" spans="1:37" ht="14.9" customHeight="1" thickTop="1" thickBot="1" x14ac:dyDescent="0.3">
      <c r="A2218" s="320" t="s">
        <v>2771</v>
      </c>
      <c r="B2218" s="320"/>
      <c r="C2218" s="320"/>
      <c r="D2218" s="320"/>
      <c r="E2218" s="320"/>
      <c r="F2218" s="320"/>
      <c r="G2218" s="320"/>
      <c r="H2218" s="320"/>
      <c r="I2218" s="320"/>
      <c r="J2218" s="320"/>
      <c r="K2218" s="320"/>
      <c r="L2218" s="320"/>
      <c r="M2218" s="320"/>
      <c r="N2218" s="320"/>
      <c r="O2218" s="320"/>
      <c r="P2218" s="320"/>
      <c r="Q2218" s="320"/>
      <c r="R2218" s="320"/>
      <c r="S2218" s="320"/>
      <c r="T2218" s="320"/>
      <c r="U2218" s="320"/>
      <c r="V2218" s="320"/>
      <c r="W2218" s="320"/>
      <c r="X2218" s="320"/>
      <c r="Y2218" s="320"/>
      <c r="Z2218" s="320"/>
      <c r="AA2218" s="320"/>
      <c r="AB2218" s="320"/>
      <c r="AC2218" s="320"/>
      <c r="AD2218" s="88">
        <f>'Art. 121'!AF2118</f>
        <v>0</v>
      </c>
      <c r="AE2218" s="89">
        <f>IF(AG2218=1,AK2218,AG2218)</f>
        <v>0</v>
      </c>
      <c r="AF2218">
        <f>AD2218/2</f>
        <v>0</v>
      </c>
      <c r="AG2218" s="86">
        <v>1</v>
      </c>
      <c r="AH2218" s="90">
        <f>AD2218/(AG2218*2)</f>
        <v>0</v>
      </c>
      <c r="AI2218" s="91">
        <f>IF(AG2218=1,AG2218/$AG$2223,"No aplica")</f>
        <v>0.2</v>
      </c>
      <c r="AJ2218" s="91">
        <f>AF2218*AI2218</f>
        <v>0</v>
      </c>
      <c r="AK2218" s="91">
        <f>AJ2218*$AE$23</f>
        <v>0</v>
      </c>
    </row>
    <row r="2219" spans="1:37" ht="14.9" customHeight="1" thickTop="1" thickBot="1" x14ac:dyDescent="0.3">
      <c r="A2219" s="320" t="s">
        <v>2772</v>
      </c>
      <c r="B2219" s="320"/>
      <c r="C2219" s="320"/>
      <c r="D2219" s="320"/>
      <c r="E2219" s="320"/>
      <c r="F2219" s="320"/>
      <c r="G2219" s="320"/>
      <c r="H2219" s="320"/>
      <c r="I2219" s="320"/>
      <c r="J2219" s="320"/>
      <c r="K2219" s="320"/>
      <c r="L2219" s="320"/>
      <c r="M2219" s="320"/>
      <c r="N2219" s="320"/>
      <c r="O2219" s="320"/>
      <c r="P2219" s="320"/>
      <c r="Q2219" s="320"/>
      <c r="R2219" s="320"/>
      <c r="S2219" s="320"/>
      <c r="T2219" s="320"/>
      <c r="U2219" s="320"/>
      <c r="V2219" s="320"/>
      <c r="W2219" s="320"/>
      <c r="X2219" s="320"/>
      <c r="Y2219" s="320"/>
      <c r="Z2219" s="320"/>
      <c r="AA2219" s="320"/>
      <c r="AB2219" s="320"/>
      <c r="AC2219" s="320"/>
      <c r="AD2219" s="88">
        <f>'Art. 121'!AF2119</f>
        <v>0</v>
      </c>
      <c r="AE2219" s="89">
        <f>IF(AG2219=1,AK2219,AG2219)</f>
        <v>0</v>
      </c>
      <c r="AF2219">
        <f>AD2219/2</f>
        <v>0</v>
      </c>
      <c r="AG2219" s="86">
        <v>1</v>
      </c>
      <c r="AH2219" s="90">
        <f>AD2219/(AG2219*2)</f>
        <v>0</v>
      </c>
      <c r="AI2219" s="91">
        <f t="shared" ref="AI2219:AI2222" si="396">IF(AG2219=1,AG2219/$AG$2223,"No aplica")</f>
        <v>0.2</v>
      </c>
      <c r="AJ2219" s="91">
        <f>AF2219*AI2219</f>
        <v>0</v>
      </c>
      <c r="AK2219" s="91">
        <f>AJ2219*$AE$23</f>
        <v>0</v>
      </c>
    </row>
    <row r="2220" spans="1:37" ht="14.9" customHeight="1" thickTop="1" thickBot="1" x14ac:dyDescent="0.3">
      <c r="A2220" s="320" t="s">
        <v>2773</v>
      </c>
      <c r="B2220" s="320"/>
      <c r="C2220" s="320"/>
      <c r="D2220" s="320"/>
      <c r="E2220" s="320"/>
      <c r="F2220" s="320"/>
      <c r="G2220" s="320"/>
      <c r="H2220" s="320"/>
      <c r="I2220" s="320"/>
      <c r="J2220" s="320"/>
      <c r="K2220" s="320"/>
      <c r="L2220" s="320"/>
      <c r="M2220" s="320"/>
      <c r="N2220" s="320"/>
      <c r="O2220" s="320"/>
      <c r="P2220" s="320"/>
      <c r="Q2220" s="320"/>
      <c r="R2220" s="320"/>
      <c r="S2220" s="320"/>
      <c r="T2220" s="320"/>
      <c r="U2220" s="320"/>
      <c r="V2220" s="320"/>
      <c r="W2220" s="320"/>
      <c r="X2220" s="320"/>
      <c r="Y2220" s="320"/>
      <c r="Z2220" s="320"/>
      <c r="AA2220" s="320"/>
      <c r="AB2220" s="320"/>
      <c r="AC2220" s="320"/>
      <c r="AD2220" s="88">
        <f>'Art. 121'!AF2120</f>
        <v>0</v>
      </c>
      <c r="AE2220" s="89">
        <f>IF(AG2220=1,AK2220,AG2220)</f>
        <v>0</v>
      </c>
      <c r="AF2220">
        <f>AD2220/2</f>
        <v>0</v>
      </c>
      <c r="AG2220" s="86">
        <v>1</v>
      </c>
      <c r="AH2220" s="90">
        <f>AD2220/(AG2220*2)</f>
        <v>0</v>
      </c>
      <c r="AI2220" s="91">
        <f t="shared" si="396"/>
        <v>0.2</v>
      </c>
      <c r="AJ2220" s="91">
        <f>AF2220*AI2220</f>
        <v>0</v>
      </c>
      <c r="AK2220" s="91">
        <f>AJ2220*$AE$23</f>
        <v>0</v>
      </c>
    </row>
    <row r="2221" spans="1:37" ht="14.9" customHeight="1" thickTop="1" thickBot="1" x14ac:dyDescent="0.3">
      <c r="A2221" s="320" t="s">
        <v>2774</v>
      </c>
      <c r="B2221" s="320"/>
      <c r="C2221" s="320"/>
      <c r="D2221" s="320"/>
      <c r="E2221" s="320"/>
      <c r="F2221" s="320"/>
      <c r="G2221" s="320"/>
      <c r="H2221" s="320"/>
      <c r="I2221" s="320"/>
      <c r="J2221" s="320"/>
      <c r="K2221" s="320"/>
      <c r="L2221" s="320"/>
      <c r="M2221" s="320"/>
      <c r="N2221" s="320"/>
      <c r="O2221" s="320"/>
      <c r="P2221" s="320"/>
      <c r="Q2221" s="320"/>
      <c r="R2221" s="320"/>
      <c r="S2221" s="320"/>
      <c r="T2221" s="320"/>
      <c r="U2221" s="320"/>
      <c r="V2221" s="320"/>
      <c r="W2221" s="320"/>
      <c r="X2221" s="320"/>
      <c r="Y2221" s="320"/>
      <c r="Z2221" s="320"/>
      <c r="AA2221" s="320"/>
      <c r="AB2221" s="320"/>
      <c r="AC2221" s="320"/>
      <c r="AD2221" s="88">
        <f>'Art. 121'!AF2121</f>
        <v>0</v>
      </c>
      <c r="AE2221" s="89">
        <f>IF(AG2221=1,AK2221,AG2221)</f>
        <v>0</v>
      </c>
      <c r="AF2221">
        <f>AD2221/2</f>
        <v>0</v>
      </c>
      <c r="AG2221" s="86">
        <v>1</v>
      </c>
      <c r="AH2221" s="90">
        <f>AD2221/(AG2221*2)</f>
        <v>0</v>
      </c>
      <c r="AI2221" s="91">
        <f t="shared" si="396"/>
        <v>0.2</v>
      </c>
      <c r="AJ2221" s="91">
        <f>AF2221*AI2221</f>
        <v>0</v>
      </c>
      <c r="AK2221" s="91">
        <f>AJ2221*$AE$23</f>
        <v>0</v>
      </c>
    </row>
    <row r="2222" spans="1:37" ht="14.15" customHeight="1" thickTop="1" thickBot="1" x14ac:dyDescent="0.3">
      <c r="A2222" s="320" t="s">
        <v>2775</v>
      </c>
      <c r="B2222" s="320"/>
      <c r="C2222" s="320"/>
      <c r="D2222" s="320"/>
      <c r="E2222" s="320"/>
      <c r="F2222" s="320"/>
      <c r="G2222" s="320"/>
      <c r="H2222" s="320"/>
      <c r="I2222" s="320"/>
      <c r="J2222" s="320"/>
      <c r="K2222" s="320"/>
      <c r="L2222" s="320"/>
      <c r="M2222" s="320"/>
      <c r="N2222" s="320"/>
      <c r="O2222" s="320"/>
      <c r="P2222" s="320"/>
      <c r="Q2222" s="320"/>
      <c r="R2222" s="320"/>
      <c r="S2222" s="320"/>
      <c r="T2222" s="320"/>
      <c r="U2222" s="320"/>
      <c r="V2222" s="320"/>
      <c r="W2222" s="320"/>
      <c r="X2222" s="320"/>
      <c r="Y2222" s="320"/>
      <c r="Z2222" s="320"/>
      <c r="AA2222" s="320"/>
      <c r="AB2222" s="320"/>
      <c r="AC2222" s="320"/>
      <c r="AD2222" s="88">
        <f>'Art. 121'!AF2122</f>
        <v>0</v>
      </c>
      <c r="AE2222" s="89">
        <f>IF(AG2222=1,AK2222,AG2222)</f>
        <v>0</v>
      </c>
      <c r="AF2222">
        <f>AD2222/2</f>
        <v>0</v>
      </c>
      <c r="AG2222" s="86">
        <v>1</v>
      </c>
      <c r="AH2222" s="90">
        <f>AD2222/(AG2222*2)</f>
        <v>0</v>
      </c>
      <c r="AI2222" s="91">
        <f t="shared" si="396"/>
        <v>0.2</v>
      </c>
      <c r="AJ2222" s="91">
        <f>AF2222*AI2222</f>
        <v>0</v>
      </c>
      <c r="AK2222" s="91">
        <f>AJ2222*$AE$23</f>
        <v>0</v>
      </c>
    </row>
    <row r="2223" spans="1:37" ht="13.4" customHeight="1" thickTop="1" x14ac:dyDescent="0.25">
      <c r="A2223" s="290" t="s">
        <v>2767</v>
      </c>
      <c r="B2223" s="290"/>
      <c r="C2223" s="290"/>
      <c r="D2223" s="290"/>
      <c r="E2223" s="290"/>
      <c r="F2223" s="290"/>
      <c r="G2223" s="290"/>
      <c r="H2223" s="290"/>
      <c r="I2223" s="290"/>
      <c r="J2223" s="290"/>
      <c r="K2223" s="290"/>
      <c r="L2223" s="290"/>
      <c r="M2223" s="290"/>
      <c r="N2223" s="290"/>
      <c r="O2223" s="290"/>
      <c r="P2223" s="290"/>
      <c r="Q2223" s="290"/>
      <c r="R2223" s="290"/>
      <c r="S2223" s="290"/>
      <c r="T2223" s="290"/>
      <c r="U2223" s="290"/>
      <c r="V2223" s="290"/>
      <c r="W2223" s="290"/>
      <c r="X2223" s="290"/>
      <c r="Y2223" s="290"/>
      <c r="Z2223" s="290"/>
      <c r="AA2223" s="290"/>
      <c r="AB2223" s="290"/>
      <c r="AC2223" s="290"/>
      <c r="AD2223" s="290"/>
      <c r="AE2223" s="89">
        <f>SUM(AE2216:AE2222)</f>
        <v>0</v>
      </c>
      <c r="AF2223" s="59"/>
      <c r="AG2223" s="92">
        <f>SUM(AG2218:AG2222)</f>
        <v>5</v>
      </c>
      <c r="AH2223" s="93"/>
      <c r="AI2223" s="94"/>
      <c r="AJ2223" s="94"/>
      <c r="AK2223" s="94"/>
    </row>
    <row r="2224" spans="1:37" x14ac:dyDescent="0.25">
      <c r="A2224" s="290" t="s">
        <v>2768</v>
      </c>
      <c r="B2224" s="290"/>
      <c r="C2224" s="290"/>
      <c r="D2224" s="290"/>
      <c r="E2224" s="290"/>
      <c r="F2224" s="290"/>
      <c r="G2224" s="290"/>
      <c r="H2224" s="290"/>
      <c r="I2224" s="290"/>
      <c r="J2224" s="290"/>
      <c r="K2224" s="290"/>
      <c r="L2224" s="290"/>
      <c r="M2224" s="290"/>
      <c r="N2224" s="290"/>
      <c r="O2224" s="290"/>
      <c r="P2224" s="290"/>
      <c r="Q2224" s="290"/>
      <c r="R2224" s="290"/>
      <c r="S2224" s="290"/>
      <c r="T2224" s="290"/>
      <c r="U2224" s="290"/>
      <c r="V2224" s="290"/>
      <c r="W2224" s="290"/>
      <c r="X2224" s="290"/>
      <c r="Y2224" s="290"/>
      <c r="Z2224" s="290"/>
      <c r="AA2224" s="290"/>
      <c r="AB2224" s="290"/>
      <c r="AC2224" s="290"/>
      <c r="AD2224" s="290"/>
      <c r="AE2224" s="89">
        <f>AE2223/$AE$23*100</f>
        <v>0</v>
      </c>
      <c r="AF2224" s="59"/>
      <c r="AG2224" s="92"/>
      <c r="AH2224" s="93"/>
      <c r="AI2224" s="94"/>
      <c r="AJ2224" s="94"/>
      <c r="AK2224" s="94"/>
    </row>
    <row r="2225" spans="1:37" ht="13.5" thickBot="1" x14ac:dyDescent="0.35"/>
    <row r="2226" spans="1:37" ht="14" thickTop="1" thickBot="1" x14ac:dyDescent="0.3">
      <c r="A2226" s="71"/>
      <c r="B2226" s="71"/>
      <c r="C2226" s="71"/>
      <c r="D2226" s="71"/>
      <c r="E2226" s="71"/>
      <c r="F2226" s="71"/>
      <c r="G2226" s="71"/>
      <c r="H2226" s="71"/>
      <c r="I2226" s="71"/>
      <c r="J2226" s="71"/>
      <c r="K2226" s="71"/>
      <c r="L2226" s="71"/>
      <c r="M2226" s="71"/>
      <c r="N2226" s="71"/>
      <c r="O2226" s="71"/>
      <c r="P2226" s="71"/>
      <c r="Q2226" s="71"/>
      <c r="R2226" s="71"/>
      <c r="S2226" s="71"/>
      <c r="T2226" s="71"/>
      <c r="U2226" s="71"/>
      <c r="V2226" s="71"/>
      <c r="W2226" s="71"/>
      <c r="X2226" s="71"/>
      <c r="Y2226" s="71"/>
      <c r="Z2226" s="71"/>
      <c r="AA2226" s="71"/>
      <c r="AB2226" s="71"/>
      <c r="AC2226" s="71"/>
      <c r="AD2226" s="106" t="s">
        <v>2776</v>
      </c>
      <c r="AE2226" s="107">
        <f>AE35+AE65+AE87+AE112+AE144+AE177+AE216+AE244+AE334+AE378+AE412+AE443+AE472+AE500+AE536+AE572+AE615+AE654+AE708+AE759+AE832+AE859+AE877+AE920+AE998+AE1039+AE1072+AE1110+AE1147+AE1280+AE1305+AE1332+AE1369+AE1408+AE1439+AE1515+AE1595+AE1624+AE1651+AE1694+AE1760+AE1785+AE1841+AE1869+AE1902+AE1930+AE1964+AE2004+AE2028+AE2061+AE2097+AE2129+AE2160+AE2193+AE2214</f>
        <v>0</v>
      </c>
      <c r="AF2226" s="71"/>
      <c r="AG2226" s="108"/>
      <c r="AH2226" s="72"/>
      <c r="AI2226" s="72"/>
      <c r="AJ2226" s="72"/>
      <c r="AK2226" s="72"/>
    </row>
    <row r="2227" spans="1:37" ht="14" thickTop="1" thickBot="1" x14ac:dyDescent="0.3">
      <c r="A2227" s="71"/>
      <c r="B2227" s="71"/>
      <c r="C2227" s="71"/>
      <c r="D2227" s="71"/>
      <c r="E2227" s="71"/>
      <c r="F2227" s="71"/>
      <c r="G2227" s="71"/>
      <c r="H2227" s="71"/>
      <c r="I2227" s="71"/>
      <c r="J2227" s="71"/>
      <c r="K2227" s="71"/>
      <c r="L2227" s="71"/>
      <c r="M2227" s="71"/>
      <c r="N2227" s="71"/>
      <c r="O2227" s="71"/>
      <c r="P2227" s="71"/>
      <c r="Q2227" s="71"/>
      <c r="R2227" s="71"/>
      <c r="S2227" s="71"/>
      <c r="T2227" s="71"/>
      <c r="U2227" s="71"/>
      <c r="V2227" s="71"/>
      <c r="W2227" s="71"/>
      <c r="X2227" s="71"/>
      <c r="Y2227" s="71"/>
      <c r="Z2227" s="71"/>
      <c r="AA2227" s="71"/>
      <c r="AB2227" s="71"/>
      <c r="AC2227" s="71"/>
      <c r="AD2227" s="109"/>
      <c r="AE2227" s="110"/>
      <c r="AF2227" s="71"/>
      <c r="AG2227" s="72"/>
      <c r="AH2227" s="72"/>
      <c r="AI2227" s="71"/>
      <c r="AJ2227" s="72"/>
      <c r="AK2227" s="72"/>
    </row>
    <row r="2228" spans="1:37" ht="14" thickTop="1" thickBot="1" x14ac:dyDescent="0.3">
      <c r="A2228" s="71"/>
      <c r="B2228" s="71"/>
      <c r="C2228" s="71"/>
      <c r="D2228" s="71"/>
      <c r="E2228" s="71"/>
      <c r="F2228" s="71"/>
      <c r="G2228" s="71"/>
      <c r="H2228" s="71"/>
      <c r="I2228" s="71"/>
      <c r="J2228" s="71"/>
      <c r="K2228" s="71"/>
      <c r="L2228" s="71"/>
      <c r="M2228" s="71"/>
      <c r="N2228" s="71"/>
      <c r="O2228" s="71"/>
      <c r="P2228" s="71"/>
      <c r="Q2228" s="71"/>
      <c r="R2228" s="71"/>
      <c r="S2228" s="71"/>
      <c r="T2228" s="71"/>
      <c r="U2228" s="71"/>
      <c r="V2228" s="71"/>
      <c r="W2228" s="71"/>
      <c r="X2228" s="71"/>
      <c r="Y2228" s="71"/>
      <c r="Z2228" s="71"/>
      <c r="AA2228" s="71"/>
      <c r="AB2228" s="71"/>
      <c r="AC2228" s="71"/>
      <c r="AD2228" s="106" t="s">
        <v>2777</v>
      </c>
      <c r="AE2228" s="107">
        <f>AE44+AE74+AE96+AE121+AE153+AE186+AE225+AE253+AE343+AE387+AE421+AE452+AE481+AE509+AE545+AE581+AE624+AE663+AE717+AE768+AE841+AE868+AE886+AE929+AE1007+AE1048+AE1081+AE1119+AE1156+AE1289+AE1314+AE1341+AE1378+AE1417+AE1448+AE1524+AE1604+AE1633+AE1660+AE1703+AE1769+AE1794+AE1850+AE1878+AE1911+AE1939+AE1973+AE2013+AE2037+AE2070+AE2106+AE2138+AE2169+AE2202+AE2223</f>
        <v>0</v>
      </c>
      <c r="AF2228" s="71"/>
      <c r="AG2228" s="108"/>
      <c r="AH2228" s="72"/>
      <c r="AI2228" s="72"/>
      <c r="AJ2228" s="72"/>
      <c r="AK2228" s="72"/>
    </row>
    <row r="2229" spans="1:37" ht="14" thickTop="1" thickBot="1" x14ac:dyDescent="0.3">
      <c r="A2229" s="71"/>
      <c r="B2229" s="71"/>
      <c r="C2229" s="71"/>
      <c r="D2229" s="71"/>
      <c r="E2229" s="71"/>
      <c r="F2229" s="71"/>
      <c r="G2229" s="71"/>
      <c r="H2229" s="71"/>
      <c r="I2229" s="71"/>
      <c r="J2229" s="71"/>
      <c r="K2229" s="71"/>
      <c r="L2229" s="71"/>
      <c r="M2229" s="71"/>
      <c r="N2229" s="71"/>
      <c r="O2229" s="71"/>
      <c r="P2229" s="71"/>
      <c r="Q2229" s="71"/>
      <c r="R2229" s="71"/>
      <c r="S2229" s="71"/>
      <c r="T2229" s="71"/>
      <c r="U2229" s="71"/>
      <c r="V2229" s="71"/>
      <c r="W2229" s="71"/>
      <c r="X2229" s="71"/>
      <c r="Y2229" s="71"/>
      <c r="Z2229" s="71"/>
      <c r="AA2229" s="71"/>
      <c r="AB2229" s="71"/>
      <c r="AC2229" s="71"/>
      <c r="AD2229" s="111"/>
      <c r="AE2229" s="112"/>
      <c r="AF2229" s="71"/>
      <c r="AG2229" s="113"/>
      <c r="AH2229" s="72"/>
      <c r="AI2229" s="71"/>
      <c r="AJ2229" s="71"/>
      <c r="AK2229" s="71"/>
    </row>
    <row r="2230" spans="1:37" ht="14" thickTop="1" thickBot="1" x14ac:dyDescent="0.3">
      <c r="A2230" s="71"/>
      <c r="B2230" s="71"/>
      <c r="C2230" s="71"/>
      <c r="D2230" s="71"/>
      <c r="E2230" s="71"/>
      <c r="F2230" s="71"/>
      <c r="G2230" s="71"/>
      <c r="H2230" s="71"/>
      <c r="I2230" s="71"/>
      <c r="J2230" s="71"/>
      <c r="K2230" s="71"/>
      <c r="L2230" s="71"/>
      <c r="M2230" s="71"/>
      <c r="N2230" s="71"/>
      <c r="O2230" s="71"/>
      <c r="P2230" s="71"/>
      <c r="Q2230" s="71"/>
      <c r="R2230" s="71"/>
      <c r="S2230" s="71"/>
      <c r="T2230" s="71"/>
      <c r="U2230" s="71"/>
      <c r="V2230" s="71"/>
      <c r="W2230" s="71"/>
      <c r="X2230" s="71"/>
      <c r="Y2230" s="71"/>
      <c r="Z2230" s="71"/>
      <c r="AA2230" s="71"/>
      <c r="AB2230" s="71"/>
      <c r="AC2230" s="71"/>
      <c r="AD2230" s="106" t="s">
        <v>2778</v>
      </c>
      <c r="AE2230" s="107">
        <f>(AE2226*0.8)+(AE2228*0.2)</f>
        <v>0</v>
      </c>
      <c r="AF2230" s="71"/>
      <c r="AG2230" s="113"/>
      <c r="AH2230" s="71"/>
      <c r="AI2230" s="71"/>
      <c r="AJ2230" s="71"/>
      <c r="AK2230" s="71"/>
    </row>
    <row r="2231" spans="1:37" ht="13.5" thickTop="1" x14ac:dyDescent="0.3"/>
  </sheetData>
  <sheetProtection selectLockedCells="1" selectUnlockedCells="1"/>
  <mergeCells count="1944">
    <mergeCell ref="A2219:AC2219"/>
    <mergeCell ref="A2220:AC2220"/>
    <mergeCell ref="A2221:AC2221"/>
    <mergeCell ref="A2222:AC2222"/>
    <mergeCell ref="A2223:AD2223"/>
    <mergeCell ref="A2224:AD2224"/>
    <mergeCell ref="A2212:AC2212"/>
    <mergeCell ref="A2213:AC2213"/>
    <mergeCell ref="A2214:AD2214"/>
    <mergeCell ref="A2215:AD2215"/>
    <mergeCell ref="A2217:AC2217"/>
    <mergeCell ref="A2218:AC2218"/>
    <mergeCell ref="A2202:AD2202"/>
    <mergeCell ref="A2203:AD2203"/>
    <mergeCell ref="A2206:AC2206"/>
    <mergeCell ref="A2209:AC2209"/>
    <mergeCell ref="A2210:AC2210"/>
    <mergeCell ref="A2211:AC2211"/>
    <mergeCell ref="A2196:AC2196"/>
    <mergeCell ref="A2197:AC2197"/>
    <mergeCell ref="A2198:AC2198"/>
    <mergeCell ref="A2199:AC2199"/>
    <mergeCell ref="A2200:AC2200"/>
    <mergeCell ref="A2201:AC2201"/>
    <mergeCell ref="A2189:AC2189"/>
    <mergeCell ref="A2190:AC2190"/>
    <mergeCell ref="A2191:AC2191"/>
    <mergeCell ref="A2192:AC2192"/>
    <mergeCell ref="A2193:AD2193"/>
    <mergeCell ref="A2194:AD2194"/>
    <mergeCell ref="A2183:AC2183"/>
    <mergeCell ref="A2184:AC2184"/>
    <mergeCell ref="A2185:AC2185"/>
    <mergeCell ref="A2186:AC2186"/>
    <mergeCell ref="A2187:AC2187"/>
    <mergeCell ref="A2188:AC2188"/>
    <mergeCell ref="A2177:AC2177"/>
    <mergeCell ref="A2178:AC2178"/>
    <mergeCell ref="A2179:AC2179"/>
    <mergeCell ref="A2180:AC2180"/>
    <mergeCell ref="A2181:AC2181"/>
    <mergeCell ref="A2182:AC2182"/>
    <mergeCell ref="A2167:AC2167"/>
    <mergeCell ref="A2168:AC2168"/>
    <mergeCell ref="A2169:AD2169"/>
    <mergeCell ref="A2170:AD2170"/>
    <mergeCell ref="A2173:AC2173"/>
    <mergeCell ref="A2176:AC2176"/>
    <mergeCell ref="A2160:AD2160"/>
    <mergeCell ref="A2161:AD2161"/>
    <mergeCell ref="A2163:AC2163"/>
    <mergeCell ref="A2164:AC2164"/>
    <mergeCell ref="A2165:AC2165"/>
    <mergeCell ref="A2166:AC2166"/>
    <mergeCell ref="A2154:AC2154"/>
    <mergeCell ref="A2155:AC2155"/>
    <mergeCell ref="A2156:AC2156"/>
    <mergeCell ref="A2157:AC2157"/>
    <mergeCell ref="A2158:AC2158"/>
    <mergeCell ref="A2159:AC2159"/>
    <mergeCell ref="A2148:AC2148"/>
    <mergeCell ref="A2149:AC2149"/>
    <mergeCell ref="A2150:AC2150"/>
    <mergeCell ref="A2151:AC2151"/>
    <mergeCell ref="A2152:AC2152"/>
    <mergeCell ref="A2153:AC2153"/>
    <mergeCell ref="A2138:AD2138"/>
    <mergeCell ref="A2139:AD2139"/>
    <mergeCell ref="A2142:AC2142"/>
    <mergeCell ref="A2145:AC2145"/>
    <mergeCell ref="A2146:AC2146"/>
    <mergeCell ref="A2147:AC2147"/>
    <mergeCell ref="A2132:AC2132"/>
    <mergeCell ref="A2133:AC2133"/>
    <mergeCell ref="A2134:AC2134"/>
    <mergeCell ref="A2135:AC2135"/>
    <mergeCell ref="A2136:AC2136"/>
    <mergeCell ref="A2137:AC2137"/>
    <mergeCell ref="A2125:AC2125"/>
    <mergeCell ref="A2126:AC2126"/>
    <mergeCell ref="A2127:AC2127"/>
    <mergeCell ref="A2128:AC2128"/>
    <mergeCell ref="A2129:AD2129"/>
    <mergeCell ref="A2130:AD2130"/>
    <mergeCell ref="A2119:AC2119"/>
    <mergeCell ref="A2120:AC2120"/>
    <mergeCell ref="A2121:AC2121"/>
    <mergeCell ref="A2122:AC2122"/>
    <mergeCell ref="A2123:AC2123"/>
    <mergeCell ref="A2124:AC2124"/>
    <mergeCell ref="A2113:AC2113"/>
    <mergeCell ref="A2114:AC2114"/>
    <mergeCell ref="A2115:AC2115"/>
    <mergeCell ref="A2116:AC2116"/>
    <mergeCell ref="A2117:AC2117"/>
    <mergeCell ref="A2118:AC2118"/>
    <mergeCell ref="A2103:AC2103"/>
    <mergeCell ref="A2104:AC2104"/>
    <mergeCell ref="A2105:AC2105"/>
    <mergeCell ref="A2106:AD2106"/>
    <mergeCell ref="A2107:AD2107"/>
    <mergeCell ref="A2110:AC2110"/>
    <mergeCell ref="A2096:AC2096"/>
    <mergeCell ref="A2097:AD2097"/>
    <mergeCell ref="A2098:AD2098"/>
    <mergeCell ref="A2100:AC2100"/>
    <mergeCell ref="A2101:AC2101"/>
    <mergeCell ref="A2102:AC2102"/>
    <mergeCell ref="A2090:AC2090"/>
    <mergeCell ref="A2091:AC2091"/>
    <mergeCell ref="A2092:AC2092"/>
    <mergeCell ref="A2093:AC2093"/>
    <mergeCell ref="A2094:AC2094"/>
    <mergeCell ref="A2095:AC2095"/>
    <mergeCell ref="A2084:AC2084"/>
    <mergeCell ref="A2085:AC2085"/>
    <mergeCell ref="A2086:AC2086"/>
    <mergeCell ref="A2087:AC2087"/>
    <mergeCell ref="A2088:AC2088"/>
    <mergeCell ref="A2089:AC2089"/>
    <mergeCell ref="A2078:AC2078"/>
    <mergeCell ref="A2079:AC2079"/>
    <mergeCell ref="A2080:AC2080"/>
    <mergeCell ref="A2081:AC2081"/>
    <mergeCell ref="A2082:AC2082"/>
    <mergeCell ref="A2083:AC2083"/>
    <mergeCell ref="A2068:AC2068"/>
    <mergeCell ref="A2069:AC2069"/>
    <mergeCell ref="A2070:AD2070"/>
    <mergeCell ref="A2071:AD2071"/>
    <mergeCell ref="A2074:AC2074"/>
    <mergeCell ref="A2077:AC2077"/>
    <mergeCell ref="A2061:AD2061"/>
    <mergeCell ref="A2062:AD2062"/>
    <mergeCell ref="A2064:AC2064"/>
    <mergeCell ref="A2065:AC2065"/>
    <mergeCell ref="A2066:AC2066"/>
    <mergeCell ref="A2067:AC2067"/>
    <mergeCell ref="A2055:AC2055"/>
    <mergeCell ref="A2056:AC2056"/>
    <mergeCell ref="A2057:AC2057"/>
    <mergeCell ref="A2058:AC2058"/>
    <mergeCell ref="A2059:AC2059"/>
    <mergeCell ref="A2060:AC2060"/>
    <mergeCell ref="A2049:AC2049"/>
    <mergeCell ref="A2050:AC2050"/>
    <mergeCell ref="A2051:AC2051"/>
    <mergeCell ref="A2052:AC2052"/>
    <mergeCell ref="A2053:AC2053"/>
    <mergeCell ref="A2054:AC2054"/>
    <mergeCell ref="A2041:AC2041"/>
    <mergeCell ref="A2044:AC2044"/>
    <mergeCell ref="A2045:AC2045"/>
    <mergeCell ref="A2046:AC2046"/>
    <mergeCell ref="A2047:AC2047"/>
    <mergeCell ref="A2048:AC2048"/>
    <mergeCell ref="A2033:AC2033"/>
    <mergeCell ref="A2034:AC2034"/>
    <mergeCell ref="A2035:AC2035"/>
    <mergeCell ref="A2036:AC2036"/>
    <mergeCell ref="A2037:AD2037"/>
    <mergeCell ref="A2038:AD2038"/>
    <mergeCell ref="A2026:AC2026"/>
    <mergeCell ref="A2027:AC2027"/>
    <mergeCell ref="A2028:AD2028"/>
    <mergeCell ref="A2029:AD2029"/>
    <mergeCell ref="A2031:AC2031"/>
    <mergeCell ref="A2032:AC2032"/>
    <mergeCell ref="A2020:AC2020"/>
    <mergeCell ref="A2021:AC2021"/>
    <mergeCell ref="A2022:AC2022"/>
    <mergeCell ref="A2023:AC2023"/>
    <mergeCell ref="A2024:AC2024"/>
    <mergeCell ref="A2025:AC2025"/>
    <mergeCell ref="A2010:AC2010"/>
    <mergeCell ref="A2011:AC2011"/>
    <mergeCell ref="A2012:AC2012"/>
    <mergeCell ref="A2013:AD2013"/>
    <mergeCell ref="A2014:AD2014"/>
    <mergeCell ref="A2017:AC2017"/>
    <mergeCell ref="A2003:AC2003"/>
    <mergeCell ref="A2004:AD2004"/>
    <mergeCell ref="A2005:AD2005"/>
    <mergeCell ref="A2007:AC2007"/>
    <mergeCell ref="A2008:AC2008"/>
    <mergeCell ref="A2009:AC2009"/>
    <mergeCell ref="A1997:AC1997"/>
    <mergeCell ref="A1998:AC1998"/>
    <mergeCell ref="A1999:AC1999"/>
    <mergeCell ref="A2000:AC2000"/>
    <mergeCell ref="A2001:AC2001"/>
    <mergeCell ref="A2002:AC2002"/>
    <mergeCell ref="A1991:AC1991"/>
    <mergeCell ref="A1992:AC1992"/>
    <mergeCell ref="A1993:AC1993"/>
    <mergeCell ref="A1994:AC1994"/>
    <mergeCell ref="A1995:AC1995"/>
    <mergeCell ref="A1996:AC1996"/>
    <mergeCell ref="A1985:AC1985"/>
    <mergeCell ref="A1986:AC1986"/>
    <mergeCell ref="A1987:AC1987"/>
    <mergeCell ref="A1988:AC1988"/>
    <mergeCell ref="A1989:AC1989"/>
    <mergeCell ref="A1990:AC1990"/>
    <mergeCell ref="A1977:AC1977"/>
    <mergeCell ref="A1980:AC1980"/>
    <mergeCell ref="A1981:AC1981"/>
    <mergeCell ref="A1982:AC1982"/>
    <mergeCell ref="A1983:AC1983"/>
    <mergeCell ref="A1984:AC1984"/>
    <mergeCell ref="A1969:AC1969"/>
    <mergeCell ref="A1970:AC1970"/>
    <mergeCell ref="A1971:AC1971"/>
    <mergeCell ref="A1972:AC1972"/>
    <mergeCell ref="A1973:AD1973"/>
    <mergeCell ref="A1974:AD1974"/>
    <mergeCell ref="A1962:AC1962"/>
    <mergeCell ref="A1963:AC1963"/>
    <mergeCell ref="A1964:AD1964"/>
    <mergeCell ref="A1965:AD1965"/>
    <mergeCell ref="A1967:AC1967"/>
    <mergeCell ref="A1968:AC1968"/>
    <mergeCell ref="A1956:AC1956"/>
    <mergeCell ref="A1957:AC1957"/>
    <mergeCell ref="A1958:AC1958"/>
    <mergeCell ref="A1959:AC1959"/>
    <mergeCell ref="A1960:AC1960"/>
    <mergeCell ref="A1961:AC1961"/>
    <mergeCell ref="A1950:AC1950"/>
    <mergeCell ref="A1951:AC1951"/>
    <mergeCell ref="A1952:AC1952"/>
    <mergeCell ref="A1953:AC1953"/>
    <mergeCell ref="A1954:AC1954"/>
    <mergeCell ref="A1955:AC1955"/>
    <mergeCell ref="A1940:AD1940"/>
    <mergeCell ref="A1943:AC1943"/>
    <mergeCell ref="A1946:AC1946"/>
    <mergeCell ref="A1947:AC1947"/>
    <mergeCell ref="A1948:AC1948"/>
    <mergeCell ref="A1949:AC1949"/>
    <mergeCell ref="A1934:AC1934"/>
    <mergeCell ref="A1935:AC1935"/>
    <mergeCell ref="A1936:AC1936"/>
    <mergeCell ref="A1937:AC1937"/>
    <mergeCell ref="A1938:AC1938"/>
    <mergeCell ref="A1939:AD1939"/>
    <mergeCell ref="A1927:AC1927"/>
    <mergeCell ref="A1928:AC1928"/>
    <mergeCell ref="A1929:AC1929"/>
    <mergeCell ref="A1930:AD1930"/>
    <mergeCell ref="A1931:AD1931"/>
    <mergeCell ref="A1933:AC1933"/>
    <mergeCell ref="A1921:AC1921"/>
    <mergeCell ref="A1922:AC1922"/>
    <mergeCell ref="A1923:AC1923"/>
    <mergeCell ref="A1924:AC1924"/>
    <mergeCell ref="A1925:AC1925"/>
    <mergeCell ref="A1926:AC1926"/>
    <mergeCell ref="A1911:AD1911"/>
    <mergeCell ref="A1912:AD1912"/>
    <mergeCell ref="A1915:AC1915"/>
    <mergeCell ref="A1918:AC1918"/>
    <mergeCell ref="A1919:AC1919"/>
    <mergeCell ref="A1920:AC1920"/>
    <mergeCell ref="A1905:AC1905"/>
    <mergeCell ref="A1906:AC1906"/>
    <mergeCell ref="A1907:AC1907"/>
    <mergeCell ref="A1908:AC1908"/>
    <mergeCell ref="A1909:AC1909"/>
    <mergeCell ref="A1910:AC1910"/>
    <mergeCell ref="A1898:AC1898"/>
    <mergeCell ref="A1899:AC1899"/>
    <mergeCell ref="A1900:AC1900"/>
    <mergeCell ref="A1901:AC1901"/>
    <mergeCell ref="A1902:AD1902"/>
    <mergeCell ref="A1903:AD1903"/>
    <mergeCell ref="A1892:AC1892"/>
    <mergeCell ref="A1893:AC1893"/>
    <mergeCell ref="A1894:AC1894"/>
    <mergeCell ref="A1895:AC1895"/>
    <mergeCell ref="A1896:AC1896"/>
    <mergeCell ref="A1897:AC1897"/>
    <mergeCell ref="A1886:AC1886"/>
    <mergeCell ref="A1887:AC1887"/>
    <mergeCell ref="A1888:AC1888"/>
    <mergeCell ref="A1889:AC1889"/>
    <mergeCell ref="A1890:AC1890"/>
    <mergeCell ref="A1891:AC1891"/>
    <mergeCell ref="A1876:AC1876"/>
    <mergeCell ref="A1877:AC1877"/>
    <mergeCell ref="A1878:AD1878"/>
    <mergeCell ref="A1879:AD1879"/>
    <mergeCell ref="A1882:AC1882"/>
    <mergeCell ref="A1885:AC1885"/>
    <mergeCell ref="A1869:AD1869"/>
    <mergeCell ref="A1870:AD1870"/>
    <mergeCell ref="A1872:AC1872"/>
    <mergeCell ref="A1873:AC1873"/>
    <mergeCell ref="A1874:AC1874"/>
    <mergeCell ref="A1875:AC1875"/>
    <mergeCell ref="A1863:AC1863"/>
    <mergeCell ref="A1864:AC1864"/>
    <mergeCell ref="A1865:AC1865"/>
    <mergeCell ref="A1866:AC1866"/>
    <mergeCell ref="A1867:AC1867"/>
    <mergeCell ref="A1868:AC1868"/>
    <mergeCell ref="A1857:AC1857"/>
    <mergeCell ref="A1858:AC1858"/>
    <mergeCell ref="A1859:AC1859"/>
    <mergeCell ref="A1860:AC1860"/>
    <mergeCell ref="A1861:AC1861"/>
    <mergeCell ref="A1862:AC1862"/>
    <mergeCell ref="A1847:AC1847"/>
    <mergeCell ref="A1848:AC1848"/>
    <mergeCell ref="A1849:AC1849"/>
    <mergeCell ref="A1850:AD1850"/>
    <mergeCell ref="A1851:AD1851"/>
    <mergeCell ref="A1854:AC1854"/>
    <mergeCell ref="A1840:AC1840"/>
    <mergeCell ref="A1841:AD1841"/>
    <mergeCell ref="A1842:AD1842"/>
    <mergeCell ref="A1844:AC1844"/>
    <mergeCell ref="A1845:AC1845"/>
    <mergeCell ref="A1846:AC1846"/>
    <mergeCell ref="A1834:AC1834"/>
    <mergeCell ref="A1835:AC1835"/>
    <mergeCell ref="A1836:AC1836"/>
    <mergeCell ref="A1837:AC1837"/>
    <mergeCell ref="A1838:AC1838"/>
    <mergeCell ref="A1839:AC1839"/>
    <mergeCell ref="A1828:AC1828"/>
    <mergeCell ref="A1829:AC1829"/>
    <mergeCell ref="A1830:AC1830"/>
    <mergeCell ref="A1831:AC1831"/>
    <mergeCell ref="A1832:AC1832"/>
    <mergeCell ref="A1833:AC1833"/>
    <mergeCell ref="A1822:AC1822"/>
    <mergeCell ref="A1823:AC1823"/>
    <mergeCell ref="A1824:AC1824"/>
    <mergeCell ref="A1825:AC1825"/>
    <mergeCell ref="A1826:AC1826"/>
    <mergeCell ref="A1827:AC1827"/>
    <mergeCell ref="A1816:AC1816"/>
    <mergeCell ref="A1817:AC1817"/>
    <mergeCell ref="A1818:AC1818"/>
    <mergeCell ref="A1819:AC1819"/>
    <mergeCell ref="A1820:AC1820"/>
    <mergeCell ref="A1821:AC1821"/>
    <mergeCell ref="A1810:AC1810"/>
    <mergeCell ref="A1811:AC1811"/>
    <mergeCell ref="A1812:AC1812"/>
    <mergeCell ref="A1813:AC1813"/>
    <mergeCell ref="A1814:AC1814"/>
    <mergeCell ref="A1815:AC1815"/>
    <mergeCell ref="A1804:AC1804"/>
    <mergeCell ref="A1805:AC1805"/>
    <mergeCell ref="A1806:AC1806"/>
    <mergeCell ref="A1807:AC1807"/>
    <mergeCell ref="A1808:AC1808"/>
    <mergeCell ref="A1809:AC1809"/>
    <mergeCell ref="A1794:AD1794"/>
    <mergeCell ref="A1795:AD1795"/>
    <mergeCell ref="A1798:AC1798"/>
    <mergeCell ref="A1801:AC1801"/>
    <mergeCell ref="A1802:AC1802"/>
    <mergeCell ref="A1803:AC1803"/>
    <mergeCell ref="A1788:AC1788"/>
    <mergeCell ref="A1789:AC1789"/>
    <mergeCell ref="A1790:AC1790"/>
    <mergeCell ref="A1791:AC1791"/>
    <mergeCell ref="A1792:AC1792"/>
    <mergeCell ref="A1793:AC1793"/>
    <mergeCell ref="A1781:AC1781"/>
    <mergeCell ref="A1782:AC1782"/>
    <mergeCell ref="A1783:AC1783"/>
    <mergeCell ref="A1784:AC1784"/>
    <mergeCell ref="A1785:AD1785"/>
    <mergeCell ref="A1786:AD1786"/>
    <mergeCell ref="A1773:AC1773"/>
    <mergeCell ref="A1776:AC1776"/>
    <mergeCell ref="A1777:AC1777"/>
    <mergeCell ref="A1778:AC1778"/>
    <mergeCell ref="A1779:AC1779"/>
    <mergeCell ref="A1780:AC1780"/>
    <mergeCell ref="A1765:AC1765"/>
    <mergeCell ref="A1766:AC1766"/>
    <mergeCell ref="A1767:AC1767"/>
    <mergeCell ref="A1768:AC1768"/>
    <mergeCell ref="A1769:AD1769"/>
    <mergeCell ref="A1770:AD1770"/>
    <mergeCell ref="A1758:AC1758"/>
    <mergeCell ref="A1759:AC1759"/>
    <mergeCell ref="A1760:AD1760"/>
    <mergeCell ref="A1761:AD1761"/>
    <mergeCell ref="A1763:AC1763"/>
    <mergeCell ref="A1764:AC1764"/>
    <mergeCell ref="A1752:AC1752"/>
    <mergeCell ref="A1753:AC1753"/>
    <mergeCell ref="A1754:AC1754"/>
    <mergeCell ref="A1755:AC1755"/>
    <mergeCell ref="A1756:AC1756"/>
    <mergeCell ref="A1757:AC1757"/>
    <mergeCell ref="A1746:AC1746"/>
    <mergeCell ref="A1747:AC1747"/>
    <mergeCell ref="A1748:AC1748"/>
    <mergeCell ref="A1749:AC1749"/>
    <mergeCell ref="A1750:AC1750"/>
    <mergeCell ref="A1751:AC1751"/>
    <mergeCell ref="A1740:AC1740"/>
    <mergeCell ref="A1741:AC1741"/>
    <mergeCell ref="A1742:AC1742"/>
    <mergeCell ref="A1743:AC1743"/>
    <mergeCell ref="A1744:AC1744"/>
    <mergeCell ref="A1745:AC1745"/>
    <mergeCell ref="A1734:AC1734"/>
    <mergeCell ref="A1735:AC1735"/>
    <mergeCell ref="A1736:AC1736"/>
    <mergeCell ref="A1737:AC1737"/>
    <mergeCell ref="A1738:AC1738"/>
    <mergeCell ref="A1739:AC1739"/>
    <mergeCell ref="A1728:AC1728"/>
    <mergeCell ref="A1729:AC1729"/>
    <mergeCell ref="A1730:AC1730"/>
    <mergeCell ref="A1731:AC1731"/>
    <mergeCell ref="A1732:AC1732"/>
    <mergeCell ref="A1733:AC1733"/>
    <mergeCell ref="A1722:AC1722"/>
    <mergeCell ref="A1723:AC1723"/>
    <mergeCell ref="A1724:AC1724"/>
    <mergeCell ref="A1725:AC1725"/>
    <mergeCell ref="A1726:AC1726"/>
    <mergeCell ref="A1727:AC1727"/>
    <mergeCell ref="A1716:AC1716"/>
    <mergeCell ref="A1717:AC1717"/>
    <mergeCell ref="A1718:AC1718"/>
    <mergeCell ref="A1719:AC1719"/>
    <mergeCell ref="A1720:AC1720"/>
    <mergeCell ref="A1721:AC1721"/>
    <mergeCell ref="A1710:AC1710"/>
    <mergeCell ref="A1711:AC1711"/>
    <mergeCell ref="A1712:AC1712"/>
    <mergeCell ref="A1713:AC1713"/>
    <mergeCell ref="A1714:AC1714"/>
    <mergeCell ref="A1715:AC1715"/>
    <mergeCell ref="A1700:AC1700"/>
    <mergeCell ref="A1701:AC1701"/>
    <mergeCell ref="A1702:AC1702"/>
    <mergeCell ref="A1703:AD1703"/>
    <mergeCell ref="A1704:AD1704"/>
    <mergeCell ref="A1707:AC1707"/>
    <mergeCell ref="A1693:AC1693"/>
    <mergeCell ref="A1694:AD1694"/>
    <mergeCell ref="A1695:AD1695"/>
    <mergeCell ref="A1697:AC1697"/>
    <mergeCell ref="A1698:AC1698"/>
    <mergeCell ref="A1699:AC1699"/>
    <mergeCell ref="A1687:AC1687"/>
    <mergeCell ref="A1688:AC1688"/>
    <mergeCell ref="A1689:AC1689"/>
    <mergeCell ref="A1690:AC1690"/>
    <mergeCell ref="A1691:AC1691"/>
    <mergeCell ref="A1692:AC1692"/>
    <mergeCell ref="A1681:AC1681"/>
    <mergeCell ref="A1682:AC1682"/>
    <mergeCell ref="A1683:AC1683"/>
    <mergeCell ref="A1684:AC1684"/>
    <mergeCell ref="A1685:AC1685"/>
    <mergeCell ref="A1686:AC1686"/>
    <mergeCell ref="A1675:AC1675"/>
    <mergeCell ref="A1676:AC1676"/>
    <mergeCell ref="A1677:AC1677"/>
    <mergeCell ref="A1678:AC1678"/>
    <mergeCell ref="A1679:AC1679"/>
    <mergeCell ref="A1680:AC1680"/>
    <mergeCell ref="A1669:AC1669"/>
    <mergeCell ref="A1670:AC1670"/>
    <mergeCell ref="A1671:AC1671"/>
    <mergeCell ref="A1672:AC1672"/>
    <mergeCell ref="A1673:AC1673"/>
    <mergeCell ref="A1674:AC1674"/>
    <mergeCell ref="A1659:AC1659"/>
    <mergeCell ref="A1660:AD1660"/>
    <mergeCell ref="A1661:AD1661"/>
    <mergeCell ref="A1664:AC1664"/>
    <mergeCell ref="A1667:AC1667"/>
    <mergeCell ref="A1668:AC1668"/>
    <mergeCell ref="A1652:AD1652"/>
    <mergeCell ref="A1654:AC1654"/>
    <mergeCell ref="A1655:AC1655"/>
    <mergeCell ref="A1656:AC1656"/>
    <mergeCell ref="A1657:AC1657"/>
    <mergeCell ref="A1658:AC1658"/>
    <mergeCell ref="A1646:AC1646"/>
    <mergeCell ref="A1647:AC1647"/>
    <mergeCell ref="A1648:AC1648"/>
    <mergeCell ref="A1649:AC1649"/>
    <mergeCell ref="A1650:AC1650"/>
    <mergeCell ref="A1651:AD1651"/>
    <mergeCell ref="A1640:AC1640"/>
    <mergeCell ref="A1641:AC1641"/>
    <mergeCell ref="A1642:AC1642"/>
    <mergeCell ref="A1643:AC1643"/>
    <mergeCell ref="A1644:AC1644"/>
    <mergeCell ref="A1645:AC1645"/>
    <mergeCell ref="A1630:AC1630"/>
    <mergeCell ref="A1631:AC1631"/>
    <mergeCell ref="A1632:AC1632"/>
    <mergeCell ref="A1633:AD1633"/>
    <mergeCell ref="A1634:AD1634"/>
    <mergeCell ref="A1637:AC1637"/>
    <mergeCell ref="A1623:AC1623"/>
    <mergeCell ref="A1624:AD1624"/>
    <mergeCell ref="A1625:AD1625"/>
    <mergeCell ref="A1627:AC1627"/>
    <mergeCell ref="A1628:AC1628"/>
    <mergeCell ref="A1629:AC1629"/>
    <mergeCell ref="A1617:AC1617"/>
    <mergeCell ref="A1618:AC1618"/>
    <mergeCell ref="A1619:AC1619"/>
    <mergeCell ref="A1620:AC1620"/>
    <mergeCell ref="A1621:AC1621"/>
    <mergeCell ref="A1622:AC1622"/>
    <mergeCell ref="A1611:AC1611"/>
    <mergeCell ref="A1612:AC1612"/>
    <mergeCell ref="A1613:AC1613"/>
    <mergeCell ref="A1614:AC1614"/>
    <mergeCell ref="A1615:AC1615"/>
    <mergeCell ref="A1616:AC1616"/>
    <mergeCell ref="A1601:AC1601"/>
    <mergeCell ref="A1602:AC1602"/>
    <mergeCell ref="A1603:AC1603"/>
    <mergeCell ref="A1604:AD1604"/>
    <mergeCell ref="A1605:AD1605"/>
    <mergeCell ref="A1608:AC1608"/>
    <mergeCell ref="A1594:AC1594"/>
    <mergeCell ref="A1595:AD1595"/>
    <mergeCell ref="A1596:AD1596"/>
    <mergeCell ref="A1598:AC1598"/>
    <mergeCell ref="A1599:AC1599"/>
    <mergeCell ref="A1600:AC1600"/>
    <mergeCell ref="A1588:AC1588"/>
    <mergeCell ref="A1589:AC1589"/>
    <mergeCell ref="A1590:AC1590"/>
    <mergeCell ref="A1591:AC1591"/>
    <mergeCell ref="A1592:AC1592"/>
    <mergeCell ref="A1593:AC1593"/>
    <mergeCell ref="A1582:AC1582"/>
    <mergeCell ref="A1583:AC1583"/>
    <mergeCell ref="A1584:AC1584"/>
    <mergeCell ref="A1585:AC1585"/>
    <mergeCell ref="A1586:AC1586"/>
    <mergeCell ref="A1587:AC1587"/>
    <mergeCell ref="A1576:AC1576"/>
    <mergeCell ref="A1577:AC1577"/>
    <mergeCell ref="A1578:AC1578"/>
    <mergeCell ref="A1579:AC1579"/>
    <mergeCell ref="A1580:AC1580"/>
    <mergeCell ref="A1581:AC1581"/>
    <mergeCell ref="A1570:AC1570"/>
    <mergeCell ref="A1571:AC1571"/>
    <mergeCell ref="A1572:AC1572"/>
    <mergeCell ref="A1573:AC1573"/>
    <mergeCell ref="A1574:AC1574"/>
    <mergeCell ref="A1575:AC1575"/>
    <mergeCell ref="A1564:AC1564"/>
    <mergeCell ref="A1565:AC1565"/>
    <mergeCell ref="A1566:AC1566"/>
    <mergeCell ref="A1567:AC1567"/>
    <mergeCell ref="A1568:AC1568"/>
    <mergeCell ref="A1569:AC1569"/>
    <mergeCell ref="A1558:AC1558"/>
    <mergeCell ref="A1559:AC1559"/>
    <mergeCell ref="A1560:AC1560"/>
    <mergeCell ref="A1561:AC1561"/>
    <mergeCell ref="A1562:AC1562"/>
    <mergeCell ref="A1563:AC1563"/>
    <mergeCell ref="A1552:AC1552"/>
    <mergeCell ref="A1553:AC1553"/>
    <mergeCell ref="A1554:AC1554"/>
    <mergeCell ref="A1555:AC1555"/>
    <mergeCell ref="A1556:AC1556"/>
    <mergeCell ref="A1557:AC1557"/>
    <mergeCell ref="A1546:AC1546"/>
    <mergeCell ref="A1547:AC1547"/>
    <mergeCell ref="A1548:AC1548"/>
    <mergeCell ref="A1549:AC1549"/>
    <mergeCell ref="A1550:AC1550"/>
    <mergeCell ref="A1551:AC1551"/>
    <mergeCell ref="A1540:AC1540"/>
    <mergeCell ref="A1541:AC1541"/>
    <mergeCell ref="A1542:AC1542"/>
    <mergeCell ref="A1543:AC1543"/>
    <mergeCell ref="A1544:AC1544"/>
    <mergeCell ref="A1545:AC1545"/>
    <mergeCell ref="A1534:AC1534"/>
    <mergeCell ref="A1535:AC1535"/>
    <mergeCell ref="A1536:AC1536"/>
    <mergeCell ref="A1537:AC1537"/>
    <mergeCell ref="A1538:AC1538"/>
    <mergeCell ref="A1539:AC1539"/>
    <mergeCell ref="A1524:AD1524"/>
    <mergeCell ref="A1525:AD1525"/>
    <mergeCell ref="A1528:AC1528"/>
    <mergeCell ref="A1531:AC1531"/>
    <mergeCell ref="A1532:AC1532"/>
    <mergeCell ref="A1533:AC1533"/>
    <mergeCell ref="A1518:AC1518"/>
    <mergeCell ref="A1519:AC1519"/>
    <mergeCell ref="A1520:AC1520"/>
    <mergeCell ref="A1521:AC1521"/>
    <mergeCell ref="A1522:AC1522"/>
    <mergeCell ref="A1523:AC1523"/>
    <mergeCell ref="A1511:AC1511"/>
    <mergeCell ref="A1512:AC1512"/>
    <mergeCell ref="A1513:AC1513"/>
    <mergeCell ref="A1514:AC1514"/>
    <mergeCell ref="A1515:AD1515"/>
    <mergeCell ref="A1516:AD1516"/>
    <mergeCell ref="A1505:AC1505"/>
    <mergeCell ref="A1506:AC1506"/>
    <mergeCell ref="A1507:AC1507"/>
    <mergeCell ref="A1508:AC1508"/>
    <mergeCell ref="A1509:AC1509"/>
    <mergeCell ref="A1510:AC1510"/>
    <mergeCell ref="A1499:AC1499"/>
    <mergeCell ref="A1500:AC1500"/>
    <mergeCell ref="A1501:AC1501"/>
    <mergeCell ref="A1502:AC1502"/>
    <mergeCell ref="A1503:AC1503"/>
    <mergeCell ref="A1504:AC1504"/>
    <mergeCell ref="A1493:AC1493"/>
    <mergeCell ref="A1494:AC1494"/>
    <mergeCell ref="A1495:AC1495"/>
    <mergeCell ref="A1496:AC1496"/>
    <mergeCell ref="A1497:AC1497"/>
    <mergeCell ref="A1498:AC1498"/>
    <mergeCell ref="A1487:AC1487"/>
    <mergeCell ref="A1488:AC1488"/>
    <mergeCell ref="A1489:AC1489"/>
    <mergeCell ref="A1490:AC1490"/>
    <mergeCell ref="A1491:AC1491"/>
    <mergeCell ref="A1492:AC1492"/>
    <mergeCell ref="A1481:AC1481"/>
    <mergeCell ref="A1482:AC1482"/>
    <mergeCell ref="A1483:AC1483"/>
    <mergeCell ref="A1484:AC1484"/>
    <mergeCell ref="A1485:AC1485"/>
    <mergeCell ref="A1486:AC1486"/>
    <mergeCell ref="A1475:AC1475"/>
    <mergeCell ref="A1476:AC1476"/>
    <mergeCell ref="A1477:AC1477"/>
    <mergeCell ref="A1478:AC1478"/>
    <mergeCell ref="A1479:AC1479"/>
    <mergeCell ref="A1480:AC1480"/>
    <mergeCell ref="A1469:AC1469"/>
    <mergeCell ref="A1470:AC1470"/>
    <mergeCell ref="A1471:AC1471"/>
    <mergeCell ref="A1472:AC1472"/>
    <mergeCell ref="A1473:AC1473"/>
    <mergeCell ref="A1474:AC1474"/>
    <mergeCell ref="A1463:AC1463"/>
    <mergeCell ref="A1464:AC1464"/>
    <mergeCell ref="A1465:AC1465"/>
    <mergeCell ref="A1466:AC1466"/>
    <mergeCell ref="A1467:AC1467"/>
    <mergeCell ref="A1468:AC1468"/>
    <mergeCell ref="A1457:AC1457"/>
    <mergeCell ref="A1458:AC1458"/>
    <mergeCell ref="A1459:AC1459"/>
    <mergeCell ref="A1460:AC1460"/>
    <mergeCell ref="A1461:AC1461"/>
    <mergeCell ref="A1462:AC1462"/>
    <mergeCell ref="A1447:AC1447"/>
    <mergeCell ref="A1448:AD1448"/>
    <mergeCell ref="A1449:AD1449"/>
    <mergeCell ref="A1452:AC1452"/>
    <mergeCell ref="A1455:AC1455"/>
    <mergeCell ref="A1456:AC1456"/>
    <mergeCell ref="A1440:AD1440"/>
    <mergeCell ref="A1442:AC1442"/>
    <mergeCell ref="A1443:AC1443"/>
    <mergeCell ref="A1444:AC1444"/>
    <mergeCell ref="A1445:AC1445"/>
    <mergeCell ref="A1446:AC1446"/>
    <mergeCell ref="A1434:AC1434"/>
    <mergeCell ref="A1435:AC1435"/>
    <mergeCell ref="A1436:AC1436"/>
    <mergeCell ref="A1437:AC1437"/>
    <mergeCell ref="A1438:AC1438"/>
    <mergeCell ref="A1439:AD1439"/>
    <mergeCell ref="A1428:AC1428"/>
    <mergeCell ref="A1429:AC1429"/>
    <mergeCell ref="A1430:AC1430"/>
    <mergeCell ref="A1431:AC1431"/>
    <mergeCell ref="A1432:AC1432"/>
    <mergeCell ref="A1433:AC1433"/>
    <mergeCell ref="A1418:AD1418"/>
    <mergeCell ref="A1421:AC1421"/>
    <mergeCell ref="A1424:AC1424"/>
    <mergeCell ref="A1425:AC1425"/>
    <mergeCell ref="A1426:AC1426"/>
    <mergeCell ref="A1427:AC1427"/>
    <mergeCell ref="A1412:AC1412"/>
    <mergeCell ref="A1413:AC1413"/>
    <mergeCell ref="A1414:AC1414"/>
    <mergeCell ref="A1415:AC1415"/>
    <mergeCell ref="A1416:AC1416"/>
    <mergeCell ref="A1417:AD1417"/>
    <mergeCell ref="A1405:AC1405"/>
    <mergeCell ref="A1406:AC1406"/>
    <mergeCell ref="A1407:AC1407"/>
    <mergeCell ref="A1408:AD1408"/>
    <mergeCell ref="A1409:AD1409"/>
    <mergeCell ref="A1411:AC1411"/>
    <mergeCell ref="A1399:AC1399"/>
    <mergeCell ref="A1400:AC1400"/>
    <mergeCell ref="A1401:AC1401"/>
    <mergeCell ref="A1402:AC1402"/>
    <mergeCell ref="A1403:AC1403"/>
    <mergeCell ref="A1404:AC1404"/>
    <mergeCell ref="A1393:AC1393"/>
    <mergeCell ref="A1394:AC1394"/>
    <mergeCell ref="A1395:AC1395"/>
    <mergeCell ref="A1396:AC1396"/>
    <mergeCell ref="A1397:AC1397"/>
    <mergeCell ref="A1398:AC1398"/>
    <mergeCell ref="A1387:AC1387"/>
    <mergeCell ref="A1388:AC1388"/>
    <mergeCell ref="A1389:AC1389"/>
    <mergeCell ref="A1390:AC1390"/>
    <mergeCell ref="A1391:AC1391"/>
    <mergeCell ref="A1392:AC1392"/>
    <mergeCell ref="A1377:AC1377"/>
    <mergeCell ref="A1378:AD1378"/>
    <mergeCell ref="A1379:AD1379"/>
    <mergeCell ref="A1382:AC1382"/>
    <mergeCell ref="A1385:AC1385"/>
    <mergeCell ref="A1386:AC1386"/>
    <mergeCell ref="A1370:AD1370"/>
    <mergeCell ref="A1372:AC1372"/>
    <mergeCell ref="A1373:AC1373"/>
    <mergeCell ref="A1374:AC1374"/>
    <mergeCell ref="A1375:AC1375"/>
    <mergeCell ref="A1376:AC1376"/>
    <mergeCell ref="A1364:AC1364"/>
    <mergeCell ref="A1365:AC1365"/>
    <mergeCell ref="A1366:AC1366"/>
    <mergeCell ref="A1367:AC1367"/>
    <mergeCell ref="A1368:AC1368"/>
    <mergeCell ref="A1369:AD1369"/>
    <mergeCell ref="A1358:AC1358"/>
    <mergeCell ref="A1359:AC1359"/>
    <mergeCell ref="A1360:AC1360"/>
    <mergeCell ref="A1361:AC1361"/>
    <mergeCell ref="A1362:AC1362"/>
    <mergeCell ref="A1363:AC1363"/>
    <mergeCell ref="A1352:AC1352"/>
    <mergeCell ref="A1353:AC1353"/>
    <mergeCell ref="A1354:AC1354"/>
    <mergeCell ref="A1355:AC1355"/>
    <mergeCell ref="A1356:AC1356"/>
    <mergeCell ref="A1357:AC1357"/>
    <mergeCell ref="A1342:AD1342"/>
    <mergeCell ref="A1345:AC1345"/>
    <mergeCell ref="A1348:AC1348"/>
    <mergeCell ref="A1349:AC1349"/>
    <mergeCell ref="A1350:AC1350"/>
    <mergeCell ref="A1351:AC1351"/>
    <mergeCell ref="A1336:AC1336"/>
    <mergeCell ref="A1337:AC1337"/>
    <mergeCell ref="A1338:AC1338"/>
    <mergeCell ref="A1339:AC1339"/>
    <mergeCell ref="A1340:AC1340"/>
    <mergeCell ref="A1341:AD1341"/>
    <mergeCell ref="A1329:AC1329"/>
    <mergeCell ref="A1330:AC1330"/>
    <mergeCell ref="A1331:AC1331"/>
    <mergeCell ref="A1332:AD1332"/>
    <mergeCell ref="A1333:AD1333"/>
    <mergeCell ref="A1335:AC1335"/>
    <mergeCell ref="A1323:AC1323"/>
    <mergeCell ref="A1324:AC1324"/>
    <mergeCell ref="A1325:AC1325"/>
    <mergeCell ref="A1326:AC1326"/>
    <mergeCell ref="A1327:AC1327"/>
    <mergeCell ref="A1328:AC1328"/>
    <mergeCell ref="A1313:AC1313"/>
    <mergeCell ref="A1314:AD1314"/>
    <mergeCell ref="A1315:AD1315"/>
    <mergeCell ref="A1318:AC1318"/>
    <mergeCell ref="A1321:AC1321"/>
    <mergeCell ref="A1322:AC1322"/>
    <mergeCell ref="A1306:AD1306"/>
    <mergeCell ref="A1308:AC1308"/>
    <mergeCell ref="A1309:AC1309"/>
    <mergeCell ref="A1310:AC1310"/>
    <mergeCell ref="A1311:AC1311"/>
    <mergeCell ref="A1312:AC1312"/>
    <mergeCell ref="A1300:AC1300"/>
    <mergeCell ref="A1301:AC1301"/>
    <mergeCell ref="A1302:AC1302"/>
    <mergeCell ref="A1303:AC1303"/>
    <mergeCell ref="A1304:AC1304"/>
    <mergeCell ref="A1305:AD1305"/>
    <mergeCell ref="A1290:AD1290"/>
    <mergeCell ref="A1293:AC1293"/>
    <mergeCell ref="A1296:AC1296"/>
    <mergeCell ref="A1297:AC1297"/>
    <mergeCell ref="A1298:AC1298"/>
    <mergeCell ref="A1299:AC1299"/>
    <mergeCell ref="A1284:AC1284"/>
    <mergeCell ref="A1285:AC1285"/>
    <mergeCell ref="A1286:AC1286"/>
    <mergeCell ref="A1287:AC1287"/>
    <mergeCell ref="A1288:AC1288"/>
    <mergeCell ref="A1289:AD1289"/>
    <mergeCell ref="A1277:AC1277"/>
    <mergeCell ref="A1278:AC1278"/>
    <mergeCell ref="A1279:AC1279"/>
    <mergeCell ref="A1280:AD1280"/>
    <mergeCell ref="A1281:AD1281"/>
    <mergeCell ref="A1283:AC1283"/>
    <mergeCell ref="A1271:AC1271"/>
    <mergeCell ref="A1272:AC1272"/>
    <mergeCell ref="A1273:AC1273"/>
    <mergeCell ref="A1274:AC1274"/>
    <mergeCell ref="A1275:AC1275"/>
    <mergeCell ref="A1276:AC1276"/>
    <mergeCell ref="A1265:AC1265"/>
    <mergeCell ref="A1266:AC1266"/>
    <mergeCell ref="A1267:AC1267"/>
    <mergeCell ref="A1268:AC1268"/>
    <mergeCell ref="A1269:AC1269"/>
    <mergeCell ref="A1270:AC1270"/>
    <mergeCell ref="A1259:AC1259"/>
    <mergeCell ref="A1260:AC1260"/>
    <mergeCell ref="A1261:AC1261"/>
    <mergeCell ref="A1262:AC1262"/>
    <mergeCell ref="A1263:AC1263"/>
    <mergeCell ref="A1264:AC1264"/>
    <mergeCell ref="A1253:AC1253"/>
    <mergeCell ref="A1254:AC1254"/>
    <mergeCell ref="A1255:AC1255"/>
    <mergeCell ref="A1256:AC1256"/>
    <mergeCell ref="A1257:AC1257"/>
    <mergeCell ref="A1258:AC1258"/>
    <mergeCell ref="A1247:AC1247"/>
    <mergeCell ref="A1248:AC1248"/>
    <mergeCell ref="A1249:AC1249"/>
    <mergeCell ref="A1250:AC1250"/>
    <mergeCell ref="A1251:AC1251"/>
    <mergeCell ref="A1252:AC1252"/>
    <mergeCell ref="A1241:AC1241"/>
    <mergeCell ref="A1242:AC1242"/>
    <mergeCell ref="A1243:AC1243"/>
    <mergeCell ref="A1244:AC1244"/>
    <mergeCell ref="A1245:AC1245"/>
    <mergeCell ref="A1246:AC1246"/>
    <mergeCell ref="A1235:AC1235"/>
    <mergeCell ref="A1236:AC1236"/>
    <mergeCell ref="A1237:AC1237"/>
    <mergeCell ref="A1238:AC1238"/>
    <mergeCell ref="A1239:AC1239"/>
    <mergeCell ref="A1240:AC1240"/>
    <mergeCell ref="A1229:AC1229"/>
    <mergeCell ref="A1230:AC1230"/>
    <mergeCell ref="A1231:AC1231"/>
    <mergeCell ref="A1232:AC1232"/>
    <mergeCell ref="A1233:AC1233"/>
    <mergeCell ref="A1234:AC1234"/>
    <mergeCell ref="A1223:AC1223"/>
    <mergeCell ref="A1224:AC1224"/>
    <mergeCell ref="A1225:AC1225"/>
    <mergeCell ref="A1226:AC1226"/>
    <mergeCell ref="A1227:AC1227"/>
    <mergeCell ref="A1228:AC1228"/>
    <mergeCell ref="A1217:AC1217"/>
    <mergeCell ref="A1218:AC1218"/>
    <mergeCell ref="A1219:AC1219"/>
    <mergeCell ref="A1220:AC1220"/>
    <mergeCell ref="A1221:AC1221"/>
    <mergeCell ref="A1222:AC1222"/>
    <mergeCell ref="A1211:AC1211"/>
    <mergeCell ref="A1212:AC1212"/>
    <mergeCell ref="A1213:AC1213"/>
    <mergeCell ref="A1214:AC1214"/>
    <mergeCell ref="A1215:AC1215"/>
    <mergeCell ref="A1216:AC1216"/>
    <mergeCell ref="A1205:AC1205"/>
    <mergeCell ref="A1206:AC1206"/>
    <mergeCell ref="A1207:AC1207"/>
    <mergeCell ref="A1208:AC1208"/>
    <mergeCell ref="A1209:AC1209"/>
    <mergeCell ref="A1210:AC1210"/>
    <mergeCell ref="A1199:AC1199"/>
    <mergeCell ref="A1200:AC1200"/>
    <mergeCell ref="A1201:AC1201"/>
    <mergeCell ref="A1202:AC1202"/>
    <mergeCell ref="A1203:AC1203"/>
    <mergeCell ref="A1204:AC1204"/>
    <mergeCell ref="A1193:AC1193"/>
    <mergeCell ref="A1194:AC1194"/>
    <mergeCell ref="A1195:AC1195"/>
    <mergeCell ref="A1196:AC1196"/>
    <mergeCell ref="A1197:AC1197"/>
    <mergeCell ref="A1198:AC1198"/>
    <mergeCell ref="A1187:AC1187"/>
    <mergeCell ref="A1188:AC1188"/>
    <mergeCell ref="A1189:AC1189"/>
    <mergeCell ref="A1190:AC1190"/>
    <mergeCell ref="A1191:AC1191"/>
    <mergeCell ref="A1192:AC1192"/>
    <mergeCell ref="A1181:AC1181"/>
    <mergeCell ref="A1182:AC1182"/>
    <mergeCell ref="A1183:AC1183"/>
    <mergeCell ref="A1184:AC1184"/>
    <mergeCell ref="A1185:AC1185"/>
    <mergeCell ref="A1186:AC1186"/>
    <mergeCell ref="A1175:AC1175"/>
    <mergeCell ref="A1176:AC1176"/>
    <mergeCell ref="A1177:AC1177"/>
    <mergeCell ref="A1178:AC1178"/>
    <mergeCell ref="A1179:AC1179"/>
    <mergeCell ref="A1180:AC1180"/>
    <mergeCell ref="A1169:AC1169"/>
    <mergeCell ref="A1170:AC1170"/>
    <mergeCell ref="A1171:AC1171"/>
    <mergeCell ref="A1172:AC1172"/>
    <mergeCell ref="A1173:AC1173"/>
    <mergeCell ref="A1174:AC1174"/>
    <mergeCell ref="A1163:AC1163"/>
    <mergeCell ref="A1164:AC1164"/>
    <mergeCell ref="A1165:AC1165"/>
    <mergeCell ref="A1166:AC1166"/>
    <mergeCell ref="A1167:AC1167"/>
    <mergeCell ref="A1168:AC1168"/>
    <mergeCell ref="A1153:AC1153"/>
    <mergeCell ref="A1154:AC1154"/>
    <mergeCell ref="A1155:AC1155"/>
    <mergeCell ref="A1156:AD1156"/>
    <mergeCell ref="A1157:AD1157"/>
    <mergeCell ref="A1160:AC1160"/>
    <mergeCell ref="A1146:AC1146"/>
    <mergeCell ref="A1147:AD1147"/>
    <mergeCell ref="A1148:AD1148"/>
    <mergeCell ref="A1150:AC1150"/>
    <mergeCell ref="A1151:AC1151"/>
    <mergeCell ref="A1152:AC1152"/>
    <mergeCell ref="A1140:AC1140"/>
    <mergeCell ref="A1141:AC1141"/>
    <mergeCell ref="A1142:AC1142"/>
    <mergeCell ref="A1143:AC1143"/>
    <mergeCell ref="A1144:AC1144"/>
    <mergeCell ref="A1145:AC1145"/>
    <mergeCell ref="A1134:AC1134"/>
    <mergeCell ref="A1135:AC1135"/>
    <mergeCell ref="A1136:AC1136"/>
    <mergeCell ref="A1137:AC1137"/>
    <mergeCell ref="A1138:AC1138"/>
    <mergeCell ref="A1139:AC1139"/>
    <mergeCell ref="A1128:AC1128"/>
    <mergeCell ref="A1129:AC1129"/>
    <mergeCell ref="A1130:AC1130"/>
    <mergeCell ref="A1131:AC1131"/>
    <mergeCell ref="A1132:AC1132"/>
    <mergeCell ref="A1133:AC1133"/>
    <mergeCell ref="A1118:AC1118"/>
    <mergeCell ref="A1119:AD1119"/>
    <mergeCell ref="A1120:AD1120"/>
    <mergeCell ref="A1123:AC1123"/>
    <mergeCell ref="A1126:AC1126"/>
    <mergeCell ref="A1127:AC1127"/>
    <mergeCell ref="A1111:AD1111"/>
    <mergeCell ref="A1113:AC1113"/>
    <mergeCell ref="A1114:AC1114"/>
    <mergeCell ref="A1115:AC1115"/>
    <mergeCell ref="A1116:AC1116"/>
    <mergeCell ref="A1117:AC1117"/>
    <mergeCell ref="A1105:AC1105"/>
    <mergeCell ref="A1106:AC1106"/>
    <mergeCell ref="A1107:AC1107"/>
    <mergeCell ref="A1108:AC1108"/>
    <mergeCell ref="A1109:AC1109"/>
    <mergeCell ref="A1110:AD1110"/>
    <mergeCell ref="A1099:AC1099"/>
    <mergeCell ref="A1100:AC1100"/>
    <mergeCell ref="A1101:AC1101"/>
    <mergeCell ref="A1102:AC1102"/>
    <mergeCell ref="A1103:AC1103"/>
    <mergeCell ref="A1104:AC1104"/>
    <mergeCell ref="A1093:AC1093"/>
    <mergeCell ref="A1094:AC1094"/>
    <mergeCell ref="A1095:AC1095"/>
    <mergeCell ref="A1096:AC1096"/>
    <mergeCell ref="A1097:AC1097"/>
    <mergeCell ref="A1098:AC1098"/>
    <mergeCell ref="A1085:AC1085"/>
    <mergeCell ref="A1088:AC1088"/>
    <mergeCell ref="A1089:AC1089"/>
    <mergeCell ref="A1090:AC1090"/>
    <mergeCell ref="A1091:AC1091"/>
    <mergeCell ref="A1092:AC1092"/>
    <mergeCell ref="A1077:AC1077"/>
    <mergeCell ref="A1078:AC1078"/>
    <mergeCell ref="A1079:AC1079"/>
    <mergeCell ref="A1080:AC1080"/>
    <mergeCell ref="A1081:AD1081"/>
    <mergeCell ref="A1082:AD1082"/>
    <mergeCell ref="A1070:AC1070"/>
    <mergeCell ref="A1071:AC1071"/>
    <mergeCell ref="A1072:AD1072"/>
    <mergeCell ref="A1073:AD1073"/>
    <mergeCell ref="A1075:AC1075"/>
    <mergeCell ref="A1076:AC1076"/>
    <mergeCell ref="A1064:AC1064"/>
    <mergeCell ref="A1065:AC1065"/>
    <mergeCell ref="A1066:AC1066"/>
    <mergeCell ref="A1067:AC1067"/>
    <mergeCell ref="A1068:AC1068"/>
    <mergeCell ref="A1069:AC1069"/>
    <mergeCell ref="A1058:AC1058"/>
    <mergeCell ref="A1059:AC1059"/>
    <mergeCell ref="A1060:AC1060"/>
    <mergeCell ref="A1061:AC1061"/>
    <mergeCell ref="A1062:AC1062"/>
    <mergeCell ref="A1063:AC1063"/>
    <mergeCell ref="A1048:AD1048"/>
    <mergeCell ref="A1049:AD1049"/>
    <mergeCell ref="A1052:AC1052"/>
    <mergeCell ref="A1055:AC1055"/>
    <mergeCell ref="A1056:AC1056"/>
    <mergeCell ref="A1057:AC1057"/>
    <mergeCell ref="A1042:AC1042"/>
    <mergeCell ref="A1043:AC1043"/>
    <mergeCell ref="A1044:AC1044"/>
    <mergeCell ref="A1045:AC1045"/>
    <mergeCell ref="A1046:AC1046"/>
    <mergeCell ref="A1047:AC1047"/>
    <mergeCell ref="A1035:AC1035"/>
    <mergeCell ref="A1036:AC1036"/>
    <mergeCell ref="A1037:AC1037"/>
    <mergeCell ref="A1038:AC1038"/>
    <mergeCell ref="A1039:AD1039"/>
    <mergeCell ref="A1040:AD1040"/>
    <mergeCell ref="A1029:AC1029"/>
    <mergeCell ref="A1030:AC1030"/>
    <mergeCell ref="A1031:AC1031"/>
    <mergeCell ref="A1032:AC1032"/>
    <mergeCell ref="A1033:AC1033"/>
    <mergeCell ref="A1034:AC1034"/>
    <mergeCell ref="A1023:AC1023"/>
    <mergeCell ref="A1024:AC1024"/>
    <mergeCell ref="A1025:AC1025"/>
    <mergeCell ref="A1026:AC1026"/>
    <mergeCell ref="A1027:AC1027"/>
    <mergeCell ref="A1028:AC1028"/>
    <mergeCell ref="A1017:AC1017"/>
    <mergeCell ref="A1018:AC1018"/>
    <mergeCell ref="A1019:AC1019"/>
    <mergeCell ref="A1020:AC1020"/>
    <mergeCell ref="A1021:AC1021"/>
    <mergeCell ref="A1022:AC1022"/>
    <mergeCell ref="A1007:AD1007"/>
    <mergeCell ref="A1008:AD1008"/>
    <mergeCell ref="A1011:AC1011"/>
    <mergeCell ref="A1014:AC1014"/>
    <mergeCell ref="A1015:AC1015"/>
    <mergeCell ref="A1016:AC1016"/>
    <mergeCell ref="A1001:AC1001"/>
    <mergeCell ref="A1002:AC1002"/>
    <mergeCell ref="A1003:AC1003"/>
    <mergeCell ref="A1004:AC1004"/>
    <mergeCell ref="A1005:AC1005"/>
    <mergeCell ref="A1006:AC1006"/>
    <mergeCell ref="A994:AC994"/>
    <mergeCell ref="A995:AC995"/>
    <mergeCell ref="A996:AC996"/>
    <mergeCell ref="A997:AC997"/>
    <mergeCell ref="A998:AD998"/>
    <mergeCell ref="A999:AD999"/>
    <mergeCell ref="A988:AC988"/>
    <mergeCell ref="A989:AC989"/>
    <mergeCell ref="A990:AC990"/>
    <mergeCell ref="A991:AC991"/>
    <mergeCell ref="A992:AC992"/>
    <mergeCell ref="A993:AC993"/>
    <mergeCell ref="A982:AC982"/>
    <mergeCell ref="A983:AC983"/>
    <mergeCell ref="A984:AC984"/>
    <mergeCell ref="A985:AC985"/>
    <mergeCell ref="A986:AC986"/>
    <mergeCell ref="A987:AC987"/>
    <mergeCell ref="A976:AC976"/>
    <mergeCell ref="A977:AC977"/>
    <mergeCell ref="A978:AC978"/>
    <mergeCell ref="A979:AC979"/>
    <mergeCell ref="A980:AC980"/>
    <mergeCell ref="A981:AC981"/>
    <mergeCell ref="A970:AC970"/>
    <mergeCell ref="A971:AC971"/>
    <mergeCell ref="A972:AC972"/>
    <mergeCell ref="A973:AC973"/>
    <mergeCell ref="A974:AC974"/>
    <mergeCell ref="A975:AC975"/>
    <mergeCell ref="A964:AC964"/>
    <mergeCell ref="A965:AC965"/>
    <mergeCell ref="A966:AC966"/>
    <mergeCell ref="A967:AC967"/>
    <mergeCell ref="A968:AC968"/>
    <mergeCell ref="A969:AC969"/>
    <mergeCell ref="A958:AC958"/>
    <mergeCell ref="A959:AC959"/>
    <mergeCell ref="A960:AC960"/>
    <mergeCell ref="A961:AC961"/>
    <mergeCell ref="A962:AC962"/>
    <mergeCell ref="A963:AC963"/>
    <mergeCell ref="A952:AC952"/>
    <mergeCell ref="A953:AC953"/>
    <mergeCell ref="A954:AC954"/>
    <mergeCell ref="A955:AC955"/>
    <mergeCell ref="A956:AC956"/>
    <mergeCell ref="A957:AC957"/>
    <mergeCell ref="A946:AC946"/>
    <mergeCell ref="A947:AC947"/>
    <mergeCell ref="A948:AC948"/>
    <mergeCell ref="A949:AC949"/>
    <mergeCell ref="A950:AC950"/>
    <mergeCell ref="A951:AC951"/>
    <mergeCell ref="A940:AC940"/>
    <mergeCell ref="A941:AC941"/>
    <mergeCell ref="A942:AC942"/>
    <mergeCell ref="A943:AC943"/>
    <mergeCell ref="A944:AC944"/>
    <mergeCell ref="A945:AC945"/>
    <mergeCell ref="A930:AD930"/>
    <mergeCell ref="A933:AC933"/>
    <mergeCell ref="A936:AC936"/>
    <mergeCell ref="A937:AC937"/>
    <mergeCell ref="A938:AC938"/>
    <mergeCell ref="A939:AC939"/>
    <mergeCell ref="A924:AC924"/>
    <mergeCell ref="A925:AC925"/>
    <mergeCell ref="A926:AC926"/>
    <mergeCell ref="A927:AC927"/>
    <mergeCell ref="A928:AC928"/>
    <mergeCell ref="A929:AD929"/>
    <mergeCell ref="A917:AC917"/>
    <mergeCell ref="A918:AC918"/>
    <mergeCell ref="A919:AC919"/>
    <mergeCell ref="A920:AD920"/>
    <mergeCell ref="A921:AD921"/>
    <mergeCell ref="A923:AC923"/>
    <mergeCell ref="A911:AC911"/>
    <mergeCell ref="A912:AC912"/>
    <mergeCell ref="A913:AC913"/>
    <mergeCell ref="A914:AC914"/>
    <mergeCell ref="A915:AC915"/>
    <mergeCell ref="A916:AC916"/>
    <mergeCell ref="A905:AC905"/>
    <mergeCell ref="A906:AC906"/>
    <mergeCell ref="A907:AC907"/>
    <mergeCell ref="A908:AC908"/>
    <mergeCell ref="A909:AC909"/>
    <mergeCell ref="A910:AC910"/>
    <mergeCell ref="A899:AC899"/>
    <mergeCell ref="A900:AC900"/>
    <mergeCell ref="A901:AC901"/>
    <mergeCell ref="A902:AC902"/>
    <mergeCell ref="A903:AC903"/>
    <mergeCell ref="A904:AC904"/>
    <mergeCell ref="A893:AC893"/>
    <mergeCell ref="A894:AC894"/>
    <mergeCell ref="A895:AC895"/>
    <mergeCell ref="A896:AC896"/>
    <mergeCell ref="A897:AC897"/>
    <mergeCell ref="A898:AC898"/>
    <mergeCell ref="A883:AC883"/>
    <mergeCell ref="A884:AC884"/>
    <mergeCell ref="A885:AC885"/>
    <mergeCell ref="A886:AD886"/>
    <mergeCell ref="A887:AD887"/>
    <mergeCell ref="A890:AC890"/>
    <mergeCell ref="A876:AC876"/>
    <mergeCell ref="A877:AD877"/>
    <mergeCell ref="A878:AD878"/>
    <mergeCell ref="A880:AC880"/>
    <mergeCell ref="A881:AC881"/>
    <mergeCell ref="A882:AC882"/>
    <mergeCell ref="A866:AC866"/>
    <mergeCell ref="A867:AC867"/>
    <mergeCell ref="A868:AD868"/>
    <mergeCell ref="A869:AD869"/>
    <mergeCell ref="A872:AC872"/>
    <mergeCell ref="A875:AC875"/>
    <mergeCell ref="A859:AD859"/>
    <mergeCell ref="A860:AD860"/>
    <mergeCell ref="A862:AC862"/>
    <mergeCell ref="A863:AC863"/>
    <mergeCell ref="A864:AC864"/>
    <mergeCell ref="A865:AC865"/>
    <mergeCell ref="A853:AC853"/>
    <mergeCell ref="A854:AC854"/>
    <mergeCell ref="A855:AC855"/>
    <mergeCell ref="A856:AC856"/>
    <mergeCell ref="A857:AC857"/>
    <mergeCell ref="A858:AC858"/>
    <mergeCell ref="A845:AC845"/>
    <mergeCell ref="A848:AC848"/>
    <mergeCell ref="A849:AC849"/>
    <mergeCell ref="A850:AC850"/>
    <mergeCell ref="A851:AC851"/>
    <mergeCell ref="A852:AC852"/>
    <mergeCell ref="A837:AC837"/>
    <mergeCell ref="A838:AC838"/>
    <mergeCell ref="A839:AC839"/>
    <mergeCell ref="A840:AC840"/>
    <mergeCell ref="A841:AD841"/>
    <mergeCell ref="A842:AD842"/>
    <mergeCell ref="A830:AC830"/>
    <mergeCell ref="A831:AC831"/>
    <mergeCell ref="A832:AD832"/>
    <mergeCell ref="A833:AD833"/>
    <mergeCell ref="A835:AC835"/>
    <mergeCell ref="A836:AC836"/>
    <mergeCell ref="A824:AC824"/>
    <mergeCell ref="A825:AC825"/>
    <mergeCell ref="A826:AC826"/>
    <mergeCell ref="A827:AC827"/>
    <mergeCell ref="A828:AC828"/>
    <mergeCell ref="A829:AC829"/>
    <mergeCell ref="A818:AC818"/>
    <mergeCell ref="A819:AC819"/>
    <mergeCell ref="A820:AC820"/>
    <mergeCell ref="A821:AC821"/>
    <mergeCell ref="A822:AC822"/>
    <mergeCell ref="A823:AC823"/>
    <mergeCell ref="A812:AC812"/>
    <mergeCell ref="A813:AC813"/>
    <mergeCell ref="A814:AC814"/>
    <mergeCell ref="A815:AC815"/>
    <mergeCell ref="A816:AC816"/>
    <mergeCell ref="A817:AC817"/>
    <mergeCell ref="A806:AC806"/>
    <mergeCell ref="A807:AC807"/>
    <mergeCell ref="A808:AC808"/>
    <mergeCell ref="A809:AC809"/>
    <mergeCell ref="A810:AC810"/>
    <mergeCell ref="A811:AC811"/>
    <mergeCell ref="A800:AC800"/>
    <mergeCell ref="A801:AC801"/>
    <mergeCell ref="A802:AC802"/>
    <mergeCell ref="A803:AC803"/>
    <mergeCell ref="A804:AC804"/>
    <mergeCell ref="A805:AC805"/>
    <mergeCell ref="A794:AC794"/>
    <mergeCell ref="A795:AC795"/>
    <mergeCell ref="A796:AC796"/>
    <mergeCell ref="A797:AC797"/>
    <mergeCell ref="A798:AC798"/>
    <mergeCell ref="A799:AC799"/>
    <mergeCell ref="A788:AC788"/>
    <mergeCell ref="A789:AC789"/>
    <mergeCell ref="A790:AC790"/>
    <mergeCell ref="A791:AC791"/>
    <mergeCell ref="A792:AC792"/>
    <mergeCell ref="A793:AC793"/>
    <mergeCell ref="A782:AC782"/>
    <mergeCell ref="A783:AC783"/>
    <mergeCell ref="A784:AC784"/>
    <mergeCell ref="A785:AC785"/>
    <mergeCell ref="A786:AC786"/>
    <mergeCell ref="A787:AC787"/>
    <mergeCell ref="A776:AC776"/>
    <mergeCell ref="A777:AC777"/>
    <mergeCell ref="A778:AC778"/>
    <mergeCell ref="A779:AC779"/>
    <mergeCell ref="A780:AC780"/>
    <mergeCell ref="A781:AC781"/>
    <mergeCell ref="A766:AC766"/>
    <mergeCell ref="A767:AC767"/>
    <mergeCell ref="A768:AD768"/>
    <mergeCell ref="A769:AD769"/>
    <mergeCell ref="A772:AC772"/>
    <mergeCell ref="A775:AC775"/>
    <mergeCell ref="A759:AD759"/>
    <mergeCell ref="A760:AD760"/>
    <mergeCell ref="A762:AC762"/>
    <mergeCell ref="A763:AC763"/>
    <mergeCell ref="A764:AC764"/>
    <mergeCell ref="A765:AC765"/>
    <mergeCell ref="A753:AC753"/>
    <mergeCell ref="A754:AC754"/>
    <mergeCell ref="A755:AC755"/>
    <mergeCell ref="A756:AC756"/>
    <mergeCell ref="A757:AC757"/>
    <mergeCell ref="A758:AC758"/>
    <mergeCell ref="A747:AC747"/>
    <mergeCell ref="A748:AC748"/>
    <mergeCell ref="A749:AC749"/>
    <mergeCell ref="A750:AC750"/>
    <mergeCell ref="A751:AC751"/>
    <mergeCell ref="A752:AC752"/>
    <mergeCell ref="A741:AC741"/>
    <mergeCell ref="A742:AC742"/>
    <mergeCell ref="A743:AC743"/>
    <mergeCell ref="A744:AC744"/>
    <mergeCell ref="A745:AC745"/>
    <mergeCell ref="A746:AC746"/>
    <mergeCell ref="A735:AC735"/>
    <mergeCell ref="A736:AC736"/>
    <mergeCell ref="A737:AC737"/>
    <mergeCell ref="A738:AC738"/>
    <mergeCell ref="A739:AC739"/>
    <mergeCell ref="A740:AC740"/>
    <mergeCell ref="A729:AC729"/>
    <mergeCell ref="A730:AC730"/>
    <mergeCell ref="A731:AC731"/>
    <mergeCell ref="A732:AC732"/>
    <mergeCell ref="A733:AC733"/>
    <mergeCell ref="A734:AC734"/>
    <mergeCell ref="A721:AC721"/>
    <mergeCell ref="A724:AC724"/>
    <mergeCell ref="A725:AC725"/>
    <mergeCell ref="A726:AC726"/>
    <mergeCell ref="A727:AC727"/>
    <mergeCell ref="A728:AC728"/>
    <mergeCell ref="A713:AC713"/>
    <mergeCell ref="A714:AC714"/>
    <mergeCell ref="A715:AC715"/>
    <mergeCell ref="A716:AC716"/>
    <mergeCell ref="A717:AD717"/>
    <mergeCell ref="A718:AD718"/>
    <mergeCell ref="A706:AC706"/>
    <mergeCell ref="A707:AC707"/>
    <mergeCell ref="A708:AD708"/>
    <mergeCell ref="A709:AD709"/>
    <mergeCell ref="A711:AC711"/>
    <mergeCell ref="A712:AC712"/>
    <mergeCell ref="A700:AC700"/>
    <mergeCell ref="A701:AC701"/>
    <mergeCell ref="A702:AC702"/>
    <mergeCell ref="A703:AC703"/>
    <mergeCell ref="A704:AC704"/>
    <mergeCell ref="A705:AC705"/>
    <mergeCell ref="A694:AC694"/>
    <mergeCell ref="A695:AC695"/>
    <mergeCell ref="A696:AC696"/>
    <mergeCell ref="A697:AC697"/>
    <mergeCell ref="A698:AC698"/>
    <mergeCell ref="A699:AC699"/>
    <mergeCell ref="A688:AC688"/>
    <mergeCell ref="A689:AC689"/>
    <mergeCell ref="A690:AC690"/>
    <mergeCell ref="A691:AC691"/>
    <mergeCell ref="A692:AC692"/>
    <mergeCell ref="A693:AC693"/>
    <mergeCell ref="A682:AC682"/>
    <mergeCell ref="A683:AC683"/>
    <mergeCell ref="A684:AC684"/>
    <mergeCell ref="A685:AC685"/>
    <mergeCell ref="A686:AC686"/>
    <mergeCell ref="A687:AC687"/>
    <mergeCell ref="A676:AC676"/>
    <mergeCell ref="A677:AC677"/>
    <mergeCell ref="A678:AC678"/>
    <mergeCell ref="A679:AC679"/>
    <mergeCell ref="A680:AC680"/>
    <mergeCell ref="A681:AC681"/>
    <mergeCell ref="A670:AC670"/>
    <mergeCell ref="A671:AC671"/>
    <mergeCell ref="A672:AC672"/>
    <mergeCell ref="A673:AC673"/>
    <mergeCell ref="A674:AC674"/>
    <mergeCell ref="A675:AC675"/>
    <mergeCell ref="A660:AC660"/>
    <mergeCell ref="A661:AC661"/>
    <mergeCell ref="A662:AC662"/>
    <mergeCell ref="A663:AD663"/>
    <mergeCell ref="A664:AD664"/>
    <mergeCell ref="A667:AC667"/>
    <mergeCell ref="A653:AC653"/>
    <mergeCell ref="A654:AD654"/>
    <mergeCell ref="A655:AD655"/>
    <mergeCell ref="A657:AC657"/>
    <mergeCell ref="A658:AC658"/>
    <mergeCell ref="A659:AC659"/>
    <mergeCell ref="A647:AC647"/>
    <mergeCell ref="A648:AC648"/>
    <mergeCell ref="A649:AC649"/>
    <mergeCell ref="A650:AC650"/>
    <mergeCell ref="A651:AC651"/>
    <mergeCell ref="A652:AC652"/>
    <mergeCell ref="A641:AC641"/>
    <mergeCell ref="A642:AC642"/>
    <mergeCell ref="A643:AC643"/>
    <mergeCell ref="A644:AC644"/>
    <mergeCell ref="A645:AC645"/>
    <mergeCell ref="A646:AC646"/>
    <mergeCell ref="A635:AC635"/>
    <mergeCell ref="A636:AC636"/>
    <mergeCell ref="A637:AC637"/>
    <mergeCell ref="A638:AC638"/>
    <mergeCell ref="A639:AC639"/>
    <mergeCell ref="A640:AC640"/>
    <mergeCell ref="A625:AD625"/>
    <mergeCell ref="A628:AC628"/>
    <mergeCell ref="A631:AC631"/>
    <mergeCell ref="A632:AC632"/>
    <mergeCell ref="A633:AC633"/>
    <mergeCell ref="A634:AC634"/>
    <mergeCell ref="A619:AC619"/>
    <mergeCell ref="A620:AC620"/>
    <mergeCell ref="A621:AC621"/>
    <mergeCell ref="A622:AC622"/>
    <mergeCell ref="A623:AC623"/>
    <mergeCell ref="A624:AD624"/>
    <mergeCell ref="A612:AC612"/>
    <mergeCell ref="A613:AC613"/>
    <mergeCell ref="A614:AC614"/>
    <mergeCell ref="A615:AD615"/>
    <mergeCell ref="A616:AD616"/>
    <mergeCell ref="A618:AC618"/>
    <mergeCell ref="A606:AC606"/>
    <mergeCell ref="A607:AC607"/>
    <mergeCell ref="A608:AC608"/>
    <mergeCell ref="A609:AC609"/>
    <mergeCell ref="A610:AC610"/>
    <mergeCell ref="A611:AC611"/>
    <mergeCell ref="A600:AC600"/>
    <mergeCell ref="A601:AC601"/>
    <mergeCell ref="A602:AC602"/>
    <mergeCell ref="A603:AC603"/>
    <mergeCell ref="A604:AC604"/>
    <mergeCell ref="A605:AC605"/>
    <mergeCell ref="A594:AC594"/>
    <mergeCell ref="A595:AC595"/>
    <mergeCell ref="A596:AC596"/>
    <mergeCell ref="A597:AC597"/>
    <mergeCell ref="A598:AC598"/>
    <mergeCell ref="A599:AC599"/>
    <mergeCell ref="A588:AC588"/>
    <mergeCell ref="A589:AC589"/>
    <mergeCell ref="A590:AC590"/>
    <mergeCell ref="A591:AC591"/>
    <mergeCell ref="A592:AC592"/>
    <mergeCell ref="A593:AC593"/>
    <mergeCell ref="A578:AC578"/>
    <mergeCell ref="A579:AC579"/>
    <mergeCell ref="A580:AC580"/>
    <mergeCell ref="A581:AD581"/>
    <mergeCell ref="A582:AD582"/>
    <mergeCell ref="A585:AC585"/>
    <mergeCell ref="A571:AC571"/>
    <mergeCell ref="A572:AD572"/>
    <mergeCell ref="A573:AD573"/>
    <mergeCell ref="A575:AC575"/>
    <mergeCell ref="A576:AC576"/>
    <mergeCell ref="A577:AC577"/>
    <mergeCell ref="A565:AC565"/>
    <mergeCell ref="A566:AC566"/>
    <mergeCell ref="A567:AC567"/>
    <mergeCell ref="A568:AC568"/>
    <mergeCell ref="A569:AC569"/>
    <mergeCell ref="A570:AC570"/>
    <mergeCell ref="A559:AC559"/>
    <mergeCell ref="A560:AC560"/>
    <mergeCell ref="A561:AC561"/>
    <mergeCell ref="A562:AC562"/>
    <mergeCell ref="A563:AC563"/>
    <mergeCell ref="A564:AC564"/>
    <mergeCell ref="A553:AC553"/>
    <mergeCell ref="A554:AC554"/>
    <mergeCell ref="A555:AC555"/>
    <mergeCell ref="A556:AC556"/>
    <mergeCell ref="A557:AC557"/>
    <mergeCell ref="A558:AC558"/>
    <mergeCell ref="A543:AC543"/>
    <mergeCell ref="A544:AC544"/>
    <mergeCell ref="A545:AD545"/>
    <mergeCell ref="A546:AD546"/>
    <mergeCell ref="A549:AC549"/>
    <mergeCell ref="A552:AC552"/>
    <mergeCell ref="A536:AD536"/>
    <mergeCell ref="A537:AD537"/>
    <mergeCell ref="A539:AC539"/>
    <mergeCell ref="A540:AC540"/>
    <mergeCell ref="A541:AC541"/>
    <mergeCell ref="A542:AC542"/>
    <mergeCell ref="A530:AC530"/>
    <mergeCell ref="A531:AC531"/>
    <mergeCell ref="A532:AC532"/>
    <mergeCell ref="A533:AC533"/>
    <mergeCell ref="A534:AC534"/>
    <mergeCell ref="A535:AC535"/>
    <mergeCell ref="A524:AC524"/>
    <mergeCell ref="A525:AC525"/>
    <mergeCell ref="A526:AC526"/>
    <mergeCell ref="A527:AC527"/>
    <mergeCell ref="A528:AC528"/>
    <mergeCell ref="A529:AC529"/>
    <mergeCell ref="A518:AC518"/>
    <mergeCell ref="A519:AC519"/>
    <mergeCell ref="A520:AC520"/>
    <mergeCell ref="A521:AC521"/>
    <mergeCell ref="A522:AC522"/>
    <mergeCell ref="A523:AC523"/>
    <mergeCell ref="A508:AC508"/>
    <mergeCell ref="A509:AD509"/>
    <mergeCell ref="A510:AD510"/>
    <mergeCell ref="A513:AC513"/>
    <mergeCell ref="A516:AC516"/>
    <mergeCell ref="A517:AC517"/>
    <mergeCell ref="A501:AD501"/>
    <mergeCell ref="A503:AC503"/>
    <mergeCell ref="A504:AC504"/>
    <mergeCell ref="A505:AC505"/>
    <mergeCell ref="A506:AC506"/>
    <mergeCell ref="A507:AC507"/>
    <mergeCell ref="A495:AC495"/>
    <mergeCell ref="A496:AC496"/>
    <mergeCell ref="A497:AC497"/>
    <mergeCell ref="A498:AC498"/>
    <mergeCell ref="A499:AC499"/>
    <mergeCell ref="A500:AD500"/>
    <mergeCell ref="A489:AC489"/>
    <mergeCell ref="A490:AC490"/>
    <mergeCell ref="A491:AC491"/>
    <mergeCell ref="A492:AC492"/>
    <mergeCell ref="A493:AC493"/>
    <mergeCell ref="A494:AC494"/>
    <mergeCell ref="A479:AC479"/>
    <mergeCell ref="A480:AC480"/>
    <mergeCell ref="A481:AD481"/>
    <mergeCell ref="A482:AD482"/>
    <mergeCell ref="A485:AC485"/>
    <mergeCell ref="A488:AC488"/>
    <mergeCell ref="A472:AD472"/>
    <mergeCell ref="A473:AD473"/>
    <mergeCell ref="A475:AC475"/>
    <mergeCell ref="A476:AC476"/>
    <mergeCell ref="A477:AC477"/>
    <mergeCell ref="A478:AC478"/>
    <mergeCell ref="A466:AC466"/>
    <mergeCell ref="A467:AC467"/>
    <mergeCell ref="A468:AC468"/>
    <mergeCell ref="A469:AC469"/>
    <mergeCell ref="A470:AC470"/>
    <mergeCell ref="A471:AC471"/>
    <mergeCell ref="A460:AC460"/>
    <mergeCell ref="A461:AC461"/>
    <mergeCell ref="A462:AC462"/>
    <mergeCell ref="A463:AC463"/>
    <mergeCell ref="A464:AC464"/>
    <mergeCell ref="A465:AC465"/>
    <mergeCell ref="A450:AC450"/>
    <mergeCell ref="A451:AC451"/>
    <mergeCell ref="A452:AD452"/>
    <mergeCell ref="A453:AD453"/>
    <mergeCell ref="A456:AC456"/>
    <mergeCell ref="A459:AC459"/>
    <mergeCell ref="A443:AD443"/>
    <mergeCell ref="A444:AD444"/>
    <mergeCell ref="A446:AC446"/>
    <mergeCell ref="A447:AC447"/>
    <mergeCell ref="A448:AC448"/>
    <mergeCell ref="A449:AC449"/>
    <mergeCell ref="A437:AC437"/>
    <mergeCell ref="A438:AC438"/>
    <mergeCell ref="A439:AC439"/>
    <mergeCell ref="A440:AC440"/>
    <mergeCell ref="A441:AC441"/>
    <mergeCell ref="A442:AC442"/>
    <mergeCell ref="A431:AC431"/>
    <mergeCell ref="A432:AC432"/>
    <mergeCell ref="A433:AC433"/>
    <mergeCell ref="A434:AC434"/>
    <mergeCell ref="A435:AC435"/>
    <mergeCell ref="A436:AC436"/>
    <mergeCell ref="A421:AD421"/>
    <mergeCell ref="A422:AD422"/>
    <mergeCell ref="A425:AC425"/>
    <mergeCell ref="A428:AC428"/>
    <mergeCell ref="A429:AC429"/>
    <mergeCell ref="A430:AC430"/>
    <mergeCell ref="A415:AC415"/>
    <mergeCell ref="A416:AC416"/>
    <mergeCell ref="A417:AC417"/>
    <mergeCell ref="A418:AC418"/>
    <mergeCell ref="A419:AC419"/>
    <mergeCell ref="A420:AC420"/>
    <mergeCell ref="A408:AC408"/>
    <mergeCell ref="A409:AC409"/>
    <mergeCell ref="A410:AC410"/>
    <mergeCell ref="A411:AC411"/>
    <mergeCell ref="A412:AD412"/>
    <mergeCell ref="A413:AD413"/>
    <mergeCell ref="A402:AC402"/>
    <mergeCell ref="A403:AC403"/>
    <mergeCell ref="A404:AC404"/>
    <mergeCell ref="A405:AC405"/>
    <mergeCell ref="A406:AC406"/>
    <mergeCell ref="A407:AC407"/>
    <mergeCell ref="A396:AC396"/>
    <mergeCell ref="A397:AC397"/>
    <mergeCell ref="A398:AC398"/>
    <mergeCell ref="A399:AC399"/>
    <mergeCell ref="A400:AC400"/>
    <mergeCell ref="A401:AC401"/>
    <mergeCell ref="A386:AC386"/>
    <mergeCell ref="A387:AD387"/>
    <mergeCell ref="A388:AD388"/>
    <mergeCell ref="A391:AC391"/>
    <mergeCell ref="A394:AC394"/>
    <mergeCell ref="A395:AC395"/>
    <mergeCell ref="A379:AD379"/>
    <mergeCell ref="A381:AC381"/>
    <mergeCell ref="A382:AC382"/>
    <mergeCell ref="A383:AC383"/>
    <mergeCell ref="A384:AC384"/>
    <mergeCell ref="A385:AC385"/>
    <mergeCell ref="A373:AC373"/>
    <mergeCell ref="A374:AC374"/>
    <mergeCell ref="A375:AC375"/>
    <mergeCell ref="A376:AC376"/>
    <mergeCell ref="A377:AC377"/>
    <mergeCell ref="A378:AD378"/>
    <mergeCell ref="A367:AC367"/>
    <mergeCell ref="A368:AC368"/>
    <mergeCell ref="A369:AC369"/>
    <mergeCell ref="A370:AC370"/>
    <mergeCell ref="A371:AC371"/>
    <mergeCell ref="A372:AC372"/>
    <mergeCell ref="A361:AC361"/>
    <mergeCell ref="A362:AC362"/>
    <mergeCell ref="A363:AC363"/>
    <mergeCell ref="A364:AC364"/>
    <mergeCell ref="A365:AC365"/>
    <mergeCell ref="A366:AC366"/>
    <mergeCell ref="A355:AC355"/>
    <mergeCell ref="A356:AC356"/>
    <mergeCell ref="A357:AC357"/>
    <mergeCell ref="A358:AC358"/>
    <mergeCell ref="A359:AC359"/>
    <mergeCell ref="A360:AC360"/>
    <mergeCell ref="A347:AE347"/>
    <mergeCell ref="A350:AC350"/>
    <mergeCell ref="A351:AC351"/>
    <mergeCell ref="A352:AC352"/>
    <mergeCell ref="A353:AC353"/>
    <mergeCell ref="A354:AC354"/>
    <mergeCell ref="A339:AC339"/>
    <mergeCell ref="A340:AC340"/>
    <mergeCell ref="A341:AC341"/>
    <mergeCell ref="A342:AC342"/>
    <mergeCell ref="A343:AD343"/>
    <mergeCell ref="A344:AD344"/>
    <mergeCell ref="A332:AC332"/>
    <mergeCell ref="A333:AC333"/>
    <mergeCell ref="A334:AD334"/>
    <mergeCell ref="A335:AD335"/>
    <mergeCell ref="A337:AC337"/>
    <mergeCell ref="A338:AC338"/>
    <mergeCell ref="A326:AC326"/>
    <mergeCell ref="A327:AC327"/>
    <mergeCell ref="A328:AC328"/>
    <mergeCell ref="A329:AC329"/>
    <mergeCell ref="A330:AC330"/>
    <mergeCell ref="A331:AC331"/>
    <mergeCell ref="A320:AC320"/>
    <mergeCell ref="A321:AC321"/>
    <mergeCell ref="A322:AC322"/>
    <mergeCell ref="A323:AC323"/>
    <mergeCell ref="A324:AC324"/>
    <mergeCell ref="A325:AC325"/>
    <mergeCell ref="A314:AC314"/>
    <mergeCell ref="A315:AC315"/>
    <mergeCell ref="A316:AC316"/>
    <mergeCell ref="A317:AC317"/>
    <mergeCell ref="A318:AC318"/>
    <mergeCell ref="A319:AC319"/>
    <mergeCell ref="A308:AC308"/>
    <mergeCell ref="A309:AC309"/>
    <mergeCell ref="A310:AC310"/>
    <mergeCell ref="A311:AC311"/>
    <mergeCell ref="A312:AC312"/>
    <mergeCell ref="A313:AC313"/>
    <mergeCell ref="A302:AC302"/>
    <mergeCell ref="A303:AC303"/>
    <mergeCell ref="A304:AC304"/>
    <mergeCell ref="A305:AC305"/>
    <mergeCell ref="A306:AC306"/>
    <mergeCell ref="A307:AC307"/>
    <mergeCell ref="A296:AC296"/>
    <mergeCell ref="A297:AC297"/>
    <mergeCell ref="A298:AC298"/>
    <mergeCell ref="A299:AC299"/>
    <mergeCell ref="A300:AC300"/>
    <mergeCell ref="A301:AC301"/>
    <mergeCell ref="A290:AC290"/>
    <mergeCell ref="A291:AC291"/>
    <mergeCell ref="A292:AC292"/>
    <mergeCell ref="A293:AC293"/>
    <mergeCell ref="A294:AC294"/>
    <mergeCell ref="A295:AC295"/>
    <mergeCell ref="A284:AC284"/>
    <mergeCell ref="A285:AC285"/>
    <mergeCell ref="A286:AC286"/>
    <mergeCell ref="A287:AC287"/>
    <mergeCell ref="A288:AC288"/>
    <mergeCell ref="A289:AC289"/>
    <mergeCell ref="A278:AC278"/>
    <mergeCell ref="A279:AC279"/>
    <mergeCell ref="A280:AC280"/>
    <mergeCell ref="A281:AC281"/>
    <mergeCell ref="A282:AC282"/>
    <mergeCell ref="A283:AC283"/>
    <mergeCell ref="A272:AC272"/>
    <mergeCell ref="A273:AC273"/>
    <mergeCell ref="A274:AC274"/>
    <mergeCell ref="A275:AC275"/>
    <mergeCell ref="A276:AC276"/>
    <mergeCell ref="A277:AC277"/>
    <mergeCell ref="A266:AC266"/>
    <mergeCell ref="A267:AC267"/>
    <mergeCell ref="A268:AC268"/>
    <mergeCell ref="A269:AC269"/>
    <mergeCell ref="A270:AC270"/>
    <mergeCell ref="A271:AC271"/>
    <mergeCell ref="A260:AC260"/>
    <mergeCell ref="A261:AC261"/>
    <mergeCell ref="A262:AC262"/>
    <mergeCell ref="A263:AC263"/>
    <mergeCell ref="A264:AC264"/>
    <mergeCell ref="A265:AC265"/>
    <mergeCell ref="A250:AC250"/>
    <mergeCell ref="A251:AC251"/>
    <mergeCell ref="A252:AC252"/>
    <mergeCell ref="A253:AD253"/>
    <mergeCell ref="A254:AD254"/>
    <mergeCell ref="A257:AE257"/>
    <mergeCell ref="A243:AC243"/>
    <mergeCell ref="A244:AD244"/>
    <mergeCell ref="A245:AD245"/>
    <mergeCell ref="A247:AC247"/>
    <mergeCell ref="A248:AC248"/>
    <mergeCell ref="A249:AC249"/>
    <mergeCell ref="A237:AC237"/>
    <mergeCell ref="A238:AC238"/>
    <mergeCell ref="A239:AC239"/>
    <mergeCell ref="A240:AC240"/>
    <mergeCell ref="A241:AC241"/>
    <mergeCell ref="A242:AC242"/>
    <mergeCell ref="A229:AE229"/>
    <mergeCell ref="A232:AC232"/>
    <mergeCell ref="A233:AC233"/>
    <mergeCell ref="A234:AC234"/>
    <mergeCell ref="A235:AC235"/>
    <mergeCell ref="A236:AC236"/>
    <mergeCell ref="A221:AC221"/>
    <mergeCell ref="A222:AC222"/>
    <mergeCell ref="A223:AC223"/>
    <mergeCell ref="A224:AC224"/>
    <mergeCell ref="A225:AD225"/>
    <mergeCell ref="A226:AD226"/>
    <mergeCell ref="A214:AC214"/>
    <mergeCell ref="A215:AC215"/>
    <mergeCell ref="A216:AD216"/>
    <mergeCell ref="A217:AD217"/>
    <mergeCell ref="A219:AC219"/>
    <mergeCell ref="A220:AC220"/>
    <mergeCell ref="A208:AC208"/>
    <mergeCell ref="A209:AC209"/>
    <mergeCell ref="A210:AC210"/>
    <mergeCell ref="A211:AC211"/>
    <mergeCell ref="A212:AC212"/>
    <mergeCell ref="A213:AC213"/>
    <mergeCell ref="A202:AC202"/>
    <mergeCell ref="A203:AC203"/>
    <mergeCell ref="A204:AC204"/>
    <mergeCell ref="A205:AC205"/>
    <mergeCell ref="A206:AC206"/>
    <mergeCell ref="A207:AC207"/>
    <mergeCell ref="A196:AC196"/>
    <mergeCell ref="A197:AC197"/>
    <mergeCell ref="A198:AC198"/>
    <mergeCell ref="A199:AC199"/>
    <mergeCell ref="A200:AC200"/>
    <mergeCell ref="A201:AC201"/>
    <mergeCell ref="A186:AD186"/>
    <mergeCell ref="A187:AD187"/>
    <mergeCell ref="A190:AE190"/>
    <mergeCell ref="A193:AC193"/>
    <mergeCell ref="A194:AC194"/>
    <mergeCell ref="A195:AC195"/>
    <mergeCell ref="A180:AC180"/>
    <mergeCell ref="A181:AC181"/>
    <mergeCell ref="A182:AC182"/>
    <mergeCell ref="A183:AC183"/>
    <mergeCell ref="A184:AC184"/>
    <mergeCell ref="A185:AC185"/>
    <mergeCell ref="A173:AC173"/>
    <mergeCell ref="A174:AC174"/>
    <mergeCell ref="A175:AC175"/>
    <mergeCell ref="A176:AC176"/>
    <mergeCell ref="A177:AD177"/>
    <mergeCell ref="A178:AD178"/>
    <mergeCell ref="A167:AC167"/>
    <mergeCell ref="A168:AC168"/>
    <mergeCell ref="A169:AC169"/>
    <mergeCell ref="A170:AC170"/>
    <mergeCell ref="A171:AC171"/>
    <mergeCell ref="A172:AC172"/>
    <mergeCell ref="A161:AC161"/>
    <mergeCell ref="A162:AC162"/>
    <mergeCell ref="A163:AC163"/>
    <mergeCell ref="A164:AC164"/>
    <mergeCell ref="A165:AC165"/>
    <mergeCell ref="A166:AC166"/>
    <mergeCell ref="A151:AC151"/>
    <mergeCell ref="A152:AC152"/>
    <mergeCell ref="A153:AD153"/>
    <mergeCell ref="A154:AD154"/>
    <mergeCell ref="A157:AE157"/>
    <mergeCell ref="A160:AC160"/>
    <mergeCell ref="A144:AD144"/>
    <mergeCell ref="A145:AD145"/>
    <mergeCell ref="A147:AC147"/>
    <mergeCell ref="A148:AC148"/>
    <mergeCell ref="A149:AC149"/>
    <mergeCell ref="A150:AC150"/>
    <mergeCell ref="A138:AC138"/>
    <mergeCell ref="A139:AC139"/>
    <mergeCell ref="A140:AC140"/>
    <mergeCell ref="A141:AC141"/>
    <mergeCell ref="A142:AC142"/>
    <mergeCell ref="A143:AC143"/>
    <mergeCell ref="A132:AC132"/>
    <mergeCell ref="A133:AC133"/>
    <mergeCell ref="A134:AC134"/>
    <mergeCell ref="A135:AC135"/>
    <mergeCell ref="A136:AC136"/>
    <mergeCell ref="A137:AC137"/>
    <mergeCell ref="A122:AD122"/>
    <mergeCell ref="A125:AE125"/>
    <mergeCell ref="A128:AC128"/>
    <mergeCell ref="A129:AC129"/>
    <mergeCell ref="A130:AC130"/>
    <mergeCell ref="A131:AC131"/>
    <mergeCell ref="A116:AC116"/>
    <mergeCell ref="A117:AC117"/>
    <mergeCell ref="A118:AC118"/>
    <mergeCell ref="A119:AC119"/>
    <mergeCell ref="A120:AC120"/>
    <mergeCell ref="A121:AD121"/>
    <mergeCell ref="A109:AC109"/>
    <mergeCell ref="A110:AC110"/>
    <mergeCell ref="A111:AC111"/>
    <mergeCell ref="A112:AD112"/>
    <mergeCell ref="A113:AD113"/>
    <mergeCell ref="A115:AC115"/>
    <mergeCell ref="A103:AC103"/>
    <mergeCell ref="A104:AC104"/>
    <mergeCell ref="A105:AC105"/>
    <mergeCell ref="A106:AC106"/>
    <mergeCell ref="A107:AC107"/>
    <mergeCell ref="A108:AC108"/>
    <mergeCell ref="A93:AC93"/>
    <mergeCell ref="A94:AC94"/>
    <mergeCell ref="A95:AC95"/>
    <mergeCell ref="A96:AD96"/>
    <mergeCell ref="A97:AD97"/>
    <mergeCell ref="A100:AE100"/>
    <mergeCell ref="A86:AC86"/>
    <mergeCell ref="A87:AD87"/>
    <mergeCell ref="A88:AD88"/>
    <mergeCell ref="A90:AC90"/>
    <mergeCell ref="A91:AC91"/>
    <mergeCell ref="A92:AC92"/>
    <mergeCell ref="A78:AE78"/>
    <mergeCell ref="A81:AC81"/>
    <mergeCell ref="A82:AC82"/>
    <mergeCell ref="A83:AC83"/>
    <mergeCell ref="A84:AC84"/>
    <mergeCell ref="A85:AC85"/>
    <mergeCell ref="A70:AC70"/>
    <mergeCell ref="A71:AC71"/>
    <mergeCell ref="A72:AC72"/>
    <mergeCell ref="A73:AC73"/>
    <mergeCell ref="A74:AD74"/>
    <mergeCell ref="A75:AD75"/>
    <mergeCell ref="A63:AC63"/>
    <mergeCell ref="A64:AC64"/>
    <mergeCell ref="A65:AD65"/>
    <mergeCell ref="A66:AD66"/>
    <mergeCell ref="A68:AC68"/>
    <mergeCell ref="A69:AC69"/>
    <mergeCell ref="A57:AC57"/>
    <mergeCell ref="A58:AC58"/>
    <mergeCell ref="A59:AC59"/>
    <mergeCell ref="A60:AC60"/>
    <mergeCell ref="A61:AC61"/>
    <mergeCell ref="A62:AC62"/>
    <mergeCell ref="A51:AC51"/>
    <mergeCell ref="A52:AC52"/>
    <mergeCell ref="A53:AC53"/>
    <mergeCell ref="A54:AC54"/>
    <mergeCell ref="A55:AC55"/>
    <mergeCell ref="A56:AC56"/>
    <mergeCell ref="A41:AC41"/>
    <mergeCell ref="A42:AC42"/>
    <mergeCell ref="A43:AC43"/>
    <mergeCell ref="A44:AD44"/>
    <mergeCell ref="A45:AD45"/>
    <mergeCell ref="A48:AE48"/>
    <mergeCell ref="A34:AC34"/>
    <mergeCell ref="A35:AD35"/>
    <mergeCell ref="A36:AD36"/>
    <mergeCell ref="A38:AC38"/>
    <mergeCell ref="A39:AC39"/>
    <mergeCell ref="A40:AC40"/>
    <mergeCell ref="A28:AC28"/>
    <mergeCell ref="A29:AC29"/>
    <mergeCell ref="A30:AC30"/>
    <mergeCell ref="A31:AC31"/>
    <mergeCell ref="A32:AC32"/>
    <mergeCell ref="A33:AC33"/>
    <mergeCell ref="A19:AE19"/>
    <mergeCell ref="A21:AE21"/>
    <mergeCell ref="A24:AC24"/>
    <mergeCell ref="A25:AC25"/>
    <mergeCell ref="A26:AC26"/>
    <mergeCell ref="A27:AC27"/>
    <mergeCell ref="A11:B11"/>
    <mergeCell ref="A13:B13"/>
    <mergeCell ref="C13:AD13"/>
    <mergeCell ref="A14:B14"/>
    <mergeCell ref="A15:B15"/>
    <mergeCell ref="W17:AB17"/>
    <mergeCell ref="A2:AD2"/>
    <mergeCell ref="A3:AD3"/>
    <mergeCell ref="B5:AC5"/>
    <mergeCell ref="A9:B9"/>
    <mergeCell ref="C9:AC9"/>
    <mergeCell ref="A10:B10"/>
  </mergeCells>
  <pageMargins left="0.7" right="0.7" top="0.75" bottom="0.75" header="0.51180555555555551" footer="0.51180555555555551"/>
  <pageSetup firstPageNumber="0" orientation="portrait" horizontalDpi="300" verticalDpi="300"/>
  <headerFooter alignWithMargins="0"/>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C2CBA3-4785-4C8A-AB4B-B4577650EC00}">
  <dimension ref="A1:L70"/>
  <sheetViews>
    <sheetView showGridLines="0" topLeftCell="A11" zoomScale="75" zoomScaleNormal="75" workbookViewId="0">
      <selection activeCell="A840" sqref="A840:AC840"/>
    </sheetView>
  </sheetViews>
  <sheetFormatPr baseColWidth="10" defaultColWidth="11" defaultRowHeight="18" customHeight="1" x14ac:dyDescent="0.25"/>
  <cols>
    <col min="1" max="1" width="19.54296875" customWidth="1"/>
    <col min="2" max="3" width="16.54296875" customWidth="1"/>
    <col min="4" max="4" width="1.54296875" customWidth="1"/>
    <col min="5" max="6" width="16.54296875" customWidth="1"/>
    <col min="7" max="7" width="1.54296875" customWidth="1"/>
  </cols>
  <sheetData>
    <row r="1" spans="1:12" ht="18" customHeight="1" x14ac:dyDescent="0.25">
      <c r="A1" s="214"/>
      <c r="B1" s="214"/>
      <c r="C1" s="214"/>
      <c r="D1" s="214"/>
      <c r="E1" s="214"/>
      <c r="F1" s="60"/>
      <c r="G1" s="214"/>
    </row>
    <row r="2" spans="1:12" ht="18" customHeight="1" x14ac:dyDescent="0.25">
      <c r="A2" s="300" t="s">
        <v>2779</v>
      </c>
      <c r="B2" s="300"/>
      <c r="C2" s="300"/>
      <c r="D2" s="300"/>
      <c r="E2" s="300"/>
      <c r="F2" s="300"/>
      <c r="G2" s="300"/>
      <c r="H2" s="300"/>
      <c r="I2" s="300"/>
      <c r="J2" s="300"/>
      <c r="K2" s="300"/>
      <c r="L2" s="300"/>
    </row>
    <row r="3" spans="1:12" ht="18" customHeight="1" x14ac:dyDescent="0.25">
      <c r="A3" s="300" t="s">
        <v>7</v>
      </c>
      <c r="B3" s="300"/>
      <c r="C3" s="300"/>
      <c r="D3" s="300"/>
      <c r="E3" s="300"/>
      <c r="F3" s="300"/>
      <c r="G3" s="300"/>
      <c r="H3" s="300"/>
      <c r="I3" s="300"/>
      <c r="J3" s="300"/>
      <c r="K3" s="300"/>
      <c r="L3" s="300"/>
    </row>
    <row r="4" spans="1:12" ht="18" customHeight="1" x14ac:dyDescent="0.25">
      <c r="A4" s="218"/>
      <c r="B4" s="218"/>
      <c r="C4" s="218"/>
      <c r="D4" s="218"/>
      <c r="E4" s="218"/>
      <c r="F4" s="218"/>
      <c r="G4" s="218"/>
    </row>
    <row r="5" spans="1:12" ht="18" customHeight="1" x14ac:dyDescent="0.25">
      <c r="A5" s="301" t="str">
        <f>IGOT!C5</f>
        <v>Sindicato Único de Trabajadores Democráticos del Sistema de Transporte Colectivo.</v>
      </c>
      <c r="B5" s="301"/>
      <c r="C5" s="301"/>
      <c r="D5" s="301"/>
      <c r="E5" s="301"/>
      <c r="F5" s="301"/>
      <c r="G5" s="301"/>
      <c r="H5" s="301"/>
      <c r="I5" s="301"/>
      <c r="J5" s="301"/>
      <c r="K5" s="301"/>
      <c r="L5" s="301"/>
    </row>
    <row r="6" spans="1:12" ht="18" customHeight="1" x14ac:dyDescent="0.25">
      <c r="A6" s="214"/>
      <c r="B6" s="214"/>
      <c r="C6" s="214"/>
      <c r="D6" s="214"/>
      <c r="E6" s="214"/>
      <c r="F6" s="60"/>
      <c r="G6" s="214"/>
    </row>
    <row r="7" spans="1:12" ht="18" customHeight="1" thickBot="1" x14ac:dyDescent="0.3">
      <c r="A7" s="214"/>
      <c r="B7" s="60"/>
      <c r="C7" s="114" t="s">
        <v>380</v>
      </c>
      <c r="D7" s="60"/>
      <c r="E7" s="214"/>
      <c r="F7" s="115"/>
      <c r="G7" s="60"/>
    </row>
    <row r="8" spans="1:12" ht="18" customHeight="1" thickBot="1" x14ac:dyDescent="0.3">
      <c r="A8" s="60"/>
      <c r="B8" s="116"/>
      <c r="C8" s="117">
        <f>'Artículo 121 (cálculo PI)'!AC17</f>
        <v>54</v>
      </c>
      <c r="D8" s="115"/>
      <c r="E8" s="118"/>
      <c r="F8" s="118"/>
      <c r="G8" s="115"/>
    </row>
    <row r="9" spans="1:12" ht="18" customHeight="1" thickBot="1" x14ac:dyDescent="0.3">
      <c r="A9" s="60"/>
      <c r="B9" s="214"/>
      <c r="C9" s="214"/>
      <c r="D9" s="214"/>
      <c r="E9" s="214"/>
      <c r="F9" s="60"/>
      <c r="G9" s="214"/>
    </row>
    <row r="10" spans="1:12" ht="18" customHeight="1" thickBot="1" x14ac:dyDescent="0.3">
      <c r="A10" s="302" t="s">
        <v>315</v>
      </c>
      <c r="B10" s="303" t="s">
        <v>44</v>
      </c>
      <c r="C10" s="303"/>
      <c r="D10" s="115"/>
      <c r="E10" s="304" t="s">
        <v>45</v>
      </c>
      <c r="F10" s="304"/>
      <c r="G10" s="115"/>
    </row>
    <row r="11" spans="1:12" ht="54" customHeight="1" thickBot="1" x14ac:dyDescent="0.3">
      <c r="A11" s="302"/>
      <c r="B11" s="119" t="s">
        <v>381</v>
      </c>
      <c r="C11" s="120" t="s">
        <v>382</v>
      </c>
      <c r="D11" s="121"/>
      <c r="E11" s="122" t="s">
        <v>381</v>
      </c>
      <c r="F11" s="123" t="s">
        <v>382</v>
      </c>
      <c r="G11" s="121"/>
    </row>
    <row r="12" spans="1:12" ht="18" customHeight="1" thickBot="1" x14ac:dyDescent="0.3">
      <c r="A12" s="124" t="s">
        <v>383</v>
      </c>
      <c r="B12" s="125">
        <f>'Artículo 121 (cálculo PI)'!AE35</f>
        <v>0</v>
      </c>
      <c r="C12" s="125">
        <f>IF('Artículo 121 (cálculo PI)'!C11=0, "N/A",B12/(1/$C$8))</f>
        <v>0</v>
      </c>
      <c r="D12" s="126"/>
      <c r="E12" s="125">
        <f>'Artículo 121 (cálculo PI)'!AE44</f>
        <v>0</v>
      </c>
      <c r="F12" s="125">
        <f>IF('Artículo 121 (cálculo PI)'!C11=0, "N/A",E12/(1/$C$8))</f>
        <v>0</v>
      </c>
      <c r="G12" s="118"/>
    </row>
    <row r="13" spans="1:12" ht="18" customHeight="1" thickBot="1" x14ac:dyDescent="0.3">
      <c r="A13" s="127" t="s">
        <v>384</v>
      </c>
      <c r="B13" s="128">
        <f>'Artículo 121 (cálculo PI)'!AE65</f>
        <v>0</v>
      </c>
      <c r="C13" s="128">
        <f>IF('Artículo 121 (cálculo PI)'!D11=0, "N/A",B13/(1/$C$8))</f>
        <v>0</v>
      </c>
      <c r="D13" s="126"/>
      <c r="E13" s="128">
        <f>'Artículo 121 (cálculo PI)'!AE74</f>
        <v>0</v>
      </c>
      <c r="F13" s="128">
        <f>IF('Artículo 121 (cálculo PI)'!D11=0, "N/A",E13/(1/$C$8))</f>
        <v>0</v>
      </c>
      <c r="G13" s="118"/>
    </row>
    <row r="14" spans="1:12" ht="18" customHeight="1" thickBot="1" x14ac:dyDescent="0.3">
      <c r="A14" s="124" t="s">
        <v>385</v>
      </c>
      <c r="B14" s="128">
        <f>'Artículo 121 (cálculo PI)'!AE87</f>
        <v>0</v>
      </c>
      <c r="C14" s="128">
        <f>IF('Artículo 121 (cálculo PI)'!E11=0, "N/A",B14/(1/$C$8))</f>
        <v>0</v>
      </c>
      <c r="D14" s="126"/>
      <c r="E14" s="128">
        <f>'Artículo 121 (cálculo PI)'!AE96</f>
        <v>0</v>
      </c>
      <c r="F14" s="128">
        <f>IF('Artículo 121 (cálculo PI)'!E11=0, "N/A",E14/(1/$C$8))</f>
        <v>0</v>
      </c>
      <c r="G14" s="118"/>
    </row>
    <row r="15" spans="1:12" ht="18" customHeight="1" thickBot="1" x14ac:dyDescent="0.3">
      <c r="A15" s="127" t="s">
        <v>386</v>
      </c>
      <c r="B15" s="128">
        <f>'Artículo 121 (cálculo PI)'!AE112</f>
        <v>0</v>
      </c>
      <c r="C15" s="128">
        <f>IF('Artículo 121 (cálculo PI)'!F11=0, "N/A",B15/(1/$C$8))</f>
        <v>0</v>
      </c>
      <c r="D15" s="118"/>
      <c r="E15" s="128">
        <f>'Artículo 121 (cálculo PI)'!AE121</f>
        <v>0</v>
      </c>
      <c r="F15" s="128">
        <f>IF('Artículo 121 (cálculo PI)'!F11=0, "N/A",E15/(1/$C$8))</f>
        <v>0</v>
      </c>
      <c r="G15" s="118"/>
    </row>
    <row r="16" spans="1:12" ht="18" customHeight="1" thickBot="1" x14ac:dyDescent="0.3">
      <c r="A16" s="124" t="s">
        <v>387</v>
      </c>
      <c r="B16" s="128">
        <f>'Artículo 121 (cálculo PI)'!AE144</f>
        <v>0</v>
      </c>
      <c r="C16" s="128">
        <f>IF('Artículo 121 (cálculo PI)'!G11=0, "N/A",B16/(1/$C$8))</f>
        <v>0</v>
      </c>
      <c r="D16" s="118"/>
      <c r="E16" s="128">
        <f>'Artículo 121 (cálculo PI)'!AE153</f>
        <v>0</v>
      </c>
      <c r="F16" s="128">
        <f>IF('Artículo 121 (cálculo PI)'!G11=0, "N/A",E16/(1/$C$8))</f>
        <v>0</v>
      </c>
      <c r="G16" s="118"/>
    </row>
    <row r="17" spans="1:7" ht="18" customHeight="1" thickBot="1" x14ac:dyDescent="0.3">
      <c r="A17" s="127" t="s">
        <v>388</v>
      </c>
      <c r="B17" s="128">
        <f>'Artículo 121 (cálculo PI)'!AE177</f>
        <v>0</v>
      </c>
      <c r="C17" s="128">
        <f>IF('Artículo 121 (cálculo PI)'!H11=0, "N/A",B17/(1/$C$8))</f>
        <v>0</v>
      </c>
      <c r="D17" s="118"/>
      <c r="E17" s="128">
        <f>'Artículo 121 (cálculo PI)'!AE186</f>
        <v>0</v>
      </c>
      <c r="F17" s="128">
        <f>IF('Artículo 121 (cálculo PI)'!H11=0, "N/A",E17/(1/$C$8))</f>
        <v>0</v>
      </c>
      <c r="G17" s="118"/>
    </row>
    <row r="18" spans="1:7" ht="18" customHeight="1" thickBot="1" x14ac:dyDescent="0.3">
      <c r="A18" s="124" t="s">
        <v>389</v>
      </c>
      <c r="B18" s="128">
        <f>'Artículo 121 (cálculo PI)'!AE216</f>
        <v>0</v>
      </c>
      <c r="C18" s="128">
        <f>IF('Artículo 121 (cálculo PI)'!I11=0, "N/A",B18/(1/$C$8))</f>
        <v>0</v>
      </c>
      <c r="D18" s="118"/>
      <c r="E18" s="128">
        <f>'Artículo 121 (cálculo PI)'!AE225</f>
        <v>0</v>
      </c>
      <c r="F18" s="128">
        <f>IF('Artículo 121 (cálculo PI)'!I11=0, "N/A",E18/(1/$C$8))</f>
        <v>0</v>
      </c>
      <c r="G18" s="118"/>
    </row>
    <row r="19" spans="1:7" ht="18" customHeight="1" thickBot="1" x14ac:dyDescent="0.3">
      <c r="A19" s="127" t="s">
        <v>390</v>
      </c>
      <c r="B19" s="128">
        <f>'Artículo 121 (cálculo PI)'!AE244</f>
        <v>0</v>
      </c>
      <c r="C19" s="128">
        <f>IF('Artículo 121 (cálculo PI)'!J11=0, "N/A",B19/(1/$C$8))</f>
        <v>0</v>
      </c>
      <c r="D19" s="118"/>
      <c r="E19" s="128">
        <f>'Artículo 121 (cálculo PI)'!AE253</f>
        <v>0</v>
      </c>
      <c r="F19" s="128">
        <f>IF('Artículo 121 (cálculo PI)'!J11=0, "N/A",E19/(1/$C$8))</f>
        <v>0</v>
      </c>
      <c r="G19" s="118"/>
    </row>
    <row r="20" spans="1:7" ht="18" customHeight="1" thickBot="1" x14ac:dyDescent="0.3">
      <c r="A20" s="124" t="s">
        <v>391</v>
      </c>
      <c r="B20" s="128">
        <f>'Artículo 121 (cálculo PI)'!AE334</f>
        <v>0</v>
      </c>
      <c r="C20" s="128">
        <f>IF('Artículo 121 (cálculo PI)'!K11=0, "N/A",B20/(1/$C$8))</f>
        <v>0</v>
      </c>
      <c r="D20" s="118"/>
      <c r="E20" s="128">
        <f>'Artículo 121 (cálculo PI)'!AE343</f>
        <v>0</v>
      </c>
      <c r="F20" s="128">
        <f>IF('Artículo 121 (cálculo PI)'!K11=0, "N/A",E20/(1/$C$8))</f>
        <v>0</v>
      </c>
      <c r="G20" s="118"/>
    </row>
    <row r="21" spans="1:7" ht="18" customHeight="1" thickBot="1" x14ac:dyDescent="0.3">
      <c r="A21" s="127" t="s">
        <v>392</v>
      </c>
      <c r="B21" s="128">
        <f>'Artículo 121 (cálculo PI)'!AE378</f>
        <v>0</v>
      </c>
      <c r="C21" s="128">
        <f>IF('Artículo 121 (cálculo PI)'!L11=0, "N/A",B21/(1/$C$8))</f>
        <v>0</v>
      </c>
      <c r="D21" s="118"/>
      <c r="E21" s="128">
        <f>'Artículo 121 (cálculo PI)'!AE387</f>
        <v>0</v>
      </c>
      <c r="F21" s="128">
        <f>IF('Artículo 121 (cálculo PI)'!L11=0, "N/A",E21/(1/$C$8))</f>
        <v>0</v>
      </c>
      <c r="G21" s="118"/>
    </row>
    <row r="22" spans="1:7" ht="18" customHeight="1" thickBot="1" x14ac:dyDescent="0.3">
      <c r="A22" s="124" t="s">
        <v>2780</v>
      </c>
      <c r="B22" s="128">
        <f>'Artículo 121 (cálculo PI)'!AE412</f>
        <v>0</v>
      </c>
      <c r="C22" s="128">
        <f>IF('Artículo 121 (cálculo PI)'!M11=0, "N/A",B22/(1/$C$8))</f>
        <v>0</v>
      </c>
      <c r="D22" s="118"/>
      <c r="E22" s="128">
        <f>'Artículo 121 (cálculo PI)'!AE421</f>
        <v>0</v>
      </c>
      <c r="F22" s="128">
        <f>IF('Artículo 121 (cálculo PI)'!M11=0, "N/A",E22/(1/$C$8))</f>
        <v>0</v>
      </c>
      <c r="G22" s="118"/>
    </row>
    <row r="23" spans="1:7" ht="18" customHeight="1" thickBot="1" x14ac:dyDescent="0.3">
      <c r="A23" s="127" t="s">
        <v>2781</v>
      </c>
      <c r="B23" s="128">
        <f>'Artículo 121 (cálculo PI)'!AE443</f>
        <v>0</v>
      </c>
      <c r="C23" s="128">
        <f>IF('Artículo 121 (cálculo PI)'!N11=0, "N/A",B23/(1/$C$8))</f>
        <v>0</v>
      </c>
      <c r="D23" s="118"/>
      <c r="E23" s="128">
        <f>'Artículo 121 (cálculo PI)'!AE452</f>
        <v>0</v>
      </c>
      <c r="F23" s="128">
        <f>IF('Artículo 121 (cálculo PI)'!N11=0, "N/A",E23/(1/$C$8))</f>
        <v>0</v>
      </c>
      <c r="G23" s="118"/>
    </row>
    <row r="24" spans="1:7" ht="18" customHeight="1" thickBot="1" x14ac:dyDescent="0.3">
      <c r="A24" s="124" t="s">
        <v>2782</v>
      </c>
      <c r="B24" s="128">
        <f>'Artículo 121 (cálculo PI)'!AE472</f>
        <v>0</v>
      </c>
      <c r="C24" s="128">
        <f>IF('Artículo 121 (cálculo PI)'!O11=0, "N/A",B24/(1/$C$8))</f>
        <v>0</v>
      </c>
      <c r="D24" s="118"/>
      <c r="E24" s="128">
        <f>'Artículo 121 (cálculo PI)'!AE481</f>
        <v>0</v>
      </c>
      <c r="F24" s="128">
        <f>IF('Artículo 121 (cálculo PI)'!O11=0, "N/A",E24/(1/$C$8))</f>
        <v>0</v>
      </c>
      <c r="G24" s="118"/>
    </row>
    <row r="25" spans="1:7" ht="18" customHeight="1" thickBot="1" x14ac:dyDescent="0.3">
      <c r="A25" s="127" t="s">
        <v>2783</v>
      </c>
      <c r="B25" s="128">
        <f>'Artículo 121 (cálculo PI)'!AE500</f>
        <v>0</v>
      </c>
      <c r="C25" s="128">
        <f>IF('Artículo 121 (cálculo PI)'!P11=0, "N/A",B25/(1/$C$8))</f>
        <v>0</v>
      </c>
      <c r="D25" s="118"/>
      <c r="E25" s="128">
        <f>'Artículo 121 (cálculo PI)'!AE509</f>
        <v>0</v>
      </c>
      <c r="F25" s="128">
        <f>IF('Artículo 121 (cálculo PI)'!P11=0, "N/A",E25/(1/$C$8))</f>
        <v>0</v>
      </c>
      <c r="G25" s="118"/>
    </row>
    <row r="26" spans="1:7" ht="18" customHeight="1" thickBot="1" x14ac:dyDescent="0.3">
      <c r="A26" s="124" t="s">
        <v>2784</v>
      </c>
      <c r="B26" s="128">
        <f>'Artículo 121 (cálculo PI)'!AE536</f>
        <v>0</v>
      </c>
      <c r="C26" s="128">
        <f>IF('Artículo 121 (cálculo PI)'!Q11=0, "N/A",B26/(1/$C$8))</f>
        <v>0</v>
      </c>
      <c r="D26" s="118"/>
      <c r="E26" s="128">
        <f>'Artículo 121 (cálculo PI)'!AE545</f>
        <v>0</v>
      </c>
      <c r="F26" s="128">
        <f>IF('Artículo 121 (cálculo PI)'!Q11=0, "N/A",E26/(1/$C$8))</f>
        <v>0</v>
      </c>
      <c r="G26" s="118"/>
    </row>
    <row r="27" spans="1:7" ht="18" customHeight="1" thickBot="1" x14ac:dyDescent="0.3">
      <c r="A27" s="127" t="s">
        <v>2785</v>
      </c>
      <c r="B27" s="128">
        <f>'Artículo 121 (cálculo PI)'!AE572</f>
        <v>0</v>
      </c>
      <c r="C27" s="128">
        <f>IF('Artículo 121 (cálculo PI)'!R11=0, "N/A",B27/(1/$C$8))</f>
        <v>0</v>
      </c>
      <c r="D27" s="118"/>
      <c r="E27" s="128">
        <f>'Artículo 121 (cálculo PI)'!AE581</f>
        <v>0</v>
      </c>
      <c r="F27" s="128">
        <f>IF('Artículo 121 (cálculo PI)'!R11=0, "N/A",E27/(1/$C$8))</f>
        <v>0</v>
      </c>
      <c r="G27" s="118"/>
    </row>
    <row r="28" spans="1:7" ht="18" customHeight="1" thickBot="1" x14ac:dyDescent="0.3">
      <c r="A28" s="124" t="s">
        <v>2786</v>
      </c>
      <c r="B28" s="128">
        <f>'Artículo 121 (cálculo PI)'!AE615</f>
        <v>0</v>
      </c>
      <c r="C28" s="128">
        <f>IF('Artículo 121 (cálculo PI)'!S11=0, "N/A",B28/(1/$C$8))</f>
        <v>0</v>
      </c>
      <c r="D28" s="118"/>
      <c r="E28" s="128">
        <f>'Artículo 121 (cálculo PI)'!AE624</f>
        <v>0</v>
      </c>
      <c r="F28" s="128">
        <f>IF('Artículo 121 (cálculo PI)'!S11=0, "N/A",E28/(1/$C$8))</f>
        <v>0</v>
      </c>
      <c r="G28" s="118"/>
    </row>
    <row r="29" spans="1:7" ht="18" customHeight="1" thickBot="1" x14ac:dyDescent="0.3">
      <c r="A29" s="127" t="s">
        <v>2787</v>
      </c>
      <c r="B29" s="128">
        <f>'Artículo 121 (cálculo PI)'!AE654</f>
        <v>0</v>
      </c>
      <c r="C29" s="128">
        <f>IF('Artículo 121 (cálculo PI)'!T11=0, "N/A",B29/(1/$C$8))</f>
        <v>0</v>
      </c>
      <c r="D29" s="118"/>
      <c r="E29" s="128">
        <f>'Artículo 121 (cálculo PI)'!AE663</f>
        <v>0</v>
      </c>
      <c r="F29" s="128">
        <f>IF('Artículo 121 (cálculo PI)'!T11=0, "N/A",E29/(1/$C$8))</f>
        <v>0</v>
      </c>
      <c r="G29" s="118"/>
    </row>
    <row r="30" spans="1:7" ht="18" customHeight="1" thickBot="1" x14ac:dyDescent="0.3">
      <c r="A30" s="124" t="s">
        <v>2788</v>
      </c>
      <c r="B30" s="128">
        <f>'Artículo 121 (cálculo PI)'!AE708</f>
        <v>0</v>
      </c>
      <c r="C30" s="128">
        <f>IF('Artículo 121 (cálculo PI)'!U11=0, "N/A",B30/(1/$C$8))</f>
        <v>0</v>
      </c>
      <c r="D30" s="118"/>
      <c r="E30" s="128">
        <f>'Artículo 121 (cálculo PI)'!AE717</f>
        <v>0</v>
      </c>
      <c r="F30" s="128">
        <f>IF('Artículo 121 (cálculo PI)'!U11=0, "N/A",E30/(1/$C$8))</f>
        <v>0</v>
      </c>
      <c r="G30" s="118"/>
    </row>
    <row r="31" spans="1:7" ht="18" customHeight="1" thickBot="1" x14ac:dyDescent="0.3">
      <c r="A31" s="127" t="s">
        <v>2789</v>
      </c>
      <c r="B31" s="128">
        <f>'Artículo 121 (cálculo PI)'!AE759</f>
        <v>0</v>
      </c>
      <c r="C31" s="128">
        <f>IF('Artículo 121 (cálculo PI)'!V11=0, "N/A",B31/(1/$C$8))</f>
        <v>0</v>
      </c>
      <c r="D31" s="118"/>
      <c r="E31" s="128">
        <f>'Artículo 121 (cálculo PI)'!AE768</f>
        <v>0</v>
      </c>
      <c r="F31" s="128">
        <f>IF('Artículo 121 (cálculo PI)'!V11=0, "N/A",E31/(1/$C$8))</f>
        <v>0</v>
      </c>
      <c r="G31" s="118"/>
    </row>
    <row r="32" spans="1:7" ht="18" customHeight="1" thickBot="1" x14ac:dyDescent="0.3">
      <c r="A32" s="124" t="s">
        <v>2790</v>
      </c>
      <c r="B32" s="128">
        <f>'Artículo 121 (cálculo PI)'!AE832</f>
        <v>0</v>
      </c>
      <c r="C32" s="128">
        <f>IF('Artículo 121 (cálculo PI)'!W11=0, "N/A",B32/(1/$C$8))</f>
        <v>0</v>
      </c>
      <c r="D32" s="118"/>
      <c r="E32" s="128">
        <f>'Artículo 121 (cálculo PI)'!AE841</f>
        <v>0</v>
      </c>
      <c r="F32" s="128">
        <f>IF('Artículo 121 (cálculo PI)'!W11=0, "N/A",E32/(1/$C$8))</f>
        <v>0</v>
      </c>
      <c r="G32" s="118"/>
    </row>
    <row r="33" spans="1:7" ht="18" customHeight="1" thickBot="1" x14ac:dyDescent="0.3">
      <c r="A33" s="127" t="s">
        <v>2791</v>
      </c>
      <c r="B33" s="128">
        <f>'Artículo 121 (cálculo PI)'!AE859</f>
        <v>0</v>
      </c>
      <c r="C33" s="128">
        <f>IF('Artículo 121 (cálculo PI)'!X11=0, "N/A",B33/(1/$C$8))</f>
        <v>0</v>
      </c>
      <c r="D33" s="118"/>
      <c r="E33" s="128">
        <f>'Artículo 121 (cálculo PI)'!AE868</f>
        <v>0</v>
      </c>
      <c r="F33" s="128">
        <f>IF('Artículo 121 (cálculo PI)'!X11=0, "N/A",E33/(1/$C$8))</f>
        <v>0</v>
      </c>
      <c r="G33" s="118"/>
    </row>
    <row r="34" spans="1:7" ht="18" customHeight="1" thickBot="1" x14ac:dyDescent="0.3">
      <c r="A34" s="124" t="s">
        <v>2792</v>
      </c>
      <c r="B34" s="128">
        <f>'Artículo 121 (cálculo PI)'!AE877</f>
        <v>0</v>
      </c>
      <c r="C34" s="128">
        <f>IF('Artículo 121 (cálculo PI)'!Y11=0, "N/A",B34/(1/$C$8))</f>
        <v>0</v>
      </c>
      <c r="D34" s="118"/>
      <c r="E34" s="128">
        <f>'Artículo 121 (cálculo PI)'!AE886</f>
        <v>0</v>
      </c>
      <c r="F34" s="128">
        <f>IF('Artículo 121 (cálculo PI)'!Y11=0, "N/A",E34/(1/$C$8))</f>
        <v>0</v>
      </c>
      <c r="G34" s="118"/>
    </row>
    <row r="35" spans="1:7" ht="18" customHeight="1" thickBot="1" x14ac:dyDescent="0.3">
      <c r="A35" s="127" t="s">
        <v>2793</v>
      </c>
      <c r="B35" s="128">
        <f>'Artículo 121 (cálculo PI)'!AE920</f>
        <v>0</v>
      </c>
      <c r="C35" s="128">
        <f>IF('Artículo 121 (cálculo PI)'!Z11=0, "N/A",B35/(1/$C$8))</f>
        <v>0</v>
      </c>
      <c r="D35" s="118"/>
      <c r="E35" s="128">
        <f>'Artículo 121 (cálculo PI)'!AE929</f>
        <v>0</v>
      </c>
      <c r="F35" s="128">
        <f>IF('Artículo 121 (cálculo PI)'!Z11=0, "N/A",E35/(1/$C$8))</f>
        <v>0</v>
      </c>
      <c r="G35" s="118"/>
    </row>
    <row r="36" spans="1:7" ht="18" customHeight="1" thickBot="1" x14ac:dyDescent="0.3">
      <c r="A36" s="124" t="s">
        <v>2794</v>
      </c>
      <c r="B36" s="128">
        <f>'Artículo 121 (cálculo PI)'!AE998</f>
        <v>0</v>
      </c>
      <c r="C36" s="128">
        <f>IF('Artículo 121 (cálculo PI)'!AA11=0, "N/A",B36/(1/$C$8))</f>
        <v>0</v>
      </c>
      <c r="D36" s="118"/>
      <c r="E36" s="128">
        <f>'Artículo 121 (cálculo PI)'!AE1007</f>
        <v>0</v>
      </c>
      <c r="F36" s="128">
        <f>IF('Artículo 121 (cálculo PI)'!AA11=0, "N/A",E36/(1/$C$8))</f>
        <v>0</v>
      </c>
      <c r="G36" s="118"/>
    </row>
    <row r="37" spans="1:7" ht="18" customHeight="1" thickBot="1" x14ac:dyDescent="0.3">
      <c r="A37" s="127" t="s">
        <v>2795</v>
      </c>
      <c r="B37" s="128">
        <f>'Artículo 121 (cálculo PI)'!AE1039</f>
        <v>0</v>
      </c>
      <c r="C37" s="128">
        <f>IF('Artículo 121 (cálculo PI)'!AB11=0, "N/A",B37/(1/$C$8))</f>
        <v>0</v>
      </c>
      <c r="D37" s="118"/>
      <c r="E37" s="128">
        <f>'Artículo 121 (cálculo PI)'!AE1048</f>
        <v>0</v>
      </c>
      <c r="F37" s="128">
        <f>IF('Artículo 121 (cálculo PI)'!AB11=0, "N/A",E37/(1/$C$8))</f>
        <v>0</v>
      </c>
      <c r="G37" s="118"/>
    </row>
    <row r="38" spans="1:7" ht="18" customHeight="1" thickBot="1" x14ac:dyDescent="0.3">
      <c r="A38" s="124" t="s">
        <v>2796</v>
      </c>
      <c r="B38" s="128">
        <f>'Artículo 121 (cálculo PI)'!AE1072</f>
        <v>0</v>
      </c>
      <c r="C38" s="128">
        <f>IF('Artículo 121 (cálculo PI)'!AC11=0, "N/A",B38/(1/$C$8))</f>
        <v>0</v>
      </c>
      <c r="D38" s="118"/>
      <c r="E38" s="128">
        <f>'Artículo 121 (cálculo PI)'!AE1081</f>
        <v>0</v>
      </c>
      <c r="F38" s="128">
        <f>IF('Artículo 121 (cálculo PI)'!AC11=0, "N/A",E38/(1/$C$8))</f>
        <v>0</v>
      </c>
      <c r="G38" s="118"/>
    </row>
    <row r="39" spans="1:7" ht="18" customHeight="1" thickBot="1" x14ac:dyDescent="0.3">
      <c r="A39" s="127" t="s">
        <v>2797</v>
      </c>
      <c r="B39" s="128">
        <f>'Artículo 121 (cálculo PI)'!AE1110</f>
        <v>0</v>
      </c>
      <c r="C39" s="128">
        <f>IF('Artículo 121 (cálculo PI)'!C15=0, "N/A",B39/(1/$C$8))</f>
        <v>0</v>
      </c>
      <c r="D39" s="118"/>
      <c r="E39" s="128">
        <f>'Artículo 121 (cálculo PI)'!AE1119</f>
        <v>0</v>
      </c>
      <c r="F39" s="128">
        <f>IF('Artículo 121 (cálculo PI)'!C15=0, "N/A",E39/(1/$C$8))</f>
        <v>0</v>
      </c>
      <c r="G39" s="118"/>
    </row>
    <row r="40" spans="1:7" ht="18" customHeight="1" thickBot="1" x14ac:dyDescent="0.3">
      <c r="A40" s="124" t="s">
        <v>2798</v>
      </c>
      <c r="B40" s="128">
        <f>'Artículo 121 (cálculo PI)'!AE1147</f>
        <v>0</v>
      </c>
      <c r="C40" s="128">
        <f>IF('Artículo 121 (cálculo PI)'!D15=0, "N/A",B40/(1/$C$8))</f>
        <v>0</v>
      </c>
      <c r="D40" s="118"/>
      <c r="E40" s="128">
        <f>'Artículo 121 (cálculo PI)'!AE1156</f>
        <v>0</v>
      </c>
      <c r="F40" s="128">
        <f>IF('Artículo 121 (cálculo PI)'!D15=0, "N/A",E40/(1/$C$8))</f>
        <v>0</v>
      </c>
      <c r="G40" s="118"/>
    </row>
    <row r="41" spans="1:7" ht="18" customHeight="1" thickBot="1" x14ac:dyDescent="0.3">
      <c r="A41" s="127" t="s">
        <v>2799</v>
      </c>
      <c r="B41" s="128">
        <f>'Artículo 121 (cálculo PI)'!AE1280</f>
        <v>0</v>
      </c>
      <c r="C41" s="128" t="str">
        <f>IF('Artículo 121 (cálculo PI)'!E15=0, "N/A",B41/(1/$C$8))</f>
        <v>N/A</v>
      </c>
      <c r="D41" s="118"/>
      <c r="E41" s="128">
        <f>'Artículo 121 (cálculo PI)'!AE1289</f>
        <v>0</v>
      </c>
      <c r="F41" s="128" t="str">
        <f>IF('Artículo 121 (cálculo PI)'!E15=0, "N/A",E41/(1/$C$8))</f>
        <v>N/A</v>
      </c>
      <c r="G41" s="118"/>
    </row>
    <row r="42" spans="1:7" ht="18" customHeight="1" thickBot="1" x14ac:dyDescent="0.3">
      <c r="A42" s="124" t="s">
        <v>2800</v>
      </c>
      <c r="B42" s="128">
        <f>'Artículo 121 (cálculo PI)'!AE1305</f>
        <v>0</v>
      </c>
      <c r="C42" s="128">
        <f>IF('Artículo 121 (cálculo PI)'!F15=0, "N/A",B42/(1/$C$8))</f>
        <v>0</v>
      </c>
      <c r="D42" s="118"/>
      <c r="E42" s="128">
        <f>'Artículo 121 (cálculo PI)'!AE1314</f>
        <v>0</v>
      </c>
      <c r="F42" s="128">
        <f>IF('Artículo 121 (cálculo PI)'!F15=0, "N/A",E42/(1/$C$8))</f>
        <v>0</v>
      </c>
      <c r="G42" s="118"/>
    </row>
    <row r="43" spans="1:7" ht="18" customHeight="1" thickBot="1" x14ac:dyDescent="0.3">
      <c r="A43" s="127" t="s">
        <v>2801</v>
      </c>
      <c r="B43" s="128">
        <f>'Artículo 121 (cálculo PI)'!AE1332</f>
        <v>0</v>
      </c>
      <c r="C43" s="128">
        <f>IF('Artículo 121 (cálculo PI)'!G15=0, "N/A",B43/(1/$C$8))</f>
        <v>0</v>
      </c>
      <c r="D43" s="118"/>
      <c r="E43" s="128">
        <f>'Artículo 121 (cálculo PI)'!AE1341</f>
        <v>0</v>
      </c>
      <c r="F43" s="128">
        <f>IF('Artículo 121 (cálculo PI)'!G15=0, "N/A",E43/(1/$C$8))</f>
        <v>0</v>
      </c>
      <c r="G43" s="118"/>
    </row>
    <row r="44" spans="1:7" ht="18" customHeight="1" thickBot="1" x14ac:dyDescent="0.3">
      <c r="A44" s="127" t="s">
        <v>2802</v>
      </c>
      <c r="B44" s="128">
        <f>'Artículo 121 (cálculo PI)'!AE1369</f>
        <v>0</v>
      </c>
      <c r="C44" s="128">
        <f>IF('Artículo 121 (cálculo PI)'!H15=0, "N/A",B44/(1/$C$8))</f>
        <v>0</v>
      </c>
      <c r="D44" s="118"/>
      <c r="E44" s="128">
        <f>'Artículo 121 (cálculo PI)'!AE1378</f>
        <v>0</v>
      </c>
      <c r="F44" s="128">
        <f>IF('Artículo 121 (cálculo PI)'!H15=0, "N/A",E44/(1/$C$8))</f>
        <v>0</v>
      </c>
      <c r="G44" s="118"/>
    </row>
    <row r="45" spans="1:7" ht="18" customHeight="1" thickBot="1" x14ac:dyDescent="0.3">
      <c r="A45" s="124" t="s">
        <v>2803</v>
      </c>
      <c r="B45" s="128">
        <f>'Artículo 121 (cálculo PI)'!AE1408</f>
        <v>0</v>
      </c>
      <c r="C45" s="128">
        <f>IF('Artículo 121 (cálculo PI)'!I15=0, "N/A",B45/(1/$C$8))</f>
        <v>0</v>
      </c>
      <c r="D45" s="118"/>
      <c r="E45" s="128">
        <f>'Artículo 121 (cálculo PI)'!AE1417</f>
        <v>0</v>
      </c>
      <c r="F45" s="128">
        <f>IF('Artículo 121 (cálculo PI)'!I15=0, "N/A",E45/(1/$C$8))</f>
        <v>0</v>
      </c>
      <c r="G45" s="118"/>
    </row>
    <row r="46" spans="1:7" ht="18" customHeight="1" thickBot="1" x14ac:dyDescent="0.3">
      <c r="A46" s="127" t="s">
        <v>2804</v>
      </c>
      <c r="B46" s="128">
        <f>'Artículo 121 (cálculo PI)'!AE1439</f>
        <v>0</v>
      </c>
      <c r="C46" s="128">
        <f>IF('Artículo 121 (cálculo PI)'!J15=0, "N/A",B46/(1/$C$8))</f>
        <v>0</v>
      </c>
      <c r="D46" s="118"/>
      <c r="E46" s="128">
        <f>'Artículo 121 (cálculo PI)'!AE1448</f>
        <v>0</v>
      </c>
      <c r="F46" s="128">
        <f>IF('Artículo 121 (cálculo PI)'!J15=0, "N/A",E46/(1/$C$8))</f>
        <v>0</v>
      </c>
      <c r="G46" s="118"/>
    </row>
    <row r="47" spans="1:7" ht="18" customHeight="1" thickBot="1" x14ac:dyDescent="0.3">
      <c r="A47" s="124" t="s">
        <v>2805</v>
      </c>
      <c r="B47" s="128">
        <f>'Artículo 121 (cálculo PI)'!AE1515</f>
        <v>0</v>
      </c>
      <c r="C47" s="128">
        <f>IF('Artículo 121 (cálculo PI)'!K15=0, "N/A",B47/(1/$C$8))</f>
        <v>0</v>
      </c>
      <c r="D47" s="118"/>
      <c r="E47" s="128">
        <f>'Artículo 121 (cálculo PI)'!AE1524</f>
        <v>0</v>
      </c>
      <c r="F47" s="128">
        <f>IF('Artículo 121 (cálculo PI)'!K15=0, "N/A",E47/(1/$C$8))</f>
        <v>0</v>
      </c>
      <c r="G47" s="118"/>
    </row>
    <row r="48" spans="1:7" ht="18" customHeight="1" thickBot="1" x14ac:dyDescent="0.3">
      <c r="A48" s="127" t="s">
        <v>2806</v>
      </c>
      <c r="B48" s="128">
        <f>'Artículo 121 (cálculo PI)'!AE1595</f>
        <v>0</v>
      </c>
      <c r="C48" s="128">
        <f>IF('Artículo 121 (cálculo PI)'!L15=0, "N/A",B48/(1/$C$8))</f>
        <v>0</v>
      </c>
      <c r="D48" s="118"/>
      <c r="E48" s="128">
        <f>'Artículo 121 (cálculo PI)'!AE1604</f>
        <v>0</v>
      </c>
      <c r="F48" s="128">
        <f>IF('Artículo 121 (cálculo PI)'!L15=0, "N/A",E48/(1/$C$8))</f>
        <v>0</v>
      </c>
      <c r="G48" s="118"/>
    </row>
    <row r="49" spans="1:7" ht="18" customHeight="1" thickBot="1" x14ac:dyDescent="0.3">
      <c r="A49" s="124" t="s">
        <v>2807</v>
      </c>
      <c r="B49" s="128">
        <f>'Artículo 121 (cálculo PI)'!AE1624</f>
        <v>0</v>
      </c>
      <c r="C49" s="128">
        <f>IF('Artículo 121 (cálculo PI)'!M15=0, "N/A",B49/(1/$C$8))</f>
        <v>0</v>
      </c>
      <c r="D49" s="118"/>
      <c r="E49" s="128">
        <f>'Artículo 121 (cálculo PI)'!AE1633</f>
        <v>0</v>
      </c>
      <c r="F49" s="128">
        <f>IF('Artículo 121 (cálculo PI)'!M15=0, "N/A",E49/(1/$C$8))</f>
        <v>0</v>
      </c>
      <c r="G49" s="118"/>
    </row>
    <row r="50" spans="1:7" ht="18" customHeight="1" thickBot="1" x14ac:dyDescent="0.3">
      <c r="A50" s="127" t="s">
        <v>2808</v>
      </c>
      <c r="B50" s="129">
        <f>'Artículo 121 (cálculo PI)'!AE1651</f>
        <v>0</v>
      </c>
      <c r="C50" s="128">
        <f>IF('Artículo 121 (cálculo PI)'!N15=0, "N/A",B50/(1/$C$8))</f>
        <v>0</v>
      </c>
      <c r="D50" s="118"/>
      <c r="E50" s="128">
        <f>'Artículo 121 (cálculo PI)'!AE1660</f>
        <v>0</v>
      </c>
      <c r="F50" s="128">
        <f>IF('Artículo 121 (cálculo PI)'!N15=0, "N/A",E50/(1/$C$8))</f>
        <v>0</v>
      </c>
      <c r="G50" s="118"/>
    </row>
    <row r="51" spans="1:7" ht="18" customHeight="1" thickBot="1" x14ac:dyDescent="0.3">
      <c r="A51" s="124" t="s">
        <v>2809</v>
      </c>
      <c r="B51" s="128">
        <f>'Artículo 121 (cálculo PI)'!AE1694</f>
        <v>0</v>
      </c>
      <c r="C51" s="128">
        <f>IF('Artículo 121 (cálculo PI)'!O15=0, "N/A",B51/(1/$C$8))</f>
        <v>0</v>
      </c>
      <c r="D51" s="118"/>
      <c r="E51" s="128">
        <f>'Artículo 121 (cálculo PI)'!AE1703</f>
        <v>0</v>
      </c>
      <c r="F51" s="128">
        <f>IF('Artículo 121 (cálculo PI)'!O15=0, "N/A",E51/(1/$C$8))</f>
        <v>0</v>
      </c>
      <c r="G51" s="118"/>
    </row>
    <row r="52" spans="1:7" ht="18" customHeight="1" thickBot="1" x14ac:dyDescent="0.3">
      <c r="A52" s="127" t="s">
        <v>2810</v>
      </c>
      <c r="B52" s="128">
        <f>'Artículo 121 (cálculo PI)'!AE1760</f>
        <v>0</v>
      </c>
      <c r="C52" s="128">
        <f>IF('Artículo 121 (cálculo PI)'!P15=0, "N/A",B52/(1/$C$8))</f>
        <v>0</v>
      </c>
      <c r="D52" s="118"/>
      <c r="E52" s="128">
        <f>'Artículo 121 (cálculo PI)'!AE1769</f>
        <v>0</v>
      </c>
      <c r="F52" s="128">
        <f>IF('Artículo 121 (cálculo PI)'!P15=0, "N/A",E52/(1/$C$8))</f>
        <v>0</v>
      </c>
      <c r="G52" s="118"/>
    </row>
    <row r="53" spans="1:7" ht="18" customHeight="1" thickBot="1" x14ac:dyDescent="0.3">
      <c r="A53" s="124" t="s">
        <v>2811</v>
      </c>
      <c r="B53" s="128">
        <f>'Artículo 121 (cálculo PI)'!AE1785</f>
        <v>0</v>
      </c>
      <c r="C53" s="128">
        <f>IF('Artículo 121 (cálculo PI)'!Q15=0, "N/A",B53/(1/$C$8))</f>
        <v>0</v>
      </c>
      <c r="D53" s="118"/>
      <c r="E53" s="128">
        <f>'Artículo 121 (cálculo PI)'!AE1794</f>
        <v>0</v>
      </c>
      <c r="F53" s="128">
        <f>IF('Artículo 121 (cálculo PI)'!Q15=0, "N/A",E53/(1/$C$8))</f>
        <v>0</v>
      </c>
      <c r="G53" s="118"/>
    </row>
    <row r="54" spans="1:7" ht="18" customHeight="1" thickBot="1" x14ac:dyDescent="0.3">
      <c r="A54" s="127" t="s">
        <v>2812</v>
      </c>
      <c r="B54" s="128">
        <f>'Artículo 121 (cálculo PI)'!AE1841</f>
        <v>0</v>
      </c>
      <c r="C54" s="128">
        <f>IF('Artículo 121 (cálculo PI)'!R15=0, "N/A",B54/(1/$C$8))</f>
        <v>0</v>
      </c>
      <c r="D54" s="118"/>
      <c r="E54" s="128">
        <f>'Artículo 121 (cálculo PI)'!AE1850</f>
        <v>0</v>
      </c>
      <c r="F54" s="128">
        <f>IF('Artículo 121 (cálculo PI)'!R15=0, "N/A",E54/(1/$C$8))</f>
        <v>0</v>
      </c>
      <c r="G54" s="118"/>
    </row>
    <row r="55" spans="1:7" ht="18" customHeight="1" thickBot="1" x14ac:dyDescent="0.3">
      <c r="A55" s="124" t="s">
        <v>2813</v>
      </c>
      <c r="B55" s="128">
        <f>'Artículo 121 (cálculo PI)'!AE1869</f>
        <v>0</v>
      </c>
      <c r="C55" s="128">
        <f>IF('Artículo 121 (cálculo PI)'!S15=0, "N/A",B55/(1/$C$8))</f>
        <v>0</v>
      </c>
      <c r="D55" s="118"/>
      <c r="E55" s="128">
        <f>'Artículo 121 (cálculo PI)'!AE1878</f>
        <v>0</v>
      </c>
      <c r="F55" s="128">
        <f>IF('Artículo 121 (cálculo PI)'!S15=0, "N/A",E55/(1/$C$8))</f>
        <v>0</v>
      </c>
      <c r="G55" s="118"/>
    </row>
    <row r="56" spans="1:7" ht="18" customHeight="1" thickBot="1" x14ac:dyDescent="0.3">
      <c r="A56" s="127" t="s">
        <v>2814</v>
      </c>
      <c r="B56" s="128">
        <f>'Artículo 121 (cálculo PI)'!AE1902</f>
        <v>0</v>
      </c>
      <c r="C56" s="128">
        <f>IF('Artículo 121 (cálculo PI)'!T15=0, "N/A",B56/(1/$C$8))</f>
        <v>0</v>
      </c>
      <c r="D56" s="118"/>
      <c r="E56" s="128">
        <f>'Artículo 121 (cálculo PI)'!AE1911</f>
        <v>0</v>
      </c>
      <c r="F56" s="128">
        <f>IF('Artículo 121 (cálculo PI)'!T15=0, "N/A",E56/(1/$C$8))</f>
        <v>0</v>
      </c>
      <c r="G56" s="118"/>
    </row>
    <row r="57" spans="1:7" ht="18" customHeight="1" thickBot="1" x14ac:dyDescent="0.3">
      <c r="A57" s="124" t="s">
        <v>2815</v>
      </c>
      <c r="B57" s="128">
        <f>'Artículo 121 (cálculo PI)'!AE1930</f>
        <v>0</v>
      </c>
      <c r="C57" s="128">
        <f>IF('Artículo 121 (cálculo PI)'!U15=0, "N/A",B57/(1/$C$8))</f>
        <v>0</v>
      </c>
      <c r="D57" s="118"/>
      <c r="E57" s="128">
        <f>'Artículo 121 (cálculo PI)'!AE1939</f>
        <v>0</v>
      </c>
      <c r="F57" s="128">
        <f>IF('Artículo 121 (cálculo PI)'!U15=0, "N/A",E57/(1/$C$8))</f>
        <v>0</v>
      </c>
      <c r="G57" s="118"/>
    </row>
    <row r="58" spans="1:7" ht="18" customHeight="1" thickBot="1" x14ac:dyDescent="0.3">
      <c r="A58" s="127" t="s">
        <v>2816</v>
      </c>
      <c r="B58" s="128">
        <f>'Artículo 121 (cálculo PI)'!AE1964</f>
        <v>0</v>
      </c>
      <c r="C58" s="128">
        <f>IF('Artículo 121 (cálculo PI)'!V15=0, "N/A",B58/(1/$C$8))</f>
        <v>0</v>
      </c>
      <c r="D58" s="118"/>
      <c r="E58" s="128">
        <f>'Artículo 121 (cálculo PI)'!AE1973</f>
        <v>0</v>
      </c>
      <c r="F58" s="128">
        <f>IF('Artículo 121 (cálculo PI)'!V15=0, "N/A",E58/(1/$C$8))</f>
        <v>0</v>
      </c>
      <c r="G58" s="118"/>
    </row>
    <row r="59" spans="1:7" ht="18" customHeight="1" thickBot="1" x14ac:dyDescent="0.3">
      <c r="A59" s="124" t="s">
        <v>2817</v>
      </c>
      <c r="B59" s="128">
        <f>'Artículo 121 (cálculo PI)'!AE2004</f>
        <v>0</v>
      </c>
      <c r="C59" s="128">
        <f>IF('Artículo 121 (cálculo PI)'!W15=0, "N/A",B59/(1/$C$8))</f>
        <v>0</v>
      </c>
      <c r="D59" s="118"/>
      <c r="E59" s="128">
        <f>'Artículo 121 (cálculo PI)'!AE2013</f>
        <v>0</v>
      </c>
      <c r="F59" s="128">
        <f>IF('Artículo 121 (cálculo PI)'!W15=0, "N/A",E59/(1/$C$8))</f>
        <v>0</v>
      </c>
      <c r="G59" s="118"/>
    </row>
    <row r="60" spans="1:7" ht="18" customHeight="1" thickBot="1" x14ac:dyDescent="0.3">
      <c r="A60" s="127" t="s">
        <v>2818</v>
      </c>
      <c r="B60" s="128">
        <f>'Artículo 121 (cálculo PI)'!AE2028</f>
        <v>0</v>
      </c>
      <c r="C60" s="128">
        <f>IF('Artículo 121 (cálculo PI)'!X15=0, "N/A",B60/(1/$C$8))</f>
        <v>0</v>
      </c>
      <c r="D60" s="118"/>
      <c r="E60" s="128">
        <f>'Artículo 121 (cálculo PI)'!AE2037</f>
        <v>0</v>
      </c>
      <c r="F60" s="128">
        <f>IF('Artículo 121 (cálculo PI)'!X15=0, "N/A",E60/(1/$C$8))</f>
        <v>0</v>
      </c>
      <c r="G60" s="118"/>
    </row>
    <row r="61" spans="1:7" ht="18" customHeight="1" thickBot="1" x14ac:dyDescent="0.3">
      <c r="A61" s="124" t="s">
        <v>2819</v>
      </c>
      <c r="B61" s="128">
        <f>'Artículo 121 (cálculo PI)'!AE2061</f>
        <v>0</v>
      </c>
      <c r="C61" s="128">
        <f>IF('Artículo 121 (cálculo PI)'!Y15=0, "N/A",B61/(1/$C$8))</f>
        <v>0</v>
      </c>
      <c r="D61" s="118"/>
      <c r="E61" s="128">
        <f>'Artículo 121 (cálculo PI)'!AE2070</f>
        <v>0</v>
      </c>
      <c r="F61" s="128">
        <f>IF('Artículo 121 (cálculo PI)'!Y15=0, "N/A",E61/(1/$C$8))</f>
        <v>0</v>
      </c>
      <c r="G61" s="118"/>
    </row>
    <row r="62" spans="1:7" ht="18" customHeight="1" thickBot="1" x14ac:dyDescent="0.3">
      <c r="A62" s="127" t="s">
        <v>2820</v>
      </c>
      <c r="B62" s="128">
        <f>'Artículo 121 (cálculo PI)'!AE2097</f>
        <v>0</v>
      </c>
      <c r="C62" s="128">
        <f>IF('Artículo 121 (cálculo PI)'!Z15=0, "N/A",B62/(1/$C$8))</f>
        <v>0</v>
      </c>
      <c r="D62" s="118"/>
      <c r="E62" s="128">
        <f>'Artículo 121 (cálculo PI)'!AE2106</f>
        <v>0</v>
      </c>
      <c r="F62" s="128">
        <f>IF('Artículo 121 (cálculo PI)'!Z15=0, "N/A",E62/(1/$C$8))</f>
        <v>0</v>
      </c>
      <c r="G62" s="118"/>
    </row>
    <row r="63" spans="1:7" ht="18" customHeight="1" thickBot="1" x14ac:dyDescent="0.3">
      <c r="A63" s="124" t="s">
        <v>2821</v>
      </c>
      <c r="B63" s="128">
        <f>'Artículo 121 (cálculo PI)'!AE2129</f>
        <v>0</v>
      </c>
      <c r="C63" s="128">
        <f>IF('Artículo 121 (cálculo PI)'!AA15=0, "N/A",B63/(1/$C$8))</f>
        <v>0</v>
      </c>
      <c r="D63" s="118"/>
      <c r="E63" s="128">
        <f>'Artículo 121 (cálculo PI)'!AE2138</f>
        <v>0</v>
      </c>
      <c r="F63" s="128">
        <f>IF('Artículo 121 (cálculo PI)'!AA15=0, "N/A",E63/(1/$C$8))</f>
        <v>0</v>
      </c>
      <c r="G63" s="118"/>
    </row>
    <row r="64" spans="1:7" ht="18" customHeight="1" thickBot="1" x14ac:dyDescent="0.3">
      <c r="A64" s="127" t="s">
        <v>2822</v>
      </c>
      <c r="B64" s="128">
        <f>'Artículo 121 (cálculo PI)'!AE2160</f>
        <v>0</v>
      </c>
      <c r="C64" s="128">
        <f>IF('Artículo 121 (cálculo PI)'!AB15=0, "N/A",B64/(1/$C$8))</f>
        <v>0</v>
      </c>
      <c r="D64" s="118"/>
      <c r="E64" s="128">
        <f>'Artículo 121 (cálculo PI)'!AE2169</f>
        <v>0</v>
      </c>
      <c r="F64" s="128">
        <f>IF('Artículo 121 (cálculo PI)'!AB15=0, "N/A",E64/(1/$C$8))</f>
        <v>0</v>
      </c>
      <c r="G64" s="118"/>
    </row>
    <row r="65" spans="1:8" ht="18" customHeight="1" thickBot="1" x14ac:dyDescent="0.3">
      <c r="A65" s="124" t="s">
        <v>2823</v>
      </c>
      <c r="B65" s="128">
        <f>'Artículo 121 (cálculo PI)'!AE2193</f>
        <v>0</v>
      </c>
      <c r="C65" s="128">
        <f>IF('Artículo 121 (cálculo PI)'!AC15=0, "N/A",B65/(1/$C$8))</f>
        <v>0</v>
      </c>
      <c r="D65" s="118"/>
      <c r="E65" s="128">
        <f>'Artículo 121 (cálculo PI)'!AE2202</f>
        <v>0</v>
      </c>
      <c r="F65" s="128">
        <f>IF('Artículo 121 (cálculo PI)'!AC15=0, "N/A",E65/(1/$C$8))</f>
        <v>0</v>
      </c>
      <c r="G65" s="118"/>
      <c r="H65" s="45"/>
    </row>
    <row r="66" spans="1:8" ht="18" customHeight="1" thickBot="1" x14ac:dyDescent="0.3">
      <c r="A66" s="124" t="s">
        <v>2824</v>
      </c>
      <c r="B66" s="128">
        <f>'Artículo 121 (cálculo PI)'!AE2214</f>
        <v>0</v>
      </c>
      <c r="C66" s="128">
        <f>B66/(1/$C$8)</f>
        <v>0</v>
      </c>
      <c r="D66" s="118"/>
      <c r="E66" s="128">
        <f>'Artículo 121 (cálculo PI)'!AE2223</f>
        <v>0</v>
      </c>
      <c r="F66" s="128">
        <f>E66/(1/$C$8)</f>
        <v>0</v>
      </c>
      <c r="G66" s="118"/>
      <c r="H66" s="45"/>
    </row>
    <row r="67" spans="1:8" ht="6" customHeight="1" thickBot="1" x14ac:dyDescent="0.3">
      <c r="A67" s="60"/>
      <c r="B67" s="214"/>
      <c r="C67" s="214"/>
      <c r="D67" s="214"/>
      <c r="E67" s="214"/>
      <c r="F67" s="60"/>
      <c r="G67" s="214"/>
    </row>
    <row r="68" spans="1:8" ht="18" customHeight="1" thickBot="1" x14ac:dyDescent="0.3">
      <c r="A68" s="127" t="s">
        <v>2825</v>
      </c>
      <c r="B68" s="128">
        <f>SUM(B12:B66)</f>
        <v>0</v>
      </c>
      <c r="C68" s="118"/>
      <c r="D68" s="118"/>
      <c r="E68" s="128">
        <f>SUM(E12:E66)</f>
        <v>0</v>
      </c>
      <c r="F68" s="60"/>
      <c r="G68" s="118"/>
    </row>
    <row r="69" spans="1:8" ht="6" customHeight="1" thickBot="1" x14ac:dyDescent="0.3">
      <c r="A69" s="60"/>
      <c r="B69" s="214"/>
      <c r="C69" s="214"/>
      <c r="D69" s="214"/>
      <c r="E69" s="214"/>
      <c r="F69" s="60"/>
      <c r="G69" s="214"/>
    </row>
    <row r="70" spans="1:8" ht="18" customHeight="1" thickBot="1" x14ac:dyDescent="0.3">
      <c r="A70" s="130" t="s">
        <v>2826</v>
      </c>
      <c r="B70" s="128">
        <f>(B68*0.8)+(E68*0.2)</f>
        <v>0</v>
      </c>
      <c r="C70" s="214"/>
      <c r="D70" s="214"/>
      <c r="E70" s="214"/>
      <c r="F70" s="60"/>
      <c r="G70" s="214"/>
    </row>
  </sheetData>
  <sheetProtection selectLockedCells="1" selectUnlockedCells="1"/>
  <mergeCells count="6">
    <mergeCell ref="A2:L2"/>
    <mergeCell ref="A3:L3"/>
    <mergeCell ref="A5:L5"/>
    <mergeCell ref="A10:A11"/>
    <mergeCell ref="B10:C10"/>
    <mergeCell ref="E10:F10"/>
  </mergeCells>
  <pageMargins left="0.7" right="0.7" top="0.75" bottom="0.75" header="0.51180555555555551" footer="0.51180555555555551"/>
  <pageSetup firstPageNumber="0" orientation="portrait" horizontalDpi="300" verticalDpi="300"/>
  <headerFooter alignWithMargins="0"/>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5048FE-3951-4A81-A48B-AAF44336DA7A}">
  <dimension ref="A1:L70"/>
  <sheetViews>
    <sheetView showGridLines="0" zoomScale="75" zoomScaleNormal="75" workbookViewId="0">
      <selection activeCell="A840" sqref="A840:AC840"/>
    </sheetView>
  </sheetViews>
  <sheetFormatPr baseColWidth="10" defaultColWidth="11" defaultRowHeight="18" customHeight="1" x14ac:dyDescent="0.25"/>
  <cols>
    <col min="1" max="1" width="19.54296875" customWidth="1"/>
    <col min="2" max="3" width="16.54296875" customWidth="1"/>
    <col min="4" max="4" width="1.54296875" customWidth="1"/>
    <col min="5" max="6" width="16.54296875" customWidth="1"/>
    <col min="7" max="7" width="1.54296875" customWidth="1"/>
  </cols>
  <sheetData>
    <row r="1" spans="1:12" ht="18" customHeight="1" x14ac:dyDescent="0.25">
      <c r="A1" s="214"/>
      <c r="B1" s="214"/>
      <c r="C1" s="214"/>
      <c r="D1" s="214"/>
      <c r="E1" s="214"/>
      <c r="F1" s="60"/>
      <c r="G1" s="214"/>
    </row>
    <row r="2" spans="1:12" ht="18" customHeight="1" x14ac:dyDescent="0.25">
      <c r="A2" s="300" t="s">
        <v>2779</v>
      </c>
      <c r="B2" s="300"/>
      <c r="C2" s="300"/>
      <c r="D2" s="300"/>
      <c r="E2" s="300"/>
      <c r="F2" s="300"/>
      <c r="G2" s="300"/>
      <c r="H2" s="300"/>
      <c r="I2" s="300"/>
      <c r="J2" s="300"/>
      <c r="K2" s="300"/>
      <c r="L2" s="300"/>
    </row>
    <row r="3" spans="1:12" ht="18" customHeight="1" x14ac:dyDescent="0.25">
      <c r="A3" s="300" t="s">
        <v>8</v>
      </c>
      <c r="B3" s="300"/>
      <c r="C3" s="300"/>
      <c r="D3" s="300"/>
      <c r="E3" s="300"/>
      <c r="F3" s="300"/>
      <c r="G3" s="300"/>
      <c r="H3" s="300"/>
      <c r="I3" s="300"/>
      <c r="J3" s="300"/>
      <c r="K3" s="300"/>
      <c r="L3" s="300"/>
    </row>
    <row r="4" spans="1:12" ht="18" customHeight="1" x14ac:dyDescent="0.25">
      <c r="A4" s="218"/>
      <c r="B4" s="218"/>
      <c r="C4" s="218"/>
      <c r="D4" s="218"/>
      <c r="E4" s="218"/>
      <c r="F4" s="218"/>
      <c r="G4" s="218"/>
    </row>
    <row r="5" spans="1:12" ht="18" customHeight="1" x14ac:dyDescent="0.25">
      <c r="A5" s="301" t="str">
        <f>IGOT!C5</f>
        <v>Sindicato Único de Trabajadores Democráticos del Sistema de Transporte Colectivo.</v>
      </c>
      <c r="B5" s="301"/>
      <c r="C5" s="301"/>
      <c r="D5" s="301"/>
      <c r="E5" s="301"/>
      <c r="F5" s="301"/>
      <c r="G5" s="301"/>
      <c r="H5" s="301"/>
      <c r="I5" s="301"/>
      <c r="J5" s="301"/>
      <c r="K5" s="301"/>
      <c r="L5" s="301"/>
    </row>
    <row r="6" spans="1:12" ht="18" customHeight="1" x14ac:dyDescent="0.25">
      <c r="A6" s="214"/>
      <c r="B6" s="214"/>
      <c r="C6" s="214"/>
      <c r="D6" s="214"/>
      <c r="E6" s="214"/>
      <c r="F6" s="60"/>
      <c r="G6" s="214"/>
    </row>
    <row r="7" spans="1:12" ht="18" customHeight="1" thickBot="1" x14ac:dyDescent="0.3">
      <c r="A7" s="214"/>
      <c r="B7" s="60"/>
      <c r="C7" s="114" t="s">
        <v>380</v>
      </c>
      <c r="D7" s="60"/>
      <c r="E7" s="214"/>
      <c r="F7" s="115"/>
      <c r="G7" s="60"/>
    </row>
    <row r="8" spans="1:12" ht="18" customHeight="1" thickBot="1" x14ac:dyDescent="0.3">
      <c r="A8" s="60"/>
      <c r="B8" s="116"/>
      <c r="C8" s="117">
        <f>'Artículo 121 (cálculo PNT)'!AC17</f>
        <v>54</v>
      </c>
      <c r="D8" s="115"/>
      <c r="E8" s="118"/>
      <c r="F8" s="118"/>
      <c r="G8" s="115"/>
    </row>
    <row r="9" spans="1:12" ht="18" customHeight="1" thickBot="1" x14ac:dyDescent="0.3">
      <c r="A9" s="60"/>
      <c r="B9" s="214"/>
      <c r="C9" s="214"/>
      <c r="D9" s="214"/>
      <c r="E9" s="214"/>
      <c r="F9" s="60"/>
      <c r="G9" s="214"/>
    </row>
    <row r="10" spans="1:12" ht="18" customHeight="1" thickBot="1" x14ac:dyDescent="0.3">
      <c r="A10" s="302" t="s">
        <v>315</v>
      </c>
      <c r="B10" s="303" t="s">
        <v>44</v>
      </c>
      <c r="C10" s="303"/>
      <c r="D10" s="115"/>
      <c r="E10" s="304" t="s">
        <v>45</v>
      </c>
      <c r="F10" s="304"/>
      <c r="G10" s="115"/>
    </row>
    <row r="11" spans="1:12" ht="54" customHeight="1" thickBot="1" x14ac:dyDescent="0.3">
      <c r="A11" s="302"/>
      <c r="B11" s="119" t="s">
        <v>381</v>
      </c>
      <c r="C11" s="120" t="s">
        <v>382</v>
      </c>
      <c r="D11" s="121"/>
      <c r="E11" s="122" t="s">
        <v>381</v>
      </c>
      <c r="F11" s="123" t="s">
        <v>382</v>
      </c>
      <c r="G11" s="121"/>
    </row>
    <row r="12" spans="1:12" ht="18" customHeight="1" thickBot="1" x14ac:dyDescent="0.3">
      <c r="A12" s="124" t="s">
        <v>383</v>
      </c>
      <c r="B12" s="125">
        <f>'Artículo 121 (cálculo PNT)'!AE35</f>
        <v>0</v>
      </c>
      <c r="C12" s="125">
        <f>IF('Artículo 121 (cálculo PNT)'!C11=0, "N/A",B12/(1/$C$8))</f>
        <v>0</v>
      </c>
      <c r="D12" s="126"/>
      <c r="E12" s="125">
        <f>'Artículo 121 (cálculo PNT)'!AE44</f>
        <v>0</v>
      </c>
      <c r="F12" s="125">
        <f>IF('Artículo 121 (cálculo PNT)'!C11=0, "N/A",E12/(1/$C$8))</f>
        <v>0</v>
      </c>
      <c r="G12" s="118"/>
    </row>
    <row r="13" spans="1:12" ht="18" customHeight="1" thickBot="1" x14ac:dyDescent="0.3">
      <c r="A13" s="127" t="s">
        <v>384</v>
      </c>
      <c r="B13" s="128">
        <f>'Artículo 121 (cálculo PNT)'!AE65</f>
        <v>0</v>
      </c>
      <c r="C13" s="128">
        <f>IF('Artículo 121 (cálculo PNT)'!D11=0, "N/A",B13/(1/$C$8))</f>
        <v>0</v>
      </c>
      <c r="D13" s="126"/>
      <c r="E13" s="128">
        <f>'Artículo 121 (cálculo PNT)'!AE74</f>
        <v>0</v>
      </c>
      <c r="F13" s="128">
        <f>IF('Artículo 121 (cálculo PNT)'!D11=0, "N/A",E13/(1/$C$8))</f>
        <v>0</v>
      </c>
      <c r="G13" s="118"/>
    </row>
    <row r="14" spans="1:12" ht="18" customHeight="1" thickBot="1" x14ac:dyDescent="0.3">
      <c r="A14" s="124" t="s">
        <v>385</v>
      </c>
      <c r="B14" s="128">
        <f>'Artículo 121 (cálculo PNT)'!AE87</f>
        <v>0</v>
      </c>
      <c r="C14" s="128">
        <f>IF('Artículo 121 (cálculo PNT)'!E11=0, "N/A",B14/(1/$C$8))</f>
        <v>0</v>
      </c>
      <c r="D14" s="126"/>
      <c r="E14" s="128">
        <f>'Artículo 121 (cálculo PNT)'!AE96</f>
        <v>0</v>
      </c>
      <c r="F14" s="128">
        <f>IF('Artículo 121 (cálculo PNT)'!E11=0, "N/A",E14/(1/$C$8))</f>
        <v>0</v>
      </c>
      <c r="G14" s="118"/>
    </row>
    <row r="15" spans="1:12" ht="18" customHeight="1" thickBot="1" x14ac:dyDescent="0.3">
      <c r="A15" s="127" t="s">
        <v>386</v>
      </c>
      <c r="B15" s="128">
        <f>'Artículo 121 (cálculo PNT)'!AE112</f>
        <v>0</v>
      </c>
      <c r="C15" s="128">
        <f>IF('Artículo 121 (cálculo PNT)'!F11=0, "N/A",B15/(1/$C$8))</f>
        <v>0</v>
      </c>
      <c r="D15" s="118"/>
      <c r="E15" s="128">
        <f>'Artículo 121 (cálculo PNT)'!AE121</f>
        <v>0</v>
      </c>
      <c r="F15" s="128">
        <f>IF('Artículo 121 (cálculo PNT)'!F11=0, "N/A",E15/(1/$C$8))</f>
        <v>0</v>
      </c>
      <c r="G15" s="118"/>
    </row>
    <row r="16" spans="1:12" ht="18" customHeight="1" thickBot="1" x14ac:dyDescent="0.3">
      <c r="A16" s="124" t="s">
        <v>387</v>
      </c>
      <c r="B16" s="128">
        <f>'Artículo 121 (cálculo PNT)'!AE144</f>
        <v>0</v>
      </c>
      <c r="C16" s="128">
        <f>IF('Artículo 121 (cálculo PNT)'!G11=0, "N/A",B16/(1/$C$8))</f>
        <v>0</v>
      </c>
      <c r="D16" s="118"/>
      <c r="E16" s="128">
        <f>'Artículo 121 (cálculo PNT)'!AE153</f>
        <v>0</v>
      </c>
      <c r="F16" s="128">
        <f>IF('Artículo 121 (cálculo PNT)'!G11=0, "N/A",E16/(1/$C$8))</f>
        <v>0</v>
      </c>
      <c r="G16" s="118"/>
    </row>
    <row r="17" spans="1:7" ht="18" customHeight="1" thickBot="1" x14ac:dyDescent="0.3">
      <c r="A17" s="127" t="s">
        <v>388</v>
      </c>
      <c r="B17" s="128">
        <f>'Artículo 121 (cálculo PNT)'!AE177</f>
        <v>0</v>
      </c>
      <c r="C17" s="128">
        <f>IF('Artículo 121 (cálculo PNT)'!H11=0, "N/A",B17/(1/$C$8))</f>
        <v>0</v>
      </c>
      <c r="D17" s="118"/>
      <c r="E17" s="128">
        <f>'Artículo 121 (cálculo PNT)'!AE186</f>
        <v>0</v>
      </c>
      <c r="F17" s="128">
        <f>IF('Artículo 121 (cálculo PNT)'!H11=0, "N/A",E17/(1/$C$8))</f>
        <v>0</v>
      </c>
      <c r="G17" s="118"/>
    </row>
    <row r="18" spans="1:7" ht="18" customHeight="1" thickBot="1" x14ac:dyDescent="0.3">
      <c r="A18" s="124" t="s">
        <v>389</v>
      </c>
      <c r="B18" s="128">
        <f>'Artículo 121 (cálculo PNT)'!AE216</f>
        <v>0</v>
      </c>
      <c r="C18" s="128">
        <f>IF('Artículo 121 (cálculo PNT)'!I11=0, "N/A",B18/(1/$C$8))</f>
        <v>0</v>
      </c>
      <c r="D18" s="118"/>
      <c r="E18" s="128">
        <f>'Artículo 121 (cálculo PNT)'!AE225</f>
        <v>0</v>
      </c>
      <c r="F18" s="128">
        <f>IF('Artículo 121 (cálculo PNT)'!I11=0, "N/A",E18/(1/$C$8))</f>
        <v>0</v>
      </c>
      <c r="G18" s="118"/>
    </row>
    <row r="19" spans="1:7" ht="18" customHeight="1" thickBot="1" x14ac:dyDescent="0.3">
      <c r="A19" s="127" t="s">
        <v>390</v>
      </c>
      <c r="B19" s="128">
        <f>'Artículo 121 (cálculo PNT)'!AE244</f>
        <v>0</v>
      </c>
      <c r="C19" s="128">
        <f>IF('Artículo 121 (cálculo PNT)'!J11=0, "N/A",B19/(1/$C$8))</f>
        <v>0</v>
      </c>
      <c r="D19" s="118"/>
      <c r="E19" s="128">
        <f>'Artículo 121 (cálculo PNT)'!AE253</f>
        <v>0</v>
      </c>
      <c r="F19" s="128">
        <f>IF('Artículo 121 (cálculo PNT)'!J11=0, "N/A",E19/(1/$C$8))</f>
        <v>0</v>
      </c>
      <c r="G19" s="118"/>
    </row>
    <row r="20" spans="1:7" ht="18" customHeight="1" thickBot="1" x14ac:dyDescent="0.3">
      <c r="A20" s="124" t="s">
        <v>391</v>
      </c>
      <c r="B20" s="128">
        <f>'Artículo 121 (cálculo PNT)'!AE334</f>
        <v>0</v>
      </c>
      <c r="C20" s="128">
        <f>IF('Artículo 121 (cálculo PNT)'!K11=0, "N/A",B20/(1/$C$8))</f>
        <v>0</v>
      </c>
      <c r="D20" s="118"/>
      <c r="E20" s="128">
        <f>'Artículo 121 (cálculo PNT)'!AE343</f>
        <v>0</v>
      </c>
      <c r="F20" s="128">
        <f>IF('Artículo 121 (cálculo PNT)'!K11=0, "N/A",E20/(1/$C$8))</f>
        <v>0</v>
      </c>
      <c r="G20" s="118"/>
    </row>
    <row r="21" spans="1:7" ht="18" customHeight="1" thickBot="1" x14ac:dyDescent="0.3">
      <c r="A21" s="127" t="s">
        <v>392</v>
      </c>
      <c r="B21" s="128">
        <f>'Artículo 121 (cálculo PNT)'!AE378</f>
        <v>0</v>
      </c>
      <c r="C21" s="128">
        <f>IF('Artículo 121 (cálculo PNT)'!L11=0, "N/A",B21/(1/$C$8))</f>
        <v>0</v>
      </c>
      <c r="D21" s="118"/>
      <c r="E21" s="128">
        <f>'Artículo 121 (cálculo PNT)'!AE387</f>
        <v>0</v>
      </c>
      <c r="F21" s="128">
        <f>IF('Artículo 121 (cálculo PNT)'!L11=0, "N/A",E21/(1/$C$8))</f>
        <v>0</v>
      </c>
      <c r="G21" s="118"/>
    </row>
    <row r="22" spans="1:7" ht="18" customHeight="1" thickBot="1" x14ac:dyDescent="0.3">
      <c r="A22" s="124" t="s">
        <v>2780</v>
      </c>
      <c r="B22" s="128">
        <f>'Artículo 121 (cálculo PNT)'!AE412</f>
        <v>0</v>
      </c>
      <c r="C22" s="128">
        <f>IF('Artículo 121 (cálculo PNT)'!M11=0, "N/A",B22/(1/$C$8))</f>
        <v>0</v>
      </c>
      <c r="D22" s="118"/>
      <c r="E22" s="128">
        <f>'Artículo 121 (cálculo PNT)'!AE421</f>
        <v>0</v>
      </c>
      <c r="F22" s="128">
        <f>IF('Artículo 121 (cálculo PNT)'!M11=0, "N/A",E22/(1/$C$8))</f>
        <v>0</v>
      </c>
      <c r="G22" s="118"/>
    </row>
    <row r="23" spans="1:7" ht="18" customHeight="1" thickBot="1" x14ac:dyDescent="0.3">
      <c r="A23" s="127" t="s">
        <v>2781</v>
      </c>
      <c r="B23" s="128">
        <f>'Artículo 121 (cálculo PNT)'!AE443</f>
        <v>0</v>
      </c>
      <c r="C23" s="128">
        <f>IF('Artículo 121 (cálculo PNT)'!N11=0, "N/A",B23/(1/$C$8))</f>
        <v>0</v>
      </c>
      <c r="D23" s="118"/>
      <c r="E23" s="128">
        <f>'Artículo 121 (cálculo PNT)'!AE452</f>
        <v>0</v>
      </c>
      <c r="F23" s="128">
        <f>IF('Artículo 121 (cálculo PNT)'!N11=0, "N/A",E23/(1/$C$8))</f>
        <v>0</v>
      </c>
      <c r="G23" s="118"/>
    </row>
    <row r="24" spans="1:7" ht="18" customHeight="1" thickBot="1" x14ac:dyDescent="0.3">
      <c r="A24" s="124" t="s">
        <v>2782</v>
      </c>
      <c r="B24" s="128">
        <f>'Artículo 121 (cálculo PNT)'!AE472</f>
        <v>0</v>
      </c>
      <c r="C24" s="128">
        <f>IF('Artículo 121 (cálculo PNT)'!O11=0, "N/A",B24/(1/$C$8))</f>
        <v>0</v>
      </c>
      <c r="D24" s="118"/>
      <c r="E24" s="128">
        <f>'Artículo 121 (cálculo PNT)'!AE481</f>
        <v>0</v>
      </c>
      <c r="F24" s="128">
        <f>IF('Artículo 121 (cálculo PNT)'!O11=0, "N/A",E24/(1/$C$8))</f>
        <v>0</v>
      </c>
      <c r="G24" s="118"/>
    </row>
    <row r="25" spans="1:7" ht="18" customHeight="1" thickBot="1" x14ac:dyDescent="0.3">
      <c r="A25" s="127" t="s">
        <v>2783</v>
      </c>
      <c r="B25" s="128">
        <f>'Artículo 121 (cálculo PNT)'!AE500</f>
        <v>0</v>
      </c>
      <c r="C25" s="128">
        <f>IF('Artículo 121 (cálculo PNT)'!P11=0, "N/A",B25/(1/$C$8))</f>
        <v>0</v>
      </c>
      <c r="D25" s="118"/>
      <c r="E25" s="128">
        <f>'Artículo 121 (cálculo PNT)'!AE509</f>
        <v>0</v>
      </c>
      <c r="F25" s="128">
        <f>IF('Artículo 121 (cálculo PNT)'!P11=0, "N/A",E25/(1/$C$8))</f>
        <v>0</v>
      </c>
      <c r="G25" s="118"/>
    </row>
    <row r="26" spans="1:7" ht="18" customHeight="1" thickBot="1" x14ac:dyDescent="0.3">
      <c r="A26" s="124" t="s">
        <v>2784</v>
      </c>
      <c r="B26" s="128">
        <f>'Artículo 121 (cálculo PNT)'!AE536</f>
        <v>0</v>
      </c>
      <c r="C26" s="128">
        <f>IF('Artículo 121 (cálculo PNT)'!Q11=0, "N/A",B26/(1/$C$8))</f>
        <v>0</v>
      </c>
      <c r="D26" s="118"/>
      <c r="E26" s="128">
        <f>'Artículo 121 (cálculo PNT)'!AE545</f>
        <v>0</v>
      </c>
      <c r="F26" s="128">
        <f>IF('Artículo 121 (cálculo PNT)'!Q11=0, "N/A",E26/(1/$C$8))</f>
        <v>0</v>
      </c>
      <c r="G26" s="118"/>
    </row>
    <row r="27" spans="1:7" ht="18" customHeight="1" thickBot="1" x14ac:dyDescent="0.3">
      <c r="A27" s="127" t="s">
        <v>2785</v>
      </c>
      <c r="B27" s="128">
        <f>'Artículo 121 (cálculo PNT)'!AE572</f>
        <v>0</v>
      </c>
      <c r="C27" s="128">
        <f>IF('Artículo 121 (cálculo PNT)'!R11=0, "N/A",B27/(1/$C$8))</f>
        <v>0</v>
      </c>
      <c r="D27" s="118"/>
      <c r="E27" s="128">
        <f>'Artículo 121 (cálculo PNT)'!AE581</f>
        <v>0</v>
      </c>
      <c r="F27" s="128">
        <f>IF('Artículo 121 (cálculo PNT)'!R11=0, "N/A",E27/(1/$C$8))</f>
        <v>0</v>
      </c>
      <c r="G27" s="118"/>
    </row>
    <row r="28" spans="1:7" ht="18" customHeight="1" thickBot="1" x14ac:dyDescent="0.3">
      <c r="A28" s="124" t="s">
        <v>2786</v>
      </c>
      <c r="B28" s="128">
        <f>'Artículo 121 (cálculo PNT)'!AE615</f>
        <v>0</v>
      </c>
      <c r="C28" s="128">
        <f>IF('Artículo 121 (cálculo PNT)'!S11=0, "N/A",B28/(1/$C$8))</f>
        <v>0</v>
      </c>
      <c r="D28" s="118"/>
      <c r="E28" s="128">
        <f>'Artículo 121 (cálculo PNT)'!AE624</f>
        <v>0</v>
      </c>
      <c r="F28" s="128">
        <f>IF('Artículo 121 (cálculo PNT)'!S11=0, "N/A",E28/(1/$C$8))</f>
        <v>0</v>
      </c>
      <c r="G28" s="118"/>
    </row>
    <row r="29" spans="1:7" ht="18" customHeight="1" thickBot="1" x14ac:dyDescent="0.3">
      <c r="A29" s="127" t="s">
        <v>2787</v>
      </c>
      <c r="B29" s="128">
        <f>'Artículo 121 (cálculo PNT)'!AE654</f>
        <v>0</v>
      </c>
      <c r="C29" s="128">
        <f>IF('Artículo 121 (cálculo PNT)'!T11=0, "N/A",B29/(1/$C$8))</f>
        <v>0</v>
      </c>
      <c r="D29" s="118"/>
      <c r="E29" s="128">
        <f>'Artículo 121 (cálculo PNT)'!AE663</f>
        <v>0</v>
      </c>
      <c r="F29" s="128">
        <f>IF('Artículo 121 (cálculo PNT)'!T11=0, "N/A",E29/(1/$C$8))</f>
        <v>0</v>
      </c>
      <c r="G29" s="118"/>
    </row>
    <row r="30" spans="1:7" ht="18" customHeight="1" thickBot="1" x14ac:dyDescent="0.3">
      <c r="A30" s="124" t="s">
        <v>2788</v>
      </c>
      <c r="B30" s="128">
        <f>'Artículo 121 (cálculo PNT)'!AE708</f>
        <v>0</v>
      </c>
      <c r="C30" s="128">
        <f>IF('Artículo 121 (cálculo PNT)'!U11=0, "N/A",B30/(1/$C$8))</f>
        <v>0</v>
      </c>
      <c r="D30" s="118"/>
      <c r="E30" s="128">
        <f>'Artículo 121 (cálculo PNT)'!AE717</f>
        <v>0</v>
      </c>
      <c r="F30" s="128">
        <f>IF('Artículo 121 (cálculo PNT)'!U11=0, "N/A",E30/(1/$C$8))</f>
        <v>0</v>
      </c>
      <c r="G30" s="118"/>
    </row>
    <row r="31" spans="1:7" ht="18" customHeight="1" thickBot="1" x14ac:dyDescent="0.3">
      <c r="A31" s="127" t="s">
        <v>2789</v>
      </c>
      <c r="B31" s="128">
        <f>'Artículo 121 (cálculo PNT)'!AE759</f>
        <v>0</v>
      </c>
      <c r="C31" s="128">
        <f>IF('Artículo 121 (cálculo PNT)'!V11=0, "N/A",B31/(1/$C$8))</f>
        <v>0</v>
      </c>
      <c r="D31" s="118"/>
      <c r="E31" s="128">
        <f>'Artículo 121 (cálculo PNT)'!AE768</f>
        <v>0</v>
      </c>
      <c r="F31" s="128">
        <f>IF('Artículo 121 (cálculo PNT)'!V11=0, "N/A",E31/(1/$C$8))</f>
        <v>0</v>
      </c>
      <c r="G31" s="118"/>
    </row>
    <row r="32" spans="1:7" ht="18" customHeight="1" thickBot="1" x14ac:dyDescent="0.3">
      <c r="A32" s="124" t="s">
        <v>2790</v>
      </c>
      <c r="B32" s="128">
        <f>'Artículo 121 (cálculo PNT)'!AE832</f>
        <v>0</v>
      </c>
      <c r="C32" s="128">
        <f>IF('Artículo 121 (cálculo PNT)'!W11=0, "N/A",B32/(1/$C$8))</f>
        <v>0</v>
      </c>
      <c r="D32" s="118"/>
      <c r="E32" s="128">
        <f>'Artículo 121 (cálculo PNT)'!AE841</f>
        <v>0</v>
      </c>
      <c r="F32" s="128">
        <f>IF('Artículo 121 (cálculo PNT)'!W11=0, "N/A",E32/(1/$C$8))</f>
        <v>0</v>
      </c>
      <c r="G32" s="118"/>
    </row>
    <row r="33" spans="1:7" ht="18" customHeight="1" thickBot="1" x14ac:dyDescent="0.3">
      <c r="A33" s="127" t="s">
        <v>2791</v>
      </c>
      <c r="B33" s="128">
        <f>'Artículo 121 (cálculo PNT)'!AE859</f>
        <v>0</v>
      </c>
      <c r="C33" s="128">
        <f>IF('Artículo 121 (cálculo PNT)'!X11=0, "N/A",B33/(1/$C$8))</f>
        <v>0</v>
      </c>
      <c r="D33" s="118"/>
      <c r="E33" s="128">
        <f>'Artículo 121 (cálculo PNT)'!AE868</f>
        <v>0</v>
      </c>
      <c r="F33" s="128">
        <f>IF('Artículo 121 (cálculo PNT)'!X11=0, "N/A",E33/(1/$C$8))</f>
        <v>0</v>
      </c>
      <c r="G33" s="118"/>
    </row>
    <row r="34" spans="1:7" ht="18" customHeight="1" thickBot="1" x14ac:dyDescent="0.3">
      <c r="A34" s="124" t="s">
        <v>2792</v>
      </c>
      <c r="B34" s="128">
        <f>'Artículo 121 (cálculo PNT)'!AE877</f>
        <v>0</v>
      </c>
      <c r="C34" s="128">
        <f>IF('Artículo 121 (cálculo PNT)'!Y11=0, "N/A",B34/(1/$C$8))</f>
        <v>0</v>
      </c>
      <c r="D34" s="118"/>
      <c r="E34" s="128">
        <f>'Artículo 121 (cálculo PNT)'!AE886</f>
        <v>0</v>
      </c>
      <c r="F34" s="128">
        <f>IF('Artículo 121 (cálculo PNT)'!Y11=0, "N/A",E34/(1/$C$8))</f>
        <v>0</v>
      </c>
      <c r="G34" s="118"/>
    </row>
    <row r="35" spans="1:7" ht="18" customHeight="1" thickBot="1" x14ac:dyDescent="0.3">
      <c r="A35" s="127" t="s">
        <v>2793</v>
      </c>
      <c r="B35" s="128">
        <f>'Artículo 121 (cálculo PNT)'!AE920</f>
        <v>0</v>
      </c>
      <c r="C35" s="128">
        <f>IF('Artículo 121 (cálculo PNT)'!Z11=0, "N/A",B35/(1/$C$8))</f>
        <v>0</v>
      </c>
      <c r="D35" s="118"/>
      <c r="E35" s="128">
        <f>'Artículo 121 (cálculo PNT)'!AE929</f>
        <v>0</v>
      </c>
      <c r="F35" s="128">
        <f>IF('Artículo 121 (cálculo PNT)'!Z11=0, "N/A",E35/(1/$C$8))</f>
        <v>0</v>
      </c>
      <c r="G35" s="118"/>
    </row>
    <row r="36" spans="1:7" ht="18" customHeight="1" thickBot="1" x14ac:dyDescent="0.3">
      <c r="A36" s="124" t="s">
        <v>2794</v>
      </c>
      <c r="B36" s="128">
        <f>'Artículo 121 (cálculo PNT)'!AE998</f>
        <v>0</v>
      </c>
      <c r="C36" s="128">
        <f>IF('Artículo 121 (cálculo PNT)'!AA11=0, "N/A",B36/(1/$C$8))</f>
        <v>0</v>
      </c>
      <c r="D36" s="118"/>
      <c r="E36" s="128">
        <f>'Artículo 121 (cálculo PNT)'!AE1007</f>
        <v>0</v>
      </c>
      <c r="F36" s="128">
        <f>IF('Artículo 121 (cálculo PNT)'!AA11=0, "N/A",E36/(1/$C$8))</f>
        <v>0</v>
      </c>
      <c r="G36" s="118"/>
    </row>
    <row r="37" spans="1:7" ht="18" customHeight="1" thickBot="1" x14ac:dyDescent="0.3">
      <c r="A37" s="127" t="s">
        <v>2795</v>
      </c>
      <c r="B37" s="128">
        <f>'Artículo 121 (cálculo PNT)'!AE1039</f>
        <v>0</v>
      </c>
      <c r="C37" s="128">
        <f>IF('Artículo 121 (cálculo PNT)'!AB11=0, "N/A",B37/(1/$C$8))</f>
        <v>0</v>
      </c>
      <c r="D37" s="118"/>
      <c r="E37" s="128">
        <f>'Artículo 121 (cálculo PNT)'!AE1048</f>
        <v>0</v>
      </c>
      <c r="F37" s="128">
        <f>IF('Artículo 121 (cálculo PNT)'!AB11=0, "N/A",E37/(1/$C$8))</f>
        <v>0</v>
      </c>
      <c r="G37" s="118"/>
    </row>
    <row r="38" spans="1:7" ht="18" customHeight="1" thickBot="1" x14ac:dyDescent="0.3">
      <c r="A38" s="124" t="s">
        <v>2796</v>
      </c>
      <c r="B38" s="128">
        <f>'Artículo 121 (cálculo PNT)'!AE1072</f>
        <v>0</v>
      </c>
      <c r="C38" s="128">
        <f>IF('Artículo 121 (cálculo PNT)'!AC11=0, "N/A",B38/(1/$C$8))</f>
        <v>0</v>
      </c>
      <c r="D38" s="118"/>
      <c r="E38" s="128">
        <f>'Artículo 121 (cálculo PNT)'!AE1081</f>
        <v>0</v>
      </c>
      <c r="F38" s="128">
        <f>IF('Artículo 121 (cálculo PNT)'!AC11=0, "N/A",E38/(1/$C$8))</f>
        <v>0</v>
      </c>
      <c r="G38" s="118"/>
    </row>
    <row r="39" spans="1:7" ht="18" customHeight="1" thickBot="1" x14ac:dyDescent="0.3">
      <c r="A39" s="127" t="s">
        <v>2797</v>
      </c>
      <c r="B39" s="128">
        <f>'Artículo 121 (cálculo PNT)'!AE1110</f>
        <v>0</v>
      </c>
      <c r="C39" s="128">
        <f>IF('Artículo 121 (cálculo PNT)'!C15=0, "N/A",B39/(1/$C$8))</f>
        <v>0</v>
      </c>
      <c r="D39" s="118"/>
      <c r="E39" s="128">
        <f>'Artículo 121 (cálculo PNT)'!AE1119</f>
        <v>0</v>
      </c>
      <c r="F39" s="128">
        <f>IF('Artículo 121 (cálculo PNT)'!C15=0, "N/A",E39/(1/$C$8))</f>
        <v>0</v>
      </c>
      <c r="G39" s="118"/>
    </row>
    <row r="40" spans="1:7" ht="18" customHeight="1" thickBot="1" x14ac:dyDescent="0.3">
      <c r="A40" s="124" t="s">
        <v>2798</v>
      </c>
      <c r="B40" s="128">
        <f>'Artículo 121 (cálculo PNT)'!AE1147</f>
        <v>0</v>
      </c>
      <c r="C40" s="128">
        <f>IF('Artículo 121 (cálculo PNT)'!D15=0, "N/A",B40/(1/$C$8))</f>
        <v>0</v>
      </c>
      <c r="D40" s="118"/>
      <c r="E40" s="128">
        <f>'Artículo 121 (cálculo PNT)'!AE1156</f>
        <v>0</v>
      </c>
      <c r="F40" s="128">
        <f>IF('Artículo 121 (cálculo PNT)'!D15=0, "N/A",E40/(1/$C$8))</f>
        <v>0</v>
      </c>
      <c r="G40" s="118"/>
    </row>
    <row r="41" spans="1:7" ht="18" customHeight="1" thickBot="1" x14ac:dyDescent="0.3">
      <c r="A41" s="127" t="s">
        <v>2799</v>
      </c>
      <c r="B41" s="128">
        <f>'Artículo 121 (cálculo PNT)'!AE1280</f>
        <v>0</v>
      </c>
      <c r="C41" s="128" t="str">
        <f>IF('Artículo 121 (cálculo PNT)'!E15=0, "N/A",B41/(1/$C$8))</f>
        <v>N/A</v>
      </c>
      <c r="D41" s="118"/>
      <c r="E41" s="128">
        <f>'Artículo 121 (cálculo PNT)'!AE1289</f>
        <v>0</v>
      </c>
      <c r="F41" s="128" t="str">
        <f>IF('Artículo 121 (cálculo PNT)'!E15=0, "N/A",E41/(1/$C$8))</f>
        <v>N/A</v>
      </c>
      <c r="G41" s="118"/>
    </row>
    <row r="42" spans="1:7" ht="18" customHeight="1" thickBot="1" x14ac:dyDescent="0.3">
      <c r="A42" s="124" t="s">
        <v>2800</v>
      </c>
      <c r="B42" s="128">
        <f>'Artículo 121 (cálculo PNT)'!AE1305</f>
        <v>0</v>
      </c>
      <c r="C42" s="128">
        <f>IF('Artículo 121 (cálculo PNT)'!F15=0, "N/A",B42/(1/$C$8))</f>
        <v>0</v>
      </c>
      <c r="D42" s="118"/>
      <c r="E42" s="128">
        <f>'Artículo 121 (cálculo PNT)'!AE1314</f>
        <v>0</v>
      </c>
      <c r="F42" s="128">
        <f>IF('Artículo 121 (cálculo PNT)'!F15=0, "N/A",E42/(1/$C$8))</f>
        <v>0</v>
      </c>
      <c r="G42" s="118"/>
    </row>
    <row r="43" spans="1:7" ht="18" customHeight="1" thickBot="1" x14ac:dyDescent="0.3">
      <c r="A43" s="127" t="s">
        <v>2801</v>
      </c>
      <c r="B43" s="128">
        <f>'Artículo 121 (cálculo PNT)'!AE1332</f>
        <v>0</v>
      </c>
      <c r="C43" s="128">
        <f>IF('Artículo 121 (cálculo PNT)'!G15=0, "N/A",B43/(1/$C$8))</f>
        <v>0</v>
      </c>
      <c r="D43" s="118"/>
      <c r="E43" s="128">
        <f>'Artículo 121 (cálculo PNT)'!AE1341</f>
        <v>0</v>
      </c>
      <c r="F43" s="128">
        <f>IF('Artículo 121 (cálculo PNT)'!G15=0, "N/A",E43/(1/$C$8))</f>
        <v>0</v>
      </c>
      <c r="G43" s="118"/>
    </row>
    <row r="44" spans="1:7" ht="18" customHeight="1" thickBot="1" x14ac:dyDescent="0.3">
      <c r="A44" s="127" t="s">
        <v>2802</v>
      </c>
      <c r="B44" s="128">
        <f>'Artículo 121 (cálculo PNT)'!AE1369</f>
        <v>0</v>
      </c>
      <c r="C44" s="128">
        <f>IF('Artículo 121 (cálculo PNT)'!H15=0, "N/A",B44/(1/$C$8))</f>
        <v>0</v>
      </c>
      <c r="D44" s="118"/>
      <c r="E44" s="128">
        <f>'Artículo 121 (cálculo PNT)'!AE1378</f>
        <v>0</v>
      </c>
      <c r="F44" s="128">
        <f>IF('Artículo 121 (cálculo PNT)'!H15=0, "N/A",E44/(1/$C$8))</f>
        <v>0</v>
      </c>
      <c r="G44" s="118"/>
    </row>
    <row r="45" spans="1:7" ht="18" customHeight="1" thickBot="1" x14ac:dyDescent="0.3">
      <c r="A45" s="124" t="s">
        <v>2803</v>
      </c>
      <c r="B45" s="128">
        <f>'Artículo 121 (cálculo PNT)'!AE1408</f>
        <v>0</v>
      </c>
      <c r="C45" s="128">
        <f>IF('Artículo 121 (cálculo PNT)'!I15=0, "N/A",B45/(1/$C$8))</f>
        <v>0</v>
      </c>
      <c r="D45" s="118"/>
      <c r="E45" s="128">
        <f>'Artículo 121 (cálculo PNT)'!AE1417</f>
        <v>0</v>
      </c>
      <c r="F45" s="128">
        <f>IF('Artículo 121 (cálculo PNT)'!I15=0, "N/A",E45/(1/$C$8))</f>
        <v>0</v>
      </c>
      <c r="G45" s="118"/>
    </row>
    <row r="46" spans="1:7" ht="18" customHeight="1" thickBot="1" x14ac:dyDescent="0.3">
      <c r="A46" s="127" t="s">
        <v>2804</v>
      </c>
      <c r="B46" s="128">
        <f>'Artículo 121 (cálculo PNT)'!AE1439</f>
        <v>0</v>
      </c>
      <c r="C46" s="128">
        <f>IF('Artículo 121 (cálculo PNT)'!J15=0, "N/A",B46/(1/$C$8))</f>
        <v>0</v>
      </c>
      <c r="D46" s="118"/>
      <c r="E46" s="128">
        <f>'Artículo 121 (cálculo PNT)'!AE1448</f>
        <v>0</v>
      </c>
      <c r="F46" s="128">
        <f>IF('Artículo 121 (cálculo PNT)'!J15=0, "N/A",E46/(1/$C$8))</f>
        <v>0</v>
      </c>
      <c r="G46" s="118"/>
    </row>
    <row r="47" spans="1:7" ht="18" customHeight="1" thickBot="1" x14ac:dyDescent="0.3">
      <c r="A47" s="124" t="s">
        <v>2805</v>
      </c>
      <c r="B47" s="128">
        <f>'Artículo 121 (cálculo PNT)'!AE1515</f>
        <v>0</v>
      </c>
      <c r="C47" s="128">
        <f>IF('Artículo 121 (cálculo PNT)'!K15=0, "N/A",B47/(1/$C$8))</f>
        <v>0</v>
      </c>
      <c r="D47" s="118"/>
      <c r="E47" s="128">
        <f>'Artículo 121 (cálculo PNT)'!AE1524</f>
        <v>0</v>
      </c>
      <c r="F47" s="128">
        <f>IF('Artículo 121 (cálculo PNT)'!K15=0, "N/A",E47/(1/$C$8))</f>
        <v>0</v>
      </c>
      <c r="G47" s="118"/>
    </row>
    <row r="48" spans="1:7" ht="18" customHeight="1" thickBot="1" x14ac:dyDescent="0.3">
      <c r="A48" s="127" t="s">
        <v>2806</v>
      </c>
      <c r="B48" s="128">
        <f>'Artículo 121 (cálculo PNT)'!AE1595</f>
        <v>0</v>
      </c>
      <c r="C48" s="128">
        <f>IF('Artículo 121 (cálculo PNT)'!L15=0, "N/A",B48/(1/$C$8))</f>
        <v>0</v>
      </c>
      <c r="D48" s="118"/>
      <c r="E48" s="128">
        <f>'Artículo 121 (cálculo PNT)'!AE1604</f>
        <v>0</v>
      </c>
      <c r="F48" s="128">
        <f>IF('Artículo 121 (cálculo PNT)'!L15=0, "N/A",E48/(1/$C$8))</f>
        <v>0</v>
      </c>
      <c r="G48" s="118"/>
    </row>
    <row r="49" spans="1:7" ht="18" customHeight="1" thickBot="1" x14ac:dyDescent="0.3">
      <c r="A49" s="124" t="s">
        <v>2807</v>
      </c>
      <c r="B49" s="128">
        <f>'Artículo 121 (cálculo PNT)'!AE1624</f>
        <v>0</v>
      </c>
      <c r="C49" s="128">
        <f>IF('Artículo 121 (cálculo PNT)'!M15=0, "N/A",B49/(1/$C$8))</f>
        <v>0</v>
      </c>
      <c r="D49" s="118"/>
      <c r="E49" s="128">
        <f>'Artículo 121 (cálculo PNT)'!AE1633</f>
        <v>0</v>
      </c>
      <c r="F49" s="128">
        <f>IF('Artículo 121 (cálculo PNT)'!M15=0, "N/A",E49/(1/$C$8))</f>
        <v>0</v>
      </c>
      <c r="G49" s="118"/>
    </row>
    <row r="50" spans="1:7" ht="18" customHeight="1" thickBot="1" x14ac:dyDescent="0.3">
      <c r="A50" s="127" t="s">
        <v>2808</v>
      </c>
      <c r="B50" s="129">
        <f>'Artículo 121 (cálculo PNT)'!AE1651</f>
        <v>0</v>
      </c>
      <c r="C50" s="128">
        <f>IF('Artículo 121 (cálculo PNT)'!N15=0, "N/A",B50/(1/$C$8))</f>
        <v>0</v>
      </c>
      <c r="D50" s="118"/>
      <c r="E50" s="128">
        <f>'Artículo 121 (cálculo PNT)'!AE1660</f>
        <v>0</v>
      </c>
      <c r="F50" s="128">
        <f>IF('Artículo 121 (cálculo PNT)'!N15=0, "N/A",E50/(1/$C$8))</f>
        <v>0</v>
      </c>
      <c r="G50" s="118"/>
    </row>
    <row r="51" spans="1:7" ht="18" customHeight="1" thickBot="1" x14ac:dyDescent="0.3">
      <c r="A51" s="124" t="s">
        <v>2809</v>
      </c>
      <c r="B51" s="128">
        <f>'Artículo 121 (cálculo PNT)'!AE1694</f>
        <v>0</v>
      </c>
      <c r="C51" s="128">
        <f>IF('Artículo 121 (cálculo PNT)'!O15=0, "N/A",B51/(1/$C$8))</f>
        <v>0</v>
      </c>
      <c r="D51" s="118"/>
      <c r="E51" s="128">
        <f>'Artículo 121 (cálculo PNT)'!AE1703</f>
        <v>0</v>
      </c>
      <c r="F51" s="128">
        <f>IF('Artículo 121 (cálculo PNT)'!O15=0, "N/A",E51/(1/$C$8))</f>
        <v>0</v>
      </c>
      <c r="G51" s="118"/>
    </row>
    <row r="52" spans="1:7" ht="18" customHeight="1" thickBot="1" x14ac:dyDescent="0.3">
      <c r="A52" s="127" t="s">
        <v>2810</v>
      </c>
      <c r="B52" s="128">
        <f>'Artículo 121 (cálculo PNT)'!AE1760</f>
        <v>0</v>
      </c>
      <c r="C52" s="128">
        <f>IF('Artículo 121 (cálculo PNT)'!P15=0, "N/A",B52/(1/$C$8))</f>
        <v>0</v>
      </c>
      <c r="D52" s="118"/>
      <c r="E52" s="128">
        <f>'Artículo 121 (cálculo PNT)'!AE1769</f>
        <v>0</v>
      </c>
      <c r="F52" s="128">
        <f>IF('Artículo 121 (cálculo PNT)'!P15=0, "N/A",E52/(1/$C$8))</f>
        <v>0</v>
      </c>
      <c r="G52" s="118"/>
    </row>
    <row r="53" spans="1:7" ht="18" customHeight="1" thickBot="1" x14ac:dyDescent="0.3">
      <c r="A53" s="124" t="s">
        <v>2811</v>
      </c>
      <c r="B53" s="128">
        <f>'Artículo 121 (cálculo PNT)'!AE1785</f>
        <v>0</v>
      </c>
      <c r="C53" s="128">
        <f>IF('Artículo 121 (cálculo PNT)'!Q15=0, "N/A",B53/(1/$C$8))</f>
        <v>0</v>
      </c>
      <c r="D53" s="118"/>
      <c r="E53" s="128">
        <f>'Artículo 121 (cálculo PNT)'!AE1794</f>
        <v>0</v>
      </c>
      <c r="F53" s="128">
        <f>IF('Artículo 121 (cálculo PNT)'!Q15=0, "N/A",E53/(1/$C$8))</f>
        <v>0</v>
      </c>
      <c r="G53" s="118"/>
    </row>
    <row r="54" spans="1:7" ht="18" customHeight="1" thickBot="1" x14ac:dyDescent="0.3">
      <c r="A54" s="127" t="s">
        <v>2812</v>
      </c>
      <c r="B54" s="128">
        <f>'Artículo 121 (cálculo PNT)'!AE1841</f>
        <v>0</v>
      </c>
      <c r="C54" s="128">
        <f>IF('Artículo 121 (cálculo PNT)'!R15=0, "N/A",B54/(1/$C$8))</f>
        <v>0</v>
      </c>
      <c r="D54" s="118"/>
      <c r="E54" s="128">
        <f>'Artículo 121 (cálculo PNT)'!AE1850</f>
        <v>0</v>
      </c>
      <c r="F54" s="128">
        <f>IF('Artículo 121 (cálculo PNT)'!R15=0, "N/A",E54/(1/$C$8))</f>
        <v>0</v>
      </c>
      <c r="G54" s="118"/>
    </row>
    <row r="55" spans="1:7" ht="18" customHeight="1" thickBot="1" x14ac:dyDescent="0.3">
      <c r="A55" s="124" t="s">
        <v>2813</v>
      </c>
      <c r="B55" s="128">
        <f>'Artículo 121 (cálculo PNT)'!AE1869</f>
        <v>0</v>
      </c>
      <c r="C55" s="128">
        <f>IF('Artículo 121 (cálculo PNT)'!S15=0, "N/A",B55/(1/$C$8))</f>
        <v>0</v>
      </c>
      <c r="D55" s="118"/>
      <c r="E55" s="128">
        <f>'Artículo 121 (cálculo PNT)'!AE1878</f>
        <v>0</v>
      </c>
      <c r="F55" s="128">
        <f>IF('Artículo 121 (cálculo PNT)'!S15=0, "N/A",E55/(1/$C$8))</f>
        <v>0</v>
      </c>
      <c r="G55" s="118"/>
    </row>
    <row r="56" spans="1:7" ht="18" customHeight="1" thickBot="1" x14ac:dyDescent="0.3">
      <c r="A56" s="127" t="s">
        <v>2814</v>
      </c>
      <c r="B56" s="128">
        <f>'Artículo 121 (cálculo PNT)'!AE1902</f>
        <v>0</v>
      </c>
      <c r="C56" s="128">
        <f>IF('Artículo 121 (cálculo PNT)'!T15=0, "N/A",B56/(1/$C$8))</f>
        <v>0</v>
      </c>
      <c r="D56" s="118"/>
      <c r="E56" s="128">
        <f>'Artículo 121 (cálculo PNT)'!AE1911</f>
        <v>0</v>
      </c>
      <c r="F56" s="128">
        <f>IF('Artículo 121 (cálculo PNT)'!T15=0, "N/A",E56/(1/$C$8))</f>
        <v>0</v>
      </c>
      <c r="G56" s="118"/>
    </row>
    <row r="57" spans="1:7" ht="18" customHeight="1" thickBot="1" x14ac:dyDescent="0.3">
      <c r="A57" s="124" t="s">
        <v>2815</v>
      </c>
      <c r="B57" s="128">
        <f>'Artículo 121 (cálculo PNT)'!AE1930</f>
        <v>0</v>
      </c>
      <c r="C57" s="128">
        <f>IF('Artículo 121 (cálculo PNT)'!U15=0, "N/A",B57/(1/$C$8))</f>
        <v>0</v>
      </c>
      <c r="D57" s="118"/>
      <c r="E57" s="128">
        <f>'Artículo 121 (cálculo PNT)'!AE1939</f>
        <v>0</v>
      </c>
      <c r="F57" s="128">
        <f>IF('Artículo 121 (cálculo PNT)'!U15=0, "N/A",E57/(1/$C$8))</f>
        <v>0</v>
      </c>
      <c r="G57" s="118"/>
    </row>
    <row r="58" spans="1:7" ht="18" customHeight="1" thickBot="1" x14ac:dyDescent="0.3">
      <c r="A58" s="127" t="s">
        <v>2816</v>
      </c>
      <c r="B58" s="128">
        <f>'Artículo 121 (cálculo PNT)'!AE1964</f>
        <v>0</v>
      </c>
      <c r="C58" s="128">
        <f>IF('Artículo 121 (cálculo PNT)'!V15=0, "N/A",B58/(1/$C$8))</f>
        <v>0</v>
      </c>
      <c r="D58" s="118"/>
      <c r="E58" s="128">
        <f>'Artículo 121 (cálculo PNT)'!AE1973</f>
        <v>0</v>
      </c>
      <c r="F58" s="128">
        <f>IF('Artículo 121 (cálculo PNT)'!V15=0, "N/A",E58/(1/$C$8))</f>
        <v>0</v>
      </c>
      <c r="G58" s="118"/>
    </row>
    <row r="59" spans="1:7" ht="18" customHeight="1" thickBot="1" x14ac:dyDescent="0.3">
      <c r="A59" s="124" t="s">
        <v>2817</v>
      </c>
      <c r="B59" s="128">
        <f>'Artículo 121 (cálculo PNT)'!AE2004</f>
        <v>0</v>
      </c>
      <c r="C59" s="128">
        <f>IF('Artículo 121 (cálculo PNT)'!W15=0, "N/A",B59/(1/$C$8))</f>
        <v>0</v>
      </c>
      <c r="D59" s="118"/>
      <c r="E59" s="128">
        <f>'Artículo 121 (cálculo PNT)'!AE2013</f>
        <v>0</v>
      </c>
      <c r="F59" s="128">
        <f>IF('Artículo 121 (cálculo PNT)'!W15=0, "N/A",E59/(1/$C$8))</f>
        <v>0</v>
      </c>
      <c r="G59" s="118"/>
    </row>
    <row r="60" spans="1:7" ht="18" customHeight="1" thickBot="1" x14ac:dyDescent="0.3">
      <c r="A60" s="127" t="s">
        <v>2818</v>
      </c>
      <c r="B60" s="128">
        <f>'Artículo 121 (cálculo PNT)'!AE2028</f>
        <v>0</v>
      </c>
      <c r="C60" s="128">
        <f>IF('Artículo 121 (cálculo PNT)'!X15=0, "N/A",B60/(1/$C$8))</f>
        <v>0</v>
      </c>
      <c r="D60" s="118"/>
      <c r="E60" s="128">
        <f>'Artículo 121 (cálculo PNT)'!AE2037</f>
        <v>0</v>
      </c>
      <c r="F60" s="128">
        <f>IF('Artículo 121 (cálculo PNT)'!X15=0, "N/A",E60/(1/$C$8))</f>
        <v>0</v>
      </c>
      <c r="G60" s="118"/>
    </row>
    <row r="61" spans="1:7" ht="18" customHeight="1" thickBot="1" x14ac:dyDescent="0.3">
      <c r="A61" s="124" t="s">
        <v>2819</v>
      </c>
      <c r="B61" s="128">
        <f>'Artículo 121 (cálculo PNT)'!AE2061</f>
        <v>0</v>
      </c>
      <c r="C61" s="128">
        <f>IF('Artículo 121 (cálculo PNT)'!Y15=0, "N/A",B61/(1/$C$8))</f>
        <v>0</v>
      </c>
      <c r="D61" s="118"/>
      <c r="E61" s="128">
        <f>'Artículo 121 (cálculo PNT)'!AE2070</f>
        <v>0</v>
      </c>
      <c r="F61" s="128">
        <f>IF('Artículo 121 (cálculo PNT)'!Y15=0, "N/A",E61/(1/$C$8))</f>
        <v>0</v>
      </c>
      <c r="G61" s="118"/>
    </row>
    <row r="62" spans="1:7" ht="18" customHeight="1" thickBot="1" x14ac:dyDescent="0.3">
      <c r="A62" s="127" t="s">
        <v>2820</v>
      </c>
      <c r="B62" s="128">
        <f>'Artículo 121 (cálculo PNT)'!AE2097</f>
        <v>0</v>
      </c>
      <c r="C62" s="128">
        <f>IF('Artículo 121 (cálculo PNT)'!Z15=0, "N/A",B62/(1/$C$8))</f>
        <v>0</v>
      </c>
      <c r="D62" s="118"/>
      <c r="E62" s="128">
        <f>'Artículo 121 (cálculo PNT)'!AE2106</f>
        <v>0</v>
      </c>
      <c r="F62" s="128">
        <f>IF('Artículo 121 (cálculo PNT)'!Z15=0, "N/A",E62/(1/$C$8))</f>
        <v>0</v>
      </c>
      <c r="G62" s="118"/>
    </row>
    <row r="63" spans="1:7" ht="18" customHeight="1" thickBot="1" x14ac:dyDescent="0.3">
      <c r="A63" s="124" t="s">
        <v>2821</v>
      </c>
      <c r="B63" s="128">
        <f>'Artículo 121 (cálculo PNT)'!AE2129</f>
        <v>0</v>
      </c>
      <c r="C63" s="128">
        <f>IF('Artículo 121 (cálculo PNT)'!AA15=0, "N/A",B63/(1/$C$8))</f>
        <v>0</v>
      </c>
      <c r="D63" s="118"/>
      <c r="E63" s="128">
        <f>'Artículo 121 (cálculo PNT)'!AE2138</f>
        <v>0</v>
      </c>
      <c r="F63" s="128">
        <f>IF('Artículo 121 (cálculo PNT)'!AA15=0, "N/A",E63/(1/$C$8))</f>
        <v>0</v>
      </c>
      <c r="G63" s="118"/>
    </row>
    <row r="64" spans="1:7" ht="18" customHeight="1" thickBot="1" x14ac:dyDescent="0.3">
      <c r="A64" s="127" t="s">
        <v>2822</v>
      </c>
      <c r="B64" s="128">
        <f>'Artículo 121 (cálculo PNT)'!AE2160</f>
        <v>0</v>
      </c>
      <c r="C64" s="128">
        <f>IF('Artículo 121 (cálculo PNT)'!AB15=0, "N/A",B64/(1/$C$8))</f>
        <v>0</v>
      </c>
      <c r="D64" s="118"/>
      <c r="E64" s="128">
        <f>'Artículo 121 (cálculo PNT)'!AE2169</f>
        <v>0</v>
      </c>
      <c r="F64" s="128">
        <f>IF('Artículo 121 (cálculo PNT)'!AB15=0, "N/A",E64/(1/$C$8))</f>
        <v>0</v>
      </c>
      <c r="G64" s="118"/>
    </row>
    <row r="65" spans="1:8" ht="18" customHeight="1" thickBot="1" x14ac:dyDescent="0.3">
      <c r="A65" s="124" t="s">
        <v>2823</v>
      </c>
      <c r="B65" s="128">
        <f>'Artículo 121 (cálculo PNT)'!AE2193</f>
        <v>0</v>
      </c>
      <c r="C65" s="128">
        <f>IF('Artículo 121 (cálculo PNT)'!AC15=0, "N/A",B65/(1/$C$8))</f>
        <v>0</v>
      </c>
      <c r="D65" s="118"/>
      <c r="E65" s="128">
        <f>'Artículo 121 (cálculo PNT)'!AE2202</f>
        <v>0</v>
      </c>
      <c r="F65" s="128">
        <f>IF('Artículo 121 (cálculo PNT)'!AC15=0, "N/A",E65/(1/$C$8))</f>
        <v>0</v>
      </c>
      <c r="G65" s="118"/>
      <c r="H65" s="45"/>
    </row>
    <row r="66" spans="1:8" ht="18" customHeight="1" thickBot="1" x14ac:dyDescent="0.3">
      <c r="A66" s="124" t="s">
        <v>2824</v>
      </c>
      <c r="B66" s="128">
        <f>'Artículo 121 (cálculo PNT)'!AE2214</f>
        <v>0</v>
      </c>
      <c r="C66" s="128">
        <f>B66/(1/$C$8)</f>
        <v>0</v>
      </c>
      <c r="D66" s="118"/>
      <c r="E66" s="128">
        <f>'Artículo 121 (cálculo PNT)'!AE2223</f>
        <v>0</v>
      </c>
      <c r="F66" s="128">
        <f>E66/(1/$C$8)</f>
        <v>0</v>
      </c>
      <c r="G66" s="118"/>
      <c r="H66" s="45"/>
    </row>
    <row r="67" spans="1:8" ht="6" customHeight="1" thickBot="1" x14ac:dyDescent="0.3">
      <c r="A67" s="60"/>
      <c r="B67" s="214"/>
      <c r="C67" s="214"/>
      <c r="D67" s="214"/>
      <c r="E67" s="214"/>
      <c r="F67" s="60"/>
      <c r="G67" s="214"/>
    </row>
    <row r="68" spans="1:8" ht="18" customHeight="1" thickBot="1" x14ac:dyDescent="0.3">
      <c r="A68" s="127" t="s">
        <v>2825</v>
      </c>
      <c r="B68" s="128">
        <f>SUM(B12:B66)</f>
        <v>0</v>
      </c>
      <c r="C68" s="118"/>
      <c r="D68" s="118"/>
      <c r="E68" s="128">
        <f>SUM(E12:E66)</f>
        <v>0</v>
      </c>
      <c r="F68" s="60"/>
      <c r="G68" s="118"/>
    </row>
    <row r="69" spans="1:8" ht="6" customHeight="1" thickBot="1" x14ac:dyDescent="0.3">
      <c r="A69" s="60"/>
      <c r="B69" s="214"/>
      <c r="C69" s="214"/>
      <c r="D69" s="214"/>
      <c r="E69" s="214"/>
      <c r="F69" s="60"/>
      <c r="G69" s="214"/>
    </row>
    <row r="70" spans="1:8" ht="18" customHeight="1" thickBot="1" x14ac:dyDescent="0.3">
      <c r="A70" s="130" t="s">
        <v>2826</v>
      </c>
      <c r="B70" s="128">
        <f>(B68*0.8)+(E68*0.2)</f>
        <v>0</v>
      </c>
      <c r="C70" s="214"/>
      <c r="D70" s="214"/>
      <c r="E70" s="214"/>
      <c r="F70" s="60"/>
      <c r="G70" s="214"/>
    </row>
  </sheetData>
  <sheetProtection selectLockedCells="1" selectUnlockedCells="1"/>
  <mergeCells count="6">
    <mergeCell ref="A2:L2"/>
    <mergeCell ref="A3:L3"/>
    <mergeCell ref="A5:L5"/>
    <mergeCell ref="A10:A11"/>
    <mergeCell ref="B10:C10"/>
    <mergeCell ref="E10:F10"/>
  </mergeCells>
  <pageMargins left="0.7" right="0.7" top="0.75" bottom="0.75" header="0.51180555555555551" footer="0.51180555555555551"/>
  <pageSetup firstPageNumber="0" orientation="portrait" horizontalDpi="300" verticalDpi="300"/>
  <headerFooter alignWithMargins="0"/>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499C39-2C7D-4E4D-8696-A039CB31F695}">
  <sheetPr codeName="Hoja14"/>
  <dimension ref="A1:IV65534"/>
  <sheetViews>
    <sheetView showGridLines="0" zoomScaleNormal="100" zoomScaleSheetLayoutView="85" workbookViewId="0">
      <selection activeCell="AA11" sqref="AA11:AB11"/>
    </sheetView>
  </sheetViews>
  <sheetFormatPr baseColWidth="10" defaultColWidth="11.453125" defaultRowHeight="18" customHeight="1" x14ac:dyDescent="0.25"/>
  <cols>
    <col min="1" max="16" width="5.54296875" style="71" customWidth="1"/>
    <col min="17" max="17" width="12.54296875" style="133" customWidth="1"/>
    <col min="18" max="31" width="5.54296875" style="71" customWidth="1"/>
    <col min="32" max="32" width="12.54296875" style="133" customWidth="1"/>
    <col min="33" max="46" width="5.54296875" style="71" customWidth="1"/>
    <col min="47" max="16384" width="11.453125" style="71"/>
  </cols>
  <sheetData>
    <row r="1" spans="1:256" ht="21" customHeight="1" x14ac:dyDescent="0.25">
      <c r="B1" s="23"/>
      <c r="C1" s="23"/>
      <c r="E1" s="23"/>
      <c r="F1" s="283" t="s">
        <v>0</v>
      </c>
      <c r="G1" s="283"/>
      <c r="H1" s="283"/>
      <c r="I1" s="283"/>
      <c r="J1" s="283"/>
      <c r="K1" s="283"/>
      <c r="L1" s="283"/>
      <c r="M1" s="283"/>
      <c r="N1" s="283"/>
      <c r="O1" s="283"/>
      <c r="P1" s="283"/>
      <c r="Q1" s="283"/>
      <c r="R1" s="283"/>
      <c r="S1" s="283"/>
      <c r="T1" s="283"/>
      <c r="U1" s="283"/>
      <c r="V1" s="283"/>
      <c r="W1" s="283"/>
      <c r="X1" s="283"/>
      <c r="Y1" s="283"/>
      <c r="Z1" s="283"/>
      <c r="AA1" s="283"/>
      <c r="AB1" s="283"/>
      <c r="AC1" s="283"/>
      <c r="AD1" s="283"/>
      <c r="AE1" s="283"/>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c r="GT1"/>
      <c r="GU1"/>
      <c r="GV1"/>
      <c r="GW1"/>
      <c r="GX1"/>
      <c r="GY1"/>
      <c r="GZ1"/>
      <c r="HA1"/>
      <c r="HB1"/>
      <c r="HC1"/>
      <c r="HD1"/>
      <c r="HE1"/>
      <c r="HF1"/>
      <c r="HG1"/>
      <c r="HH1"/>
      <c r="HI1"/>
      <c r="HJ1"/>
      <c r="HK1"/>
      <c r="HL1"/>
      <c r="HM1"/>
      <c r="HN1"/>
      <c r="HO1"/>
      <c r="HP1"/>
      <c r="HQ1"/>
      <c r="HR1"/>
      <c r="HS1"/>
      <c r="HT1"/>
      <c r="HU1"/>
      <c r="HV1"/>
      <c r="HW1"/>
      <c r="HX1"/>
      <c r="HY1"/>
      <c r="HZ1"/>
      <c r="IA1"/>
      <c r="IB1"/>
      <c r="IC1"/>
      <c r="ID1"/>
      <c r="IE1"/>
      <c r="IF1"/>
      <c r="IG1"/>
      <c r="IH1"/>
      <c r="II1"/>
      <c r="IJ1"/>
      <c r="IK1"/>
      <c r="IL1"/>
      <c r="IM1"/>
      <c r="IN1"/>
      <c r="IO1"/>
      <c r="IP1"/>
      <c r="IQ1"/>
      <c r="IR1"/>
      <c r="IS1"/>
      <c r="IT1"/>
      <c r="IU1"/>
      <c r="IV1"/>
    </row>
    <row r="2" spans="1:256" ht="21" customHeight="1" x14ac:dyDescent="0.25">
      <c r="B2" s="23"/>
      <c r="C2" s="23"/>
      <c r="E2" s="23"/>
      <c r="F2" s="283" t="s">
        <v>2</v>
      </c>
      <c r="G2" s="283"/>
      <c r="H2" s="283"/>
      <c r="I2" s="283"/>
      <c r="J2" s="283"/>
      <c r="K2" s="283"/>
      <c r="L2" s="283"/>
      <c r="M2" s="283"/>
      <c r="N2" s="283"/>
      <c r="O2" s="283"/>
      <c r="P2" s="283"/>
      <c r="Q2" s="283"/>
      <c r="R2" s="283"/>
      <c r="S2" s="283"/>
      <c r="T2" s="283"/>
      <c r="U2" s="283"/>
      <c r="V2" s="283"/>
      <c r="W2" s="283"/>
      <c r="X2" s="283"/>
      <c r="Y2" s="283"/>
      <c r="Z2" s="283"/>
      <c r="AA2" s="283"/>
      <c r="AB2" s="283"/>
      <c r="AC2" s="283"/>
      <c r="AD2" s="283"/>
      <c r="AE2" s="283"/>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c r="GT2"/>
      <c r="GU2"/>
      <c r="GV2"/>
      <c r="GW2"/>
      <c r="GX2"/>
      <c r="GY2"/>
      <c r="GZ2"/>
      <c r="HA2"/>
      <c r="HB2"/>
      <c r="HC2"/>
      <c r="HD2"/>
      <c r="HE2"/>
      <c r="HF2"/>
      <c r="HG2"/>
      <c r="HH2"/>
      <c r="HI2"/>
      <c r="HJ2"/>
      <c r="HK2"/>
      <c r="HL2"/>
      <c r="HM2"/>
      <c r="HN2"/>
      <c r="HO2"/>
      <c r="HP2"/>
      <c r="HQ2"/>
      <c r="HR2"/>
      <c r="HS2"/>
      <c r="HT2"/>
      <c r="HU2"/>
      <c r="HV2"/>
      <c r="HW2"/>
      <c r="HX2"/>
      <c r="HY2"/>
      <c r="HZ2"/>
      <c r="IA2"/>
      <c r="IB2"/>
      <c r="IC2"/>
      <c r="ID2"/>
      <c r="IE2"/>
      <c r="IF2"/>
      <c r="IG2"/>
      <c r="IH2"/>
      <c r="II2"/>
      <c r="IJ2"/>
      <c r="IK2"/>
      <c r="IL2"/>
      <c r="IM2"/>
      <c r="IN2"/>
      <c r="IO2"/>
      <c r="IP2"/>
      <c r="IQ2"/>
      <c r="IR2"/>
      <c r="IS2"/>
      <c r="IT2"/>
      <c r="IU2"/>
      <c r="IV2"/>
    </row>
    <row r="3" spans="1:256" ht="42" customHeight="1" x14ac:dyDescent="0.25">
      <c r="B3" s="24"/>
      <c r="C3" s="24"/>
      <c r="E3" s="24"/>
      <c r="F3" s="284" t="s">
        <v>3</v>
      </c>
      <c r="G3" s="284"/>
      <c r="H3" s="284"/>
      <c r="I3" s="284"/>
      <c r="J3" s="284"/>
      <c r="K3" s="284"/>
      <c r="L3" s="284"/>
      <c r="M3" s="284"/>
      <c r="N3" s="284"/>
      <c r="O3" s="284"/>
      <c r="P3" s="284"/>
      <c r="Q3" s="284"/>
      <c r="R3" s="284"/>
      <c r="S3" s="284"/>
      <c r="T3" s="284"/>
      <c r="U3" s="284"/>
      <c r="V3" s="284"/>
      <c r="W3" s="284"/>
      <c r="X3" s="284"/>
      <c r="Y3" s="284"/>
      <c r="Z3" s="284"/>
      <c r="AA3" s="284"/>
      <c r="AB3" s="284"/>
      <c r="AC3" s="284"/>
      <c r="AD3" s="284"/>
      <c r="AE3" s="284"/>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c r="GT3"/>
      <c r="GU3"/>
      <c r="GV3"/>
      <c r="GW3"/>
      <c r="GX3"/>
      <c r="GY3"/>
      <c r="GZ3"/>
      <c r="HA3"/>
      <c r="HB3"/>
      <c r="HC3"/>
      <c r="HD3"/>
      <c r="HE3"/>
      <c r="HF3"/>
      <c r="HG3"/>
      <c r="HH3"/>
      <c r="HI3"/>
      <c r="HJ3"/>
      <c r="HK3"/>
      <c r="HL3"/>
      <c r="HM3"/>
      <c r="HN3"/>
      <c r="HO3"/>
      <c r="HP3"/>
      <c r="HQ3"/>
      <c r="HR3"/>
      <c r="HS3"/>
      <c r="HT3"/>
      <c r="HU3"/>
      <c r="HV3"/>
      <c r="HW3"/>
      <c r="HX3"/>
      <c r="HY3"/>
      <c r="HZ3"/>
      <c r="IA3"/>
      <c r="IB3"/>
      <c r="IC3"/>
      <c r="ID3"/>
      <c r="IE3"/>
      <c r="IF3"/>
      <c r="IG3"/>
      <c r="IH3"/>
      <c r="II3"/>
      <c r="IJ3"/>
      <c r="IK3"/>
      <c r="IL3"/>
      <c r="IM3"/>
      <c r="IN3"/>
      <c r="IO3"/>
      <c r="IP3"/>
      <c r="IQ3"/>
      <c r="IR3"/>
      <c r="IS3"/>
      <c r="IT3"/>
      <c r="IU3"/>
      <c r="IV3"/>
    </row>
    <row r="4" spans="1:256" ht="21" customHeight="1" x14ac:dyDescent="0.25">
      <c r="B4" s="24"/>
      <c r="C4" s="24"/>
      <c r="D4" s="210"/>
      <c r="E4" s="210"/>
      <c r="F4" s="210"/>
      <c r="G4" s="210"/>
      <c r="H4" s="210"/>
      <c r="I4" s="210"/>
      <c r="J4" s="210"/>
      <c r="K4" s="210"/>
      <c r="L4" s="210"/>
      <c r="M4" s="210"/>
      <c r="N4" s="210"/>
      <c r="O4" s="210"/>
      <c r="P4" s="210"/>
      <c r="Q4" s="210"/>
      <c r="R4" s="210"/>
      <c r="S4" s="210"/>
      <c r="T4" s="210"/>
      <c r="U4" s="210"/>
      <c r="V4" s="210"/>
      <c r="W4" s="210"/>
      <c r="X4" s="210"/>
      <c r="Y4" s="210"/>
      <c r="Z4" s="210"/>
      <c r="AA4" s="210"/>
      <c r="AB4" s="210"/>
      <c r="AC4" s="210"/>
      <c r="AD4" s="210"/>
      <c r="AE4" s="210"/>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c r="GT4"/>
      <c r="GU4"/>
      <c r="GV4"/>
      <c r="GW4"/>
      <c r="GX4"/>
      <c r="GY4"/>
      <c r="GZ4"/>
      <c r="HA4"/>
      <c r="HB4"/>
      <c r="HC4"/>
      <c r="HD4"/>
      <c r="HE4"/>
      <c r="HF4"/>
      <c r="HG4"/>
      <c r="HH4"/>
      <c r="HI4"/>
      <c r="HJ4"/>
      <c r="HK4"/>
      <c r="HL4"/>
      <c r="HM4"/>
      <c r="HN4"/>
      <c r="HO4"/>
      <c r="HP4"/>
      <c r="HQ4"/>
      <c r="HR4"/>
      <c r="HS4"/>
      <c r="HT4"/>
      <c r="HU4"/>
      <c r="HV4"/>
      <c r="HW4"/>
      <c r="HX4"/>
      <c r="HY4"/>
      <c r="HZ4"/>
      <c r="IA4"/>
      <c r="IB4"/>
      <c r="IC4"/>
      <c r="ID4"/>
      <c r="IE4"/>
      <c r="IF4"/>
      <c r="IG4"/>
      <c r="IH4"/>
      <c r="II4"/>
      <c r="IJ4"/>
      <c r="IK4"/>
      <c r="IL4"/>
      <c r="IM4"/>
      <c r="IN4"/>
      <c r="IO4"/>
      <c r="IP4"/>
      <c r="IQ4"/>
      <c r="IR4"/>
      <c r="IS4"/>
      <c r="IT4"/>
      <c r="IU4"/>
      <c r="IV4"/>
    </row>
    <row r="5" spans="1:256" ht="21" customHeight="1" x14ac:dyDescent="0.25">
      <c r="B5" s="25"/>
      <c r="C5" s="25"/>
      <c r="E5" s="25"/>
      <c r="F5" s="285" t="s">
        <v>2827</v>
      </c>
      <c r="G5" s="285"/>
      <c r="H5" s="285"/>
      <c r="I5" s="285"/>
      <c r="J5" s="285"/>
      <c r="K5" s="285"/>
      <c r="L5" s="285"/>
      <c r="M5" s="285"/>
      <c r="N5" s="285"/>
      <c r="O5" s="285"/>
      <c r="P5" s="285"/>
      <c r="Q5" s="285"/>
      <c r="R5" s="285"/>
      <c r="S5" s="285"/>
      <c r="T5" s="285"/>
      <c r="U5" s="285"/>
      <c r="V5" s="285"/>
      <c r="W5" s="285"/>
      <c r="X5" s="285"/>
      <c r="Y5" s="285"/>
      <c r="Z5" s="285"/>
      <c r="AA5" s="285"/>
      <c r="AB5" s="285"/>
      <c r="AC5" s="285"/>
      <c r="AD5" s="285"/>
      <c r="AE5" s="285"/>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c r="DW5"/>
      <c r="DX5"/>
      <c r="DY5"/>
      <c r="DZ5"/>
      <c r="EA5"/>
      <c r="EB5"/>
      <c r="EC5"/>
      <c r="ED5"/>
      <c r="EE5"/>
      <c r="EF5"/>
      <c r="EG5"/>
      <c r="EH5"/>
      <c r="EI5"/>
      <c r="EJ5"/>
      <c r="EK5"/>
      <c r="EL5"/>
      <c r="EM5"/>
      <c r="EN5"/>
      <c r="EO5"/>
      <c r="EP5"/>
      <c r="EQ5"/>
      <c r="ER5"/>
      <c r="ES5"/>
      <c r="ET5"/>
      <c r="EU5"/>
      <c r="EV5"/>
      <c r="EW5"/>
      <c r="EX5"/>
      <c r="EY5"/>
      <c r="EZ5"/>
      <c r="FA5"/>
      <c r="FB5"/>
      <c r="FC5"/>
      <c r="FD5"/>
      <c r="FE5"/>
      <c r="FF5"/>
      <c r="FG5"/>
      <c r="FH5"/>
      <c r="FI5"/>
      <c r="FJ5"/>
      <c r="FK5"/>
      <c r="FL5"/>
      <c r="FM5"/>
      <c r="FN5"/>
      <c r="FO5"/>
      <c r="FP5"/>
      <c r="FQ5"/>
      <c r="FR5"/>
      <c r="FS5"/>
      <c r="FT5"/>
      <c r="FU5"/>
      <c r="FV5"/>
      <c r="FW5"/>
      <c r="FX5"/>
      <c r="FY5"/>
      <c r="FZ5"/>
      <c r="GA5"/>
      <c r="GB5"/>
      <c r="GC5"/>
      <c r="GD5"/>
      <c r="GE5"/>
      <c r="GF5"/>
      <c r="GG5"/>
      <c r="GH5"/>
      <c r="GI5"/>
      <c r="GJ5"/>
      <c r="GK5"/>
      <c r="GL5"/>
      <c r="GM5"/>
      <c r="GN5"/>
      <c r="GO5"/>
      <c r="GP5"/>
      <c r="GQ5"/>
      <c r="GR5"/>
      <c r="GS5"/>
      <c r="GT5"/>
      <c r="GU5"/>
      <c r="GV5"/>
      <c r="GW5"/>
      <c r="GX5"/>
      <c r="GY5"/>
      <c r="GZ5"/>
      <c r="HA5"/>
      <c r="HB5"/>
      <c r="HC5"/>
      <c r="HD5"/>
      <c r="HE5"/>
      <c r="HF5"/>
      <c r="HG5"/>
      <c r="HH5"/>
      <c r="HI5"/>
      <c r="HJ5"/>
      <c r="HK5"/>
      <c r="HL5"/>
      <c r="HM5"/>
      <c r="HN5"/>
      <c r="HO5"/>
      <c r="HP5"/>
      <c r="HQ5"/>
      <c r="HR5"/>
      <c r="HS5"/>
      <c r="HT5"/>
      <c r="HU5"/>
      <c r="HV5"/>
      <c r="HW5"/>
      <c r="HX5"/>
      <c r="HY5"/>
      <c r="HZ5"/>
      <c r="IA5"/>
      <c r="IB5"/>
      <c r="IC5"/>
      <c r="ID5"/>
      <c r="IE5"/>
      <c r="IF5"/>
      <c r="IG5"/>
      <c r="IH5"/>
      <c r="II5"/>
      <c r="IJ5"/>
      <c r="IK5"/>
      <c r="IL5"/>
      <c r="IM5"/>
      <c r="IN5"/>
      <c r="IO5"/>
      <c r="IP5"/>
      <c r="IQ5"/>
      <c r="IR5"/>
      <c r="IS5"/>
      <c r="IT5"/>
      <c r="IU5"/>
      <c r="IV5"/>
    </row>
    <row r="6" spans="1:256" ht="21" customHeight="1" x14ac:dyDescent="0.25">
      <c r="A6" s="207"/>
      <c r="B6" s="207"/>
      <c r="C6" s="207"/>
      <c r="D6" s="207"/>
      <c r="E6" s="207"/>
      <c r="F6" s="207"/>
      <c r="G6" s="207"/>
      <c r="H6" s="207"/>
      <c r="I6" s="207"/>
      <c r="J6" s="207"/>
      <c r="K6" s="207"/>
      <c r="L6" s="207"/>
      <c r="M6" s="207"/>
      <c r="N6" s="207"/>
      <c r="O6" s="207"/>
      <c r="P6" s="207"/>
      <c r="Q6" s="207"/>
      <c r="R6" s="207"/>
      <c r="S6" s="207"/>
      <c r="T6" s="207"/>
      <c r="U6" s="207"/>
      <c r="V6" s="207"/>
      <c r="W6" s="207"/>
      <c r="X6" s="207"/>
      <c r="Y6" s="207"/>
      <c r="Z6" s="207"/>
      <c r="AA6" s="207"/>
      <c r="AB6" s="207"/>
      <c r="AC6" s="207"/>
      <c r="AD6" s="207"/>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c r="DW6"/>
      <c r="DX6"/>
      <c r="DY6"/>
      <c r="DZ6"/>
      <c r="EA6"/>
      <c r="EB6"/>
      <c r="EC6"/>
      <c r="ED6"/>
      <c r="EE6"/>
      <c r="EF6"/>
      <c r="EG6"/>
      <c r="EH6"/>
      <c r="EI6"/>
      <c r="EJ6"/>
      <c r="EK6"/>
      <c r="EL6"/>
      <c r="EM6"/>
      <c r="EN6"/>
      <c r="EO6"/>
      <c r="EP6"/>
      <c r="EQ6"/>
      <c r="ER6"/>
      <c r="ES6"/>
      <c r="ET6"/>
      <c r="EU6"/>
      <c r="EV6"/>
      <c r="EW6"/>
      <c r="EX6"/>
      <c r="EY6"/>
      <c r="EZ6"/>
      <c r="FA6"/>
      <c r="FB6"/>
      <c r="FC6"/>
      <c r="FD6"/>
      <c r="FE6"/>
      <c r="FF6"/>
      <c r="FG6"/>
      <c r="FH6"/>
      <c r="FI6"/>
      <c r="FJ6"/>
      <c r="FK6"/>
      <c r="FL6"/>
      <c r="FM6"/>
      <c r="FN6"/>
      <c r="FO6"/>
      <c r="FP6"/>
      <c r="FQ6"/>
      <c r="FR6"/>
      <c r="FS6"/>
      <c r="FT6"/>
      <c r="FU6"/>
      <c r="FV6"/>
      <c r="FW6"/>
      <c r="FX6"/>
      <c r="FY6"/>
      <c r="FZ6"/>
      <c r="GA6"/>
      <c r="GB6"/>
      <c r="GC6"/>
      <c r="GD6"/>
      <c r="GE6"/>
      <c r="GF6"/>
      <c r="GG6"/>
      <c r="GH6"/>
      <c r="GI6"/>
      <c r="GJ6"/>
      <c r="GK6"/>
      <c r="GL6"/>
      <c r="GM6"/>
      <c r="GN6"/>
      <c r="GO6"/>
      <c r="GP6"/>
      <c r="GQ6"/>
      <c r="GR6"/>
      <c r="GS6"/>
      <c r="GT6"/>
      <c r="GU6"/>
      <c r="GV6"/>
      <c r="GW6"/>
      <c r="GX6"/>
      <c r="GY6"/>
      <c r="GZ6"/>
      <c r="HA6"/>
      <c r="HB6"/>
      <c r="HC6"/>
      <c r="HD6"/>
      <c r="HE6"/>
      <c r="HF6"/>
      <c r="HG6"/>
      <c r="HH6"/>
      <c r="HI6"/>
      <c r="HJ6"/>
      <c r="HK6"/>
      <c r="HL6"/>
      <c r="HM6"/>
      <c r="HN6"/>
      <c r="HO6"/>
      <c r="HP6"/>
      <c r="HQ6"/>
      <c r="HR6"/>
      <c r="HS6"/>
      <c r="HT6"/>
      <c r="HU6"/>
      <c r="HV6"/>
      <c r="HW6"/>
      <c r="HX6"/>
      <c r="HY6"/>
      <c r="HZ6"/>
      <c r="IA6"/>
      <c r="IB6"/>
      <c r="IC6"/>
      <c r="ID6"/>
      <c r="IE6"/>
      <c r="IF6"/>
      <c r="IG6"/>
      <c r="IH6"/>
      <c r="II6"/>
      <c r="IJ6"/>
      <c r="IK6"/>
      <c r="IL6"/>
      <c r="IM6"/>
      <c r="IN6"/>
      <c r="IO6"/>
      <c r="IP6"/>
      <c r="IQ6"/>
      <c r="IR6"/>
      <c r="IS6"/>
      <c r="IT6"/>
      <c r="IU6"/>
      <c r="IV6"/>
    </row>
    <row r="7" spans="1:256" ht="21" customHeight="1" x14ac:dyDescent="0.35">
      <c r="A7"/>
      <c r="B7"/>
      <c r="C7"/>
      <c r="D7"/>
      <c r="E7"/>
      <c r="F7" s="131"/>
      <c r="G7" s="131"/>
      <c r="H7" s="131"/>
      <c r="I7"/>
      <c r="J7"/>
      <c r="K7"/>
      <c r="L7"/>
      <c r="M7"/>
      <c r="N7"/>
      <c r="O7"/>
      <c r="P7"/>
      <c r="Q7" s="34"/>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row>
    <row r="8" spans="1:256" s="42" customFormat="1" ht="18" customHeight="1" thickBot="1" x14ac:dyDescent="0.3">
      <c r="A8" s="23"/>
      <c r="B8" s="23"/>
      <c r="C8" s="23"/>
      <c r="D8" s="23"/>
      <c r="E8" s="23"/>
      <c r="F8" s="23"/>
      <c r="G8" s="27" t="s">
        <v>51</v>
      </c>
      <c r="H8" s="286" t="s">
        <v>5</v>
      </c>
      <c r="I8" s="286"/>
      <c r="J8" s="286"/>
      <c r="K8" s="286"/>
      <c r="L8" s="286"/>
      <c r="M8" s="286"/>
      <c r="N8" s="286"/>
      <c r="O8" s="286"/>
      <c r="P8" s="286"/>
      <c r="Q8" s="286"/>
      <c r="R8" s="286"/>
      <c r="S8" s="286"/>
      <c r="T8" s="286"/>
      <c r="U8" s="286"/>
      <c r="V8" s="286"/>
      <c r="W8" s="286"/>
      <c r="X8" s="286"/>
      <c r="Y8" s="286"/>
      <c r="Z8" s="286"/>
      <c r="AA8" s="286"/>
      <c r="AB8" s="286"/>
      <c r="AC8" s="286"/>
      <c r="AD8" s="286"/>
      <c r="AE8" s="286"/>
      <c r="AF8"/>
      <c r="AG8"/>
      <c r="AH8"/>
      <c r="AI8"/>
      <c r="AJ8"/>
      <c r="AK8"/>
      <c r="AL8"/>
      <c r="AM8"/>
      <c r="AN8"/>
      <c r="AO8"/>
      <c r="AP8"/>
      <c r="AQ8"/>
      <c r="AR8"/>
      <c r="AS8"/>
      <c r="AT8"/>
    </row>
    <row r="9" spans="1:256" s="42" customFormat="1" ht="18" customHeight="1" x14ac:dyDescent="0.25">
      <c r="A9" s="23"/>
      <c r="B9" s="23"/>
      <c r="C9" s="23"/>
      <c r="D9" s="23"/>
      <c r="E9" s="23"/>
      <c r="F9" s="23"/>
      <c r="G9" s="27"/>
      <c r="H9" s="218"/>
      <c r="I9" s="218"/>
      <c r="J9" s="218"/>
      <c r="K9" s="218"/>
      <c r="L9" s="218"/>
      <c r="M9" s="218"/>
      <c r="N9" s="218"/>
      <c r="O9" s="218"/>
      <c r="P9" s="218"/>
      <c r="Q9" s="218"/>
      <c r="R9" s="218"/>
      <c r="S9" s="218"/>
      <c r="T9" s="218"/>
      <c r="U9" s="218"/>
      <c r="V9" s="218"/>
      <c r="W9" s="218"/>
      <c r="X9" s="218"/>
      <c r="Y9" s="218"/>
      <c r="Z9" s="218"/>
      <c r="AA9" s="218"/>
      <c r="AB9" s="218"/>
      <c r="AC9" s="218"/>
      <c r="AD9" s="218"/>
      <c r="AE9" s="218"/>
      <c r="AF9"/>
      <c r="AG9"/>
      <c r="AH9"/>
      <c r="AI9"/>
      <c r="AJ9"/>
      <c r="AK9"/>
      <c r="AL9"/>
      <c r="AM9"/>
      <c r="AN9"/>
      <c r="AO9"/>
      <c r="AP9"/>
      <c r="AQ9"/>
      <c r="AR9"/>
      <c r="AS9"/>
      <c r="AT9"/>
    </row>
    <row r="10" spans="1:256" s="42" customFormat="1" ht="18" customHeight="1" x14ac:dyDescent="0.25">
      <c r="A10" s="224"/>
      <c r="B10" s="224"/>
      <c r="C10" s="224"/>
      <c r="D10" s="224"/>
      <c r="E10" s="23"/>
      <c r="F10" s="24"/>
      <c r="G10" s="24"/>
      <c r="H10" s="24"/>
      <c r="I10" s="24"/>
      <c r="J10" s="24"/>
      <c r="K10" s="24"/>
      <c r="L10" s="24"/>
      <c r="M10" s="24"/>
      <c r="N10" s="24"/>
      <c r="O10" s="24"/>
      <c r="P10" s="24"/>
      <c r="Q10" s="24"/>
      <c r="R10" s="24"/>
      <c r="S10" s="24"/>
      <c r="T10" s="24"/>
      <c r="U10" s="24"/>
      <c r="V10" s="24"/>
      <c r="W10" s="24"/>
      <c r="X10" s="24"/>
      <c r="Y10" s="24"/>
      <c r="Z10" s="24"/>
      <c r="AA10" s="24"/>
      <c r="AB10" s="24"/>
      <c r="AC10" s="24"/>
      <c r="AD10" s="24"/>
      <c r="AE10" s="24"/>
      <c r="AF10"/>
      <c r="AG10"/>
      <c r="AH10"/>
      <c r="AI10"/>
      <c r="AJ10"/>
      <c r="AK10"/>
      <c r="AL10"/>
      <c r="AM10"/>
      <c r="AN10"/>
      <c r="AO10"/>
      <c r="AP10"/>
      <c r="AQ10"/>
      <c r="AR10"/>
      <c r="AS10"/>
      <c r="AT10"/>
    </row>
    <row r="11" spans="1:256" ht="18" customHeight="1" x14ac:dyDescent="0.35">
      <c r="A11"/>
      <c r="B11"/>
      <c r="C11"/>
      <c r="D11" s="1"/>
      <c r="E11" s="1"/>
      <c r="F11" s="1"/>
      <c r="G11" s="31" t="s">
        <v>52</v>
      </c>
      <c r="H11" s="287" t="s">
        <v>396</v>
      </c>
      <c r="I11" s="287"/>
      <c r="J11" s="32" t="s">
        <v>53</v>
      </c>
      <c r="K11" s="288" t="s">
        <v>397</v>
      </c>
      <c r="L11" s="288"/>
      <c r="M11" s="32" t="s">
        <v>53</v>
      </c>
      <c r="N11" s="248">
        <v>2024</v>
      </c>
      <c r="O11" s="248"/>
      <c r="P11" s="33"/>
      <c r="Q11" s="34"/>
      <c r="R11"/>
      <c r="S11"/>
      <c r="T11"/>
      <c r="U11"/>
      <c r="V11" s="31"/>
      <c r="W11" s="31" t="s">
        <v>54</v>
      </c>
      <c r="X11" s="287" t="s">
        <v>396</v>
      </c>
      <c r="Y11" s="287"/>
      <c r="Z11" s="32" t="s">
        <v>53</v>
      </c>
      <c r="AA11" s="288" t="s">
        <v>397</v>
      </c>
      <c r="AB11" s="288"/>
      <c r="AC11" s="32" t="s">
        <v>53</v>
      </c>
      <c r="AD11" s="248">
        <v>2014</v>
      </c>
      <c r="AE11" s="248"/>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c r="DW11"/>
      <c r="DX11"/>
      <c r="DY11"/>
      <c r="DZ11"/>
      <c r="EA11"/>
      <c r="EB11"/>
      <c r="EC11"/>
      <c r="ED11"/>
      <c r="EE11"/>
      <c r="EF11"/>
      <c r="EG11"/>
      <c r="EH11"/>
      <c r="EI11"/>
      <c r="EJ11"/>
      <c r="EK11"/>
      <c r="EL11"/>
      <c r="EM11"/>
      <c r="EN11"/>
      <c r="EO11"/>
      <c r="EP11"/>
      <c r="EQ11"/>
      <c r="ER11"/>
      <c r="ES11"/>
      <c r="ET11"/>
      <c r="EU11"/>
      <c r="EV11"/>
      <c r="EW11"/>
      <c r="EX11"/>
      <c r="EY11"/>
      <c r="EZ11"/>
      <c r="FA11"/>
      <c r="FB11"/>
      <c r="FC11"/>
      <c r="FD11"/>
      <c r="FE11"/>
      <c r="FF11"/>
      <c r="FG11"/>
      <c r="FH11"/>
      <c r="FI11"/>
      <c r="FJ11"/>
      <c r="FK11"/>
      <c r="FL11"/>
      <c r="FM11"/>
      <c r="FN11"/>
      <c r="FO11"/>
      <c r="FP11"/>
      <c r="FQ11"/>
      <c r="FR11"/>
      <c r="FS11"/>
      <c r="FT11"/>
      <c r="FU11"/>
      <c r="FV11"/>
      <c r="FW11"/>
      <c r="FX11"/>
      <c r="FY11"/>
      <c r="FZ11"/>
      <c r="GA11"/>
      <c r="GB11"/>
      <c r="GC11"/>
      <c r="GD11"/>
      <c r="GE11"/>
      <c r="GF11"/>
      <c r="GG11"/>
      <c r="GH11"/>
      <c r="GI11"/>
      <c r="GJ11"/>
      <c r="GK11"/>
      <c r="GL11"/>
      <c r="GM11"/>
      <c r="GN11"/>
      <c r="GO11"/>
      <c r="GP11"/>
      <c r="GQ11"/>
      <c r="GR11"/>
      <c r="GS11"/>
      <c r="GT11"/>
      <c r="GU11"/>
      <c r="GV11"/>
      <c r="GW11"/>
      <c r="GX11"/>
      <c r="GY11"/>
      <c r="GZ11"/>
      <c r="HA11"/>
      <c r="HB11"/>
      <c r="HC11"/>
      <c r="HD11"/>
      <c r="HE11"/>
      <c r="HF11"/>
      <c r="HG11"/>
      <c r="HH11"/>
      <c r="HI11"/>
      <c r="HJ11"/>
      <c r="HK11"/>
      <c r="HL11"/>
      <c r="HM11"/>
      <c r="HN11"/>
      <c r="HO11"/>
      <c r="HP11"/>
      <c r="HQ11"/>
      <c r="HR11"/>
      <c r="HS11"/>
      <c r="HT11"/>
      <c r="HU11"/>
      <c r="HV11"/>
      <c r="HW11"/>
      <c r="HX11"/>
      <c r="HY11"/>
      <c r="HZ11"/>
      <c r="IA11"/>
      <c r="IB11"/>
      <c r="IC11"/>
      <c r="ID11"/>
      <c r="IE11"/>
      <c r="IF11"/>
      <c r="IG11"/>
      <c r="IH11"/>
      <c r="II11"/>
      <c r="IJ11"/>
      <c r="IK11"/>
      <c r="IL11"/>
      <c r="IM11"/>
      <c r="IN11"/>
      <c r="IO11"/>
      <c r="IP11"/>
      <c r="IQ11"/>
      <c r="IR11"/>
      <c r="IS11"/>
      <c r="IT11"/>
      <c r="IU11"/>
      <c r="IV11"/>
    </row>
    <row r="12" spans="1:256" ht="18" customHeight="1" x14ac:dyDescent="0.35">
      <c r="A12"/>
      <c r="B12"/>
      <c r="C12" s="35"/>
      <c r="D12" s="35"/>
      <c r="E12" s="35"/>
      <c r="F12" s="35"/>
      <c r="G12" s="1"/>
      <c r="H12" s="282" t="s">
        <v>55</v>
      </c>
      <c r="I12" s="282"/>
      <c r="J12" s="36"/>
      <c r="K12" s="282" t="s">
        <v>56</v>
      </c>
      <c r="L12" s="282"/>
      <c r="M12" s="36"/>
      <c r="N12" s="282" t="s">
        <v>57</v>
      </c>
      <c r="O12" s="282"/>
      <c r="P12" s="33"/>
      <c r="Q12" s="34"/>
      <c r="R12"/>
      <c r="S12"/>
      <c r="T12"/>
      <c r="U12"/>
      <c r="V12"/>
      <c r="W12"/>
      <c r="X12" s="282" t="s">
        <v>55</v>
      </c>
      <c r="Y12" s="282"/>
      <c r="Z12" s="36"/>
      <c r="AA12" s="282" t="s">
        <v>56</v>
      </c>
      <c r="AB12" s="282"/>
      <c r="AC12" s="36"/>
      <c r="AD12" s="282" t="s">
        <v>57</v>
      </c>
      <c r="AE12" s="28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c r="DW12"/>
      <c r="DX12"/>
      <c r="DY12"/>
      <c r="DZ12"/>
      <c r="EA12"/>
      <c r="EB12"/>
      <c r="EC12"/>
      <c r="ED12"/>
      <c r="EE12"/>
      <c r="EF12"/>
      <c r="EG12"/>
      <c r="EH12"/>
      <c r="EI12"/>
      <c r="EJ12"/>
      <c r="EK12"/>
      <c r="EL12"/>
      <c r="EM12"/>
      <c r="EN12"/>
      <c r="EO12"/>
      <c r="EP12"/>
      <c r="EQ12"/>
      <c r="ER12"/>
      <c r="ES12"/>
      <c r="ET12"/>
      <c r="EU12"/>
      <c r="EV12"/>
      <c r="EW12"/>
      <c r="EX12"/>
      <c r="EY12"/>
      <c r="EZ12"/>
      <c r="FA12"/>
      <c r="FB12"/>
      <c r="FC12"/>
      <c r="FD12"/>
      <c r="FE12"/>
      <c r="FF12"/>
      <c r="FG12"/>
      <c r="FH12"/>
      <c r="FI12"/>
      <c r="FJ12"/>
      <c r="FK12"/>
      <c r="FL12"/>
      <c r="FM12"/>
      <c r="FN12"/>
      <c r="FO12"/>
      <c r="FP12"/>
      <c r="FQ12"/>
      <c r="FR12"/>
      <c r="FS12"/>
      <c r="FT12"/>
      <c r="FU12"/>
      <c r="FV12"/>
      <c r="FW12"/>
      <c r="FX12"/>
      <c r="FY12"/>
      <c r="FZ12"/>
      <c r="GA12"/>
      <c r="GB12"/>
      <c r="GC12"/>
      <c r="GD12"/>
      <c r="GE12"/>
      <c r="GF12"/>
      <c r="GG12"/>
      <c r="GH12"/>
      <c r="GI12"/>
      <c r="GJ12"/>
      <c r="GK12"/>
      <c r="GL12"/>
      <c r="GM12"/>
      <c r="GN12"/>
      <c r="GO12"/>
      <c r="GP12"/>
      <c r="GQ12"/>
      <c r="GR12"/>
      <c r="GS12"/>
      <c r="GT12"/>
      <c r="GU12"/>
      <c r="GV12"/>
      <c r="GW12"/>
      <c r="GX12"/>
      <c r="GY12"/>
      <c r="GZ12"/>
      <c r="HA12"/>
      <c r="HB12"/>
      <c r="HC12"/>
      <c r="HD12"/>
      <c r="HE12"/>
      <c r="HF12"/>
      <c r="HG12"/>
      <c r="HH12"/>
      <c r="HI12"/>
      <c r="HJ12"/>
      <c r="HK12"/>
      <c r="HL12"/>
      <c r="HM12"/>
      <c r="HN12"/>
      <c r="HO12"/>
      <c r="HP12"/>
      <c r="HQ12"/>
      <c r="HR12"/>
      <c r="HS12"/>
      <c r="HT12"/>
      <c r="HU12"/>
      <c r="HV12"/>
      <c r="HW12"/>
      <c r="HX12"/>
      <c r="HY12"/>
      <c r="HZ12"/>
      <c r="IA12"/>
      <c r="IB12"/>
      <c r="IC12"/>
      <c r="ID12"/>
      <c r="IE12"/>
      <c r="IF12"/>
      <c r="IG12"/>
      <c r="IH12"/>
      <c r="II12"/>
      <c r="IJ12"/>
      <c r="IK12"/>
      <c r="IL12"/>
      <c r="IM12"/>
      <c r="IN12"/>
      <c r="IO12"/>
      <c r="IP12"/>
      <c r="IQ12"/>
      <c r="IR12"/>
      <c r="IS12"/>
      <c r="IT12"/>
      <c r="IU12"/>
      <c r="IV12"/>
    </row>
    <row r="13" spans="1:256" ht="18" customHeight="1" x14ac:dyDescent="0.35">
      <c r="A13"/>
      <c r="B13"/>
      <c r="C13" s="35"/>
      <c r="D13" s="35"/>
      <c r="E13" s="35"/>
      <c r="F13" s="35"/>
      <c r="G13" s="1"/>
      <c r="H13" s="37"/>
      <c r="I13" s="37"/>
      <c r="J13" s="36"/>
      <c r="K13" s="37"/>
      <c r="L13" s="37"/>
      <c r="M13" s="36"/>
      <c r="N13" s="37"/>
      <c r="O13" s="37"/>
      <c r="P13" s="33"/>
      <c r="Q13" s="34"/>
      <c r="R13"/>
      <c r="S13"/>
      <c r="T13"/>
      <c r="U13"/>
      <c r="V13"/>
      <c r="W13"/>
      <c r="X13" s="37"/>
      <c r="Y13" s="37"/>
      <c r="Z13" s="36"/>
      <c r="AA13" s="37"/>
      <c r="AB13" s="37"/>
      <c r="AC13" s="36"/>
      <c r="AD13" s="37"/>
      <c r="AE13" s="37"/>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c r="CG13"/>
      <c r="CH13"/>
      <c r="CI13"/>
      <c r="CJ13"/>
      <c r="CK13"/>
      <c r="CL13"/>
      <c r="CM13"/>
      <c r="CN13"/>
      <c r="CO13"/>
      <c r="CP13"/>
      <c r="CQ13"/>
      <c r="CR13"/>
      <c r="CS13"/>
      <c r="CT13"/>
      <c r="CU13"/>
      <c r="CV13"/>
      <c r="CW13"/>
      <c r="CX13"/>
      <c r="CY13"/>
      <c r="CZ13"/>
      <c r="DA13"/>
      <c r="DB13"/>
      <c r="DC13"/>
      <c r="DD13"/>
      <c r="DE13"/>
      <c r="DF13"/>
      <c r="DG13"/>
      <c r="DH13"/>
      <c r="DI13"/>
      <c r="DJ13"/>
      <c r="DK13"/>
      <c r="DL13"/>
      <c r="DM13"/>
      <c r="DN13"/>
      <c r="DO13"/>
      <c r="DP13"/>
      <c r="DQ13"/>
      <c r="DR13"/>
      <c r="DS13"/>
      <c r="DT13"/>
      <c r="DU13"/>
      <c r="DV13"/>
      <c r="DW13"/>
      <c r="DX13"/>
      <c r="DY13"/>
      <c r="DZ13"/>
      <c r="EA13"/>
      <c r="EB13"/>
      <c r="EC13"/>
      <c r="ED13"/>
      <c r="EE13"/>
      <c r="EF13"/>
      <c r="EG13"/>
      <c r="EH13"/>
      <c r="EI13"/>
      <c r="EJ13"/>
      <c r="EK13"/>
      <c r="EL13"/>
      <c r="EM13"/>
      <c r="EN13"/>
      <c r="EO13"/>
      <c r="EP13"/>
      <c r="EQ13"/>
      <c r="ER13"/>
      <c r="ES13"/>
      <c r="ET13"/>
      <c r="EU13"/>
      <c r="EV13"/>
      <c r="EW13"/>
      <c r="EX13"/>
      <c r="EY13"/>
      <c r="EZ13"/>
      <c r="FA13"/>
      <c r="FB13"/>
      <c r="FC13"/>
      <c r="FD13"/>
      <c r="FE13"/>
      <c r="FF13"/>
      <c r="FG13"/>
      <c r="FH13"/>
      <c r="FI13"/>
      <c r="FJ13"/>
      <c r="FK13"/>
      <c r="FL13"/>
      <c r="FM13"/>
      <c r="FN13"/>
      <c r="FO13"/>
      <c r="FP13"/>
      <c r="FQ13"/>
      <c r="FR13"/>
      <c r="FS13"/>
      <c r="FT13"/>
      <c r="FU13"/>
      <c r="FV13"/>
      <c r="FW13"/>
      <c r="FX13"/>
      <c r="FY13"/>
      <c r="FZ13"/>
      <c r="GA13"/>
      <c r="GB13"/>
      <c r="GC13"/>
      <c r="GD13"/>
      <c r="GE13"/>
      <c r="GF13"/>
      <c r="GG13"/>
      <c r="GH13"/>
      <c r="GI13"/>
      <c r="GJ13"/>
      <c r="GK13"/>
      <c r="GL13"/>
      <c r="GM13"/>
      <c r="GN13"/>
      <c r="GO13"/>
      <c r="GP13"/>
      <c r="GQ13"/>
      <c r="GR13"/>
      <c r="GS13"/>
      <c r="GT13"/>
      <c r="GU13"/>
      <c r="GV13"/>
      <c r="GW13"/>
      <c r="GX13"/>
      <c r="GY13"/>
      <c r="GZ13"/>
      <c r="HA13"/>
      <c r="HB13"/>
      <c r="HC13"/>
      <c r="HD13"/>
      <c r="HE13"/>
      <c r="HF13"/>
      <c r="HG13"/>
      <c r="HH13"/>
      <c r="HI13"/>
      <c r="HJ13"/>
      <c r="HK13"/>
      <c r="HL13"/>
      <c r="HM13"/>
      <c r="HN13"/>
      <c r="HO13"/>
      <c r="HP13"/>
      <c r="HQ13"/>
      <c r="HR13"/>
      <c r="HS13"/>
      <c r="HT13"/>
      <c r="HU13"/>
      <c r="HV13"/>
      <c r="HW13"/>
      <c r="HX13"/>
      <c r="HY13"/>
      <c r="HZ13"/>
      <c r="IA13"/>
      <c r="IB13"/>
      <c r="IC13"/>
      <c r="ID13"/>
      <c r="IE13"/>
      <c r="IF13"/>
      <c r="IG13"/>
      <c r="IH13"/>
      <c r="II13"/>
      <c r="IJ13"/>
      <c r="IK13"/>
      <c r="IL13"/>
      <c r="IM13"/>
      <c r="IN13"/>
      <c r="IO13"/>
      <c r="IP13"/>
      <c r="IQ13"/>
      <c r="IR13"/>
      <c r="IS13"/>
      <c r="IT13"/>
      <c r="IU13"/>
      <c r="IV13"/>
    </row>
    <row r="14" spans="1:256" ht="18" customHeight="1" x14ac:dyDescent="0.35">
      <c r="A14"/>
      <c r="B14"/>
      <c r="C14" s="35"/>
      <c r="D14" s="35"/>
      <c r="E14" s="35"/>
      <c r="F14" s="35"/>
      <c r="G14" s="1"/>
      <c r="H14" s="37"/>
      <c r="I14" s="37"/>
      <c r="J14" s="36"/>
      <c r="K14" s="37"/>
      <c r="L14" s="37"/>
      <c r="M14" s="36"/>
      <c r="N14" s="37"/>
      <c r="O14" s="37"/>
      <c r="P14" s="33"/>
      <c r="Q14" s="34"/>
      <c r="R14"/>
      <c r="S14"/>
      <c r="T14"/>
      <c r="U14"/>
      <c r="V14"/>
      <c r="W14"/>
      <c r="X14" s="37"/>
      <c r="Y14" s="37"/>
      <c r="Z14" s="36"/>
      <c r="AA14" s="37"/>
      <c r="AB14" s="37"/>
      <c r="AC14" s="36"/>
      <c r="AD14" s="37"/>
      <c r="AE14" s="37"/>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c r="CG14"/>
      <c r="CH14"/>
      <c r="CI14"/>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c r="DW14"/>
      <c r="DX14"/>
      <c r="DY14"/>
      <c r="DZ14"/>
      <c r="EA14"/>
      <c r="EB14"/>
      <c r="EC14"/>
      <c r="ED14"/>
      <c r="EE14"/>
      <c r="EF14"/>
      <c r="EG14"/>
      <c r="EH14"/>
      <c r="EI14"/>
      <c r="EJ14"/>
      <c r="EK14"/>
      <c r="EL14"/>
      <c r="EM14"/>
      <c r="EN14"/>
      <c r="EO14"/>
      <c r="EP14"/>
      <c r="EQ14"/>
      <c r="ER14"/>
      <c r="ES14"/>
      <c r="ET14"/>
      <c r="EU14"/>
      <c r="EV14"/>
      <c r="EW14"/>
      <c r="EX14"/>
      <c r="EY14"/>
      <c r="EZ14"/>
      <c r="FA14"/>
      <c r="FB14"/>
      <c r="FC14"/>
      <c r="FD14"/>
      <c r="FE14"/>
      <c r="FF14"/>
      <c r="FG14"/>
      <c r="FH14"/>
      <c r="FI14"/>
      <c r="FJ14"/>
      <c r="FK14"/>
      <c r="FL14"/>
      <c r="FM14"/>
      <c r="FN14"/>
      <c r="FO14"/>
      <c r="FP14"/>
      <c r="FQ14"/>
      <c r="FR14"/>
      <c r="FS14"/>
      <c r="FT14"/>
      <c r="FU14"/>
      <c r="FV14"/>
      <c r="FW14"/>
      <c r="FX14"/>
      <c r="FY14"/>
      <c r="FZ14"/>
      <c r="GA14"/>
      <c r="GB14"/>
      <c r="GC14"/>
      <c r="GD14"/>
      <c r="GE14"/>
      <c r="GF14"/>
      <c r="GG14"/>
      <c r="GH14"/>
      <c r="GI14"/>
      <c r="GJ14"/>
      <c r="GK14"/>
      <c r="GL14"/>
      <c r="GM14"/>
      <c r="GN14"/>
      <c r="GO14"/>
      <c r="GP14"/>
      <c r="GQ14"/>
      <c r="GR14"/>
      <c r="GS14"/>
      <c r="GT14"/>
      <c r="GU14"/>
      <c r="GV14"/>
      <c r="GW14"/>
      <c r="GX14"/>
      <c r="GY14"/>
      <c r="GZ14"/>
      <c r="HA14"/>
      <c r="HB14"/>
      <c r="HC14"/>
      <c r="HD14"/>
      <c r="HE14"/>
      <c r="HF14"/>
      <c r="HG14"/>
      <c r="HH14"/>
      <c r="HI14"/>
      <c r="HJ14"/>
      <c r="HK14"/>
      <c r="HL14"/>
      <c r="HM14"/>
      <c r="HN14"/>
      <c r="HO14"/>
      <c r="HP14"/>
      <c r="HQ14"/>
      <c r="HR14"/>
      <c r="HS14"/>
      <c r="HT14"/>
      <c r="HU14"/>
      <c r="HV14"/>
      <c r="HW14"/>
      <c r="HX14"/>
      <c r="HY14"/>
      <c r="HZ14"/>
      <c r="IA14"/>
      <c r="IB14"/>
      <c r="IC14"/>
      <c r="ID14"/>
      <c r="IE14"/>
      <c r="IF14"/>
      <c r="IG14"/>
      <c r="IH14"/>
      <c r="II14"/>
      <c r="IJ14"/>
      <c r="IK14"/>
      <c r="IL14"/>
      <c r="IM14"/>
      <c r="IN14"/>
      <c r="IO14"/>
      <c r="IP14"/>
      <c r="IQ14"/>
      <c r="IR14"/>
      <c r="IS14"/>
      <c r="IT14"/>
      <c r="IU14"/>
      <c r="IV14"/>
    </row>
    <row r="15" spans="1:256" s="38" customFormat="1" ht="18" customHeight="1" x14ac:dyDescent="0.35">
      <c r="A15" s="251" t="s">
        <v>7</v>
      </c>
      <c r="B15" s="251"/>
      <c r="C15" s="251"/>
      <c r="D15" s="251"/>
      <c r="E15" s="251"/>
      <c r="F15" s="251"/>
      <c r="G15" s="251"/>
      <c r="H15" s="251"/>
      <c r="I15" s="251"/>
      <c r="J15" s="251"/>
      <c r="K15" s="251"/>
      <c r="L15" s="251"/>
      <c r="M15" s="251"/>
      <c r="N15" s="251"/>
      <c r="O15" s="251"/>
      <c r="P15" s="251"/>
      <c r="Q15" s="251"/>
      <c r="R15" s="251"/>
      <c r="S15" s="251"/>
      <c r="T15" s="251"/>
      <c r="U15" s="251"/>
      <c r="V15" s="251"/>
      <c r="W15" s="251"/>
      <c r="X15" s="251"/>
      <c r="Y15" s="251"/>
      <c r="Z15" s="251"/>
      <c r="AA15" s="251"/>
      <c r="AB15" s="251"/>
      <c r="AC15" s="251"/>
      <c r="AD15" s="251"/>
      <c r="AE15" s="251"/>
      <c r="AF15"/>
      <c r="AG15"/>
      <c r="AH15"/>
      <c r="AI15"/>
      <c r="AJ15"/>
      <c r="AK15"/>
      <c r="AL15"/>
      <c r="AM15"/>
      <c r="AN15"/>
      <c r="AO15"/>
      <c r="AP15"/>
      <c r="AQ15"/>
      <c r="AR15"/>
      <c r="AS15"/>
      <c r="AT15"/>
      <c r="AU15"/>
      <c r="AV15"/>
      <c r="AW15"/>
      <c r="AX15"/>
      <c r="AY15"/>
      <c r="AZ15"/>
      <c r="BA15"/>
      <c r="BB15"/>
    </row>
    <row r="16" spans="1:256" ht="18" customHeight="1" x14ac:dyDescent="0.35">
      <c r="A16"/>
      <c r="B16"/>
      <c r="C16" s="35"/>
      <c r="D16" s="35"/>
      <c r="E16" s="35"/>
      <c r="F16" s="35"/>
      <c r="G16" s="1"/>
      <c r="H16" s="37"/>
      <c r="I16" s="37"/>
      <c r="J16" s="36"/>
      <c r="K16" s="37"/>
      <c r="L16" s="37"/>
      <c r="M16" s="36"/>
      <c r="N16" s="37"/>
      <c r="O16" s="37"/>
      <c r="P16" s="33"/>
      <c r="Q16" s="34"/>
      <c r="R16"/>
      <c r="S16"/>
      <c r="T16"/>
      <c r="U16"/>
      <c r="V16"/>
      <c r="W16" s="37"/>
      <c r="X16" s="37"/>
      <c r="Y16" s="36"/>
      <c r="Z16" s="37"/>
      <c r="AA16" s="37"/>
      <c r="AB16" s="36"/>
      <c r="AC16" s="37"/>
      <c r="AD16" s="37"/>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c r="CG16"/>
      <c r="CH16"/>
      <c r="CI16"/>
      <c r="CJ16"/>
      <c r="CK16"/>
      <c r="CL16"/>
      <c r="CM16"/>
      <c r="CN16"/>
      <c r="CO16"/>
      <c r="CP16"/>
      <c r="CQ16"/>
      <c r="CR16"/>
      <c r="CS16"/>
      <c r="CT16"/>
      <c r="CU16"/>
      <c r="CV16"/>
      <c r="CW16"/>
      <c r="CX16"/>
      <c r="CY16"/>
      <c r="CZ16"/>
      <c r="DA16"/>
      <c r="DB16"/>
      <c r="DC16"/>
      <c r="DD16"/>
      <c r="DE16"/>
      <c r="DF16"/>
      <c r="DG16"/>
      <c r="DH16"/>
      <c r="DI16"/>
      <c r="DJ16"/>
      <c r="DK16"/>
      <c r="DL16"/>
      <c r="DM16"/>
      <c r="DN16"/>
      <c r="DO16"/>
      <c r="DP16"/>
      <c r="DQ16"/>
      <c r="DR16"/>
      <c r="DS16"/>
      <c r="DT16"/>
      <c r="DU16"/>
      <c r="DV16"/>
      <c r="DW16"/>
      <c r="DX16"/>
      <c r="DY16"/>
      <c r="DZ16"/>
      <c r="EA16"/>
      <c r="EB16"/>
      <c r="EC16"/>
      <c r="ED16"/>
      <c r="EE16"/>
      <c r="EF16"/>
      <c r="EG16"/>
      <c r="EH16"/>
      <c r="EI16"/>
      <c r="EJ16"/>
      <c r="EK16"/>
      <c r="EL16"/>
      <c r="EM16"/>
      <c r="EN16"/>
      <c r="EO16"/>
      <c r="EP16"/>
      <c r="EQ16"/>
      <c r="ER16"/>
      <c r="ES16"/>
      <c r="ET16"/>
      <c r="EU16"/>
      <c r="EV16"/>
      <c r="EW16"/>
      <c r="EX16"/>
      <c r="EY16"/>
      <c r="EZ16"/>
      <c r="FA16"/>
      <c r="FB16"/>
      <c r="FC16"/>
      <c r="FD16"/>
      <c r="FE16"/>
      <c r="FF16"/>
      <c r="FG16"/>
      <c r="FH16"/>
      <c r="FI16"/>
      <c r="FJ16"/>
      <c r="FK16"/>
      <c r="FL16"/>
      <c r="FM16"/>
      <c r="FN16"/>
      <c r="FO16"/>
      <c r="FP16"/>
      <c r="FQ16"/>
      <c r="FR16"/>
      <c r="FS16"/>
      <c r="FT16"/>
      <c r="FU16"/>
      <c r="FV16"/>
      <c r="FW16"/>
      <c r="FX16"/>
      <c r="FY16"/>
      <c r="FZ16"/>
      <c r="GA16"/>
      <c r="GB16"/>
      <c r="GC16"/>
      <c r="GD16"/>
      <c r="GE16"/>
      <c r="GF16"/>
      <c r="GG16"/>
      <c r="GH16"/>
      <c r="GI16"/>
      <c r="GJ16"/>
      <c r="GK16"/>
      <c r="GL16"/>
      <c r="GM16"/>
      <c r="GN16"/>
      <c r="GO16"/>
      <c r="GP16"/>
      <c r="GQ16"/>
      <c r="GR16"/>
      <c r="GS16"/>
      <c r="GT16"/>
      <c r="GU16"/>
      <c r="GV16"/>
      <c r="GW16"/>
      <c r="GX16"/>
      <c r="GY16"/>
      <c r="GZ16"/>
      <c r="HA16"/>
      <c r="HB16"/>
      <c r="HC16"/>
      <c r="HD16"/>
      <c r="HE16"/>
      <c r="HF16"/>
      <c r="HG16"/>
      <c r="HH16"/>
      <c r="HI16"/>
      <c r="HJ16"/>
      <c r="HK16"/>
      <c r="HL16"/>
      <c r="HM16"/>
      <c r="HN16"/>
      <c r="HO16"/>
      <c r="HP16"/>
      <c r="HQ16"/>
      <c r="HR16"/>
      <c r="HS16"/>
      <c r="HT16"/>
      <c r="HU16"/>
      <c r="HV16"/>
      <c r="HW16"/>
      <c r="HX16"/>
      <c r="HY16"/>
      <c r="HZ16"/>
      <c r="IA16"/>
      <c r="IB16"/>
      <c r="IC16"/>
      <c r="ID16"/>
      <c r="IE16"/>
      <c r="IF16"/>
      <c r="IG16"/>
      <c r="IH16"/>
      <c r="II16"/>
      <c r="IJ16"/>
      <c r="IK16"/>
      <c r="IL16"/>
      <c r="IM16"/>
      <c r="IN16"/>
      <c r="IO16"/>
      <c r="IP16"/>
      <c r="IQ16"/>
      <c r="IR16"/>
      <c r="IS16"/>
      <c r="IT16"/>
      <c r="IU16"/>
      <c r="IV16"/>
    </row>
    <row r="17" spans="1:256" s="42" customFormat="1" ht="44.25" customHeight="1" thickBot="1" x14ac:dyDescent="0.3">
      <c r="A17" s="280" t="s">
        <v>2828</v>
      </c>
      <c r="B17" s="280"/>
      <c r="C17" s="280"/>
      <c r="D17" s="280"/>
      <c r="E17" s="280"/>
      <c r="F17" s="280"/>
      <c r="G17" s="280"/>
      <c r="H17" s="281">
        <f>'Artículo 138 (cálculo PI)'!AE167</f>
        <v>0</v>
      </c>
      <c r="I17" s="281"/>
      <c r="J17" s="39"/>
      <c r="K17" s="39"/>
      <c r="L17" s="40"/>
      <c r="M17" s="280" t="s">
        <v>2829</v>
      </c>
      <c r="N17" s="280"/>
      <c r="O17" s="280"/>
      <c r="P17" s="280"/>
      <c r="Q17" s="280"/>
      <c r="R17" s="281">
        <f>'Artículo 138 (cálculo PI)'!AE169</f>
        <v>0</v>
      </c>
      <c r="S17" s="281"/>
      <c r="T17" s="41"/>
      <c r="U17" s="41"/>
      <c r="V17" s="41"/>
      <c r="W17" s="280"/>
      <c r="X17" s="280"/>
      <c r="Y17" s="280"/>
      <c r="Z17" s="280"/>
      <c r="AA17" s="280"/>
      <c r="AB17" s="280"/>
      <c r="AC17" s="280"/>
      <c r="AD17"/>
      <c r="AE17"/>
      <c r="AF17"/>
      <c r="AG17"/>
      <c r="AH17"/>
      <c r="AI17"/>
      <c r="AJ17"/>
      <c r="AK17"/>
      <c r="AL17"/>
      <c r="AM17"/>
      <c r="AN17"/>
      <c r="AO17"/>
      <c r="AP17"/>
      <c r="AQ17"/>
      <c r="AR17"/>
      <c r="AS17"/>
      <c r="AT17"/>
    </row>
    <row r="18" spans="1:256" s="42" customFormat="1" ht="18" customHeight="1" x14ac:dyDescent="0.25">
      <c r="A18" s="41"/>
      <c r="B18" s="44"/>
      <c r="C18" s="44"/>
      <c r="D18" s="44"/>
      <c r="E18" s="44"/>
      <c r="F18" s="41"/>
      <c r="G18" s="132"/>
      <c r="H18" s="43"/>
      <c r="I18" s="43"/>
      <c r="J18" s="39"/>
      <c r="K18" s="39"/>
      <c r="L18" s="40"/>
      <c r="M18" s="44"/>
      <c r="N18" s="44"/>
      <c r="O18" s="41"/>
      <c r="P18" s="132"/>
      <c r="Q18" s="43"/>
      <c r="R18" s="41"/>
      <c r="S18" s="41"/>
      <c r="T18" s="41"/>
      <c r="U18" s="41"/>
      <c r="V18" s="41"/>
      <c r="W18" s="41"/>
      <c r="X18" s="41"/>
      <c r="Y18" s="41"/>
      <c r="Z18" s="41"/>
      <c r="AA18" s="41"/>
      <c r="AB18" s="41"/>
      <c r="AC18" s="41"/>
      <c r="AD18"/>
      <c r="AE18"/>
      <c r="AF18"/>
      <c r="AG18"/>
      <c r="AH18"/>
      <c r="AI18"/>
      <c r="AJ18"/>
      <c r="AK18"/>
      <c r="AL18"/>
      <c r="AM18"/>
      <c r="AN18"/>
      <c r="AO18"/>
      <c r="AP18"/>
      <c r="AQ18"/>
      <c r="AR18"/>
      <c r="AS18"/>
      <c r="AT18"/>
    </row>
    <row r="19" spans="1:256" ht="18" customHeight="1" x14ac:dyDescent="0.35">
      <c r="A19" s="45"/>
      <c r="B19" s="45"/>
      <c r="C19" s="46"/>
      <c r="D19" s="46"/>
      <c r="E19" s="46"/>
      <c r="F19" s="46"/>
      <c r="G19" s="10"/>
      <c r="H19" s="47"/>
      <c r="I19" s="47"/>
      <c r="J19" s="48"/>
      <c r="K19" s="47"/>
      <c r="L19" s="47"/>
      <c r="M19" s="48"/>
      <c r="N19" s="47"/>
      <c r="O19" s="47"/>
      <c r="P19" s="49"/>
      <c r="Q19" s="50"/>
      <c r="R19" s="45"/>
      <c r="S19" s="45"/>
      <c r="T19" s="45"/>
      <c r="U19" s="45"/>
      <c r="V19" s="45"/>
      <c r="W19" s="45"/>
      <c r="X19" s="47"/>
      <c r="Y19" s="47"/>
      <c r="Z19" s="48"/>
      <c r="AA19" s="47"/>
      <c r="AB19" s="47"/>
      <c r="AC19" s="48"/>
      <c r="AD19" s="47"/>
      <c r="AE19" s="47"/>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c r="CC19"/>
      <c r="CD19"/>
      <c r="CE19"/>
      <c r="CF19"/>
      <c r="CG19"/>
      <c r="CH19"/>
      <c r="CI19"/>
      <c r="CJ19"/>
      <c r="CK19"/>
      <c r="CL19"/>
      <c r="CM19"/>
      <c r="CN19"/>
      <c r="CO19"/>
      <c r="CP19"/>
      <c r="CQ19"/>
      <c r="CR19"/>
      <c r="CS19"/>
      <c r="CT19"/>
      <c r="CU19"/>
      <c r="CV19"/>
      <c r="CW19"/>
      <c r="CX19"/>
      <c r="CY19"/>
      <c r="CZ19"/>
      <c r="DA19"/>
      <c r="DB19"/>
      <c r="DC19"/>
      <c r="DD19"/>
      <c r="DE19"/>
      <c r="DF19"/>
      <c r="DG19"/>
      <c r="DH19"/>
      <c r="DI19"/>
      <c r="DJ19"/>
      <c r="DK19"/>
      <c r="DL19"/>
      <c r="DM19"/>
      <c r="DN19"/>
      <c r="DO19"/>
      <c r="DP19"/>
      <c r="DQ19"/>
      <c r="DR19"/>
      <c r="DS19"/>
      <c r="DT19"/>
      <c r="DU19"/>
      <c r="DV19"/>
      <c r="DW19"/>
      <c r="DX19"/>
      <c r="DY19"/>
      <c r="DZ19"/>
      <c r="EA19"/>
      <c r="EB19"/>
      <c r="EC19"/>
      <c r="ED19"/>
      <c r="EE19"/>
      <c r="EF19"/>
      <c r="EG19"/>
      <c r="EH19"/>
      <c r="EI19"/>
      <c r="EJ19"/>
      <c r="EK19"/>
      <c r="EL19"/>
      <c r="EM19"/>
      <c r="EN19"/>
      <c r="EO19"/>
      <c r="EP19"/>
      <c r="EQ19"/>
      <c r="ER19"/>
      <c r="ES19"/>
      <c r="ET19"/>
      <c r="EU19"/>
      <c r="EV19"/>
      <c r="EW19"/>
      <c r="EX19"/>
      <c r="EY19"/>
      <c r="EZ19"/>
      <c r="FA19"/>
      <c r="FB19"/>
      <c r="FC19"/>
      <c r="FD19"/>
      <c r="FE19"/>
      <c r="FF19"/>
      <c r="FG19"/>
      <c r="FH19"/>
      <c r="FI19"/>
      <c r="FJ19"/>
      <c r="FK19"/>
      <c r="FL19"/>
      <c r="FM19"/>
      <c r="FN19"/>
      <c r="FO19"/>
      <c r="FP19"/>
      <c r="FQ19"/>
      <c r="FR19"/>
      <c r="FS19"/>
      <c r="FT19"/>
      <c r="FU19"/>
      <c r="FV19"/>
      <c r="FW19"/>
      <c r="FX19"/>
      <c r="FY19"/>
      <c r="FZ19"/>
      <c r="GA19"/>
      <c r="GB19"/>
      <c r="GC19"/>
      <c r="GD19"/>
      <c r="GE19"/>
      <c r="GF19"/>
      <c r="GG19"/>
      <c r="GH19"/>
      <c r="GI19"/>
      <c r="GJ19"/>
      <c r="GK19"/>
      <c r="GL19"/>
      <c r="GM19"/>
      <c r="GN19"/>
      <c r="GO19"/>
      <c r="GP19"/>
      <c r="GQ19"/>
      <c r="GR19"/>
      <c r="GS19"/>
      <c r="GT19"/>
      <c r="GU19"/>
      <c r="GV19"/>
      <c r="GW19"/>
      <c r="GX19"/>
      <c r="GY19"/>
      <c r="GZ19"/>
      <c r="HA19"/>
      <c r="HB19"/>
      <c r="HC19"/>
      <c r="HD19"/>
      <c r="HE19"/>
      <c r="HF19"/>
      <c r="HG19"/>
      <c r="HH19"/>
      <c r="HI19"/>
      <c r="HJ19"/>
      <c r="HK19"/>
      <c r="HL19"/>
      <c r="HM19"/>
      <c r="HN19"/>
      <c r="HO19"/>
      <c r="HP19"/>
      <c r="HQ19"/>
      <c r="HR19"/>
      <c r="HS19"/>
      <c r="HT19"/>
      <c r="HU19"/>
      <c r="HV19"/>
      <c r="HW19"/>
      <c r="HX19"/>
      <c r="HY19"/>
      <c r="HZ19"/>
      <c r="IA19"/>
      <c r="IB19"/>
      <c r="IC19"/>
      <c r="ID19"/>
      <c r="IE19"/>
      <c r="IF19"/>
      <c r="IG19"/>
      <c r="IH19"/>
      <c r="II19"/>
      <c r="IJ19"/>
      <c r="IK19"/>
      <c r="IL19"/>
      <c r="IM19"/>
      <c r="IN19"/>
      <c r="IO19"/>
      <c r="IP19"/>
      <c r="IQ19"/>
      <c r="IR19"/>
      <c r="IS19"/>
      <c r="IT19"/>
      <c r="IU19"/>
      <c r="IV19"/>
    </row>
    <row r="20" spans="1:256" s="38" customFormat="1" ht="18" customHeight="1" x14ac:dyDescent="0.35">
      <c r="A20" s="279" t="s">
        <v>48</v>
      </c>
      <c r="B20" s="279"/>
      <c r="C20" s="279"/>
      <c r="D20" s="279"/>
      <c r="E20" s="279"/>
      <c r="F20" s="279"/>
      <c r="G20" s="279"/>
      <c r="H20" s="279"/>
      <c r="I20" s="279"/>
      <c r="J20" s="279"/>
      <c r="K20" s="279"/>
      <c r="L20" s="279"/>
      <c r="M20" s="279"/>
      <c r="N20" s="279"/>
      <c r="O20" s="279"/>
      <c r="P20" s="279"/>
      <c r="Q20" s="279"/>
      <c r="R20" s="279"/>
      <c r="S20" s="279"/>
      <c r="T20" s="279"/>
      <c r="U20" s="279"/>
      <c r="V20" s="279"/>
      <c r="W20" s="279"/>
      <c r="X20" s="279"/>
      <c r="Y20" s="279"/>
      <c r="Z20" s="279"/>
      <c r="AA20" s="279"/>
      <c r="AB20" s="279"/>
      <c r="AC20" s="279"/>
      <c r="AD20" s="279"/>
      <c r="AE20" s="279"/>
      <c r="AF20"/>
      <c r="AG20"/>
      <c r="AH20"/>
      <c r="AI20"/>
      <c r="AJ20"/>
      <c r="AK20"/>
      <c r="AL20"/>
      <c r="AM20"/>
      <c r="AN20"/>
      <c r="AO20"/>
      <c r="AP20"/>
      <c r="AQ20"/>
      <c r="AR20"/>
      <c r="AS20"/>
      <c r="AT20"/>
      <c r="AU20"/>
      <c r="AV20"/>
      <c r="AW20"/>
      <c r="AX20"/>
      <c r="AY20"/>
      <c r="AZ20"/>
      <c r="BA20"/>
      <c r="BB20"/>
    </row>
    <row r="21" spans="1:256" ht="18" customHeight="1" x14ac:dyDescent="0.35">
      <c r="A21" s="45"/>
      <c r="B21" s="45"/>
      <c r="C21" s="46"/>
      <c r="D21" s="46"/>
      <c r="E21" s="46"/>
      <c r="F21" s="46"/>
      <c r="G21" s="10"/>
      <c r="H21" s="47"/>
      <c r="I21" s="47"/>
      <c r="J21" s="48"/>
      <c r="K21" s="47"/>
      <c r="L21" s="47"/>
      <c r="M21" s="48"/>
      <c r="N21" s="47"/>
      <c r="O21" s="47"/>
      <c r="P21" s="49"/>
      <c r="Q21" s="50"/>
      <c r="R21" s="45"/>
      <c r="S21" s="45"/>
      <c r="T21" s="45"/>
      <c r="U21" s="45"/>
      <c r="V21" s="45"/>
      <c r="W21" s="47"/>
      <c r="X21" s="47"/>
      <c r="Y21" s="48"/>
      <c r="Z21" s="47"/>
      <c r="AA21" s="47"/>
      <c r="AB21" s="48"/>
      <c r="AC21" s="47"/>
      <c r="AD21" s="47"/>
      <c r="AE21" s="45"/>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c r="BR21"/>
      <c r="BS21"/>
      <c r="BT21"/>
      <c r="BU21"/>
      <c r="BV21"/>
      <c r="BW21"/>
      <c r="BX21"/>
      <c r="BY21"/>
      <c r="BZ21"/>
      <c r="CA21"/>
      <c r="CB21"/>
      <c r="CC21"/>
      <c r="CD21"/>
      <c r="CE21"/>
      <c r="CF21"/>
      <c r="CG21"/>
      <c r="CH21"/>
      <c r="CI21"/>
      <c r="CJ21"/>
      <c r="CK21"/>
      <c r="CL21"/>
      <c r="CM21"/>
      <c r="CN21"/>
      <c r="CO21"/>
      <c r="CP21"/>
      <c r="CQ21"/>
      <c r="CR21"/>
      <c r="CS21"/>
      <c r="CT21"/>
      <c r="CU21"/>
      <c r="CV21"/>
      <c r="CW21"/>
      <c r="CX21"/>
      <c r="CY21"/>
      <c r="CZ21"/>
      <c r="DA21"/>
      <c r="DB21"/>
      <c r="DC21"/>
      <c r="DD21"/>
      <c r="DE21"/>
      <c r="DF21"/>
      <c r="DG21"/>
      <c r="DH21"/>
      <c r="DI21"/>
      <c r="DJ21"/>
      <c r="DK21"/>
      <c r="DL21"/>
      <c r="DM21"/>
      <c r="DN21"/>
      <c r="DO21"/>
      <c r="DP21"/>
      <c r="DQ21"/>
      <c r="DR21"/>
      <c r="DS21"/>
      <c r="DT21"/>
      <c r="DU21"/>
      <c r="DV21"/>
      <c r="DW21"/>
      <c r="DX21"/>
      <c r="DY21"/>
      <c r="DZ21"/>
      <c r="EA21"/>
      <c r="EB21"/>
      <c r="EC21"/>
      <c r="ED21"/>
      <c r="EE21"/>
      <c r="EF21"/>
      <c r="EG21"/>
      <c r="EH21"/>
      <c r="EI21"/>
      <c r="EJ21"/>
      <c r="EK21"/>
      <c r="EL21"/>
      <c r="EM21"/>
      <c r="EN21"/>
      <c r="EO21"/>
      <c r="EP21"/>
      <c r="EQ21"/>
      <c r="ER21"/>
      <c r="ES21"/>
      <c r="ET21"/>
      <c r="EU21"/>
      <c r="EV21"/>
      <c r="EW21"/>
      <c r="EX21"/>
      <c r="EY21"/>
      <c r="EZ21"/>
      <c r="FA21"/>
      <c r="FB21"/>
      <c r="FC21"/>
      <c r="FD21"/>
      <c r="FE21"/>
      <c r="FF21"/>
      <c r="FG21"/>
      <c r="FH21"/>
      <c r="FI21"/>
      <c r="FJ21"/>
      <c r="FK21"/>
      <c r="FL21"/>
      <c r="FM21"/>
      <c r="FN21"/>
      <c r="FO21"/>
      <c r="FP21"/>
      <c r="FQ21"/>
      <c r="FR21"/>
      <c r="FS21"/>
      <c r="FT21"/>
      <c r="FU21"/>
      <c r="FV21"/>
      <c r="FW21"/>
      <c r="FX21"/>
      <c r="FY21"/>
      <c r="FZ21"/>
      <c r="GA21"/>
      <c r="GB21"/>
      <c r="GC21"/>
      <c r="GD21"/>
      <c r="GE21"/>
      <c r="GF21"/>
      <c r="GG21"/>
      <c r="GH21"/>
      <c r="GI21"/>
      <c r="GJ21"/>
      <c r="GK21"/>
      <c r="GL21"/>
      <c r="GM21"/>
      <c r="GN21"/>
      <c r="GO21"/>
      <c r="GP21"/>
      <c r="GQ21"/>
      <c r="GR21"/>
      <c r="GS21"/>
      <c r="GT21"/>
      <c r="GU21"/>
      <c r="GV21"/>
      <c r="GW21"/>
      <c r="GX21"/>
      <c r="GY21"/>
      <c r="GZ21"/>
      <c r="HA21"/>
      <c r="HB21"/>
      <c r="HC21"/>
      <c r="HD21"/>
      <c r="HE21"/>
      <c r="HF21"/>
      <c r="HG21"/>
      <c r="HH21"/>
      <c r="HI21"/>
      <c r="HJ21"/>
      <c r="HK21"/>
      <c r="HL21"/>
      <c r="HM21"/>
      <c r="HN21"/>
      <c r="HO21"/>
      <c r="HP21"/>
      <c r="HQ21"/>
      <c r="HR21"/>
      <c r="HS21"/>
      <c r="HT21"/>
      <c r="HU21"/>
      <c r="HV21"/>
      <c r="HW21"/>
      <c r="HX21"/>
      <c r="HY21"/>
      <c r="HZ21"/>
      <c r="IA21"/>
      <c r="IB21"/>
      <c r="IC21"/>
      <c r="ID21"/>
      <c r="IE21"/>
      <c r="IF21"/>
      <c r="IG21"/>
      <c r="IH21"/>
      <c r="II21"/>
      <c r="IJ21"/>
      <c r="IK21"/>
      <c r="IL21"/>
      <c r="IM21"/>
      <c r="IN21"/>
      <c r="IO21"/>
      <c r="IP21"/>
      <c r="IQ21"/>
      <c r="IR21"/>
      <c r="IS21"/>
      <c r="IT21"/>
      <c r="IU21"/>
      <c r="IV21"/>
    </row>
    <row r="22" spans="1:256" s="42" customFormat="1" ht="42" customHeight="1" thickBot="1" x14ac:dyDescent="0.3">
      <c r="A22" s="280" t="s">
        <v>2828</v>
      </c>
      <c r="B22" s="280"/>
      <c r="C22" s="280"/>
      <c r="D22" s="280"/>
      <c r="E22" s="280"/>
      <c r="F22" s="280"/>
      <c r="G22" s="280"/>
      <c r="H22" s="281">
        <f>'Artículo 138 (cálculo PNT)'!AE167</f>
        <v>0</v>
      </c>
      <c r="I22" s="281"/>
      <c r="J22" s="39"/>
      <c r="K22" s="39"/>
      <c r="L22" s="40"/>
      <c r="M22" s="280" t="s">
        <v>2829</v>
      </c>
      <c r="N22" s="280"/>
      <c r="O22" s="280"/>
      <c r="P22" s="280"/>
      <c r="Q22" s="280"/>
      <c r="R22" s="281">
        <f>'Artículo 138 (cálculo PNT)'!AE169</f>
        <v>0</v>
      </c>
      <c r="S22" s="281"/>
      <c r="T22" s="41"/>
      <c r="U22" s="41"/>
      <c r="V22" s="41"/>
      <c r="W22" s="280"/>
      <c r="X22" s="280"/>
      <c r="Y22" s="280"/>
      <c r="Z22" s="280"/>
      <c r="AA22" s="280"/>
      <c r="AB22" s="280"/>
      <c r="AC22" s="280"/>
      <c r="AD22"/>
      <c r="AE22"/>
      <c r="AF22"/>
      <c r="AG22"/>
      <c r="AH22"/>
      <c r="AI22"/>
      <c r="AJ22"/>
      <c r="AK22"/>
      <c r="AL22"/>
      <c r="AM22"/>
      <c r="AN22"/>
      <c r="AO22"/>
      <c r="AP22"/>
      <c r="AQ22"/>
      <c r="AR22"/>
      <c r="AS22"/>
      <c r="AT22"/>
      <c r="AU22"/>
      <c r="AV22"/>
      <c r="AW22"/>
      <c r="AX22"/>
      <c r="AY22"/>
      <c r="AZ22"/>
      <c r="BA22"/>
      <c r="BB22"/>
    </row>
    <row r="23" spans="1:256" s="42" customFormat="1" ht="18" customHeight="1" x14ac:dyDescent="0.25">
      <c r="A23" s="41"/>
      <c r="B23" s="44"/>
      <c r="C23" s="44"/>
      <c r="D23" s="44"/>
      <c r="E23" s="44"/>
      <c r="F23" s="41"/>
      <c r="G23" s="132"/>
      <c r="H23" s="43"/>
      <c r="I23" s="43"/>
      <c r="J23" s="39"/>
      <c r="K23" s="39"/>
      <c r="L23" s="40"/>
      <c r="M23" s="44"/>
      <c r="N23" s="44"/>
      <c r="O23" s="41"/>
      <c r="P23" s="132"/>
      <c r="Q23" s="43"/>
      <c r="R23" s="43"/>
      <c r="S23" s="43"/>
      <c r="T23" s="41"/>
      <c r="U23" s="41"/>
      <c r="V23" s="41"/>
      <c r="W23" s="209"/>
      <c r="X23" s="209"/>
      <c r="Y23" s="209"/>
      <c r="Z23" s="209"/>
      <c r="AA23" s="209"/>
      <c r="AB23" s="209"/>
      <c r="AC23" s="209"/>
      <c r="AD23" s="223"/>
      <c r="AE23" s="223"/>
      <c r="AF23"/>
      <c r="AG23"/>
      <c r="AH23"/>
      <c r="AI23"/>
      <c r="AJ23"/>
      <c r="AK23"/>
      <c r="AL23"/>
      <c r="AM23"/>
      <c r="AN23"/>
      <c r="AO23"/>
      <c r="AP23"/>
      <c r="AQ23"/>
      <c r="AR23"/>
      <c r="AS23"/>
      <c r="AT23"/>
      <c r="AU23"/>
      <c r="AV23"/>
      <c r="AW23"/>
      <c r="AX23"/>
      <c r="AY23"/>
      <c r="AZ23"/>
      <c r="BA23"/>
      <c r="BB23"/>
    </row>
    <row r="24" spans="1:256" s="42" customFormat="1" ht="54" customHeight="1" x14ac:dyDescent="0.25">
      <c r="A24" s="277" t="s">
        <v>2830</v>
      </c>
      <c r="B24" s="277"/>
      <c r="C24" s="277"/>
      <c r="D24" s="277"/>
      <c r="E24" s="277"/>
      <c r="F24" s="277"/>
      <c r="G24" s="277"/>
      <c r="H24" s="277"/>
      <c r="I24" s="277"/>
      <c r="J24" s="277"/>
      <c r="K24" s="277"/>
      <c r="L24" s="277"/>
      <c r="M24" s="277"/>
      <c r="N24" s="277"/>
      <c r="O24" s="277"/>
      <c r="P24" s="277"/>
      <c r="Q24" s="277"/>
      <c r="R24" s="277"/>
      <c r="S24" s="277"/>
      <c r="T24" s="277"/>
      <c r="U24" s="277"/>
      <c r="V24" s="277"/>
      <c r="W24" s="277"/>
      <c r="X24" s="277"/>
      <c r="Y24" s="277"/>
      <c r="Z24" s="277"/>
      <c r="AA24" s="277"/>
      <c r="AB24" s="277"/>
      <c r="AC24" s="277"/>
      <c r="AD24" s="277"/>
      <c r="AE24" s="277"/>
      <c r="AF24"/>
      <c r="AG24"/>
      <c r="AH24"/>
      <c r="AI24"/>
      <c r="AJ24"/>
      <c r="AK24"/>
      <c r="AL24"/>
      <c r="AM24"/>
      <c r="AN24"/>
      <c r="AO24"/>
      <c r="AP24"/>
      <c r="AQ24"/>
      <c r="AR24"/>
      <c r="AS24"/>
      <c r="AT24"/>
    </row>
    <row r="25" spans="1:256" ht="36" customHeight="1" x14ac:dyDescent="0.3">
      <c r="A25" s="269" t="s">
        <v>2831</v>
      </c>
      <c r="B25" s="269"/>
      <c r="C25" s="269"/>
      <c r="D25" s="269"/>
      <c r="E25" s="269"/>
      <c r="F25" s="269"/>
      <c r="G25" s="269"/>
      <c r="H25" s="269"/>
      <c r="I25" s="269"/>
      <c r="J25" s="269"/>
      <c r="K25" s="269"/>
      <c r="L25" s="269"/>
      <c r="M25" s="269"/>
      <c r="N25" s="269"/>
      <c r="O25" s="269"/>
      <c r="P25" s="269"/>
      <c r="Q25" s="269"/>
      <c r="R25" s="269"/>
      <c r="S25" s="269"/>
      <c r="T25" s="269"/>
      <c r="U25" s="269"/>
      <c r="V25" s="269"/>
      <c r="W25" s="269"/>
      <c r="X25" s="269"/>
      <c r="Y25" s="269"/>
      <c r="Z25" s="269"/>
      <c r="AA25" s="269"/>
      <c r="AB25" s="269"/>
      <c r="AC25" s="269"/>
      <c r="AD25" s="269"/>
      <c r="AE25" s="269"/>
      <c r="AF25"/>
      <c r="AG25" s="270" t="s">
        <v>62</v>
      </c>
      <c r="AH25" s="270"/>
      <c r="AI25" s="270"/>
      <c r="AJ25" s="270"/>
      <c r="AK25">
        <f>(('Artículo 138 (resumen PI)'!C12*0.8+'Artículo 138 (resumen PI)'!F12*0.2)+('Artículo 138 (resumen PNT)'!C12*0.8+'Artículo 138 (resumen PNT)'!F12*0.2))/2</f>
        <v>0</v>
      </c>
      <c r="AL25"/>
      <c r="AM25"/>
      <c r="AN25"/>
      <c r="AO25"/>
      <c r="AP25"/>
      <c r="AQ25"/>
      <c r="AR25"/>
      <c r="AS25"/>
      <c r="AT25"/>
    </row>
    <row r="26" spans="1:256" ht="18" customHeight="1" x14ac:dyDescent="0.25">
      <c r="A26" s="60"/>
      <c r="B26" s="76"/>
      <c r="C26" s="76"/>
      <c r="D26" s="76"/>
      <c r="E26" s="76"/>
      <c r="F26" s="76"/>
      <c r="G26" s="76"/>
      <c r="H26" s="76"/>
      <c r="I26" s="76"/>
      <c r="J26" s="76"/>
      <c r="K26" s="76"/>
      <c r="L26" s="76"/>
      <c r="M26" s="76"/>
      <c r="N26" s="76"/>
      <c r="O26" s="76"/>
      <c r="P26" s="76"/>
      <c r="Q26" s="23"/>
      <c r="R26" s="76"/>
      <c r="S26" s="76"/>
      <c r="T26" s="76"/>
      <c r="U26" s="76"/>
      <c r="V26" s="76"/>
      <c r="W26" s="76"/>
      <c r="X26" s="76"/>
      <c r="Y26" s="76"/>
      <c r="Z26" s="76"/>
      <c r="AA26" s="76"/>
      <c r="AB26" s="76"/>
      <c r="AC26" s="76"/>
      <c r="AD26" s="76"/>
      <c r="AE26" s="76"/>
      <c r="AF26"/>
      <c r="AG26"/>
      <c r="AH26"/>
      <c r="AI26"/>
      <c r="AJ26"/>
      <c r="AK26"/>
      <c r="AL26"/>
      <c r="AM26"/>
      <c r="AN26"/>
      <c r="AO26"/>
      <c r="AP26"/>
      <c r="AQ26"/>
      <c r="AR26"/>
      <c r="AS26"/>
      <c r="AT26"/>
    </row>
    <row r="27" spans="1:256" ht="18" customHeight="1" x14ac:dyDescent="0.25">
      <c r="A27" s="60" t="s">
        <v>63</v>
      </c>
      <c r="B27" s="76"/>
      <c r="C27" s="76"/>
      <c r="D27" s="76"/>
      <c r="E27" s="76"/>
      <c r="F27" s="76"/>
      <c r="G27" s="76"/>
      <c r="H27" s="76"/>
      <c r="I27" s="76"/>
      <c r="J27" s="76"/>
      <c r="K27" s="76"/>
      <c r="L27" s="76"/>
      <c r="M27" s="76"/>
      <c r="N27" s="76"/>
      <c r="O27" s="76"/>
      <c r="P27" s="76"/>
      <c r="Q27" s="23"/>
      <c r="R27" s="76"/>
      <c r="S27" s="76"/>
      <c r="T27" s="76"/>
      <c r="U27" s="76"/>
      <c r="V27" s="76"/>
      <c r="W27" s="76"/>
      <c r="X27" s="76"/>
      <c r="Y27" s="76"/>
      <c r="Z27" s="76"/>
      <c r="AA27" s="76"/>
      <c r="AB27" s="76"/>
      <c r="AC27" s="76"/>
      <c r="AD27" s="76"/>
      <c r="AE27" s="76"/>
      <c r="AF27"/>
      <c r="AG27"/>
      <c r="AH27"/>
      <c r="AI27"/>
      <c r="AJ27"/>
      <c r="AK27"/>
      <c r="AL27"/>
      <c r="AM27"/>
      <c r="AN27"/>
      <c r="AO27"/>
      <c r="AP27"/>
      <c r="AQ27"/>
      <c r="AR27"/>
      <c r="AS27"/>
      <c r="AT27"/>
    </row>
    <row r="28" spans="1:256" ht="18" customHeight="1" x14ac:dyDescent="0.25">
      <c r="AF28"/>
      <c r="AG28"/>
      <c r="AH28"/>
      <c r="AI28"/>
      <c r="AJ28"/>
      <c r="AK28"/>
      <c r="AL28"/>
      <c r="AM28"/>
      <c r="AN28"/>
      <c r="AO28"/>
      <c r="AP28"/>
      <c r="AQ28"/>
      <c r="AR28"/>
      <c r="AS28"/>
      <c r="AT28"/>
    </row>
    <row r="29" spans="1:256" ht="72" customHeight="1" thickBot="1" x14ac:dyDescent="0.3">
      <c r="A29" s="273" t="s">
        <v>2832</v>
      </c>
      <c r="B29" s="273"/>
      <c r="C29" s="273"/>
      <c r="D29" s="273"/>
      <c r="E29" s="273"/>
      <c r="F29" s="273"/>
      <c r="G29" s="273"/>
      <c r="H29" s="273"/>
      <c r="I29" s="273"/>
      <c r="J29" s="273"/>
      <c r="K29" s="273"/>
      <c r="L29" s="273"/>
      <c r="M29" s="273"/>
      <c r="N29" s="273"/>
      <c r="O29" s="273"/>
      <c r="P29" s="273"/>
      <c r="V29" s="278"/>
      <c r="W29" s="278"/>
      <c r="X29" s="278"/>
      <c r="Y29" s="278"/>
      <c r="Z29" s="278"/>
      <c r="AA29" s="278"/>
      <c r="AB29" s="278"/>
      <c r="AC29" s="278"/>
      <c r="AD29" s="278"/>
      <c r="AE29" s="278"/>
      <c r="AK29" s="278"/>
      <c r="AL29" s="278"/>
      <c r="AM29" s="278"/>
      <c r="AN29" s="278"/>
      <c r="AO29" s="278"/>
      <c r="AP29" s="278"/>
      <c r="AQ29" s="278"/>
      <c r="AR29" s="278"/>
      <c r="AS29" s="278"/>
      <c r="AT29" s="278"/>
    </row>
    <row r="30" spans="1:256" ht="54" customHeight="1" x14ac:dyDescent="0.25">
      <c r="A30" s="266" t="s">
        <v>44</v>
      </c>
      <c r="B30" s="266"/>
      <c r="C30" s="266"/>
      <c r="D30" s="266"/>
      <c r="E30" s="266"/>
      <c r="F30" s="266"/>
      <c r="G30" s="266"/>
      <c r="H30" s="266"/>
      <c r="I30" s="266"/>
      <c r="J30" s="266"/>
      <c r="K30" s="266"/>
      <c r="L30" s="266"/>
      <c r="M30" s="266"/>
      <c r="N30" s="266"/>
      <c r="O30" s="266"/>
      <c r="P30" s="266"/>
      <c r="Q30" s="134" t="s">
        <v>65</v>
      </c>
      <c r="R30" s="267" t="s">
        <v>66</v>
      </c>
      <c r="S30" s="267"/>
      <c r="T30" s="267"/>
      <c r="U30" s="267"/>
      <c r="V30" s="267"/>
      <c r="W30" s="267"/>
      <c r="X30" s="267"/>
      <c r="Y30" s="267"/>
      <c r="Z30" s="267"/>
      <c r="AA30" s="267"/>
      <c r="AB30" s="267"/>
      <c r="AC30" s="267"/>
      <c r="AD30" s="267"/>
      <c r="AE30" s="267"/>
      <c r="AF30" s="135" t="s">
        <v>65</v>
      </c>
      <c r="AG30" s="268" t="s">
        <v>8</v>
      </c>
      <c r="AH30" s="268"/>
      <c r="AI30" s="268"/>
      <c r="AJ30" s="268"/>
      <c r="AK30" s="268"/>
      <c r="AL30" s="268"/>
      <c r="AM30" s="268"/>
      <c r="AN30" s="268"/>
      <c r="AO30" s="268"/>
      <c r="AP30" s="268"/>
      <c r="AQ30" s="268"/>
      <c r="AR30" s="268"/>
      <c r="AS30" s="268"/>
      <c r="AT30" s="268"/>
    </row>
    <row r="31" spans="1:256" ht="58.4" customHeight="1" x14ac:dyDescent="0.25">
      <c r="A31" s="259" t="s">
        <v>403</v>
      </c>
      <c r="B31" s="259"/>
      <c r="C31" s="259"/>
      <c r="D31" s="259"/>
      <c r="E31" s="259"/>
      <c r="F31" s="259"/>
      <c r="G31" s="259"/>
      <c r="H31" s="259"/>
      <c r="I31" s="259"/>
      <c r="J31" s="259"/>
      <c r="K31" s="259"/>
      <c r="L31" s="259"/>
      <c r="M31" s="259"/>
      <c r="N31" s="259"/>
      <c r="O31" s="259"/>
      <c r="P31" s="259"/>
      <c r="Q31" s="136">
        <v>0</v>
      </c>
      <c r="R31" s="330" t="s">
        <v>404</v>
      </c>
      <c r="S31" s="331"/>
      <c r="T31" s="331"/>
      <c r="U31" s="331"/>
      <c r="V31" s="331"/>
      <c r="W31" s="331"/>
      <c r="X31" s="331"/>
      <c r="Y31" s="331"/>
      <c r="Z31" s="331"/>
      <c r="AA31" s="331"/>
      <c r="AB31" s="331"/>
      <c r="AC31" s="331"/>
      <c r="AD31" s="331"/>
      <c r="AE31" s="332"/>
      <c r="AF31" s="136">
        <v>0</v>
      </c>
      <c r="AG31" s="261" t="s">
        <v>499</v>
      </c>
      <c r="AH31" s="261"/>
      <c r="AI31" s="261"/>
      <c r="AJ31" s="261"/>
      <c r="AK31" s="261"/>
      <c r="AL31" s="261"/>
      <c r="AM31" s="261"/>
      <c r="AN31" s="261"/>
      <c r="AO31" s="261"/>
      <c r="AP31" s="261"/>
      <c r="AQ31" s="261"/>
      <c r="AR31" s="261"/>
      <c r="AS31" s="261"/>
      <c r="AT31" s="261"/>
    </row>
    <row r="32" spans="1:256" ht="63" customHeight="1" x14ac:dyDescent="0.25">
      <c r="A32" s="259" t="s">
        <v>68</v>
      </c>
      <c r="B32" s="259"/>
      <c r="C32" s="259"/>
      <c r="D32" s="259"/>
      <c r="E32" s="259"/>
      <c r="F32" s="259"/>
      <c r="G32" s="259"/>
      <c r="H32" s="259"/>
      <c r="I32" s="259"/>
      <c r="J32" s="259"/>
      <c r="K32" s="259"/>
      <c r="L32" s="259"/>
      <c r="M32" s="259"/>
      <c r="N32" s="259"/>
      <c r="O32" s="259"/>
      <c r="P32" s="259"/>
      <c r="Q32" s="136">
        <v>0</v>
      </c>
      <c r="R32" s="262"/>
      <c r="S32" s="262"/>
      <c r="T32" s="262"/>
      <c r="U32" s="262"/>
      <c r="V32" s="262"/>
      <c r="W32" s="262"/>
      <c r="X32" s="262"/>
      <c r="Y32" s="262"/>
      <c r="Z32" s="262"/>
      <c r="AA32" s="262"/>
      <c r="AB32" s="262"/>
      <c r="AC32" s="262"/>
      <c r="AD32" s="262"/>
      <c r="AE32" s="262"/>
      <c r="AF32" s="136">
        <v>0</v>
      </c>
      <c r="AG32" s="261" t="s">
        <v>69</v>
      </c>
      <c r="AH32" s="261"/>
      <c r="AI32" s="261"/>
      <c r="AJ32" s="261"/>
      <c r="AK32" s="261"/>
      <c r="AL32" s="261"/>
      <c r="AM32" s="261"/>
      <c r="AN32" s="261"/>
      <c r="AO32" s="261"/>
      <c r="AP32" s="261"/>
      <c r="AQ32" s="261"/>
      <c r="AR32" s="261"/>
      <c r="AS32" s="261"/>
      <c r="AT32" s="261"/>
    </row>
    <row r="33" spans="1:46" ht="63" customHeight="1" x14ac:dyDescent="0.25">
      <c r="A33" s="259" t="s">
        <v>2833</v>
      </c>
      <c r="B33" s="259"/>
      <c r="C33" s="259"/>
      <c r="D33" s="259"/>
      <c r="E33" s="259"/>
      <c r="F33" s="259"/>
      <c r="G33" s="259"/>
      <c r="H33" s="259"/>
      <c r="I33" s="259"/>
      <c r="J33" s="259"/>
      <c r="K33" s="259"/>
      <c r="L33" s="259"/>
      <c r="M33" s="259"/>
      <c r="N33" s="259"/>
      <c r="O33" s="259"/>
      <c r="P33" s="259"/>
      <c r="Q33" s="136">
        <v>0</v>
      </c>
      <c r="R33" s="262"/>
      <c r="S33" s="262"/>
      <c r="T33" s="262"/>
      <c r="U33" s="262"/>
      <c r="V33" s="262"/>
      <c r="W33" s="262"/>
      <c r="X33" s="262"/>
      <c r="Y33" s="262"/>
      <c r="Z33" s="262"/>
      <c r="AA33" s="262"/>
      <c r="AB33" s="262"/>
      <c r="AC33" s="262"/>
      <c r="AD33" s="262"/>
      <c r="AE33" s="262"/>
      <c r="AF33" s="136">
        <v>0</v>
      </c>
      <c r="AG33" s="261" t="s">
        <v>71</v>
      </c>
      <c r="AH33" s="261"/>
      <c r="AI33" s="261"/>
      <c r="AJ33" s="261"/>
      <c r="AK33" s="261"/>
      <c r="AL33" s="261"/>
      <c r="AM33" s="261"/>
      <c r="AN33" s="261"/>
      <c r="AO33" s="261"/>
      <c r="AP33" s="261"/>
      <c r="AQ33" s="261"/>
      <c r="AR33" s="261"/>
      <c r="AS33" s="261"/>
      <c r="AT33" s="261"/>
    </row>
    <row r="34" spans="1:46" ht="63" customHeight="1" x14ac:dyDescent="0.25">
      <c r="A34" s="259" t="s">
        <v>2834</v>
      </c>
      <c r="B34" s="259"/>
      <c r="C34" s="259"/>
      <c r="D34" s="259"/>
      <c r="E34" s="259"/>
      <c r="F34" s="259"/>
      <c r="G34" s="259"/>
      <c r="H34" s="259"/>
      <c r="I34" s="259"/>
      <c r="J34" s="259"/>
      <c r="K34" s="259"/>
      <c r="L34" s="259"/>
      <c r="M34" s="259"/>
      <c r="N34" s="259"/>
      <c r="O34" s="259"/>
      <c r="P34" s="259"/>
      <c r="Q34" s="136">
        <v>0</v>
      </c>
      <c r="R34" s="262"/>
      <c r="S34" s="262"/>
      <c r="T34" s="262"/>
      <c r="U34" s="262"/>
      <c r="V34" s="262"/>
      <c r="W34" s="262"/>
      <c r="X34" s="262"/>
      <c r="Y34" s="262"/>
      <c r="Z34" s="262"/>
      <c r="AA34" s="262"/>
      <c r="AB34" s="262"/>
      <c r="AC34" s="262"/>
      <c r="AD34" s="262"/>
      <c r="AE34" s="262"/>
      <c r="AF34" s="136">
        <v>0</v>
      </c>
      <c r="AG34" s="260"/>
      <c r="AH34" s="260"/>
      <c r="AI34" s="260"/>
      <c r="AJ34" s="260"/>
      <c r="AK34" s="260"/>
      <c r="AL34" s="260"/>
      <c r="AM34" s="260"/>
      <c r="AN34" s="260"/>
      <c r="AO34" s="260"/>
      <c r="AP34" s="260"/>
      <c r="AQ34" s="260"/>
      <c r="AR34" s="260"/>
      <c r="AS34" s="260"/>
      <c r="AT34" s="260"/>
    </row>
    <row r="35" spans="1:46" ht="63" customHeight="1" x14ac:dyDescent="0.25">
      <c r="A35" s="259" t="s">
        <v>2835</v>
      </c>
      <c r="B35" s="259"/>
      <c r="C35" s="259"/>
      <c r="D35" s="259"/>
      <c r="E35" s="259"/>
      <c r="F35" s="259"/>
      <c r="G35" s="259"/>
      <c r="H35" s="259"/>
      <c r="I35" s="259"/>
      <c r="J35" s="259"/>
      <c r="K35" s="259"/>
      <c r="L35" s="259"/>
      <c r="M35" s="259"/>
      <c r="N35" s="259"/>
      <c r="O35" s="259"/>
      <c r="P35" s="259"/>
      <c r="Q35" s="136">
        <v>0</v>
      </c>
      <c r="R35" s="262"/>
      <c r="S35" s="262"/>
      <c r="T35" s="262"/>
      <c r="U35" s="262"/>
      <c r="V35" s="262"/>
      <c r="W35" s="262"/>
      <c r="X35" s="262"/>
      <c r="Y35" s="262"/>
      <c r="Z35" s="262"/>
      <c r="AA35" s="262"/>
      <c r="AB35" s="262"/>
      <c r="AC35" s="262"/>
      <c r="AD35" s="262"/>
      <c r="AE35" s="262"/>
      <c r="AF35" s="136">
        <v>0</v>
      </c>
      <c r="AG35" s="260"/>
      <c r="AH35" s="260"/>
      <c r="AI35" s="260"/>
      <c r="AJ35" s="260"/>
      <c r="AK35" s="260"/>
      <c r="AL35" s="260"/>
      <c r="AM35" s="260"/>
      <c r="AN35" s="260"/>
      <c r="AO35" s="260"/>
      <c r="AP35" s="260"/>
      <c r="AQ35" s="260"/>
      <c r="AR35" s="260"/>
      <c r="AS35" s="260"/>
      <c r="AT35" s="260"/>
    </row>
    <row r="36" spans="1:46" ht="63" customHeight="1" x14ac:dyDescent="0.25">
      <c r="A36" s="259" t="s">
        <v>2836</v>
      </c>
      <c r="B36" s="259"/>
      <c r="C36" s="259"/>
      <c r="D36" s="259"/>
      <c r="E36" s="259"/>
      <c r="F36" s="259"/>
      <c r="G36" s="259"/>
      <c r="H36" s="259"/>
      <c r="I36" s="259"/>
      <c r="J36" s="259"/>
      <c r="K36" s="259"/>
      <c r="L36" s="259"/>
      <c r="M36" s="259"/>
      <c r="N36" s="259"/>
      <c r="O36" s="259"/>
      <c r="P36" s="259"/>
      <c r="Q36" s="136">
        <v>0</v>
      </c>
      <c r="R36" s="262"/>
      <c r="S36" s="262"/>
      <c r="T36" s="262"/>
      <c r="U36" s="262"/>
      <c r="V36" s="262"/>
      <c r="W36" s="262"/>
      <c r="X36" s="262"/>
      <c r="Y36" s="262"/>
      <c r="Z36" s="262"/>
      <c r="AA36" s="262"/>
      <c r="AB36" s="262"/>
      <c r="AC36" s="262"/>
      <c r="AD36" s="262"/>
      <c r="AE36" s="262"/>
      <c r="AF36" s="136">
        <v>0</v>
      </c>
      <c r="AG36" s="260"/>
      <c r="AH36" s="260"/>
      <c r="AI36" s="260"/>
      <c r="AJ36" s="260"/>
      <c r="AK36" s="260"/>
      <c r="AL36" s="260"/>
      <c r="AM36" s="260"/>
      <c r="AN36" s="260"/>
      <c r="AO36" s="260"/>
      <c r="AP36" s="260"/>
      <c r="AQ36" s="260"/>
      <c r="AR36" s="260"/>
      <c r="AS36" s="260"/>
      <c r="AT36" s="260"/>
    </row>
    <row r="37" spans="1:46" ht="63" customHeight="1" x14ac:dyDescent="0.25">
      <c r="A37" s="259" t="s">
        <v>2837</v>
      </c>
      <c r="B37" s="259"/>
      <c r="C37" s="259"/>
      <c r="D37" s="259"/>
      <c r="E37" s="259"/>
      <c r="F37" s="259"/>
      <c r="G37" s="259"/>
      <c r="H37" s="259"/>
      <c r="I37" s="259"/>
      <c r="J37" s="259"/>
      <c r="K37" s="259"/>
      <c r="L37" s="259"/>
      <c r="M37" s="259"/>
      <c r="N37" s="259"/>
      <c r="O37" s="259"/>
      <c r="P37" s="259"/>
      <c r="Q37" s="136">
        <v>0</v>
      </c>
      <c r="R37" s="262"/>
      <c r="S37" s="262"/>
      <c r="T37" s="262"/>
      <c r="U37" s="262"/>
      <c r="V37" s="262"/>
      <c r="W37" s="262"/>
      <c r="X37" s="262"/>
      <c r="Y37" s="262"/>
      <c r="Z37" s="262"/>
      <c r="AA37" s="262"/>
      <c r="AB37" s="262"/>
      <c r="AC37" s="262"/>
      <c r="AD37" s="262"/>
      <c r="AE37" s="262"/>
      <c r="AF37" s="136">
        <v>0</v>
      </c>
      <c r="AG37" s="261" t="s">
        <v>69</v>
      </c>
      <c r="AH37" s="261"/>
      <c r="AI37" s="261"/>
      <c r="AJ37" s="261"/>
      <c r="AK37" s="261"/>
      <c r="AL37" s="261"/>
      <c r="AM37" s="261"/>
      <c r="AN37" s="261"/>
      <c r="AO37" s="261"/>
      <c r="AP37" s="261"/>
      <c r="AQ37" s="261"/>
      <c r="AR37" s="261"/>
      <c r="AS37" s="261"/>
      <c r="AT37" s="261"/>
    </row>
    <row r="38" spans="1:46" ht="63" customHeight="1" x14ac:dyDescent="0.25">
      <c r="A38" s="259" t="s">
        <v>2838</v>
      </c>
      <c r="B38" s="259"/>
      <c r="C38" s="259"/>
      <c r="D38" s="259"/>
      <c r="E38" s="259"/>
      <c r="F38" s="259"/>
      <c r="G38" s="259"/>
      <c r="H38" s="259"/>
      <c r="I38" s="259"/>
      <c r="J38" s="259"/>
      <c r="K38" s="259"/>
      <c r="L38" s="259"/>
      <c r="M38" s="259"/>
      <c r="N38" s="259"/>
      <c r="O38" s="259"/>
      <c r="P38" s="259"/>
      <c r="Q38" s="136">
        <v>0</v>
      </c>
      <c r="R38" s="262"/>
      <c r="S38" s="262"/>
      <c r="T38" s="262"/>
      <c r="U38" s="262"/>
      <c r="V38" s="262"/>
      <c r="W38" s="262"/>
      <c r="X38" s="262"/>
      <c r="Y38" s="262"/>
      <c r="Z38" s="262"/>
      <c r="AA38" s="262"/>
      <c r="AB38" s="262"/>
      <c r="AC38" s="262"/>
      <c r="AD38" s="262"/>
      <c r="AE38" s="262"/>
      <c r="AF38" s="136">
        <v>0</v>
      </c>
      <c r="AG38" s="261" t="s">
        <v>71</v>
      </c>
      <c r="AH38" s="261"/>
      <c r="AI38" s="261"/>
      <c r="AJ38" s="261"/>
      <c r="AK38" s="261"/>
      <c r="AL38" s="261"/>
      <c r="AM38" s="261"/>
      <c r="AN38" s="261"/>
      <c r="AO38" s="261"/>
      <c r="AP38" s="261"/>
      <c r="AQ38" s="261"/>
      <c r="AR38" s="261"/>
      <c r="AS38" s="261"/>
      <c r="AT38" s="261"/>
    </row>
    <row r="39" spans="1:46" ht="63" customHeight="1" x14ac:dyDescent="0.25">
      <c r="A39" s="274" t="s">
        <v>2839</v>
      </c>
      <c r="B39" s="274"/>
      <c r="C39" s="274"/>
      <c r="D39" s="274"/>
      <c r="E39" s="274"/>
      <c r="F39" s="274"/>
      <c r="G39" s="274"/>
      <c r="H39" s="274"/>
      <c r="I39" s="274"/>
      <c r="J39" s="274"/>
      <c r="K39" s="274"/>
      <c r="L39" s="274"/>
      <c r="M39" s="274"/>
      <c r="N39" s="274"/>
      <c r="O39" s="274"/>
      <c r="P39" s="274"/>
      <c r="Q39" s="136">
        <v>0</v>
      </c>
      <c r="R39" s="262"/>
      <c r="S39" s="262"/>
      <c r="T39" s="262"/>
      <c r="U39" s="262"/>
      <c r="V39" s="262"/>
      <c r="W39" s="262"/>
      <c r="X39" s="262"/>
      <c r="Y39" s="262"/>
      <c r="Z39" s="262"/>
      <c r="AA39" s="262"/>
      <c r="AB39" s="262"/>
      <c r="AC39" s="262"/>
      <c r="AD39" s="262"/>
      <c r="AE39" s="262"/>
      <c r="AF39" s="136">
        <v>0</v>
      </c>
      <c r="AG39" s="262"/>
      <c r="AH39" s="262"/>
      <c r="AI39" s="262"/>
      <c r="AJ39" s="262"/>
      <c r="AK39" s="262"/>
      <c r="AL39" s="262"/>
      <c r="AM39" s="262"/>
      <c r="AN39" s="262"/>
      <c r="AO39" s="262"/>
      <c r="AP39" s="262"/>
      <c r="AQ39" s="262"/>
      <c r="AR39" s="262"/>
      <c r="AS39" s="262"/>
      <c r="AT39" s="262"/>
    </row>
    <row r="40" spans="1:46" ht="63" customHeight="1" x14ac:dyDescent="0.25">
      <c r="A40" s="274" t="s">
        <v>2840</v>
      </c>
      <c r="B40" s="274"/>
      <c r="C40" s="274"/>
      <c r="D40" s="274"/>
      <c r="E40" s="274"/>
      <c r="F40" s="274"/>
      <c r="G40" s="274"/>
      <c r="H40" s="274"/>
      <c r="I40" s="274"/>
      <c r="J40" s="274"/>
      <c r="K40" s="274"/>
      <c r="L40" s="274"/>
      <c r="M40" s="274"/>
      <c r="N40" s="274"/>
      <c r="O40" s="274"/>
      <c r="P40" s="274"/>
      <c r="Q40" s="136">
        <v>0</v>
      </c>
      <c r="R40" s="262"/>
      <c r="S40" s="262"/>
      <c r="T40" s="262"/>
      <c r="U40" s="262"/>
      <c r="V40" s="262"/>
      <c r="W40" s="262"/>
      <c r="X40" s="262"/>
      <c r="Y40" s="262"/>
      <c r="Z40" s="262"/>
      <c r="AA40" s="262"/>
      <c r="AB40" s="262"/>
      <c r="AC40" s="262"/>
      <c r="AD40" s="262"/>
      <c r="AE40" s="262"/>
      <c r="AF40" s="136">
        <v>0</v>
      </c>
      <c r="AG40" s="262"/>
      <c r="AH40" s="262"/>
      <c r="AI40" s="262"/>
      <c r="AJ40" s="262"/>
      <c r="AK40" s="262"/>
      <c r="AL40" s="262"/>
      <c r="AM40" s="262"/>
      <c r="AN40" s="262"/>
      <c r="AO40" s="262"/>
      <c r="AP40" s="262"/>
      <c r="AQ40" s="262"/>
      <c r="AR40" s="262"/>
      <c r="AS40" s="262"/>
      <c r="AT40" s="262"/>
    </row>
    <row r="41" spans="1:46" ht="63" customHeight="1" x14ac:dyDescent="0.25">
      <c r="A41" s="274" t="s">
        <v>2841</v>
      </c>
      <c r="B41" s="274"/>
      <c r="C41" s="274"/>
      <c r="D41" s="274"/>
      <c r="E41" s="274"/>
      <c r="F41" s="274"/>
      <c r="G41" s="274"/>
      <c r="H41" s="274"/>
      <c r="I41" s="274"/>
      <c r="J41" s="274"/>
      <c r="K41" s="274"/>
      <c r="L41" s="274"/>
      <c r="M41" s="274"/>
      <c r="N41" s="274"/>
      <c r="O41" s="274"/>
      <c r="P41" s="274"/>
      <c r="Q41" s="136">
        <v>0</v>
      </c>
      <c r="R41" s="262"/>
      <c r="S41" s="262"/>
      <c r="T41" s="262"/>
      <c r="U41" s="262"/>
      <c r="V41" s="262"/>
      <c r="W41" s="262"/>
      <c r="X41" s="262"/>
      <c r="Y41" s="262"/>
      <c r="Z41" s="262"/>
      <c r="AA41" s="262"/>
      <c r="AB41" s="262"/>
      <c r="AC41" s="262"/>
      <c r="AD41" s="262"/>
      <c r="AE41" s="262"/>
      <c r="AF41" s="136">
        <v>0</v>
      </c>
      <c r="AG41" s="262"/>
      <c r="AH41" s="262"/>
      <c r="AI41" s="262"/>
      <c r="AJ41" s="262"/>
      <c r="AK41" s="262"/>
      <c r="AL41" s="262"/>
      <c r="AM41" s="262"/>
      <c r="AN41" s="262"/>
      <c r="AO41" s="262"/>
      <c r="AP41" s="262"/>
      <c r="AQ41" s="262"/>
      <c r="AR41" s="262"/>
      <c r="AS41" s="262"/>
      <c r="AT41" s="262"/>
    </row>
    <row r="42" spans="1:46" ht="63" customHeight="1" x14ac:dyDescent="0.25">
      <c r="A42" s="274" t="s">
        <v>2842</v>
      </c>
      <c r="B42" s="274"/>
      <c r="C42" s="274"/>
      <c r="D42" s="274"/>
      <c r="E42" s="274"/>
      <c r="F42" s="274"/>
      <c r="G42" s="274"/>
      <c r="H42" s="274"/>
      <c r="I42" s="274"/>
      <c r="J42" s="274"/>
      <c r="K42" s="274"/>
      <c r="L42" s="274"/>
      <c r="M42" s="274"/>
      <c r="N42" s="274"/>
      <c r="O42" s="274"/>
      <c r="P42" s="274"/>
      <c r="Q42" s="136">
        <v>0</v>
      </c>
      <c r="R42" s="262"/>
      <c r="S42" s="262"/>
      <c r="T42" s="262"/>
      <c r="U42" s="262"/>
      <c r="V42" s="262"/>
      <c r="W42" s="262"/>
      <c r="X42" s="262"/>
      <c r="Y42" s="262"/>
      <c r="Z42" s="262"/>
      <c r="AA42" s="262"/>
      <c r="AB42" s="262"/>
      <c r="AC42" s="262"/>
      <c r="AD42" s="262"/>
      <c r="AE42" s="262"/>
      <c r="AF42" s="136">
        <v>0</v>
      </c>
      <c r="AG42" s="262"/>
      <c r="AH42" s="262"/>
      <c r="AI42" s="262"/>
      <c r="AJ42" s="262"/>
      <c r="AK42" s="262"/>
      <c r="AL42" s="262"/>
      <c r="AM42" s="262"/>
      <c r="AN42" s="262"/>
      <c r="AO42" s="262"/>
      <c r="AP42" s="262"/>
      <c r="AQ42" s="262"/>
      <c r="AR42" s="262"/>
      <c r="AS42" s="262"/>
      <c r="AT42" s="262"/>
    </row>
    <row r="43" spans="1:46" ht="63" customHeight="1" x14ac:dyDescent="0.25">
      <c r="A43" s="274" t="s">
        <v>2843</v>
      </c>
      <c r="B43" s="274"/>
      <c r="C43" s="274"/>
      <c r="D43" s="274"/>
      <c r="E43" s="274"/>
      <c r="F43" s="274"/>
      <c r="G43" s="274"/>
      <c r="H43" s="274"/>
      <c r="I43" s="274"/>
      <c r="J43" s="274"/>
      <c r="K43" s="274"/>
      <c r="L43" s="274"/>
      <c r="M43" s="274"/>
      <c r="N43" s="274"/>
      <c r="O43" s="274"/>
      <c r="P43" s="274"/>
      <c r="Q43" s="136">
        <v>0</v>
      </c>
      <c r="R43" s="262"/>
      <c r="S43" s="262"/>
      <c r="T43" s="262"/>
      <c r="U43" s="262"/>
      <c r="V43" s="262"/>
      <c r="W43" s="262"/>
      <c r="X43" s="262"/>
      <c r="Y43" s="262"/>
      <c r="Z43" s="262"/>
      <c r="AA43" s="262"/>
      <c r="AB43" s="262"/>
      <c r="AC43" s="262"/>
      <c r="AD43" s="262"/>
      <c r="AE43" s="262"/>
      <c r="AF43" s="136">
        <v>0</v>
      </c>
      <c r="AG43" s="262"/>
      <c r="AH43" s="262"/>
      <c r="AI43" s="262"/>
      <c r="AJ43" s="262"/>
      <c r="AK43" s="262"/>
      <c r="AL43" s="262"/>
      <c r="AM43" s="262"/>
      <c r="AN43" s="262"/>
      <c r="AO43" s="262"/>
      <c r="AP43" s="262"/>
      <c r="AQ43" s="262"/>
      <c r="AR43" s="262"/>
      <c r="AS43" s="262"/>
      <c r="AT43" s="262"/>
    </row>
    <row r="44" spans="1:46" ht="63" customHeight="1" x14ac:dyDescent="0.25">
      <c r="A44" s="274" t="s">
        <v>2844</v>
      </c>
      <c r="B44" s="274"/>
      <c r="C44" s="274"/>
      <c r="D44" s="274"/>
      <c r="E44" s="274"/>
      <c r="F44" s="274"/>
      <c r="G44" s="274"/>
      <c r="H44" s="274"/>
      <c r="I44" s="274"/>
      <c r="J44" s="274"/>
      <c r="K44" s="274"/>
      <c r="L44" s="274"/>
      <c r="M44" s="274"/>
      <c r="N44" s="274"/>
      <c r="O44" s="274"/>
      <c r="P44" s="274"/>
      <c r="Q44" s="136">
        <v>0</v>
      </c>
      <c r="R44" s="262"/>
      <c r="S44" s="262"/>
      <c r="T44" s="262"/>
      <c r="U44" s="262"/>
      <c r="V44" s="262"/>
      <c r="W44" s="262"/>
      <c r="X44" s="262"/>
      <c r="Y44" s="262"/>
      <c r="Z44" s="262"/>
      <c r="AA44" s="262"/>
      <c r="AB44" s="262"/>
      <c r="AC44" s="262"/>
      <c r="AD44" s="262"/>
      <c r="AE44" s="262"/>
      <c r="AF44" s="136">
        <v>0</v>
      </c>
      <c r="AG44" s="262"/>
      <c r="AH44" s="262"/>
      <c r="AI44" s="262"/>
      <c r="AJ44" s="262"/>
      <c r="AK44" s="262"/>
      <c r="AL44" s="262"/>
      <c r="AM44" s="262"/>
      <c r="AN44" s="262"/>
      <c r="AO44" s="262"/>
      <c r="AP44" s="262"/>
      <c r="AQ44" s="262"/>
      <c r="AR44" s="262"/>
      <c r="AS44" s="262"/>
      <c r="AT44" s="262"/>
    </row>
    <row r="45" spans="1:46" ht="63" customHeight="1" x14ac:dyDescent="0.25">
      <c r="A45" s="274" t="s">
        <v>2845</v>
      </c>
      <c r="B45" s="274"/>
      <c r="C45" s="274"/>
      <c r="D45" s="274"/>
      <c r="E45" s="274"/>
      <c r="F45" s="274"/>
      <c r="G45" s="274"/>
      <c r="H45" s="274"/>
      <c r="I45" s="274"/>
      <c r="J45" s="274"/>
      <c r="K45" s="274"/>
      <c r="L45" s="274"/>
      <c r="M45" s="274"/>
      <c r="N45" s="274"/>
      <c r="O45" s="274"/>
      <c r="P45" s="274"/>
      <c r="Q45" s="136">
        <v>0</v>
      </c>
      <c r="R45" s="262"/>
      <c r="S45" s="262"/>
      <c r="T45" s="262"/>
      <c r="U45" s="262"/>
      <c r="V45" s="262"/>
      <c r="W45" s="262"/>
      <c r="X45" s="262"/>
      <c r="Y45" s="262"/>
      <c r="Z45" s="262"/>
      <c r="AA45" s="262"/>
      <c r="AB45" s="262"/>
      <c r="AC45" s="262"/>
      <c r="AD45" s="262"/>
      <c r="AE45" s="262"/>
      <c r="AF45" s="136">
        <v>0</v>
      </c>
      <c r="AG45" s="262"/>
      <c r="AH45" s="262"/>
      <c r="AI45" s="262"/>
      <c r="AJ45" s="262"/>
      <c r="AK45" s="262"/>
      <c r="AL45" s="262"/>
      <c r="AM45" s="262"/>
      <c r="AN45" s="262"/>
      <c r="AO45" s="262"/>
      <c r="AP45" s="262"/>
      <c r="AQ45" s="262"/>
      <c r="AR45" s="262"/>
      <c r="AS45" s="262"/>
      <c r="AT45" s="262"/>
    </row>
    <row r="46" spans="1:46" ht="78.75" customHeight="1" x14ac:dyDescent="0.25">
      <c r="A46" s="274" t="s">
        <v>2846</v>
      </c>
      <c r="B46" s="274"/>
      <c r="C46" s="274"/>
      <c r="D46" s="274"/>
      <c r="E46" s="274"/>
      <c r="F46" s="274"/>
      <c r="G46" s="274"/>
      <c r="H46" s="274"/>
      <c r="I46" s="274"/>
      <c r="J46" s="274"/>
      <c r="K46" s="274"/>
      <c r="L46" s="274"/>
      <c r="M46" s="274"/>
      <c r="N46" s="274"/>
      <c r="O46" s="274"/>
      <c r="P46" s="274"/>
      <c r="Q46" s="136">
        <v>0</v>
      </c>
      <c r="R46" s="262"/>
      <c r="S46" s="262"/>
      <c r="T46" s="262"/>
      <c r="U46" s="262"/>
      <c r="V46" s="262"/>
      <c r="W46" s="262"/>
      <c r="X46" s="262"/>
      <c r="Y46" s="262"/>
      <c r="Z46" s="262"/>
      <c r="AA46" s="262"/>
      <c r="AB46" s="262"/>
      <c r="AC46" s="262"/>
      <c r="AD46" s="262"/>
      <c r="AE46" s="262"/>
      <c r="AF46" s="136">
        <v>0</v>
      </c>
      <c r="AG46" s="262"/>
      <c r="AH46" s="262"/>
      <c r="AI46" s="262"/>
      <c r="AJ46" s="262"/>
      <c r="AK46" s="262"/>
      <c r="AL46" s="262"/>
      <c r="AM46" s="262"/>
      <c r="AN46" s="262"/>
      <c r="AO46" s="262"/>
      <c r="AP46" s="262"/>
      <c r="AQ46" s="262"/>
      <c r="AR46" s="262"/>
      <c r="AS46" s="262"/>
      <c r="AT46" s="262"/>
    </row>
    <row r="47" spans="1:46" ht="63" customHeight="1" x14ac:dyDescent="0.25">
      <c r="A47" s="274" t="s">
        <v>2847</v>
      </c>
      <c r="B47" s="274"/>
      <c r="C47" s="274"/>
      <c r="D47" s="274"/>
      <c r="E47" s="274"/>
      <c r="F47" s="274"/>
      <c r="G47" s="274"/>
      <c r="H47" s="274"/>
      <c r="I47" s="274"/>
      <c r="J47" s="274"/>
      <c r="K47" s="274"/>
      <c r="L47" s="274"/>
      <c r="M47" s="274"/>
      <c r="N47" s="274"/>
      <c r="O47" s="274"/>
      <c r="P47" s="274"/>
      <c r="Q47" s="136">
        <v>0</v>
      </c>
      <c r="R47" s="262"/>
      <c r="S47" s="262"/>
      <c r="T47" s="262"/>
      <c r="U47" s="262"/>
      <c r="V47" s="262"/>
      <c r="W47" s="262"/>
      <c r="X47" s="262"/>
      <c r="Y47" s="262"/>
      <c r="Z47" s="262"/>
      <c r="AA47" s="262"/>
      <c r="AB47" s="262"/>
      <c r="AC47" s="262"/>
      <c r="AD47" s="262"/>
      <c r="AE47" s="262"/>
      <c r="AF47" s="136">
        <v>0</v>
      </c>
      <c r="AG47" s="262"/>
      <c r="AH47" s="262"/>
      <c r="AI47" s="262"/>
      <c r="AJ47" s="262"/>
      <c r="AK47" s="262"/>
      <c r="AL47" s="262"/>
      <c r="AM47" s="262"/>
      <c r="AN47" s="262"/>
      <c r="AO47" s="262"/>
      <c r="AP47" s="262"/>
      <c r="AQ47" s="262"/>
      <c r="AR47" s="262"/>
      <c r="AS47" s="262"/>
      <c r="AT47" s="262"/>
    </row>
    <row r="48" spans="1:46" ht="63" customHeight="1" x14ac:dyDescent="0.25">
      <c r="A48" s="274" t="s">
        <v>2848</v>
      </c>
      <c r="B48" s="274"/>
      <c r="C48" s="274"/>
      <c r="D48" s="274"/>
      <c r="E48" s="274"/>
      <c r="F48" s="274"/>
      <c r="G48" s="274"/>
      <c r="H48" s="274"/>
      <c r="I48" s="274"/>
      <c r="J48" s="274"/>
      <c r="K48" s="274"/>
      <c r="L48" s="274"/>
      <c r="M48" s="274"/>
      <c r="N48" s="274"/>
      <c r="O48" s="274"/>
      <c r="P48" s="274"/>
      <c r="Q48" s="136">
        <v>0</v>
      </c>
      <c r="R48" s="262"/>
      <c r="S48" s="262"/>
      <c r="T48" s="262"/>
      <c r="U48" s="262"/>
      <c r="V48" s="262"/>
      <c r="W48" s="262"/>
      <c r="X48" s="262"/>
      <c r="Y48" s="262"/>
      <c r="Z48" s="262"/>
      <c r="AA48" s="262"/>
      <c r="AB48" s="262"/>
      <c r="AC48" s="262"/>
      <c r="AD48" s="262"/>
      <c r="AE48" s="262"/>
      <c r="AF48" s="136">
        <v>0</v>
      </c>
      <c r="AG48" s="262"/>
      <c r="AH48" s="262"/>
      <c r="AI48" s="262"/>
      <c r="AJ48" s="262"/>
      <c r="AK48" s="262"/>
      <c r="AL48" s="262"/>
      <c r="AM48" s="262"/>
      <c r="AN48" s="262"/>
      <c r="AO48" s="262"/>
      <c r="AP48" s="262"/>
      <c r="AQ48" s="262"/>
      <c r="AR48" s="262"/>
      <c r="AS48" s="262"/>
      <c r="AT48" s="262"/>
    </row>
    <row r="49" spans="1:46" ht="63" customHeight="1" x14ac:dyDescent="0.25">
      <c r="A49" s="274" t="s">
        <v>2849</v>
      </c>
      <c r="B49" s="274"/>
      <c r="C49" s="274"/>
      <c r="D49" s="274"/>
      <c r="E49" s="274"/>
      <c r="F49" s="274"/>
      <c r="G49" s="274"/>
      <c r="H49" s="274"/>
      <c r="I49" s="274"/>
      <c r="J49" s="274"/>
      <c r="K49" s="274"/>
      <c r="L49" s="274"/>
      <c r="M49" s="274"/>
      <c r="N49" s="274"/>
      <c r="O49" s="274"/>
      <c r="P49" s="274"/>
      <c r="Q49" s="136">
        <v>0</v>
      </c>
      <c r="R49" s="262"/>
      <c r="S49" s="262"/>
      <c r="T49" s="262"/>
      <c r="U49" s="262"/>
      <c r="V49" s="262"/>
      <c r="W49" s="262"/>
      <c r="X49" s="262"/>
      <c r="Y49" s="262"/>
      <c r="Z49" s="262"/>
      <c r="AA49" s="262"/>
      <c r="AB49" s="262"/>
      <c r="AC49" s="262"/>
      <c r="AD49" s="262"/>
      <c r="AE49" s="262"/>
      <c r="AF49" s="136">
        <v>0</v>
      </c>
      <c r="AG49" s="260"/>
      <c r="AH49" s="260"/>
      <c r="AI49" s="260"/>
      <c r="AJ49" s="260"/>
      <c r="AK49" s="260"/>
      <c r="AL49" s="260"/>
      <c r="AM49" s="260"/>
      <c r="AN49" s="260"/>
      <c r="AO49" s="260"/>
      <c r="AP49" s="260"/>
      <c r="AQ49" s="260"/>
      <c r="AR49" s="260"/>
      <c r="AS49" s="260"/>
      <c r="AT49" s="260"/>
    </row>
    <row r="50" spans="1:46" ht="18" customHeight="1" thickTop="1" thickBot="1" x14ac:dyDescent="0.3">
      <c r="Q50" s="137"/>
      <c r="AF50" s="137"/>
    </row>
    <row r="51" spans="1:46" ht="18" customHeight="1" x14ac:dyDescent="0.25">
      <c r="A51" s="263" t="s">
        <v>124</v>
      </c>
      <c r="B51" s="263"/>
      <c r="C51" s="263"/>
      <c r="D51" s="263"/>
      <c r="E51" s="263"/>
      <c r="F51" s="263"/>
      <c r="G51" s="263"/>
      <c r="H51" s="263"/>
      <c r="I51" s="263"/>
      <c r="J51" s="263"/>
      <c r="K51" s="263"/>
      <c r="L51" s="263"/>
      <c r="M51" s="263"/>
      <c r="N51" s="263"/>
      <c r="O51" s="263"/>
      <c r="P51" s="263"/>
      <c r="Q51" s="138" t="s">
        <v>65</v>
      </c>
      <c r="R51" s="264" t="s">
        <v>66</v>
      </c>
      <c r="S51" s="264"/>
      <c r="T51" s="264"/>
      <c r="U51" s="264"/>
      <c r="V51" s="264"/>
      <c r="W51" s="264"/>
      <c r="X51" s="264"/>
      <c r="Y51" s="264"/>
      <c r="Z51" s="264"/>
      <c r="AA51" s="264"/>
      <c r="AB51" s="264"/>
      <c r="AC51" s="264"/>
      <c r="AD51" s="264"/>
      <c r="AE51" s="264"/>
      <c r="AF51" s="139" t="s">
        <v>65</v>
      </c>
      <c r="AG51" s="265" t="s">
        <v>8</v>
      </c>
      <c r="AH51" s="265"/>
      <c r="AI51" s="265"/>
      <c r="AJ51" s="265"/>
      <c r="AK51" s="265"/>
      <c r="AL51" s="265"/>
      <c r="AM51" s="265"/>
      <c r="AN51" s="265"/>
      <c r="AO51" s="265"/>
      <c r="AP51" s="265"/>
      <c r="AQ51" s="265"/>
      <c r="AR51" s="265"/>
      <c r="AS51" s="265"/>
      <c r="AT51" s="265"/>
    </row>
    <row r="52" spans="1:46" ht="63" customHeight="1" x14ac:dyDescent="0.25">
      <c r="A52" s="259" t="s">
        <v>746</v>
      </c>
      <c r="B52" s="259"/>
      <c r="C52" s="259"/>
      <c r="D52" s="259"/>
      <c r="E52" s="259"/>
      <c r="F52" s="259"/>
      <c r="G52" s="259"/>
      <c r="H52" s="259"/>
      <c r="I52" s="259"/>
      <c r="J52" s="259"/>
      <c r="K52" s="259"/>
      <c r="L52" s="259"/>
      <c r="M52" s="259"/>
      <c r="N52" s="259"/>
      <c r="O52" s="259"/>
      <c r="P52" s="259"/>
      <c r="Q52" s="136">
        <v>0</v>
      </c>
      <c r="R52" s="330" t="s">
        <v>404</v>
      </c>
      <c r="S52" s="331"/>
      <c r="T52" s="331"/>
      <c r="U52" s="331"/>
      <c r="V52" s="331"/>
      <c r="W52" s="331"/>
      <c r="X52" s="331"/>
      <c r="Y52" s="331"/>
      <c r="Z52" s="331"/>
      <c r="AA52" s="331"/>
      <c r="AB52" s="331"/>
      <c r="AC52" s="331"/>
      <c r="AD52" s="331"/>
      <c r="AE52" s="332"/>
      <c r="AF52" s="136">
        <v>0</v>
      </c>
      <c r="AG52" s="260" t="s">
        <v>499</v>
      </c>
      <c r="AH52" s="260"/>
      <c r="AI52" s="260"/>
      <c r="AJ52" s="260"/>
      <c r="AK52" s="260"/>
      <c r="AL52" s="260"/>
      <c r="AM52" s="260"/>
      <c r="AN52" s="260"/>
      <c r="AO52" s="260"/>
      <c r="AP52" s="260"/>
      <c r="AQ52" s="260"/>
      <c r="AR52" s="260"/>
      <c r="AS52" s="260"/>
      <c r="AT52" s="260"/>
    </row>
    <row r="53" spans="1:46" ht="63" customHeight="1" x14ac:dyDescent="0.25">
      <c r="A53" s="259" t="s">
        <v>2850</v>
      </c>
      <c r="B53" s="259"/>
      <c r="C53" s="259"/>
      <c r="D53" s="259"/>
      <c r="E53" s="259"/>
      <c r="F53" s="259"/>
      <c r="G53" s="259"/>
      <c r="H53" s="259"/>
      <c r="I53" s="259"/>
      <c r="J53" s="259"/>
      <c r="K53" s="259"/>
      <c r="L53" s="259"/>
      <c r="M53" s="259"/>
      <c r="N53" s="259"/>
      <c r="O53" s="259"/>
      <c r="P53" s="259"/>
      <c r="Q53" s="136">
        <v>0</v>
      </c>
      <c r="R53" s="262"/>
      <c r="S53" s="262"/>
      <c r="T53" s="262"/>
      <c r="U53" s="262"/>
      <c r="V53" s="262"/>
      <c r="W53" s="262"/>
      <c r="X53" s="262"/>
      <c r="Y53" s="262"/>
      <c r="Z53" s="262"/>
      <c r="AA53" s="262"/>
      <c r="AB53" s="262"/>
      <c r="AC53" s="262"/>
      <c r="AD53" s="262"/>
      <c r="AE53" s="262"/>
      <c r="AF53" s="136">
        <v>0</v>
      </c>
      <c r="AG53" s="260"/>
      <c r="AH53" s="260"/>
      <c r="AI53" s="260"/>
      <c r="AJ53" s="260"/>
      <c r="AK53" s="260"/>
      <c r="AL53" s="260"/>
      <c r="AM53" s="260"/>
      <c r="AN53" s="260"/>
      <c r="AO53" s="260"/>
      <c r="AP53" s="260"/>
      <c r="AQ53" s="260"/>
      <c r="AR53" s="260"/>
      <c r="AS53" s="260"/>
      <c r="AT53" s="260"/>
    </row>
    <row r="54" spans="1:46" ht="63" customHeight="1" x14ac:dyDescent="0.25">
      <c r="A54" s="259" t="s">
        <v>2851</v>
      </c>
      <c r="B54" s="259"/>
      <c r="C54" s="259"/>
      <c r="D54" s="259"/>
      <c r="E54" s="259"/>
      <c r="F54" s="259"/>
      <c r="G54" s="259"/>
      <c r="H54" s="259"/>
      <c r="I54" s="259"/>
      <c r="J54" s="259"/>
      <c r="K54" s="259"/>
      <c r="L54" s="259"/>
      <c r="M54" s="259"/>
      <c r="N54" s="259"/>
      <c r="O54" s="259"/>
      <c r="P54" s="259"/>
      <c r="Q54" s="136">
        <v>0</v>
      </c>
      <c r="R54" s="262"/>
      <c r="S54" s="262"/>
      <c r="T54" s="262"/>
      <c r="U54" s="262"/>
      <c r="V54" s="262"/>
      <c r="W54" s="262"/>
      <c r="X54" s="262"/>
      <c r="Y54" s="262"/>
      <c r="Z54" s="262"/>
      <c r="AA54" s="262"/>
      <c r="AB54" s="262"/>
      <c r="AC54" s="262"/>
      <c r="AD54" s="262"/>
      <c r="AE54" s="262"/>
      <c r="AF54" s="136">
        <v>0</v>
      </c>
      <c r="AG54" s="260"/>
      <c r="AH54" s="260"/>
      <c r="AI54" s="260"/>
      <c r="AJ54" s="260"/>
      <c r="AK54" s="260"/>
      <c r="AL54" s="260"/>
      <c r="AM54" s="260"/>
      <c r="AN54" s="260"/>
      <c r="AO54" s="260"/>
      <c r="AP54" s="260"/>
      <c r="AQ54" s="260"/>
      <c r="AR54" s="260"/>
      <c r="AS54" s="260"/>
      <c r="AT54" s="260"/>
    </row>
    <row r="55" spans="1:46" ht="63" customHeight="1" x14ac:dyDescent="0.25">
      <c r="A55" s="259" t="s">
        <v>2852</v>
      </c>
      <c r="B55" s="259"/>
      <c r="C55" s="259"/>
      <c r="D55" s="259"/>
      <c r="E55" s="259"/>
      <c r="F55" s="259"/>
      <c r="G55" s="259"/>
      <c r="H55" s="259"/>
      <c r="I55" s="259"/>
      <c r="J55" s="259"/>
      <c r="K55" s="259"/>
      <c r="L55" s="259"/>
      <c r="M55" s="259"/>
      <c r="N55" s="259"/>
      <c r="O55" s="259"/>
      <c r="P55" s="259"/>
      <c r="Q55" s="136">
        <v>0</v>
      </c>
      <c r="R55" s="261"/>
      <c r="S55" s="261"/>
      <c r="T55" s="261"/>
      <c r="U55" s="261"/>
      <c r="V55" s="261"/>
      <c r="W55" s="261"/>
      <c r="X55" s="261"/>
      <c r="Y55" s="261"/>
      <c r="Z55" s="261"/>
      <c r="AA55" s="261"/>
      <c r="AB55" s="261"/>
      <c r="AC55" s="261"/>
      <c r="AD55" s="261"/>
      <c r="AE55" s="261"/>
      <c r="AF55" s="136">
        <v>0</v>
      </c>
      <c r="AG55" s="260"/>
      <c r="AH55" s="260"/>
      <c r="AI55" s="260"/>
      <c r="AJ55" s="260"/>
      <c r="AK55" s="260"/>
      <c r="AL55" s="260"/>
      <c r="AM55" s="260"/>
      <c r="AN55" s="260"/>
      <c r="AO55" s="260"/>
      <c r="AP55" s="260"/>
      <c r="AQ55" s="260"/>
      <c r="AR55" s="260"/>
      <c r="AS55" s="260"/>
      <c r="AT55" s="260"/>
    </row>
    <row r="56" spans="1:46" ht="63" customHeight="1" x14ac:dyDescent="0.25">
      <c r="A56" s="259" t="s">
        <v>2853</v>
      </c>
      <c r="B56" s="259"/>
      <c r="C56" s="259"/>
      <c r="D56" s="259"/>
      <c r="E56" s="259"/>
      <c r="F56" s="259"/>
      <c r="G56" s="259"/>
      <c r="H56" s="259"/>
      <c r="I56" s="259"/>
      <c r="J56" s="259"/>
      <c r="K56" s="259"/>
      <c r="L56" s="259"/>
      <c r="M56" s="259"/>
      <c r="N56" s="259"/>
      <c r="O56" s="259"/>
      <c r="P56" s="259"/>
      <c r="Q56" s="136">
        <v>0</v>
      </c>
      <c r="R56" s="262"/>
      <c r="S56" s="262"/>
      <c r="T56" s="262"/>
      <c r="U56" s="262"/>
      <c r="V56" s="262"/>
      <c r="W56" s="262"/>
      <c r="X56" s="262"/>
      <c r="Y56" s="262"/>
      <c r="Z56" s="262"/>
      <c r="AA56" s="262"/>
      <c r="AB56" s="262"/>
      <c r="AC56" s="262"/>
      <c r="AD56" s="262"/>
      <c r="AE56" s="262"/>
      <c r="AF56" s="136">
        <v>0</v>
      </c>
      <c r="AG56" s="260"/>
      <c r="AH56" s="260"/>
      <c r="AI56" s="260"/>
      <c r="AJ56" s="260"/>
      <c r="AK56" s="260"/>
      <c r="AL56" s="260"/>
      <c r="AM56" s="260"/>
      <c r="AN56" s="260"/>
      <c r="AO56" s="260"/>
      <c r="AP56" s="260"/>
      <c r="AQ56" s="260"/>
      <c r="AR56" s="260"/>
      <c r="AS56" s="260"/>
      <c r="AT56" s="260"/>
    </row>
    <row r="58" spans="1:46" ht="13" x14ac:dyDescent="0.3">
      <c r="A58" s="269" t="s">
        <v>2854</v>
      </c>
      <c r="B58" s="269"/>
      <c r="C58" s="269"/>
      <c r="D58" s="269"/>
      <c r="E58" s="269"/>
      <c r="F58" s="269"/>
      <c r="G58" s="269"/>
      <c r="H58" s="269"/>
      <c r="I58" s="269"/>
      <c r="J58" s="269"/>
      <c r="K58" s="269"/>
      <c r="L58" s="269"/>
      <c r="M58" s="269"/>
      <c r="N58" s="269"/>
      <c r="O58" s="269"/>
      <c r="P58" s="269"/>
      <c r="Q58" s="269"/>
      <c r="R58" s="269"/>
      <c r="S58" s="269"/>
      <c r="T58" s="269"/>
      <c r="U58" s="269"/>
      <c r="V58" s="269"/>
      <c r="W58" s="269"/>
      <c r="X58" s="269"/>
      <c r="Y58" s="269"/>
      <c r="Z58" s="269"/>
      <c r="AA58" s="269"/>
      <c r="AB58" s="269"/>
      <c r="AC58" s="269"/>
      <c r="AD58" s="269"/>
      <c r="AE58" s="269"/>
      <c r="AF58" s="71"/>
      <c r="AG58" s="270" t="s">
        <v>62</v>
      </c>
      <c r="AH58" s="270"/>
      <c r="AI58" s="270"/>
      <c r="AJ58" s="270"/>
      <c r="AK58">
        <f>(('Artículo 138 (resumen PI)'!C13*0.8+'Artículo 138 (resumen PI)'!F13*0.2)+('Artículo 138 (resumen PNT)'!C13*0.8+'Artículo 138 (resumen PNT)'!F13*0.2))/2</f>
        <v>0</v>
      </c>
    </row>
    <row r="59" spans="1:46" ht="18" customHeight="1" x14ac:dyDescent="0.25">
      <c r="A59" s="216"/>
      <c r="B59" s="216"/>
      <c r="C59" s="216"/>
      <c r="D59" s="216"/>
      <c r="E59" s="216"/>
      <c r="F59" s="216"/>
      <c r="G59" s="216"/>
      <c r="H59" s="216"/>
      <c r="I59" s="216"/>
      <c r="J59" s="216"/>
      <c r="K59" s="216"/>
      <c r="L59" s="216"/>
      <c r="M59" s="216"/>
      <c r="N59" s="216"/>
      <c r="O59" s="216"/>
      <c r="P59" s="216"/>
      <c r="Q59" s="219"/>
      <c r="R59" s="216"/>
      <c r="S59" s="216"/>
      <c r="T59" s="216"/>
      <c r="U59" s="216"/>
      <c r="V59" s="216"/>
      <c r="W59" s="216"/>
      <c r="X59" s="216"/>
      <c r="Y59" s="216"/>
      <c r="Z59" s="216"/>
      <c r="AA59" s="216"/>
      <c r="AB59" s="216"/>
      <c r="AC59" s="216"/>
      <c r="AD59" s="216"/>
      <c r="AE59" s="216"/>
      <c r="AF59" s="219"/>
      <c r="AG59" s="216"/>
      <c r="AH59" s="216"/>
      <c r="AI59" s="216"/>
      <c r="AJ59" s="216"/>
      <c r="AK59" s="216"/>
      <c r="AL59" s="216"/>
      <c r="AM59" s="216"/>
      <c r="AN59" s="216"/>
      <c r="AO59" s="216"/>
      <c r="AP59" s="216"/>
      <c r="AQ59" s="216"/>
      <c r="AR59" s="216"/>
      <c r="AS59" s="216"/>
      <c r="AT59" s="216"/>
    </row>
    <row r="60" spans="1:46" ht="18" customHeight="1" x14ac:dyDescent="0.25">
      <c r="A60" s="60" t="s">
        <v>63</v>
      </c>
      <c r="B60" s="76"/>
      <c r="C60" s="76"/>
      <c r="D60" s="76"/>
      <c r="E60" s="76"/>
      <c r="F60" s="76"/>
      <c r="G60" s="76"/>
      <c r="H60" s="76"/>
      <c r="I60" s="76"/>
      <c r="J60" s="76"/>
      <c r="K60" s="76"/>
      <c r="L60" s="76"/>
      <c r="M60" s="76"/>
      <c r="N60" s="76"/>
      <c r="O60" s="76"/>
      <c r="P60" s="76"/>
      <c r="Q60" s="23"/>
      <c r="R60" s="76"/>
      <c r="S60" s="76"/>
      <c r="T60" s="76"/>
      <c r="U60" s="76"/>
      <c r="V60" s="76"/>
      <c r="W60" s="76"/>
      <c r="X60" s="76"/>
      <c r="Y60" s="76"/>
      <c r="Z60" s="76"/>
      <c r="AA60" s="76"/>
      <c r="AB60" s="76"/>
      <c r="AC60" s="76"/>
      <c r="AD60" s="76"/>
      <c r="AE60" s="76"/>
      <c r="AF60" s="23"/>
      <c r="AG60" s="76"/>
      <c r="AH60" s="76"/>
      <c r="AI60" s="76"/>
      <c r="AJ60" s="76"/>
      <c r="AK60" s="76"/>
      <c r="AL60" s="76"/>
      <c r="AM60" s="76"/>
      <c r="AN60" s="76"/>
      <c r="AO60" s="76"/>
      <c r="AP60" s="76"/>
      <c r="AQ60" s="76"/>
      <c r="AR60" s="76"/>
      <c r="AS60" s="76"/>
      <c r="AT60" s="76"/>
    </row>
    <row r="62" spans="1:46" ht="96" customHeight="1" thickBot="1" x14ac:dyDescent="0.3">
      <c r="A62" s="276" t="s">
        <v>2855</v>
      </c>
      <c r="B62" s="276"/>
      <c r="C62" s="276"/>
      <c r="D62" s="276"/>
      <c r="E62" s="276"/>
      <c r="F62" s="276"/>
      <c r="G62" s="276"/>
      <c r="H62" s="276"/>
      <c r="I62" s="276"/>
      <c r="J62" s="276"/>
      <c r="K62" s="276"/>
      <c r="L62" s="276"/>
      <c r="M62" s="276"/>
      <c r="N62" s="276"/>
      <c r="O62" s="276"/>
      <c r="P62" s="276"/>
      <c r="V62" s="272"/>
      <c r="W62" s="272"/>
      <c r="X62" s="272"/>
      <c r="Y62" s="272"/>
      <c r="Z62" s="272"/>
      <c r="AA62" s="272"/>
      <c r="AB62" s="272"/>
      <c r="AC62" s="272"/>
      <c r="AD62" s="272"/>
      <c r="AE62" s="272"/>
      <c r="AK62" s="272"/>
      <c r="AL62" s="272"/>
      <c r="AM62" s="272"/>
      <c r="AN62" s="272"/>
      <c r="AO62" s="272"/>
      <c r="AP62" s="272"/>
      <c r="AQ62" s="272"/>
      <c r="AR62" s="272"/>
      <c r="AS62" s="272"/>
      <c r="AT62" s="272"/>
    </row>
    <row r="63" spans="1:46" ht="18" customHeight="1" x14ac:dyDescent="0.25">
      <c r="A63" s="266" t="s">
        <v>44</v>
      </c>
      <c r="B63" s="266"/>
      <c r="C63" s="266"/>
      <c r="D63" s="266"/>
      <c r="E63" s="266"/>
      <c r="F63" s="266"/>
      <c r="G63" s="266"/>
      <c r="H63" s="266"/>
      <c r="I63" s="266"/>
      <c r="J63" s="266"/>
      <c r="K63" s="266"/>
      <c r="L63" s="266"/>
      <c r="M63" s="266"/>
      <c r="N63" s="266"/>
      <c r="O63" s="266"/>
      <c r="P63" s="266"/>
      <c r="Q63" s="134" t="s">
        <v>65</v>
      </c>
      <c r="R63" s="267" t="s">
        <v>66</v>
      </c>
      <c r="S63" s="267"/>
      <c r="T63" s="267"/>
      <c r="U63" s="267"/>
      <c r="V63" s="267"/>
      <c r="W63" s="267"/>
      <c r="X63" s="267"/>
      <c r="Y63" s="267"/>
      <c r="Z63" s="267"/>
      <c r="AA63" s="267"/>
      <c r="AB63" s="267"/>
      <c r="AC63" s="267"/>
      <c r="AD63" s="267"/>
      <c r="AE63" s="267"/>
      <c r="AF63" s="135" t="s">
        <v>65</v>
      </c>
      <c r="AG63" s="268" t="s">
        <v>8</v>
      </c>
      <c r="AH63" s="268"/>
      <c r="AI63" s="268"/>
      <c r="AJ63" s="268"/>
      <c r="AK63" s="268"/>
      <c r="AL63" s="268"/>
      <c r="AM63" s="268"/>
      <c r="AN63" s="268"/>
      <c r="AO63" s="268"/>
      <c r="AP63" s="268"/>
      <c r="AQ63" s="268"/>
      <c r="AR63" s="268"/>
      <c r="AS63" s="268"/>
      <c r="AT63" s="268"/>
    </row>
    <row r="64" spans="1:46" ht="63" customHeight="1" x14ac:dyDescent="0.25">
      <c r="A64" s="259" t="s">
        <v>132</v>
      </c>
      <c r="B64" s="259"/>
      <c r="C64" s="259"/>
      <c r="D64" s="259"/>
      <c r="E64" s="259"/>
      <c r="F64" s="259"/>
      <c r="G64" s="259"/>
      <c r="H64" s="259"/>
      <c r="I64" s="259"/>
      <c r="J64" s="259"/>
      <c r="K64" s="259"/>
      <c r="L64" s="259"/>
      <c r="M64" s="259"/>
      <c r="N64" s="259"/>
      <c r="O64" s="259"/>
      <c r="P64" s="259"/>
      <c r="Q64" s="136">
        <v>0</v>
      </c>
      <c r="R64" s="330" t="s">
        <v>404</v>
      </c>
      <c r="S64" s="331"/>
      <c r="T64" s="331"/>
      <c r="U64" s="331"/>
      <c r="V64" s="331"/>
      <c r="W64" s="331"/>
      <c r="X64" s="331"/>
      <c r="Y64" s="331"/>
      <c r="Z64" s="331"/>
      <c r="AA64" s="331"/>
      <c r="AB64" s="331"/>
      <c r="AC64" s="331"/>
      <c r="AD64" s="331"/>
      <c r="AE64" s="332"/>
      <c r="AF64" s="136">
        <v>0</v>
      </c>
      <c r="AG64" s="260" t="s">
        <v>499</v>
      </c>
      <c r="AH64" s="260"/>
      <c r="AI64" s="260"/>
      <c r="AJ64" s="260"/>
      <c r="AK64" s="260"/>
      <c r="AL64" s="260"/>
      <c r="AM64" s="260"/>
      <c r="AN64" s="260"/>
      <c r="AO64" s="260"/>
      <c r="AP64" s="260"/>
      <c r="AQ64" s="260"/>
      <c r="AR64" s="260"/>
      <c r="AS64" s="260"/>
      <c r="AT64" s="260"/>
    </row>
    <row r="65" spans="1:46" ht="63" customHeight="1" x14ac:dyDescent="0.25">
      <c r="A65" s="259" t="s">
        <v>68</v>
      </c>
      <c r="B65" s="259"/>
      <c r="C65" s="259"/>
      <c r="D65" s="259"/>
      <c r="E65" s="259"/>
      <c r="F65" s="259"/>
      <c r="G65" s="259"/>
      <c r="H65" s="259"/>
      <c r="I65" s="259"/>
      <c r="J65" s="259"/>
      <c r="K65" s="259"/>
      <c r="L65" s="259"/>
      <c r="M65" s="259"/>
      <c r="N65" s="259"/>
      <c r="O65" s="259"/>
      <c r="P65" s="259"/>
      <c r="Q65" s="136">
        <v>0</v>
      </c>
      <c r="R65" s="260"/>
      <c r="S65" s="260"/>
      <c r="T65" s="260"/>
      <c r="U65" s="260"/>
      <c r="V65" s="260"/>
      <c r="W65" s="260"/>
      <c r="X65" s="260"/>
      <c r="Y65" s="260"/>
      <c r="Z65" s="260"/>
      <c r="AA65" s="260"/>
      <c r="AB65" s="260"/>
      <c r="AC65" s="260"/>
      <c r="AD65" s="260"/>
      <c r="AE65" s="260"/>
      <c r="AF65" s="136">
        <v>0</v>
      </c>
      <c r="AG65" s="260"/>
      <c r="AH65" s="260"/>
      <c r="AI65" s="260"/>
      <c r="AJ65" s="260"/>
      <c r="AK65" s="260"/>
      <c r="AL65" s="260"/>
      <c r="AM65" s="260"/>
      <c r="AN65" s="260"/>
      <c r="AO65" s="260"/>
      <c r="AP65" s="260"/>
      <c r="AQ65" s="260"/>
      <c r="AR65" s="260"/>
      <c r="AS65" s="260"/>
      <c r="AT65" s="260"/>
    </row>
    <row r="66" spans="1:46" ht="63" customHeight="1" x14ac:dyDescent="0.25">
      <c r="A66" s="259" t="s">
        <v>2856</v>
      </c>
      <c r="B66" s="259"/>
      <c r="C66" s="259"/>
      <c r="D66" s="259"/>
      <c r="E66" s="259"/>
      <c r="F66" s="259"/>
      <c r="G66" s="259"/>
      <c r="H66" s="259"/>
      <c r="I66" s="259"/>
      <c r="J66" s="259"/>
      <c r="K66" s="259"/>
      <c r="L66" s="259"/>
      <c r="M66" s="259"/>
      <c r="N66" s="259"/>
      <c r="O66" s="259"/>
      <c r="P66" s="259"/>
      <c r="Q66" s="136">
        <v>0</v>
      </c>
      <c r="R66" s="260"/>
      <c r="S66" s="260"/>
      <c r="T66" s="260"/>
      <c r="U66" s="260"/>
      <c r="V66" s="260"/>
      <c r="W66" s="260"/>
      <c r="X66" s="260"/>
      <c r="Y66" s="260"/>
      <c r="Z66" s="260"/>
      <c r="AA66" s="260"/>
      <c r="AB66" s="260"/>
      <c r="AC66" s="260"/>
      <c r="AD66" s="260"/>
      <c r="AE66" s="260"/>
      <c r="AF66" s="136">
        <v>0</v>
      </c>
      <c r="AG66" s="260"/>
      <c r="AH66" s="260"/>
      <c r="AI66" s="260"/>
      <c r="AJ66" s="260"/>
      <c r="AK66" s="260"/>
      <c r="AL66" s="260"/>
      <c r="AM66" s="260"/>
      <c r="AN66" s="260"/>
      <c r="AO66" s="260"/>
      <c r="AP66" s="260"/>
      <c r="AQ66" s="260"/>
      <c r="AR66" s="260"/>
      <c r="AS66" s="260"/>
      <c r="AT66" s="260"/>
    </row>
    <row r="67" spans="1:46" ht="63" customHeight="1" x14ac:dyDescent="0.25">
      <c r="A67" s="259" t="s">
        <v>2857</v>
      </c>
      <c r="B67" s="259"/>
      <c r="C67" s="259"/>
      <c r="D67" s="259"/>
      <c r="E67" s="259"/>
      <c r="F67" s="259"/>
      <c r="G67" s="259"/>
      <c r="H67" s="259"/>
      <c r="I67" s="259"/>
      <c r="J67" s="259"/>
      <c r="K67" s="259"/>
      <c r="L67" s="259"/>
      <c r="M67" s="259"/>
      <c r="N67" s="259"/>
      <c r="O67" s="259"/>
      <c r="P67" s="259"/>
      <c r="Q67" s="136">
        <v>0</v>
      </c>
      <c r="R67" s="260"/>
      <c r="S67" s="260"/>
      <c r="T67" s="260"/>
      <c r="U67" s="260"/>
      <c r="V67" s="260"/>
      <c r="W67" s="260"/>
      <c r="X67" s="260"/>
      <c r="Y67" s="260"/>
      <c r="Z67" s="260"/>
      <c r="AA67" s="260"/>
      <c r="AB67" s="260"/>
      <c r="AC67" s="260"/>
      <c r="AD67" s="260"/>
      <c r="AE67" s="260"/>
      <c r="AF67" s="136">
        <v>0</v>
      </c>
      <c r="AG67" s="260"/>
      <c r="AH67" s="260"/>
      <c r="AI67" s="260"/>
      <c r="AJ67" s="260"/>
      <c r="AK67" s="260"/>
      <c r="AL67" s="260"/>
      <c r="AM67" s="260"/>
      <c r="AN67" s="260"/>
      <c r="AO67" s="260"/>
      <c r="AP67" s="260"/>
      <c r="AQ67" s="260"/>
      <c r="AR67" s="260"/>
      <c r="AS67" s="260"/>
      <c r="AT67" s="260"/>
    </row>
    <row r="68" spans="1:46" ht="63" customHeight="1" x14ac:dyDescent="0.25">
      <c r="A68" s="259" t="s">
        <v>2858</v>
      </c>
      <c r="B68" s="259"/>
      <c r="C68" s="259"/>
      <c r="D68" s="259"/>
      <c r="E68" s="259"/>
      <c r="F68" s="259"/>
      <c r="G68" s="259"/>
      <c r="H68" s="259"/>
      <c r="I68" s="259"/>
      <c r="J68" s="259"/>
      <c r="K68" s="259"/>
      <c r="L68" s="259"/>
      <c r="M68" s="259"/>
      <c r="N68" s="259"/>
      <c r="O68" s="259"/>
      <c r="P68" s="259"/>
      <c r="Q68" s="136">
        <v>0</v>
      </c>
      <c r="R68" s="260"/>
      <c r="S68" s="260"/>
      <c r="T68" s="260"/>
      <c r="U68" s="260"/>
      <c r="V68" s="260"/>
      <c r="W68" s="260"/>
      <c r="X68" s="260"/>
      <c r="Y68" s="260"/>
      <c r="Z68" s="260"/>
      <c r="AA68" s="260"/>
      <c r="AB68" s="260"/>
      <c r="AC68" s="260"/>
      <c r="AD68" s="260"/>
      <c r="AE68" s="260"/>
      <c r="AF68" s="136">
        <v>0</v>
      </c>
      <c r="AG68" s="260"/>
      <c r="AH68" s="260"/>
      <c r="AI68" s="260"/>
      <c r="AJ68" s="260"/>
      <c r="AK68" s="260"/>
      <c r="AL68" s="260"/>
      <c r="AM68" s="260"/>
      <c r="AN68" s="260"/>
      <c r="AO68" s="260"/>
      <c r="AP68" s="260"/>
      <c r="AQ68" s="260"/>
      <c r="AR68" s="260"/>
      <c r="AS68" s="260"/>
      <c r="AT68" s="260"/>
    </row>
    <row r="69" spans="1:46" ht="88.5" customHeight="1" x14ac:dyDescent="0.25">
      <c r="A69" s="259" t="s">
        <v>2859</v>
      </c>
      <c r="B69" s="259"/>
      <c r="C69" s="259"/>
      <c r="D69" s="259"/>
      <c r="E69" s="259"/>
      <c r="F69" s="259"/>
      <c r="G69" s="259"/>
      <c r="H69" s="259"/>
      <c r="I69" s="259"/>
      <c r="J69" s="259"/>
      <c r="K69" s="259"/>
      <c r="L69" s="259"/>
      <c r="M69" s="259"/>
      <c r="N69" s="259"/>
      <c r="O69" s="259"/>
      <c r="P69" s="259"/>
      <c r="Q69" s="136">
        <v>0</v>
      </c>
      <c r="R69" s="260"/>
      <c r="S69" s="260"/>
      <c r="T69" s="260"/>
      <c r="U69" s="260"/>
      <c r="V69" s="260"/>
      <c r="W69" s="260"/>
      <c r="X69" s="260"/>
      <c r="Y69" s="260"/>
      <c r="Z69" s="260"/>
      <c r="AA69" s="260"/>
      <c r="AB69" s="260"/>
      <c r="AC69" s="260"/>
      <c r="AD69" s="260"/>
      <c r="AE69" s="260"/>
      <c r="AF69" s="136">
        <v>0</v>
      </c>
      <c r="AG69" s="260"/>
      <c r="AH69" s="260"/>
      <c r="AI69" s="260"/>
      <c r="AJ69" s="260"/>
      <c r="AK69" s="260"/>
      <c r="AL69" s="260"/>
      <c r="AM69" s="260"/>
      <c r="AN69" s="260"/>
      <c r="AO69" s="260"/>
      <c r="AP69" s="260"/>
      <c r="AQ69" s="260"/>
      <c r="AR69" s="260"/>
      <c r="AS69" s="260"/>
      <c r="AT69" s="260"/>
    </row>
    <row r="70" spans="1:46" ht="63" customHeight="1" x14ac:dyDescent="0.25">
      <c r="A70" s="259" t="s">
        <v>2860</v>
      </c>
      <c r="B70" s="259"/>
      <c r="C70" s="259"/>
      <c r="D70" s="259"/>
      <c r="E70" s="259"/>
      <c r="F70" s="259"/>
      <c r="G70" s="259"/>
      <c r="H70" s="259"/>
      <c r="I70" s="259"/>
      <c r="J70" s="259"/>
      <c r="K70" s="259"/>
      <c r="L70" s="259"/>
      <c r="M70" s="259"/>
      <c r="N70" s="259"/>
      <c r="O70" s="259"/>
      <c r="P70" s="259"/>
      <c r="Q70" s="136">
        <v>0</v>
      </c>
      <c r="R70" s="260"/>
      <c r="S70" s="260"/>
      <c r="T70" s="260"/>
      <c r="U70" s="260"/>
      <c r="V70" s="260"/>
      <c r="W70" s="260"/>
      <c r="X70" s="260"/>
      <c r="Y70" s="260"/>
      <c r="Z70" s="260"/>
      <c r="AA70" s="260"/>
      <c r="AB70" s="260"/>
      <c r="AC70" s="260"/>
      <c r="AD70" s="260"/>
      <c r="AE70" s="260"/>
      <c r="AF70" s="136">
        <v>0</v>
      </c>
      <c r="AG70" s="260"/>
      <c r="AH70" s="260"/>
      <c r="AI70" s="260"/>
      <c r="AJ70" s="260"/>
      <c r="AK70" s="260"/>
      <c r="AL70" s="260"/>
      <c r="AM70" s="260"/>
      <c r="AN70" s="260"/>
      <c r="AO70" s="260"/>
      <c r="AP70" s="260"/>
      <c r="AQ70" s="260"/>
      <c r="AR70" s="260"/>
      <c r="AS70" s="260"/>
      <c r="AT70" s="260"/>
    </row>
    <row r="71" spans="1:46" ht="63" customHeight="1" x14ac:dyDescent="0.25">
      <c r="A71" s="259" t="s">
        <v>2861</v>
      </c>
      <c r="B71" s="259"/>
      <c r="C71" s="259"/>
      <c r="D71" s="259"/>
      <c r="E71" s="259"/>
      <c r="F71" s="259"/>
      <c r="G71" s="259"/>
      <c r="H71" s="259"/>
      <c r="I71" s="259"/>
      <c r="J71" s="259"/>
      <c r="K71" s="259"/>
      <c r="L71" s="259"/>
      <c r="M71" s="259"/>
      <c r="N71" s="259"/>
      <c r="O71" s="259"/>
      <c r="P71" s="259"/>
      <c r="Q71" s="136">
        <v>0</v>
      </c>
      <c r="R71" s="260"/>
      <c r="S71" s="260"/>
      <c r="T71" s="260"/>
      <c r="U71" s="260"/>
      <c r="V71" s="260"/>
      <c r="W71" s="260"/>
      <c r="X71" s="260"/>
      <c r="Y71" s="260"/>
      <c r="Z71" s="260"/>
      <c r="AA71" s="260"/>
      <c r="AB71" s="260"/>
      <c r="AC71" s="260"/>
      <c r="AD71" s="260"/>
      <c r="AE71" s="260"/>
      <c r="AF71" s="136">
        <v>0</v>
      </c>
      <c r="AG71" s="260"/>
      <c r="AH71" s="260"/>
      <c r="AI71" s="260"/>
      <c r="AJ71" s="260"/>
      <c r="AK71" s="260"/>
      <c r="AL71" s="260"/>
      <c r="AM71" s="260"/>
      <c r="AN71" s="260"/>
      <c r="AO71" s="260"/>
      <c r="AP71" s="260"/>
      <c r="AQ71" s="260"/>
      <c r="AR71" s="260"/>
      <c r="AS71" s="260"/>
      <c r="AT71" s="260"/>
    </row>
    <row r="72" spans="1:46" ht="63" customHeight="1" x14ac:dyDescent="0.25">
      <c r="A72" s="259" t="s">
        <v>2862</v>
      </c>
      <c r="B72" s="259"/>
      <c r="C72" s="259"/>
      <c r="D72" s="259"/>
      <c r="E72" s="259"/>
      <c r="F72" s="259"/>
      <c r="G72" s="259"/>
      <c r="H72" s="259"/>
      <c r="I72" s="259"/>
      <c r="J72" s="259"/>
      <c r="K72" s="259"/>
      <c r="L72" s="259"/>
      <c r="M72" s="259"/>
      <c r="N72" s="259"/>
      <c r="O72" s="259"/>
      <c r="P72" s="259"/>
      <c r="Q72" s="136">
        <v>0</v>
      </c>
      <c r="R72" s="260"/>
      <c r="S72" s="260"/>
      <c r="T72" s="260"/>
      <c r="U72" s="260"/>
      <c r="V72" s="260"/>
      <c r="W72" s="260"/>
      <c r="X72" s="260"/>
      <c r="Y72" s="260"/>
      <c r="Z72" s="260"/>
      <c r="AA72" s="260"/>
      <c r="AB72" s="260"/>
      <c r="AC72" s="260"/>
      <c r="AD72" s="260"/>
      <c r="AE72" s="260"/>
      <c r="AF72" s="136">
        <v>0</v>
      </c>
      <c r="AG72" s="260"/>
      <c r="AH72" s="260"/>
      <c r="AI72" s="260"/>
      <c r="AJ72" s="260"/>
      <c r="AK72" s="260"/>
      <c r="AL72" s="260"/>
      <c r="AM72" s="260"/>
      <c r="AN72" s="260"/>
      <c r="AO72" s="260"/>
      <c r="AP72" s="260"/>
      <c r="AQ72" s="260"/>
      <c r="AR72" s="260"/>
      <c r="AS72" s="260"/>
      <c r="AT72" s="260"/>
    </row>
    <row r="73" spans="1:46" ht="18" customHeight="1" thickTop="1" thickBot="1" x14ac:dyDescent="0.3">
      <c r="Q73" s="137"/>
      <c r="AF73" s="137"/>
    </row>
    <row r="74" spans="1:46" ht="18" customHeight="1" x14ac:dyDescent="0.25">
      <c r="A74" s="263" t="s">
        <v>124</v>
      </c>
      <c r="B74" s="263"/>
      <c r="C74" s="263"/>
      <c r="D74" s="263"/>
      <c r="E74" s="263"/>
      <c r="F74" s="263"/>
      <c r="G74" s="263"/>
      <c r="H74" s="263"/>
      <c r="I74" s="263"/>
      <c r="J74" s="263"/>
      <c r="K74" s="263"/>
      <c r="L74" s="263"/>
      <c r="M74" s="263"/>
      <c r="N74" s="263"/>
      <c r="O74" s="263"/>
      <c r="P74" s="263"/>
      <c r="Q74" s="138" t="s">
        <v>65</v>
      </c>
      <c r="R74" s="264" t="s">
        <v>66</v>
      </c>
      <c r="S74" s="264"/>
      <c r="T74" s="264"/>
      <c r="U74" s="264"/>
      <c r="V74" s="264"/>
      <c r="W74" s="264"/>
      <c r="X74" s="264"/>
      <c r="Y74" s="264"/>
      <c r="Z74" s="264"/>
      <c r="AA74" s="264"/>
      <c r="AB74" s="264"/>
      <c r="AC74" s="264"/>
      <c r="AD74" s="264"/>
      <c r="AE74" s="264"/>
      <c r="AF74" s="139" t="s">
        <v>65</v>
      </c>
      <c r="AG74" s="265" t="s">
        <v>8</v>
      </c>
      <c r="AH74" s="265"/>
      <c r="AI74" s="265"/>
      <c r="AJ74" s="265"/>
      <c r="AK74" s="265"/>
      <c r="AL74" s="265"/>
      <c r="AM74" s="265"/>
      <c r="AN74" s="265"/>
      <c r="AO74" s="265"/>
      <c r="AP74" s="265"/>
      <c r="AQ74" s="265"/>
      <c r="AR74" s="265"/>
      <c r="AS74" s="265"/>
      <c r="AT74" s="265"/>
    </row>
    <row r="75" spans="1:46" ht="63" customHeight="1" x14ac:dyDescent="0.25">
      <c r="A75" s="259" t="s">
        <v>2863</v>
      </c>
      <c r="B75" s="259"/>
      <c r="C75" s="259"/>
      <c r="D75" s="259"/>
      <c r="E75" s="259"/>
      <c r="F75" s="259"/>
      <c r="G75" s="259"/>
      <c r="H75" s="259"/>
      <c r="I75" s="259"/>
      <c r="J75" s="259"/>
      <c r="K75" s="259"/>
      <c r="L75" s="259"/>
      <c r="M75" s="259"/>
      <c r="N75" s="259"/>
      <c r="O75" s="259"/>
      <c r="P75" s="259"/>
      <c r="Q75" s="136">
        <v>0</v>
      </c>
      <c r="R75" s="330" t="s">
        <v>404</v>
      </c>
      <c r="S75" s="331"/>
      <c r="T75" s="331"/>
      <c r="U75" s="331"/>
      <c r="V75" s="331"/>
      <c r="W75" s="331"/>
      <c r="X75" s="331"/>
      <c r="Y75" s="331"/>
      <c r="Z75" s="331"/>
      <c r="AA75" s="331"/>
      <c r="AB75" s="331"/>
      <c r="AC75" s="331"/>
      <c r="AD75" s="331"/>
      <c r="AE75" s="332"/>
      <c r="AF75" s="136">
        <v>0</v>
      </c>
      <c r="AG75" s="261" t="s">
        <v>499</v>
      </c>
      <c r="AH75" s="261"/>
      <c r="AI75" s="261"/>
      <c r="AJ75" s="261"/>
      <c r="AK75" s="261"/>
      <c r="AL75" s="261"/>
      <c r="AM75" s="261"/>
      <c r="AN75" s="261"/>
      <c r="AO75" s="261"/>
      <c r="AP75" s="261"/>
      <c r="AQ75" s="261"/>
      <c r="AR75" s="261"/>
      <c r="AS75" s="261"/>
      <c r="AT75" s="261"/>
    </row>
    <row r="76" spans="1:46" ht="63" customHeight="1" x14ac:dyDescent="0.25">
      <c r="A76" s="259" t="s">
        <v>2864</v>
      </c>
      <c r="B76" s="259"/>
      <c r="C76" s="259"/>
      <c r="D76" s="259"/>
      <c r="E76" s="259"/>
      <c r="F76" s="259"/>
      <c r="G76" s="259"/>
      <c r="H76" s="259"/>
      <c r="I76" s="259"/>
      <c r="J76" s="259"/>
      <c r="K76" s="259"/>
      <c r="L76" s="259"/>
      <c r="M76" s="259"/>
      <c r="N76" s="259"/>
      <c r="O76" s="259"/>
      <c r="P76" s="259"/>
      <c r="Q76" s="136">
        <v>0</v>
      </c>
      <c r="R76" s="262"/>
      <c r="S76" s="262"/>
      <c r="T76" s="262"/>
      <c r="U76" s="262"/>
      <c r="V76" s="262"/>
      <c r="W76" s="262"/>
      <c r="X76" s="262"/>
      <c r="Y76" s="262"/>
      <c r="Z76" s="262"/>
      <c r="AA76" s="262"/>
      <c r="AB76" s="262"/>
      <c r="AC76" s="262"/>
      <c r="AD76" s="262"/>
      <c r="AE76" s="262"/>
      <c r="AF76" s="136">
        <v>0</v>
      </c>
      <c r="AG76" s="262"/>
      <c r="AH76" s="262"/>
      <c r="AI76" s="262"/>
      <c r="AJ76" s="262"/>
      <c r="AK76" s="262"/>
      <c r="AL76" s="262"/>
      <c r="AM76" s="262"/>
      <c r="AN76" s="262"/>
      <c r="AO76" s="262"/>
      <c r="AP76" s="262"/>
      <c r="AQ76" s="262"/>
      <c r="AR76" s="262"/>
      <c r="AS76" s="262"/>
      <c r="AT76" s="262"/>
    </row>
    <row r="77" spans="1:46" ht="63" customHeight="1" x14ac:dyDescent="0.25">
      <c r="A77" s="259" t="s">
        <v>2865</v>
      </c>
      <c r="B77" s="259"/>
      <c r="C77" s="259"/>
      <c r="D77" s="259"/>
      <c r="E77" s="259"/>
      <c r="F77" s="259"/>
      <c r="G77" s="259"/>
      <c r="H77" s="259"/>
      <c r="I77" s="259"/>
      <c r="J77" s="259"/>
      <c r="K77" s="259"/>
      <c r="L77" s="259"/>
      <c r="M77" s="259"/>
      <c r="N77" s="259"/>
      <c r="O77" s="259"/>
      <c r="P77" s="259"/>
      <c r="Q77" s="136">
        <v>0</v>
      </c>
      <c r="R77" s="261"/>
      <c r="S77" s="261"/>
      <c r="T77" s="261"/>
      <c r="U77" s="261"/>
      <c r="V77" s="261"/>
      <c r="W77" s="261"/>
      <c r="X77" s="261"/>
      <c r="Y77" s="261"/>
      <c r="Z77" s="261"/>
      <c r="AA77" s="261"/>
      <c r="AB77" s="261"/>
      <c r="AC77" s="261"/>
      <c r="AD77" s="261"/>
      <c r="AE77" s="261"/>
      <c r="AF77" s="136">
        <v>0</v>
      </c>
      <c r="AG77" s="261"/>
      <c r="AH77" s="261"/>
      <c r="AI77" s="261"/>
      <c r="AJ77" s="261"/>
      <c r="AK77" s="261"/>
      <c r="AL77" s="261"/>
      <c r="AM77" s="261"/>
      <c r="AN77" s="261"/>
      <c r="AO77" s="261"/>
      <c r="AP77" s="261"/>
      <c r="AQ77" s="261"/>
      <c r="AR77" s="261"/>
      <c r="AS77" s="261"/>
      <c r="AT77" s="261"/>
    </row>
    <row r="78" spans="1:46" ht="63" customHeight="1" x14ac:dyDescent="0.25">
      <c r="A78" s="259" t="s">
        <v>2866</v>
      </c>
      <c r="B78" s="259"/>
      <c r="C78" s="259"/>
      <c r="D78" s="259"/>
      <c r="E78" s="259"/>
      <c r="F78" s="259"/>
      <c r="G78" s="259"/>
      <c r="H78" s="259"/>
      <c r="I78" s="259"/>
      <c r="J78" s="259"/>
      <c r="K78" s="259"/>
      <c r="L78" s="259"/>
      <c r="M78" s="259"/>
      <c r="N78" s="259"/>
      <c r="O78" s="259"/>
      <c r="P78" s="259"/>
      <c r="Q78" s="136">
        <v>0</v>
      </c>
      <c r="R78" s="260"/>
      <c r="S78" s="260"/>
      <c r="T78" s="260"/>
      <c r="U78" s="260"/>
      <c r="V78" s="260"/>
      <c r="W78" s="260"/>
      <c r="X78" s="260"/>
      <c r="Y78" s="260"/>
      <c r="Z78" s="260"/>
      <c r="AA78" s="260"/>
      <c r="AB78" s="260"/>
      <c r="AC78" s="260"/>
      <c r="AD78" s="260"/>
      <c r="AE78" s="260"/>
      <c r="AF78" s="136">
        <v>0</v>
      </c>
      <c r="AG78" s="260"/>
      <c r="AH78" s="260"/>
      <c r="AI78" s="260"/>
      <c r="AJ78" s="260"/>
      <c r="AK78" s="260"/>
      <c r="AL78" s="260"/>
      <c r="AM78" s="260"/>
      <c r="AN78" s="260"/>
      <c r="AO78" s="260"/>
      <c r="AP78" s="260"/>
      <c r="AQ78" s="260"/>
      <c r="AR78" s="260"/>
      <c r="AS78" s="260"/>
      <c r="AT78" s="260"/>
    </row>
    <row r="79" spans="1:46" ht="63" customHeight="1" x14ac:dyDescent="0.25">
      <c r="A79" s="259" t="s">
        <v>2867</v>
      </c>
      <c r="B79" s="259"/>
      <c r="C79" s="259"/>
      <c r="D79" s="259"/>
      <c r="E79" s="259"/>
      <c r="F79" s="259"/>
      <c r="G79" s="259"/>
      <c r="H79" s="259"/>
      <c r="I79" s="259"/>
      <c r="J79" s="259"/>
      <c r="K79" s="259"/>
      <c r="L79" s="259"/>
      <c r="M79" s="259"/>
      <c r="N79" s="259"/>
      <c r="O79" s="259"/>
      <c r="P79" s="259"/>
      <c r="Q79" s="136">
        <v>0</v>
      </c>
      <c r="R79" s="260"/>
      <c r="S79" s="260"/>
      <c r="T79" s="260"/>
      <c r="U79" s="260"/>
      <c r="V79" s="260"/>
      <c r="W79" s="260"/>
      <c r="X79" s="260"/>
      <c r="Y79" s="260"/>
      <c r="Z79" s="260"/>
      <c r="AA79" s="260"/>
      <c r="AB79" s="260"/>
      <c r="AC79" s="260"/>
      <c r="AD79" s="260"/>
      <c r="AE79" s="260"/>
      <c r="AF79" s="136">
        <v>0</v>
      </c>
      <c r="AG79" s="260"/>
      <c r="AH79" s="260"/>
      <c r="AI79" s="260"/>
      <c r="AJ79" s="260"/>
      <c r="AK79" s="260"/>
      <c r="AL79" s="260"/>
      <c r="AM79" s="260"/>
      <c r="AN79" s="260"/>
      <c r="AO79" s="260"/>
      <c r="AP79" s="260"/>
      <c r="AQ79" s="260"/>
      <c r="AR79" s="260"/>
      <c r="AS79" s="260"/>
      <c r="AT79" s="260"/>
    </row>
    <row r="81" spans="1:46" ht="13" x14ac:dyDescent="0.3">
      <c r="A81" s="269" t="s">
        <v>2868</v>
      </c>
      <c r="B81" s="269"/>
      <c r="C81" s="269"/>
      <c r="D81" s="269"/>
      <c r="E81" s="269"/>
      <c r="F81" s="269"/>
      <c r="G81" s="269"/>
      <c r="H81" s="269"/>
      <c r="I81" s="269"/>
      <c r="J81" s="269"/>
      <c r="K81" s="269"/>
      <c r="L81" s="269"/>
      <c r="M81" s="269"/>
      <c r="N81" s="269"/>
      <c r="O81" s="269"/>
      <c r="P81" s="269"/>
      <c r="Q81" s="269"/>
      <c r="R81" s="269"/>
      <c r="S81" s="269"/>
      <c r="T81" s="269"/>
      <c r="U81" s="269"/>
      <c r="V81" s="269"/>
      <c r="W81" s="269"/>
      <c r="X81" s="269"/>
      <c r="Y81" s="269"/>
      <c r="Z81" s="269"/>
      <c r="AA81" s="269"/>
      <c r="AB81" s="269"/>
      <c r="AC81" s="269"/>
      <c r="AD81" s="269"/>
      <c r="AE81" s="269"/>
      <c r="AF81" s="71"/>
      <c r="AG81" s="270" t="s">
        <v>62</v>
      </c>
      <c r="AH81" s="270"/>
      <c r="AI81" s="270"/>
      <c r="AJ81" s="270"/>
      <c r="AK81">
        <f>(('Artículo 138 (resumen PI)'!C14*0.8+'Artículo 138 (resumen PI)'!F14*0.2)+('Artículo 138 (resumen PNT)'!C14*0.8+'Artículo 138 (resumen PNT)'!F14*0.2))/2</f>
        <v>0</v>
      </c>
    </row>
    <row r="82" spans="1:46" ht="18" customHeight="1" x14ac:dyDescent="0.25">
      <c r="A82" s="216"/>
      <c r="B82" s="216"/>
      <c r="C82" s="216"/>
      <c r="D82" s="216"/>
      <c r="E82" s="216"/>
      <c r="F82" s="216"/>
      <c r="G82" s="216"/>
      <c r="H82" s="216"/>
      <c r="I82" s="216"/>
      <c r="J82" s="216"/>
      <c r="K82" s="216"/>
      <c r="L82" s="216"/>
      <c r="M82" s="216"/>
      <c r="N82" s="216"/>
      <c r="O82" s="216"/>
      <c r="P82" s="216"/>
      <c r="Q82" s="219"/>
      <c r="R82" s="216"/>
      <c r="S82" s="216"/>
      <c r="T82" s="216"/>
      <c r="U82" s="216"/>
      <c r="V82" s="216"/>
      <c r="W82" s="216"/>
      <c r="X82" s="216"/>
      <c r="Y82" s="216"/>
      <c r="Z82" s="216"/>
      <c r="AA82" s="216"/>
      <c r="AB82" s="216"/>
      <c r="AC82" s="216"/>
      <c r="AD82" s="216"/>
      <c r="AE82" s="216"/>
      <c r="AF82" s="219"/>
      <c r="AG82" s="216"/>
      <c r="AH82" s="216"/>
      <c r="AI82" s="216"/>
      <c r="AJ82" s="216"/>
      <c r="AK82" s="216"/>
      <c r="AL82" s="216"/>
      <c r="AM82" s="216"/>
      <c r="AN82" s="216"/>
      <c r="AO82" s="216"/>
      <c r="AP82" s="216"/>
      <c r="AQ82" s="216"/>
      <c r="AR82" s="216"/>
      <c r="AS82" s="216"/>
      <c r="AT82" s="216"/>
    </row>
    <row r="83" spans="1:46" ht="18" customHeight="1" x14ac:dyDescent="0.25">
      <c r="A83" s="60" t="s">
        <v>63</v>
      </c>
      <c r="B83" s="76"/>
      <c r="C83" s="76"/>
      <c r="D83" s="76"/>
      <c r="E83" s="76"/>
      <c r="F83" s="76"/>
      <c r="G83" s="76"/>
      <c r="H83" s="76"/>
      <c r="I83" s="76"/>
      <c r="J83" s="76"/>
      <c r="K83" s="76"/>
      <c r="L83" s="76"/>
      <c r="M83" s="76"/>
      <c r="N83" s="76"/>
      <c r="O83" s="76"/>
      <c r="P83" s="76"/>
      <c r="Q83" s="23"/>
      <c r="R83" s="76"/>
      <c r="S83" s="76"/>
      <c r="T83" s="76"/>
      <c r="U83" s="76"/>
      <c r="V83" s="76"/>
      <c r="W83" s="76"/>
      <c r="X83" s="76"/>
      <c r="Y83" s="76"/>
      <c r="Z83" s="76"/>
      <c r="AA83" s="76"/>
      <c r="AB83" s="76"/>
      <c r="AC83" s="76"/>
      <c r="AD83" s="76"/>
      <c r="AE83" s="76"/>
      <c r="AF83" s="23"/>
      <c r="AG83" s="76"/>
      <c r="AH83" s="76"/>
      <c r="AI83" s="76"/>
      <c r="AJ83" s="76"/>
      <c r="AK83" s="76"/>
      <c r="AL83" s="76"/>
      <c r="AM83" s="76"/>
      <c r="AN83" s="76"/>
      <c r="AO83" s="76"/>
      <c r="AP83" s="76"/>
      <c r="AQ83" s="76"/>
      <c r="AR83" s="76"/>
      <c r="AS83" s="76"/>
      <c r="AT83" s="76"/>
    </row>
    <row r="85" spans="1:46" ht="85.4" customHeight="1" thickBot="1" x14ac:dyDescent="0.3">
      <c r="A85" s="273" t="s">
        <v>2869</v>
      </c>
      <c r="B85" s="273"/>
      <c r="C85" s="273"/>
      <c r="D85" s="273"/>
      <c r="E85" s="273"/>
      <c r="F85" s="273"/>
      <c r="G85" s="273"/>
      <c r="H85" s="273"/>
      <c r="I85" s="273"/>
      <c r="J85" s="273"/>
      <c r="K85" s="273"/>
      <c r="L85" s="273"/>
      <c r="M85" s="273"/>
      <c r="N85" s="273"/>
      <c r="O85" s="273"/>
      <c r="P85" s="273"/>
      <c r="V85" s="272"/>
      <c r="W85" s="272"/>
      <c r="X85" s="272"/>
      <c r="Y85" s="272"/>
      <c r="Z85" s="272"/>
      <c r="AA85" s="272"/>
      <c r="AB85" s="272"/>
      <c r="AC85" s="272"/>
      <c r="AD85" s="272"/>
      <c r="AE85" s="272"/>
      <c r="AK85" s="272"/>
      <c r="AL85" s="272"/>
      <c r="AM85" s="272"/>
      <c r="AN85" s="272"/>
      <c r="AO85" s="272"/>
      <c r="AP85" s="272"/>
      <c r="AQ85" s="272"/>
      <c r="AR85" s="272"/>
      <c r="AS85" s="272"/>
      <c r="AT85" s="272"/>
    </row>
    <row r="86" spans="1:46" ht="18" customHeight="1" x14ac:dyDescent="0.25">
      <c r="A86" s="266" t="s">
        <v>44</v>
      </c>
      <c r="B86" s="266"/>
      <c r="C86" s="266"/>
      <c r="D86" s="266"/>
      <c r="E86" s="266"/>
      <c r="F86" s="266"/>
      <c r="G86" s="266"/>
      <c r="H86" s="266"/>
      <c r="I86" s="266"/>
      <c r="J86" s="266"/>
      <c r="K86" s="266"/>
      <c r="L86" s="266"/>
      <c r="M86" s="266"/>
      <c r="N86" s="266"/>
      <c r="O86" s="266"/>
      <c r="P86" s="266"/>
      <c r="Q86" s="134" t="s">
        <v>65</v>
      </c>
      <c r="R86" s="267" t="s">
        <v>66</v>
      </c>
      <c r="S86" s="267"/>
      <c r="T86" s="267"/>
      <c r="U86" s="267"/>
      <c r="V86" s="267"/>
      <c r="W86" s="267"/>
      <c r="X86" s="267"/>
      <c r="Y86" s="267"/>
      <c r="Z86" s="267"/>
      <c r="AA86" s="267"/>
      <c r="AB86" s="267"/>
      <c r="AC86" s="267"/>
      <c r="AD86" s="267"/>
      <c r="AE86" s="267"/>
      <c r="AF86" s="135" t="s">
        <v>65</v>
      </c>
      <c r="AG86" s="268" t="s">
        <v>8</v>
      </c>
      <c r="AH86" s="268"/>
      <c r="AI86" s="268"/>
      <c r="AJ86" s="268"/>
      <c r="AK86" s="268"/>
      <c r="AL86" s="268"/>
      <c r="AM86" s="268"/>
      <c r="AN86" s="268"/>
      <c r="AO86" s="268"/>
      <c r="AP86" s="268"/>
      <c r="AQ86" s="268"/>
      <c r="AR86" s="268"/>
      <c r="AS86" s="268"/>
      <c r="AT86" s="268"/>
    </row>
    <row r="87" spans="1:46" ht="66" customHeight="1" x14ac:dyDescent="0.25">
      <c r="A87" s="259" t="s">
        <v>132</v>
      </c>
      <c r="B87" s="259"/>
      <c r="C87" s="259"/>
      <c r="D87" s="259"/>
      <c r="E87" s="259"/>
      <c r="F87" s="259"/>
      <c r="G87" s="259"/>
      <c r="H87" s="259"/>
      <c r="I87" s="259"/>
      <c r="J87" s="259"/>
      <c r="K87" s="259"/>
      <c r="L87" s="259"/>
      <c r="M87" s="259"/>
      <c r="N87" s="259"/>
      <c r="O87" s="259"/>
      <c r="P87" s="259"/>
      <c r="Q87" s="136">
        <v>0</v>
      </c>
      <c r="R87" s="330" t="s">
        <v>404</v>
      </c>
      <c r="S87" s="331"/>
      <c r="T87" s="331"/>
      <c r="U87" s="331"/>
      <c r="V87" s="331"/>
      <c r="W87" s="331"/>
      <c r="X87" s="331"/>
      <c r="Y87" s="331"/>
      <c r="Z87" s="331"/>
      <c r="AA87" s="331"/>
      <c r="AB87" s="331"/>
      <c r="AC87" s="331"/>
      <c r="AD87" s="331"/>
      <c r="AE87" s="332"/>
      <c r="AF87" s="136">
        <v>0</v>
      </c>
      <c r="AG87" s="260" t="s">
        <v>499</v>
      </c>
      <c r="AH87" s="260"/>
      <c r="AI87" s="260"/>
      <c r="AJ87" s="260"/>
      <c r="AK87" s="260"/>
      <c r="AL87" s="260"/>
      <c r="AM87" s="260"/>
      <c r="AN87" s="260"/>
      <c r="AO87" s="260"/>
      <c r="AP87" s="260"/>
      <c r="AQ87" s="260"/>
      <c r="AR87" s="260"/>
      <c r="AS87" s="260"/>
      <c r="AT87" s="260"/>
    </row>
    <row r="88" spans="1:46" ht="63" customHeight="1" x14ac:dyDescent="0.25">
      <c r="A88" s="259" t="s">
        <v>68</v>
      </c>
      <c r="B88" s="259"/>
      <c r="C88" s="259"/>
      <c r="D88" s="259"/>
      <c r="E88" s="259"/>
      <c r="F88" s="259"/>
      <c r="G88" s="259"/>
      <c r="H88" s="259"/>
      <c r="I88" s="259"/>
      <c r="J88" s="259"/>
      <c r="K88" s="259"/>
      <c r="L88" s="259"/>
      <c r="M88" s="259"/>
      <c r="N88" s="259"/>
      <c r="O88" s="259"/>
      <c r="P88" s="259"/>
      <c r="Q88" s="136">
        <v>0</v>
      </c>
      <c r="R88" s="260"/>
      <c r="S88" s="260"/>
      <c r="T88" s="260"/>
      <c r="U88" s="260"/>
      <c r="V88" s="260"/>
      <c r="W88" s="260"/>
      <c r="X88" s="260"/>
      <c r="Y88" s="260"/>
      <c r="Z88" s="260"/>
      <c r="AA88" s="260"/>
      <c r="AB88" s="260"/>
      <c r="AC88" s="260"/>
      <c r="AD88" s="260"/>
      <c r="AE88" s="260"/>
      <c r="AF88" s="136">
        <v>0</v>
      </c>
      <c r="AG88" s="260"/>
      <c r="AH88" s="260"/>
      <c r="AI88" s="260"/>
      <c r="AJ88" s="260"/>
      <c r="AK88" s="260"/>
      <c r="AL88" s="260"/>
      <c r="AM88" s="260"/>
      <c r="AN88" s="260"/>
      <c r="AO88" s="260"/>
      <c r="AP88" s="260"/>
      <c r="AQ88" s="260"/>
      <c r="AR88" s="260"/>
      <c r="AS88" s="260"/>
      <c r="AT88" s="260"/>
    </row>
    <row r="89" spans="1:46" ht="63" customHeight="1" x14ac:dyDescent="0.25">
      <c r="A89" s="259" t="s">
        <v>164</v>
      </c>
      <c r="B89" s="259"/>
      <c r="C89" s="259"/>
      <c r="D89" s="259"/>
      <c r="E89" s="259"/>
      <c r="F89" s="259"/>
      <c r="G89" s="259"/>
      <c r="H89" s="259"/>
      <c r="I89" s="259"/>
      <c r="J89" s="259"/>
      <c r="K89" s="259"/>
      <c r="L89" s="259"/>
      <c r="M89" s="259"/>
      <c r="N89" s="259"/>
      <c r="O89" s="259"/>
      <c r="P89" s="259"/>
      <c r="Q89" s="136">
        <v>0</v>
      </c>
      <c r="R89" s="260"/>
      <c r="S89" s="260"/>
      <c r="T89" s="260"/>
      <c r="U89" s="260"/>
      <c r="V89" s="260"/>
      <c r="W89" s="260"/>
      <c r="X89" s="260"/>
      <c r="Y89" s="260"/>
      <c r="Z89" s="260"/>
      <c r="AA89" s="260"/>
      <c r="AB89" s="260"/>
      <c r="AC89" s="260"/>
      <c r="AD89" s="260"/>
      <c r="AE89" s="260"/>
      <c r="AF89" s="136">
        <v>0</v>
      </c>
      <c r="AG89" s="260"/>
      <c r="AH89" s="260"/>
      <c r="AI89" s="260"/>
      <c r="AJ89" s="260"/>
      <c r="AK89" s="260"/>
      <c r="AL89" s="260"/>
      <c r="AM89" s="260"/>
      <c r="AN89" s="260"/>
      <c r="AO89" s="260"/>
      <c r="AP89" s="260"/>
      <c r="AQ89" s="260"/>
      <c r="AR89" s="260"/>
      <c r="AS89" s="260"/>
      <c r="AT89" s="260"/>
    </row>
    <row r="90" spans="1:46" ht="63" customHeight="1" x14ac:dyDescent="0.25">
      <c r="A90" s="259" t="s">
        <v>2870</v>
      </c>
      <c r="B90" s="259"/>
      <c r="C90" s="259"/>
      <c r="D90" s="259"/>
      <c r="E90" s="259"/>
      <c r="F90" s="259"/>
      <c r="G90" s="259"/>
      <c r="H90" s="259"/>
      <c r="I90" s="259"/>
      <c r="J90" s="259"/>
      <c r="K90" s="259"/>
      <c r="L90" s="259"/>
      <c r="M90" s="259"/>
      <c r="N90" s="259"/>
      <c r="O90" s="259"/>
      <c r="P90" s="259"/>
      <c r="Q90" s="136">
        <v>0</v>
      </c>
      <c r="R90" s="260"/>
      <c r="S90" s="260"/>
      <c r="T90" s="260"/>
      <c r="U90" s="260"/>
      <c r="V90" s="260"/>
      <c r="W90" s="260"/>
      <c r="X90" s="260"/>
      <c r="Y90" s="260"/>
      <c r="Z90" s="260"/>
      <c r="AA90" s="260"/>
      <c r="AB90" s="260"/>
      <c r="AC90" s="260"/>
      <c r="AD90" s="260"/>
      <c r="AE90" s="260"/>
      <c r="AF90" s="136">
        <v>0</v>
      </c>
      <c r="AG90" s="260"/>
      <c r="AH90" s="260"/>
      <c r="AI90" s="260"/>
      <c r="AJ90" s="260"/>
      <c r="AK90" s="260"/>
      <c r="AL90" s="260"/>
      <c r="AM90" s="260"/>
      <c r="AN90" s="260"/>
      <c r="AO90" s="260"/>
      <c r="AP90" s="260"/>
      <c r="AQ90" s="260"/>
      <c r="AR90" s="260"/>
      <c r="AS90" s="260"/>
      <c r="AT90" s="260"/>
    </row>
    <row r="91" spans="1:46" ht="63" customHeight="1" x14ac:dyDescent="0.25">
      <c r="A91" s="259" t="s">
        <v>2871</v>
      </c>
      <c r="B91" s="259"/>
      <c r="C91" s="259"/>
      <c r="D91" s="259"/>
      <c r="E91" s="259"/>
      <c r="F91" s="259"/>
      <c r="G91" s="259"/>
      <c r="H91" s="259"/>
      <c r="I91" s="259"/>
      <c r="J91" s="259"/>
      <c r="K91" s="259"/>
      <c r="L91" s="259"/>
      <c r="M91" s="259"/>
      <c r="N91" s="259"/>
      <c r="O91" s="259"/>
      <c r="P91" s="259"/>
      <c r="Q91" s="136">
        <v>0</v>
      </c>
      <c r="R91" s="260"/>
      <c r="S91" s="260"/>
      <c r="T91" s="260"/>
      <c r="U91" s="260"/>
      <c r="V91" s="260"/>
      <c r="W91" s="260"/>
      <c r="X91" s="260"/>
      <c r="Y91" s="260"/>
      <c r="Z91" s="260"/>
      <c r="AA91" s="260"/>
      <c r="AB91" s="260"/>
      <c r="AC91" s="260"/>
      <c r="AD91" s="260"/>
      <c r="AE91" s="260"/>
      <c r="AF91" s="136">
        <v>0</v>
      </c>
      <c r="AG91" s="260"/>
      <c r="AH91" s="260"/>
      <c r="AI91" s="260"/>
      <c r="AJ91" s="260"/>
      <c r="AK91" s="260"/>
      <c r="AL91" s="260"/>
      <c r="AM91" s="260"/>
      <c r="AN91" s="260"/>
      <c r="AO91" s="260"/>
      <c r="AP91" s="260"/>
      <c r="AQ91" s="260"/>
      <c r="AR91" s="260"/>
      <c r="AS91" s="260"/>
      <c r="AT91" s="260"/>
    </row>
    <row r="92" spans="1:46" ht="63" customHeight="1" x14ac:dyDescent="0.25">
      <c r="A92" s="259" t="s">
        <v>2872</v>
      </c>
      <c r="B92" s="259"/>
      <c r="C92" s="259"/>
      <c r="D92" s="259"/>
      <c r="E92" s="259"/>
      <c r="F92" s="259"/>
      <c r="G92" s="259"/>
      <c r="H92" s="259"/>
      <c r="I92" s="259"/>
      <c r="J92" s="259"/>
      <c r="K92" s="259"/>
      <c r="L92" s="259"/>
      <c r="M92" s="259"/>
      <c r="N92" s="259"/>
      <c r="O92" s="259"/>
      <c r="P92" s="259"/>
      <c r="Q92" s="136">
        <v>0</v>
      </c>
      <c r="R92" s="260"/>
      <c r="S92" s="260"/>
      <c r="T92" s="260"/>
      <c r="U92" s="260"/>
      <c r="V92" s="260"/>
      <c r="W92" s="260"/>
      <c r="X92" s="260"/>
      <c r="Y92" s="260"/>
      <c r="Z92" s="260"/>
      <c r="AA92" s="260"/>
      <c r="AB92" s="260"/>
      <c r="AC92" s="260"/>
      <c r="AD92" s="260"/>
      <c r="AE92" s="260"/>
      <c r="AF92" s="136">
        <v>0</v>
      </c>
      <c r="AG92" s="260"/>
      <c r="AH92" s="260"/>
      <c r="AI92" s="260"/>
      <c r="AJ92" s="260"/>
      <c r="AK92" s="260"/>
      <c r="AL92" s="260"/>
      <c r="AM92" s="260"/>
      <c r="AN92" s="260"/>
      <c r="AO92" s="260"/>
      <c r="AP92" s="260"/>
      <c r="AQ92" s="260"/>
      <c r="AR92" s="260"/>
      <c r="AS92" s="260"/>
      <c r="AT92" s="260"/>
    </row>
    <row r="93" spans="1:46" ht="93" customHeight="1" x14ac:dyDescent="0.25">
      <c r="A93" s="259" t="s">
        <v>2873</v>
      </c>
      <c r="B93" s="259"/>
      <c r="C93" s="259"/>
      <c r="D93" s="259"/>
      <c r="E93" s="259"/>
      <c r="F93" s="259"/>
      <c r="G93" s="259"/>
      <c r="H93" s="259"/>
      <c r="I93" s="259"/>
      <c r="J93" s="259"/>
      <c r="K93" s="259"/>
      <c r="L93" s="259"/>
      <c r="M93" s="259"/>
      <c r="N93" s="259"/>
      <c r="O93" s="259"/>
      <c r="P93" s="259"/>
      <c r="Q93" s="136">
        <v>0</v>
      </c>
      <c r="R93" s="260"/>
      <c r="S93" s="260"/>
      <c r="T93" s="260"/>
      <c r="U93" s="260"/>
      <c r="V93" s="260"/>
      <c r="W93" s="260"/>
      <c r="X93" s="260"/>
      <c r="Y93" s="260"/>
      <c r="Z93" s="260"/>
      <c r="AA93" s="260"/>
      <c r="AB93" s="260"/>
      <c r="AC93" s="260"/>
      <c r="AD93" s="260"/>
      <c r="AE93" s="260"/>
      <c r="AF93" s="136">
        <v>0</v>
      </c>
      <c r="AG93" s="260"/>
      <c r="AH93" s="260"/>
      <c r="AI93" s="260"/>
      <c r="AJ93" s="260"/>
      <c r="AK93" s="260"/>
      <c r="AL93" s="260"/>
      <c r="AM93" s="260"/>
      <c r="AN93" s="260"/>
      <c r="AO93" s="260"/>
      <c r="AP93" s="260"/>
      <c r="AQ93" s="260"/>
      <c r="AR93" s="260"/>
      <c r="AS93" s="260"/>
      <c r="AT93" s="260"/>
    </row>
    <row r="94" spans="1:46" ht="63" customHeight="1" x14ac:dyDescent="0.25">
      <c r="A94" s="259" t="s">
        <v>2874</v>
      </c>
      <c r="B94" s="259"/>
      <c r="C94" s="259"/>
      <c r="D94" s="259"/>
      <c r="E94" s="259"/>
      <c r="F94" s="259"/>
      <c r="G94" s="259"/>
      <c r="H94" s="259"/>
      <c r="I94" s="259"/>
      <c r="J94" s="259"/>
      <c r="K94" s="259"/>
      <c r="L94" s="259"/>
      <c r="M94" s="259"/>
      <c r="N94" s="259"/>
      <c r="O94" s="259"/>
      <c r="P94" s="259"/>
      <c r="Q94" s="136">
        <v>0</v>
      </c>
      <c r="R94" s="260"/>
      <c r="S94" s="260"/>
      <c r="T94" s="260"/>
      <c r="U94" s="260"/>
      <c r="V94" s="260"/>
      <c r="W94" s="260"/>
      <c r="X94" s="260"/>
      <c r="Y94" s="260"/>
      <c r="Z94" s="260"/>
      <c r="AA94" s="260"/>
      <c r="AB94" s="260"/>
      <c r="AC94" s="260"/>
      <c r="AD94" s="260"/>
      <c r="AE94" s="260"/>
      <c r="AF94" s="136">
        <v>0</v>
      </c>
      <c r="AG94" s="260"/>
      <c r="AH94" s="260"/>
      <c r="AI94" s="260"/>
      <c r="AJ94" s="260"/>
      <c r="AK94" s="260"/>
      <c r="AL94" s="260"/>
      <c r="AM94" s="260"/>
      <c r="AN94" s="260"/>
      <c r="AO94" s="260"/>
      <c r="AP94" s="260"/>
      <c r="AQ94" s="260"/>
      <c r="AR94" s="260"/>
      <c r="AS94" s="260"/>
      <c r="AT94" s="260"/>
    </row>
    <row r="95" spans="1:46" ht="63" customHeight="1" x14ac:dyDescent="0.25">
      <c r="A95" s="259" t="s">
        <v>202</v>
      </c>
      <c r="B95" s="259"/>
      <c r="C95" s="259"/>
      <c r="D95" s="259"/>
      <c r="E95" s="259"/>
      <c r="F95" s="259"/>
      <c r="G95" s="259"/>
      <c r="H95" s="259"/>
      <c r="I95" s="259"/>
      <c r="J95" s="259"/>
      <c r="K95" s="259"/>
      <c r="L95" s="259"/>
      <c r="M95" s="259"/>
      <c r="N95" s="259"/>
      <c r="O95" s="259"/>
      <c r="P95" s="259"/>
      <c r="Q95" s="136">
        <v>0</v>
      </c>
      <c r="R95" s="260"/>
      <c r="S95" s="260"/>
      <c r="T95" s="260"/>
      <c r="U95" s="260"/>
      <c r="V95" s="260"/>
      <c r="W95" s="260"/>
      <c r="X95" s="260"/>
      <c r="Y95" s="260"/>
      <c r="Z95" s="260"/>
      <c r="AA95" s="260"/>
      <c r="AB95" s="260"/>
      <c r="AC95" s="260"/>
      <c r="AD95" s="260"/>
      <c r="AE95" s="260"/>
      <c r="AF95" s="136">
        <v>0</v>
      </c>
      <c r="AG95" s="260"/>
      <c r="AH95" s="260"/>
      <c r="AI95" s="260"/>
      <c r="AJ95" s="260"/>
      <c r="AK95" s="260"/>
      <c r="AL95" s="260"/>
      <c r="AM95" s="260"/>
      <c r="AN95" s="260"/>
      <c r="AO95" s="260"/>
      <c r="AP95" s="260"/>
      <c r="AQ95" s="260"/>
      <c r="AR95" s="260"/>
      <c r="AS95" s="260"/>
      <c r="AT95" s="260"/>
    </row>
    <row r="96" spans="1:46" ht="63" customHeight="1" x14ac:dyDescent="0.25">
      <c r="A96" s="259" t="s">
        <v>2875</v>
      </c>
      <c r="B96" s="259"/>
      <c r="C96" s="259"/>
      <c r="D96" s="259"/>
      <c r="E96" s="259"/>
      <c r="F96" s="259"/>
      <c r="G96" s="259"/>
      <c r="H96" s="259"/>
      <c r="I96" s="259"/>
      <c r="J96" s="259"/>
      <c r="K96" s="259"/>
      <c r="L96" s="259"/>
      <c r="M96" s="259"/>
      <c r="N96" s="259"/>
      <c r="O96" s="259"/>
      <c r="P96" s="259"/>
      <c r="Q96" s="136">
        <v>0</v>
      </c>
      <c r="R96" s="260"/>
      <c r="S96" s="260"/>
      <c r="T96" s="260"/>
      <c r="U96" s="260"/>
      <c r="V96" s="260"/>
      <c r="W96" s="260"/>
      <c r="X96" s="260"/>
      <c r="Y96" s="260"/>
      <c r="Z96" s="260"/>
      <c r="AA96" s="260"/>
      <c r="AB96" s="260"/>
      <c r="AC96" s="260"/>
      <c r="AD96" s="260"/>
      <c r="AE96" s="260"/>
      <c r="AF96" s="136">
        <v>0</v>
      </c>
      <c r="AG96" s="260"/>
      <c r="AH96" s="260"/>
      <c r="AI96" s="260"/>
      <c r="AJ96" s="260"/>
      <c r="AK96" s="260"/>
      <c r="AL96" s="260"/>
      <c r="AM96" s="260"/>
      <c r="AN96" s="260"/>
      <c r="AO96" s="260"/>
      <c r="AP96" s="260"/>
      <c r="AQ96" s="260"/>
      <c r="AR96" s="260"/>
      <c r="AS96" s="260"/>
      <c r="AT96" s="260"/>
    </row>
    <row r="97" spans="1:46" ht="18" customHeight="1" thickTop="1" thickBot="1" x14ac:dyDescent="0.3">
      <c r="Q97" s="210"/>
      <c r="AF97" s="210"/>
    </row>
    <row r="98" spans="1:46" ht="18" customHeight="1" x14ac:dyDescent="0.25">
      <c r="A98" s="263" t="s">
        <v>124</v>
      </c>
      <c r="B98" s="263"/>
      <c r="C98" s="263"/>
      <c r="D98" s="263"/>
      <c r="E98" s="263"/>
      <c r="F98" s="263"/>
      <c r="G98" s="263"/>
      <c r="H98" s="263"/>
      <c r="I98" s="263"/>
      <c r="J98" s="263"/>
      <c r="K98" s="263"/>
      <c r="L98" s="263"/>
      <c r="M98" s="263"/>
      <c r="N98" s="263"/>
      <c r="O98" s="263"/>
      <c r="P98" s="263"/>
      <c r="Q98" s="138" t="s">
        <v>65</v>
      </c>
      <c r="R98" s="264" t="s">
        <v>66</v>
      </c>
      <c r="S98" s="264"/>
      <c r="T98" s="264"/>
      <c r="U98" s="264"/>
      <c r="V98" s="264"/>
      <c r="W98" s="264"/>
      <c r="X98" s="264"/>
      <c r="Y98" s="264"/>
      <c r="Z98" s="264"/>
      <c r="AA98" s="264"/>
      <c r="AB98" s="264"/>
      <c r="AC98" s="264"/>
      <c r="AD98" s="264"/>
      <c r="AE98" s="264"/>
      <c r="AF98" s="139" t="s">
        <v>65</v>
      </c>
      <c r="AG98" s="265" t="s">
        <v>8</v>
      </c>
      <c r="AH98" s="265"/>
      <c r="AI98" s="265"/>
      <c r="AJ98" s="265"/>
      <c r="AK98" s="265"/>
      <c r="AL98" s="265"/>
      <c r="AM98" s="265"/>
      <c r="AN98" s="265"/>
      <c r="AO98" s="265"/>
      <c r="AP98" s="265"/>
      <c r="AQ98" s="265"/>
      <c r="AR98" s="265"/>
      <c r="AS98" s="265"/>
      <c r="AT98" s="265"/>
    </row>
    <row r="99" spans="1:46" ht="63" customHeight="1" x14ac:dyDescent="0.25">
      <c r="A99" s="259" t="s">
        <v>204</v>
      </c>
      <c r="B99" s="259"/>
      <c r="C99" s="259"/>
      <c r="D99" s="259"/>
      <c r="E99" s="259"/>
      <c r="F99" s="259"/>
      <c r="G99" s="259"/>
      <c r="H99" s="259"/>
      <c r="I99" s="259"/>
      <c r="J99" s="259"/>
      <c r="K99" s="259"/>
      <c r="L99" s="259"/>
      <c r="M99" s="259"/>
      <c r="N99" s="259"/>
      <c r="O99" s="259"/>
      <c r="P99" s="259"/>
      <c r="Q99" s="136">
        <v>0</v>
      </c>
      <c r="R99" s="330" t="s">
        <v>404</v>
      </c>
      <c r="S99" s="331"/>
      <c r="T99" s="331"/>
      <c r="U99" s="331"/>
      <c r="V99" s="331"/>
      <c r="W99" s="331"/>
      <c r="X99" s="331"/>
      <c r="Y99" s="331"/>
      <c r="Z99" s="331"/>
      <c r="AA99" s="331"/>
      <c r="AB99" s="331"/>
      <c r="AC99" s="331"/>
      <c r="AD99" s="331"/>
      <c r="AE99" s="332"/>
      <c r="AF99" s="136">
        <v>0</v>
      </c>
      <c r="AG99" s="260" t="s">
        <v>499</v>
      </c>
      <c r="AH99" s="260"/>
      <c r="AI99" s="260"/>
      <c r="AJ99" s="260"/>
      <c r="AK99" s="260"/>
      <c r="AL99" s="260"/>
      <c r="AM99" s="260"/>
      <c r="AN99" s="260"/>
      <c r="AO99" s="260"/>
      <c r="AP99" s="260"/>
      <c r="AQ99" s="260"/>
      <c r="AR99" s="260"/>
      <c r="AS99" s="260"/>
      <c r="AT99" s="260"/>
    </row>
    <row r="100" spans="1:46" ht="63" customHeight="1" x14ac:dyDescent="0.25">
      <c r="A100" s="259" t="s">
        <v>2876</v>
      </c>
      <c r="B100" s="259"/>
      <c r="C100" s="259"/>
      <c r="D100" s="259"/>
      <c r="E100" s="259"/>
      <c r="F100" s="259"/>
      <c r="G100" s="259"/>
      <c r="H100" s="259"/>
      <c r="I100" s="259"/>
      <c r="J100" s="259"/>
      <c r="K100" s="259"/>
      <c r="L100" s="259"/>
      <c r="M100" s="259"/>
      <c r="N100" s="259"/>
      <c r="O100" s="259"/>
      <c r="P100" s="259"/>
      <c r="Q100" s="136">
        <v>0</v>
      </c>
      <c r="R100" s="260"/>
      <c r="S100" s="260"/>
      <c r="T100" s="260"/>
      <c r="U100" s="260"/>
      <c r="V100" s="260"/>
      <c r="W100" s="260"/>
      <c r="X100" s="260"/>
      <c r="Y100" s="260"/>
      <c r="Z100" s="260"/>
      <c r="AA100" s="260"/>
      <c r="AB100" s="260"/>
      <c r="AC100" s="260"/>
      <c r="AD100" s="260"/>
      <c r="AE100" s="260"/>
      <c r="AF100" s="136">
        <v>0</v>
      </c>
      <c r="AG100" s="260"/>
      <c r="AH100" s="260"/>
      <c r="AI100" s="260"/>
      <c r="AJ100" s="260"/>
      <c r="AK100" s="260"/>
      <c r="AL100" s="260"/>
      <c r="AM100" s="260"/>
      <c r="AN100" s="260"/>
      <c r="AO100" s="260"/>
      <c r="AP100" s="260"/>
      <c r="AQ100" s="260"/>
      <c r="AR100" s="260"/>
      <c r="AS100" s="260"/>
      <c r="AT100" s="260"/>
    </row>
    <row r="101" spans="1:46" ht="63" customHeight="1" x14ac:dyDescent="0.25">
      <c r="A101" s="259" t="s">
        <v>206</v>
      </c>
      <c r="B101" s="259"/>
      <c r="C101" s="259"/>
      <c r="D101" s="259"/>
      <c r="E101" s="259"/>
      <c r="F101" s="259"/>
      <c r="G101" s="259"/>
      <c r="H101" s="259"/>
      <c r="I101" s="259"/>
      <c r="J101" s="259"/>
      <c r="K101" s="259"/>
      <c r="L101" s="259"/>
      <c r="M101" s="259"/>
      <c r="N101" s="259"/>
      <c r="O101" s="259"/>
      <c r="P101" s="259"/>
      <c r="Q101" s="136">
        <v>0</v>
      </c>
      <c r="R101" s="260"/>
      <c r="S101" s="260"/>
      <c r="T101" s="260"/>
      <c r="U101" s="260"/>
      <c r="V101" s="260"/>
      <c r="W101" s="260"/>
      <c r="X101" s="260"/>
      <c r="Y101" s="260"/>
      <c r="Z101" s="260"/>
      <c r="AA101" s="260"/>
      <c r="AB101" s="260"/>
      <c r="AC101" s="260"/>
      <c r="AD101" s="260"/>
      <c r="AE101" s="260"/>
      <c r="AF101" s="136">
        <v>0</v>
      </c>
      <c r="AG101" s="260"/>
      <c r="AH101" s="260"/>
      <c r="AI101" s="260"/>
      <c r="AJ101" s="260"/>
      <c r="AK101" s="260"/>
      <c r="AL101" s="260"/>
      <c r="AM101" s="260"/>
      <c r="AN101" s="260"/>
      <c r="AO101" s="260"/>
      <c r="AP101" s="260"/>
      <c r="AQ101" s="260"/>
      <c r="AR101" s="260"/>
      <c r="AS101" s="260"/>
      <c r="AT101" s="260"/>
    </row>
    <row r="102" spans="1:46" ht="63" customHeight="1" x14ac:dyDescent="0.25">
      <c r="A102" s="259" t="s">
        <v>207</v>
      </c>
      <c r="B102" s="259"/>
      <c r="C102" s="259"/>
      <c r="D102" s="259"/>
      <c r="E102" s="259"/>
      <c r="F102" s="259"/>
      <c r="G102" s="259"/>
      <c r="H102" s="259"/>
      <c r="I102" s="259"/>
      <c r="J102" s="259"/>
      <c r="K102" s="259"/>
      <c r="L102" s="259"/>
      <c r="M102" s="259"/>
      <c r="N102" s="259"/>
      <c r="O102" s="259"/>
      <c r="P102" s="259"/>
      <c r="Q102" s="136">
        <v>0</v>
      </c>
      <c r="R102" s="260"/>
      <c r="S102" s="260"/>
      <c r="T102" s="260"/>
      <c r="U102" s="260"/>
      <c r="V102" s="260"/>
      <c r="W102" s="260"/>
      <c r="X102" s="260"/>
      <c r="Y102" s="260"/>
      <c r="Z102" s="260"/>
      <c r="AA102" s="260"/>
      <c r="AB102" s="260"/>
      <c r="AC102" s="260"/>
      <c r="AD102" s="260"/>
      <c r="AE102" s="260"/>
      <c r="AF102" s="136">
        <v>0</v>
      </c>
      <c r="AG102" s="260"/>
      <c r="AH102" s="260"/>
      <c r="AI102" s="260"/>
      <c r="AJ102" s="260"/>
      <c r="AK102" s="260"/>
      <c r="AL102" s="260"/>
      <c r="AM102" s="260"/>
      <c r="AN102" s="260"/>
      <c r="AO102" s="260"/>
      <c r="AP102" s="260"/>
      <c r="AQ102" s="260"/>
      <c r="AR102" s="260"/>
      <c r="AS102" s="260"/>
      <c r="AT102" s="260"/>
    </row>
    <row r="103" spans="1:46" ht="63" customHeight="1" x14ac:dyDescent="0.25">
      <c r="A103" s="259" t="s">
        <v>2877</v>
      </c>
      <c r="B103" s="259"/>
      <c r="C103" s="259"/>
      <c r="D103" s="259"/>
      <c r="E103" s="259"/>
      <c r="F103" s="259"/>
      <c r="G103" s="259"/>
      <c r="H103" s="259"/>
      <c r="I103" s="259"/>
      <c r="J103" s="259"/>
      <c r="K103" s="259"/>
      <c r="L103" s="259"/>
      <c r="M103" s="259"/>
      <c r="N103" s="259"/>
      <c r="O103" s="259"/>
      <c r="P103" s="259"/>
      <c r="Q103" s="136">
        <v>0</v>
      </c>
      <c r="R103" s="260"/>
      <c r="S103" s="260"/>
      <c r="T103" s="260"/>
      <c r="U103" s="260"/>
      <c r="V103" s="260"/>
      <c r="W103" s="260"/>
      <c r="X103" s="260"/>
      <c r="Y103" s="260"/>
      <c r="Z103" s="260"/>
      <c r="AA103" s="260"/>
      <c r="AB103" s="260"/>
      <c r="AC103" s="260"/>
      <c r="AD103" s="260"/>
      <c r="AE103" s="260"/>
      <c r="AF103" s="136">
        <v>0</v>
      </c>
      <c r="AG103" s="260"/>
      <c r="AH103" s="260"/>
      <c r="AI103" s="260"/>
      <c r="AJ103" s="260"/>
      <c r="AK103" s="260"/>
      <c r="AL103" s="260"/>
      <c r="AM103" s="260"/>
      <c r="AN103" s="260"/>
      <c r="AO103" s="260"/>
      <c r="AP103" s="260"/>
      <c r="AQ103" s="260"/>
      <c r="AR103" s="260"/>
      <c r="AS103" s="260"/>
      <c r="AT103" s="260"/>
    </row>
    <row r="106" spans="1:46" ht="36" customHeight="1" x14ac:dyDescent="0.3">
      <c r="A106" s="269" t="s">
        <v>2878</v>
      </c>
      <c r="B106" s="269"/>
      <c r="C106" s="269"/>
      <c r="D106" s="269"/>
      <c r="E106" s="269"/>
      <c r="F106" s="269"/>
      <c r="G106" s="269"/>
      <c r="H106" s="269"/>
      <c r="I106" s="269"/>
      <c r="J106" s="269"/>
      <c r="K106" s="269"/>
      <c r="L106" s="269"/>
      <c r="M106" s="269"/>
      <c r="N106" s="269"/>
      <c r="O106" s="269"/>
      <c r="P106" s="269"/>
      <c r="Q106" s="269"/>
      <c r="R106" s="269"/>
      <c r="S106" s="269"/>
      <c r="T106" s="269"/>
      <c r="U106" s="269"/>
      <c r="V106" s="269"/>
      <c r="W106" s="269"/>
      <c r="X106" s="269"/>
      <c r="Y106" s="269"/>
      <c r="Z106" s="269"/>
      <c r="AA106" s="269"/>
      <c r="AB106" s="269"/>
      <c r="AC106" s="269"/>
      <c r="AD106" s="269"/>
      <c r="AE106" s="269"/>
      <c r="AF106" s="71"/>
      <c r="AG106" s="270" t="s">
        <v>62</v>
      </c>
      <c r="AH106" s="270"/>
      <c r="AI106" s="270"/>
      <c r="AJ106" s="270"/>
      <c r="AK106">
        <f>(('Artículo 138 (resumen PI)'!C15*0.8+'Artículo 138 (resumen PI)'!F15*0.2)+('Artículo 138 (resumen PNT)'!C15*0.8+'Artículo 138 (resumen PNT)'!F15*0.2))/2</f>
        <v>0</v>
      </c>
    </row>
    <row r="107" spans="1:46" ht="18" customHeight="1" x14ac:dyDescent="0.25">
      <c r="A107" s="216"/>
      <c r="B107" s="216"/>
      <c r="C107" s="216"/>
      <c r="D107" s="216"/>
      <c r="E107" s="216"/>
      <c r="F107" s="216"/>
      <c r="G107" s="216"/>
      <c r="H107" s="216"/>
      <c r="I107" s="216"/>
      <c r="J107" s="216"/>
      <c r="K107" s="216"/>
      <c r="L107" s="216"/>
      <c r="M107" s="216"/>
      <c r="N107" s="216"/>
      <c r="O107" s="216"/>
      <c r="P107" s="216"/>
      <c r="Q107" s="219"/>
      <c r="R107" s="216"/>
      <c r="S107" s="216"/>
      <c r="T107" s="216"/>
      <c r="U107" s="216"/>
      <c r="V107" s="216"/>
      <c r="W107" s="216"/>
      <c r="X107" s="216"/>
      <c r="Y107" s="216"/>
      <c r="Z107" s="216"/>
      <c r="AA107" s="216"/>
      <c r="AB107" s="216"/>
      <c r="AC107" s="216"/>
      <c r="AD107" s="216"/>
      <c r="AE107" s="216"/>
      <c r="AF107" s="219"/>
      <c r="AG107" s="216"/>
      <c r="AH107" s="216"/>
      <c r="AI107" s="216"/>
      <c r="AJ107" s="216"/>
      <c r="AK107" s="216"/>
      <c r="AL107" s="216"/>
      <c r="AM107" s="216"/>
      <c r="AN107" s="216"/>
      <c r="AO107" s="216"/>
      <c r="AP107" s="216"/>
      <c r="AQ107" s="216"/>
      <c r="AR107" s="216"/>
      <c r="AS107" s="216"/>
      <c r="AT107" s="216"/>
    </row>
    <row r="108" spans="1:46" ht="18" customHeight="1" x14ac:dyDescent="0.25">
      <c r="A108" s="60" t="s">
        <v>63</v>
      </c>
      <c r="B108" s="76"/>
      <c r="C108" s="76"/>
      <c r="D108" s="76"/>
      <c r="E108" s="76"/>
      <c r="F108" s="76"/>
      <c r="G108" s="76"/>
      <c r="H108" s="76"/>
      <c r="I108" s="76"/>
      <c r="J108" s="76"/>
      <c r="K108" s="76"/>
      <c r="L108" s="76"/>
      <c r="M108" s="76"/>
      <c r="N108" s="76"/>
      <c r="O108" s="76"/>
      <c r="P108" s="76"/>
      <c r="Q108" s="23"/>
      <c r="R108" s="76"/>
      <c r="S108" s="76"/>
      <c r="T108" s="76"/>
      <c r="U108" s="76"/>
      <c r="V108" s="76"/>
      <c r="W108" s="76"/>
      <c r="X108" s="76"/>
      <c r="Y108" s="76"/>
      <c r="Z108" s="76"/>
      <c r="AA108" s="76"/>
      <c r="AB108" s="76"/>
      <c r="AC108" s="76"/>
      <c r="AD108" s="76"/>
      <c r="AE108" s="76"/>
      <c r="AF108" s="23"/>
      <c r="AG108" s="76"/>
      <c r="AH108" s="76"/>
      <c r="AI108" s="76"/>
      <c r="AJ108" s="76"/>
      <c r="AK108" s="76"/>
      <c r="AL108" s="76"/>
      <c r="AM108" s="76"/>
      <c r="AN108" s="76"/>
      <c r="AO108" s="76"/>
      <c r="AP108" s="76"/>
      <c r="AQ108" s="76"/>
      <c r="AR108" s="76"/>
      <c r="AS108" s="76"/>
      <c r="AT108" s="76"/>
    </row>
    <row r="110" spans="1:46" ht="63.65" customHeight="1" thickBot="1" x14ac:dyDescent="0.3">
      <c r="A110" s="271" t="s">
        <v>2879</v>
      </c>
      <c r="B110" s="271"/>
      <c r="C110" s="271"/>
      <c r="D110" s="271"/>
      <c r="E110" s="271"/>
      <c r="F110" s="271"/>
      <c r="G110" s="271"/>
      <c r="H110" s="271"/>
      <c r="I110" s="271"/>
      <c r="J110" s="271"/>
      <c r="K110" s="271"/>
      <c r="L110" s="271"/>
      <c r="M110" s="271"/>
      <c r="N110" s="271"/>
      <c r="O110" s="271"/>
      <c r="P110" s="271"/>
      <c r="Q110" s="271"/>
      <c r="V110" s="272"/>
      <c r="W110" s="272"/>
      <c r="X110" s="272"/>
      <c r="Y110" s="272"/>
      <c r="Z110" s="272"/>
      <c r="AA110" s="272"/>
      <c r="AB110" s="272"/>
      <c r="AC110" s="272"/>
      <c r="AD110" s="272"/>
      <c r="AE110" s="272"/>
      <c r="AF110" s="71"/>
      <c r="AK110" s="272"/>
      <c r="AL110" s="272"/>
      <c r="AM110" s="272"/>
      <c r="AN110" s="272"/>
      <c r="AO110" s="272"/>
      <c r="AP110" s="272"/>
      <c r="AQ110" s="272"/>
      <c r="AR110" s="272"/>
      <c r="AS110" s="272"/>
      <c r="AT110" s="272"/>
    </row>
    <row r="111" spans="1:46" ht="18" customHeight="1" x14ac:dyDescent="0.25">
      <c r="A111" s="266" t="s">
        <v>44</v>
      </c>
      <c r="B111" s="266"/>
      <c r="C111" s="266"/>
      <c r="D111" s="266"/>
      <c r="E111" s="266"/>
      <c r="F111" s="266"/>
      <c r="G111" s="266"/>
      <c r="H111" s="266"/>
      <c r="I111" s="266"/>
      <c r="J111" s="266"/>
      <c r="K111" s="266"/>
      <c r="L111" s="266"/>
      <c r="M111" s="266"/>
      <c r="N111" s="266"/>
      <c r="O111" s="266"/>
      <c r="P111" s="266"/>
      <c r="Q111" s="134" t="s">
        <v>65</v>
      </c>
      <c r="R111" s="267" t="s">
        <v>66</v>
      </c>
      <c r="S111" s="267"/>
      <c r="T111" s="267"/>
      <c r="U111" s="267"/>
      <c r="V111" s="267"/>
      <c r="W111" s="267"/>
      <c r="X111" s="267"/>
      <c r="Y111" s="267"/>
      <c r="Z111" s="267"/>
      <c r="AA111" s="267"/>
      <c r="AB111" s="267"/>
      <c r="AC111" s="267"/>
      <c r="AD111" s="267"/>
      <c r="AE111" s="267"/>
      <c r="AF111" s="135" t="s">
        <v>65</v>
      </c>
      <c r="AG111" s="268" t="s">
        <v>8</v>
      </c>
      <c r="AH111" s="268"/>
      <c r="AI111" s="268"/>
      <c r="AJ111" s="268"/>
      <c r="AK111" s="268"/>
      <c r="AL111" s="268"/>
      <c r="AM111" s="268"/>
      <c r="AN111" s="268"/>
      <c r="AO111" s="268"/>
      <c r="AP111" s="268"/>
      <c r="AQ111" s="268"/>
      <c r="AR111" s="268"/>
      <c r="AS111" s="268"/>
      <c r="AT111" s="268"/>
    </row>
    <row r="112" spans="1:46" ht="61.5" customHeight="1" x14ac:dyDescent="0.25">
      <c r="A112" s="259" t="s">
        <v>2880</v>
      </c>
      <c r="B112" s="259"/>
      <c r="C112" s="259"/>
      <c r="D112" s="259"/>
      <c r="E112" s="259"/>
      <c r="F112" s="259"/>
      <c r="G112" s="259"/>
      <c r="H112" s="259"/>
      <c r="I112" s="259"/>
      <c r="J112" s="259"/>
      <c r="K112" s="259"/>
      <c r="L112" s="259"/>
      <c r="M112" s="259"/>
      <c r="N112" s="259"/>
      <c r="O112" s="259"/>
      <c r="P112" s="259"/>
      <c r="Q112" s="136">
        <v>0</v>
      </c>
      <c r="R112" s="330" t="s">
        <v>404</v>
      </c>
      <c r="S112" s="331"/>
      <c r="T112" s="331"/>
      <c r="U112" s="331"/>
      <c r="V112" s="331"/>
      <c r="W112" s="331"/>
      <c r="X112" s="331"/>
      <c r="Y112" s="331"/>
      <c r="Z112" s="331"/>
      <c r="AA112" s="331"/>
      <c r="AB112" s="331"/>
      <c r="AC112" s="331"/>
      <c r="AD112" s="331"/>
      <c r="AE112" s="332"/>
      <c r="AF112" s="136">
        <v>0</v>
      </c>
      <c r="AG112" s="261" t="s">
        <v>499</v>
      </c>
      <c r="AH112" s="261"/>
      <c r="AI112" s="261"/>
      <c r="AJ112" s="261"/>
      <c r="AK112" s="261"/>
      <c r="AL112" s="261"/>
      <c r="AM112" s="261"/>
      <c r="AN112" s="261"/>
      <c r="AO112" s="261"/>
      <c r="AP112" s="261"/>
      <c r="AQ112" s="261"/>
      <c r="AR112" s="261"/>
      <c r="AS112" s="261"/>
      <c r="AT112" s="261"/>
    </row>
    <row r="113" spans="1:46" ht="63" customHeight="1" x14ac:dyDescent="0.25">
      <c r="A113" s="259" t="s">
        <v>68</v>
      </c>
      <c r="B113" s="259"/>
      <c r="C113" s="259"/>
      <c r="D113" s="259"/>
      <c r="E113" s="259"/>
      <c r="F113" s="259"/>
      <c r="G113" s="259"/>
      <c r="H113" s="259"/>
      <c r="I113" s="259"/>
      <c r="J113" s="259"/>
      <c r="K113" s="259"/>
      <c r="L113" s="259"/>
      <c r="M113" s="259"/>
      <c r="N113" s="259"/>
      <c r="O113" s="259"/>
      <c r="P113" s="259"/>
      <c r="Q113" s="136">
        <v>0</v>
      </c>
      <c r="R113" s="260"/>
      <c r="S113" s="260"/>
      <c r="T113" s="260"/>
      <c r="U113" s="260"/>
      <c r="V113" s="260"/>
      <c r="W113" s="260"/>
      <c r="X113" s="260"/>
      <c r="Y113" s="260"/>
      <c r="Z113" s="260"/>
      <c r="AA113" s="260"/>
      <c r="AB113" s="260"/>
      <c r="AC113" s="260"/>
      <c r="AD113" s="260"/>
      <c r="AE113" s="260"/>
      <c r="AF113" s="136">
        <v>0</v>
      </c>
      <c r="AG113" s="262"/>
      <c r="AH113" s="262"/>
      <c r="AI113" s="262"/>
      <c r="AJ113" s="262"/>
      <c r="AK113" s="262"/>
      <c r="AL113" s="262"/>
      <c r="AM113" s="262"/>
      <c r="AN113" s="262"/>
      <c r="AO113" s="262"/>
      <c r="AP113" s="262"/>
      <c r="AQ113" s="262"/>
      <c r="AR113" s="262"/>
      <c r="AS113" s="262"/>
      <c r="AT113" s="262"/>
    </row>
    <row r="114" spans="1:46" ht="63" customHeight="1" x14ac:dyDescent="0.25">
      <c r="A114" s="259" t="s">
        <v>2881</v>
      </c>
      <c r="B114" s="259"/>
      <c r="C114" s="259"/>
      <c r="D114" s="259"/>
      <c r="E114" s="259"/>
      <c r="F114" s="259"/>
      <c r="G114" s="259"/>
      <c r="H114" s="259"/>
      <c r="I114" s="259"/>
      <c r="J114" s="259"/>
      <c r="K114" s="259"/>
      <c r="L114" s="259"/>
      <c r="M114" s="259"/>
      <c r="N114" s="259"/>
      <c r="O114" s="259"/>
      <c r="P114" s="259"/>
      <c r="Q114" s="136">
        <v>0</v>
      </c>
      <c r="R114" s="260"/>
      <c r="S114" s="260"/>
      <c r="T114" s="260"/>
      <c r="U114" s="260"/>
      <c r="V114" s="260"/>
      <c r="W114" s="260"/>
      <c r="X114" s="260"/>
      <c r="Y114" s="260"/>
      <c r="Z114" s="260"/>
      <c r="AA114" s="260"/>
      <c r="AB114" s="260"/>
      <c r="AC114" s="260"/>
      <c r="AD114" s="260"/>
      <c r="AE114" s="260"/>
      <c r="AF114" s="136">
        <v>0</v>
      </c>
      <c r="AG114" s="260"/>
      <c r="AH114" s="260"/>
      <c r="AI114" s="260"/>
      <c r="AJ114" s="260"/>
      <c r="AK114" s="260"/>
      <c r="AL114" s="260"/>
      <c r="AM114" s="260"/>
      <c r="AN114" s="260"/>
      <c r="AO114" s="260"/>
      <c r="AP114" s="260"/>
      <c r="AQ114" s="260"/>
      <c r="AR114" s="260"/>
      <c r="AS114" s="260"/>
      <c r="AT114" s="260"/>
    </row>
    <row r="115" spans="1:46" ht="63" customHeight="1" x14ac:dyDescent="0.25">
      <c r="A115" s="259" t="s">
        <v>2882</v>
      </c>
      <c r="B115" s="259"/>
      <c r="C115" s="259"/>
      <c r="D115" s="259"/>
      <c r="E115" s="259"/>
      <c r="F115" s="259"/>
      <c r="G115" s="259"/>
      <c r="H115" s="259"/>
      <c r="I115" s="259"/>
      <c r="J115" s="259"/>
      <c r="K115" s="259"/>
      <c r="L115" s="259"/>
      <c r="M115" s="259"/>
      <c r="N115" s="259"/>
      <c r="O115" s="259"/>
      <c r="P115" s="259"/>
      <c r="Q115" s="136">
        <v>0</v>
      </c>
      <c r="R115" s="260"/>
      <c r="S115" s="260"/>
      <c r="T115" s="260"/>
      <c r="U115" s="260"/>
      <c r="V115" s="260"/>
      <c r="W115" s="260"/>
      <c r="X115" s="260"/>
      <c r="Y115" s="260"/>
      <c r="Z115" s="260"/>
      <c r="AA115" s="260"/>
      <c r="AB115" s="260"/>
      <c r="AC115" s="260"/>
      <c r="AD115" s="260"/>
      <c r="AE115" s="260"/>
      <c r="AF115" s="136">
        <v>0</v>
      </c>
      <c r="AG115" s="260"/>
      <c r="AH115" s="260"/>
      <c r="AI115" s="260"/>
      <c r="AJ115" s="260"/>
      <c r="AK115" s="260"/>
      <c r="AL115" s="260"/>
      <c r="AM115" s="260"/>
      <c r="AN115" s="260"/>
      <c r="AO115" s="260"/>
      <c r="AP115" s="260"/>
      <c r="AQ115" s="260"/>
      <c r="AR115" s="260"/>
      <c r="AS115" s="260"/>
      <c r="AT115" s="260"/>
    </row>
    <row r="116" spans="1:46" ht="63" customHeight="1" x14ac:dyDescent="0.25">
      <c r="A116" s="259" t="s">
        <v>2883</v>
      </c>
      <c r="B116" s="259"/>
      <c r="C116" s="259"/>
      <c r="D116" s="259"/>
      <c r="E116" s="259"/>
      <c r="F116" s="259"/>
      <c r="G116" s="259"/>
      <c r="H116" s="259"/>
      <c r="I116" s="259"/>
      <c r="J116" s="259"/>
      <c r="K116" s="259"/>
      <c r="L116" s="259"/>
      <c r="M116" s="259"/>
      <c r="N116" s="259"/>
      <c r="O116" s="259"/>
      <c r="P116" s="259"/>
      <c r="Q116" s="136">
        <v>0</v>
      </c>
      <c r="R116" s="260"/>
      <c r="S116" s="260"/>
      <c r="T116" s="260"/>
      <c r="U116" s="260"/>
      <c r="V116" s="260"/>
      <c r="W116" s="260"/>
      <c r="X116" s="260"/>
      <c r="Y116" s="260"/>
      <c r="Z116" s="260"/>
      <c r="AA116" s="260"/>
      <c r="AB116" s="260"/>
      <c r="AC116" s="260"/>
      <c r="AD116" s="260"/>
      <c r="AE116" s="260"/>
      <c r="AF116" s="136">
        <v>0</v>
      </c>
      <c r="AG116" s="260"/>
      <c r="AH116" s="260"/>
      <c r="AI116" s="260"/>
      <c r="AJ116" s="260"/>
      <c r="AK116" s="260"/>
      <c r="AL116" s="260"/>
      <c r="AM116" s="260"/>
      <c r="AN116" s="260"/>
      <c r="AO116" s="260"/>
      <c r="AP116" s="260"/>
      <c r="AQ116" s="260"/>
      <c r="AR116" s="260"/>
      <c r="AS116" s="260"/>
      <c r="AT116" s="260"/>
    </row>
    <row r="117" spans="1:46" ht="63" customHeight="1" x14ac:dyDescent="0.25">
      <c r="A117" s="259" t="s">
        <v>2884</v>
      </c>
      <c r="B117" s="259"/>
      <c r="C117" s="259"/>
      <c r="D117" s="259"/>
      <c r="E117" s="259"/>
      <c r="F117" s="259"/>
      <c r="G117" s="259"/>
      <c r="H117" s="259"/>
      <c r="I117" s="259"/>
      <c r="J117" s="259"/>
      <c r="K117" s="259"/>
      <c r="L117" s="259"/>
      <c r="M117" s="259"/>
      <c r="N117" s="259"/>
      <c r="O117" s="259"/>
      <c r="P117" s="259"/>
      <c r="Q117" s="136">
        <v>0</v>
      </c>
      <c r="R117" s="260"/>
      <c r="S117" s="260"/>
      <c r="T117" s="260"/>
      <c r="U117" s="260"/>
      <c r="V117" s="260"/>
      <c r="W117" s="260"/>
      <c r="X117" s="260"/>
      <c r="Y117" s="260"/>
      <c r="Z117" s="260"/>
      <c r="AA117" s="260"/>
      <c r="AB117" s="260"/>
      <c r="AC117" s="260"/>
      <c r="AD117" s="260"/>
      <c r="AE117" s="260"/>
      <c r="AF117" s="136">
        <v>0</v>
      </c>
      <c r="AG117" s="260"/>
      <c r="AH117" s="260"/>
      <c r="AI117" s="260"/>
      <c r="AJ117" s="260"/>
      <c r="AK117" s="260"/>
      <c r="AL117" s="260"/>
      <c r="AM117" s="260"/>
      <c r="AN117" s="260"/>
      <c r="AO117" s="260"/>
      <c r="AP117" s="260"/>
      <c r="AQ117" s="260"/>
      <c r="AR117" s="260"/>
      <c r="AS117" s="260"/>
      <c r="AT117" s="260"/>
    </row>
    <row r="118" spans="1:46" ht="63" customHeight="1" x14ac:dyDescent="0.25">
      <c r="A118" s="259" t="s">
        <v>2885</v>
      </c>
      <c r="B118" s="259"/>
      <c r="C118" s="259"/>
      <c r="D118" s="259"/>
      <c r="E118" s="259"/>
      <c r="F118" s="259"/>
      <c r="G118" s="259"/>
      <c r="H118" s="259"/>
      <c r="I118" s="259"/>
      <c r="J118" s="259"/>
      <c r="K118" s="259"/>
      <c r="L118" s="259"/>
      <c r="M118" s="259"/>
      <c r="N118" s="259"/>
      <c r="O118" s="259"/>
      <c r="P118" s="259"/>
      <c r="Q118" s="136">
        <v>0</v>
      </c>
      <c r="R118" s="260"/>
      <c r="S118" s="260"/>
      <c r="T118" s="260"/>
      <c r="U118" s="260"/>
      <c r="V118" s="260"/>
      <c r="W118" s="260"/>
      <c r="X118" s="260"/>
      <c r="Y118" s="260"/>
      <c r="Z118" s="260"/>
      <c r="AA118" s="260"/>
      <c r="AB118" s="260"/>
      <c r="AC118" s="260"/>
      <c r="AD118" s="260"/>
      <c r="AE118" s="260"/>
      <c r="AF118" s="136">
        <v>0</v>
      </c>
      <c r="AG118" s="260"/>
      <c r="AH118" s="260"/>
      <c r="AI118" s="260"/>
      <c r="AJ118" s="260"/>
      <c r="AK118" s="260"/>
      <c r="AL118" s="260"/>
      <c r="AM118" s="260"/>
      <c r="AN118" s="260"/>
      <c r="AO118" s="260"/>
      <c r="AP118" s="260"/>
      <c r="AQ118" s="260"/>
      <c r="AR118" s="260"/>
      <c r="AS118" s="260"/>
      <c r="AT118" s="260"/>
    </row>
    <row r="119" spans="1:46" ht="78" customHeight="1" x14ac:dyDescent="0.25">
      <c r="A119" s="259" t="s">
        <v>2886</v>
      </c>
      <c r="B119" s="259"/>
      <c r="C119" s="259"/>
      <c r="D119" s="259"/>
      <c r="E119" s="259"/>
      <c r="F119" s="259"/>
      <c r="G119" s="259"/>
      <c r="H119" s="259"/>
      <c r="I119" s="259"/>
      <c r="J119" s="259"/>
      <c r="K119" s="259"/>
      <c r="L119" s="259"/>
      <c r="M119" s="259"/>
      <c r="N119" s="259"/>
      <c r="O119" s="259"/>
      <c r="P119" s="259"/>
      <c r="Q119" s="136">
        <v>0</v>
      </c>
      <c r="R119" s="260"/>
      <c r="S119" s="260"/>
      <c r="T119" s="260"/>
      <c r="U119" s="260"/>
      <c r="V119" s="260"/>
      <c r="W119" s="260"/>
      <c r="X119" s="260"/>
      <c r="Y119" s="260"/>
      <c r="Z119" s="260"/>
      <c r="AA119" s="260"/>
      <c r="AB119" s="260"/>
      <c r="AC119" s="260"/>
      <c r="AD119" s="260"/>
      <c r="AE119" s="260"/>
      <c r="AF119" s="136">
        <v>0</v>
      </c>
      <c r="AG119" s="260"/>
      <c r="AH119" s="260"/>
      <c r="AI119" s="260"/>
      <c r="AJ119" s="260"/>
      <c r="AK119" s="260"/>
      <c r="AL119" s="260"/>
      <c r="AM119" s="260"/>
      <c r="AN119" s="260"/>
      <c r="AO119" s="260"/>
      <c r="AP119" s="260"/>
      <c r="AQ119" s="260"/>
      <c r="AR119" s="260"/>
      <c r="AS119" s="260"/>
      <c r="AT119" s="260"/>
    </row>
    <row r="120" spans="1:46" ht="63" customHeight="1" x14ac:dyDescent="0.25">
      <c r="A120" s="259" t="s">
        <v>2887</v>
      </c>
      <c r="B120" s="259"/>
      <c r="C120" s="259"/>
      <c r="D120" s="259"/>
      <c r="E120" s="259"/>
      <c r="F120" s="259"/>
      <c r="G120" s="259"/>
      <c r="H120" s="259"/>
      <c r="I120" s="259"/>
      <c r="J120" s="259"/>
      <c r="K120" s="259"/>
      <c r="L120" s="259"/>
      <c r="M120" s="259"/>
      <c r="N120" s="259"/>
      <c r="O120" s="259"/>
      <c r="P120" s="259"/>
      <c r="Q120" s="136">
        <v>0</v>
      </c>
      <c r="R120" s="260"/>
      <c r="S120" s="260"/>
      <c r="T120" s="260"/>
      <c r="U120" s="260"/>
      <c r="V120" s="260"/>
      <c r="W120" s="260"/>
      <c r="X120" s="260"/>
      <c r="Y120" s="260"/>
      <c r="Z120" s="260"/>
      <c r="AA120" s="260"/>
      <c r="AB120" s="260"/>
      <c r="AC120" s="260"/>
      <c r="AD120" s="260"/>
      <c r="AE120" s="260"/>
      <c r="AF120" s="136">
        <v>0</v>
      </c>
      <c r="AG120" s="260"/>
      <c r="AH120" s="260"/>
      <c r="AI120" s="260"/>
      <c r="AJ120" s="260"/>
      <c r="AK120" s="260"/>
      <c r="AL120" s="260"/>
      <c r="AM120" s="260"/>
      <c r="AN120" s="260"/>
      <c r="AO120" s="260"/>
      <c r="AP120" s="260"/>
      <c r="AQ120" s="260"/>
      <c r="AR120" s="260"/>
      <c r="AS120" s="260"/>
      <c r="AT120" s="260"/>
    </row>
    <row r="121" spans="1:46" ht="63" customHeight="1" x14ac:dyDescent="0.25">
      <c r="A121" s="259" t="s">
        <v>2888</v>
      </c>
      <c r="B121" s="259"/>
      <c r="C121" s="259"/>
      <c r="D121" s="259"/>
      <c r="E121" s="259"/>
      <c r="F121" s="259"/>
      <c r="G121" s="259"/>
      <c r="H121" s="259"/>
      <c r="I121" s="259"/>
      <c r="J121" s="259"/>
      <c r="K121" s="259"/>
      <c r="L121" s="259"/>
      <c r="M121" s="259"/>
      <c r="N121" s="259"/>
      <c r="O121" s="259"/>
      <c r="P121" s="259"/>
      <c r="Q121" s="136">
        <v>0</v>
      </c>
      <c r="R121" s="260"/>
      <c r="S121" s="260"/>
      <c r="T121" s="260"/>
      <c r="U121" s="260"/>
      <c r="V121" s="260"/>
      <c r="W121" s="260"/>
      <c r="X121" s="260"/>
      <c r="Y121" s="260"/>
      <c r="Z121" s="260"/>
      <c r="AA121" s="260"/>
      <c r="AB121" s="260"/>
      <c r="AC121" s="260"/>
      <c r="AD121" s="260"/>
      <c r="AE121" s="260"/>
      <c r="AF121" s="136">
        <v>0</v>
      </c>
      <c r="AG121" s="260"/>
      <c r="AH121" s="260"/>
      <c r="AI121" s="260"/>
      <c r="AJ121" s="260"/>
      <c r="AK121" s="260"/>
      <c r="AL121" s="260"/>
      <c r="AM121" s="260"/>
      <c r="AN121" s="260"/>
      <c r="AO121" s="260"/>
      <c r="AP121" s="260"/>
      <c r="AQ121" s="260"/>
      <c r="AR121" s="260"/>
      <c r="AS121" s="260"/>
      <c r="AT121" s="260"/>
    </row>
    <row r="122" spans="1:46" ht="63" customHeight="1" x14ac:dyDescent="0.25">
      <c r="A122" s="259" t="s">
        <v>2889</v>
      </c>
      <c r="B122" s="259"/>
      <c r="C122" s="259"/>
      <c r="D122" s="259"/>
      <c r="E122" s="259"/>
      <c r="F122" s="259"/>
      <c r="G122" s="259"/>
      <c r="H122" s="259"/>
      <c r="I122" s="259"/>
      <c r="J122" s="259"/>
      <c r="K122" s="259"/>
      <c r="L122" s="259"/>
      <c r="M122" s="259"/>
      <c r="N122" s="259"/>
      <c r="O122" s="259"/>
      <c r="P122" s="259"/>
      <c r="Q122" s="136">
        <v>0</v>
      </c>
      <c r="R122" s="260"/>
      <c r="S122" s="260"/>
      <c r="T122" s="260"/>
      <c r="U122" s="260"/>
      <c r="V122" s="260"/>
      <c r="W122" s="260"/>
      <c r="X122" s="260"/>
      <c r="Y122" s="260"/>
      <c r="Z122" s="260"/>
      <c r="AA122" s="260"/>
      <c r="AB122" s="260"/>
      <c r="AC122" s="260"/>
      <c r="AD122" s="260"/>
      <c r="AE122" s="260"/>
      <c r="AF122" s="136">
        <v>0</v>
      </c>
      <c r="AG122" s="260"/>
      <c r="AH122" s="260"/>
      <c r="AI122" s="260"/>
      <c r="AJ122" s="260"/>
      <c r="AK122" s="260"/>
      <c r="AL122" s="260"/>
      <c r="AM122" s="260"/>
      <c r="AN122" s="260"/>
      <c r="AO122" s="260"/>
      <c r="AP122" s="260"/>
      <c r="AQ122" s="260"/>
      <c r="AR122" s="260"/>
      <c r="AS122" s="260"/>
      <c r="AT122" s="260"/>
    </row>
    <row r="123" spans="1:46" ht="63" customHeight="1" x14ac:dyDescent="0.25">
      <c r="A123" s="259" t="s">
        <v>2890</v>
      </c>
      <c r="B123" s="259"/>
      <c r="C123" s="259"/>
      <c r="D123" s="259"/>
      <c r="E123" s="259"/>
      <c r="F123" s="259"/>
      <c r="G123" s="259"/>
      <c r="H123" s="259"/>
      <c r="I123" s="259"/>
      <c r="J123" s="259"/>
      <c r="K123" s="259"/>
      <c r="L123" s="259"/>
      <c r="M123" s="259"/>
      <c r="N123" s="259"/>
      <c r="O123" s="259"/>
      <c r="P123" s="259"/>
      <c r="Q123" s="136">
        <v>0</v>
      </c>
      <c r="R123" s="260"/>
      <c r="S123" s="260"/>
      <c r="T123" s="260"/>
      <c r="U123" s="260"/>
      <c r="V123" s="260"/>
      <c r="W123" s="260"/>
      <c r="X123" s="260"/>
      <c r="Y123" s="260"/>
      <c r="Z123" s="260"/>
      <c r="AA123" s="260"/>
      <c r="AB123" s="260"/>
      <c r="AC123" s="260"/>
      <c r="AD123" s="260"/>
      <c r="AE123" s="260"/>
      <c r="AF123" s="136">
        <v>0</v>
      </c>
      <c r="AG123" s="260"/>
      <c r="AH123" s="260"/>
      <c r="AI123" s="260"/>
      <c r="AJ123" s="260"/>
      <c r="AK123" s="260"/>
      <c r="AL123" s="260"/>
      <c r="AM123" s="260"/>
      <c r="AN123" s="260"/>
      <c r="AO123" s="260"/>
      <c r="AP123" s="260"/>
      <c r="AQ123" s="260"/>
      <c r="AR123" s="260"/>
      <c r="AS123" s="260"/>
      <c r="AT123" s="260"/>
    </row>
    <row r="124" spans="1:46" ht="63" customHeight="1" x14ac:dyDescent="0.25">
      <c r="A124" s="259" t="s">
        <v>2891</v>
      </c>
      <c r="B124" s="259"/>
      <c r="C124" s="259"/>
      <c r="D124" s="259"/>
      <c r="E124" s="259"/>
      <c r="F124" s="259"/>
      <c r="G124" s="259"/>
      <c r="H124" s="259"/>
      <c r="I124" s="259"/>
      <c r="J124" s="259"/>
      <c r="K124" s="259"/>
      <c r="L124" s="259"/>
      <c r="M124" s="259"/>
      <c r="N124" s="259"/>
      <c r="O124" s="259"/>
      <c r="P124" s="259"/>
      <c r="Q124" s="136">
        <v>0</v>
      </c>
      <c r="R124" s="260"/>
      <c r="S124" s="260"/>
      <c r="T124" s="260"/>
      <c r="U124" s="260"/>
      <c r="V124" s="260"/>
      <c r="W124" s="260"/>
      <c r="X124" s="260"/>
      <c r="Y124" s="260"/>
      <c r="Z124" s="260"/>
      <c r="AA124" s="260"/>
      <c r="AB124" s="260"/>
      <c r="AC124" s="260"/>
      <c r="AD124" s="260"/>
      <c r="AE124" s="260"/>
      <c r="AF124" s="136">
        <v>0</v>
      </c>
      <c r="AG124" s="260"/>
      <c r="AH124" s="260"/>
      <c r="AI124" s="260"/>
      <c r="AJ124" s="260"/>
      <c r="AK124" s="260"/>
      <c r="AL124" s="260"/>
      <c r="AM124" s="260"/>
      <c r="AN124" s="260"/>
      <c r="AO124" s="260"/>
      <c r="AP124" s="260"/>
      <c r="AQ124" s="260"/>
      <c r="AR124" s="260"/>
      <c r="AS124" s="260"/>
      <c r="AT124" s="260"/>
    </row>
    <row r="125" spans="1:46" ht="63" customHeight="1" x14ac:dyDescent="0.25">
      <c r="A125" s="259" t="s">
        <v>2892</v>
      </c>
      <c r="B125" s="259"/>
      <c r="C125" s="259"/>
      <c r="D125" s="259"/>
      <c r="E125" s="259"/>
      <c r="F125" s="259"/>
      <c r="G125" s="259"/>
      <c r="H125" s="259"/>
      <c r="I125" s="259"/>
      <c r="J125" s="259"/>
      <c r="K125" s="259"/>
      <c r="L125" s="259"/>
      <c r="M125" s="259"/>
      <c r="N125" s="259"/>
      <c r="O125" s="259"/>
      <c r="P125" s="259"/>
      <c r="Q125" s="136">
        <v>0</v>
      </c>
      <c r="R125" s="260"/>
      <c r="S125" s="260"/>
      <c r="T125" s="260"/>
      <c r="U125" s="260"/>
      <c r="V125" s="260"/>
      <c r="W125" s="260"/>
      <c r="X125" s="260"/>
      <c r="Y125" s="260"/>
      <c r="Z125" s="260"/>
      <c r="AA125" s="260"/>
      <c r="AB125" s="260"/>
      <c r="AC125" s="260"/>
      <c r="AD125" s="260"/>
      <c r="AE125" s="260"/>
      <c r="AF125" s="136">
        <v>0</v>
      </c>
      <c r="AG125" s="260"/>
      <c r="AH125" s="260"/>
      <c r="AI125" s="260"/>
      <c r="AJ125" s="260"/>
      <c r="AK125" s="260"/>
      <c r="AL125" s="260"/>
      <c r="AM125" s="260"/>
      <c r="AN125" s="260"/>
      <c r="AO125" s="260"/>
      <c r="AP125" s="260"/>
      <c r="AQ125" s="260"/>
      <c r="AR125" s="260"/>
      <c r="AS125" s="260"/>
      <c r="AT125" s="260"/>
    </row>
    <row r="126" spans="1:46" ht="63" customHeight="1" x14ac:dyDescent="0.25">
      <c r="A126" s="259" t="s">
        <v>2893</v>
      </c>
      <c r="B126" s="259"/>
      <c r="C126" s="259"/>
      <c r="D126" s="259"/>
      <c r="E126" s="259"/>
      <c r="F126" s="259"/>
      <c r="G126" s="259"/>
      <c r="H126" s="259"/>
      <c r="I126" s="259"/>
      <c r="J126" s="259"/>
      <c r="K126" s="259"/>
      <c r="L126" s="259"/>
      <c r="M126" s="259"/>
      <c r="N126" s="259"/>
      <c r="O126" s="259"/>
      <c r="P126" s="259"/>
      <c r="Q126" s="136">
        <v>0</v>
      </c>
      <c r="R126" s="260"/>
      <c r="S126" s="260"/>
      <c r="T126" s="260"/>
      <c r="U126" s="260"/>
      <c r="V126" s="260"/>
      <c r="W126" s="260"/>
      <c r="X126" s="260"/>
      <c r="Y126" s="260"/>
      <c r="Z126" s="260"/>
      <c r="AA126" s="260"/>
      <c r="AB126" s="260"/>
      <c r="AC126" s="260"/>
      <c r="AD126" s="260"/>
      <c r="AE126" s="260"/>
      <c r="AF126" s="136">
        <v>0</v>
      </c>
      <c r="AG126" s="260"/>
      <c r="AH126" s="260"/>
      <c r="AI126" s="260"/>
      <c r="AJ126" s="260"/>
      <c r="AK126" s="260"/>
      <c r="AL126" s="260"/>
      <c r="AM126" s="260"/>
      <c r="AN126" s="260"/>
      <c r="AO126" s="260"/>
      <c r="AP126" s="260"/>
      <c r="AQ126" s="260"/>
      <c r="AR126" s="260"/>
      <c r="AS126" s="260"/>
      <c r="AT126" s="260"/>
    </row>
    <row r="127" spans="1:46" ht="63" customHeight="1" x14ac:dyDescent="0.25">
      <c r="A127" s="259" t="s">
        <v>2894</v>
      </c>
      <c r="B127" s="259"/>
      <c r="C127" s="259"/>
      <c r="D127" s="259"/>
      <c r="E127" s="259"/>
      <c r="F127" s="259"/>
      <c r="G127" s="259"/>
      <c r="H127" s="259"/>
      <c r="I127" s="259"/>
      <c r="J127" s="259"/>
      <c r="K127" s="259"/>
      <c r="L127" s="259"/>
      <c r="M127" s="259"/>
      <c r="N127" s="259"/>
      <c r="O127" s="259"/>
      <c r="P127" s="259"/>
      <c r="Q127" s="136">
        <v>0</v>
      </c>
      <c r="R127" s="260"/>
      <c r="S127" s="260"/>
      <c r="T127" s="260"/>
      <c r="U127" s="260"/>
      <c r="V127" s="260"/>
      <c r="W127" s="260"/>
      <c r="X127" s="260"/>
      <c r="Y127" s="260"/>
      <c r="Z127" s="260"/>
      <c r="AA127" s="260"/>
      <c r="AB127" s="260"/>
      <c r="AC127" s="260"/>
      <c r="AD127" s="260"/>
      <c r="AE127" s="260"/>
      <c r="AF127" s="136">
        <v>0</v>
      </c>
      <c r="AG127" s="260"/>
      <c r="AH127" s="260"/>
      <c r="AI127" s="260"/>
      <c r="AJ127" s="260"/>
      <c r="AK127" s="260"/>
      <c r="AL127" s="260"/>
      <c r="AM127" s="260"/>
      <c r="AN127" s="260"/>
      <c r="AO127" s="260"/>
      <c r="AP127" s="260"/>
      <c r="AQ127" s="260"/>
      <c r="AR127" s="260"/>
      <c r="AS127" s="260"/>
      <c r="AT127" s="260"/>
    </row>
    <row r="128" spans="1:46" ht="63" customHeight="1" x14ac:dyDescent="0.25">
      <c r="A128" s="259" t="s">
        <v>2895</v>
      </c>
      <c r="B128" s="259"/>
      <c r="C128" s="259"/>
      <c r="D128" s="259"/>
      <c r="E128" s="259"/>
      <c r="F128" s="259"/>
      <c r="G128" s="259"/>
      <c r="H128" s="259"/>
      <c r="I128" s="259"/>
      <c r="J128" s="259"/>
      <c r="K128" s="259"/>
      <c r="L128" s="259"/>
      <c r="M128" s="259"/>
      <c r="N128" s="259"/>
      <c r="O128" s="259"/>
      <c r="P128" s="259"/>
      <c r="Q128" s="136">
        <v>0</v>
      </c>
      <c r="R128" s="260"/>
      <c r="S128" s="260"/>
      <c r="T128" s="260"/>
      <c r="U128" s="260"/>
      <c r="V128" s="260"/>
      <c r="W128" s="260"/>
      <c r="X128" s="260"/>
      <c r="Y128" s="260"/>
      <c r="Z128" s="260"/>
      <c r="AA128" s="260"/>
      <c r="AB128" s="260"/>
      <c r="AC128" s="260"/>
      <c r="AD128" s="260"/>
      <c r="AE128" s="260"/>
      <c r="AF128" s="136">
        <v>0</v>
      </c>
      <c r="AG128" s="260"/>
      <c r="AH128" s="260"/>
      <c r="AI128" s="260"/>
      <c r="AJ128" s="260"/>
      <c r="AK128" s="260"/>
      <c r="AL128" s="260"/>
      <c r="AM128" s="260"/>
      <c r="AN128" s="260"/>
      <c r="AO128" s="260"/>
      <c r="AP128" s="260"/>
      <c r="AQ128" s="260"/>
      <c r="AR128" s="260"/>
      <c r="AS128" s="260"/>
      <c r="AT128" s="260"/>
    </row>
    <row r="129" spans="1:46" ht="63" customHeight="1" x14ac:dyDescent="0.25">
      <c r="A129" s="259" t="s">
        <v>2896</v>
      </c>
      <c r="B129" s="259"/>
      <c r="C129" s="259"/>
      <c r="D129" s="259"/>
      <c r="E129" s="259"/>
      <c r="F129" s="259"/>
      <c r="G129" s="259"/>
      <c r="H129" s="259"/>
      <c r="I129" s="259"/>
      <c r="J129" s="259"/>
      <c r="K129" s="259"/>
      <c r="L129" s="259"/>
      <c r="M129" s="259"/>
      <c r="N129" s="259"/>
      <c r="O129" s="259"/>
      <c r="P129" s="259"/>
      <c r="Q129" s="136">
        <v>0</v>
      </c>
      <c r="R129" s="260"/>
      <c r="S129" s="260"/>
      <c r="T129" s="260"/>
      <c r="U129" s="260"/>
      <c r="V129" s="260"/>
      <c r="W129" s="260"/>
      <c r="X129" s="260"/>
      <c r="Y129" s="260"/>
      <c r="Z129" s="260"/>
      <c r="AA129" s="260"/>
      <c r="AB129" s="260"/>
      <c r="AC129" s="260"/>
      <c r="AD129" s="260"/>
      <c r="AE129" s="260"/>
      <c r="AF129" s="136">
        <v>0</v>
      </c>
      <c r="AG129" s="260"/>
      <c r="AH129" s="260"/>
      <c r="AI129" s="260"/>
      <c r="AJ129" s="260"/>
      <c r="AK129" s="260"/>
      <c r="AL129" s="260"/>
      <c r="AM129" s="260"/>
      <c r="AN129" s="260"/>
      <c r="AO129" s="260"/>
      <c r="AP129" s="260"/>
      <c r="AQ129" s="260"/>
      <c r="AR129" s="260"/>
      <c r="AS129" s="260"/>
      <c r="AT129" s="260"/>
    </row>
    <row r="130" spans="1:46" ht="63" customHeight="1" x14ac:dyDescent="0.25">
      <c r="A130" s="274" t="s">
        <v>2897</v>
      </c>
      <c r="B130" s="274"/>
      <c r="C130" s="274"/>
      <c r="D130" s="274"/>
      <c r="E130" s="274"/>
      <c r="F130" s="274"/>
      <c r="G130" s="274"/>
      <c r="H130" s="274"/>
      <c r="I130" s="274"/>
      <c r="J130" s="274"/>
      <c r="K130" s="274"/>
      <c r="L130" s="274"/>
      <c r="M130" s="274"/>
      <c r="N130" s="274"/>
      <c r="O130" s="274"/>
      <c r="P130" s="274"/>
      <c r="Q130" s="136">
        <v>0</v>
      </c>
      <c r="R130" s="275"/>
      <c r="S130" s="275"/>
      <c r="T130" s="275"/>
      <c r="U130" s="275"/>
      <c r="V130" s="275"/>
      <c r="W130" s="275"/>
      <c r="X130" s="275"/>
      <c r="Y130" s="275"/>
      <c r="Z130" s="275"/>
      <c r="AA130" s="275"/>
      <c r="AB130" s="275"/>
      <c r="AC130" s="275"/>
      <c r="AD130" s="275"/>
      <c r="AE130" s="275"/>
      <c r="AF130" s="136">
        <v>0</v>
      </c>
      <c r="AG130" s="275"/>
      <c r="AH130" s="275"/>
      <c r="AI130" s="275"/>
      <c r="AJ130" s="275"/>
      <c r="AK130" s="275"/>
      <c r="AL130" s="275"/>
      <c r="AM130" s="275"/>
      <c r="AN130" s="275"/>
      <c r="AO130" s="275"/>
      <c r="AP130" s="275"/>
      <c r="AQ130" s="275"/>
      <c r="AR130" s="275"/>
      <c r="AS130" s="275"/>
      <c r="AT130" s="275"/>
    </row>
    <row r="131" spans="1:46" ht="63" customHeight="1" x14ac:dyDescent="0.25">
      <c r="A131" s="274" t="s">
        <v>2898</v>
      </c>
      <c r="B131" s="274"/>
      <c r="C131" s="274"/>
      <c r="D131" s="274"/>
      <c r="E131" s="274"/>
      <c r="F131" s="274"/>
      <c r="G131" s="274"/>
      <c r="H131" s="274"/>
      <c r="I131" s="274"/>
      <c r="J131" s="274"/>
      <c r="K131" s="274"/>
      <c r="L131" s="274"/>
      <c r="M131" s="274"/>
      <c r="N131" s="274"/>
      <c r="O131" s="274"/>
      <c r="P131" s="274"/>
      <c r="Q131" s="136">
        <v>0</v>
      </c>
      <c r="R131" s="275"/>
      <c r="S131" s="275"/>
      <c r="T131" s="275"/>
      <c r="U131" s="275"/>
      <c r="V131" s="275"/>
      <c r="W131" s="275"/>
      <c r="X131" s="275"/>
      <c r="Y131" s="275"/>
      <c r="Z131" s="275"/>
      <c r="AA131" s="275"/>
      <c r="AB131" s="275"/>
      <c r="AC131" s="275"/>
      <c r="AD131" s="275"/>
      <c r="AE131" s="275"/>
      <c r="AF131" s="136">
        <v>0</v>
      </c>
      <c r="AG131" s="275"/>
      <c r="AH131" s="275"/>
      <c r="AI131" s="275"/>
      <c r="AJ131" s="275"/>
      <c r="AK131" s="275"/>
      <c r="AL131" s="275"/>
      <c r="AM131" s="275"/>
      <c r="AN131" s="275"/>
      <c r="AO131" s="275"/>
      <c r="AP131" s="275"/>
      <c r="AQ131" s="275"/>
      <c r="AR131" s="275"/>
      <c r="AS131" s="275"/>
      <c r="AT131" s="275"/>
    </row>
    <row r="132" spans="1:46" ht="100.5" customHeight="1" x14ac:dyDescent="0.25">
      <c r="A132" s="274" t="s">
        <v>2899</v>
      </c>
      <c r="B132" s="274"/>
      <c r="C132" s="274"/>
      <c r="D132" s="274"/>
      <c r="E132" s="274"/>
      <c r="F132" s="274"/>
      <c r="G132" s="274"/>
      <c r="H132" s="274"/>
      <c r="I132" s="274"/>
      <c r="J132" s="274"/>
      <c r="K132" s="274"/>
      <c r="L132" s="274"/>
      <c r="M132" s="274"/>
      <c r="N132" s="274"/>
      <c r="O132" s="274"/>
      <c r="P132" s="274"/>
      <c r="Q132" s="136">
        <v>0</v>
      </c>
      <c r="R132" s="275"/>
      <c r="S132" s="275"/>
      <c r="T132" s="275"/>
      <c r="U132" s="275"/>
      <c r="V132" s="275"/>
      <c r="W132" s="275"/>
      <c r="X132" s="275"/>
      <c r="Y132" s="275"/>
      <c r="Z132" s="275"/>
      <c r="AA132" s="275"/>
      <c r="AB132" s="275"/>
      <c r="AC132" s="275"/>
      <c r="AD132" s="275"/>
      <c r="AE132" s="275"/>
      <c r="AF132" s="136">
        <v>0</v>
      </c>
      <c r="AG132" s="275"/>
      <c r="AH132" s="275"/>
      <c r="AI132" s="275"/>
      <c r="AJ132" s="275"/>
      <c r="AK132" s="275"/>
      <c r="AL132" s="275"/>
      <c r="AM132" s="275"/>
      <c r="AN132" s="275"/>
      <c r="AO132" s="275"/>
      <c r="AP132" s="275"/>
      <c r="AQ132" s="275"/>
      <c r="AR132" s="275"/>
      <c r="AS132" s="275"/>
      <c r="AT132" s="275"/>
    </row>
    <row r="133" spans="1:46" ht="63" customHeight="1" x14ac:dyDescent="0.25">
      <c r="A133" s="274" t="s">
        <v>2900</v>
      </c>
      <c r="B133" s="274"/>
      <c r="C133" s="274"/>
      <c r="D133" s="274"/>
      <c r="E133" s="274"/>
      <c r="F133" s="274"/>
      <c r="G133" s="274"/>
      <c r="H133" s="274"/>
      <c r="I133" s="274"/>
      <c r="J133" s="274"/>
      <c r="K133" s="274"/>
      <c r="L133" s="274"/>
      <c r="M133" s="274"/>
      <c r="N133" s="274"/>
      <c r="O133" s="274"/>
      <c r="P133" s="274"/>
      <c r="Q133" s="136">
        <v>0</v>
      </c>
      <c r="R133" s="275"/>
      <c r="S133" s="275"/>
      <c r="T133" s="275"/>
      <c r="U133" s="275"/>
      <c r="V133" s="275"/>
      <c r="W133" s="275"/>
      <c r="X133" s="275"/>
      <c r="Y133" s="275"/>
      <c r="Z133" s="275"/>
      <c r="AA133" s="275"/>
      <c r="AB133" s="275"/>
      <c r="AC133" s="275"/>
      <c r="AD133" s="275"/>
      <c r="AE133" s="275"/>
      <c r="AF133" s="136">
        <v>0</v>
      </c>
      <c r="AG133" s="275"/>
      <c r="AH133" s="275"/>
      <c r="AI133" s="275"/>
      <c r="AJ133" s="275"/>
      <c r="AK133" s="275"/>
      <c r="AL133" s="275"/>
      <c r="AM133" s="275"/>
      <c r="AN133" s="275"/>
      <c r="AO133" s="275"/>
      <c r="AP133" s="275"/>
      <c r="AQ133" s="275"/>
      <c r="AR133" s="275"/>
      <c r="AS133" s="275"/>
      <c r="AT133" s="275"/>
    </row>
    <row r="134" spans="1:46" ht="63" customHeight="1" x14ac:dyDescent="0.25">
      <c r="A134" s="274" t="s">
        <v>2901</v>
      </c>
      <c r="B134" s="274"/>
      <c r="C134" s="274"/>
      <c r="D134" s="274"/>
      <c r="E134" s="274"/>
      <c r="F134" s="274"/>
      <c r="G134" s="274"/>
      <c r="H134" s="274"/>
      <c r="I134" s="274"/>
      <c r="J134" s="274"/>
      <c r="K134" s="274"/>
      <c r="L134" s="274"/>
      <c r="M134" s="274"/>
      <c r="N134" s="274"/>
      <c r="O134" s="274"/>
      <c r="P134" s="274"/>
      <c r="Q134" s="136">
        <v>0</v>
      </c>
      <c r="R134" s="275"/>
      <c r="S134" s="275"/>
      <c r="T134" s="275"/>
      <c r="U134" s="275"/>
      <c r="V134" s="275"/>
      <c r="W134" s="275"/>
      <c r="X134" s="275"/>
      <c r="Y134" s="275"/>
      <c r="Z134" s="275"/>
      <c r="AA134" s="275"/>
      <c r="AB134" s="275"/>
      <c r="AC134" s="275"/>
      <c r="AD134" s="275"/>
      <c r="AE134" s="275"/>
      <c r="AF134" s="136">
        <v>0</v>
      </c>
      <c r="AG134" s="275"/>
      <c r="AH134" s="275"/>
      <c r="AI134" s="275"/>
      <c r="AJ134" s="275"/>
      <c r="AK134" s="275"/>
      <c r="AL134" s="275"/>
      <c r="AM134" s="275"/>
      <c r="AN134" s="275"/>
      <c r="AO134" s="275"/>
      <c r="AP134" s="275"/>
      <c r="AQ134" s="275"/>
      <c r="AR134" s="275"/>
      <c r="AS134" s="275"/>
      <c r="AT134" s="275"/>
    </row>
    <row r="135" spans="1:46" ht="63" customHeight="1" x14ac:dyDescent="0.25">
      <c r="A135" s="274" t="s">
        <v>2902</v>
      </c>
      <c r="B135" s="274"/>
      <c r="C135" s="274"/>
      <c r="D135" s="274"/>
      <c r="E135" s="274"/>
      <c r="F135" s="274"/>
      <c r="G135" s="274"/>
      <c r="H135" s="274"/>
      <c r="I135" s="274"/>
      <c r="J135" s="274"/>
      <c r="K135" s="274"/>
      <c r="L135" s="274"/>
      <c r="M135" s="274"/>
      <c r="N135" s="274"/>
      <c r="O135" s="274"/>
      <c r="P135" s="274"/>
      <c r="Q135" s="136">
        <v>0</v>
      </c>
      <c r="R135" s="275"/>
      <c r="S135" s="275"/>
      <c r="T135" s="275"/>
      <c r="U135" s="275"/>
      <c r="V135" s="275"/>
      <c r="W135" s="275"/>
      <c r="X135" s="275"/>
      <c r="Y135" s="275"/>
      <c r="Z135" s="275"/>
      <c r="AA135" s="275"/>
      <c r="AB135" s="275"/>
      <c r="AC135" s="275"/>
      <c r="AD135" s="275"/>
      <c r="AE135" s="275"/>
      <c r="AF135" s="136">
        <v>0</v>
      </c>
      <c r="AG135" s="275"/>
      <c r="AH135" s="275"/>
      <c r="AI135" s="275"/>
      <c r="AJ135" s="275"/>
      <c r="AK135" s="275"/>
      <c r="AL135" s="275"/>
      <c r="AM135" s="275"/>
      <c r="AN135" s="275"/>
      <c r="AO135" s="275"/>
      <c r="AP135" s="275"/>
      <c r="AQ135" s="275"/>
      <c r="AR135" s="275"/>
      <c r="AS135" s="275"/>
      <c r="AT135" s="275"/>
    </row>
    <row r="136" spans="1:46" ht="63" customHeight="1" x14ac:dyDescent="0.25">
      <c r="A136" s="274" t="s">
        <v>2903</v>
      </c>
      <c r="B136" s="274"/>
      <c r="C136" s="274"/>
      <c r="D136" s="274"/>
      <c r="E136" s="274"/>
      <c r="F136" s="274"/>
      <c r="G136" s="274"/>
      <c r="H136" s="274"/>
      <c r="I136" s="274"/>
      <c r="J136" s="274"/>
      <c r="K136" s="274"/>
      <c r="L136" s="274"/>
      <c r="M136" s="274"/>
      <c r="N136" s="274"/>
      <c r="O136" s="274"/>
      <c r="P136" s="274"/>
      <c r="Q136" s="136">
        <v>0</v>
      </c>
      <c r="R136" s="275"/>
      <c r="S136" s="275"/>
      <c r="T136" s="275"/>
      <c r="U136" s="275"/>
      <c r="V136" s="275"/>
      <c r="W136" s="275"/>
      <c r="X136" s="275"/>
      <c r="Y136" s="275"/>
      <c r="Z136" s="275"/>
      <c r="AA136" s="275"/>
      <c r="AB136" s="275"/>
      <c r="AC136" s="275"/>
      <c r="AD136" s="275"/>
      <c r="AE136" s="275"/>
      <c r="AF136" s="136">
        <v>0</v>
      </c>
      <c r="AG136" s="275"/>
      <c r="AH136" s="275"/>
      <c r="AI136" s="275"/>
      <c r="AJ136" s="275"/>
      <c r="AK136" s="275"/>
      <c r="AL136" s="275"/>
      <c r="AM136" s="275"/>
      <c r="AN136" s="275"/>
      <c r="AO136" s="275"/>
      <c r="AP136" s="275"/>
      <c r="AQ136" s="275"/>
      <c r="AR136" s="275"/>
      <c r="AS136" s="275"/>
      <c r="AT136" s="275"/>
    </row>
    <row r="137" spans="1:46" ht="63" customHeight="1" x14ac:dyDescent="0.25">
      <c r="A137" s="274" t="s">
        <v>2904</v>
      </c>
      <c r="B137" s="274"/>
      <c r="C137" s="274"/>
      <c r="D137" s="274"/>
      <c r="E137" s="274"/>
      <c r="F137" s="274"/>
      <c r="G137" s="274"/>
      <c r="H137" s="274"/>
      <c r="I137" s="274"/>
      <c r="J137" s="274"/>
      <c r="K137" s="274"/>
      <c r="L137" s="274"/>
      <c r="M137" s="274"/>
      <c r="N137" s="274"/>
      <c r="O137" s="274"/>
      <c r="P137" s="274"/>
      <c r="Q137" s="136">
        <v>0</v>
      </c>
      <c r="R137" s="275"/>
      <c r="S137" s="275"/>
      <c r="T137" s="275"/>
      <c r="U137" s="275"/>
      <c r="V137" s="275"/>
      <c r="W137" s="275"/>
      <c r="X137" s="275"/>
      <c r="Y137" s="275"/>
      <c r="Z137" s="275"/>
      <c r="AA137" s="275"/>
      <c r="AB137" s="275"/>
      <c r="AC137" s="275"/>
      <c r="AD137" s="275"/>
      <c r="AE137" s="275"/>
      <c r="AF137" s="136">
        <v>0</v>
      </c>
      <c r="AG137" s="275"/>
      <c r="AH137" s="275"/>
      <c r="AI137" s="275"/>
      <c r="AJ137" s="275"/>
      <c r="AK137" s="275"/>
      <c r="AL137" s="275"/>
      <c r="AM137" s="275"/>
      <c r="AN137" s="275"/>
      <c r="AO137" s="275"/>
      <c r="AP137" s="275"/>
      <c r="AQ137" s="275"/>
      <c r="AR137" s="275"/>
      <c r="AS137" s="275"/>
      <c r="AT137" s="275"/>
    </row>
    <row r="138" spans="1:46" ht="63" customHeight="1" x14ac:dyDescent="0.25">
      <c r="A138" s="274" t="s">
        <v>2905</v>
      </c>
      <c r="B138" s="274"/>
      <c r="C138" s="274"/>
      <c r="D138" s="274"/>
      <c r="E138" s="274"/>
      <c r="F138" s="274"/>
      <c r="G138" s="274"/>
      <c r="H138" s="274"/>
      <c r="I138" s="274"/>
      <c r="J138" s="274"/>
      <c r="K138" s="274"/>
      <c r="L138" s="274"/>
      <c r="M138" s="274"/>
      <c r="N138" s="274"/>
      <c r="O138" s="274"/>
      <c r="P138" s="274"/>
      <c r="Q138" s="136">
        <v>0</v>
      </c>
      <c r="R138" s="275"/>
      <c r="S138" s="275"/>
      <c r="T138" s="275"/>
      <c r="U138" s="275"/>
      <c r="V138" s="275"/>
      <c r="W138" s="275"/>
      <c r="X138" s="275"/>
      <c r="Y138" s="275"/>
      <c r="Z138" s="275"/>
      <c r="AA138" s="275"/>
      <c r="AB138" s="275"/>
      <c r="AC138" s="275"/>
      <c r="AD138" s="275"/>
      <c r="AE138" s="275"/>
      <c r="AF138" s="136">
        <v>0</v>
      </c>
      <c r="AG138" s="275"/>
      <c r="AH138" s="275"/>
      <c r="AI138" s="275"/>
      <c r="AJ138" s="275"/>
      <c r="AK138" s="275"/>
      <c r="AL138" s="275"/>
      <c r="AM138" s="275"/>
      <c r="AN138" s="275"/>
      <c r="AO138" s="275"/>
      <c r="AP138" s="275"/>
      <c r="AQ138" s="275"/>
      <c r="AR138" s="275"/>
      <c r="AS138" s="275"/>
      <c r="AT138" s="275"/>
    </row>
    <row r="139" spans="1:46" ht="63" customHeight="1" x14ac:dyDescent="0.25">
      <c r="A139" s="274" t="s">
        <v>2906</v>
      </c>
      <c r="B139" s="274"/>
      <c r="C139" s="274"/>
      <c r="D139" s="274"/>
      <c r="E139" s="274"/>
      <c r="F139" s="274"/>
      <c r="G139" s="274"/>
      <c r="H139" s="274"/>
      <c r="I139" s="274"/>
      <c r="J139" s="274"/>
      <c r="K139" s="274"/>
      <c r="L139" s="274"/>
      <c r="M139" s="274"/>
      <c r="N139" s="274"/>
      <c r="O139" s="274"/>
      <c r="P139" s="274"/>
      <c r="Q139" s="136">
        <v>0</v>
      </c>
      <c r="R139" s="275"/>
      <c r="S139" s="275"/>
      <c r="T139" s="275"/>
      <c r="U139" s="275"/>
      <c r="V139" s="275"/>
      <c r="W139" s="275"/>
      <c r="X139" s="275"/>
      <c r="Y139" s="275"/>
      <c r="Z139" s="275"/>
      <c r="AA139" s="275"/>
      <c r="AB139" s="275"/>
      <c r="AC139" s="275"/>
      <c r="AD139" s="275"/>
      <c r="AE139" s="275"/>
      <c r="AF139" s="136">
        <v>0</v>
      </c>
      <c r="AG139" s="275"/>
      <c r="AH139" s="275"/>
      <c r="AI139" s="275"/>
      <c r="AJ139" s="275"/>
      <c r="AK139" s="275"/>
      <c r="AL139" s="275"/>
      <c r="AM139" s="275"/>
      <c r="AN139" s="275"/>
      <c r="AO139" s="275"/>
      <c r="AP139" s="275"/>
      <c r="AQ139" s="275"/>
      <c r="AR139" s="275"/>
      <c r="AS139" s="275"/>
      <c r="AT139" s="275"/>
    </row>
    <row r="140" spans="1:46" ht="63" customHeight="1" x14ac:dyDescent="0.25">
      <c r="A140" s="274" t="s">
        <v>2907</v>
      </c>
      <c r="B140" s="274"/>
      <c r="C140" s="274"/>
      <c r="D140" s="274"/>
      <c r="E140" s="274"/>
      <c r="F140" s="274"/>
      <c r="G140" s="274"/>
      <c r="H140" s="274"/>
      <c r="I140" s="274"/>
      <c r="J140" s="274"/>
      <c r="K140" s="274"/>
      <c r="L140" s="274"/>
      <c r="M140" s="274"/>
      <c r="N140" s="274"/>
      <c r="O140" s="274"/>
      <c r="P140" s="274"/>
      <c r="Q140" s="136">
        <v>0</v>
      </c>
      <c r="R140" s="275"/>
      <c r="S140" s="275"/>
      <c r="T140" s="275"/>
      <c r="U140" s="275"/>
      <c r="V140" s="275"/>
      <c r="W140" s="275"/>
      <c r="X140" s="275"/>
      <c r="Y140" s="275"/>
      <c r="Z140" s="275"/>
      <c r="AA140" s="275"/>
      <c r="AB140" s="275"/>
      <c r="AC140" s="275"/>
      <c r="AD140" s="275"/>
      <c r="AE140" s="275"/>
      <c r="AF140" s="136">
        <v>0</v>
      </c>
      <c r="AG140" s="275"/>
      <c r="AH140" s="275"/>
      <c r="AI140" s="275"/>
      <c r="AJ140" s="275"/>
      <c r="AK140" s="275"/>
      <c r="AL140" s="275"/>
      <c r="AM140" s="275"/>
      <c r="AN140" s="275"/>
      <c r="AO140" s="275"/>
      <c r="AP140" s="275"/>
      <c r="AQ140" s="275"/>
      <c r="AR140" s="275"/>
      <c r="AS140" s="275"/>
      <c r="AT140" s="275"/>
    </row>
    <row r="141" spans="1:46" ht="63" customHeight="1" x14ac:dyDescent="0.25">
      <c r="A141" s="274" t="s">
        <v>2908</v>
      </c>
      <c r="B141" s="274"/>
      <c r="C141" s="274"/>
      <c r="D141" s="274"/>
      <c r="E141" s="274"/>
      <c r="F141" s="274"/>
      <c r="G141" s="274"/>
      <c r="H141" s="274"/>
      <c r="I141" s="274"/>
      <c r="J141" s="274"/>
      <c r="K141" s="274"/>
      <c r="L141" s="274"/>
      <c r="M141" s="274"/>
      <c r="N141" s="274"/>
      <c r="O141" s="274"/>
      <c r="P141" s="274"/>
      <c r="Q141" s="136">
        <v>0</v>
      </c>
      <c r="R141" s="275"/>
      <c r="S141" s="275"/>
      <c r="T141" s="275"/>
      <c r="U141" s="275"/>
      <c r="V141" s="275"/>
      <c r="W141" s="275"/>
      <c r="X141" s="275"/>
      <c r="Y141" s="275"/>
      <c r="Z141" s="275"/>
      <c r="AA141" s="275"/>
      <c r="AB141" s="275"/>
      <c r="AC141" s="275"/>
      <c r="AD141" s="275"/>
      <c r="AE141" s="275"/>
      <c r="AF141" s="136">
        <v>0</v>
      </c>
      <c r="AG141" s="275"/>
      <c r="AH141" s="275"/>
      <c r="AI141" s="275"/>
      <c r="AJ141" s="275"/>
      <c r="AK141" s="275"/>
      <c r="AL141" s="275"/>
      <c r="AM141" s="275"/>
      <c r="AN141" s="275"/>
      <c r="AO141" s="275"/>
      <c r="AP141" s="275"/>
      <c r="AQ141" s="275"/>
      <c r="AR141" s="275"/>
      <c r="AS141" s="275"/>
      <c r="AT141" s="275"/>
    </row>
    <row r="142" spans="1:46" ht="63" customHeight="1" x14ac:dyDescent="0.25">
      <c r="A142" s="274" t="s">
        <v>2909</v>
      </c>
      <c r="B142" s="274"/>
      <c r="C142" s="274"/>
      <c r="D142" s="274"/>
      <c r="E142" s="274"/>
      <c r="F142" s="274"/>
      <c r="G142" s="274"/>
      <c r="H142" s="274"/>
      <c r="I142" s="274"/>
      <c r="J142" s="274"/>
      <c r="K142" s="274"/>
      <c r="L142" s="274"/>
      <c r="M142" s="274"/>
      <c r="N142" s="274"/>
      <c r="O142" s="274"/>
      <c r="P142" s="274"/>
      <c r="Q142" s="136">
        <v>0</v>
      </c>
      <c r="R142" s="275"/>
      <c r="S142" s="275"/>
      <c r="T142" s="275"/>
      <c r="U142" s="275"/>
      <c r="V142" s="275"/>
      <c r="W142" s="275"/>
      <c r="X142" s="275"/>
      <c r="Y142" s="275"/>
      <c r="Z142" s="275"/>
      <c r="AA142" s="275"/>
      <c r="AB142" s="275"/>
      <c r="AC142" s="275"/>
      <c r="AD142" s="275"/>
      <c r="AE142" s="275"/>
      <c r="AF142" s="136">
        <v>0</v>
      </c>
      <c r="AG142" s="275"/>
      <c r="AH142" s="275"/>
      <c r="AI142" s="275"/>
      <c r="AJ142" s="275"/>
      <c r="AK142" s="275"/>
      <c r="AL142" s="275"/>
      <c r="AM142" s="275"/>
      <c r="AN142" s="275"/>
      <c r="AO142" s="275"/>
      <c r="AP142" s="275"/>
      <c r="AQ142" s="275"/>
      <c r="AR142" s="275"/>
      <c r="AS142" s="275"/>
      <c r="AT142" s="275"/>
    </row>
    <row r="143" spans="1:46" ht="63" customHeight="1" x14ac:dyDescent="0.25">
      <c r="A143" s="274" t="s">
        <v>2910</v>
      </c>
      <c r="B143" s="274"/>
      <c r="C143" s="274"/>
      <c r="D143" s="274"/>
      <c r="E143" s="274"/>
      <c r="F143" s="274"/>
      <c r="G143" s="274"/>
      <c r="H143" s="274"/>
      <c r="I143" s="274"/>
      <c r="J143" s="274"/>
      <c r="K143" s="274"/>
      <c r="L143" s="274"/>
      <c r="M143" s="274"/>
      <c r="N143" s="274"/>
      <c r="O143" s="274"/>
      <c r="P143" s="274"/>
      <c r="Q143" s="136">
        <v>0</v>
      </c>
      <c r="R143" s="275"/>
      <c r="S143" s="275"/>
      <c r="T143" s="275"/>
      <c r="U143" s="275"/>
      <c r="V143" s="275"/>
      <c r="W143" s="275"/>
      <c r="X143" s="275"/>
      <c r="Y143" s="275"/>
      <c r="Z143" s="275"/>
      <c r="AA143" s="275"/>
      <c r="AB143" s="275"/>
      <c r="AC143" s="275"/>
      <c r="AD143" s="275"/>
      <c r="AE143" s="275"/>
      <c r="AF143" s="136">
        <v>0</v>
      </c>
      <c r="AG143" s="275"/>
      <c r="AH143" s="275"/>
      <c r="AI143" s="275"/>
      <c r="AJ143" s="275"/>
      <c r="AK143" s="275"/>
      <c r="AL143" s="275"/>
      <c r="AM143" s="275"/>
      <c r="AN143" s="275"/>
      <c r="AO143" s="275"/>
      <c r="AP143" s="275"/>
      <c r="AQ143" s="275"/>
      <c r="AR143" s="275"/>
      <c r="AS143" s="275"/>
      <c r="AT143" s="275"/>
    </row>
    <row r="144" spans="1:46" ht="63" customHeight="1" x14ac:dyDescent="0.25">
      <c r="A144" s="274" t="s">
        <v>2911</v>
      </c>
      <c r="B144" s="274"/>
      <c r="C144" s="274"/>
      <c r="D144" s="274"/>
      <c r="E144" s="274"/>
      <c r="F144" s="274"/>
      <c r="G144" s="274"/>
      <c r="H144" s="274"/>
      <c r="I144" s="274"/>
      <c r="J144" s="274"/>
      <c r="K144" s="274"/>
      <c r="L144" s="274"/>
      <c r="M144" s="274"/>
      <c r="N144" s="274"/>
      <c r="O144" s="274"/>
      <c r="P144" s="274"/>
      <c r="Q144" s="136">
        <v>0</v>
      </c>
      <c r="R144" s="275"/>
      <c r="S144" s="275"/>
      <c r="T144" s="275"/>
      <c r="U144" s="275"/>
      <c r="V144" s="275"/>
      <c r="W144" s="275"/>
      <c r="X144" s="275"/>
      <c r="Y144" s="275"/>
      <c r="Z144" s="275"/>
      <c r="AA144" s="275"/>
      <c r="AB144" s="275"/>
      <c r="AC144" s="275"/>
      <c r="AD144" s="275"/>
      <c r="AE144" s="275"/>
      <c r="AF144" s="136">
        <v>0</v>
      </c>
      <c r="AG144" s="275"/>
      <c r="AH144" s="275"/>
      <c r="AI144" s="275"/>
      <c r="AJ144" s="275"/>
      <c r="AK144" s="275"/>
      <c r="AL144" s="275"/>
      <c r="AM144" s="275"/>
      <c r="AN144" s="275"/>
      <c r="AO144" s="275"/>
      <c r="AP144" s="275"/>
      <c r="AQ144" s="275"/>
      <c r="AR144" s="275"/>
      <c r="AS144" s="275"/>
      <c r="AT144" s="275"/>
    </row>
    <row r="145" spans="1:46" ht="63" customHeight="1" x14ac:dyDescent="0.25">
      <c r="A145" s="274" t="s">
        <v>2912</v>
      </c>
      <c r="B145" s="274"/>
      <c r="C145" s="274"/>
      <c r="D145" s="274"/>
      <c r="E145" s="274"/>
      <c r="F145" s="274"/>
      <c r="G145" s="274"/>
      <c r="H145" s="274"/>
      <c r="I145" s="274"/>
      <c r="J145" s="274"/>
      <c r="K145" s="274"/>
      <c r="L145" s="274"/>
      <c r="M145" s="274"/>
      <c r="N145" s="274"/>
      <c r="O145" s="274"/>
      <c r="P145" s="274"/>
      <c r="Q145" s="136">
        <v>0</v>
      </c>
      <c r="R145" s="275"/>
      <c r="S145" s="275"/>
      <c r="T145" s="275"/>
      <c r="U145" s="275"/>
      <c r="V145" s="275"/>
      <c r="W145" s="275"/>
      <c r="X145" s="275"/>
      <c r="Y145" s="275"/>
      <c r="Z145" s="275"/>
      <c r="AA145" s="275"/>
      <c r="AB145" s="275"/>
      <c r="AC145" s="275"/>
      <c r="AD145" s="275"/>
      <c r="AE145" s="275"/>
      <c r="AF145" s="136">
        <v>0</v>
      </c>
      <c r="AG145" s="275"/>
      <c r="AH145" s="275"/>
      <c r="AI145" s="275"/>
      <c r="AJ145" s="275"/>
      <c r="AK145" s="275"/>
      <c r="AL145" s="275"/>
      <c r="AM145" s="275"/>
      <c r="AN145" s="275"/>
      <c r="AO145" s="275"/>
      <c r="AP145" s="275"/>
      <c r="AQ145" s="275"/>
      <c r="AR145" s="275"/>
      <c r="AS145" s="275"/>
      <c r="AT145" s="275"/>
    </row>
    <row r="146" spans="1:46" ht="63" customHeight="1" x14ac:dyDescent="0.25">
      <c r="A146" s="274" t="s">
        <v>2913</v>
      </c>
      <c r="B146" s="274"/>
      <c r="C146" s="274"/>
      <c r="D146" s="274"/>
      <c r="E146" s="274"/>
      <c r="F146" s="274"/>
      <c r="G146" s="274"/>
      <c r="H146" s="274"/>
      <c r="I146" s="274"/>
      <c r="J146" s="274"/>
      <c r="K146" s="274"/>
      <c r="L146" s="274"/>
      <c r="M146" s="274"/>
      <c r="N146" s="274"/>
      <c r="O146" s="274"/>
      <c r="P146" s="274"/>
      <c r="Q146" s="136">
        <v>0</v>
      </c>
      <c r="R146" s="275"/>
      <c r="S146" s="275"/>
      <c r="T146" s="275"/>
      <c r="U146" s="275"/>
      <c r="V146" s="275"/>
      <c r="W146" s="275"/>
      <c r="X146" s="275"/>
      <c r="Y146" s="275"/>
      <c r="Z146" s="275"/>
      <c r="AA146" s="275"/>
      <c r="AB146" s="275"/>
      <c r="AC146" s="275"/>
      <c r="AD146" s="275"/>
      <c r="AE146" s="275"/>
      <c r="AF146" s="136">
        <v>0</v>
      </c>
      <c r="AG146" s="275"/>
      <c r="AH146" s="275"/>
      <c r="AI146" s="275"/>
      <c r="AJ146" s="275"/>
      <c r="AK146" s="275"/>
      <c r="AL146" s="275"/>
      <c r="AM146" s="275"/>
      <c r="AN146" s="275"/>
      <c r="AO146" s="275"/>
      <c r="AP146" s="275"/>
      <c r="AQ146" s="275"/>
      <c r="AR146" s="275"/>
      <c r="AS146" s="275"/>
      <c r="AT146" s="275"/>
    </row>
    <row r="147" spans="1:46" ht="63" customHeight="1" x14ac:dyDescent="0.25">
      <c r="A147" s="274" t="s">
        <v>2914</v>
      </c>
      <c r="B147" s="274"/>
      <c r="C147" s="274"/>
      <c r="D147" s="274"/>
      <c r="E147" s="274"/>
      <c r="F147" s="274"/>
      <c r="G147" s="274"/>
      <c r="H147" s="274"/>
      <c r="I147" s="274"/>
      <c r="J147" s="274"/>
      <c r="K147" s="274"/>
      <c r="L147" s="274"/>
      <c r="M147" s="274"/>
      <c r="N147" s="274"/>
      <c r="O147" s="274"/>
      <c r="P147" s="274"/>
      <c r="Q147" s="136">
        <v>0</v>
      </c>
      <c r="R147" s="275"/>
      <c r="S147" s="275"/>
      <c r="T147" s="275"/>
      <c r="U147" s="275"/>
      <c r="V147" s="275"/>
      <c r="W147" s="275"/>
      <c r="X147" s="275"/>
      <c r="Y147" s="275"/>
      <c r="Z147" s="275"/>
      <c r="AA147" s="275"/>
      <c r="AB147" s="275"/>
      <c r="AC147" s="275"/>
      <c r="AD147" s="275"/>
      <c r="AE147" s="275"/>
      <c r="AF147" s="136">
        <v>0</v>
      </c>
      <c r="AG147" s="275"/>
      <c r="AH147" s="275"/>
      <c r="AI147" s="275"/>
      <c r="AJ147" s="275"/>
      <c r="AK147" s="275"/>
      <c r="AL147" s="275"/>
      <c r="AM147" s="275"/>
      <c r="AN147" s="275"/>
      <c r="AO147" s="275"/>
      <c r="AP147" s="275"/>
      <c r="AQ147" s="275"/>
      <c r="AR147" s="275"/>
      <c r="AS147" s="275"/>
      <c r="AT147" s="275"/>
    </row>
    <row r="148" spans="1:46" ht="63" customHeight="1" x14ac:dyDescent="0.25">
      <c r="A148" s="274" t="s">
        <v>2915</v>
      </c>
      <c r="B148" s="274"/>
      <c r="C148" s="274"/>
      <c r="D148" s="274"/>
      <c r="E148" s="274"/>
      <c r="F148" s="274"/>
      <c r="G148" s="274"/>
      <c r="H148" s="274"/>
      <c r="I148" s="274"/>
      <c r="J148" s="274"/>
      <c r="K148" s="274"/>
      <c r="L148" s="274"/>
      <c r="M148" s="274"/>
      <c r="N148" s="274"/>
      <c r="O148" s="274"/>
      <c r="P148" s="274"/>
      <c r="Q148" s="136">
        <v>0</v>
      </c>
      <c r="R148" s="275"/>
      <c r="S148" s="275"/>
      <c r="T148" s="275"/>
      <c r="U148" s="275"/>
      <c r="V148" s="275"/>
      <c r="W148" s="275"/>
      <c r="X148" s="275"/>
      <c r="Y148" s="275"/>
      <c r="Z148" s="275"/>
      <c r="AA148" s="275"/>
      <c r="AB148" s="275"/>
      <c r="AC148" s="275"/>
      <c r="AD148" s="275"/>
      <c r="AE148" s="275"/>
      <c r="AF148" s="136">
        <v>0</v>
      </c>
      <c r="AG148" s="275"/>
      <c r="AH148" s="275"/>
      <c r="AI148" s="275"/>
      <c r="AJ148" s="275"/>
      <c r="AK148" s="275"/>
      <c r="AL148" s="275"/>
      <c r="AM148" s="275"/>
      <c r="AN148" s="275"/>
      <c r="AO148" s="275"/>
      <c r="AP148" s="275"/>
      <c r="AQ148" s="275"/>
      <c r="AR148" s="275"/>
      <c r="AS148" s="275"/>
      <c r="AT148" s="275"/>
    </row>
    <row r="149" spans="1:46" ht="63" customHeight="1" x14ac:dyDescent="0.25">
      <c r="A149" s="274" t="s">
        <v>2916</v>
      </c>
      <c r="B149" s="274"/>
      <c r="C149" s="274"/>
      <c r="D149" s="274"/>
      <c r="E149" s="274"/>
      <c r="F149" s="274"/>
      <c r="G149" s="274"/>
      <c r="H149" s="274"/>
      <c r="I149" s="274"/>
      <c r="J149" s="274"/>
      <c r="K149" s="274"/>
      <c r="L149" s="274"/>
      <c r="M149" s="274"/>
      <c r="N149" s="274"/>
      <c r="O149" s="274"/>
      <c r="P149" s="274"/>
      <c r="Q149" s="136">
        <v>0</v>
      </c>
      <c r="R149" s="275"/>
      <c r="S149" s="275"/>
      <c r="T149" s="275"/>
      <c r="U149" s="275"/>
      <c r="V149" s="275"/>
      <c r="W149" s="275"/>
      <c r="X149" s="275"/>
      <c r="Y149" s="275"/>
      <c r="Z149" s="275"/>
      <c r="AA149" s="275"/>
      <c r="AB149" s="275"/>
      <c r="AC149" s="275"/>
      <c r="AD149" s="275"/>
      <c r="AE149" s="275"/>
      <c r="AF149" s="136">
        <v>0</v>
      </c>
      <c r="AG149" s="275"/>
      <c r="AH149" s="275"/>
      <c r="AI149" s="275"/>
      <c r="AJ149" s="275"/>
      <c r="AK149" s="275"/>
      <c r="AL149" s="275"/>
      <c r="AM149" s="275"/>
      <c r="AN149" s="275"/>
      <c r="AO149" s="275"/>
      <c r="AP149" s="275"/>
      <c r="AQ149" s="275"/>
      <c r="AR149" s="275"/>
      <c r="AS149" s="275"/>
      <c r="AT149" s="275"/>
    </row>
    <row r="150" spans="1:46" ht="63" customHeight="1" x14ac:dyDescent="0.25">
      <c r="A150" s="274" t="s">
        <v>2917</v>
      </c>
      <c r="B150" s="274"/>
      <c r="C150" s="274"/>
      <c r="D150" s="274"/>
      <c r="E150" s="274"/>
      <c r="F150" s="274"/>
      <c r="G150" s="274"/>
      <c r="H150" s="274"/>
      <c r="I150" s="274"/>
      <c r="J150" s="274"/>
      <c r="K150" s="274"/>
      <c r="L150" s="274"/>
      <c r="M150" s="274"/>
      <c r="N150" s="274"/>
      <c r="O150" s="274"/>
      <c r="P150" s="274"/>
      <c r="Q150" s="136">
        <v>0</v>
      </c>
      <c r="R150" s="275"/>
      <c r="S150" s="275"/>
      <c r="T150" s="275"/>
      <c r="U150" s="275"/>
      <c r="V150" s="275"/>
      <c r="W150" s="275"/>
      <c r="X150" s="275"/>
      <c r="Y150" s="275"/>
      <c r="Z150" s="275"/>
      <c r="AA150" s="275"/>
      <c r="AB150" s="275"/>
      <c r="AC150" s="275"/>
      <c r="AD150" s="275"/>
      <c r="AE150" s="275"/>
      <c r="AF150" s="136">
        <v>0</v>
      </c>
      <c r="AG150" s="275"/>
      <c r="AH150" s="275"/>
      <c r="AI150" s="275"/>
      <c r="AJ150" s="275"/>
      <c r="AK150" s="275"/>
      <c r="AL150" s="275"/>
      <c r="AM150" s="275"/>
      <c r="AN150" s="275"/>
      <c r="AO150" s="275"/>
      <c r="AP150" s="275"/>
      <c r="AQ150" s="275"/>
      <c r="AR150" s="275"/>
      <c r="AS150" s="275"/>
      <c r="AT150" s="275"/>
    </row>
    <row r="151" spans="1:46" ht="63" customHeight="1" x14ac:dyDescent="0.25">
      <c r="A151" s="274" t="s">
        <v>2918</v>
      </c>
      <c r="B151" s="274"/>
      <c r="C151" s="274"/>
      <c r="D151" s="274"/>
      <c r="E151" s="274"/>
      <c r="F151" s="274"/>
      <c r="G151" s="274"/>
      <c r="H151" s="274"/>
      <c r="I151" s="274"/>
      <c r="J151" s="274"/>
      <c r="K151" s="274"/>
      <c r="L151" s="274"/>
      <c r="M151" s="274"/>
      <c r="N151" s="274"/>
      <c r="O151" s="274"/>
      <c r="P151" s="274"/>
      <c r="Q151" s="136">
        <v>0</v>
      </c>
      <c r="R151" s="275"/>
      <c r="S151" s="275"/>
      <c r="T151" s="275"/>
      <c r="U151" s="275"/>
      <c r="V151" s="275"/>
      <c r="W151" s="275"/>
      <c r="X151" s="275"/>
      <c r="Y151" s="275"/>
      <c r="Z151" s="275"/>
      <c r="AA151" s="275"/>
      <c r="AB151" s="275"/>
      <c r="AC151" s="275"/>
      <c r="AD151" s="275"/>
      <c r="AE151" s="275"/>
      <c r="AF151" s="136">
        <v>0</v>
      </c>
      <c r="AG151" s="275"/>
      <c r="AH151" s="275"/>
      <c r="AI151" s="275"/>
      <c r="AJ151" s="275"/>
      <c r="AK151" s="275"/>
      <c r="AL151" s="275"/>
      <c r="AM151" s="275"/>
      <c r="AN151" s="275"/>
      <c r="AO151" s="275"/>
      <c r="AP151" s="275"/>
      <c r="AQ151" s="275"/>
      <c r="AR151" s="275"/>
      <c r="AS151" s="275"/>
      <c r="AT151" s="275"/>
    </row>
    <row r="152" spans="1:46" ht="63" customHeight="1" x14ac:dyDescent="0.25">
      <c r="A152" s="274" t="s">
        <v>2919</v>
      </c>
      <c r="B152" s="274"/>
      <c r="C152" s="274"/>
      <c r="D152" s="274"/>
      <c r="E152" s="274"/>
      <c r="F152" s="274"/>
      <c r="G152" s="274"/>
      <c r="H152" s="274"/>
      <c r="I152" s="274"/>
      <c r="J152" s="274"/>
      <c r="K152" s="274"/>
      <c r="L152" s="274"/>
      <c r="M152" s="274"/>
      <c r="N152" s="274"/>
      <c r="O152" s="274"/>
      <c r="P152" s="274"/>
      <c r="Q152" s="136">
        <v>0</v>
      </c>
      <c r="R152" s="275"/>
      <c r="S152" s="275"/>
      <c r="T152" s="275"/>
      <c r="U152" s="275"/>
      <c r="V152" s="275"/>
      <c r="W152" s="275"/>
      <c r="X152" s="275"/>
      <c r="Y152" s="275"/>
      <c r="Z152" s="275"/>
      <c r="AA152" s="275"/>
      <c r="AB152" s="275"/>
      <c r="AC152" s="275"/>
      <c r="AD152" s="275"/>
      <c r="AE152" s="275"/>
      <c r="AF152" s="136">
        <v>0</v>
      </c>
      <c r="AG152" s="275"/>
      <c r="AH152" s="275"/>
      <c r="AI152" s="275"/>
      <c r="AJ152" s="275"/>
      <c r="AK152" s="275"/>
      <c r="AL152" s="275"/>
      <c r="AM152" s="275"/>
      <c r="AN152" s="275"/>
      <c r="AO152" s="275"/>
      <c r="AP152" s="275"/>
      <c r="AQ152" s="275"/>
      <c r="AR152" s="275"/>
      <c r="AS152" s="275"/>
      <c r="AT152" s="275"/>
    </row>
    <row r="153" spans="1:46" ht="63" customHeight="1" x14ac:dyDescent="0.25">
      <c r="A153" s="274" t="s">
        <v>2920</v>
      </c>
      <c r="B153" s="274"/>
      <c r="C153" s="274"/>
      <c r="D153" s="274"/>
      <c r="E153" s="274"/>
      <c r="F153" s="274"/>
      <c r="G153" s="274"/>
      <c r="H153" s="274"/>
      <c r="I153" s="274"/>
      <c r="J153" s="274"/>
      <c r="K153" s="274"/>
      <c r="L153" s="274"/>
      <c r="M153" s="274"/>
      <c r="N153" s="274"/>
      <c r="O153" s="274"/>
      <c r="P153" s="274"/>
      <c r="Q153" s="136">
        <v>0</v>
      </c>
      <c r="R153" s="275"/>
      <c r="S153" s="275"/>
      <c r="T153" s="275"/>
      <c r="U153" s="275"/>
      <c r="V153" s="275"/>
      <c r="W153" s="275"/>
      <c r="X153" s="275"/>
      <c r="Y153" s="275"/>
      <c r="Z153" s="275"/>
      <c r="AA153" s="275"/>
      <c r="AB153" s="275"/>
      <c r="AC153" s="275"/>
      <c r="AD153" s="275"/>
      <c r="AE153" s="275"/>
      <c r="AF153" s="136">
        <v>0</v>
      </c>
      <c r="AG153" s="275"/>
      <c r="AH153" s="275"/>
      <c r="AI153" s="275"/>
      <c r="AJ153" s="275"/>
      <c r="AK153" s="275"/>
      <c r="AL153" s="275"/>
      <c r="AM153" s="275"/>
      <c r="AN153" s="275"/>
      <c r="AO153" s="275"/>
      <c r="AP153" s="275"/>
      <c r="AQ153" s="275"/>
      <c r="AR153" s="275"/>
      <c r="AS153" s="275"/>
      <c r="AT153" s="275"/>
    </row>
    <row r="154" spans="1:46" ht="63" customHeight="1" x14ac:dyDescent="0.25">
      <c r="A154" s="274" t="s">
        <v>2921</v>
      </c>
      <c r="B154" s="274"/>
      <c r="C154" s="274"/>
      <c r="D154" s="274"/>
      <c r="E154" s="274"/>
      <c r="F154" s="274"/>
      <c r="G154" s="274"/>
      <c r="H154" s="274"/>
      <c r="I154" s="274"/>
      <c r="J154" s="274"/>
      <c r="K154" s="274"/>
      <c r="L154" s="274"/>
      <c r="M154" s="274"/>
      <c r="N154" s="274"/>
      <c r="O154" s="274"/>
      <c r="P154" s="274"/>
      <c r="Q154" s="136">
        <v>0</v>
      </c>
      <c r="R154" s="275"/>
      <c r="S154" s="275"/>
      <c r="T154" s="275"/>
      <c r="U154" s="275"/>
      <c r="V154" s="275"/>
      <c r="W154" s="275"/>
      <c r="X154" s="275"/>
      <c r="Y154" s="275"/>
      <c r="Z154" s="275"/>
      <c r="AA154" s="275"/>
      <c r="AB154" s="275"/>
      <c r="AC154" s="275"/>
      <c r="AD154" s="275"/>
      <c r="AE154" s="275"/>
      <c r="AF154" s="136">
        <v>0</v>
      </c>
      <c r="AG154" s="275"/>
      <c r="AH154" s="275"/>
      <c r="AI154" s="275"/>
      <c r="AJ154" s="275"/>
      <c r="AK154" s="275"/>
      <c r="AL154" s="275"/>
      <c r="AM154" s="275"/>
      <c r="AN154" s="275"/>
      <c r="AO154" s="275"/>
      <c r="AP154" s="275"/>
      <c r="AQ154" s="275"/>
      <c r="AR154" s="275"/>
      <c r="AS154" s="275"/>
      <c r="AT154" s="275"/>
    </row>
    <row r="155" spans="1:46" ht="63" customHeight="1" x14ac:dyDescent="0.25">
      <c r="A155" s="274" t="s">
        <v>2922</v>
      </c>
      <c r="B155" s="274"/>
      <c r="C155" s="274"/>
      <c r="D155" s="274"/>
      <c r="E155" s="274"/>
      <c r="F155" s="274"/>
      <c r="G155" s="274"/>
      <c r="H155" s="274"/>
      <c r="I155" s="274"/>
      <c r="J155" s="274"/>
      <c r="K155" s="274"/>
      <c r="L155" s="274"/>
      <c r="M155" s="274"/>
      <c r="N155" s="274"/>
      <c r="O155" s="274"/>
      <c r="P155" s="274"/>
      <c r="Q155" s="136">
        <v>0</v>
      </c>
      <c r="R155" s="275"/>
      <c r="S155" s="275"/>
      <c r="T155" s="275"/>
      <c r="U155" s="275"/>
      <c r="V155" s="275"/>
      <c r="W155" s="275"/>
      <c r="X155" s="275"/>
      <c r="Y155" s="275"/>
      <c r="Z155" s="275"/>
      <c r="AA155" s="275"/>
      <c r="AB155" s="275"/>
      <c r="AC155" s="275"/>
      <c r="AD155" s="275"/>
      <c r="AE155" s="275"/>
      <c r="AF155" s="136">
        <v>0</v>
      </c>
      <c r="AG155" s="275"/>
      <c r="AH155" s="275"/>
      <c r="AI155" s="275"/>
      <c r="AJ155" s="275"/>
      <c r="AK155" s="275"/>
      <c r="AL155" s="275"/>
      <c r="AM155" s="275"/>
      <c r="AN155" s="275"/>
      <c r="AO155" s="275"/>
      <c r="AP155" s="275"/>
      <c r="AQ155" s="275"/>
      <c r="AR155" s="275"/>
      <c r="AS155" s="275"/>
      <c r="AT155" s="275"/>
    </row>
    <row r="156" spans="1:46" ht="63" customHeight="1" x14ac:dyDescent="0.25">
      <c r="A156" s="274" t="s">
        <v>2923</v>
      </c>
      <c r="B156" s="274"/>
      <c r="C156" s="274"/>
      <c r="D156" s="274"/>
      <c r="E156" s="274"/>
      <c r="F156" s="274"/>
      <c r="G156" s="274"/>
      <c r="H156" s="274"/>
      <c r="I156" s="274"/>
      <c r="J156" s="274"/>
      <c r="K156" s="274"/>
      <c r="L156" s="274"/>
      <c r="M156" s="274"/>
      <c r="N156" s="274"/>
      <c r="O156" s="274"/>
      <c r="P156" s="274"/>
      <c r="Q156" s="136">
        <v>0</v>
      </c>
      <c r="R156" s="275"/>
      <c r="S156" s="275"/>
      <c r="T156" s="275"/>
      <c r="U156" s="275"/>
      <c r="V156" s="275"/>
      <c r="W156" s="275"/>
      <c r="X156" s="275"/>
      <c r="Y156" s="275"/>
      <c r="Z156" s="275"/>
      <c r="AA156" s="275"/>
      <c r="AB156" s="275"/>
      <c r="AC156" s="275"/>
      <c r="AD156" s="275"/>
      <c r="AE156" s="275"/>
      <c r="AF156" s="136">
        <v>0</v>
      </c>
      <c r="AG156" s="275"/>
      <c r="AH156" s="275"/>
      <c r="AI156" s="275"/>
      <c r="AJ156" s="275"/>
      <c r="AK156" s="275"/>
      <c r="AL156" s="275"/>
      <c r="AM156" s="275"/>
      <c r="AN156" s="275"/>
      <c r="AO156" s="275"/>
      <c r="AP156" s="275"/>
      <c r="AQ156" s="275"/>
      <c r="AR156" s="275"/>
      <c r="AS156" s="275"/>
      <c r="AT156" s="275"/>
    </row>
    <row r="157" spans="1:46" ht="18" customHeight="1" thickTop="1" thickBot="1" x14ac:dyDescent="0.3">
      <c r="Q157" s="210"/>
      <c r="AF157" s="210"/>
    </row>
    <row r="158" spans="1:46" ht="18" customHeight="1" x14ac:dyDescent="0.25">
      <c r="A158" s="263" t="s">
        <v>124</v>
      </c>
      <c r="B158" s="263"/>
      <c r="C158" s="263"/>
      <c r="D158" s="263"/>
      <c r="E158" s="263"/>
      <c r="F158" s="263"/>
      <c r="G158" s="263"/>
      <c r="H158" s="263"/>
      <c r="I158" s="263"/>
      <c r="J158" s="263"/>
      <c r="K158" s="263"/>
      <c r="L158" s="263"/>
      <c r="M158" s="263"/>
      <c r="N158" s="263"/>
      <c r="O158" s="263"/>
      <c r="P158" s="263"/>
      <c r="Q158" s="138" t="s">
        <v>65</v>
      </c>
      <c r="R158" s="264" t="s">
        <v>66</v>
      </c>
      <c r="S158" s="264"/>
      <c r="T158" s="264"/>
      <c r="U158" s="264"/>
      <c r="V158" s="264"/>
      <c r="W158" s="264"/>
      <c r="X158" s="264"/>
      <c r="Y158" s="264"/>
      <c r="Z158" s="264"/>
      <c r="AA158" s="264"/>
      <c r="AB158" s="264"/>
      <c r="AC158" s="264"/>
      <c r="AD158" s="264"/>
      <c r="AE158" s="264"/>
      <c r="AF158" s="139" t="s">
        <v>65</v>
      </c>
      <c r="AG158" s="265" t="s">
        <v>8</v>
      </c>
      <c r="AH158" s="265"/>
      <c r="AI158" s="265"/>
      <c r="AJ158" s="265"/>
      <c r="AK158" s="265"/>
      <c r="AL158" s="265"/>
      <c r="AM158" s="265"/>
      <c r="AN158" s="265"/>
      <c r="AO158" s="265"/>
      <c r="AP158" s="265"/>
      <c r="AQ158" s="265"/>
      <c r="AR158" s="265"/>
      <c r="AS158" s="265"/>
      <c r="AT158" s="265"/>
    </row>
    <row r="159" spans="1:46" ht="63" customHeight="1" x14ac:dyDescent="0.25">
      <c r="A159" s="259" t="s">
        <v>2924</v>
      </c>
      <c r="B159" s="259"/>
      <c r="C159" s="259"/>
      <c r="D159" s="259"/>
      <c r="E159" s="259"/>
      <c r="F159" s="259"/>
      <c r="G159" s="259"/>
      <c r="H159" s="259"/>
      <c r="I159" s="259"/>
      <c r="J159" s="259"/>
      <c r="K159" s="259"/>
      <c r="L159" s="259"/>
      <c r="M159" s="259"/>
      <c r="N159" s="259"/>
      <c r="O159" s="259"/>
      <c r="P159" s="259"/>
      <c r="Q159" s="136">
        <v>0</v>
      </c>
      <c r="R159" s="330" t="s">
        <v>404</v>
      </c>
      <c r="S159" s="331"/>
      <c r="T159" s="331"/>
      <c r="U159" s="331"/>
      <c r="V159" s="331"/>
      <c r="W159" s="331"/>
      <c r="X159" s="331"/>
      <c r="Y159" s="331"/>
      <c r="Z159" s="331"/>
      <c r="AA159" s="331"/>
      <c r="AB159" s="331"/>
      <c r="AC159" s="331"/>
      <c r="AD159" s="331"/>
      <c r="AE159" s="332"/>
      <c r="AF159" s="136">
        <v>0</v>
      </c>
      <c r="AG159" s="261" t="s">
        <v>499</v>
      </c>
      <c r="AH159" s="261"/>
      <c r="AI159" s="261"/>
      <c r="AJ159" s="261"/>
      <c r="AK159" s="261"/>
      <c r="AL159" s="261"/>
      <c r="AM159" s="261"/>
      <c r="AN159" s="261"/>
      <c r="AO159" s="261"/>
      <c r="AP159" s="261"/>
      <c r="AQ159" s="261"/>
      <c r="AR159" s="261"/>
      <c r="AS159" s="261"/>
      <c r="AT159" s="261"/>
    </row>
    <row r="160" spans="1:46" ht="63" customHeight="1" x14ac:dyDescent="0.25">
      <c r="A160" s="259" t="s">
        <v>2925</v>
      </c>
      <c r="B160" s="259"/>
      <c r="C160" s="259"/>
      <c r="D160" s="259"/>
      <c r="E160" s="259"/>
      <c r="F160" s="259"/>
      <c r="G160" s="259"/>
      <c r="H160" s="259"/>
      <c r="I160" s="259"/>
      <c r="J160" s="259"/>
      <c r="K160" s="259"/>
      <c r="L160" s="259"/>
      <c r="M160" s="259"/>
      <c r="N160" s="259"/>
      <c r="O160" s="259"/>
      <c r="P160" s="259"/>
      <c r="Q160" s="136">
        <v>0</v>
      </c>
      <c r="R160" s="262"/>
      <c r="S160" s="262"/>
      <c r="T160" s="262"/>
      <c r="U160" s="262"/>
      <c r="V160" s="262"/>
      <c r="W160" s="262"/>
      <c r="X160" s="262"/>
      <c r="Y160" s="262"/>
      <c r="Z160" s="262"/>
      <c r="AA160" s="262"/>
      <c r="AB160" s="262"/>
      <c r="AC160" s="262"/>
      <c r="AD160" s="262"/>
      <c r="AE160" s="262"/>
      <c r="AF160" s="136">
        <v>0</v>
      </c>
      <c r="AG160" s="262"/>
      <c r="AH160" s="262"/>
      <c r="AI160" s="262"/>
      <c r="AJ160" s="262"/>
      <c r="AK160" s="262"/>
      <c r="AL160" s="262"/>
      <c r="AM160" s="262"/>
      <c r="AN160" s="262"/>
      <c r="AO160" s="262"/>
      <c r="AP160" s="262"/>
      <c r="AQ160" s="262"/>
      <c r="AR160" s="262"/>
      <c r="AS160" s="262"/>
      <c r="AT160" s="262"/>
    </row>
    <row r="161" spans="1:46" ht="63" customHeight="1" x14ac:dyDescent="0.25">
      <c r="A161" s="259" t="s">
        <v>2926</v>
      </c>
      <c r="B161" s="259"/>
      <c r="C161" s="259"/>
      <c r="D161" s="259"/>
      <c r="E161" s="259"/>
      <c r="F161" s="259"/>
      <c r="G161" s="259"/>
      <c r="H161" s="259"/>
      <c r="I161" s="259"/>
      <c r="J161" s="259"/>
      <c r="K161" s="259"/>
      <c r="L161" s="259"/>
      <c r="M161" s="259"/>
      <c r="N161" s="259"/>
      <c r="O161" s="259"/>
      <c r="P161" s="259"/>
      <c r="Q161" s="136">
        <v>0</v>
      </c>
      <c r="R161" s="261"/>
      <c r="S161" s="261"/>
      <c r="T161" s="261"/>
      <c r="U161" s="261"/>
      <c r="V161" s="261"/>
      <c r="W161" s="261"/>
      <c r="X161" s="261"/>
      <c r="Y161" s="261"/>
      <c r="Z161" s="261"/>
      <c r="AA161" s="261"/>
      <c r="AB161" s="261"/>
      <c r="AC161" s="261"/>
      <c r="AD161" s="261"/>
      <c r="AE161" s="261"/>
      <c r="AF161" s="136">
        <v>0</v>
      </c>
      <c r="AG161" s="261"/>
      <c r="AH161" s="261"/>
      <c r="AI161" s="261"/>
      <c r="AJ161" s="261"/>
      <c r="AK161" s="261"/>
      <c r="AL161" s="261"/>
      <c r="AM161" s="261"/>
      <c r="AN161" s="261"/>
      <c r="AO161" s="261"/>
      <c r="AP161" s="261"/>
      <c r="AQ161" s="261"/>
      <c r="AR161" s="261"/>
      <c r="AS161" s="261"/>
      <c r="AT161" s="261"/>
    </row>
    <row r="162" spans="1:46" ht="63" customHeight="1" x14ac:dyDescent="0.25">
      <c r="A162" s="259" t="s">
        <v>2927</v>
      </c>
      <c r="B162" s="259"/>
      <c r="C162" s="259"/>
      <c r="D162" s="259"/>
      <c r="E162" s="259"/>
      <c r="F162" s="259"/>
      <c r="G162" s="259"/>
      <c r="H162" s="259"/>
      <c r="I162" s="259"/>
      <c r="J162" s="259"/>
      <c r="K162" s="259"/>
      <c r="L162" s="259"/>
      <c r="M162" s="259"/>
      <c r="N162" s="259"/>
      <c r="O162" s="259"/>
      <c r="P162" s="259"/>
      <c r="Q162" s="136">
        <v>0</v>
      </c>
      <c r="R162" s="260"/>
      <c r="S162" s="260"/>
      <c r="T162" s="260"/>
      <c r="U162" s="260"/>
      <c r="V162" s="260"/>
      <c r="W162" s="260"/>
      <c r="X162" s="260"/>
      <c r="Y162" s="260"/>
      <c r="Z162" s="260"/>
      <c r="AA162" s="260"/>
      <c r="AB162" s="260"/>
      <c r="AC162" s="260"/>
      <c r="AD162" s="260"/>
      <c r="AE162" s="260"/>
      <c r="AF162" s="136">
        <v>0</v>
      </c>
      <c r="AG162" s="261"/>
      <c r="AH162" s="261"/>
      <c r="AI162" s="261"/>
      <c r="AJ162" s="261"/>
      <c r="AK162" s="261"/>
      <c r="AL162" s="261"/>
      <c r="AM162" s="261"/>
      <c r="AN162" s="261"/>
      <c r="AO162" s="261"/>
      <c r="AP162" s="261"/>
      <c r="AQ162" s="261"/>
      <c r="AR162" s="261"/>
      <c r="AS162" s="261"/>
      <c r="AT162" s="261"/>
    </row>
    <row r="163" spans="1:46" ht="63" customHeight="1" x14ac:dyDescent="0.25">
      <c r="A163" s="259" t="s">
        <v>2928</v>
      </c>
      <c r="B163" s="259"/>
      <c r="C163" s="259"/>
      <c r="D163" s="259"/>
      <c r="E163" s="259"/>
      <c r="F163" s="259"/>
      <c r="G163" s="259"/>
      <c r="H163" s="259"/>
      <c r="I163" s="259"/>
      <c r="J163" s="259"/>
      <c r="K163" s="259"/>
      <c r="L163" s="259"/>
      <c r="M163" s="259"/>
      <c r="N163" s="259"/>
      <c r="O163" s="259"/>
      <c r="P163" s="259"/>
      <c r="Q163" s="136">
        <v>0</v>
      </c>
      <c r="R163" s="260"/>
      <c r="S163" s="260"/>
      <c r="T163" s="260"/>
      <c r="U163" s="260"/>
      <c r="V163" s="260"/>
      <c r="W163" s="260"/>
      <c r="X163" s="260"/>
      <c r="Y163" s="260"/>
      <c r="Z163" s="260"/>
      <c r="AA163" s="260"/>
      <c r="AB163" s="260"/>
      <c r="AC163" s="260"/>
      <c r="AD163" s="260"/>
      <c r="AE163" s="260"/>
      <c r="AF163" s="136">
        <v>0</v>
      </c>
      <c r="AG163" s="261"/>
      <c r="AH163" s="261"/>
      <c r="AI163" s="261"/>
      <c r="AJ163" s="261"/>
      <c r="AK163" s="261"/>
      <c r="AL163" s="261"/>
      <c r="AM163" s="261"/>
      <c r="AN163" s="261"/>
      <c r="AO163" s="261"/>
      <c r="AP163" s="261"/>
      <c r="AQ163" s="261"/>
      <c r="AR163" s="261"/>
      <c r="AS163" s="261"/>
      <c r="AT163" s="261"/>
    </row>
    <row r="65533" ht="12.75" customHeight="1" x14ac:dyDescent="0.25"/>
    <row r="65534" ht="12.75" customHeight="1" x14ac:dyDescent="0.25"/>
  </sheetData>
  <sheetProtection algorithmName="SHA-512" hashValue="Dvg5U1jiwg5kfSOJs+dVTPWxXNwiXlE95L8AzuCGLEAQuaLlt5gl4ZJCZ6vIoa7cnbXe7zEwvZPRzvYYwDxK/A==" saltValue="kohCfNpKO611W3JW8PBeRg==" spinCount="100000" sheet="1" selectLockedCells="1" selectUnlockedCells="1"/>
  <mergeCells count="383">
    <mergeCell ref="AD11:AE11"/>
    <mergeCell ref="H12:I12"/>
    <mergeCell ref="K12:L12"/>
    <mergeCell ref="N12:O12"/>
    <mergeCell ref="X12:Y12"/>
    <mergeCell ref="AA12:AB12"/>
    <mergeCell ref="AD12:AE12"/>
    <mergeCell ref="F1:AE1"/>
    <mergeCell ref="F2:AE2"/>
    <mergeCell ref="F3:AE3"/>
    <mergeCell ref="F5:AE5"/>
    <mergeCell ref="H8:AE8"/>
    <mergeCell ref="H11:I11"/>
    <mergeCell ref="K11:L11"/>
    <mergeCell ref="N11:O11"/>
    <mergeCell ref="X11:Y11"/>
    <mergeCell ref="AA11:AB11"/>
    <mergeCell ref="A20:AE20"/>
    <mergeCell ref="A22:G22"/>
    <mergeCell ref="H22:I22"/>
    <mergeCell ref="M22:Q22"/>
    <mergeCell ref="R22:S22"/>
    <mergeCell ref="W22:AC22"/>
    <mergeCell ref="A15:AE15"/>
    <mergeCell ref="A17:G17"/>
    <mergeCell ref="H17:I17"/>
    <mergeCell ref="M17:Q17"/>
    <mergeCell ref="R17:S17"/>
    <mergeCell ref="W17:AC17"/>
    <mergeCell ref="A30:P30"/>
    <mergeCell ref="R30:AE30"/>
    <mergeCell ref="AG30:AT30"/>
    <mergeCell ref="A31:P31"/>
    <mergeCell ref="R31:AE31"/>
    <mergeCell ref="AG31:AT31"/>
    <mergeCell ref="A24:AE24"/>
    <mergeCell ref="A25:AE25"/>
    <mergeCell ref="AG25:AJ25"/>
    <mergeCell ref="A29:P29"/>
    <mergeCell ref="V29:AE29"/>
    <mergeCell ref="AK29:AT29"/>
    <mergeCell ref="A34:P34"/>
    <mergeCell ref="R34:AE34"/>
    <mergeCell ref="AG34:AT34"/>
    <mergeCell ref="A35:P35"/>
    <mergeCell ref="R35:AE35"/>
    <mergeCell ref="AG35:AT35"/>
    <mergeCell ref="A32:P32"/>
    <mergeCell ref="R32:AE32"/>
    <mergeCell ref="AG32:AT32"/>
    <mergeCell ref="A33:P33"/>
    <mergeCell ref="R33:AE33"/>
    <mergeCell ref="AG33:AT33"/>
    <mergeCell ref="A38:P38"/>
    <mergeCell ref="R38:AE38"/>
    <mergeCell ref="AG38:AT38"/>
    <mergeCell ref="A39:P39"/>
    <mergeCell ref="R39:AE39"/>
    <mergeCell ref="AG39:AT39"/>
    <mergeCell ref="A36:P36"/>
    <mergeCell ref="R36:AE36"/>
    <mergeCell ref="AG36:AT36"/>
    <mergeCell ref="A37:P37"/>
    <mergeCell ref="R37:AE37"/>
    <mergeCell ref="AG37:AT37"/>
    <mergeCell ref="A42:P42"/>
    <mergeCell ref="R42:AE42"/>
    <mergeCell ref="AG42:AT42"/>
    <mergeCell ref="A43:P43"/>
    <mergeCell ref="R43:AE43"/>
    <mergeCell ref="AG43:AT43"/>
    <mergeCell ref="A40:P40"/>
    <mergeCell ref="R40:AE40"/>
    <mergeCell ref="AG40:AT40"/>
    <mergeCell ref="A41:P41"/>
    <mergeCell ref="R41:AE41"/>
    <mergeCell ref="AG41:AT41"/>
    <mergeCell ref="A46:P46"/>
    <mergeCell ref="R46:AE46"/>
    <mergeCell ref="AG46:AT46"/>
    <mergeCell ref="A47:P47"/>
    <mergeCell ref="R47:AE47"/>
    <mergeCell ref="AG47:AT47"/>
    <mergeCell ref="A44:P44"/>
    <mergeCell ref="R44:AE44"/>
    <mergeCell ref="AG44:AT44"/>
    <mergeCell ref="A45:P45"/>
    <mergeCell ref="R45:AE45"/>
    <mergeCell ref="AG45:AT45"/>
    <mergeCell ref="A51:P51"/>
    <mergeCell ref="R51:AE51"/>
    <mergeCell ref="AG51:AT51"/>
    <mergeCell ref="A52:P52"/>
    <mergeCell ref="R52:AE52"/>
    <mergeCell ref="AG52:AT52"/>
    <mergeCell ref="A48:P48"/>
    <mergeCell ref="R48:AE48"/>
    <mergeCell ref="AG48:AT48"/>
    <mergeCell ref="A49:P49"/>
    <mergeCell ref="R49:AE49"/>
    <mergeCell ref="AG49:AT49"/>
    <mergeCell ref="A55:P55"/>
    <mergeCell ref="R55:AE55"/>
    <mergeCell ref="AG55:AT55"/>
    <mergeCell ref="A56:P56"/>
    <mergeCell ref="R56:AE56"/>
    <mergeCell ref="AG56:AT56"/>
    <mergeCell ref="A53:P53"/>
    <mergeCell ref="R53:AE53"/>
    <mergeCell ref="AG53:AT53"/>
    <mergeCell ref="A54:P54"/>
    <mergeCell ref="R54:AE54"/>
    <mergeCell ref="AG54:AT54"/>
    <mergeCell ref="A64:P64"/>
    <mergeCell ref="R64:AE64"/>
    <mergeCell ref="AG64:AT64"/>
    <mergeCell ref="A65:P65"/>
    <mergeCell ref="R65:AE65"/>
    <mergeCell ref="AG65:AT65"/>
    <mergeCell ref="A58:AE58"/>
    <mergeCell ref="AG58:AJ58"/>
    <mergeCell ref="A62:P62"/>
    <mergeCell ref="V62:AE62"/>
    <mergeCell ref="AK62:AT62"/>
    <mergeCell ref="A63:P63"/>
    <mergeCell ref="R63:AE63"/>
    <mergeCell ref="AG63:AT63"/>
    <mergeCell ref="A68:P68"/>
    <mergeCell ref="R68:AE68"/>
    <mergeCell ref="AG68:AT68"/>
    <mergeCell ref="A69:P69"/>
    <mergeCell ref="R69:AE69"/>
    <mergeCell ref="AG69:AT69"/>
    <mergeCell ref="A66:P66"/>
    <mergeCell ref="R66:AE66"/>
    <mergeCell ref="AG66:AT66"/>
    <mergeCell ref="A67:P67"/>
    <mergeCell ref="R67:AE67"/>
    <mergeCell ref="AG67:AT67"/>
    <mergeCell ref="A72:P72"/>
    <mergeCell ref="R72:AE72"/>
    <mergeCell ref="AG72:AT72"/>
    <mergeCell ref="A74:P74"/>
    <mergeCell ref="R74:AE74"/>
    <mergeCell ref="AG74:AT74"/>
    <mergeCell ref="A70:P70"/>
    <mergeCell ref="R70:AE70"/>
    <mergeCell ref="AG70:AT70"/>
    <mergeCell ref="A71:P71"/>
    <mergeCell ref="R71:AE71"/>
    <mergeCell ref="AG71:AT71"/>
    <mergeCell ref="A77:P77"/>
    <mergeCell ref="R77:AE77"/>
    <mergeCell ref="AG77:AT77"/>
    <mergeCell ref="A78:P78"/>
    <mergeCell ref="R78:AE78"/>
    <mergeCell ref="AG78:AT78"/>
    <mergeCell ref="A75:P75"/>
    <mergeCell ref="R75:AE75"/>
    <mergeCell ref="AG75:AT75"/>
    <mergeCell ref="A76:P76"/>
    <mergeCell ref="R76:AE76"/>
    <mergeCell ref="AG76:AT76"/>
    <mergeCell ref="A86:P86"/>
    <mergeCell ref="R86:AE86"/>
    <mergeCell ref="AG86:AT86"/>
    <mergeCell ref="A87:P87"/>
    <mergeCell ref="R87:AE87"/>
    <mergeCell ref="AG87:AT87"/>
    <mergeCell ref="A79:P79"/>
    <mergeCell ref="R79:AE79"/>
    <mergeCell ref="AG79:AT79"/>
    <mergeCell ref="A81:AE81"/>
    <mergeCell ref="AG81:AJ81"/>
    <mergeCell ref="A85:P85"/>
    <mergeCell ref="V85:AE85"/>
    <mergeCell ref="AK85:AT85"/>
    <mergeCell ref="A90:P90"/>
    <mergeCell ref="R90:AE90"/>
    <mergeCell ref="AG90:AT90"/>
    <mergeCell ref="A91:P91"/>
    <mergeCell ref="R91:AE91"/>
    <mergeCell ref="AG91:AT91"/>
    <mergeCell ref="A88:P88"/>
    <mergeCell ref="R88:AE88"/>
    <mergeCell ref="AG88:AT88"/>
    <mergeCell ref="A89:P89"/>
    <mergeCell ref="R89:AE89"/>
    <mergeCell ref="AG89:AT89"/>
    <mergeCell ref="A94:P94"/>
    <mergeCell ref="R94:AE94"/>
    <mergeCell ref="AG94:AT94"/>
    <mergeCell ref="A95:P95"/>
    <mergeCell ref="R95:AE95"/>
    <mergeCell ref="AG95:AT95"/>
    <mergeCell ref="A92:P92"/>
    <mergeCell ref="R92:AE92"/>
    <mergeCell ref="AG92:AT92"/>
    <mergeCell ref="A93:P93"/>
    <mergeCell ref="R93:AE93"/>
    <mergeCell ref="AG93:AT93"/>
    <mergeCell ref="A99:P99"/>
    <mergeCell ref="R99:AE99"/>
    <mergeCell ref="AG99:AT99"/>
    <mergeCell ref="A100:P100"/>
    <mergeCell ref="R100:AE100"/>
    <mergeCell ref="AG100:AT100"/>
    <mergeCell ref="A96:P96"/>
    <mergeCell ref="R96:AE96"/>
    <mergeCell ref="AG96:AT96"/>
    <mergeCell ref="A98:P98"/>
    <mergeCell ref="R98:AE98"/>
    <mergeCell ref="AG98:AT98"/>
    <mergeCell ref="A103:P103"/>
    <mergeCell ref="R103:AE103"/>
    <mergeCell ref="AG103:AT103"/>
    <mergeCell ref="A106:AE106"/>
    <mergeCell ref="AG106:AJ106"/>
    <mergeCell ref="A110:Q110"/>
    <mergeCell ref="V110:AE110"/>
    <mergeCell ref="AK110:AT110"/>
    <mergeCell ref="A101:P101"/>
    <mergeCell ref="R101:AE101"/>
    <mergeCell ref="AG101:AT101"/>
    <mergeCell ref="A102:P102"/>
    <mergeCell ref="R102:AE102"/>
    <mergeCell ref="AG102:AT102"/>
    <mergeCell ref="A113:P113"/>
    <mergeCell ref="R113:AE113"/>
    <mergeCell ref="AG113:AT113"/>
    <mergeCell ref="A114:P114"/>
    <mergeCell ref="R114:AE114"/>
    <mergeCell ref="AG114:AT114"/>
    <mergeCell ref="A111:P111"/>
    <mergeCell ref="R111:AE111"/>
    <mergeCell ref="AG111:AT111"/>
    <mergeCell ref="A112:P112"/>
    <mergeCell ref="R112:AE112"/>
    <mergeCell ref="AG112:AT112"/>
    <mergeCell ref="A117:P117"/>
    <mergeCell ref="R117:AE117"/>
    <mergeCell ref="AG117:AT117"/>
    <mergeCell ref="A118:P118"/>
    <mergeCell ref="R118:AE118"/>
    <mergeCell ref="AG118:AT118"/>
    <mergeCell ref="A115:P115"/>
    <mergeCell ref="R115:AE115"/>
    <mergeCell ref="AG115:AT115"/>
    <mergeCell ref="A116:P116"/>
    <mergeCell ref="R116:AE116"/>
    <mergeCell ref="AG116:AT116"/>
    <mergeCell ref="A121:P121"/>
    <mergeCell ref="R121:AE121"/>
    <mergeCell ref="AG121:AT121"/>
    <mergeCell ref="A122:P122"/>
    <mergeCell ref="R122:AE122"/>
    <mergeCell ref="AG122:AT122"/>
    <mergeCell ref="A119:P119"/>
    <mergeCell ref="R119:AE119"/>
    <mergeCell ref="AG119:AT119"/>
    <mergeCell ref="A120:P120"/>
    <mergeCell ref="R120:AE120"/>
    <mergeCell ref="AG120:AT120"/>
    <mergeCell ref="A125:P125"/>
    <mergeCell ref="R125:AE125"/>
    <mergeCell ref="AG125:AT125"/>
    <mergeCell ref="A126:P126"/>
    <mergeCell ref="R126:AE126"/>
    <mergeCell ref="AG126:AT126"/>
    <mergeCell ref="A123:P123"/>
    <mergeCell ref="R123:AE123"/>
    <mergeCell ref="AG123:AT123"/>
    <mergeCell ref="A124:P124"/>
    <mergeCell ref="R124:AE124"/>
    <mergeCell ref="AG124:AT124"/>
    <mergeCell ref="A129:P129"/>
    <mergeCell ref="R129:AE129"/>
    <mergeCell ref="AG129:AT129"/>
    <mergeCell ref="A130:P130"/>
    <mergeCell ref="R130:AE130"/>
    <mergeCell ref="AG130:AT130"/>
    <mergeCell ref="A127:P127"/>
    <mergeCell ref="R127:AE127"/>
    <mergeCell ref="AG127:AT127"/>
    <mergeCell ref="A128:P128"/>
    <mergeCell ref="R128:AE128"/>
    <mergeCell ref="AG128:AT128"/>
    <mergeCell ref="A133:P133"/>
    <mergeCell ref="R133:AE133"/>
    <mergeCell ref="AG133:AT133"/>
    <mergeCell ref="A134:P134"/>
    <mergeCell ref="R134:AE134"/>
    <mergeCell ref="AG134:AT134"/>
    <mergeCell ref="A131:P131"/>
    <mergeCell ref="R131:AE131"/>
    <mergeCell ref="AG131:AT131"/>
    <mergeCell ref="A132:P132"/>
    <mergeCell ref="R132:AE132"/>
    <mergeCell ref="AG132:AT132"/>
    <mergeCell ref="A137:P137"/>
    <mergeCell ref="R137:AE137"/>
    <mergeCell ref="AG137:AT137"/>
    <mergeCell ref="A138:P138"/>
    <mergeCell ref="R138:AE138"/>
    <mergeCell ref="AG138:AT138"/>
    <mergeCell ref="A135:P135"/>
    <mergeCell ref="R135:AE135"/>
    <mergeCell ref="AG135:AT135"/>
    <mergeCell ref="A136:P136"/>
    <mergeCell ref="R136:AE136"/>
    <mergeCell ref="AG136:AT136"/>
    <mergeCell ref="A141:P141"/>
    <mergeCell ref="R141:AE141"/>
    <mergeCell ref="AG141:AT141"/>
    <mergeCell ref="A142:P142"/>
    <mergeCell ref="R142:AE142"/>
    <mergeCell ref="AG142:AT142"/>
    <mergeCell ref="A139:P139"/>
    <mergeCell ref="R139:AE139"/>
    <mergeCell ref="AG139:AT139"/>
    <mergeCell ref="A140:P140"/>
    <mergeCell ref="R140:AE140"/>
    <mergeCell ref="AG140:AT140"/>
    <mergeCell ref="A145:P145"/>
    <mergeCell ref="R145:AE145"/>
    <mergeCell ref="AG145:AT145"/>
    <mergeCell ref="A146:P146"/>
    <mergeCell ref="R146:AE146"/>
    <mergeCell ref="AG146:AT146"/>
    <mergeCell ref="A143:P143"/>
    <mergeCell ref="R143:AE143"/>
    <mergeCell ref="AG143:AT143"/>
    <mergeCell ref="A144:P144"/>
    <mergeCell ref="R144:AE144"/>
    <mergeCell ref="AG144:AT144"/>
    <mergeCell ref="A149:P149"/>
    <mergeCell ref="R149:AE149"/>
    <mergeCell ref="AG149:AT149"/>
    <mergeCell ref="A150:P150"/>
    <mergeCell ref="R150:AE150"/>
    <mergeCell ref="AG150:AT150"/>
    <mergeCell ref="A147:P147"/>
    <mergeCell ref="R147:AE147"/>
    <mergeCell ref="AG147:AT147"/>
    <mergeCell ref="A148:P148"/>
    <mergeCell ref="R148:AE148"/>
    <mergeCell ref="AG148:AT148"/>
    <mergeCell ref="A153:P153"/>
    <mergeCell ref="R153:AE153"/>
    <mergeCell ref="AG153:AT153"/>
    <mergeCell ref="A154:P154"/>
    <mergeCell ref="R154:AE154"/>
    <mergeCell ref="AG154:AT154"/>
    <mergeCell ref="A151:P151"/>
    <mergeCell ref="R151:AE151"/>
    <mergeCell ref="AG151:AT151"/>
    <mergeCell ref="A152:P152"/>
    <mergeCell ref="R152:AE152"/>
    <mergeCell ref="AG152:AT152"/>
    <mergeCell ref="A158:P158"/>
    <mergeCell ref="R158:AE158"/>
    <mergeCell ref="AG158:AT158"/>
    <mergeCell ref="A159:P159"/>
    <mergeCell ref="R159:AE159"/>
    <mergeCell ref="AG159:AT159"/>
    <mergeCell ref="A155:P155"/>
    <mergeCell ref="R155:AE155"/>
    <mergeCell ref="AG155:AT155"/>
    <mergeCell ref="A156:P156"/>
    <mergeCell ref="R156:AE156"/>
    <mergeCell ref="AG156:AT156"/>
    <mergeCell ref="A162:P162"/>
    <mergeCell ref="R162:AE162"/>
    <mergeCell ref="AG162:AT162"/>
    <mergeCell ref="A163:P163"/>
    <mergeCell ref="R163:AE163"/>
    <mergeCell ref="AG163:AT163"/>
    <mergeCell ref="A160:P160"/>
    <mergeCell ref="R160:AE160"/>
    <mergeCell ref="AG160:AT160"/>
    <mergeCell ref="A161:P161"/>
    <mergeCell ref="R161:AE161"/>
    <mergeCell ref="AG161:AT161"/>
  </mergeCells>
  <dataValidations count="1">
    <dataValidation allowBlank="1" showErrorMessage="1" sqref="A8:F9" xr:uid="{B2CE8528-AC50-4871-AE6A-4592A40B7AD4}">
      <formula1>0</formula1>
      <formula2>0</formula2>
    </dataValidation>
  </dataValidations>
  <printOptions horizontalCentered="1"/>
  <pageMargins left="0.19652777777777777" right="0.19652777777777777" top="0.27569444444444446" bottom="0.39374999999999999" header="0.51180555555555551" footer="0"/>
  <pageSetup scale="73" firstPageNumber="0" orientation="landscape" horizontalDpi="300" verticalDpi="300" r:id="rId1"/>
  <headerFooter alignWithMargins="0">
    <oddFooter>&amp;L2a. Evaluación Vinculante de Obligaciones de Transparencia 2018_Artículo 123_SECITI&amp;R&amp;P de &amp;N</oddFooter>
  </headerFooter>
  <rowBreaks count="7" manualBreakCount="7">
    <brk id="50" max="16383" man="1"/>
    <brk id="57" max="16383" man="1"/>
    <brk id="73" max="16383" man="1"/>
    <brk id="80" max="16383" man="1"/>
    <brk id="97" max="16383" man="1"/>
    <brk id="105" max="16383" man="1"/>
    <brk id="157" max="16383" man="1"/>
  </row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9A7D3D-E58E-4F62-8C61-D5CF66D9F2CA}">
  <sheetPr codeName="Hoja15"/>
  <dimension ref="A1:AK171"/>
  <sheetViews>
    <sheetView showGridLines="0" topLeftCell="F148" zoomScale="75" zoomScaleNormal="75" workbookViewId="0">
      <selection sqref="A1:AK171"/>
    </sheetView>
  </sheetViews>
  <sheetFormatPr baseColWidth="10" defaultColWidth="11" defaultRowHeight="13" x14ac:dyDescent="0.3"/>
  <cols>
    <col min="1" max="29" width="7.54296875" customWidth="1"/>
    <col min="30" max="30" width="11.453125" style="80" customWidth="1"/>
    <col min="31" max="31" width="11.453125" style="81" customWidth="1"/>
    <col min="32" max="38" width="11.453125" customWidth="1"/>
  </cols>
  <sheetData>
    <row r="1" spans="1:37" ht="15" customHeight="1" x14ac:dyDescent="0.25">
      <c r="A1" s="76"/>
      <c r="B1" s="76"/>
      <c r="C1" s="76"/>
      <c r="D1" s="76"/>
      <c r="E1" s="76"/>
      <c r="F1" s="76"/>
      <c r="G1" s="76"/>
      <c r="H1" s="76"/>
      <c r="I1" s="76"/>
      <c r="J1" s="76"/>
      <c r="K1" s="76"/>
      <c r="L1" s="76"/>
      <c r="M1" s="76"/>
      <c r="N1" s="76"/>
      <c r="O1" s="76"/>
      <c r="P1" s="76"/>
      <c r="Q1" s="76"/>
      <c r="R1" s="76"/>
      <c r="S1" s="76"/>
      <c r="T1" s="76"/>
      <c r="U1" s="76"/>
      <c r="V1" s="76"/>
      <c r="W1" s="76"/>
      <c r="X1" s="76"/>
      <c r="Y1" s="76"/>
      <c r="Z1" s="76"/>
      <c r="AA1" s="76"/>
      <c r="AB1" s="76"/>
      <c r="AC1" s="76"/>
      <c r="AD1" s="140"/>
      <c r="AE1" s="76"/>
      <c r="AF1" s="71"/>
      <c r="AG1" s="113"/>
      <c r="AH1" s="71"/>
      <c r="AI1" s="71"/>
      <c r="AJ1" s="71"/>
      <c r="AK1" s="71"/>
    </row>
    <row r="2" spans="1:37" ht="15" customHeight="1" x14ac:dyDescent="0.25">
      <c r="A2" s="297" t="s">
        <v>2929</v>
      </c>
      <c r="B2" s="297"/>
      <c r="C2" s="297"/>
      <c r="D2" s="297"/>
      <c r="E2" s="297"/>
      <c r="F2" s="297"/>
      <c r="G2" s="297"/>
      <c r="H2" s="297"/>
      <c r="I2" s="297"/>
      <c r="J2" s="297"/>
      <c r="K2" s="297"/>
      <c r="L2" s="297"/>
      <c r="M2" s="297"/>
      <c r="N2" s="297"/>
      <c r="O2" s="297"/>
      <c r="P2" s="297"/>
      <c r="Q2" s="297"/>
      <c r="R2" s="297"/>
      <c r="S2" s="297"/>
      <c r="T2" s="297"/>
      <c r="U2" s="297"/>
      <c r="V2" s="297"/>
      <c r="W2" s="297"/>
      <c r="X2" s="297"/>
      <c r="Y2" s="297"/>
      <c r="Z2" s="297"/>
      <c r="AA2" s="297"/>
      <c r="AB2" s="297"/>
      <c r="AC2" s="297"/>
      <c r="AD2" s="297"/>
      <c r="AE2" s="297"/>
      <c r="AF2" s="71"/>
      <c r="AG2" s="113"/>
      <c r="AH2" s="71"/>
      <c r="AI2" s="71"/>
      <c r="AJ2" s="71"/>
      <c r="AK2" s="71"/>
    </row>
    <row r="3" spans="1:37" ht="15" customHeight="1" x14ac:dyDescent="0.25">
      <c r="A3" s="297" t="s">
        <v>7</v>
      </c>
      <c r="B3" s="297"/>
      <c r="C3" s="297"/>
      <c r="D3" s="297"/>
      <c r="E3" s="297"/>
      <c r="F3" s="297"/>
      <c r="G3" s="297"/>
      <c r="H3" s="297"/>
      <c r="I3" s="297"/>
      <c r="J3" s="297"/>
      <c r="K3" s="297"/>
      <c r="L3" s="297"/>
      <c r="M3" s="297"/>
      <c r="N3" s="297"/>
      <c r="O3" s="297"/>
      <c r="P3" s="297"/>
      <c r="Q3" s="297"/>
      <c r="R3" s="297"/>
      <c r="S3" s="297"/>
      <c r="T3" s="297"/>
      <c r="U3" s="297"/>
      <c r="V3" s="297"/>
      <c r="W3" s="297"/>
      <c r="X3" s="297"/>
      <c r="Y3" s="297"/>
      <c r="Z3" s="297"/>
      <c r="AA3" s="297"/>
      <c r="AB3" s="297"/>
      <c r="AC3" s="297"/>
      <c r="AD3" s="297"/>
      <c r="AE3" s="297"/>
      <c r="AF3" s="71"/>
      <c r="AG3" s="113"/>
      <c r="AH3" s="71"/>
      <c r="AI3" s="71"/>
      <c r="AJ3" s="71"/>
      <c r="AK3" s="71"/>
    </row>
    <row r="4" spans="1:37" ht="15" customHeight="1" x14ac:dyDescent="0.25">
      <c r="A4" s="71"/>
      <c r="B4" s="71"/>
      <c r="C4" s="71"/>
      <c r="D4" s="71"/>
      <c r="E4" s="71"/>
      <c r="F4" s="71"/>
      <c r="G4" s="71"/>
      <c r="H4" s="71"/>
      <c r="I4" s="71"/>
      <c r="J4" s="71"/>
      <c r="K4" s="71"/>
      <c r="L4" s="71"/>
      <c r="M4" s="71"/>
      <c r="N4" s="71"/>
      <c r="O4" s="71"/>
      <c r="P4" s="71"/>
      <c r="Q4" s="71"/>
      <c r="R4" s="71"/>
      <c r="S4" s="71"/>
      <c r="T4" s="71"/>
      <c r="U4" s="71"/>
      <c r="V4" s="71"/>
      <c r="W4" s="71"/>
      <c r="X4" s="71"/>
      <c r="Y4" s="71"/>
      <c r="Z4" s="71"/>
      <c r="AA4" s="71"/>
      <c r="AB4" s="71"/>
      <c r="AC4" s="71"/>
      <c r="AD4" s="141"/>
      <c r="AE4" s="71"/>
      <c r="AF4" s="71"/>
      <c r="AG4" s="113"/>
      <c r="AH4" s="71"/>
      <c r="AI4" s="71"/>
      <c r="AJ4" s="71"/>
      <c r="AK4" s="71"/>
    </row>
    <row r="5" spans="1:37" ht="15" customHeight="1" x14ac:dyDescent="0.25">
      <c r="A5" s="76"/>
      <c r="B5" s="298" t="s">
        <v>2930</v>
      </c>
      <c r="C5" s="298"/>
      <c r="D5" s="298"/>
      <c r="E5" s="298"/>
      <c r="F5" s="298"/>
      <c r="G5" s="298"/>
      <c r="H5" s="298"/>
      <c r="I5" s="298"/>
      <c r="J5" s="298"/>
      <c r="K5" s="298"/>
      <c r="L5" s="298"/>
      <c r="M5" s="298"/>
      <c r="N5" s="298"/>
      <c r="O5" s="298"/>
      <c r="P5" s="298"/>
      <c r="Q5" s="298"/>
      <c r="R5" s="298"/>
      <c r="S5" s="298"/>
      <c r="T5" s="298"/>
      <c r="U5" s="298"/>
      <c r="V5" s="298"/>
      <c r="W5" s="298"/>
      <c r="X5" s="298"/>
      <c r="Y5" s="298"/>
      <c r="Z5" s="298"/>
      <c r="AA5" s="298"/>
      <c r="AB5" s="298"/>
      <c r="AC5" s="298"/>
      <c r="AD5" s="142"/>
      <c r="AE5" s="42"/>
      <c r="AF5" s="42"/>
      <c r="AG5" s="143"/>
      <c r="AH5" s="42"/>
      <c r="AI5" s="42"/>
      <c r="AJ5" s="42"/>
      <c r="AK5" s="42"/>
    </row>
    <row r="6" spans="1:37" ht="15" customHeight="1" x14ac:dyDescent="0.25">
      <c r="A6" s="144"/>
      <c r="B6" s="144"/>
      <c r="C6" s="144"/>
      <c r="D6" s="144"/>
      <c r="E6" s="76"/>
      <c r="F6" s="213"/>
      <c r="G6" s="213"/>
      <c r="H6" s="213"/>
      <c r="I6" s="213"/>
      <c r="J6" s="213"/>
      <c r="K6" s="213"/>
      <c r="L6" s="213"/>
      <c r="M6" s="213"/>
      <c r="N6" s="213"/>
      <c r="O6" s="213"/>
      <c r="P6" s="213"/>
      <c r="Q6" s="213"/>
      <c r="R6" s="213"/>
      <c r="S6" s="213"/>
      <c r="T6" s="213"/>
      <c r="U6" s="213"/>
      <c r="V6" s="213"/>
      <c r="W6" s="213"/>
      <c r="X6" s="213"/>
      <c r="Y6" s="213"/>
      <c r="Z6" s="213"/>
      <c r="AA6" s="213"/>
      <c r="AB6" s="213"/>
      <c r="AC6" s="213"/>
      <c r="AD6" s="145"/>
      <c r="AE6" s="213"/>
      <c r="AF6" s="42"/>
      <c r="AG6" s="143"/>
      <c r="AH6" s="42"/>
      <c r="AI6" s="42"/>
      <c r="AJ6" s="42"/>
      <c r="AK6" s="42"/>
    </row>
    <row r="7" spans="1:37" ht="15" customHeight="1" x14ac:dyDescent="0.25">
      <c r="A7" s="144"/>
      <c r="B7" s="144"/>
      <c r="C7" s="144"/>
      <c r="D7" s="144"/>
      <c r="E7" s="76"/>
      <c r="F7" s="213"/>
      <c r="G7" s="213"/>
      <c r="H7" s="213"/>
      <c r="I7" s="213"/>
      <c r="J7" s="213"/>
      <c r="K7" s="213"/>
      <c r="L7" s="213"/>
      <c r="M7" s="213"/>
      <c r="N7" s="213"/>
      <c r="O7" s="213"/>
      <c r="P7" s="213"/>
      <c r="Q7" s="213"/>
      <c r="R7" s="213"/>
      <c r="S7" s="213"/>
      <c r="T7" s="213"/>
      <c r="U7" s="213"/>
      <c r="V7" s="213"/>
      <c r="W7" s="213"/>
      <c r="X7" s="213"/>
      <c r="Y7" s="213"/>
      <c r="Z7" s="213"/>
      <c r="AA7" s="213"/>
      <c r="AB7" s="213"/>
      <c r="AC7" s="213"/>
      <c r="AD7" s="145"/>
      <c r="AE7" s="213"/>
      <c r="AF7" s="213"/>
      <c r="AG7" s="72"/>
      <c r="AH7" s="213"/>
      <c r="AI7" s="213"/>
      <c r="AJ7" s="213"/>
      <c r="AK7" s="213"/>
    </row>
    <row r="8" spans="1:37" ht="15" customHeight="1" x14ac:dyDescent="0.25">
      <c r="A8" s="76"/>
      <c r="B8" s="146"/>
      <c r="C8" s="42"/>
      <c r="D8" s="42"/>
      <c r="E8" s="146"/>
      <c r="F8" s="146"/>
      <c r="G8" s="146"/>
      <c r="H8" s="146"/>
      <c r="I8" s="146"/>
      <c r="J8" s="146"/>
      <c r="K8" s="146"/>
      <c r="L8" s="146"/>
      <c r="M8" s="146"/>
      <c r="N8" s="146"/>
      <c r="O8" s="146"/>
      <c r="P8" s="146"/>
      <c r="Q8" s="146"/>
      <c r="R8" s="146"/>
      <c r="S8" s="146"/>
      <c r="T8" s="146"/>
      <c r="U8" s="146"/>
      <c r="V8" s="146"/>
      <c r="W8" s="146"/>
      <c r="X8" s="146"/>
      <c r="Y8" s="146"/>
      <c r="Z8" s="146"/>
      <c r="AA8" s="146"/>
      <c r="AB8" s="146"/>
      <c r="AC8" s="146"/>
      <c r="AD8" s="142"/>
      <c r="AE8" s="213"/>
      <c r="AG8" s="86"/>
      <c r="AH8" s="86"/>
      <c r="AI8" s="87"/>
      <c r="AJ8" s="86"/>
      <c r="AK8" s="87"/>
    </row>
    <row r="9" spans="1:37" ht="15" customHeight="1" x14ac:dyDescent="0.25">
      <c r="A9" s="299"/>
      <c r="B9" s="299"/>
      <c r="C9" s="293" t="s">
        <v>11</v>
      </c>
      <c r="D9" s="293"/>
      <c r="E9" s="293"/>
      <c r="F9" s="293"/>
      <c r="U9" s="147"/>
      <c r="AD9"/>
      <c r="AE9"/>
    </row>
    <row r="10" spans="1:37" ht="15" customHeight="1" x14ac:dyDescent="0.25">
      <c r="A10" s="293" t="s">
        <v>315</v>
      </c>
      <c r="B10" s="293"/>
      <c r="C10" s="215" t="s">
        <v>316</v>
      </c>
      <c r="D10" s="215" t="s">
        <v>317</v>
      </c>
      <c r="E10" s="215" t="s">
        <v>318</v>
      </c>
      <c r="F10" s="215" t="s">
        <v>319</v>
      </c>
      <c r="U10" s="147"/>
      <c r="AD10"/>
      <c r="AE10"/>
    </row>
    <row r="11" spans="1:37" ht="15" customHeight="1" x14ac:dyDescent="0.25">
      <c r="A11" s="293" t="s">
        <v>326</v>
      </c>
      <c r="B11" s="293"/>
      <c r="C11" s="215">
        <f>IF('Art. 138'!Q31="",1,IF(AVERAGE('Art. 138'!Q31:Q49)=3,0,1))</f>
        <v>1</v>
      </c>
      <c r="D11" s="215">
        <f>IF('Art. 138'!Q64="",1,IF(AVERAGE('Art. 138'!Q64:Q72)=3,0,1))</f>
        <v>1</v>
      </c>
      <c r="E11" s="215">
        <f>IF('Art. 138'!Q87="",1,IF(AVERAGE('Art. 138'!Q87:Q96)=3,0,1))</f>
        <v>1</v>
      </c>
      <c r="F11" s="215">
        <f>IF('Art. 138'!Q112="",1,IF(AVERAGE('Art. 138'!Q112:Q156)=3,0,1))</f>
        <v>1</v>
      </c>
      <c r="U11" s="147"/>
      <c r="AD11"/>
      <c r="AE11"/>
    </row>
    <row r="12" spans="1:37" ht="15" customHeight="1" x14ac:dyDescent="0.25">
      <c r="A12" s="144"/>
      <c r="I12" s="213"/>
      <c r="J12" s="213"/>
      <c r="K12" s="213"/>
      <c r="L12" s="213"/>
      <c r="M12" s="213"/>
      <c r="N12" s="213"/>
      <c r="O12" s="213"/>
      <c r="P12" s="213"/>
      <c r="Q12" s="213"/>
      <c r="R12" s="213"/>
      <c r="S12" s="213"/>
      <c r="T12" s="213"/>
      <c r="U12" s="213"/>
      <c r="V12" s="213"/>
      <c r="W12" s="213"/>
      <c r="X12" s="213"/>
      <c r="Y12" s="213"/>
      <c r="Z12" s="213"/>
      <c r="AA12" s="213"/>
      <c r="AB12" s="213"/>
      <c r="AC12" s="213"/>
      <c r="AD12" s="145"/>
      <c r="AE12" s="213"/>
      <c r="AF12" s="42"/>
      <c r="AG12" s="143"/>
      <c r="AH12" s="42"/>
      <c r="AI12" s="42"/>
      <c r="AJ12" s="42"/>
      <c r="AK12" s="42"/>
    </row>
    <row r="13" spans="1:37" ht="15" customHeight="1" x14ac:dyDescent="0.25">
      <c r="A13" s="294" t="s">
        <v>327</v>
      </c>
      <c r="B13" s="294"/>
      <c r="C13" s="294"/>
      <c r="D13" s="294"/>
      <c r="E13" s="294"/>
      <c r="F13" s="294"/>
      <c r="G13" s="215">
        <f>SUM(C11:F11)</f>
        <v>4</v>
      </c>
      <c r="H13" s="213"/>
      <c r="V13" s="213"/>
      <c r="W13" s="213"/>
      <c r="X13" s="213"/>
      <c r="Y13" s="213"/>
      <c r="Z13" s="213"/>
      <c r="AA13" s="213"/>
      <c r="AB13" s="213"/>
      <c r="AC13" s="213"/>
      <c r="AD13" s="145"/>
      <c r="AE13" s="213"/>
      <c r="AF13" s="42"/>
      <c r="AG13" s="143"/>
      <c r="AH13" s="42"/>
      <c r="AI13" s="42"/>
      <c r="AJ13" s="42"/>
      <c r="AK13" s="42"/>
    </row>
    <row r="14" spans="1:37" ht="15" customHeight="1" x14ac:dyDescent="0.25">
      <c r="A14" s="42"/>
      <c r="B14" s="42"/>
      <c r="C14" s="144"/>
      <c r="D14" s="144"/>
      <c r="E14" s="144"/>
      <c r="F14" s="144"/>
      <c r="G14" s="76"/>
      <c r="H14" s="148"/>
      <c r="I14" s="148"/>
      <c r="J14" s="149"/>
      <c r="K14" s="148"/>
      <c r="L14" s="148"/>
      <c r="M14" s="149"/>
      <c r="N14" s="148"/>
      <c r="O14" s="148"/>
      <c r="P14" s="148"/>
      <c r="Q14" s="148"/>
      <c r="R14" s="148"/>
      <c r="S14" s="148"/>
      <c r="T14" s="148"/>
      <c r="U14" s="148"/>
      <c r="V14" s="148"/>
      <c r="W14" s="148"/>
      <c r="X14" s="148"/>
      <c r="Y14" s="148"/>
      <c r="Z14" s="148"/>
      <c r="AA14" s="148"/>
      <c r="AB14" s="148"/>
      <c r="AC14" s="42"/>
      <c r="AD14" s="145"/>
      <c r="AE14" s="213"/>
      <c r="AF14" s="213"/>
      <c r="AG14" s="72"/>
      <c r="AH14" s="42"/>
      <c r="AI14" s="42"/>
      <c r="AJ14" s="42"/>
      <c r="AK14" s="42"/>
    </row>
    <row r="15" spans="1:37" ht="30" customHeight="1" x14ac:dyDescent="0.25">
      <c r="A15" s="295" t="s">
        <v>2931</v>
      </c>
      <c r="B15" s="295"/>
      <c r="C15" s="295"/>
      <c r="D15" s="295"/>
      <c r="E15" s="295"/>
      <c r="F15" s="295"/>
      <c r="G15" s="295"/>
      <c r="H15" s="295"/>
      <c r="I15" s="295"/>
      <c r="J15" s="295"/>
      <c r="K15" s="295"/>
      <c r="L15" s="295"/>
      <c r="M15" s="295"/>
      <c r="N15" s="295"/>
      <c r="O15" s="295"/>
      <c r="P15" s="295"/>
      <c r="Q15" s="295"/>
      <c r="R15" s="295"/>
      <c r="S15" s="295"/>
      <c r="T15" s="295"/>
      <c r="U15" s="295"/>
      <c r="V15" s="295"/>
      <c r="W15" s="295"/>
      <c r="X15" s="295"/>
      <c r="Y15" s="295"/>
      <c r="Z15" s="295"/>
      <c r="AA15" s="295"/>
      <c r="AB15" s="295"/>
      <c r="AC15" s="295"/>
      <c r="AD15" s="295"/>
      <c r="AE15" s="295"/>
      <c r="AF15" s="42"/>
      <c r="AG15" s="143"/>
      <c r="AH15" s="42"/>
      <c r="AI15" s="42"/>
      <c r="AJ15" s="42"/>
      <c r="AK15" s="42"/>
    </row>
    <row r="16" spans="1:37" ht="15" customHeight="1" x14ac:dyDescent="0.25">
      <c r="AD16"/>
      <c r="AE16" s="45"/>
      <c r="AF16" s="71"/>
      <c r="AG16" s="113"/>
      <c r="AH16" s="71"/>
      <c r="AI16" s="71"/>
      <c r="AJ16" s="71"/>
      <c r="AK16" s="71"/>
    </row>
    <row r="17" spans="1:37" ht="30" customHeight="1" x14ac:dyDescent="0.25">
      <c r="A17" s="296" t="s">
        <v>2831</v>
      </c>
      <c r="B17" s="296"/>
      <c r="C17" s="296"/>
      <c r="D17" s="296"/>
      <c r="E17" s="296"/>
      <c r="F17" s="296"/>
      <c r="G17" s="296"/>
      <c r="H17" s="296"/>
      <c r="I17" s="296"/>
      <c r="J17" s="296"/>
      <c r="K17" s="296"/>
      <c r="L17" s="296"/>
      <c r="M17" s="296"/>
      <c r="N17" s="296"/>
      <c r="O17" s="296"/>
      <c r="P17" s="296"/>
      <c r="Q17" s="296"/>
      <c r="R17" s="296"/>
      <c r="S17" s="296"/>
      <c r="T17" s="296"/>
      <c r="U17" s="296"/>
      <c r="V17" s="296"/>
      <c r="W17" s="296"/>
      <c r="X17" s="296"/>
      <c r="Y17" s="296"/>
      <c r="Z17" s="296"/>
      <c r="AA17" s="296"/>
      <c r="AB17" s="296"/>
      <c r="AC17" s="296"/>
      <c r="AD17" s="296"/>
      <c r="AE17" s="296"/>
      <c r="AF17" s="71"/>
      <c r="AG17" s="113"/>
      <c r="AH17" s="71"/>
      <c r="AI17" s="71"/>
      <c r="AJ17" s="71"/>
      <c r="AK17" s="71"/>
    </row>
    <row r="18" spans="1:37" ht="45" customHeight="1" x14ac:dyDescent="0.25">
      <c r="A18" s="222"/>
      <c r="B18" s="222"/>
      <c r="C18" s="222"/>
      <c r="D18" s="222"/>
      <c r="E18" s="222"/>
      <c r="F18" s="222"/>
      <c r="G18" s="222"/>
      <c r="H18" s="222"/>
      <c r="I18" s="222"/>
      <c r="J18" s="222"/>
      <c r="K18" s="222"/>
      <c r="L18" s="222"/>
      <c r="M18" s="222"/>
      <c r="N18" s="222"/>
      <c r="O18" s="222"/>
      <c r="P18" s="222"/>
      <c r="Q18" s="222"/>
      <c r="R18" s="222"/>
      <c r="S18" s="222"/>
      <c r="T18" s="222"/>
      <c r="U18" s="222"/>
      <c r="V18" s="222"/>
      <c r="W18" s="222"/>
      <c r="X18" s="222"/>
      <c r="Y18" s="222"/>
      <c r="Z18" s="222"/>
      <c r="AA18" s="222"/>
      <c r="AB18" s="222"/>
      <c r="AC18" s="222"/>
      <c r="AD18" s="222"/>
      <c r="AE18" s="222"/>
    </row>
    <row r="19" spans="1:37" ht="13.5" thickBot="1" x14ac:dyDescent="0.35">
      <c r="A19" s="61"/>
      <c r="B19" s="61"/>
      <c r="C19" s="61"/>
      <c r="D19" s="61"/>
      <c r="E19" s="61"/>
      <c r="F19" s="61"/>
      <c r="G19" s="61"/>
      <c r="H19" s="61"/>
      <c r="I19" s="61"/>
      <c r="J19" s="61"/>
      <c r="K19" s="61"/>
      <c r="L19" s="61"/>
      <c r="M19" s="61"/>
      <c r="N19" s="61"/>
      <c r="O19" s="61"/>
      <c r="P19" s="61"/>
      <c r="Q19" s="61"/>
      <c r="R19" s="61"/>
      <c r="S19" s="61"/>
      <c r="T19" s="61"/>
      <c r="U19" s="61"/>
      <c r="V19" s="61"/>
      <c r="W19" s="61"/>
      <c r="X19" s="61"/>
      <c r="Y19" s="61"/>
      <c r="Z19" s="61"/>
      <c r="AA19" s="61"/>
      <c r="AB19" s="61"/>
      <c r="AC19" s="61"/>
      <c r="AD19" s="83"/>
      <c r="AE19" s="81">
        <f>1/G13*100</f>
        <v>25</v>
      </c>
    </row>
    <row r="20" spans="1:37" ht="25" customHeight="1" thickTop="1" thickBot="1" x14ac:dyDescent="0.3">
      <c r="A20" s="292" t="s">
        <v>44</v>
      </c>
      <c r="B20" s="292"/>
      <c r="C20" s="292"/>
      <c r="D20" s="292"/>
      <c r="E20" s="292"/>
      <c r="F20" s="292"/>
      <c r="G20" s="292"/>
      <c r="H20" s="292"/>
      <c r="I20" s="292"/>
      <c r="J20" s="292"/>
      <c r="K20" s="292"/>
      <c r="L20" s="292"/>
      <c r="M20" s="292"/>
      <c r="N20" s="292"/>
      <c r="O20" s="292"/>
      <c r="P20" s="292"/>
      <c r="Q20" s="292"/>
      <c r="R20" s="292"/>
      <c r="S20" s="292"/>
      <c r="T20" s="292"/>
      <c r="U20" s="292"/>
      <c r="V20" s="292"/>
      <c r="W20" s="292"/>
      <c r="X20" s="292"/>
      <c r="Y20" s="292"/>
      <c r="Z20" s="292"/>
      <c r="AA20" s="292"/>
      <c r="AB20" s="292"/>
      <c r="AC20" s="292"/>
      <c r="AD20" s="84" t="s">
        <v>65</v>
      </c>
      <c r="AE20" s="85" t="s">
        <v>9</v>
      </c>
      <c r="AF20" s="86" t="s">
        <v>330</v>
      </c>
      <c r="AG20" s="86" t="s">
        <v>331</v>
      </c>
      <c r="AH20" s="86" t="s">
        <v>332</v>
      </c>
      <c r="AI20" s="87" t="s">
        <v>333</v>
      </c>
      <c r="AJ20" s="86"/>
      <c r="AK20" s="87" t="s">
        <v>334</v>
      </c>
    </row>
    <row r="21" spans="1:37" ht="25" customHeight="1" thickTop="1" thickBot="1" x14ac:dyDescent="0.3">
      <c r="A21" s="259" t="s">
        <v>403</v>
      </c>
      <c r="B21" s="259"/>
      <c r="C21" s="259"/>
      <c r="D21" s="259"/>
      <c r="E21" s="259"/>
      <c r="F21" s="259"/>
      <c r="G21" s="259"/>
      <c r="H21" s="259"/>
      <c r="I21" s="259"/>
      <c r="J21" s="259"/>
      <c r="K21" s="259"/>
      <c r="L21" s="259"/>
      <c r="M21" s="259"/>
      <c r="N21" s="259"/>
      <c r="O21" s="259"/>
      <c r="P21" s="259"/>
      <c r="Q21" s="150"/>
      <c r="R21" s="150"/>
      <c r="S21" s="150"/>
      <c r="T21" s="150"/>
      <c r="U21" s="150"/>
      <c r="V21" s="150"/>
      <c r="W21" s="150"/>
      <c r="X21" s="150"/>
      <c r="Y21" s="150"/>
      <c r="Z21" s="150"/>
      <c r="AA21" s="150"/>
      <c r="AB21" s="150"/>
      <c r="AC21" s="151"/>
      <c r="AD21" s="88">
        <f>'Art. 138'!Q31</f>
        <v>0</v>
      </c>
      <c r="AE21" s="89">
        <f t="shared" ref="AE21:AE39" si="0">IF(AG21=1,AK21,AG21)</f>
        <v>0</v>
      </c>
      <c r="AF21">
        <f t="shared" ref="AF21:AF39" si="1">AD21/2</f>
        <v>0</v>
      </c>
      <c r="AG21" s="86">
        <f t="shared" ref="AG21:AG39" si="2">IF(AND(AF21&gt;=0,AF21&lt;=1),1,"No aplica")</f>
        <v>1</v>
      </c>
      <c r="AH21" s="90">
        <f t="shared" ref="AH21:AH39" si="3">AD21/(AG21*2)</f>
        <v>0</v>
      </c>
      <c r="AI21" s="91">
        <f t="shared" ref="AI21:AI39" si="4">IF(AG21=1,AG21/$AG$40,"No aplica")</f>
        <v>5.2631578947368418E-2</v>
      </c>
      <c r="AJ21" s="91">
        <f t="shared" ref="AJ21:AJ39" si="5">AF21*AI21</f>
        <v>0</v>
      </c>
      <c r="AK21" s="91">
        <f t="shared" ref="AK21:AK39" si="6">AJ21*$AE$19</f>
        <v>0</v>
      </c>
    </row>
    <row r="22" spans="1:37" ht="25" customHeight="1" thickTop="1" thickBot="1" x14ac:dyDescent="0.3">
      <c r="A22" s="259" t="s">
        <v>68</v>
      </c>
      <c r="B22" s="259"/>
      <c r="C22" s="259"/>
      <c r="D22" s="259"/>
      <c r="E22" s="259"/>
      <c r="F22" s="259"/>
      <c r="G22" s="259"/>
      <c r="H22" s="259"/>
      <c r="I22" s="259"/>
      <c r="J22" s="259"/>
      <c r="K22" s="259"/>
      <c r="L22" s="259"/>
      <c r="M22" s="259"/>
      <c r="N22" s="259"/>
      <c r="O22" s="259"/>
      <c r="P22" s="259"/>
      <c r="Q22" s="150"/>
      <c r="R22" s="150"/>
      <c r="S22" s="150"/>
      <c r="T22" s="150"/>
      <c r="U22" s="150"/>
      <c r="V22" s="150"/>
      <c r="W22" s="150"/>
      <c r="X22" s="150"/>
      <c r="Y22" s="150"/>
      <c r="Z22" s="150"/>
      <c r="AA22" s="150"/>
      <c r="AB22" s="150"/>
      <c r="AC22" s="151"/>
      <c r="AD22" s="88">
        <f>'Art. 138'!Q32</f>
        <v>0</v>
      </c>
      <c r="AE22" s="89">
        <f t="shared" si="0"/>
        <v>0</v>
      </c>
      <c r="AF22">
        <f t="shared" si="1"/>
        <v>0</v>
      </c>
      <c r="AG22" s="86">
        <f t="shared" si="2"/>
        <v>1</v>
      </c>
      <c r="AH22" s="90">
        <f t="shared" si="3"/>
        <v>0</v>
      </c>
      <c r="AI22" s="91">
        <f t="shared" si="4"/>
        <v>5.2631578947368418E-2</v>
      </c>
      <c r="AJ22" s="91">
        <f t="shared" si="5"/>
        <v>0</v>
      </c>
      <c r="AK22" s="91">
        <f t="shared" si="6"/>
        <v>0</v>
      </c>
    </row>
    <row r="23" spans="1:37" ht="25" customHeight="1" thickTop="1" thickBot="1" x14ac:dyDescent="0.3">
      <c r="A23" s="259" t="s">
        <v>2833</v>
      </c>
      <c r="B23" s="259"/>
      <c r="C23" s="259"/>
      <c r="D23" s="259"/>
      <c r="E23" s="259"/>
      <c r="F23" s="259"/>
      <c r="G23" s="259"/>
      <c r="H23" s="259"/>
      <c r="I23" s="259"/>
      <c r="J23" s="259"/>
      <c r="K23" s="259"/>
      <c r="L23" s="259"/>
      <c r="M23" s="259"/>
      <c r="N23" s="259"/>
      <c r="O23" s="259"/>
      <c r="P23" s="259"/>
      <c r="Q23" s="150"/>
      <c r="R23" s="150"/>
      <c r="S23" s="150"/>
      <c r="T23" s="150"/>
      <c r="U23" s="150"/>
      <c r="V23" s="150"/>
      <c r="W23" s="150"/>
      <c r="X23" s="150"/>
      <c r="Y23" s="150"/>
      <c r="Z23" s="150"/>
      <c r="AA23" s="150"/>
      <c r="AB23" s="150"/>
      <c r="AC23" s="151"/>
      <c r="AD23" s="88">
        <f>'Art. 138'!Q33</f>
        <v>0</v>
      </c>
      <c r="AE23" s="89">
        <f t="shared" si="0"/>
        <v>0</v>
      </c>
      <c r="AF23">
        <f t="shared" si="1"/>
        <v>0</v>
      </c>
      <c r="AG23" s="86">
        <f t="shared" si="2"/>
        <v>1</v>
      </c>
      <c r="AH23" s="90">
        <f t="shared" si="3"/>
        <v>0</v>
      </c>
      <c r="AI23" s="91">
        <f t="shared" si="4"/>
        <v>5.2631578947368418E-2</v>
      </c>
      <c r="AJ23" s="91">
        <f t="shared" si="5"/>
        <v>0</v>
      </c>
      <c r="AK23" s="91">
        <f t="shared" si="6"/>
        <v>0</v>
      </c>
    </row>
    <row r="24" spans="1:37" ht="25" customHeight="1" thickTop="1" thickBot="1" x14ac:dyDescent="0.3">
      <c r="A24" s="259" t="s">
        <v>2834</v>
      </c>
      <c r="B24" s="259"/>
      <c r="C24" s="259"/>
      <c r="D24" s="259"/>
      <c r="E24" s="259"/>
      <c r="F24" s="259"/>
      <c r="G24" s="259"/>
      <c r="H24" s="259"/>
      <c r="I24" s="259"/>
      <c r="J24" s="259"/>
      <c r="K24" s="259"/>
      <c r="L24" s="259"/>
      <c r="M24" s="259"/>
      <c r="N24" s="259"/>
      <c r="O24" s="259"/>
      <c r="P24" s="259"/>
      <c r="Q24" s="150"/>
      <c r="R24" s="150"/>
      <c r="S24" s="150"/>
      <c r="T24" s="150"/>
      <c r="U24" s="150"/>
      <c r="V24" s="150"/>
      <c r="W24" s="150"/>
      <c r="X24" s="150"/>
      <c r="Y24" s="150"/>
      <c r="Z24" s="150"/>
      <c r="AA24" s="150"/>
      <c r="AB24" s="150"/>
      <c r="AC24" s="151"/>
      <c r="AD24" s="88">
        <f>'Art. 138'!Q34</f>
        <v>0</v>
      </c>
      <c r="AE24" s="89">
        <f t="shared" si="0"/>
        <v>0</v>
      </c>
      <c r="AF24">
        <f t="shared" si="1"/>
        <v>0</v>
      </c>
      <c r="AG24" s="86">
        <f t="shared" si="2"/>
        <v>1</v>
      </c>
      <c r="AH24" s="90">
        <f t="shared" si="3"/>
        <v>0</v>
      </c>
      <c r="AI24" s="91">
        <f t="shared" si="4"/>
        <v>5.2631578947368418E-2</v>
      </c>
      <c r="AJ24" s="91">
        <f t="shared" si="5"/>
        <v>0</v>
      </c>
      <c r="AK24" s="91">
        <f t="shared" si="6"/>
        <v>0</v>
      </c>
    </row>
    <row r="25" spans="1:37" ht="25" customHeight="1" thickTop="1" thickBot="1" x14ac:dyDescent="0.3">
      <c r="A25" s="259" t="s">
        <v>2835</v>
      </c>
      <c r="B25" s="259"/>
      <c r="C25" s="259"/>
      <c r="D25" s="259"/>
      <c r="E25" s="259"/>
      <c r="F25" s="259"/>
      <c r="G25" s="259"/>
      <c r="H25" s="259"/>
      <c r="I25" s="259"/>
      <c r="J25" s="259"/>
      <c r="K25" s="259"/>
      <c r="L25" s="259"/>
      <c r="M25" s="259"/>
      <c r="N25" s="259"/>
      <c r="O25" s="259"/>
      <c r="P25" s="259"/>
      <c r="Q25" s="152"/>
      <c r="R25" s="152"/>
      <c r="S25" s="152"/>
      <c r="T25" s="152"/>
      <c r="U25" s="152"/>
      <c r="V25" s="152"/>
      <c r="W25" s="152"/>
      <c r="X25" s="152"/>
      <c r="Y25" s="152"/>
      <c r="Z25" s="152"/>
      <c r="AA25" s="152"/>
      <c r="AB25" s="152"/>
      <c r="AC25" s="153"/>
      <c r="AD25" s="88">
        <f>'Art. 138'!Q35</f>
        <v>0</v>
      </c>
      <c r="AE25" s="89">
        <f t="shared" si="0"/>
        <v>0</v>
      </c>
      <c r="AF25">
        <f t="shared" si="1"/>
        <v>0</v>
      </c>
      <c r="AG25" s="86">
        <f t="shared" si="2"/>
        <v>1</v>
      </c>
      <c r="AH25" s="90">
        <f t="shared" si="3"/>
        <v>0</v>
      </c>
      <c r="AI25" s="91">
        <f t="shared" si="4"/>
        <v>5.2631578947368418E-2</v>
      </c>
      <c r="AJ25" s="91">
        <f t="shared" si="5"/>
        <v>0</v>
      </c>
      <c r="AK25" s="91">
        <f t="shared" si="6"/>
        <v>0</v>
      </c>
    </row>
    <row r="26" spans="1:37" ht="25" customHeight="1" thickTop="1" thickBot="1" x14ac:dyDescent="0.3">
      <c r="A26" s="259" t="s">
        <v>2836</v>
      </c>
      <c r="B26" s="259"/>
      <c r="C26" s="259"/>
      <c r="D26" s="259"/>
      <c r="E26" s="259"/>
      <c r="F26" s="259"/>
      <c r="G26" s="259"/>
      <c r="H26" s="259"/>
      <c r="I26" s="259"/>
      <c r="J26" s="259"/>
      <c r="K26" s="259"/>
      <c r="L26" s="259"/>
      <c r="M26" s="259"/>
      <c r="N26" s="259"/>
      <c r="O26" s="259"/>
      <c r="P26" s="259"/>
      <c r="Q26" s="152"/>
      <c r="R26" s="152"/>
      <c r="S26" s="152"/>
      <c r="T26" s="152"/>
      <c r="U26" s="152"/>
      <c r="V26" s="152"/>
      <c r="W26" s="152"/>
      <c r="X26" s="152"/>
      <c r="Y26" s="152"/>
      <c r="Z26" s="152"/>
      <c r="AA26" s="152"/>
      <c r="AB26" s="152"/>
      <c r="AC26" s="153"/>
      <c r="AD26" s="88">
        <f>'Art. 138'!Q36</f>
        <v>0</v>
      </c>
      <c r="AE26" s="89">
        <f t="shared" si="0"/>
        <v>0</v>
      </c>
      <c r="AF26">
        <f t="shared" si="1"/>
        <v>0</v>
      </c>
      <c r="AG26" s="86">
        <f t="shared" si="2"/>
        <v>1</v>
      </c>
      <c r="AH26" s="90">
        <f t="shared" si="3"/>
        <v>0</v>
      </c>
      <c r="AI26" s="91">
        <f t="shared" si="4"/>
        <v>5.2631578947368418E-2</v>
      </c>
      <c r="AJ26" s="91">
        <f t="shared" si="5"/>
        <v>0</v>
      </c>
      <c r="AK26" s="91">
        <f t="shared" si="6"/>
        <v>0</v>
      </c>
    </row>
    <row r="27" spans="1:37" ht="25" customHeight="1" thickTop="1" thickBot="1" x14ac:dyDescent="0.3">
      <c r="A27" s="259" t="s">
        <v>2837</v>
      </c>
      <c r="B27" s="259"/>
      <c r="C27" s="259"/>
      <c r="D27" s="259"/>
      <c r="E27" s="259"/>
      <c r="F27" s="259"/>
      <c r="G27" s="259"/>
      <c r="H27" s="259"/>
      <c r="I27" s="259"/>
      <c r="J27" s="259"/>
      <c r="K27" s="259"/>
      <c r="L27" s="259"/>
      <c r="M27" s="259"/>
      <c r="N27" s="259"/>
      <c r="O27" s="259"/>
      <c r="P27" s="259"/>
      <c r="Q27" s="150"/>
      <c r="R27" s="150"/>
      <c r="S27" s="150"/>
      <c r="T27" s="150"/>
      <c r="U27" s="150"/>
      <c r="V27" s="150"/>
      <c r="W27" s="150"/>
      <c r="X27" s="150"/>
      <c r="Y27" s="150"/>
      <c r="Z27" s="150"/>
      <c r="AA27" s="150"/>
      <c r="AB27" s="150"/>
      <c r="AC27" s="151"/>
      <c r="AD27" s="88">
        <f>'Art. 138'!Q37</f>
        <v>0</v>
      </c>
      <c r="AE27" s="89">
        <f t="shared" si="0"/>
        <v>0</v>
      </c>
      <c r="AF27">
        <f t="shared" si="1"/>
        <v>0</v>
      </c>
      <c r="AG27" s="86">
        <f t="shared" si="2"/>
        <v>1</v>
      </c>
      <c r="AH27" s="90">
        <f t="shared" si="3"/>
        <v>0</v>
      </c>
      <c r="AI27" s="91">
        <f t="shared" si="4"/>
        <v>5.2631578947368418E-2</v>
      </c>
      <c r="AJ27" s="91">
        <f t="shared" si="5"/>
        <v>0</v>
      </c>
      <c r="AK27" s="91">
        <f t="shared" si="6"/>
        <v>0</v>
      </c>
    </row>
    <row r="28" spans="1:37" ht="25" customHeight="1" thickTop="1" thickBot="1" x14ac:dyDescent="0.3">
      <c r="A28" s="259" t="s">
        <v>2838</v>
      </c>
      <c r="B28" s="259"/>
      <c r="C28" s="259"/>
      <c r="D28" s="259"/>
      <c r="E28" s="259"/>
      <c r="F28" s="259"/>
      <c r="G28" s="259"/>
      <c r="H28" s="259"/>
      <c r="I28" s="259"/>
      <c r="J28" s="259"/>
      <c r="K28" s="259"/>
      <c r="L28" s="259"/>
      <c r="M28" s="259"/>
      <c r="N28" s="259"/>
      <c r="O28" s="259"/>
      <c r="P28" s="259"/>
      <c r="Q28" s="150"/>
      <c r="R28" s="150"/>
      <c r="S28" s="150"/>
      <c r="T28" s="150"/>
      <c r="U28" s="150"/>
      <c r="V28" s="150"/>
      <c r="W28" s="150"/>
      <c r="X28" s="150"/>
      <c r="Y28" s="150"/>
      <c r="Z28" s="150"/>
      <c r="AA28" s="150"/>
      <c r="AB28" s="150"/>
      <c r="AC28" s="151"/>
      <c r="AD28" s="88">
        <f>'Art. 138'!Q38</f>
        <v>0</v>
      </c>
      <c r="AE28" s="89">
        <f t="shared" si="0"/>
        <v>0</v>
      </c>
      <c r="AF28">
        <f t="shared" si="1"/>
        <v>0</v>
      </c>
      <c r="AG28" s="86">
        <f t="shared" si="2"/>
        <v>1</v>
      </c>
      <c r="AH28" s="90">
        <f t="shared" si="3"/>
        <v>0</v>
      </c>
      <c r="AI28" s="91">
        <f t="shared" si="4"/>
        <v>5.2631578947368418E-2</v>
      </c>
      <c r="AJ28" s="91">
        <f t="shared" si="5"/>
        <v>0</v>
      </c>
      <c r="AK28" s="91">
        <f t="shared" si="6"/>
        <v>0</v>
      </c>
    </row>
    <row r="29" spans="1:37" ht="25" customHeight="1" thickTop="1" thickBot="1" x14ac:dyDescent="0.3">
      <c r="A29" s="274" t="s">
        <v>2839</v>
      </c>
      <c r="B29" s="274"/>
      <c r="C29" s="274"/>
      <c r="D29" s="274"/>
      <c r="E29" s="274"/>
      <c r="F29" s="274"/>
      <c r="G29" s="274"/>
      <c r="H29" s="274"/>
      <c r="I29" s="274"/>
      <c r="J29" s="274"/>
      <c r="K29" s="274"/>
      <c r="L29" s="274"/>
      <c r="M29" s="274"/>
      <c r="N29" s="274"/>
      <c r="O29" s="274"/>
      <c r="P29" s="274"/>
      <c r="Q29" s="150"/>
      <c r="R29" s="150"/>
      <c r="S29" s="150"/>
      <c r="T29" s="150"/>
      <c r="U29" s="150"/>
      <c r="V29" s="150"/>
      <c r="W29" s="150"/>
      <c r="X29" s="150"/>
      <c r="Y29" s="150"/>
      <c r="Z29" s="150"/>
      <c r="AA29" s="150"/>
      <c r="AB29" s="150"/>
      <c r="AC29" s="151"/>
      <c r="AD29" s="88">
        <f>'Art. 138'!Q39</f>
        <v>0</v>
      </c>
      <c r="AE29" s="89">
        <f t="shared" si="0"/>
        <v>0</v>
      </c>
      <c r="AF29">
        <f t="shared" si="1"/>
        <v>0</v>
      </c>
      <c r="AG29" s="86">
        <f t="shared" si="2"/>
        <v>1</v>
      </c>
      <c r="AH29" s="90">
        <f t="shared" si="3"/>
        <v>0</v>
      </c>
      <c r="AI29" s="91">
        <f t="shared" si="4"/>
        <v>5.2631578947368418E-2</v>
      </c>
      <c r="AJ29" s="91">
        <f t="shared" si="5"/>
        <v>0</v>
      </c>
      <c r="AK29" s="91">
        <f t="shared" si="6"/>
        <v>0</v>
      </c>
    </row>
    <row r="30" spans="1:37" ht="25" customHeight="1" thickTop="1" thickBot="1" x14ac:dyDescent="0.3">
      <c r="A30" s="274" t="s">
        <v>2840</v>
      </c>
      <c r="B30" s="274"/>
      <c r="C30" s="274"/>
      <c r="D30" s="274"/>
      <c r="E30" s="274"/>
      <c r="F30" s="274"/>
      <c r="G30" s="274"/>
      <c r="H30" s="274"/>
      <c r="I30" s="274"/>
      <c r="J30" s="274"/>
      <c r="K30" s="274"/>
      <c r="L30" s="274"/>
      <c r="M30" s="274"/>
      <c r="N30" s="274"/>
      <c r="O30" s="274"/>
      <c r="P30" s="274"/>
      <c r="Q30" s="150"/>
      <c r="R30" s="150"/>
      <c r="S30" s="150"/>
      <c r="T30" s="150"/>
      <c r="U30" s="150"/>
      <c r="V30" s="150"/>
      <c r="W30" s="150"/>
      <c r="X30" s="150"/>
      <c r="Y30" s="150"/>
      <c r="Z30" s="150"/>
      <c r="AA30" s="150"/>
      <c r="AB30" s="150"/>
      <c r="AC30" s="151"/>
      <c r="AD30" s="88">
        <f>'Art. 138'!Q40</f>
        <v>0</v>
      </c>
      <c r="AE30" s="89">
        <f t="shared" si="0"/>
        <v>0</v>
      </c>
      <c r="AF30">
        <f t="shared" si="1"/>
        <v>0</v>
      </c>
      <c r="AG30" s="86">
        <f t="shared" si="2"/>
        <v>1</v>
      </c>
      <c r="AH30" s="90">
        <f t="shared" si="3"/>
        <v>0</v>
      </c>
      <c r="AI30" s="91">
        <f t="shared" si="4"/>
        <v>5.2631578947368418E-2</v>
      </c>
      <c r="AJ30" s="91">
        <f t="shared" si="5"/>
        <v>0</v>
      </c>
      <c r="AK30" s="91">
        <f t="shared" si="6"/>
        <v>0</v>
      </c>
    </row>
    <row r="31" spans="1:37" ht="25" customHeight="1" thickTop="1" thickBot="1" x14ac:dyDescent="0.3">
      <c r="A31" s="274" t="s">
        <v>2841</v>
      </c>
      <c r="B31" s="274"/>
      <c r="C31" s="274"/>
      <c r="D31" s="274"/>
      <c r="E31" s="274"/>
      <c r="F31" s="274"/>
      <c r="G31" s="274"/>
      <c r="H31" s="274"/>
      <c r="I31" s="274"/>
      <c r="J31" s="274"/>
      <c r="K31" s="274"/>
      <c r="L31" s="274"/>
      <c r="M31" s="274"/>
      <c r="N31" s="274"/>
      <c r="O31" s="274"/>
      <c r="P31" s="274"/>
      <c r="Q31" s="150"/>
      <c r="R31" s="150"/>
      <c r="S31" s="150"/>
      <c r="T31" s="150"/>
      <c r="U31" s="150"/>
      <c r="V31" s="150"/>
      <c r="W31" s="150"/>
      <c r="X31" s="150"/>
      <c r="Y31" s="150"/>
      <c r="Z31" s="150"/>
      <c r="AA31" s="150"/>
      <c r="AB31" s="150"/>
      <c r="AC31" s="151"/>
      <c r="AD31" s="88">
        <f>'Art. 138'!Q41</f>
        <v>0</v>
      </c>
      <c r="AE31" s="89">
        <f t="shared" si="0"/>
        <v>0</v>
      </c>
      <c r="AF31">
        <f t="shared" si="1"/>
        <v>0</v>
      </c>
      <c r="AG31" s="86">
        <f t="shared" si="2"/>
        <v>1</v>
      </c>
      <c r="AH31" s="90">
        <f t="shared" si="3"/>
        <v>0</v>
      </c>
      <c r="AI31" s="91">
        <f t="shared" si="4"/>
        <v>5.2631578947368418E-2</v>
      </c>
      <c r="AJ31" s="91">
        <f t="shared" si="5"/>
        <v>0</v>
      </c>
      <c r="AK31" s="91">
        <f t="shared" si="6"/>
        <v>0</v>
      </c>
    </row>
    <row r="32" spans="1:37" ht="25" customHeight="1" thickTop="1" thickBot="1" x14ac:dyDescent="0.3">
      <c r="A32" s="274" t="s">
        <v>2842</v>
      </c>
      <c r="B32" s="274"/>
      <c r="C32" s="274"/>
      <c r="D32" s="274"/>
      <c r="E32" s="274"/>
      <c r="F32" s="274"/>
      <c r="G32" s="274"/>
      <c r="H32" s="274"/>
      <c r="I32" s="274"/>
      <c r="J32" s="274"/>
      <c r="K32" s="274"/>
      <c r="L32" s="274"/>
      <c r="M32" s="274"/>
      <c r="N32" s="274"/>
      <c r="O32" s="274"/>
      <c r="P32" s="274"/>
      <c r="Q32" s="152"/>
      <c r="R32" s="152"/>
      <c r="S32" s="152"/>
      <c r="T32" s="152"/>
      <c r="U32" s="152"/>
      <c r="V32" s="152"/>
      <c r="W32" s="152"/>
      <c r="X32" s="152"/>
      <c r="Y32" s="152"/>
      <c r="Z32" s="152"/>
      <c r="AA32" s="152"/>
      <c r="AB32" s="152"/>
      <c r="AC32" s="153"/>
      <c r="AD32" s="88">
        <f>'Art. 138'!Q42</f>
        <v>0</v>
      </c>
      <c r="AE32" s="89">
        <f t="shared" si="0"/>
        <v>0</v>
      </c>
      <c r="AF32">
        <f t="shared" si="1"/>
        <v>0</v>
      </c>
      <c r="AG32" s="86">
        <f t="shared" si="2"/>
        <v>1</v>
      </c>
      <c r="AH32" s="90">
        <f t="shared" si="3"/>
        <v>0</v>
      </c>
      <c r="AI32" s="91">
        <f t="shared" si="4"/>
        <v>5.2631578947368418E-2</v>
      </c>
      <c r="AJ32" s="91">
        <f t="shared" si="5"/>
        <v>0</v>
      </c>
      <c r="AK32" s="91">
        <f t="shared" si="6"/>
        <v>0</v>
      </c>
    </row>
    <row r="33" spans="1:37" ht="25" customHeight="1" thickTop="1" thickBot="1" x14ac:dyDescent="0.3">
      <c r="A33" s="274" t="s">
        <v>2843</v>
      </c>
      <c r="B33" s="274"/>
      <c r="C33" s="274"/>
      <c r="D33" s="274"/>
      <c r="E33" s="274"/>
      <c r="F33" s="274"/>
      <c r="G33" s="274"/>
      <c r="H33" s="274"/>
      <c r="I33" s="274"/>
      <c r="J33" s="274"/>
      <c r="K33" s="274"/>
      <c r="L33" s="274"/>
      <c r="M33" s="274"/>
      <c r="N33" s="274"/>
      <c r="O33" s="274"/>
      <c r="P33" s="274"/>
      <c r="Q33" s="152"/>
      <c r="R33" s="152"/>
      <c r="S33" s="152"/>
      <c r="T33" s="152"/>
      <c r="U33" s="152"/>
      <c r="V33" s="152"/>
      <c r="W33" s="152"/>
      <c r="X33" s="152"/>
      <c r="Y33" s="152"/>
      <c r="Z33" s="152"/>
      <c r="AA33" s="152"/>
      <c r="AB33" s="152"/>
      <c r="AC33" s="153"/>
      <c r="AD33" s="88">
        <f>'Art. 138'!Q43</f>
        <v>0</v>
      </c>
      <c r="AE33" s="89">
        <f t="shared" si="0"/>
        <v>0</v>
      </c>
      <c r="AF33">
        <f t="shared" si="1"/>
        <v>0</v>
      </c>
      <c r="AG33" s="86">
        <f t="shared" si="2"/>
        <v>1</v>
      </c>
      <c r="AH33" s="90">
        <f t="shared" si="3"/>
        <v>0</v>
      </c>
      <c r="AI33" s="91">
        <f t="shared" si="4"/>
        <v>5.2631578947368418E-2</v>
      </c>
      <c r="AJ33" s="91">
        <f t="shared" si="5"/>
        <v>0</v>
      </c>
      <c r="AK33" s="91">
        <f t="shared" si="6"/>
        <v>0</v>
      </c>
    </row>
    <row r="34" spans="1:37" ht="25" customHeight="1" thickTop="1" thickBot="1" x14ac:dyDescent="0.3">
      <c r="A34" s="274" t="s">
        <v>2844</v>
      </c>
      <c r="B34" s="274"/>
      <c r="C34" s="274"/>
      <c r="D34" s="274"/>
      <c r="E34" s="274"/>
      <c r="F34" s="274"/>
      <c r="G34" s="274"/>
      <c r="H34" s="274"/>
      <c r="I34" s="274"/>
      <c r="J34" s="274"/>
      <c r="K34" s="274"/>
      <c r="L34" s="274"/>
      <c r="M34" s="274"/>
      <c r="N34" s="274"/>
      <c r="O34" s="274"/>
      <c r="P34" s="274"/>
      <c r="Q34" s="150"/>
      <c r="R34" s="150"/>
      <c r="S34" s="150"/>
      <c r="T34" s="150"/>
      <c r="U34" s="150"/>
      <c r="V34" s="150"/>
      <c r="W34" s="150"/>
      <c r="X34" s="150"/>
      <c r="Y34" s="150"/>
      <c r="Z34" s="150"/>
      <c r="AA34" s="150"/>
      <c r="AB34" s="150"/>
      <c r="AC34" s="151"/>
      <c r="AD34" s="88">
        <f>'Art. 138'!Q44</f>
        <v>0</v>
      </c>
      <c r="AE34" s="89">
        <f t="shared" si="0"/>
        <v>0</v>
      </c>
      <c r="AF34">
        <f t="shared" si="1"/>
        <v>0</v>
      </c>
      <c r="AG34" s="86">
        <f t="shared" si="2"/>
        <v>1</v>
      </c>
      <c r="AH34" s="90">
        <f t="shared" si="3"/>
        <v>0</v>
      </c>
      <c r="AI34" s="91">
        <f t="shared" si="4"/>
        <v>5.2631578947368418E-2</v>
      </c>
      <c r="AJ34" s="91">
        <f t="shared" si="5"/>
        <v>0</v>
      </c>
      <c r="AK34" s="91">
        <f t="shared" si="6"/>
        <v>0</v>
      </c>
    </row>
    <row r="35" spans="1:37" ht="25" customHeight="1" thickTop="1" thickBot="1" x14ac:dyDescent="0.3">
      <c r="A35" s="274" t="s">
        <v>2845</v>
      </c>
      <c r="B35" s="274"/>
      <c r="C35" s="274"/>
      <c r="D35" s="274"/>
      <c r="E35" s="274"/>
      <c r="F35" s="274"/>
      <c r="G35" s="274"/>
      <c r="H35" s="274"/>
      <c r="I35" s="274"/>
      <c r="J35" s="274"/>
      <c r="K35" s="274"/>
      <c r="L35" s="274"/>
      <c r="M35" s="274"/>
      <c r="N35" s="274"/>
      <c r="O35" s="274"/>
      <c r="P35" s="274"/>
      <c r="Q35" s="150"/>
      <c r="R35" s="150"/>
      <c r="S35" s="150"/>
      <c r="T35" s="150"/>
      <c r="U35" s="150"/>
      <c r="V35" s="150"/>
      <c r="W35" s="150"/>
      <c r="X35" s="150"/>
      <c r="Y35" s="150"/>
      <c r="Z35" s="150"/>
      <c r="AA35" s="150"/>
      <c r="AB35" s="150"/>
      <c r="AC35" s="151"/>
      <c r="AD35" s="88">
        <f>'Art. 138'!Q45</f>
        <v>0</v>
      </c>
      <c r="AE35" s="89">
        <f t="shared" si="0"/>
        <v>0</v>
      </c>
      <c r="AF35">
        <f t="shared" si="1"/>
        <v>0</v>
      </c>
      <c r="AG35" s="86">
        <f t="shared" si="2"/>
        <v>1</v>
      </c>
      <c r="AH35" s="90">
        <f t="shared" si="3"/>
        <v>0</v>
      </c>
      <c r="AI35" s="91">
        <f t="shared" si="4"/>
        <v>5.2631578947368418E-2</v>
      </c>
      <c r="AJ35" s="91">
        <f t="shared" si="5"/>
        <v>0</v>
      </c>
      <c r="AK35" s="91">
        <f t="shared" si="6"/>
        <v>0</v>
      </c>
    </row>
    <row r="36" spans="1:37" ht="25" customHeight="1" thickTop="1" thickBot="1" x14ac:dyDescent="0.3">
      <c r="A36" s="274" t="s">
        <v>2846</v>
      </c>
      <c r="B36" s="274"/>
      <c r="C36" s="274"/>
      <c r="D36" s="274"/>
      <c r="E36" s="274"/>
      <c r="F36" s="274"/>
      <c r="G36" s="274"/>
      <c r="H36" s="274"/>
      <c r="I36" s="274"/>
      <c r="J36" s="274"/>
      <c r="K36" s="274"/>
      <c r="L36" s="274"/>
      <c r="M36" s="274"/>
      <c r="N36" s="274"/>
      <c r="O36" s="274"/>
      <c r="P36" s="274"/>
      <c r="Q36" s="150"/>
      <c r="R36" s="150"/>
      <c r="S36" s="150"/>
      <c r="T36" s="150"/>
      <c r="U36" s="150"/>
      <c r="V36" s="150"/>
      <c r="W36" s="150"/>
      <c r="X36" s="150"/>
      <c r="Y36" s="150"/>
      <c r="Z36" s="150"/>
      <c r="AA36" s="150"/>
      <c r="AB36" s="150"/>
      <c r="AC36" s="151"/>
      <c r="AD36" s="88">
        <f>'Art. 138'!Q46</f>
        <v>0</v>
      </c>
      <c r="AE36" s="89">
        <f t="shared" si="0"/>
        <v>0</v>
      </c>
      <c r="AF36">
        <f t="shared" si="1"/>
        <v>0</v>
      </c>
      <c r="AG36" s="86">
        <f t="shared" si="2"/>
        <v>1</v>
      </c>
      <c r="AH36" s="90">
        <f t="shared" si="3"/>
        <v>0</v>
      </c>
      <c r="AI36" s="91">
        <f t="shared" si="4"/>
        <v>5.2631578947368418E-2</v>
      </c>
      <c r="AJ36" s="91">
        <f t="shared" si="5"/>
        <v>0</v>
      </c>
      <c r="AK36" s="91">
        <f t="shared" si="6"/>
        <v>0</v>
      </c>
    </row>
    <row r="37" spans="1:37" ht="25" customHeight="1" thickTop="1" thickBot="1" x14ac:dyDescent="0.3">
      <c r="A37" s="274" t="s">
        <v>2847</v>
      </c>
      <c r="B37" s="274"/>
      <c r="C37" s="274"/>
      <c r="D37" s="274"/>
      <c r="E37" s="274"/>
      <c r="F37" s="274"/>
      <c r="G37" s="274"/>
      <c r="H37" s="274"/>
      <c r="I37" s="274"/>
      <c r="J37" s="274"/>
      <c r="K37" s="274"/>
      <c r="L37" s="274"/>
      <c r="M37" s="274"/>
      <c r="N37" s="274"/>
      <c r="O37" s="274"/>
      <c r="P37" s="274"/>
      <c r="Q37" s="150"/>
      <c r="R37" s="150"/>
      <c r="S37" s="150"/>
      <c r="T37" s="150"/>
      <c r="U37" s="150"/>
      <c r="V37" s="150"/>
      <c r="W37" s="150"/>
      <c r="X37" s="150"/>
      <c r="Y37" s="150"/>
      <c r="Z37" s="150"/>
      <c r="AA37" s="150"/>
      <c r="AB37" s="150"/>
      <c r="AC37" s="151"/>
      <c r="AD37" s="88">
        <f>'Art. 138'!Q47</f>
        <v>0</v>
      </c>
      <c r="AE37" s="89">
        <f t="shared" si="0"/>
        <v>0</v>
      </c>
      <c r="AF37">
        <f t="shared" si="1"/>
        <v>0</v>
      </c>
      <c r="AG37" s="86">
        <f t="shared" si="2"/>
        <v>1</v>
      </c>
      <c r="AH37" s="90">
        <f t="shared" si="3"/>
        <v>0</v>
      </c>
      <c r="AI37" s="91">
        <f t="shared" si="4"/>
        <v>5.2631578947368418E-2</v>
      </c>
      <c r="AJ37" s="91">
        <f t="shared" si="5"/>
        <v>0</v>
      </c>
      <c r="AK37" s="91">
        <f t="shared" si="6"/>
        <v>0</v>
      </c>
    </row>
    <row r="38" spans="1:37" ht="25" customHeight="1" thickTop="1" thickBot="1" x14ac:dyDescent="0.3">
      <c r="A38" s="274" t="s">
        <v>2848</v>
      </c>
      <c r="B38" s="274"/>
      <c r="C38" s="274"/>
      <c r="D38" s="274"/>
      <c r="E38" s="274"/>
      <c r="F38" s="274"/>
      <c r="G38" s="274"/>
      <c r="H38" s="274"/>
      <c r="I38" s="274"/>
      <c r="J38" s="274"/>
      <c r="K38" s="274"/>
      <c r="L38" s="274"/>
      <c r="M38" s="274"/>
      <c r="N38" s="274"/>
      <c r="O38" s="274"/>
      <c r="P38" s="274"/>
      <c r="Q38" s="150"/>
      <c r="R38" s="150"/>
      <c r="S38" s="150"/>
      <c r="T38" s="150"/>
      <c r="U38" s="150"/>
      <c r="V38" s="150"/>
      <c r="W38" s="150"/>
      <c r="X38" s="150"/>
      <c r="Y38" s="150"/>
      <c r="Z38" s="150"/>
      <c r="AA38" s="150"/>
      <c r="AB38" s="150"/>
      <c r="AC38" s="151"/>
      <c r="AD38" s="88">
        <f>'Art. 138'!Q48</f>
        <v>0</v>
      </c>
      <c r="AE38" s="89">
        <f t="shared" si="0"/>
        <v>0</v>
      </c>
      <c r="AF38">
        <f t="shared" si="1"/>
        <v>0</v>
      </c>
      <c r="AG38" s="86">
        <f t="shared" si="2"/>
        <v>1</v>
      </c>
      <c r="AH38" s="90">
        <f t="shared" si="3"/>
        <v>0</v>
      </c>
      <c r="AI38" s="91">
        <f t="shared" si="4"/>
        <v>5.2631578947368418E-2</v>
      </c>
      <c r="AJ38" s="91">
        <f t="shared" si="5"/>
        <v>0</v>
      </c>
      <c r="AK38" s="91">
        <f t="shared" si="6"/>
        <v>0</v>
      </c>
    </row>
    <row r="39" spans="1:37" ht="25" customHeight="1" thickTop="1" thickBot="1" x14ac:dyDescent="0.3">
      <c r="A39" s="274" t="s">
        <v>2849</v>
      </c>
      <c r="B39" s="274"/>
      <c r="C39" s="274"/>
      <c r="D39" s="274"/>
      <c r="E39" s="274"/>
      <c r="F39" s="274"/>
      <c r="G39" s="274"/>
      <c r="H39" s="274"/>
      <c r="I39" s="274"/>
      <c r="J39" s="274"/>
      <c r="K39" s="274"/>
      <c r="L39" s="274"/>
      <c r="M39" s="274"/>
      <c r="N39" s="274"/>
      <c r="O39" s="274"/>
      <c r="P39" s="274"/>
      <c r="Q39" s="152"/>
      <c r="R39" s="152"/>
      <c r="S39" s="152"/>
      <c r="T39" s="152"/>
      <c r="U39" s="152"/>
      <c r="V39" s="152"/>
      <c r="W39" s="152"/>
      <c r="X39" s="152"/>
      <c r="Y39" s="152"/>
      <c r="Z39" s="152"/>
      <c r="AA39" s="152"/>
      <c r="AB39" s="152"/>
      <c r="AC39" s="153"/>
      <c r="AD39" s="88">
        <f>'Art. 138'!Q49</f>
        <v>0</v>
      </c>
      <c r="AE39" s="89">
        <f t="shared" si="0"/>
        <v>0</v>
      </c>
      <c r="AF39">
        <f t="shared" si="1"/>
        <v>0</v>
      </c>
      <c r="AG39" s="86">
        <f t="shared" si="2"/>
        <v>1</v>
      </c>
      <c r="AH39" s="90">
        <f t="shared" si="3"/>
        <v>0</v>
      </c>
      <c r="AI39" s="91">
        <f t="shared" si="4"/>
        <v>5.2631578947368418E-2</v>
      </c>
      <c r="AJ39" s="91">
        <f t="shared" si="5"/>
        <v>0</v>
      </c>
      <c r="AK39" s="91">
        <f t="shared" si="6"/>
        <v>0</v>
      </c>
    </row>
    <row r="40" spans="1:37" ht="25" customHeight="1" thickTop="1" x14ac:dyDescent="0.25">
      <c r="A40" s="289" t="s">
        <v>335</v>
      </c>
      <c r="B40" s="289"/>
      <c r="C40" s="289"/>
      <c r="D40" s="289"/>
      <c r="E40" s="289"/>
      <c r="F40" s="289"/>
      <c r="G40" s="289"/>
      <c r="H40" s="289"/>
      <c r="I40" s="289"/>
      <c r="J40" s="289"/>
      <c r="K40" s="289"/>
      <c r="L40" s="289"/>
      <c r="M40" s="289"/>
      <c r="N40" s="289"/>
      <c r="O40" s="289"/>
      <c r="P40" s="289"/>
      <c r="Q40" s="289"/>
      <c r="R40" s="289"/>
      <c r="S40" s="289"/>
      <c r="T40" s="289"/>
      <c r="U40" s="289"/>
      <c r="V40" s="289"/>
      <c r="W40" s="289"/>
      <c r="X40" s="289"/>
      <c r="Y40" s="289"/>
      <c r="Z40" s="289"/>
      <c r="AA40" s="289"/>
      <c r="AB40" s="289"/>
      <c r="AC40" s="289"/>
      <c r="AD40" s="289"/>
      <c r="AE40" s="89">
        <f>SUM(AE21:AE39)</f>
        <v>0</v>
      </c>
      <c r="AF40" s="59"/>
      <c r="AG40" s="92">
        <f>SUM(AG21:AG39)</f>
        <v>19</v>
      </c>
      <c r="AH40" s="93"/>
      <c r="AI40" s="94"/>
      <c r="AJ40" s="94"/>
      <c r="AK40" s="94"/>
    </row>
    <row r="41" spans="1:37" ht="25" customHeight="1" x14ac:dyDescent="0.25">
      <c r="A41" s="290" t="s">
        <v>336</v>
      </c>
      <c r="B41" s="290"/>
      <c r="C41" s="290"/>
      <c r="D41" s="290"/>
      <c r="E41" s="290"/>
      <c r="F41" s="290"/>
      <c r="G41" s="290"/>
      <c r="H41" s="290"/>
      <c r="I41" s="290"/>
      <c r="J41" s="290"/>
      <c r="K41" s="290"/>
      <c r="L41" s="290"/>
      <c r="M41" s="290"/>
      <c r="N41" s="290"/>
      <c r="O41" s="290"/>
      <c r="P41" s="290"/>
      <c r="Q41" s="290"/>
      <c r="R41" s="290"/>
      <c r="S41" s="290"/>
      <c r="T41" s="290"/>
      <c r="U41" s="290"/>
      <c r="V41" s="290"/>
      <c r="W41" s="290"/>
      <c r="X41" s="290"/>
      <c r="Y41" s="290"/>
      <c r="Z41" s="290"/>
      <c r="AA41" s="290"/>
      <c r="AB41" s="290"/>
      <c r="AC41" s="290"/>
      <c r="AD41" s="290"/>
      <c r="AE41" s="89">
        <f>AE40/$AE$19*100</f>
        <v>0</v>
      </c>
      <c r="AF41" s="59"/>
      <c r="AG41" s="92"/>
      <c r="AH41" s="93"/>
      <c r="AI41" s="94"/>
      <c r="AJ41" s="94"/>
      <c r="AK41" s="94"/>
    </row>
    <row r="42" spans="1:37" ht="25" customHeight="1" thickBot="1" x14ac:dyDescent="0.3">
      <c r="A42" s="70"/>
      <c r="B42" s="70"/>
      <c r="C42" s="70"/>
      <c r="D42" s="70"/>
      <c r="E42" s="70"/>
      <c r="F42" s="70"/>
      <c r="G42" s="70"/>
      <c r="H42" s="70"/>
      <c r="I42" s="70"/>
      <c r="J42" s="70"/>
      <c r="K42" s="70"/>
      <c r="L42" s="70"/>
      <c r="M42" s="70"/>
      <c r="N42" s="70"/>
      <c r="O42" s="70"/>
      <c r="P42" s="70"/>
      <c r="Q42" s="95"/>
      <c r="R42" s="70"/>
      <c r="S42" s="70"/>
      <c r="T42" s="70"/>
      <c r="U42" s="70"/>
      <c r="V42" s="70"/>
      <c r="W42" s="70"/>
      <c r="X42" s="70"/>
      <c r="Y42" s="70"/>
      <c r="Z42" s="70"/>
      <c r="AA42" s="70"/>
      <c r="AB42" s="70"/>
      <c r="AC42" s="70"/>
      <c r="AD42" s="96"/>
      <c r="AE42" s="96"/>
    </row>
    <row r="43" spans="1:37" ht="25" customHeight="1" thickTop="1" thickBot="1" x14ac:dyDescent="0.3">
      <c r="A43" s="291" t="s">
        <v>124</v>
      </c>
      <c r="B43" s="291"/>
      <c r="C43" s="291"/>
      <c r="D43" s="291"/>
      <c r="E43" s="291"/>
      <c r="F43" s="291"/>
      <c r="G43" s="291"/>
      <c r="H43" s="291"/>
      <c r="I43" s="291"/>
      <c r="J43" s="291"/>
      <c r="K43" s="291"/>
      <c r="L43" s="291"/>
      <c r="M43" s="291"/>
      <c r="N43" s="291"/>
      <c r="O43" s="291"/>
      <c r="P43" s="291"/>
      <c r="Q43" s="291"/>
      <c r="R43" s="291"/>
      <c r="S43" s="291"/>
      <c r="T43" s="291"/>
      <c r="U43" s="291"/>
      <c r="V43" s="291"/>
      <c r="W43" s="291"/>
      <c r="X43" s="291"/>
      <c r="Y43" s="291"/>
      <c r="Z43" s="291"/>
      <c r="AA43" s="291"/>
      <c r="AB43" s="291"/>
      <c r="AC43" s="291"/>
      <c r="AD43" s="97" t="s">
        <v>65</v>
      </c>
      <c r="AE43" s="97" t="s">
        <v>9</v>
      </c>
      <c r="AF43" s="86" t="s">
        <v>330</v>
      </c>
      <c r="AG43" s="86" t="s">
        <v>331</v>
      </c>
      <c r="AH43" s="86" t="s">
        <v>332</v>
      </c>
      <c r="AI43" s="87" t="s">
        <v>333</v>
      </c>
      <c r="AJ43" s="86"/>
      <c r="AK43" s="87" t="s">
        <v>334</v>
      </c>
    </row>
    <row r="44" spans="1:37" ht="25" customHeight="1" thickTop="1" thickBot="1" x14ac:dyDescent="0.3">
      <c r="A44" s="259" t="s">
        <v>746</v>
      </c>
      <c r="B44" s="259"/>
      <c r="C44" s="259"/>
      <c r="D44" s="259"/>
      <c r="E44" s="259"/>
      <c r="F44" s="259"/>
      <c r="G44" s="259"/>
      <c r="H44" s="259"/>
      <c r="I44" s="259"/>
      <c r="J44" s="259"/>
      <c r="K44" s="259"/>
      <c r="L44" s="259"/>
      <c r="M44" s="259"/>
      <c r="N44" s="259"/>
      <c r="O44" s="259"/>
      <c r="P44" s="259"/>
      <c r="Q44" s="150"/>
      <c r="R44" s="150"/>
      <c r="S44" s="150"/>
      <c r="T44" s="150"/>
      <c r="U44" s="150"/>
      <c r="V44" s="150"/>
      <c r="W44" s="150"/>
      <c r="X44" s="150"/>
      <c r="Y44" s="150"/>
      <c r="Z44" s="150"/>
      <c r="AA44" s="150"/>
      <c r="AB44" s="150"/>
      <c r="AC44" s="151"/>
      <c r="AD44" s="88">
        <f>'Art. 138'!Q52</f>
        <v>0</v>
      </c>
      <c r="AE44" s="89">
        <f t="shared" ref="AE44:AE48" si="7">IF(AG44=1,AK44,AG44)</f>
        <v>0</v>
      </c>
      <c r="AF44">
        <f t="shared" ref="AF44:AF48" si="8">AD44/2</f>
        <v>0</v>
      </c>
      <c r="AG44" s="86">
        <f>IF(AND(AF44&gt;=0,AF44&lt;=1),1,"No aplica")</f>
        <v>1</v>
      </c>
      <c r="AH44" s="90">
        <f t="shared" ref="AH44:AH48" si="9">AD44/(AG44*2)</f>
        <v>0</v>
      </c>
      <c r="AI44" s="91">
        <f t="shared" ref="AI44:AI48" si="10">IF(AG44=1,AG44/$AG$49,"No aplica")</f>
        <v>0.2</v>
      </c>
      <c r="AJ44" s="91">
        <f t="shared" ref="AJ44:AJ48" si="11">AF44*AI44</f>
        <v>0</v>
      </c>
      <c r="AK44" s="91">
        <f t="shared" ref="AK44:AK48" si="12">AJ44*$AE$19</f>
        <v>0</v>
      </c>
    </row>
    <row r="45" spans="1:37" ht="25" customHeight="1" thickTop="1" thickBot="1" x14ac:dyDescent="0.3">
      <c r="A45" s="259" t="s">
        <v>2850</v>
      </c>
      <c r="B45" s="259"/>
      <c r="C45" s="259"/>
      <c r="D45" s="259"/>
      <c r="E45" s="259"/>
      <c r="F45" s="259"/>
      <c r="G45" s="259"/>
      <c r="H45" s="259"/>
      <c r="I45" s="259"/>
      <c r="J45" s="259"/>
      <c r="K45" s="259"/>
      <c r="L45" s="259"/>
      <c r="M45" s="259"/>
      <c r="N45" s="259"/>
      <c r="O45" s="259"/>
      <c r="P45" s="259"/>
      <c r="Q45" s="150"/>
      <c r="R45" s="150"/>
      <c r="S45" s="150"/>
      <c r="T45" s="150"/>
      <c r="U45" s="150"/>
      <c r="V45" s="150"/>
      <c r="W45" s="150"/>
      <c r="X45" s="150"/>
      <c r="Y45" s="150"/>
      <c r="Z45" s="150"/>
      <c r="AA45" s="150"/>
      <c r="AB45" s="150"/>
      <c r="AC45" s="151"/>
      <c r="AD45" s="88">
        <f>'Art. 138'!Q53</f>
        <v>0</v>
      </c>
      <c r="AE45" s="89">
        <f t="shared" si="7"/>
        <v>0</v>
      </c>
      <c r="AF45">
        <f t="shared" si="8"/>
        <v>0</v>
      </c>
      <c r="AG45" s="86">
        <f>IF(AND(AF45&gt;=0,AF45&lt;=1),1,"No aplica")</f>
        <v>1</v>
      </c>
      <c r="AH45" s="90">
        <f t="shared" si="9"/>
        <v>0</v>
      </c>
      <c r="AI45" s="91">
        <f t="shared" si="10"/>
        <v>0.2</v>
      </c>
      <c r="AJ45" s="91">
        <f t="shared" si="11"/>
        <v>0</v>
      </c>
      <c r="AK45" s="91">
        <f t="shared" si="12"/>
        <v>0</v>
      </c>
    </row>
    <row r="46" spans="1:37" ht="25" customHeight="1" thickTop="1" thickBot="1" x14ac:dyDescent="0.3">
      <c r="A46" s="259" t="s">
        <v>2851</v>
      </c>
      <c r="B46" s="259"/>
      <c r="C46" s="259"/>
      <c r="D46" s="259"/>
      <c r="E46" s="259"/>
      <c r="F46" s="259"/>
      <c r="G46" s="259"/>
      <c r="H46" s="259"/>
      <c r="I46" s="259"/>
      <c r="J46" s="259"/>
      <c r="K46" s="259"/>
      <c r="L46" s="259"/>
      <c r="M46" s="259"/>
      <c r="N46" s="259"/>
      <c r="O46" s="259"/>
      <c r="P46" s="259"/>
      <c r="Q46" s="150"/>
      <c r="R46" s="150"/>
      <c r="S46" s="150"/>
      <c r="T46" s="150"/>
      <c r="U46" s="150"/>
      <c r="V46" s="150"/>
      <c r="W46" s="150"/>
      <c r="X46" s="150"/>
      <c r="Y46" s="150"/>
      <c r="Z46" s="150"/>
      <c r="AA46" s="150"/>
      <c r="AB46" s="150"/>
      <c r="AC46" s="151"/>
      <c r="AD46" s="88">
        <f>'Art. 138'!Q54</f>
        <v>0</v>
      </c>
      <c r="AE46" s="89">
        <f t="shared" si="7"/>
        <v>0</v>
      </c>
      <c r="AF46">
        <f t="shared" si="8"/>
        <v>0</v>
      </c>
      <c r="AG46" s="86">
        <f>IF(AND(AF46&gt;=0,AF46&lt;=1),1,"No aplica")</f>
        <v>1</v>
      </c>
      <c r="AH46" s="90">
        <f t="shared" si="9"/>
        <v>0</v>
      </c>
      <c r="AI46" s="91">
        <f t="shared" si="10"/>
        <v>0.2</v>
      </c>
      <c r="AJ46" s="91">
        <f t="shared" si="11"/>
        <v>0</v>
      </c>
      <c r="AK46" s="91">
        <f t="shared" si="12"/>
        <v>0</v>
      </c>
    </row>
    <row r="47" spans="1:37" ht="25" customHeight="1" thickTop="1" thickBot="1" x14ac:dyDescent="0.3">
      <c r="A47" s="259" t="s">
        <v>2852</v>
      </c>
      <c r="B47" s="259"/>
      <c r="C47" s="259"/>
      <c r="D47" s="259"/>
      <c r="E47" s="259"/>
      <c r="F47" s="259"/>
      <c r="G47" s="259"/>
      <c r="H47" s="259"/>
      <c r="I47" s="259"/>
      <c r="J47" s="259"/>
      <c r="K47" s="259"/>
      <c r="L47" s="259"/>
      <c r="M47" s="259"/>
      <c r="N47" s="259"/>
      <c r="O47" s="259"/>
      <c r="P47" s="259"/>
      <c r="Q47" s="150"/>
      <c r="R47" s="150"/>
      <c r="S47" s="150"/>
      <c r="T47" s="150"/>
      <c r="U47" s="150"/>
      <c r="V47" s="150"/>
      <c r="W47" s="150"/>
      <c r="X47" s="150"/>
      <c r="Y47" s="150"/>
      <c r="Z47" s="150"/>
      <c r="AA47" s="150"/>
      <c r="AB47" s="150"/>
      <c r="AC47" s="151"/>
      <c r="AD47" s="88">
        <f>'Art. 138'!Q55</f>
        <v>0</v>
      </c>
      <c r="AE47" s="89">
        <f t="shared" si="7"/>
        <v>0</v>
      </c>
      <c r="AF47">
        <f t="shared" si="8"/>
        <v>0</v>
      </c>
      <c r="AG47" s="86">
        <f>IF(AND(AF47&gt;=0,AF47&lt;=1),1,"No aplica")</f>
        <v>1</v>
      </c>
      <c r="AH47" s="90">
        <f t="shared" si="9"/>
        <v>0</v>
      </c>
      <c r="AI47" s="91">
        <f t="shared" si="10"/>
        <v>0.2</v>
      </c>
      <c r="AJ47" s="91">
        <f t="shared" si="11"/>
        <v>0</v>
      </c>
      <c r="AK47" s="91">
        <f t="shared" si="12"/>
        <v>0</v>
      </c>
    </row>
    <row r="48" spans="1:37" ht="25" customHeight="1" thickTop="1" thickBot="1" x14ac:dyDescent="0.3">
      <c r="A48" s="259" t="s">
        <v>2853</v>
      </c>
      <c r="B48" s="259"/>
      <c r="C48" s="259"/>
      <c r="D48" s="259"/>
      <c r="E48" s="259"/>
      <c r="F48" s="259"/>
      <c r="G48" s="259"/>
      <c r="H48" s="259"/>
      <c r="I48" s="259"/>
      <c r="J48" s="259"/>
      <c r="K48" s="259"/>
      <c r="L48" s="259"/>
      <c r="M48" s="259"/>
      <c r="N48" s="259"/>
      <c r="O48" s="259"/>
      <c r="P48" s="259"/>
      <c r="Q48" s="150"/>
      <c r="R48" s="150"/>
      <c r="S48" s="150"/>
      <c r="T48" s="150"/>
      <c r="U48" s="150"/>
      <c r="V48" s="150"/>
      <c r="W48" s="150"/>
      <c r="X48" s="150"/>
      <c r="Y48" s="150"/>
      <c r="Z48" s="150"/>
      <c r="AA48" s="150"/>
      <c r="AB48" s="150"/>
      <c r="AC48" s="151"/>
      <c r="AD48" s="88">
        <f>'Art. 138'!Q56</f>
        <v>0</v>
      </c>
      <c r="AE48" s="89">
        <f t="shared" si="7"/>
        <v>0</v>
      </c>
      <c r="AF48">
        <f t="shared" si="8"/>
        <v>0</v>
      </c>
      <c r="AG48" s="86">
        <f>IF(AND(AF48&gt;=0,AF48&lt;=1),1,"No aplica")</f>
        <v>1</v>
      </c>
      <c r="AH48" s="90">
        <f t="shared" si="9"/>
        <v>0</v>
      </c>
      <c r="AI48" s="91">
        <f t="shared" si="10"/>
        <v>0.2</v>
      </c>
      <c r="AJ48" s="91">
        <f t="shared" si="11"/>
        <v>0</v>
      </c>
      <c r="AK48" s="91">
        <f t="shared" si="12"/>
        <v>0</v>
      </c>
    </row>
    <row r="49" spans="1:37" ht="25" customHeight="1" thickTop="1" x14ac:dyDescent="0.25">
      <c r="A49" s="289" t="s">
        <v>337</v>
      </c>
      <c r="B49" s="289"/>
      <c r="C49" s="289"/>
      <c r="D49" s="289"/>
      <c r="E49" s="289"/>
      <c r="F49" s="289"/>
      <c r="G49" s="289"/>
      <c r="H49" s="289"/>
      <c r="I49" s="289"/>
      <c r="J49" s="289"/>
      <c r="K49" s="289"/>
      <c r="L49" s="289"/>
      <c r="M49" s="289"/>
      <c r="N49" s="289"/>
      <c r="O49" s="289"/>
      <c r="P49" s="289"/>
      <c r="Q49" s="289"/>
      <c r="R49" s="289"/>
      <c r="S49" s="289"/>
      <c r="T49" s="289"/>
      <c r="U49" s="289"/>
      <c r="V49" s="289"/>
      <c r="W49" s="289"/>
      <c r="X49" s="289"/>
      <c r="Y49" s="289"/>
      <c r="Z49" s="289"/>
      <c r="AA49" s="289"/>
      <c r="AB49" s="289"/>
      <c r="AC49" s="289"/>
      <c r="AD49" s="289"/>
      <c r="AE49" s="89">
        <f>SUM(AE44:AE48)</f>
        <v>0</v>
      </c>
      <c r="AF49" s="59"/>
      <c r="AG49" s="92">
        <f>SUM(AG44:AG48)</f>
        <v>5</v>
      </c>
      <c r="AH49" s="93"/>
      <c r="AI49" s="94"/>
      <c r="AJ49" s="94"/>
      <c r="AK49" s="94"/>
    </row>
    <row r="50" spans="1:37" ht="25" customHeight="1" x14ac:dyDescent="0.25">
      <c r="A50" s="290" t="s">
        <v>338</v>
      </c>
      <c r="B50" s="290"/>
      <c r="C50" s="290"/>
      <c r="D50" s="290"/>
      <c r="E50" s="290"/>
      <c r="F50" s="290"/>
      <c r="G50" s="290"/>
      <c r="H50" s="290"/>
      <c r="I50" s="290"/>
      <c r="J50" s="290"/>
      <c r="K50" s="290"/>
      <c r="L50" s="290"/>
      <c r="M50" s="290"/>
      <c r="N50" s="290"/>
      <c r="O50" s="290"/>
      <c r="P50" s="290"/>
      <c r="Q50" s="290"/>
      <c r="R50" s="290"/>
      <c r="S50" s="290"/>
      <c r="T50" s="290"/>
      <c r="U50" s="290"/>
      <c r="V50" s="290"/>
      <c r="W50" s="290"/>
      <c r="X50" s="290"/>
      <c r="Y50" s="290"/>
      <c r="Z50" s="290"/>
      <c r="AA50" s="290"/>
      <c r="AB50" s="290"/>
      <c r="AC50" s="290"/>
      <c r="AD50" s="290"/>
      <c r="AE50" s="89">
        <f>AE49/$AE$19*100</f>
        <v>0</v>
      </c>
      <c r="AF50" s="59"/>
      <c r="AG50" s="92"/>
      <c r="AH50" s="93"/>
      <c r="AI50" s="94"/>
      <c r="AJ50" s="94"/>
      <c r="AK50" s="94"/>
    </row>
    <row r="51" spans="1:37" ht="25" customHeight="1" x14ac:dyDescent="0.25">
      <c r="A51" s="98"/>
      <c r="B51" s="98"/>
      <c r="C51" s="98"/>
      <c r="D51" s="98"/>
      <c r="E51" s="98"/>
      <c r="F51" s="98"/>
      <c r="G51" s="98"/>
      <c r="H51" s="98"/>
      <c r="I51" s="98"/>
      <c r="J51" s="98"/>
      <c r="K51" s="98"/>
      <c r="L51" s="98"/>
      <c r="M51" s="98"/>
      <c r="N51" s="98"/>
      <c r="O51" s="98"/>
      <c r="P51" s="98"/>
      <c r="Q51" s="99"/>
      <c r="R51" s="70"/>
      <c r="S51" s="70"/>
      <c r="T51" s="70"/>
      <c r="U51" s="70"/>
      <c r="V51" s="70"/>
      <c r="W51" s="70"/>
      <c r="X51" s="70"/>
      <c r="Y51" s="70"/>
      <c r="Z51" s="70"/>
      <c r="AA51" s="70"/>
      <c r="AB51" s="70"/>
      <c r="AC51" s="70"/>
      <c r="AD51" s="96"/>
      <c r="AE51" s="96"/>
    </row>
    <row r="52" spans="1:37" ht="25" customHeight="1" x14ac:dyDescent="0.25">
      <c r="A52" s="100"/>
      <c r="B52" s="100"/>
      <c r="C52" s="100"/>
      <c r="D52" s="100"/>
      <c r="E52" s="100"/>
      <c r="F52" s="100"/>
      <c r="G52" s="100"/>
      <c r="H52" s="100"/>
      <c r="I52" s="100"/>
      <c r="J52" s="100"/>
      <c r="K52" s="100"/>
      <c r="L52" s="100"/>
      <c r="M52" s="100"/>
      <c r="N52" s="100"/>
      <c r="O52" s="100"/>
      <c r="P52" s="100"/>
      <c r="Q52" s="95"/>
      <c r="R52" s="100"/>
      <c r="S52" s="100"/>
      <c r="T52" s="100"/>
      <c r="U52" s="100"/>
      <c r="V52" s="100"/>
      <c r="W52" s="100"/>
      <c r="X52" s="100"/>
      <c r="Y52" s="100"/>
      <c r="Z52" s="100"/>
      <c r="AA52" s="100"/>
      <c r="AB52" s="100"/>
      <c r="AC52" s="100"/>
      <c r="AD52" s="96"/>
      <c r="AE52" s="96"/>
    </row>
    <row r="53" spans="1:37" ht="62.25" customHeight="1" x14ac:dyDescent="0.25">
      <c r="A53" s="269" t="s">
        <v>2854</v>
      </c>
      <c r="B53" s="269"/>
      <c r="C53" s="269"/>
      <c r="D53" s="269"/>
      <c r="E53" s="269"/>
      <c r="F53" s="269"/>
      <c r="G53" s="269"/>
      <c r="H53" s="269"/>
      <c r="I53" s="269"/>
      <c r="J53" s="269"/>
      <c r="K53" s="269"/>
      <c r="L53" s="269"/>
      <c r="M53" s="269"/>
      <c r="N53" s="269"/>
      <c r="O53" s="269"/>
      <c r="P53" s="269"/>
      <c r="Q53" s="269"/>
      <c r="R53" s="269"/>
      <c r="S53" s="269"/>
      <c r="T53" s="269"/>
      <c r="U53" s="269"/>
      <c r="V53" s="269"/>
      <c r="W53" s="269"/>
      <c r="X53" s="269"/>
      <c r="Y53" s="269"/>
      <c r="Z53" s="269"/>
      <c r="AA53" s="269"/>
      <c r="AB53" s="269"/>
      <c r="AC53" s="269"/>
      <c r="AD53" s="269"/>
      <c r="AE53" s="269"/>
    </row>
    <row r="54" spans="1:37" ht="25" customHeight="1" x14ac:dyDescent="0.25">
      <c r="A54" s="217"/>
      <c r="B54" s="217"/>
      <c r="C54" s="217"/>
      <c r="D54" s="217"/>
      <c r="E54" s="217"/>
      <c r="F54" s="217"/>
      <c r="G54" s="217"/>
      <c r="H54" s="217"/>
      <c r="I54" s="217"/>
      <c r="J54" s="217"/>
      <c r="K54" s="217"/>
      <c r="L54" s="217"/>
      <c r="M54" s="217"/>
      <c r="N54" s="217"/>
      <c r="O54" s="217"/>
      <c r="P54" s="217"/>
      <c r="Q54" s="217"/>
      <c r="R54" s="217"/>
      <c r="S54" s="217"/>
      <c r="T54" s="217"/>
      <c r="U54" s="217"/>
      <c r="V54" s="217"/>
      <c r="W54" s="217"/>
      <c r="X54" s="217"/>
      <c r="Y54" s="217"/>
      <c r="Z54" s="217"/>
      <c r="AA54" s="217"/>
      <c r="AB54" s="217"/>
      <c r="AC54" s="217"/>
      <c r="AD54" s="82"/>
      <c r="AE54" s="82"/>
    </row>
    <row r="55" spans="1:37" ht="25" customHeight="1" thickBot="1" x14ac:dyDescent="0.3">
      <c r="A55" s="101"/>
      <c r="B55" s="102"/>
      <c r="C55" s="102"/>
      <c r="D55" s="102"/>
      <c r="E55" s="102"/>
      <c r="F55" s="102"/>
      <c r="G55" s="102"/>
      <c r="H55" s="102"/>
      <c r="I55" s="102"/>
      <c r="J55" s="102"/>
      <c r="K55" s="102"/>
      <c r="L55" s="102"/>
      <c r="M55" s="102"/>
      <c r="N55" s="102"/>
      <c r="O55" s="102"/>
      <c r="P55" s="102"/>
      <c r="Q55" s="103"/>
      <c r="R55" s="102"/>
      <c r="S55" s="102"/>
      <c r="T55" s="102"/>
      <c r="U55" s="102"/>
      <c r="V55" s="102"/>
      <c r="W55" s="102"/>
      <c r="X55" s="102"/>
      <c r="Y55" s="102"/>
      <c r="Z55" s="102"/>
      <c r="AA55" s="102"/>
      <c r="AB55" s="102"/>
      <c r="AC55" s="102"/>
      <c r="AD55" s="83"/>
      <c r="AE55" s="83"/>
    </row>
    <row r="56" spans="1:37" ht="25" customHeight="1" thickTop="1" thickBot="1" x14ac:dyDescent="0.3">
      <c r="A56" s="292" t="s">
        <v>44</v>
      </c>
      <c r="B56" s="292"/>
      <c r="C56" s="292"/>
      <c r="D56" s="292"/>
      <c r="E56" s="292"/>
      <c r="F56" s="292"/>
      <c r="G56" s="292"/>
      <c r="H56" s="292"/>
      <c r="I56" s="292"/>
      <c r="J56" s="292"/>
      <c r="K56" s="292"/>
      <c r="L56" s="292"/>
      <c r="M56" s="292"/>
      <c r="N56" s="292"/>
      <c r="O56" s="292"/>
      <c r="P56" s="292"/>
      <c r="Q56" s="292"/>
      <c r="R56" s="292"/>
      <c r="S56" s="292"/>
      <c r="T56" s="292"/>
      <c r="U56" s="292"/>
      <c r="V56" s="292"/>
      <c r="W56" s="292"/>
      <c r="X56" s="292"/>
      <c r="Y56" s="292"/>
      <c r="Z56" s="292"/>
      <c r="AA56" s="292"/>
      <c r="AB56" s="292"/>
      <c r="AC56" s="292"/>
      <c r="AD56" s="84" t="s">
        <v>65</v>
      </c>
      <c r="AE56" s="85" t="s">
        <v>9</v>
      </c>
      <c r="AF56" s="86" t="s">
        <v>330</v>
      </c>
      <c r="AG56" s="86" t="s">
        <v>331</v>
      </c>
      <c r="AH56" s="86" t="s">
        <v>332</v>
      </c>
      <c r="AI56" s="87" t="s">
        <v>333</v>
      </c>
      <c r="AJ56" s="86"/>
      <c r="AK56" s="87" t="s">
        <v>334</v>
      </c>
    </row>
    <row r="57" spans="1:37" ht="25" customHeight="1" thickTop="1" thickBot="1" x14ac:dyDescent="0.3">
      <c r="A57" s="259" t="s">
        <v>132</v>
      </c>
      <c r="B57" s="259"/>
      <c r="C57" s="259"/>
      <c r="D57" s="259"/>
      <c r="E57" s="259"/>
      <c r="F57" s="259"/>
      <c r="G57" s="259"/>
      <c r="H57" s="259"/>
      <c r="I57" s="259"/>
      <c r="J57" s="259"/>
      <c r="K57" s="259"/>
      <c r="L57" s="259"/>
      <c r="M57" s="259"/>
      <c r="N57" s="259"/>
      <c r="O57" s="259"/>
      <c r="P57" s="259"/>
      <c r="Q57" s="150"/>
      <c r="R57" s="150"/>
      <c r="S57" s="150"/>
      <c r="T57" s="150"/>
      <c r="U57" s="150"/>
      <c r="V57" s="150"/>
      <c r="W57" s="150"/>
      <c r="X57" s="150"/>
      <c r="Y57" s="150"/>
      <c r="Z57" s="150"/>
      <c r="AA57" s="150"/>
      <c r="AB57" s="150"/>
      <c r="AC57" s="151"/>
      <c r="AD57" s="88">
        <f>'Art. 138'!Q64</f>
        <v>0</v>
      </c>
      <c r="AE57" s="89">
        <f t="shared" ref="AE57:AE65" si="13">IF(AG57=1,AK57,AG57)</f>
        <v>0</v>
      </c>
      <c r="AF57">
        <f t="shared" ref="AF57:AF65" si="14">AD57/2</f>
        <v>0</v>
      </c>
      <c r="AG57" s="86">
        <f t="shared" ref="AG57:AG65" si="15">IF(AND(AF57&gt;=0,AF57&lt;=1),1,"No aplica")</f>
        <v>1</v>
      </c>
      <c r="AH57" s="90">
        <f t="shared" ref="AH57:AH65" si="16">AD57/(AG57*2)</f>
        <v>0</v>
      </c>
      <c r="AI57" s="91">
        <f t="shared" ref="AI57:AI65" si="17">IF(AG57=1,AG57/$AG$66,"No aplica")</f>
        <v>0.1111111111111111</v>
      </c>
      <c r="AJ57" s="91">
        <f t="shared" ref="AJ57:AJ65" si="18">AF57*AI57</f>
        <v>0</v>
      </c>
      <c r="AK57" s="91">
        <f t="shared" ref="AK57:AK65" si="19">AJ57*$AE$19</f>
        <v>0</v>
      </c>
    </row>
    <row r="58" spans="1:37" ht="25" customHeight="1" thickTop="1" thickBot="1" x14ac:dyDescent="0.3">
      <c r="A58" s="259" t="s">
        <v>68</v>
      </c>
      <c r="B58" s="259"/>
      <c r="C58" s="259"/>
      <c r="D58" s="259"/>
      <c r="E58" s="259"/>
      <c r="F58" s="259"/>
      <c r="G58" s="259"/>
      <c r="H58" s="259"/>
      <c r="I58" s="259"/>
      <c r="J58" s="259"/>
      <c r="K58" s="259"/>
      <c r="L58" s="259"/>
      <c r="M58" s="259"/>
      <c r="N58" s="259"/>
      <c r="O58" s="259"/>
      <c r="P58" s="259"/>
      <c r="Q58" s="150"/>
      <c r="R58" s="150"/>
      <c r="S58" s="150"/>
      <c r="T58" s="150"/>
      <c r="U58" s="150"/>
      <c r="V58" s="150"/>
      <c r="W58" s="150"/>
      <c r="X58" s="150"/>
      <c r="Y58" s="150"/>
      <c r="Z58" s="150"/>
      <c r="AA58" s="150"/>
      <c r="AB58" s="150"/>
      <c r="AC58" s="151"/>
      <c r="AD58" s="88">
        <f>'Art. 138'!Q65</f>
        <v>0</v>
      </c>
      <c r="AE58" s="89">
        <f t="shared" si="13"/>
        <v>0</v>
      </c>
      <c r="AF58">
        <f t="shared" si="14"/>
        <v>0</v>
      </c>
      <c r="AG58" s="86">
        <f t="shared" si="15"/>
        <v>1</v>
      </c>
      <c r="AH58" s="90">
        <f t="shared" si="16"/>
        <v>0</v>
      </c>
      <c r="AI58" s="91">
        <f t="shared" si="17"/>
        <v>0.1111111111111111</v>
      </c>
      <c r="AJ58" s="91">
        <f t="shared" si="18"/>
        <v>0</v>
      </c>
      <c r="AK58" s="91">
        <f t="shared" si="19"/>
        <v>0</v>
      </c>
    </row>
    <row r="59" spans="1:37" ht="25" customHeight="1" thickTop="1" thickBot="1" x14ac:dyDescent="0.3">
      <c r="A59" s="259" t="s">
        <v>2856</v>
      </c>
      <c r="B59" s="259"/>
      <c r="C59" s="259"/>
      <c r="D59" s="259"/>
      <c r="E59" s="259"/>
      <c r="F59" s="259"/>
      <c r="G59" s="259"/>
      <c r="H59" s="259"/>
      <c r="I59" s="259"/>
      <c r="J59" s="259"/>
      <c r="K59" s="259"/>
      <c r="L59" s="259"/>
      <c r="M59" s="259"/>
      <c r="N59" s="259"/>
      <c r="O59" s="259"/>
      <c r="P59" s="259"/>
      <c r="Q59" s="150"/>
      <c r="R59" s="150"/>
      <c r="S59" s="150"/>
      <c r="T59" s="150"/>
      <c r="U59" s="150"/>
      <c r="V59" s="150"/>
      <c r="W59" s="150"/>
      <c r="X59" s="150"/>
      <c r="Y59" s="150"/>
      <c r="Z59" s="150"/>
      <c r="AA59" s="150"/>
      <c r="AB59" s="150"/>
      <c r="AC59" s="151"/>
      <c r="AD59" s="88">
        <f>'Art. 138'!Q66</f>
        <v>0</v>
      </c>
      <c r="AE59" s="89">
        <f t="shared" si="13"/>
        <v>0</v>
      </c>
      <c r="AF59">
        <f t="shared" si="14"/>
        <v>0</v>
      </c>
      <c r="AG59" s="86">
        <f t="shared" si="15"/>
        <v>1</v>
      </c>
      <c r="AH59" s="90">
        <f t="shared" si="16"/>
        <v>0</v>
      </c>
      <c r="AI59" s="91">
        <f t="shared" si="17"/>
        <v>0.1111111111111111</v>
      </c>
      <c r="AJ59" s="91">
        <f t="shared" si="18"/>
        <v>0</v>
      </c>
      <c r="AK59" s="91">
        <f t="shared" si="19"/>
        <v>0</v>
      </c>
    </row>
    <row r="60" spans="1:37" ht="25" customHeight="1" thickTop="1" thickBot="1" x14ac:dyDescent="0.3">
      <c r="A60" s="259" t="s">
        <v>2857</v>
      </c>
      <c r="B60" s="259"/>
      <c r="C60" s="259"/>
      <c r="D60" s="259"/>
      <c r="E60" s="259"/>
      <c r="F60" s="259"/>
      <c r="G60" s="259"/>
      <c r="H60" s="259"/>
      <c r="I60" s="259"/>
      <c r="J60" s="259"/>
      <c r="K60" s="259"/>
      <c r="L60" s="259"/>
      <c r="M60" s="259"/>
      <c r="N60" s="259"/>
      <c r="O60" s="259"/>
      <c r="P60" s="259"/>
      <c r="Q60" s="150"/>
      <c r="R60" s="150"/>
      <c r="S60" s="150"/>
      <c r="T60" s="150"/>
      <c r="U60" s="150"/>
      <c r="V60" s="150"/>
      <c r="W60" s="150"/>
      <c r="X60" s="150"/>
      <c r="Y60" s="150"/>
      <c r="Z60" s="150"/>
      <c r="AA60" s="150"/>
      <c r="AB60" s="150"/>
      <c r="AC60" s="151"/>
      <c r="AD60" s="88">
        <f>'Art. 138'!Q67</f>
        <v>0</v>
      </c>
      <c r="AE60" s="89">
        <f t="shared" si="13"/>
        <v>0</v>
      </c>
      <c r="AF60">
        <f t="shared" si="14"/>
        <v>0</v>
      </c>
      <c r="AG60" s="86">
        <f t="shared" si="15"/>
        <v>1</v>
      </c>
      <c r="AH60" s="90">
        <f t="shared" si="16"/>
        <v>0</v>
      </c>
      <c r="AI60" s="91">
        <f t="shared" si="17"/>
        <v>0.1111111111111111</v>
      </c>
      <c r="AJ60" s="91">
        <f t="shared" si="18"/>
        <v>0</v>
      </c>
      <c r="AK60" s="91">
        <f t="shared" si="19"/>
        <v>0</v>
      </c>
    </row>
    <row r="61" spans="1:37" ht="25" customHeight="1" thickTop="1" thickBot="1" x14ac:dyDescent="0.3">
      <c r="A61" s="259" t="s">
        <v>2858</v>
      </c>
      <c r="B61" s="259"/>
      <c r="C61" s="259"/>
      <c r="D61" s="259"/>
      <c r="E61" s="259"/>
      <c r="F61" s="259"/>
      <c r="G61" s="259"/>
      <c r="H61" s="259"/>
      <c r="I61" s="259"/>
      <c r="J61" s="259"/>
      <c r="K61" s="259"/>
      <c r="L61" s="259"/>
      <c r="M61" s="259"/>
      <c r="N61" s="259"/>
      <c r="O61" s="259"/>
      <c r="P61" s="259"/>
      <c r="Q61" s="152"/>
      <c r="R61" s="152"/>
      <c r="S61" s="152"/>
      <c r="T61" s="152"/>
      <c r="U61" s="152"/>
      <c r="V61" s="152"/>
      <c r="W61" s="152"/>
      <c r="X61" s="152"/>
      <c r="Y61" s="152"/>
      <c r="Z61" s="152"/>
      <c r="AA61" s="152"/>
      <c r="AB61" s="152"/>
      <c r="AC61" s="153"/>
      <c r="AD61" s="88">
        <f>'Art. 138'!Q68</f>
        <v>0</v>
      </c>
      <c r="AE61" s="89">
        <f t="shared" si="13"/>
        <v>0</v>
      </c>
      <c r="AF61">
        <f t="shared" si="14"/>
        <v>0</v>
      </c>
      <c r="AG61" s="86">
        <f t="shared" si="15"/>
        <v>1</v>
      </c>
      <c r="AH61" s="90">
        <f t="shared" si="16"/>
        <v>0</v>
      </c>
      <c r="AI61" s="91">
        <f t="shared" si="17"/>
        <v>0.1111111111111111</v>
      </c>
      <c r="AJ61" s="91">
        <f t="shared" si="18"/>
        <v>0</v>
      </c>
      <c r="AK61" s="91">
        <f t="shared" si="19"/>
        <v>0</v>
      </c>
    </row>
    <row r="62" spans="1:37" ht="25" customHeight="1" thickTop="1" thickBot="1" x14ac:dyDescent="0.3">
      <c r="A62" s="259" t="s">
        <v>2859</v>
      </c>
      <c r="B62" s="259"/>
      <c r="C62" s="259"/>
      <c r="D62" s="259"/>
      <c r="E62" s="259"/>
      <c r="F62" s="259"/>
      <c r="G62" s="259"/>
      <c r="H62" s="259"/>
      <c r="I62" s="259"/>
      <c r="J62" s="259"/>
      <c r="K62" s="259"/>
      <c r="L62" s="259"/>
      <c r="M62" s="259"/>
      <c r="N62" s="259"/>
      <c r="O62" s="259"/>
      <c r="P62" s="259"/>
      <c r="Q62" s="152"/>
      <c r="R62" s="152"/>
      <c r="S62" s="152"/>
      <c r="T62" s="152"/>
      <c r="U62" s="152"/>
      <c r="V62" s="152"/>
      <c r="W62" s="152"/>
      <c r="X62" s="152"/>
      <c r="Y62" s="152"/>
      <c r="Z62" s="152"/>
      <c r="AA62" s="152"/>
      <c r="AB62" s="152"/>
      <c r="AC62" s="153"/>
      <c r="AD62" s="88">
        <f>'Art. 138'!Q69</f>
        <v>0</v>
      </c>
      <c r="AE62" s="89">
        <f t="shared" si="13"/>
        <v>0</v>
      </c>
      <c r="AF62">
        <f t="shared" si="14"/>
        <v>0</v>
      </c>
      <c r="AG62" s="86">
        <f t="shared" si="15"/>
        <v>1</v>
      </c>
      <c r="AH62" s="90">
        <f t="shared" si="16"/>
        <v>0</v>
      </c>
      <c r="AI62" s="91">
        <f t="shared" si="17"/>
        <v>0.1111111111111111</v>
      </c>
      <c r="AJ62" s="91">
        <f t="shared" si="18"/>
        <v>0</v>
      </c>
      <c r="AK62" s="91">
        <f t="shared" si="19"/>
        <v>0</v>
      </c>
    </row>
    <row r="63" spans="1:37" ht="25" customHeight="1" thickTop="1" thickBot="1" x14ac:dyDescent="0.3">
      <c r="A63" s="259" t="s">
        <v>2860</v>
      </c>
      <c r="B63" s="259"/>
      <c r="C63" s="259"/>
      <c r="D63" s="259"/>
      <c r="E63" s="259"/>
      <c r="F63" s="259"/>
      <c r="G63" s="259"/>
      <c r="H63" s="259"/>
      <c r="I63" s="259"/>
      <c r="J63" s="259"/>
      <c r="K63" s="259"/>
      <c r="L63" s="259"/>
      <c r="M63" s="259"/>
      <c r="N63" s="259"/>
      <c r="O63" s="259"/>
      <c r="P63" s="259"/>
      <c r="Q63" s="150"/>
      <c r="R63" s="150"/>
      <c r="S63" s="150"/>
      <c r="T63" s="150"/>
      <c r="U63" s="150"/>
      <c r="V63" s="150"/>
      <c r="W63" s="150"/>
      <c r="X63" s="150"/>
      <c r="Y63" s="150"/>
      <c r="Z63" s="150"/>
      <c r="AA63" s="150"/>
      <c r="AB63" s="150"/>
      <c r="AC63" s="151"/>
      <c r="AD63" s="88">
        <f>'Art. 138'!Q70</f>
        <v>0</v>
      </c>
      <c r="AE63" s="89">
        <f t="shared" si="13"/>
        <v>0</v>
      </c>
      <c r="AF63">
        <f t="shared" si="14"/>
        <v>0</v>
      </c>
      <c r="AG63" s="86">
        <f t="shared" si="15"/>
        <v>1</v>
      </c>
      <c r="AH63" s="90">
        <f t="shared" si="16"/>
        <v>0</v>
      </c>
      <c r="AI63" s="91">
        <f t="shared" si="17"/>
        <v>0.1111111111111111</v>
      </c>
      <c r="AJ63" s="91">
        <f t="shared" si="18"/>
        <v>0</v>
      </c>
      <c r="AK63" s="91">
        <f t="shared" si="19"/>
        <v>0</v>
      </c>
    </row>
    <row r="64" spans="1:37" ht="25" customHeight="1" thickTop="1" thickBot="1" x14ac:dyDescent="0.3">
      <c r="A64" s="259" t="s">
        <v>2861</v>
      </c>
      <c r="B64" s="259"/>
      <c r="C64" s="259"/>
      <c r="D64" s="259"/>
      <c r="E64" s="259"/>
      <c r="F64" s="259"/>
      <c r="G64" s="259"/>
      <c r="H64" s="259"/>
      <c r="I64" s="259"/>
      <c r="J64" s="259"/>
      <c r="K64" s="259"/>
      <c r="L64" s="259"/>
      <c r="M64" s="259"/>
      <c r="N64" s="259"/>
      <c r="O64" s="259"/>
      <c r="P64" s="259"/>
      <c r="Q64" s="150"/>
      <c r="R64" s="150"/>
      <c r="S64" s="150"/>
      <c r="T64" s="150"/>
      <c r="U64" s="150"/>
      <c r="V64" s="150"/>
      <c r="W64" s="150"/>
      <c r="X64" s="150"/>
      <c r="Y64" s="150"/>
      <c r="Z64" s="150"/>
      <c r="AA64" s="150"/>
      <c r="AB64" s="150"/>
      <c r="AC64" s="151"/>
      <c r="AD64" s="88">
        <f>'Art. 138'!Q71</f>
        <v>0</v>
      </c>
      <c r="AE64" s="89">
        <f t="shared" si="13"/>
        <v>0</v>
      </c>
      <c r="AF64">
        <f t="shared" si="14"/>
        <v>0</v>
      </c>
      <c r="AG64" s="86">
        <f t="shared" si="15"/>
        <v>1</v>
      </c>
      <c r="AH64" s="90">
        <f t="shared" si="16"/>
        <v>0</v>
      </c>
      <c r="AI64" s="91">
        <f t="shared" si="17"/>
        <v>0.1111111111111111</v>
      </c>
      <c r="AJ64" s="91">
        <f t="shared" si="18"/>
        <v>0</v>
      </c>
      <c r="AK64" s="91">
        <f t="shared" si="19"/>
        <v>0</v>
      </c>
    </row>
    <row r="65" spans="1:37" ht="25" customHeight="1" thickTop="1" thickBot="1" x14ac:dyDescent="0.3">
      <c r="A65" s="259" t="s">
        <v>2862</v>
      </c>
      <c r="B65" s="259"/>
      <c r="C65" s="259"/>
      <c r="D65" s="259"/>
      <c r="E65" s="259"/>
      <c r="F65" s="259"/>
      <c r="G65" s="259"/>
      <c r="H65" s="259"/>
      <c r="I65" s="259"/>
      <c r="J65" s="259"/>
      <c r="K65" s="259"/>
      <c r="L65" s="259"/>
      <c r="M65" s="259"/>
      <c r="N65" s="259"/>
      <c r="O65" s="259"/>
      <c r="P65" s="259"/>
      <c r="Q65" s="150"/>
      <c r="R65" s="150"/>
      <c r="S65" s="150"/>
      <c r="T65" s="150"/>
      <c r="U65" s="150"/>
      <c r="V65" s="150"/>
      <c r="W65" s="150"/>
      <c r="X65" s="150"/>
      <c r="Y65" s="150"/>
      <c r="Z65" s="150"/>
      <c r="AA65" s="150"/>
      <c r="AB65" s="150"/>
      <c r="AC65" s="151"/>
      <c r="AD65" s="88">
        <f>'Art. 138'!Q72</f>
        <v>0</v>
      </c>
      <c r="AE65" s="89">
        <f t="shared" si="13"/>
        <v>0</v>
      </c>
      <c r="AF65">
        <f t="shared" si="14"/>
        <v>0</v>
      </c>
      <c r="AG65" s="86">
        <f t="shared" si="15"/>
        <v>1</v>
      </c>
      <c r="AH65" s="90">
        <f t="shared" si="16"/>
        <v>0</v>
      </c>
      <c r="AI65" s="91">
        <f t="shared" si="17"/>
        <v>0.1111111111111111</v>
      </c>
      <c r="AJ65" s="91">
        <f t="shared" si="18"/>
        <v>0</v>
      </c>
      <c r="AK65" s="91">
        <f t="shared" si="19"/>
        <v>0</v>
      </c>
    </row>
    <row r="66" spans="1:37" ht="25" customHeight="1" thickTop="1" x14ac:dyDescent="0.25">
      <c r="A66" s="289" t="s">
        <v>339</v>
      </c>
      <c r="B66" s="289"/>
      <c r="C66" s="289"/>
      <c r="D66" s="289"/>
      <c r="E66" s="289"/>
      <c r="F66" s="289"/>
      <c r="G66" s="289"/>
      <c r="H66" s="289"/>
      <c r="I66" s="289"/>
      <c r="J66" s="289"/>
      <c r="K66" s="289"/>
      <c r="L66" s="289"/>
      <c r="M66" s="289"/>
      <c r="N66" s="289"/>
      <c r="O66" s="289"/>
      <c r="P66" s="289"/>
      <c r="Q66" s="289"/>
      <c r="R66" s="289"/>
      <c r="S66" s="289"/>
      <c r="T66" s="289"/>
      <c r="U66" s="289"/>
      <c r="V66" s="289"/>
      <c r="W66" s="289"/>
      <c r="X66" s="289"/>
      <c r="Y66" s="289"/>
      <c r="Z66" s="289"/>
      <c r="AA66" s="289"/>
      <c r="AB66" s="289"/>
      <c r="AC66" s="289"/>
      <c r="AD66" s="289"/>
      <c r="AE66" s="89">
        <f>SUM(AE57:AE65)</f>
        <v>0</v>
      </c>
      <c r="AF66" s="59"/>
      <c r="AG66" s="92">
        <f>SUM(AG57:AG65)</f>
        <v>9</v>
      </c>
      <c r="AH66" s="93"/>
      <c r="AI66" s="94"/>
      <c r="AJ66" s="94"/>
      <c r="AK66" s="94"/>
    </row>
    <row r="67" spans="1:37" ht="25" customHeight="1" x14ac:dyDescent="0.25">
      <c r="A67" s="290" t="s">
        <v>340</v>
      </c>
      <c r="B67" s="290"/>
      <c r="C67" s="290"/>
      <c r="D67" s="290"/>
      <c r="E67" s="290"/>
      <c r="F67" s="290"/>
      <c r="G67" s="290"/>
      <c r="H67" s="290"/>
      <c r="I67" s="290"/>
      <c r="J67" s="290"/>
      <c r="K67" s="290"/>
      <c r="L67" s="290"/>
      <c r="M67" s="290"/>
      <c r="N67" s="290"/>
      <c r="O67" s="290"/>
      <c r="P67" s="290"/>
      <c r="Q67" s="290"/>
      <c r="R67" s="290"/>
      <c r="S67" s="290"/>
      <c r="T67" s="290"/>
      <c r="U67" s="290"/>
      <c r="V67" s="290"/>
      <c r="W67" s="290"/>
      <c r="X67" s="290"/>
      <c r="Y67" s="290"/>
      <c r="Z67" s="290"/>
      <c r="AA67" s="290"/>
      <c r="AB67" s="290"/>
      <c r="AC67" s="290"/>
      <c r="AD67" s="290"/>
      <c r="AE67" s="89">
        <f>AE66/$AE$19*100</f>
        <v>0</v>
      </c>
      <c r="AF67" s="59"/>
      <c r="AG67" s="92"/>
      <c r="AH67" s="93"/>
      <c r="AI67" s="94"/>
      <c r="AJ67" s="94"/>
      <c r="AK67" s="94"/>
    </row>
    <row r="68" spans="1:37" ht="25" customHeight="1" thickBot="1" x14ac:dyDescent="0.3">
      <c r="A68" s="70"/>
      <c r="B68" s="70"/>
      <c r="C68" s="70"/>
      <c r="D68" s="70"/>
      <c r="E68" s="70"/>
      <c r="F68" s="70"/>
      <c r="G68" s="70"/>
      <c r="H68" s="70"/>
      <c r="I68" s="70"/>
      <c r="J68" s="70"/>
      <c r="K68" s="70"/>
      <c r="L68" s="70"/>
      <c r="M68" s="70"/>
      <c r="N68" s="70"/>
      <c r="O68" s="70"/>
      <c r="P68" s="70"/>
      <c r="Q68" s="95"/>
      <c r="R68" s="70"/>
      <c r="S68" s="70"/>
      <c r="T68" s="70"/>
      <c r="U68" s="70"/>
      <c r="V68" s="70"/>
      <c r="W68" s="70"/>
      <c r="X68" s="70"/>
      <c r="Y68" s="70"/>
      <c r="Z68" s="70"/>
      <c r="AA68" s="70"/>
      <c r="AB68" s="70"/>
      <c r="AC68" s="70"/>
      <c r="AD68" s="96"/>
      <c r="AE68" s="96"/>
    </row>
    <row r="69" spans="1:37" ht="25" customHeight="1" thickTop="1" thickBot="1" x14ac:dyDescent="0.3">
      <c r="A69" s="291" t="s">
        <v>124</v>
      </c>
      <c r="B69" s="291"/>
      <c r="C69" s="291"/>
      <c r="D69" s="291"/>
      <c r="E69" s="291"/>
      <c r="F69" s="291"/>
      <c r="G69" s="291"/>
      <c r="H69" s="291"/>
      <c r="I69" s="291"/>
      <c r="J69" s="291"/>
      <c r="K69" s="291"/>
      <c r="L69" s="291"/>
      <c r="M69" s="291"/>
      <c r="N69" s="291"/>
      <c r="O69" s="291"/>
      <c r="P69" s="291"/>
      <c r="Q69" s="291"/>
      <c r="R69" s="291"/>
      <c r="S69" s="291"/>
      <c r="T69" s="291"/>
      <c r="U69" s="291"/>
      <c r="V69" s="291"/>
      <c r="W69" s="291"/>
      <c r="X69" s="291"/>
      <c r="Y69" s="291"/>
      <c r="Z69" s="291"/>
      <c r="AA69" s="291"/>
      <c r="AB69" s="291"/>
      <c r="AC69" s="291"/>
      <c r="AD69" s="104" t="s">
        <v>65</v>
      </c>
      <c r="AE69" s="105" t="s">
        <v>9</v>
      </c>
      <c r="AF69" s="86" t="s">
        <v>330</v>
      </c>
      <c r="AG69" s="86" t="s">
        <v>331</v>
      </c>
      <c r="AH69" s="86" t="s">
        <v>332</v>
      </c>
      <c r="AI69" s="87" t="s">
        <v>333</v>
      </c>
      <c r="AJ69" s="86"/>
      <c r="AK69" s="87" t="s">
        <v>334</v>
      </c>
    </row>
    <row r="70" spans="1:37" ht="25" customHeight="1" thickTop="1" thickBot="1" x14ac:dyDescent="0.3">
      <c r="A70" s="259" t="s">
        <v>2863</v>
      </c>
      <c r="B70" s="259"/>
      <c r="C70" s="259"/>
      <c r="D70" s="259"/>
      <c r="E70" s="259"/>
      <c r="F70" s="259"/>
      <c r="G70" s="259"/>
      <c r="H70" s="259"/>
      <c r="I70" s="259"/>
      <c r="J70" s="259"/>
      <c r="K70" s="259"/>
      <c r="L70" s="259"/>
      <c r="M70" s="259"/>
      <c r="N70" s="259"/>
      <c r="O70" s="259"/>
      <c r="P70" s="259"/>
      <c r="Q70" s="150"/>
      <c r="R70" s="150"/>
      <c r="S70" s="150"/>
      <c r="T70" s="150"/>
      <c r="U70" s="150"/>
      <c r="V70" s="150"/>
      <c r="W70" s="150"/>
      <c r="X70" s="150"/>
      <c r="Y70" s="150"/>
      <c r="Z70" s="150"/>
      <c r="AA70" s="150"/>
      <c r="AB70" s="150"/>
      <c r="AC70" s="151"/>
      <c r="AD70" s="88">
        <f>'Art. 138'!Q75</f>
        <v>0</v>
      </c>
      <c r="AE70" s="89">
        <f t="shared" ref="AE70:AE74" si="20">IF(AG70=1,AK70,AG70)</f>
        <v>0</v>
      </c>
      <c r="AF70">
        <f t="shared" ref="AF70:AF74" si="21">AD70/2</f>
        <v>0</v>
      </c>
      <c r="AG70" s="86">
        <f>IF(AND(AF70&gt;=0,AF70&lt;=1),1,"No aplica")</f>
        <v>1</v>
      </c>
      <c r="AH70" s="90">
        <f t="shared" ref="AH70:AH74" si="22">AD70/(AG70*2)</f>
        <v>0</v>
      </c>
      <c r="AI70" s="91">
        <f>IF(AG70=1,AG70/$AG$75,"No aplica")</f>
        <v>0.2</v>
      </c>
      <c r="AJ70" s="91">
        <f t="shared" ref="AJ70:AJ74" si="23">AF70*AI70</f>
        <v>0</v>
      </c>
      <c r="AK70" s="91">
        <f t="shared" ref="AK70:AK74" si="24">AJ70*$AE$19</f>
        <v>0</v>
      </c>
    </row>
    <row r="71" spans="1:37" ht="25" customHeight="1" thickTop="1" thickBot="1" x14ac:dyDescent="0.3">
      <c r="A71" s="259" t="s">
        <v>2864</v>
      </c>
      <c r="B71" s="259"/>
      <c r="C71" s="259"/>
      <c r="D71" s="259"/>
      <c r="E71" s="259"/>
      <c r="F71" s="259"/>
      <c r="G71" s="259"/>
      <c r="H71" s="259"/>
      <c r="I71" s="259"/>
      <c r="J71" s="259"/>
      <c r="K71" s="259"/>
      <c r="L71" s="259"/>
      <c r="M71" s="259"/>
      <c r="N71" s="259"/>
      <c r="O71" s="259"/>
      <c r="P71" s="259"/>
      <c r="Q71" s="150"/>
      <c r="R71" s="150"/>
      <c r="S71" s="150"/>
      <c r="T71" s="150"/>
      <c r="U71" s="150"/>
      <c r="V71" s="150"/>
      <c r="W71" s="150"/>
      <c r="X71" s="150"/>
      <c r="Y71" s="150"/>
      <c r="Z71" s="150"/>
      <c r="AA71" s="150"/>
      <c r="AB71" s="150"/>
      <c r="AC71" s="151"/>
      <c r="AD71" s="88">
        <f>'Art. 138'!Q76</f>
        <v>0</v>
      </c>
      <c r="AE71" s="89">
        <f t="shared" si="20"/>
        <v>0</v>
      </c>
      <c r="AF71">
        <f t="shared" si="21"/>
        <v>0</v>
      </c>
      <c r="AG71" s="86">
        <f>IF(AND(AF71&gt;=0,AF71&lt;=1),1,"No aplica")</f>
        <v>1</v>
      </c>
      <c r="AH71" s="90">
        <f t="shared" si="22"/>
        <v>0</v>
      </c>
      <c r="AI71" s="91">
        <f t="shared" ref="AI71:AI74" si="25">IF(AG71=1,AG71/$AG$75,"No aplica")</f>
        <v>0.2</v>
      </c>
      <c r="AJ71" s="91">
        <f t="shared" si="23"/>
        <v>0</v>
      </c>
      <c r="AK71" s="91">
        <f t="shared" si="24"/>
        <v>0</v>
      </c>
    </row>
    <row r="72" spans="1:37" ht="25" customHeight="1" thickTop="1" thickBot="1" x14ac:dyDescent="0.3">
      <c r="A72" s="259" t="s">
        <v>2865</v>
      </c>
      <c r="B72" s="259"/>
      <c r="C72" s="259"/>
      <c r="D72" s="259"/>
      <c r="E72" s="259"/>
      <c r="F72" s="259"/>
      <c r="G72" s="259"/>
      <c r="H72" s="259"/>
      <c r="I72" s="259"/>
      <c r="J72" s="259"/>
      <c r="K72" s="259"/>
      <c r="L72" s="259"/>
      <c r="M72" s="259"/>
      <c r="N72" s="259"/>
      <c r="O72" s="259"/>
      <c r="P72" s="259"/>
      <c r="Q72" s="150"/>
      <c r="R72" s="150"/>
      <c r="S72" s="150"/>
      <c r="T72" s="150"/>
      <c r="U72" s="150"/>
      <c r="V72" s="150"/>
      <c r="W72" s="150"/>
      <c r="X72" s="150"/>
      <c r="Y72" s="150"/>
      <c r="Z72" s="150"/>
      <c r="AA72" s="150"/>
      <c r="AB72" s="150"/>
      <c r="AC72" s="151"/>
      <c r="AD72" s="88">
        <f>'Art. 138'!Q77</f>
        <v>0</v>
      </c>
      <c r="AE72" s="89">
        <f t="shared" si="20"/>
        <v>0</v>
      </c>
      <c r="AF72">
        <f t="shared" si="21"/>
        <v>0</v>
      </c>
      <c r="AG72" s="86">
        <f>IF(AND(AF72&gt;=0,AF72&lt;=1),1,"No aplica")</f>
        <v>1</v>
      </c>
      <c r="AH72" s="90">
        <f t="shared" si="22"/>
        <v>0</v>
      </c>
      <c r="AI72" s="91">
        <f t="shared" si="25"/>
        <v>0.2</v>
      </c>
      <c r="AJ72" s="91">
        <f t="shared" si="23"/>
        <v>0</v>
      </c>
      <c r="AK72" s="91">
        <f t="shared" si="24"/>
        <v>0</v>
      </c>
    </row>
    <row r="73" spans="1:37" ht="25" customHeight="1" thickTop="1" thickBot="1" x14ac:dyDescent="0.3">
      <c r="A73" s="259" t="s">
        <v>2866</v>
      </c>
      <c r="B73" s="259"/>
      <c r="C73" s="259"/>
      <c r="D73" s="259"/>
      <c r="E73" s="259"/>
      <c r="F73" s="259"/>
      <c r="G73" s="259"/>
      <c r="H73" s="259"/>
      <c r="I73" s="259"/>
      <c r="J73" s="259"/>
      <c r="K73" s="259"/>
      <c r="L73" s="259"/>
      <c r="M73" s="259"/>
      <c r="N73" s="259"/>
      <c r="O73" s="259"/>
      <c r="P73" s="259"/>
      <c r="Q73" s="150"/>
      <c r="R73" s="150"/>
      <c r="S73" s="150"/>
      <c r="T73" s="150"/>
      <c r="U73" s="150"/>
      <c r="V73" s="150"/>
      <c r="W73" s="150"/>
      <c r="X73" s="150"/>
      <c r="Y73" s="150"/>
      <c r="Z73" s="150"/>
      <c r="AA73" s="150"/>
      <c r="AB73" s="150"/>
      <c r="AC73" s="151"/>
      <c r="AD73" s="88">
        <f>'Art. 138'!Q78</f>
        <v>0</v>
      </c>
      <c r="AE73" s="89">
        <f t="shared" si="20"/>
        <v>0</v>
      </c>
      <c r="AF73">
        <f t="shared" si="21"/>
        <v>0</v>
      </c>
      <c r="AG73" s="86">
        <f>IF(AND(AF73&gt;=0,AF73&lt;=1),1,"No aplica")</f>
        <v>1</v>
      </c>
      <c r="AH73" s="90">
        <f t="shared" si="22"/>
        <v>0</v>
      </c>
      <c r="AI73" s="91">
        <f t="shared" si="25"/>
        <v>0.2</v>
      </c>
      <c r="AJ73" s="91">
        <f t="shared" si="23"/>
        <v>0</v>
      </c>
      <c r="AK73" s="91">
        <f t="shared" si="24"/>
        <v>0</v>
      </c>
    </row>
    <row r="74" spans="1:37" ht="25" customHeight="1" thickTop="1" thickBot="1" x14ac:dyDescent="0.3">
      <c r="A74" s="259" t="s">
        <v>2867</v>
      </c>
      <c r="B74" s="259"/>
      <c r="C74" s="259"/>
      <c r="D74" s="259"/>
      <c r="E74" s="259"/>
      <c r="F74" s="259"/>
      <c r="G74" s="259"/>
      <c r="H74" s="259"/>
      <c r="I74" s="259"/>
      <c r="J74" s="259"/>
      <c r="K74" s="259"/>
      <c r="L74" s="259"/>
      <c r="M74" s="259"/>
      <c r="N74" s="259"/>
      <c r="O74" s="259"/>
      <c r="P74" s="259"/>
      <c r="Q74" s="150"/>
      <c r="R74" s="150"/>
      <c r="S74" s="150"/>
      <c r="T74" s="150"/>
      <c r="U74" s="150"/>
      <c r="V74" s="150"/>
      <c r="W74" s="150"/>
      <c r="X74" s="150"/>
      <c r="Y74" s="150"/>
      <c r="Z74" s="150"/>
      <c r="AA74" s="150"/>
      <c r="AB74" s="150"/>
      <c r="AC74" s="151"/>
      <c r="AD74" s="88">
        <f>'Art. 138'!Q79</f>
        <v>0</v>
      </c>
      <c r="AE74" s="89">
        <f t="shared" si="20"/>
        <v>0</v>
      </c>
      <c r="AF74">
        <f t="shared" si="21"/>
        <v>0</v>
      </c>
      <c r="AG74" s="86">
        <f>IF(AND(AF74&gt;=0,AF74&lt;=1),1,"No aplica")</f>
        <v>1</v>
      </c>
      <c r="AH74" s="90">
        <f t="shared" si="22"/>
        <v>0</v>
      </c>
      <c r="AI74" s="91">
        <f t="shared" si="25"/>
        <v>0.2</v>
      </c>
      <c r="AJ74" s="91">
        <f t="shared" si="23"/>
        <v>0</v>
      </c>
      <c r="AK74" s="91">
        <f t="shared" si="24"/>
        <v>0</v>
      </c>
    </row>
    <row r="75" spans="1:37" ht="25" customHeight="1" thickTop="1" x14ac:dyDescent="0.25">
      <c r="A75" s="289" t="s">
        <v>341</v>
      </c>
      <c r="B75" s="289"/>
      <c r="C75" s="289"/>
      <c r="D75" s="289"/>
      <c r="E75" s="289"/>
      <c r="F75" s="289"/>
      <c r="G75" s="289"/>
      <c r="H75" s="289"/>
      <c r="I75" s="289"/>
      <c r="J75" s="289"/>
      <c r="K75" s="289"/>
      <c r="L75" s="289"/>
      <c r="M75" s="289"/>
      <c r="N75" s="289"/>
      <c r="O75" s="289"/>
      <c r="P75" s="289"/>
      <c r="Q75" s="289"/>
      <c r="R75" s="289"/>
      <c r="S75" s="289"/>
      <c r="T75" s="289"/>
      <c r="U75" s="289"/>
      <c r="V75" s="289"/>
      <c r="W75" s="289"/>
      <c r="X75" s="289"/>
      <c r="Y75" s="289"/>
      <c r="Z75" s="289"/>
      <c r="AA75" s="289"/>
      <c r="AB75" s="289"/>
      <c r="AC75" s="289"/>
      <c r="AD75" s="289"/>
      <c r="AE75" s="89">
        <f>SUM(AE70:AE74)</f>
        <v>0</v>
      </c>
      <c r="AF75" s="59"/>
      <c r="AG75" s="92">
        <f>SUM(AG70:AG74)</f>
        <v>5</v>
      </c>
      <c r="AH75" s="93"/>
      <c r="AI75" s="94"/>
      <c r="AJ75" s="94"/>
      <c r="AK75" s="94"/>
    </row>
    <row r="76" spans="1:37" ht="25" customHeight="1" x14ac:dyDescent="0.25">
      <c r="A76" s="290" t="s">
        <v>342</v>
      </c>
      <c r="B76" s="290"/>
      <c r="C76" s="290"/>
      <c r="D76" s="290"/>
      <c r="E76" s="290"/>
      <c r="F76" s="290"/>
      <c r="G76" s="290"/>
      <c r="H76" s="290"/>
      <c r="I76" s="290"/>
      <c r="J76" s="290"/>
      <c r="K76" s="290"/>
      <c r="L76" s="290"/>
      <c r="M76" s="290"/>
      <c r="N76" s="290"/>
      <c r="O76" s="290"/>
      <c r="P76" s="290"/>
      <c r="Q76" s="290"/>
      <c r="R76" s="290"/>
      <c r="S76" s="290"/>
      <c r="T76" s="290"/>
      <c r="U76" s="290"/>
      <c r="V76" s="290"/>
      <c r="W76" s="290"/>
      <c r="X76" s="290"/>
      <c r="Y76" s="290"/>
      <c r="Z76" s="290"/>
      <c r="AA76" s="290"/>
      <c r="AB76" s="290"/>
      <c r="AC76" s="290"/>
      <c r="AD76" s="290"/>
      <c r="AE76" s="89">
        <f>AE75/$AE$19*100</f>
        <v>0</v>
      </c>
      <c r="AF76" s="59"/>
      <c r="AG76" s="92"/>
      <c r="AH76" s="93"/>
      <c r="AI76" s="94"/>
      <c r="AJ76" s="94"/>
      <c r="AK76" s="94"/>
    </row>
    <row r="77" spans="1:37" ht="25" customHeight="1" x14ac:dyDescent="0.25">
      <c r="A77" s="100"/>
      <c r="B77" s="100"/>
      <c r="C77" s="100"/>
      <c r="D77" s="100"/>
      <c r="E77" s="100"/>
      <c r="F77" s="100"/>
      <c r="G77" s="100"/>
      <c r="H77" s="100"/>
      <c r="I77" s="100"/>
      <c r="J77" s="100"/>
      <c r="K77" s="100"/>
      <c r="L77" s="100"/>
      <c r="M77" s="100"/>
      <c r="N77" s="100"/>
      <c r="O77" s="100"/>
      <c r="P77" s="100"/>
      <c r="Q77" s="95"/>
      <c r="R77" s="100"/>
      <c r="S77" s="100"/>
      <c r="T77" s="100"/>
      <c r="U77" s="100"/>
      <c r="V77" s="100"/>
      <c r="W77" s="100"/>
      <c r="X77" s="100"/>
      <c r="Y77" s="100"/>
      <c r="Z77" s="100"/>
      <c r="AA77" s="100"/>
      <c r="AB77" s="100"/>
      <c r="AC77" s="100"/>
      <c r="AD77" s="96"/>
      <c r="AE77" s="96"/>
    </row>
    <row r="78" spans="1:37" ht="25" customHeight="1" x14ac:dyDescent="0.25">
      <c r="A78" s="100"/>
      <c r="B78" s="100"/>
      <c r="C78" s="100"/>
      <c r="D78" s="100"/>
      <c r="E78" s="100"/>
      <c r="F78" s="100"/>
      <c r="G78" s="100"/>
      <c r="H78" s="100"/>
      <c r="I78" s="100"/>
      <c r="J78" s="100"/>
      <c r="K78" s="100"/>
      <c r="L78" s="100"/>
      <c r="M78" s="100"/>
      <c r="N78" s="100"/>
      <c r="O78" s="100"/>
      <c r="P78" s="100"/>
      <c r="Q78" s="95"/>
      <c r="R78" s="100"/>
      <c r="S78" s="100"/>
      <c r="T78" s="100"/>
      <c r="U78" s="100"/>
      <c r="V78" s="100"/>
      <c r="W78" s="100"/>
      <c r="X78" s="100"/>
      <c r="Y78" s="100"/>
      <c r="Z78" s="100"/>
      <c r="AA78" s="100"/>
      <c r="AB78" s="100"/>
      <c r="AC78" s="100"/>
      <c r="AD78" s="96"/>
      <c r="AE78" s="96"/>
    </row>
    <row r="79" spans="1:37" ht="25" customHeight="1" x14ac:dyDescent="0.25">
      <c r="A79" s="269" t="s">
        <v>2868</v>
      </c>
      <c r="B79" s="269"/>
      <c r="C79" s="269"/>
      <c r="D79" s="269"/>
      <c r="E79" s="269"/>
      <c r="F79" s="269"/>
      <c r="G79" s="269"/>
      <c r="H79" s="269"/>
      <c r="I79" s="269"/>
      <c r="J79" s="269"/>
      <c r="K79" s="269"/>
      <c r="L79" s="269"/>
      <c r="M79" s="269"/>
      <c r="N79" s="269"/>
      <c r="O79" s="269"/>
      <c r="P79" s="269"/>
      <c r="Q79" s="269"/>
      <c r="R79" s="269"/>
      <c r="S79" s="269"/>
      <c r="T79" s="269"/>
      <c r="U79" s="269"/>
      <c r="V79" s="269"/>
      <c r="W79" s="269"/>
      <c r="X79" s="269"/>
      <c r="Y79" s="269"/>
      <c r="Z79" s="269"/>
      <c r="AA79" s="269"/>
      <c r="AB79" s="269"/>
      <c r="AC79" s="269"/>
      <c r="AD79" s="269"/>
      <c r="AE79" s="269"/>
    </row>
    <row r="80" spans="1:37" ht="25" customHeight="1" x14ac:dyDescent="0.25">
      <c r="A80" s="217"/>
      <c r="B80" s="217"/>
      <c r="C80" s="217"/>
      <c r="D80" s="217"/>
      <c r="E80" s="217"/>
      <c r="F80" s="217"/>
      <c r="G80" s="217"/>
      <c r="H80" s="217"/>
      <c r="I80" s="217"/>
      <c r="J80" s="217"/>
      <c r="K80" s="217"/>
      <c r="L80" s="217"/>
      <c r="M80" s="217"/>
      <c r="N80" s="217"/>
      <c r="O80" s="217"/>
      <c r="P80" s="217"/>
      <c r="Q80" s="217"/>
      <c r="R80" s="217"/>
      <c r="S80" s="217"/>
      <c r="T80" s="217"/>
      <c r="U80" s="217"/>
      <c r="V80" s="217"/>
      <c r="W80" s="217"/>
      <c r="X80" s="217"/>
      <c r="Y80" s="217"/>
      <c r="Z80" s="217"/>
      <c r="AA80" s="217"/>
      <c r="AB80" s="217"/>
      <c r="AC80" s="217"/>
      <c r="AD80" s="82"/>
      <c r="AE80" s="82"/>
    </row>
    <row r="81" spans="1:37" ht="25" customHeight="1" thickBot="1" x14ac:dyDescent="0.3">
      <c r="A81" s="101"/>
      <c r="B81" s="102"/>
      <c r="C81" s="102"/>
      <c r="D81" s="102"/>
      <c r="E81" s="102"/>
      <c r="F81" s="102"/>
      <c r="G81" s="102"/>
      <c r="H81" s="102"/>
      <c r="I81" s="102"/>
      <c r="J81" s="102"/>
      <c r="K81" s="102"/>
      <c r="L81" s="102"/>
      <c r="M81" s="102"/>
      <c r="N81" s="102"/>
      <c r="O81" s="102"/>
      <c r="P81" s="102"/>
      <c r="Q81" s="103"/>
      <c r="R81" s="102"/>
      <c r="S81" s="102"/>
      <c r="T81" s="102"/>
      <c r="U81" s="102"/>
      <c r="V81" s="102"/>
      <c r="W81" s="102"/>
      <c r="X81" s="102"/>
      <c r="Y81" s="102"/>
      <c r="Z81" s="102"/>
      <c r="AA81" s="102"/>
      <c r="AB81" s="102"/>
      <c r="AC81" s="102"/>
      <c r="AD81" s="83"/>
      <c r="AE81" s="83"/>
    </row>
    <row r="82" spans="1:37" ht="25" customHeight="1" thickTop="1" thickBot="1" x14ac:dyDescent="0.3">
      <c r="A82" s="292" t="s">
        <v>44</v>
      </c>
      <c r="B82" s="292"/>
      <c r="C82" s="292"/>
      <c r="D82" s="292"/>
      <c r="E82" s="292"/>
      <c r="F82" s="292"/>
      <c r="G82" s="292"/>
      <c r="H82" s="292"/>
      <c r="I82" s="292"/>
      <c r="J82" s="292"/>
      <c r="K82" s="292"/>
      <c r="L82" s="292"/>
      <c r="M82" s="292"/>
      <c r="N82" s="292"/>
      <c r="O82" s="292"/>
      <c r="P82" s="292"/>
      <c r="Q82" s="292"/>
      <c r="R82" s="292"/>
      <c r="S82" s="292"/>
      <c r="T82" s="292"/>
      <c r="U82" s="292"/>
      <c r="V82" s="292"/>
      <c r="W82" s="292"/>
      <c r="X82" s="292"/>
      <c r="Y82" s="292"/>
      <c r="Z82" s="292"/>
      <c r="AA82" s="292"/>
      <c r="AB82" s="292"/>
      <c r="AC82" s="292"/>
      <c r="AD82" s="63" t="s">
        <v>65</v>
      </c>
      <c r="AE82" s="211" t="s">
        <v>9</v>
      </c>
      <c r="AF82" s="86" t="s">
        <v>330</v>
      </c>
      <c r="AG82" s="86" t="s">
        <v>331</v>
      </c>
      <c r="AH82" s="86" t="s">
        <v>332</v>
      </c>
      <c r="AI82" s="87" t="s">
        <v>333</v>
      </c>
      <c r="AJ82" s="86"/>
      <c r="AK82" s="87" t="s">
        <v>334</v>
      </c>
    </row>
    <row r="83" spans="1:37" ht="25" customHeight="1" thickTop="1" thickBot="1" x14ac:dyDescent="0.3">
      <c r="A83" s="259" t="s">
        <v>132</v>
      </c>
      <c r="B83" s="259"/>
      <c r="C83" s="259"/>
      <c r="D83" s="259"/>
      <c r="E83" s="259"/>
      <c r="F83" s="259"/>
      <c r="G83" s="259"/>
      <c r="H83" s="259"/>
      <c r="I83" s="259"/>
      <c r="J83" s="259"/>
      <c r="K83" s="259"/>
      <c r="L83" s="259"/>
      <c r="M83" s="259"/>
      <c r="N83" s="259"/>
      <c r="O83" s="259"/>
      <c r="P83" s="259"/>
      <c r="Q83" s="150"/>
      <c r="R83" s="150"/>
      <c r="S83" s="150"/>
      <c r="T83" s="150"/>
      <c r="U83" s="150"/>
      <c r="V83" s="150"/>
      <c r="W83" s="150"/>
      <c r="X83" s="150"/>
      <c r="Y83" s="150"/>
      <c r="Z83" s="150"/>
      <c r="AA83" s="150"/>
      <c r="AB83" s="150"/>
      <c r="AC83" s="151"/>
      <c r="AD83" s="88">
        <f>'Art. 138'!Q87</f>
        <v>0</v>
      </c>
      <c r="AE83" s="89">
        <f t="shared" ref="AE83:AE92" si="26">IF(AG83=1,AK83,AG83)</f>
        <v>0</v>
      </c>
      <c r="AF83">
        <f t="shared" ref="AF83:AF92" si="27">AD83/2</f>
        <v>0</v>
      </c>
      <c r="AG83" s="86">
        <f t="shared" ref="AG83:AG92" si="28">IF(AND(AF83&gt;=0,AF83&lt;=1),1,"No aplica")</f>
        <v>1</v>
      </c>
      <c r="AH83" s="90">
        <f t="shared" ref="AH83:AH92" si="29">AD83/(AG83*2)</f>
        <v>0</v>
      </c>
      <c r="AI83" s="91">
        <f t="shared" ref="AI83:AI92" si="30">IF(AG83=1,AG83/$AG$93,"No aplica")</f>
        <v>0.1</v>
      </c>
      <c r="AJ83" s="91">
        <f t="shared" ref="AJ83:AJ92" si="31">AF83*AI83</f>
        <v>0</v>
      </c>
      <c r="AK83" s="91">
        <f t="shared" ref="AK83:AK92" si="32">AJ83*$AE$19</f>
        <v>0</v>
      </c>
    </row>
    <row r="84" spans="1:37" ht="25" customHeight="1" thickTop="1" thickBot="1" x14ac:dyDescent="0.3">
      <c r="A84" s="259" t="s">
        <v>68</v>
      </c>
      <c r="B84" s="259"/>
      <c r="C84" s="259"/>
      <c r="D84" s="259"/>
      <c r="E84" s="259"/>
      <c r="F84" s="259"/>
      <c r="G84" s="259"/>
      <c r="H84" s="259"/>
      <c r="I84" s="259"/>
      <c r="J84" s="259"/>
      <c r="K84" s="259"/>
      <c r="L84" s="259"/>
      <c r="M84" s="259"/>
      <c r="N84" s="259"/>
      <c r="O84" s="259"/>
      <c r="P84" s="259"/>
      <c r="Q84" s="150"/>
      <c r="R84" s="150"/>
      <c r="S84" s="150"/>
      <c r="T84" s="150"/>
      <c r="U84" s="150"/>
      <c r="V84" s="150"/>
      <c r="W84" s="150"/>
      <c r="X84" s="150"/>
      <c r="Y84" s="150"/>
      <c r="Z84" s="150"/>
      <c r="AA84" s="150"/>
      <c r="AB84" s="150"/>
      <c r="AC84" s="151"/>
      <c r="AD84" s="88">
        <f>'Art. 138'!Q88</f>
        <v>0</v>
      </c>
      <c r="AE84" s="89">
        <f t="shared" si="26"/>
        <v>0</v>
      </c>
      <c r="AF84">
        <f t="shared" si="27"/>
        <v>0</v>
      </c>
      <c r="AG84" s="86">
        <f t="shared" si="28"/>
        <v>1</v>
      </c>
      <c r="AH84" s="90">
        <f t="shared" si="29"/>
        <v>0</v>
      </c>
      <c r="AI84" s="91">
        <f t="shared" si="30"/>
        <v>0.1</v>
      </c>
      <c r="AJ84" s="91">
        <f t="shared" si="31"/>
        <v>0</v>
      </c>
      <c r="AK84" s="91">
        <f t="shared" si="32"/>
        <v>0</v>
      </c>
    </row>
    <row r="85" spans="1:37" ht="25" customHeight="1" thickTop="1" thickBot="1" x14ac:dyDescent="0.3">
      <c r="A85" s="259" t="s">
        <v>164</v>
      </c>
      <c r="B85" s="259"/>
      <c r="C85" s="259"/>
      <c r="D85" s="259"/>
      <c r="E85" s="259"/>
      <c r="F85" s="259"/>
      <c r="G85" s="259"/>
      <c r="H85" s="259"/>
      <c r="I85" s="259"/>
      <c r="J85" s="259"/>
      <c r="K85" s="259"/>
      <c r="L85" s="259"/>
      <c r="M85" s="259"/>
      <c r="N85" s="259"/>
      <c r="O85" s="259"/>
      <c r="P85" s="259"/>
      <c r="Q85" s="150"/>
      <c r="R85" s="150"/>
      <c r="S85" s="150"/>
      <c r="T85" s="150"/>
      <c r="U85" s="150"/>
      <c r="V85" s="150"/>
      <c r="W85" s="150"/>
      <c r="X85" s="150"/>
      <c r="Y85" s="150"/>
      <c r="Z85" s="150"/>
      <c r="AA85" s="150"/>
      <c r="AB85" s="150"/>
      <c r="AC85" s="151"/>
      <c r="AD85" s="88">
        <f>'Art. 138'!Q89</f>
        <v>0</v>
      </c>
      <c r="AE85" s="89">
        <f t="shared" si="26"/>
        <v>0</v>
      </c>
      <c r="AF85">
        <f t="shared" si="27"/>
        <v>0</v>
      </c>
      <c r="AG85" s="86">
        <f t="shared" si="28"/>
        <v>1</v>
      </c>
      <c r="AH85" s="90">
        <f t="shared" si="29"/>
        <v>0</v>
      </c>
      <c r="AI85" s="91">
        <f t="shared" si="30"/>
        <v>0.1</v>
      </c>
      <c r="AJ85" s="91">
        <f t="shared" si="31"/>
        <v>0</v>
      </c>
      <c r="AK85" s="91">
        <f t="shared" si="32"/>
        <v>0</v>
      </c>
    </row>
    <row r="86" spans="1:37" ht="25" customHeight="1" thickTop="1" thickBot="1" x14ac:dyDescent="0.3">
      <c r="A86" s="259" t="s">
        <v>2870</v>
      </c>
      <c r="B86" s="259"/>
      <c r="C86" s="259"/>
      <c r="D86" s="259"/>
      <c r="E86" s="259"/>
      <c r="F86" s="259"/>
      <c r="G86" s="259"/>
      <c r="H86" s="259"/>
      <c r="I86" s="259"/>
      <c r="J86" s="259"/>
      <c r="K86" s="259"/>
      <c r="L86" s="259"/>
      <c r="M86" s="259"/>
      <c r="N86" s="259"/>
      <c r="O86" s="259"/>
      <c r="P86" s="259"/>
      <c r="Q86" s="150"/>
      <c r="R86" s="150"/>
      <c r="S86" s="150"/>
      <c r="T86" s="150"/>
      <c r="U86" s="150"/>
      <c r="V86" s="150"/>
      <c r="W86" s="150"/>
      <c r="X86" s="150"/>
      <c r="Y86" s="150"/>
      <c r="Z86" s="150"/>
      <c r="AA86" s="150"/>
      <c r="AB86" s="150"/>
      <c r="AC86" s="151"/>
      <c r="AD86" s="88">
        <f>'Art. 138'!Q90</f>
        <v>0</v>
      </c>
      <c r="AE86" s="89">
        <f t="shared" si="26"/>
        <v>0</v>
      </c>
      <c r="AF86">
        <f t="shared" si="27"/>
        <v>0</v>
      </c>
      <c r="AG86" s="86">
        <f t="shared" si="28"/>
        <v>1</v>
      </c>
      <c r="AH86" s="90">
        <f t="shared" si="29"/>
        <v>0</v>
      </c>
      <c r="AI86" s="91">
        <f t="shared" si="30"/>
        <v>0.1</v>
      </c>
      <c r="AJ86" s="91">
        <f t="shared" si="31"/>
        <v>0</v>
      </c>
      <c r="AK86" s="91">
        <f t="shared" si="32"/>
        <v>0</v>
      </c>
    </row>
    <row r="87" spans="1:37" ht="25" customHeight="1" thickTop="1" thickBot="1" x14ac:dyDescent="0.3">
      <c r="A87" s="259" t="s">
        <v>2871</v>
      </c>
      <c r="B87" s="259"/>
      <c r="C87" s="259"/>
      <c r="D87" s="259"/>
      <c r="E87" s="259"/>
      <c r="F87" s="259"/>
      <c r="G87" s="259"/>
      <c r="H87" s="259"/>
      <c r="I87" s="259"/>
      <c r="J87" s="259"/>
      <c r="K87" s="259"/>
      <c r="L87" s="259"/>
      <c r="M87" s="259"/>
      <c r="N87" s="259"/>
      <c r="O87" s="259"/>
      <c r="P87" s="259"/>
      <c r="Q87" s="152"/>
      <c r="R87" s="152"/>
      <c r="S87" s="152"/>
      <c r="T87" s="152"/>
      <c r="U87" s="152"/>
      <c r="V87" s="152"/>
      <c r="W87" s="152"/>
      <c r="X87" s="152"/>
      <c r="Y87" s="152"/>
      <c r="Z87" s="152"/>
      <c r="AA87" s="152"/>
      <c r="AB87" s="152"/>
      <c r="AC87" s="153"/>
      <c r="AD87" s="88">
        <f>'Art. 138'!Q91</f>
        <v>0</v>
      </c>
      <c r="AE87" s="89">
        <f t="shared" si="26"/>
        <v>0</v>
      </c>
      <c r="AF87">
        <f t="shared" si="27"/>
        <v>0</v>
      </c>
      <c r="AG87" s="86">
        <f t="shared" si="28"/>
        <v>1</v>
      </c>
      <c r="AH87" s="90">
        <f t="shared" si="29"/>
        <v>0</v>
      </c>
      <c r="AI87" s="91">
        <f t="shared" si="30"/>
        <v>0.1</v>
      </c>
      <c r="AJ87" s="91">
        <f t="shared" si="31"/>
        <v>0</v>
      </c>
      <c r="AK87" s="91">
        <f t="shared" si="32"/>
        <v>0</v>
      </c>
    </row>
    <row r="88" spans="1:37" ht="25" customHeight="1" thickTop="1" thickBot="1" x14ac:dyDescent="0.3">
      <c r="A88" s="259" t="s">
        <v>2872</v>
      </c>
      <c r="B88" s="259"/>
      <c r="C88" s="259"/>
      <c r="D88" s="259"/>
      <c r="E88" s="259"/>
      <c r="F88" s="259"/>
      <c r="G88" s="259"/>
      <c r="H88" s="259"/>
      <c r="I88" s="259"/>
      <c r="J88" s="259"/>
      <c r="K88" s="259"/>
      <c r="L88" s="259"/>
      <c r="M88" s="259"/>
      <c r="N88" s="259"/>
      <c r="O88" s="259"/>
      <c r="P88" s="259"/>
      <c r="Q88" s="152"/>
      <c r="R88" s="152"/>
      <c r="S88" s="152"/>
      <c r="T88" s="152"/>
      <c r="U88" s="152"/>
      <c r="V88" s="152"/>
      <c r="W88" s="152"/>
      <c r="X88" s="152"/>
      <c r="Y88" s="152"/>
      <c r="Z88" s="152"/>
      <c r="AA88" s="152"/>
      <c r="AB88" s="152"/>
      <c r="AC88" s="153"/>
      <c r="AD88" s="88">
        <f>'Art. 138'!Q92</f>
        <v>0</v>
      </c>
      <c r="AE88" s="89">
        <f t="shared" si="26"/>
        <v>0</v>
      </c>
      <c r="AF88">
        <f t="shared" si="27"/>
        <v>0</v>
      </c>
      <c r="AG88" s="86">
        <f t="shared" si="28"/>
        <v>1</v>
      </c>
      <c r="AH88" s="90">
        <f t="shared" si="29"/>
        <v>0</v>
      </c>
      <c r="AI88" s="91">
        <f t="shared" si="30"/>
        <v>0.1</v>
      </c>
      <c r="AJ88" s="91">
        <f t="shared" si="31"/>
        <v>0</v>
      </c>
      <c r="AK88" s="91">
        <f t="shared" si="32"/>
        <v>0</v>
      </c>
    </row>
    <row r="89" spans="1:37" ht="25" customHeight="1" thickTop="1" thickBot="1" x14ac:dyDescent="0.3">
      <c r="A89" s="259" t="s">
        <v>2873</v>
      </c>
      <c r="B89" s="259"/>
      <c r="C89" s="259"/>
      <c r="D89" s="259"/>
      <c r="E89" s="259"/>
      <c r="F89" s="259"/>
      <c r="G89" s="259"/>
      <c r="H89" s="259"/>
      <c r="I89" s="259"/>
      <c r="J89" s="259"/>
      <c r="K89" s="259"/>
      <c r="L89" s="259"/>
      <c r="M89" s="259"/>
      <c r="N89" s="259"/>
      <c r="O89" s="259"/>
      <c r="P89" s="259"/>
      <c r="Q89" s="150"/>
      <c r="R89" s="150"/>
      <c r="S89" s="150"/>
      <c r="T89" s="150"/>
      <c r="U89" s="150"/>
      <c r="V89" s="150"/>
      <c r="W89" s="150"/>
      <c r="X89" s="150"/>
      <c r="Y89" s="150"/>
      <c r="Z89" s="150"/>
      <c r="AA89" s="150"/>
      <c r="AB89" s="150"/>
      <c r="AC89" s="151"/>
      <c r="AD89" s="88">
        <f>'Art. 138'!Q93</f>
        <v>0</v>
      </c>
      <c r="AE89" s="89">
        <f t="shared" si="26"/>
        <v>0</v>
      </c>
      <c r="AF89">
        <f t="shared" si="27"/>
        <v>0</v>
      </c>
      <c r="AG89" s="86">
        <f t="shared" si="28"/>
        <v>1</v>
      </c>
      <c r="AH89" s="90">
        <f t="shared" si="29"/>
        <v>0</v>
      </c>
      <c r="AI89" s="91">
        <f t="shared" si="30"/>
        <v>0.1</v>
      </c>
      <c r="AJ89" s="91">
        <f t="shared" si="31"/>
        <v>0</v>
      </c>
      <c r="AK89" s="91">
        <f t="shared" si="32"/>
        <v>0</v>
      </c>
    </row>
    <row r="90" spans="1:37" ht="25" customHeight="1" thickTop="1" thickBot="1" x14ac:dyDescent="0.3">
      <c r="A90" s="259" t="s">
        <v>2874</v>
      </c>
      <c r="B90" s="259"/>
      <c r="C90" s="259"/>
      <c r="D90" s="259"/>
      <c r="E90" s="259"/>
      <c r="F90" s="259"/>
      <c r="G90" s="259"/>
      <c r="H90" s="259"/>
      <c r="I90" s="259"/>
      <c r="J90" s="259"/>
      <c r="K90" s="259"/>
      <c r="L90" s="259"/>
      <c r="M90" s="259"/>
      <c r="N90" s="259"/>
      <c r="O90" s="259"/>
      <c r="P90" s="259"/>
      <c r="Q90" s="150"/>
      <c r="R90" s="150"/>
      <c r="S90" s="150"/>
      <c r="T90" s="150"/>
      <c r="U90" s="150"/>
      <c r="V90" s="150"/>
      <c r="W90" s="150"/>
      <c r="X90" s="150"/>
      <c r="Y90" s="150"/>
      <c r="Z90" s="150"/>
      <c r="AA90" s="150"/>
      <c r="AB90" s="150"/>
      <c r="AC90" s="151"/>
      <c r="AD90" s="88">
        <f>'Art. 138'!Q94</f>
        <v>0</v>
      </c>
      <c r="AE90" s="89">
        <f t="shared" si="26"/>
        <v>0</v>
      </c>
      <c r="AF90">
        <f t="shared" si="27"/>
        <v>0</v>
      </c>
      <c r="AG90" s="86">
        <f t="shared" si="28"/>
        <v>1</v>
      </c>
      <c r="AH90" s="90">
        <f t="shared" si="29"/>
        <v>0</v>
      </c>
      <c r="AI90" s="91">
        <f t="shared" si="30"/>
        <v>0.1</v>
      </c>
      <c r="AJ90" s="91">
        <f t="shared" si="31"/>
        <v>0</v>
      </c>
      <c r="AK90" s="91">
        <f t="shared" si="32"/>
        <v>0</v>
      </c>
    </row>
    <row r="91" spans="1:37" ht="25" customHeight="1" thickTop="1" thickBot="1" x14ac:dyDescent="0.3">
      <c r="A91" s="259" t="s">
        <v>202</v>
      </c>
      <c r="B91" s="259"/>
      <c r="C91" s="259"/>
      <c r="D91" s="259"/>
      <c r="E91" s="259"/>
      <c r="F91" s="259"/>
      <c r="G91" s="259"/>
      <c r="H91" s="259"/>
      <c r="I91" s="259"/>
      <c r="J91" s="259"/>
      <c r="K91" s="259"/>
      <c r="L91" s="259"/>
      <c r="M91" s="259"/>
      <c r="N91" s="259"/>
      <c r="O91" s="259"/>
      <c r="P91" s="259"/>
      <c r="Q91" s="150"/>
      <c r="R91" s="150"/>
      <c r="S91" s="150"/>
      <c r="T91" s="150"/>
      <c r="U91" s="150"/>
      <c r="V91" s="150"/>
      <c r="W91" s="150"/>
      <c r="X91" s="150"/>
      <c r="Y91" s="150"/>
      <c r="Z91" s="150"/>
      <c r="AA91" s="150"/>
      <c r="AB91" s="150"/>
      <c r="AC91" s="151"/>
      <c r="AD91" s="88">
        <f>'Art. 138'!Q95</f>
        <v>0</v>
      </c>
      <c r="AE91" s="89">
        <f t="shared" si="26"/>
        <v>0</v>
      </c>
      <c r="AF91">
        <f t="shared" si="27"/>
        <v>0</v>
      </c>
      <c r="AG91" s="86">
        <f t="shared" si="28"/>
        <v>1</v>
      </c>
      <c r="AH91" s="90">
        <f t="shared" si="29"/>
        <v>0</v>
      </c>
      <c r="AI91" s="91">
        <f t="shared" si="30"/>
        <v>0.1</v>
      </c>
      <c r="AJ91" s="91">
        <f t="shared" si="31"/>
        <v>0</v>
      </c>
      <c r="AK91" s="91">
        <f t="shared" si="32"/>
        <v>0</v>
      </c>
    </row>
    <row r="92" spans="1:37" ht="25" customHeight="1" thickTop="1" thickBot="1" x14ac:dyDescent="0.3">
      <c r="A92" s="259" t="s">
        <v>2875</v>
      </c>
      <c r="B92" s="259"/>
      <c r="C92" s="259"/>
      <c r="D92" s="259"/>
      <c r="E92" s="259"/>
      <c r="F92" s="259"/>
      <c r="G92" s="259"/>
      <c r="H92" s="259"/>
      <c r="I92" s="259"/>
      <c r="J92" s="259"/>
      <c r="K92" s="259"/>
      <c r="L92" s="259"/>
      <c r="M92" s="259"/>
      <c r="N92" s="259"/>
      <c r="O92" s="259"/>
      <c r="P92" s="259"/>
      <c r="Q92" s="150"/>
      <c r="R92" s="150"/>
      <c r="S92" s="150"/>
      <c r="T92" s="150"/>
      <c r="U92" s="150"/>
      <c r="V92" s="150"/>
      <c r="W92" s="150"/>
      <c r="X92" s="150"/>
      <c r="Y92" s="150"/>
      <c r="Z92" s="150"/>
      <c r="AA92" s="150"/>
      <c r="AB92" s="150"/>
      <c r="AC92" s="151"/>
      <c r="AD92" s="88">
        <f>'Art. 138'!Q96</f>
        <v>0</v>
      </c>
      <c r="AE92" s="89">
        <f t="shared" si="26"/>
        <v>0</v>
      </c>
      <c r="AF92">
        <f t="shared" si="27"/>
        <v>0</v>
      </c>
      <c r="AG92" s="86">
        <f t="shared" si="28"/>
        <v>1</v>
      </c>
      <c r="AH92" s="90">
        <f t="shared" si="29"/>
        <v>0</v>
      </c>
      <c r="AI92" s="91">
        <f t="shared" si="30"/>
        <v>0.1</v>
      </c>
      <c r="AJ92" s="91">
        <f t="shared" si="31"/>
        <v>0</v>
      </c>
      <c r="AK92" s="91">
        <f t="shared" si="32"/>
        <v>0</v>
      </c>
    </row>
    <row r="93" spans="1:37" ht="25" customHeight="1" thickTop="1" x14ac:dyDescent="0.25">
      <c r="A93" s="289" t="s">
        <v>343</v>
      </c>
      <c r="B93" s="289"/>
      <c r="C93" s="289"/>
      <c r="D93" s="289"/>
      <c r="E93" s="289"/>
      <c r="F93" s="289"/>
      <c r="G93" s="289"/>
      <c r="H93" s="289"/>
      <c r="I93" s="289"/>
      <c r="J93" s="289"/>
      <c r="K93" s="289"/>
      <c r="L93" s="289"/>
      <c r="M93" s="289"/>
      <c r="N93" s="289"/>
      <c r="O93" s="289"/>
      <c r="P93" s="289"/>
      <c r="Q93" s="289"/>
      <c r="R93" s="289"/>
      <c r="S93" s="289"/>
      <c r="T93" s="289"/>
      <c r="U93" s="289"/>
      <c r="V93" s="289"/>
      <c r="W93" s="289"/>
      <c r="X93" s="289"/>
      <c r="Y93" s="289"/>
      <c r="Z93" s="289"/>
      <c r="AA93" s="289"/>
      <c r="AB93" s="289"/>
      <c r="AC93" s="289"/>
      <c r="AD93" s="289"/>
      <c r="AE93" s="89">
        <f>SUM(AE83:AE92)</f>
        <v>0</v>
      </c>
      <c r="AF93" s="59"/>
      <c r="AG93" s="92">
        <f>SUM(AG83:AG92)</f>
        <v>10</v>
      </c>
      <c r="AH93" s="93"/>
      <c r="AI93" s="94"/>
      <c r="AJ93" s="94"/>
      <c r="AK93" s="94"/>
    </row>
    <row r="94" spans="1:37" ht="25" customHeight="1" x14ac:dyDescent="0.25">
      <c r="A94" s="290" t="s">
        <v>344</v>
      </c>
      <c r="B94" s="290"/>
      <c r="C94" s="290"/>
      <c r="D94" s="290"/>
      <c r="E94" s="290"/>
      <c r="F94" s="290"/>
      <c r="G94" s="290"/>
      <c r="H94" s="290"/>
      <c r="I94" s="290"/>
      <c r="J94" s="290"/>
      <c r="K94" s="290"/>
      <c r="L94" s="290"/>
      <c r="M94" s="290"/>
      <c r="N94" s="290"/>
      <c r="O94" s="290"/>
      <c r="P94" s="290"/>
      <c r="Q94" s="290"/>
      <c r="R94" s="290"/>
      <c r="S94" s="290"/>
      <c r="T94" s="290"/>
      <c r="U94" s="290"/>
      <c r="V94" s="290"/>
      <c r="W94" s="290"/>
      <c r="X94" s="290"/>
      <c r="Y94" s="290"/>
      <c r="Z94" s="290"/>
      <c r="AA94" s="290"/>
      <c r="AB94" s="290"/>
      <c r="AC94" s="290"/>
      <c r="AD94" s="290"/>
      <c r="AE94" s="89">
        <f>AE93/$AE$19*100</f>
        <v>0</v>
      </c>
      <c r="AF94" s="59"/>
      <c r="AG94" s="92"/>
      <c r="AH94" s="93"/>
      <c r="AI94" s="94"/>
      <c r="AJ94" s="94"/>
      <c r="AK94" s="94"/>
    </row>
    <row r="95" spans="1:37" ht="25" customHeight="1" thickBot="1" x14ac:dyDescent="0.3">
      <c r="A95" s="70"/>
      <c r="B95" s="70"/>
      <c r="C95" s="70"/>
      <c r="D95" s="70"/>
      <c r="E95" s="70"/>
      <c r="F95" s="70"/>
      <c r="G95" s="70"/>
      <c r="H95" s="70"/>
      <c r="I95" s="70"/>
      <c r="J95" s="70"/>
      <c r="K95" s="70"/>
      <c r="L95" s="70"/>
      <c r="M95" s="70"/>
      <c r="N95" s="70"/>
      <c r="O95" s="70"/>
      <c r="P95" s="70"/>
      <c r="Q95" s="95"/>
      <c r="R95" s="70"/>
      <c r="S95" s="70"/>
      <c r="T95" s="70"/>
      <c r="U95" s="70"/>
      <c r="V95" s="70"/>
      <c r="W95" s="70"/>
      <c r="X95" s="70"/>
      <c r="Y95" s="70"/>
      <c r="Z95" s="70"/>
      <c r="AA95" s="70"/>
      <c r="AB95" s="70"/>
      <c r="AC95" s="70"/>
      <c r="AD95" s="96"/>
      <c r="AE95" s="96"/>
    </row>
    <row r="96" spans="1:37" ht="25" customHeight="1" thickTop="1" thickBot="1" x14ac:dyDescent="0.3">
      <c r="A96" s="291" t="s">
        <v>124</v>
      </c>
      <c r="B96" s="291"/>
      <c r="C96" s="291"/>
      <c r="D96" s="291"/>
      <c r="E96" s="291"/>
      <c r="F96" s="291"/>
      <c r="G96" s="291"/>
      <c r="H96" s="291"/>
      <c r="I96" s="291"/>
      <c r="J96" s="291"/>
      <c r="K96" s="291"/>
      <c r="L96" s="291"/>
      <c r="M96" s="291"/>
      <c r="N96" s="291"/>
      <c r="O96" s="291"/>
      <c r="P96" s="291"/>
      <c r="Q96" s="291"/>
      <c r="R96" s="291"/>
      <c r="S96" s="291"/>
      <c r="T96" s="291"/>
      <c r="U96" s="291"/>
      <c r="V96" s="291"/>
      <c r="W96" s="291"/>
      <c r="X96" s="291"/>
      <c r="Y96" s="291"/>
      <c r="Z96" s="291"/>
      <c r="AA96" s="291"/>
      <c r="AB96" s="291"/>
      <c r="AC96" s="291"/>
      <c r="AD96" s="104" t="s">
        <v>65</v>
      </c>
      <c r="AE96" s="105" t="s">
        <v>9</v>
      </c>
      <c r="AF96" s="86" t="s">
        <v>330</v>
      </c>
      <c r="AG96" s="86" t="s">
        <v>331</v>
      </c>
      <c r="AH96" s="86" t="s">
        <v>332</v>
      </c>
      <c r="AI96" s="87" t="s">
        <v>333</v>
      </c>
      <c r="AJ96" s="86"/>
      <c r="AK96" s="87" t="s">
        <v>334</v>
      </c>
    </row>
    <row r="97" spans="1:37" ht="25" customHeight="1" thickTop="1" thickBot="1" x14ac:dyDescent="0.3">
      <c r="A97" s="259" t="s">
        <v>204</v>
      </c>
      <c r="B97" s="259"/>
      <c r="C97" s="259"/>
      <c r="D97" s="259"/>
      <c r="E97" s="259"/>
      <c r="F97" s="259"/>
      <c r="G97" s="259"/>
      <c r="H97" s="259"/>
      <c r="I97" s="259"/>
      <c r="J97" s="259"/>
      <c r="K97" s="259"/>
      <c r="L97" s="259"/>
      <c r="M97" s="259"/>
      <c r="N97" s="259"/>
      <c r="O97" s="259"/>
      <c r="P97" s="259"/>
      <c r="Q97" s="150"/>
      <c r="R97" s="150"/>
      <c r="S97" s="150"/>
      <c r="T97" s="150"/>
      <c r="U97" s="150"/>
      <c r="V97" s="150"/>
      <c r="W97" s="150"/>
      <c r="X97" s="150"/>
      <c r="Y97" s="150"/>
      <c r="Z97" s="150"/>
      <c r="AA97" s="150"/>
      <c r="AB97" s="150"/>
      <c r="AC97" s="151"/>
      <c r="AD97" s="88">
        <f>'Art. 138'!Q99</f>
        <v>0</v>
      </c>
      <c r="AE97" s="89">
        <f t="shared" ref="AE97:AE101" si="33">IF(AG97=1,AK97,AG97)</f>
        <v>0</v>
      </c>
      <c r="AF97">
        <f t="shared" ref="AF97:AF101" si="34">AD97/2</f>
        <v>0</v>
      </c>
      <c r="AG97" s="86">
        <f>IF(AND(AF97&gt;=0,AF97&lt;=1),1,"No aplica")</f>
        <v>1</v>
      </c>
      <c r="AH97" s="90">
        <f t="shared" ref="AH97:AH101" si="35">AD97/(AG97*2)</f>
        <v>0</v>
      </c>
      <c r="AI97" s="91">
        <f t="shared" ref="AI97:AI101" si="36">IF(AG97=1,AG97/$AG$102,"No aplica")</f>
        <v>0.2</v>
      </c>
      <c r="AJ97" s="91">
        <f t="shared" ref="AJ97:AJ101" si="37">AF97*AI97</f>
        <v>0</v>
      </c>
      <c r="AK97" s="91">
        <f t="shared" ref="AK97:AK101" si="38">AJ97*$AE$19</f>
        <v>0</v>
      </c>
    </row>
    <row r="98" spans="1:37" ht="25" customHeight="1" thickTop="1" thickBot="1" x14ac:dyDescent="0.3">
      <c r="A98" s="259" t="s">
        <v>2876</v>
      </c>
      <c r="B98" s="259"/>
      <c r="C98" s="259"/>
      <c r="D98" s="259"/>
      <c r="E98" s="259"/>
      <c r="F98" s="259"/>
      <c r="G98" s="259"/>
      <c r="H98" s="259"/>
      <c r="I98" s="259"/>
      <c r="J98" s="259"/>
      <c r="K98" s="259"/>
      <c r="L98" s="259"/>
      <c r="M98" s="259"/>
      <c r="N98" s="259"/>
      <c r="O98" s="259"/>
      <c r="P98" s="259"/>
      <c r="Q98" s="150"/>
      <c r="R98" s="150"/>
      <c r="S98" s="150"/>
      <c r="T98" s="150"/>
      <c r="U98" s="150"/>
      <c r="V98" s="150"/>
      <c r="W98" s="150"/>
      <c r="X98" s="150"/>
      <c r="Y98" s="150"/>
      <c r="Z98" s="150"/>
      <c r="AA98" s="150"/>
      <c r="AB98" s="150"/>
      <c r="AC98" s="151"/>
      <c r="AD98" s="88">
        <f>'Art. 138'!Q100</f>
        <v>0</v>
      </c>
      <c r="AE98" s="89">
        <f t="shared" si="33"/>
        <v>0</v>
      </c>
      <c r="AF98">
        <f t="shared" si="34"/>
        <v>0</v>
      </c>
      <c r="AG98" s="86">
        <f>IF(AND(AF98&gt;=0,AF98&lt;=1),1,"No aplica")</f>
        <v>1</v>
      </c>
      <c r="AH98" s="90">
        <f t="shared" si="35"/>
        <v>0</v>
      </c>
      <c r="AI98" s="91">
        <f t="shared" si="36"/>
        <v>0.2</v>
      </c>
      <c r="AJ98" s="91">
        <f t="shared" si="37"/>
        <v>0</v>
      </c>
      <c r="AK98" s="91">
        <f t="shared" si="38"/>
        <v>0</v>
      </c>
    </row>
    <row r="99" spans="1:37" ht="25" customHeight="1" thickTop="1" thickBot="1" x14ac:dyDescent="0.3">
      <c r="A99" s="259" t="s">
        <v>206</v>
      </c>
      <c r="B99" s="259"/>
      <c r="C99" s="259"/>
      <c r="D99" s="259"/>
      <c r="E99" s="259"/>
      <c r="F99" s="259"/>
      <c r="G99" s="259"/>
      <c r="H99" s="259"/>
      <c r="I99" s="259"/>
      <c r="J99" s="259"/>
      <c r="K99" s="259"/>
      <c r="L99" s="259"/>
      <c r="M99" s="259"/>
      <c r="N99" s="259"/>
      <c r="O99" s="259"/>
      <c r="P99" s="259"/>
      <c r="Q99" s="150"/>
      <c r="R99" s="150"/>
      <c r="S99" s="150"/>
      <c r="T99" s="150"/>
      <c r="U99" s="150"/>
      <c r="V99" s="150"/>
      <c r="W99" s="150"/>
      <c r="X99" s="150"/>
      <c r="Y99" s="150"/>
      <c r="Z99" s="150"/>
      <c r="AA99" s="150"/>
      <c r="AB99" s="150"/>
      <c r="AC99" s="151"/>
      <c r="AD99" s="88">
        <f>'Art. 138'!Q101</f>
        <v>0</v>
      </c>
      <c r="AE99" s="89">
        <f t="shared" si="33"/>
        <v>0</v>
      </c>
      <c r="AF99">
        <f t="shared" si="34"/>
        <v>0</v>
      </c>
      <c r="AG99" s="86">
        <f>IF(AND(AF99&gt;=0,AF99&lt;=1),1,"No aplica")</f>
        <v>1</v>
      </c>
      <c r="AH99" s="90">
        <f t="shared" si="35"/>
        <v>0</v>
      </c>
      <c r="AI99" s="91">
        <f t="shared" si="36"/>
        <v>0.2</v>
      </c>
      <c r="AJ99" s="91">
        <f t="shared" si="37"/>
        <v>0</v>
      </c>
      <c r="AK99" s="91">
        <f t="shared" si="38"/>
        <v>0</v>
      </c>
    </row>
    <row r="100" spans="1:37" ht="25" customHeight="1" thickTop="1" thickBot="1" x14ac:dyDescent="0.3">
      <c r="A100" s="259" t="s">
        <v>207</v>
      </c>
      <c r="B100" s="259"/>
      <c r="C100" s="259"/>
      <c r="D100" s="259"/>
      <c r="E100" s="259"/>
      <c r="F100" s="259"/>
      <c r="G100" s="259"/>
      <c r="H100" s="259"/>
      <c r="I100" s="259"/>
      <c r="J100" s="259"/>
      <c r="K100" s="259"/>
      <c r="L100" s="259"/>
      <c r="M100" s="259"/>
      <c r="N100" s="259"/>
      <c r="O100" s="259"/>
      <c r="P100" s="259"/>
      <c r="Q100" s="150"/>
      <c r="R100" s="150"/>
      <c r="S100" s="150"/>
      <c r="T100" s="150"/>
      <c r="U100" s="150"/>
      <c r="V100" s="150"/>
      <c r="W100" s="150"/>
      <c r="X100" s="150"/>
      <c r="Y100" s="150"/>
      <c r="Z100" s="150"/>
      <c r="AA100" s="150"/>
      <c r="AB100" s="150"/>
      <c r="AC100" s="151"/>
      <c r="AD100" s="88">
        <f>'Art. 138'!Q102</f>
        <v>0</v>
      </c>
      <c r="AE100" s="89">
        <f t="shared" si="33"/>
        <v>0</v>
      </c>
      <c r="AF100">
        <f t="shared" si="34"/>
        <v>0</v>
      </c>
      <c r="AG100" s="86">
        <f>IF(AND(AF100&gt;=0,AF100&lt;=1),1,"No aplica")</f>
        <v>1</v>
      </c>
      <c r="AH100" s="90">
        <f t="shared" si="35"/>
        <v>0</v>
      </c>
      <c r="AI100" s="91">
        <f t="shared" si="36"/>
        <v>0.2</v>
      </c>
      <c r="AJ100" s="91">
        <f t="shared" si="37"/>
        <v>0</v>
      </c>
      <c r="AK100" s="91">
        <f t="shared" si="38"/>
        <v>0</v>
      </c>
    </row>
    <row r="101" spans="1:37" ht="25" customHeight="1" thickTop="1" thickBot="1" x14ac:dyDescent="0.3">
      <c r="A101" s="259" t="s">
        <v>2877</v>
      </c>
      <c r="B101" s="259"/>
      <c r="C101" s="259"/>
      <c r="D101" s="259"/>
      <c r="E101" s="259"/>
      <c r="F101" s="259"/>
      <c r="G101" s="259"/>
      <c r="H101" s="259"/>
      <c r="I101" s="259"/>
      <c r="J101" s="259"/>
      <c r="K101" s="259"/>
      <c r="L101" s="259"/>
      <c r="M101" s="259"/>
      <c r="N101" s="259"/>
      <c r="O101" s="259"/>
      <c r="P101" s="259"/>
      <c r="Q101" s="150"/>
      <c r="R101" s="150"/>
      <c r="S101" s="150"/>
      <c r="T101" s="150"/>
      <c r="U101" s="150"/>
      <c r="V101" s="150"/>
      <c r="W101" s="150"/>
      <c r="X101" s="150"/>
      <c r="Y101" s="150"/>
      <c r="Z101" s="150"/>
      <c r="AA101" s="150"/>
      <c r="AB101" s="150"/>
      <c r="AC101" s="151"/>
      <c r="AD101" s="88">
        <f>'Art. 138'!Q103</f>
        <v>0</v>
      </c>
      <c r="AE101" s="89">
        <f t="shared" si="33"/>
        <v>0</v>
      </c>
      <c r="AF101">
        <f t="shared" si="34"/>
        <v>0</v>
      </c>
      <c r="AG101" s="86">
        <f>IF(AND(AF101&gt;=0,AF101&lt;=1),1,"No aplica")</f>
        <v>1</v>
      </c>
      <c r="AH101" s="90">
        <f t="shared" si="35"/>
        <v>0</v>
      </c>
      <c r="AI101" s="91">
        <f t="shared" si="36"/>
        <v>0.2</v>
      </c>
      <c r="AJ101" s="91">
        <f t="shared" si="37"/>
        <v>0</v>
      </c>
      <c r="AK101" s="91">
        <f t="shared" si="38"/>
        <v>0</v>
      </c>
    </row>
    <row r="102" spans="1:37" ht="25" customHeight="1" thickTop="1" x14ac:dyDescent="0.25">
      <c r="A102" s="289" t="s">
        <v>345</v>
      </c>
      <c r="B102" s="289"/>
      <c r="C102" s="289"/>
      <c r="D102" s="289"/>
      <c r="E102" s="289"/>
      <c r="F102" s="289"/>
      <c r="G102" s="289"/>
      <c r="H102" s="289"/>
      <c r="I102" s="289"/>
      <c r="J102" s="289"/>
      <c r="K102" s="289"/>
      <c r="L102" s="289"/>
      <c r="M102" s="289"/>
      <c r="N102" s="289"/>
      <c r="O102" s="289"/>
      <c r="P102" s="289"/>
      <c r="Q102" s="289"/>
      <c r="R102" s="289"/>
      <c r="S102" s="289"/>
      <c r="T102" s="289"/>
      <c r="U102" s="289"/>
      <c r="V102" s="289"/>
      <c r="W102" s="289"/>
      <c r="X102" s="289"/>
      <c r="Y102" s="289"/>
      <c r="Z102" s="289"/>
      <c r="AA102" s="289"/>
      <c r="AB102" s="289"/>
      <c r="AC102" s="289"/>
      <c r="AD102" s="289"/>
      <c r="AE102" s="89">
        <f>SUM(AE97:AE101)</f>
        <v>0</v>
      </c>
      <c r="AF102" s="59"/>
      <c r="AG102" s="92">
        <f>SUM(AG97:AG101)</f>
        <v>5</v>
      </c>
      <c r="AH102" s="93"/>
      <c r="AI102" s="94"/>
      <c r="AJ102" s="94"/>
      <c r="AK102" s="94"/>
    </row>
    <row r="103" spans="1:37" ht="25" customHeight="1" x14ac:dyDescent="0.25">
      <c r="A103" s="290" t="s">
        <v>346</v>
      </c>
      <c r="B103" s="290"/>
      <c r="C103" s="290"/>
      <c r="D103" s="290"/>
      <c r="E103" s="290"/>
      <c r="F103" s="290"/>
      <c r="G103" s="290"/>
      <c r="H103" s="290"/>
      <c r="I103" s="290"/>
      <c r="J103" s="290"/>
      <c r="K103" s="290"/>
      <c r="L103" s="290"/>
      <c r="M103" s="290"/>
      <c r="N103" s="290"/>
      <c r="O103" s="290"/>
      <c r="P103" s="290"/>
      <c r="Q103" s="290"/>
      <c r="R103" s="290"/>
      <c r="S103" s="290"/>
      <c r="T103" s="290"/>
      <c r="U103" s="290"/>
      <c r="V103" s="290"/>
      <c r="W103" s="290"/>
      <c r="X103" s="290"/>
      <c r="Y103" s="290"/>
      <c r="Z103" s="290"/>
      <c r="AA103" s="290"/>
      <c r="AB103" s="290"/>
      <c r="AC103" s="290"/>
      <c r="AD103" s="290"/>
      <c r="AE103" s="89">
        <f>AE102/$AE$19*100</f>
        <v>0</v>
      </c>
      <c r="AF103" s="59"/>
      <c r="AG103" s="92"/>
      <c r="AH103" s="93"/>
      <c r="AI103" s="94"/>
      <c r="AJ103" s="94"/>
      <c r="AK103" s="94"/>
    </row>
    <row r="104" spans="1:37" ht="25" customHeight="1" x14ac:dyDescent="0.25">
      <c r="A104" s="100"/>
      <c r="B104" s="100"/>
      <c r="C104" s="100"/>
      <c r="D104" s="100"/>
      <c r="E104" s="100"/>
      <c r="F104" s="100"/>
      <c r="G104" s="100"/>
      <c r="H104" s="100"/>
      <c r="I104" s="100"/>
      <c r="J104" s="100"/>
      <c r="K104" s="100"/>
      <c r="L104" s="100"/>
      <c r="M104" s="100"/>
      <c r="N104" s="100"/>
      <c r="O104" s="100"/>
      <c r="P104" s="100"/>
      <c r="Q104" s="95"/>
      <c r="R104" s="100"/>
      <c r="S104" s="100"/>
      <c r="T104" s="100"/>
      <c r="U104" s="100"/>
      <c r="V104" s="100"/>
      <c r="W104" s="100"/>
      <c r="X104" s="100"/>
      <c r="Y104" s="100"/>
      <c r="Z104" s="100"/>
      <c r="AA104" s="100"/>
      <c r="AB104" s="100"/>
      <c r="AC104" s="100"/>
      <c r="AD104" s="96"/>
      <c r="AE104" s="96"/>
    </row>
    <row r="105" spans="1:37" ht="25" customHeight="1" x14ac:dyDescent="0.25">
      <c r="A105" s="100"/>
      <c r="B105" s="100"/>
      <c r="C105" s="100"/>
      <c r="D105" s="100"/>
      <c r="E105" s="100"/>
      <c r="F105" s="100"/>
      <c r="G105" s="100"/>
      <c r="H105" s="100"/>
      <c r="I105" s="100"/>
      <c r="J105" s="100"/>
      <c r="K105" s="100"/>
      <c r="L105" s="100"/>
      <c r="M105" s="100"/>
      <c r="N105" s="100"/>
      <c r="O105" s="100"/>
      <c r="P105" s="100"/>
      <c r="Q105" s="95"/>
      <c r="R105" s="100"/>
      <c r="S105" s="100"/>
      <c r="T105" s="100"/>
      <c r="U105" s="100"/>
      <c r="V105" s="100"/>
      <c r="W105" s="100"/>
      <c r="X105" s="100"/>
      <c r="Y105" s="100"/>
      <c r="Z105" s="100"/>
      <c r="AA105" s="100"/>
      <c r="AB105" s="100"/>
      <c r="AC105" s="100"/>
      <c r="AD105" s="96"/>
      <c r="AE105" s="96"/>
    </row>
    <row r="106" spans="1:37" ht="25" customHeight="1" x14ac:dyDescent="0.25">
      <c r="A106" s="269" t="s">
        <v>2878</v>
      </c>
      <c r="B106" s="269"/>
      <c r="C106" s="269"/>
      <c r="D106" s="269"/>
      <c r="E106" s="269"/>
      <c r="F106" s="269"/>
      <c r="G106" s="269"/>
      <c r="H106" s="269"/>
      <c r="I106" s="269"/>
      <c r="J106" s="269"/>
      <c r="K106" s="269"/>
      <c r="L106" s="269"/>
      <c r="M106" s="269"/>
      <c r="N106" s="269"/>
      <c r="O106" s="269"/>
      <c r="P106" s="269"/>
      <c r="Q106" s="269"/>
      <c r="R106" s="269"/>
      <c r="S106" s="269"/>
      <c r="T106" s="269"/>
      <c r="U106" s="269"/>
      <c r="V106" s="269"/>
      <c r="W106" s="269"/>
      <c r="X106" s="269"/>
      <c r="Y106" s="269"/>
      <c r="Z106" s="269"/>
      <c r="AA106" s="269"/>
      <c r="AB106" s="269"/>
      <c r="AC106" s="269"/>
      <c r="AD106" s="269"/>
      <c r="AE106" s="269"/>
    </row>
    <row r="107" spans="1:37" ht="25" customHeight="1" x14ac:dyDescent="0.25">
      <c r="A107" s="217"/>
      <c r="B107" s="217"/>
      <c r="C107" s="217"/>
      <c r="D107" s="217"/>
      <c r="E107" s="217"/>
      <c r="F107" s="217"/>
      <c r="G107" s="217"/>
      <c r="H107" s="217"/>
      <c r="I107" s="217"/>
      <c r="J107" s="217"/>
      <c r="K107" s="217"/>
      <c r="L107" s="217"/>
      <c r="M107" s="217"/>
      <c r="N107" s="217"/>
      <c r="O107" s="217"/>
      <c r="P107" s="217"/>
      <c r="Q107" s="217"/>
      <c r="R107" s="217"/>
      <c r="S107" s="217"/>
      <c r="T107" s="217"/>
      <c r="U107" s="217"/>
      <c r="V107" s="217"/>
      <c r="W107" s="217"/>
      <c r="X107" s="217"/>
      <c r="Y107" s="217"/>
      <c r="Z107" s="217"/>
      <c r="AA107" s="217"/>
      <c r="AB107" s="217"/>
      <c r="AC107" s="217"/>
      <c r="AD107" s="82"/>
      <c r="AE107" s="82"/>
    </row>
    <row r="108" spans="1:37" ht="25" customHeight="1" thickBot="1" x14ac:dyDescent="0.3">
      <c r="A108" s="101"/>
      <c r="B108" s="102"/>
      <c r="C108" s="102"/>
      <c r="D108" s="102"/>
      <c r="E108" s="102"/>
      <c r="F108" s="102"/>
      <c r="G108" s="102"/>
      <c r="H108" s="102"/>
      <c r="I108" s="102"/>
      <c r="J108" s="102"/>
      <c r="K108" s="102"/>
      <c r="L108" s="102"/>
      <c r="M108" s="102"/>
      <c r="N108" s="102"/>
      <c r="O108" s="102"/>
      <c r="P108" s="102"/>
      <c r="Q108" s="103"/>
      <c r="R108" s="102"/>
      <c r="S108" s="102"/>
      <c r="T108" s="102"/>
      <c r="U108" s="102"/>
      <c r="V108" s="102"/>
      <c r="W108" s="102"/>
      <c r="X108" s="102"/>
      <c r="Y108" s="102"/>
      <c r="Z108" s="102"/>
      <c r="AA108" s="102"/>
      <c r="AB108" s="102"/>
      <c r="AC108" s="102"/>
      <c r="AD108" s="83"/>
      <c r="AE108" s="83"/>
    </row>
    <row r="109" spans="1:37" ht="25" customHeight="1" thickTop="1" thickBot="1" x14ac:dyDescent="0.3">
      <c r="A109" s="292" t="s">
        <v>44</v>
      </c>
      <c r="B109" s="292"/>
      <c r="C109" s="292"/>
      <c r="D109" s="292"/>
      <c r="E109" s="292"/>
      <c r="F109" s="292"/>
      <c r="G109" s="292"/>
      <c r="H109" s="292"/>
      <c r="I109" s="292"/>
      <c r="J109" s="292"/>
      <c r="K109" s="292"/>
      <c r="L109" s="292"/>
      <c r="M109" s="292"/>
      <c r="N109" s="292"/>
      <c r="O109" s="292"/>
      <c r="P109" s="292"/>
      <c r="Q109" s="292"/>
      <c r="R109" s="292"/>
      <c r="S109" s="292"/>
      <c r="T109" s="292"/>
      <c r="U109" s="292"/>
      <c r="V109" s="292"/>
      <c r="W109" s="292"/>
      <c r="X109" s="292"/>
      <c r="Y109" s="292"/>
      <c r="Z109" s="292"/>
      <c r="AA109" s="292"/>
      <c r="AB109" s="292"/>
      <c r="AC109" s="292"/>
      <c r="AD109" s="63" t="s">
        <v>65</v>
      </c>
      <c r="AE109" s="211" t="s">
        <v>9</v>
      </c>
      <c r="AF109" s="86" t="s">
        <v>330</v>
      </c>
      <c r="AG109" s="86" t="s">
        <v>331</v>
      </c>
      <c r="AH109" s="86" t="s">
        <v>332</v>
      </c>
      <c r="AI109" s="87" t="s">
        <v>333</v>
      </c>
      <c r="AJ109" s="86"/>
      <c r="AK109" s="87" t="s">
        <v>334</v>
      </c>
    </row>
    <row r="110" spans="1:37" ht="25" customHeight="1" thickTop="1" thickBot="1" x14ac:dyDescent="0.3">
      <c r="A110" s="259" t="s">
        <v>2880</v>
      </c>
      <c r="B110" s="259"/>
      <c r="C110" s="259"/>
      <c r="D110" s="259"/>
      <c r="E110" s="259"/>
      <c r="F110" s="259"/>
      <c r="G110" s="259"/>
      <c r="H110" s="259"/>
      <c r="I110" s="259"/>
      <c r="J110" s="259"/>
      <c r="K110" s="259"/>
      <c r="L110" s="259"/>
      <c r="M110" s="259"/>
      <c r="N110" s="259"/>
      <c r="O110" s="259"/>
      <c r="P110" s="259"/>
      <c r="Q110" s="150"/>
      <c r="R110" s="150"/>
      <c r="S110" s="150"/>
      <c r="T110" s="150"/>
      <c r="U110" s="150"/>
      <c r="V110" s="150"/>
      <c r="W110" s="150"/>
      <c r="X110" s="150"/>
      <c r="Y110" s="150"/>
      <c r="Z110" s="150"/>
      <c r="AA110" s="150"/>
      <c r="AB110" s="150"/>
      <c r="AC110" s="151"/>
      <c r="AD110" s="88">
        <f>'Art. 138'!Q112</f>
        <v>0</v>
      </c>
      <c r="AE110" s="89">
        <f t="shared" ref="AE110:AE154" si="39">IF(AG110=1,AK110,AG110)</f>
        <v>0</v>
      </c>
      <c r="AF110">
        <f t="shared" ref="AF110:AF154" si="40">AD110/2</f>
        <v>0</v>
      </c>
      <c r="AG110" s="86">
        <f t="shared" ref="AG110:AG154" si="41">IF(AND(AF110&gt;=0,AF110&lt;=1),1,"No aplica")</f>
        <v>1</v>
      </c>
      <c r="AH110" s="90">
        <f t="shared" ref="AH110:AH154" si="42">AD110/(AG110*2)</f>
        <v>0</v>
      </c>
      <c r="AI110" s="91">
        <f t="shared" ref="AI110:AI154" si="43">IF(AG110=1,AG110/$AG$155,"No aplica")</f>
        <v>2.2222222222222223E-2</v>
      </c>
      <c r="AJ110" s="91">
        <f t="shared" ref="AJ110:AJ154" si="44">AF110*AI110</f>
        <v>0</v>
      </c>
      <c r="AK110" s="91">
        <f t="shared" ref="AK110:AK154" si="45">AJ110*$AE$19</f>
        <v>0</v>
      </c>
    </row>
    <row r="111" spans="1:37" ht="25" customHeight="1" thickTop="1" thickBot="1" x14ac:dyDescent="0.3">
      <c r="A111" s="259" t="s">
        <v>68</v>
      </c>
      <c r="B111" s="259"/>
      <c r="C111" s="259"/>
      <c r="D111" s="259"/>
      <c r="E111" s="259"/>
      <c r="F111" s="259"/>
      <c r="G111" s="259"/>
      <c r="H111" s="259"/>
      <c r="I111" s="259"/>
      <c r="J111" s="259"/>
      <c r="K111" s="259"/>
      <c r="L111" s="259"/>
      <c r="M111" s="259"/>
      <c r="N111" s="259"/>
      <c r="O111" s="259"/>
      <c r="P111" s="259"/>
      <c r="Q111" s="150"/>
      <c r="R111" s="150"/>
      <c r="S111" s="150"/>
      <c r="T111" s="150"/>
      <c r="U111" s="150"/>
      <c r="V111" s="150"/>
      <c r="W111" s="150"/>
      <c r="X111" s="150"/>
      <c r="Y111" s="150"/>
      <c r="Z111" s="150"/>
      <c r="AA111" s="150"/>
      <c r="AB111" s="150"/>
      <c r="AC111" s="151"/>
      <c r="AD111" s="88">
        <f>'Art. 138'!Q113</f>
        <v>0</v>
      </c>
      <c r="AE111" s="89">
        <f t="shared" si="39"/>
        <v>0</v>
      </c>
      <c r="AF111">
        <f t="shared" si="40"/>
        <v>0</v>
      </c>
      <c r="AG111" s="86">
        <f t="shared" si="41"/>
        <v>1</v>
      </c>
      <c r="AH111" s="90">
        <f t="shared" si="42"/>
        <v>0</v>
      </c>
      <c r="AI111" s="91">
        <f t="shared" si="43"/>
        <v>2.2222222222222223E-2</v>
      </c>
      <c r="AJ111" s="91">
        <f t="shared" si="44"/>
        <v>0</v>
      </c>
      <c r="AK111" s="91">
        <f t="shared" si="45"/>
        <v>0</v>
      </c>
    </row>
    <row r="112" spans="1:37" ht="25" customHeight="1" thickTop="1" thickBot="1" x14ac:dyDescent="0.3">
      <c r="A112" s="259" t="s">
        <v>2881</v>
      </c>
      <c r="B112" s="259"/>
      <c r="C112" s="259"/>
      <c r="D112" s="259"/>
      <c r="E112" s="259"/>
      <c r="F112" s="259"/>
      <c r="G112" s="259"/>
      <c r="H112" s="259"/>
      <c r="I112" s="259"/>
      <c r="J112" s="259"/>
      <c r="K112" s="259"/>
      <c r="L112" s="259"/>
      <c r="M112" s="259"/>
      <c r="N112" s="259"/>
      <c r="O112" s="259"/>
      <c r="P112" s="259"/>
      <c r="Q112" s="150"/>
      <c r="R112" s="150"/>
      <c r="S112" s="150"/>
      <c r="T112" s="150"/>
      <c r="U112" s="150"/>
      <c r="V112" s="150"/>
      <c r="W112" s="150"/>
      <c r="X112" s="150"/>
      <c r="Y112" s="150"/>
      <c r="Z112" s="150"/>
      <c r="AA112" s="150"/>
      <c r="AB112" s="150"/>
      <c r="AC112" s="151"/>
      <c r="AD112" s="88">
        <f>'Art. 138'!Q114</f>
        <v>0</v>
      </c>
      <c r="AE112" s="89">
        <f t="shared" si="39"/>
        <v>0</v>
      </c>
      <c r="AF112">
        <f t="shared" si="40"/>
        <v>0</v>
      </c>
      <c r="AG112" s="86">
        <f t="shared" si="41"/>
        <v>1</v>
      </c>
      <c r="AH112" s="90">
        <f t="shared" si="42"/>
        <v>0</v>
      </c>
      <c r="AI112" s="91">
        <f t="shared" si="43"/>
        <v>2.2222222222222223E-2</v>
      </c>
      <c r="AJ112" s="91">
        <f t="shared" si="44"/>
        <v>0</v>
      </c>
      <c r="AK112" s="91">
        <f t="shared" si="45"/>
        <v>0</v>
      </c>
    </row>
    <row r="113" spans="1:37" ht="25" customHeight="1" thickTop="1" thickBot="1" x14ac:dyDescent="0.3">
      <c r="A113" s="259" t="s">
        <v>2882</v>
      </c>
      <c r="B113" s="259"/>
      <c r="C113" s="259"/>
      <c r="D113" s="259"/>
      <c r="E113" s="259"/>
      <c r="F113" s="259"/>
      <c r="G113" s="259"/>
      <c r="H113" s="259"/>
      <c r="I113" s="259"/>
      <c r="J113" s="259"/>
      <c r="K113" s="259"/>
      <c r="L113" s="259"/>
      <c r="M113" s="259"/>
      <c r="N113" s="259"/>
      <c r="O113" s="259"/>
      <c r="P113" s="259"/>
      <c r="Q113" s="150"/>
      <c r="R113" s="150"/>
      <c r="S113" s="150"/>
      <c r="T113" s="150"/>
      <c r="U113" s="150"/>
      <c r="V113" s="150"/>
      <c r="W113" s="150"/>
      <c r="X113" s="150"/>
      <c r="Y113" s="150"/>
      <c r="Z113" s="150"/>
      <c r="AA113" s="150"/>
      <c r="AB113" s="150"/>
      <c r="AC113" s="151"/>
      <c r="AD113" s="88">
        <f>'Art. 138'!Q115</f>
        <v>0</v>
      </c>
      <c r="AE113" s="89">
        <f t="shared" si="39"/>
        <v>0</v>
      </c>
      <c r="AF113">
        <f t="shared" si="40"/>
        <v>0</v>
      </c>
      <c r="AG113" s="86">
        <f t="shared" si="41"/>
        <v>1</v>
      </c>
      <c r="AH113" s="90">
        <f t="shared" si="42"/>
        <v>0</v>
      </c>
      <c r="AI113" s="91">
        <f t="shared" si="43"/>
        <v>2.2222222222222223E-2</v>
      </c>
      <c r="AJ113" s="91">
        <f t="shared" si="44"/>
        <v>0</v>
      </c>
      <c r="AK113" s="91">
        <f t="shared" si="45"/>
        <v>0</v>
      </c>
    </row>
    <row r="114" spans="1:37" ht="25" customHeight="1" thickTop="1" thickBot="1" x14ac:dyDescent="0.3">
      <c r="A114" s="259" t="s">
        <v>2883</v>
      </c>
      <c r="B114" s="259"/>
      <c r="C114" s="259"/>
      <c r="D114" s="259"/>
      <c r="E114" s="259"/>
      <c r="F114" s="259"/>
      <c r="G114" s="259"/>
      <c r="H114" s="259"/>
      <c r="I114" s="259"/>
      <c r="J114" s="259"/>
      <c r="K114" s="259"/>
      <c r="L114" s="259"/>
      <c r="M114" s="259"/>
      <c r="N114" s="259"/>
      <c r="O114" s="259"/>
      <c r="P114" s="259"/>
      <c r="Q114" s="152"/>
      <c r="R114" s="152"/>
      <c r="S114" s="152"/>
      <c r="T114" s="152"/>
      <c r="U114" s="152"/>
      <c r="V114" s="152"/>
      <c r="W114" s="152"/>
      <c r="X114" s="152"/>
      <c r="Y114" s="152"/>
      <c r="Z114" s="152"/>
      <c r="AA114" s="152"/>
      <c r="AB114" s="152"/>
      <c r="AC114" s="153"/>
      <c r="AD114" s="88">
        <f>'Art. 138'!Q116</f>
        <v>0</v>
      </c>
      <c r="AE114" s="89">
        <f t="shared" si="39"/>
        <v>0</v>
      </c>
      <c r="AF114">
        <f t="shared" si="40"/>
        <v>0</v>
      </c>
      <c r="AG114" s="86">
        <f t="shared" si="41"/>
        <v>1</v>
      </c>
      <c r="AH114" s="90">
        <f t="shared" si="42"/>
        <v>0</v>
      </c>
      <c r="AI114" s="91">
        <f t="shared" si="43"/>
        <v>2.2222222222222223E-2</v>
      </c>
      <c r="AJ114" s="91">
        <f t="shared" si="44"/>
        <v>0</v>
      </c>
      <c r="AK114" s="91">
        <f t="shared" si="45"/>
        <v>0</v>
      </c>
    </row>
    <row r="115" spans="1:37" ht="25" customHeight="1" thickTop="1" thickBot="1" x14ac:dyDescent="0.3">
      <c r="A115" s="259" t="s">
        <v>2884</v>
      </c>
      <c r="B115" s="259"/>
      <c r="C115" s="259"/>
      <c r="D115" s="259"/>
      <c r="E115" s="259"/>
      <c r="F115" s="259"/>
      <c r="G115" s="259"/>
      <c r="H115" s="259"/>
      <c r="I115" s="259"/>
      <c r="J115" s="259"/>
      <c r="K115" s="259"/>
      <c r="L115" s="259"/>
      <c r="M115" s="259"/>
      <c r="N115" s="259"/>
      <c r="O115" s="259"/>
      <c r="P115" s="259"/>
      <c r="Q115" s="152"/>
      <c r="R115" s="152"/>
      <c r="S115" s="152"/>
      <c r="T115" s="152"/>
      <c r="U115" s="152"/>
      <c r="V115" s="152"/>
      <c r="W115" s="152"/>
      <c r="X115" s="152"/>
      <c r="Y115" s="152"/>
      <c r="Z115" s="152"/>
      <c r="AA115" s="152"/>
      <c r="AB115" s="152"/>
      <c r="AC115" s="153"/>
      <c r="AD115" s="88">
        <f>'Art. 138'!Q117</f>
        <v>0</v>
      </c>
      <c r="AE115" s="89">
        <f t="shared" si="39"/>
        <v>0</v>
      </c>
      <c r="AF115">
        <f t="shared" si="40"/>
        <v>0</v>
      </c>
      <c r="AG115" s="86">
        <f t="shared" si="41"/>
        <v>1</v>
      </c>
      <c r="AH115" s="90">
        <f t="shared" si="42"/>
        <v>0</v>
      </c>
      <c r="AI115" s="91">
        <f t="shared" si="43"/>
        <v>2.2222222222222223E-2</v>
      </c>
      <c r="AJ115" s="91">
        <f t="shared" si="44"/>
        <v>0</v>
      </c>
      <c r="AK115" s="91">
        <f t="shared" si="45"/>
        <v>0</v>
      </c>
    </row>
    <row r="116" spans="1:37" ht="25" customHeight="1" thickTop="1" thickBot="1" x14ac:dyDescent="0.3">
      <c r="A116" s="259" t="s">
        <v>2885</v>
      </c>
      <c r="B116" s="259"/>
      <c r="C116" s="259"/>
      <c r="D116" s="259"/>
      <c r="E116" s="259"/>
      <c r="F116" s="259"/>
      <c r="G116" s="259"/>
      <c r="H116" s="259"/>
      <c r="I116" s="259"/>
      <c r="J116" s="259"/>
      <c r="K116" s="259"/>
      <c r="L116" s="259"/>
      <c r="M116" s="259"/>
      <c r="N116" s="259"/>
      <c r="O116" s="259"/>
      <c r="P116" s="259"/>
      <c r="Q116" s="150"/>
      <c r="R116" s="150"/>
      <c r="S116" s="150"/>
      <c r="T116" s="150"/>
      <c r="U116" s="150"/>
      <c r="V116" s="150"/>
      <c r="W116" s="150"/>
      <c r="X116" s="150"/>
      <c r="Y116" s="150"/>
      <c r="Z116" s="150"/>
      <c r="AA116" s="150"/>
      <c r="AB116" s="150"/>
      <c r="AC116" s="151"/>
      <c r="AD116" s="88">
        <f>'Art. 138'!Q118</f>
        <v>0</v>
      </c>
      <c r="AE116" s="89">
        <f t="shared" si="39"/>
        <v>0</v>
      </c>
      <c r="AF116">
        <f t="shared" si="40"/>
        <v>0</v>
      </c>
      <c r="AG116" s="86">
        <f t="shared" si="41"/>
        <v>1</v>
      </c>
      <c r="AH116" s="90">
        <f t="shared" si="42"/>
        <v>0</v>
      </c>
      <c r="AI116" s="91">
        <f t="shared" si="43"/>
        <v>2.2222222222222223E-2</v>
      </c>
      <c r="AJ116" s="91">
        <f t="shared" si="44"/>
        <v>0</v>
      </c>
      <c r="AK116" s="91">
        <f t="shared" si="45"/>
        <v>0</v>
      </c>
    </row>
    <row r="117" spans="1:37" ht="25" customHeight="1" thickTop="1" thickBot="1" x14ac:dyDescent="0.3">
      <c r="A117" s="259" t="s">
        <v>2886</v>
      </c>
      <c r="B117" s="259"/>
      <c r="C117" s="259"/>
      <c r="D117" s="259"/>
      <c r="E117" s="259"/>
      <c r="F117" s="259"/>
      <c r="G117" s="259"/>
      <c r="H117" s="259"/>
      <c r="I117" s="259"/>
      <c r="J117" s="259"/>
      <c r="K117" s="259"/>
      <c r="L117" s="259"/>
      <c r="M117" s="259"/>
      <c r="N117" s="259"/>
      <c r="O117" s="259"/>
      <c r="P117" s="259"/>
      <c r="Q117" s="150"/>
      <c r="R117" s="150"/>
      <c r="S117" s="150"/>
      <c r="T117" s="150"/>
      <c r="U117" s="150"/>
      <c r="V117" s="150"/>
      <c r="W117" s="150"/>
      <c r="X117" s="150"/>
      <c r="Y117" s="150"/>
      <c r="Z117" s="150"/>
      <c r="AA117" s="150"/>
      <c r="AB117" s="150"/>
      <c r="AC117" s="151"/>
      <c r="AD117" s="88">
        <f>'Art. 138'!Q119</f>
        <v>0</v>
      </c>
      <c r="AE117" s="89">
        <f t="shared" si="39"/>
        <v>0</v>
      </c>
      <c r="AF117">
        <f t="shared" si="40"/>
        <v>0</v>
      </c>
      <c r="AG117" s="86">
        <f t="shared" si="41"/>
        <v>1</v>
      </c>
      <c r="AH117" s="90">
        <f t="shared" si="42"/>
        <v>0</v>
      </c>
      <c r="AI117" s="91">
        <f t="shared" si="43"/>
        <v>2.2222222222222223E-2</v>
      </c>
      <c r="AJ117" s="91">
        <f t="shared" si="44"/>
        <v>0</v>
      </c>
      <c r="AK117" s="91">
        <f t="shared" si="45"/>
        <v>0</v>
      </c>
    </row>
    <row r="118" spans="1:37" ht="25" customHeight="1" thickTop="1" thickBot="1" x14ac:dyDescent="0.3">
      <c r="A118" s="259" t="s">
        <v>2887</v>
      </c>
      <c r="B118" s="259"/>
      <c r="C118" s="259"/>
      <c r="D118" s="259"/>
      <c r="E118" s="259"/>
      <c r="F118" s="259"/>
      <c r="G118" s="259"/>
      <c r="H118" s="259"/>
      <c r="I118" s="259"/>
      <c r="J118" s="259"/>
      <c r="K118" s="259"/>
      <c r="L118" s="259"/>
      <c r="M118" s="259"/>
      <c r="N118" s="259"/>
      <c r="O118" s="259"/>
      <c r="P118" s="259"/>
      <c r="Q118" s="150"/>
      <c r="R118" s="150"/>
      <c r="S118" s="150"/>
      <c r="T118" s="150"/>
      <c r="U118" s="150"/>
      <c r="V118" s="150"/>
      <c r="W118" s="150"/>
      <c r="X118" s="150"/>
      <c r="Y118" s="150"/>
      <c r="Z118" s="150"/>
      <c r="AA118" s="150"/>
      <c r="AB118" s="150"/>
      <c r="AC118" s="151"/>
      <c r="AD118" s="88">
        <f>'Art. 138'!Q120</f>
        <v>0</v>
      </c>
      <c r="AE118" s="89">
        <f t="shared" si="39"/>
        <v>0</v>
      </c>
      <c r="AF118">
        <f t="shared" si="40"/>
        <v>0</v>
      </c>
      <c r="AG118" s="86">
        <f t="shared" si="41"/>
        <v>1</v>
      </c>
      <c r="AH118" s="90">
        <f t="shared" si="42"/>
        <v>0</v>
      </c>
      <c r="AI118" s="91">
        <f t="shared" si="43"/>
        <v>2.2222222222222223E-2</v>
      </c>
      <c r="AJ118" s="91">
        <f t="shared" si="44"/>
        <v>0</v>
      </c>
      <c r="AK118" s="91">
        <f t="shared" si="45"/>
        <v>0</v>
      </c>
    </row>
    <row r="119" spans="1:37" ht="25" customHeight="1" thickTop="1" thickBot="1" x14ac:dyDescent="0.3">
      <c r="A119" s="259" t="s">
        <v>2888</v>
      </c>
      <c r="B119" s="259"/>
      <c r="C119" s="259"/>
      <c r="D119" s="259"/>
      <c r="E119" s="259"/>
      <c r="F119" s="259"/>
      <c r="G119" s="259"/>
      <c r="H119" s="259"/>
      <c r="I119" s="259"/>
      <c r="J119" s="259"/>
      <c r="K119" s="259"/>
      <c r="L119" s="259"/>
      <c r="M119" s="259"/>
      <c r="N119" s="259"/>
      <c r="O119" s="259"/>
      <c r="P119" s="259"/>
      <c r="Q119" s="150"/>
      <c r="R119" s="150"/>
      <c r="S119" s="150"/>
      <c r="T119" s="150"/>
      <c r="U119" s="150"/>
      <c r="V119" s="150"/>
      <c r="W119" s="150"/>
      <c r="X119" s="150"/>
      <c r="Y119" s="150"/>
      <c r="Z119" s="150"/>
      <c r="AA119" s="150"/>
      <c r="AB119" s="150"/>
      <c r="AC119" s="151"/>
      <c r="AD119" s="88">
        <f>'Art. 138'!Q121</f>
        <v>0</v>
      </c>
      <c r="AE119" s="89">
        <f t="shared" si="39"/>
        <v>0</v>
      </c>
      <c r="AF119">
        <f t="shared" si="40"/>
        <v>0</v>
      </c>
      <c r="AG119" s="86">
        <f t="shared" si="41"/>
        <v>1</v>
      </c>
      <c r="AH119" s="90">
        <f t="shared" si="42"/>
        <v>0</v>
      </c>
      <c r="AI119" s="91">
        <f t="shared" si="43"/>
        <v>2.2222222222222223E-2</v>
      </c>
      <c r="AJ119" s="91">
        <f t="shared" si="44"/>
        <v>0</v>
      </c>
      <c r="AK119" s="91">
        <f t="shared" si="45"/>
        <v>0</v>
      </c>
    </row>
    <row r="120" spans="1:37" ht="25" customHeight="1" thickTop="1" thickBot="1" x14ac:dyDescent="0.3">
      <c r="A120" s="259" t="s">
        <v>2889</v>
      </c>
      <c r="B120" s="259"/>
      <c r="C120" s="259"/>
      <c r="D120" s="259"/>
      <c r="E120" s="259"/>
      <c r="F120" s="259"/>
      <c r="G120" s="259"/>
      <c r="H120" s="259"/>
      <c r="I120" s="259"/>
      <c r="J120" s="259"/>
      <c r="K120" s="259"/>
      <c r="L120" s="259"/>
      <c r="M120" s="259"/>
      <c r="N120" s="259"/>
      <c r="O120" s="259"/>
      <c r="P120" s="259"/>
      <c r="Q120" s="150"/>
      <c r="R120" s="150"/>
      <c r="S120" s="150"/>
      <c r="T120" s="150"/>
      <c r="U120" s="150"/>
      <c r="V120" s="150"/>
      <c r="W120" s="150"/>
      <c r="X120" s="150"/>
      <c r="Y120" s="150"/>
      <c r="Z120" s="150"/>
      <c r="AA120" s="150"/>
      <c r="AB120" s="150"/>
      <c r="AC120" s="151"/>
      <c r="AD120" s="88">
        <f>'Art. 138'!Q122</f>
        <v>0</v>
      </c>
      <c r="AE120" s="89">
        <f t="shared" si="39"/>
        <v>0</v>
      </c>
      <c r="AF120">
        <f t="shared" si="40"/>
        <v>0</v>
      </c>
      <c r="AG120" s="86">
        <f t="shared" si="41"/>
        <v>1</v>
      </c>
      <c r="AH120" s="90">
        <f t="shared" si="42"/>
        <v>0</v>
      </c>
      <c r="AI120" s="91">
        <f t="shared" si="43"/>
        <v>2.2222222222222223E-2</v>
      </c>
      <c r="AJ120" s="91">
        <f t="shared" si="44"/>
        <v>0</v>
      </c>
      <c r="AK120" s="91">
        <f t="shared" si="45"/>
        <v>0</v>
      </c>
    </row>
    <row r="121" spans="1:37" ht="25" customHeight="1" thickTop="1" thickBot="1" x14ac:dyDescent="0.3">
      <c r="A121" s="259" t="s">
        <v>2890</v>
      </c>
      <c r="B121" s="259"/>
      <c r="C121" s="259"/>
      <c r="D121" s="259"/>
      <c r="E121" s="259"/>
      <c r="F121" s="259"/>
      <c r="G121" s="259"/>
      <c r="H121" s="259"/>
      <c r="I121" s="259"/>
      <c r="J121" s="259"/>
      <c r="K121" s="259"/>
      <c r="L121" s="259"/>
      <c r="M121" s="259"/>
      <c r="N121" s="259"/>
      <c r="O121" s="259"/>
      <c r="P121" s="259"/>
      <c r="Q121" s="150"/>
      <c r="R121" s="150"/>
      <c r="S121" s="150"/>
      <c r="T121" s="150"/>
      <c r="U121" s="150"/>
      <c r="V121" s="150"/>
      <c r="W121" s="150"/>
      <c r="X121" s="150"/>
      <c r="Y121" s="150"/>
      <c r="Z121" s="150"/>
      <c r="AA121" s="150"/>
      <c r="AB121" s="150"/>
      <c r="AC121" s="151"/>
      <c r="AD121" s="88">
        <f>'Art. 138'!Q123</f>
        <v>0</v>
      </c>
      <c r="AE121" s="89">
        <f t="shared" si="39"/>
        <v>0</v>
      </c>
      <c r="AF121">
        <f t="shared" si="40"/>
        <v>0</v>
      </c>
      <c r="AG121" s="86">
        <f t="shared" si="41"/>
        <v>1</v>
      </c>
      <c r="AH121" s="90">
        <f t="shared" si="42"/>
        <v>0</v>
      </c>
      <c r="AI121" s="91">
        <f t="shared" si="43"/>
        <v>2.2222222222222223E-2</v>
      </c>
      <c r="AJ121" s="91">
        <f t="shared" si="44"/>
        <v>0</v>
      </c>
      <c r="AK121" s="91">
        <f t="shared" si="45"/>
        <v>0</v>
      </c>
    </row>
    <row r="122" spans="1:37" ht="25" customHeight="1" thickTop="1" thickBot="1" x14ac:dyDescent="0.3">
      <c r="A122" s="259" t="s">
        <v>2891</v>
      </c>
      <c r="B122" s="259"/>
      <c r="C122" s="259"/>
      <c r="D122" s="259"/>
      <c r="E122" s="259"/>
      <c r="F122" s="259"/>
      <c r="G122" s="259"/>
      <c r="H122" s="259"/>
      <c r="I122" s="259"/>
      <c r="J122" s="259"/>
      <c r="K122" s="259"/>
      <c r="L122" s="259"/>
      <c r="M122" s="259"/>
      <c r="N122" s="259"/>
      <c r="O122" s="259"/>
      <c r="P122" s="259"/>
      <c r="Q122" s="150"/>
      <c r="R122" s="150"/>
      <c r="S122" s="150"/>
      <c r="T122" s="150"/>
      <c r="U122" s="150"/>
      <c r="V122" s="150"/>
      <c r="W122" s="150"/>
      <c r="X122" s="150"/>
      <c r="Y122" s="150"/>
      <c r="Z122" s="150"/>
      <c r="AA122" s="150"/>
      <c r="AB122" s="150"/>
      <c r="AC122" s="151"/>
      <c r="AD122" s="88">
        <f>'Art. 138'!Q124</f>
        <v>0</v>
      </c>
      <c r="AE122" s="89">
        <f t="shared" si="39"/>
        <v>0</v>
      </c>
      <c r="AF122">
        <f t="shared" si="40"/>
        <v>0</v>
      </c>
      <c r="AG122" s="86">
        <f t="shared" si="41"/>
        <v>1</v>
      </c>
      <c r="AH122" s="90">
        <f t="shared" si="42"/>
        <v>0</v>
      </c>
      <c r="AI122" s="91">
        <f t="shared" si="43"/>
        <v>2.2222222222222223E-2</v>
      </c>
      <c r="AJ122" s="91">
        <f t="shared" si="44"/>
        <v>0</v>
      </c>
      <c r="AK122" s="91">
        <f t="shared" si="45"/>
        <v>0</v>
      </c>
    </row>
    <row r="123" spans="1:37" ht="25" customHeight="1" thickTop="1" thickBot="1" x14ac:dyDescent="0.3">
      <c r="A123" s="259" t="s">
        <v>2892</v>
      </c>
      <c r="B123" s="259"/>
      <c r="C123" s="259"/>
      <c r="D123" s="259"/>
      <c r="E123" s="259"/>
      <c r="F123" s="259"/>
      <c r="G123" s="259"/>
      <c r="H123" s="259"/>
      <c r="I123" s="259"/>
      <c r="J123" s="259"/>
      <c r="K123" s="259"/>
      <c r="L123" s="259"/>
      <c r="M123" s="259"/>
      <c r="N123" s="259"/>
      <c r="O123" s="259"/>
      <c r="P123" s="259"/>
      <c r="Q123" s="150"/>
      <c r="R123" s="150"/>
      <c r="S123" s="150"/>
      <c r="T123" s="150"/>
      <c r="U123" s="150"/>
      <c r="V123" s="150"/>
      <c r="W123" s="150"/>
      <c r="X123" s="150"/>
      <c r="Y123" s="150"/>
      <c r="Z123" s="150"/>
      <c r="AA123" s="150"/>
      <c r="AB123" s="150"/>
      <c r="AC123" s="151"/>
      <c r="AD123" s="88">
        <f>'Art. 138'!Q125</f>
        <v>0</v>
      </c>
      <c r="AE123" s="89">
        <f t="shared" si="39"/>
        <v>0</v>
      </c>
      <c r="AF123">
        <f t="shared" si="40"/>
        <v>0</v>
      </c>
      <c r="AG123" s="86">
        <f t="shared" si="41"/>
        <v>1</v>
      </c>
      <c r="AH123" s="90">
        <f t="shared" si="42"/>
        <v>0</v>
      </c>
      <c r="AI123" s="91">
        <f t="shared" si="43"/>
        <v>2.2222222222222223E-2</v>
      </c>
      <c r="AJ123" s="91">
        <f t="shared" si="44"/>
        <v>0</v>
      </c>
      <c r="AK123" s="91">
        <f t="shared" si="45"/>
        <v>0</v>
      </c>
    </row>
    <row r="124" spans="1:37" ht="25" customHeight="1" thickTop="1" thickBot="1" x14ac:dyDescent="0.3">
      <c r="A124" s="259" t="s">
        <v>2893</v>
      </c>
      <c r="B124" s="259"/>
      <c r="C124" s="259"/>
      <c r="D124" s="259"/>
      <c r="E124" s="259"/>
      <c r="F124" s="259"/>
      <c r="G124" s="259"/>
      <c r="H124" s="259"/>
      <c r="I124" s="259"/>
      <c r="J124" s="259"/>
      <c r="K124" s="259"/>
      <c r="L124" s="259"/>
      <c r="M124" s="259"/>
      <c r="N124" s="259"/>
      <c r="O124" s="259"/>
      <c r="P124" s="259"/>
      <c r="Q124" s="150"/>
      <c r="R124" s="150"/>
      <c r="S124" s="150"/>
      <c r="T124" s="150"/>
      <c r="U124" s="150"/>
      <c r="V124" s="150"/>
      <c r="W124" s="150"/>
      <c r="X124" s="150"/>
      <c r="Y124" s="150"/>
      <c r="Z124" s="150"/>
      <c r="AA124" s="150"/>
      <c r="AB124" s="150"/>
      <c r="AC124" s="151"/>
      <c r="AD124" s="88">
        <f>'Art. 138'!Q126</f>
        <v>0</v>
      </c>
      <c r="AE124" s="89">
        <f t="shared" si="39"/>
        <v>0</v>
      </c>
      <c r="AF124">
        <f t="shared" si="40"/>
        <v>0</v>
      </c>
      <c r="AG124" s="86">
        <f t="shared" si="41"/>
        <v>1</v>
      </c>
      <c r="AH124" s="90">
        <f t="shared" si="42"/>
        <v>0</v>
      </c>
      <c r="AI124" s="91">
        <f t="shared" si="43"/>
        <v>2.2222222222222223E-2</v>
      </c>
      <c r="AJ124" s="91">
        <f t="shared" si="44"/>
        <v>0</v>
      </c>
      <c r="AK124" s="91">
        <f t="shared" si="45"/>
        <v>0</v>
      </c>
    </row>
    <row r="125" spans="1:37" ht="25" customHeight="1" thickTop="1" thickBot="1" x14ac:dyDescent="0.3">
      <c r="A125" s="259" t="s">
        <v>2894</v>
      </c>
      <c r="B125" s="259"/>
      <c r="C125" s="259"/>
      <c r="D125" s="259"/>
      <c r="E125" s="259"/>
      <c r="F125" s="259"/>
      <c r="G125" s="259"/>
      <c r="H125" s="259"/>
      <c r="I125" s="259"/>
      <c r="J125" s="259"/>
      <c r="K125" s="259"/>
      <c r="L125" s="259"/>
      <c r="M125" s="259"/>
      <c r="N125" s="259"/>
      <c r="O125" s="259"/>
      <c r="P125" s="259"/>
      <c r="Q125" s="150"/>
      <c r="R125" s="150"/>
      <c r="S125" s="150"/>
      <c r="T125" s="150"/>
      <c r="U125" s="150"/>
      <c r="V125" s="150"/>
      <c r="W125" s="150"/>
      <c r="X125" s="150"/>
      <c r="Y125" s="150"/>
      <c r="Z125" s="150"/>
      <c r="AA125" s="150"/>
      <c r="AB125" s="150"/>
      <c r="AC125" s="151"/>
      <c r="AD125" s="88">
        <f>'Art. 138'!Q127</f>
        <v>0</v>
      </c>
      <c r="AE125" s="89">
        <f t="shared" si="39"/>
        <v>0</v>
      </c>
      <c r="AF125">
        <f t="shared" si="40"/>
        <v>0</v>
      </c>
      <c r="AG125" s="86">
        <f t="shared" si="41"/>
        <v>1</v>
      </c>
      <c r="AH125" s="90">
        <f t="shared" si="42"/>
        <v>0</v>
      </c>
      <c r="AI125" s="91">
        <f t="shared" si="43"/>
        <v>2.2222222222222223E-2</v>
      </c>
      <c r="AJ125" s="91">
        <f t="shared" si="44"/>
        <v>0</v>
      </c>
      <c r="AK125" s="91">
        <f t="shared" si="45"/>
        <v>0</v>
      </c>
    </row>
    <row r="126" spans="1:37" ht="25" customHeight="1" thickTop="1" thickBot="1" x14ac:dyDescent="0.3">
      <c r="A126" s="259" t="s">
        <v>2895</v>
      </c>
      <c r="B126" s="259"/>
      <c r="C126" s="259"/>
      <c r="D126" s="259"/>
      <c r="E126" s="259"/>
      <c r="F126" s="259"/>
      <c r="G126" s="259"/>
      <c r="H126" s="259"/>
      <c r="I126" s="259"/>
      <c r="J126" s="259"/>
      <c r="K126" s="259"/>
      <c r="L126" s="259"/>
      <c r="M126" s="259"/>
      <c r="N126" s="259"/>
      <c r="O126" s="259"/>
      <c r="P126" s="259"/>
      <c r="Q126" s="152"/>
      <c r="R126" s="152"/>
      <c r="S126" s="152"/>
      <c r="T126" s="152"/>
      <c r="U126" s="152"/>
      <c r="V126" s="152"/>
      <c r="W126" s="152"/>
      <c r="X126" s="152"/>
      <c r="Y126" s="152"/>
      <c r="Z126" s="152"/>
      <c r="AA126" s="152"/>
      <c r="AB126" s="152"/>
      <c r="AC126" s="153"/>
      <c r="AD126" s="88">
        <f>'Art. 138'!Q128</f>
        <v>0</v>
      </c>
      <c r="AE126" s="89">
        <f t="shared" si="39"/>
        <v>0</v>
      </c>
      <c r="AF126">
        <f t="shared" si="40"/>
        <v>0</v>
      </c>
      <c r="AG126" s="86">
        <f t="shared" si="41"/>
        <v>1</v>
      </c>
      <c r="AH126" s="90">
        <f t="shared" si="42"/>
        <v>0</v>
      </c>
      <c r="AI126" s="91">
        <f t="shared" si="43"/>
        <v>2.2222222222222223E-2</v>
      </c>
      <c r="AJ126" s="91">
        <f t="shared" si="44"/>
        <v>0</v>
      </c>
      <c r="AK126" s="91">
        <f t="shared" si="45"/>
        <v>0</v>
      </c>
    </row>
    <row r="127" spans="1:37" ht="25" customHeight="1" thickTop="1" thickBot="1" x14ac:dyDescent="0.3">
      <c r="A127" s="259" t="s">
        <v>2896</v>
      </c>
      <c r="B127" s="259"/>
      <c r="C127" s="259"/>
      <c r="D127" s="259"/>
      <c r="E127" s="259"/>
      <c r="F127" s="259"/>
      <c r="G127" s="259"/>
      <c r="H127" s="259"/>
      <c r="I127" s="259"/>
      <c r="J127" s="259"/>
      <c r="K127" s="259"/>
      <c r="L127" s="259"/>
      <c r="M127" s="259"/>
      <c r="N127" s="259"/>
      <c r="O127" s="259"/>
      <c r="P127" s="259"/>
      <c r="Q127" s="152"/>
      <c r="R127" s="152"/>
      <c r="S127" s="152"/>
      <c r="T127" s="152"/>
      <c r="U127" s="152"/>
      <c r="V127" s="152"/>
      <c r="W127" s="152"/>
      <c r="X127" s="152"/>
      <c r="Y127" s="152"/>
      <c r="Z127" s="152"/>
      <c r="AA127" s="152"/>
      <c r="AB127" s="152"/>
      <c r="AC127" s="153"/>
      <c r="AD127" s="88">
        <f>'Art. 138'!Q129</f>
        <v>0</v>
      </c>
      <c r="AE127" s="89">
        <f t="shared" si="39"/>
        <v>0</v>
      </c>
      <c r="AF127">
        <f t="shared" si="40"/>
        <v>0</v>
      </c>
      <c r="AG127" s="86">
        <f t="shared" si="41"/>
        <v>1</v>
      </c>
      <c r="AH127" s="90">
        <f t="shared" si="42"/>
        <v>0</v>
      </c>
      <c r="AI127" s="91">
        <f t="shared" si="43"/>
        <v>2.2222222222222223E-2</v>
      </c>
      <c r="AJ127" s="91">
        <f t="shared" si="44"/>
        <v>0</v>
      </c>
      <c r="AK127" s="91">
        <f t="shared" si="45"/>
        <v>0</v>
      </c>
    </row>
    <row r="128" spans="1:37" ht="25" customHeight="1" thickTop="1" thickBot="1" x14ac:dyDescent="0.3">
      <c r="A128" s="274" t="s">
        <v>2897</v>
      </c>
      <c r="B128" s="274"/>
      <c r="C128" s="274"/>
      <c r="D128" s="274"/>
      <c r="E128" s="274"/>
      <c r="F128" s="274"/>
      <c r="G128" s="274"/>
      <c r="H128" s="274"/>
      <c r="I128" s="274"/>
      <c r="J128" s="274"/>
      <c r="K128" s="274"/>
      <c r="L128" s="274"/>
      <c r="M128" s="274"/>
      <c r="N128" s="274"/>
      <c r="O128" s="274"/>
      <c r="P128" s="274"/>
      <c r="Q128" s="150"/>
      <c r="R128" s="150"/>
      <c r="S128" s="150"/>
      <c r="T128" s="150"/>
      <c r="U128" s="150"/>
      <c r="V128" s="150"/>
      <c r="W128" s="150"/>
      <c r="X128" s="150"/>
      <c r="Y128" s="150"/>
      <c r="Z128" s="150"/>
      <c r="AA128" s="150"/>
      <c r="AB128" s="150"/>
      <c r="AC128" s="151"/>
      <c r="AD128" s="88">
        <f>'Art. 138'!Q130</f>
        <v>0</v>
      </c>
      <c r="AE128" s="89">
        <f t="shared" si="39"/>
        <v>0</v>
      </c>
      <c r="AF128">
        <f t="shared" si="40"/>
        <v>0</v>
      </c>
      <c r="AG128" s="86">
        <f t="shared" si="41"/>
        <v>1</v>
      </c>
      <c r="AH128" s="90">
        <f t="shared" si="42"/>
        <v>0</v>
      </c>
      <c r="AI128" s="91">
        <f t="shared" si="43"/>
        <v>2.2222222222222223E-2</v>
      </c>
      <c r="AJ128" s="91">
        <f t="shared" si="44"/>
        <v>0</v>
      </c>
      <c r="AK128" s="91">
        <f t="shared" si="45"/>
        <v>0</v>
      </c>
    </row>
    <row r="129" spans="1:37" ht="25" customHeight="1" thickTop="1" thickBot="1" x14ac:dyDescent="0.3">
      <c r="A129" s="274" t="s">
        <v>2898</v>
      </c>
      <c r="B129" s="274"/>
      <c r="C129" s="274"/>
      <c r="D129" s="274"/>
      <c r="E129" s="274"/>
      <c r="F129" s="274"/>
      <c r="G129" s="274"/>
      <c r="H129" s="274"/>
      <c r="I129" s="274"/>
      <c r="J129" s="274"/>
      <c r="K129" s="274"/>
      <c r="L129" s="274"/>
      <c r="M129" s="274"/>
      <c r="N129" s="274"/>
      <c r="O129" s="274"/>
      <c r="P129" s="274"/>
      <c r="Q129" s="150"/>
      <c r="R129" s="150"/>
      <c r="S129" s="150"/>
      <c r="T129" s="150"/>
      <c r="U129" s="150"/>
      <c r="V129" s="150"/>
      <c r="W129" s="150"/>
      <c r="X129" s="150"/>
      <c r="Y129" s="150"/>
      <c r="Z129" s="150"/>
      <c r="AA129" s="150"/>
      <c r="AB129" s="150"/>
      <c r="AC129" s="151"/>
      <c r="AD129" s="88">
        <f>'Art. 138'!Q131</f>
        <v>0</v>
      </c>
      <c r="AE129" s="89">
        <f t="shared" si="39"/>
        <v>0</v>
      </c>
      <c r="AF129">
        <f t="shared" si="40"/>
        <v>0</v>
      </c>
      <c r="AG129" s="86">
        <f t="shared" si="41"/>
        <v>1</v>
      </c>
      <c r="AH129" s="90">
        <f t="shared" si="42"/>
        <v>0</v>
      </c>
      <c r="AI129" s="91">
        <f t="shared" si="43"/>
        <v>2.2222222222222223E-2</v>
      </c>
      <c r="AJ129" s="91">
        <f t="shared" si="44"/>
        <v>0</v>
      </c>
      <c r="AK129" s="91">
        <f t="shared" si="45"/>
        <v>0</v>
      </c>
    </row>
    <row r="130" spans="1:37" ht="25" customHeight="1" thickTop="1" thickBot="1" x14ac:dyDescent="0.3">
      <c r="A130" s="274" t="s">
        <v>2899</v>
      </c>
      <c r="B130" s="274"/>
      <c r="C130" s="274"/>
      <c r="D130" s="274"/>
      <c r="E130" s="274"/>
      <c r="F130" s="274"/>
      <c r="G130" s="274"/>
      <c r="H130" s="274"/>
      <c r="I130" s="274"/>
      <c r="J130" s="274"/>
      <c r="K130" s="274"/>
      <c r="L130" s="274"/>
      <c r="M130" s="274"/>
      <c r="N130" s="274"/>
      <c r="O130" s="274"/>
      <c r="P130" s="274"/>
      <c r="Q130" s="150"/>
      <c r="R130" s="150"/>
      <c r="S130" s="150"/>
      <c r="T130" s="150"/>
      <c r="U130" s="150"/>
      <c r="V130" s="150"/>
      <c r="W130" s="150"/>
      <c r="X130" s="150"/>
      <c r="Y130" s="150"/>
      <c r="Z130" s="150"/>
      <c r="AA130" s="150"/>
      <c r="AB130" s="150"/>
      <c r="AC130" s="151"/>
      <c r="AD130" s="88">
        <f>'Art. 138'!Q132</f>
        <v>0</v>
      </c>
      <c r="AE130" s="89">
        <f t="shared" si="39"/>
        <v>0</v>
      </c>
      <c r="AF130">
        <f t="shared" si="40"/>
        <v>0</v>
      </c>
      <c r="AG130" s="86">
        <f t="shared" si="41"/>
        <v>1</v>
      </c>
      <c r="AH130" s="90">
        <f t="shared" si="42"/>
        <v>0</v>
      </c>
      <c r="AI130" s="91">
        <f t="shared" si="43"/>
        <v>2.2222222222222223E-2</v>
      </c>
      <c r="AJ130" s="91">
        <f t="shared" si="44"/>
        <v>0</v>
      </c>
      <c r="AK130" s="91">
        <f t="shared" si="45"/>
        <v>0</v>
      </c>
    </row>
    <row r="131" spans="1:37" ht="25" customHeight="1" thickTop="1" thickBot="1" x14ac:dyDescent="0.3">
      <c r="A131" s="274" t="s">
        <v>2900</v>
      </c>
      <c r="B131" s="274"/>
      <c r="C131" s="274"/>
      <c r="D131" s="274"/>
      <c r="E131" s="274"/>
      <c r="F131" s="274"/>
      <c r="G131" s="274"/>
      <c r="H131" s="274"/>
      <c r="I131" s="274"/>
      <c r="J131" s="274"/>
      <c r="K131" s="274"/>
      <c r="L131" s="274"/>
      <c r="M131" s="274"/>
      <c r="N131" s="274"/>
      <c r="O131" s="274"/>
      <c r="P131" s="274"/>
      <c r="Q131" s="150"/>
      <c r="R131" s="150"/>
      <c r="S131" s="150"/>
      <c r="T131" s="150"/>
      <c r="U131" s="150"/>
      <c r="V131" s="150"/>
      <c r="W131" s="150"/>
      <c r="X131" s="150"/>
      <c r="Y131" s="150"/>
      <c r="Z131" s="150"/>
      <c r="AA131" s="150"/>
      <c r="AB131" s="150"/>
      <c r="AC131" s="151"/>
      <c r="AD131" s="88">
        <f>'Art. 138'!Q133</f>
        <v>0</v>
      </c>
      <c r="AE131" s="89">
        <f t="shared" si="39"/>
        <v>0</v>
      </c>
      <c r="AF131">
        <f t="shared" si="40"/>
        <v>0</v>
      </c>
      <c r="AG131" s="86">
        <f t="shared" si="41"/>
        <v>1</v>
      </c>
      <c r="AH131" s="90">
        <f t="shared" si="42"/>
        <v>0</v>
      </c>
      <c r="AI131" s="91">
        <f t="shared" si="43"/>
        <v>2.2222222222222223E-2</v>
      </c>
      <c r="AJ131" s="91">
        <f t="shared" si="44"/>
        <v>0</v>
      </c>
      <c r="AK131" s="91">
        <f t="shared" si="45"/>
        <v>0</v>
      </c>
    </row>
    <row r="132" spans="1:37" ht="25" customHeight="1" thickTop="1" thickBot="1" x14ac:dyDescent="0.3">
      <c r="A132" s="274" t="s">
        <v>2901</v>
      </c>
      <c r="B132" s="274"/>
      <c r="C132" s="274"/>
      <c r="D132" s="274"/>
      <c r="E132" s="274"/>
      <c r="F132" s="274"/>
      <c r="G132" s="274"/>
      <c r="H132" s="274"/>
      <c r="I132" s="274"/>
      <c r="J132" s="274"/>
      <c r="K132" s="274"/>
      <c r="L132" s="274"/>
      <c r="M132" s="274"/>
      <c r="N132" s="274"/>
      <c r="O132" s="274"/>
      <c r="P132" s="274"/>
      <c r="Q132" s="150"/>
      <c r="R132" s="150"/>
      <c r="S132" s="150"/>
      <c r="T132" s="150"/>
      <c r="U132" s="150"/>
      <c r="V132" s="150"/>
      <c r="W132" s="150"/>
      <c r="X132" s="150"/>
      <c r="Y132" s="150"/>
      <c r="Z132" s="150"/>
      <c r="AA132" s="150"/>
      <c r="AB132" s="150"/>
      <c r="AC132" s="151"/>
      <c r="AD132" s="88">
        <f>'Art. 138'!Q134</f>
        <v>0</v>
      </c>
      <c r="AE132" s="89">
        <f t="shared" si="39"/>
        <v>0</v>
      </c>
      <c r="AF132">
        <f t="shared" si="40"/>
        <v>0</v>
      </c>
      <c r="AG132" s="86">
        <f t="shared" si="41"/>
        <v>1</v>
      </c>
      <c r="AH132" s="90">
        <f t="shared" si="42"/>
        <v>0</v>
      </c>
      <c r="AI132" s="91">
        <f t="shared" si="43"/>
        <v>2.2222222222222223E-2</v>
      </c>
      <c r="AJ132" s="91">
        <f t="shared" si="44"/>
        <v>0</v>
      </c>
      <c r="AK132" s="91">
        <f t="shared" si="45"/>
        <v>0</v>
      </c>
    </row>
    <row r="133" spans="1:37" ht="25" customHeight="1" thickTop="1" thickBot="1" x14ac:dyDescent="0.3">
      <c r="A133" s="274" t="s">
        <v>2902</v>
      </c>
      <c r="B133" s="274"/>
      <c r="C133" s="274"/>
      <c r="D133" s="274"/>
      <c r="E133" s="274"/>
      <c r="F133" s="274"/>
      <c r="G133" s="274"/>
      <c r="H133" s="274"/>
      <c r="I133" s="274"/>
      <c r="J133" s="274"/>
      <c r="K133" s="274"/>
      <c r="L133" s="274"/>
      <c r="M133" s="274"/>
      <c r="N133" s="274"/>
      <c r="O133" s="274"/>
      <c r="P133" s="274"/>
      <c r="Q133" s="150"/>
      <c r="R133" s="150"/>
      <c r="S133" s="150"/>
      <c r="T133" s="150"/>
      <c r="U133" s="150"/>
      <c r="V133" s="150"/>
      <c r="W133" s="150"/>
      <c r="X133" s="150"/>
      <c r="Y133" s="150"/>
      <c r="Z133" s="150"/>
      <c r="AA133" s="150"/>
      <c r="AB133" s="150"/>
      <c r="AC133" s="151"/>
      <c r="AD133" s="88">
        <f>'Art. 138'!Q135</f>
        <v>0</v>
      </c>
      <c r="AE133" s="89">
        <f t="shared" si="39"/>
        <v>0</v>
      </c>
      <c r="AF133">
        <f t="shared" si="40"/>
        <v>0</v>
      </c>
      <c r="AG133" s="86">
        <f t="shared" si="41"/>
        <v>1</v>
      </c>
      <c r="AH133" s="90">
        <f t="shared" si="42"/>
        <v>0</v>
      </c>
      <c r="AI133" s="91">
        <f t="shared" si="43"/>
        <v>2.2222222222222223E-2</v>
      </c>
      <c r="AJ133" s="91">
        <f t="shared" si="44"/>
        <v>0</v>
      </c>
      <c r="AK133" s="91">
        <f t="shared" si="45"/>
        <v>0</v>
      </c>
    </row>
    <row r="134" spans="1:37" ht="25" customHeight="1" thickTop="1" thickBot="1" x14ac:dyDescent="0.3">
      <c r="A134" s="274" t="s">
        <v>2903</v>
      </c>
      <c r="B134" s="274"/>
      <c r="C134" s="274"/>
      <c r="D134" s="274"/>
      <c r="E134" s="274"/>
      <c r="F134" s="274"/>
      <c r="G134" s="274"/>
      <c r="H134" s="274"/>
      <c r="I134" s="274"/>
      <c r="J134" s="274"/>
      <c r="K134" s="274"/>
      <c r="L134" s="274"/>
      <c r="M134" s="274"/>
      <c r="N134" s="274"/>
      <c r="O134" s="274"/>
      <c r="P134" s="274"/>
      <c r="Q134" s="150"/>
      <c r="R134" s="150"/>
      <c r="S134" s="150"/>
      <c r="T134" s="150"/>
      <c r="U134" s="150"/>
      <c r="V134" s="150"/>
      <c r="W134" s="150"/>
      <c r="X134" s="150"/>
      <c r="Y134" s="150"/>
      <c r="Z134" s="150"/>
      <c r="AA134" s="150"/>
      <c r="AB134" s="150"/>
      <c r="AC134" s="151"/>
      <c r="AD134" s="88">
        <f>'Art. 138'!Q136</f>
        <v>0</v>
      </c>
      <c r="AE134" s="89">
        <f t="shared" si="39"/>
        <v>0</v>
      </c>
      <c r="AF134">
        <f t="shared" si="40"/>
        <v>0</v>
      </c>
      <c r="AG134" s="86">
        <f t="shared" si="41"/>
        <v>1</v>
      </c>
      <c r="AH134" s="90">
        <f t="shared" si="42"/>
        <v>0</v>
      </c>
      <c r="AI134" s="91">
        <f t="shared" si="43"/>
        <v>2.2222222222222223E-2</v>
      </c>
      <c r="AJ134" s="91">
        <f t="shared" si="44"/>
        <v>0</v>
      </c>
      <c r="AK134" s="91">
        <f t="shared" si="45"/>
        <v>0</v>
      </c>
    </row>
    <row r="135" spans="1:37" ht="25" customHeight="1" thickTop="1" thickBot="1" x14ac:dyDescent="0.3">
      <c r="A135" s="274" t="s">
        <v>2904</v>
      </c>
      <c r="B135" s="274"/>
      <c r="C135" s="274"/>
      <c r="D135" s="274"/>
      <c r="E135" s="274"/>
      <c r="F135" s="274"/>
      <c r="G135" s="274"/>
      <c r="H135" s="274"/>
      <c r="I135" s="274"/>
      <c r="J135" s="274"/>
      <c r="K135" s="274"/>
      <c r="L135" s="274"/>
      <c r="M135" s="274"/>
      <c r="N135" s="274"/>
      <c r="O135" s="274"/>
      <c r="P135" s="274"/>
      <c r="Q135" s="150"/>
      <c r="R135" s="150"/>
      <c r="S135" s="150"/>
      <c r="T135" s="150"/>
      <c r="U135" s="150"/>
      <c r="V135" s="150"/>
      <c r="W135" s="150"/>
      <c r="X135" s="150"/>
      <c r="Y135" s="150"/>
      <c r="Z135" s="150"/>
      <c r="AA135" s="150"/>
      <c r="AB135" s="150"/>
      <c r="AC135" s="151"/>
      <c r="AD135" s="88">
        <f>'Art. 138'!Q137</f>
        <v>0</v>
      </c>
      <c r="AE135" s="89">
        <f t="shared" si="39"/>
        <v>0</v>
      </c>
      <c r="AF135">
        <f t="shared" si="40"/>
        <v>0</v>
      </c>
      <c r="AG135" s="86">
        <f t="shared" si="41"/>
        <v>1</v>
      </c>
      <c r="AH135" s="90">
        <f t="shared" si="42"/>
        <v>0</v>
      </c>
      <c r="AI135" s="91">
        <f t="shared" si="43"/>
        <v>2.2222222222222223E-2</v>
      </c>
      <c r="AJ135" s="91">
        <f t="shared" si="44"/>
        <v>0</v>
      </c>
      <c r="AK135" s="91">
        <f t="shared" si="45"/>
        <v>0</v>
      </c>
    </row>
    <row r="136" spans="1:37" ht="25" customHeight="1" thickTop="1" thickBot="1" x14ac:dyDescent="0.3">
      <c r="A136" s="274" t="s">
        <v>2905</v>
      </c>
      <c r="B136" s="274"/>
      <c r="C136" s="274"/>
      <c r="D136" s="274"/>
      <c r="E136" s="274"/>
      <c r="F136" s="274"/>
      <c r="G136" s="274"/>
      <c r="H136" s="274"/>
      <c r="I136" s="274"/>
      <c r="J136" s="274"/>
      <c r="K136" s="274"/>
      <c r="L136" s="274"/>
      <c r="M136" s="274"/>
      <c r="N136" s="274"/>
      <c r="O136" s="274"/>
      <c r="P136" s="274"/>
      <c r="Q136" s="150"/>
      <c r="R136" s="150"/>
      <c r="S136" s="150"/>
      <c r="T136" s="150"/>
      <c r="U136" s="150"/>
      <c r="V136" s="150"/>
      <c r="W136" s="150"/>
      <c r="X136" s="150"/>
      <c r="Y136" s="150"/>
      <c r="Z136" s="150"/>
      <c r="AA136" s="150"/>
      <c r="AB136" s="150"/>
      <c r="AC136" s="151"/>
      <c r="AD136" s="88">
        <f>'Art. 138'!Q138</f>
        <v>0</v>
      </c>
      <c r="AE136" s="89">
        <f t="shared" si="39"/>
        <v>0</v>
      </c>
      <c r="AF136">
        <f t="shared" si="40"/>
        <v>0</v>
      </c>
      <c r="AG136" s="86">
        <f t="shared" si="41"/>
        <v>1</v>
      </c>
      <c r="AH136" s="90">
        <f t="shared" si="42"/>
        <v>0</v>
      </c>
      <c r="AI136" s="91">
        <f t="shared" si="43"/>
        <v>2.2222222222222223E-2</v>
      </c>
      <c r="AJ136" s="91">
        <f t="shared" si="44"/>
        <v>0</v>
      </c>
      <c r="AK136" s="91">
        <f t="shared" si="45"/>
        <v>0</v>
      </c>
    </row>
    <row r="137" spans="1:37" ht="25" customHeight="1" thickTop="1" thickBot="1" x14ac:dyDescent="0.3">
      <c r="A137" s="274" t="s">
        <v>2906</v>
      </c>
      <c r="B137" s="274"/>
      <c r="C137" s="274"/>
      <c r="D137" s="274"/>
      <c r="E137" s="274"/>
      <c r="F137" s="274"/>
      <c r="G137" s="274"/>
      <c r="H137" s="274"/>
      <c r="I137" s="274"/>
      <c r="J137" s="274"/>
      <c r="K137" s="274"/>
      <c r="L137" s="274"/>
      <c r="M137" s="274"/>
      <c r="N137" s="274"/>
      <c r="O137" s="274"/>
      <c r="P137" s="274"/>
      <c r="Q137" s="150"/>
      <c r="R137" s="150"/>
      <c r="S137" s="150"/>
      <c r="T137" s="150"/>
      <c r="U137" s="150"/>
      <c r="V137" s="150"/>
      <c r="W137" s="150"/>
      <c r="X137" s="150"/>
      <c r="Y137" s="150"/>
      <c r="Z137" s="150"/>
      <c r="AA137" s="150"/>
      <c r="AB137" s="150"/>
      <c r="AC137" s="151"/>
      <c r="AD137" s="88">
        <f>'Art. 138'!Q139</f>
        <v>0</v>
      </c>
      <c r="AE137" s="89">
        <f t="shared" si="39"/>
        <v>0</v>
      </c>
      <c r="AF137">
        <f t="shared" si="40"/>
        <v>0</v>
      </c>
      <c r="AG137" s="86">
        <f t="shared" si="41"/>
        <v>1</v>
      </c>
      <c r="AH137" s="90">
        <f t="shared" si="42"/>
        <v>0</v>
      </c>
      <c r="AI137" s="91">
        <f t="shared" si="43"/>
        <v>2.2222222222222223E-2</v>
      </c>
      <c r="AJ137" s="91">
        <f t="shared" si="44"/>
        <v>0</v>
      </c>
      <c r="AK137" s="91">
        <f t="shared" si="45"/>
        <v>0</v>
      </c>
    </row>
    <row r="138" spans="1:37" ht="25" customHeight="1" thickTop="1" thickBot="1" x14ac:dyDescent="0.3">
      <c r="A138" s="274" t="s">
        <v>2907</v>
      </c>
      <c r="B138" s="274"/>
      <c r="C138" s="274"/>
      <c r="D138" s="274"/>
      <c r="E138" s="274"/>
      <c r="F138" s="274"/>
      <c r="G138" s="274"/>
      <c r="H138" s="274"/>
      <c r="I138" s="274"/>
      <c r="J138" s="274"/>
      <c r="K138" s="274"/>
      <c r="L138" s="274"/>
      <c r="M138" s="274"/>
      <c r="N138" s="274"/>
      <c r="O138" s="274"/>
      <c r="P138" s="274"/>
      <c r="Q138" s="152"/>
      <c r="R138" s="152"/>
      <c r="S138" s="152"/>
      <c r="T138" s="152"/>
      <c r="U138" s="152"/>
      <c r="V138" s="152"/>
      <c r="W138" s="152"/>
      <c r="X138" s="152"/>
      <c r="Y138" s="152"/>
      <c r="Z138" s="152"/>
      <c r="AA138" s="152"/>
      <c r="AB138" s="152"/>
      <c r="AC138" s="153"/>
      <c r="AD138" s="88">
        <f>'Art. 138'!Q140</f>
        <v>0</v>
      </c>
      <c r="AE138" s="89">
        <f t="shared" si="39"/>
        <v>0</v>
      </c>
      <c r="AF138">
        <f t="shared" si="40"/>
        <v>0</v>
      </c>
      <c r="AG138" s="86">
        <f t="shared" si="41"/>
        <v>1</v>
      </c>
      <c r="AH138" s="90">
        <f t="shared" si="42"/>
        <v>0</v>
      </c>
      <c r="AI138" s="91">
        <f t="shared" si="43"/>
        <v>2.2222222222222223E-2</v>
      </c>
      <c r="AJ138" s="91">
        <f t="shared" si="44"/>
        <v>0</v>
      </c>
      <c r="AK138" s="91">
        <f t="shared" si="45"/>
        <v>0</v>
      </c>
    </row>
    <row r="139" spans="1:37" ht="25" customHeight="1" thickTop="1" thickBot="1" x14ac:dyDescent="0.3">
      <c r="A139" s="274" t="s">
        <v>2908</v>
      </c>
      <c r="B139" s="274"/>
      <c r="C139" s="274"/>
      <c r="D139" s="274"/>
      <c r="E139" s="274"/>
      <c r="F139" s="274"/>
      <c r="G139" s="274"/>
      <c r="H139" s="274"/>
      <c r="I139" s="274"/>
      <c r="J139" s="274"/>
      <c r="K139" s="274"/>
      <c r="L139" s="274"/>
      <c r="M139" s="274"/>
      <c r="N139" s="274"/>
      <c r="O139" s="274"/>
      <c r="P139" s="274"/>
      <c r="Q139" s="152"/>
      <c r="R139" s="152"/>
      <c r="S139" s="152"/>
      <c r="T139" s="152"/>
      <c r="U139" s="152"/>
      <c r="V139" s="152"/>
      <c r="W139" s="152"/>
      <c r="X139" s="152"/>
      <c r="Y139" s="152"/>
      <c r="Z139" s="152"/>
      <c r="AA139" s="152"/>
      <c r="AB139" s="152"/>
      <c r="AC139" s="153"/>
      <c r="AD139" s="88">
        <f>'Art. 138'!Q141</f>
        <v>0</v>
      </c>
      <c r="AE139" s="89">
        <f t="shared" si="39"/>
        <v>0</v>
      </c>
      <c r="AF139">
        <f t="shared" si="40"/>
        <v>0</v>
      </c>
      <c r="AG139" s="86">
        <f t="shared" si="41"/>
        <v>1</v>
      </c>
      <c r="AH139" s="90">
        <f t="shared" si="42"/>
        <v>0</v>
      </c>
      <c r="AI139" s="91">
        <f t="shared" si="43"/>
        <v>2.2222222222222223E-2</v>
      </c>
      <c r="AJ139" s="91">
        <f t="shared" si="44"/>
        <v>0</v>
      </c>
      <c r="AK139" s="91">
        <f t="shared" si="45"/>
        <v>0</v>
      </c>
    </row>
    <row r="140" spans="1:37" ht="25" customHeight="1" thickTop="1" thickBot="1" x14ac:dyDescent="0.3">
      <c r="A140" s="274" t="s">
        <v>2909</v>
      </c>
      <c r="B140" s="274"/>
      <c r="C140" s="274"/>
      <c r="D140" s="274"/>
      <c r="E140" s="274"/>
      <c r="F140" s="274"/>
      <c r="G140" s="274"/>
      <c r="H140" s="274"/>
      <c r="I140" s="274"/>
      <c r="J140" s="274"/>
      <c r="K140" s="274"/>
      <c r="L140" s="274"/>
      <c r="M140" s="274"/>
      <c r="N140" s="274"/>
      <c r="O140" s="274"/>
      <c r="P140" s="274"/>
      <c r="Q140" s="150"/>
      <c r="R140" s="150"/>
      <c r="S140" s="150"/>
      <c r="T140" s="150"/>
      <c r="U140" s="150"/>
      <c r="V140" s="150"/>
      <c r="W140" s="150"/>
      <c r="X140" s="150"/>
      <c r="Y140" s="150"/>
      <c r="Z140" s="150"/>
      <c r="AA140" s="150"/>
      <c r="AB140" s="150"/>
      <c r="AC140" s="151"/>
      <c r="AD140" s="88">
        <f>'Art. 138'!Q142</f>
        <v>0</v>
      </c>
      <c r="AE140" s="89">
        <f t="shared" si="39"/>
        <v>0</v>
      </c>
      <c r="AF140">
        <f t="shared" si="40"/>
        <v>0</v>
      </c>
      <c r="AG140" s="86">
        <f t="shared" si="41"/>
        <v>1</v>
      </c>
      <c r="AH140" s="90">
        <f t="shared" si="42"/>
        <v>0</v>
      </c>
      <c r="AI140" s="91">
        <f t="shared" si="43"/>
        <v>2.2222222222222223E-2</v>
      </c>
      <c r="AJ140" s="91">
        <f t="shared" si="44"/>
        <v>0</v>
      </c>
      <c r="AK140" s="91">
        <f t="shared" si="45"/>
        <v>0</v>
      </c>
    </row>
    <row r="141" spans="1:37" ht="25" customHeight="1" thickTop="1" thickBot="1" x14ac:dyDescent="0.3">
      <c r="A141" s="274" t="s">
        <v>2910</v>
      </c>
      <c r="B141" s="274"/>
      <c r="C141" s="274"/>
      <c r="D141" s="274"/>
      <c r="E141" s="274"/>
      <c r="F141" s="274"/>
      <c r="G141" s="274"/>
      <c r="H141" s="274"/>
      <c r="I141" s="274"/>
      <c r="J141" s="274"/>
      <c r="K141" s="274"/>
      <c r="L141" s="274"/>
      <c r="M141" s="274"/>
      <c r="N141" s="274"/>
      <c r="O141" s="274"/>
      <c r="P141" s="274"/>
      <c r="Q141" s="150"/>
      <c r="R141" s="150"/>
      <c r="S141" s="150"/>
      <c r="T141" s="150"/>
      <c r="U141" s="150"/>
      <c r="V141" s="150"/>
      <c r="W141" s="150"/>
      <c r="X141" s="150"/>
      <c r="Y141" s="150"/>
      <c r="Z141" s="150"/>
      <c r="AA141" s="150"/>
      <c r="AB141" s="150"/>
      <c r="AC141" s="151"/>
      <c r="AD141" s="88">
        <f>'Art. 138'!Q143</f>
        <v>0</v>
      </c>
      <c r="AE141" s="89">
        <f t="shared" si="39"/>
        <v>0</v>
      </c>
      <c r="AF141">
        <f t="shared" si="40"/>
        <v>0</v>
      </c>
      <c r="AG141" s="86">
        <f t="shared" si="41"/>
        <v>1</v>
      </c>
      <c r="AH141" s="90">
        <f t="shared" si="42"/>
        <v>0</v>
      </c>
      <c r="AI141" s="91">
        <f t="shared" si="43"/>
        <v>2.2222222222222223E-2</v>
      </c>
      <c r="AJ141" s="91">
        <f t="shared" si="44"/>
        <v>0</v>
      </c>
      <c r="AK141" s="91">
        <f t="shared" si="45"/>
        <v>0</v>
      </c>
    </row>
    <row r="142" spans="1:37" ht="25" customHeight="1" thickTop="1" thickBot="1" x14ac:dyDescent="0.3">
      <c r="A142" s="274" t="s">
        <v>2911</v>
      </c>
      <c r="B142" s="274"/>
      <c r="C142" s="274"/>
      <c r="D142" s="274"/>
      <c r="E142" s="274"/>
      <c r="F142" s="274"/>
      <c r="G142" s="274"/>
      <c r="H142" s="274"/>
      <c r="I142" s="274"/>
      <c r="J142" s="274"/>
      <c r="K142" s="274"/>
      <c r="L142" s="274"/>
      <c r="M142" s="274"/>
      <c r="N142" s="274"/>
      <c r="O142" s="274"/>
      <c r="P142" s="274"/>
      <c r="Q142" s="150"/>
      <c r="R142" s="150"/>
      <c r="S142" s="150"/>
      <c r="T142" s="150"/>
      <c r="U142" s="150"/>
      <c r="V142" s="150"/>
      <c r="W142" s="150"/>
      <c r="X142" s="150"/>
      <c r="Y142" s="150"/>
      <c r="Z142" s="150"/>
      <c r="AA142" s="150"/>
      <c r="AB142" s="150"/>
      <c r="AC142" s="151"/>
      <c r="AD142" s="88">
        <f>'Art. 138'!Q144</f>
        <v>0</v>
      </c>
      <c r="AE142" s="89">
        <f t="shared" si="39"/>
        <v>0</v>
      </c>
      <c r="AF142">
        <f t="shared" si="40"/>
        <v>0</v>
      </c>
      <c r="AG142" s="86">
        <f t="shared" si="41"/>
        <v>1</v>
      </c>
      <c r="AH142" s="90">
        <f t="shared" si="42"/>
        <v>0</v>
      </c>
      <c r="AI142" s="91">
        <f t="shared" si="43"/>
        <v>2.2222222222222223E-2</v>
      </c>
      <c r="AJ142" s="91">
        <f t="shared" si="44"/>
        <v>0</v>
      </c>
      <c r="AK142" s="91">
        <f t="shared" si="45"/>
        <v>0</v>
      </c>
    </row>
    <row r="143" spans="1:37" ht="25" customHeight="1" thickTop="1" thickBot="1" x14ac:dyDescent="0.3">
      <c r="A143" s="274" t="s">
        <v>2912</v>
      </c>
      <c r="B143" s="274"/>
      <c r="C143" s="274"/>
      <c r="D143" s="274"/>
      <c r="E143" s="274"/>
      <c r="F143" s="274"/>
      <c r="G143" s="274"/>
      <c r="H143" s="274"/>
      <c r="I143" s="274"/>
      <c r="J143" s="274"/>
      <c r="K143" s="274"/>
      <c r="L143" s="274"/>
      <c r="M143" s="274"/>
      <c r="N143" s="274"/>
      <c r="O143" s="274"/>
      <c r="P143" s="274"/>
      <c r="Q143" s="150"/>
      <c r="R143" s="150"/>
      <c r="S143" s="150"/>
      <c r="T143" s="150"/>
      <c r="U143" s="150"/>
      <c r="V143" s="150"/>
      <c r="W143" s="150"/>
      <c r="X143" s="150"/>
      <c r="Y143" s="150"/>
      <c r="Z143" s="150"/>
      <c r="AA143" s="150"/>
      <c r="AB143" s="150"/>
      <c r="AC143" s="151"/>
      <c r="AD143" s="88">
        <f>'Art. 138'!Q145</f>
        <v>0</v>
      </c>
      <c r="AE143" s="89">
        <f t="shared" si="39"/>
        <v>0</v>
      </c>
      <c r="AF143">
        <f t="shared" si="40"/>
        <v>0</v>
      </c>
      <c r="AG143" s="86">
        <f t="shared" si="41"/>
        <v>1</v>
      </c>
      <c r="AH143" s="90">
        <f t="shared" si="42"/>
        <v>0</v>
      </c>
      <c r="AI143" s="91">
        <f t="shared" si="43"/>
        <v>2.2222222222222223E-2</v>
      </c>
      <c r="AJ143" s="91">
        <f t="shared" si="44"/>
        <v>0</v>
      </c>
      <c r="AK143" s="91">
        <f t="shared" si="45"/>
        <v>0</v>
      </c>
    </row>
    <row r="144" spans="1:37" ht="25" customHeight="1" thickTop="1" thickBot="1" x14ac:dyDescent="0.3">
      <c r="A144" s="274" t="s">
        <v>2913</v>
      </c>
      <c r="B144" s="274"/>
      <c r="C144" s="274"/>
      <c r="D144" s="274"/>
      <c r="E144" s="274"/>
      <c r="F144" s="274"/>
      <c r="G144" s="274"/>
      <c r="H144" s="274"/>
      <c r="I144" s="274"/>
      <c r="J144" s="274"/>
      <c r="K144" s="274"/>
      <c r="L144" s="274"/>
      <c r="M144" s="274"/>
      <c r="N144" s="274"/>
      <c r="O144" s="274"/>
      <c r="P144" s="274"/>
      <c r="Q144" s="150"/>
      <c r="R144" s="150"/>
      <c r="S144" s="150"/>
      <c r="T144" s="150"/>
      <c r="U144" s="150"/>
      <c r="V144" s="150"/>
      <c r="W144" s="150"/>
      <c r="X144" s="150"/>
      <c r="Y144" s="150"/>
      <c r="Z144" s="150"/>
      <c r="AA144" s="150"/>
      <c r="AB144" s="150"/>
      <c r="AC144" s="151"/>
      <c r="AD144" s="88">
        <f>'Art. 138'!Q146</f>
        <v>0</v>
      </c>
      <c r="AE144" s="89">
        <f t="shared" si="39"/>
        <v>0</v>
      </c>
      <c r="AF144">
        <f t="shared" si="40"/>
        <v>0</v>
      </c>
      <c r="AG144" s="86">
        <f t="shared" si="41"/>
        <v>1</v>
      </c>
      <c r="AH144" s="90">
        <f t="shared" si="42"/>
        <v>0</v>
      </c>
      <c r="AI144" s="91">
        <f t="shared" si="43"/>
        <v>2.2222222222222223E-2</v>
      </c>
      <c r="AJ144" s="91">
        <f t="shared" si="44"/>
        <v>0</v>
      </c>
      <c r="AK144" s="91">
        <f t="shared" si="45"/>
        <v>0</v>
      </c>
    </row>
    <row r="145" spans="1:37" ht="25" customHeight="1" thickTop="1" thickBot="1" x14ac:dyDescent="0.3">
      <c r="A145" s="274" t="s">
        <v>2914</v>
      </c>
      <c r="B145" s="274"/>
      <c r="C145" s="274"/>
      <c r="D145" s="274"/>
      <c r="E145" s="274"/>
      <c r="F145" s="274"/>
      <c r="G145" s="274"/>
      <c r="H145" s="274"/>
      <c r="I145" s="274"/>
      <c r="J145" s="274"/>
      <c r="K145" s="274"/>
      <c r="L145" s="274"/>
      <c r="M145" s="274"/>
      <c r="N145" s="274"/>
      <c r="O145" s="274"/>
      <c r="P145" s="274"/>
      <c r="Q145" s="150"/>
      <c r="R145" s="150"/>
      <c r="S145" s="150"/>
      <c r="T145" s="150"/>
      <c r="U145" s="150"/>
      <c r="V145" s="150"/>
      <c r="W145" s="150"/>
      <c r="X145" s="150"/>
      <c r="Y145" s="150"/>
      <c r="Z145" s="150"/>
      <c r="AA145" s="150"/>
      <c r="AB145" s="150"/>
      <c r="AC145" s="151"/>
      <c r="AD145" s="88">
        <f>'Art. 138'!Q147</f>
        <v>0</v>
      </c>
      <c r="AE145" s="89">
        <f t="shared" si="39"/>
        <v>0</v>
      </c>
      <c r="AF145">
        <f t="shared" si="40"/>
        <v>0</v>
      </c>
      <c r="AG145" s="86">
        <f t="shared" si="41"/>
        <v>1</v>
      </c>
      <c r="AH145" s="90">
        <f t="shared" si="42"/>
        <v>0</v>
      </c>
      <c r="AI145" s="91">
        <f t="shared" si="43"/>
        <v>2.2222222222222223E-2</v>
      </c>
      <c r="AJ145" s="91">
        <f t="shared" si="44"/>
        <v>0</v>
      </c>
      <c r="AK145" s="91">
        <f t="shared" si="45"/>
        <v>0</v>
      </c>
    </row>
    <row r="146" spans="1:37" ht="25" customHeight="1" thickTop="1" thickBot="1" x14ac:dyDescent="0.3">
      <c r="A146" s="274" t="s">
        <v>2915</v>
      </c>
      <c r="B146" s="274"/>
      <c r="C146" s="274"/>
      <c r="D146" s="274"/>
      <c r="E146" s="274"/>
      <c r="F146" s="274"/>
      <c r="G146" s="274"/>
      <c r="H146" s="274"/>
      <c r="I146" s="274"/>
      <c r="J146" s="274"/>
      <c r="K146" s="274"/>
      <c r="L146" s="274"/>
      <c r="M146" s="274"/>
      <c r="N146" s="274"/>
      <c r="O146" s="274"/>
      <c r="P146" s="274"/>
      <c r="Q146" s="150"/>
      <c r="R146" s="150"/>
      <c r="S146" s="150"/>
      <c r="T146" s="150"/>
      <c r="U146" s="150"/>
      <c r="V146" s="150"/>
      <c r="W146" s="150"/>
      <c r="X146" s="150"/>
      <c r="Y146" s="150"/>
      <c r="Z146" s="150"/>
      <c r="AA146" s="150"/>
      <c r="AB146" s="150"/>
      <c r="AC146" s="151"/>
      <c r="AD146" s="88">
        <f>'Art. 138'!Q148</f>
        <v>0</v>
      </c>
      <c r="AE146" s="89">
        <f t="shared" si="39"/>
        <v>0</v>
      </c>
      <c r="AF146">
        <f t="shared" si="40"/>
        <v>0</v>
      </c>
      <c r="AG146" s="86">
        <f t="shared" si="41"/>
        <v>1</v>
      </c>
      <c r="AH146" s="90">
        <f t="shared" si="42"/>
        <v>0</v>
      </c>
      <c r="AI146" s="91">
        <f t="shared" si="43"/>
        <v>2.2222222222222223E-2</v>
      </c>
      <c r="AJ146" s="91">
        <f t="shared" si="44"/>
        <v>0</v>
      </c>
      <c r="AK146" s="91">
        <f t="shared" si="45"/>
        <v>0</v>
      </c>
    </row>
    <row r="147" spans="1:37" ht="25" customHeight="1" thickTop="1" thickBot="1" x14ac:dyDescent="0.3">
      <c r="A147" s="274" t="s">
        <v>2916</v>
      </c>
      <c r="B147" s="274"/>
      <c r="C147" s="274"/>
      <c r="D147" s="274"/>
      <c r="E147" s="274"/>
      <c r="F147" s="274"/>
      <c r="G147" s="274"/>
      <c r="H147" s="274"/>
      <c r="I147" s="274"/>
      <c r="J147" s="274"/>
      <c r="K147" s="274"/>
      <c r="L147" s="274"/>
      <c r="M147" s="274"/>
      <c r="N147" s="274"/>
      <c r="O147" s="274"/>
      <c r="P147" s="274"/>
      <c r="Q147" s="150"/>
      <c r="R147" s="150"/>
      <c r="S147" s="150"/>
      <c r="T147" s="150"/>
      <c r="U147" s="150"/>
      <c r="V147" s="150"/>
      <c r="W147" s="150"/>
      <c r="X147" s="150"/>
      <c r="Y147" s="150"/>
      <c r="Z147" s="150"/>
      <c r="AA147" s="150"/>
      <c r="AB147" s="150"/>
      <c r="AC147" s="151"/>
      <c r="AD147" s="88">
        <f>'Art. 138'!Q149</f>
        <v>0</v>
      </c>
      <c r="AE147" s="89">
        <f t="shared" si="39"/>
        <v>0</v>
      </c>
      <c r="AF147">
        <f t="shared" si="40"/>
        <v>0</v>
      </c>
      <c r="AG147" s="86">
        <f t="shared" si="41"/>
        <v>1</v>
      </c>
      <c r="AH147" s="90">
        <f t="shared" si="42"/>
        <v>0</v>
      </c>
      <c r="AI147" s="91">
        <f t="shared" si="43"/>
        <v>2.2222222222222223E-2</v>
      </c>
      <c r="AJ147" s="91">
        <f t="shared" si="44"/>
        <v>0</v>
      </c>
      <c r="AK147" s="91">
        <f t="shared" si="45"/>
        <v>0</v>
      </c>
    </row>
    <row r="148" spans="1:37" ht="25" customHeight="1" thickTop="1" thickBot="1" x14ac:dyDescent="0.3">
      <c r="A148" s="274" t="s">
        <v>2917</v>
      </c>
      <c r="B148" s="274"/>
      <c r="C148" s="274"/>
      <c r="D148" s="274"/>
      <c r="E148" s="274"/>
      <c r="F148" s="274"/>
      <c r="G148" s="274"/>
      <c r="H148" s="274"/>
      <c r="I148" s="274"/>
      <c r="J148" s="274"/>
      <c r="K148" s="274"/>
      <c r="L148" s="274"/>
      <c r="M148" s="274"/>
      <c r="N148" s="274"/>
      <c r="O148" s="274"/>
      <c r="P148" s="274"/>
      <c r="Q148" s="150"/>
      <c r="R148" s="150"/>
      <c r="S148" s="150"/>
      <c r="T148" s="150"/>
      <c r="U148" s="150"/>
      <c r="V148" s="150"/>
      <c r="W148" s="150"/>
      <c r="X148" s="150"/>
      <c r="Y148" s="150"/>
      <c r="Z148" s="150"/>
      <c r="AA148" s="150"/>
      <c r="AB148" s="150"/>
      <c r="AC148" s="151"/>
      <c r="AD148" s="88">
        <f>'Art. 138'!Q150</f>
        <v>0</v>
      </c>
      <c r="AE148" s="89">
        <f t="shared" si="39"/>
        <v>0</v>
      </c>
      <c r="AF148">
        <f t="shared" si="40"/>
        <v>0</v>
      </c>
      <c r="AG148" s="86">
        <f t="shared" si="41"/>
        <v>1</v>
      </c>
      <c r="AH148" s="90">
        <f t="shared" si="42"/>
        <v>0</v>
      </c>
      <c r="AI148" s="91">
        <f t="shared" si="43"/>
        <v>2.2222222222222223E-2</v>
      </c>
      <c r="AJ148" s="91">
        <f t="shared" si="44"/>
        <v>0</v>
      </c>
      <c r="AK148" s="91">
        <f t="shared" si="45"/>
        <v>0</v>
      </c>
    </row>
    <row r="149" spans="1:37" ht="25" customHeight="1" thickTop="1" thickBot="1" x14ac:dyDescent="0.3">
      <c r="A149" s="274" t="s">
        <v>2918</v>
      </c>
      <c r="B149" s="274"/>
      <c r="C149" s="274"/>
      <c r="D149" s="274"/>
      <c r="E149" s="274"/>
      <c r="F149" s="274"/>
      <c r="G149" s="274"/>
      <c r="H149" s="274"/>
      <c r="I149" s="274"/>
      <c r="J149" s="274"/>
      <c r="K149" s="274"/>
      <c r="L149" s="274"/>
      <c r="M149" s="274"/>
      <c r="N149" s="274"/>
      <c r="O149" s="274"/>
      <c r="P149" s="274"/>
      <c r="Q149" s="150"/>
      <c r="R149" s="150"/>
      <c r="S149" s="150"/>
      <c r="T149" s="150"/>
      <c r="U149" s="150"/>
      <c r="V149" s="150"/>
      <c r="W149" s="150"/>
      <c r="X149" s="150"/>
      <c r="Y149" s="150"/>
      <c r="Z149" s="150"/>
      <c r="AA149" s="150"/>
      <c r="AB149" s="150"/>
      <c r="AC149" s="151"/>
      <c r="AD149" s="88">
        <f>'Art. 138'!Q151</f>
        <v>0</v>
      </c>
      <c r="AE149" s="89">
        <f t="shared" si="39"/>
        <v>0</v>
      </c>
      <c r="AF149">
        <f t="shared" si="40"/>
        <v>0</v>
      </c>
      <c r="AG149" s="86">
        <f t="shared" si="41"/>
        <v>1</v>
      </c>
      <c r="AH149" s="90">
        <f t="shared" si="42"/>
        <v>0</v>
      </c>
      <c r="AI149" s="91">
        <f t="shared" si="43"/>
        <v>2.2222222222222223E-2</v>
      </c>
      <c r="AJ149" s="91">
        <f t="shared" si="44"/>
        <v>0</v>
      </c>
      <c r="AK149" s="91">
        <f t="shared" si="45"/>
        <v>0</v>
      </c>
    </row>
    <row r="150" spans="1:37" ht="25" customHeight="1" thickTop="1" thickBot="1" x14ac:dyDescent="0.3">
      <c r="A150" s="274" t="s">
        <v>2919</v>
      </c>
      <c r="B150" s="274"/>
      <c r="C150" s="274"/>
      <c r="D150" s="274"/>
      <c r="E150" s="274"/>
      <c r="F150" s="274"/>
      <c r="G150" s="274"/>
      <c r="H150" s="274"/>
      <c r="I150" s="274"/>
      <c r="J150" s="274"/>
      <c r="K150" s="274"/>
      <c r="L150" s="274"/>
      <c r="M150" s="274"/>
      <c r="N150" s="274"/>
      <c r="O150" s="274"/>
      <c r="P150" s="274"/>
      <c r="Q150" s="152"/>
      <c r="R150" s="152"/>
      <c r="S150" s="152"/>
      <c r="T150" s="152"/>
      <c r="U150" s="152"/>
      <c r="V150" s="152"/>
      <c r="W150" s="152"/>
      <c r="X150" s="152"/>
      <c r="Y150" s="152"/>
      <c r="Z150" s="152"/>
      <c r="AA150" s="152"/>
      <c r="AB150" s="152"/>
      <c r="AC150" s="153"/>
      <c r="AD150" s="88">
        <f>'Art. 138'!Q152</f>
        <v>0</v>
      </c>
      <c r="AE150" s="89">
        <f t="shared" si="39"/>
        <v>0</v>
      </c>
      <c r="AF150">
        <f t="shared" si="40"/>
        <v>0</v>
      </c>
      <c r="AG150" s="86">
        <f t="shared" si="41"/>
        <v>1</v>
      </c>
      <c r="AH150" s="90">
        <f t="shared" si="42"/>
        <v>0</v>
      </c>
      <c r="AI150" s="91">
        <f t="shared" si="43"/>
        <v>2.2222222222222223E-2</v>
      </c>
      <c r="AJ150" s="91">
        <f t="shared" si="44"/>
        <v>0</v>
      </c>
      <c r="AK150" s="91">
        <f t="shared" si="45"/>
        <v>0</v>
      </c>
    </row>
    <row r="151" spans="1:37" ht="25" customHeight="1" thickTop="1" thickBot="1" x14ac:dyDescent="0.3">
      <c r="A151" s="274" t="s">
        <v>2920</v>
      </c>
      <c r="B151" s="274"/>
      <c r="C151" s="274"/>
      <c r="D151" s="274"/>
      <c r="E151" s="274"/>
      <c r="F151" s="274"/>
      <c r="G151" s="274"/>
      <c r="H151" s="274"/>
      <c r="I151" s="274"/>
      <c r="J151" s="274"/>
      <c r="K151" s="274"/>
      <c r="L151" s="274"/>
      <c r="M151" s="274"/>
      <c r="N151" s="274"/>
      <c r="O151" s="274"/>
      <c r="P151" s="274"/>
      <c r="Q151" s="152"/>
      <c r="R151" s="152"/>
      <c r="S151" s="152"/>
      <c r="T151" s="152"/>
      <c r="U151" s="152"/>
      <c r="V151" s="152"/>
      <c r="W151" s="152"/>
      <c r="X151" s="152"/>
      <c r="Y151" s="152"/>
      <c r="Z151" s="152"/>
      <c r="AA151" s="152"/>
      <c r="AB151" s="152"/>
      <c r="AC151" s="153"/>
      <c r="AD151" s="88">
        <f>'Art. 138'!Q153</f>
        <v>0</v>
      </c>
      <c r="AE151" s="89">
        <f t="shared" si="39"/>
        <v>0</v>
      </c>
      <c r="AF151">
        <f t="shared" si="40"/>
        <v>0</v>
      </c>
      <c r="AG151" s="86">
        <f t="shared" si="41"/>
        <v>1</v>
      </c>
      <c r="AH151" s="90">
        <f t="shared" si="42"/>
        <v>0</v>
      </c>
      <c r="AI151" s="91">
        <f t="shared" si="43"/>
        <v>2.2222222222222223E-2</v>
      </c>
      <c r="AJ151" s="91">
        <f t="shared" si="44"/>
        <v>0</v>
      </c>
      <c r="AK151" s="91">
        <f t="shared" si="45"/>
        <v>0</v>
      </c>
    </row>
    <row r="152" spans="1:37" ht="25" customHeight="1" thickTop="1" thickBot="1" x14ac:dyDescent="0.3">
      <c r="A152" s="274" t="s">
        <v>2921</v>
      </c>
      <c r="B152" s="274"/>
      <c r="C152" s="274"/>
      <c r="D152" s="274"/>
      <c r="E152" s="274"/>
      <c r="F152" s="274"/>
      <c r="G152" s="274"/>
      <c r="H152" s="274"/>
      <c r="I152" s="274"/>
      <c r="J152" s="274"/>
      <c r="K152" s="274"/>
      <c r="L152" s="274"/>
      <c r="M152" s="274"/>
      <c r="N152" s="274"/>
      <c r="O152" s="274"/>
      <c r="P152" s="274"/>
      <c r="Q152" s="150"/>
      <c r="R152" s="150"/>
      <c r="S152" s="150"/>
      <c r="T152" s="150"/>
      <c r="U152" s="150"/>
      <c r="V152" s="150"/>
      <c r="W152" s="150"/>
      <c r="X152" s="150"/>
      <c r="Y152" s="150"/>
      <c r="Z152" s="150"/>
      <c r="AA152" s="150"/>
      <c r="AB152" s="150"/>
      <c r="AC152" s="151"/>
      <c r="AD152" s="88">
        <f>'Art. 138'!Q154</f>
        <v>0</v>
      </c>
      <c r="AE152" s="89">
        <f t="shared" si="39"/>
        <v>0</v>
      </c>
      <c r="AF152">
        <f t="shared" si="40"/>
        <v>0</v>
      </c>
      <c r="AG152" s="86">
        <f t="shared" si="41"/>
        <v>1</v>
      </c>
      <c r="AH152" s="90">
        <f t="shared" si="42"/>
        <v>0</v>
      </c>
      <c r="AI152" s="91">
        <f t="shared" si="43"/>
        <v>2.2222222222222223E-2</v>
      </c>
      <c r="AJ152" s="91">
        <f t="shared" si="44"/>
        <v>0</v>
      </c>
      <c r="AK152" s="91">
        <f t="shared" si="45"/>
        <v>0</v>
      </c>
    </row>
    <row r="153" spans="1:37" ht="25" customHeight="1" thickTop="1" thickBot="1" x14ac:dyDescent="0.3">
      <c r="A153" s="274" t="s">
        <v>2922</v>
      </c>
      <c r="B153" s="274"/>
      <c r="C153" s="274"/>
      <c r="D153" s="274"/>
      <c r="E153" s="274"/>
      <c r="F153" s="274"/>
      <c r="G153" s="274"/>
      <c r="H153" s="274"/>
      <c r="I153" s="274"/>
      <c r="J153" s="274"/>
      <c r="K153" s="274"/>
      <c r="L153" s="274"/>
      <c r="M153" s="274"/>
      <c r="N153" s="274"/>
      <c r="O153" s="274"/>
      <c r="P153" s="274"/>
      <c r="Q153" s="150"/>
      <c r="R153" s="150"/>
      <c r="S153" s="150"/>
      <c r="T153" s="150"/>
      <c r="U153" s="150"/>
      <c r="V153" s="150"/>
      <c r="W153" s="150"/>
      <c r="X153" s="150"/>
      <c r="Y153" s="150"/>
      <c r="Z153" s="150"/>
      <c r="AA153" s="150"/>
      <c r="AB153" s="150"/>
      <c r="AC153" s="151"/>
      <c r="AD153" s="88">
        <f>'Art. 138'!Q155</f>
        <v>0</v>
      </c>
      <c r="AE153" s="89">
        <f t="shared" si="39"/>
        <v>0</v>
      </c>
      <c r="AF153">
        <f t="shared" si="40"/>
        <v>0</v>
      </c>
      <c r="AG153" s="86">
        <f t="shared" si="41"/>
        <v>1</v>
      </c>
      <c r="AH153" s="90">
        <f t="shared" si="42"/>
        <v>0</v>
      </c>
      <c r="AI153" s="91">
        <f t="shared" si="43"/>
        <v>2.2222222222222223E-2</v>
      </c>
      <c r="AJ153" s="91">
        <f t="shared" si="44"/>
        <v>0</v>
      </c>
      <c r="AK153" s="91">
        <f t="shared" si="45"/>
        <v>0</v>
      </c>
    </row>
    <row r="154" spans="1:37" ht="25" customHeight="1" thickTop="1" thickBot="1" x14ac:dyDescent="0.3">
      <c r="A154" s="274" t="s">
        <v>2923</v>
      </c>
      <c r="B154" s="274"/>
      <c r="C154" s="274"/>
      <c r="D154" s="274"/>
      <c r="E154" s="274"/>
      <c r="F154" s="274"/>
      <c r="G154" s="274"/>
      <c r="H154" s="274"/>
      <c r="I154" s="274"/>
      <c r="J154" s="274"/>
      <c r="K154" s="274"/>
      <c r="L154" s="274"/>
      <c r="M154" s="274"/>
      <c r="N154" s="274"/>
      <c r="O154" s="274"/>
      <c r="P154" s="274"/>
      <c r="Q154" s="150"/>
      <c r="R154" s="150"/>
      <c r="S154" s="150"/>
      <c r="T154" s="150"/>
      <c r="U154" s="150"/>
      <c r="V154" s="150"/>
      <c r="W154" s="150"/>
      <c r="X154" s="150"/>
      <c r="Y154" s="150"/>
      <c r="Z154" s="150"/>
      <c r="AA154" s="150"/>
      <c r="AB154" s="150"/>
      <c r="AC154" s="151"/>
      <c r="AD154" s="88">
        <f>'Art. 138'!Q156</f>
        <v>0</v>
      </c>
      <c r="AE154" s="89">
        <f t="shared" si="39"/>
        <v>0</v>
      </c>
      <c r="AF154">
        <f t="shared" si="40"/>
        <v>0</v>
      </c>
      <c r="AG154" s="86">
        <f t="shared" si="41"/>
        <v>1</v>
      </c>
      <c r="AH154" s="90">
        <f t="shared" si="42"/>
        <v>0</v>
      </c>
      <c r="AI154" s="91">
        <f t="shared" si="43"/>
        <v>2.2222222222222223E-2</v>
      </c>
      <c r="AJ154" s="91">
        <f t="shared" si="44"/>
        <v>0</v>
      </c>
      <c r="AK154" s="91">
        <f t="shared" si="45"/>
        <v>0</v>
      </c>
    </row>
    <row r="155" spans="1:37" ht="25" customHeight="1" thickTop="1" x14ac:dyDescent="0.25">
      <c r="A155" s="289" t="s">
        <v>347</v>
      </c>
      <c r="B155" s="289"/>
      <c r="C155" s="289"/>
      <c r="D155" s="289"/>
      <c r="E155" s="289"/>
      <c r="F155" s="289"/>
      <c r="G155" s="289"/>
      <c r="H155" s="289"/>
      <c r="I155" s="289"/>
      <c r="J155" s="289"/>
      <c r="K155" s="289"/>
      <c r="L155" s="289"/>
      <c r="M155" s="289"/>
      <c r="N155" s="289"/>
      <c r="O155" s="289"/>
      <c r="P155" s="289"/>
      <c r="Q155" s="289"/>
      <c r="R155" s="289"/>
      <c r="S155" s="289"/>
      <c r="T155" s="289"/>
      <c r="U155" s="289"/>
      <c r="V155" s="289"/>
      <c r="W155" s="289"/>
      <c r="X155" s="289"/>
      <c r="Y155" s="289"/>
      <c r="Z155" s="289"/>
      <c r="AA155" s="289"/>
      <c r="AB155" s="289"/>
      <c r="AC155" s="289"/>
      <c r="AD155" s="289"/>
      <c r="AE155" s="89">
        <f>SUM(AE110:AE154)</f>
        <v>0</v>
      </c>
      <c r="AF155" s="59"/>
      <c r="AG155" s="92">
        <f>SUM(AG110:AG154)</f>
        <v>45</v>
      </c>
      <c r="AH155" s="93"/>
      <c r="AI155" s="94"/>
      <c r="AJ155" s="94"/>
      <c r="AK155" s="94"/>
    </row>
    <row r="156" spans="1:37" ht="25" customHeight="1" x14ac:dyDescent="0.25">
      <c r="A156" s="290" t="s">
        <v>348</v>
      </c>
      <c r="B156" s="290"/>
      <c r="C156" s="290"/>
      <c r="D156" s="290"/>
      <c r="E156" s="290"/>
      <c r="F156" s="290"/>
      <c r="G156" s="290"/>
      <c r="H156" s="290"/>
      <c r="I156" s="290"/>
      <c r="J156" s="290"/>
      <c r="K156" s="290"/>
      <c r="L156" s="290"/>
      <c r="M156" s="290"/>
      <c r="N156" s="290"/>
      <c r="O156" s="290"/>
      <c r="P156" s="290"/>
      <c r="Q156" s="290"/>
      <c r="R156" s="290"/>
      <c r="S156" s="290"/>
      <c r="T156" s="290"/>
      <c r="U156" s="290"/>
      <c r="V156" s="290"/>
      <c r="W156" s="290"/>
      <c r="X156" s="290"/>
      <c r="Y156" s="290"/>
      <c r="Z156" s="290"/>
      <c r="AA156" s="290"/>
      <c r="AB156" s="290"/>
      <c r="AC156" s="290"/>
      <c r="AD156" s="290"/>
      <c r="AE156" s="89">
        <f>AE155/$AE$19*100</f>
        <v>0</v>
      </c>
      <c r="AF156" s="59"/>
      <c r="AG156" s="92"/>
      <c r="AH156" s="93"/>
      <c r="AI156" s="94"/>
      <c r="AJ156" s="94"/>
      <c r="AK156" s="94"/>
    </row>
    <row r="157" spans="1:37" ht="25" customHeight="1" thickBot="1" x14ac:dyDescent="0.3">
      <c r="A157" s="70"/>
      <c r="B157" s="70"/>
      <c r="C157" s="70"/>
      <c r="D157" s="70"/>
      <c r="E157" s="70"/>
      <c r="F157" s="70"/>
      <c r="G157" s="70"/>
      <c r="H157" s="70"/>
      <c r="I157" s="70"/>
      <c r="J157" s="70"/>
      <c r="K157" s="70"/>
      <c r="L157" s="70"/>
      <c r="M157" s="70"/>
      <c r="N157" s="70"/>
      <c r="O157" s="70"/>
      <c r="P157" s="70"/>
      <c r="Q157" s="95"/>
      <c r="R157" s="70"/>
      <c r="S157" s="70"/>
      <c r="T157" s="70"/>
      <c r="U157" s="70"/>
      <c r="V157" s="70"/>
      <c r="W157" s="70"/>
      <c r="X157" s="70"/>
      <c r="Y157" s="70"/>
      <c r="Z157" s="70"/>
      <c r="AA157" s="70"/>
      <c r="AB157" s="70"/>
      <c r="AC157" s="70"/>
      <c r="AD157" s="96"/>
      <c r="AE157" s="96"/>
    </row>
    <row r="158" spans="1:37" ht="25" customHeight="1" thickTop="1" thickBot="1" x14ac:dyDescent="0.3">
      <c r="A158" s="291" t="s">
        <v>124</v>
      </c>
      <c r="B158" s="291"/>
      <c r="C158" s="291"/>
      <c r="D158" s="291"/>
      <c r="E158" s="291"/>
      <c r="F158" s="291"/>
      <c r="G158" s="291"/>
      <c r="H158" s="291"/>
      <c r="I158" s="291"/>
      <c r="J158" s="291"/>
      <c r="K158" s="291"/>
      <c r="L158" s="291"/>
      <c r="M158" s="291"/>
      <c r="N158" s="291"/>
      <c r="O158" s="291"/>
      <c r="P158" s="291"/>
      <c r="Q158" s="291"/>
      <c r="R158" s="291"/>
      <c r="S158" s="291"/>
      <c r="T158" s="291"/>
      <c r="U158" s="291"/>
      <c r="V158" s="291"/>
      <c r="W158" s="291"/>
      <c r="X158" s="291"/>
      <c r="Y158" s="291"/>
      <c r="Z158" s="291"/>
      <c r="AA158" s="291"/>
      <c r="AB158" s="291"/>
      <c r="AC158" s="291"/>
      <c r="AD158" s="104" t="s">
        <v>65</v>
      </c>
      <c r="AE158" s="105" t="s">
        <v>9</v>
      </c>
      <c r="AF158" s="86" t="s">
        <v>330</v>
      </c>
      <c r="AG158" s="86" t="s">
        <v>331</v>
      </c>
      <c r="AH158" s="86" t="s">
        <v>332</v>
      </c>
      <c r="AI158" s="87" t="s">
        <v>333</v>
      </c>
      <c r="AJ158" s="86"/>
      <c r="AK158" s="87" t="s">
        <v>334</v>
      </c>
    </row>
    <row r="159" spans="1:37" ht="25" customHeight="1" thickTop="1" thickBot="1" x14ac:dyDescent="0.3">
      <c r="A159" s="259" t="s">
        <v>2924</v>
      </c>
      <c r="B159" s="259"/>
      <c r="C159" s="259"/>
      <c r="D159" s="259"/>
      <c r="E159" s="259"/>
      <c r="F159" s="259"/>
      <c r="G159" s="259"/>
      <c r="H159" s="259"/>
      <c r="I159" s="259"/>
      <c r="J159" s="259"/>
      <c r="K159" s="259"/>
      <c r="L159" s="259"/>
      <c r="M159" s="259"/>
      <c r="N159" s="259"/>
      <c r="O159" s="259"/>
      <c r="P159" s="259"/>
      <c r="Q159" s="150"/>
      <c r="R159" s="150"/>
      <c r="S159" s="150"/>
      <c r="T159" s="150"/>
      <c r="U159" s="150"/>
      <c r="V159" s="150"/>
      <c r="W159" s="150"/>
      <c r="X159" s="150"/>
      <c r="Y159" s="150"/>
      <c r="Z159" s="150"/>
      <c r="AA159" s="150"/>
      <c r="AB159" s="150"/>
      <c r="AC159" s="151"/>
      <c r="AD159" s="88">
        <f>'Art. 138'!Q159</f>
        <v>0</v>
      </c>
      <c r="AE159" s="89">
        <f t="shared" ref="AE159:AE163" si="46">IF(AG159=1,AK159,AG159)</f>
        <v>0</v>
      </c>
      <c r="AF159">
        <f t="shared" ref="AF159:AF163" si="47">AD159/2</f>
        <v>0</v>
      </c>
      <c r="AG159" s="86">
        <f>IF(AND(AF159&gt;=0,AF159&lt;=1),1,"No aplica")</f>
        <v>1</v>
      </c>
      <c r="AH159" s="90">
        <f t="shared" ref="AH159:AH163" si="48">AD159/(AG159*2)</f>
        <v>0</v>
      </c>
      <c r="AI159" s="91">
        <f t="shared" ref="AI159:AI163" si="49">IF(AG159=1,AG159/$AG$164,"No aplica")</f>
        <v>0.2</v>
      </c>
      <c r="AJ159" s="91">
        <f t="shared" ref="AJ159:AJ163" si="50">AF159*AI159</f>
        <v>0</v>
      </c>
      <c r="AK159" s="91">
        <f t="shared" ref="AK159:AK163" si="51">AJ159*$AE$19</f>
        <v>0</v>
      </c>
    </row>
    <row r="160" spans="1:37" ht="25" customHeight="1" thickTop="1" thickBot="1" x14ac:dyDescent="0.3">
      <c r="A160" s="259" t="s">
        <v>2925</v>
      </c>
      <c r="B160" s="259"/>
      <c r="C160" s="259"/>
      <c r="D160" s="259"/>
      <c r="E160" s="259"/>
      <c r="F160" s="259"/>
      <c r="G160" s="259"/>
      <c r="H160" s="259"/>
      <c r="I160" s="259"/>
      <c r="J160" s="259"/>
      <c r="K160" s="259"/>
      <c r="L160" s="259"/>
      <c r="M160" s="259"/>
      <c r="N160" s="259"/>
      <c r="O160" s="259"/>
      <c r="P160" s="259"/>
      <c r="Q160" s="150"/>
      <c r="R160" s="150"/>
      <c r="S160" s="150"/>
      <c r="T160" s="150"/>
      <c r="U160" s="150"/>
      <c r="V160" s="150"/>
      <c r="W160" s="150"/>
      <c r="X160" s="150"/>
      <c r="Y160" s="150"/>
      <c r="Z160" s="150"/>
      <c r="AA160" s="150"/>
      <c r="AB160" s="150"/>
      <c r="AC160" s="151"/>
      <c r="AD160" s="88">
        <f>'Art. 138'!Q160</f>
        <v>0</v>
      </c>
      <c r="AE160" s="89">
        <f t="shared" si="46"/>
        <v>0</v>
      </c>
      <c r="AF160">
        <f t="shared" si="47"/>
        <v>0</v>
      </c>
      <c r="AG160" s="86">
        <f>IF(AND(AF160&gt;=0,AF160&lt;=1),1,"No aplica")</f>
        <v>1</v>
      </c>
      <c r="AH160" s="90">
        <f t="shared" si="48"/>
        <v>0</v>
      </c>
      <c r="AI160" s="91">
        <f t="shared" si="49"/>
        <v>0.2</v>
      </c>
      <c r="AJ160" s="91">
        <f t="shared" si="50"/>
        <v>0</v>
      </c>
      <c r="AK160" s="91">
        <f t="shared" si="51"/>
        <v>0</v>
      </c>
    </row>
    <row r="161" spans="1:37" ht="25" customHeight="1" thickTop="1" thickBot="1" x14ac:dyDescent="0.3">
      <c r="A161" s="259" t="s">
        <v>2926</v>
      </c>
      <c r="B161" s="259"/>
      <c r="C161" s="259"/>
      <c r="D161" s="259"/>
      <c r="E161" s="259"/>
      <c r="F161" s="259"/>
      <c r="G161" s="259"/>
      <c r="H161" s="259"/>
      <c r="I161" s="259"/>
      <c r="J161" s="259"/>
      <c r="K161" s="259"/>
      <c r="L161" s="259"/>
      <c r="M161" s="259"/>
      <c r="N161" s="259"/>
      <c r="O161" s="259"/>
      <c r="P161" s="259"/>
      <c r="Q161" s="150"/>
      <c r="R161" s="150"/>
      <c r="S161" s="150"/>
      <c r="T161" s="150"/>
      <c r="U161" s="150"/>
      <c r="V161" s="150"/>
      <c r="W161" s="150"/>
      <c r="X161" s="150"/>
      <c r="Y161" s="150"/>
      <c r="Z161" s="150"/>
      <c r="AA161" s="150"/>
      <c r="AB161" s="150"/>
      <c r="AC161" s="151"/>
      <c r="AD161" s="88">
        <f>'Art. 138'!Q161</f>
        <v>0</v>
      </c>
      <c r="AE161" s="89">
        <f t="shared" si="46"/>
        <v>0</v>
      </c>
      <c r="AF161">
        <f t="shared" si="47"/>
        <v>0</v>
      </c>
      <c r="AG161" s="86">
        <f>IF(AND(AF161&gt;=0,AF161&lt;=1),1,"No aplica")</f>
        <v>1</v>
      </c>
      <c r="AH161" s="90">
        <f t="shared" si="48"/>
        <v>0</v>
      </c>
      <c r="AI161" s="91">
        <f t="shared" si="49"/>
        <v>0.2</v>
      </c>
      <c r="AJ161" s="91">
        <f t="shared" si="50"/>
        <v>0</v>
      </c>
      <c r="AK161" s="91">
        <f t="shared" si="51"/>
        <v>0</v>
      </c>
    </row>
    <row r="162" spans="1:37" ht="25" customHeight="1" thickTop="1" thickBot="1" x14ac:dyDescent="0.3">
      <c r="A162" s="259" t="s">
        <v>2927</v>
      </c>
      <c r="B162" s="259"/>
      <c r="C162" s="259"/>
      <c r="D162" s="259"/>
      <c r="E162" s="259"/>
      <c r="F162" s="259"/>
      <c r="G162" s="259"/>
      <c r="H162" s="259"/>
      <c r="I162" s="259"/>
      <c r="J162" s="259"/>
      <c r="K162" s="259"/>
      <c r="L162" s="259"/>
      <c r="M162" s="259"/>
      <c r="N162" s="259"/>
      <c r="O162" s="259"/>
      <c r="P162" s="259"/>
      <c r="Q162" s="150"/>
      <c r="R162" s="150"/>
      <c r="S162" s="150"/>
      <c r="T162" s="150"/>
      <c r="U162" s="150"/>
      <c r="V162" s="150"/>
      <c r="W162" s="150"/>
      <c r="X162" s="150"/>
      <c r="Y162" s="150"/>
      <c r="Z162" s="150"/>
      <c r="AA162" s="150"/>
      <c r="AB162" s="150"/>
      <c r="AC162" s="151"/>
      <c r="AD162" s="88">
        <f>'Art. 138'!Q162</f>
        <v>0</v>
      </c>
      <c r="AE162" s="89">
        <f t="shared" si="46"/>
        <v>0</v>
      </c>
      <c r="AF162">
        <f t="shared" si="47"/>
        <v>0</v>
      </c>
      <c r="AG162" s="86">
        <f>IF(AND(AF162&gt;=0,AF162&lt;=1),1,"No aplica")</f>
        <v>1</v>
      </c>
      <c r="AH162" s="90">
        <f t="shared" si="48"/>
        <v>0</v>
      </c>
      <c r="AI162" s="91">
        <f t="shared" si="49"/>
        <v>0.2</v>
      </c>
      <c r="AJ162" s="91">
        <f t="shared" si="50"/>
        <v>0</v>
      </c>
      <c r="AK162" s="91">
        <f t="shared" si="51"/>
        <v>0</v>
      </c>
    </row>
    <row r="163" spans="1:37" ht="25" customHeight="1" thickTop="1" thickBot="1" x14ac:dyDescent="0.3">
      <c r="A163" s="259" t="s">
        <v>2928</v>
      </c>
      <c r="B163" s="259"/>
      <c r="C163" s="259"/>
      <c r="D163" s="259"/>
      <c r="E163" s="259"/>
      <c r="F163" s="259"/>
      <c r="G163" s="259"/>
      <c r="H163" s="259"/>
      <c r="I163" s="259"/>
      <c r="J163" s="259"/>
      <c r="K163" s="259"/>
      <c r="L163" s="259"/>
      <c r="M163" s="259"/>
      <c r="N163" s="259"/>
      <c r="O163" s="259"/>
      <c r="P163" s="259"/>
      <c r="Q163" s="150"/>
      <c r="R163" s="150"/>
      <c r="S163" s="150"/>
      <c r="T163" s="150"/>
      <c r="U163" s="150"/>
      <c r="V163" s="150"/>
      <c r="W163" s="150"/>
      <c r="X163" s="150"/>
      <c r="Y163" s="150"/>
      <c r="Z163" s="150"/>
      <c r="AA163" s="150"/>
      <c r="AB163" s="150"/>
      <c r="AC163" s="151"/>
      <c r="AD163" s="88">
        <f>'Art. 138'!Q163</f>
        <v>0</v>
      </c>
      <c r="AE163" s="89">
        <f t="shared" si="46"/>
        <v>0</v>
      </c>
      <c r="AF163">
        <f t="shared" si="47"/>
        <v>0</v>
      </c>
      <c r="AG163" s="86">
        <f>IF(AND(AF163&gt;=0,AF163&lt;=1),1,"No aplica")</f>
        <v>1</v>
      </c>
      <c r="AH163" s="90">
        <f t="shared" si="48"/>
        <v>0</v>
      </c>
      <c r="AI163" s="91">
        <f t="shared" si="49"/>
        <v>0.2</v>
      </c>
      <c r="AJ163" s="91">
        <f t="shared" si="50"/>
        <v>0</v>
      </c>
      <c r="AK163" s="91">
        <f t="shared" si="51"/>
        <v>0</v>
      </c>
    </row>
    <row r="164" spans="1:37" ht="25" customHeight="1" thickTop="1" x14ac:dyDescent="0.25">
      <c r="A164" s="289" t="s">
        <v>349</v>
      </c>
      <c r="B164" s="289"/>
      <c r="C164" s="289"/>
      <c r="D164" s="289"/>
      <c r="E164" s="289"/>
      <c r="F164" s="289"/>
      <c r="G164" s="289"/>
      <c r="H164" s="289"/>
      <c r="I164" s="289"/>
      <c r="J164" s="289"/>
      <c r="K164" s="289"/>
      <c r="L164" s="289"/>
      <c r="M164" s="289"/>
      <c r="N164" s="289"/>
      <c r="O164" s="289"/>
      <c r="P164" s="289"/>
      <c r="Q164" s="289"/>
      <c r="R164" s="289"/>
      <c r="S164" s="289"/>
      <c r="T164" s="289"/>
      <c r="U164" s="289"/>
      <c r="V164" s="289"/>
      <c r="W164" s="289"/>
      <c r="X164" s="289"/>
      <c r="Y164" s="289"/>
      <c r="Z164" s="289"/>
      <c r="AA164" s="289"/>
      <c r="AB164" s="289"/>
      <c r="AC164" s="289"/>
      <c r="AD164" s="289"/>
      <c r="AE164" s="89">
        <f>SUM(AE159:AE163)</f>
        <v>0</v>
      </c>
      <c r="AF164" s="59"/>
      <c r="AG164" s="92">
        <f>SUM(AG159:AG163)</f>
        <v>5</v>
      </c>
      <c r="AH164" s="93"/>
      <c r="AI164" s="94"/>
      <c r="AJ164" s="94"/>
      <c r="AK164" s="94"/>
    </row>
    <row r="165" spans="1:37" ht="25" customHeight="1" x14ac:dyDescent="0.25">
      <c r="A165" s="290" t="s">
        <v>350</v>
      </c>
      <c r="B165" s="290"/>
      <c r="C165" s="290"/>
      <c r="D165" s="290"/>
      <c r="E165" s="290"/>
      <c r="F165" s="290"/>
      <c r="G165" s="290"/>
      <c r="H165" s="290"/>
      <c r="I165" s="290"/>
      <c r="J165" s="290"/>
      <c r="K165" s="290"/>
      <c r="L165" s="290"/>
      <c r="M165" s="290"/>
      <c r="N165" s="290"/>
      <c r="O165" s="290"/>
      <c r="P165" s="290"/>
      <c r="Q165" s="290"/>
      <c r="R165" s="290"/>
      <c r="S165" s="290"/>
      <c r="T165" s="290"/>
      <c r="U165" s="290"/>
      <c r="V165" s="290"/>
      <c r="W165" s="290"/>
      <c r="X165" s="290"/>
      <c r="Y165" s="290"/>
      <c r="Z165" s="290"/>
      <c r="AA165" s="290"/>
      <c r="AB165" s="290"/>
      <c r="AC165" s="290"/>
      <c r="AD165" s="290"/>
      <c r="AE165" s="89">
        <f>AE164/$AE$19*100</f>
        <v>0</v>
      </c>
      <c r="AF165" s="59"/>
      <c r="AG165" s="92"/>
      <c r="AH165" s="93"/>
      <c r="AI165" s="94"/>
      <c r="AJ165" s="94"/>
      <c r="AK165" s="94"/>
    </row>
    <row r="166" spans="1:37" ht="25" customHeight="1" thickBot="1" x14ac:dyDescent="0.3">
      <c r="A166" s="100"/>
      <c r="B166" s="100"/>
      <c r="C166" s="100"/>
      <c r="D166" s="100"/>
      <c r="E166" s="100"/>
      <c r="F166" s="100"/>
      <c r="G166" s="100"/>
      <c r="H166" s="100"/>
      <c r="I166" s="100"/>
      <c r="J166" s="100"/>
      <c r="K166" s="100"/>
      <c r="L166" s="100"/>
      <c r="M166" s="100"/>
      <c r="N166" s="100"/>
      <c r="O166" s="100"/>
      <c r="P166" s="100"/>
      <c r="Q166" s="95"/>
      <c r="R166" s="100"/>
      <c r="S166" s="100"/>
      <c r="T166" s="100"/>
      <c r="U166" s="100"/>
      <c r="V166" s="100"/>
      <c r="W166" s="100"/>
      <c r="X166" s="100"/>
      <c r="Y166" s="100"/>
      <c r="Z166" s="100"/>
      <c r="AA166" s="100"/>
      <c r="AB166" s="100"/>
      <c r="AC166" s="100"/>
      <c r="AD166" s="96"/>
      <c r="AE166" s="96"/>
    </row>
    <row r="167" spans="1:37" ht="15" customHeight="1" thickTop="1" thickBot="1" x14ac:dyDescent="0.3">
      <c r="A167" s="71"/>
      <c r="B167" s="71"/>
      <c r="C167" s="71"/>
      <c r="D167" s="71"/>
      <c r="E167" s="71"/>
      <c r="F167" s="71"/>
      <c r="G167" s="71"/>
      <c r="H167" s="71"/>
      <c r="I167" s="71"/>
      <c r="J167" s="71"/>
      <c r="K167" s="71"/>
      <c r="L167" s="71"/>
      <c r="M167" s="71"/>
      <c r="N167" s="71"/>
      <c r="O167" s="71"/>
      <c r="P167" s="71"/>
      <c r="Q167" s="71"/>
      <c r="R167" s="71"/>
      <c r="S167" s="71"/>
      <c r="T167" s="71"/>
      <c r="U167" s="71"/>
      <c r="V167" s="71"/>
      <c r="W167" s="71"/>
      <c r="X167" s="71"/>
      <c r="Y167" s="71"/>
      <c r="Z167" s="71"/>
      <c r="AA167" s="71"/>
      <c r="AB167" s="71"/>
      <c r="AC167" s="71"/>
      <c r="AD167" s="106" t="s">
        <v>2932</v>
      </c>
      <c r="AE167" s="107">
        <f>AE40+AE66+AE93+AE155</f>
        <v>0</v>
      </c>
      <c r="AF167" s="71"/>
      <c r="AG167" s="108"/>
      <c r="AH167" s="72"/>
      <c r="AI167" s="72"/>
      <c r="AJ167" s="72"/>
      <c r="AK167" s="72"/>
    </row>
    <row r="168" spans="1:37" ht="15" customHeight="1" thickTop="1" thickBot="1" x14ac:dyDescent="0.3">
      <c r="A168" s="71"/>
      <c r="B168" s="71"/>
      <c r="C168" s="71"/>
      <c r="D168" s="71"/>
      <c r="E168" s="71"/>
      <c r="F168" s="71"/>
      <c r="G168" s="71"/>
      <c r="H168" s="71"/>
      <c r="I168" s="71"/>
      <c r="J168" s="71"/>
      <c r="K168" s="71"/>
      <c r="L168" s="71"/>
      <c r="M168" s="71"/>
      <c r="N168" s="71"/>
      <c r="O168" s="71"/>
      <c r="P168" s="71"/>
      <c r="Q168" s="71"/>
      <c r="R168" s="71"/>
      <c r="S168" s="71"/>
      <c r="T168" s="71"/>
      <c r="U168" s="71"/>
      <c r="V168" s="71"/>
      <c r="W168" s="71"/>
      <c r="X168" s="71"/>
      <c r="Y168" s="71"/>
      <c r="Z168" s="71"/>
      <c r="AA168" s="71"/>
      <c r="AB168" s="71"/>
      <c r="AC168" s="71"/>
      <c r="AD168" s="109"/>
      <c r="AE168" s="110"/>
      <c r="AF168" s="71"/>
      <c r="AG168" s="72"/>
      <c r="AH168" s="72"/>
      <c r="AI168" s="71"/>
      <c r="AJ168" s="72"/>
      <c r="AK168" s="72"/>
    </row>
    <row r="169" spans="1:37" ht="15" customHeight="1" thickTop="1" thickBot="1" x14ac:dyDescent="0.3">
      <c r="A169" s="71"/>
      <c r="B169" s="71"/>
      <c r="C169" s="71"/>
      <c r="D169" s="71"/>
      <c r="E169" s="71"/>
      <c r="F169" s="71"/>
      <c r="G169" s="71"/>
      <c r="H169" s="71"/>
      <c r="I169" s="71"/>
      <c r="J169" s="71"/>
      <c r="K169" s="71"/>
      <c r="L169" s="71"/>
      <c r="M169" s="71"/>
      <c r="N169" s="71"/>
      <c r="O169" s="71"/>
      <c r="P169" s="71"/>
      <c r="Q169" s="71"/>
      <c r="R169" s="71"/>
      <c r="S169" s="71"/>
      <c r="T169" s="71"/>
      <c r="U169" s="71"/>
      <c r="V169" s="71"/>
      <c r="W169" s="71"/>
      <c r="X169" s="71"/>
      <c r="Y169" s="71"/>
      <c r="Z169" s="71"/>
      <c r="AA169" s="71"/>
      <c r="AB169" s="71"/>
      <c r="AC169" s="71"/>
      <c r="AD169" s="106" t="s">
        <v>2933</v>
      </c>
      <c r="AE169" s="107">
        <f>AE49+AE75+AE102+AE164</f>
        <v>0</v>
      </c>
      <c r="AF169" s="71"/>
      <c r="AG169" s="108"/>
      <c r="AH169" s="72"/>
      <c r="AI169" s="72"/>
      <c r="AJ169" s="72"/>
      <c r="AK169" s="72"/>
    </row>
    <row r="170" spans="1:37" ht="15" customHeight="1" thickTop="1" thickBot="1" x14ac:dyDescent="0.3">
      <c r="A170" s="71"/>
      <c r="B170" s="71"/>
      <c r="C170" s="71"/>
      <c r="D170" s="71"/>
      <c r="E170" s="71"/>
      <c r="F170" s="71"/>
      <c r="G170" s="71"/>
      <c r="H170" s="71"/>
      <c r="I170" s="71"/>
      <c r="J170" s="71"/>
      <c r="K170" s="71"/>
      <c r="L170" s="71"/>
      <c r="M170" s="71"/>
      <c r="N170" s="71"/>
      <c r="O170" s="71"/>
      <c r="P170" s="71"/>
      <c r="Q170" s="71"/>
      <c r="R170" s="71"/>
      <c r="S170" s="71"/>
      <c r="T170" s="71"/>
      <c r="U170" s="71"/>
      <c r="V170" s="71"/>
      <c r="W170" s="71"/>
      <c r="X170" s="71"/>
      <c r="Y170" s="71"/>
      <c r="Z170" s="71"/>
      <c r="AA170" s="71"/>
      <c r="AB170" s="71"/>
      <c r="AC170" s="71"/>
      <c r="AD170" s="111"/>
      <c r="AE170" s="112"/>
      <c r="AF170" s="71"/>
      <c r="AG170" s="113"/>
      <c r="AH170" s="72"/>
      <c r="AI170" s="71"/>
      <c r="AJ170" s="71"/>
      <c r="AK170" s="71"/>
    </row>
    <row r="171" spans="1:37" ht="15" customHeight="1" thickTop="1" thickBot="1" x14ac:dyDescent="0.3">
      <c r="A171" s="71"/>
      <c r="B171" s="71"/>
      <c r="C171" s="71"/>
      <c r="D171" s="71"/>
      <c r="E171" s="71"/>
      <c r="F171" s="71"/>
      <c r="G171" s="71"/>
      <c r="H171" s="71"/>
      <c r="I171" s="71"/>
      <c r="J171" s="71"/>
      <c r="K171" s="71"/>
      <c r="L171" s="71"/>
      <c r="M171" s="71"/>
      <c r="N171" s="71"/>
      <c r="O171" s="71"/>
      <c r="P171" s="71"/>
      <c r="Q171" s="71"/>
      <c r="R171" s="71"/>
      <c r="S171" s="71"/>
      <c r="T171" s="71"/>
      <c r="U171" s="71"/>
      <c r="V171" s="71"/>
      <c r="W171" s="71"/>
      <c r="X171" s="71"/>
      <c r="Y171" s="71"/>
      <c r="Z171" s="71"/>
      <c r="AA171" s="71"/>
      <c r="AB171" s="71"/>
      <c r="AC171" s="71"/>
      <c r="AD171" s="106" t="s">
        <v>2934</v>
      </c>
      <c r="AE171" s="107">
        <f>(AE167*0.8)+(AE169*0.2)</f>
        <v>0</v>
      </c>
      <c r="AF171" s="71"/>
      <c r="AG171" s="113"/>
      <c r="AH171" s="71"/>
      <c r="AI171" s="71"/>
      <c r="AJ171" s="71"/>
      <c r="AK171" s="71"/>
    </row>
  </sheetData>
  <sheetProtection selectLockedCells="1" selectUnlockedCells="1"/>
  <mergeCells count="140">
    <mergeCell ref="A2:AE2"/>
    <mergeCell ref="A3:AE3"/>
    <mergeCell ref="B5:AC5"/>
    <mergeCell ref="A9:B9"/>
    <mergeCell ref="C9:F9"/>
    <mergeCell ref="A10:B10"/>
    <mergeCell ref="A22:P22"/>
    <mergeCell ref="A23:P23"/>
    <mergeCell ref="A24:P24"/>
    <mergeCell ref="A25:P25"/>
    <mergeCell ref="A26:P26"/>
    <mergeCell ref="A27:P27"/>
    <mergeCell ref="A11:B11"/>
    <mergeCell ref="A13:F13"/>
    <mergeCell ref="A15:AE15"/>
    <mergeCell ref="A17:AE17"/>
    <mergeCell ref="A20:AC20"/>
    <mergeCell ref="A21:P21"/>
    <mergeCell ref="A34:P34"/>
    <mergeCell ref="A35:P35"/>
    <mergeCell ref="A36:P36"/>
    <mergeCell ref="A37:P37"/>
    <mergeCell ref="A38:P38"/>
    <mergeCell ref="A39:P39"/>
    <mergeCell ref="A28:P28"/>
    <mergeCell ref="A29:P29"/>
    <mergeCell ref="A30:P30"/>
    <mergeCell ref="A31:P31"/>
    <mergeCell ref="A32:P32"/>
    <mergeCell ref="A33:P33"/>
    <mergeCell ref="A47:P47"/>
    <mergeCell ref="A48:P48"/>
    <mergeCell ref="A49:AD49"/>
    <mergeCell ref="A50:AD50"/>
    <mergeCell ref="A53:AE53"/>
    <mergeCell ref="A56:AC56"/>
    <mergeCell ref="A40:AD40"/>
    <mergeCell ref="A41:AD41"/>
    <mergeCell ref="A43:AC43"/>
    <mergeCell ref="A44:P44"/>
    <mergeCell ref="A45:P45"/>
    <mergeCell ref="A46:P46"/>
    <mergeCell ref="A63:P63"/>
    <mergeCell ref="A64:P64"/>
    <mergeCell ref="A65:P65"/>
    <mergeCell ref="A66:AD66"/>
    <mergeCell ref="A67:AD67"/>
    <mergeCell ref="A69:AC69"/>
    <mergeCell ref="A57:P57"/>
    <mergeCell ref="A58:P58"/>
    <mergeCell ref="A59:P59"/>
    <mergeCell ref="A60:P60"/>
    <mergeCell ref="A61:P61"/>
    <mergeCell ref="A62:P62"/>
    <mergeCell ref="A76:AD76"/>
    <mergeCell ref="A79:AE79"/>
    <mergeCell ref="A82:AC82"/>
    <mergeCell ref="A83:P83"/>
    <mergeCell ref="A84:P84"/>
    <mergeCell ref="A85:P85"/>
    <mergeCell ref="A70:P70"/>
    <mergeCell ref="A71:P71"/>
    <mergeCell ref="A72:P72"/>
    <mergeCell ref="A73:P73"/>
    <mergeCell ref="A74:P74"/>
    <mergeCell ref="A75:AD75"/>
    <mergeCell ref="A92:P92"/>
    <mergeCell ref="A93:AD93"/>
    <mergeCell ref="A94:AD94"/>
    <mergeCell ref="A96:AC96"/>
    <mergeCell ref="A97:P97"/>
    <mergeCell ref="A98:P98"/>
    <mergeCell ref="A86:P86"/>
    <mergeCell ref="A87:P87"/>
    <mergeCell ref="A88:P88"/>
    <mergeCell ref="A89:P89"/>
    <mergeCell ref="A90:P90"/>
    <mergeCell ref="A91:P91"/>
    <mergeCell ref="A109:AC109"/>
    <mergeCell ref="A110:P110"/>
    <mergeCell ref="A111:P111"/>
    <mergeCell ref="A112:P112"/>
    <mergeCell ref="A113:P113"/>
    <mergeCell ref="A114:P114"/>
    <mergeCell ref="A99:P99"/>
    <mergeCell ref="A100:P100"/>
    <mergeCell ref="A101:P101"/>
    <mergeCell ref="A102:AD102"/>
    <mergeCell ref="A103:AD103"/>
    <mergeCell ref="A106:AE106"/>
    <mergeCell ref="A121:P121"/>
    <mergeCell ref="A122:P122"/>
    <mergeCell ref="A123:P123"/>
    <mergeCell ref="A124:P124"/>
    <mergeCell ref="A125:P125"/>
    <mergeCell ref="A126:P126"/>
    <mergeCell ref="A115:P115"/>
    <mergeCell ref="A116:P116"/>
    <mergeCell ref="A117:P117"/>
    <mergeCell ref="A118:P118"/>
    <mergeCell ref="A119:P119"/>
    <mergeCell ref="A120:P120"/>
    <mergeCell ref="A133:P133"/>
    <mergeCell ref="A134:P134"/>
    <mergeCell ref="A135:P135"/>
    <mergeCell ref="A136:P136"/>
    <mergeCell ref="A137:P137"/>
    <mergeCell ref="A138:P138"/>
    <mergeCell ref="A127:P127"/>
    <mergeCell ref="A128:P128"/>
    <mergeCell ref="A129:P129"/>
    <mergeCell ref="A130:P130"/>
    <mergeCell ref="A131:P131"/>
    <mergeCell ref="A132:P132"/>
    <mergeCell ref="A145:P145"/>
    <mergeCell ref="A146:P146"/>
    <mergeCell ref="A147:P147"/>
    <mergeCell ref="A148:P148"/>
    <mergeCell ref="A149:P149"/>
    <mergeCell ref="A150:P150"/>
    <mergeCell ref="A139:P139"/>
    <mergeCell ref="A140:P140"/>
    <mergeCell ref="A141:P141"/>
    <mergeCell ref="A142:P142"/>
    <mergeCell ref="A143:P143"/>
    <mergeCell ref="A144:P144"/>
    <mergeCell ref="A164:AD164"/>
    <mergeCell ref="A165:AD165"/>
    <mergeCell ref="A158:AC158"/>
    <mergeCell ref="A159:P159"/>
    <mergeCell ref="A160:P160"/>
    <mergeCell ref="A161:P161"/>
    <mergeCell ref="A162:P162"/>
    <mergeCell ref="A163:P163"/>
    <mergeCell ref="A151:P151"/>
    <mergeCell ref="A152:P152"/>
    <mergeCell ref="A153:P153"/>
    <mergeCell ref="A154:P154"/>
    <mergeCell ref="A155:AD155"/>
    <mergeCell ref="A156:AD156"/>
  </mergeCells>
  <dataValidations count="1">
    <dataValidation allowBlank="1" showErrorMessage="1" sqref="A5" xr:uid="{1F4746DA-E7EA-4CE3-804E-F3BF6024BD0B}">
      <formula1>0</formula1>
      <formula2>0</formula2>
    </dataValidation>
  </dataValidations>
  <pageMargins left="0.7" right="0.7" top="0.75" bottom="0.75" header="0.51180555555555551" footer="0.51180555555555551"/>
  <pageSetup firstPageNumber="0" orientation="portrait" horizontalDpi="300" verticalDpi="300"/>
  <headerFooter alignWithMargins="0"/>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A58A58-B08C-4CBD-AD23-7EB09D2C9400}">
  <sheetPr codeName="Hoja16"/>
  <dimension ref="A1:AK172"/>
  <sheetViews>
    <sheetView showGridLines="0" topLeftCell="A2" zoomScale="75" zoomScaleNormal="75" workbookViewId="0">
      <selection sqref="A1:AK171"/>
    </sheetView>
  </sheetViews>
  <sheetFormatPr baseColWidth="10" defaultColWidth="11" defaultRowHeight="13" x14ac:dyDescent="0.3"/>
  <cols>
    <col min="1" max="29" width="7.54296875" customWidth="1"/>
    <col min="30" max="30" width="11.453125" style="80" customWidth="1"/>
    <col min="31" max="31" width="11.453125" style="81" customWidth="1"/>
    <col min="32" max="38" width="11.453125" customWidth="1"/>
  </cols>
  <sheetData>
    <row r="1" spans="1:37" ht="15" customHeight="1" x14ac:dyDescent="0.25">
      <c r="A1" s="76"/>
      <c r="B1" s="76"/>
      <c r="C1" s="76"/>
      <c r="D1" s="76"/>
      <c r="E1" s="76"/>
      <c r="F1" s="76"/>
      <c r="G1" s="76"/>
      <c r="H1" s="76"/>
      <c r="I1" s="76"/>
      <c r="J1" s="76"/>
      <c r="K1" s="76"/>
      <c r="L1" s="76"/>
      <c r="M1" s="76"/>
      <c r="N1" s="76"/>
      <c r="O1" s="76"/>
      <c r="P1" s="76"/>
      <c r="Q1" s="76"/>
      <c r="R1" s="76"/>
      <c r="S1" s="76"/>
      <c r="T1" s="76"/>
      <c r="U1" s="76"/>
      <c r="V1" s="76"/>
      <c r="W1" s="76"/>
      <c r="X1" s="76"/>
      <c r="Y1" s="76"/>
      <c r="Z1" s="76"/>
      <c r="AA1" s="76"/>
      <c r="AB1" s="76"/>
      <c r="AC1" s="76"/>
      <c r="AD1" s="140"/>
      <c r="AE1" s="76"/>
      <c r="AF1" s="71"/>
      <c r="AG1" s="113"/>
      <c r="AH1" s="71"/>
      <c r="AI1" s="71"/>
      <c r="AJ1" s="71"/>
      <c r="AK1" s="71"/>
    </row>
    <row r="2" spans="1:37" ht="15" customHeight="1" x14ac:dyDescent="0.25">
      <c r="A2" s="297" t="s">
        <v>2929</v>
      </c>
      <c r="B2" s="297"/>
      <c r="C2" s="297"/>
      <c r="D2" s="297"/>
      <c r="E2" s="297"/>
      <c r="F2" s="297"/>
      <c r="G2" s="297"/>
      <c r="H2" s="297"/>
      <c r="I2" s="297"/>
      <c r="J2" s="297"/>
      <c r="K2" s="297"/>
      <c r="L2" s="297"/>
      <c r="M2" s="297"/>
      <c r="N2" s="297"/>
      <c r="O2" s="297"/>
      <c r="P2" s="297"/>
      <c r="Q2" s="297"/>
      <c r="R2" s="297"/>
      <c r="S2" s="297"/>
      <c r="T2" s="297"/>
      <c r="U2" s="297"/>
      <c r="V2" s="297"/>
      <c r="W2" s="297"/>
      <c r="X2" s="297"/>
      <c r="Y2" s="297"/>
      <c r="Z2" s="297"/>
      <c r="AA2" s="297"/>
      <c r="AB2" s="297"/>
      <c r="AC2" s="297"/>
      <c r="AD2" s="297"/>
      <c r="AE2" s="297"/>
      <c r="AF2" s="71"/>
      <c r="AG2" s="113"/>
      <c r="AH2" s="71"/>
      <c r="AI2" s="71"/>
      <c r="AJ2" s="71"/>
      <c r="AK2" s="71"/>
    </row>
    <row r="3" spans="1:37" ht="15" customHeight="1" x14ac:dyDescent="0.25">
      <c r="A3" s="297" t="s">
        <v>8</v>
      </c>
      <c r="B3" s="297"/>
      <c r="C3" s="297"/>
      <c r="D3" s="297"/>
      <c r="E3" s="297"/>
      <c r="F3" s="297"/>
      <c r="G3" s="297"/>
      <c r="H3" s="297"/>
      <c r="I3" s="297"/>
      <c r="J3" s="297"/>
      <c r="K3" s="297"/>
      <c r="L3" s="297"/>
      <c r="M3" s="297"/>
      <c r="N3" s="297"/>
      <c r="O3" s="297"/>
      <c r="P3" s="297"/>
      <c r="Q3" s="297"/>
      <c r="R3" s="297"/>
      <c r="S3" s="297"/>
      <c r="T3" s="297"/>
      <c r="U3" s="297"/>
      <c r="V3" s="297"/>
      <c r="W3" s="297"/>
      <c r="X3" s="297"/>
      <c r="Y3" s="297"/>
      <c r="Z3" s="297"/>
      <c r="AA3" s="297"/>
      <c r="AB3" s="297"/>
      <c r="AC3" s="297"/>
      <c r="AD3" s="297"/>
      <c r="AE3" s="297"/>
      <c r="AF3" s="71"/>
      <c r="AG3" s="113"/>
      <c r="AH3" s="71"/>
      <c r="AI3" s="71"/>
      <c r="AJ3" s="71"/>
      <c r="AK3" s="71"/>
    </row>
    <row r="4" spans="1:37" ht="15" customHeight="1" x14ac:dyDescent="0.25">
      <c r="A4" s="71"/>
      <c r="B4" s="71"/>
      <c r="C4" s="71"/>
      <c r="D4" s="71"/>
      <c r="E4" s="71"/>
      <c r="F4" s="71"/>
      <c r="G4" s="71"/>
      <c r="H4" s="71"/>
      <c r="I4" s="71"/>
      <c r="J4" s="71"/>
      <c r="K4" s="71"/>
      <c r="L4" s="71"/>
      <c r="M4" s="71"/>
      <c r="N4" s="71"/>
      <c r="O4" s="71"/>
      <c r="P4" s="71"/>
      <c r="Q4" s="71"/>
      <c r="R4" s="71"/>
      <c r="S4" s="71"/>
      <c r="T4" s="71"/>
      <c r="U4" s="71"/>
      <c r="V4" s="71"/>
      <c r="W4" s="71"/>
      <c r="X4" s="71"/>
      <c r="Y4" s="71"/>
      <c r="Z4" s="71"/>
      <c r="AA4" s="71"/>
      <c r="AB4" s="71"/>
      <c r="AC4" s="71"/>
      <c r="AD4" s="141"/>
      <c r="AE4" s="71"/>
      <c r="AF4" s="71"/>
      <c r="AG4" s="113"/>
      <c r="AH4" s="71"/>
      <c r="AI4" s="71"/>
      <c r="AJ4" s="71"/>
      <c r="AK4" s="71"/>
    </row>
    <row r="5" spans="1:37" ht="15" customHeight="1" x14ac:dyDescent="0.25">
      <c r="A5" s="76"/>
      <c r="B5" s="298" t="s">
        <v>2930</v>
      </c>
      <c r="C5" s="298"/>
      <c r="D5" s="298"/>
      <c r="E5" s="298"/>
      <c r="F5" s="298"/>
      <c r="G5" s="298"/>
      <c r="H5" s="298"/>
      <c r="I5" s="298"/>
      <c r="J5" s="298"/>
      <c r="K5" s="298"/>
      <c r="L5" s="298"/>
      <c r="M5" s="298"/>
      <c r="N5" s="298"/>
      <c r="O5" s="298"/>
      <c r="P5" s="298"/>
      <c r="Q5" s="298"/>
      <c r="R5" s="298"/>
      <c r="S5" s="298"/>
      <c r="T5" s="298"/>
      <c r="U5" s="298"/>
      <c r="V5" s="298"/>
      <c r="W5" s="298"/>
      <c r="X5" s="298"/>
      <c r="Y5" s="298"/>
      <c r="Z5" s="298"/>
      <c r="AA5" s="298"/>
      <c r="AB5" s="298"/>
      <c r="AC5" s="298"/>
      <c r="AD5" s="142"/>
      <c r="AE5" s="42"/>
      <c r="AF5" s="42"/>
      <c r="AG5" s="143"/>
      <c r="AH5" s="42"/>
      <c r="AI5" s="42"/>
      <c r="AJ5" s="42"/>
      <c r="AK5" s="42"/>
    </row>
    <row r="6" spans="1:37" ht="15" customHeight="1" x14ac:dyDescent="0.25">
      <c r="A6" s="144"/>
      <c r="B6" s="144"/>
      <c r="C6" s="144"/>
      <c r="D6" s="144"/>
      <c r="E6" s="76"/>
      <c r="F6" s="213"/>
      <c r="G6" s="213"/>
      <c r="H6" s="213"/>
      <c r="I6" s="213"/>
      <c r="J6" s="213"/>
      <c r="K6" s="213"/>
      <c r="L6" s="213"/>
      <c r="M6" s="213"/>
      <c r="N6" s="213"/>
      <c r="O6" s="213"/>
      <c r="P6" s="213"/>
      <c r="Q6" s="213"/>
      <c r="R6" s="213"/>
      <c r="S6" s="213"/>
      <c r="T6" s="213"/>
      <c r="U6" s="213"/>
      <c r="V6" s="213"/>
      <c r="W6" s="213"/>
      <c r="X6" s="213"/>
      <c r="Y6" s="213"/>
      <c r="Z6" s="213"/>
      <c r="AA6" s="213"/>
      <c r="AB6" s="213"/>
      <c r="AC6" s="213"/>
      <c r="AD6" s="145"/>
      <c r="AE6" s="213"/>
      <c r="AF6" s="42"/>
      <c r="AG6" s="143"/>
      <c r="AH6" s="42"/>
      <c r="AI6" s="42"/>
      <c r="AJ6" s="42"/>
      <c r="AK6" s="42"/>
    </row>
    <row r="7" spans="1:37" ht="15" customHeight="1" x14ac:dyDescent="0.25">
      <c r="A7" s="144"/>
      <c r="B7" s="144"/>
      <c r="C7" s="144"/>
      <c r="D7" s="144"/>
      <c r="E7" s="76"/>
      <c r="F7" s="213"/>
      <c r="G7" s="213"/>
      <c r="H7" s="213"/>
      <c r="I7" s="213"/>
      <c r="J7" s="213"/>
      <c r="K7" s="213"/>
      <c r="L7" s="213"/>
      <c r="M7" s="213"/>
      <c r="N7" s="213"/>
      <c r="O7" s="213"/>
      <c r="P7" s="213"/>
      <c r="Q7" s="213"/>
      <c r="R7" s="213"/>
      <c r="S7" s="213"/>
      <c r="T7" s="213"/>
      <c r="U7" s="213"/>
      <c r="V7" s="213"/>
      <c r="W7" s="213"/>
      <c r="X7" s="213"/>
      <c r="Y7" s="213"/>
      <c r="Z7" s="213"/>
      <c r="AA7" s="213"/>
      <c r="AB7" s="213"/>
      <c r="AC7" s="213"/>
      <c r="AD7" s="145"/>
      <c r="AE7" s="213"/>
      <c r="AF7" s="213"/>
      <c r="AG7" s="72"/>
      <c r="AH7" s="213"/>
      <c r="AI7" s="213"/>
      <c r="AJ7" s="213"/>
      <c r="AK7" s="213"/>
    </row>
    <row r="8" spans="1:37" ht="15" customHeight="1" x14ac:dyDescent="0.25">
      <c r="A8" s="76"/>
      <c r="B8" s="146"/>
      <c r="C8" s="42"/>
      <c r="D8" s="42"/>
      <c r="E8" s="146"/>
      <c r="F8" s="146"/>
      <c r="G8" s="146"/>
      <c r="H8" s="146"/>
      <c r="I8" s="146"/>
      <c r="J8" s="146"/>
      <c r="K8" s="146"/>
      <c r="L8" s="146"/>
      <c r="M8" s="146"/>
      <c r="N8" s="146"/>
      <c r="O8" s="146"/>
      <c r="P8" s="146"/>
      <c r="Q8" s="146"/>
      <c r="R8" s="146"/>
      <c r="S8" s="146"/>
      <c r="T8" s="146"/>
      <c r="U8" s="146"/>
      <c r="V8" s="146"/>
      <c r="W8" s="146"/>
      <c r="X8" s="146"/>
      <c r="Y8" s="146"/>
      <c r="Z8" s="146"/>
      <c r="AA8" s="146"/>
      <c r="AB8" s="146"/>
      <c r="AC8" s="146"/>
      <c r="AD8" s="142"/>
      <c r="AE8" s="213"/>
      <c r="AG8" s="86"/>
      <c r="AH8" s="86"/>
      <c r="AI8" s="87"/>
      <c r="AJ8" s="86"/>
      <c r="AK8" s="87"/>
    </row>
    <row r="9" spans="1:37" ht="15" customHeight="1" x14ac:dyDescent="0.25">
      <c r="A9" s="299"/>
      <c r="B9" s="299"/>
      <c r="C9" s="293" t="s">
        <v>11</v>
      </c>
      <c r="D9" s="293"/>
      <c r="E9" s="293"/>
      <c r="F9" s="293"/>
      <c r="U9" s="147"/>
      <c r="AD9"/>
      <c r="AE9"/>
    </row>
    <row r="10" spans="1:37" ht="15" customHeight="1" x14ac:dyDescent="0.25">
      <c r="A10" s="293" t="s">
        <v>315</v>
      </c>
      <c r="B10" s="293"/>
      <c r="C10" s="215" t="s">
        <v>316</v>
      </c>
      <c r="D10" s="215" t="s">
        <v>317</v>
      </c>
      <c r="E10" s="215" t="s">
        <v>318</v>
      </c>
      <c r="F10" s="215" t="s">
        <v>319</v>
      </c>
      <c r="U10" s="147"/>
      <c r="AD10"/>
      <c r="AE10"/>
    </row>
    <row r="11" spans="1:37" ht="15" customHeight="1" x14ac:dyDescent="0.25">
      <c r="A11" s="293" t="s">
        <v>326</v>
      </c>
      <c r="B11" s="293"/>
      <c r="C11" s="215">
        <f>IF('Art. 138'!AF31="",1,IF(AVERAGE('Art. 138'!Q31:AF49)=3,0,1))</f>
        <v>1</v>
      </c>
      <c r="D11" s="215">
        <f>IF('Art. 138'!AF64="",1,IF(AVERAGE('Art. 138'!Q64:AF72)=3,0,1))</f>
        <v>1</v>
      </c>
      <c r="E11" s="215">
        <f>IF('Art. 138'!AF87="",1,IF(AVERAGE('Art. 138'!Q87:AF96)=3,0,1))</f>
        <v>1</v>
      </c>
      <c r="F11" s="215">
        <f>IF('Art. 138'!AF112="",1,IF(AVERAGE('Art. 138'!Q112:AF156)=3,0,1))</f>
        <v>1</v>
      </c>
      <c r="U11" s="147"/>
      <c r="AD11"/>
      <c r="AE11"/>
    </row>
    <row r="12" spans="1:37" ht="15" customHeight="1" x14ac:dyDescent="0.25">
      <c r="A12" s="144"/>
      <c r="I12" s="213"/>
      <c r="J12" s="213"/>
      <c r="K12" s="213"/>
      <c r="L12" s="213"/>
      <c r="M12" s="213"/>
      <c r="N12" s="213"/>
      <c r="O12" s="213"/>
      <c r="P12" s="213"/>
      <c r="Q12" s="213"/>
      <c r="R12" s="213"/>
      <c r="S12" s="213"/>
      <c r="T12" s="213"/>
      <c r="U12" s="213"/>
      <c r="V12" s="213"/>
      <c r="W12" s="213"/>
      <c r="X12" s="213"/>
      <c r="Y12" s="213"/>
      <c r="Z12" s="213"/>
      <c r="AA12" s="213"/>
      <c r="AB12" s="213"/>
      <c r="AC12" s="213"/>
      <c r="AD12" s="145"/>
      <c r="AE12" s="213"/>
      <c r="AF12" s="42"/>
      <c r="AG12" s="143"/>
      <c r="AH12" s="42"/>
      <c r="AI12" s="42"/>
      <c r="AJ12" s="42"/>
      <c r="AK12" s="42"/>
    </row>
    <row r="13" spans="1:37" ht="15" customHeight="1" x14ac:dyDescent="0.25">
      <c r="A13" s="294" t="s">
        <v>327</v>
      </c>
      <c r="B13" s="294"/>
      <c r="C13" s="294"/>
      <c r="D13" s="294"/>
      <c r="E13" s="294"/>
      <c r="F13" s="294"/>
      <c r="G13" s="215">
        <f>SUM(C11:F11)</f>
        <v>4</v>
      </c>
      <c r="H13" s="213"/>
      <c r="V13" s="213"/>
      <c r="W13" s="213"/>
      <c r="X13" s="213"/>
      <c r="Y13" s="213"/>
      <c r="Z13" s="213"/>
      <c r="AA13" s="213"/>
      <c r="AB13" s="213"/>
      <c r="AC13" s="213"/>
      <c r="AD13" s="145"/>
      <c r="AE13" s="213"/>
      <c r="AF13" s="42"/>
      <c r="AG13" s="143"/>
      <c r="AH13" s="42"/>
      <c r="AI13" s="42"/>
      <c r="AJ13" s="42"/>
      <c r="AK13" s="42"/>
    </row>
    <row r="14" spans="1:37" ht="15" customHeight="1" x14ac:dyDescent="0.25">
      <c r="A14" s="42"/>
      <c r="B14" s="42"/>
      <c r="C14" s="144"/>
      <c r="D14" s="144"/>
      <c r="E14" s="144"/>
      <c r="F14" s="144"/>
      <c r="G14" s="76"/>
      <c r="H14" s="148"/>
      <c r="I14" s="148"/>
      <c r="J14" s="149"/>
      <c r="K14" s="148"/>
      <c r="L14" s="148"/>
      <c r="M14" s="149"/>
      <c r="N14" s="148"/>
      <c r="O14" s="148"/>
      <c r="P14" s="148"/>
      <c r="Q14" s="148"/>
      <c r="R14" s="148"/>
      <c r="S14" s="148"/>
      <c r="T14" s="148"/>
      <c r="U14" s="148"/>
      <c r="V14" s="148"/>
      <c r="W14" s="148"/>
      <c r="X14" s="148"/>
      <c r="Y14" s="148"/>
      <c r="Z14" s="148"/>
      <c r="AA14" s="148"/>
      <c r="AB14" s="148"/>
      <c r="AC14" s="42"/>
      <c r="AD14" s="145"/>
      <c r="AE14" s="213"/>
      <c r="AF14" s="213"/>
      <c r="AG14" s="72"/>
      <c r="AH14" s="42"/>
      <c r="AI14" s="42"/>
      <c r="AJ14" s="42"/>
      <c r="AK14" s="42"/>
    </row>
    <row r="15" spans="1:37" ht="30" customHeight="1" x14ac:dyDescent="0.25">
      <c r="A15" s="295" t="s">
        <v>2931</v>
      </c>
      <c r="B15" s="295"/>
      <c r="C15" s="295"/>
      <c r="D15" s="295"/>
      <c r="E15" s="295"/>
      <c r="F15" s="295"/>
      <c r="G15" s="295"/>
      <c r="H15" s="295"/>
      <c r="I15" s="295"/>
      <c r="J15" s="295"/>
      <c r="K15" s="295"/>
      <c r="L15" s="295"/>
      <c r="M15" s="295"/>
      <c r="N15" s="295"/>
      <c r="O15" s="295"/>
      <c r="P15" s="295"/>
      <c r="Q15" s="295"/>
      <c r="R15" s="295"/>
      <c r="S15" s="295"/>
      <c r="T15" s="295"/>
      <c r="U15" s="295"/>
      <c r="V15" s="295"/>
      <c r="W15" s="295"/>
      <c r="X15" s="295"/>
      <c r="Y15" s="295"/>
      <c r="Z15" s="295"/>
      <c r="AA15" s="295"/>
      <c r="AB15" s="295"/>
      <c r="AC15" s="295"/>
      <c r="AD15" s="295"/>
      <c r="AE15" s="295"/>
      <c r="AF15" s="42"/>
      <c r="AG15" s="143"/>
      <c r="AH15" s="42"/>
      <c r="AI15" s="42"/>
      <c r="AJ15" s="42"/>
      <c r="AK15" s="42"/>
    </row>
    <row r="16" spans="1:37" ht="15" customHeight="1" x14ac:dyDescent="0.25">
      <c r="AD16"/>
      <c r="AE16" s="45"/>
      <c r="AF16" s="71"/>
      <c r="AG16" s="113"/>
      <c r="AH16" s="71"/>
      <c r="AI16" s="71"/>
      <c r="AJ16" s="71"/>
      <c r="AK16" s="71"/>
    </row>
    <row r="17" spans="1:37" ht="30" customHeight="1" x14ac:dyDescent="0.25">
      <c r="A17" s="296" t="s">
        <v>2831</v>
      </c>
      <c r="B17" s="296"/>
      <c r="C17" s="296"/>
      <c r="D17" s="296"/>
      <c r="E17" s="296"/>
      <c r="F17" s="296"/>
      <c r="G17" s="296"/>
      <c r="H17" s="296"/>
      <c r="I17" s="296"/>
      <c r="J17" s="296"/>
      <c r="K17" s="296"/>
      <c r="L17" s="296"/>
      <c r="M17" s="296"/>
      <c r="N17" s="296"/>
      <c r="O17" s="296"/>
      <c r="P17" s="296"/>
      <c r="Q17" s="296"/>
      <c r="R17" s="296"/>
      <c r="S17" s="296"/>
      <c r="T17" s="296"/>
      <c r="U17" s="296"/>
      <c r="V17" s="296"/>
      <c r="W17" s="296"/>
      <c r="X17" s="296"/>
      <c r="Y17" s="296"/>
      <c r="Z17" s="296"/>
      <c r="AA17" s="296"/>
      <c r="AB17" s="296"/>
      <c r="AC17" s="296"/>
      <c r="AD17" s="296"/>
      <c r="AE17" s="296"/>
      <c r="AF17" s="71"/>
      <c r="AG17" s="113"/>
      <c r="AH17" s="71"/>
      <c r="AI17" s="71"/>
      <c r="AJ17" s="71"/>
      <c r="AK17" s="71"/>
    </row>
    <row r="18" spans="1:37" ht="45" customHeight="1" x14ac:dyDescent="0.25">
      <c r="A18" s="222"/>
      <c r="B18" s="222"/>
      <c r="C18" s="222"/>
      <c r="D18" s="222"/>
      <c r="E18" s="222"/>
      <c r="F18" s="222"/>
      <c r="G18" s="222"/>
      <c r="H18" s="222"/>
      <c r="I18" s="222"/>
      <c r="J18" s="222"/>
      <c r="K18" s="222"/>
      <c r="L18" s="222"/>
      <c r="M18" s="222"/>
      <c r="N18" s="222"/>
      <c r="O18" s="222"/>
      <c r="P18" s="222"/>
      <c r="Q18" s="222"/>
      <c r="R18" s="222"/>
      <c r="S18" s="222"/>
      <c r="T18" s="222"/>
      <c r="U18" s="222"/>
      <c r="V18" s="222"/>
      <c r="W18" s="222"/>
      <c r="X18" s="222"/>
      <c r="Y18" s="222"/>
      <c r="Z18" s="222"/>
      <c r="AA18" s="222"/>
      <c r="AB18" s="222"/>
      <c r="AC18" s="222"/>
      <c r="AD18" s="222"/>
      <c r="AE18" s="222"/>
    </row>
    <row r="19" spans="1:37" ht="13.5" thickBot="1" x14ac:dyDescent="0.35">
      <c r="A19" s="61"/>
      <c r="B19" s="61"/>
      <c r="C19" s="61"/>
      <c r="D19" s="61"/>
      <c r="E19" s="61"/>
      <c r="F19" s="61"/>
      <c r="G19" s="61"/>
      <c r="H19" s="61"/>
      <c r="I19" s="61"/>
      <c r="J19" s="61"/>
      <c r="K19" s="61"/>
      <c r="L19" s="61"/>
      <c r="M19" s="61"/>
      <c r="N19" s="61"/>
      <c r="O19" s="61"/>
      <c r="P19" s="61"/>
      <c r="Q19" s="61"/>
      <c r="R19" s="61"/>
      <c r="S19" s="61"/>
      <c r="T19" s="61"/>
      <c r="U19" s="61"/>
      <c r="V19" s="61"/>
      <c r="W19" s="61"/>
      <c r="X19" s="61"/>
      <c r="Y19" s="61"/>
      <c r="Z19" s="61"/>
      <c r="AA19" s="61"/>
      <c r="AB19" s="61"/>
      <c r="AC19" s="61"/>
      <c r="AD19" s="83"/>
      <c r="AE19" s="81">
        <f>1/G13*100</f>
        <v>25</v>
      </c>
    </row>
    <row r="20" spans="1:37" ht="25" customHeight="1" thickTop="1" thickBot="1" x14ac:dyDescent="0.3">
      <c r="A20" s="292" t="s">
        <v>44</v>
      </c>
      <c r="B20" s="292"/>
      <c r="C20" s="292"/>
      <c r="D20" s="292"/>
      <c r="E20" s="292"/>
      <c r="F20" s="292"/>
      <c r="G20" s="292"/>
      <c r="H20" s="292"/>
      <c r="I20" s="292"/>
      <c r="J20" s="292"/>
      <c r="K20" s="292"/>
      <c r="L20" s="292"/>
      <c r="M20" s="292"/>
      <c r="N20" s="292"/>
      <c r="O20" s="292"/>
      <c r="P20" s="292"/>
      <c r="Q20" s="292"/>
      <c r="R20" s="292"/>
      <c r="S20" s="292"/>
      <c r="T20" s="292"/>
      <c r="U20" s="292"/>
      <c r="V20" s="292"/>
      <c r="W20" s="292"/>
      <c r="X20" s="292"/>
      <c r="Y20" s="292"/>
      <c r="Z20" s="292"/>
      <c r="AA20" s="292"/>
      <c r="AB20" s="292"/>
      <c r="AC20" s="292"/>
      <c r="AD20" s="84" t="s">
        <v>65</v>
      </c>
      <c r="AE20" s="85" t="s">
        <v>9</v>
      </c>
      <c r="AF20" s="86" t="s">
        <v>330</v>
      </c>
      <c r="AG20" s="86" t="s">
        <v>331</v>
      </c>
      <c r="AH20" s="86" t="s">
        <v>332</v>
      </c>
      <c r="AI20" s="87" t="s">
        <v>333</v>
      </c>
      <c r="AJ20" s="86"/>
      <c r="AK20" s="87" t="s">
        <v>334</v>
      </c>
    </row>
    <row r="21" spans="1:37" ht="25" customHeight="1" thickTop="1" thickBot="1" x14ac:dyDescent="0.3">
      <c r="A21" s="259" t="s">
        <v>403</v>
      </c>
      <c r="B21" s="259"/>
      <c r="C21" s="259"/>
      <c r="D21" s="259"/>
      <c r="E21" s="259"/>
      <c r="F21" s="259"/>
      <c r="G21" s="259"/>
      <c r="H21" s="259"/>
      <c r="I21" s="259"/>
      <c r="J21" s="259"/>
      <c r="K21" s="259"/>
      <c r="L21" s="259"/>
      <c r="M21" s="259"/>
      <c r="N21" s="259"/>
      <c r="O21" s="259"/>
      <c r="P21" s="259"/>
      <c r="Q21" s="150"/>
      <c r="R21" s="150"/>
      <c r="S21" s="150"/>
      <c r="T21" s="150"/>
      <c r="U21" s="150"/>
      <c r="V21" s="150"/>
      <c r="W21" s="150"/>
      <c r="X21" s="150"/>
      <c r="Y21" s="150"/>
      <c r="Z21" s="150"/>
      <c r="AA21" s="150"/>
      <c r="AB21" s="150"/>
      <c r="AC21" s="151"/>
      <c r="AD21" s="88">
        <f>'Art. 138'!AF31</f>
        <v>0</v>
      </c>
      <c r="AE21" s="89">
        <f t="shared" ref="AE21:AE39" si="0">IF(AG21=1,AK21,AG21)</f>
        <v>0</v>
      </c>
      <c r="AF21">
        <f t="shared" ref="AF21:AF39" si="1">AD21/2</f>
        <v>0</v>
      </c>
      <c r="AG21" s="86">
        <f t="shared" ref="AG21:AG39" si="2">IF(AND(AF21&gt;=0,AF21&lt;=1),1,"No aplica")</f>
        <v>1</v>
      </c>
      <c r="AH21" s="90">
        <f t="shared" ref="AH21:AH39" si="3">AD21/(AG21*2)</f>
        <v>0</v>
      </c>
      <c r="AI21" s="91">
        <f t="shared" ref="AI21:AI39" si="4">IF(AG21=1,AG21/$AG$40,"No aplica")</f>
        <v>5.2631578947368418E-2</v>
      </c>
      <c r="AJ21" s="91">
        <f t="shared" ref="AJ21:AJ39" si="5">AF21*AI21</f>
        <v>0</v>
      </c>
      <c r="AK21" s="91">
        <f t="shared" ref="AK21:AK39" si="6">AJ21*$AE$19</f>
        <v>0</v>
      </c>
    </row>
    <row r="22" spans="1:37" ht="25" customHeight="1" thickTop="1" thickBot="1" x14ac:dyDescent="0.3">
      <c r="A22" s="259" t="s">
        <v>68</v>
      </c>
      <c r="B22" s="259"/>
      <c r="C22" s="259"/>
      <c r="D22" s="259"/>
      <c r="E22" s="259"/>
      <c r="F22" s="259"/>
      <c r="G22" s="259"/>
      <c r="H22" s="259"/>
      <c r="I22" s="259"/>
      <c r="J22" s="259"/>
      <c r="K22" s="259"/>
      <c r="L22" s="259"/>
      <c r="M22" s="259"/>
      <c r="N22" s="259"/>
      <c r="O22" s="259"/>
      <c r="P22" s="259"/>
      <c r="Q22" s="150"/>
      <c r="R22" s="150"/>
      <c r="S22" s="150"/>
      <c r="T22" s="150"/>
      <c r="U22" s="150"/>
      <c r="V22" s="150"/>
      <c r="W22" s="150"/>
      <c r="X22" s="150"/>
      <c r="Y22" s="150"/>
      <c r="Z22" s="150"/>
      <c r="AA22" s="150"/>
      <c r="AB22" s="150"/>
      <c r="AC22" s="151"/>
      <c r="AD22" s="88">
        <f>'Art. 138'!AF32</f>
        <v>0</v>
      </c>
      <c r="AE22" s="89">
        <f t="shared" si="0"/>
        <v>0</v>
      </c>
      <c r="AF22">
        <f t="shared" si="1"/>
        <v>0</v>
      </c>
      <c r="AG22" s="86">
        <f t="shared" si="2"/>
        <v>1</v>
      </c>
      <c r="AH22" s="90">
        <f t="shared" si="3"/>
        <v>0</v>
      </c>
      <c r="AI22" s="91">
        <f t="shared" si="4"/>
        <v>5.2631578947368418E-2</v>
      </c>
      <c r="AJ22" s="91">
        <f t="shared" si="5"/>
        <v>0</v>
      </c>
      <c r="AK22" s="91">
        <f t="shared" si="6"/>
        <v>0</v>
      </c>
    </row>
    <row r="23" spans="1:37" ht="25" customHeight="1" thickTop="1" thickBot="1" x14ac:dyDescent="0.3">
      <c r="A23" s="259" t="s">
        <v>2833</v>
      </c>
      <c r="B23" s="259"/>
      <c r="C23" s="259"/>
      <c r="D23" s="259"/>
      <c r="E23" s="259"/>
      <c r="F23" s="259"/>
      <c r="G23" s="259"/>
      <c r="H23" s="259"/>
      <c r="I23" s="259"/>
      <c r="J23" s="259"/>
      <c r="K23" s="259"/>
      <c r="L23" s="259"/>
      <c r="M23" s="259"/>
      <c r="N23" s="259"/>
      <c r="O23" s="259"/>
      <c r="P23" s="259"/>
      <c r="Q23" s="150"/>
      <c r="R23" s="150"/>
      <c r="S23" s="150"/>
      <c r="T23" s="150"/>
      <c r="U23" s="150"/>
      <c r="V23" s="150"/>
      <c r="W23" s="150"/>
      <c r="X23" s="150"/>
      <c r="Y23" s="150"/>
      <c r="Z23" s="150"/>
      <c r="AA23" s="150"/>
      <c r="AB23" s="150"/>
      <c r="AC23" s="151"/>
      <c r="AD23" s="88">
        <f>'Art. 138'!AF33</f>
        <v>0</v>
      </c>
      <c r="AE23" s="89">
        <f t="shared" si="0"/>
        <v>0</v>
      </c>
      <c r="AF23">
        <f t="shared" si="1"/>
        <v>0</v>
      </c>
      <c r="AG23" s="86">
        <f t="shared" si="2"/>
        <v>1</v>
      </c>
      <c r="AH23" s="90">
        <f t="shared" si="3"/>
        <v>0</v>
      </c>
      <c r="AI23" s="91">
        <f t="shared" si="4"/>
        <v>5.2631578947368418E-2</v>
      </c>
      <c r="AJ23" s="91">
        <f t="shared" si="5"/>
        <v>0</v>
      </c>
      <c r="AK23" s="91">
        <f t="shared" si="6"/>
        <v>0</v>
      </c>
    </row>
    <row r="24" spans="1:37" ht="25" customHeight="1" thickTop="1" thickBot="1" x14ac:dyDescent="0.3">
      <c r="A24" s="259" t="s">
        <v>2834</v>
      </c>
      <c r="B24" s="259"/>
      <c r="C24" s="259"/>
      <c r="D24" s="259"/>
      <c r="E24" s="259"/>
      <c r="F24" s="259"/>
      <c r="G24" s="259"/>
      <c r="H24" s="259"/>
      <c r="I24" s="259"/>
      <c r="J24" s="259"/>
      <c r="K24" s="259"/>
      <c r="L24" s="259"/>
      <c r="M24" s="259"/>
      <c r="N24" s="259"/>
      <c r="O24" s="259"/>
      <c r="P24" s="259"/>
      <c r="Q24" s="150"/>
      <c r="R24" s="150"/>
      <c r="S24" s="150"/>
      <c r="T24" s="150"/>
      <c r="U24" s="150"/>
      <c r="V24" s="150"/>
      <c r="W24" s="150"/>
      <c r="X24" s="150"/>
      <c r="Y24" s="150"/>
      <c r="Z24" s="150"/>
      <c r="AA24" s="150"/>
      <c r="AB24" s="150"/>
      <c r="AC24" s="151"/>
      <c r="AD24" s="88">
        <f>'Art. 138'!AF34</f>
        <v>0</v>
      </c>
      <c r="AE24" s="89">
        <f t="shared" si="0"/>
        <v>0</v>
      </c>
      <c r="AF24">
        <f t="shared" si="1"/>
        <v>0</v>
      </c>
      <c r="AG24" s="86">
        <f t="shared" si="2"/>
        <v>1</v>
      </c>
      <c r="AH24" s="90">
        <f t="shared" si="3"/>
        <v>0</v>
      </c>
      <c r="AI24" s="91">
        <f t="shared" si="4"/>
        <v>5.2631578947368418E-2</v>
      </c>
      <c r="AJ24" s="91">
        <f t="shared" si="5"/>
        <v>0</v>
      </c>
      <c r="AK24" s="91">
        <f t="shared" si="6"/>
        <v>0</v>
      </c>
    </row>
    <row r="25" spans="1:37" ht="25" customHeight="1" thickTop="1" thickBot="1" x14ac:dyDescent="0.3">
      <c r="A25" s="259" t="s">
        <v>2835</v>
      </c>
      <c r="B25" s="259"/>
      <c r="C25" s="259"/>
      <c r="D25" s="259"/>
      <c r="E25" s="259"/>
      <c r="F25" s="259"/>
      <c r="G25" s="259"/>
      <c r="H25" s="259"/>
      <c r="I25" s="259"/>
      <c r="J25" s="259"/>
      <c r="K25" s="259"/>
      <c r="L25" s="259"/>
      <c r="M25" s="259"/>
      <c r="N25" s="259"/>
      <c r="O25" s="259"/>
      <c r="P25" s="259"/>
      <c r="Q25" s="152"/>
      <c r="R25" s="152"/>
      <c r="S25" s="152"/>
      <c r="T25" s="152"/>
      <c r="U25" s="152"/>
      <c r="V25" s="152"/>
      <c r="W25" s="152"/>
      <c r="X25" s="152"/>
      <c r="Y25" s="152"/>
      <c r="Z25" s="152"/>
      <c r="AA25" s="152"/>
      <c r="AB25" s="152"/>
      <c r="AC25" s="153"/>
      <c r="AD25" s="88">
        <f>'Art. 138'!AF35</f>
        <v>0</v>
      </c>
      <c r="AE25" s="89">
        <f t="shared" si="0"/>
        <v>0</v>
      </c>
      <c r="AF25">
        <f t="shared" si="1"/>
        <v>0</v>
      </c>
      <c r="AG25" s="86">
        <f t="shared" si="2"/>
        <v>1</v>
      </c>
      <c r="AH25" s="90">
        <f t="shared" si="3"/>
        <v>0</v>
      </c>
      <c r="AI25" s="91">
        <f t="shared" si="4"/>
        <v>5.2631578947368418E-2</v>
      </c>
      <c r="AJ25" s="91">
        <f t="shared" si="5"/>
        <v>0</v>
      </c>
      <c r="AK25" s="91">
        <f t="shared" si="6"/>
        <v>0</v>
      </c>
    </row>
    <row r="26" spans="1:37" ht="25" customHeight="1" thickTop="1" thickBot="1" x14ac:dyDescent="0.3">
      <c r="A26" s="259" t="s">
        <v>2836</v>
      </c>
      <c r="B26" s="259"/>
      <c r="C26" s="259"/>
      <c r="D26" s="259"/>
      <c r="E26" s="259"/>
      <c r="F26" s="259"/>
      <c r="G26" s="259"/>
      <c r="H26" s="259"/>
      <c r="I26" s="259"/>
      <c r="J26" s="259"/>
      <c r="K26" s="259"/>
      <c r="L26" s="259"/>
      <c r="M26" s="259"/>
      <c r="N26" s="259"/>
      <c r="O26" s="259"/>
      <c r="P26" s="259"/>
      <c r="Q26" s="152"/>
      <c r="R26" s="152"/>
      <c r="S26" s="152"/>
      <c r="T26" s="152"/>
      <c r="U26" s="152"/>
      <c r="V26" s="152"/>
      <c r="W26" s="152"/>
      <c r="X26" s="152"/>
      <c r="Y26" s="152"/>
      <c r="Z26" s="152"/>
      <c r="AA26" s="152"/>
      <c r="AB26" s="152"/>
      <c r="AC26" s="153"/>
      <c r="AD26" s="88">
        <f>'Art. 138'!AF36</f>
        <v>0</v>
      </c>
      <c r="AE26" s="89">
        <f t="shared" si="0"/>
        <v>0</v>
      </c>
      <c r="AF26">
        <f t="shared" si="1"/>
        <v>0</v>
      </c>
      <c r="AG26" s="86">
        <f t="shared" si="2"/>
        <v>1</v>
      </c>
      <c r="AH26" s="90">
        <f t="shared" si="3"/>
        <v>0</v>
      </c>
      <c r="AI26" s="91">
        <f t="shared" si="4"/>
        <v>5.2631578947368418E-2</v>
      </c>
      <c r="AJ26" s="91">
        <f t="shared" si="5"/>
        <v>0</v>
      </c>
      <c r="AK26" s="91">
        <f t="shared" si="6"/>
        <v>0</v>
      </c>
    </row>
    <row r="27" spans="1:37" ht="25" customHeight="1" thickTop="1" thickBot="1" x14ac:dyDescent="0.3">
      <c r="A27" s="259" t="s">
        <v>2837</v>
      </c>
      <c r="B27" s="259"/>
      <c r="C27" s="259"/>
      <c r="D27" s="259"/>
      <c r="E27" s="259"/>
      <c r="F27" s="259"/>
      <c r="G27" s="259"/>
      <c r="H27" s="259"/>
      <c r="I27" s="259"/>
      <c r="J27" s="259"/>
      <c r="K27" s="259"/>
      <c r="L27" s="259"/>
      <c r="M27" s="259"/>
      <c r="N27" s="259"/>
      <c r="O27" s="259"/>
      <c r="P27" s="259"/>
      <c r="Q27" s="150"/>
      <c r="R27" s="150"/>
      <c r="S27" s="150"/>
      <c r="T27" s="150"/>
      <c r="U27" s="150"/>
      <c r="V27" s="150"/>
      <c r="W27" s="150"/>
      <c r="X27" s="150"/>
      <c r="Y27" s="150"/>
      <c r="Z27" s="150"/>
      <c r="AA27" s="150"/>
      <c r="AB27" s="150"/>
      <c r="AC27" s="151"/>
      <c r="AD27" s="88">
        <f>'Art. 138'!AF37</f>
        <v>0</v>
      </c>
      <c r="AE27" s="89">
        <f t="shared" si="0"/>
        <v>0</v>
      </c>
      <c r="AF27">
        <f t="shared" si="1"/>
        <v>0</v>
      </c>
      <c r="AG27" s="86">
        <f t="shared" si="2"/>
        <v>1</v>
      </c>
      <c r="AH27" s="90">
        <f t="shared" si="3"/>
        <v>0</v>
      </c>
      <c r="AI27" s="91">
        <f t="shared" si="4"/>
        <v>5.2631578947368418E-2</v>
      </c>
      <c r="AJ27" s="91">
        <f t="shared" si="5"/>
        <v>0</v>
      </c>
      <c r="AK27" s="91">
        <f t="shared" si="6"/>
        <v>0</v>
      </c>
    </row>
    <row r="28" spans="1:37" ht="25" customHeight="1" thickTop="1" thickBot="1" x14ac:dyDescent="0.3">
      <c r="A28" s="259" t="s">
        <v>2838</v>
      </c>
      <c r="B28" s="259"/>
      <c r="C28" s="259"/>
      <c r="D28" s="259"/>
      <c r="E28" s="259"/>
      <c r="F28" s="259"/>
      <c r="G28" s="259"/>
      <c r="H28" s="259"/>
      <c r="I28" s="259"/>
      <c r="J28" s="259"/>
      <c r="K28" s="259"/>
      <c r="L28" s="259"/>
      <c r="M28" s="259"/>
      <c r="N28" s="259"/>
      <c r="O28" s="259"/>
      <c r="P28" s="259"/>
      <c r="Q28" s="150"/>
      <c r="R28" s="150"/>
      <c r="S28" s="150"/>
      <c r="T28" s="150"/>
      <c r="U28" s="150"/>
      <c r="V28" s="150"/>
      <c r="W28" s="150"/>
      <c r="X28" s="150"/>
      <c r="Y28" s="150"/>
      <c r="Z28" s="150"/>
      <c r="AA28" s="150"/>
      <c r="AB28" s="150"/>
      <c r="AC28" s="151"/>
      <c r="AD28" s="88">
        <f>'Art. 138'!AF38</f>
        <v>0</v>
      </c>
      <c r="AE28" s="89">
        <f t="shared" si="0"/>
        <v>0</v>
      </c>
      <c r="AF28">
        <f t="shared" si="1"/>
        <v>0</v>
      </c>
      <c r="AG28" s="86">
        <f t="shared" si="2"/>
        <v>1</v>
      </c>
      <c r="AH28" s="90">
        <f t="shared" si="3"/>
        <v>0</v>
      </c>
      <c r="AI28" s="91">
        <f t="shared" si="4"/>
        <v>5.2631578947368418E-2</v>
      </c>
      <c r="AJ28" s="91">
        <f t="shared" si="5"/>
        <v>0</v>
      </c>
      <c r="AK28" s="91">
        <f t="shared" si="6"/>
        <v>0</v>
      </c>
    </row>
    <row r="29" spans="1:37" ht="25" customHeight="1" thickTop="1" thickBot="1" x14ac:dyDescent="0.3">
      <c r="A29" s="274" t="s">
        <v>2839</v>
      </c>
      <c r="B29" s="274"/>
      <c r="C29" s="274"/>
      <c r="D29" s="274"/>
      <c r="E29" s="274"/>
      <c r="F29" s="274"/>
      <c r="G29" s="274"/>
      <c r="H29" s="274"/>
      <c r="I29" s="274"/>
      <c r="J29" s="274"/>
      <c r="K29" s="274"/>
      <c r="L29" s="274"/>
      <c r="M29" s="274"/>
      <c r="N29" s="274"/>
      <c r="O29" s="274"/>
      <c r="P29" s="274"/>
      <c r="Q29" s="150"/>
      <c r="R29" s="150"/>
      <c r="S29" s="150"/>
      <c r="T29" s="150"/>
      <c r="U29" s="150"/>
      <c r="V29" s="150"/>
      <c r="W29" s="150"/>
      <c r="X29" s="150"/>
      <c r="Y29" s="150"/>
      <c r="Z29" s="150"/>
      <c r="AA29" s="150"/>
      <c r="AB29" s="150"/>
      <c r="AC29" s="151"/>
      <c r="AD29" s="88">
        <f>'Art. 138'!AF39</f>
        <v>0</v>
      </c>
      <c r="AE29" s="89">
        <f t="shared" si="0"/>
        <v>0</v>
      </c>
      <c r="AF29">
        <f t="shared" si="1"/>
        <v>0</v>
      </c>
      <c r="AG29" s="86">
        <f t="shared" si="2"/>
        <v>1</v>
      </c>
      <c r="AH29" s="90">
        <f t="shared" si="3"/>
        <v>0</v>
      </c>
      <c r="AI29" s="91">
        <f t="shared" si="4"/>
        <v>5.2631578947368418E-2</v>
      </c>
      <c r="AJ29" s="91">
        <f t="shared" si="5"/>
        <v>0</v>
      </c>
      <c r="AK29" s="91">
        <f t="shared" si="6"/>
        <v>0</v>
      </c>
    </row>
    <row r="30" spans="1:37" ht="25" customHeight="1" thickTop="1" thickBot="1" x14ac:dyDescent="0.3">
      <c r="A30" s="274" t="s">
        <v>2840</v>
      </c>
      <c r="B30" s="274"/>
      <c r="C30" s="274"/>
      <c r="D30" s="274"/>
      <c r="E30" s="274"/>
      <c r="F30" s="274"/>
      <c r="G30" s="274"/>
      <c r="H30" s="274"/>
      <c r="I30" s="274"/>
      <c r="J30" s="274"/>
      <c r="K30" s="274"/>
      <c r="L30" s="274"/>
      <c r="M30" s="274"/>
      <c r="N30" s="274"/>
      <c r="O30" s="274"/>
      <c r="P30" s="274"/>
      <c r="Q30" s="150"/>
      <c r="R30" s="150"/>
      <c r="S30" s="150"/>
      <c r="T30" s="150"/>
      <c r="U30" s="150"/>
      <c r="V30" s="150"/>
      <c r="W30" s="150"/>
      <c r="X30" s="150"/>
      <c r="Y30" s="150"/>
      <c r="Z30" s="150"/>
      <c r="AA30" s="150"/>
      <c r="AB30" s="150"/>
      <c r="AC30" s="151"/>
      <c r="AD30" s="88">
        <f>'Art. 138'!AF40</f>
        <v>0</v>
      </c>
      <c r="AE30" s="89">
        <f t="shared" si="0"/>
        <v>0</v>
      </c>
      <c r="AF30">
        <f t="shared" si="1"/>
        <v>0</v>
      </c>
      <c r="AG30" s="86">
        <f t="shared" si="2"/>
        <v>1</v>
      </c>
      <c r="AH30" s="90">
        <f t="shared" si="3"/>
        <v>0</v>
      </c>
      <c r="AI30" s="91">
        <f t="shared" si="4"/>
        <v>5.2631578947368418E-2</v>
      </c>
      <c r="AJ30" s="91">
        <f t="shared" si="5"/>
        <v>0</v>
      </c>
      <c r="AK30" s="91">
        <f t="shared" si="6"/>
        <v>0</v>
      </c>
    </row>
    <row r="31" spans="1:37" ht="25" customHeight="1" thickTop="1" thickBot="1" x14ac:dyDescent="0.3">
      <c r="A31" s="274" t="s">
        <v>2841</v>
      </c>
      <c r="B31" s="274"/>
      <c r="C31" s="274"/>
      <c r="D31" s="274"/>
      <c r="E31" s="274"/>
      <c r="F31" s="274"/>
      <c r="G31" s="274"/>
      <c r="H31" s="274"/>
      <c r="I31" s="274"/>
      <c r="J31" s="274"/>
      <c r="K31" s="274"/>
      <c r="L31" s="274"/>
      <c r="M31" s="274"/>
      <c r="N31" s="274"/>
      <c r="O31" s="274"/>
      <c r="P31" s="274"/>
      <c r="Q31" s="150"/>
      <c r="R31" s="150"/>
      <c r="S31" s="150"/>
      <c r="T31" s="150"/>
      <c r="U31" s="150"/>
      <c r="V31" s="150"/>
      <c r="W31" s="150"/>
      <c r="X31" s="150"/>
      <c r="Y31" s="150"/>
      <c r="Z31" s="150"/>
      <c r="AA31" s="150"/>
      <c r="AB31" s="150"/>
      <c r="AC31" s="151"/>
      <c r="AD31" s="88">
        <f>'Art. 138'!AF41</f>
        <v>0</v>
      </c>
      <c r="AE31" s="89">
        <f t="shared" si="0"/>
        <v>0</v>
      </c>
      <c r="AF31">
        <f t="shared" si="1"/>
        <v>0</v>
      </c>
      <c r="AG31" s="86">
        <f t="shared" si="2"/>
        <v>1</v>
      </c>
      <c r="AH31" s="90">
        <f t="shared" si="3"/>
        <v>0</v>
      </c>
      <c r="AI31" s="91">
        <f t="shared" si="4"/>
        <v>5.2631578947368418E-2</v>
      </c>
      <c r="AJ31" s="91">
        <f t="shared" si="5"/>
        <v>0</v>
      </c>
      <c r="AK31" s="91">
        <f t="shared" si="6"/>
        <v>0</v>
      </c>
    </row>
    <row r="32" spans="1:37" ht="25" customHeight="1" thickTop="1" thickBot="1" x14ac:dyDescent="0.3">
      <c r="A32" s="274" t="s">
        <v>2842</v>
      </c>
      <c r="B32" s="274"/>
      <c r="C32" s="274"/>
      <c r="D32" s="274"/>
      <c r="E32" s="274"/>
      <c r="F32" s="274"/>
      <c r="G32" s="274"/>
      <c r="H32" s="274"/>
      <c r="I32" s="274"/>
      <c r="J32" s="274"/>
      <c r="K32" s="274"/>
      <c r="L32" s="274"/>
      <c r="M32" s="274"/>
      <c r="N32" s="274"/>
      <c r="O32" s="274"/>
      <c r="P32" s="274"/>
      <c r="Q32" s="152"/>
      <c r="R32" s="152"/>
      <c r="S32" s="152"/>
      <c r="T32" s="152"/>
      <c r="U32" s="152"/>
      <c r="V32" s="152"/>
      <c r="W32" s="152"/>
      <c r="X32" s="152"/>
      <c r="Y32" s="152"/>
      <c r="Z32" s="152"/>
      <c r="AA32" s="152"/>
      <c r="AB32" s="152"/>
      <c r="AC32" s="153"/>
      <c r="AD32" s="88">
        <f>'Art. 138'!AF42</f>
        <v>0</v>
      </c>
      <c r="AE32" s="89">
        <f t="shared" si="0"/>
        <v>0</v>
      </c>
      <c r="AF32">
        <f t="shared" si="1"/>
        <v>0</v>
      </c>
      <c r="AG32" s="86">
        <f t="shared" si="2"/>
        <v>1</v>
      </c>
      <c r="AH32" s="90">
        <f t="shared" si="3"/>
        <v>0</v>
      </c>
      <c r="AI32" s="91">
        <f t="shared" si="4"/>
        <v>5.2631578947368418E-2</v>
      </c>
      <c r="AJ32" s="91">
        <f t="shared" si="5"/>
        <v>0</v>
      </c>
      <c r="AK32" s="91">
        <f t="shared" si="6"/>
        <v>0</v>
      </c>
    </row>
    <row r="33" spans="1:37" ht="25" customHeight="1" thickTop="1" thickBot="1" x14ac:dyDescent="0.3">
      <c r="A33" s="274" t="s">
        <v>2843</v>
      </c>
      <c r="B33" s="274"/>
      <c r="C33" s="274"/>
      <c r="D33" s="274"/>
      <c r="E33" s="274"/>
      <c r="F33" s="274"/>
      <c r="G33" s="274"/>
      <c r="H33" s="274"/>
      <c r="I33" s="274"/>
      <c r="J33" s="274"/>
      <c r="K33" s="274"/>
      <c r="L33" s="274"/>
      <c r="M33" s="274"/>
      <c r="N33" s="274"/>
      <c r="O33" s="274"/>
      <c r="P33" s="274"/>
      <c r="Q33" s="152"/>
      <c r="R33" s="152"/>
      <c r="S33" s="152"/>
      <c r="T33" s="152"/>
      <c r="U33" s="152"/>
      <c r="V33" s="152"/>
      <c r="W33" s="152"/>
      <c r="X33" s="152"/>
      <c r="Y33" s="152"/>
      <c r="Z33" s="152"/>
      <c r="AA33" s="152"/>
      <c r="AB33" s="152"/>
      <c r="AC33" s="153"/>
      <c r="AD33" s="88">
        <f>'Art. 138'!AF43</f>
        <v>0</v>
      </c>
      <c r="AE33" s="89">
        <f t="shared" si="0"/>
        <v>0</v>
      </c>
      <c r="AF33">
        <f t="shared" si="1"/>
        <v>0</v>
      </c>
      <c r="AG33" s="86">
        <f t="shared" si="2"/>
        <v>1</v>
      </c>
      <c r="AH33" s="90">
        <f t="shared" si="3"/>
        <v>0</v>
      </c>
      <c r="AI33" s="91">
        <f t="shared" si="4"/>
        <v>5.2631578947368418E-2</v>
      </c>
      <c r="AJ33" s="91">
        <f t="shared" si="5"/>
        <v>0</v>
      </c>
      <c r="AK33" s="91">
        <f t="shared" si="6"/>
        <v>0</v>
      </c>
    </row>
    <row r="34" spans="1:37" ht="25" customHeight="1" thickTop="1" thickBot="1" x14ac:dyDescent="0.3">
      <c r="A34" s="274" t="s">
        <v>2844</v>
      </c>
      <c r="B34" s="274"/>
      <c r="C34" s="274"/>
      <c r="D34" s="274"/>
      <c r="E34" s="274"/>
      <c r="F34" s="274"/>
      <c r="G34" s="274"/>
      <c r="H34" s="274"/>
      <c r="I34" s="274"/>
      <c r="J34" s="274"/>
      <c r="K34" s="274"/>
      <c r="L34" s="274"/>
      <c r="M34" s="274"/>
      <c r="N34" s="274"/>
      <c r="O34" s="274"/>
      <c r="P34" s="274"/>
      <c r="Q34" s="150"/>
      <c r="R34" s="150"/>
      <c r="S34" s="150"/>
      <c r="T34" s="150"/>
      <c r="U34" s="150"/>
      <c r="V34" s="150"/>
      <c r="W34" s="150"/>
      <c r="X34" s="150"/>
      <c r="Y34" s="150"/>
      <c r="Z34" s="150"/>
      <c r="AA34" s="150"/>
      <c r="AB34" s="150"/>
      <c r="AC34" s="151"/>
      <c r="AD34" s="88">
        <f>'Art. 138'!AF44</f>
        <v>0</v>
      </c>
      <c r="AE34" s="89">
        <f t="shared" si="0"/>
        <v>0</v>
      </c>
      <c r="AF34">
        <f t="shared" si="1"/>
        <v>0</v>
      </c>
      <c r="AG34" s="86">
        <f t="shared" si="2"/>
        <v>1</v>
      </c>
      <c r="AH34" s="90">
        <f t="shared" si="3"/>
        <v>0</v>
      </c>
      <c r="AI34" s="91">
        <f t="shared" si="4"/>
        <v>5.2631578947368418E-2</v>
      </c>
      <c r="AJ34" s="91">
        <f t="shared" si="5"/>
        <v>0</v>
      </c>
      <c r="AK34" s="91">
        <f t="shared" si="6"/>
        <v>0</v>
      </c>
    </row>
    <row r="35" spans="1:37" ht="25" customHeight="1" thickTop="1" thickBot="1" x14ac:dyDescent="0.3">
      <c r="A35" s="274" t="s">
        <v>2845</v>
      </c>
      <c r="B35" s="274"/>
      <c r="C35" s="274"/>
      <c r="D35" s="274"/>
      <c r="E35" s="274"/>
      <c r="F35" s="274"/>
      <c r="G35" s="274"/>
      <c r="H35" s="274"/>
      <c r="I35" s="274"/>
      <c r="J35" s="274"/>
      <c r="K35" s="274"/>
      <c r="L35" s="274"/>
      <c r="M35" s="274"/>
      <c r="N35" s="274"/>
      <c r="O35" s="274"/>
      <c r="P35" s="274"/>
      <c r="Q35" s="150"/>
      <c r="R35" s="150"/>
      <c r="S35" s="150"/>
      <c r="T35" s="150"/>
      <c r="U35" s="150"/>
      <c r="V35" s="150"/>
      <c r="W35" s="150"/>
      <c r="X35" s="150"/>
      <c r="Y35" s="150"/>
      <c r="Z35" s="150"/>
      <c r="AA35" s="150"/>
      <c r="AB35" s="150"/>
      <c r="AC35" s="151"/>
      <c r="AD35" s="88">
        <f>'Art. 138'!AF45</f>
        <v>0</v>
      </c>
      <c r="AE35" s="89">
        <f t="shared" si="0"/>
        <v>0</v>
      </c>
      <c r="AF35">
        <f t="shared" si="1"/>
        <v>0</v>
      </c>
      <c r="AG35" s="86">
        <f t="shared" si="2"/>
        <v>1</v>
      </c>
      <c r="AH35" s="90">
        <f t="shared" si="3"/>
        <v>0</v>
      </c>
      <c r="AI35" s="91">
        <f t="shared" si="4"/>
        <v>5.2631578947368418E-2</v>
      </c>
      <c r="AJ35" s="91">
        <f t="shared" si="5"/>
        <v>0</v>
      </c>
      <c r="AK35" s="91">
        <f t="shared" si="6"/>
        <v>0</v>
      </c>
    </row>
    <row r="36" spans="1:37" ht="25" customHeight="1" thickTop="1" thickBot="1" x14ac:dyDescent="0.3">
      <c r="A36" s="274" t="s">
        <v>2846</v>
      </c>
      <c r="B36" s="274"/>
      <c r="C36" s="274"/>
      <c r="D36" s="274"/>
      <c r="E36" s="274"/>
      <c r="F36" s="274"/>
      <c r="G36" s="274"/>
      <c r="H36" s="274"/>
      <c r="I36" s="274"/>
      <c r="J36" s="274"/>
      <c r="K36" s="274"/>
      <c r="L36" s="274"/>
      <c r="M36" s="274"/>
      <c r="N36" s="274"/>
      <c r="O36" s="274"/>
      <c r="P36" s="274"/>
      <c r="Q36" s="150"/>
      <c r="R36" s="150"/>
      <c r="S36" s="150"/>
      <c r="T36" s="150"/>
      <c r="U36" s="150"/>
      <c r="V36" s="150"/>
      <c r="W36" s="150"/>
      <c r="X36" s="150"/>
      <c r="Y36" s="150"/>
      <c r="Z36" s="150"/>
      <c r="AA36" s="150"/>
      <c r="AB36" s="150"/>
      <c r="AC36" s="151"/>
      <c r="AD36" s="88">
        <f>'Art. 138'!AF46</f>
        <v>0</v>
      </c>
      <c r="AE36" s="89">
        <f t="shared" si="0"/>
        <v>0</v>
      </c>
      <c r="AF36">
        <f t="shared" si="1"/>
        <v>0</v>
      </c>
      <c r="AG36" s="86">
        <f t="shared" si="2"/>
        <v>1</v>
      </c>
      <c r="AH36" s="90">
        <f t="shared" si="3"/>
        <v>0</v>
      </c>
      <c r="AI36" s="91">
        <f t="shared" si="4"/>
        <v>5.2631578947368418E-2</v>
      </c>
      <c r="AJ36" s="91">
        <f t="shared" si="5"/>
        <v>0</v>
      </c>
      <c r="AK36" s="91">
        <f t="shared" si="6"/>
        <v>0</v>
      </c>
    </row>
    <row r="37" spans="1:37" ht="25" customHeight="1" thickTop="1" thickBot="1" x14ac:dyDescent="0.3">
      <c r="A37" s="274" t="s">
        <v>2847</v>
      </c>
      <c r="B37" s="274"/>
      <c r="C37" s="274"/>
      <c r="D37" s="274"/>
      <c r="E37" s="274"/>
      <c r="F37" s="274"/>
      <c r="G37" s="274"/>
      <c r="H37" s="274"/>
      <c r="I37" s="274"/>
      <c r="J37" s="274"/>
      <c r="K37" s="274"/>
      <c r="L37" s="274"/>
      <c r="M37" s="274"/>
      <c r="N37" s="274"/>
      <c r="O37" s="274"/>
      <c r="P37" s="274"/>
      <c r="Q37" s="150"/>
      <c r="R37" s="150"/>
      <c r="S37" s="150"/>
      <c r="T37" s="150"/>
      <c r="U37" s="150"/>
      <c r="V37" s="150"/>
      <c r="W37" s="150"/>
      <c r="X37" s="150"/>
      <c r="Y37" s="150"/>
      <c r="Z37" s="150"/>
      <c r="AA37" s="150"/>
      <c r="AB37" s="150"/>
      <c r="AC37" s="151"/>
      <c r="AD37" s="88">
        <f>'Art. 138'!AF47</f>
        <v>0</v>
      </c>
      <c r="AE37" s="89">
        <f t="shared" si="0"/>
        <v>0</v>
      </c>
      <c r="AF37">
        <f t="shared" si="1"/>
        <v>0</v>
      </c>
      <c r="AG37" s="86">
        <f t="shared" si="2"/>
        <v>1</v>
      </c>
      <c r="AH37" s="90">
        <f t="shared" si="3"/>
        <v>0</v>
      </c>
      <c r="AI37" s="91">
        <f t="shared" si="4"/>
        <v>5.2631578947368418E-2</v>
      </c>
      <c r="AJ37" s="91">
        <f t="shared" si="5"/>
        <v>0</v>
      </c>
      <c r="AK37" s="91">
        <f t="shared" si="6"/>
        <v>0</v>
      </c>
    </row>
    <row r="38" spans="1:37" ht="25" customHeight="1" thickTop="1" thickBot="1" x14ac:dyDescent="0.3">
      <c r="A38" s="274" t="s">
        <v>2848</v>
      </c>
      <c r="B38" s="274"/>
      <c r="C38" s="274"/>
      <c r="D38" s="274"/>
      <c r="E38" s="274"/>
      <c r="F38" s="274"/>
      <c r="G38" s="274"/>
      <c r="H38" s="274"/>
      <c r="I38" s="274"/>
      <c r="J38" s="274"/>
      <c r="K38" s="274"/>
      <c r="L38" s="274"/>
      <c r="M38" s="274"/>
      <c r="N38" s="274"/>
      <c r="O38" s="274"/>
      <c r="P38" s="274"/>
      <c r="Q38" s="150"/>
      <c r="R38" s="150"/>
      <c r="S38" s="150"/>
      <c r="T38" s="150"/>
      <c r="U38" s="150"/>
      <c r="V38" s="150"/>
      <c r="W38" s="150"/>
      <c r="X38" s="150"/>
      <c r="Y38" s="150"/>
      <c r="Z38" s="150"/>
      <c r="AA38" s="150"/>
      <c r="AB38" s="150"/>
      <c r="AC38" s="151"/>
      <c r="AD38" s="88">
        <f>'Art. 138'!AF48</f>
        <v>0</v>
      </c>
      <c r="AE38" s="89">
        <f t="shared" si="0"/>
        <v>0</v>
      </c>
      <c r="AF38">
        <f t="shared" si="1"/>
        <v>0</v>
      </c>
      <c r="AG38" s="86">
        <f t="shared" si="2"/>
        <v>1</v>
      </c>
      <c r="AH38" s="90">
        <f t="shared" si="3"/>
        <v>0</v>
      </c>
      <c r="AI38" s="91">
        <f t="shared" si="4"/>
        <v>5.2631578947368418E-2</v>
      </c>
      <c r="AJ38" s="91">
        <f t="shared" si="5"/>
        <v>0</v>
      </c>
      <c r="AK38" s="91">
        <f t="shared" si="6"/>
        <v>0</v>
      </c>
    </row>
    <row r="39" spans="1:37" ht="25" customHeight="1" thickTop="1" thickBot="1" x14ac:dyDescent="0.3">
      <c r="A39" s="274" t="s">
        <v>2849</v>
      </c>
      <c r="B39" s="274"/>
      <c r="C39" s="274"/>
      <c r="D39" s="274"/>
      <c r="E39" s="274"/>
      <c r="F39" s="274"/>
      <c r="G39" s="274"/>
      <c r="H39" s="274"/>
      <c r="I39" s="274"/>
      <c r="J39" s="274"/>
      <c r="K39" s="274"/>
      <c r="L39" s="274"/>
      <c r="M39" s="274"/>
      <c r="N39" s="274"/>
      <c r="O39" s="274"/>
      <c r="P39" s="274"/>
      <c r="Q39" s="152"/>
      <c r="R39" s="152"/>
      <c r="S39" s="152"/>
      <c r="T39" s="152"/>
      <c r="U39" s="152"/>
      <c r="V39" s="152"/>
      <c r="W39" s="152"/>
      <c r="X39" s="152"/>
      <c r="Y39" s="152"/>
      <c r="Z39" s="152"/>
      <c r="AA39" s="152"/>
      <c r="AB39" s="152"/>
      <c r="AC39" s="153"/>
      <c r="AD39" s="88">
        <f>'Art. 138'!AF49</f>
        <v>0</v>
      </c>
      <c r="AE39" s="89">
        <f t="shared" si="0"/>
        <v>0</v>
      </c>
      <c r="AF39">
        <f t="shared" si="1"/>
        <v>0</v>
      </c>
      <c r="AG39" s="86">
        <f t="shared" si="2"/>
        <v>1</v>
      </c>
      <c r="AH39" s="90">
        <f t="shared" si="3"/>
        <v>0</v>
      </c>
      <c r="AI39" s="91">
        <f t="shared" si="4"/>
        <v>5.2631578947368418E-2</v>
      </c>
      <c r="AJ39" s="91">
        <f t="shared" si="5"/>
        <v>0</v>
      </c>
      <c r="AK39" s="91">
        <f t="shared" si="6"/>
        <v>0</v>
      </c>
    </row>
    <row r="40" spans="1:37" ht="25" customHeight="1" thickTop="1" x14ac:dyDescent="0.25">
      <c r="A40" s="289" t="s">
        <v>335</v>
      </c>
      <c r="B40" s="289"/>
      <c r="C40" s="289"/>
      <c r="D40" s="289"/>
      <c r="E40" s="289"/>
      <c r="F40" s="289"/>
      <c r="G40" s="289"/>
      <c r="H40" s="289"/>
      <c r="I40" s="289"/>
      <c r="J40" s="289"/>
      <c r="K40" s="289"/>
      <c r="L40" s="289"/>
      <c r="M40" s="289"/>
      <c r="N40" s="289"/>
      <c r="O40" s="289"/>
      <c r="P40" s="289"/>
      <c r="Q40" s="289"/>
      <c r="R40" s="289"/>
      <c r="S40" s="289"/>
      <c r="T40" s="289"/>
      <c r="U40" s="289"/>
      <c r="V40" s="289"/>
      <c r="W40" s="289"/>
      <c r="X40" s="289"/>
      <c r="Y40" s="289"/>
      <c r="Z40" s="289"/>
      <c r="AA40" s="289"/>
      <c r="AB40" s="289"/>
      <c r="AC40" s="289"/>
      <c r="AD40" s="289"/>
      <c r="AE40" s="89">
        <f>SUM(AE21:AE39)</f>
        <v>0</v>
      </c>
      <c r="AF40" s="59"/>
      <c r="AG40" s="92">
        <f>SUM(AG21:AG39)</f>
        <v>19</v>
      </c>
      <c r="AH40" s="93"/>
      <c r="AI40" s="94"/>
      <c r="AJ40" s="94"/>
      <c r="AK40" s="94"/>
    </row>
    <row r="41" spans="1:37" ht="25" customHeight="1" x14ac:dyDescent="0.25">
      <c r="A41" s="290" t="s">
        <v>336</v>
      </c>
      <c r="B41" s="290"/>
      <c r="C41" s="290"/>
      <c r="D41" s="290"/>
      <c r="E41" s="290"/>
      <c r="F41" s="290"/>
      <c r="G41" s="290"/>
      <c r="H41" s="290"/>
      <c r="I41" s="290"/>
      <c r="J41" s="290"/>
      <c r="K41" s="290"/>
      <c r="L41" s="290"/>
      <c r="M41" s="290"/>
      <c r="N41" s="290"/>
      <c r="O41" s="290"/>
      <c r="P41" s="290"/>
      <c r="Q41" s="290"/>
      <c r="R41" s="290"/>
      <c r="S41" s="290"/>
      <c r="T41" s="290"/>
      <c r="U41" s="290"/>
      <c r="V41" s="290"/>
      <c r="W41" s="290"/>
      <c r="X41" s="290"/>
      <c r="Y41" s="290"/>
      <c r="Z41" s="290"/>
      <c r="AA41" s="290"/>
      <c r="AB41" s="290"/>
      <c r="AC41" s="290"/>
      <c r="AD41" s="290"/>
      <c r="AE41" s="89">
        <f>AE40/$AE$19*100</f>
        <v>0</v>
      </c>
      <c r="AF41" s="59"/>
      <c r="AG41" s="92"/>
      <c r="AH41" s="93"/>
      <c r="AI41" s="94"/>
      <c r="AJ41" s="94"/>
      <c r="AK41" s="94"/>
    </row>
    <row r="42" spans="1:37" ht="25" customHeight="1" thickBot="1" x14ac:dyDescent="0.3">
      <c r="A42" s="70"/>
      <c r="B42" s="70"/>
      <c r="C42" s="70"/>
      <c r="D42" s="70"/>
      <c r="E42" s="70"/>
      <c r="F42" s="70"/>
      <c r="G42" s="70"/>
      <c r="H42" s="70"/>
      <c r="I42" s="70"/>
      <c r="J42" s="70"/>
      <c r="K42" s="70"/>
      <c r="L42" s="70"/>
      <c r="M42" s="70"/>
      <c r="N42" s="70"/>
      <c r="O42" s="70"/>
      <c r="P42" s="70"/>
      <c r="Q42" s="95"/>
      <c r="R42" s="70"/>
      <c r="S42" s="70"/>
      <c r="T42" s="70"/>
      <c r="U42" s="70"/>
      <c r="V42" s="70"/>
      <c r="W42" s="70"/>
      <c r="X42" s="70"/>
      <c r="Y42" s="70"/>
      <c r="Z42" s="70"/>
      <c r="AA42" s="70"/>
      <c r="AB42" s="70"/>
      <c r="AC42" s="70"/>
      <c r="AD42" s="96"/>
      <c r="AE42" s="96"/>
    </row>
    <row r="43" spans="1:37" ht="25" customHeight="1" thickTop="1" thickBot="1" x14ac:dyDescent="0.3">
      <c r="A43" s="291" t="s">
        <v>124</v>
      </c>
      <c r="B43" s="291"/>
      <c r="C43" s="291"/>
      <c r="D43" s="291"/>
      <c r="E43" s="291"/>
      <c r="F43" s="291"/>
      <c r="G43" s="291"/>
      <c r="H43" s="291"/>
      <c r="I43" s="291"/>
      <c r="J43" s="291"/>
      <c r="K43" s="291"/>
      <c r="L43" s="291"/>
      <c r="M43" s="291"/>
      <c r="N43" s="291"/>
      <c r="O43" s="291"/>
      <c r="P43" s="291"/>
      <c r="Q43" s="291"/>
      <c r="R43" s="291"/>
      <c r="S43" s="291"/>
      <c r="T43" s="291"/>
      <c r="U43" s="291"/>
      <c r="V43" s="291"/>
      <c r="W43" s="291"/>
      <c r="X43" s="291"/>
      <c r="Y43" s="291"/>
      <c r="Z43" s="291"/>
      <c r="AA43" s="291"/>
      <c r="AB43" s="291"/>
      <c r="AC43" s="291"/>
      <c r="AD43" s="97" t="s">
        <v>65</v>
      </c>
      <c r="AE43" s="97" t="s">
        <v>9</v>
      </c>
      <c r="AF43" s="86" t="s">
        <v>330</v>
      </c>
      <c r="AG43" s="86" t="s">
        <v>331</v>
      </c>
      <c r="AH43" s="86" t="s">
        <v>332</v>
      </c>
      <c r="AI43" s="87" t="s">
        <v>333</v>
      </c>
      <c r="AJ43" s="86"/>
      <c r="AK43" s="87" t="s">
        <v>334</v>
      </c>
    </row>
    <row r="44" spans="1:37" ht="25" customHeight="1" thickTop="1" thickBot="1" x14ac:dyDescent="0.3">
      <c r="A44" s="259" t="s">
        <v>746</v>
      </c>
      <c r="B44" s="259"/>
      <c r="C44" s="259"/>
      <c r="D44" s="259"/>
      <c r="E44" s="259"/>
      <c r="F44" s="259"/>
      <c r="G44" s="259"/>
      <c r="H44" s="259"/>
      <c r="I44" s="259"/>
      <c r="J44" s="259"/>
      <c r="K44" s="259"/>
      <c r="L44" s="259"/>
      <c r="M44" s="259"/>
      <c r="N44" s="259"/>
      <c r="O44" s="259"/>
      <c r="P44" s="259"/>
      <c r="Q44" s="150"/>
      <c r="R44" s="150"/>
      <c r="S44" s="150"/>
      <c r="T44" s="150"/>
      <c r="U44" s="150"/>
      <c r="V44" s="150"/>
      <c r="W44" s="150"/>
      <c r="X44" s="150"/>
      <c r="Y44" s="150"/>
      <c r="Z44" s="150"/>
      <c r="AA44" s="150"/>
      <c r="AB44" s="150"/>
      <c r="AC44" s="151"/>
      <c r="AD44" s="88">
        <f>'Art. 138'!AF52</f>
        <v>0</v>
      </c>
      <c r="AE44" s="89">
        <f t="shared" ref="AE44:AE48" si="7">IF(AG44=1,AK44,AG44)</f>
        <v>0</v>
      </c>
      <c r="AF44">
        <f t="shared" ref="AF44:AF48" si="8">AD44/2</f>
        <v>0</v>
      </c>
      <c r="AG44" s="86">
        <f>IF(AND(AF44&gt;=0,AF44&lt;=1),1,"No aplica")</f>
        <v>1</v>
      </c>
      <c r="AH44" s="90">
        <f t="shared" ref="AH44:AH48" si="9">AD44/(AG44*2)</f>
        <v>0</v>
      </c>
      <c r="AI44" s="91">
        <f t="shared" ref="AI44:AI48" si="10">IF(AG44=1,AG44/$AG$49,"No aplica")</f>
        <v>0.2</v>
      </c>
      <c r="AJ44" s="91">
        <f t="shared" ref="AJ44:AJ48" si="11">AF44*AI44</f>
        <v>0</v>
      </c>
      <c r="AK44" s="91">
        <f t="shared" ref="AK44:AK48" si="12">AJ44*$AE$19</f>
        <v>0</v>
      </c>
    </row>
    <row r="45" spans="1:37" ht="25" customHeight="1" thickTop="1" thickBot="1" x14ac:dyDescent="0.3">
      <c r="A45" s="259" t="s">
        <v>2850</v>
      </c>
      <c r="B45" s="259"/>
      <c r="C45" s="259"/>
      <c r="D45" s="259"/>
      <c r="E45" s="259"/>
      <c r="F45" s="259"/>
      <c r="G45" s="259"/>
      <c r="H45" s="259"/>
      <c r="I45" s="259"/>
      <c r="J45" s="259"/>
      <c r="K45" s="259"/>
      <c r="L45" s="259"/>
      <c r="M45" s="259"/>
      <c r="N45" s="259"/>
      <c r="O45" s="259"/>
      <c r="P45" s="259"/>
      <c r="Q45" s="150"/>
      <c r="R45" s="150"/>
      <c r="S45" s="150"/>
      <c r="T45" s="150"/>
      <c r="U45" s="150"/>
      <c r="V45" s="150"/>
      <c r="W45" s="150"/>
      <c r="X45" s="150"/>
      <c r="Y45" s="150"/>
      <c r="Z45" s="150"/>
      <c r="AA45" s="150"/>
      <c r="AB45" s="150"/>
      <c r="AC45" s="151"/>
      <c r="AD45" s="88">
        <f>'Art. 138'!AF53</f>
        <v>0</v>
      </c>
      <c r="AE45" s="89">
        <f t="shared" si="7"/>
        <v>0</v>
      </c>
      <c r="AF45">
        <f t="shared" si="8"/>
        <v>0</v>
      </c>
      <c r="AG45" s="86">
        <f>IF(AND(AF45&gt;=0,AF45&lt;=1),1,"No aplica")</f>
        <v>1</v>
      </c>
      <c r="AH45" s="90">
        <f t="shared" si="9"/>
        <v>0</v>
      </c>
      <c r="AI45" s="91">
        <f t="shared" si="10"/>
        <v>0.2</v>
      </c>
      <c r="AJ45" s="91">
        <f t="shared" si="11"/>
        <v>0</v>
      </c>
      <c r="AK45" s="91">
        <f t="shared" si="12"/>
        <v>0</v>
      </c>
    </row>
    <row r="46" spans="1:37" ht="25" customHeight="1" thickTop="1" thickBot="1" x14ac:dyDescent="0.3">
      <c r="A46" s="259" t="s">
        <v>2851</v>
      </c>
      <c r="B46" s="259"/>
      <c r="C46" s="259"/>
      <c r="D46" s="259"/>
      <c r="E46" s="259"/>
      <c r="F46" s="259"/>
      <c r="G46" s="259"/>
      <c r="H46" s="259"/>
      <c r="I46" s="259"/>
      <c r="J46" s="259"/>
      <c r="K46" s="259"/>
      <c r="L46" s="259"/>
      <c r="M46" s="259"/>
      <c r="N46" s="259"/>
      <c r="O46" s="259"/>
      <c r="P46" s="259"/>
      <c r="Q46" s="150"/>
      <c r="R46" s="150"/>
      <c r="S46" s="150"/>
      <c r="T46" s="150"/>
      <c r="U46" s="150"/>
      <c r="V46" s="150"/>
      <c r="W46" s="150"/>
      <c r="X46" s="150"/>
      <c r="Y46" s="150"/>
      <c r="Z46" s="150"/>
      <c r="AA46" s="150"/>
      <c r="AB46" s="150"/>
      <c r="AC46" s="151"/>
      <c r="AD46" s="88">
        <f>'Art. 138'!AF54</f>
        <v>0</v>
      </c>
      <c r="AE46" s="89">
        <f t="shared" si="7"/>
        <v>0</v>
      </c>
      <c r="AF46">
        <f t="shared" si="8"/>
        <v>0</v>
      </c>
      <c r="AG46" s="86">
        <f>IF(AND(AF46&gt;=0,AF46&lt;=1),1,"No aplica")</f>
        <v>1</v>
      </c>
      <c r="AH46" s="90">
        <f t="shared" si="9"/>
        <v>0</v>
      </c>
      <c r="AI46" s="91">
        <f t="shared" si="10"/>
        <v>0.2</v>
      </c>
      <c r="AJ46" s="91">
        <f t="shared" si="11"/>
        <v>0</v>
      </c>
      <c r="AK46" s="91">
        <f t="shared" si="12"/>
        <v>0</v>
      </c>
    </row>
    <row r="47" spans="1:37" ht="25" customHeight="1" thickTop="1" thickBot="1" x14ac:dyDescent="0.3">
      <c r="A47" s="259" t="s">
        <v>2852</v>
      </c>
      <c r="B47" s="259"/>
      <c r="C47" s="259"/>
      <c r="D47" s="259"/>
      <c r="E47" s="259"/>
      <c r="F47" s="259"/>
      <c r="G47" s="259"/>
      <c r="H47" s="259"/>
      <c r="I47" s="259"/>
      <c r="J47" s="259"/>
      <c r="K47" s="259"/>
      <c r="L47" s="259"/>
      <c r="M47" s="259"/>
      <c r="N47" s="259"/>
      <c r="O47" s="259"/>
      <c r="P47" s="259"/>
      <c r="Q47" s="150"/>
      <c r="R47" s="150"/>
      <c r="S47" s="150"/>
      <c r="T47" s="150"/>
      <c r="U47" s="150"/>
      <c r="V47" s="150"/>
      <c r="W47" s="150"/>
      <c r="X47" s="150"/>
      <c r="Y47" s="150"/>
      <c r="Z47" s="150"/>
      <c r="AA47" s="150"/>
      <c r="AB47" s="150"/>
      <c r="AC47" s="151"/>
      <c r="AD47" s="88">
        <f>'Art. 138'!AF55</f>
        <v>0</v>
      </c>
      <c r="AE47" s="89">
        <f t="shared" si="7"/>
        <v>0</v>
      </c>
      <c r="AF47">
        <f t="shared" si="8"/>
        <v>0</v>
      </c>
      <c r="AG47" s="86">
        <f>IF(AND(AF47&gt;=0,AF47&lt;=1),1,"No aplica")</f>
        <v>1</v>
      </c>
      <c r="AH47" s="90">
        <f t="shared" si="9"/>
        <v>0</v>
      </c>
      <c r="AI47" s="91">
        <f t="shared" si="10"/>
        <v>0.2</v>
      </c>
      <c r="AJ47" s="91">
        <f t="shared" si="11"/>
        <v>0</v>
      </c>
      <c r="AK47" s="91">
        <f t="shared" si="12"/>
        <v>0</v>
      </c>
    </row>
    <row r="48" spans="1:37" ht="25" customHeight="1" thickTop="1" thickBot="1" x14ac:dyDescent="0.3">
      <c r="A48" s="259" t="s">
        <v>2853</v>
      </c>
      <c r="B48" s="259"/>
      <c r="C48" s="259"/>
      <c r="D48" s="259"/>
      <c r="E48" s="259"/>
      <c r="F48" s="259"/>
      <c r="G48" s="259"/>
      <c r="H48" s="259"/>
      <c r="I48" s="259"/>
      <c r="J48" s="259"/>
      <c r="K48" s="259"/>
      <c r="L48" s="259"/>
      <c r="M48" s="259"/>
      <c r="N48" s="259"/>
      <c r="O48" s="259"/>
      <c r="P48" s="259"/>
      <c r="Q48" s="150"/>
      <c r="R48" s="150"/>
      <c r="S48" s="150"/>
      <c r="T48" s="150"/>
      <c r="U48" s="150"/>
      <c r="V48" s="150"/>
      <c r="W48" s="150"/>
      <c r="X48" s="150"/>
      <c r="Y48" s="150"/>
      <c r="Z48" s="150"/>
      <c r="AA48" s="150"/>
      <c r="AB48" s="150"/>
      <c r="AC48" s="151"/>
      <c r="AD48" s="88">
        <f>'Art. 138'!AF56</f>
        <v>0</v>
      </c>
      <c r="AE48" s="89">
        <f t="shared" si="7"/>
        <v>0</v>
      </c>
      <c r="AF48">
        <f t="shared" si="8"/>
        <v>0</v>
      </c>
      <c r="AG48" s="86">
        <f>IF(AND(AF48&gt;=0,AF48&lt;=1),1,"No aplica")</f>
        <v>1</v>
      </c>
      <c r="AH48" s="90">
        <f t="shared" si="9"/>
        <v>0</v>
      </c>
      <c r="AI48" s="91">
        <f t="shared" si="10"/>
        <v>0.2</v>
      </c>
      <c r="AJ48" s="91">
        <f t="shared" si="11"/>
        <v>0</v>
      </c>
      <c r="AK48" s="91">
        <f t="shared" si="12"/>
        <v>0</v>
      </c>
    </row>
    <row r="49" spans="1:37" ht="25" customHeight="1" thickTop="1" x14ac:dyDescent="0.25">
      <c r="A49" s="289" t="s">
        <v>337</v>
      </c>
      <c r="B49" s="289"/>
      <c r="C49" s="289"/>
      <c r="D49" s="289"/>
      <c r="E49" s="289"/>
      <c r="F49" s="289"/>
      <c r="G49" s="289"/>
      <c r="H49" s="289"/>
      <c r="I49" s="289"/>
      <c r="J49" s="289"/>
      <c r="K49" s="289"/>
      <c r="L49" s="289"/>
      <c r="M49" s="289"/>
      <c r="N49" s="289"/>
      <c r="O49" s="289"/>
      <c r="P49" s="289"/>
      <c r="Q49" s="289"/>
      <c r="R49" s="289"/>
      <c r="S49" s="289"/>
      <c r="T49" s="289"/>
      <c r="U49" s="289"/>
      <c r="V49" s="289"/>
      <c r="W49" s="289"/>
      <c r="X49" s="289"/>
      <c r="Y49" s="289"/>
      <c r="Z49" s="289"/>
      <c r="AA49" s="289"/>
      <c r="AB49" s="289"/>
      <c r="AC49" s="289"/>
      <c r="AD49" s="289"/>
      <c r="AE49" s="89">
        <f>SUM(AE44:AE48)</f>
        <v>0</v>
      </c>
      <c r="AF49" s="59"/>
      <c r="AG49" s="92">
        <f>SUM(AG44:AG48)</f>
        <v>5</v>
      </c>
      <c r="AH49" s="93"/>
      <c r="AI49" s="94"/>
      <c r="AJ49" s="94"/>
      <c r="AK49" s="94"/>
    </row>
    <row r="50" spans="1:37" ht="25" customHeight="1" x14ac:dyDescent="0.25">
      <c r="A50" s="290" t="s">
        <v>338</v>
      </c>
      <c r="B50" s="290"/>
      <c r="C50" s="290"/>
      <c r="D50" s="290"/>
      <c r="E50" s="290"/>
      <c r="F50" s="290"/>
      <c r="G50" s="290"/>
      <c r="H50" s="290"/>
      <c r="I50" s="290"/>
      <c r="J50" s="290"/>
      <c r="K50" s="290"/>
      <c r="L50" s="290"/>
      <c r="M50" s="290"/>
      <c r="N50" s="290"/>
      <c r="O50" s="290"/>
      <c r="P50" s="290"/>
      <c r="Q50" s="290"/>
      <c r="R50" s="290"/>
      <c r="S50" s="290"/>
      <c r="T50" s="290"/>
      <c r="U50" s="290"/>
      <c r="V50" s="290"/>
      <c r="W50" s="290"/>
      <c r="X50" s="290"/>
      <c r="Y50" s="290"/>
      <c r="Z50" s="290"/>
      <c r="AA50" s="290"/>
      <c r="AB50" s="290"/>
      <c r="AC50" s="290"/>
      <c r="AD50" s="290"/>
      <c r="AE50" s="89">
        <f>AE49/$AE$19*100</f>
        <v>0</v>
      </c>
      <c r="AF50" s="59"/>
      <c r="AG50" s="92"/>
      <c r="AH50" s="93"/>
      <c r="AI50" s="94"/>
      <c r="AJ50" s="94"/>
      <c r="AK50" s="94"/>
    </row>
    <row r="51" spans="1:37" ht="25" customHeight="1" x14ac:dyDescent="0.25">
      <c r="A51" s="98"/>
      <c r="B51" s="98"/>
      <c r="C51" s="98"/>
      <c r="D51" s="98"/>
      <c r="E51" s="98"/>
      <c r="F51" s="98"/>
      <c r="G51" s="98"/>
      <c r="H51" s="98"/>
      <c r="I51" s="98"/>
      <c r="J51" s="98"/>
      <c r="K51" s="98"/>
      <c r="L51" s="98"/>
      <c r="M51" s="98"/>
      <c r="N51" s="98"/>
      <c r="O51" s="98"/>
      <c r="P51" s="98"/>
      <c r="Q51" s="99"/>
      <c r="R51" s="70"/>
      <c r="S51" s="70"/>
      <c r="T51" s="70"/>
      <c r="U51" s="70"/>
      <c r="V51" s="70"/>
      <c r="W51" s="70"/>
      <c r="X51" s="70"/>
      <c r="Y51" s="70"/>
      <c r="Z51" s="70"/>
      <c r="AA51" s="70"/>
      <c r="AB51" s="70"/>
      <c r="AC51" s="70"/>
      <c r="AD51" s="96"/>
      <c r="AE51" s="96"/>
    </row>
    <row r="52" spans="1:37" ht="25" customHeight="1" x14ac:dyDescent="0.25">
      <c r="A52" s="100"/>
      <c r="B52" s="100"/>
      <c r="C52" s="100"/>
      <c r="D52" s="100"/>
      <c r="E52" s="100"/>
      <c r="F52" s="100"/>
      <c r="G52" s="100"/>
      <c r="H52" s="100"/>
      <c r="I52" s="100"/>
      <c r="J52" s="100"/>
      <c r="K52" s="100"/>
      <c r="L52" s="100"/>
      <c r="M52" s="100"/>
      <c r="N52" s="100"/>
      <c r="O52" s="100"/>
      <c r="P52" s="100"/>
      <c r="Q52" s="95"/>
      <c r="R52" s="100"/>
      <c r="S52" s="100"/>
      <c r="T52" s="100"/>
      <c r="U52" s="100"/>
      <c r="V52" s="100"/>
      <c r="W52" s="100"/>
      <c r="X52" s="100"/>
      <c r="Y52" s="100"/>
      <c r="Z52" s="100"/>
      <c r="AA52" s="100"/>
      <c r="AB52" s="100"/>
      <c r="AC52" s="100"/>
      <c r="AD52" s="96"/>
      <c r="AE52" s="96"/>
    </row>
    <row r="53" spans="1:37" ht="62.25" customHeight="1" x14ac:dyDescent="0.25">
      <c r="A53" s="269" t="s">
        <v>2854</v>
      </c>
      <c r="B53" s="269"/>
      <c r="C53" s="269"/>
      <c r="D53" s="269"/>
      <c r="E53" s="269"/>
      <c r="F53" s="269"/>
      <c r="G53" s="269"/>
      <c r="H53" s="269"/>
      <c r="I53" s="269"/>
      <c r="J53" s="269"/>
      <c r="K53" s="269"/>
      <c r="L53" s="269"/>
      <c r="M53" s="269"/>
      <c r="N53" s="269"/>
      <c r="O53" s="269"/>
      <c r="P53" s="269"/>
      <c r="Q53" s="269"/>
      <c r="R53" s="269"/>
      <c r="S53" s="269"/>
      <c r="T53" s="269"/>
      <c r="U53" s="269"/>
      <c r="V53" s="269"/>
      <c r="W53" s="269"/>
      <c r="X53" s="269"/>
      <c r="Y53" s="269"/>
      <c r="Z53" s="269"/>
      <c r="AA53" s="269"/>
      <c r="AB53" s="269"/>
      <c r="AC53" s="269"/>
      <c r="AD53" s="269"/>
      <c r="AE53" s="269"/>
    </row>
    <row r="54" spans="1:37" ht="25" customHeight="1" x14ac:dyDescent="0.25">
      <c r="A54" s="217"/>
      <c r="B54" s="217"/>
      <c r="C54" s="217"/>
      <c r="D54" s="217"/>
      <c r="E54" s="217"/>
      <c r="F54" s="217"/>
      <c r="G54" s="217"/>
      <c r="H54" s="217"/>
      <c r="I54" s="217"/>
      <c r="J54" s="217"/>
      <c r="K54" s="217"/>
      <c r="L54" s="217"/>
      <c r="M54" s="217"/>
      <c r="N54" s="217"/>
      <c r="O54" s="217"/>
      <c r="P54" s="217"/>
      <c r="Q54" s="217"/>
      <c r="R54" s="217"/>
      <c r="S54" s="217"/>
      <c r="T54" s="217"/>
      <c r="U54" s="217"/>
      <c r="V54" s="217"/>
      <c r="W54" s="217"/>
      <c r="X54" s="217"/>
      <c r="Y54" s="217"/>
      <c r="Z54" s="217"/>
      <c r="AA54" s="217"/>
      <c r="AB54" s="217"/>
      <c r="AC54" s="217"/>
      <c r="AD54" s="82"/>
      <c r="AE54" s="82"/>
    </row>
    <row r="55" spans="1:37" ht="25" customHeight="1" thickBot="1" x14ac:dyDescent="0.3">
      <c r="A55" s="101"/>
      <c r="B55" s="102"/>
      <c r="C55" s="102"/>
      <c r="D55" s="102"/>
      <c r="E55" s="102"/>
      <c r="F55" s="102"/>
      <c r="G55" s="102"/>
      <c r="H55" s="102"/>
      <c r="I55" s="102"/>
      <c r="J55" s="102"/>
      <c r="K55" s="102"/>
      <c r="L55" s="102"/>
      <c r="M55" s="102"/>
      <c r="N55" s="102"/>
      <c r="O55" s="102"/>
      <c r="P55" s="102"/>
      <c r="Q55" s="103"/>
      <c r="R55" s="102"/>
      <c r="S55" s="102"/>
      <c r="T55" s="102"/>
      <c r="U55" s="102"/>
      <c r="V55" s="102"/>
      <c r="W55" s="102"/>
      <c r="X55" s="102"/>
      <c r="Y55" s="102"/>
      <c r="Z55" s="102"/>
      <c r="AA55" s="102"/>
      <c r="AB55" s="102"/>
      <c r="AC55" s="102"/>
      <c r="AD55" s="83"/>
      <c r="AE55" s="83"/>
    </row>
    <row r="56" spans="1:37" ht="25" customHeight="1" thickTop="1" thickBot="1" x14ac:dyDescent="0.3">
      <c r="A56" s="292" t="s">
        <v>44</v>
      </c>
      <c r="B56" s="292"/>
      <c r="C56" s="292"/>
      <c r="D56" s="292"/>
      <c r="E56" s="292"/>
      <c r="F56" s="292"/>
      <c r="G56" s="292"/>
      <c r="H56" s="292"/>
      <c r="I56" s="292"/>
      <c r="J56" s="292"/>
      <c r="K56" s="292"/>
      <c r="L56" s="292"/>
      <c r="M56" s="292"/>
      <c r="N56" s="292"/>
      <c r="O56" s="292"/>
      <c r="P56" s="292"/>
      <c r="Q56" s="292"/>
      <c r="R56" s="292"/>
      <c r="S56" s="292"/>
      <c r="T56" s="292"/>
      <c r="U56" s="292"/>
      <c r="V56" s="292"/>
      <c r="W56" s="292"/>
      <c r="X56" s="292"/>
      <c r="Y56" s="292"/>
      <c r="Z56" s="292"/>
      <c r="AA56" s="292"/>
      <c r="AB56" s="292"/>
      <c r="AC56" s="292"/>
      <c r="AD56" s="84" t="s">
        <v>65</v>
      </c>
      <c r="AE56" s="85" t="s">
        <v>9</v>
      </c>
      <c r="AF56" s="86" t="s">
        <v>330</v>
      </c>
      <c r="AG56" s="86" t="s">
        <v>331</v>
      </c>
      <c r="AH56" s="86" t="s">
        <v>332</v>
      </c>
      <c r="AI56" s="87" t="s">
        <v>333</v>
      </c>
      <c r="AJ56" s="86"/>
      <c r="AK56" s="87" t="s">
        <v>334</v>
      </c>
    </row>
    <row r="57" spans="1:37" ht="25" customHeight="1" thickTop="1" thickBot="1" x14ac:dyDescent="0.3">
      <c r="A57" s="259" t="s">
        <v>132</v>
      </c>
      <c r="B57" s="259"/>
      <c r="C57" s="259"/>
      <c r="D57" s="259"/>
      <c r="E57" s="259"/>
      <c r="F57" s="259"/>
      <c r="G57" s="259"/>
      <c r="H57" s="259"/>
      <c r="I57" s="259"/>
      <c r="J57" s="259"/>
      <c r="K57" s="259"/>
      <c r="L57" s="259"/>
      <c r="M57" s="259"/>
      <c r="N57" s="259"/>
      <c r="O57" s="259"/>
      <c r="P57" s="259"/>
      <c r="Q57" s="150"/>
      <c r="R57" s="150"/>
      <c r="S57" s="150"/>
      <c r="T57" s="150"/>
      <c r="U57" s="150"/>
      <c r="V57" s="150"/>
      <c r="W57" s="150"/>
      <c r="X57" s="150"/>
      <c r="Y57" s="150"/>
      <c r="Z57" s="150"/>
      <c r="AA57" s="150"/>
      <c r="AB57" s="150"/>
      <c r="AC57" s="151"/>
      <c r="AD57" s="88">
        <f>'Art. 138'!AF64</f>
        <v>0</v>
      </c>
      <c r="AE57" s="89">
        <f t="shared" ref="AE57:AE65" si="13">IF(AG57=1,AK57,AG57)</f>
        <v>0</v>
      </c>
      <c r="AF57">
        <f t="shared" ref="AF57:AF65" si="14">AD57/2</f>
        <v>0</v>
      </c>
      <c r="AG57" s="86">
        <f t="shared" ref="AG57:AG65" si="15">IF(AND(AF57&gt;=0,AF57&lt;=1),1,"No aplica")</f>
        <v>1</v>
      </c>
      <c r="AH57" s="90">
        <f t="shared" ref="AH57:AH65" si="16">AD57/(AG57*2)</f>
        <v>0</v>
      </c>
      <c r="AI57" s="91">
        <f t="shared" ref="AI57:AI65" si="17">IF(AG57=1,AG57/$AG$66,"No aplica")</f>
        <v>0.1111111111111111</v>
      </c>
      <c r="AJ57" s="91">
        <f t="shared" ref="AJ57:AJ65" si="18">AF57*AI57</f>
        <v>0</v>
      </c>
      <c r="AK57" s="91">
        <f t="shared" ref="AK57:AK65" si="19">AJ57*$AE$19</f>
        <v>0</v>
      </c>
    </row>
    <row r="58" spans="1:37" ht="25" customHeight="1" thickTop="1" thickBot="1" x14ac:dyDescent="0.3">
      <c r="A58" s="259" t="s">
        <v>68</v>
      </c>
      <c r="B58" s="259"/>
      <c r="C58" s="259"/>
      <c r="D58" s="259"/>
      <c r="E58" s="259"/>
      <c r="F58" s="259"/>
      <c r="G58" s="259"/>
      <c r="H58" s="259"/>
      <c r="I58" s="259"/>
      <c r="J58" s="259"/>
      <c r="K58" s="259"/>
      <c r="L58" s="259"/>
      <c r="M58" s="259"/>
      <c r="N58" s="259"/>
      <c r="O58" s="259"/>
      <c r="P58" s="259"/>
      <c r="Q58" s="150"/>
      <c r="R58" s="150"/>
      <c r="S58" s="150"/>
      <c r="T58" s="150"/>
      <c r="U58" s="150"/>
      <c r="V58" s="150"/>
      <c r="W58" s="150"/>
      <c r="X58" s="150"/>
      <c r="Y58" s="150"/>
      <c r="Z58" s="150"/>
      <c r="AA58" s="150"/>
      <c r="AB58" s="150"/>
      <c r="AC58" s="151"/>
      <c r="AD58" s="88">
        <f>'Art. 138'!AF65</f>
        <v>0</v>
      </c>
      <c r="AE58" s="89">
        <f t="shared" si="13"/>
        <v>0</v>
      </c>
      <c r="AF58">
        <f t="shared" si="14"/>
        <v>0</v>
      </c>
      <c r="AG58" s="86">
        <f t="shared" si="15"/>
        <v>1</v>
      </c>
      <c r="AH58" s="90">
        <f t="shared" si="16"/>
        <v>0</v>
      </c>
      <c r="AI58" s="91">
        <f t="shared" si="17"/>
        <v>0.1111111111111111</v>
      </c>
      <c r="AJ58" s="91">
        <f t="shared" si="18"/>
        <v>0</v>
      </c>
      <c r="AK58" s="91">
        <f t="shared" si="19"/>
        <v>0</v>
      </c>
    </row>
    <row r="59" spans="1:37" ht="25" customHeight="1" thickTop="1" thickBot="1" x14ac:dyDescent="0.3">
      <c r="A59" s="259" t="s">
        <v>2856</v>
      </c>
      <c r="B59" s="259"/>
      <c r="C59" s="259"/>
      <c r="D59" s="259"/>
      <c r="E59" s="259"/>
      <c r="F59" s="259"/>
      <c r="G59" s="259"/>
      <c r="H59" s="259"/>
      <c r="I59" s="259"/>
      <c r="J59" s="259"/>
      <c r="K59" s="259"/>
      <c r="L59" s="259"/>
      <c r="M59" s="259"/>
      <c r="N59" s="259"/>
      <c r="O59" s="259"/>
      <c r="P59" s="259"/>
      <c r="Q59" s="150"/>
      <c r="R59" s="150"/>
      <c r="S59" s="150"/>
      <c r="T59" s="150"/>
      <c r="U59" s="150"/>
      <c r="V59" s="150"/>
      <c r="W59" s="150"/>
      <c r="X59" s="150"/>
      <c r="Y59" s="150"/>
      <c r="Z59" s="150"/>
      <c r="AA59" s="150"/>
      <c r="AB59" s="150"/>
      <c r="AC59" s="151"/>
      <c r="AD59" s="88">
        <f>'Art. 138'!AF66</f>
        <v>0</v>
      </c>
      <c r="AE59" s="89">
        <f t="shared" si="13"/>
        <v>0</v>
      </c>
      <c r="AF59">
        <f t="shared" si="14"/>
        <v>0</v>
      </c>
      <c r="AG59" s="86">
        <f t="shared" si="15"/>
        <v>1</v>
      </c>
      <c r="AH59" s="90">
        <f t="shared" si="16"/>
        <v>0</v>
      </c>
      <c r="AI59" s="91">
        <f t="shared" si="17"/>
        <v>0.1111111111111111</v>
      </c>
      <c r="AJ59" s="91">
        <f t="shared" si="18"/>
        <v>0</v>
      </c>
      <c r="AK59" s="91">
        <f t="shared" si="19"/>
        <v>0</v>
      </c>
    </row>
    <row r="60" spans="1:37" ht="25" customHeight="1" thickTop="1" thickBot="1" x14ac:dyDescent="0.3">
      <c r="A60" s="259" t="s">
        <v>2857</v>
      </c>
      <c r="B60" s="259"/>
      <c r="C60" s="259"/>
      <c r="D60" s="259"/>
      <c r="E60" s="259"/>
      <c r="F60" s="259"/>
      <c r="G60" s="259"/>
      <c r="H60" s="259"/>
      <c r="I60" s="259"/>
      <c r="J60" s="259"/>
      <c r="K60" s="259"/>
      <c r="L60" s="259"/>
      <c r="M60" s="259"/>
      <c r="N60" s="259"/>
      <c r="O60" s="259"/>
      <c r="P60" s="259"/>
      <c r="Q60" s="150"/>
      <c r="R60" s="150"/>
      <c r="S60" s="150"/>
      <c r="T60" s="150"/>
      <c r="U60" s="150"/>
      <c r="V60" s="150"/>
      <c r="W60" s="150"/>
      <c r="X60" s="150"/>
      <c r="Y60" s="150"/>
      <c r="Z60" s="150"/>
      <c r="AA60" s="150"/>
      <c r="AB60" s="150"/>
      <c r="AC60" s="151"/>
      <c r="AD60" s="88">
        <f>'Art. 138'!AF67</f>
        <v>0</v>
      </c>
      <c r="AE60" s="89">
        <f t="shared" si="13"/>
        <v>0</v>
      </c>
      <c r="AF60">
        <f t="shared" si="14"/>
        <v>0</v>
      </c>
      <c r="AG60" s="86">
        <f t="shared" si="15"/>
        <v>1</v>
      </c>
      <c r="AH60" s="90">
        <f t="shared" si="16"/>
        <v>0</v>
      </c>
      <c r="AI60" s="91">
        <f t="shared" si="17"/>
        <v>0.1111111111111111</v>
      </c>
      <c r="AJ60" s="91">
        <f t="shared" si="18"/>
        <v>0</v>
      </c>
      <c r="AK60" s="91">
        <f t="shared" si="19"/>
        <v>0</v>
      </c>
    </row>
    <row r="61" spans="1:37" ht="25" customHeight="1" thickTop="1" thickBot="1" x14ac:dyDescent="0.3">
      <c r="A61" s="259" t="s">
        <v>2858</v>
      </c>
      <c r="B61" s="259"/>
      <c r="C61" s="259"/>
      <c r="D61" s="259"/>
      <c r="E61" s="259"/>
      <c r="F61" s="259"/>
      <c r="G61" s="259"/>
      <c r="H61" s="259"/>
      <c r="I61" s="259"/>
      <c r="J61" s="259"/>
      <c r="K61" s="259"/>
      <c r="L61" s="259"/>
      <c r="M61" s="259"/>
      <c r="N61" s="259"/>
      <c r="O61" s="259"/>
      <c r="P61" s="259"/>
      <c r="Q61" s="152"/>
      <c r="R61" s="152"/>
      <c r="S61" s="152"/>
      <c r="T61" s="152"/>
      <c r="U61" s="152"/>
      <c r="V61" s="152"/>
      <c r="W61" s="152"/>
      <c r="X61" s="152"/>
      <c r="Y61" s="152"/>
      <c r="Z61" s="152"/>
      <c r="AA61" s="152"/>
      <c r="AB61" s="152"/>
      <c r="AC61" s="153"/>
      <c r="AD61" s="88">
        <f>'Art. 138'!AF68</f>
        <v>0</v>
      </c>
      <c r="AE61" s="89">
        <f t="shared" si="13"/>
        <v>0</v>
      </c>
      <c r="AF61">
        <f t="shared" si="14"/>
        <v>0</v>
      </c>
      <c r="AG61" s="86">
        <f t="shared" si="15"/>
        <v>1</v>
      </c>
      <c r="AH61" s="90">
        <f t="shared" si="16"/>
        <v>0</v>
      </c>
      <c r="AI61" s="91">
        <f t="shared" si="17"/>
        <v>0.1111111111111111</v>
      </c>
      <c r="AJ61" s="91">
        <f t="shared" si="18"/>
        <v>0</v>
      </c>
      <c r="AK61" s="91">
        <f t="shared" si="19"/>
        <v>0</v>
      </c>
    </row>
    <row r="62" spans="1:37" ht="25" customHeight="1" thickTop="1" thickBot="1" x14ac:dyDescent="0.3">
      <c r="A62" s="259" t="s">
        <v>2859</v>
      </c>
      <c r="B62" s="259"/>
      <c r="C62" s="259"/>
      <c r="D62" s="259"/>
      <c r="E62" s="259"/>
      <c r="F62" s="259"/>
      <c r="G62" s="259"/>
      <c r="H62" s="259"/>
      <c r="I62" s="259"/>
      <c r="J62" s="259"/>
      <c r="K62" s="259"/>
      <c r="L62" s="259"/>
      <c r="M62" s="259"/>
      <c r="N62" s="259"/>
      <c r="O62" s="259"/>
      <c r="P62" s="259"/>
      <c r="Q62" s="152"/>
      <c r="R62" s="152"/>
      <c r="S62" s="152"/>
      <c r="T62" s="152"/>
      <c r="U62" s="152"/>
      <c r="V62" s="152"/>
      <c r="W62" s="152"/>
      <c r="X62" s="152"/>
      <c r="Y62" s="152"/>
      <c r="Z62" s="152"/>
      <c r="AA62" s="152"/>
      <c r="AB62" s="152"/>
      <c r="AC62" s="153"/>
      <c r="AD62" s="88">
        <f>'Art. 138'!AF69</f>
        <v>0</v>
      </c>
      <c r="AE62" s="89">
        <f t="shared" si="13"/>
        <v>0</v>
      </c>
      <c r="AF62">
        <f t="shared" si="14"/>
        <v>0</v>
      </c>
      <c r="AG62" s="86">
        <f t="shared" si="15"/>
        <v>1</v>
      </c>
      <c r="AH62" s="90">
        <f t="shared" si="16"/>
        <v>0</v>
      </c>
      <c r="AI62" s="91">
        <f t="shared" si="17"/>
        <v>0.1111111111111111</v>
      </c>
      <c r="AJ62" s="91">
        <f t="shared" si="18"/>
        <v>0</v>
      </c>
      <c r="AK62" s="91">
        <f t="shared" si="19"/>
        <v>0</v>
      </c>
    </row>
    <row r="63" spans="1:37" ht="25" customHeight="1" thickTop="1" thickBot="1" x14ac:dyDescent="0.3">
      <c r="A63" s="259" t="s">
        <v>2860</v>
      </c>
      <c r="B63" s="259"/>
      <c r="C63" s="259"/>
      <c r="D63" s="259"/>
      <c r="E63" s="259"/>
      <c r="F63" s="259"/>
      <c r="G63" s="259"/>
      <c r="H63" s="259"/>
      <c r="I63" s="259"/>
      <c r="J63" s="259"/>
      <c r="K63" s="259"/>
      <c r="L63" s="259"/>
      <c r="M63" s="259"/>
      <c r="N63" s="259"/>
      <c r="O63" s="259"/>
      <c r="P63" s="259"/>
      <c r="Q63" s="150"/>
      <c r="R63" s="150"/>
      <c r="S63" s="150"/>
      <c r="T63" s="150"/>
      <c r="U63" s="150"/>
      <c r="V63" s="150"/>
      <c r="W63" s="150"/>
      <c r="X63" s="150"/>
      <c r="Y63" s="150"/>
      <c r="Z63" s="150"/>
      <c r="AA63" s="150"/>
      <c r="AB63" s="150"/>
      <c r="AC63" s="151"/>
      <c r="AD63" s="88">
        <f>'Art. 138'!AF70</f>
        <v>0</v>
      </c>
      <c r="AE63" s="89">
        <f t="shared" si="13"/>
        <v>0</v>
      </c>
      <c r="AF63">
        <f t="shared" si="14"/>
        <v>0</v>
      </c>
      <c r="AG63" s="86">
        <f t="shared" si="15"/>
        <v>1</v>
      </c>
      <c r="AH63" s="90">
        <f t="shared" si="16"/>
        <v>0</v>
      </c>
      <c r="AI63" s="91">
        <f t="shared" si="17"/>
        <v>0.1111111111111111</v>
      </c>
      <c r="AJ63" s="91">
        <f t="shared" si="18"/>
        <v>0</v>
      </c>
      <c r="AK63" s="91">
        <f t="shared" si="19"/>
        <v>0</v>
      </c>
    </row>
    <row r="64" spans="1:37" ht="25" customHeight="1" thickTop="1" thickBot="1" x14ac:dyDescent="0.3">
      <c r="A64" s="259" t="s">
        <v>2861</v>
      </c>
      <c r="B64" s="259"/>
      <c r="C64" s="259"/>
      <c r="D64" s="259"/>
      <c r="E64" s="259"/>
      <c r="F64" s="259"/>
      <c r="G64" s="259"/>
      <c r="H64" s="259"/>
      <c r="I64" s="259"/>
      <c r="J64" s="259"/>
      <c r="K64" s="259"/>
      <c r="L64" s="259"/>
      <c r="M64" s="259"/>
      <c r="N64" s="259"/>
      <c r="O64" s="259"/>
      <c r="P64" s="259"/>
      <c r="Q64" s="150"/>
      <c r="R64" s="150"/>
      <c r="S64" s="150"/>
      <c r="T64" s="150"/>
      <c r="U64" s="150"/>
      <c r="V64" s="150"/>
      <c r="W64" s="150"/>
      <c r="X64" s="150"/>
      <c r="Y64" s="150"/>
      <c r="Z64" s="150"/>
      <c r="AA64" s="150"/>
      <c r="AB64" s="150"/>
      <c r="AC64" s="151"/>
      <c r="AD64" s="88">
        <f>'Art. 138'!AF71</f>
        <v>0</v>
      </c>
      <c r="AE64" s="89">
        <f t="shared" si="13"/>
        <v>0</v>
      </c>
      <c r="AF64">
        <f t="shared" si="14"/>
        <v>0</v>
      </c>
      <c r="AG64" s="86">
        <f t="shared" si="15"/>
        <v>1</v>
      </c>
      <c r="AH64" s="90">
        <f t="shared" si="16"/>
        <v>0</v>
      </c>
      <c r="AI64" s="91">
        <f t="shared" si="17"/>
        <v>0.1111111111111111</v>
      </c>
      <c r="AJ64" s="91">
        <f t="shared" si="18"/>
        <v>0</v>
      </c>
      <c r="AK64" s="91">
        <f t="shared" si="19"/>
        <v>0</v>
      </c>
    </row>
    <row r="65" spans="1:37" ht="25" customHeight="1" thickTop="1" thickBot="1" x14ac:dyDescent="0.3">
      <c r="A65" s="259" t="s">
        <v>2862</v>
      </c>
      <c r="B65" s="259"/>
      <c r="C65" s="259"/>
      <c r="D65" s="259"/>
      <c r="E65" s="259"/>
      <c r="F65" s="259"/>
      <c r="G65" s="259"/>
      <c r="H65" s="259"/>
      <c r="I65" s="259"/>
      <c r="J65" s="259"/>
      <c r="K65" s="259"/>
      <c r="L65" s="259"/>
      <c r="M65" s="259"/>
      <c r="N65" s="259"/>
      <c r="O65" s="259"/>
      <c r="P65" s="259"/>
      <c r="Q65" s="150"/>
      <c r="R65" s="150"/>
      <c r="S65" s="150"/>
      <c r="T65" s="150"/>
      <c r="U65" s="150"/>
      <c r="V65" s="150"/>
      <c r="W65" s="150"/>
      <c r="X65" s="150"/>
      <c r="Y65" s="150"/>
      <c r="Z65" s="150"/>
      <c r="AA65" s="150"/>
      <c r="AB65" s="150"/>
      <c r="AC65" s="151"/>
      <c r="AD65" s="88">
        <f>'Art. 138'!AF72</f>
        <v>0</v>
      </c>
      <c r="AE65" s="89">
        <f t="shared" si="13"/>
        <v>0</v>
      </c>
      <c r="AF65">
        <f t="shared" si="14"/>
        <v>0</v>
      </c>
      <c r="AG65" s="86">
        <f t="shared" si="15"/>
        <v>1</v>
      </c>
      <c r="AH65" s="90">
        <f t="shared" si="16"/>
        <v>0</v>
      </c>
      <c r="AI65" s="91">
        <f t="shared" si="17"/>
        <v>0.1111111111111111</v>
      </c>
      <c r="AJ65" s="91">
        <f t="shared" si="18"/>
        <v>0</v>
      </c>
      <c r="AK65" s="91">
        <f t="shared" si="19"/>
        <v>0</v>
      </c>
    </row>
    <row r="66" spans="1:37" ht="25" customHeight="1" thickTop="1" x14ac:dyDescent="0.25">
      <c r="A66" s="289" t="s">
        <v>339</v>
      </c>
      <c r="B66" s="289"/>
      <c r="C66" s="289"/>
      <c r="D66" s="289"/>
      <c r="E66" s="289"/>
      <c r="F66" s="289"/>
      <c r="G66" s="289"/>
      <c r="H66" s="289"/>
      <c r="I66" s="289"/>
      <c r="J66" s="289"/>
      <c r="K66" s="289"/>
      <c r="L66" s="289"/>
      <c r="M66" s="289"/>
      <c r="N66" s="289"/>
      <c r="O66" s="289"/>
      <c r="P66" s="289"/>
      <c r="Q66" s="289"/>
      <c r="R66" s="289"/>
      <c r="S66" s="289"/>
      <c r="T66" s="289"/>
      <c r="U66" s="289"/>
      <c r="V66" s="289"/>
      <c r="W66" s="289"/>
      <c r="X66" s="289"/>
      <c r="Y66" s="289"/>
      <c r="Z66" s="289"/>
      <c r="AA66" s="289"/>
      <c r="AB66" s="289"/>
      <c r="AC66" s="289"/>
      <c r="AD66" s="289"/>
      <c r="AE66" s="89">
        <f>SUM(AE57:AE65)</f>
        <v>0</v>
      </c>
      <c r="AF66" s="59"/>
      <c r="AG66" s="92">
        <f>SUM(AG57:AG65)</f>
        <v>9</v>
      </c>
      <c r="AH66" s="93"/>
      <c r="AI66" s="94"/>
      <c r="AJ66" s="94"/>
      <c r="AK66" s="94"/>
    </row>
    <row r="67" spans="1:37" ht="25" customHeight="1" x14ac:dyDescent="0.25">
      <c r="A67" s="290" t="s">
        <v>340</v>
      </c>
      <c r="B67" s="290"/>
      <c r="C67" s="290"/>
      <c r="D67" s="290"/>
      <c r="E67" s="290"/>
      <c r="F67" s="290"/>
      <c r="G67" s="290"/>
      <c r="H67" s="290"/>
      <c r="I67" s="290"/>
      <c r="J67" s="290"/>
      <c r="K67" s="290"/>
      <c r="L67" s="290"/>
      <c r="M67" s="290"/>
      <c r="N67" s="290"/>
      <c r="O67" s="290"/>
      <c r="P67" s="290"/>
      <c r="Q67" s="290"/>
      <c r="R67" s="290"/>
      <c r="S67" s="290"/>
      <c r="T67" s="290"/>
      <c r="U67" s="290"/>
      <c r="V67" s="290"/>
      <c r="W67" s="290"/>
      <c r="X67" s="290"/>
      <c r="Y67" s="290"/>
      <c r="Z67" s="290"/>
      <c r="AA67" s="290"/>
      <c r="AB67" s="290"/>
      <c r="AC67" s="290"/>
      <c r="AD67" s="290"/>
      <c r="AE67" s="89">
        <f>AE66/$AE$19*100</f>
        <v>0</v>
      </c>
      <c r="AF67" s="59"/>
      <c r="AG67" s="92"/>
      <c r="AH67" s="93"/>
      <c r="AI67" s="94"/>
      <c r="AJ67" s="94"/>
      <c r="AK67" s="94"/>
    </row>
    <row r="68" spans="1:37" ht="25" customHeight="1" thickBot="1" x14ac:dyDescent="0.3">
      <c r="A68" s="70"/>
      <c r="B68" s="70"/>
      <c r="C68" s="70"/>
      <c r="D68" s="70"/>
      <c r="E68" s="70"/>
      <c r="F68" s="70"/>
      <c r="G68" s="70"/>
      <c r="H68" s="70"/>
      <c r="I68" s="70"/>
      <c r="J68" s="70"/>
      <c r="K68" s="70"/>
      <c r="L68" s="70"/>
      <c r="M68" s="70"/>
      <c r="N68" s="70"/>
      <c r="O68" s="70"/>
      <c r="P68" s="70"/>
      <c r="Q68" s="95"/>
      <c r="R68" s="70"/>
      <c r="S68" s="70"/>
      <c r="T68" s="70"/>
      <c r="U68" s="70"/>
      <c r="V68" s="70"/>
      <c r="W68" s="70"/>
      <c r="X68" s="70"/>
      <c r="Y68" s="70"/>
      <c r="Z68" s="70"/>
      <c r="AA68" s="70"/>
      <c r="AB68" s="70"/>
      <c r="AC68" s="70"/>
      <c r="AD68" s="96"/>
      <c r="AE68" s="96"/>
    </row>
    <row r="69" spans="1:37" ht="25" customHeight="1" thickTop="1" thickBot="1" x14ac:dyDescent="0.3">
      <c r="A69" s="291" t="s">
        <v>124</v>
      </c>
      <c r="B69" s="291"/>
      <c r="C69" s="291"/>
      <c r="D69" s="291"/>
      <c r="E69" s="291"/>
      <c r="F69" s="291"/>
      <c r="G69" s="291"/>
      <c r="H69" s="291"/>
      <c r="I69" s="291"/>
      <c r="J69" s="291"/>
      <c r="K69" s="291"/>
      <c r="L69" s="291"/>
      <c r="M69" s="291"/>
      <c r="N69" s="291"/>
      <c r="O69" s="291"/>
      <c r="P69" s="291"/>
      <c r="Q69" s="291"/>
      <c r="R69" s="291"/>
      <c r="S69" s="291"/>
      <c r="T69" s="291"/>
      <c r="U69" s="291"/>
      <c r="V69" s="291"/>
      <c r="W69" s="291"/>
      <c r="X69" s="291"/>
      <c r="Y69" s="291"/>
      <c r="Z69" s="291"/>
      <c r="AA69" s="291"/>
      <c r="AB69" s="291"/>
      <c r="AC69" s="291"/>
      <c r="AD69" s="104" t="s">
        <v>65</v>
      </c>
      <c r="AE69" s="105" t="s">
        <v>9</v>
      </c>
      <c r="AF69" s="86" t="s">
        <v>330</v>
      </c>
      <c r="AG69" s="86" t="s">
        <v>331</v>
      </c>
      <c r="AH69" s="86" t="s">
        <v>332</v>
      </c>
      <c r="AI69" s="87" t="s">
        <v>333</v>
      </c>
      <c r="AJ69" s="86"/>
      <c r="AK69" s="87" t="s">
        <v>334</v>
      </c>
    </row>
    <row r="70" spans="1:37" ht="25" customHeight="1" thickTop="1" thickBot="1" x14ac:dyDescent="0.3">
      <c r="A70" s="259" t="s">
        <v>2863</v>
      </c>
      <c r="B70" s="259"/>
      <c r="C70" s="259"/>
      <c r="D70" s="259"/>
      <c r="E70" s="259"/>
      <c r="F70" s="259"/>
      <c r="G70" s="259"/>
      <c r="H70" s="259"/>
      <c r="I70" s="259"/>
      <c r="J70" s="259"/>
      <c r="K70" s="259"/>
      <c r="L70" s="259"/>
      <c r="M70" s="259"/>
      <c r="N70" s="259"/>
      <c r="O70" s="259"/>
      <c r="P70" s="259"/>
      <c r="Q70" s="150"/>
      <c r="R70" s="150"/>
      <c r="S70" s="150"/>
      <c r="T70" s="150"/>
      <c r="U70" s="150"/>
      <c r="V70" s="150"/>
      <c r="W70" s="150"/>
      <c r="X70" s="150"/>
      <c r="Y70" s="150"/>
      <c r="Z70" s="150"/>
      <c r="AA70" s="150"/>
      <c r="AB70" s="150"/>
      <c r="AC70" s="151"/>
      <c r="AD70" s="88">
        <f>'Art. 138'!AF75</f>
        <v>0</v>
      </c>
      <c r="AE70" s="89">
        <f t="shared" ref="AE70:AE74" si="20">IF(AG70=1,AK70,AG70)</f>
        <v>0</v>
      </c>
      <c r="AF70">
        <f t="shared" ref="AF70:AF74" si="21">AD70/2</f>
        <v>0</v>
      </c>
      <c r="AG70" s="86">
        <f>IF(AND(AF70&gt;=0,AF70&lt;=1),1,"No aplica")</f>
        <v>1</v>
      </c>
      <c r="AH70" s="90">
        <f t="shared" ref="AH70:AH74" si="22">AD70/(AG70*2)</f>
        <v>0</v>
      </c>
      <c r="AI70" s="91">
        <f>IF(AG70=1,AG70/$AG$75,"No aplica")</f>
        <v>0.2</v>
      </c>
      <c r="AJ70" s="91">
        <f t="shared" ref="AJ70:AJ74" si="23">AF70*AI70</f>
        <v>0</v>
      </c>
      <c r="AK70" s="91">
        <f t="shared" ref="AK70:AK74" si="24">AJ70*$AE$19</f>
        <v>0</v>
      </c>
    </row>
    <row r="71" spans="1:37" ht="25" customHeight="1" thickTop="1" thickBot="1" x14ac:dyDescent="0.3">
      <c r="A71" s="259" t="s">
        <v>2864</v>
      </c>
      <c r="B71" s="259"/>
      <c r="C71" s="259"/>
      <c r="D71" s="259"/>
      <c r="E71" s="259"/>
      <c r="F71" s="259"/>
      <c r="G71" s="259"/>
      <c r="H71" s="259"/>
      <c r="I71" s="259"/>
      <c r="J71" s="259"/>
      <c r="K71" s="259"/>
      <c r="L71" s="259"/>
      <c r="M71" s="259"/>
      <c r="N71" s="259"/>
      <c r="O71" s="259"/>
      <c r="P71" s="259"/>
      <c r="Q71" s="150"/>
      <c r="R71" s="150"/>
      <c r="S71" s="150"/>
      <c r="T71" s="150"/>
      <c r="U71" s="150"/>
      <c r="V71" s="150"/>
      <c r="W71" s="150"/>
      <c r="X71" s="150"/>
      <c r="Y71" s="150"/>
      <c r="Z71" s="150"/>
      <c r="AA71" s="150"/>
      <c r="AB71" s="150"/>
      <c r="AC71" s="151"/>
      <c r="AD71" s="88">
        <f>'Art. 138'!AF76</f>
        <v>0</v>
      </c>
      <c r="AE71" s="89">
        <f t="shared" si="20"/>
        <v>0</v>
      </c>
      <c r="AF71">
        <f t="shared" si="21"/>
        <v>0</v>
      </c>
      <c r="AG71" s="86">
        <f>IF(AND(AF71&gt;=0,AF71&lt;=1),1,"No aplica")</f>
        <v>1</v>
      </c>
      <c r="AH71" s="90">
        <f t="shared" si="22"/>
        <v>0</v>
      </c>
      <c r="AI71" s="91">
        <f t="shared" ref="AI71:AI74" si="25">IF(AG71=1,AG71/$AG$75,"No aplica")</f>
        <v>0.2</v>
      </c>
      <c r="AJ71" s="91">
        <f t="shared" si="23"/>
        <v>0</v>
      </c>
      <c r="AK71" s="91">
        <f t="shared" si="24"/>
        <v>0</v>
      </c>
    </row>
    <row r="72" spans="1:37" ht="25" customHeight="1" thickTop="1" thickBot="1" x14ac:dyDescent="0.3">
      <c r="A72" s="259" t="s">
        <v>2865</v>
      </c>
      <c r="B72" s="259"/>
      <c r="C72" s="259"/>
      <c r="D72" s="259"/>
      <c r="E72" s="259"/>
      <c r="F72" s="259"/>
      <c r="G72" s="259"/>
      <c r="H72" s="259"/>
      <c r="I72" s="259"/>
      <c r="J72" s="259"/>
      <c r="K72" s="259"/>
      <c r="L72" s="259"/>
      <c r="M72" s="259"/>
      <c r="N72" s="259"/>
      <c r="O72" s="259"/>
      <c r="P72" s="259"/>
      <c r="Q72" s="150"/>
      <c r="R72" s="150"/>
      <c r="S72" s="150"/>
      <c r="T72" s="150"/>
      <c r="U72" s="150"/>
      <c r="V72" s="150"/>
      <c r="W72" s="150"/>
      <c r="X72" s="150"/>
      <c r="Y72" s="150"/>
      <c r="Z72" s="150"/>
      <c r="AA72" s="150"/>
      <c r="AB72" s="150"/>
      <c r="AC72" s="151"/>
      <c r="AD72" s="88">
        <f>'Art. 138'!AF77</f>
        <v>0</v>
      </c>
      <c r="AE72" s="89">
        <f t="shared" si="20"/>
        <v>0</v>
      </c>
      <c r="AF72">
        <f t="shared" si="21"/>
        <v>0</v>
      </c>
      <c r="AG72" s="86">
        <f>IF(AND(AF72&gt;=0,AF72&lt;=1),1,"No aplica")</f>
        <v>1</v>
      </c>
      <c r="AH72" s="90">
        <f t="shared" si="22"/>
        <v>0</v>
      </c>
      <c r="AI72" s="91">
        <f t="shared" si="25"/>
        <v>0.2</v>
      </c>
      <c r="AJ72" s="91">
        <f t="shared" si="23"/>
        <v>0</v>
      </c>
      <c r="AK72" s="91">
        <f t="shared" si="24"/>
        <v>0</v>
      </c>
    </row>
    <row r="73" spans="1:37" ht="25" customHeight="1" thickTop="1" thickBot="1" x14ac:dyDescent="0.3">
      <c r="A73" s="259" t="s">
        <v>2866</v>
      </c>
      <c r="B73" s="259"/>
      <c r="C73" s="259"/>
      <c r="D73" s="259"/>
      <c r="E73" s="259"/>
      <c r="F73" s="259"/>
      <c r="G73" s="259"/>
      <c r="H73" s="259"/>
      <c r="I73" s="259"/>
      <c r="J73" s="259"/>
      <c r="K73" s="259"/>
      <c r="L73" s="259"/>
      <c r="M73" s="259"/>
      <c r="N73" s="259"/>
      <c r="O73" s="259"/>
      <c r="P73" s="259"/>
      <c r="Q73" s="150"/>
      <c r="R73" s="150"/>
      <c r="S73" s="150"/>
      <c r="T73" s="150"/>
      <c r="U73" s="150"/>
      <c r="V73" s="150"/>
      <c r="W73" s="150"/>
      <c r="X73" s="150"/>
      <c r="Y73" s="150"/>
      <c r="Z73" s="150"/>
      <c r="AA73" s="150"/>
      <c r="AB73" s="150"/>
      <c r="AC73" s="151"/>
      <c r="AD73" s="88">
        <f>'Art. 138'!AF78</f>
        <v>0</v>
      </c>
      <c r="AE73" s="89">
        <f t="shared" si="20"/>
        <v>0</v>
      </c>
      <c r="AF73">
        <f t="shared" si="21"/>
        <v>0</v>
      </c>
      <c r="AG73" s="86">
        <f>IF(AND(AF73&gt;=0,AF73&lt;=1),1,"No aplica")</f>
        <v>1</v>
      </c>
      <c r="AH73" s="90">
        <f t="shared" si="22"/>
        <v>0</v>
      </c>
      <c r="AI73" s="91">
        <f t="shared" si="25"/>
        <v>0.2</v>
      </c>
      <c r="AJ73" s="91">
        <f t="shared" si="23"/>
        <v>0</v>
      </c>
      <c r="AK73" s="91">
        <f t="shared" si="24"/>
        <v>0</v>
      </c>
    </row>
    <row r="74" spans="1:37" ht="25" customHeight="1" thickTop="1" thickBot="1" x14ac:dyDescent="0.3">
      <c r="A74" s="259" t="s">
        <v>2867</v>
      </c>
      <c r="B74" s="259"/>
      <c r="C74" s="259"/>
      <c r="D74" s="259"/>
      <c r="E74" s="259"/>
      <c r="F74" s="259"/>
      <c r="G74" s="259"/>
      <c r="H74" s="259"/>
      <c r="I74" s="259"/>
      <c r="J74" s="259"/>
      <c r="K74" s="259"/>
      <c r="L74" s="259"/>
      <c r="M74" s="259"/>
      <c r="N74" s="259"/>
      <c r="O74" s="259"/>
      <c r="P74" s="259"/>
      <c r="Q74" s="150"/>
      <c r="R74" s="150"/>
      <c r="S74" s="150"/>
      <c r="T74" s="150"/>
      <c r="U74" s="150"/>
      <c r="V74" s="150"/>
      <c r="W74" s="150"/>
      <c r="X74" s="150"/>
      <c r="Y74" s="150"/>
      <c r="Z74" s="150"/>
      <c r="AA74" s="150"/>
      <c r="AB74" s="150"/>
      <c r="AC74" s="151"/>
      <c r="AD74" s="88">
        <f>'Art. 138'!AF79</f>
        <v>0</v>
      </c>
      <c r="AE74" s="89">
        <f t="shared" si="20"/>
        <v>0</v>
      </c>
      <c r="AF74">
        <f t="shared" si="21"/>
        <v>0</v>
      </c>
      <c r="AG74" s="86">
        <f>IF(AND(AF74&gt;=0,AF74&lt;=1),1,"No aplica")</f>
        <v>1</v>
      </c>
      <c r="AH74" s="90">
        <f t="shared" si="22"/>
        <v>0</v>
      </c>
      <c r="AI74" s="91">
        <f t="shared" si="25"/>
        <v>0.2</v>
      </c>
      <c r="AJ74" s="91">
        <f t="shared" si="23"/>
        <v>0</v>
      </c>
      <c r="AK74" s="91">
        <f t="shared" si="24"/>
        <v>0</v>
      </c>
    </row>
    <row r="75" spans="1:37" ht="25" customHeight="1" thickTop="1" x14ac:dyDescent="0.25">
      <c r="A75" s="289" t="s">
        <v>341</v>
      </c>
      <c r="B75" s="289"/>
      <c r="C75" s="289"/>
      <c r="D75" s="289"/>
      <c r="E75" s="289"/>
      <c r="F75" s="289"/>
      <c r="G75" s="289"/>
      <c r="H75" s="289"/>
      <c r="I75" s="289"/>
      <c r="J75" s="289"/>
      <c r="K75" s="289"/>
      <c r="L75" s="289"/>
      <c r="M75" s="289"/>
      <c r="N75" s="289"/>
      <c r="O75" s="289"/>
      <c r="P75" s="289"/>
      <c r="Q75" s="289"/>
      <c r="R75" s="289"/>
      <c r="S75" s="289"/>
      <c r="T75" s="289"/>
      <c r="U75" s="289"/>
      <c r="V75" s="289"/>
      <c r="W75" s="289"/>
      <c r="X75" s="289"/>
      <c r="Y75" s="289"/>
      <c r="Z75" s="289"/>
      <c r="AA75" s="289"/>
      <c r="AB75" s="289"/>
      <c r="AC75" s="289"/>
      <c r="AD75" s="289"/>
      <c r="AE75" s="89">
        <f>SUM(AE70:AE74)</f>
        <v>0</v>
      </c>
      <c r="AF75" s="59"/>
      <c r="AG75" s="92">
        <f>SUM(AG70:AG74)</f>
        <v>5</v>
      </c>
      <c r="AH75" s="93"/>
      <c r="AI75" s="94"/>
      <c r="AJ75" s="94"/>
      <c r="AK75" s="94"/>
    </row>
    <row r="76" spans="1:37" ht="25" customHeight="1" x14ac:dyDescent="0.25">
      <c r="A76" s="290" t="s">
        <v>342</v>
      </c>
      <c r="B76" s="290"/>
      <c r="C76" s="290"/>
      <c r="D76" s="290"/>
      <c r="E76" s="290"/>
      <c r="F76" s="290"/>
      <c r="G76" s="290"/>
      <c r="H76" s="290"/>
      <c r="I76" s="290"/>
      <c r="J76" s="290"/>
      <c r="K76" s="290"/>
      <c r="L76" s="290"/>
      <c r="M76" s="290"/>
      <c r="N76" s="290"/>
      <c r="O76" s="290"/>
      <c r="P76" s="290"/>
      <c r="Q76" s="290"/>
      <c r="R76" s="290"/>
      <c r="S76" s="290"/>
      <c r="T76" s="290"/>
      <c r="U76" s="290"/>
      <c r="V76" s="290"/>
      <c r="W76" s="290"/>
      <c r="X76" s="290"/>
      <c r="Y76" s="290"/>
      <c r="Z76" s="290"/>
      <c r="AA76" s="290"/>
      <c r="AB76" s="290"/>
      <c r="AC76" s="290"/>
      <c r="AD76" s="290"/>
      <c r="AE76" s="89">
        <f>AE75/$AE$19*100</f>
        <v>0</v>
      </c>
      <c r="AF76" s="59"/>
      <c r="AG76" s="92"/>
      <c r="AH76" s="93"/>
      <c r="AI76" s="94"/>
      <c r="AJ76" s="94"/>
      <c r="AK76" s="94"/>
    </row>
    <row r="77" spans="1:37" ht="25" customHeight="1" x14ac:dyDescent="0.25">
      <c r="A77" s="100"/>
      <c r="B77" s="100"/>
      <c r="C77" s="100"/>
      <c r="D77" s="100"/>
      <c r="E77" s="100"/>
      <c r="F77" s="100"/>
      <c r="G77" s="100"/>
      <c r="H77" s="100"/>
      <c r="I77" s="100"/>
      <c r="J77" s="100"/>
      <c r="K77" s="100"/>
      <c r="L77" s="100"/>
      <c r="M77" s="100"/>
      <c r="N77" s="100"/>
      <c r="O77" s="100"/>
      <c r="P77" s="100"/>
      <c r="Q77" s="95"/>
      <c r="R77" s="100"/>
      <c r="S77" s="100"/>
      <c r="T77" s="100"/>
      <c r="U77" s="100"/>
      <c r="V77" s="100"/>
      <c r="W77" s="100"/>
      <c r="X77" s="100"/>
      <c r="Y77" s="100"/>
      <c r="Z77" s="100"/>
      <c r="AA77" s="100"/>
      <c r="AB77" s="100"/>
      <c r="AC77" s="100"/>
      <c r="AD77" s="96"/>
      <c r="AE77" s="96"/>
    </row>
    <row r="78" spans="1:37" ht="25" customHeight="1" x14ac:dyDescent="0.25">
      <c r="A78" s="100"/>
      <c r="B78" s="100"/>
      <c r="C78" s="100"/>
      <c r="D78" s="100"/>
      <c r="E78" s="100"/>
      <c r="F78" s="100"/>
      <c r="G78" s="100"/>
      <c r="H78" s="100"/>
      <c r="I78" s="100"/>
      <c r="J78" s="100"/>
      <c r="K78" s="100"/>
      <c r="L78" s="100"/>
      <c r="M78" s="100"/>
      <c r="N78" s="100"/>
      <c r="O78" s="100"/>
      <c r="P78" s="100"/>
      <c r="Q78" s="95"/>
      <c r="R78" s="100"/>
      <c r="S78" s="100"/>
      <c r="T78" s="100"/>
      <c r="U78" s="100"/>
      <c r="V78" s="100"/>
      <c r="W78" s="100"/>
      <c r="X78" s="100"/>
      <c r="Y78" s="100"/>
      <c r="Z78" s="100"/>
      <c r="AA78" s="100"/>
      <c r="AB78" s="100"/>
      <c r="AC78" s="100"/>
      <c r="AD78" s="96"/>
      <c r="AE78" s="96"/>
    </row>
    <row r="79" spans="1:37" ht="25" customHeight="1" x14ac:dyDescent="0.25">
      <c r="A79" s="269" t="s">
        <v>2868</v>
      </c>
      <c r="B79" s="269"/>
      <c r="C79" s="269"/>
      <c r="D79" s="269"/>
      <c r="E79" s="269"/>
      <c r="F79" s="269"/>
      <c r="G79" s="269"/>
      <c r="H79" s="269"/>
      <c r="I79" s="269"/>
      <c r="J79" s="269"/>
      <c r="K79" s="269"/>
      <c r="L79" s="269"/>
      <c r="M79" s="269"/>
      <c r="N79" s="269"/>
      <c r="O79" s="269"/>
      <c r="P79" s="269"/>
      <c r="Q79" s="269"/>
      <c r="R79" s="269"/>
      <c r="S79" s="269"/>
      <c r="T79" s="269"/>
      <c r="U79" s="269"/>
      <c r="V79" s="269"/>
      <c r="W79" s="269"/>
      <c r="X79" s="269"/>
      <c r="Y79" s="269"/>
      <c r="Z79" s="269"/>
      <c r="AA79" s="269"/>
      <c r="AB79" s="269"/>
      <c r="AC79" s="269"/>
      <c r="AD79" s="269"/>
      <c r="AE79" s="269"/>
    </row>
    <row r="80" spans="1:37" ht="25" customHeight="1" x14ac:dyDescent="0.25">
      <c r="A80" s="217"/>
      <c r="B80" s="217"/>
      <c r="C80" s="217"/>
      <c r="D80" s="217"/>
      <c r="E80" s="217"/>
      <c r="F80" s="217"/>
      <c r="G80" s="217"/>
      <c r="H80" s="217"/>
      <c r="I80" s="217"/>
      <c r="J80" s="217"/>
      <c r="K80" s="217"/>
      <c r="L80" s="217"/>
      <c r="M80" s="217"/>
      <c r="N80" s="217"/>
      <c r="O80" s="217"/>
      <c r="P80" s="217"/>
      <c r="Q80" s="217"/>
      <c r="R80" s="217"/>
      <c r="S80" s="217"/>
      <c r="T80" s="217"/>
      <c r="U80" s="217"/>
      <c r="V80" s="217"/>
      <c r="W80" s="217"/>
      <c r="X80" s="217"/>
      <c r="Y80" s="217"/>
      <c r="Z80" s="217"/>
      <c r="AA80" s="217"/>
      <c r="AB80" s="217"/>
      <c r="AC80" s="217"/>
      <c r="AD80" s="82"/>
      <c r="AE80" s="82"/>
    </row>
    <row r="81" spans="1:37" ht="25" customHeight="1" thickBot="1" x14ac:dyDescent="0.3">
      <c r="A81" s="101"/>
      <c r="B81" s="102"/>
      <c r="C81" s="102"/>
      <c r="D81" s="102"/>
      <c r="E81" s="102"/>
      <c r="F81" s="102"/>
      <c r="G81" s="102"/>
      <c r="H81" s="102"/>
      <c r="I81" s="102"/>
      <c r="J81" s="102"/>
      <c r="K81" s="102"/>
      <c r="L81" s="102"/>
      <c r="M81" s="102"/>
      <c r="N81" s="102"/>
      <c r="O81" s="102"/>
      <c r="P81" s="102"/>
      <c r="Q81" s="103"/>
      <c r="R81" s="102"/>
      <c r="S81" s="102"/>
      <c r="T81" s="102"/>
      <c r="U81" s="102"/>
      <c r="V81" s="102"/>
      <c r="W81" s="102"/>
      <c r="X81" s="102"/>
      <c r="Y81" s="102"/>
      <c r="Z81" s="102"/>
      <c r="AA81" s="102"/>
      <c r="AB81" s="102"/>
      <c r="AC81" s="102"/>
      <c r="AD81" s="83"/>
      <c r="AE81" s="83"/>
    </row>
    <row r="82" spans="1:37" ht="25" customHeight="1" thickTop="1" thickBot="1" x14ac:dyDescent="0.3">
      <c r="A82" s="292" t="s">
        <v>44</v>
      </c>
      <c r="B82" s="292"/>
      <c r="C82" s="292"/>
      <c r="D82" s="292"/>
      <c r="E82" s="292"/>
      <c r="F82" s="292"/>
      <c r="G82" s="292"/>
      <c r="H82" s="292"/>
      <c r="I82" s="292"/>
      <c r="J82" s="292"/>
      <c r="K82" s="292"/>
      <c r="L82" s="292"/>
      <c r="M82" s="292"/>
      <c r="N82" s="292"/>
      <c r="O82" s="292"/>
      <c r="P82" s="292"/>
      <c r="Q82" s="292"/>
      <c r="R82" s="292"/>
      <c r="S82" s="292"/>
      <c r="T82" s="292"/>
      <c r="U82" s="292"/>
      <c r="V82" s="292"/>
      <c r="W82" s="292"/>
      <c r="X82" s="292"/>
      <c r="Y82" s="292"/>
      <c r="Z82" s="292"/>
      <c r="AA82" s="292"/>
      <c r="AB82" s="292"/>
      <c r="AC82" s="292"/>
      <c r="AD82" s="63" t="s">
        <v>65</v>
      </c>
      <c r="AE82" s="211" t="s">
        <v>9</v>
      </c>
      <c r="AF82" s="86" t="s">
        <v>330</v>
      </c>
      <c r="AG82" s="86" t="s">
        <v>331</v>
      </c>
      <c r="AH82" s="86" t="s">
        <v>332</v>
      </c>
      <c r="AI82" s="87" t="s">
        <v>333</v>
      </c>
      <c r="AJ82" s="86"/>
      <c r="AK82" s="87" t="s">
        <v>334</v>
      </c>
    </row>
    <row r="83" spans="1:37" ht="25" customHeight="1" thickTop="1" thickBot="1" x14ac:dyDescent="0.3">
      <c r="A83" s="259" t="s">
        <v>132</v>
      </c>
      <c r="B83" s="259"/>
      <c r="C83" s="259"/>
      <c r="D83" s="259"/>
      <c r="E83" s="259"/>
      <c r="F83" s="259"/>
      <c r="G83" s="259"/>
      <c r="H83" s="259"/>
      <c r="I83" s="259"/>
      <c r="J83" s="259"/>
      <c r="K83" s="259"/>
      <c r="L83" s="259"/>
      <c r="M83" s="259"/>
      <c r="N83" s="259"/>
      <c r="O83" s="259"/>
      <c r="P83" s="259"/>
      <c r="Q83" s="150"/>
      <c r="R83" s="150"/>
      <c r="S83" s="150"/>
      <c r="T83" s="150"/>
      <c r="U83" s="150"/>
      <c r="V83" s="150"/>
      <c r="W83" s="150"/>
      <c r="X83" s="150"/>
      <c r="Y83" s="150"/>
      <c r="Z83" s="150"/>
      <c r="AA83" s="150"/>
      <c r="AB83" s="150"/>
      <c r="AC83" s="151"/>
      <c r="AD83" s="88">
        <f>'Art. 138'!AF87</f>
        <v>0</v>
      </c>
      <c r="AE83" s="89">
        <f t="shared" ref="AE83:AE92" si="26">IF(AG83=1,AK83,AG83)</f>
        <v>0</v>
      </c>
      <c r="AF83">
        <f t="shared" ref="AF83:AF92" si="27">AD83/2</f>
        <v>0</v>
      </c>
      <c r="AG83" s="86">
        <f t="shared" ref="AG83:AG92" si="28">IF(AND(AF83&gt;=0,AF83&lt;=1),1,"No aplica")</f>
        <v>1</v>
      </c>
      <c r="AH83" s="90">
        <f t="shared" ref="AH83:AH92" si="29">AD83/(AG83*2)</f>
        <v>0</v>
      </c>
      <c r="AI83" s="91">
        <f t="shared" ref="AI83:AI92" si="30">IF(AG83=1,AG83/$AG$93,"No aplica")</f>
        <v>0.1</v>
      </c>
      <c r="AJ83" s="91">
        <f t="shared" ref="AJ83:AJ92" si="31">AF83*AI83</f>
        <v>0</v>
      </c>
      <c r="AK83" s="91">
        <f t="shared" ref="AK83:AK92" si="32">AJ83*$AE$19</f>
        <v>0</v>
      </c>
    </row>
    <row r="84" spans="1:37" ht="25" customHeight="1" thickTop="1" thickBot="1" x14ac:dyDescent="0.3">
      <c r="A84" s="259" t="s">
        <v>68</v>
      </c>
      <c r="B84" s="259"/>
      <c r="C84" s="259"/>
      <c r="D84" s="259"/>
      <c r="E84" s="259"/>
      <c r="F84" s="259"/>
      <c r="G84" s="259"/>
      <c r="H84" s="259"/>
      <c r="I84" s="259"/>
      <c r="J84" s="259"/>
      <c r="K84" s="259"/>
      <c r="L84" s="259"/>
      <c r="M84" s="259"/>
      <c r="N84" s="259"/>
      <c r="O84" s="259"/>
      <c r="P84" s="259"/>
      <c r="Q84" s="150"/>
      <c r="R84" s="150"/>
      <c r="S84" s="150"/>
      <c r="T84" s="150"/>
      <c r="U84" s="150"/>
      <c r="V84" s="150"/>
      <c r="W84" s="150"/>
      <c r="X84" s="150"/>
      <c r="Y84" s="150"/>
      <c r="Z84" s="150"/>
      <c r="AA84" s="150"/>
      <c r="AB84" s="150"/>
      <c r="AC84" s="151"/>
      <c r="AD84" s="88">
        <f>'Art. 138'!AF88</f>
        <v>0</v>
      </c>
      <c r="AE84" s="89">
        <f t="shared" si="26"/>
        <v>0</v>
      </c>
      <c r="AF84">
        <f t="shared" si="27"/>
        <v>0</v>
      </c>
      <c r="AG84" s="86">
        <f t="shared" si="28"/>
        <v>1</v>
      </c>
      <c r="AH84" s="90">
        <f t="shared" si="29"/>
        <v>0</v>
      </c>
      <c r="AI84" s="91">
        <f t="shared" si="30"/>
        <v>0.1</v>
      </c>
      <c r="AJ84" s="91">
        <f t="shared" si="31"/>
        <v>0</v>
      </c>
      <c r="AK84" s="91">
        <f t="shared" si="32"/>
        <v>0</v>
      </c>
    </row>
    <row r="85" spans="1:37" ht="25" customHeight="1" thickTop="1" thickBot="1" x14ac:dyDescent="0.3">
      <c r="A85" s="259" t="s">
        <v>164</v>
      </c>
      <c r="B85" s="259"/>
      <c r="C85" s="259"/>
      <c r="D85" s="259"/>
      <c r="E85" s="259"/>
      <c r="F85" s="259"/>
      <c r="G85" s="259"/>
      <c r="H85" s="259"/>
      <c r="I85" s="259"/>
      <c r="J85" s="259"/>
      <c r="K85" s="259"/>
      <c r="L85" s="259"/>
      <c r="M85" s="259"/>
      <c r="N85" s="259"/>
      <c r="O85" s="259"/>
      <c r="P85" s="259"/>
      <c r="Q85" s="150"/>
      <c r="R85" s="150"/>
      <c r="S85" s="150"/>
      <c r="T85" s="150"/>
      <c r="U85" s="150"/>
      <c r="V85" s="150"/>
      <c r="W85" s="150"/>
      <c r="X85" s="150"/>
      <c r="Y85" s="150"/>
      <c r="Z85" s="150"/>
      <c r="AA85" s="150"/>
      <c r="AB85" s="150"/>
      <c r="AC85" s="151"/>
      <c r="AD85" s="88">
        <f>'Art. 138'!AF89</f>
        <v>0</v>
      </c>
      <c r="AE85" s="89">
        <f t="shared" si="26"/>
        <v>0</v>
      </c>
      <c r="AF85">
        <f t="shared" si="27"/>
        <v>0</v>
      </c>
      <c r="AG85" s="86">
        <f t="shared" si="28"/>
        <v>1</v>
      </c>
      <c r="AH85" s="90">
        <f t="shared" si="29"/>
        <v>0</v>
      </c>
      <c r="AI85" s="91">
        <f t="shared" si="30"/>
        <v>0.1</v>
      </c>
      <c r="AJ85" s="91">
        <f t="shared" si="31"/>
        <v>0</v>
      </c>
      <c r="AK85" s="91">
        <f t="shared" si="32"/>
        <v>0</v>
      </c>
    </row>
    <row r="86" spans="1:37" ht="25" customHeight="1" thickTop="1" thickBot="1" x14ac:dyDescent="0.3">
      <c r="A86" s="259" t="s">
        <v>2870</v>
      </c>
      <c r="B86" s="259"/>
      <c r="C86" s="259"/>
      <c r="D86" s="259"/>
      <c r="E86" s="259"/>
      <c r="F86" s="259"/>
      <c r="G86" s="259"/>
      <c r="H86" s="259"/>
      <c r="I86" s="259"/>
      <c r="J86" s="259"/>
      <c r="K86" s="259"/>
      <c r="L86" s="259"/>
      <c r="M86" s="259"/>
      <c r="N86" s="259"/>
      <c r="O86" s="259"/>
      <c r="P86" s="259"/>
      <c r="Q86" s="150"/>
      <c r="R86" s="150"/>
      <c r="S86" s="150"/>
      <c r="T86" s="150"/>
      <c r="U86" s="150"/>
      <c r="V86" s="150"/>
      <c r="W86" s="150"/>
      <c r="X86" s="150"/>
      <c r="Y86" s="150"/>
      <c r="Z86" s="150"/>
      <c r="AA86" s="150"/>
      <c r="AB86" s="150"/>
      <c r="AC86" s="151"/>
      <c r="AD86" s="88">
        <f>'Art. 138'!AF90</f>
        <v>0</v>
      </c>
      <c r="AE86" s="89">
        <f t="shared" si="26"/>
        <v>0</v>
      </c>
      <c r="AF86">
        <f t="shared" si="27"/>
        <v>0</v>
      </c>
      <c r="AG86" s="86">
        <f t="shared" si="28"/>
        <v>1</v>
      </c>
      <c r="AH86" s="90">
        <f t="shared" si="29"/>
        <v>0</v>
      </c>
      <c r="AI86" s="91">
        <f t="shared" si="30"/>
        <v>0.1</v>
      </c>
      <c r="AJ86" s="91">
        <f t="shared" si="31"/>
        <v>0</v>
      </c>
      <c r="AK86" s="91">
        <f t="shared" si="32"/>
        <v>0</v>
      </c>
    </row>
    <row r="87" spans="1:37" ht="25" customHeight="1" thickTop="1" thickBot="1" x14ac:dyDescent="0.3">
      <c r="A87" s="259" t="s">
        <v>2871</v>
      </c>
      <c r="B87" s="259"/>
      <c r="C87" s="259"/>
      <c r="D87" s="259"/>
      <c r="E87" s="259"/>
      <c r="F87" s="259"/>
      <c r="G87" s="259"/>
      <c r="H87" s="259"/>
      <c r="I87" s="259"/>
      <c r="J87" s="259"/>
      <c r="K87" s="259"/>
      <c r="L87" s="259"/>
      <c r="M87" s="259"/>
      <c r="N87" s="259"/>
      <c r="O87" s="259"/>
      <c r="P87" s="259"/>
      <c r="Q87" s="152"/>
      <c r="R87" s="152"/>
      <c r="S87" s="152"/>
      <c r="T87" s="152"/>
      <c r="U87" s="152"/>
      <c r="V87" s="152"/>
      <c r="W87" s="152"/>
      <c r="X87" s="152"/>
      <c r="Y87" s="152"/>
      <c r="Z87" s="152"/>
      <c r="AA87" s="152"/>
      <c r="AB87" s="152"/>
      <c r="AC87" s="153"/>
      <c r="AD87" s="88">
        <f>'Art. 138'!AF91</f>
        <v>0</v>
      </c>
      <c r="AE87" s="89">
        <f t="shared" si="26"/>
        <v>0</v>
      </c>
      <c r="AF87">
        <f t="shared" si="27"/>
        <v>0</v>
      </c>
      <c r="AG87" s="86">
        <f t="shared" si="28"/>
        <v>1</v>
      </c>
      <c r="AH87" s="90">
        <f t="shared" si="29"/>
        <v>0</v>
      </c>
      <c r="AI87" s="91">
        <f t="shared" si="30"/>
        <v>0.1</v>
      </c>
      <c r="AJ87" s="91">
        <f t="shared" si="31"/>
        <v>0</v>
      </c>
      <c r="AK87" s="91">
        <f t="shared" si="32"/>
        <v>0</v>
      </c>
    </row>
    <row r="88" spans="1:37" ht="25" customHeight="1" thickTop="1" thickBot="1" x14ac:dyDescent="0.3">
      <c r="A88" s="259" t="s">
        <v>2872</v>
      </c>
      <c r="B88" s="259"/>
      <c r="C88" s="259"/>
      <c r="D88" s="259"/>
      <c r="E88" s="259"/>
      <c r="F88" s="259"/>
      <c r="G88" s="259"/>
      <c r="H88" s="259"/>
      <c r="I88" s="259"/>
      <c r="J88" s="259"/>
      <c r="K88" s="259"/>
      <c r="L88" s="259"/>
      <c r="M88" s="259"/>
      <c r="N88" s="259"/>
      <c r="O88" s="259"/>
      <c r="P88" s="259"/>
      <c r="Q88" s="152"/>
      <c r="R88" s="152"/>
      <c r="S88" s="152"/>
      <c r="T88" s="152"/>
      <c r="U88" s="152"/>
      <c r="V88" s="152"/>
      <c r="W88" s="152"/>
      <c r="X88" s="152"/>
      <c r="Y88" s="152"/>
      <c r="Z88" s="152"/>
      <c r="AA88" s="152"/>
      <c r="AB88" s="152"/>
      <c r="AC88" s="153"/>
      <c r="AD88" s="88">
        <f>'Art. 138'!AF92</f>
        <v>0</v>
      </c>
      <c r="AE88" s="89">
        <f t="shared" si="26"/>
        <v>0</v>
      </c>
      <c r="AF88">
        <f t="shared" si="27"/>
        <v>0</v>
      </c>
      <c r="AG88" s="86">
        <f t="shared" si="28"/>
        <v>1</v>
      </c>
      <c r="AH88" s="90">
        <f t="shared" si="29"/>
        <v>0</v>
      </c>
      <c r="AI88" s="91">
        <f t="shared" si="30"/>
        <v>0.1</v>
      </c>
      <c r="AJ88" s="91">
        <f t="shared" si="31"/>
        <v>0</v>
      </c>
      <c r="AK88" s="91">
        <f t="shared" si="32"/>
        <v>0</v>
      </c>
    </row>
    <row r="89" spans="1:37" ht="25" customHeight="1" thickTop="1" thickBot="1" x14ac:dyDescent="0.3">
      <c r="A89" s="259" t="s">
        <v>2873</v>
      </c>
      <c r="B89" s="259"/>
      <c r="C89" s="259"/>
      <c r="D89" s="259"/>
      <c r="E89" s="259"/>
      <c r="F89" s="259"/>
      <c r="G89" s="259"/>
      <c r="H89" s="259"/>
      <c r="I89" s="259"/>
      <c r="J89" s="259"/>
      <c r="K89" s="259"/>
      <c r="L89" s="259"/>
      <c r="M89" s="259"/>
      <c r="N89" s="259"/>
      <c r="O89" s="259"/>
      <c r="P89" s="259"/>
      <c r="Q89" s="150"/>
      <c r="R89" s="150"/>
      <c r="S89" s="150"/>
      <c r="T89" s="150"/>
      <c r="U89" s="150"/>
      <c r="V89" s="150"/>
      <c r="W89" s="150"/>
      <c r="X89" s="150"/>
      <c r="Y89" s="150"/>
      <c r="Z89" s="150"/>
      <c r="AA89" s="150"/>
      <c r="AB89" s="150"/>
      <c r="AC89" s="151"/>
      <c r="AD89" s="88">
        <f>'Art. 138'!AF93</f>
        <v>0</v>
      </c>
      <c r="AE89" s="89">
        <f t="shared" si="26"/>
        <v>0</v>
      </c>
      <c r="AF89">
        <f t="shared" si="27"/>
        <v>0</v>
      </c>
      <c r="AG89" s="86">
        <f t="shared" si="28"/>
        <v>1</v>
      </c>
      <c r="AH89" s="90">
        <f t="shared" si="29"/>
        <v>0</v>
      </c>
      <c r="AI89" s="91">
        <f t="shared" si="30"/>
        <v>0.1</v>
      </c>
      <c r="AJ89" s="91">
        <f t="shared" si="31"/>
        <v>0</v>
      </c>
      <c r="AK89" s="91">
        <f t="shared" si="32"/>
        <v>0</v>
      </c>
    </row>
    <row r="90" spans="1:37" ht="25" customHeight="1" thickTop="1" thickBot="1" x14ac:dyDescent="0.3">
      <c r="A90" s="259" t="s">
        <v>2874</v>
      </c>
      <c r="B90" s="259"/>
      <c r="C90" s="259"/>
      <c r="D90" s="259"/>
      <c r="E90" s="259"/>
      <c r="F90" s="259"/>
      <c r="G90" s="259"/>
      <c r="H90" s="259"/>
      <c r="I90" s="259"/>
      <c r="J90" s="259"/>
      <c r="K90" s="259"/>
      <c r="L90" s="259"/>
      <c r="M90" s="259"/>
      <c r="N90" s="259"/>
      <c r="O90" s="259"/>
      <c r="P90" s="259"/>
      <c r="Q90" s="150"/>
      <c r="R90" s="150"/>
      <c r="S90" s="150"/>
      <c r="T90" s="150"/>
      <c r="U90" s="150"/>
      <c r="V90" s="150"/>
      <c r="W90" s="150"/>
      <c r="X90" s="150"/>
      <c r="Y90" s="150"/>
      <c r="Z90" s="150"/>
      <c r="AA90" s="150"/>
      <c r="AB90" s="150"/>
      <c r="AC90" s="151"/>
      <c r="AD90" s="88">
        <f>'Art. 138'!AF94</f>
        <v>0</v>
      </c>
      <c r="AE90" s="89">
        <f t="shared" si="26"/>
        <v>0</v>
      </c>
      <c r="AF90">
        <f t="shared" si="27"/>
        <v>0</v>
      </c>
      <c r="AG90" s="86">
        <f t="shared" si="28"/>
        <v>1</v>
      </c>
      <c r="AH90" s="90">
        <f t="shared" si="29"/>
        <v>0</v>
      </c>
      <c r="AI90" s="91">
        <f t="shared" si="30"/>
        <v>0.1</v>
      </c>
      <c r="AJ90" s="91">
        <f t="shared" si="31"/>
        <v>0</v>
      </c>
      <c r="AK90" s="91">
        <f t="shared" si="32"/>
        <v>0</v>
      </c>
    </row>
    <row r="91" spans="1:37" ht="25" customHeight="1" thickTop="1" thickBot="1" x14ac:dyDescent="0.3">
      <c r="A91" s="259" t="s">
        <v>202</v>
      </c>
      <c r="B91" s="259"/>
      <c r="C91" s="259"/>
      <c r="D91" s="259"/>
      <c r="E91" s="259"/>
      <c r="F91" s="259"/>
      <c r="G91" s="259"/>
      <c r="H91" s="259"/>
      <c r="I91" s="259"/>
      <c r="J91" s="259"/>
      <c r="K91" s="259"/>
      <c r="L91" s="259"/>
      <c r="M91" s="259"/>
      <c r="N91" s="259"/>
      <c r="O91" s="259"/>
      <c r="P91" s="259"/>
      <c r="Q91" s="150"/>
      <c r="R91" s="150"/>
      <c r="S91" s="150"/>
      <c r="T91" s="150"/>
      <c r="U91" s="150"/>
      <c r="V91" s="150"/>
      <c r="W91" s="150"/>
      <c r="X91" s="150"/>
      <c r="Y91" s="150"/>
      <c r="Z91" s="150"/>
      <c r="AA91" s="150"/>
      <c r="AB91" s="150"/>
      <c r="AC91" s="151"/>
      <c r="AD91" s="88">
        <f>'Art. 138'!AF95</f>
        <v>0</v>
      </c>
      <c r="AE91" s="89">
        <f t="shared" si="26"/>
        <v>0</v>
      </c>
      <c r="AF91">
        <f t="shared" si="27"/>
        <v>0</v>
      </c>
      <c r="AG91" s="86">
        <f t="shared" si="28"/>
        <v>1</v>
      </c>
      <c r="AH91" s="90">
        <f t="shared" si="29"/>
        <v>0</v>
      </c>
      <c r="AI91" s="91">
        <f t="shared" si="30"/>
        <v>0.1</v>
      </c>
      <c r="AJ91" s="91">
        <f t="shared" si="31"/>
        <v>0</v>
      </c>
      <c r="AK91" s="91">
        <f t="shared" si="32"/>
        <v>0</v>
      </c>
    </row>
    <row r="92" spans="1:37" ht="25" customHeight="1" thickTop="1" thickBot="1" x14ac:dyDescent="0.3">
      <c r="A92" s="259" t="s">
        <v>2875</v>
      </c>
      <c r="B92" s="259"/>
      <c r="C92" s="259"/>
      <c r="D92" s="259"/>
      <c r="E92" s="259"/>
      <c r="F92" s="259"/>
      <c r="G92" s="259"/>
      <c r="H92" s="259"/>
      <c r="I92" s="259"/>
      <c r="J92" s="259"/>
      <c r="K92" s="259"/>
      <c r="L92" s="259"/>
      <c r="M92" s="259"/>
      <c r="N92" s="259"/>
      <c r="O92" s="259"/>
      <c r="P92" s="259"/>
      <c r="Q92" s="150"/>
      <c r="R92" s="150"/>
      <c r="S92" s="150"/>
      <c r="T92" s="150"/>
      <c r="U92" s="150"/>
      <c r="V92" s="150"/>
      <c r="W92" s="150"/>
      <c r="X92" s="150"/>
      <c r="Y92" s="150"/>
      <c r="Z92" s="150"/>
      <c r="AA92" s="150"/>
      <c r="AB92" s="150"/>
      <c r="AC92" s="151"/>
      <c r="AD92" s="88">
        <f>'Art. 138'!AF96</f>
        <v>0</v>
      </c>
      <c r="AE92" s="89">
        <f t="shared" si="26"/>
        <v>0</v>
      </c>
      <c r="AF92">
        <f t="shared" si="27"/>
        <v>0</v>
      </c>
      <c r="AG92" s="86">
        <f t="shared" si="28"/>
        <v>1</v>
      </c>
      <c r="AH92" s="90">
        <f t="shared" si="29"/>
        <v>0</v>
      </c>
      <c r="AI92" s="91">
        <f t="shared" si="30"/>
        <v>0.1</v>
      </c>
      <c r="AJ92" s="91">
        <f t="shared" si="31"/>
        <v>0</v>
      </c>
      <c r="AK92" s="91">
        <f t="shared" si="32"/>
        <v>0</v>
      </c>
    </row>
    <row r="93" spans="1:37" ht="25" customHeight="1" thickTop="1" x14ac:dyDescent="0.25">
      <c r="A93" s="289" t="s">
        <v>343</v>
      </c>
      <c r="B93" s="289"/>
      <c r="C93" s="289"/>
      <c r="D93" s="289"/>
      <c r="E93" s="289"/>
      <c r="F93" s="289"/>
      <c r="G93" s="289"/>
      <c r="H93" s="289"/>
      <c r="I93" s="289"/>
      <c r="J93" s="289"/>
      <c r="K93" s="289"/>
      <c r="L93" s="289"/>
      <c r="M93" s="289"/>
      <c r="N93" s="289"/>
      <c r="O93" s="289"/>
      <c r="P93" s="289"/>
      <c r="Q93" s="289"/>
      <c r="R93" s="289"/>
      <c r="S93" s="289"/>
      <c r="T93" s="289"/>
      <c r="U93" s="289"/>
      <c r="V93" s="289"/>
      <c r="W93" s="289"/>
      <c r="X93" s="289"/>
      <c r="Y93" s="289"/>
      <c r="Z93" s="289"/>
      <c r="AA93" s="289"/>
      <c r="AB93" s="289"/>
      <c r="AC93" s="289"/>
      <c r="AD93" s="289"/>
      <c r="AE93" s="89">
        <f>SUM(AE83:AE92)</f>
        <v>0</v>
      </c>
      <c r="AF93" s="59"/>
      <c r="AG93" s="92">
        <f>SUM(AG83:AG92)</f>
        <v>10</v>
      </c>
      <c r="AH93" s="93"/>
      <c r="AI93" s="94"/>
      <c r="AJ93" s="94"/>
      <c r="AK93" s="94"/>
    </row>
    <row r="94" spans="1:37" ht="25" customHeight="1" x14ac:dyDescent="0.25">
      <c r="A94" s="290" t="s">
        <v>344</v>
      </c>
      <c r="B94" s="290"/>
      <c r="C94" s="290"/>
      <c r="D94" s="290"/>
      <c r="E94" s="290"/>
      <c r="F94" s="290"/>
      <c r="G94" s="290"/>
      <c r="H94" s="290"/>
      <c r="I94" s="290"/>
      <c r="J94" s="290"/>
      <c r="K94" s="290"/>
      <c r="L94" s="290"/>
      <c r="M94" s="290"/>
      <c r="N94" s="290"/>
      <c r="O94" s="290"/>
      <c r="P94" s="290"/>
      <c r="Q94" s="290"/>
      <c r="R94" s="290"/>
      <c r="S94" s="290"/>
      <c r="T94" s="290"/>
      <c r="U94" s="290"/>
      <c r="V94" s="290"/>
      <c r="W94" s="290"/>
      <c r="X94" s="290"/>
      <c r="Y94" s="290"/>
      <c r="Z94" s="290"/>
      <c r="AA94" s="290"/>
      <c r="AB94" s="290"/>
      <c r="AC94" s="290"/>
      <c r="AD94" s="290"/>
      <c r="AE94" s="89">
        <f>AE93/$AE$19*100</f>
        <v>0</v>
      </c>
      <c r="AF94" s="59"/>
      <c r="AG94" s="92"/>
      <c r="AH94" s="93"/>
      <c r="AI94" s="94"/>
      <c r="AJ94" s="94"/>
      <c r="AK94" s="94"/>
    </row>
    <row r="95" spans="1:37" ht="25" customHeight="1" thickBot="1" x14ac:dyDescent="0.3">
      <c r="A95" s="70"/>
      <c r="B95" s="70"/>
      <c r="C95" s="70"/>
      <c r="D95" s="70"/>
      <c r="E95" s="70"/>
      <c r="F95" s="70"/>
      <c r="G95" s="70"/>
      <c r="H95" s="70"/>
      <c r="I95" s="70"/>
      <c r="J95" s="70"/>
      <c r="K95" s="70"/>
      <c r="L95" s="70"/>
      <c r="M95" s="70"/>
      <c r="N95" s="70"/>
      <c r="O95" s="70"/>
      <c r="P95" s="70"/>
      <c r="Q95" s="95"/>
      <c r="R95" s="70"/>
      <c r="S95" s="70"/>
      <c r="T95" s="70"/>
      <c r="U95" s="70"/>
      <c r="V95" s="70"/>
      <c r="W95" s="70"/>
      <c r="X95" s="70"/>
      <c r="Y95" s="70"/>
      <c r="Z95" s="70"/>
      <c r="AA95" s="70"/>
      <c r="AB95" s="70"/>
      <c r="AC95" s="70"/>
      <c r="AD95" s="96"/>
      <c r="AE95" s="96"/>
    </row>
    <row r="96" spans="1:37" ht="25" customHeight="1" thickTop="1" thickBot="1" x14ac:dyDescent="0.3">
      <c r="A96" s="291" t="s">
        <v>124</v>
      </c>
      <c r="B96" s="291"/>
      <c r="C96" s="291"/>
      <c r="D96" s="291"/>
      <c r="E96" s="291"/>
      <c r="F96" s="291"/>
      <c r="G96" s="291"/>
      <c r="H96" s="291"/>
      <c r="I96" s="291"/>
      <c r="J96" s="291"/>
      <c r="K96" s="291"/>
      <c r="L96" s="291"/>
      <c r="M96" s="291"/>
      <c r="N96" s="291"/>
      <c r="O96" s="291"/>
      <c r="P96" s="291"/>
      <c r="Q96" s="291"/>
      <c r="R96" s="291"/>
      <c r="S96" s="291"/>
      <c r="T96" s="291"/>
      <c r="U96" s="291"/>
      <c r="V96" s="291"/>
      <c r="W96" s="291"/>
      <c r="X96" s="291"/>
      <c r="Y96" s="291"/>
      <c r="Z96" s="291"/>
      <c r="AA96" s="291"/>
      <c r="AB96" s="291"/>
      <c r="AC96" s="291"/>
      <c r="AD96" s="104" t="s">
        <v>65</v>
      </c>
      <c r="AE96" s="105" t="s">
        <v>9</v>
      </c>
      <c r="AF96" s="86" t="s">
        <v>330</v>
      </c>
      <c r="AG96" s="86" t="s">
        <v>331</v>
      </c>
      <c r="AH96" s="86" t="s">
        <v>332</v>
      </c>
      <c r="AI96" s="87" t="s">
        <v>333</v>
      </c>
      <c r="AJ96" s="86"/>
      <c r="AK96" s="87" t="s">
        <v>334</v>
      </c>
    </row>
    <row r="97" spans="1:37" ht="25" customHeight="1" thickTop="1" thickBot="1" x14ac:dyDescent="0.3">
      <c r="A97" s="259" t="s">
        <v>204</v>
      </c>
      <c r="B97" s="259"/>
      <c r="C97" s="259"/>
      <c r="D97" s="259"/>
      <c r="E97" s="259"/>
      <c r="F97" s="259"/>
      <c r="G97" s="259"/>
      <c r="H97" s="259"/>
      <c r="I97" s="259"/>
      <c r="J97" s="259"/>
      <c r="K97" s="259"/>
      <c r="L97" s="259"/>
      <c r="M97" s="259"/>
      <c r="N97" s="259"/>
      <c r="O97" s="259"/>
      <c r="P97" s="259"/>
      <c r="Q97" s="150"/>
      <c r="R97" s="150"/>
      <c r="S97" s="150"/>
      <c r="T97" s="150"/>
      <c r="U97" s="150"/>
      <c r="V97" s="150"/>
      <c r="W97" s="150"/>
      <c r="X97" s="150"/>
      <c r="Y97" s="150"/>
      <c r="Z97" s="150"/>
      <c r="AA97" s="150"/>
      <c r="AB97" s="150"/>
      <c r="AC97" s="151"/>
      <c r="AD97" s="88">
        <f>'Art. 138'!AF99</f>
        <v>0</v>
      </c>
      <c r="AE97" s="89">
        <f t="shared" ref="AE97:AE101" si="33">IF(AG97=1,AK97,AG97)</f>
        <v>0</v>
      </c>
      <c r="AF97">
        <f t="shared" ref="AF97:AF101" si="34">AD97/2</f>
        <v>0</v>
      </c>
      <c r="AG97" s="86">
        <f>IF(AND(AF97&gt;=0,AF97&lt;=1),1,"No aplica")</f>
        <v>1</v>
      </c>
      <c r="AH97" s="90">
        <f t="shared" ref="AH97:AH101" si="35">AD97/(AG97*2)</f>
        <v>0</v>
      </c>
      <c r="AI97" s="91">
        <f t="shared" ref="AI97:AI101" si="36">IF(AG97=1,AG97/$AG$102,"No aplica")</f>
        <v>0.2</v>
      </c>
      <c r="AJ97" s="91">
        <f t="shared" ref="AJ97:AJ101" si="37">AF97*AI97</f>
        <v>0</v>
      </c>
      <c r="AK97" s="91">
        <f t="shared" ref="AK97:AK101" si="38">AJ97*$AE$19</f>
        <v>0</v>
      </c>
    </row>
    <row r="98" spans="1:37" ht="25" customHeight="1" thickTop="1" thickBot="1" x14ac:dyDescent="0.3">
      <c r="A98" s="259" t="s">
        <v>2876</v>
      </c>
      <c r="B98" s="259"/>
      <c r="C98" s="259"/>
      <c r="D98" s="259"/>
      <c r="E98" s="259"/>
      <c r="F98" s="259"/>
      <c r="G98" s="259"/>
      <c r="H98" s="259"/>
      <c r="I98" s="259"/>
      <c r="J98" s="259"/>
      <c r="K98" s="259"/>
      <c r="L98" s="259"/>
      <c r="M98" s="259"/>
      <c r="N98" s="259"/>
      <c r="O98" s="259"/>
      <c r="P98" s="259"/>
      <c r="Q98" s="150"/>
      <c r="R98" s="150"/>
      <c r="S98" s="150"/>
      <c r="T98" s="150"/>
      <c r="U98" s="150"/>
      <c r="V98" s="150"/>
      <c r="W98" s="150"/>
      <c r="X98" s="150"/>
      <c r="Y98" s="150"/>
      <c r="Z98" s="150"/>
      <c r="AA98" s="150"/>
      <c r="AB98" s="150"/>
      <c r="AC98" s="151"/>
      <c r="AD98" s="88">
        <f>'Art. 138'!AF100</f>
        <v>0</v>
      </c>
      <c r="AE98" s="89">
        <f t="shared" si="33"/>
        <v>0</v>
      </c>
      <c r="AF98">
        <f t="shared" si="34"/>
        <v>0</v>
      </c>
      <c r="AG98" s="86">
        <f>IF(AND(AF98&gt;=0,AF98&lt;=1),1,"No aplica")</f>
        <v>1</v>
      </c>
      <c r="AH98" s="90">
        <f t="shared" si="35"/>
        <v>0</v>
      </c>
      <c r="AI98" s="91">
        <f t="shared" si="36"/>
        <v>0.2</v>
      </c>
      <c r="AJ98" s="91">
        <f t="shared" si="37"/>
        <v>0</v>
      </c>
      <c r="AK98" s="91">
        <f t="shared" si="38"/>
        <v>0</v>
      </c>
    </row>
    <row r="99" spans="1:37" ht="25" customHeight="1" thickTop="1" thickBot="1" x14ac:dyDescent="0.3">
      <c r="A99" s="259" t="s">
        <v>206</v>
      </c>
      <c r="B99" s="259"/>
      <c r="C99" s="259"/>
      <c r="D99" s="259"/>
      <c r="E99" s="259"/>
      <c r="F99" s="259"/>
      <c r="G99" s="259"/>
      <c r="H99" s="259"/>
      <c r="I99" s="259"/>
      <c r="J99" s="259"/>
      <c r="K99" s="259"/>
      <c r="L99" s="259"/>
      <c r="M99" s="259"/>
      <c r="N99" s="259"/>
      <c r="O99" s="259"/>
      <c r="P99" s="259"/>
      <c r="Q99" s="150"/>
      <c r="R99" s="150"/>
      <c r="S99" s="150"/>
      <c r="T99" s="150"/>
      <c r="U99" s="150"/>
      <c r="V99" s="150"/>
      <c r="W99" s="150"/>
      <c r="X99" s="150"/>
      <c r="Y99" s="150"/>
      <c r="Z99" s="150"/>
      <c r="AA99" s="150"/>
      <c r="AB99" s="150"/>
      <c r="AC99" s="151"/>
      <c r="AD99" s="88">
        <f>'Art. 138'!AF101</f>
        <v>0</v>
      </c>
      <c r="AE99" s="89">
        <f t="shared" si="33"/>
        <v>0</v>
      </c>
      <c r="AF99">
        <f t="shared" si="34"/>
        <v>0</v>
      </c>
      <c r="AG99" s="86">
        <f>IF(AND(AF99&gt;=0,AF99&lt;=1),1,"No aplica")</f>
        <v>1</v>
      </c>
      <c r="AH99" s="90">
        <f t="shared" si="35"/>
        <v>0</v>
      </c>
      <c r="AI99" s="91">
        <f t="shared" si="36"/>
        <v>0.2</v>
      </c>
      <c r="AJ99" s="91">
        <f t="shared" si="37"/>
        <v>0</v>
      </c>
      <c r="AK99" s="91">
        <f t="shared" si="38"/>
        <v>0</v>
      </c>
    </row>
    <row r="100" spans="1:37" ht="25" customHeight="1" thickTop="1" thickBot="1" x14ac:dyDescent="0.3">
      <c r="A100" s="259" t="s">
        <v>207</v>
      </c>
      <c r="B100" s="259"/>
      <c r="C100" s="259"/>
      <c r="D100" s="259"/>
      <c r="E100" s="259"/>
      <c r="F100" s="259"/>
      <c r="G100" s="259"/>
      <c r="H100" s="259"/>
      <c r="I100" s="259"/>
      <c r="J100" s="259"/>
      <c r="K100" s="259"/>
      <c r="L100" s="259"/>
      <c r="M100" s="259"/>
      <c r="N100" s="259"/>
      <c r="O100" s="259"/>
      <c r="P100" s="259"/>
      <c r="Q100" s="150"/>
      <c r="R100" s="150"/>
      <c r="S100" s="150"/>
      <c r="T100" s="150"/>
      <c r="U100" s="150"/>
      <c r="V100" s="150"/>
      <c r="W100" s="150"/>
      <c r="X100" s="150"/>
      <c r="Y100" s="150"/>
      <c r="Z100" s="150"/>
      <c r="AA100" s="150"/>
      <c r="AB100" s="150"/>
      <c r="AC100" s="151"/>
      <c r="AD100" s="88">
        <f>'Art. 138'!AF102</f>
        <v>0</v>
      </c>
      <c r="AE100" s="89">
        <f t="shared" si="33"/>
        <v>0</v>
      </c>
      <c r="AF100">
        <f t="shared" si="34"/>
        <v>0</v>
      </c>
      <c r="AG100" s="86">
        <f>IF(AND(AF100&gt;=0,AF100&lt;=1),1,"No aplica")</f>
        <v>1</v>
      </c>
      <c r="AH100" s="90">
        <f t="shared" si="35"/>
        <v>0</v>
      </c>
      <c r="AI100" s="91">
        <f t="shared" si="36"/>
        <v>0.2</v>
      </c>
      <c r="AJ100" s="91">
        <f t="shared" si="37"/>
        <v>0</v>
      </c>
      <c r="AK100" s="91">
        <f t="shared" si="38"/>
        <v>0</v>
      </c>
    </row>
    <row r="101" spans="1:37" ht="25" customHeight="1" thickTop="1" thickBot="1" x14ac:dyDescent="0.3">
      <c r="A101" s="259" t="s">
        <v>2877</v>
      </c>
      <c r="B101" s="259"/>
      <c r="C101" s="259"/>
      <c r="D101" s="259"/>
      <c r="E101" s="259"/>
      <c r="F101" s="259"/>
      <c r="G101" s="259"/>
      <c r="H101" s="259"/>
      <c r="I101" s="259"/>
      <c r="J101" s="259"/>
      <c r="K101" s="259"/>
      <c r="L101" s="259"/>
      <c r="M101" s="259"/>
      <c r="N101" s="259"/>
      <c r="O101" s="259"/>
      <c r="P101" s="259"/>
      <c r="Q101" s="150"/>
      <c r="R101" s="150"/>
      <c r="S101" s="150"/>
      <c r="T101" s="150"/>
      <c r="U101" s="150"/>
      <c r="V101" s="150"/>
      <c r="W101" s="150"/>
      <c r="X101" s="150"/>
      <c r="Y101" s="150"/>
      <c r="Z101" s="150"/>
      <c r="AA101" s="150"/>
      <c r="AB101" s="150"/>
      <c r="AC101" s="151"/>
      <c r="AD101" s="88">
        <f>'Art. 138'!AF103</f>
        <v>0</v>
      </c>
      <c r="AE101" s="89">
        <f t="shared" si="33"/>
        <v>0</v>
      </c>
      <c r="AF101">
        <f t="shared" si="34"/>
        <v>0</v>
      </c>
      <c r="AG101" s="86">
        <f>IF(AND(AF101&gt;=0,AF101&lt;=1),1,"No aplica")</f>
        <v>1</v>
      </c>
      <c r="AH101" s="90">
        <f t="shared" si="35"/>
        <v>0</v>
      </c>
      <c r="AI101" s="91">
        <f t="shared" si="36"/>
        <v>0.2</v>
      </c>
      <c r="AJ101" s="91">
        <f t="shared" si="37"/>
        <v>0</v>
      </c>
      <c r="AK101" s="91">
        <f t="shared" si="38"/>
        <v>0</v>
      </c>
    </row>
    <row r="102" spans="1:37" ht="25" customHeight="1" thickTop="1" x14ac:dyDescent="0.25">
      <c r="A102" s="289" t="s">
        <v>345</v>
      </c>
      <c r="B102" s="289"/>
      <c r="C102" s="289"/>
      <c r="D102" s="289"/>
      <c r="E102" s="289"/>
      <c r="F102" s="289"/>
      <c r="G102" s="289"/>
      <c r="H102" s="289"/>
      <c r="I102" s="289"/>
      <c r="J102" s="289"/>
      <c r="K102" s="289"/>
      <c r="L102" s="289"/>
      <c r="M102" s="289"/>
      <c r="N102" s="289"/>
      <c r="O102" s="289"/>
      <c r="P102" s="289"/>
      <c r="Q102" s="289"/>
      <c r="R102" s="289"/>
      <c r="S102" s="289"/>
      <c r="T102" s="289"/>
      <c r="U102" s="289"/>
      <c r="V102" s="289"/>
      <c r="W102" s="289"/>
      <c r="X102" s="289"/>
      <c r="Y102" s="289"/>
      <c r="Z102" s="289"/>
      <c r="AA102" s="289"/>
      <c r="AB102" s="289"/>
      <c r="AC102" s="289"/>
      <c r="AD102" s="289"/>
      <c r="AE102" s="89">
        <f>SUM(AE97:AE101)</f>
        <v>0</v>
      </c>
      <c r="AF102" s="59"/>
      <c r="AG102" s="92">
        <f>SUM(AG97:AG101)</f>
        <v>5</v>
      </c>
      <c r="AH102" s="93"/>
      <c r="AI102" s="94"/>
      <c r="AJ102" s="94"/>
      <c r="AK102" s="94"/>
    </row>
    <row r="103" spans="1:37" ht="25" customHeight="1" x14ac:dyDescent="0.25">
      <c r="A103" s="290" t="s">
        <v>346</v>
      </c>
      <c r="B103" s="290"/>
      <c r="C103" s="290"/>
      <c r="D103" s="290"/>
      <c r="E103" s="290"/>
      <c r="F103" s="290"/>
      <c r="G103" s="290"/>
      <c r="H103" s="290"/>
      <c r="I103" s="290"/>
      <c r="J103" s="290"/>
      <c r="K103" s="290"/>
      <c r="L103" s="290"/>
      <c r="M103" s="290"/>
      <c r="N103" s="290"/>
      <c r="O103" s="290"/>
      <c r="P103" s="290"/>
      <c r="Q103" s="290"/>
      <c r="R103" s="290"/>
      <c r="S103" s="290"/>
      <c r="T103" s="290"/>
      <c r="U103" s="290"/>
      <c r="V103" s="290"/>
      <c r="W103" s="290"/>
      <c r="X103" s="290"/>
      <c r="Y103" s="290"/>
      <c r="Z103" s="290"/>
      <c r="AA103" s="290"/>
      <c r="AB103" s="290"/>
      <c r="AC103" s="290"/>
      <c r="AD103" s="290"/>
      <c r="AE103" s="89">
        <f>AE102/$AE$19*100</f>
        <v>0</v>
      </c>
      <c r="AF103" s="59"/>
      <c r="AG103" s="92"/>
      <c r="AH103" s="93"/>
      <c r="AI103" s="94"/>
      <c r="AJ103" s="94"/>
      <c r="AK103" s="94"/>
    </row>
    <row r="104" spans="1:37" ht="25" customHeight="1" x14ac:dyDescent="0.25">
      <c r="A104" s="100"/>
      <c r="B104" s="100"/>
      <c r="C104" s="100"/>
      <c r="D104" s="100"/>
      <c r="E104" s="100"/>
      <c r="F104" s="100"/>
      <c r="G104" s="100"/>
      <c r="H104" s="100"/>
      <c r="I104" s="100"/>
      <c r="J104" s="100"/>
      <c r="K104" s="100"/>
      <c r="L104" s="100"/>
      <c r="M104" s="100"/>
      <c r="N104" s="100"/>
      <c r="O104" s="100"/>
      <c r="P104" s="100"/>
      <c r="Q104" s="95"/>
      <c r="R104" s="100"/>
      <c r="S104" s="100"/>
      <c r="T104" s="100"/>
      <c r="U104" s="100"/>
      <c r="V104" s="100"/>
      <c r="W104" s="100"/>
      <c r="X104" s="100"/>
      <c r="Y104" s="100"/>
      <c r="Z104" s="100"/>
      <c r="AA104" s="100"/>
      <c r="AB104" s="100"/>
      <c r="AC104" s="100"/>
      <c r="AD104" s="96"/>
      <c r="AE104" s="96"/>
    </row>
    <row r="105" spans="1:37" ht="25" customHeight="1" x14ac:dyDescent="0.25">
      <c r="A105" s="100"/>
      <c r="B105" s="100"/>
      <c r="C105" s="100"/>
      <c r="D105" s="100"/>
      <c r="E105" s="100"/>
      <c r="F105" s="100"/>
      <c r="G105" s="100"/>
      <c r="H105" s="100"/>
      <c r="I105" s="100"/>
      <c r="J105" s="100"/>
      <c r="K105" s="100"/>
      <c r="L105" s="100"/>
      <c r="M105" s="100"/>
      <c r="N105" s="100"/>
      <c r="O105" s="100"/>
      <c r="P105" s="100"/>
      <c r="Q105" s="95"/>
      <c r="R105" s="100"/>
      <c r="S105" s="100"/>
      <c r="T105" s="100"/>
      <c r="U105" s="100"/>
      <c r="V105" s="100"/>
      <c r="W105" s="100"/>
      <c r="X105" s="100"/>
      <c r="Y105" s="100"/>
      <c r="Z105" s="100"/>
      <c r="AA105" s="100"/>
      <c r="AB105" s="100"/>
      <c r="AC105" s="100"/>
      <c r="AD105" s="96"/>
      <c r="AE105" s="96"/>
    </row>
    <row r="106" spans="1:37" ht="25" customHeight="1" x14ac:dyDescent="0.25">
      <c r="A106" s="269" t="s">
        <v>2878</v>
      </c>
      <c r="B106" s="269"/>
      <c r="C106" s="269"/>
      <c r="D106" s="269"/>
      <c r="E106" s="269"/>
      <c r="F106" s="269"/>
      <c r="G106" s="269"/>
      <c r="H106" s="269"/>
      <c r="I106" s="269"/>
      <c r="J106" s="269"/>
      <c r="K106" s="269"/>
      <c r="L106" s="269"/>
      <c r="M106" s="269"/>
      <c r="N106" s="269"/>
      <c r="O106" s="269"/>
      <c r="P106" s="269"/>
      <c r="Q106" s="269"/>
      <c r="R106" s="269"/>
      <c r="S106" s="269"/>
      <c r="T106" s="269"/>
      <c r="U106" s="269"/>
      <c r="V106" s="269"/>
      <c r="W106" s="269"/>
      <c r="X106" s="269"/>
      <c r="Y106" s="269"/>
      <c r="Z106" s="269"/>
      <c r="AA106" s="269"/>
      <c r="AB106" s="269"/>
      <c r="AC106" s="269"/>
      <c r="AD106" s="269"/>
      <c r="AE106" s="269"/>
    </row>
    <row r="107" spans="1:37" ht="25" customHeight="1" x14ac:dyDescent="0.25">
      <c r="A107" s="217"/>
      <c r="B107" s="217"/>
      <c r="C107" s="217"/>
      <c r="D107" s="217"/>
      <c r="E107" s="217"/>
      <c r="F107" s="217"/>
      <c r="G107" s="217"/>
      <c r="H107" s="217"/>
      <c r="I107" s="217"/>
      <c r="J107" s="217"/>
      <c r="K107" s="217"/>
      <c r="L107" s="217"/>
      <c r="M107" s="217"/>
      <c r="N107" s="217"/>
      <c r="O107" s="217"/>
      <c r="P107" s="217"/>
      <c r="Q107" s="217"/>
      <c r="R107" s="217"/>
      <c r="S107" s="217"/>
      <c r="T107" s="217"/>
      <c r="U107" s="217"/>
      <c r="V107" s="217"/>
      <c r="W107" s="217"/>
      <c r="X107" s="217"/>
      <c r="Y107" s="217"/>
      <c r="Z107" s="217"/>
      <c r="AA107" s="217"/>
      <c r="AB107" s="217"/>
      <c r="AC107" s="217"/>
      <c r="AD107" s="82"/>
      <c r="AE107" s="82"/>
    </row>
    <row r="108" spans="1:37" ht="25" customHeight="1" thickBot="1" x14ac:dyDescent="0.3">
      <c r="A108" s="101"/>
      <c r="B108" s="102"/>
      <c r="C108" s="102"/>
      <c r="D108" s="102"/>
      <c r="E108" s="102"/>
      <c r="F108" s="102"/>
      <c r="G108" s="102"/>
      <c r="H108" s="102"/>
      <c r="I108" s="102"/>
      <c r="J108" s="102"/>
      <c r="K108" s="102"/>
      <c r="L108" s="102"/>
      <c r="M108" s="102"/>
      <c r="N108" s="102"/>
      <c r="O108" s="102"/>
      <c r="P108" s="102"/>
      <c r="Q108" s="103"/>
      <c r="R108" s="102"/>
      <c r="S108" s="102"/>
      <c r="T108" s="102"/>
      <c r="U108" s="102"/>
      <c r="V108" s="102"/>
      <c r="W108" s="102"/>
      <c r="X108" s="102"/>
      <c r="Y108" s="102"/>
      <c r="Z108" s="102"/>
      <c r="AA108" s="102"/>
      <c r="AB108" s="102"/>
      <c r="AC108" s="102"/>
      <c r="AD108" s="83"/>
      <c r="AE108" s="83"/>
    </row>
    <row r="109" spans="1:37" ht="25" customHeight="1" thickTop="1" thickBot="1" x14ac:dyDescent="0.3">
      <c r="A109" s="292" t="s">
        <v>44</v>
      </c>
      <c r="B109" s="292"/>
      <c r="C109" s="292"/>
      <c r="D109" s="292"/>
      <c r="E109" s="292"/>
      <c r="F109" s="292"/>
      <c r="G109" s="292"/>
      <c r="H109" s="292"/>
      <c r="I109" s="292"/>
      <c r="J109" s="292"/>
      <c r="K109" s="292"/>
      <c r="L109" s="292"/>
      <c r="M109" s="292"/>
      <c r="N109" s="292"/>
      <c r="O109" s="292"/>
      <c r="P109" s="292"/>
      <c r="Q109" s="292"/>
      <c r="R109" s="292"/>
      <c r="S109" s="292"/>
      <c r="T109" s="292"/>
      <c r="U109" s="292"/>
      <c r="V109" s="292"/>
      <c r="W109" s="292"/>
      <c r="X109" s="292"/>
      <c r="Y109" s="292"/>
      <c r="Z109" s="292"/>
      <c r="AA109" s="292"/>
      <c r="AB109" s="292"/>
      <c r="AC109" s="292"/>
      <c r="AD109" s="63" t="s">
        <v>65</v>
      </c>
      <c r="AE109" s="211" t="s">
        <v>9</v>
      </c>
      <c r="AF109" s="86" t="s">
        <v>330</v>
      </c>
      <c r="AG109" s="86" t="s">
        <v>331</v>
      </c>
      <c r="AH109" s="86" t="s">
        <v>332</v>
      </c>
      <c r="AI109" s="87" t="s">
        <v>333</v>
      </c>
      <c r="AJ109" s="86"/>
      <c r="AK109" s="87" t="s">
        <v>334</v>
      </c>
    </row>
    <row r="110" spans="1:37" ht="25" customHeight="1" thickTop="1" thickBot="1" x14ac:dyDescent="0.3">
      <c r="A110" s="259" t="s">
        <v>2880</v>
      </c>
      <c r="B110" s="259"/>
      <c r="C110" s="259"/>
      <c r="D110" s="259"/>
      <c r="E110" s="259"/>
      <c r="F110" s="259"/>
      <c r="G110" s="259"/>
      <c r="H110" s="259"/>
      <c r="I110" s="259"/>
      <c r="J110" s="259"/>
      <c r="K110" s="259"/>
      <c r="L110" s="259"/>
      <c r="M110" s="259"/>
      <c r="N110" s="259"/>
      <c r="O110" s="259"/>
      <c r="P110" s="259"/>
      <c r="Q110" s="150"/>
      <c r="R110" s="150"/>
      <c r="S110" s="150"/>
      <c r="T110" s="150"/>
      <c r="U110" s="150"/>
      <c r="V110" s="150"/>
      <c r="W110" s="150"/>
      <c r="X110" s="150"/>
      <c r="Y110" s="150"/>
      <c r="Z110" s="150"/>
      <c r="AA110" s="150"/>
      <c r="AB110" s="150"/>
      <c r="AC110" s="151"/>
      <c r="AD110" s="88">
        <f>'Art. 138'!AF112</f>
        <v>0</v>
      </c>
      <c r="AE110" s="89">
        <f t="shared" ref="AE110:AE154" si="39">IF(AG110=1,AK110,AG110)</f>
        <v>0</v>
      </c>
      <c r="AF110">
        <f t="shared" ref="AF110:AF154" si="40">AD110/2</f>
        <v>0</v>
      </c>
      <c r="AG110" s="86">
        <f t="shared" ref="AG110:AG154" si="41">IF(AND(AF110&gt;=0,AF110&lt;=1),1,"No aplica")</f>
        <v>1</v>
      </c>
      <c r="AH110" s="90">
        <f t="shared" ref="AH110:AH154" si="42">AD110/(AG110*2)</f>
        <v>0</v>
      </c>
      <c r="AI110" s="91">
        <f t="shared" ref="AI110:AI154" si="43">IF(AG110=1,AG110/$AG$155,"No aplica")</f>
        <v>2.2222222222222223E-2</v>
      </c>
      <c r="AJ110" s="91">
        <f t="shared" ref="AJ110:AJ154" si="44">AF110*AI110</f>
        <v>0</v>
      </c>
      <c r="AK110" s="91">
        <f t="shared" ref="AK110:AK154" si="45">AJ110*$AE$19</f>
        <v>0</v>
      </c>
    </row>
    <row r="111" spans="1:37" ht="25" customHeight="1" thickTop="1" thickBot="1" x14ac:dyDescent="0.3">
      <c r="A111" s="259" t="s">
        <v>68</v>
      </c>
      <c r="B111" s="259"/>
      <c r="C111" s="259"/>
      <c r="D111" s="259"/>
      <c r="E111" s="259"/>
      <c r="F111" s="259"/>
      <c r="G111" s="259"/>
      <c r="H111" s="259"/>
      <c r="I111" s="259"/>
      <c r="J111" s="259"/>
      <c r="K111" s="259"/>
      <c r="L111" s="259"/>
      <c r="M111" s="259"/>
      <c r="N111" s="259"/>
      <c r="O111" s="259"/>
      <c r="P111" s="259"/>
      <c r="Q111" s="150"/>
      <c r="R111" s="150"/>
      <c r="S111" s="150"/>
      <c r="T111" s="150"/>
      <c r="U111" s="150"/>
      <c r="V111" s="150"/>
      <c r="W111" s="150"/>
      <c r="X111" s="150"/>
      <c r="Y111" s="150"/>
      <c r="Z111" s="150"/>
      <c r="AA111" s="150"/>
      <c r="AB111" s="150"/>
      <c r="AC111" s="151"/>
      <c r="AD111" s="88">
        <f>'Art. 138'!AF113</f>
        <v>0</v>
      </c>
      <c r="AE111" s="89">
        <f t="shared" si="39"/>
        <v>0</v>
      </c>
      <c r="AF111">
        <f t="shared" si="40"/>
        <v>0</v>
      </c>
      <c r="AG111" s="86">
        <f t="shared" si="41"/>
        <v>1</v>
      </c>
      <c r="AH111" s="90">
        <f t="shared" si="42"/>
        <v>0</v>
      </c>
      <c r="AI111" s="91">
        <f t="shared" si="43"/>
        <v>2.2222222222222223E-2</v>
      </c>
      <c r="AJ111" s="91">
        <f t="shared" si="44"/>
        <v>0</v>
      </c>
      <c r="AK111" s="91">
        <f t="shared" si="45"/>
        <v>0</v>
      </c>
    </row>
    <row r="112" spans="1:37" ht="25" customHeight="1" thickTop="1" thickBot="1" x14ac:dyDescent="0.3">
      <c r="A112" s="259" t="s">
        <v>2881</v>
      </c>
      <c r="B112" s="259"/>
      <c r="C112" s="259"/>
      <c r="D112" s="259"/>
      <c r="E112" s="259"/>
      <c r="F112" s="259"/>
      <c r="G112" s="259"/>
      <c r="H112" s="259"/>
      <c r="I112" s="259"/>
      <c r="J112" s="259"/>
      <c r="K112" s="259"/>
      <c r="L112" s="259"/>
      <c r="M112" s="259"/>
      <c r="N112" s="259"/>
      <c r="O112" s="259"/>
      <c r="P112" s="259"/>
      <c r="Q112" s="150"/>
      <c r="R112" s="150"/>
      <c r="S112" s="150"/>
      <c r="T112" s="150"/>
      <c r="U112" s="150"/>
      <c r="V112" s="150"/>
      <c r="W112" s="150"/>
      <c r="X112" s="150"/>
      <c r="Y112" s="150"/>
      <c r="Z112" s="150"/>
      <c r="AA112" s="150"/>
      <c r="AB112" s="150"/>
      <c r="AC112" s="151"/>
      <c r="AD112" s="88">
        <f>'Art. 138'!AF114</f>
        <v>0</v>
      </c>
      <c r="AE112" s="89">
        <f t="shared" si="39"/>
        <v>0</v>
      </c>
      <c r="AF112">
        <f t="shared" si="40"/>
        <v>0</v>
      </c>
      <c r="AG112" s="86">
        <f t="shared" si="41"/>
        <v>1</v>
      </c>
      <c r="AH112" s="90">
        <f t="shared" si="42"/>
        <v>0</v>
      </c>
      <c r="AI112" s="91">
        <f t="shared" si="43"/>
        <v>2.2222222222222223E-2</v>
      </c>
      <c r="AJ112" s="91">
        <f t="shared" si="44"/>
        <v>0</v>
      </c>
      <c r="AK112" s="91">
        <f t="shared" si="45"/>
        <v>0</v>
      </c>
    </row>
    <row r="113" spans="1:37" ht="25" customHeight="1" thickTop="1" thickBot="1" x14ac:dyDescent="0.3">
      <c r="A113" s="259" t="s">
        <v>2882</v>
      </c>
      <c r="B113" s="259"/>
      <c r="C113" s="259"/>
      <c r="D113" s="259"/>
      <c r="E113" s="259"/>
      <c r="F113" s="259"/>
      <c r="G113" s="259"/>
      <c r="H113" s="259"/>
      <c r="I113" s="259"/>
      <c r="J113" s="259"/>
      <c r="K113" s="259"/>
      <c r="L113" s="259"/>
      <c r="M113" s="259"/>
      <c r="N113" s="259"/>
      <c r="O113" s="259"/>
      <c r="P113" s="259"/>
      <c r="Q113" s="150"/>
      <c r="R113" s="150"/>
      <c r="S113" s="150"/>
      <c r="T113" s="150"/>
      <c r="U113" s="150"/>
      <c r="V113" s="150"/>
      <c r="W113" s="150"/>
      <c r="X113" s="150"/>
      <c r="Y113" s="150"/>
      <c r="Z113" s="150"/>
      <c r="AA113" s="150"/>
      <c r="AB113" s="150"/>
      <c r="AC113" s="151"/>
      <c r="AD113" s="88">
        <f>'Art. 138'!AF115</f>
        <v>0</v>
      </c>
      <c r="AE113" s="89">
        <f t="shared" si="39"/>
        <v>0</v>
      </c>
      <c r="AF113">
        <f t="shared" si="40"/>
        <v>0</v>
      </c>
      <c r="AG113" s="86">
        <f t="shared" si="41"/>
        <v>1</v>
      </c>
      <c r="AH113" s="90">
        <f t="shared" si="42"/>
        <v>0</v>
      </c>
      <c r="AI113" s="91">
        <f t="shared" si="43"/>
        <v>2.2222222222222223E-2</v>
      </c>
      <c r="AJ113" s="91">
        <f t="shared" si="44"/>
        <v>0</v>
      </c>
      <c r="AK113" s="91">
        <f t="shared" si="45"/>
        <v>0</v>
      </c>
    </row>
    <row r="114" spans="1:37" ht="25" customHeight="1" thickTop="1" thickBot="1" x14ac:dyDescent="0.3">
      <c r="A114" s="259" t="s">
        <v>2883</v>
      </c>
      <c r="B114" s="259"/>
      <c r="C114" s="259"/>
      <c r="D114" s="259"/>
      <c r="E114" s="259"/>
      <c r="F114" s="259"/>
      <c r="G114" s="259"/>
      <c r="H114" s="259"/>
      <c r="I114" s="259"/>
      <c r="J114" s="259"/>
      <c r="K114" s="259"/>
      <c r="L114" s="259"/>
      <c r="M114" s="259"/>
      <c r="N114" s="259"/>
      <c r="O114" s="259"/>
      <c r="P114" s="259"/>
      <c r="Q114" s="152"/>
      <c r="R114" s="152"/>
      <c r="S114" s="152"/>
      <c r="T114" s="152"/>
      <c r="U114" s="152"/>
      <c r="V114" s="152"/>
      <c r="W114" s="152"/>
      <c r="X114" s="152"/>
      <c r="Y114" s="152"/>
      <c r="Z114" s="152"/>
      <c r="AA114" s="152"/>
      <c r="AB114" s="152"/>
      <c r="AC114" s="153"/>
      <c r="AD114" s="88">
        <f>'Art. 138'!AF116</f>
        <v>0</v>
      </c>
      <c r="AE114" s="89">
        <f t="shared" si="39"/>
        <v>0</v>
      </c>
      <c r="AF114">
        <f t="shared" si="40"/>
        <v>0</v>
      </c>
      <c r="AG114" s="86">
        <f t="shared" si="41"/>
        <v>1</v>
      </c>
      <c r="AH114" s="90">
        <f t="shared" si="42"/>
        <v>0</v>
      </c>
      <c r="AI114" s="91">
        <f t="shared" si="43"/>
        <v>2.2222222222222223E-2</v>
      </c>
      <c r="AJ114" s="91">
        <f t="shared" si="44"/>
        <v>0</v>
      </c>
      <c r="AK114" s="91">
        <f t="shared" si="45"/>
        <v>0</v>
      </c>
    </row>
    <row r="115" spans="1:37" ht="25" customHeight="1" thickTop="1" thickBot="1" x14ac:dyDescent="0.3">
      <c r="A115" s="259" t="s">
        <v>2884</v>
      </c>
      <c r="B115" s="259"/>
      <c r="C115" s="259"/>
      <c r="D115" s="259"/>
      <c r="E115" s="259"/>
      <c r="F115" s="259"/>
      <c r="G115" s="259"/>
      <c r="H115" s="259"/>
      <c r="I115" s="259"/>
      <c r="J115" s="259"/>
      <c r="K115" s="259"/>
      <c r="L115" s="259"/>
      <c r="M115" s="259"/>
      <c r="N115" s="259"/>
      <c r="O115" s="259"/>
      <c r="P115" s="259"/>
      <c r="Q115" s="152"/>
      <c r="R115" s="152"/>
      <c r="S115" s="152"/>
      <c r="T115" s="152"/>
      <c r="U115" s="152"/>
      <c r="V115" s="152"/>
      <c r="W115" s="152"/>
      <c r="X115" s="152"/>
      <c r="Y115" s="152"/>
      <c r="Z115" s="152"/>
      <c r="AA115" s="152"/>
      <c r="AB115" s="152"/>
      <c r="AC115" s="153"/>
      <c r="AD115" s="88">
        <f>'Art. 138'!AF117</f>
        <v>0</v>
      </c>
      <c r="AE115" s="89">
        <f t="shared" si="39"/>
        <v>0</v>
      </c>
      <c r="AF115">
        <f t="shared" si="40"/>
        <v>0</v>
      </c>
      <c r="AG115" s="86">
        <f t="shared" si="41"/>
        <v>1</v>
      </c>
      <c r="AH115" s="90">
        <f t="shared" si="42"/>
        <v>0</v>
      </c>
      <c r="AI115" s="91">
        <f t="shared" si="43"/>
        <v>2.2222222222222223E-2</v>
      </c>
      <c r="AJ115" s="91">
        <f t="shared" si="44"/>
        <v>0</v>
      </c>
      <c r="AK115" s="91">
        <f t="shared" si="45"/>
        <v>0</v>
      </c>
    </row>
    <row r="116" spans="1:37" ht="25" customHeight="1" thickTop="1" thickBot="1" x14ac:dyDescent="0.3">
      <c r="A116" s="259" t="s">
        <v>2885</v>
      </c>
      <c r="B116" s="259"/>
      <c r="C116" s="259"/>
      <c r="D116" s="259"/>
      <c r="E116" s="259"/>
      <c r="F116" s="259"/>
      <c r="G116" s="259"/>
      <c r="H116" s="259"/>
      <c r="I116" s="259"/>
      <c r="J116" s="259"/>
      <c r="K116" s="259"/>
      <c r="L116" s="259"/>
      <c r="M116" s="259"/>
      <c r="N116" s="259"/>
      <c r="O116" s="259"/>
      <c r="P116" s="259"/>
      <c r="Q116" s="150"/>
      <c r="R116" s="150"/>
      <c r="S116" s="150"/>
      <c r="T116" s="150"/>
      <c r="U116" s="150"/>
      <c r="V116" s="150"/>
      <c r="W116" s="150"/>
      <c r="X116" s="150"/>
      <c r="Y116" s="150"/>
      <c r="Z116" s="150"/>
      <c r="AA116" s="150"/>
      <c r="AB116" s="150"/>
      <c r="AC116" s="151"/>
      <c r="AD116" s="88">
        <f>'Art. 138'!AF118</f>
        <v>0</v>
      </c>
      <c r="AE116" s="89">
        <f t="shared" si="39"/>
        <v>0</v>
      </c>
      <c r="AF116">
        <f t="shared" si="40"/>
        <v>0</v>
      </c>
      <c r="AG116" s="86">
        <f t="shared" si="41"/>
        <v>1</v>
      </c>
      <c r="AH116" s="90">
        <f t="shared" si="42"/>
        <v>0</v>
      </c>
      <c r="AI116" s="91">
        <f t="shared" si="43"/>
        <v>2.2222222222222223E-2</v>
      </c>
      <c r="AJ116" s="91">
        <f t="shared" si="44"/>
        <v>0</v>
      </c>
      <c r="AK116" s="91">
        <f t="shared" si="45"/>
        <v>0</v>
      </c>
    </row>
    <row r="117" spans="1:37" ht="25" customHeight="1" thickTop="1" thickBot="1" x14ac:dyDescent="0.3">
      <c r="A117" s="259" t="s">
        <v>2886</v>
      </c>
      <c r="B117" s="259"/>
      <c r="C117" s="259"/>
      <c r="D117" s="259"/>
      <c r="E117" s="259"/>
      <c r="F117" s="259"/>
      <c r="G117" s="259"/>
      <c r="H117" s="259"/>
      <c r="I117" s="259"/>
      <c r="J117" s="259"/>
      <c r="K117" s="259"/>
      <c r="L117" s="259"/>
      <c r="M117" s="259"/>
      <c r="N117" s="259"/>
      <c r="O117" s="259"/>
      <c r="P117" s="259"/>
      <c r="Q117" s="150"/>
      <c r="R117" s="150"/>
      <c r="S117" s="150"/>
      <c r="T117" s="150"/>
      <c r="U117" s="150"/>
      <c r="V117" s="150"/>
      <c r="W117" s="150"/>
      <c r="X117" s="150"/>
      <c r="Y117" s="150"/>
      <c r="Z117" s="150"/>
      <c r="AA117" s="150"/>
      <c r="AB117" s="150"/>
      <c r="AC117" s="151"/>
      <c r="AD117" s="88">
        <f>'Art. 138'!AF119</f>
        <v>0</v>
      </c>
      <c r="AE117" s="89">
        <f t="shared" si="39"/>
        <v>0</v>
      </c>
      <c r="AF117">
        <f t="shared" si="40"/>
        <v>0</v>
      </c>
      <c r="AG117" s="86">
        <f t="shared" si="41"/>
        <v>1</v>
      </c>
      <c r="AH117" s="90">
        <f t="shared" si="42"/>
        <v>0</v>
      </c>
      <c r="AI117" s="91">
        <f t="shared" si="43"/>
        <v>2.2222222222222223E-2</v>
      </c>
      <c r="AJ117" s="91">
        <f t="shared" si="44"/>
        <v>0</v>
      </c>
      <c r="AK117" s="91">
        <f t="shared" si="45"/>
        <v>0</v>
      </c>
    </row>
    <row r="118" spans="1:37" ht="25" customHeight="1" thickTop="1" thickBot="1" x14ac:dyDescent="0.3">
      <c r="A118" s="259" t="s">
        <v>2887</v>
      </c>
      <c r="B118" s="259"/>
      <c r="C118" s="259"/>
      <c r="D118" s="259"/>
      <c r="E118" s="259"/>
      <c r="F118" s="259"/>
      <c r="G118" s="259"/>
      <c r="H118" s="259"/>
      <c r="I118" s="259"/>
      <c r="J118" s="259"/>
      <c r="K118" s="259"/>
      <c r="L118" s="259"/>
      <c r="M118" s="259"/>
      <c r="N118" s="259"/>
      <c r="O118" s="259"/>
      <c r="P118" s="259"/>
      <c r="Q118" s="150"/>
      <c r="R118" s="150"/>
      <c r="S118" s="150"/>
      <c r="T118" s="150"/>
      <c r="U118" s="150"/>
      <c r="V118" s="150"/>
      <c r="W118" s="150"/>
      <c r="X118" s="150"/>
      <c r="Y118" s="150"/>
      <c r="Z118" s="150"/>
      <c r="AA118" s="150"/>
      <c r="AB118" s="150"/>
      <c r="AC118" s="151"/>
      <c r="AD118" s="88">
        <f>'Art. 138'!AF120</f>
        <v>0</v>
      </c>
      <c r="AE118" s="89">
        <f t="shared" si="39"/>
        <v>0</v>
      </c>
      <c r="AF118">
        <f t="shared" si="40"/>
        <v>0</v>
      </c>
      <c r="AG118" s="86">
        <f t="shared" si="41"/>
        <v>1</v>
      </c>
      <c r="AH118" s="90">
        <f t="shared" si="42"/>
        <v>0</v>
      </c>
      <c r="AI118" s="91">
        <f t="shared" si="43"/>
        <v>2.2222222222222223E-2</v>
      </c>
      <c r="AJ118" s="91">
        <f t="shared" si="44"/>
        <v>0</v>
      </c>
      <c r="AK118" s="91">
        <f t="shared" si="45"/>
        <v>0</v>
      </c>
    </row>
    <row r="119" spans="1:37" ht="25" customHeight="1" thickTop="1" thickBot="1" x14ac:dyDescent="0.3">
      <c r="A119" s="259" t="s">
        <v>2888</v>
      </c>
      <c r="B119" s="259"/>
      <c r="C119" s="259"/>
      <c r="D119" s="259"/>
      <c r="E119" s="259"/>
      <c r="F119" s="259"/>
      <c r="G119" s="259"/>
      <c r="H119" s="259"/>
      <c r="I119" s="259"/>
      <c r="J119" s="259"/>
      <c r="K119" s="259"/>
      <c r="L119" s="259"/>
      <c r="M119" s="259"/>
      <c r="N119" s="259"/>
      <c r="O119" s="259"/>
      <c r="P119" s="259"/>
      <c r="Q119" s="150"/>
      <c r="R119" s="150"/>
      <c r="S119" s="150"/>
      <c r="T119" s="150"/>
      <c r="U119" s="150"/>
      <c r="V119" s="150"/>
      <c r="W119" s="150"/>
      <c r="X119" s="150"/>
      <c r="Y119" s="150"/>
      <c r="Z119" s="150"/>
      <c r="AA119" s="150"/>
      <c r="AB119" s="150"/>
      <c r="AC119" s="151"/>
      <c r="AD119" s="88">
        <f>'Art. 138'!AF121</f>
        <v>0</v>
      </c>
      <c r="AE119" s="89">
        <f t="shared" si="39"/>
        <v>0</v>
      </c>
      <c r="AF119">
        <f t="shared" si="40"/>
        <v>0</v>
      </c>
      <c r="AG119" s="86">
        <f t="shared" si="41"/>
        <v>1</v>
      </c>
      <c r="AH119" s="90">
        <f t="shared" si="42"/>
        <v>0</v>
      </c>
      <c r="AI119" s="91">
        <f t="shared" si="43"/>
        <v>2.2222222222222223E-2</v>
      </c>
      <c r="AJ119" s="91">
        <f t="shared" si="44"/>
        <v>0</v>
      </c>
      <c r="AK119" s="91">
        <f t="shared" si="45"/>
        <v>0</v>
      </c>
    </row>
    <row r="120" spans="1:37" ht="25" customHeight="1" thickTop="1" thickBot="1" x14ac:dyDescent="0.3">
      <c r="A120" s="259" t="s">
        <v>2889</v>
      </c>
      <c r="B120" s="259"/>
      <c r="C120" s="259"/>
      <c r="D120" s="259"/>
      <c r="E120" s="259"/>
      <c r="F120" s="259"/>
      <c r="G120" s="259"/>
      <c r="H120" s="259"/>
      <c r="I120" s="259"/>
      <c r="J120" s="259"/>
      <c r="K120" s="259"/>
      <c r="L120" s="259"/>
      <c r="M120" s="259"/>
      <c r="N120" s="259"/>
      <c r="O120" s="259"/>
      <c r="P120" s="259"/>
      <c r="Q120" s="150"/>
      <c r="R120" s="150"/>
      <c r="S120" s="150"/>
      <c r="T120" s="150"/>
      <c r="U120" s="150"/>
      <c r="V120" s="150"/>
      <c r="W120" s="150"/>
      <c r="X120" s="150"/>
      <c r="Y120" s="150"/>
      <c r="Z120" s="150"/>
      <c r="AA120" s="150"/>
      <c r="AB120" s="150"/>
      <c r="AC120" s="151"/>
      <c r="AD120" s="88">
        <f>'Art. 138'!AF122</f>
        <v>0</v>
      </c>
      <c r="AE120" s="89">
        <f t="shared" si="39"/>
        <v>0</v>
      </c>
      <c r="AF120">
        <f t="shared" si="40"/>
        <v>0</v>
      </c>
      <c r="AG120" s="86">
        <f t="shared" si="41"/>
        <v>1</v>
      </c>
      <c r="AH120" s="90">
        <f t="shared" si="42"/>
        <v>0</v>
      </c>
      <c r="AI120" s="91">
        <f t="shared" si="43"/>
        <v>2.2222222222222223E-2</v>
      </c>
      <c r="AJ120" s="91">
        <f t="shared" si="44"/>
        <v>0</v>
      </c>
      <c r="AK120" s="91">
        <f t="shared" si="45"/>
        <v>0</v>
      </c>
    </row>
    <row r="121" spans="1:37" ht="25" customHeight="1" thickTop="1" thickBot="1" x14ac:dyDescent="0.3">
      <c r="A121" s="259" t="s">
        <v>2890</v>
      </c>
      <c r="B121" s="259"/>
      <c r="C121" s="259"/>
      <c r="D121" s="259"/>
      <c r="E121" s="259"/>
      <c r="F121" s="259"/>
      <c r="G121" s="259"/>
      <c r="H121" s="259"/>
      <c r="I121" s="259"/>
      <c r="J121" s="259"/>
      <c r="K121" s="259"/>
      <c r="L121" s="259"/>
      <c r="M121" s="259"/>
      <c r="N121" s="259"/>
      <c r="O121" s="259"/>
      <c r="P121" s="259"/>
      <c r="Q121" s="150"/>
      <c r="R121" s="150"/>
      <c r="S121" s="150"/>
      <c r="T121" s="150"/>
      <c r="U121" s="150"/>
      <c r="V121" s="150"/>
      <c r="W121" s="150"/>
      <c r="X121" s="150"/>
      <c r="Y121" s="150"/>
      <c r="Z121" s="150"/>
      <c r="AA121" s="150"/>
      <c r="AB121" s="150"/>
      <c r="AC121" s="151"/>
      <c r="AD121" s="88">
        <f>'Art. 138'!AF123</f>
        <v>0</v>
      </c>
      <c r="AE121" s="89">
        <f t="shared" si="39"/>
        <v>0</v>
      </c>
      <c r="AF121">
        <f t="shared" si="40"/>
        <v>0</v>
      </c>
      <c r="AG121" s="86">
        <f t="shared" si="41"/>
        <v>1</v>
      </c>
      <c r="AH121" s="90">
        <f t="shared" si="42"/>
        <v>0</v>
      </c>
      <c r="AI121" s="91">
        <f t="shared" si="43"/>
        <v>2.2222222222222223E-2</v>
      </c>
      <c r="AJ121" s="91">
        <f t="shared" si="44"/>
        <v>0</v>
      </c>
      <c r="AK121" s="91">
        <f t="shared" si="45"/>
        <v>0</v>
      </c>
    </row>
    <row r="122" spans="1:37" ht="25" customHeight="1" thickTop="1" thickBot="1" x14ac:dyDescent="0.3">
      <c r="A122" s="259" t="s">
        <v>2891</v>
      </c>
      <c r="B122" s="259"/>
      <c r="C122" s="259"/>
      <c r="D122" s="259"/>
      <c r="E122" s="259"/>
      <c r="F122" s="259"/>
      <c r="G122" s="259"/>
      <c r="H122" s="259"/>
      <c r="I122" s="259"/>
      <c r="J122" s="259"/>
      <c r="K122" s="259"/>
      <c r="L122" s="259"/>
      <c r="M122" s="259"/>
      <c r="N122" s="259"/>
      <c r="O122" s="259"/>
      <c r="P122" s="259"/>
      <c r="Q122" s="150"/>
      <c r="R122" s="150"/>
      <c r="S122" s="150"/>
      <c r="T122" s="150"/>
      <c r="U122" s="150"/>
      <c r="V122" s="150"/>
      <c r="W122" s="150"/>
      <c r="X122" s="150"/>
      <c r="Y122" s="150"/>
      <c r="Z122" s="150"/>
      <c r="AA122" s="150"/>
      <c r="AB122" s="150"/>
      <c r="AC122" s="151"/>
      <c r="AD122" s="88">
        <f>'Art. 138'!AF124</f>
        <v>0</v>
      </c>
      <c r="AE122" s="89">
        <f t="shared" si="39"/>
        <v>0</v>
      </c>
      <c r="AF122">
        <f t="shared" si="40"/>
        <v>0</v>
      </c>
      <c r="AG122" s="86">
        <f t="shared" si="41"/>
        <v>1</v>
      </c>
      <c r="AH122" s="90">
        <f t="shared" si="42"/>
        <v>0</v>
      </c>
      <c r="AI122" s="91">
        <f t="shared" si="43"/>
        <v>2.2222222222222223E-2</v>
      </c>
      <c r="AJ122" s="91">
        <f t="shared" si="44"/>
        <v>0</v>
      </c>
      <c r="AK122" s="91">
        <f t="shared" si="45"/>
        <v>0</v>
      </c>
    </row>
    <row r="123" spans="1:37" ht="25" customHeight="1" thickTop="1" thickBot="1" x14ac:dyDescent="0.3">
      <c r="A123" s="259" t="s">
        <v>2892</v>
      </c>
      <c r="B123" s="259"/>
      <c r="C123" s="259"/>
      <c r="D123" s="259"/>
      <c r="E123" s="259"/>
      <c r="F123" s="259"/>
      <c r="G123" s="259"/>
      <c r="H123" s="259"/>
      <c r="I123" s="259"/>
      <c r="J123" s="259"/>
      <c r="K123" s="259"/>
      <c r="L123" s="259"/>
      <c r="M123" s="259"/>
      <c r="N123" s="259"/>
      <c r="O123" s="259"/>
      <c r="P123" s="259"/>
      <c r="Q123" s="150"/>
      <c r="R123" s="150"/>
      <c r="S123" s="150"/>
      <c r="T123" s="150"/>
      <c r="U123" s="150"/>
      <c r="V123" s="150"/>
      <c r="W123" s="150"/>
      <c r="X123" s="150"/>
      <c r="Y123" s="150"/>
      <c r="Z123" s="150"/>
      <c r="AA123" s="150"/>
      <c r="AB123" s="150"/>
      <c r="AC123" s="151"/>
      <c r="AD123" s="88">
        <f>'Art. 138'!AF125</f>
        <v>0</v>
      </c>
      <c r="AE123" s="89">
        <f t="shared" si="39"/>
        <v>0</v>
      </c>
      <c r="AF123">
        <f t="shared" si="40"/>
        <v>0</v>
      </c>
      <c r="AG123" s="86">
        <f t="shared" si="41"/>
        <v>1</v>
      </c>
      <c r="AH123" s="90">
        <f t="shared" si="42"/>
        <v>0</v>
      </c>
      <c r="AI123" s="91">
        <f t="shared" si="43"/>
        <v>2.2222222222222223E-2</v>
      </c>
      <c r="AJ123" s="91">
        <f t="shared" si="44"/>
        <v>0</v>
      </c>
      <c r="AK123" s="91">
        <f t="shared" si="45"/>
        <v>0</v>
      </c>
    </row>
    <row r="124" spans="1:37" ht="25" customHeight="1" thickTop="1" thickBot="1" x14ac:dyDescent="0.3">
      <c r="A124" s="259" t="s">
        <v>2893</v>
      </c>
      <c r="B124" s="259"/>
      <c r="C124" s="259"/>
      <c r="D124" s="259"/>
      <c r="E124" s="259"/>
      <c r="F124" s="259"/>
      <c r="G124" s="259"/>
      <c r="H124" s="259"/>
      <c r="I124" s="259"/>
      <c r="J124" s="259"/>
      <c r="K124" s="259"/>
      <c r="L124" s="259"/>
      <c r="M124" s="259"/>
      <c r="N124" s="259"/>
      <c r="O124" s="259"/>
      <c r="P124" s="259"/>
      <c r="Q124" s="150"/>
      <c r="R124" s="150"/>
      <c r="S124" s="150"/>
      <c r="T124" s="150"/>
      <c r="U124" s="150"/>
      <c r="V124" s="150"/>
      <c r="W124" s="150"/>
      <c r="X124" s="150"/>
      <c r="Y124" s="150"/>
      <c r="Z124" s="150"/>
      <c r="AA124" s="150"/>
      <c r="AB124" s="150"/>
      <c r="AC124" s="151"/>
      <c r="AD124" s="88">
        <f>'Art. 138'!AF126</f>
        <v>0</v>
      </c>
      <c r="AE124" s="89">
        <f t="shared" si="39"/>
        <v>0</v>
      </c>
      <c r="AF124">
        <f t="shared" si="40"/>
        <v>0</v>
      </c>
      <c r="AG124" s="86">
        <f t="shared" si="41"/>
        <v>1</v>
      </c>
      <c r="AH124" s="90">
        <f t="shared" si="42"/>
        <v>0</v>
      </c>
      <c r="AI124" s="91">
        <f t="shared" si="43"/>
        <v>2.2222222222222223E-2</v>
      </c>
      <c r="AJ124" s="91">
        <f t="shared" si="44"/>
        <v>0</v>
      </c>
      <c r="AK124" s="91">
        <f t="shared" si="45"/>
        <v>0</v>
      </c>
    </row>
    <row r="125" spans="1:37" ht="25" customHeight="1" thickTop="1" thickBot="1" x14ac:dyDescent="0.3">
      <c r="A125" s="259" t="s">
        <v>2894</v>
      </c>
      <c r="B125" s="259"/>
      <c r="C125" s="259"/>
      <c r="D125" s="259"/>
      <c r="E125" s="259"/>
      <c r="F125" s="259"/>
      <c r="G125" s="259"/>
      <c r="H125" s="259"/>
      <c r="I125" s="259"/>
      <c r="J125" s="259"/>
      <c r="K125" s="259"/>
      <c r="L125" s="259"/>
      <c r="M125" s="259"/>
      <c r="N125" s="259"/>
      <c r="O125" s="259"/>
      <c r="P125" s="259"/>
      <c r="Q125" s="150"/>
      <c r="R125" s="150"/>
      <c r="S125" s="150"/>
      <c r="T125" s="150"/>
      <c r="U125" s="150"/>
      <c r="V125" s="150"/>
      <c r="W125" s="150"/>
      <c r="X125" s="150"/>
      <c r="Y125" s="150"/>
      <c r="Z125" s="150"/>
      <c r="AA125" s="150"/>
      <c r="AB125" s="150"/>
      <c r="AC125" s="151"/>
      <c r="AD125" s="88">
        <f>'Art. 138'!AF127</f>
        <v>0</v>
      </c>
      <c r="AE125" s="89">
        <f t="shared" si="39"/>
        <v>0</v>
      </c>
      <c r="AF125">
        <f t="shared" si="40"/>
        <v>0</v>
      </c>
      <c r="AG125" s="86">
        <f t="shared" si="41"/>
        <v>1</v>
      </c>
      <c r="AH125" s="90">
        <f t="shared" si="42"/>
        <v>0</v>
      </c>
      <c r="AI125" s="91">
        <f t="shared" si="43"/>
        <v>2.2222222222222223E-2</v>
      </c>
      <c r="AJ125" s="91">
        <f t="shared" si="44"/>
        <v>0</v>
      </c>
      <c r="AK125" s="91">
        <f t="shared" si="45"/>
        <v>0</v>
      </c>
    </row>
    <row r="126" spans="1:37" ht="25" customHeight="1" thickTop="1" thickBot="1" x14ac:dyDescent="0.3">
      <c r="A126" s="259" t="s">
        <v>2895</v>
      </c>
      <c r="B126" s="259"/>
      <c r="C126" s="259"/>
      <c r="D126" s="259"/>
      <c r="E126" s="259"/>
      <c r="F126" s="259"/>
      <c r="G126" s="259"/>
      <c r="H126" s="259"/>
      <c r="I126" s="259"/>
      <c r="J126" s="259"/>
      <c r="K126" s="259"/>
      <c r="L126" s="259"/>
      <c r="M126" s="259"/>
      <c r="N126" s="259"/>
      <c r="O126" s="259"/>
      <c r="P126" s="259"/>
      <c r="Q126" s="152"/>
      <c r="R126" s="152"/>
      <c r="S126" s="152"/>
      <c r="T126" s="152"/>
      <c r="U126" s="152"/>
      <c r="V126" s="152"/>
      <c r="W126" s="152"/>
      <c r="X126" s="152"/>
      <c r="Y126" s="152"/>
      <c r="Z126" s="152"/>
      <c r="AA126" s="152"/>
      <c r="AB126" s="152"/>
      <c r="AC126" s="153"/>
      <c r="AD126" s="88">
        <f>'Art. 138'!AF128</f>
        <v>0</v>
      </c>
      <c r="AE126" s="89">
        <f t="shared" si="39"/>
        <v>0</v>
      </c>
      <c r="AF126">
        <f t="shared" si="40"/>
        <v>0</v>
      </c>
      <c r="AG126" s="86">
        <f t="shared" si="41"/>
        <v>1</v>
      </c>
      <c r="AH126" s="90">
        <f t="shared" si="42"/>
        <v>0</v>
      </c>
      <c r="AI126" s="91">
        <f t="shared" si="43"/>
        <v>2.2222222222222223E-2</v>
      </c>
      <c r="AJ126" s="91">
        <f t="shared" si="44"/>
        <v>0</v>
      </c>
      <c r="AK126" s="91">
        <f t="shared" si="45"/>
        <v>0</v>
      </c>
    </row>
    <row r="127" spans="1:37" ht="25" customHeight="1" thickTop="1" thickBot="1" x14ac:dyDescent="0.3">
      <c r="A127" s="259" t="s">
        <v>2896</v>
      </c>
      <c r="B127" s="259"/>
      <c r="C127" s="259"/>
      <c r="D127" s="259"/>
      <c r="E127" s="259"/>
      <c r="F127" s="259"/>
      <c r="G127" s="259"/>
      <c r="H127" s="259"/>
      <c r="I127" s="259"/>
      <c r="J127" s="259"/>
      <c r="K127" s="259"/>
      <c r="L127" s="259"/>
      <c r="M127" s="259"/>
      <c r="N127" s="259"/>
      <c r="O127" s="259"/>
      <c r="P127" s="259"/>
      <c r="Q127" s="152"/>
      <c r="R127" s="152"/>
      <c r="S127" s="152"/>
      <c r="T127" s="152"/>
      <c r="U127" s="152"/>
      <c r="V127" s="152"/>
      <c r="W127" s="152"/>
      <c r="X127" s="152"/>
      <c r="Y127" s="152"/>
      <c r="Z127" s="152"/>
      <c r="AA127" s="152"/>
      <c r="AB127" s="152"/>
      <c r="AC127" s="153"/>
      <c r="AD127" s="88">
        <f>'Art. 138'!AF129</f>
        <v>0</v>
      </c>
      <c r="AE127" s="89">
        <f t="shared" si="39"/>
        <v>0</v>
      </c>
      <c r="AF127">
        <f t="shared" si="40"/>
        <v>0</v>
      </c>
      <c r="AG127" s="86">
        <f t="shared" si="41"/>
        <v>1</v>
      </c>
      <c r="AH127" s="90">
        <f t="shared" si="42"/>
        <v>0</v>
      </c>
      <c r="AI127" s="91">
        <f t="shared" si="43"/>
        <v>2.2222222222222223E-2</v>
      </c>
      <c r="AJ127" s="91">
        <f t="shared" si="44"/>
        <v>0</v>
      </c>
      <c r="AK127" s="91">
        <f t="shared" si="45"/>
        <v>0</v>
      </c>
    </row>
    <row r="128" spans="1:37" ht="25" customHeight="1" thickTop="1" thickBot="1" x14ac:dyDescent="0.3">
      <c r="A128" s="274" t="s">
        <v>2897</v>
      </c>
      <c r="B128" s="274"/>
      <c r="C128" s="274"/>
      <c r="D128" s="274"/>
      <c r="E128" s="274"/>
      <c r="F128" s="274"/>
      <c r="G128" s="274"/>
      <c r="H128" s="274"/>
      <c r="I128" s="274"/>
      <c r="J128" s="274"/>
      <c r="K128" s="274"/>
      <c r="L128" s="274"/>
      <c r="M128" s="274"/>
      <c r="N128" s="274"/>
      <c r="O128" s="274"/>
      <c r="P128" s="274"/>
      <c r="Q128" s="150"/>
      <c r="R128" s="150"/>
      <c r="S128" s="150"/>
      <c r="T128" s="150"/>
      <c r="U128" s="150"/>
      <c r="V128" s="150"/>
      <c r="W128" s="150"/>
      <c r="X128" s="150"/>
      <c r="Y128" s="150"/>
      <c r="Z128" s="150"/>
      <c r="AA128" s="150"/>
      <c r="AB128" s="150"/>
      <c r="AC128" s="151"/>
      <c r="AD128" s="88">
        <f>'Art. 138'!AF130</f>
        <v>0</v>
      </c>
      <c r="AE128" s="89">
        <f t="shared" si="39"/>
        <v>0</v>
      </c>
      <c r="AF128">
        <f t="shared" si="40"/>
        <v>0</v>
      </c>
      <c r="AG128" s="86">
        <f t="shared" si="41"/>
        <v>1</v>
      </c>
      <c r="AH128" s="90">
        <f t="shared" si="42"/>
        <v>0</v>
      </c>
      <c r="AI128" s="91">
        <f t="shared" si="43"/>
        <v>2.2222222222222223E-2</v>
      </c>
      <c r="AJ128" s="91">
        <f t="shared" si="44"/>
        <v>0</v>
      </c>
      <c r="AK128" s="91">
        <f t="shared" si="45"/>
        <v>0</v>
      </c>
    </row>
    <row r="129" spans="1:37" ht="25" customHeight="1" thickTop="1" thickBot="1" x14ac:dyDescent="0.3">
      <c r="A129" s="274" t="s">
        <v>2898</v>
      </c>
      <c r="B129" s="274"/>
      <c r="C129" s="274"/>
      <c r="D129" s="274"/>
      <c r="E129" s="274"/>
      <c r="F129" s="274"/>
      <c r="G129" s="274"/>
      <c r="H129" s="274"/>
      <c r="I129" s="274"/>
      <c r="J129" s="274"/>
      <c r="K129" s="274"/>
      <c r="L129" s="274"/>
      <c r="M129" s="274"/>
      <c r="N129" s="274"/>
      <c r="O129" s="274"/>
      <c r="P129" s="274"/>
      <c r="Q129" s="150"/>
      <c r="R129" s="150"/>
      <c r="S129" s="150"/>
      <c r="T129" s="150"/>
      <c r="U129" s="150"/>
      <c r="V129" s="150"/>
      <c r="W129" s="150"/>
      <c r="X129" s="150"/>
      <c r="Y129" s="150"/>
      <c r="Z129" s="150"/>
      <c r="AA129" s="150"/>
      <c r="AB129" s="150"/>
      <c r="AC129" s="151"/>
      <c r="AD129" s="88">
        <f>'Art. 138'!AF131</f>
        <v>0</v>
      </c>
      <c r="AE129" s="89">
        <f t="shared" si="39"/>
        <v>0</v>
      </c>
      <c r="AF129">
        <f t="shared" si="40"/>
        <v>0</v>
      </c>
      <c r="AG129" s="86">
        <f t="shared" si="41"/>
        <v>1</v>
      </c>
      <c r="AH129" s="90">
        <f t="shared" si="42"/>
        <v>0</v>
      </c>
      <c r="AI129" s="91">
        <f t="shared" si="43"/>
        <v>2.2222222222222223E-2</v>
      </c>
      <c r="AJ129" s="91">
        <f t="shared" si="44"/>
        <v>0</v>
      </c>
      <c r="AK129" s="91">
        <f t="shared" si="45"/>
        <v>0</v>
      </c>
    </row>
    <row r="130" spans="1:37" ht="25" customHeight="1" thickTop="1" thickBot="1" x14ac:dyDescent="0.3">
      <c r="A130" s="274" t="s">
        <v>2899</v>
      </c>
      <c r="B130" s="274"/>
      <c r="C130" s="274"/>
      <c r="D130" s="274"/>
      <c r="E130" s="274"/>
      <c r="F130" s="274"/>
      <c r="G130" s="274"/>
      <c r="H130" s="274"/>
      <c r="I130" s="274"/>
      <c r="J130" s="274"/>
      <c r="K130" s="274"/>
      <c r="L130" s="274"/>
      <c r="M130" s="274"/>
      <c r="N130" s="274"/>
      <c r="O130" s="274"/>
      <c r="P130" s="274"/>
      <c r="Q130" s="150"/>
      <c r="R130" s="150"/>
      <c r="S130" s="150"/>
      <c r="T130" s="150"/>
      <c r="U130" s="150"/>
      <c r="V130" s="150"/>
      <c r="W130" s="150"/>
      <c r="X130" s="150"/>
      <c r="Y130" s="150"/>
      <c r="Z130" s="150"/>
      <c r="AA130" s="150"/>
      <c r="AB130" s="150"/>
      <c r="AC130" s="151"/>
      <c r="AD130" s="88">
        <f>'Art. 138'!AF132</f>
        <v>0</v>
      </c>
      <c r="AE130" s="89">
        <f t="shared" si="39"/>
        <v>0</v>
      </c>
      <c r="AF130">
        <f t="shared" si="40"/>
        <v>0</v>
      </c>
      <c r="AG130" s="86">
        <f t="shared" si="41"/>
        <v>1</v>
      </c>
      <c r="AH130" s="90">
        <f t="shared" si="42"/>
        <v>0</v>
      </c>
      <c r="AI130" s="91">
        <f t="shared" si="43"/>
        <v>2.2222222222222223E-2</v>
      </c>
      <c r="AJ130" s="91">
        <f t="shared" si="44"/>
        <v>0</v>
      </c>
      <c r="AK130" s="91">
        <f t="shared" si="45"/>
        <v>0</v>
      </c>
    </row>
    <row r="131" spans="1:37" ht="25" customHeight="1" thickTop="1" thickBot="1" x14ac:dyDescent="0.3">
      <c r="A131" s="274" t="s">
        <v>2900</v>
      </c>
      <c r="B131" s="274"/>
      <c r="C131" s="274"/>
      <c r="D131" s="274"/>
      <c r="E131" s="274"/>
      <c r="F131" s="274"/>
      <c r="G131" s="274"/>
      <c r="H131" s="274"/>
      <c r="I131" s="274"/>
      <c r="J131" s="274"/>
      <c r="K131" s="274"/>
      <c r="L131" s="274"/>
      <c r="M131" s="274"/>
      <c r="N131" s="274"/>
      <c r="O131" s="274"/>
      <c r="P131" s="274"/>
      <c r="Q131" s="150"/>
      <c r="R131" s="150"/>
      <c r="S131" s="150"/>
      <c r="T131" s="150"/>
      <c r="U131" s="150"/>
      <c r="V131" s="150"/>
      <c r="W131" s="150"/>
      <c r="X131" s="150"/>
      <c r="Y131" s="150"/>
      <c r="Z131" s="150"/>
      <c r="AA131" s="150"/>
      <c r="AB131" s="150"/>
      <c r="AC131" s="151"/>
      <c r="AD131" s="88">
        <f>'Art. 138'!AF133</f>
        <v>0</v>
      </c>
      <c r="AE131" s="89">
        <f t="shared" si="39"/>
        <v>0</v>
      </c>
      <c r="AF131">
        <f t="shared" si="40"/>
        <v>0</v>
      </c>
      <c r="AG131" s="86">
        <f t="shared" si="41"/>
        <v>1</v>
      </c>
      <c r="AH131" s="90">
        <f t="shared" si="42"/>
        <v>0</v>
      </c>
      <c r="AI131" s="91">
        <f t="shared" si="43"/>
        <v>2.2222222222222223E-2</v>
      </c>
      <c r="AJ131" s="91">
        <f t="shared" si="44"/>
        <v>0</v>
      </c>
      <c r="AK131" s="91">
        <f t="shared" si="45"/>
        <v>0</v>
      </c>
    </row>
    <row r="132" spans="1:37" ht="25" customHeight="1" thickTop="1" thickBot="1" x14ac:dyDescent="0.3">
      <c r="A132" s="274" t="s">
        <v>2901</v>
      </c>
      <c r="B132" s="274"/>
      <c r="C132" s="274"/>
      <c r="D132" s="274"/>
      <c r="E132" s="274"/>
      <c r="F132" s="274"/>
      <c r="G132" s="274"/>
      <c r="H132" s="274"/>
      <c r="I132" s="274"/>
      <c r="J132" s="274"/>
      <c r="K132" s="274"/>
      <c r="L132" s="274"/>
      <c r="M132" s="274"/>
      <c r="N132" s="274"/>
      <c r="O132" s="274"/>
      <c r="P132" s="274"/>
      <c r="Q132" s="150"/>
      <c r="R132" s="150"/>
      <c r="S132" s="150"/>
      <c r="T132" s="150"/>
      <c r="U132" s="150"/>
      <c r="V132" s="150"/>
      <c r="W132" s="150"/>
      <c r="X132" s="150"/>
      <c r="Y132" s="150"/>
      <c r="Z132" s="150"/>
      <c r="AA132" s="150"/>
      <c r="AB132" s="150"/>
      <c r="AC132" s="151"/>
      <c r="AD132" s="88">
        <f>'Art. 138'!AF134</f>
        <v>0</v>
      </c>
      <c r="AE132" s="89">
        <f t="shared" si="39"/>
        <v>0</v>
      </c>
      <c r="AF132">
        <f t="shared" si="40"/>
        <v>0</v>
      </c>
      <c r="AG132" s="86">
        <f t="shared" si="41"/>
        <v>1</v>
      </c>
      <c r="AH132" s="90">
        <f t="shared" si="42"/>
        <v>0</v>
      </c>
      <c r="AI132" s="91">
        <f t="shared" si="43"/>
        <v>2.2222222222222223E-2</v>
      </c>
      <c r="AJ132" s="91">
        <f t="shared" si="44"/>
        <v>0</v>
      </c>
      <c r="AK132" s="91">
        <f t="shared" si="45"/>
        <v>0</v>
      </c>
    </row>
    <row r="133" spans="1:37" ht="25" customHeight="1" thickTop="1" thickBot="1" x14ac:dyDescent="0.3">
      <c r="A133" s="274" t="s">
        <v>2902</v>
      </c>
      <c r="B133" s="274"/>
      <c r="C133" s="274"/>
      <c r="D133" s="274"/>
      <c r="E133" s="274"/>
      <c r="F133" s="274"/>
      <c r="G133" s="274"/>
      <c r="H133" s="274"/>
      <c r="I133" s="274"/>
      <c r="J133" s="274"/>
      <c r="K133" s="274"/>
      <c r="L133" s="274"/>
      <c r="M133" s="274"/>
      <c r="N133" s="274"/>
      <c r="O133" s="274"/>
      <c r="P133" s="274"/>
      <c r="Q133" s="150"/>
      <c r="R133" s="150"/>
      <c r="S133" s="150"/>
      <c r="T133" s="150"/>
      <c r="U133" s="150"/>
      <c r="V133" s="150"/>
      <c r="W133" s="150"/>
      <c r="X133" s="150"/>
      <c r="Y133" s="150"/>
      <c r="Z133" s="150"/>
      <c r="AA133" s="150"/>
      <c r="AB133" s="150"/>
      <c r="AC133" s="151"/>
      <c r="AD133" s="88">
        <f>'Art. 138'!AF135</f>
        <v>0</v>
      </c>
      <c r="AE133" s="89">
        <f t="shared" si="39"/>
        <v>0</v>
      </c>
      <c r="AF133">
        <f t="shared" si="40"/>
        <v>0</v>
      </c>
      <c r="AG133" s="86">
        <f t="shared" si="41"/>
        <v>1</v>
      </c>
      <c r="AH133" s="90">
        <f t="shared" si="42"/>
        <v>0</v>
      </c>
      <c r="AI133" s="91">
        <f t="shared" si="43"/>
        <v>2.2222222222222223E-2</v>
      </c>
      <c r="AJ133" s="91">
        <f t="shared" si="44"/>
        <v>0</v>
      </c>
      <c r="AK133" s="91">
        <f t="shared" si="45"/>
        <v>0</v>
      </c>
    </row>
    <row r="134" spans="1:37" ht="25" customHeight="1" thickTop="1" thickBot="1" x14ac:dyDescent="0.3">
      <c r="A134" s="274" t="s">
        <v>2903</v>
      </c>
      <c r="B134" s="274"/>
      <c r="C134" s="274"/>
      <c r="D134" s="274"/>
      <c r="E134" s="274"/>
      <c r="F134" s="274"/>
      <c r="G134" s="274"/>
      <c r="H134" s="274"/>
      <c r="I134" s="274"/>
      <c r="J134" s="274"/>
      <c r="K134" s="274"/>
      <c r="L134" s="274"/>
      <c r="M134" s="274"/>
      <c r="N134" s="274"/>
      <c r="O134" s="274"/>
      <c r="P134" s="274"/>
      <c r="Q134" s="150"/>
      <c r="R134" s="150"/>
      <c r="S134" s="150"/>
      <c r="T134" s="150"/>
      <c r="U134" s="150"/>
      <c r="V134" s="150"/>
      <c r="W134" s="150"/>
      <c r="X134" s="150"/>
      <c r="Y134" s="150"/>
      <c r="Z134" s="150"/>
      <c r="AA134" s="150"/>
      <c r="AB134" s="150"/>
      <c r="AC134" s="151"/>
      <c r="AD134" s="88">
        <f>'Art. 138'!AF136</f>
        <v>0</v>
      </c>
      <c r="AE134" s="89">
        <f t="shared" si="39"/>
        <v>0</v>
      </c>
      <c r="AF134">
        <f t="shared" si="40"/>
        <v>0</v>
      </c>
      <c r="AG134" s="86">
        <f t="shared" si="41"/>
        <v>1</v>
      </c>
      <c r="AH134" s="90">
        <f t="shared" si="42"/>
        <v>0</v>
      </c>
      <c r="AI134" s="91">
        <f t="shared" si="43"/>
        <v>2.2222222222222223E-2</v>
      </c>
      <c r="AJ134" s="91">
        <f t="shared" si="44"/>
        <v>0</v>
      </c>
      <c r="AK134" s="91">
        <f t="shared" si="45"/>
        <v>0</v>
      </c>
    </row>
    <row r="135" spans="1:37" ht="25" customHeight="1" thickTop="1" thickBot="1" x14ac:dyDescent="0.3">
      <c r="A135" s="274" t="s">
        <v>2904</v>
      </c>
      <c r="B135" s="274"/>
      <c r="C135" s="274"/>
      <c r="D135" s="274"/>
      <c r="E135" s="274"/>
      <c r="F135" s="274"/>
      <c r="G135" s="274"/>
      <c r="H135" s="274"/>
      <c r="I135" s="274"/>
      <c r="J135" s="274"/>
      <c r="K135" s="274"/>
      <c r="L135" s="274"/>
      <c r="M135" s="274"/>
      <c r="N135" s="274"/>
      <c r="O135" s="274"/>
      <c r="P135" s="274"/>
      <c r="Q135" s="150"/>
      <c r="R135" s="150"/>
      <c r="S135" s="150"/>
      <c r="T135" s="150"/>
      <c r="U135" s="150"/>
      <c r="V135" s="150"/>
      <c r="W135" s="150"/>
      <c r="X135" s="150"/>
      <c r="Y135" s="150"/>
      <c r="Z135" s="150"/>
      <c r="AA135" s="150"/>
      <c r="AB135" s="150"/>
      <c r="AC135" s="151"/>
      <c r="AD135" s="88">
        <f>'Art. 138'!AF137</f>
        <v>0</v>
      </c>
      <c r="AE135" s="89">
        <f t="shared" si="39"/>
        <v>0</v>
      </c>
      <c r="AF135">
        <f t="shared" si="40"/>
        <v>0</v>
      </c>
      <c r="AG135" s="86">
        <f t="shared" si="41"/>
        <v>1</v>
      </c>
      <c r="AH135" s="90">
        <f t="shared" si="42"/>
        <v>0</v>
      </c>
      <c r="AI135" s="91">
        <f t="shared" si="43"/>
        <v>2.2222222222222223E-2</v>
      </c>
      <c r="AJ135" s="91">
        <f t="shared" si="44"/>
        <v>0</v>
      </c>
      <c r="AK135" s="91">
        <f t="shared" si="45"/>
        <v>0</v>
      </c>
    </row>
    <row r="136" spans="1:37" ht="25" customHeight="1" thickTop="1" thickBot="1" x14ac:dyDescent="0.3">
      <c r="A136" s="274" t="s">
        <v>2905</v>
      </c>
      <c r="B136" s="274"/>
      <c r="C136" s="274"/>
      <c r="D136" s="274"/>
      <c r="E136" s="274"/>
      <c r="F136" s="274"/>
      <c r="G136" s="274"/>
      <c r="H136" s="274"/>
      <c r="I136" s="274"/>
      <c r="J136" s="274"/>
      <c r="K136" s="274"/>
      <c r="L136" s="274"/>
      <c r="M136" s="274"/>
      <c r="N136" s="274"/>
      <c r="O136" s="274"/>
      <c r="P136" s="274"/>
      <c r="Q136" s="150"/>
      <c r="R136" s="150"/>
      <c r="S136" s="150"/>
      <c r="T136" s="150"/>
      <c r="U136" s="150"/>
      <c r="V136" s="150"/>
      <c r="W136" s="150"/>
      <c r="X136" s="150"/>
      <c r="Y136" s="150"/>
      <c r="Z136" s="150"/>
      <c r="AA136" s="150"/>
      <c r="AB136" s="150"/>
      <c r="AC136" s="151"/>
      <c r="AD136" s="88">
        <f>'Art. 138'!AF138</f>
        <v>0</v>
      </c>
      <c r="AE136" s="89">
        <f t="shared" si="39"/>
        <v>0</v>
      </c>
      <c r="AF136">
        <f t="shared" si="40"/>
        <v>0</v>
      </c>
      <c r="AG136" s="86">
        <f t="shared" si="41"/>
        <v>1</v>
      </c>
      <c r="AH136" s="90">
        <f t="shared" si="42"/>
        <v>0</v>
      </c>
      <c r="AI136" s="91">
        <f t="shared" si="43"/>
        <v>2.2222222222222223E-2</v>
      </c>
      <c r="AJ136" s="91">
        <f t="shared" si="44"/>
        <v>0</v>
      </c>
      <c r="AK136" s="91">
        <f t="shared" si="45"/>
        <v>0</v>
      </c>
    </row>
    <row r="137" spans="1:37" ht="25" customHeight="1" thickTop="1" thickBot="1" x14ac:dyDescent="0.3">
      <c r="A137" s="274" t="s">
        <v>2906</v>
      </c>
      <c r="B137" s="274"/>
      <c r="C137" s="274"/>
      <c r="D137" s="274"/>
      <c r="E137" s="274"/>
      <c r="F137" s="274"/>
      <c r="G137" s="274"/>
      <c r="H137" s="274"/>
      <c r="I137" s="274"/>
      <c r="J137" s="274"/>
      <c r="K137" s="274"/>
      <c r="L137" s="274"/>
      <c r="M137" s="274"/>
      <c r="N137" s="274"/>
      <c r="O137" s="274"/>
      <c r="P137" s="274"/>
      <c r="Q137" s="150"/>
      <c r="R137" s="150"/>
      <c r="S137" s="150"/>
      <c r="T137" s="150"/>
      <c r="U137" s="150"/>
      <c r="V137" s="150"/>
      <c r="W137" s="150"/>
      <c r="X137" s="150"/>
      <c r="Y137" s="150"/>
      <c r="Z137" s="150"/>
      <c r="AA137" s="150"/>
      <c r="AB137" s="150"/>
      <c r="AC137" s="151"/>
      <c r="AD137" s="88">
        <f>'Art. 138'!AF139</f>
        <v>0</v>
      </c>
      <c r="AE137" s="89">
        <f t="shared" si="39"/>
        <v>0</v>
      </c>
      <c r="AF137">
        <f t="shared" si="40"/>
        <v>0</v>
      </c>
      <c r="AG137" s="86">
        <f t="shared" si="41"/>
        <v>1</v>
      </c>
      <c r="AH137" s="90">
        <f t="shared" si="42"/>
        <v>0</v>
      </c>
      <c r="AI137" s="91">
        <f t="shared" si="43"/>
        <v>2.2222222222222223E-2</v>
      </c>
      <c r="AJ137" s="91">
        <f t="shared" si="44"/>
        <v>0</v>
      </c>
      <c r="AK137" s="91">
        <f t="shared" si="45"/>
        <v>0</v>
      </c>
    </row>
    <row r="138" spans="1:37" ht="25" customHeight="1" thickTop="1" thickBot="1" x14ac:dyDescent="0.3">
      <c r="A138" s="274" t="s">
        <v>2907</v>
      </c>
      <c r="B138" s="274"/>
      <c r="C138" s="274"/>
      <c r="D138" s="274"/>
      <c r="E138" s="274"/>
      <c r="F138" s="274"/>
      <c r="G138" s="274"/>
      <c r="H138" s="274"/>
      <c r="I138" s="274"/>
      <c r="J138" s="274"/>
      <c r="K138" s="274"/>
      <c r="L138" s="274"/>
      <c r="M138" s="274"/>
      <c r="N138" s="274"/>
      <c r="O138" s="274"/>
      <c r="P138" s="274"/>
      <c r="Q138" s="152"/>
      <c r="R138" s="152"/>
      <c r="S138" s="152"/>
      <c r="T138" s="152"/>
      <c r="U138" s="152"/>
      <c r="V138" s="152"/>
      <c r="W138" s="152"/>
      <c r="X138" s="152"/>
      <c r="Y138" s="152"/>
      <c r="Z138" s="152"/>
      <c r="AA138" s="152"/>
      <c r="AB138" s="152"/>
      <c r="AC138" s="153"/>
      <c r="AD138" s="88">
        <f>'Art. 138'!AF140</f>
        <v>0</v>
      </c>
      <c r="AE138" s="89">
        <f t="shared" si="39"/>
        <v>0</v>
      </c>
      <c r="AF138">
        <f t="shared" si="40"/>
        <v>0</v>
      </c>
      <c r="AG138" s="86">
        <f t="shared" si="41"/>
        <v>1</v>
      </c>
      <c r="AH138" s="90">
        <f t="shared" si="42"/>
        <v>0</v>
      </c>
      <c r="AI138" s="91">
        <f t="shared" si="43"/>
        <v>2.2222222222222223E-2</v>
      </c>
      <c r="AJ138" s="91">
        <f t="shared" si="44"/>
        <v>0</v>
      </c>
      <c r="AK138" s="91">
        <f t="shared" si="45"/>
        <v>0</v>
      </c>
    </row>
    <row r="139" spans="1:37" ht="25" customHeight="1" thickTop="1" thickBot="1" x14ac:dyDescent="0.3">
      <c r="A139" s="274" t="s">
        <v>2908</v>
      </c>
      <c r="B139" s="274"/>
      <c r="C139" s="274"/>
      <c r="D139" s="274"/>
      <c r="E139" s="274"/>
      <c r="F139" s="274"/>
      <c r="G139" s="274"/>
      <c r="H139" s="274"/>
      <c r="I139" s="274"/>
      <c r="J139" s="274"/>
      <c r="K139" s="274"/>
      <c r="L139" s="274"/>
      <c r="M139" s="274"/>
      <c r="N139" s="274"/>
      <c r="O139" s="274"/>
      <c r="P139" s="274"/>
      <c r="Q139" s="152"/>
      <c r="R139" s="152"/>
      <c r="S139" s="152"/>
      <c r="T139" s="152"/>
      <c r="U139" s="152"/>
      <c r="V139" s="152"/>
      <c r="W139" s="152"/>
      <c r="X139" s="152"/>
      <c r="Y139" s="152"/>
      <c r="Z139" s="152"/>
      <c r="AA139" s="152"/>
      <c r="AB139" s="152"/>
      <c r="AC139" s="153"/>
      <c r="AD139" s="88">
        <f>'Art. 138'!AF141</f>
        <v>0</v>
      </c>
      <c r="AE139" s="89">
        <f t="shared" si="39"/>
        <v>0</v>
      </c>
      <c r="AF139">
        <f t="shared" si="40"/>
        <v>0</v>
      </c>
      <c r="AG139" s="86">
        <f t="shared" si="41"/>
        <v>1</v>
      </c>
      <c r="AH139" s="90">
        <f t="shared" si="42"/>
        <v>0</v>
      </c>
      <c r="AI139" s="91">
        <f t="shared" si="43"/>
        <v>2.2222222222222223E-2</v>
      </c>
      <c r="AJ139" s="91">
        <f t="shared" si="44"/>
        <v>0</v>
      </c>
      <c r="AK139" s="91">
        <f t="shared" si="45"/>
        <v>0</v>
      </c>
    </row>
    <row r="140" spans="1:37" ht="25" customHeight="1" thickTop="1" thickBot="1" x14ac:dyDescent="0.3">
      <c r="A140" s="274" t="s">
        <v>2909</v>
      </c>
      <c r="B140" s="274"/>
      <c r="C140" s="274"/>
      <c r="D140" s="274"/>
      <c r="E140" s="274"/>
      <c r="F140" s="274"/>
      <c r="G140" s="274"/>
      <c r="H140" s="274"/>
      <c r="I140" s="274"/>
      <c r="J140" s="274"/>
      <c r="K140" s="274"/>
      <c r="L140" s="274"/>
      <c r="M140" s="274"/>
      <c r="N140" s="274"/>
      <c r="O140" s="274"/>
      <c r="P140" s="274"/>
      <c r="Q140" s="150"/>
      <c r="R140" s="150"/>
      <c r="S140" s="150"/>
      <c r="T140" s="150"/>
      <c r="U140" s="150"/>
      <c r="V140" s="150"/>
      <c r="W140" s="150"/>
      <c r="X140" s="150"/>
      <c r="Y140" s="150"/>
      <c r="Z140" s="150"/>
      <c r="AA140" s="150"/>
      <c r="AB140" s="150"/>
      <c r="AC140" s="151"/>
      <c r="AD140" s="88">
        <f>'Art. 138'!AF142</f>
        <v>0</v>
      </c>
      <c r="AE140" s="89">
        <f t="shared" si="39"/>
        <v>0</v>
      </c>
      <c r="AF140">
        <f t="shared" si="40"/>
        <v>0</v>
      </c>
      <c r="AG140" s="86">
        <f t="shared" si="41"/>
        <v>1</v>
      </c>
      <c r="AH140" s="90">
        <f t="shared" si="42"/>
        <v>0</v>
      </c>
      <c r="AI140" s="91">
        <f t="shared" si="43"/>
        <v>2.2222222222222223E-2</v>
      </c>
      <c r="AJ140" s="91">
        <f t="shared" si="44"/>
        <v>0</v>
      </c>
      <c r="AK140" s="91">
        <f t="shared" si="45"/>
        <v>0</v>
      </c>
    </row>
    <row r="141" spans="1:37" ht="25" customHeight="1" thickTop="1" thickBot="1" x14ac:dyDescent="0.3">
      <c r="A141" s="274" t="s">
        <v>2910</v>
      </c>
      <c r="B141" s="274"/>
      <c r="C141" s="274"/>
      <c r="D141" s="274"/>
      <c r="E141" s="274"/>
      <c r="F141" s="274"/>
      <c r="G141" s="274"/>
      <c r="H141" s="274"/>
      <c r="I141" s="274"/>
      <c r="J141" s="274"/>
      <c r="K141" s="274"/>
      <c r="L141" s="274"/>
      <c r="M141" s="274"/>
      <c r="N141" s="274"/>
      <c r="O141" s="274"/>
      <c r="P141" s="274"/>
      <c r="Q141" s="150"/>
      <c r="R141" s="150"/>
      <c r="S141" s="150"/>
      <c r="T141" s="150"/>
      <c r="U141" s="150"/>
      <c r="V141" s="150"/>
      <c r="W141" s="150"/>
      <c r="X141" s="150"/>
      <c r="Y141" s="150"/>
      <c r="Z141" s="150"/>
      <c r="AA141" s="150"/>
      <c r="AB141" s="150"/>
      <c r="AC141" s="151"/>
      <c r="AD141" s="88">
        <f>'Art. 138'!AF143</f>
        <v>0</v>
      </c>
      <c r="AE141" s="89">
        <f t="shared" si="39"/>
        <v>0</v>
      </c>
      <c r="AF141">
        <f t="shared" si="40"/>
        <v>0</v>
      </c>
      <c r="AG141" s="86">
        <f t="shared" si="41"/>
        <v>1</v>
      </c>
      <c r="AH141" s="90">
        <f t="shared" si="42"/>
        <v>0</v>
      </c>
      <c r="AI141" s="91">
        <f t="shared" si="43"/>
        <v>2.2222222222222223E-2</v>
      </c>
      <c r="AJ141" s="91">
        <f t="shared" si="44"/>
        <v>0</v>
      </c>
      <c r="AK141" s="91">
        <f t="shared" si="45"/>
        <v>0</v>
      </c>
    </row>
    <row r="142" spans="1:37" ht="25" customHeight="1" thickTop="1" thickBot="1" x14ac:dyDescent="0.3">
      <c r="A142" s="274" t="s">
        <v>2911</v>
      </c>
      <c r="B142" s="274"/>
      <c r="C142" s="274"/>
      <c r="D142" s="274"/>
      <c r="E142" s="274"/>
      <c r="F142" s="274"/>
      <c r="G142" s="274"/>
      <c r="H142" s="274"/>
      <c r="I142" s="274"/>
      <c r="J142" s="274"/>
      <c r="K142" s="274"/>
      <c r="L142" s="274"/>
      <c r="M142" s="274"/>
      <c r="N142" s="274"/>
      <c r="O142" s="274"/>
      <c r="P142" s="274"/>
      <c r="Q142" s="150"/>
      <c r="R142" s="150"/>
      <c r="S142" s="150"/>
      <c r="T142" s="150"/>
      <c r="U142" s="150"/>
      <c r="V142" s="150"/>
      <c r="W142" s="150"/>
      <c r="X142" s="150"/>
      <c r="Y142" s="150"/>
      <c r="Z142" s="150"/>
      <c r="AA142" s="150"/>
      <c r="AB142" s="150"/>
      <c r="AC142" s="151"/>
      <c r="AD142" s="88">
        <f>'Art. 138'!AF144</f>
        <v>0</v>
      </c>
      <c r="AE142" s="89">
        <f t="shared" si="39"/>
        <v>0</v>
      </c>
      <c r="AF142">
        <f t="shared" si="40"/>
        <v>0</v>
      </c>
      <c r="AG142" s="86">
        <f t="shared" si="41"/>
        <v>1</v>
      </c>
      <c r="AH142" s="90">
        <f t="shared" si="42"/>
        <v>0</v>
      </c>
      <c r="AI142" s="91">
        <f t="shared" si="43"/>
        <v>2.2222222222222223E-2</v>
      </c>
      <c r="AJ142" s="91">
        <f t="shared" si="44"/>
        <v>0</v>
      </c>
      <c r="AK142" s="91">
        <f t="shared" si="45"/>
        <v>0</v>
      </c>
    </row>
    <row r="143" spans="1:37" ht="25" customHeight="1" thickTop="1" thickBot="1" x14ac:dyDescent="0.3">
      <c r="A143" s="274" t="s">
        <v>2912</v>
      </c>
      <c r="B143" s="274"/>
      <c r="C143" s="274"/>
      <c r="D143" s="274"/>
      <c r="E143" s="274"/>
      <c r="F143" s="274"/>
      <c r="G143" s="274"/>
      <c r="H143" s="274"/>
      <c r="I143" s="274"/>
      <c r="J143" s="274"/>
      <c r="K143" s="274"/>
      <c r="L143" s="274"/>
      <c r="M143" s="274"/>
      <c r="N143" s="274"/>
      <c r="O143" s="274"/>
      <c r="P143" s="274"/>
      <c r="Q143" s="150"/>
      <c r="R143" s="150"/>
      <c r="S143" s="150"/>
      <c r="T143" s="150"/>
      <c r="U143" s="150"/>
      <c r="V143" s="150"/>
      <c r="W143" s="150"/>
      <c r="X143" s="150"/>
      <c r="Y143" s="150"/>
      <c r="Z143" s="150"/>
      <c r="AA143" s="150"/>
      <c r="AB143" s="150"/>
      <c r="AC143" s="151"/>
      <c r="AD143" s="88">
        <f>'Art. 138'!AF145</f>
        <v>0</v>
      </c>
      <c r="AE143" s="89">
        <f t="shared" si="39"/>
        <v>0</v>
      </c>
      <c r="AF143">
        <f t="shared" si="40"/>
        <v>0</v>
      </c>
      <c r="AG143" s="86">
        <f t="shared" si="41"/>
        <v>1</v>
      </c>
      <c r="AH143" s="90">
        <f t="shared" si="42"/>
        <v>0</v>
      </c>
      <c r="AI143" s="91">
        <f t="shared" si="43"/>
        <v>2.2222222222222223E-2</v>
      </c>
      <c r="AJ143" s="91">
        <f t="shared" si="44"/>
        <v>0</v>
      </c>
      <c r="AK143" s="91">
        <f t="shared" si="45"/>
        <v>0</v>
      </c>
    </row>
    <row r="144" spans="1:37" ht="25" customHeight="1" thickTop="1" thickBot="1" x14ac:dyDescent="0.3">
      <c r="A144" s="274" t="s">
        <v>2913</v>
      </c>
      <c r="B144" s="274"/>
      <c r="C144" s="274"/>
      <c r="D144" s="274"/>
      <c r="E144" s="274"/>
      <c r="F144" s="274"/>
      <c r="G144" s="274"/>
      <c r="H144" s="274"/>
      <c r="I144" s="274"/>
      <c r="J144" s="274"/>
      <c r="K144" s="274"/>
      <c r="L144" s="274"/>
      <c r="M144" s="274"/>
      <c r="N144" s="274"/>
      <c r="O144" s="274"/>
      <c r="P144" s="274"/>
      <c r="Q144" s="150"/>
      <c r="R144" s="150"/>
      <c r="S144" s="150"/>
      <c r="T144" s="150"/>
      <c r="U144" s="150"/>
      <c r="V144" s="150"/>
      <c r="W144" s="150"/>
      <c r="X144" s="150"/>
      <c r="Y144" s="150"/>
      <c r="Z144" s="150"/>
      <c r="AA144" s="150"/>
      <c r="AB144" s="150"/>
      <c r="AC144" s="151"/>
      <c r="AD144" s="88">
        <f>'Art. 138'!AF146</f>
        <v>0</v>
      </c>
      <c r="AE144" s="89">
        <f t="shared" si="39"/>
        <v>0</v>
      </c>
      <c r="AF144">
        <f t="shared" si="40"/>
        <v>0</v>
      </c>
      <c r="AG144" s="86">
        <f t="shared" si="41"/>
        <v>1</v>
      </c>
      <c r="AH144" s="90">
        <f t="shared" si="42"/>
        <v>0</v>
      </c>
      <c r="AI144" s="91">
        <f t="shared" si="43"/>
        <v>2.2222222222222223E-2</v>
      </c>
      <c r="AJ144" s="91">
        <f t="shared" si="44"/>
        <v>0</v>
      </c>
      <c r="AK144" s="91">
        <f t="shared" si="45"/>
        <v>0</v>
      </c>
    </row>
    <row r="145" spans="1:37" ht="25" customHeight="1" thickTop="1" thickBot="1" x14ac:dyDescent="0.3">
      <c r="A145" s="274" t="s">
        <v>2914</v>
      </c>
      <c r="B145" s="274"/>
      <c r="C145" s="274"/>
      <c r="D145" s="274"/>
      <c r="E145" s="274"/>
      <c r="F145" s="274"/>
      <c r="G145" s="274"/>
      <c r="H145" s="274"/>
      <c r="I145" s="274"/>
      <c r="J145" s="274"/>
      <c r="K145" s="274"/>
      <c r="L145" s="274"/>
      <c r="M145" s="274"/>
      <c r="N145" s="274"/>
      <c r="O145" s="274"/>
      <c r="P145" s="274"/>
      <c r="Q145" s="150"/>
      <c r="R145" s="150"/>
      <c r="S145" s="150"/>
      <c r="T145" s="150"/>
      <c r="U145" s="150"/>
      <c r="V145" s="150"/>
      <c r="W145" s="150"/>
      <c r="X145" s="150"/>
      <c r="Y145" s="150"/>
      <c r="Z145" s="150"/>
      <c r="AA145" s="150"/>
      <c r="AB145" s="150"/>
      <c r="AC145" s="151"/>
      <c r="AD145" s="88">
        <f>'Art. 138'!AF147</f>
        <v>0</v>
      </c>
      <c r="AE145" s="89">
        <f t="shared" si="39"/>
        <v>0</v>
      </c>
      <c r="AF145">
        <f t="shared" si="40"/>
        <v>0</v>
      </c>
      <c r="AG145" s="86">
        <f t="shared" si="41"/>
        <v>1</v>
      </c>
      <c r="AH145" s="90">
        <f t="shared" si="42"/>
        <v>0</v>
      </c>
      <c r="AI145" s="91">
        <f t="shared" si="43"/>
        <v>2.2222222222222223E-2</v>
      </c>
      <c r="AJ145" s="91">
        <f t="shared" si="44"/>
        <v>0</v>
      </c>
      <c r="AK145" s="91">
        <f t="shared" si="45"/>
        <v>0</v>
      </c>
    </row>
    <row r="146" spans="1:37" ht="25" customHeight="1" thickTop="1" thickBot="1" x14ac:dyDescent="0.3">
      <c r="A146" s="274" t="s">
        <v>2915</v>
      </c>
      <c r="B146" s="274"/>
      <c r="C146" s="274"/>
      <c r="D146" s="274"/>
      <c r="E146" s="274"/>
      <c r="F146" s="274"/>
      <c r="G146" s="274"/>
      <c r="H146" s="274"/>
      <c r="I146" s="274"/>
      <c r="J146" s="274"/>
      <c r="K146" s="274"/>
      <c r="L146" s="274"/>
      <c r="M146" s="274"/>
      <c r="N146" s="274"/>
      <c r="O146" s="274"/>
      <c r="P146" s="274"/>
      <c r="Q146" s="150"/>
      <c r="R146" s="150"/>
      <c r="S146" s="150"/>
      <c r="T146" s="150"/>
      <c r="U146" s="150"/>
      <c r="V146" s="150"/>
      <c r="W146" s="150"/>
      <c r="X146" s="150"/>
      <c r="Y146" s="150"/>
      <c r="Z146" s="150"/>
      <c r="AA146" s="150"/>
      <c r="AB146" s="150"/>
      <c r="AC146" s="151"/>
      <c r="AD146" s="88">
        <f>'Art. 138'!AF148</f>
        <v>0</v>
      </c>
      <c r="AE146" s="89">
        <f t="shared" si="39"/>
        <v>0</v>
      </c>
      <c r="AF146">
        <f t="shared" si="40"/>
        <v>0</v>
      </c>
      <c r="AG146" s="86">
        <f t="shared" si="41"/>
        <v>1</v>
      </c>
      <c r="AH146" s="90">
        <f t="shared" si="42"/>
        <v>0</v>
      </c>
      <c r="AI146" s="91">
        <f t="shared" si="43"/>
        <v>2.2222222222222223E-2</v>
      </c>
      <c r="AJ146" s="91">
        <f t="shared" si="44"/>
        <v>0</v>
      </c>
      <c r="AK146" s="91">
        <f t="shared" si="45"/>
        <v>0</v>
      </c>
    </row>
    <row r="147" spans="1:37" ht="25" customHeight="1" thickTop="1" thickBot="1" x14ac:dyDescent="0.3">
      <c r="A147" s="274" t="s">
        <v>2916</v>
      </c>
      <c r="B147" s="274"/>
      <c r="C147" s="274"/>
      <c r="D147" s="274"/>
      <c r="E147" s="274"/>
      <c r="F147" s="274"/>
      <c r="G147" s="274"/>
      <c r="H147" s="274"/>
      <c r="I147" s="274"/>
      <c r="J147" s="274"/>
      <c r="K147" s="274"/>
      <c r="L147" s="274"/>
      <c r="M147" s="274"/>
      <c r="N147" s="274"/>
      <c r="O147" s="274"/>
      <c r="P147" s="274"/>
      <c r="Q147" s="150"/>
      <c r="R147" s="150"/>
      <c r="S147" s="150"/>
      <c r="T147" s="150"/>
      <c r="U147" s="150"/>
      <c r="V147" s="150"/>
      <c r="W147" s="150"/>
      <c r="X147" s="150"/>
      <c r="Y147" s="150"/>
      <c r="Z147" s="150"/>
      <c r="AA147" s="150"/>
      <c r="AB147" s="150"/>
      <c r="AC147" s="151"/>
      <c r="AD147" s="88">
        <f>'Art. 138'!AF149</f>
        <v>0</v>
      </c>
      <c r="AE147" s="89">
        <f t="shared" si="39"/>
        <v>0</v>
      </c>
      <c r="AF147">
        <f t="shared" si="40"/>
        <v>0</v>
      </c>
      <c r="AG147" s="86">
        <f t="shared" si="41"/>
        <v>1</v>
      </c>
      <c r="AH147" s="90">
        <f t="shared" si="42"/>
        <v>0</v>
      </c>
      <c r="AI147" s="91">
        <f t="shared" si="43"/>
        <v>2.2222222222222223E-2</v>
      </c>
      <c r="AJ147" s="91">
        <f t="shared" si="44"/>
        <v>0</v>
      </c>
      <c r="AK147" s="91">
        <f t="shared" si="45"/>
        <v>0</v>
      </c>
    </row>
    <row r="148" spans="1:37" ht="25" customHeight="1" thickTop="1" thickBot="1" x14ac:dyDescent="0.3">
      <c r="A148" s="274" t="s">
        <v>2917</v>
      </c>
      <c r="B148" s="274"/>
      <c r="C148" s="274"/>
      <c r="D148" s="274"/>
      <c r="E148" s="274"/>
      <c r="F148" s="274"/>
      <c r="G148" s="274"/>
      <c r="H148" s="274"/>
      <c r="I148" s="274"/>
      <c r="J148" s="274"/>
      <c r="K148" s="274"/>
      <c r="L148" s="274"/>
      <c r="M148" s="274"/>
      <c r="N148" s="274"/>
      <c r="O148" s="274"/>
      <c r="P148" s="274"/>
      <c r="Q148" s="150"/>
      <c r="R148" s="150"/>
      <c r="S148" s="150"/>
      <c r="T148" s="150"/>
      <c r="U148" s="150"/>
      <c r="V148" s="150"/>
      <c r="W148" s="150"/>
      <c r="X148" s="150"/>
      <c r="Y148" s="150"/>
      <c r="Z148" s="150"/>
      <c r="AA148" s="150"/>
      <c r="AB148" s="150"/>
      <c r="AC148" s="151"/>
      <c r="AD148" s="88">
        <f>'Art. 138'!AF150</f>
        <v>0</v>
      </c>
      <c r="AE148" s="89">
        <f t="shared" si="39"/>
        <v>0</v>
      </c>
      <c r="AF148">
        <f t="shared" si="40"/>
        <v>0</v>
      </c>
      <c r="AG148" s="86">
        <f t="shared" si="41"/>
        <v>1</v>
      </c>
      <c r="AH148" s="90">
        <f t="shared" si="42"/>
        <v>0</v>
      </c>
      <c r="AI148" s="91">
        <f t="shared" si="43"/>
        <v>2.2222222222222223E-2</v>
      </c>
      <c r="AJ148" s="91">
        <f t="shared" si="44"/>
        <v>0</v>
      </c>
      <c r="AK148" s="91">
        <f t="shared" si="45"/>
        <v>0</v>
      </c>
    </row>
    <row r="149" spans="1:37" ht="25" customHeight="1" thickTop="1" thickBot="1" x14ac:dyDescent="0.3">
      <c r="A149" s="274" t="s">
        <v>2918</v>
      </c>
      <c r="B149" s="274"/>
      <c r="C149" s="274"/>
      <c r="D149" s="274"/>
      <c r="E149" s="274"/>
      <c r="F149" s="274"/>
      <c r="G149" s="274"/>
      <c r="H149" s="274"/>
      <c r="I149" s="274"/>
      <c r="J149" s="274"/>
      <c r="K149" s="274"/>
      <c r="L149" s="274"/>
      <c r="M149" s="274"/>
      <c r="N149" s="274"/>
      <c r="O149" s="274"/>
      <c r="P149" s="274"/>
      <c r="Q149" s="150"/>
      <c r="R149" s="150"/>
      <c r="S149" s="150"/>
      <c r="T149" s="150"/>
      <c r="U149" s="150"/>
      <c r="V149" s="150"/>
      <c r="W149" s="150"/>
      <c r="X149" s="150"/>
      <c r="Y149" s="150"/>
      <c r="Z149" s="150"/>
      <c r="AA149" s="150"/>
      <c r="AB149" s="150"/>
      <c r="AC149" s="151"/>
      <c r="AD149" s="88">
        <f>'Art. 138'!AF151</f>
        <v>0</v>
      </c>
      <c r="AE149" s="89">
        <f t="shared" si="39"/>
        <v>0</v>
      </c>
      <c r="AF149">
        <f t="shared" si="40"/>
        <v>0</v>
      </c>
      <c r="AG149" s="86">
        <f t="shared" si="41"/>
        <v>1</v>
      </c>
      <c r="AH149" s="90">
        <f t="shared" si="42"/>
        <v>0</v>
      </c>
      <c r="AI149" s="91">
        <f t="shared" si="43"/>
        <v>2.2222222222222223E-2</v>
      </c>
      <c r="AJ149" s="91">
        <f t="shared" si="44"/>
        <v>0</v>
      </c>
      <c r="AK149" s="91">
        <f t="shared" si="45"/>
        <v>0</v>
      </c>
    </row>
    <row r="150" spans="1:37" ht="25" customHeight="1" thickTop="1" thickBot="1" x14ac:dyDescent="0.3">
      <c r="A150" s="274" t="s">
        <v>2919</v>
      </c>
      <c r="B150" s="274"/>
      <c r="C150" s="274"/>
      <c r="D150" s="274"/>
      <c r="E150" s="274"/>
      <c r="F150" s="274"/>
      <c r="G150" s="274"/>
      <c r="H150" s="274"/>
      <c r="I150" s="274"/>
      <c r="J150" s="274"/>
      <c r="K150" s="274"/>
      <c r="L150" s="274"/>
      <c r="M150" s="274"/>
      <c r="N150" s="274"/>
      <c r="O150" s="274"/>
      <c r="P150" s="274"/>
      <c r="Q150" s="152"/>
      <c r="R150" s="152"/>
      <c r="S150" s="152"/>
      <c r="T150" s="152"/>
      <c r="U150" s="152"/>
      <c r="V150" s="152"/>
      <c r="W150" s="152"/>
      <c r="X150" s="152"/>
      <c r="Y150" s="152"/>
      <c r="Z150" s="152"/>
      <c r="AA150" s="152"/>
      <c r="AB150" s="152"/>
      <c r="AC150" s="153"/>
      <c r="AD150" s="88">
        <f>'Art. 138'!AF152</f>
        <v>0</v>
      </c>
      <c r="AE150" s="89">
        <f t="shared" si="39"/>
        <v>0</v>
      </c>
      <c r="AF150">
        <f t="shared" si="40"/>
        <v>0</v>
      </c>
      <c r="AG150" s="86">
        <f t="shared" si="41"/>
        <v>1</v>
      </c>
      <c r="AH150" s="90">
        <f t="shared" si="42"/>
        <v>0</v>
      </c>
      <c r="AI150" s="91">
        <f t="shared" si="43"/>
        <v>2.2222222222222223E-2</v>
      </c>
      <c r="AJ150" s="91">
        <f t="shared" si="44"/>
        <v>0</v>
      </c>
      <c r="AK150" s="91">
        <f t="shared" si="45"/>
        <v>0</v>
      </c>
    </row>
    <row r="151" spans="1:37" ht="25" customHeight="1" thickTop="1" thickBot="1" x14ac:dyDescent="0.3">
      <c r="A151" s="274" t="s">
        <v>2920</v>
      </c>
      <c r="B151" s="274"/>
      <c r="C151" s="274"/>
      <c r="D151" s="274"/>
      <c r="E151" s="274"/>
      <c r="F151" s="274"/>
      <c r="G151" s="274"/>
      <c r="H151" s="274"/>
      <c r="I151" s="274"/>
      <c r="J151" s="274"/>
      <c r="K151" s="274"/>
      <c r="L151" s="274"/>
      <c r="M151" s="274"/>
      <c r="N151" s="274"/>
      <c r="O151" s="274"/>
      <c r="P151" s="274"/>
      <c r="Q151" s="152"/>
      <c r="R151" s="152"/>
      <c r="S151" s="152"/>
      <c r="T151" s="152"/>
      <c r="U151" s="152"/>
      <c r="V151" s="152"/>
      <c r="W151" s="152"/>
      <c r="X151" s="152"/>
      <c r="Y151" s="152"/>
      <c r="Z151" s="152"/>
      <c r="AA151" s="152"/>
      <c r="AB151" s="152"/>
      <c r="AC151" s="153"/>
      <c r="AD151" s="88">
        <f>'Art. 138'!AF153</f>
        <v>0</v>
      </c>
      <c r="AE151" s="89">
        <f t="shared" si="39"/>
        <v>0</v>
      </c>
      <c r="AF151">
        <f t="shared" si="40"/>
        <v>0</v>
      </c>
      <c r="AG151" s="86">
        <f t="shared" si="41"/>
        <v>1</v>
      </c>
      <c r="AH151" s="90">
        <f t="shared" si="42"/>
        <v>0</v>
      </c>
      <c r="AI151" s="91">
        <f t="shared" si="43"/>
        <v>2.2222222222222223E-2</v>
      </c>
      <c r="AJ151" s="91">
        <f t="shared" si="44"/>
        <v>0</v>
      </c>
      <c r="AK151" s="91">
        <f t="shared" si="45"/>
        <v>0</v>
      </c>
    </row>
    <row r="152" spans="1:37" ht="25" customHeight="1" thickTop="1" thickBot="1" x14ac:dyDescent="0.3">
      <c r="A152" s="274" t="s">
        <v>2921</v>
      </c>
      <c r="B152" s="274"/>
      <c r="C152" s="274"/>
      <c r="D152" s="274"/>
      <c r="E152" s="274"/>
      <c r="F152" s="274"/>
      <c r="G152" s="274"/>
      <c r="H152" s="274"/>
      <c r="I152" s="274"/>
      <c r="J152" s="274"/>
      <c r="K152" s="274"/>
      <c r="L152" s="274"/>
      <c r="M152" s="274"/>
      <c r="N152" s="274"/>
      <c r="O152" s="274"/>
      <c r="P152" s="274"/>
      <c r="Q152" s="150"/>
      <c r="R152" s="150"/>
      <c r="S152" s="150"/>
      <c r="T152" s="150"/>
      <c r="U152" s="150"/>
      <c r="V152" s="150"/>
      <c r="W152" s="150"/>
      <c r="X152" s="150"/>
      <c r="Y152" s="150"/>
      <c r="Z152" s="150"/>
      <c r="AA152" s="150"/>
      <c r="AB152" s="150"/>
      <c r="AC152" s="151"/>
      <c r="AD152" s="88">
        <f>'Art. 138'!AF154</f>
        <v>0</v>
      </c>
      <c r="AE152" s="89">
        <f t="shared" si="39"/>
        <v>0</v>
      </c>
      <c r="AF152">
        <f t="shared" si="40"/>
        <v>0</v>
      </c>
      <c r="AG152" s="86">
        <f t="shared" si="41"/>
        <v>1</v>
      </c>
      <c r="AH152" s="90">
        <f t="shared" si="42"/>
        <v>0</v>
      </c>
      <c r="AI152" s="91">
        <f t="shared" si="43"/>
        <v>2.2222222222222223E-2</v>
      </c>
      <c r="AJ152" s="91">
        <f t="shared" si="44"/>
        <v>0</v>
      </c>
      <c r="AK152" s="91">
        <f t="shared" si="45"/>
        <v>0</v>
      </c>
    </row>
    <row r="153" spans="1:37" ht="25" customHeight="1" thickTop="1" thickBot="1" x14ac:dyDescent="0.3">
      <c r="A153" s="274" t="s">
        <v>2922</v>
      </c>
      <c r="B153" s="274"/>
      <c r="C153" s="274"/>
      <c r="D153" s="274"/>
      <c r="E153" s="274"/>
      <c r="F153" s="274"/>
      <c r="G153" s="274"/>
      <c r="H153" s="274"/>
      <c r="I153" s="274"/>
      <c r="J153" s="274"/>
      <c r="K153" s="274"/>
      <c r="L153" s="274"/>
      <c r="M153" s="274"/>
      <c r="N153" s="274"/>
      <c r="O153" s="274"/>
      <c r="P153" s="274"/>
      <c r="Q153" s="150"/>
      <c r="R153" s="150"/>
      <c r="S153" s="150"/>
      <c r="T153" s="150"/>
      <c r="U153" s="150"/>
      <c r="V153" s="150"/>
      <c r="W153" s="150"/>
      <c r="X153" s="150"/>
      <c r="Y153" s="150"/>
      <c r="Z153" s="150"/>
      <c r="AA153" s="150"/>
      <c r="AB153" s="150"/>
      <c r="AC153" s="151"/>
      <c r="AD153" s="88">
        <f>'Art. 138'!AF155</f>
        <v>0</v>
      </c>
      <c r="AE153" s="89">
        <f t="shared" si="39"/>
        <v>0</v>
      </c>
      <c r="AF153">
        <f t="shared" si="40"/>
        <v>0</v>
      </c>
      <c r="AG153" s="86">
        <f t="shared" si="41"/>
        <v>1</v>
      </c>
      <c r="AH153" s="90">
        <f t="shared" si="42"/>
        <v>0</v>
      </c>
      <c r="AI153" s="91">
        <f t="shared" si="43"/>
        <v>2.2222222222222223E-2</v>
      </c>
      <c r="AJ153" s="91">
        <f t="shared" si="44"/>
        <v>0</v>
      </c>
      <c r="AK153" s="91">
        <f t="shared" si="45"/>
        <v>0</v>
      </c>
    </row>
    <row r="154" spans="1:37" ht="25" customHeight="1" thickTop="1" thickBot="1" x14ac:dyDescent="0.3">
      <c r="A154" s="274" t="s">
        <v>2923</v>
      </c>
      <c r="B154" s="274"/>
      <c r="C154" s="274"/>
      <c r="D154" s="274"/>
      <c r="E154" s="274"/>
      <c r="F154" s="274"/>
      <c r="G154" s="274"/>
      <c r="H154" s="274"/>
      <c r="I154" s="274"/>
      <c r="J154" s="274"/>
      <c r="K154" s="274"/>
      <c r="L154" s="274"/>
      <c r="M154" s="274"/>
      <c r="N154" s="274"/>
      <c r="O154" s="274"/>
      <c r="P154" s="274"/>
      <c r="Q154" s="150"/>
      <c r="R154" s="150"/>
      <c r="S154" s="150"/>
      <c r="T154" s="150"/>
      <c r="U154" s="150"/>
      <c r="V154" s="150"/>
      <c r="W154" s="150"/>
      <c r="X154" s="150"/>
      <c r="Y154" s="150"/>
      <c r="Z154" s="150"/>
      <c r="AA154" s="150"/>
      <c r="AB154" s="150"/>
      <c r="AC154" s="151"/>
      <c r="AD154" s="88">
        <f>'Art. 138'!AF156</f>
        <v>0</v>
      </c>
      <c r="AE154" s="89">
        <f t="shared" si="39"/>
        <v>0</v>
      </c>
      <c r="AF154">
        <f t="shared" si="40"/>
        <v>0</v>
      </c>
      <c r="AG154" s="86">
        <f t="shared" si="41"/>
        <v>1</v>
      </c>
      <c r="AH154" s="90">
        <f t="shared" si="42"/>
        <v>0</v>
      </c>
      <c r="AI154" s="91">
        <f t="shared" si="43"/>
        <v>2.2222222222222223E-2</v>
      </c>
      <c r="AJ154" s="91">
        <f t="shared" si="44"/>
        <v>0</v>
      </c>
      <c r="AK154" s="91">
        <f t="shared" si="45"/>
        <v>0</v>
      </c>
    </row>
    <row r="155" spans="1:37" ht="25" customHeight="1" thickTop="1" x14ac:dyDescent="0.25">
      <c r="A155" s="289" t="s">
        <v>347</v>
      </c>
      <c r="B155" s="289"/>
      <c r="C155" s="289"/>
      <c r="D155" s="289"/>
      <c r="E155" s="289"/>
      <c r="F155" s="289"/>
      <c r="G155" s="289"/>
      <c r="H155" s="289"/>
      <c r="I155" s="289"/>
      <c r="J155" s="289"/>
      <c r="K155" s="289"/>
      <c r="L155" s="289"/>
      <c r="M155" s="289"/>
      <c r="N155" s="289"/>
      <c r="O155" s="289"/>
      <c r="P155" s="289"/>
      <c r="Q155" s="289"/>
      <c r="R155" s="289"/>
      <c r="S155" s="289"/>
      <c r="T155" s="289"/>
      <c r="U155" s="289"/>
      <c r="V155" s="289"/>
      <c r="W155" s="289"/>
      <c r="X155" s="289"/>
      <c r="Y155" s="289"/>
      <c r="Z155" s="289"/>
      <c r="AA155" s="289"/>
      <c r="AB155" s="289"/>
      <c r="AC155" s="289"/>
      <c r="AD155" s="289"/>
      <c r="AE155" s="89">
        <f>SUM(AE110:AE154)</f>
        <v>0</v>
      </c>
      <c r="AF155" s="59"/>
      <c r="AG155" s="92">
        <f>SUM(AG110:AG154)</f>
        <v>45</v>
      </c>
      <c r="AH155" s="93"/>
      <c r="AI155" s="94"/>
      <c r="AJ155" s="94"/>
      <c r="AK155" s="94"/>
    </row>
    <row r="156" spans="1:37" ht="25" customHeight="1" x14ac:dyDescent="0.25">
      <c r="A156" s="290" t="s">
        <v>348</v>
      </c>
      <c r="B156" s="290"/>
      <c r="C156" s="290"/>
      <c r="D156" s="290"/>
      <c r="E156" s="290"/>
      <c r="F156" s="290"/>
      <c r="G156" s="290"/>
      <c r="H156" s="290"/>
      <c r="I156" s="290"/>
      <c r="J156" s="290"/>
      <c r="K156" s="290"/>
      <c r="L156" s="290"/>
      <c r="M156" s="290"/>
      <c r="N156" s="290"/>
      <c r="O156" s="290"/>
      <c r="P156" s="290"/>
      <c r="Q156" s="290"/>
      <c r="R156" s="290"/>
      <c r="S156" s="290"/>
      <c r="T156" s="290"/>
      <c r="U156" s="290"/>
      <c r="V156" s="290"/>
      <c r="W156" s="290"/>
      <c r="X156" s="290"/>
      <c r="Y156" s="290"/>
      <c r="Z156" s="290"/>
      <c r="AA156" s="290"/>
      <c r="AB156" s="290"/>
      <c r="AC156" s="290"/>
      <c r="AD156" s="290"/>
      <c r="AE156" s="89">
        <f>AE155/$AE$19*100</f>
        <v>0</v>
      </c>
      <c r="AF156" s="59"/>
      <c r="AG156" s="92"/>
      <c r="AH156" s="93"/>
      <c r="AI156" s="94"/>
      <c r="AJ156" s="94"/>
      <c r="AK156" s="94"/>
    </row>
    <row r="157" spans="1:37" ht="25" customHeight="1" thickBot="1" x14ac:dyDescent="0.3">
      <c r="A157" s="70"/>
      <c r="B157" s="70"/>
      <c r="C157" s="70"/>
      <c r="D157" s="70"/>
      <c r="E157" s="70"/>
      <c r="F157" s="70"/>
      <c r="G157" s="70"/>
      <c r="H157" s="70"/>
      <c r="I157" s="70"/>
      <c r="J157" s="70"/>
      <c r="K157" s="70"/>
      <c r="L157" s="70"/>
      <c r="M157" s="70"/>
      <c r="N157" s="70"/>
      <c r="O157" s="70"/>
      <c r="P157" s="70"/>
      <c r="Q157" s="95"/>
      <c r="R157" s="70"/>
      <c r="S157" s="70"/>
      <c r="T157" s="70"/>
      <c r="U157" s="70"/>
      <c r="V157" s="70"/>
      <c r="W157" s="70"/>
      <c r="X157" s="70"/>
      <c r="Y157" s="70"/>
      <c r="Z157" s="70"/>
      <c r="AA157" s="70"/>
      <c r="AB157" s="70"/>
      <c r="AC157" s="70"/>
      <c r="AD157" s="96"/>
      <c r="AE157" s="96"/>
    </row>
    <row r="158" spans="1:37" ht="25" customHeight="1" thickTop="1" thickBot="1" x14ac:dyDescent="0.3">
      <c r="A158" s="291" t="s">
        <v>124</v>
      </c>
      <c r="B158" s="291"/>
      <c r="C158" s="291"/>
      <c r="D158" s="291"/>
      <c r="E158" s="291"/>
      <c r="F158" s="291"/>
      <c r="G158" s="291"/>
      <c r="H158" s="291"/>
      <c r="I158" s="291"/>
      <c r="J158" s="291"/>
      <c r="K158" s="291"/>
      <c r="L158" s="291"/>
      <c r="M158" s="291"/>
      <c r="N158" s="291"/>
      <c r="O158" s="291"/>
      <c r="P158" s="291"/>
      <c r="Q158" s="291"/>
      <c r="R158" s="291"/>
      <c r="S158" s="291"/>
      <c r="T158" s="291"/>
      <c r="U158" s="291"/>
      <c r="V158" s="291"/>
      <c r="W158" s="291"/>
      <c r="X158" s="291"/>
      <c r="Y158" s="291"/>
      <c r="Z158" s="291"/>
      <c r="AA158" s="291"/>
      <c r="AB158" s="291"/>
      <c r="AC158" s="291"/>
      <c r="AD158" s="104" t="s">
        <v>65</v>
      </c>
      <c r="AE158" s="105" t="s">
        <v>9</v>
      </c>
      <c r="AF158" s="86" t="s">
        <v>330</v>
      </c>
      <c r="AG158" s="86" t="s">
        <v>331</v>
      </c>
      <c r="AH158" s="86" t="s">
        <v>332</v>
      </c>
      <c r="AI158" s="87" t="s">
        <v>333</v>
      </c>
      <c r="AJ158" s="86"/>
      <c r="AK158" s="87" t="s">
        <v>334</v>
      </c>
    </row>
    <row r="159" spans="1:37" ht="25" customHeight="1" thickTop="1" thickBot="1" x14ac:dyDescent="0.3">
      <c r="A159" s="259" t="s">
        <v>2924</v>
      </c>
      <c r="B159" s="259"/>
      <c r="C159" s="259"/>
      <c r="D159" s="259"/>
      <c r="E159" s="259"/>
      <c r="F159" s="259"/>
      <c r="G159" s="259"/>
      <c r="H159" s="259"/>
      <c r="I159" s="259"/>
      <c r="J159" s="259"/>
      <c r="K159" s="259"/>
      <c r="L159" s="259"/>
      <c r="M159" s="259"/>
      <c r="N159" s="259"/>
      <c r="O159" s="259"/>
      <c r="P159" s="259"/>
      <c r="Q159" s="150"/>
      <c r="R159" s="150"/>
      <c r="S159" s="150"/>
      <c r="T159" s="150"/>
      <c r="U159" s="150"/>
      <c r="V159" s="150"/>
      <c r="W159" s="150"/>
      <c r="X159" s="150"/>
      <c r="Y159" s="150"/>
      <c r="Z159" s="150"/>
      <c r="AA159" s="150"/>
      <c r="AB159" s="150"/>
      <c r="AC159" s="151"/>
      <c r="AD159" s="88">
        <f>'Art. 138'!AF159</f>
        <v>0</v>
      </c>
      <c r="AE159" s="89">
        <f t="shared" ref="AE159:AE163" si="46">IF(AG159=1,AK159,AG159)</f>
        <v>0</v>
      </c>
      <c r="AF159">
        <f t="shared" ref="AF159:AF163" si="47">AD159/2</f>
        <v>0</v>
      </c>
      <c r="AG159" s="86">
        <f>IF(AND(AF159&gt;=0,AF159&lt;=1),1,"No aplica")</f>
        <v>1</v>
      </c>
      <c r="AH159" s="90">
        <f t="shared" ref="AH159:AH163" si="48">AD159/(AG159*2)</f>
        <v>0</v>
      </c>
      <c r="AI159" s="91">
        <f t="shared" ref="AI159:AI163" si="49">IF(AG159=1,AG159/$AG$164,"No aplica")</f>
        <v>0.2</v>
      </c>
      <c r="AJ159" s="91">
        <f t="shared" ref="AJ159:AJ163" si="50">AF159*AI159</f>
        <v>0</v>
      </c>
      <c r="AK159" s="91">
        <f t="shared" ref="AK159:AK163" si="51">AJ159*$AE$19</f>
        <v>0</v>
      </c>
    </row>
    <row r="160" spans="1:37" ht="25" customHeight="1" thickTop="1" thickBot="1" x14ac:dyDescent="0.3">
      <c r="A160" s="259" t="s">
        <v>2925</v>
      </c>
      <c r="B160" s="259"/>
      <c r="C160" s="259"/>
      <c r="D160" s="259"/>
      <c r="E160" s="259"/>
      <c r="F160" s="259"/>
      <c r="G160" s="259"/>
      <c r="H160" s="259"/>
      <c r="I160" s="259"/>
      <c r="J160" s="259"/>
      <c r="K160" s="259"/>
      <c r="L160" s="259"/>
      <c r="M160" s="259"/>
      <c r="N160" s="259"/>
      <c r="O160" s="259"/>
      <c r="P160" s="259"/>
      <c r="Q160" s="150"/>
      <c r="R160" s="150"/>
      <c r="S160" s="150"/>
      <c r="T160" s="150"/>
      <c r="U160" s="150"/>
      <c r="V160" s="150"/>
      <c r="W160" s="150"/>
      <c r="X160" s="150"/>
      <c r="Y160" s="150"/>
      <c r="Z160" s="150"/>
      <c r="AA160" s="150"/>
      <c r="AB160" s="150"/>
      <c r="AC160" s="151"/>
      <c r="AD160" s="88">
        <f>'Art. 138'!AF160</f>
        <v>0</v>
      </c>
      <c r="AE160" s="89">
        <f t="shared" si="46"/>
        <v>0</v>
      </c>
      <c r="AF160">
        <f t="shared" si="47"/>
        <v>0</v>
      </c>
      <c r="AG160" s="86">
        <f>IF(AND(AF160&gt;=0,AF160&lt;=1),1,"No aplica")</f>
        <v>1</v>
      </c>
      <c r="AH160" s="90">
        <f t="shared" si="48"/>
        <v>0</v>
      </c>
      <c r="AI160" s="91">
        <f t="shared" si="49"/>
        <v>0.2</v>
      </c>
      <c r="AJ160" s="91">
        <f t="shared" si="50"/>
        <v>0</v>
      </c>
      <c r="AK160" s="91">
        <f t="shared" si="51"/>
        <v>0</v>
      </c>
    </row>
    <row r="161" spans="1:37" ht="25" customHeight="1" thickTop="1" thickBot="1" x14ac:dyDescent="0.3">
      <c r="A161" s="259" t="s">
        <v>2926</v>
      </c>
      <c r="B161" s="259"/>
      <c r="C161" s="259"/>
      <c r="D161" s="259"/>
      <c r="E161" s="259"/>
      <c r="F161" s="259"/>
      <c r="G161" s="259"/>
      <c r="H161" s="259"/>
      <c r="I161" s="259"/>
      <c r="J161" s="259"/>
      <c r="K161" s="259"/>
      <c r="L161" s="259"/>
      <c r="M161" s="259"/>
      <c r="N161" s="259"/>
      <c r="O161" s="259"/>
      <c r="P161" s="259"/>
      <c r="Q161" s="150"/>
      <c r="R161" s="150"/>
      <c r="S161" s="150"/>
      <c r="T161" s="150"/>
      <c r="U161" s="150"/>
      <c r="V161" s="150"/>
      <c r="W161" s="150"/>
      <c r="X161" s="150"/>
      <c r="Y161" s="150"/>
      <c r="Z161" s="150"/>
      <c r="AA161" s="150"/>
      <c r="AB161" s="150"/>
      <c r="AC161" s="151"/>
      <c r="AD161" s="88">
        <f>'Art. 138'!AF161</f>
        <v>0</v>
      </c>
      <c r="AE161" s="89">
        <f t="shared" si="46"/>
        <v>0</v>
      </c>
      <c r="AF161">
        <f t="shared" si="47"/>
        <v>0</v>
      </c>
      <c r="AG161" s="86">
        <f>IF(AND(AF161&gt;=0,AF161&lt;=1),1,"No aplica")</f>
        <v>1</v>
      </c>
      <c r="AH161" s="90">
        <f t="shared" si="48"/>
        <v>0</v>
      </c>
      <c r="AI161" s="91">
        <f t="shared" si="49"/>
        <v>0.2</v>
      </c>
      <c r="AJ161" s="91">
        <f t="shared" si="50"/>
        <v>0</v>
      </c>
      <c r="AK161" s="91">
        <f t="shared" si="51"/>
        <v>0</v>
      </c>
    </row>
    <row r="162" spans="1:37" ht="25" customHeight="1" thickTop="1" thickBot="1" x14ac:dyDescent="0.3">
      <c r="A162" s="259" t="s">
        <v>2927</v>
      </c>
      <c r="B162" s="259"/>
      <c r="C162" s="259"/>
      <c r="D162" s="259"/>
      <c r="E162" s="259"/>
      <c r="F162" s="259"/>
      <c r="G162" s="259"/>
      <c r="H162" s="259"/>
      <c r="I162" s="259"/>
      <c r="J162" s="259"/>
      <c r="K162" s="259"/>
      <c r="L162" s="259"/>
      <c r="M162" s="259"/>
      <c r="N162" s="259"/>
      <c r="O162" s="259"/>
      <c r="P162" s="259"/>
      <c r="Q162" s="150"/>
      <c r="R162" s="150"/>
      <c r="S162" s="150"/>
      <c r="T162" s="150"/>
      <c r="U162" s="150"/>
      <c r="V162" s="150"/>
      <c r="W162" s="150"/>
      <c r="X162" s="150"/>
      <c r="Y162" s="150"/>
      <c r="Z162" s="150"/>
      <c r="AA162" s="150"/>
      <c r="AB162" s="150"/>
      <c r="AC162" s="151"/>
      <c r="AD162" s="88">
        <f>'Art. 138'!AF162</f>
        <v>0</v>
      </c>
      <c r="AE162" s="89">
        <f t="shared" si="46"/>
        <v>0</v>
      </c>
      <c r="AF162">
        <f t="shared" si="47"/>
        <v>0</v>
      </c>
      <c r="AG162" s="86">
        <f>IF(AND(AF162&gt;=0,AF162&lt;=1),1,"No aplica")</f>
        <v>1</v>
      </c>
      <c r="AH162" s="90">
        <f t="shared" si="48"/>
        <v>0</v>
      </c>
      <c r="AI162" s="91">
        <f t="shared" si="49"/>
        <v>0.2</v>
      </c>
      <c r="AJ162" s="91">
        <f t="shared" si="50"/>
        <v>0</v>
      </c>
      <c r="AK162" s="91">
        <f t="shared" si="51"/>
        <v>0</v>
      </c>
    </row>
    <row r="163" spans="1:37" ht="25" customHeight="1" thickTop="1" thickBot="1" x14ac:dyDescent="0.3">
      <c r="A163" s="259" t="s">
        <v>2928</v>
      </c>
      <c r="B163" s="259"/>
      <c r="C163" s="259"/>
      <c r="D163" s="259"/>
      <c r="E163" s="259"/>
      <c r="F163" s="259"/>
      <c r="G163" s="259"/>
      <c r="H163" s="259"/>
      <c r="I163" s="259"/>
      <c r="J163" s="259"/>
      <c r="K163" s="259"/>
      <c r="L163" s="259"/>
      <c r="M163" s="259"/>
      <c r="N163" s="259"/>
      <c r="O163" s="259"/>
      <c r="P163" s="259"/>
      <c r="Q163" s="150"/>
      <c r="R163" s="150"/>
      <c r="S163" s="150"/>
      <c r="T163" s="150"/>
      <c r="U163" s="150"/>
      <c r="V163" s="150"/>
      <c r="W163" s="150"/>
      <c r="X163" s="150"/>
      <c r="Y163" s="150"/>
      <c r="Z163" s="150"/>
      <c r="AA163" s="150"/>
      <c r="AB163" s="150"/>
      <c r="AC163" s="151"/>
      <c r="AD163" s="88">
        <f>'Art. 138'!AF163</f>
        <v>0</v>
      </c>
      <c r="AE163" s="89">
        <f t="shared" si="46"/>
        <v>0</v>
      </c>
      <c r="AF163">
        <f t="shared" si="47"/>
        <v>0</v>
      </c>
      <c r="AG163" s="86">
        <f>IF(AND(AF163&gt;=0,AF163&lt;=1),1,"No aplica")</f>
        <v>1</v>
      </c>
      <c r="AH163" s="90">
        <f t="shared" si="48"/>
        <v>0</v>
      </c>
      <c r="AI163" s="91">
        <f t="shared" si="49"/>
        <v>0.2</v>
      </c>
      <c r="AJ163" s="91">
        <f t="shared" si="50"/>
        <v>0</v>
      </c>
      <c r="AK163" s="91">
        <f t="shared" si="51"/>
        <v>0</v>
      </c>
    </row>
    <row r="164" spans="1:37" ht="25" customHeight="1" thickTop="1" x14ac:dyDescent="0.25">
      <c r="A164" s="289" t="s">
        <v>349</v>
      </c>
      <c r="B164" s="289"/>
      <c r="C164" s="289"/>
      <c r="D164" s="289"/>
      <c r="E164" s="289"/>
      <c r="F164" s="289"/>
      <c r="G164" s="289"/>
      <c r="H164" s="289"/>
      <c r="I164" s="289"/>
      <c r="J164" s="289"/>
      <c r="K164" s="289"/>
      <c r="L164" s="289"/>
      <c r="M164" s="289"/>
      <c r="N164" s="289"/>
      <c r="O164" s="289"/>
      <c r="P164" s="289"/>
      <c r="Q164" s="289"/>
      <c r="R164" s="289"/>
      <c r="S164" s="289"/>
      <c r="T164" s="289"/>
      <c r="U164" s="289"/>
      <c r="V164" s="289"/>
      <c r="W164" s="289"/>
      <c r="X164" s="289"/>
      <c r="Y164" s="289"/>
      <c r="Z164" s="289"/>
      <c r="AA164" s="289"/>
      <c r="AB164" s="289"/>
      <c r="AC164" s="289"/>
      <c r="AD164" s="289"/>
      <c r="AE164" s="89">
        <f>SUM(AE159:AE163)</f>
        <v>0</v>
      </c>
      <c r="AF164" s="59"/>
      <c r="AG164" s="92">
        <f>SUM(AG159:AG163)</f>
        <v>5</v>
      </c>
      <c r="AH164" s="93"/>
      <c r="AI164" s="94"/>
      <c r="AJ164" s="94"/>
      <c r="AK164" s="94"/>
    </row>
    <row r="165" spans="1:37" ht="25" customHeight="1" x14ac:dyDescent="0.25">
      <c r="A165" s="290" t="s">
        <v>350</v>
      </c>
      <c r="B165" s="290"/>
      <c r="C165" s="290"/>
      <c r="D165" s="290"/>
      <c r="E165" s="290"/>
      <c r="F165" s="290"/>
      <c r="G165" s="290"/>
      <c r="H165" s="290"/>
      <c r="I165" s="290"/>
      <c r="J165" s="290"/>
      <c r="K165" s="290"/>
      <c r="L165" s="290"/>
      <c r="M165" s="290"/>
      <c r="N165" s="290"/>
      <c r="O165" s="290"/>
      <c r="P165" s="290"/>
      <c r="Q165" s="290"/>
      <c r="R165" s="290"/>
      <c r="S165" s="290"/>
      <c r="T165" s="290"/>
      <c r="U165" s="290"/>
      <c r="V165" s="290"/>
      <c r="W165" s="290"/>
      <c r="X165" s="290"/>
      <c r="Y165" s="290"/>
      <c r="Z165" s="290"/>
      <c r="AA165" s="290"/>
      <c r="AB165" s="290"/>
      <c r="AC165" s="290"/>
      <c r="AD165" s="290"/>
      <c r="AE165" s="89">
        <f>AE164/$AE$19*100</f>
        <v>0</v>
      </c>
      <c r="AF165" s="59"/>
      <c r="AG165" s="92"/>
      <c r="AH165" s="93"/>
      <c r="AI165" s="94"/>
      <c r="AJ165" s="94"/>
      <c r="AK165" s="94"/>
    </row>
    <row r="166" spans="1:37" ht="25" customHeight="1" thickBot="1" x14ac:dyDescent="0.3">
      <c r="A166" s="100"/>
      <c r="B166" s="100"/>
      <c r="C166" s="100"/>
      <c r="D166" s="100"/>
      <c r="E166" s="100"/>
      <c r="F166" s="100"/>
      <c r="G166" s="100"/>
      <c r="H166" s="100"/>
      <c r="I166" s="100"/>
      <c r="J166" s="100"/>
      <c r="K166" s="100"/>
      <c r="L166" s="100"/>
      <c r="M166" s="100"/>
      <c r="N166" s="100"/>
      <c r="O166" s="100"/>
      <c r="P166" s="100"/>
      <c r="Q166" s="95"/>
      <c r="R166" s="100"/>
      <c r="S166" s="100"/>
      <c r="T166" s="100"/>
      <c r="U166" s="100"/>
      <c r="V166" s="100"/>
      <c r="W166" s="100"/>
      <c r="X166" s="100"/>
      <c r="Y166" s="100"/>
      <c r="Z166" s="100"/>
      <c r="AA166" s="100"/>
      <c r="AB166" s="100"/>
      <c r="AC166" s="100"/>
      <c r="AD166" s="96"/>
      <c r="AE166" s="96"/>
    </row>
    <row r="167" spans="1:37" ht="15" customHeight="1" thickTop="1" thickBot="1" x14ac:dyDescent="0.3">
      <c r="A167" s="71"/>
      <c r="B167" s="71"/>
      <c r="C167" s="71"/>
      <c r="D167" s="71"/>
      <c r="E167" s="71"/>
      <c r="F167" s="71"/>
      <c r="G167" s="71"/>
      <c r="H167" s="71"/>
      <c r="I167" s="71"/>
      <c r="J167" s="71"/>
      <c r="K167" s="71"/>
      <c r="L167" s="71"/>
      <c r="M167" s="71"/>
      <c r="N167" s="71"/>
      <c r="O167" s="71"/>
      <c r="P167" s="71"/>
      <c r="Q167" s="71"/>
      <c r="R167" s="71"/>
      <c r="S167" s="71"/>
      <c r="T167" s="71"/>
      <c r="U167" s="71"/>
      <c r="V167" s="71"/>
      <c r="W167" s="71"/>
      <c r="X167" s="71"/>
      <c r="Y167" s="71"/>
      <c r="Z167" s="71"/>
      <c r="AA167" s="71"/>
      <c r="AB167" s="71"/>
      <c r="AC167" s="71"/>
      <c r="AD167" s="106" t="s">
        <v>2932</v>
      </c>
      <c r="AE167" s="107">
        <f>AE40+AE66+AE93+AE155</f>
        <v>0</v>
      </c>
      <c r="AF167" s="71"/>
      <c r="AG167" s="108"/>
      <c r="AH167" s="72"/>
      <c r="AI167" s="72"/>
      <c r="AJ167" s="72"/>
      <c r="AK167" s="72"/>
    </row>
    <row r="168" spans="1:37" ht="15" customHeight="1" thickTop="1" thickBot="1" x14ac:dyDescent="0.3">
      <c r="A168" s="71"/>
      <c r="B168" s="71"/>
      <c r="C168" s="71"/>
      <c r="D168" s="71"/>
      <c r="E168" s="71"/>
      <c r="F168" s="71"/>
      <c r="G168" s="71"/>
      <c r="H168" s="71"/>
      <c r="I168" s="71"/>
      <c r="J168" s="71"/>
      <c r="K168" s="71"/>
      <c r="L168" s="71"/>
      <c r="M168" s="71"/>
      <c r="N168" s="71"/>
      <c r="O168" s="71"/>
      <c r="P168" s="71"/>
      <c r="Q168" s="71"/>
      <c r="R168" s="71"/>
      <c r="S168" s="71"/>
      <c r="T168" s="71"/>
      <c r="U168" s="71"/>
      <c r="V168" s="71"/>
      <c r="W168" s="71"/>
      <c r="X168" s="71"/>
      <c r="Y168" s="71"/>
      <c r="Z168" s="71"/>
      <c r="AA168" s="71"/>
      <c r="AB168" s="71"/>
      <c r="AC168" s="71"/>
      <c r="AD168" s="109"/>
      <c r="AE168" s="110"/>
      <c r="AF168" s="71"/>
      <c r="AG168" s="72"/>
      <c r="AH168" s="72"/>
      <c r="AI168" s="71"/>
      <c r="AJ168" s="72"/>
      <c r="AK168" s="72"/>
    </row>
    <row r="169" spans="1:37" ht="15" customHeight="1" thickTop="1" thickBot="1" x14ac:dyDescent="0.3">
      <c r="A169" s="71"/>
      <c r="B169" s="71"/>
      <c r="C169" s="71"/>
      <c r="D169" s="71"/>
      <c r="E169" s="71"/>
      <c r="F169" s="71"/>
      <c r="G169" s="71"/>
      <c r="H169" s="71"/>
      <c r="I169" s="71"/>
      <c r="J169" s="71"/>
      <c r="K169" s="71"/>
      <c r="L169" s="71"/>
      <c r="M169" s="71"/>
      <c r="N169" s="71"/>
      <c r="O169" s="71"/>
      <c r="P169" s="71"/>
      <c r="Q169" s="71"/>
      <c r="R169" s="71"/>
      <c r="S169" s="71"/>
      <c r="T169" s="71"/>
      <c r="U169" s="71"/>
      <c r="V169" s="71"/>
      <c r="W169" s="71"/>
      <c r="X169" s="71"/>
      <c r="Y169" s="71"/>
      <c r="Z169" s="71"/>
      <c r="AA169" s="71"/>
      <c r="AB169" s="71"/>
      <c r="AC169" s="71"/>
      <c r="AD169" s="106" t="s">
        <v>2933</v>
      </c>
      <c r="AE169" s="107">
        <f>AE49+AE75+AE102+AE164</f>
        <v>0</v>
      </c>
      <c r="AF169" s="71"/>
      <c r="AG169" s="108"/>
      <c r="AH169" s="72"/>
      <c r="AI169" s="72"/>
      <c r="AJ169" s="72"/>
      <c r="AK169" s="72"/>
    </row>
    <row r="170" spans="1:37" ht="15" customHeight="1" thickTop="1" thickBot="1" x14ac:dyDescent="0.3">
      <c r="A170" s="71"/>
      <c r="B170" s="71"/>
      <c r="C170" s="71"/>
      <c r="D170" s="71"/>
      <c r="E170" s="71"/>
      <c r="F170" s="71"/>
      <c r="G170" s="71"/>
      <c r="H170" s="71"/>
      <c r="I170" s="71"/>
      <c r="J170" s="71"/>
      <c r="K170" s="71"/>
      <c r="L170" s="71"/>
      <c r="M170" s="71"/>
      <c r="N170" s="71"/>
      <c r="O170" s="71"/>
      <c r="P170" s="71"/>
      <c r="Q170" s="71"/>
      <c r="R170" s="71"/>
      <c r="S170" s="71"/>
      <c r="T170" s="71"/>
      <c r="U170" s="71"/>
      <c r="V170" s="71"/>
      <c r="W170" s="71"/>
      <c r="X170" s="71"/>
      <c r="Y170" s="71"/>
      <c r="Z170" s="71"/>
      <c r="AA170" s="71"/>
      <c r="AB170" s="71"/>
      <c r="AC170" s="71"/>
      <c r="AD170" s="111"/>
      <c r="AE170" s="112"/>
      <c r="AF170" s="71"/>
      <c r="AG170" s="113"/>
      <c r="AH170" s="72"/>
      <c r="AI170" s="71"/>
      <c r="AJ170" s="71"/>
      <c r="AK170" s="71"/>
    </row>
    <row r="171" spans="1:37" ht="15" customHeight="1" thickTop="1" thickBot="1" x14ac:dyDescent="0.3">
      <c r="A171" s="71"/>
      <c r="B171" s="71"/>
      <c r="C171" s="71"/>
      <c r="D171" s="71"/>
      <c r="E171" s="71"/>
      <c r="F171" s="71"/>
      <c r="G171" s="71"/>
      <c r="H171" s="71"/>
      <c r="I171" s="71"/>
      <c r="J171" s="71"/>
      <c r="K171" s="71"/>
      <c r="L171" s="71"/>
      <c r="M171" s="71"/>
      <c r="N171" s="71"/>
      <c r="O171" s="71"/>
      <c r="P171" s="71"/>
      <c r="Q171" s="71"/>
      <c r="R171" s="71"/>
      <c r="S171" s="71"/>
      <c r="T171" s="71"/>
      <c r="U171" s="71"/>
      <c r="V171" s="71"/>
      <c r="W171" s="71"/>
      <c r="X171" s="71"/>
      <c r="Y171" s="71"/>
      <c r="Z171" s="71"/>
      <c r="AA171" s="71"/>
      <c r="AB171" s="71"/>
      <c r="AC171" s="71"/>
      <c r="AD171" s="106" t="s">
        <v>2934</v>
      </c>
      <c r="AE171" s="107">
        <f>(AE167*0.8)+(AE169*0.2)</f>
        <v>0</v>
      </c>
      <c r="AF171" s="71"/>
      <c r="AG171" s="113"/>
      <c r="AH171" s="71"/>
      <c r="AI171" s="71"/>
      <c r="AJ171" s="71"/>
      <c r="AK171" s="71"/>
    </row>
    <row r="172" spans="1:37" ht="13.5" thickTop="1" x14ac:dyDescent="0.3"/>
  </sheetData>
  <sheetProtection selectLockedCells="1" selectUnlockedCells="1"/>
  <mergeCells count="140">
    <mergeCell ref="A2:AE2"/>
    <mergeCell ref="A3:AE3"/>
    <mergeCell ref="B5:AC5"/>
    <mergeCell ref="A9:B9"/>
    <mergeCell ref="C9:F9"/>
    <mergeCell ref="A10:B10"/>
    <mergeCell ref="A22:P22"/>
    <mergeCell ref="A23:P23"/>
    <mergeCell ref="A24:P24"/>
    <mergeCell ref="A25:P25"/>
    <mergeCell ref="A26:P26"/>
    <mergeCell ref="A27:P27"/>
    <mergeCell ref="A11:B11"/>
    <mergeCell ref="A13:F13"/>
    <mergeCell ref="A15:AE15"/>
    <mergeCell ref="A17:AE17"/>
    <mergeCell ref="A20:AC20"/>
    <mergeCell ref="A21:P21"/>
    <mergeCell ref="A34:P34"/>
    <mergeCell ref="A35:P35"/>
    <mergeCell ref="A36:P36"/>
    <mergeCell ref="A37:P37"/>
    <mergeCell ref="A38:P38"/>
    <mergeCell ref="A39:P39"/>
    <mergeCell ref="A28:P28"/>
    <mergeCell ref="A29:P29"/>
    <mergeCell ref="A30:P30"/>
    <mergeCell ref="A31:P31"/>
    <mergeCell ref="A32:P32"/>
    <mergeCell ref="A33:P33"/>
    <mergeCell ref="A47:P47"/>
    <mergeCell ref="A48:P48"/>
    <mergeCell ref="A49:AD49"/>
    <mergeCell ref="A50:AD50"/>
    <mergeCell ref="A53:AE53"/>
    <mergeCell ref="A56:AC56"/>
    <mergeCell ref="A40:AD40"/>
    <mergeCell ref="A41:AD41"/>
    <mergeCell ref="A43:AC43"/>
    <mergeCell ref="A44:P44"/>
    <mergeCell ref="A45:P45"/>
    <mergeCell ref="A46:P46"/>
    <mergeCell ref="A63:P63"/>
    <mergeCell ref="A64:P64"/>
    <mergeCell ref="A65:P65"/>
    <mergeCell ref="A66:AD66"/>
    <mergeCell ref="A67:AD67"/>
    <mergeCell ref="A69:AC69"/>
    <mergeCell ref="A57:P57"/>
    <mergeCell ref="A58:P58"/>
    <mergeCell ref="A59:P59"/>
    <mergeCell ref="A60:P60"/>
    <mergeCell ref="A61:P61"/>
    <mergeCell ref="A62:P62"/>
    <mergeCell ref="A76:AD76"/>
    <mergeCell ref="A79:AE79"/>
    <mergeCell ref="A82:AC82"/>
    <mergeCell ref="A83:P83"/>
    <mergeCell ref="A84:P84"/>
    <mergeCell ref="A85:P85"/>
    <mergeCell ref="A70:P70"/>
    <mergeCell ref="A71:P71"/>
    <mergeCell ref="A72:P72"/>
    <mergeCell ref="A73:P73"/>
    <mergeCell ref="A74:P74"/>
    <mergeCell ref="A75:AD75"/>
    <mergeCell ref="A92:P92"/>
    <mergeCell ref="A93:AD93"/>
    <mergeCell ref="A94:AD94"/>
    <mergeCell ref="A96:AC96"/>
    <mergeCell ref="A97:P97"/>
    <mergeCell ref="A98:P98"/>
    <mergeCell ref="A86:P86"/>
    <mergeCell ref="A87:P87"/>
    <mergeCell ref="A88:P88"/>
    <mergeCell ref="A89:P89"/>
    <mergeCell ref="A90:P90"/>
    <mergeCell ref="A91:P91"/>
    <mergeCell ref="A109:AC109"/>
    <mergeCell ref="A110:P110"/>
    <mergeCell ref="A111:P111"/>
    <mergeCell ref="A112:P112"/>
    <mergeCell ref="A113:P113"/>
    <mergeCell ref="A114:P114"/>
    <mergeCell ref="A99:P99"/>
    <mergeCell ref="A100:P100"/>
    <mergeCell ref="A101:P101"/>
    <mergeCell ref="A102:AD102"/>
    <mergeCell ref="A103:AD103"/>
    <mergeCell ref="A106:AE106"/>
    <mergeCell ref="A121:P121"/>
    <mergeCell ref="A122:P122"/>
    <mergeCell ref="A123:P123"/>
    <mergeCell ref="A124:P124"/>
    <mergeCell ref="A125:P125"/>
    <mergeCell ref="A126:P126"/>
    <mergeCell ref="A115:P115"/>
    <mergeCell ref="A116:P116"/>
    <mergeCell ref="A117:P117"/>
    <mergeCell ref="A118:P118"/>
    <mergeCell ref="A119:P119"/>
    <mergeCell ref="A120:P120"/>
    <mergeCell ref="A133:P133"/>
    <mergeCell ref="A134:P134"/>
    <mergeCell ref="A135:P135"/>
    <mergeCell ref="A136:P136"/>
    <mergeCell ref="A137:P137"/>
    <mergeCell ref="A138:P138"/>
    <mergeCell ref="A127:P127"/>
    <mergeCell ref="A128:P128"/>
    <mergeCell ref="A129:P129"/>
    <mergeCell ref="A130:P130"/>
    <mergeCell ref="A131:P131"/>
    <mergeCell ref="A132:P132"/>
    <mergeCell ref="A145:P145"/>
    <mergeCell ref="A146:P146"/>
    <mergeCell ref="A147:P147"/>
    <mergeCell ref="A148:P148"/>
    <mergeCell ref="A149:P149"/>
    <mergeCell ref="A150:P150"/>
    <mergeCell ref="A139:P139"/>
    <mergeCell ref="A140:P140"/>
    <mergeCell ref="A141:P141"/>
    <mergeCell ref="A142:P142"/>
    <mergeCell ref="A143:P143"/>
    <mergeCell ref="A144:P144"/>
    <mergeCell ref="A164:AD164"/>
    <mergeCell ref="A165:AD165"/>
    <mergeCell ref="A158:AC158"/>
    <mergeCell ref="A159:P159"/>
    <mergeCell ref="A160:P160"/>
    <mergeCell ref="A161:P161"/>
    <mergeCell ref="A162:P162"/>
    <mergeCell ref="A163:P163"/>
    <mergeCell ref="A151:P151"/>
    <mergeCell ref="A152:P152"/>
    <mergeCell ref="A153:P153"/>
    <mergeCell ref="A154:P154"/>
    <mergeCell ref="A155:AD155"/>
    <mergeCell ref="A156:AD156"/>
  </mergeCells>
  <dataValidations count="1">
    <dataValidation allowBlank="1" showErrorMessage="1" sqref="A5" xr:uid="{D31DA99A-29F4-4140-A5F3-26186D7A0110}">
      <formula1>0</formula1>
      <formula2>0</formula2>
    </dataValidation>
  </dataValidations>
  <pageMargins left="0.7" right="0.7" top="0.75" bottom="0.75" header="0.51180555555555551" footer="0.51180555555555551"/>
  <pageSetup firstPageNumber="0" orientation="portrait" horizontalDpi="300" verticalDpi="300"/>
  <headerFooter alignWithMargins="0"/>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73D53F-5AD1-46CC-ADAB-21EB3CA70D43}">
  <sheetPr codeName="Hoja17"/>
  <dimension ref="A1:L19"/>
  <sheetViews>
    <sheetView showGridLines="0" zoomScale="75" zoomScaleNormal="75" workbookViewId="0">
      <selection sqref="A1:AK171"/>
    </sheetView>
  </sheetViews>
  <sheetFormatPr baseColWidth="10" defaultColWidth="11" defaultRowHeight="18" customHeight="1" x14ac:dyDescent="0.25"/>
  <cols>
    <col min="1" max="1" width="19.54296875" customWidth="1"/>
    <col min="2" max="3" width="16.54296875" customWidth="1"/>
    <col min="4" max="4" width="1.54296875" customWidth="1"/>
    <col min="5" max="6" width="16.54296875" customWidth="1"/>
    <col min="7" max="7" width="1.54296875" customWidth="1"/>
  </cols>
  <sheetData>
    <row r="1" spans="1:12" ht="18" customHeight="1" x14ac:dyDescent="0.25">
      <c r="A1" s="214"/>
      <c r="B1" s="214"/>
      <c r="C1" s="214"/>
      <c r="D1" s="214"/>
      <c r="E1" s="214"/>
      <c r="F1" s="60"/>
      <c r="G1" s="214"/>
    </row>
    <row r="2" spans="1:12" ht="18" customHeight="1" x14ac:dyDescent="0.25">
      <c r="A2" s="300" t="s">
        <v>2935</v>
      </c>
      <c r="B2" s="300"/>
      <c r="C2" s="300"/>
      <c r="D2" s="300"/>
      <c r="E2" s="300"/>
      <c r="F2" s="300"/>
      <c r="G2" s="300"/>
      <c r="H2" s="300"/>
      <c r="I2" s="300"/>
      <c r="J2" s="300"/>
      <c r="K2" s="300"/>
      <c r="L2" s="300"/>
    </row>
    <row r="3" spans="1:12" ht="18" customHeight="1" x14ac:dyDescent="0.25">
      <c r="A3" s="300" t="s">
        <v>7</v>
      </c>
      <c r="B3" s="300"/>
      <c r="C3" s="300"/>
      <c r="D3" s="300"/>
      <c r="E3" s="300"/>
      <c r="F3" s="300"/>
      <c r="G3" s="300"/>
      <c r="H3" s="300"/>
      <c r="I3" s="300"/>
      <c r="J3" s="300"/>
      <c r="K3" s="300"/>
      <c r="L3" s="300"/>
    </row>
    <row r="4" spans="1:12" ht="18" customHeight="1" x14ac:dyDescent="0.25">
      <c r="A4" s="218"/>
      <c r="B4" s="218"/>
      <c r="C4" s="218"/>
      <c r="D4" s="218"/>
      <c r="E4" s="218"/>
      <c r="F4" s="218"/>
      <c r="G4" s="218"/>
    </row>
    <row r="5" spans="1:12" ht="18" customHeight="1" x14ac:dyDescent="0.25">
      <c r="A5" s="301" t="str">
        <f>IGOT!C5</f>
        <v>Sindicato Único de Trabajadores Democráticos del Sistema de Transporte Colectivo.</v>
      </c>
      <c r="B5" s="301"/>
      <c r="C5" s="301"/>
      <c r="D5" s="301"/>
      <c r="E5" s="301"/>
      <c r="F5" s="301"/>
      <c r="G5" s="301"/>
      <c r="H5" s="301"/>
      <c r="I5" s="301"/>
      <c r="J5" s="301"/>
      <c r="K5" s="301"/>
      <c r="L5" s="301"/>
    </row>
    <row r="6" spans="1:12" ht="18" customHeight="1" x14ac:dyDescent="0.25">
      <c r="A6" s="214"/>
      <c r="B6" s="214"/>
      <c r="C6" s="214"/>
      <c r="D6" s="214"/>
      <c r="E6" s="214"/>
      <c r="F6" s="60"/>
      <c r="G6" s="214"/>
    </row>
    <row r="7" spans="1:12" ht="18" customHeight="1" thickBot="1" x14ac:dyDescent="0.3">
      <c r="A7" s="214"/>
      <c r="B7" s="60"/>
      <c r="C7" s="114" t="s">
        <v>380</v>
      </c>
      <c r="D7" s="60"/>
      <c r="E7" s="214"/>
      <c r="F7" s="115"/>
      <c r="G7" s="60"/>
    </row>
    <row r="8" spans="1:12" ht="18" customHeight="1" thickBot="1" x14ac:dyDescent="0.3">
      <c r="A8" s="60"/>
      <c r="B8" s="116"/>
      <c r="C8" s="117">
        <f>'Artículo 138 (cálculo PI)'!G13</f>
        <v>4</v>
      </c>
      <c r="D8" s="115"/>
      <c r="E8" s="118"/>
      <c r="F8" s="118"/>
      <c r="G8" s="115"/>
    </row>
    <row r="9" spans="1:12" ht="18" customHeight="1" thickBot="1" x14ac:dyDescent="0.3">
      <c r="A9" s="60"/>
      <c r="B9" s="214"/>
      <c r="C9" s="214"/>
      <c r="D9" s="214"/>
      <c r="E9" s="214"/>
      <c r="F9" s="60"/>
      <c r="G9" s="214"/>
    </row>
    <row r="10" spans="1:12" ht="18" customHeight="1" thickBot="1" x14ac:dyDescent="0.3">
      <c r="A10" s="302" t="s">
        <v>315</v>
      </c>
      <c r="B10" s="303" t="s">
        <v>44</v>
      </c>
      <c r="C10" s="303"/>
      <c r="D10" s="115"/>
      <c r="E10" s="304" t="s">
        <v>45</v>
      </c>
      <c r="F10" s="304"/>
      <c r="G10" s="115"/>
    </row>
    <row r="11" spans="1:12" ht="54" customHeight="1" thickBot="1" x14ac:dyDescent="0.3">
      <c r="A11" s="302"/>
      <c r="B11" s="119" t="s">
        <v>381</v>
      </c>
      <c r="C11" s="120" t="s">
        <v>382</v>
      </c>
      <c r="D11" s="121"/>
      <c r="E11" s="122" t="s">
        <v>381</v>
      </c>
      <c r="F11" s="123" t="s">
        <v>382</v>
      </c>
      <c r="G11" s="121"/>
    </row>
    <row r="12" spans="1:12" ht="18" customHeight="1" thickBot="1" x14ac:dyDescent="0.3">
      <c r="A12" s="124" t="s">
        <v>383</v>
      </c>
      <c r="B12" s="125">
        <f>'Artículo 138 (cálculo PI)'!AE40</f>
        <v>0</v>
      </c>
      <c r="C12" s="125">
        <f>IF('Artículo 138 (cálculo PI)'!C11=0,"N/A",B12/(1/$C$8))</f>
        <v>0</v>
      </c>
      <c r="D12" s="126"/>
      <c r="E12" s="125">
        <f>'Artículo 138 (cálculo PI)'!AE49</f>
        <v>0</v>
      </c>
      <c r="F12" s="125">
        <f>IF('Artículo 138 (cálculo PI)'!C11=0,"N/A",E12/(1/$C$8))</f>
        <v>0</v>
      </c>
      <c r="G12" s="118"/>
    </row>
    <row r="13" spans="1:12" ht="18" customHeight="1" thickBot="1" x14ac:dyDescent="0.3">
      <c r="A13" s="127" t="s">
        <v>384</v>
      </c>
      <c r="B13" s="125">
        <f>'Artículo 138 (cálculo PI)'!AE66</f>
        <v>0</v>
      </c>
      <c r="C13" s="128">
        <f>IF('Artículo 138 (cálculo PI)'!D11=0,"N/A",B13/(1/$C$8))</f>
        <v>0</v>
      </c>
      <c r="D13" s="126"/>
      <c r="E13" s="125">
        <f>'Artículo 138 (cálculo PI)'!AE75</f>
        <v>0</v>
      </c>
      <c r="F13" s="128">
        <f>IF('Artículo 138 (cálculo PI)'!D11=0,"N/A",E13/(1/$C$8))</f>
        <v>0</v>
      </c>
      <c r="G13" s="118"/>
    </row>
    <row r="14" spans="1:12" ht="18" customHeight="1" thickBot="1" x14ac:dyDescent="0.3">
      <c r="A14" s="124" t="s">
        <v>385</v>
      </c>
      <c r="B14" s="125">
        <f>'Artículo 138 (cálculo PI)'!AE93</f>
        <v>0</v>
      </c>
      <c r="C14" s="128">
        <f>IF('Artículo 138 (cálculo PI)'!E11=0,"N/A",B14/(1/$C$8))</f>
        <v>0</v>
      </c>
      <c r="D14" s="126"/>
      <c r="E14" s="125">
        <f>'Artículo 138 (cálculo PI)'!AE102</f>
        <v>0</v>
      </c>
      <c r="F14" s="128">
        <f>IF('Artículo 138 (cálculo PI)'!E11=0,"N/A",E14/(1/$C$8))</f>
        <v>0</v>
      </c>
      <c r="G14" s="118"/>
    </row>
    <row r="15" spans="1:12" ht="18" customHeight="1" thickBot="1" x14ac:dyDescent="0.3">
      <c r="A15" s="127" t="s">
        <v>386</v>
      </c>
      <c r="B15" s="125">
        <f>'Artículo 138 (cálculo PI)'!AE155</f>
        <v>0</v>
      </c>
      <c r="C15" s="128">
        <f>IF('Artículo 138 (cálculo PI)'!F11=0,"N/A",B15/(1/$C$8))</f>
        <v>0</v>
      </c>
      <c r="D15" s="118"/>
      <c r="E15" s="125">
        <f>'Artículo 138 (cálculo PI)'!AE164</f>
        <v>0</v>
      </c>
      <c r="F15" s="128">
        <f>IF('Artículo 138 (cálculo PI)'!F11=0,"N/A",E15/(1/$C$8))</f>
        <v>0</v>
      </c>
      <c r="G15" s="118"/>
    </row>
    <row r="16" spans="1:12" ht="6" customHeight="1" thickBot="1" x14ac:dyDescent="0.3">
      <c r="A16" s="60"/>
      <c r="B16" s="214"/>
      <c r="C16" s="214"/>
      <c r="D16" s="214"/>
      <c r="E16" s="214"/>
      <c r="F16" s="60"/>
      <c r="G16" s="214"/>
    </row>
    <row r="17" spans="1:7" ht="18" customHeight="1" thickBot="1" x14ac:dyDescent="0.3">
      <c r="A17" s="127" t="s">
        <v>2936</v>
      </c>
      <c r="B17" s="128">
        <f>SUM(B12:B16)</f>
        <v>0</v>
      </c>
      <c r="C17" s="118"/>
      <c r="D17" s="118"/>
      <c r="E17" s="128">
        <f>SUM(E12:E16)</f>
        <v>0</v>
      </c>
      <c r="F17" s="60"/>
      <c r="G17" s="118"/>
    </row>
    <row r="18" spans="1:7" ht="6" customHeight="1" thickBot="1" x14ac:dyDescent="0.3">
      <c r="A18" s="60"/>
      <c r="B18" s="214"/>
      <c r="C18" s="214"/>
      <c r="D18" s="214"/>
      <c r="E18" s="214"/>
      <c r="F18" s="60"/>
      <c r="G18" s="214"/>
    </row>
    <row r="19" spans="1:7" ht="18" customHeight="1" thickBot="1" x14ac:dyDescent="0.3">
      <c r="A19" s="130" t="s">
        <v>2937</v>
      </c>
      <c r="B19" s="128">
        <f>(B17*0.8)+(E17*0.2)</f>
        <v>0</v>
      </c>
      <c r="C19" s="214"/>
      <c r="D19" s="214"/>
      <c r="E19" s="214"/>
      <c r="F19" s="60"/>
      <c r="G19" s="214"/>
    </row>
  </sheetData>
  <sheetProtection selectLockedCells="1" selectUnlockedCells="1"/>
  <mergeCells count="6">
    <mergeCell ref="A2:L2"/>
    <mergeCell ref="A3:L3"/>
    <mergeCell ref="A5:L5"/>
    <mergeCell ref="A10:A11"/>
    <mergeCell ref="B10:C10"/>
    <mergeCell ref="E10:F10"/>
  </mergeCells>
  <pageMargins left="0.7" right="0.7" top="0.75" bottom="0.75" header="0.51180555555555551" footer="0.51180555555555551"/>
  <pageSetup firstPageNumber="0" orientation="portrait" horizontalDpi="300" verticalDpi="300"/>
  <headerFooter alignWithMargins="0"/>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35542E-1B6E-461D-948C-75D32AD3C411}">
  <sheetPr codeName="Hoja18"/>
  <dimension ref="A1:L19"/>
  <sheetViews>
    <sheetView showGridLines="0" zoomScale="75" zoomScaleNormal="75" workbookViewId="0">
      <selection sqref="A1:AK171"/>
    </sheetView>
  </sheetViews>
  <sheetFormatPr baseColWidth="10" defaultColWidth="11" defaultRowHeight="18" customHeight="1" x14ac:dyDescent="0.25"/>
  <cols>
    <col min="1" max="1" width="19.54296875" customWidth="1"/>
    <col min="2" max="3" width="16.54296875" customWidth="1"/>
    <col min="4" max="4" width="1.54296875" customWidth="1"/>
    <col min="5" max="6" width="16.54296875" customWidth="1"/>
    <col min="7" max="7" width="1.54296875" customWidth="1"/>
  </cols>
  <sheetData>
    <row r="1" spans="1:12" ht="18" customHeight="1" x14ac:dyDescent="0.25">
      <c r="A1" s="214"/>
      <c r="B1" s="214"/>
      <c r="C1" s="214"/>
      <c r="D1" s="214"/>
      <c r="E1" s="214"/>
      <c r="F1" s="60"/>
      <c r="G1" s="214"/>
    </row>
    <row r="2" spans="1:12" ht="18" customHeight="1" x14ac:dyDescent="0.25">
      <c r="A2" s="300" t="s">
        <v>2935</v>
      </c>
      <c r="B2" s="300"/>
      <c r="C2" s="300"/>
      <c r="D2" s="300"/>
      <c r="E2" s="300"/>
      <c r="F2" s="300"/>
      <c r="G2" s="300"/>
      <c r="H2" s="300"/>
      <c r="I2" s="300"/>
      <c r="J2" s="300"/>
      <c r="K2" s="300"/>
      <c r="L2" s="300"/>
    </row>
    <row r="3" spans="1:12" ht="18" customHeight="1" x14ac:dyDescent="0.25">
      <c r="A3" s="300" t="s">
        <v>48</v>
      </c>
      <c r="B3" s="300"/>
      <c r="C3" s="300"/>
      <c r="D3" s="300"/>
      <c r="E3" s="300"/>
      <c r="F3" s="300"/>
      <c r="G3" s="300"/>
      <c r="H3" s="300"/>
      <c r="I3" s="300"/>
      <c r="J3" s="300"/>
      <c r="K3" s="300"/>
      <c r="L3" s="300"/>
    </row>
    <row r="4" spans="1:12" ht="18" customHeight="1" x14ac:dyDescent="0.25">
      <c r="A4" s="218"/>
      <c r="B4" s="218"/>
      <c r="C4" s="218"/>
      <c r="D4" s="218"/>
      <c r="E4" s="218"/>
      <c r="F4" s="218"/>
      <c r="G4" s="218"/>
    </row>
    <row r="5" spans="1:12" ht="18" customHeight="1" x14ac:dyDescent="0.25">
      <c r="A5" s="301" t="str">
        <f>IGOT!C5</f>
        <v>Sindicato Único de Trabajadores Democráticos del Sistema de Transporte Colectivo.</v>
      </c>
      <c r="B5" s="301"/>
      <c r="C5" s="301"/>
      <c r="D5" s="301"/>
      <c r="E5" s="301"/>
      <c r="F5" s="301"/>
      <c r="G5" s="301"/>
      <c r="H5" s="301"/>
      <c r="I5" s="301"/>
      <c r="J5" s="301"/>
      <c r="K5" s="301"/>
      <c r="L5" s="301"/>
    </row>
    <row r="6" spans="1:12" ht="18" customHeight="1" x14ac:dyDescent="0.25">
      <c r="A6" s="214"/>
      <c r="B6" s="214"/>
      <c r="C6" s="214"/>
      <c r="D6" s="214"/>
      <c r="E6" s="214"/>
      <c r="F6" s="60"/>
      <c r="G6" s="214"/>
    </row>
    <row r="7" spans="1:12" ht="18" customHeight="1" thickBot="1" x14ac:dyDescent="0.3">
      <c r="A7" s="214"/>
      <c r="B7" s="60"/>
      <c r="C7" s="114" t="s">
        <v>380</v>
      </c>
      <c r="D7" s="60"/>
      <c r="E7" s="214"/>
      <c r="F7" s="115"/>
      <c r="G7" s="60"/>
    </row>
    <row r="8" spans="1:12" ht="18" customHeight="1" thickBot="1" x14ac:dyDescent="0.3">
      <c r="A8" s="60"/>
      <c r="B8" s="116"/>
      <c r="C8" s="117">
        <f>'Artículo 138 (cálculo PNT)'!G13</f>
        <v>4</v>
      </c>
      <c r="D8" s="115"/>
      <c r="E8" s="118"/>
      <c r="F8" s="118"/>
      <c r="G8" s="115"/>
    </row>
    <row r="9" spans="1:12" ht="18" customHeight="1" thickBot="1" x14ac:dyDescent="0.3">
      <c r="A9" s="60"/>
      <c r="B9" s="214"/>
      <c r="C9" s="214"/>
      <c r="D9" s="214"/>
      <c r="E9" s="214"/>
      <c r="F9" s="60"/>
      <c r="G9" s="214"/>
    </row>
    <row r="10" spans="1:12" ht="18" customHeight="1" thickBot="1" x14ac:dyDescent="0.3">
      <c r="A10" s="302" t="s">
        <v>315</v>
      </c>
      <c r="B10" s="303" t="s">
        <v>44</v>
      </c>
      <c r="C10" s="303"/>
      <c r="D10" s="115"/>
      <c r="E10" s="304" t="s">
        <v>45</v>
      </c>
      <c r="F10" s="304"/>
      <c r="G10" s="115"/>
    </row>
    <row r="11" spans="1:12" ht="54" customHeight="1" thickBot="1" x14ac:dyDescent="0.3">
      <c r="A11" s="302"/>
      <c r="B11" s="119" t="s">
        <v>381</v>
      </c>
      <c r="C11" s="120" t="s">
        <v>382</v>
      </c>
      <c r="D11" s="121"/>
      <c r="E11" s="122" t="s">
        <v>381</v>
      </c>
      <c r="F11" s="123" t="s">
        <v>382</v>
      </c>
      <c r="G11" s="121"/>
    </row>
    <row r="12" spans="1:12" ht="18" customHeight="1" thickBot="1" x14ac:dyDescent="0.3">
      <c r="A12" s="124" t="s">
        <v>383</v>
      </c>
      <c r="B12" s="125">
        <f>'Artículo 138 (cálculo PNT)'!AE40</f>
        <v>0</v>
      </c>
      <c r="C12" s="125">
        <f>IF('Artículo 138 (cálculo PNT)'!C11=0,"N/A",B12/(1/$C$8))</f>
        <v>0</v>
      </c>
      <c r="D12" s="126"/>
      <c r="E12" s="125">
        <f>'Artículo 138 (cálculo PNT)'!AE49</f>
        <v>0</v>
      </c>
      <c r="F12" s="125">
        <f>IF('Artículo 138 (cálculo PNT)'!C11=0,"N/A",E12/(1/$C$8))</f>
        <v>0</v>
      </c>
      <c r="G12" s="118"/>
    </row>
    <row r="13" spans="1:12" ht="18" customHeight="1" thickBot="1" x14ac:dyDescent="0.3">
      <c r="A13" s="127" t="s">
        <v>384</v>
      </c>
      <c r="B13" s="125">
        <f>'Artículo 138 (cálculo PNT)'!AE66</f>
        <v>0</v>
      </c>
      <c r="C13" s="128">
        <f>IF('Artículo 138 (cálculo PNT)'!D11=0,"N/A",B13/(1/$C$8))</f>
        <v>0</v>
      </c>
      <c r="D13" s="126"/>
      <c r="E13" s="125">
        <f>'Artículo 138 (cálculo PNT)'!AE75</f>
        <v>0</v>
      </c>
      <c r="F13" s="128">
        <f>IF('Artículo 138 (cálculo PNT)'!D11=0,"N/A",E13/(1/$C$8))</f>
        <v>0</v>
      </c>
      <c r="G13" s="118"/>
    </row>
    <row r="14" spans="1:12" ht="18" customHeight="1" thickBot="1" x14ac:dyDescent="0.3">
      <c r="A14" s="124" t="s">
        <v>385</v>
      </c>
      <c r="B14" s="125">
        <f>'Artículo 138 (cálculo PNT)'!AE93</f>
        <v>0</v>
      </c>
      <c r="C14" s="128">
        <f>IF('Artículo 138 (cálculo PNT)'!E11=0,"N/A",B14/(1/$C$8))</f>
        <v>0</v>
      </c>
      <c r="D14" s="126"/>
      <c r="E14" s="125">
        <f>'Artículo 138 (cálculo PNT)'!AE102</f>
        <v>0</v>
      </c>
      <c r="F14" s="128">
        <f>IF('Artículo 138 (cálculo PNT)'!E11=0,"N/A",E14/(1/$C$8))</f>
        <v>0</v>
      </c>
      <c r="G14" s="118"/>
    </row>
    <row r="15" spans="1:12" ht="18" customHeight="1" thickBot="1" x14ac:dyDescent="0.3">
      <c r="A15" s="127" t="s">
        <v>386</v>
      </c>
      <c r="B15" s="125">
        <f>'Artículo 138 (cálculo PNT)'!AE155</f>
        <v>0</v>
      </c>
      <c r="C15" s="128">
        <f>IF('Artículo 138 (cálculo PNT)'!F11=0,"N/A",B15/(1/$C$8))</f>
        <v>0</v>
      </c>
      <c r="D15" s="118"/>
      <c r="E15" s="125">
        <f>'Artículo 138 (cálculo PNT)'!AE164</f>
        <v>0</v>
      </c>
      <c r="F15" s="128">
        <f>IF('Artículo 138 (cálculo PNT)'!F11=0,"N/A",E15/(1/$C$8))</f>
        <v>0</v>
      </c>
      <c r="G15" s="118"/>
    </row>
    <row r="16" spans="1:12" ht="6" customHeight="1" thickBot="1" x14ac:dyDescent="0.3">
      <c r="A16" s="60"/>
      <c r="B16" s="214"/>
      <c r="C16" s="214"/>
      <c r="D16" s="214"/>
      <c r="E16" s="214"/>
      <c r="F16" s="60"/>
      <c r="G16" s="214"/>
    </row>
    <row r="17" spans="1:7" ht="18" customHeight="1" thickBot="1" x14ac:dyDescent="0.3">
      <c r="A17" s="127" t="s">
        <v>2936</v>
      </c>
      <c r="B17" s="128">
        <f>SUM(B12:B16)</f>
        <v>0</v>
      </c>
      <c r="C17" s="118"/>
      <c r="D17" s="118"/>
      <c r="E17" s="128">
        <f>SUM(E12:E16)</f>
        <v>0</v>
      </c>
      <c r="F17" s="60"/>
      <c r="G17" s="118"/>
    </row>
    <row r="18" spans="1:7" ht="6" customHeight="1" thickBot="1" x14ac:dyDescent="0.3">
      <c r="A18" s="60"/>
      <c r="B18" s="214"/>
      <c r="C18" s="214"/>
      <c r="D18" s="214"/>
      <c r="E18" s="214"/>
      <c r="F18" s="60"/>
      <c r="G18" s="214"/>
    </row>
    <row r="19" spans="1:7" ht="18" customHeight="1" thickBot="1" x14ac:dyDescent="0.3">
      <c r="A19" s="130" t="s">
        <v>2937</v>
      </c>
      <c r="B19" s="128">
        <f>(B17*0.8)+(E17*0.2)</f>
        <v>0</v>
      </c>
      <c r="C19" s="214"/>
      <c r="D19" s="214"/>
      <c r="E19" s="214"/>
      <c r="F19" s="60"/>
      <c r="G19" s="214"/>
    </row>
  </sheetData>
  <sheetProtection selectLockedCells="1" selectUnlockedCells="1"/>
  <mergeCells count="6">
    <mergeCell ref="A2:L2"/>
    <mergeCell ref="A3:L3"/>
    <mergeCell ref="A5:L5"/>
    <mergeCell ref="A10:A11"/>
    <mergeCell ref="B10:C10"/>
    <mergeCell ref="E10:F10"/>
  </mergeCells>
  <pageMargins left="0.7" right="0.7" top="0.75" bottom="0.75" header="0.51180555555555551" footer="0.51180555555555551"/>
  <pageSetup firstPageNumber="0" orientation="portrait" horizontalDpi="300" verticalDpi="300"/>
  <headerFooter alignWithMargins="0"/>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048461-D45D-429D-976D-49BF2372A04A}">
  <sheetPr codeName="Hoja19"/>
  <dimension ref="A1:IV65537"/>
  <sheetViews>
    <sheetView showGridLines="0" zoomScaleNormal="100" zoomScaleSheetLayoutView="85" workbookViewId="0">
      <selection activeCell="AA11" sqref="AA11:AB11"/>
    </sheetView>
  </sheetViews>
  <sheetFormatPr baseColWidth="10" defaultColWidth="11.453125" defaultRowHeight="18" customHeight="1" x14ac:dyDescent="0.25"/>
  <cols>
    <col min="1" max="16" width="5.54296875" style="71" customWidth="1"/>
    <col min="17" max="17" width="12.54296875" style="133" customWidth="1"/>
    <col min="18" max="31" width="5.54296875" style="71" customWidth="1"/>
    <col min="32" max="32" width="12.54296875" style="133" customWidth="1"/>
    <col min="33" max="46" width="5.54296875" style="71" customWidth="1"/>
    <col min="47" max="16384" width="11.453125" style="71"/>
  </cols>
  <sheetData>
    <row r="1" spans="1:256" ht="21" customHeight="1" x14ac:dyDescent="0.25">
      <c r="B1" s="23"/>
      <c r="C1" s="23"/>
      <c r="E1" s="23"/>
      <c r="F1" s="283" t="s">
        <v>0</v>
      </c>
      <c r="G1" s="283"/>
      <c r="H1" s="283"/>
      <c r="I1" s="283"/>
      <c r="J1" s="283"/>
      <c r="K1" s="283"/>
      <c r="L1" s="283"/>
      <c r="M1" s="283"/>
      <c r="N1" s="283"/>
      <c r="O1" s="283"/>
      <c r="P1" s="283"/>
      <c r="Q1" s="283"/>
      <c r="R1" s="283"/>
      <c r="S1" s="283"/>
      <c r="T1" s="283"/>
      <c r="U1" s="283"/>
      <c r="V1" s="283"/>
      <c r="W1" s="283"/>
      <c r="X1" s="283"/>
      <c r="Y1" s="283"/>
      <c r="Z1" s="283"/>
      <c r="AA1" s="283"/>
      <c r="AB1" s="283"/>
      <c r="AC1" s="283"/>
      <c r="AD1" s="283"/>
      <c r="AE1" s="283"/>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c r="GT1"/>
      <c r="GU1"/>
      <c r="GV1"/>
      <c r="GW1"/>
      <c r="GX1"/>
      <c r="GY1"/>
      <c r="GZ1"/>
      <c r="HA1"/>
      <c r="HB1"/>
      <c r="HC1"/>
      <c r="HD1"/>
      <c r="HE1"/>
      <c r="HF1"/>
      <c r="HG1"/>
      <c r="HH1"/>
      <c r="HI1"/>
      <c r="HJ1"/>
      <c r="HK1"/>
      <c r="HL1"/>
      <c r="HM1"/>
      <c r="HN1"/>
      <c r="HO1"/>
      <c r="HP1"/>
      <c r="HQ1"/>
      <c r="HR1"/>
      <c r="HS1"/>
      <c r="HT1"/>
      <c r="HU1"/>
      <c r="HV1"/>
      <c r="HW1"/>
      <c r="HX1"/>
      <c r="HY1"/>
      <c r="HZ1"/>
      <c r="IA1"/>
      <c r="IB1"/>
      <c r="IC1"/>
      <c r="ID1"/>
      <c r="IE1"/>
      <c r="IF1"/>
      <c r="IG1"/>
      <c r="IH1"/>
      <c r="II1"/>
      <c r="IJ1"/>
      <c r="IK1"/>
      <c r="IL1"/>
      <c r="IM1"/>
      <c r="IN1"/>
      <c r="IO1"/>
      <c r="IP1"/>
      <c r="IQ1"/>
      <c r="IR1"/>
      <c r="IS1"/>
      <c r="IT1"/>
      <c r="IU1"/>
      <c r="IV1"/>
    </row>
    <row r="2" spans="1:256" ht="21" customHeight="1" x14ac:dyDescent="0.25">
      <c r="B2" s="23"/>
      <c r="C2" s="23"/>
      <c r="E2" s="23"/>
      <c r="F2" s="283" t="s">
        <v>2</v>
      </c>
      <c r="G2" s="283"/>
      <c r="H2" s="283"/>
      <c r="I2" s="283"/>
      <c r="J2" s="283"/>
      <c r="K2" s="283"/>
      <c r="L2" s="283"/>
      <c r="M2" s="283"/>
      <c r="N2" s="283"/>
      <c r="O2" s="283"/>
      <c r="P2" s="283"/>
      <c r="Q2" s="283"/>
      <c r="R2" s="283"/>
      <c r="S2" s="283"/>
      <c r="T2" s="283"/>
      <c r="U2" s="283"/>
      <c r="V2" s="283"/>
      <c r="W2" s="283"/>
      <c r="X2" s="283"/>
      <c r="Y2" s="283"/>
      <c r="Z2" s="283"/>
      <c r="AA2" s="283"/>
      <c r="AB2" s="283"/>
      <c r="AC2" s="283"/>
      <c r="AD2" s="283"/>
      <c r="AE2" s="283"/>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c r="GT2"/>
      <c r="GU2"/>
      <c r="GV2"/>
      <c r="GW2"/>
      <c r="GX2"/>
      <c r="GY2"/>
      <c r="GZ2"/>
      <c r="HA2"/>
      <c r="HB2"/>
      <c r="HC2"/>
      <c r="HD2"/>
      <c r="HE2"/>
      <c r="HF2"/>
      <c r="HG2"/>
      <c r="HH2"/>
      <c r="HI2"/>
      <c r="HJ2"/>
      <c r="HK2"/>
      <c r="HL2"/>
      <c r="HM2"/>
      <c r="HN2"/>
      <c r="HO2"/>
      <c r="HP2"/>
      <c r="HQ2"/>
      <c r="HR2"/>
      <c r="HS2"/>
      <c r="HT2"/>
      <c r="HU2"/>
      <c r="HV2"/>
      <c r="HW2"/>
      <c r="HX2"/>
      <c r="HY2"/>
      <c r="HZ2"/>
      <c r="IA2"/>
      <c r="IB2"/>
      <c r="IC2"/>
      <c r="ID2"/>
      <c r="IE2"/>
      <c r="IF2"/>
      <c r="IG2"/>
      <c r="IH2"/>
      <c r="II2"/>
      <c r="IJ2"/>
      <c r="IK2"/>
      <c r="IL2"/>
      <c r="IM2"/>
      <c r="IN2"/>
      <c r="IO2"/>
      <c r="IP2"/>
      <c r="IQ2"/>
      <c r="IR2"/>
      <c r="IS2"/>
      <c r="IT2"/>
      <c r="IU2"/>
      <c r="IV2"/>
    </row>
    <row r="3" spans="1:256" ht="42" customHeight="1" x14ac:dyDescent="0.25">
      <c r="B3" s="24"/>
      <c r="C3" s="24"/>
      <c r="E3" s="24"/>
      <c r="F3" s="284" t="s">
        <v>3</v>
      </c>
      <c r="G3" s="284"/>
      <c r="H3" s="284"/>
      <c r="I3" s="284"/>
      <c r="J3" s="284"/>
      <c r="K3" s="284"/>
      <c r="L3" s="284"/>
      <c r="M3" s="284"/>
      <c r="N3" s="284"/>
      <c r="O3" s="284"/>
      <c r="P3" s="284"/>
      <c r="Q3" s="284"/>
      <c r="R3" s="284"/>
      <c r="S3" s="284"/>
      <c r="T3" s="284"/>
      <c r="U3" s="284"/>
      <c r="V3" s="284"/>
      <c r="W3" s="284"/>
      <c r="X3" s="284"/>
      <c r="Y3" s="284"/>
      <c r="Z3" s="284"/>
      <c r="AA3" s="284"/>
      <c r="AB3" s="284"/>
      <c r="AC3" s="284"/>
      <c r="AD3" s="284"/>
      <c r="AE3" s="284"/>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c r="GT3"/>
      <c r="GU3"/>
      <c r="GV3"/>
      <c r="GW3"/>
      <c r="GX3"/>
      <c r="GY3"/>
      <c r="GZ3"/>
      <c r="HA3"/>
      <c r="HB3"/>
      <c r="HC3"/>
      <c r="HD3"/>
      <c r="HE3"/>
      <c r="HF3"/>
      <c r="HG3"/>
      <c r="HH3"/>
      <c r="HI3"/>
      <c r="HJ3"/>
      <c r="HK3"/>
      <c r="HL3"/>
      <c r="HM3"/>
      <c r="HN3"/>
      <c r="HO3"/>
      <c r="HP3"/>
      <c r="HQ3"/>
      <c r="HR3"/>
      <c r="HS3"/>
      <c r="HT3"/>
      <c r="HU3"/>
      <c r="HV3"/>
      <c r="HW3"/>
      <c r="HX3"/>
      <c r="HY3"/>
      <c r="HZ3"/>
      <c r="IA3"/>
      <c r="IB3"/>
      <c r="IC3"/>
      <c r="ID3"/>
      <c r="IE3"/>
      <c r="IF3"/>
      <c r="IG3"/>
      <c r="IH3"/>
      <c r="II3"/>
      <c r="IJ3"/>
      <c r="IK3"/>
      <c r="IL3"/>
      <c r="IM3"/>
      <c r="IN3"/>
      <c r="IO3"/>
      <c r="IP3"/>
      <c r="IQ3"/>
      <c r="IR3"/>
      <c r="IS3"/>
      <c r="IT3"/>
      <c r="IU3"/>
      <c r="IV3"/>
    </row>
    <row r="4" spans="1:256" ht="21" customHeight="1" x14ac:dyDescent="0.25">
      <c r="B4" s="24"/>
      <c r="C4" s="24"/>
      <c r="D4" s="210"/>
      <c r="E4" s="210"/>
      <c r="F4" s="210"/>
      <c r="G4" s="210"/>
      <c r="H4" s="210"/>
      <c r="I4" s="210"/>
      <c r="J4" s="210"/>
      <c r="K4" s="210"/>
      <c r="L4" s="210"/>
      <c r="M4" s="210"/>
      <c r="N4" s="210"/>
      <c r="O4" s="210"/>
      <c r="P4" s="210"/>
      <c r="Q4" s="210"/>
      <c r="R4" s="210"/>
      <c r="S4" s="210"/>
      <c r="T4" s="210"/>
      <c r="U4" s="210"/>
      <c r="V4" s="210"/>
      <c r="W4" s="210"/>
      <c r="X4" s="210"/>
      <c r="Y4" s="210"/>
      <c r="Z4" s="210"/>
      <c r="AA4" s="210"/>
      <c r="AB4" s="210"/>
      <c r="AC4" s="210"/>
      <c r="AD4" s="210"/>
      <c r="AE4" s="210"/>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c r="GT4"/>
      <c r="GU4"/>
      <c r="GV4"/>
      <c r="GW4"/>
      <c r="GX4"/>
      <c r="GY4"/>
      <c r="GZ4"/>
      <c r="HA4"/>
      <c r="HB4"/>
      <c r="HC4"/>
      <c r="HD4"/>
      <c r="HE4"/>
      <c r="HF4"/>
      <c r="HG4"/>
      <c r="HH4"/>
      <c r="HI4"/>
      <c r="HJ4"/>
      <c r="HK4"/>
      <c r="HL4"/>
      <c r="HM4"/>
      <c r="HN4"/>
      <c r="HO4"/>
      <c r="HP4"/>
      <c r="HQ4"/>
      <c r="HR4"/>
      <c r="HS4"/>
      <c r="HT4"/>
      <c r="HU4"/>
      <c r="HV4"/>
      <c r="HW4"/>
      <c r="HX4"/>
      <c r="HY4"/>
      <c r="HZ4"/>
      <c r="IA4"/>
      <c r="IB4"/>
      <c r="IC4"/>
      <c r="ID4"/>
      <c r="IE4"/>
      <c r="IF4"/>
      <c r="IG4"/>
      <c r="IH4"/>
      <c r="II4"/>
      <c r="IJ4"/>
      <c r="IK4"/>
      <c r="IL4"/>
      <c r="IM4"/>
      <c r="IN4"/>
      <c r="IO4"/>
      <c r="IP4"/>
      <c r="IQ4"/>
      <c r="IR4"/>
      <c r="IS4"/>
      <c r="IT4"/>
      <c r="IU4"/>
      <c r="IV4"/>
    </row>
    <row r="5" spans="1:256" ht="21" customHeight="1" x14ac:dyDescent="0.25">
      <c r="B5" s="25"/>
      <c r="C5" s="25"/>
      <c r="E5" s="25"/>
      <c r="F5" s="285" t="s">
        <v>2938</v>
      </c>
      <c r="G5" s="285"/>
      <c r="H5" s="285"/>
      <c r="I5" s="285"/>
      <c r="J5" s="285"/>
      <c r="K5" s="285"/>
      <c r="L5" s="285"/>
      <c r="M5" s="285"/>
      <c r="N5" s="285"/>
      <c r="O5" s="285"/>
      <c r="P5" s="285"/>
      <c r="Q5" s="285"/>
      <c r="R5" s="285"/>
      <c r="S5" s="285"/>
      <c r="T5" s="285"/>
      <c r="U5" s="285"/>
      <c r="V5" s="285"/>
      <c r="W5" s="285"/>
      <c r="X5" s="285"/>
      <c r="Y5" s="285"/>
      <c r="Z5" s="285"/>
      <c r="AA5" s="285"/>
      <c r="AB5" s="285"/>
      <c r="AC5" s="285"/>
      <c r="AD5" s="285"/>
      <c r="AE5" s="285"/>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c r="DW5"/>
      <c r="DX5"/>
      <c r="DY5"/>
      <c r="DZ5"/>
      <c r="EA5"/>
      <c r="EB5"/>
      <c r="EC5"/>
      <c r="ED5"/>
      <c r="EE5"/>
      <c r="EF5"/>
      <c r="EG5"/>
      <c r="EH5"/>
      <c r="EI5"/>
      <c r="EJ5"/>
      <c r="EK5"/>
      <c r="EL5"/>
      <c r="EM5"/>
      <c r="EN5"/>
      <c r="EO5"/>
      <c r="EP5"/>
      <c r="EQ5"/>
      <c r="ER5"/>
      <c r="ES5"/>
      <c r="ET5"/>
      <c r="EU5"/>
      <c r="EV5"/>
      <c r="EW5"/>
      <c r="EX5"/>
      <c r="EY5"/>
      <c r="EZ5"/>
      <c r="FA5"/>
      <c r="FB5"/>
      <c r="FC5"/>
      <c r="FD5"/>
      <c r="FE5"/>
      <c r="FF5"/>
      <c r="FG5"/>
      <c r="FH5"/>
      <c r="FI5"/>
      <c r="FJ5"/>
      <c r="FK5"/>
      <c r="FL5"/>
      <c r="FM5"/>
      <c r="FN5"/>
      <c r="FO5"/>
      <c r="FP5"/>
      <c r="FQ5"/>
      <c r="FR5"/>
      <c r="FS5"/>
      <c r="FT5"/>
      <c r="FU5"/>
      <c r="FV5"/>
      <c r="FW5"/>
      <c r="FX5"/>
      <c r="FY5"/>
      <c r="FZ5"/>
      <c r="GA5"/>
      <c r="GB5"/>
      <c r="GC5"/>
      <c r="GD5"/>
      <c r="GE5"/>
      <c r="GF5"/>
      <c r="GG5"/>
      <c r="GH5"/>
      <c r="GI5"/>
      <c r="GJ5"/>
      <c r="GK5"/>
      <c r="GL5"/>
      <c r="GM5"/>
      <c r="GN5"/>
      <c r="GO5"/>
      <c r="GP5"/>
      <c r="GQ5"/>
      <c r="GR5"/>
      <c r="GS5"/>
      <c r="GT5"/>
      <c r="GU5"/>
      <c r="GV5"/>
      <c r="GW5"/>
      <c r="GX5"/>
      <c r="GY5"/>
      <c r="GZ5"/>
      <c r="HA5"/>
      <c r="HB5"/>
      <c r="HC5"/>
      <c r="HD5"/>
      <c r="HE5"/>
      <c r="HF5"/>
      <c r="HG5"/>
      <c r="HH5"/>
      <c r="HI5"/>
      <c r="HJ5"/>
      <c r="HK5"/>
      <c r="HL5"/>
      <c r="HM5"/>
      <c r="HN5"/>
      <c r="HO5"/>
      <c r="HP5"/>
      <c r="HQ5"/>
      <c r="HR5"/>
      <c r="HS5"/>
      <c r="HT5"/>
      <c r="HU5"/>
      <c r="HV5"/>
      <c r="HW5"/>
      <c r="HX5"/>
      <c r="HY5"/>
      <c r="HZ5"/>
      <c r="IA5"/>
      <c r="IB5"/>
      <c r="IC5"/>
      <c r="ID5"/>
      <c r="IE5"/>
      <c r="IF5"/>
      <c r="IG5"/>
      <c r="IH5"/>
      <c r="II5"/>
      <c r="IJ5"/>
      <c r="IK5"/>
      <c r="IL5"/>
      <c r="IM5"/>
      <c r="IN5"/>
      <c r="IO5"/>
      <c r="IP5"/>
      <c r="IQ5"/>
      <c r="IR5"/>
      <c r="IS5"/>
      <c r="IT5"/>
      <c r="IU5"/>
      <c r="IV5"/>
    </row>
    <row r="6" spans="1:256" ht="21" customHeight="1" x14ac:dyDescent="0.25">
      <c r="A6" s="207"/>
      <c r="B6" s="207"/>
      <c r="C6" s="207"/>
      <c r="D6" s="207"/>
      <c r="E6" s="207"/>
      <c r="F6" s="207"/>
      <c r="G6" s="207"/>
      <c r="H6" s="207"/>
      <c r="I6" s="207"/>
      <c r="J6" s="207"/>
      <c r="K6" s="207"/>
      <c r="L6" s="207"/>
      <c r="M6" s="207"/>
      <c r="N6" s="207"/>
      <c r="O6" s="207"/>
      <c r="P6" s="207"/>
      <c r="Q6" s="207"/>
      <c r="R6" s="207"/>
      <c r="S6" s="207"/>
      <c r="T6" s="207"/>
      <c r="U6" s="207"/>
      <c r="V6" s="207"/>
      <c r="W6" s="207"/>
      <c r="X6" s="207"/>
      <c r="Y6" s="207"/>
      <c r="Z6" s="207"/>
      <c r="AA6" s="207"/>
      <c r="AB6" s="207"/>
      <c r="AC6" s="207"/>
      <c r="AD6" s="207"/>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c r="DW6"/>
      <c r="DX6"/>
      <c r="DY6"/>
      <c r="DZ6"/>
      <c r="EA6"/>
      <c r="EB6"/>
      <c r="EC6"/>
      <c r="ED6"/>
      <c r="EE6"/>
      <c r="EF6"/>
      <c r="EG6"/>
      <c r="EH6"/>
      <c r="EI6"/>
      <c r="EJ6"/>
      <c r="EK6"/>
      <c r="EL6"/>
      <c r="EM6"/>
      <c r="EN6"/>
      <c r="EO6"/>
      <c r="EP6"/>
      <c r="EQ6"/>
      <c r="ER6"/>
      <c r="ES6"/>
      <c r="ET6"/>
      <c r="EU6"/>
      <c r="EV6"/>
      <c r="EW6"/>
      <c r="EX6"/>
      <c r="EY6"/>
      <c r="EZ6"/>
      <c r="FA6"/>
      <c r="FB6"/>
      <c r="FC6"/>
      <c r="FD6"/>
      <c r="FE6"/>
      <c r="FF6"/>
      <c r="FG6"/>
      <c r="FH6"/>
      <c r="FI6"/>
      <c r="FJ6"/>
      <c r="FK6"/>
      <c r="FL6"/>
      <c r="FM6"/>
      <c r="FN6"/>
      <c r="FO6"/>
      <c r="FP6"/>
      <c r="FQ6"/>
      <c r="FR6"/>
      <c r="FS6"/>
      <c r="FT6"/>
      <c r="FU6"/>
      <c r="FV6"/>
      <c r="FW6"/>
      <c r="FX6"/>
      <c r="FY6"/>
      <c r="FZ6"/>
      <c r="GA6"/>
      <c r="GB6"/>
      <c r="GC6"/>
      <c r="GD6"/>
      <c r="GE6"/>
      <c r="GF6"/>
      <c r="GG6"/>
      <c r="GH6"/>
      <c r="GI6"/>
      <c r="GJ6"/>
      <c r="GK6"/>
      <c r="GL6"/>
      <c r="GM6"/>
      <c r="GN6"/>
      <c r="GO6"/>
      <c r="GP6"/>
      <c r="GQ6"/>
      <c r="GR6"/>
      <c r="GS6"/>
      <c r="GT6"/>
      <c r="GU6"/>
      <c r="GV6"/>
      <c r="GW6"/>
      <c r="GX6"/>
      <c r="GY6"/>
      <c r="GZ6"/>
      <c r="HA6"/>
      <c r="HB6"/>
      <c r="HC6"/>
      <c r="HD6"/>
      <c r="HE6"/>
      <c r="HF6"/>
      <c r="HG6"/>
      <c r="HH6"/>
      <c r="HI6"/>
      <c r="HJ6"/>
      <c r="HK6"/>
      <c r="HL6"/>
      <c r="HM6"/>
      <c r="HN6"/>
      <c r="HO6"/>
      <c r="HP6"/>
      <c r="HQ6"/>
      <c r="HR6"/>
      <c r="HS6"/>
      <c r="HT6"/>
      <c r="HU6"/>
      <c r="HV6"/>
      <c r="HW6"/>
      <c r="HX6"/>
      <c r="HY6"/>
      <c r="HZ6"/>
      <c r="IA6"/>
      <c r="IB6"/>
      <c r="IC6"/>
      <c r="ID6"/>
      <c r="IE6"/>
      <c r="IF6"/>
      <c r="IG6"/>
      <c r="IH6"/>
      <c r="II6"/>
      <c r="IJ6"/>
      <c r="IK6"/>
      <c r="IL6"/>
      <c r="IM6"/>
      <c r="IN6"/>
      <c r="IO6"/>
      <c r="IP6"/>
      <c r="IQ6"/>
      <c r="IR6"/>
      <c r="IS6"/>
      <c r="IT6"/>
      <c r="IU6"/>
      <c r="IV6"/>
    </row>
    <row r="7" spans="1:256" ht="21" customHeight="1" x14ac:dyDescent="0.35">
      <c r="A7"/>
      <c r="B7"/>
      <c r="C7"/>
      <c r="D7"/>
      <c r="E7"/>
      <c r="F7" s="131"/>
      <c r="G7" s="131"/>
      <c r="H7" s="131"/>
      <c r="I7"/>
      <c r="J7"/>
      <c r="K7"/>
      <c r="L7"/>
      <c r="M7"/>
      <c r="N7"/>
      <c r="O7"/>
      <c r="P7"/>
      <c r="Q7" s="34"/>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row>
    <row r="8" spans="1:256" s="42" customFormat="1" ht="18" customHeight="1" thickBot="1" x14ac:dyDescent="0.3">
      <c r="A8" s="23"/>
      <c r="B8" s="23"/>
      <c r="C8" s="23"/>
      <c r="D8" s="23"/>
      <c r="E8" s="23"/>
      <c r="F8" s="23"/>
      <c r="G8" s="27" t="s">
        <v>51</v>
      </c>
      <c r="H8" s="286" t="str">
        <f>IGOT!C5</f>
        <v>Sindicato Único de Trabajadores Democráticos del Sistema de Transporte Colectivo.</v>
      </c>
      <c r="I8" s="286"/>
      <c r="J8" s="286"/>
      <c r="K8" s="286"/>
      <c r="L8" s="286"/>
      <c r="M8" s="286"/>
      <c r="N8" s="286"/>
      <c r="O8" s="286"/>
      <c r="P8" s="286"/>
      <c r="Q8" s="286"/>
      <c r="R8" s="286"/>
      <c r="S8" s="286"/>
      <c r="T8" s="286"/>
      <c r="U8" s="286"/>
      <c r="V8" s="286"/>
      <c r="W8" s="286"/>
      <c r="X8" s="286"/>
      <c r="Y8" s="286"/>
      <c r="Z8" s="286"/>
      <c r="AA8" s="286"/>
      <c r="AB8" s="286"/>
      <c r="AC8" s="286"/>
      <c r="AD8" s="286"/>
      <c r="AE8" s="286"/>
      <c r="AF8"/>
      <c r="AG8"/>
      <c r="AH8"/>
      <c r="AI8"/>
      <c r="AJ8"/>
      <c r="AK8"/>
      <c r="AL8"/>
      <c r="AM8"/>
      <c r="AN8"/>
      <c r="AO8"/>
      <c r="AP8"/>
      <c r="AQ8"/>
      <c r="AR8"/>
      <c r="AS8"/>
      <c r="AT8"/>
    </row>
    <row r="9" spans="1:256" s="42" customFormat="1" ht="18" customHeight="1" x14ac:dyDescent="0.25">
      <c r="A9" s="224"/>
      <c r="B9" s="224"/>
      <c r="C9" s="224"/>
      <c r="D9" s="224"/>
      <c r="E9" s="23"/>
      <c r="F9" s="24"/>
      <c r="G9" s="24"/>
      <c r="H9" s="24"/>
      <c r="I9" s="24"/>
      <c r="J9" s="24"/>
      <c r="K9" s="24"/>
      <c r="L9" s="24"/>
      <c r="M9" s="24"/>
      <c r="N9" s="24"/>
      <c r="O9" s="24"/>
      <c r="P9" s="24"/>
      <c r="Q9" s="24"/>
      <c r="R9" s="24"/>
      <c r="S9" s="24"/>
      <c r="T9" s="24"/>
      <c r="U9" s="24"/>
      <c r="V9" s="24"/>
      <c r="W9" s="24"/>
      <c r="X9" s="24"/>
      <c r="Y9" s="24"/>
      <c r="Z9" s="24"/>
      <c r="AA9" s="24"/>
      <c r="AB9" s="24"/>
      <c r="AC9" s="24"/>
      <c r="AD9" s="24"/>
      <c r="AE9" s="24"/>
      <c r="AF9"/>
      <c r="AG9"/>
      <c r="AH9"/>
      <c r="AI9"/>
      <c r="AJ9"/>
      <c r="AK9"/>
      <c r="AL9"/>
      <c r="AM9"/>
      <c r="AN9"/>
      <c r="AO9"/>
      <c r="AP9"/>
      <c r="AQ9"/>
      <c r="AR9"/>
      <c r="AS9"/>
      <c r="AT9"/>
    </row>
    <row r="10" spans="1:256" s="42" customFormat="1" ht="18" customHeight="1" x14ac:dyDescent="0.25">
      <c r="A10" s="224"/>
      <c r="B10" s="224"/>
      <c r="C10" s="224"/>
      <c r="D10" s="224"/>
      <c r="E10" s="23"/>
      <c r="F10" s="24"/>
      <c r="G10" s="24"/>
      <c r="H10" s="24"/>
      <c r="I10" s="24"/>
      <c r="J10" s="24"/>
      <c r="K10" s="24"/>
      <c r="L10" s="24"/>
      <c r="M10" s="24"/>
      <c r="N10" s="24"/>
      <c r="O10" s="24"/>
      <c r="P10" s="24"/>
      <c r="Q10" s="24"/>
      <c r="R10" s="24"/>
      <c r="S10" s="24"/>
      <c r="T10" s="24"/>
      <c r="U10" s="24"/>
      <c r="V10" s="24"/>
      <c r="W10" s="24"/>
      <c r="X10" s="24"/>
      <c r="Y10" s="24"/>
      <c r="Z10" s="24"/>
      <c r="AA10" s="24"/>
      <c r="AB10" s="24"/>
      <c r="AC10" s="24"/>
      <c r="AD10" s="24"/>
      <c r="AE10" s="24"/>
      <c r="AF10"/>
      <c r="AG10"/>
      <c r="AH10"/>
      <c r="AI10"/>
      <c r="AJ10"/>
      <c r="AK10"/>
      <c r="AL10"/>
      <c r="AM10"/>
      <c r="AN10"/>
      <c r="AO10"/>
      <c r="AP10"/>
      <c r="AQ10"/>
      <c r="AR10"/>
      <c r="AS10"/>
      <c r="AT10"/>
    </row>
    <row r="11" spans="1:256" ht="18" customHeight="1" x14ac:dyDescent="0.35">
      <c r="A11"/>
      <c r="B11"/>
      <c r="C11"/>
      <c r="D11" s="1"/>
      <c r="E11" s="1"/>
      <c r="F11" s="1"/>
      <c r="G11" s="31" t="s">
        <v>52</v>
      </c>
      <c r="H11" s="287" t="s">
        <v>396</v>
      </c>
      <c r="I11" s="287"/>
      <c r="J11" s="32" t="s">
        <v>53</v>
      </c>
      <c r="K11" s="288" t="s">
        <v>397</v>
      </c>
      <c r="L11" s="288"/>
      <c r="M11" s="32" t="s">
        <v>53</v>
      </c>
      <c r="N11" s="248">
        <v>2024</v>
      </c>
      <c r="O11" s="248"/>
      <c r="P11" s="33"/>
      <c r="Q11" s="34"/>
      <c r="R11"/>
      <c r="S11"/>
      <c r="T11"/>
      <c r="U11"/>
      <c r="V11" s="31"/>
      <c r="W11" s="31" t="s">
        <v>54</v>
      </c>
      <c r="X11" s="287" t="s">
        <v>396</v>
      </c>
      <c r="Y11" s="287"/>
      <c r="Z11" s="32" t="s">
        <v>53</v>
      </c>
      <c r="AA11" s="288" t="s">
        <v>397</v>
      </c>
      <c r="AB11" s="288"/>
      <c r="AC11" s="32" t="s">
        <v>53</v>
      </c>
      <c r="AD11" s="248">
        <v>2024</v>
      </c>
      <c r="AE11" s="248"/>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c r="DW11"/>
      <c r="DX11"/>
      <c r="DY11"/>
      <c r="DZ11"/>
      <c r="EA11"/>
      <c r="EB11"/>
      <c r="EC11"/>
      <c r="ED11"/>
      <c r="EE11"/>
      <c r="EF11"/>
      <c r="EG11"/>
      <c r="EH11"/>
      <c r="EI11"/>
      <c r="EJ11"/>
      <c r="EK11"/>
      <c r="EL11"/>
      <c r="EM11"/>
      <c r="EN11"/>
      <c r="EO11"/>
      <c r="EP11"/>
      <c r="EQ11"/>
      <c r="ER11"/>
      <c r="ES11"/>
      <c r="ET11"/>
      <c r="EU11"/>
      <c r="EV11"/>
      <c r="EW11"/>
      <c r="EX11"/>
      <c r="EY11"/>
      <c r="EZ11"/>
      <c r="FA11"/>
      <c r="FB11"/>
      <c r="FC11"/>
      <c r="FD11"/>
      <c r="FE11"/>
      <c r="FF11"/>
      <c r="FG11"/>
      <c r="FH11"/>
      <c r="FI11"/>
      <c r="FJ11"/>
      <c r="FK11"/>
      <c r="FL11"/>
      <c r="FM11"/>
      <c r="FN11"/>
      <c r="FO11"/>
      <c r="FP11"/>
      <c r="FQ11"/>
      <c r="FR11"/>
      <c r="FS11"/>
      <c r="FT11"/>
      <c r="FU11"/>
      <c r="FV11"/>
      <c r="FW11"/>
      <c r="FX11"/>
      <c r="FY11"/>
      <c r="FZ11"/>
      <c r="GA11"/>
      <c r="GB11"/>
      <c r="GC11"/>
      <c r="GD11"/>
      <c r="GE11"/>
      <c r="GF11"/>
      <c r="GG11"/>
      <c r="GH11"/>
      <c r="GI11"/>
      <c r="GJ11"/>
      <c r="GK11"/>
      <c r="GL11"/>
      <c r="GM11"/>
      <c r="GN11"/>
      <c r="GO11"/>
      <c r="GP11"/>
      <c r="GQ11"/>
      <c r="GR11"/>
      <c r="GS11"/>
      <c r="GT11"/>
      <c r="GU11"/>
      <c r="GV11"/>
      <c r="GW11"/>
      <c r="GX11"/>
      <c r="GY11"/>
      <c r="GZ11"/>
      <c r="HA11"/>
      <c r="HB11"/>
      <c r="HC11"/>
      <c r="HD11"/>
      <c r="HE11"/>
      <c r="HF11"/>
      <c r="HG11"/>
      <c r="HH11"/>
      <c r="HI11"/>
      <c r="HJ11"/>
      <c r="HK11"/>
      <c r="HL11"/>
      <c r="HM11"/>
      <c r="HN11"/>
      <c r="HO11"/>
      <c r="HP11"/>
      <c r="HQ11"/>
      <c r="HR11"/>
      <c r="HS11"/>
      <c r="HT11"/>
      <c r="HU11"/>
      <c r="HV11"/>
      <c r="HW11"/>
      <c r="HX11"/>
      <c r="HY11"/>
      <c r="HZ11"/>
      <c r="IA11"/>
      <c r="IB11"/>
      <c r="IC11"/>
      <c r="ID11"/>
      <c r="IE11"/>
      <c r="IF11"/>
      <c r="IG11"/>
      <c r="IH11"/>
      <c r="II11"/>
      <c r="IJ11"/>
      <c r="IK11"/>
      <c r="IL11"/>
      <c r="IM11"/>
      <c r="IN11"/>
      <c r="IO11"/>
      <c r="IP11"/>
      <c r="IQ11"/>
      <c r="IR11"/>
      <c r="IS11"/>
      <c r="IT11"/>
      <c r="IU11"/>
      <c r="IV11"/>
    </row>
    <row r="12" spans="1:256" ht="18" customHeight="1" x14ac:dyDescent="0.35">
      <c r="A12"/>
      <c r="B12"/>
      <c r="C12" s="35"/>
      <c r="D12" s="35"/>
      <c r="E12" s="35"/>
      <c r="F12" s="35"/>
      <c r="G12" s="1"/>
      <c r="H12" s="282" t="s">
        <v>55</v>
      </c>
      <c r="I12" s="282"/>
      <c r="J12" s="36"/>
      <c r="K12" s="282" t="s">
        <v>56</v>
      </c>
      <c r="L12" s="282"/>
      <c r="M12" s="36"/>
      <c r="N12" s="282" t="s">
        <v>57</v>
      </c>
      <c r="O12" s="282"/>
      <c r="P12" s="33"/>
      <c r="Q12" s="34"/>
      <c r="R12"/>
      <c r="S12"/>
      <c r="T12"/>
      <c r="U12"/>
      <c r="V12"/>
      <c r="W12"/>
      <c r="X12" s="282" t="s">
        <v>55</v>
      </c>
      <c r="Y12" s="282"/>
      <c r="Z12" s="36"/>
      <c r="AA12" s="282" t="s">
        <v>56</v>
      </c>
      <c r="AB12" s="282"/>
      <c r="AC12" s="36"/>
      <c r="AD12" s="282" t="s">
        <v>57</v>
      </c>
      <c r="AE12" s="28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c r="DW12"/>
      <c r="DX12"/>
      <c r="DY12"/>
      <c r="DZ12"/>
      <c r="EA12"/>
      <c r="EB12"/>
      <c r="EC12"/>
      <c r="ED12"/>
      <c r="EE12"/>
      <c r="EF12"/>
      <c r="EG12"/>
      <c r="EH12"/>
      <c r="EI12"/>
      <c r="EJ12"/>
      <c r="EK12"/>
      <c r="EL12"/>
      <c r="EM12"/>
      <c r="EN12"/>
      <c r="EO12"/>
      <c r="EP12"/>
      <c r="EQ12"/>
      <c r="ER12"/>
      <c r="ES12"/>
      <c r="ET12"/>
      <c r="EU12"/>
      <c r="EV12"/>
      <c r="EW12"/>
      <c r="EX12"/>
      <c r="EY12"/>
      <c r="EZ12"/>
      <c r="FA12"/>
      <c r="FB12"/>
      <c r="FC12"/>
      <c r="FD12"/>
      <c r="FE12"/>
      <c r="FF12"/>
      <c r="FG12"/>
      <c r="FH12"/>
      <c r="FI12"/>
      <c r="FJ12"/>
      <c r="FK12"/>
      <c r="FL12"/>
      <c r="FM12"/>
      <c r="FN12"/>
      <c r="FO12"/>
      <c r="FP12"/>
      <c r="FQ12"/>
      <c r="FR12"/>
      <c r="FS12"/>
      <c r="FT12"/>
      <c r="FU12"/>
      <c r="FV12"/>
      <c r="FW12"/>
      <c r="FX12"/>
      <c r="FY12"/>
      <c r="FZ12"/>
      <c r="GA12"/>
      <c r="GB12"/>
      <c r="GC12"/>
      <c r="GD12"/>
      <c r="GE12"/>
      <c r="GF12"/>
      <c r="GG12"/>
      <c r="GH12"/>
      <c r="GI12"/>
      <c r="GJ12"/>
      <c r="GK12"/>
      <c r="GL12"/>
      <c r="GM12"/>
      <c r="GN12"/>
      <c r="GO12"/>
      <c r="GP12"/>
      <c r="GQ12"/>
      <c r="GR12"/>
      <c r="GS12"/>
      <c r="GT12"/>
      <c r="GU12"/>
      <c r="GV12"/>
      <c r="GW12"/>
      <c r="GX12"/>
      <c r="GY12"/>
      <c r="GZ12"/>
      <c r="HA12"/>
      <c r="HB12"/>
      <c r="HC12"/>
      <c r="HD12"/>
      <c r="HE12"/>
      <c r="HF12"/>
      <c r="HG12"/>
      <c r="HH12"/>
      <c r="HI12"/>
      <c r="HJ12"/>
      <c r="HK12"/>
      <c r="HL12"/>
      <c r="HM12"/>
      <c r="HN12"/>
      <c r="HO12"/>
      <c r="HP12"/>
      <c r="HQ12"/>
      <c r="HR12"/>
      <c r="HS12"/>
      <c r="HT12"/>
      <c r="HU12"/>
      <c r="HV12"/>
      <c r="HW12"/>
      <c r="HX12"/>
      <c r="HY12"/>
      <c r="HZ12"/>
      <c r="IA12"/>
      <c r="IB12"/>
      <c r="IC12"/>
      <c r="ID12"/>
      <c r="IE12"/>
      <c r="IF12"/>
      <c r="IG12"/>
      <c r="IH12"/>
      <c r="II12"/>
      <c r="IJ12"/>
      <c r="IK12"/>
      <c r="IL12"/>
      <c r="IM12"/>
      <c r="IN12"/>
      <c r="IO12"/>
      <c r="IP12"/>
      <c r="IQ12"/>
      <c r="IR12"/>
      <c r="IS12"/>
      <c r="IT12"/>
      <c r="IU12"/>
      <c r="IV12"/>
    </row>
    <row r="13" spans="1:256" ht="18" customHeight="1" x14ac:dyDescent="0.35">
      <c r="A13"/>
      <c r="B13"/>
      <c r="C13" s="35"/>
      <c r="D13" s="35"/>
      <c r="E13" s="35"/>
      <c r="F13" s="35"/>
      <c r="G13" s="1"/>
      <c r="H13" s="37"/>
      <c r="I13" s="37"/>
      <c r="J13" s="36"/>
      <c r="K13" s="37"/>
      <c r="L13" s="37"/>
      <c r="M13" s="36"/>
      <c r="N13" s="37"/>
      <c r="O13" s="37"/>
      <c r="P13" s="33"/>
      <c r="Q13" s="34"/>
      <c r="R13"/>
      <c r="S13"/>
      <c r="T13"/>
      <c r="U13"/>
      <c r="V13"/>
      <c r="W13"/>
      <c r="X13" s="37"/>
      <c r="Y13" s="37"/>
      <c r="Z13" s="36"/>
      <c r="AA13" s="37"/>
      <c r="AB13" s="37"/>
      <c r="AC13" s="36"/>
      <c r="AD13" s="37"/>
      <c r="AE13" s="37"/>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c r="CG13"/>
      <c r="CH13"/>
      <c r="CI13"/>
      <c r="CJ13"/>
      <c r="CK13"/>
      <c r="CL13"/>
      <c r="CM13"/>
      <c r="CN13"/>
      <c r="CO13"/>
      <c r="CP13"/>
      <c r="CQ13"/>
      <c r="CR13"/>
      <c r="CS13"/>
      <c r="CT13"/>
      <c r="CU13"/>
      <c r="CV13"/>
      <c r="CW13"/>
      <c r="CX13"/>
      <c r="CY13"/>
      <c r="CZ13"/>
      <c r="DA13"/>
      <c r="DB13"/>
      <c r="DC13"/>
      <c r="DD13"/>
      <c r="DE13"/>
      <c r="DF13"/>
      <c r="DG13"/>
      <c r="DH13"/>
      <c r="DI13"/>
      <c r="DJ13"/>
      <c r="DK13"/>
      <c r="DL13"/>
      <c r="DM13"/>
      <c r="DN13"/>
      <c r="DO13"/>
      <c r="DP13"/>
      <c r="DQ13"/>
      <c r="DR13"/>
      <c r="DS13"/>
      <c r="DT13"/>
      <c r="DU13"/>
      <c r="DV13"/>
      <c r="DW13"/>
      <c r="DX13"/>
      <c r="DY13"/>
      <c r="DZ13"/>
      <c r="EA13"/>
      <c r="EB13"/>
      <c r="EC13"/>
      <c r="ED13"/>
      <c r="EE13"/>
      <c r="EF13"/>
      <c r="EG13"/>
      <c r="EH13"/>
      <c r="EI13"/>
      <c r="EJ13"/>
      <c r="EK13"/>
      <c r="EL13"/>
      <c r="EM13"/>
      <c r="EN13"/>
      <c r="EO13"/>
      <c r="EP13"/>
      <c r="EQ13"/>
      <c r="ER13"/>
      <c r="ES13"/>
      <c r="ET13"/>
      <c r="EU13"/>
      <c r="EV13"/>
      <c r="EW13"/>
      <c r="EX13"/>
      <c r="EY13"/>
      <c r="EZ13"/>
      <c r="FA13"/>
      <c r="FB13"/>
      <c r="FC13"/>
      <c r="FD13"/>
      <c r="FE13"/>
      <c r="FF13"/>
      <c r="FG13"/>
      <c r="FH13"/>
      <c r="FI13"/>
      <c r="FJ13"/>
      <c r="FK13"/>
      <c r="FL13"/>
      <c r="FM13"/>
      <c r="FN13"/>
      <c r="FO13"/>
      <c r="FP13"/>
      <c r="FQ13"/>
      <c r="FR13"/>
      <c r="FS13"/>
      <c r="FT13"/>
      <c r="FU13"/>
      <c r="FV13"/>
      <c r="FW13"/>
      <c r="FX13"/>
      <c r="FY13"/>
      <c r="FZ13"/>
      <c r="GA13"/>
      <c r="GB13"/>
      <c r="GC13"/>
      <c r="GD13"/>
      <c r="GE13"/>
      <c r="GF13"/>
      <c r="GG13"/>
      <c r="GH13"/>
      <c r="GI13"/>
      <c r="GJ13"/>
      <c r="GK13"/>
      <c r="GL13"/>
      <c r="GM13"/>
      <c r="GN13"/>
      <c r="GO13"/>
      <c r="GP13"/>
      <c r="GQ13"/>
      <c r="GR13"/>
      <c r="GS13"/>
      <c r="GT13"/>
      <c r="GU13"/>
      <c r="GV13"/>
      <c r="GW13"/>
      <c r="GX13"/>
      <c r="GY13"/>
      <c r="GZ13"/>
      <c r="HA13"/>
      <c r="HB13"/>
      <c r="HC13"/>
      <c r="HD13"/>
      <c r="HE13"/>
      <c r="HF13"/>
      <c r="HG13"/>
      <c r="HH13"/>
      <c r="HI13"/>
      <c r="HJ13"/>
      <c r="HK13"/>
      <c r="HL13"/>
      <c r="HM13"/>
      <c r="HN13"/>
      <c r="HO13"/>
      <c r="HP13"/>
      <c r="HQ13"/>
      <c r="HR13"/>
      <c r="HS13"/>
      <c r="HT13"/>
      <c r="HU13"/>
      <c r="HV13"/>
      <c r="HW13"/>
      <c r="HX13"/>
      <c r="HY13"/>
      <c r="HZ13"/>
      <c r="IA13"/>
      <c r="IB13"/>
      <c r="IC13"/>
      <c r="ID13"/>
      <c r="IE13"/>
      <c r="IF13"/>
      <c r="IG13"/>
      <c r="IH13"/>
      <c r="II13"/>
      <c r="IJ13"/>
      <c r="IK13"/>
      <c r="IL13"/>
      <c r="IM13"/>
      <c r="IN13"/>
      <c r="IO13"/>
      <c r="IP13"/>
      <c r="IQ13"/>
      <c r="IR13"/>
      <c r="IS13"/>
      <c r="IT13"/>
      <c r="IU13"/>
      <c r="IV13"/>
    </row>
    <row r="14" spans="1:256" ht="18" customHeight="1" x14ac:dyDescent="0.35">
      <c r="A14"/>
      <c r="B14"/>
      <c r="C14" s="35"/>
      <c r="D14" s="35"/>
      <c r="E14" s="35"/>
      <c r="F14" s="35"/>
      <c r="G14" s="1"/>
      <c r="H14" s="37"/>
      <c r="I14" s="37"/>
      <c r="J14" s="36"/>
      <c r="K14" s="37"/>
      <c r="L14" s="37"/>
      <c r="M14" s="36"/>
      <c r="N14" s="37"/>
      <c r="O14" s="37"/>
      <c r="P14" s="33"/>
      <c r="Q14" s="34"/>
      <c r="R14"/>
      <c r="S14"/>
      <c r="T14"/>
      <c r="U14"/>
      <c r="V14"/>
      <c r="W14"/>
      <c r="X14" s="37"/>
      <c r="Y14" s="37"/>
      <c r="Z14" s="36"/>
      <c r="AA14" s="37"/>
      <c r="AB14" s="37"/>
      <c r="AC14" s="36"/>
      <c r="AD14" s="37"/>
      <c r="AE14" s="37"/>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c r="CG14"/>
      <c r="CH14"/>
      <c r="CI14"/>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c r="DW14"/>
      <c r="DX14"/>
      <c r="DY14"/>
      <c r="DZ14"/>
      <c r="EA14"/>
      <c r="EB14"/>
      <c r="EC14"/>
      <c r="ED14"/>
      <c r="EE14"/>
      <c r="EF14"/>
      <c r="EG14"/>
      <c r="EH14"/>
      <c r="EI14"/>
      <c r="EJ14"/>
      <c r="EK14"/>
      <c r="EL14"/>
      <c r="EM14"/>
      <c r="EN14"/>
      <c r="EO14"/>
      <c r="EP14"/>
      <c r="EQ14"/>
      <c r="ER14"/>
      <c r="ES14"/>
      <c r="ET14"/>
      <c r="EU14"/>
      <c r="EV14"/>
      <c r="EW14"/>
      <c r="EX14"/>
      <c r="EY14"/>
      <c r="EZ14"/>
      <c r="FA14"/>
      <c r="FB14"/>
      <c r="FC14"/>
      <c r="FD14"/>
      <c r="FE14"/>
      <c r="FF14"/>
      <c r="FG14"/>
      <c r="FH14"/>
      <c r="FI14"/>
      <c r="FJ14"/>
      <c r="FK14"/>
      <c r="FL14"/>
      <c r="FM14"/>
      <c r="FN14"/>
      <c r="FO14"/>
      <c r="FP14"/>
      <c r="FQ14"/>
      <c r="FR14"/>
      <c r="FS14"/>
      <c r="FT14"/>
      <c r="FU14"/>
      <c r="FV14"/>
      <c r="FW14"/>
      <c r="FX14"/>
      <c r="FY14"/>
      <c r="FZ14"/>
      <c r="GA14"/>
      <c r="GB14"/>
      <c r="GC14"/>
      <c r="GD14"/>
      <c r="GE14"/>
      <c r="GF14"/>
      <c r="GG14"/>
      <c r="GH14"/>
      <c r="GI14"/>
      <c r="GJ14"/>
      <c r="GK14"/>
      <c r="GL14"/>
      <c r="GM14"/>
      <c r="GN14"/>
      <c r="GO14"/>
      <c r="GP14"/>
      <c r="GQ14"/>
      <c r="GR14"/>
      <c r="GS14"/>
      <c r="GT14"/>
      <c r="GU14"/>
      <c r="GV14"/>
      <c r="GW14"/>
      <c r="GX14"/>
      <c r="GY14"/>
      <c r="GZ14"/>
      <c r="HA14"/>
      <c r="HB14"/>
      <c r="HC14"/>
      <c r="HD14"/>
      <c r="HE14"/>
      <c r="HF14"/>
      <c r="HG14"/>
      <c r="HH14"/>
      <c r="HI14"/>
      <c r="HJ14"/>
      <c r="HK14"/>
      <c r="HL14"/>
      <c r="HM14"/>
      <c r="HN14"/>
      <c r="HO14"/>
      <c r="HP14"/>
      <c r="HQ14"/>
      <c r="HR14"/>
      <c r="HS14"/>
      <c r="HT14"/>
      <c r="HU14"/>
      <c r="HV14"/>
      <c r="HW14"/>
      <c r="HX14"/>
      <c r="HY14"/>
      <c r="HZ14"/>
      <c r="IA14"/>
      <c r="IB14"/>
      <c r="IC14"/>
      <c r="ID14"/>
      <c r="IE14"/>
      <c r="IF14"/>
      <c r="IG14"/>
      <c r="IH14"/>
      <c r="II14"/>
      <c r="IJ14"/>
      <c r="IK14"/>
      <c r="IL14"/>
      <c r="IM14"/>
      <c r="IN14"/>
      <c r="IO14"/>
      <c r="IP14"/>
      <c r="IQ14"/>
      <c r="IR14"/>
      <c r="IS14"/>
      <c r="IT14"/>
      <c r="IU14"/>
      <c r="IV14"/>
    </row>
    <row r="15" spans="1:256" s="38" customFormat="1" ht="18" customHeight="1" x14ac:dyDescent="0.35">
      <c r="A15" s="251" t="s">
        <v>7</v>
      </c>
      <c r="B15" s="251"/>
      <c r="C15" s="251"/>
      <c r="D15" s="251"/>
      <c r="E15" s="251"/>
      <c r="F15" s="251"/>
      <c r="G15" s="251"/>
      <c r="H15" s="251"/>
      <c r="I15" s="251"/>
      <c r="J15" s="251"/>
      <c r="K15" s="251"/>
      <c r="L15" s="251"/>
      <c r="M15" s="251"/>
      <c r="N15" s="251"/>
      <c r="O15" s="251"/>
      <c r="P15" s="251"/>
      <c r="Q15" s="251"/>
      <c r="R15" s="251"/>
      <c r="S15" s="251"/>
      <c r="T15" s="251"/>
      <c r="U15" s="251"/>
      <c r="V15" s="251"/>
      <c r="W15" s="251"/>
      <c r="X15" s="251"/>
      <c r="Y15" s="251"/>
      <c r="Z15" s="251"/>
      <c r="AA15" s="251"/>
      <c r="AB15" s="251"/>
      <c r="AC15" s="251"/>
      <c r="AD15" s="251"/>
      <c r="AE15" s="251"/>
      <c r="AF15"/>
      <c r="AG15"/>
      <c r="AH15"/>
      <c r="AI15"/>
      <c r="AJ15"/>
      <c r="AK15"/>
      <c r="AL15"/>
      <c r="AM15"/>
      <c r="AN15"/>
      <c r="AO15"/>
      <c r="AP15"/>
      <c r="AQ15"/>
      <c r="AR15"/>
      <c r="AS15"/>
      <c r="AT15"/>
    </row>
    <row r="16" spans="1:256" ht="18" customHeight="1" x14ac:dyDescent="0.35">
      <c r="A16"/>
      <c r="B16"/>
      <c r="C16" s="35"/>
      <c r="D16" s="35"/>
      <c r="E16" s="35"/>
      <c r="F16" s="35"/>
      <c r="G16" s="1"/>
      <c r="H16" s="37"/>
      <c r="I16" s="37"/>
      <c r="J16" s="36"/>
      <c r="K16" s="37"/>
      <c r="L16" s="37"/>
      <c r="M16" s="36"/>
      <c r="N16" s="37"/>
      <c r="O16" s="37"/>
      <c r="P16" s="33"/>
      <c r="Q16" s="34"/>
      <c r="R16"/>
      <c r="S16"/>
      <c r="T16"/>
      <c r="U16"/>
      <c r="V16"/>
      <c r="W16" s="37"/>
      <c r="X16" s="37"/>
      <c r="Y16" s="36"/>
      <c r="Z16" s="37"/>
      <c r="AA16" s="37"/>
      <c r="AB16" s="36"/>
      <c r="AC16" s="37"/>
      <c r="AD16" s="37"/>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c r="CG16"/>
      <c r="CH16"/>
      <c r="CI16"/>
      <c r="CJ16"/>
      <c r="CK16"/>
      <c r="CL16"/>
      <c r="CM16"/>
      <c r="CN16"/>
      <c r="CO16"/>
      <c r="CP16"/>
      <c r="CQ16"/>
      <c r="CR16"/>
      <c r="CS16"/>
      <c r="CT16"/>
      <c r="CU16"/>
      <c r="CV16"/>
      <c r="CW16"/>
      <c r="CX16"/>
      <c r="CY16"/>
      <c r="CZ16"/>
      <c r="DA16"/>
      <c r="DB16"/>
      <c r="DC16"/>
      <c r="DD16"/>
      <c r="DE16"/>
      <c r="DF16"/>
      <c r="DG16"/>
      <c r="DH16"/>
      <c r="DI16"/>
      <c r="DJ16"/>
      <c r="DK16"/>
      <c r="DL16"/>
      <c r="DM16"/>
      <c r="DN16"/>
      <c r="DO16"/>
      <c r="DP16"/>
      <c r="DQ16"/>
      <c r="DR16"/>
      <c r="DS16"/>
      <c r="DT16"/>
      <c r="DU16"/>
      <c r="DV16"/>
      <c r="DW16"/>
      <c r="DX16"/>
      <c r="DY16"/>
      <c r="DZ16"/>
      <c r="EA16"/>
      <c r="EB16"/>
      <c r="EC16"/>
      <c r="ED16"/>
      <c r="EE16"/>
      <c r="EF16"/>
      <c r="EG16"/>
      <c r="EH16"/>
      <c r="EI16"/>
      <c r="EJ16"/>
      <c r="EK16"/>
      <c r="EL16"/>
      <c r="EM16"/>
      <c r="EN16"/>
      <c r="EO16"/>
      <c r="EP16"/>
      <c r="EQ16"/>
      <c r="ER16"/>
      <c r="ES16"/>
      <c r="ET16"/>
      <c r="EU16"/>
      <c r="EV16"/>
      <c r="EW16"/>
      <c r="EX16"/>
      <c r="EY16"/>
      <c r="EZ16"/>
      <c r="FA16"/>
      <c r="FB16"/>
      <c r="FC16"/>
      <c r="FD16"/>
      <c r="FE16"/>
      <c r="FF16"/>
      <c r="FG16"/>
      <c r="FH16"/>
      <c r="FI16"/>
      <c r="FJ16"/>
      <c r="FK16"/>
      <c r="FL16"/>
      <c r="FM16"/>
      <c r="FN16"/>
      <c r="FO16"/>
      <c r="FP16"/>
      <c r="FQ16"/>
      <c r="FR16"/>
      <c r="FS16"/>
      <c r="FT16"/>
      <c r="FU16"/>
      <c r="FV16"/>
      <c r="FW16"/>
      <c r="FX16"/>
      <c r="FY16"/>
      <c r="FZ16"/>
      <c r="GA16"/>
      <c r="GB16"/>
      <c r="GC16"/>
      <c r="GD16"/>
      <c r="GE16"/>
      <c r="GF16"/>
      <c r="GG16"/>
      <c r="GH16"/>
      <c r="GI16"/>
      <c r="GJ16"/>
      <c r="GK16"/>
      <c r="GL16"/>
      <c r="GM16"/>
      <c r="GN16"/>
      <c r="GO16"/>
      <c r="GP16"/>
      <c r="GQ16"/>
      <c r="GR16"/>
      <c r="GS16"/>
      <c r="GT16"/>
      <c r="GU16"/>
      <c r="GV16"/>
      <c r="GW16"/>
      <c r="GX16"/>
      <c r="GY16"/>
      <c r="GZ16"/>
      <c r="HA16"/>
      <c r="HB16"/>
      <c r="HC16"/>
      <c r="HD16"/>
      <c r="HE16"/>
      <c r="HF16"/>
      <c r="HG16"/>
      <c r="HH16"/>
      <c r="HI16"/>
      <c r="HJ16"/>
      <c r="HK16"/>
      <c r="HL16"/>
      <c r="HM16"/>
      <c r="HN16"/>
      <c r="HO16"/>
      <c r="HP16"/>
      <c r="HQ16"/>
      <c r="HR16"/>
      <c r="HS16"/>
      <c r="HT16"/>
      <c r="HU16"/>
      <c r="HV16"/>
      <c r="HW16"/>
      <c r="HX16"/>
      <c r="HY16"/>
      <c r="HZ16"/>
      <c r="IA16"/>
      <c r="IB16"/>
      <c r="IC16"/>
      <c r="ID16"/>
      <c r="IE16"/>
      <c r="IF16"/>
      <c r="IG16"/>
      <c r="IH16"/>
      <c r="II16"/>
      <c r="IJ16"/>
      <c r="IK16"/>
      <c r="IL16"/>
      <c r="IM16"/>
      <c r="IN16"/>
      <c r="IO16"/>
      <c r="IP16"/>
      <c r="IQ16"/>
      <c r="IR16"/>
      <c r="IS16"/>
      <c r="IT16"/>
      <c r="IU16"/>
      <c r="IV16"/>
    </row>
    <row r="17" spans="1:256" s="42" customFormat="1" ht="47.25" customHeight="1" thickBot="1" x14ac:dyDescent="0.3">
      <c r="A17" s="280" t="s">
        <v>2939</v>
      </c>
      <c r="B17" s="280"/>
      <c r="C17" s="280"/>
      <c r="D17" s="280"/>
      <c r="E17" s="280"/>
      <c r="F17" s="280"/>
      <c r="G17" s="280"/>
      <c r="H17" s="281">
        <f>'Artículo 142 (cálculo PI)'!AE35</f>
        <v>0</v>
      </c>
      <c r="I17" s="281"/>
      <c r="J17" s="39"/>
      <c r="K17" s="39"/>
      <c r="L17" s="40"/>
      <c r="M17" s="280" t="s">
        <v>2940</v>
      </c>
      <c r="N17" s="280"/>
      <c r="O17" s="280"/>
      <c r="P17" s="280"/>
      <c r="Q17" s="280"/>
      <c r="R17" s="281">
        <f>'Artículo 142 (cálculo PI)'!AE37</f>
        <v>0</v>
      </c>
      <c r="S17" s="281"/>
      <c r="T17" s="41"/>
      <c r="U17" s="41"/>
      <c r="V17" s="41"/>
      <c r="W17" s="280"/>
      <c r="X17" s="280"/>
      <c r="Y17" s="280"/>
      <c r="Z17" s="280"/>
      <c r="AA17" s="280"/>
      <c r="AB17" s="280"/>
      <c r="AC17" s="280"/>
      <c r="AD17" s="345"/>
      <c r="AE17" s="345"/>
      <c r="AF17"/>
      <c r="AG17"/>
      <c r="AH17"/>
      <c r="AI17"/>
      <c r="AJ17"/>
      <c r="AK17"/>
      <c r="AL17"/>
      <c r="AM17"/>
      <c r="AN17"/>
      <c r="AO17"/>
      <c r="AP17"/>
      <c r="AQ17"/>
      <c r="AR17"/>
      <c r="AS17"/>
      <c r="AT17"/>
    </row>
    <row r="18" spans="1:256" s="42" customFormat="1" ht="18" customHeight="1" x14ac:dyDescent="0.25">
      <c r="A18" s="41"/>
      <c r="B18" s="44"/>
      <c r="C18" s="44"/>
      <c r="D18" s="44"/>
      <c r="E18" s="44"/>
      <c r="F18" s="41"/>
      <c r="G18" s="132"/>
      <c r="H18" s="43"/>
      <c r="I18" s="43"/>
      <c r="J18" s="39"/>
      <c r="K18" s="39"/>
      <c r="L18" s="40"/>
      <c r="M18" s="44"/>
      <c r="N18" s="44"/>
      <c r="O18" s="41"/>
      <c r="P18" s="132"/>
      <c r="Q18" s="43"/>
      <c r="R18" s="41"/>
      <c r="S18" s="41"/>
      <c r="T18" s="41"/>
      <c r="U18" s="41"/>
      <c r="V18" s="41"/>
      <c r="W18" s="41"/>
      <c r="X18" s="41"/>
      <c r="Y18" s="41"/>
      <c r="Z18" s="41"/>
      <c r="AA18" s="41"/>
      <c r="AB18" s="41"/>
      <c r="AC18" s="41"/>
      <c r="AD18" s="41"/>
      <c r="AE18" s="41"/>
      <c r="AF18"/>
      <c r="AG18"/>
      <c r="AH18"/>
      <c r="AI18"/>
      <c r="AJ18"/>
      <c r="AK18"/>
      <c r="AL18"/>
      <c r="AM18"/>
      <c r="AN18"/>
      <c r="AO18"/>
      <c r="AP18"/>
      <c r="AQ18"/>
      <c r="AR18"/>
      <c r="AS18"/>
      <c r="AT18"/>
    </row>
    <row r="19" spans="1:256" ht="18" customHeight="1" x14ac:dyDescent="0.35">
      <c r="A19" s="45"/>
      <c r="B19" s="45"/>
      <c r="C19" s="46"/>
      <c r="D19" s="46"/>
      <c r="E19" s="46"/>
      <c r="F19" s="46"/>
      <c r="G19" s="10"/>
      <c r="H19" s="47"/>
      <c r="I19" s="47"/>
      <c r="J19" s="48"/>
      <c r="K19" s="47"/>
      <c r="L19" s="47"/>
      <c r="M19" s="48"/>
      <c r="N19" s="47"/>
      <c r="O19" s="47"/>
      <c r="P19" s="49"/>
      <c r="Q19" s="50"/>
      <c r="R19" s="45"/>
      <c r="S19" s="45"/>
      <c r="T19" s="45"/>
      <c r="U19" s="45"/>
      <c r="V19" s="45"/>
      <c r="W19" s="45"/>
      <c r="X19" s="47"/>
      <c r="Y19" s="47"/>
      <c r="Z19" s="48"/>
      <c r="AA19" s="47"/>
      <c r="AB19" s="47"/>
      <c r="AC19" s="48"/>
      <c r="AD19" s="47"/>
      <c r="AE19" s="47"/>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c r="CC19"/>
      <c r="CD19"/>
      <c r="CE19"/>
      <c r="CF19"/>
      <c r="CG19"/>
      <c r="CH19"/>
      <c r="CI19"/>
      <c r="CJ19"/>
      <c r="CK19"/>
      <c r="CL19"/>
      <c r="CM19"/>
      <c r="CN19"/>
      <c r="CO19"/>
      <c r="CP19"/>
      <c r="CQ19"/>
      <c r="CR19"/>
      <c r="CS19"/>
      <c r="CT19"/>
      <c r="CU19"/>
      <c r="CV19"/>
      <c r="CW19"/>
      <c r="CX19"/>
      <c r="CY19"/>
      <c r="CZ19"/>
      <c r="DA19"/>
      <c r="DB19"/>
      <c r="DC19"/>
      <c r="DD19"/>
      <c r="DE19"/>
      <c r="DF19"/>
      <c r="DG19"/>
      <c r="DH19"/>
      <c r="DI19"/>
      <c r="DJ19"/>
      <c r="DK19"/>
      <c r="DL19"/>
      <c r="DM19"/>
      <c r="DN19"/>
      <c r="DO19"/>
      <c r="DP19"/>
      <c r="DQ19"/>
      <c r="DR19"/>
      <c r="DS19"/>
      <c r="DT19"/>
      <c r="DU19"/>
      <c r="DV19"/>
      <c r="DW19"/>
      <c r="DX19"/>
      <c r="DY19"/>
      <c r="DZ19"/>
      <c r="EA19"/>
      <c r="EB19"/>
      <c r="EC19"/>
      <c r="ED19"/>
      <c r="EE19"/>
      <c r="EF19"/>
      <c r="EG19"/>
      <c r="EH19"/>
      <c r="EI19"/>
      <c r="EJ19"/>
      <c r="EK19"/>
      <c r="EL19"/>
      <c r="EM19"/>
      <c r="EN19"/>
      <c r="EO19"/>
      <c r="EP19"/>
      <c r="EQ19"/>
      <c r="ER19"/>
      <c r="ES19"/>
      <c r="ET19"/>
      <c r="EU19"/>
      <c r="EV19"/>
      <c r="EW19"/>
      <c r="EX19"/>
      <c r="EY19"/>
      <c r="EZ19"/>
      <c r="FA19"/>
      <c r="FB19"/>
      <c r="FC19"/>
      <c r="FD19"/>
      <c r="FE19"/>
      <c r="FF19"/>
      <c r="FG19"/>
      <c r="FH19"/>
      <c r="FI19"/>
      <c r="FJ19"/>
      <c r="FK19"/>
      <c r="FL19"/>
      <c r="FM19"/>
      <c r="FN19"/>
      <c r="FO19"/>
      <c r="FP19"/>
      <c r="FQ19"/>
      <c r="FR19"/>
      <c r="FS19"/>
      <c r="FT19"/>
      <c r="FU19"/>
      <c r="FV19"/>
      <c r="FW19"/>
      <c r="FX19"/>
      <c r="FY19"/>
      <c r="FZ19"/>
      <c r="GA19"/>
      <c r="GB19"/>
      <c r="GC19"/>
      <c r="GD19"/>
      <c r="GE19"/>
      <c r="GF19"/>
      <c r="GG19"/>
      <c r="GH19"/>
      <c r="GI19"/>
      <c r="GJ19"/>
      <c r="GK19"/>
      <c r="GL19"/>
      <c r="GM19"/>
      <c r="GN19"/>
      <c r="GO19"/>
      <c r="GP19"/>
      <c r="GQ19"/>
      <c r="GR19"/>
      <c r="GS19"/>
      <c r="GT19"/>
      <c r="GU19"/>
      <c r="GV19"/>
      <c r="GW19"/>
      <c r="GX19"/>
      <c r="GY19"/>
      <c r="GZ19"/>
      <c r="HA19"/>
      <c r="HB19"/>
      <c r="HC19"/>
      <c r="HD19"/>
      <c r="HE19"/>
      <c r="HF19"/>
      <c r="HG19"/>
      <c r="HH19"/>
      <c r="HI19"/>
      <c r="HJ19"/>
      <c r="HK19"/>
      <c r="HL19"/>
      <c r="HM19"/>
      <c r="HN19"/>
      <c r="HO19"/>
      <c r="HP19"/>
      <c r="HQ19"/>
      <c r="HR19"/>
      <c r="HS19"/>
      <c r="HT19"/>
      <c r="HU19"/>
      <c r="HV19"/>
      <c r="HW19"/>
      <c r="HX19"/>
      <c r="HY19"/>
      <c r="HZ19"/>
      <c r="IA19"/>
      <c r="IB19"/>
      <c r="IC19"/>
      <c r="ID19"/>
      <c r="IE19"/>
      <c r="IF19"/>
      <c r="IG19"/>
      <c r="IH19"/>
      <c r="II19"/>
      <c r="IJ19"/>
      <c r="IK19"/>
      <c r="IL19"/>
      <c r="IM19"/>
      <c r="IN19"/>
      <c r="IO19"/>
      <c r="IP19"/>
      <c r="IQ19"/>
      <c r="IR19"/>
      <c r="IS19"/>
      <c r="IT19"/>
      <c r="IU19"/>
      <c r="IV19"/>
    </row>
    <row r="20" spans="1:256" s="38" customFormat="1" ht="18" customHeight="1" x14ac:dyDescent="0.35">
      <c r="A20" s="279" t="s">
        <v>48</v>
      </c>
      <c r="B20" s="279"/>
      <c r="C20" s="279"/>
      <c r="D20" s="279"/>
      <c r="E20" s="279"/>
      <c r="F20" s="279"/>
      <c r="G20" s="279"/>
      <c r="H20" s="279"/>
      <c r="I20" s="279"/>
      <c r="J20" s="279"/>
      <c r="K20" s="279"/>
      <c r="L20" s="279"/>
      <c r="M20" s="279"/>
      <c r="N20" s="279"/>
      <c r="O20" s="279"/>
      <c r="P20" s="279"/>
      <c r="Q20" s="279"/>
      <c r="R20" s="279"/>
      <c r="S20" s="279"/>
      <c r="T20" s="279"/>
      <c r="U20" s="279"/>
      <c r="V20" s="279"/>
      <c r="W20" s="279"/>
      <c r="X20" s="279"/>
      <c r="Y20" s="279"/>
      <c r="Z20" s="279"/>
      <c r="AA20" s="279"/>
      <c r="AB20" s="279"/>
      <c r="AC20" s="279"/>
      <c r="AD20" s="279"/>
      <c r="AE20" s="279"/>
      <c r="AF20"/>
      <c r="AG20"/>
      <c r="AH20"/>
      <c r="AI20"/>
      <c r="AJ20"/>
      <c r="AK20"/>
      <c r="AL20"/>
      <c r="AM20"/>
      <c r="AN20"/>
      <c r="AO20"/>
      <c r="AP20"/>
      <c r="AQ20"/>
      <c r="AR20"/>
      <c r="AS20"/>
      <c r="AT20"/>
    </row>
    <row r="21" spans="1:256" ht="18" customHeight="1" x14ac:dyDescent="0.35">
      <c r="A21" s="45"/>
      <c r="B21" s="45"/>
      <c r="C21" s="46"/>
      <c r="D21" s="46"/>
      <c r="E21" s="46"/>
      <c r="F21" s="46"/>
      <c r="G21" s="10"/>
      <c r="H21" s="47"/>
      <c r="I21" s="47"/>
      <c r="J21" s="48"/>
      <c r="K21" s="47"/>
      <c r="L21" s="47"/>
      <c r="M21" s="48"/>
      <c r="N21" s="47"/>
      <c r="O21" s="47"/>
      <c r="P21" s="49"/>
      <c r="Q21" s="50"/>
      <c r="R21" s="45"/>
      <c r="S21" s="45"/>
      <c r="T21" s="45"/>
      <c r="U21" s="45"/>
      <c r="V21" s="45"/>
      <c r="W21" s="47"/>
      <c r="X21" s="47"/>
      <c r="Y21" s="48"/>
      <c r="Z21" s="47"/>
      <c r="AA21" s="47"/>
      <c r="AB21" s="48"/>
      <c r="AC21" s="47"/>
      <c r="AD21" s="47"/>
      <c r="AE21" s="45"/>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c r="BR21"/>
      <c r="BS21"/>
      <c r="BT21"/>
      <c r="BU21"/>
      <c r="BV21"/>
      <c r="BW21"/>
      <c r="BX21"/>
      <c r="BY21"/>
      <c r="BZ21"/>
      <c r="CA21"/>
      <c r="CB21"/>
      <c r="CC21"/>
      <c r="CD21"/>
      <c r="CE21"/>
      <c r="CF21"/>
      <c r="CG21"/>
      <c r="CH21"/>
      <c r="CI21"/>
      <c r="CJ21"/>
      <c r="CK21"/>
      <c r="CL21"/>
      <c r="CM21"/>
      <c r="CN21"/>
      <c r="CO21"/>
      <c r="CP21"/>
      <c r="CQ21"/>
      <c r="CR21"/>
      <c r="CS21"/>
      <c r="CT21"/>
      <c r="CU21"/>
      <c r="CV21"/>
      <c r="CW21"/>
      <c r="CX21"/>
      <c r="CY21"/>
      <c r="CZ21"/>
      <c r="DA21"/>
      <c r="DB21"/>
      <c r="DC21"/>
      <c r="DD21"/>
      <c r="DE21"/>
      <c r="DF21"/>
      <c r="DG21"/>
      <c r="DH21"/>
      <c r="DI21"/>
      <c r="DJ21"/>
      <c r="DK21"/>
      <c r="DL21"/>
      <c r="DM21"/>
      <c r="DN21"/>
      <c r="DO21"/>
      <c r="DP21"/>
      <c r="DQ21"/>
      <c r="DR21"/>
      <c r="DS21"/>
      <c r="DT21"/>
      <c r="DU21"/>
      <c r="DV21"/>
      <c r="DW21"/>
      <c r="DX21"/>
      <c r="DY21"/>
      <c r="DZ21"/>
      <c r="EA21"/>
      <c r="EB21"/>
      <c r="EC21"/>
      <c r="ED21"/>
      <c r="EE21"/>
      <c r="EF21"/>
      <c r="EG21"/>
      <c r="EH21"/>
      <c r="EI21"/>
      <c r="EJ21"/>
      <c r="EK21"/>
      <c r="EL21"/>
      <c r="EM21"/>
      <c r="EN21"/>
      <c r="EO21"/>
      <c r="EP21"/>
      <c r="EQ21"/>
      <c r="ER21"/>
      <c r="ES21"/>
      <c r="ET21"/>
      <c r="EU21"/>
      <c r="EV21"/>
      <c r="EW21"/>
      <c r="EX21"/>
      <c r="EY21"/>
      <c r="EZ21"/>
      <c r="FA21"/>
      <c r="FB21"/>
      <c r="FC21"/>
      <c r="FD21"/>
      <c r="FE21"/>
      <c r="FF21"/>
      <c r="FG21"/>
      <c r="FH21"/>
      <c r="FI21"/>
      <c r="FJ21"/>
      <c r="FK21"/>
      <c r="FL21"/>
      <c r="FM21"/>
      <c r="FN21"/>
      <c r="FO21"/>
      <c r="FP21"/>
      <c r="FQ21"/>
      <c r="FR21"/>
      <c r="FS21"/>
      <c r="FT21"/>
      <c r="FU21"/>
      <c r="FV21"/>
      <c r="FW21"/>
      <c r="FX21"/>
      <c r="FY21"/>
      <c r="FZ21"/>
      <c r="GA21"/>
      <c r="GB21"/>
      <c r="GC21"/>
      <c r="GD21"/>
      <c r="GE21"/>
      <c r="GF21"/>
      <c r="GG21"/>
      <c r="GH21"/>
      <c r="GI21"/>
      <c r="GJ21"/>
      <c r="GK21"/>
      <c r="GL21"/>
      <c r="GM21"/>
      <c r="GN21"/>
      <c r="GO21"/>
      <c r="GP21"/>
      <c r="GQ21"/>
      <c r="GR21"/>
      <c r="GS21"/>
      <c r="GT21"/>
      <c r="GU21"/>
      <c r="GV21"/>
      <c r="GW21"/>
      <c r="GX21"/>
      <c r="GY21"/>
      <c r="GZ21"/>
      <c r="HA21"/>
      <c r="HB21"/>
      <c r="HC21"/>
      <c r="HD21"/>
      <c r="HE21"/>
      <c r="HF21"/>
      <c r="HG21"/>
      <c r="HH21"/>
      <c r="HI21"/>
      <c r="HJ21"/>
      <c r="HK21"/>
      <c r="HL21"/>
      <c r="HM21"/>
      <c r="HN21"/>
      <c r="HO21"/>
      <c r="HP21"/>
      <c r="HQ21"/>
      <c r="HR21"/>
      <c r="HS21"/>
      <c r="HT21"/>
      <c r="HU21"/>
      <c r="HV21"/>
      <c r="HW21"/>
      <c r="HX21"/>
      <c r="HY21"/>
      <c r="HZ21"/>
      <c r="IA21"/>
      <c r="IB21"/>
      <c r="IC21"/>
      <c r="ID21"/>
      <c r="IE21"/>
      <c r="IF21"/>
      <c r="IG21"/>
      <c r="IH21"/>
      <c r="II21"/>
      <c r="IJ21"/>
      <c r="IK21"/>
      <c r="IL21"/>
      <c r="IM21"/>
      <c r="IN21"/>
      <c r="IO21"/>
      <c r="IP21"/>
      <c r="IQ21"/>
      <c r="IR21"/>
      <c r="IS21"/>
      <c r="IT21"/>
      <c r="IU21"/>
      <c r="IV21"/>
    </row>
    <row r="22" spans="1:256" s="42" customFormat="1" ht="45" customHeight="1" thickBot="1" x14ac:dyDescent="0.3">
      <c r="A22" s="280" t="s">
        <v>2939</v>
      </c>
      <c r="B22" s="280"/>
      <c r="C22" s="280"/>
      <c r="D22" s="280"/>
      <c r="E22" s="280"/>
      <c r="F22" s="280"/>
      <c r="G22" s="280"/>
      <c r="H22" s="281">
        <f>'Artículo 142 (cálculo PNT)'!AE35</f>
        <v>0</v>
      </c>
      <c r="I22" s="281"/>
      <c r="J22" s="39"/>
      <c r="K22" s="39"/>
      <c r="L22" s="40"/>
      <c r="M22" s="280" t="s">
        <v>2940</v>
      </c>
      <c r="N22" s="280"/>
      <c r="O22" s="280"/>
      <c r="P22" s="280"/>
      <c r="Q22" s="280"/>
      <c r="R22" s="281">
        <f>'Artículo 142 (cálculo PNT)'!AE37</f>
        <v>0</v>
      </c>
      <c r="S22" s="281"/>
      <c r="T22" s="41"/>
      <c r="U22" s="41"/>
      <c r="V22" s="41"/>
      <c r="W22" s="280"/>
      <c r="X22" s="280"/>
      <c r="Y22" s="280"/>
      <c r="Z22" s="280"/>
      <c r="AA22" s="280"/>
      <c r="AB22" s="280"/>
      <c r="AC22" s="280"/>
      <c r="AD22" s="345"/>
      <c r="AE22" s="345"/>
      <c r="AF22"/>
      <c r="AG22"/>
      <c r="AH22"/>
      <c r="AI22"/>
      <c r="AJ22"/>
      <c r="AK22"/>
      <c r="AL22"/>
      <c r="AM22"/>
      <c r="AN22"/>
      <c r="AO22"/>
      <c r="AP22"/>
      <c r="AQ22"/>
      <c r="AR22"/>
      <c r="AS22"/>
      <c r="AT22"/>
    </row>
    <row r="23" spans="1:256" s="42" customFormat="1" ht="18" customHeight="1" x14ac:dyDescent="0.25">
      <c r="A23" s="41"/>
      <c r="B23" s="44"/>
      <c r="C23" s="44"/>
      <c r="D23" s="44"/>
      <c r="E23" s="44"/>
      <c r="F23" s="41"/>
      <c r="G23" s="132"/>
      <c r="H23" s="43"/>
      <c r="I23" s="43"/>
      <c r="J23" s="39"/>
      <c r="K23" s="39"/>
      <c r="L23" s="40"/>
      <c r="M23" s="44"/>
      <c r="N23" s="44"/>
      <c r="O23" s="41"/>
      <c r="P23" s="132"/>
      <c r="Q23" s="43"/>
      <c r="R23" s="43"/>
      <c r="S23" s="43"/>
      <c r="T23" s="41"/>
      <c r="U23" s="41"/>
      <c r="V23" s="41"/>
      <c r="W23" s="209"/>
      <c r="X23" s="209"/>
      <c r="Y23" s="209"/>
      <c r="Z23" s="209"/>
      <c r="AA23" s="209"/>
      <c r="AB23" s="209"/>
      <c r="AC23" s="209"/>
      <c r="AD23" s="223"/>
      <c r="AE23" s="223"/>
      <c r="AF23"/>
      <c r="AG23"/>
      <c r="AH23"/>
      <c r="AI23"/>
      <c r="AJ23"/>
      <c r="AK23"/>
      <c r="AL23"/>
      <c r="AM23"/>
      <c r="AN23"/>
      <c r="AO23"/>
      <c r="AP23"/>
      <c r="AQ23"/>
      <c r="AR23"/>
      <c r="AS23"/>
      <c r="AT23"/>
    </row>
    <row r="24" spans="1:256" s="42" customFormat="1" ht="18" customHeight="1" x14ac:dyDescent="0.25">
      <c r="C24" s="224"/>
      <c r="D24" s="224"/>
      <c r="E24" s="224"/>
      <c r="F24" s="224"/>
      <c r="G24" s="23"/>
      <c r="H24" s="154"/>
      <c r="I24" s="154"/>
      <c r="J24" s="155"/>
      <c r="K24" s="154"/>
      <c r="L24" s="154"/>
      <c r="M24" s="155"/>
      <c r="N24" s="154"/>
      <c r="O24" s="154"/>
      <c r="Q24" s="24"/>
      <c r="R24" s="24"/>
      <c r="S24" s="24"/>
      <c r="T24" s="24"/>
      <c r="U24" s="24"/>
      <c r="V24" s="24"/>
      <c r="W24" s="24"/>
      <c r="X24" s="24"/>
      <c r="Y24" s="24"/>
      <c r="Z24" s="24"/>
      <c r="AA24" s="24"/>
      <c r="AB24" s="24"/>
      <c r="AC24" s="24"/>
      <c r="AD24" s="24"/>
      <c r="AE24" s="24"/>
      <c r="AF24"/>
      <c r="AG24"/>
      <c r="AH24"/>
      <c r="AI24"/>
      <c r="AJ24"/>
      <c r="AK24"/>
      <c r="AL24"/>
      <c r="AM24"/>
      <c r="AN24"/>
      <c r="AO24"/>
      <c r="AP24"/>
      <c r="AQ24"/>
      <c r="AR24"/>
      <c r="AS24"/>
      <c r="AT24"/>
    </row>
    <row r="25" spans="1:256" s="42" customFormat="1" ht="107.25" customHeight="1" x14ac:dyDescent="0.25">
      <c r="A25" s="277" t="s">
        <v>2941</v>
      </c>
      <c r="B25" s="277"/>
      <c r="C25" s="277"/>
      <c r="D25" s="277"/>
      <c r="E25" s="277"/>
      <c r="F25" s="277"/>
      <c r="G25" s="277"/>
      <c r="H25" s="277"/>
      <c r="I25" s="277"/>
      <c r="J25" s="277"/>
      <c r="K25" s="277"/>
      <c r="L25" s="277"/>
      <c r="M25" s="277"/>
      <c r="N25" s="277"/>
      <c r="O25" s="277"/>
      <c r="P25" s="277"/>
      <c r="Q25" s="277"/>
      <c r="R25" s="277"/>
      <c r="S25" s="277"/>
      <c r="T25" s="277"/>
      <c r="U25" s="277"/>
      <c r="V25" s="277"/>
      <c r="W25" s="277"/>
      <c r="X25" s="277"/>
      <c r="Y25" s="277"/>
      <c r="Z25" s="277"/>
      <c r="AA25" s="277"/>
      <c r="AB25" s="277"/>
      <c r="AC25" s="277"/>
      <c r="AD25" s="277"/>
      <c r="AE25" s="277"/>
      <c r="AF25"/>
      <c r="AG25"/>
      <c r="AH25"/>
      <c r="AI25"/>
      <c r="AJ25"/>
      <c r="AK25"/>
      <c r="AL25"/>
      <c r="AM25"/>
      <c r="AN25"/>
      <c r="AO25"/>
      <c r="AP25"/>
      <c r="AQ25"/>
      <c r="AR25"/>
      <c r="AS25"/>
      <c r="AT25"/>
    </row>
    <row r="26" spans="1:256" ht="18" customHeight="1" x14ac:dyDescent="0.25">
      <c r="AF26"/>
      <c r="AG26"/>
      <c r="AH26"/>
      <c r="AI26"/>
      <c r="AJ26"/>
      <c r="AK26"/>
      <c r="AL26"/>
      <c r="AM26"/>
      <c r="AN26"/>
      <c r="AO26"/>
      <c r="AP26"/>
      <c r="AQ26"/>
      <c r="AR26"/>
      <c r="AS26"/>
      <c r="AT26"/>
    </row>
    <row r="27" spans="1:256" ht="18" customHeight="1" x14ac:dyDescent="0.25">
      <c r="A27" s="60" t="s">
        <v>63</v>
      </c>
      <c r="B27" s="76"/>
      <c r="C27" s="76"/>
      <c r="D27" s="76"/>
      <c r="E27" s="76"/>
      <c r="F27" s="76"/>
      <c r="G27" s="76"/>
      <c r="H27" s="76"/>
      <c r="I27" s="76"/>
      <c r="J27" s="76"/>
      <c r="K27" s="76"/>
      <c r="L27" s="76"/>
      <c r="M27" s="76"/>
      <c r="N27" s="76"/>
      <c r="O27" s="76"/>
      <c r="P27" s="76"/>
      <c r="Q27" s="23"/>
      <c r="R27" s="76"/>
      <c r="S27" s="76"/>
      <c r="T27" s="76"/>
      <c r="U27" s="76"/>
      <c r="V27" s="76"/>
      <c r="W27" s="76"/>
      <c r="X27" s="76"/>
      <c r="Y27" s="76"/>
      <c r="Z27" s="76"/>
      <c r="AA27" s="76"/>
      <c r="AB27" s="76"/>
      <c r="AC27" s="76"/>
      <c r="AD27" s="76"/>
      <c r="AE27" s="76"/>
      <c r="AF27"/>
      <c r="AG27"/>
      <c r="AH27"/>
      <c r="AI27"/>
      <c r="AJ27"/>
      <c r="AK27"/>
      <c r="AL27"/>
      <c r="AM27"/>
      <c r="AN27"/>
      <c r="AO27"/>
      <c r="AP27"/>
      <c r="AQ27"/>
      <c r="AR27"/>
      <c r="AS27"/>
      <c r="AT27"/>
    </row>
    <row r="28" spans="1:256" ht="18" customHeight="1" x14ac:dyDescent="0.25">
      <c r="AF28"/>
      <c r="AG28"/>
      <c r="AH28"/>
      <c r="AI28"/>
      <c r="AJ28"/>
      <c r="AK28"/>
      <c r="AL28"/>
      <c r="AM28"/>
      <c r="AN28"/>
      <c r="AO28"/>
      <c r="AP28"/>
      <c r="AQ28"/>
      <c r="AR28"/>
      <c r="AS28"/>
      <c r="AT28"/>
    </row>
    <row r="29" spans="1:256" ht="86.25" customHeight="1" x14ac:dyDescent="0.25">
      <c r="A29" s="273" t="s">
        <v>2942</v>
      </c>
      <c r="B29" s="273"/>
      <c r="C29" s="273"/>
      <c r="D29" s="273"/>
      <c r="E29" s="273"/>
      <c r="F29" s="273"/>
      <c r="G29" s="273"/>
      <c r="H29" s="273"/>
      <c r="I29" s="273"/>
      <c r="J29" s="273"/>
      <c r="K29" s="273"/>
      <c r="L29" s="273"/>
      <c r="M29" s="273"/>
      <c r="N29" s="273"/>
      <c r="O29" s="273"/>
      <c r="P29" s="273"/>
      <c r="Q29" s="273"/>
      <c r="V29" s="278"/>
      <c r="W29" s="278"/>
      <c r="X29" s="278"/>
      <c r="Y29" s="278"/>
      <c r="Z29" s="278"/>
      <c r="AA29" s="278"/>
      <c r="AB29" s="278"/>
      <c r="AC29" s="278"/>
      <c r="AD29" s="278"/>
      <c r="AE29" s="278"/>
      <c r="AF29" s="71"/>
      <c r="AK29" s="278"/>
      <c r="AL29" s="278"/>
      <c r="AM29" s="278"/>
      <c r="AN29" s="278"/>
      <c r="AO29" s="278"/>
      <c r="AP29" s="278"/>
      <c r="AQ29" s="278"/>
      <c r="AR29" s="278"/>
      <c r="AS29" s="278"/>
      <c r="AT29" s="278"/>
    </row>
    <row r="30" spans="1:256" ht="13.5" thickBot="1" x14ac:dyDescent="0.3">
      <c r="A30" s="221"/>
      <c r="B30" s="221"/>
      <c r="C30" s="221"/>
      <c r="D30" s="221"/>
      <c r="E30" s="221"/>
      <c r="F30" s="221"/>
      <c r="G30" s="221"/>
      <c r="H30" s="221"/>
      <c r="I30" s="221"/>
      <c r="J30" s="221"/>
      <c r="K30" s="221"/>
      <c r="L30" s="221"/>
      <c r="M30" s="221"/>
      <c r="N30" s="221"/>
      <c r="O30" s="221"/>
      <c r="P30" s="221"/>
      <c r="Q30" s="221"/>
      <c r="V30" s="220"/>
      <c r="W30" s="220"/>
      <c r="X30" s="220"/>
      <c r="Y30" s="220"/>
      <c r="Z30" s="220"/>
      <c r="AA30" s="220"/>
      <c r="AB30" s="220"/>
      <c r="AC30" s="220"/>
      <c r="AD30" s="220"/>
      <c r="AE30" s="220"/>
      <c r="AF30" s="71"/>
      <c r="AK30" s="220"/>
      <c r="AL30" s="220"/>
      <c r="AM30" s="220"/>
      <c r="AN30" s="220"/>
      <c r="AO30" s="220"/>
      <c r="AP30" s="220"/>
      <c r="AQ30" s="220"/>
      <c r="AR30" s="220"/>
      <c r="AS30" s="220"/>
      <c r="AT30" s="220"/>
    </row>
    <row r="31" spans="1:256" ht="18" customHeight="1" x14ac:dyDescent="0.25">
      <c r="A31" s="266" t="s">
        <v>44</v>
      </c>
      <c r="B31" s="266"/>
      <c r="C31" s="266"/>
      <c r="D31" s="266"/>
      <c r="E31" s="266"/>
      <c r="F31" s="266"/>
      <c r="G31" s="266"/>
      <c r="H31" s="266"/>
      <c r="I31" s="266"/>
      <c r="J31" s="266"/>
      <c r="K31" s="266"/>
      <c r="L31" s="266"/>
      <c r="M31" s="266"/>
      <c r="N31" s="266"/>
      <c r="O31" s="266"/>
      <c r="P31" s="266"/>
      <c r="Q31" s="134" t="s">
        <v>65</v>
      </c>
      <c r="R31" s="267" t="s">
        <v>66</v>
      </c>
      <c r="S31" s="267"/>
      <c r="T31" s="267"/>
      <c r="U31" s="267"/>
      <c r="V31" s="267"/>
      <c r="W31" s="267"/>
      <c r="X31" s="267"/>
      <c r="Y31" s="267"/>
      <c r="Z31" s="267"/>
      <c r="AA31" s="267"/>
      <c r="AB31" s="267"/>
      <c r="AC31" s="267"/>
      <c r="AD31" s="267"/>
      <c r="AE31" s="267"/>
      <c r="AF31" s="135" t="s">
        <v>65</v>
      </c>
      <c r="AG31" s="268" t="s">
        <v>8</v>
      </c>
      <c r="AH31" s="268"/>
      <c r="AI31" s="268"/>
      <c r="AJ31" s="268"/>
      <c r="AK31" s="268"/>
      <c r="AL31" s="268"/>
      <c r="AM31" s="268"/>
      <c r="AN31" s="268"/>
      <c r="AO31" s="268"/>
      <c r="AP31" s="268"/>
      <c r="AQ31" s="268"/>
      <c r="AR31" s="268"/>
      <c r="AS31" s="268"/>
      <c r="AT31" s="268"/>
    </row>
    <row r="32" spans="1:256" ht="63" customHeight="1" x14ac:dyDescent="0.25">
      <c r="A32" s="259" t="s">
        <v>2943</v>
      </c>
      <c r="B32" s="259"/>
      <c r="C32" s="259"/>
      <c r="D32" s="259"/>
      <c r="E32" s="259"/>
      <c r="F32" s="259"/>
      <c r="G32" s="259"/>
      <c r="H32" s="259"/>
      <c r="I32" s="259"/>
      <c r="J32" s="259"/>
      <c r="K32" s="259"/>
      <c r="L32" s="259"/>
      <c r="M32" s="259"/>
      <c r="N32" s="259"/>
      <c r="O32" s="259"/>
      <c r="P32" s="259"/>
      <c r="Q32" s="136">
        <v>0</v>
      </c>
      <c r="R32" s="330" t="s">
        <v>404</v>
      </c>
      <c r="S32" s="331"/>
      <c r="T32" s="331"/>
      <c r="U32" s="331"/>
      <c r="V32" s="331"/>
      <c r="W32" s="331"/>
      <c r="X32" s="331"/>
      <c r="Y32" s="331"/>
      <c r="Z32" s="331"/>
      <c r="AA32" s="331"/>
      <c r="AB32" s="331"/>
      <c r="AC32" s="331"/>
      <c r="AD32" s="331"/>
      <c r="AE32" s="332"/>
      <c r="AF32" s="136">
        <v>0</v>
      </c>
      <c r="AG32" s="261" t="s">
        <v>499</v>
      </c>
      <c r="AH32" s="261"/>
      <c r="AI32" s="261"/>
      <c r="AJ32" s="261"/>
      <c r="AK32" s="261"/>
      <c r="AL32" s="261"/>
      <c r="AM32" s="261"/>
      <c r="AN32" s="261"/>
      <c r="AO32" s="261"/>
      <c r="AP32" s="261"/>
      <c r="AQ32" s="261"/>
      <c r="AR32" s="261"/>
      <c r="AS32" s="261"/>
      <c r="AT32" s="261"/>
    </row>
    <row r="33" spans="1:46" ht="63" customHeight="1" x14ac:dyDescent="0.25">
      <c r="A33" s="259" t="s">
        <v>2944</v>
      </c>
      <c r="B33" s="259"/>
      <c r="C33" s="259"/>
      <c r="D33" s="259"/>
      <c r="E33" s="259"/>
      <c r="F33" s="259"/>
      <c r="G33" s="259"/>
      <c r="H33" s="259"/>
      <c r="I33" s="259"/>
      <c r="J33" s="259"/>
      <c r="K33" s="259"/>
      <c r="L33" s="259"/>
      <c r="M33" s="259"/>
      <c r="N33" s="259"/>
      <c r="O33" s="259"/>
      <c r="P33" s="259"/>
      <c r="Q33" s="136">
        <v>0</v>
      </c>
      <c r="R33" s="262"/>
      <c r="S33" s="262"/>
      <c r="T33" s="262"/>
      <c r="U33" s="262"/>
      <c r="V33" s="262"/>
      <c r="W33" s="262"/>
      <c r="X33" s="262"/>
      <c r="Y33" s="262"/>
      <c r="Z33" s="262"/>
      <c r="AA33" s="262"/>
      <c r="AB33" s="262"/>
      <c r="AC33" s="262"/>
      <c r="AD33" s="262"/>
      <c r="AE33" s="262"/>
      <c r="AF33" s="136">
        <v>0</v>
      </c>
      <c r="AG33" s="261" t="s">
        <v>69</v>
      </c>
      <c r="AH33" s="261"/>
      <c r="AI33" s="261"/>
      <c r="AJ33" s="261"/>
      <c r="AK33" s="261"/>
      <c r="AL33" s="261"/>
      <c r="AM33" s="261"/>
      <c r="AN33" s="261"/>
      <c r="AO33" s="261"/>
      <c r="AP33" s="261"/>
      <c r="AQ33" s="261"/>
      <c r="AR33" s="261"/>
      <c r="AS33" s="261"/>
      <c r="AT33" s="261"/>
    </row>
    <row r="34" spans="1:46" ht="63" customHeight="1" x14ac:dyDescent="0.25">
      <c r="A34" s="259" t="s">
        <v>2945</v>
      </c>
      <c r="B34" s="259"/>
      <c r="C34" s="259"/>
      <c r="D34" s="259"/>
      <c r="E34" s="259"/>
      <c r="F34" s="259"/>
      <c r="G34" s="259"/>
      <c r="H34" s="259"/>
      <c r="I34" s="259"/>
      <c r="J34" s="259"/>
      <c r="K34" s="259"/>
      <c r="L34" s="259"/>
      <c r="M34" s="259"/>
      <c r="N34" s="259"/>
      <c r="O34" s="259"/>
      <c r="P34" s="259"/>
      <c r="Q34" s="136">
        <v>0</v>
      </c>
      <c r="R34" s="262"/>
      <c r="S34" s="262"/>
      <c r="T34" s="262"/>
      <c r="U34" s="262"/>
      <c r="V34" s="262"/>
      <c r="W34" s="262"/>
      <c r="X34" s="262"/>
      <c r="Y34" s="262"/>
      <c r="Z34" s="262"/>
      <c r="AA34" s="262"/>
      <c r="AB34" s="262"/>
      <c r="AC34" s="262"/>
      <c r="AD34" s="262"/>
      <c r="AE34" s="262"/>
      <c r="AF34" s="136">
        <v>0</v>
      </c>
      <c r="AG34" s="261" t="s">
        <v>71</v>
      </c>
      <c r="AH34" s="261"/>
      <c r="AI34" s="261"/>
      <c r="AJ34" s="261"/>
      <c r="AK34" s="261"/>
      <c r="AL34" s="261"/>
      <c r="AM34" s="261"/>
      <c r="AN34" s="261"/>
      <c r="AO34" s="261"/>
      <c r="AP34" s="261"/>
      <c r="AQ34" s="261"/>
      <c r="AR34" s="261"/>
      <c r="AS34" s="261"/>
      <c r="AT34" s="261"/>
    </row>
    <row r="35" spans="1:46" ht="45" customHeight="1" thickTop="1" thickBot="1" x14ac:dyDescent="0.3">
      <c r="Q35" s="137"/>
      <c r="AF35" s="137"/>
    </row>
    <row r="36" spans="1:46" ht="45" customHeight="1" x14ac:dyDescent="0.25">
      <c r="A36" s="263" t="s">
        <v>124</v>
      </c>
      <c r="B36" s="263"/>
      <c r="C36" s="263"/>
      <c r="D36" s="263"/>
      <c r="E36" s="263"/>
      <c r="F36" s="263"/>
      <c r="G36" s="263"/>
      <c r="H36" s="263"/>
      <c r="I36" s="263"/>
      <c r="J36" s="263"/>
      <c r="K36" s="263"/>
      <c r="L36" s="263"/>
      <c r="M36" s="263"/>
      <c r="N36" s="263"/>
      <c r="O36" s="263"/>
      <c r="P36" s="263"/>
      <c r="Q36" s="138" t="s">
        <v>65</v>
      </c>
      <c r="R36" s="264" t="s">
        <v>66</v>
      </c>
      <c r="S36" s="264"/>
      <c r="T36" s="264"/>
      <c r="U36" s="264"/>
      <c r="V36" s="264"/>
      <c r="W36" s="264"/>
      <c r="X36" s="264"/>
      <c r="Y36" s="264"/>
      <c r="Z36" s="264"/>
      <c r="AA36" s="264"/>
      <c r="AB36" s="264"/>
      <c r="AC36" s="264"/>
      <c r="AD36" s="264"/>
      <c r="AE36" s="264"/>
      <c r="AF36" s="139" t="s">
        <v>65</v>
      </c>
      <c r="AG36" s="265" t="s">
        <v>8</v>
      </c>
      <c r="AH36" s="265"/>
      <c r="AI36" s="265"/>
      <c r="AJ36" s="265"/>
      <c r="AK36" s="265"/>
      <c r="AL36" s="265"/>
      <c r="AM36" s="265"/>
      <c r="AN36" s="265"/>
      <c r="AO36" s="265"/>
      <c r="AP36" s="265"/>
      <c r="AQ36" s="265"/>
      <c r="AR36" s="265"/>
      <c r="AS36" s="265"/>
      <c r="AT36" s="265"/>
    </row>
    <row r="37" spans="1:46" ht="45" customHeight="1" x14ac:dyDescent="0.25">
      <c r="A37" s="259" t="s">
        <v>2946</v>
      </c>
      <c r="B37" s="259"/>
      <c r="C37" s="259"/>
      <c r="D37" s="259"/>
      <c r="E37" s="259"/>
      <c r="F37" s="259"/>
      <c r="G37" s="259"/>
      <c r="H37" s="259"/>
      <c r="I37" s="259"/>
      <c r="J37" s="259"/>
      <c r="K37" s="259"/>
      <c r="L37" s="259"/>
      <c r="M37" s="259"/>
      <c r="N37" s="259"/>
      <c r="O37" s="259"/>
      <c r="P37" s="259"/>
      <c r="Q37" s="136">
        <v>0</v>
      </c>
      <c r="R37" s="330" t="s">
        <v>404</v>
      </c>
      <c r="S37" s="331"/>
      <c r="T37" s="331"/>
      <c r="U37" s="331"/>
      <c r="V37" s="331"/>
      <c r="W37" s="331"/>
      <c r="X37" s="331"/>
      <c r="Y37" s="331"/>
      <c r="Z37" s="331"/>
      <c r="AA37" s="331"/>
      <c r="AB37" s="331"/>
      <c r="AC37" s="331"/>
      <c r="AD37" s="331"/>
      <c r="AE37" s="332"/>
      <c r="AF37" s="136">
        <v>0</v>
      </c>
      <c r="AG37" s="261" t="s">
        <v>499</v>
      </c>
      <c r="AH37" s="261"/>
      <c r="AI37" s="261"/>
      <c r="AJ37" s="261"/>
      <c r="AK37" s="261"/>
      <c r="AL37" s="261"/>
      <c r="AM37" s="261"/>
      <c r="AN37" s="261"/>
      <c r="AO37" s="261"/>
      <c r="AP37" s="261"/>
      <c r="AQ37" s="261"/>
      <c r="AR37" s="261"/>
      <c r="AS37" s="261"/>
      <c r="AT37" s="261"/>
    </row>
    <row r="38" spans="1:46" ht="45" customHeight="1" x14ac:dyDescent="0.25">
      <c r="A38" s="259" t="s">
        <v>2947</v>
      </c>
      <c r="B38" s="259"/>
      <c r="C38" s="259"/>
      <c r="D38" s="259"/>
      <c r="E38" s="259"/>
      <c r="F38" s="259"/>
      <c r="G38" s="259"/>
      <c r="H38" s="259"/>
      <c r="I38" s="259"/>
      <c r="J38" s="259"/>
      <c r="K38" s="259"/>
      <c r="L38" s="259"/>
      <c r="M38" s="259"/>
      <c r="N38" s="259"/>
      <c r="O38" s="259"/>
      <c r="P38" s="259"/>
      <c r="Q38" s="136">
        <v>0</v>
      </c>
      <c r="R38" s="261"/>
      <c r="S38" s="261"/>
      <c r="T38" s="261"/>
      <c r="U38" s="261"/>
      <c r="V38" s="261"/>
      <c r="W38" s="261"/>
      <c r="X38" s="261"/>
      <c r="Y38" s="261"/>
      <c r="Z38" s="261"/>
      <c r="AA38" s="261"/>
      <c r="AB38" s="261"/>
      <c r="AC38" s="261"/>
      <c r="AD38" s="261"/>
      <c r="AE38" s="261"/>
      <c r="AF38" s="136">
        <v>0</v>
      </c>
      <c r="AG38" s="261"/>
      <c r="AH38" s="261"/>
      <c r="AI38" s="261"/>
      <c r="AJ38" s="261"/>
      <c r="AK38" s="261"/>
      <c r="AL38" s="261"/>
      <c r="AM38" s="261"/>
      <c r="AN38" s="261"/>
      <c r="AO38" s="261"/>
      <c r="AP38" s="261"/>
      <c r="AQ38" s="261"/>
      <c r="AR38" s="261"/>
      <c r="AS38" s="261"/>
      <c r="AT38" s="261"/>
    </row>
    <row r="39" spans="1:46" ht="52.5" customHeight="1" x14ac:dyDescent="0.25">
      <c r="A39" s="259" t="s">
        <v>2948</v>
      </c>
      <c r="B39" s="259"/>
      <c r="C39" s="259"/>
      <c r="D39" s="259"/>
      <c r="E39" s="259"/>
      <c r="F39" s="259"/>
      <c r="G39" s="259"/>
      <c r="H39" s="259"/>
      <c r="I39" s="259"/>
      <c r="J39" s="259"/>
      <c r="K39" s="259"/>
      <c r="L39" s="259"/>
      <c r="M39" s="259"/>
      <c r="N39" s="259"/>
      <c r="O39" s="259"/>
      <c r="P39" s="259"/>
      <c r="Q39" s="136">
        <v>0</v>
      </c>
      <c r="R39" s="261"/>
      <c r="S39" s="261"/>
      <c r="T39" s="261"/>
      <c r="U39" s="261"/>
      <c r="V39" s="261"/>
      <c r="W39" s="261"/>
      <c r="X39" s="261"/>
      <c r="Y39" s="261"/>
      <c r="Z39" s="261"/>
      <c r="AA39" s="261"/>
      <c r="AB39" s="261"/>
      <c r="AC39" s="261"/>
      <c r="AD39" s="261"/>
      <c r="AE39" s="261"/>
      <c r="AF39" s="136">
        <v>0</v>
      </c>
      <c r="AG39" s="261"/>
      <c r="AH39" s="261"/>
      <c r="AI39" s="261"/>
      <c r="AJ39" s="261"/>
      <c r="AK39" s="261"/>
      <c r="AL39" s="261"/>
      <c r="AM39" s="261"/>
      <c r="AN39" s="261"/>
      <c r="AO39" s="261"/>
      <c r="AP39" s="261"/>
      <c r="AQ39" s="261"/>
      <c r="AR39" s="261"/>
      <c r="AS39" s="261"/>
      <c r="AT39" s="261"/>
    </row>
    <row r="40" spans="1:46" ht="67.5" customHeight="1" x14ac:dyDescent="0.25">
      <c r="A40" s="259" t="s">
        <v>2949</v>
      </c>
      <c r="B40" s="259"/>
      <c r="C40" s="259"/>
      <c r="D40" s="259"/>
      <c r="E40" s="259"/>
      <c r="F40" s="259"/>
      <c r="G40" s="259"/>
      <c r="H40" s="259"/>
      <c r="I40" s="259"/>
      <c r="J40" s="259"/>
      <c r="K40" s="259"/>
      <c r="L40" s="259"/>
      <c r="M40" s="259"/>
      <c r="N40" s="259"/>
      <c r="O40" s="259"/>
      <c r="P40" s="259"/>
      <c r="Q40" s="136">
        <v>0</v>
      </c>
      <c r="R40" s="261"/>
      <c r="S40" s="261"/>
      <c r="T40" s="261"/>
      <c r="U40" s="261"/>
      <c r="V40" s="261"/>
      <c r="W40" s="261"/>
      <c r="X40" s="261"/>
      <c r="Y40" s="261"/>
      <c r="Z40" s="261"/>
      <c r="AA40" s="261"/>
      <c r="AB40" s="261"/>
      <c r="AC40" s="261"/>
      <c r="AD40" s="261"/>
      <c r="AE40" s="261"/>
      <c r="AF40" s="136">
        <v>0</v>
      </c>
      <c r="AG40" s="261"/>
      <c r="AH40" s="261"/>
      <c r="AI40" s="261"/>
      <c r="AJ40" s="261"/>
      <c r="AK40" s="261"/>
      <c r="AL40" s="261"/>
      <c r="AM40" s="261"/>
      <c r="AN40" s="261"/>
      <c r="AO40" s="261"/>
      <c r="AP40" s="261"/>
      <c r="AQ40" s="261"/>
      <c r="AR40" s="261"/>
      <c r="AS40" s="261"/>
      <c r="AT40" s="261"/>
    </row>
    <row r="41" spans="1:46" ht="63" customHeight="1" x14ac:dyDescent="0.25">
      <c r="A41" s="259" t="s">
        <v>2950</v>
      </c>
      <c r="B41" s="259"/>
      <c r="C41" s="259"/>
      <c r="D41" s="259"/>
      <c r="E41" s="259"/>
      <c r="F41" s="259"/>
      <c r="G41" s="259"/>
      <c r="H41" s="259"/>
      <c r="I41" s="259"/>
      <c r="J41" s="259"/>
      <c r="K41" s="259"/>
      <c r="L41" s="259"/>
      <c r="M41" s="259"/>
      <c r="N41" s="259"/>
      <c r="O41" s="259"/>
      <c r="P41" s="259"/>
      <c r="Q41" s="136">
        <v>0</v>
      </c>
      <c r="R41" s="260"/>
      <c r="S41" s="260"/>
      <c r="T41" s="260"/>
      <c r="U41" s="260"/>
      <c r="V41" s="260"/>
      <c r="W41" s="260"/>
      <c r="X41" s="260"/>
      <c r="Y41" s="260"/>
      <c r="Z41" s="260"/>
      <c r="AA41" s="260"/>
      <c r="AB41" s="260"/>
      <c r="AC41" s="260"/>
      <c r="AD41" s="260"/>
      <c r="AE41" s="260"/>
      <c r="AF41" s="136">
        <v>0</v>
      </c>
      <c r="AG41" s="260"/>
      <c r="AH41" s="260"/>
      <c r="AI41" s="260"/>
      <c r="AJ41" s="260"/>
      <c r="AK41" s="260"/>
      <c r="AL41" s="260"/>
      <c r="AM41" s="260"/>
      <c r="AN41" s="260"/>
      <c r="AO41" s="260"/>
      <c r="AP41" s="260"/>
      <c r="AQ41" s="260"/>
      <c r="AR41" s="260"/>
      <c r="AS41" s="260"/>
      <c r="AT41" s="260"/>
    </row>
    <row r="65534" ht="12.75" customHeight="1" x14ac:dyDescent="0.25"/>
    <row r="65535" ht="12.75" customHeight="1" x14ac:dyDescent="0.25"/>
    <row r="65536" ht="12.75" customHeight="1" x14ac:dyDescent="0.25"/>
    <row r="65537" ht="12.75" customHeight="1" x14ac:dyDescent="0.25"/>
  </sheetData>
  <sheetProtection algorithmName="SHA-512" hashValue="3TMVFw8IbQ/chyYJKjvxeasiFxrOiQ3K5ec4IzP1rj8ZbJbnXH46LLqwKQEZt/LI2LgohFpbOc3hLOWdPz1AHg==" saltValue="c5SbA/Hp3syT0BSwWtzavA==" spinCount="100000" sheet="1" selectLockedCells="1" selectUnlockedCells="1"/>
  <mergeCells count="65">
    <mergeCell ref="F1:AE1"/>
    <mergeCell ref="F2:AE2"/>
    <mergeCell ref="F3:AE3"/>
    <mergeCell ref="F5:AE5"/>
    <mergeCell ref="H8:AE8"/>
    <mergeCell ref="AD11:AE11"/>
    <mergeCell ref="H12:I12"/>
    <mergeCell ref="K12:L12"/>
    <mergeCell ref="N12:O12"/>
    <mergeCell ref="X12:Y12"/>
    <mergeCell ref="AA12:AB12"/>
    <mergeCell ref="AD12:AE12"/>
    <mergeCell ref="H11:I11"/>
    <mergeCell ref="K11:L11"/>
    <mergeCell ref="N11:O11"/>
    <mergeCell ref="X11:Y11"/>
    <mergeCell ref="AA11:AB11"/>
    <mergeCell ref="A15:AE15"/>
    <mergeCell ref="A17:G17"/>
    <mergeCell ref="H17:I17"/>
    <mergeCell ref="M17:Q17"/>
    <mergeCell ref="R17:S17"/>
    <mergeCell ref="W17:AC17"/>
    <mergeCell ref="AD17:AE17"/>
    <mergeCell ref="A20:AE20"/>
    <mergeCell ref="A22:G22"/>
    <mergeCell ref="H22:I22"/>
    <mergeCell ref="M22:Q22"/>
    <mergeCell ref="R22:S22"/>
    <mergeCell ref="W22:AC22"/>
    <mergeCell ref="AD22:AE22"/>
    <mergeCell ref="A25:AE25"/>
    <mergeCell ref="A29:Q29"/>
    <mergeCell ref="V29:AE29"/>
    <mergeCell ref="AK29:AT29"/>
    <mergeCell ref="A31:P31"/>
    <mergeCell ref="R31:AE31"/>
    <mergeCell ref="AG31:AT31"/>
    <mergeCell ref="A32:P32"/>
    <mergeCell ref="R32:AE32"/>
    <mergeCell ref="AG32:AT32"/>
    <mergeCell ref="A33:P33"/>
    <mergeCell ref="R33:AE33"/>
    <mergeCell ref="AG33:AT33"/>
    <mergeCell ref="A34:P34"/>
    <mergeCell ref="R34:AE34"/>
    <mergeCell ref="AG34:AT34"/>
    <mergeCell ref="A36:P36"/>
    <mergeCell ref="R36:AE36"/>
    <mergeCell ref="AG36:AT36"/>
    <mergeCell ref="A37:P37"/>
    <mergeCell ref="R37:AE37"/>
    <mergeCell ref="AG37:AT37"/>
    <mergeCell ref="A38:P38"/>
    <mergeCell ref="R38:AE38"/>
    <mergeCell ref="AG38:AT38"/>
    <mergeCell ref="A41:P41"/>
    <mergeCell ref="R41:AE41"/>
    <mergeCell ref="AG41:AT41"/>
    <mergeCell ref="A39:P39"/>
    <mergeCell ref="R39:AE39"/>
    <mergeCell ref="AG39:AT39"/>
    <mergeCell ref="A40:P40"/>
    <mergeCell ref="R40:AE40"/>
    <mergeCell ref="AG40:AT40"/>
  </mergeCells>
  <dataValidations count="1">
    <dataValidation allowBlank="1" showErrorMessage="1" sqref="A8:F8" xr:uid="{8E7385CD-667C-4793-81C5-36C8DBD6932F}">
      <formula1>0</formula1>
      <formula2>0</formula2>
    </dataValidation>
  </dataValidations>
  <printOptions horizontalCentered="1"/>
  <pageMargins left="0.19652777777777777" right="0.19652777777777777" top="0.27569444444444446" bottom="0.39374999999999999" header="0.51180555555555551" footer="0"/>
  <pageSetup scale="73" firstPageNumber="0" orientation="landscape" horizontalDpi="300" verticalDpi="300"/>
  <headerFooter alignWithMargins="0">
    <oddFooter>&amp;L2a. Evaluación Vinculante de Obligaciones de Transparencia 2018_Artículo 147_SECITI&amp;R&amp;P de &amp;N</oddFooter>
  </headerFooter>
  <rowBreaks count="2" manualBreakCount="2">
    <brk id="28" max="16383" man="1"/>
    <brk id="35" max="16383" man="1"/>
  </rowBreaks>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367100-B394-4D0D-B516-90A400C41530}">
  <sheetPr codeName="Hoja2"/>
  <dimension ref="B1:IV27"/>
  <sheetViews>
    <sheetView showGridLines="0" topLeftCell="A4" zoomScale="75" zoomScaleNormal="75" workbookViewId="0">
      <selection activeCell="F15" sqref="F15"/>
    </sheetView>
  </sheetViews>
  <sheetFormatPr baseColWidth="10" defaultColWidth="11.453125" defaultRowHeight="15.5" x14ac:dyDescent="0.25"/>
  <cols>
    <col min="1" max="1" width="3.54296875" style="1" customWidth="1"/>
    <col min="2" max="5" width="13.54296875" style="1" customWidth="1"/>
    <col min="6" max="6" width="2.54296875" style="1" customWidth="1"/>
    <col min="7" max="7" width="16.54296875" style="1" customWidth="1"/>
    <col min="8" max="8" width="2.54296875" style="1" customWidth="1"/>
    <col min="9" max="9" width="16.54296875" style="1" customWidth="1"/>
    <col min="10" max="10" width="2.54296875" style="1" customWidth="1"/>
    <col min="11" max="11" width="16.54296875" style="1" customWidth="1"/>
    <col min="12" max="12" width="3.54296875" style="1" customWidth="1"/>
    <col min="13" max="16384" width="11.453125" style="1"/>
  </cols>
  <sheetData>
    <row r="1" spans="2:256" ht="48" customHeight="1" x14ac:dyDescent="0.35">
      <c r="D1" s="250" t="s">
        <v>0</v>
      </c>
      <c r="E1" s="250"/>
      <c r="F1" s="250"/>
      <c r="G1" s="250"/>
      <c r="H1" s="250"/>
      <c r="I1" s="250"/>
      <c r="K1" s="2" t="s">
        <v>1</v>
      </c>
    </row>
    <row r="2" spans="2:256" ht="24" customHeight="1" x14ac:dyDescent="0.25">
      <c r="D2" s="249" t="s">
        <v>2</v>
      </c>
      <c r="E2" s="249"/>
      <c r="F2" s="249"/>
      <c r="G2" s="249"/>
      <c r="H2" s="249"/>
      <c r="I2" s="249"/>
      <c r="K2" s="3"/>
    </row>
    <row r="3" spans="2:256" ht="60" customHeight="1" x14ac:dyDescent="0.25">
      <c r="B3" s="4"/>
      <c r="D3" s="250" t="str">
        <f>IGOT!D3</f>
        <v>Verificación de la solventación de la Evaluación Censal 2023</v>
      </c>
      <c r="E3" s="250"/>
      <c r="F3" s="250"/>
      <c r="G3" s="250"/>
      <c r="H3" s="250"/>
      <c r="I3" s="250"/>
      <c r="K3" s="5" t="s">
        <v>4</v>
      </c>
    </row>
    <row r="4" spans="2:256" ht="24" customHeight="1" x14ac:dyDescent="0.25"/>
    <row r="5" spans="2:256" ht="24" customHeight="1" x14ac:dyDescent="0.25">
      <c r="B5" s="249" t="s">
        <v>43</v>
      </c>
      <c r="C5" s="249"/>
      <c r="D5" s="249"/>
      <c r="E5" s="249"/>
      <c r="F5" s="249"/>
      <c r="G5" s="249"/>
      <c r="H5" s="249"/>
      <c r="I5" s="249"/>
      <c r="J5" s="249"/>
      <c r="K5" s="249"/>
    </row>
    <row r="6" spans="2:256" ht="24" customHeight="1" x14ac:dyDescent="0.25">
      <c r="B6" s="208"/>
      <c r="C6" s="208"/>
      <c r="D6" s="208"/>
      <c r="E6" s="208"/>
      <c r="F6" s="208"/>
      <c r="G6" s="208"/>
      <c r="H6" s="208"/>
      <c r="I6" s="208"/>
      <c r="J6" s="208"/>
      <c r="K6" s="208"/>
    </row>
    <row r="7" spans="2:256" ht="24" customHeight="1" x14ac:dyDescent="0.25">
      <c r="B7" s="255" t="str">
        <f>IGOT!C5</f>
        <v>Sindicato Único de Trabajadores Democráticos del Sistema de Transporte Colectivo.</v>
      </c>
      <c r="C7" s="255"/>
      <c r="D7" s="255"/>
      <c r="E7" s="255"/>
      <c r="F7" s="255"/>
      <c r="G7" s="255"/>
      <c r="H7" s="255"/>
      <c r="I7" s="255"/>
      <c r="J7" s="255"/>
      <c r="K7" s="255"/>
      <c r="L7"/>
      <c r="M7"/>
      <c r="N7"/>
      <c r="O7"/>
      <c r="P7"/>
      <c r="Q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row>
    <row r="8" spans="2:256" ht="24" customHeight="1" thickBot="1" x14ac:dyDescent="0.3"/>
    <row r="9" spans="2:256" ht="63" customHeight="1" thickBot="1" x14ac:dyDescent="0.3">
      <c r="B9" s="254" t="s">
        <v>6</v>
      </c>
      <c r="C9" s="254"/>
      <c r="D9" s="254"/>
      <c r="E9" s="254"/>
      <c r="G9" s="6" t="s">
        <v>44</v>
      </c>
      <c r="I9" s="6" t="s">
        <v>45</v>
      </c>
      <c r="K9" s="6" t="s">
        <v>9</v>
      </c>
    </row>
    <row r="10" spans="2:256" ht="6" customHeight="1" thickBot="1" x14ac:dyDescent="0.3">
      <c r="G10" s="207"/>
      <c r="I10" s="207"/>
      <c r="K10" s="207"/>
    </row>
    <row r="11" spans="2:256" ht="24" customHeight="1" thickBot="1" x14ac:dyDescent="0.3">
      <c r="B11" s="246" t="s">
        <v>10</v>
      </c>
      <c r="C11" s="246"/>
      <c r="D11" s="246"/>
      <c r="E11" s="246"/>
      <c r="G11" s="9">
        <f>'Artículo 121 (cálculo PI)'!AE2226</f>
        <v>0</v>
      </c>
      <c r="H11" s="10"/>
      <c r="I11" s="9">
        <f>'Artículo 121 (cálculo PI)'!AE2228</f>
        <v>0</v>
      </c>
      <c r="J11" s="10"/>
      <c r="K11" s="9">
        <f>G11*0.8+I11*0.2</f>
        <v>0</v>
      </c>
    </row>
    <row r="12" spans="2:256" ht="6" customHeight="1" thickBot="1" x14ac:dyDescent="0.3">
      <c r="G12" s="12"/>
      <c r="H12" s="10"/>
      <c r="I12" s="12"/>
      <c r="J12" s="10"/>
      <c r="K12" s="12"/>
    </row>
    <row r="13" spans="2:256" ht="24" customHeight="1" thickBot="1" x14ac:dyDescent="0.3">
      <c r="B13" s="246" t="s">
        <v>11</v>
      </c>
      <c r="C13" s="246"/>
      <c r="D13" s="246"/>
      <c r="E13" s="246"/>
      <c r="F13" s="229">
        <f>(4/14)*0.2</f>
        <v>5.7142857142857141E-2</v>
      </c>
      <c r="G13" s="9">
        <f>'Artículo 138 (cálculo PI)'!AE167</f>
        <v>0</v>
      </c>
      <c r="H13" s="10"/>
      <c r="I13" s="9">
        <f>'Artículo 138 (cálculo PI)'!AE169</f>
        <v>0</v>
      </c>
      <c r="J13" s="10"/>
      <c r="K13" s="9">
        <f>G13*0.8+I13*0.2</f>
        <v>0</v>
      </c>
    </row>
    <row r="14" spans="2:256" ht="6" customHeight="1" thickBot="1" x14ac:dyDescent="0.3">
      <c r="G14" s="12"/>
      <c r="H14" s="10"/>
      <c r="I14" s="12"/>
      <c r="J14" s="10"/>
      <c r="K14" s="12"/>
    </row>
    <row r="15" spans="2:256" ht="24" customHeight="1" thickBot="1" x14ac:dyDescent="0.3">
      <c r="B15" s="246" t="s">
        <v>12</v>
      </c>
      <c r="C15" s="246"/>
      <c r="D15" s="246"/>
      <c r="E15" s="246"/>
      <c r="F15" s="229">
        <f>(1/6)*0.2</f>
        <v>3.3333333333333333E-2</v>
      </c>
      <c r="G15" s="9">
        <f>'Artículo 142 (cálculo PI)'!AE35</f>
        <v>0</v>
      </c>
      <c r="H15" s="10"/>
      <c r="I15" s="9">
        <f>'Artículo 142 (cálculo PI)'!AE37</f>
        <v>0</v>
      </c>
      <c r="J15" s="10"/>
      <c r="K15" s="9">
        <f>G15*0.8+I15*0.2</f>
        <v>0</v>
      </c>
    </row>
    <row r="16" spans="2:256" ht="6" customHeight="1" thickBot="1" x14ac:dyDescent="0.3">
      <c r="G16" s="12"/>
      <c r="H16" s="10"/>
      <c r="I16" s="12"/>
      <c r="J16" s="10"/>
      <c r="K16" s="12"/>
    </row>
    <row r="17" spans="2:11" ht="24" customHeight="1" thickBot="1" x14ac:dyDescent="0.3">
      <c r="B17" s="246" t="s">
        <v>13</v>
      </c>
      <c r="C17" s="246"/>
      <c r="D17" s="246"/>
      <c r="E17" s="246"/>
      <c r="G17" s="19" t="s">
        <v>46</v>
      </c>
      <c r="H17" s="10"/>
      <c r="I17" s="19" t="s">
        <v>46</v>
      </c>
      <c r="J17" s="10"/>
      <c r="K17" s="9">
        <f>'Artículo 144 (cálculo PI)'!R15</f>
        <v>0</v>
      </c>
    </row>
    <row r="18" spans="2:11" ht="6" customHeight="1" thickBot="1" x14ac:dyDescent="0.3">
      <c r="G18" s="12"/>
      <c r="H18" s="10"/>
      <c r="I18" s="12"/>
      <c r="J18" s="10"/>
      <c r="K18" s="12"/>
    </row>
    <row r="19" spans="2:11" ht="24" customHeight="1" thickBot="1" x14ac:dyDescent="0.3">
      <c r="B19" s="246" t="s">
        <v>14</v>
      </c>
      <c r="C19" s="246"/>
      <c r="D19" s="246"/>
      <c r="E19" s="246"/>
      <c r="G19" s="19" t="s">
        <v>46</v>
      </c>
      <c r="H19" s="10"/>
      <c r="I19" s="19" t="s">
        <v>46</v>
      </c>
      <c r="J19" s="10"/>
      <c r="K19" s="9">
        <f>'Artículo 145 (cálculo PI)'!R28</f>
        <v>0</v>
      </c>
    </row>
    <row r="20" spans="2:11" ht="6" customHeight="1" thickBot="1" x14ac:dyDescent="0.3">
      <c r="G20" s="12"/>
      <c r="H20" s="10"/>
      <c r="I20" s="12"/>
      <c r="J20" s="10"/>
      <c r="K20" s="12"/>
    </row>
    <row r="21" spans="2:11" ht="24" customHeight="1" thickBot="1" x14ac:dyDescent="0.3">
      <c r="B21" s="246" t="s">
        <v>15</v>
      </c>
      <c r="C21" s="246"/>
      <c r="D21" s="246"/>
      <c r="E21" s="246"/>
      <c r="G21" s="9">
        <f>'Artículo 146 (cálculo PI)'!R32</f>
        <v>0</v>
      </c>
      <c r="H21" s="10"/>
      <c r="I21" s="9">
        <f>'Artículo 146 (cálculo PI)'!R34</f>
        <v>0</v>
      </c>
      <c r="J21" s="10"/>
      <c r="K21" s="9">
        <f>G21*0.8+I21*0.2</f>
        <v>0</v>
      </c>
    </row>
    <row r="22" spans="2:11" ht="6" customHeight="1" thickBot="1" x14ac:dyDescent="0.3">
      <c r="G22" s="12"/>
      <c r="H22" s="10"/>
      <c r="I22" s="12"/>
      <c r="J22" s="10"/>
      <c r="K22" s="12"/>
    </row>
    <row r="23" spans="2:11" ht="24" customHeight="1" thickBot="1" x14ac:dyDescent="0.3">
      <c r="B23" s="246" t="s">
        <v>16</v>
      </c>
      <c r="C23" s="246"/>
      <c r="D23" s="246"/>
      <c r="E23" s="246"/>
      <c r="G23" s="9">
        <f>'Artículo 147 (cálculo PI)'!R28</f>
        <v>0</v>
      </c>
      <c r="H23" s="10"/>
      <c r="I23" s="9">
        <f>'Artículo 147 (cálculo PI)'!R30</f>
        <v>0</v>
      </c>
      <c r="J23" s="10"/>
      <c r="K23" s="9">
        <f>G23*0.8+I23*0.2</f>
        <v>0</v>
      </c>
    </row>
    <row r="24" spans="2:11" ht="6" customHeight="1" thickBot="1" x14ac:dyDescent="0.3">
      <c r="G24" s="207"/>
      <c r="I24" s="207"/>
      <c r="K24" s="20"/>
    </row>
    <row r="25" spans="2:11" ht="24" customHeight="1" thickBot="1" x14ac:dyDescent="0.3">
      <c r="B25" s="246" t="s">
        <v>17</v>
      </c>
      <c r="C25" s="246"/>
      <c r="D25" s="246"/>
      <c r="E25" s="246"/>
      <c r="G25" s="9">
        <f>'Artículo 172 (cálculo PI)'!AE35</f>
        <v>0</v>
      </c>
      <c r="H25" s="10"/>
      <c r="I25" s="9">
        <f>'Artículo 172 (cálculo PI)'!AE37</f>
        <v>0</v>
      </c>
      <c r="J25" s="10"/>
      <c r="K25" s="9">
        <f>G25*0.8+I25*0.2</f>
        <v>0</v>
      </c>
    </row>
    <row r="26" spans="2:11" ht="6" customHeight="1" thickBot="1" x14ac:dyDescent="0.3">
      <c r="G26" s="207"/>
      <c r="I26" s="207"/>
      <c r="K26" s="20"/>
    </row>
    <row r="27" spans="2:11" ht="48" customHeight="1" thickBot="1" x14ac:dyDescent="0.3">
      <c r="B27" s="253" t="s">
        <v>47</v>
      </c>
      <c r="C27" s="253"/>
      <c r="D27" s="253"/>
      <c r="E27" s="253"/>
      <c r="F27" s="253"/>
      <c r="G27" s="253"/>
      <c r="H27" s="253"/>
      <c r="I27" s="253"/>
      <c r="K27" s="19">
        <f>K11*0.6+K13*0.2+K15*F15+K17*F15+K19*F15+K21*F15+K23*F15+K25*F15</f>
        <v>0</v>
      </c>
    </row>
  </sheetData>
  <sheetProtection algorithmName="SHA-512" hashValue="lkP3s/otxq8SnWDE0NagsakthAh9BRJtEvQPNQNtuEjjGBISwYAiMtzHOcznue+3rGOYVi3vEQonl5qcZCv/3Q==" saltValue="dZnk7dDl4p964c7WUIAPuA==" spinCount="100000" sheet="1" selectLockedCells="1" selectUnlockedCells="1"/>
  <mergeCells count="15">
    <mergeCell ref="B9:E9"/>
    <mergeCell ref="D1:I1"/>
    <mergeCell ref="D2:I2"/>
    <mergeCell ref="D3:I3"/>
    <mergeCell ref="B5:K5"/>
    <mergeCell ref="B7:K7"/>
    <mergeCell ref="B23:E23"/>
    <mergeCell ref="B27:I27"/>
    <mergeCell ref="B25:E25"/>
    <mergeCell ref="B11:E11"/>
    <mergeCell ref="B13:E13"/>
    <mergeCell ref="B15:E15"/>
    <mergeCell ref="B19:E19"/>
    <mergeCell ref="B21:E21"/>
    <mergeCell ref="B17:E17"/>
  </mergeCells>
  <printOptions horizontalCentered="1"/>
  <pageMargins left="0.19652777777777777" right="0.19652777777777777" top="0.39374999999999999" bottom="0.39374999999999999" header="0.51180555555555551" footer="0"/>
  <pageSetup scale="80" firstPageNumber="0" orientation="landscape" horizontalDpi="300" verticalDpi="300"/>
  <headerFooter alignWithMargins="0">
    <oddFooter>&amp;L2a. Evaluación Vinculante de Obligaciones de Transparencia 2018_IGOT&amp;YPI&amp;Y_SECITI&amp;R&amp;P de &amp;N</oddFooter>
  </headerFooter>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B29EE1-596E-4883-9FB2-AC9516696EE5}">
  <sheetPr codeName="Hoja20"/>
  <dimension ref="A1:AK40"/>
  <sheetViews>
    <sheetView showGridLines="0" topLeftCell="A19" zoomScale="75" zoomScaleNormal="75" workbookViewId="0">
      <selection activeCell="AK29" activeCellId="1" sqref="A5:AE5 AK29:AT29"/>
    </sheetView>
  </sheetViews>
  <sheetFormatPr baseColWidth="10" defaultColWidth="11" defaultRowHeight="12.5" x14ac:dyDescent="0.25"/>
  <cols>
    <col min="1" max="29" width="7.54296875" customWidth="1"/>
    <col min="30" max="30" width="11.453125" customWidth="1"/>
    <col min="31" max="31" width="11.453125" style="45" customWidth="1"/>
    <col min="32" max="38" width="11.453125" customWidth="1"/>
  </cols>
  <sheetData>
    <row r="1" spans="1:37" ht="15" customHeight="1" x14ac:dyDescent="0.25">
      <c r="A1" s="76"/>
      <c r="B1" s="76"/>
      <c r="C1" s="76"/>
      <c r="D1" s="76"/>
      <c r="E1" s="76"/>
      <c r="F1" s="76"/>
      <c r="G1" s="76"/>
      <c r="H1" s="76"/>
      <c r="I1" s="76"/>
      <c r="J1" s="76"/>
      <c r="K1" s="76"/>
      <c r="L1" s="76"/>
      <c r="M1" s="76"/>
      <c r="N1" s="76"/>
      <c r="O1" s="76"/>
      <c r="P1" s="76"/>
      <c r="Q1" s="76"/>
      <c r="R1" s="76"/>
      <c r="S1" s="76"/>
      <c r="T1" s="76"/>
      <c r="U1" s="76"/>
      <c r="V1" s="76"/>
      <c r="W1" s="76"/>
      <c r="X1" s="76"/>
      <c r="Y1" s="76"/>
      <c r="Z1" s="76"/>
      <c r="AA1" s="76"/>
      <c r="AB1" s="76"/>
      <c r="AC1" s="76"/>
      <c r="AD1" s="76"/>
      <c r="AE1" s="156"/>
      <c r="AF1" s="76"/>
      <c r="AG1" s="76"/>
      <c r="AH1" s="76"/>
      <c r="AI1" s="76"/>
      <c r="AJ1" s="76"/>
      <c r="AK1" s="76"/>
    </row>
    <row r="2" spans="1:37" ht="15" customHeight="1" x14ac:dyDescent="0.25">
      <c r="A2" s="297" t="s">
        <v>2951</v>
      </c>
      <c r="B2" s="297"/>
      <c r="C2" s="297"/>
      <c r="D2" s="297"/>
      <c r="E2" s="297"/>
      <c r="F2" s="297"/>
      <c r="G2" s="297"/>
      <c r="H2" s="297"/>
      <c r="I2" s="297"/>
      <c r="J2" s="297"/>
      <c r="K2" s="297"/>
      <c r="L2" s="297"/>
      <c r="M2" s="297"/>
      <c r="N2" s="297"/>
      <c r="O2" s="297"/>
      <c r="P2" s="297"/>
      <c r="Q2" s="297"/>
      <c r="R2" s="297"/>
      <c r="S2" s="297"/>
      <c r="T2" s="297"/>
      <c r="U2" s="297"/>
      <c r="V2" s="297"/>
      <c r="W2" s="297"/>
      <c r="X2" s="297"/>
      <c r="Y2" s="297"/>
      <c r="Z2" s="297"/>
      <c r="AA2" s="297"/>
      <c r="AB2" s="297"/>
      <c r="AC2" s="297"/>
      <c r="AD2" s="297"/>
      <c r="AE2" s="157"/>
      <c r="AF2" s="60"/>
      <c r="AG2" s="60"/>
      <c r="AH2" s="60"/>
      <c r="AI2" s="60"/>
      <c r="AJ2" s="60"/>
      <c r="AK2" s="60"/>
    </row>
    <row r="3" spans="1:37" ht="15" customHeight="1" x14ac:dyDescent="0.25">
      <c r="A3" s="297" t="s">
        <v>7</v>
      </c>
      <c r="B3" s="297"/>
      <c r="C3" s="297"/>
      <c r="D3" s="297"/>
      <c r="E3" s="297"/>
      <c r="F3" s="297"/>
      <c r="G3" s="297"/>
      <c r="H3" s="297"/>
      <c r="I3" s="297"/>
      <c r="J3" s="297"/>
      <c r="K3" s="297"/>
      <c r="L3" s="297"/>
      <c r="M3" s="297"/>
      <c r="N3" s="297"/>
      <c r="O3" s="297"/>
      <c r="P3" s="297"/>
      <c r="Q3" s="297"/>
      <c r="R3" s="297"/>
      <c r="S3" s="297"/>
      <c r="T3" s="297"/>
      <c r="U3" s="297"/>
      <c r="V3" s="297"/>
      <c r="W3" s="297"/>
      <c r="X3" s="297"/>
      <c r="Y3" s="297"/>
      <c r="Z3" s="297"/>
      <c r="AA3" s="297"/>
      <c r="AB3" s="297"/>
      <c r="AC3" s="297"/>
      <c r="AD3" s="297"/>
      <c r="AE3" s="157"/>
      <c r="AF3" s="60"/>
      <c r="AG3" s="60"/>
      <c r="AH3" s="60"/>
      <c r="AI3" s="60"/>
      <c r="AJ3" s="60"/>
      <c r="AK3" s="60"/>
    </row>
    <row r="4" spans="1:37" ht="15" customHeight="1" x14ac:dyDescent="0.25"/>
    <row r="5" spans="1:37" ht="15" customHeight="1" x14ac:dyDescent="0.25">
      <c r="B5" s="298" t="str">
        <f>IGOT!C5</f>
        <v>Sindicato Único de Trabajadores Democráticos del Sistema de Transporte Colectivo.</v>
      </c>
      <c r="C5" s="298"/>
      <c r="D5" s="298"/>
      <c r="E5" s="298"/>
      <c r="F5" s="298"/>
      <c r="G5" s="298"/>
      <c r="H5" s="298"/>
      <c r="I5" s="298"/>
      <c r="J5" s="298"/>
      <c r="K5" s="298"/>
      <c r="L5" s="298"/>
      <c r="M5" s="298"/>
      <c r="N5" s="298"/>
      <c r="O5" s="298"/>
      <c r="P5" s="298"/>
      <c r="Q5" s="298"/>
      <c r="R5" s="298"/>
      <c r="S5" s="298"/>
      <c r="T5" s="298"/>
      <c r="U5" s="298"/>
      <c r="V5" s="298"/>
      <c r="W5" s="298"/>
      <c r="X5" s="298"/>
      <c r="Y5" s="298"/>
      <c r="Z5" s="298"/>
      <c r="AA5" s="298"/>
      <c r="AB5" s="298"/>
      <c r="AC5" s="298"/>
    </row>
    <row r="6" spans="1:37" ht="15" customHeight="1" x14ac:dyDescent="0.25"/>
    <row r="7" spans="1:37" ht="15" customHeight="1" x14ac:dyDescent="0.25"/>
    <row r="8" spans="1:37" ht="15" customHeight="1" x14ac:dyDescent="0.25">
      <c r="A8" s="76" t="s">
        <v>2421</v>
      </c>
    </row>
    <row r="9" spans="1:37" ht="15" customHeight="1" x14ac:dyDescent="0.25">
      <c r="A9" s="299"/>
      <c r="B9" s="299"/>
      <c r="C9" s="158" t="s">
        <v>12</v>
      </c>
    </row>
    <row r="10" spans="1:37" ht="15" customHeight="1" x14ac:dyDescent="0.25">
      <c r="A10" s="293" t="s">
        <v>315</v>
      </c>
      <c r="B10" s="293"/>
      <c r="C10" s="215" t="s">
        <v>316</v>
      </c>
    </row>
    <row r="11" spans="1:37" ht="15" customHeight="1" x14ac:dyDescent="0.25">
      <c r="A11" s="293" t="s">
        <v>326</v>
      </c>
      <c r="B11" s="293"/>
      <c r="C11" s="215">
        <v>1</v>
      </c>
      <c r="E11" s="294" t="s">
        <v>327</v>
      </c>
      <c r="F11" s="294"/>
      <c r="G11" s="294"/>
      <c r="H11" s="294"/>
      <c r="I11" s="294"/>
      <c r="J11" s="294"/>
      <c r="K11" s="215">
        <f>C11</f>
        <v>1</v>
      </c>
    </row>
    <row r="12" spans="1:37" ht="15" customHeight="1" x14ac:dyDescent="0.25"/>
    <row r="13" spans="1:37" ht="15" customHeight="1" x14ac:dyDescent="0.25"/>
    <row r="14" spans="1:37" ht="45" customHeight="1" x14ac:dyDescent="0.25">
      <c r="A14" s="277" t="s">
        <v>2952</v>
      </c>
      <c r="B14" s="277"/>
      <c r="C14" s="277"/>
      <c r="D14" s="277"/>
      <c r="E14" s="277"/>
      <c r="F14" s="277"/>
      <c r="G14" s="277"/>
      <c r="H14" s="277"/>
      <c r="I14" s="277"/>
      <c r="J14" s="277"/>
      <c r="K14" s="277"/>
      <c r="L14" s="277"/>
      <c r="M14" s="277"/>
      <c r="N14" s="277"/>
      <c r="O14" s="277"/>
      <c r="P14" s="277"/>
      <c r="Q14" s="277"/>
      <c r="R14" s="277"/>
      <c r="S14" s="277"/>
      <c r="T14" s="277"/>
      <c r="U14" s="277"/>
      <c r="V14" s="277"/>
      <c r="W14" s="277"/>
      <c r="X14" s="277"/>
      <c r="Y14" s="277"/>
      <c r="Z14" s="277"/>
      <c r="AA14" s="277"/>
      <c r="AB14" s="277"/>
      <c r="AC14" s="277"/>
      <c r="AD14" s="277"/>
      <c r="AE14" s="277"/>
    </row>
    <row r="15" spans="1:37" ht="15" customHeight="1" x14ac:dyDescent="0.25"/>
    <row r="16" spans="1:37" ht="15" customHeight="1" x14ac:dyDescent="0.25">
      <c r="A16" s="159"/>
      <c r="B16" s="159"/>
      <c r="C16" s="159"/>
      <c r="D16" s="159"/>
      <c r="E16" s="159"/>
      <c r="F16" s="159"/>
      <c r="G16" s="159"/>
      <c r="H16" s="159"/>
      <c r="I16" s="159"/>
      <c r="J16" s="159"/>
      <c r="K16" s="159"/>
      <c r="L16" s="159"/>
      <c r="M16" s="159"/>
      <c r="N16" s="159"/>
      <c r="O16" s="159"/>
      <c r="P16" s="159"/>
      <c r="Q16" s="159"/>
      <c r="R16" s="159"/>
      <c r="S16" s="159"/>
      <c r="T16" s="159"/>
      <c r="U16" s="159"/>
      <c r="V16" s="159"/>
      <c r="W16" s="159"/>
      <c r="X16" s="159"/>
      <c r="Y16" s="159"/>
      <c r="Z16" s="159"/>
      <c r="AA16" s="159"/>
      <c r="AB16" s="159"/>
      <c r="AC16" s="159"/>
      <c r="AD16" s="71"/>
      <c r="AE16" s="108">
        <f>1/$K$11*100</f>
        <v>100</v>
      </c>
      <c r="AF16" s="111"/>
      <c r="AG16" s="86"/>
      <c r="AH16" s="111"/>
      <c r="AI16" s="111"/>
      <c r="AJ16" s="111"/>
      <c r="AK16" s="111"/>
    </row>
    <row r="17" spans="1:37" ht="15" customHeight="1" thickBot="1" x14ac:dyDescent="0.3">
      <c r="A17" s="348" t="s">
        <v>44</v>
      </c>
      <c r="B17" s="348"/>
      <c r="C17" s="348"/>
      <c r="D17" s="348"/>
      <c r="E17" s="348"/>
      <c r="F17" s="348"/>
      <c r="G17" s="348"/>
      <c r="H17" s="348"/>
      <c r="I17" s="348"/>
      <c r="J17" s="348"/>
      <c r="K17" s="348"/>
      <c r="L17" s="348"/>
      <c r="M17" s="348"/>
      <c r="N17" s="348"/>
      <c r="O17" s="348"/>
      <c r="P17" s="348"/>
      <c r="Q17" s="348"/>
      <c r="R17" s="348"/>
      <c r="S17" s="348"/>
      <c r="T17" s="348"/>
      <c r="U17" s="348"/>
      <c r="V17" s="348"/>
      <c r="W17" s="348"/>
      <c r="X17" s="348"/>
      <c r="Y17" s="348"/>
      <c r="Z17" s="348"/>
      <c r="AA17" s="348"/>
      <c r="AB17" s="348"/>
      <c r="AC17" s="348"/>
      <c r="AD17" s="160" t="s">
        <v>65</v>
      </c>
      <c r="AE17" s="161" t="s">
        <v>9</v>
      </c>
      <c r="AF17" s="86" t="s">
        <v>330</v>
      </c>
      <c r="AG17" s="86" t="s">
        <v>331</v>
      </c>
      <c r="AH17" s="86" t="s">
        <v>332</v>
      </c>
      <c r="AI17" s="87" t="s">
        <v>333</v>
      </c>
      <c r="AJ17" s="86"/>
      <c r="AK17" s="87" t="s">
        <v>334</v>
      </c>
    </row>
    <row r="18" spans="1:37" ht="30" customHeight="1" thickTop="1" thickBot="1" x14ac:dyDescent="0.3">
      <c r="A18" s="259" t="s">
        <v>2943</v>
      </c>
      <c r="B18" s="259"/>
      <c r="C18" s="259"/>
      <c r="D18" s="259"/>
      <c r="E18" s="259"/>
      <c r="F18" s="259"/>
      <c r="G18" s="259"/>
      <c r="H18" s="259"/>
      <c r="I18" s="259"/>
      <c r="J18" s="259"/>
      <c r="K18" s="259"/>
      <c r="L18" s="259"/>
      <c r="M18" s="259"/>
      <c r="N18" s="259"/>
      <c r="O18" s="259"/>
      <c r="P18" s="259"/>
      <c r="Q18" s="72"/>
      <c r="R18" s="72"/>
      <c r="S18" s="72"/>
      <c r="T18" s="72"/>
      <c r="U18" s="72"/>
      <c r="V18" s="72"/>
      <c r="W18" s="72"/>
      <c r="X18" s="72"/>
      <c r="Y18" s="72"/>
      <c r="Z18" s="72"/>
      <c r="AA18" s="72"/>
      <c r="AB18" s="72"/>
      <c r="AC18" s="162"/>
      <c r="AD18" s="163">
        <f>'Art. 142'!Q32</f>
        <v>0</v>
      </c>
      <c r="AE18" s="164">
        <f t="shared" ref="AE18:AE20" si="0">IF(AG18=1,AK18,AG18)</f>
        <v>0</v>
      </c>
      <c r="AF18" s="86">
        <f t="shared" ref="AF18:AF20" si="1">IF(AD18=2,1,IF(AD18=1,0.5,IF(AD18=0,0," ")))</f>
        <v>0</v>
      </c>
      <c r="AG18" s="86">
        <f>IF(AND(AF18&gt;=0,AF18&lt;=1),1,"No aplica")</f>
        <v>1</v>
      </c>
      <c r="AH18" s="90">
        <f t="shared" ref="AH18:AH20" si="2">AD18/(AG18*2)</f>
        <v>0</v>
      </c>
      <c r="AI18" s="91">
        <f>IF(AG18=1,AG18/$AG$21,"No aplica")</f>
        <v>0.33333333333333331</v>
      </c>
      <c r="AJ18" s="91">
        <f t="shared" ref="AJ18:AJ20" si="3">AF18*AI18</f>
        <v>0</v>
      </c>
      <c r="AK18" s="91">
        <f t="shared" ref="AK18:AK20" si="4">AJ18*$AE$16</f>
        <v>0</v>
      </c>
    </row>
    <row r="19" spans="1:37" ht="30" customHeight="1" thickTop="1" thickBot="1" x14ac:dyDescent="0.3">
      <c r="A19" s="259" t="s">
        <v>2944</v>
      </c>
      <c r="B19" s="259"/>
      <c r="C19" s="259"/>
      <c r="D19" s="259"/>
      <c r="E19" s="259"/>
      <c r="F19" s="259"/>
      <c r="G19" s="259"/>
      <c r="H19" s="259"/>
      <c r="I19" s="259"/>
      <c r="J19" s="259"/>
      <c r="K19" s="259"/>
      <c r="L19" s="259"/>
      <c r="M19" s="259"/>
      <c r="N19" s="259"/>
      <c r="O19" s="259"/>
      <c r="P19" s="259"/>
      <c r="Q19" s="165"/>
      <c r="R19" s="165"/>
      <c r="S19" s="165"/>
      <c r="T19" s="165"/>
      <c r="U19" s="165"/>
      <c r="V19" s="165"/>
      <c r="W19" s="165"/>
      <c r="X19" s="165"/>
      <c r="Y19" s="165"/>
      <c r="Z19" s="165"/>
      <c r="AA19" s="165"/>
      <c r="AB19" s="165"/>
      <c r="AC19" s="165"/>
      <c r="AD19" s="163">
        <f>'Art. 142'!Q33</f>
        <v>0</v>
      </c>
      <c r="AE19" s="164">
        <f t="shared" si="0"/>
        <v>0</v>
      </c>
      <c r="AF19" s="86">
        <f t="shared" si="1"/>
        <v>0</v>
      </c>
      <c r="AG19" s="86">
        <f>IF(AND(AF19&gt;=0,AF19&lt;=1),1,"No aplica")</f>
        <v>1</v>
      </c>
      <c r="AH19" s="90">
        <f t="shared" si="2"/>
        <v>0</v>
      </c>
      <c r="AI19" s="91">
        <f>IF(AG19=1,AG19/$AG$21,"No aplica")</f>
        <v>0.33333333333333331</v>
      </c>
      <c r="AJ19" s="91">
        <f t="shared" si="3"/>
        <v>0</v>
      </c>
      <c r="AK19" s="91">
        <f t="shared" si="4"/>
        <v>0</v>
      </c>
    </row>
    <row r="20" spans="1:37" ht="30" customHeight="1" thickTop="1" thickBot="1" x14ac:dyDescent="0.3">
      <c r="A20" s="259" t="s">
        <v>2945</v>
      </c>
      <c r="B20" s="259"/>
      <c r="C20" s="259"/>
      <c r="D20" s="259"/>
      <c r="E20" s="259"/>
      <c r="F20" s="259"/>
      <c r="G20" s="259"/>
      <c r="H20" s="259"/>
      <c r="I20" s="259"/>
      <c r="J20" s="259"/>
      <c r="K20" s="259"/>
      <c r="L20" s="259"/>
      <c r="M20" s="259"/>
      <c r="N20" s="259"/>
      <c r="O20" s="259"/>
      <c r="P20" s="259"/>
      <c r="Q20" s="165"/>
      <c r="R20" s="165"/>
      <c r="S20" s="165"/>
      <c r="T20" s="165"/>
      <c r="U20" s="165"/>
      <c r="V20" s="165"/>
      <c r="W20" s="165"/>
      <c r="X20" s="165"/>
      <c r="Y20" s="165"/>
      <c r="Z20" s="165"/>
      <c r="AA20" s="165"/>
      <c r="AB20" s="165"/>
      <c r="AC20" s="165"/>
      <c r="AD20" s="163">
        <f>'Art. 142'!Q34</f>
        <v>0</v>
      </c>
      <c r="AE20" s="164">
        <f t="shared" si="0"/>
        <v>0</v>
      </c>
      <c r="AF20" s="86">
        <f t="shared" si="1"/>
        <v>0</v>
      </c>
      <c r="AG20" s="86">
        <f>IF(AND(AF20&gt;=0,AF20&lt;=1),1,"No aplica")</f>
        <v>1</v>
      </c>
      <c r="AH20" s="90">
        <f t="shared" si="2"/>
        <v>0</v>
      </c>
      <c r="AI20" s="91">
        <f>IF(AG20=1,AG20/$AG$21,"No aplica")</f>
        <v>0.33333333333333331</v>
      </c>
      <c r="AJ20" s="91">
        <f t="shared" si="3"/>
        <v>0</v>
      </c>
      <c r="AK20" s="91">
        <f t="shared" si="4"/>
        <v>0</v>
      </c>
    </row>
    <row r="21" spans="1:37" ht="30" customHeight="1" thickTop="1" x14ac:dyDescent="0.25">
      <c r="A21" s="346" t="s">
        <v>2953</v>
      </c>
      <c r="B21" s="346"/>
      <c r="C21" s="346"/>
      <c r="D21" s="346"/>
      <c r="E21" s="346"/>
      <c r="F21" s="346"/>
      <c r="G21" s="346"/>
      <c r="H21" s="346"/>
      <c r="I21" s="346"/>
      <c r="J21" s="346"/>
      <c r="K21" s="346"/>
      <c r="L21" s="346"/>
      <c r="M21" s="346"/>
      <c r="N21" s="346"/>
      <c r="O21" s="346"/>
      <c r="P21" s="346"/>
      <c r="Q21" s="346"/>
      <c r="R21" s="346"/>
      <c r="S21" s="346"/>
      <c r="T21" s="346"/>
      <c r="U21" s="346"/>
      <c r="V21" s="346"/>
      <c r="W21" s="346"/>
      <c r="X21" s="346"/>
      <c r="Y21" s="346"/>
      <c r="Z21" s="346"/>
      <c r="AA21" s="346"/>
      <c r="AB21" s="346"/>
      <c r="AC21" s="346"/>
      <c r="AD21" s="346">
        <v>0</v>
      </c>
      <c r="AE21" s="164">
        <f>SUM(AE18:AE20)</f>
        <v>0</v>
      </c>
      <c r="AF21" s="71"/>
      <c r="AG21" s="113">
        <f>SUM(AG18:AG20)</f>
        <v>3</v>
      </c>
      <c r="AH21" s="166"/>
      <c r="AI21" s="71"/>
      <c r="AJ21" s="71"/>
      <c r="AK21" s="71"/>
    </row>
    <row r="22" spans="1:37" ht="30" customHeight="1" x14ac:dyDescent="0.25">
      <c r="A22" s="346" t="s">
        <v>2954</v>
      </c>
      <c r="B22" s="346"/>
      <c r="C22" s="346"/>
      <c r="D22" s="346"/>
      <c r="E22" s="346"/>
      <c r="F22" s="346"/>
      <c r="G22" s="346"/>
      <c r="H22" s="346"/>
      <c r="I22" s="346"/>
      <c r="J22" s="346"/>
      <c r="K22" s="346"/>
      <c r="L22" s="346"/>
      <c r="M22" s="346"/>
      <c r="N22" s="346"/>
      <c r="O22" s="346"/>
      <c r="P22" s="346"/>
      <c r="Q22" s="346"/>
      <c r="R22" s="346"/>
      <c r="S22" s="346"/>
      <c r="T22" s="346"/>
      <c r="U22" s="346"/>
      <c r="V22" s="346"/>
      <c r="W22" s="346"/>
      <c r="X22" s="346"/>
      <c r="Y22" s="346"/>
      <c r="Z22" s="346"/>
      <c r="AA22" s="346"/>
      <c r="AB22" s="346"/>
      <c r="AC22" s="346"/>
      <c r="AD22" s="346" t="s">
        <v>65</v>
      </c>
      <c r="AE22" s="164">
        <f>AE21/AE16*100</f>
        <v>0</v>
      </c>
      <c r="AF22" s="71"/>
      <c r="AG22" s="113"/>
      <c r="AH22" s="166"/>
      <c r="AI22" s="71"/>
      <c r="AJ22" s="71"/>
      <c r="AK22" s="71"/>
    </row>
    <row r="23" spans="1:37" ht="15" customHeight="1" x14ac:dyDescent="0.25">
      <c r="AH23" s="167"/>
    </row>
    <row r="24" spans="1:37" ht="15" customHeight="1" thickBot="1" x14ac:dyDescent="0.3">
      <c r="A24" s="347" t="s">
        <v>2955</v>
      </c>
      <c r="B24" s="347"/>
      <c r="C24" s="347"/>
      <c r="D24" s="347"/>
      <c r="E24" s="347"/>
      <c r="F24" s="347"/>
      <c r="G24" s="347"/>
      <c r="H24" s="347"/>
      <c r="I24" s="347"/>
      <c r="J24" s="347"/>
      <c r="K24" s="347"/>
      <c r="L24" s="347"/>
      <c r="M24" s="347"/>
      <c r="N24" s="347"/>
      <c r="O24" s="347"/>
      <c r="P24" s="347"/>
      <c r="Q24" s="347"/>
      <c r="R24" s="347"/>
      <c r="S24" s="347"/>
      <c r="T24" s="347"/>
      <c r="U24" s="347"/>
      <c r="V24" s="347"/>
      <c r="W24" s="347"/>
      <c r="X24" s="347"/>
      <c r="Y24" s="347"/>
      <c r="Z24" s="347"/>
      <c r="AA24" s="347"/>
      <c r="AB24" s="347"/>
      <c r="AC24" s="347"/>
      <c r="AD24" s="168" t="s">
        <v>65</v>
      </c>
      <c r="AE24" s="169" t="s">
        <v>9</v>
      </c>
      <c r="AF24" s="71"/>
      <c r="AG24" s="113"/>
      <c r="AH24" s="166"/>
      <c r="AI24" s="71"/>
      <c r="AJ24" s="71"/>
      <c r="AK24" s="71"/>
    </row>
    <row r="25" spans="1:37" ht="30" customHeight="1" thickTop="1" thickBot="1" x14ac:dyDescent="0.3">
      <c r="A25" s="259" t="s">
        <v>2946</v>
      </c>
      <c r="B25" s="259"/>
      <c r="C25" s="259"/>
      <c r="D25" s="259"/>
      <c r="E25" s="259"/>
      <c r="F25" s="259"/>
      <c r="G25" s="259"/>
      <c r="H25" s="259"/>
      <c r="I25" s="259"/>
      <c r="J25" s="259"/>
      <c r="K25" s="259"/>
      <c r="L25" s="259"/>
      <c r="M25" s="259"/>
      <c r="N25" s="259"/>
      <c r="O25" s="259"/>
      <c r="P25" s="259"/>
      <c r="Q25" s="165"/>
      <c r="R25" s="165"/>
      <c r="S25" s="165"/>
      <c r="T25" s="165"/>
      <c r="U25" s="165"/>
      <c r="V25" s="165"/>
      <c r="W25" s="165"/>
      <c r="X25" s="165"/>
      <c r="Y25" s="165"/>
      <c r="Z25" s="165"/>
      <c r="AA25" s="165"/>
      <c r="AB25" s="165"/>
      <c r="AC25" s="165"/>
      <c r="AD25" s="163">
        <f>'Art. 142'!Q37</f>
        <v>0</v>
      </c>
      <c r="AE25" s="164">
        <f t="shared" ref="AE25:AE29" si="5">IF(AG25=1,AK25,AG25)</f>
        <v>0</v>
      </c>
      <c r="AF25" s="170">
        <f t="shared" ref="AF25:AF29" si="6">IF(AD25=2,1,IF(AD25=1,0.5,IF(AD25=0,0," ")))</f>
        <v>0</v>
      </c>
      <c r="AG25" s="170">
        <f>IF(AND(AF25&gt;=0,AF25&lt;=1),1,"No aplica")</f>
        <v>1</v>
      </c>
      <c r="AH25" s="90">
        <f t="shared" ref="AH25:AH29" si="7">AD25/(AG25*2)</f>
        <v>0</v>
      </c>
      <c r="AI25" s="91">
        <f t="shared" ref="AI25:AI29" si="8">IF(AG25=1,AG25/$AG$30,"No aplica")</f>
        <v>0.2</v>
      </c>
      <c r="AJ25" s="91">
        <f t="shared" ref="AJ25:AJ29" si="9">AF25*AI25</f>
        <v>0</v>
      </c>
      <c r="AK25" s="91">
        <f t="shared" ref="AK25:AK29" si="10">AJ25*$AE$16</f>
        <v>0</v>
      </c>
    </row>
    <row r="26" spans="1:37" ht="30" customHeight="1" thickTop="1" thickBot="1" x14ac:dyDescent="0.3">
      <c r="A26" s="259" t="s">
        <v>2947</v>
      </c>
      <c r="B26" s="259"/>
      <c r="C26" s="259"/>
      <c r="D26" s="259"/>
      <c r="E26" s="259"/>
      <c r="F26" s="259"/>
      <c r="G26" s="259"/>
      <c r="H26" s="259"/>
      <c r="I26" s="259"/>
      <c r="J26" s="259"/>
      <c r="K26" s="259"/>
      <c r="L26" s="259"/>
      <c r="M26" s="259"/>
      <c r="N26" s="259"/>
      <c r="O26" s="259"/>
      <c r="P26" s="259"/>
      <c r="Q26" s="165"/>
      <c r="R26" s="165"/>
      <c r="S26" s="165"/>
      <c r="T26" s="165"/>
      <c r="U26" s="165"/>
      <c r="V26" s="165"/>
      <c r="W26" s="165"/>
      <c r="X26" s="165"/>
      <c r="Y26" s="165"/>
      <c r="Z26" s="165"/>
      <c r="AA26" s="165"/>
      <c r="AB26" s="165"/>
      <c r="AC26" s="165"/>
      <c r="AD26" s="163">
        <f>'Art. 142'!Q38</f>
        <v>0</v>
      </c>
      <c r="AE26" s="164">
        <f t="shared" si="5"/>
        <v>0</v>
      </c>
      <c r="AF26" s="170">
        <f t="shared" si="6"/>
        <v>0</v>
      </c>
      <c r="AG26" s="170">
        <f>IF(AND(AF26&gt;=0,AF26&lt;=1),1,"No aplica")</f>
        <v>1</v>
      </c>
      <c r="AH26" s="90">
        <f t="shared" si="7"/>
        <v>0</v>
      </c>
      <c r="AI26" s="91">
        <f t="shared" si="8"/>
        <v>0.2</v>
      </c>
      <c r="AJ26" s="91">
        <f t="shared" si="9"/>
        <v>0</v>
      </c>
      <c r="AK26" s="91">
        <f t="shared" si="10"/>
        <v>0</v>
      </c>
    </row>
    <row r="27" spans="1:37" ht="30" customHeight="1" thickTop="1" thickBot="1" x14ac:dyDescent="0.3">
      <c r="A27" s="259" t="s">
        <v>2948</v>
      </c>
      <c r="B27" s="259"/>
      <c r="C27" s="259"/>
      <c r="D27" s="259"/>
      <c r="E27" s="259"/>
      <c r="F27" s="259"/>
      <c r="G27" s="259"/>
      <c r="H27" s="259"/>
      <c r="I27" s="259"/>
      <c r="J27" s="259"/>
      <c r="K27" s="259"/>
      <c r="L27" s="259"/>
      <c r="M27" s="259"/>
      <c r="N27" s="259"/>
      <c r="O27" s="259"/>
      <c r="P27" s="259"/>
      <c r="Q27" s="165"/>
      <c r="R27" s="165"/>
      <c r="S27" s="165"/>
      <c r="T27" s="165"/>
      <c r="U27" s="165"/>
      <c r="V27" s="165"/>
      <c r="W27" s="165"/>
      <c r="X27" s="165"/>
      <c r="Y27" s="165"/>
      <c r="Z27" s="165"/>
      <c r="AA27" s="165"/>
      <c r="AB27" s="165"/>
      <c r="AC27" s="165"/>
      <c r="AD27" s="163">
        <f>'Art. 142'!Q39</f>
        <v>0</v>
      </c>
      <c r="AE27" s="164">
        <f t="shared" si="5"/>
        <v>0</v>
      </c>
      <c r="AF27" s="170">
        <f t="shared" si="6"/>
        <v>0</v>
      </c>
      <c r="AG27" s="170">
        <f>IF(AND(AF27&gt;=0,AF27&lt;=1),1,"No aplica")</f>
        <v>1</v>
      </c>
      <c r="AH27" s="90">
        <f t="shared" si="7"/>
        <v>0</v>
      </c>
      <c r="AI27" s="91">
        <f t="shared" si="8"/>
        <v>0.2</v>
      </c>
      <c r="AJ27" s="91">
        <f t="shared" si="9"/>
        <v>0</v>
      </c>
      <c r="AK27" s="91">
        <f t="shared" si="10"/>
        <v>0</v>
      </c>
    </row>
    <row r="28" spans="1:37" ht="30" customHeight="1" thickTop="1" thickBot="1" x14ac:dyDescent="0.3">
      <c r="A28" s="259" t="s">
        <v>2949</v>
      </c>
      <c r="B28" s="259"/>
      <c r="C28" s="259"/>
      <c r="D28" s="259"/>
      <c r="E28" s="259"/>
      <c r="F28" s="259"/>
      <c r="G28" s="259"/>
      <c r="H28" s="259"/>
      <c r="I28" s="259"/>
      <c r="J28" s="259"/>
      <c r="K28" s="259"/>
      <c r="L28" s="259"/>
      <c r="M28" s="259"/>
      <c r="N28" s="259"/>
      <c r="O28" s="259"/>
      <c r="P28" s="259"/>
      <c r="Q28" s="165"/>
      <c r="R28" s="165"/>
      <c r="S28" s="165"/>
      <c r="T28" s="165"/>
      <c r="U28" s="165"/>
      <c r="V28" s="165"/>
      <c r="W28" s="165"/>
      <c r="X28" s="165"/>
      <c r="Y28" s="165"/>
      <c r="Z28" s="165"/>
      <c r="AA28" s="165"/>
      <c r="AB28" s="165"/>
      <c r="AC28" s="165"/>
      <c r="AD28" s="163">
        <f>'Art. 142'!Q40</f>
        <v>0</v>
      </c>
      <c r="AE28" s="164">
        <f t="shared" si="5"/>
        <v>0</v>
      </c>
      <c r="AF28" s="170">
        <f t="shared" si="6"/>
        <v>0</v>
      </c>
      <c r="AG28" s="170">
        <f>IF(AND(AF28&gt;=0,AF28&lt;=1),1,"No aplica")</f>
        <v>1</v>
      </c>
      <c r="AH28" s="90">
        <f t="shared" si="7"/>
        <v>0</v>
      </c>
      <c r="AI28" s="91">
        <f t="shared" si="8"/>
        <v>0.2</v>
      </c>
      <c r="AJ28" s="91">
        <f t="shared" si="9"/>
        <v>0</v>
      </c>
      <c r="AK28" s="91">
        <f t="shared" si="10"/>
        <v>0</v>
      </c>
    </row>
    <row r="29" spans="1:37" ht="30" customHeight="1" thickTop="1" thickBot="1" x14ac:dyDescent="0.3">
      <c r="A29" s="259" t="s">
        <v>2950</v>
      </c>
      <c r="B29" s="259"/>
      <c r="C29" s="259"/>
      <c r="D29" s="259"/>
      <c r="E29" s="259"/>
      <c r="F29" s="259"/>
      <c r="G29" s="259"/>
      <c r="H29" s="259"/>
      <c r="I29" s="259"/>
      <c r="J29" s="259"/>
      <c r="K29" s="259"/>
      <c r="L29" s="259"/>
      <c r="M29" s="259"/>
      <c r="N29" s="259"/>
      <c r="O29" s="259"/>
      <c r="P29" s="259"/>
      <c r="Q29" s="165"/>
      <c r="R29" s="165"/>
      <c r="S29" s="165"/>
      <c r="T29" s="165"/>
      <c r="U29" s="165"/>
      <c r="V29" s="165"/>
      <c r="W29" s="165"/>
      <c r="X29" s="165"/>
      <c r="Y29" s="165"/>
      <c r="Z29" s="165"/>
      <c r="AA29" s="165"/>
      <c r="AB29" s="165"/>
      <c r="AC29" s="165"/>
      <c r="AD29" s="163">
        <f>'Art. 142'!Q41</f>
        <v>0</v>
      </c>
      <c r="AE29" s="164">
        <f t="shared" si="5"/>
        <v>0</v>
      </c>
      <c r="AF29" s="170">
        <f t="shared" si="6"/>
        <v>0</v>
      </c>
      <c r="AG29" s="170">
        <f>IF(AND(AF29&gt;=0,AF29&lt;=1),1,"No aplica")</f>
        <v>1</v>
      </c>
      <c r="AH29" s="90">
        <f t="shared" si="7"/>
        <v>0</v>
      </c>
      <c r="AI29" s="91">
        <f t="shared" si="8"/>
        <v>0.2</v>
      </c>
      <c r="AJ29" s="91">
        <f t="shared" si="9"/>
        <v>0</v>
      </c>
      <c r="AK29" s="91">
        <f t="shared" si="10"/>
        <v>0</v>
      </c>
    </row>
    <row r="30" spans="1:37" ht="30" customHeight="1" thickTop="1" x14ac:dyDescent="0.25">
      <c r="A30" s="346" t="s">
        <v>2956</v>
      </c>
      <c r="B30" s="346"/>
      <c r="C30" s="346"/>
      <c r="D30" s="346"/>
      <c r="E30" s="346"/>
      <c r="F30" s="346"/>
      <c r="G30" s="346"/>
      <c r="H30" s="346"/>
      <c r="I30" s="346"/>
      <c r="J30" s="346"/>
      <c r="K30" s="346"/>
      <c r="L30" s="346"/>
      <c r="M30" s="346"/>
      <c r="N30" s="346"/>
      <c r="O30" s="346"/>
      <c r="P30" s="346"/>
      <c r="Q30" s="346"/>
      <c r="R30" s="346"/>
      <c r="S30" s="346"/>
      <c r="T30" s="346"/>
      <c r="U30" s="346"/>
      <c r="V30" s="346"/>
      <c r="W30" s="346"/>
      <c r="X30" s="346"/>
      <c r="Y30" s="346"/>
      <c r="Z30" s="346"/>
      <c r="AA30" s="346"/>
      <c r="AB30" s="346"/>
      <c r="AC30" s="346"/>
      <c r="AD30" s="346">
        <v>0</v>
      </c>
      <c r="AE30" s="164">
        <f>SUM(AE25:AE29)</f>
        <v>0</v>
      </c>
      <c r="AF30" s="71"/>
      <c r="AG30" s="113">
        <f>SUM(AG25:AG29)</f>
        <v>5</v>
      </c>
      <c r="AH30" s="166"/>
      <c r="AI30" s="71"/>
      <c r="AJ30" s="71"/>
      <c r="AK30" s="71"/>
    </row>
    <row r="31" spans="1:37" ht="30" customHeight="1" x14ac:dyDescent="0.25">
      <c r="A31" s="346" t="s">
        <v>2957</v>
      </c>
      <c r="B31" s="346"/>
      <c r="C31" s="346"/>
      <c r="D31" s="346"/>
      <c r="E31" s="346"/>
      <c r="F31" s="346"/>
      <c r="G31" s="346"/>
      <c r="H31" s="346"/>
      <c r="I31" s="346"/>
      <c r="J31" s="346"/>
      <c r="K31" s="346"/>
      <c r="L31" s="346"/>
      <c r="M31" s="346"/>
      <c r="N31" s="346"/>
      <c r="O31" s="346"/>
      <c r="P31" s="346"/>
      <c r="Q31" s="346"/>
      <c r="R31" s="346"/>
      <c r="S31" s="346"/>
      <c r="T31" s="346"/>
      <c r="U31" s="346"/>
      <c r="V31" s="346"/>
      <c r="W31" s="346"/>
      <c r="X31" s="346"/>
      <c r="Y31" s="346"/>
      <c r="Z31" s="346"/>
      <c r="AA31" s="346"/>
      <c r="AB31" s="346"/>
      <c r="AC31" s="346"/>
      <c r="AD31" s="346">
        <v>0</v>
      </c>
      <c r="AE31" s="164">
        <f>AE30/AE16*100</f>
        <v>0</v>
      </c>
      <c r="AF31" s="71"/>
      <c r="AG31" s="113"/>
      <c r="AH31" s="166"/>
      <c r="AI31" s="71"/>
      <c r="AJ31" s="71"/>
      <c r="AK31" s="71"/>
    </row>
    <row r="32" spans="1:37" ht="15" customHeight="1" x14ac:dyDescent="0.25">
      <c r="A32" s="71"/>
      <c r="B32" s="71"/>
      <c r="C32" s="71"/>
      <c r="D32" s="71"/>
      <c r="E32" s="71"/>
      <c r="F32" s="71"/>
      <c r="G32" s="71"/>
      <c r="H32" s="71"/>
      <c r="I32" s="71"/>
      <c r="J32" s="71"/>
      <c r="K32" s="71"/>
      <c r="L32" s="71"/>
      <c r="M32" s="71"/>
      <c r="N32" s="71"/>
      <c r="O32" s="71"/>
      <c r="P32" s="71"/>
      <c r="Q32" s="71"/>
      <c r="R32" s="71"/>
      <c r="S32" s="71"/>
      <c r="T32" s="71"/>
      <c r="U32" s="71"/>
      <c r="V32" s="71"/>
      <c r="W32" s="71"/>
      <c r="X32" s="71"/>
      <c r="Y32" s="71"/>
      <c r="Z32" s="71"/>
      <c r="AA32" s="71"/>
      <c r="AB32" s="71"/>
      <c r="AC32" s="71"/>
      <c r="AD32" s="71"/>
      <c r="AE32" s="171"/>
      <c r="AF32" s="71"/>
      <c r="AG32" s="113"/>
      <c r="AH32" s="166"/>
      <c r="AI32" s="71"/>
      <c r="AJ32" s="71"/>
      <c r="AK32" s="71"/>
    </row>
    <row r="33" spans="1:37" ht="15" customHeight="1" thickBot="1" x14ac:dyDescent="0.3">
      <c r="AH33" s="167"/>
    </row>
    <row r="34" spans="1:37" ht="15" customHeight="1" thickTop="1" thickBot="1" x14ac:dyDescent="0.3">
      <c r="A34" s="172"/>
      <c r="B34" s="172"/>
      <c r="C34" s="172"/>
      <c r="D34" s="172"/>
      <c r="E34" s="172"/>
      <c r="F34" s="172"/>
      <c r="G34" s="172"/>
      <c r="H34" s="172"/>
      <c r="I34" s="172"/>
      <c r="J34" s="172"/>
      <c r="K34" s="172"/>
      <c r="L34" s="172"/>
      <c r="M34" s="172"/>
      <c r="N34" s="172"/>
      <c r="O34" s="172"/>
      <c r="P34" s="172"/>
      <c r="Q34" s="172"/>
      <c r="R34" s="172"/>
      <c r="S34" s="172"/>
      <c r="T34" s="172"/>
      <c r="U34" s="172"/>
      <c r="V34" s="172"/>
      <c r="W34" s="172"/>
      <c r="X34" s="172"/>
      <c r="Y34" s="172"/>
      <c r="Z34" s="172"/>
      <c r="AA34" s="172"/>
      <c r="AB34" s="172"/>
      <c r="AC34" s="172"/>
      <c r="AD34" s="172"/>
      <c r="AE34" s="173"/>
      <c r="AF34" s="71"/>
      <c r="AG34" s="113"/>
      <c r="AH34" s="71"/>
      <c r="AI34" s="71"/>
      <c r="AJ34" s="71"/>
      <c r="AK34" s="71"/>
    </row>
    <row r="35" spans="1:37" ht="15" customHeight="1" thickTop="1" thickBot="1" x14ac:dyDescent="0.3">
      <c r="A35" s="71"/>
      <c r="B35" s="71"/>
      <c r="C35" s="71"/>
      <c r="D35" s="71"/>
      <c r="E35" s="71"/>
      <c r="F35" s="71"/>
      <c r="G35" s="71"/>
      <c r="H35" s="71"/>
      <c r="I35" s="71"/>
      <c r="J35" s="71"/>
      <c r="K35" s="71"/>
      <c r="L35" s="71"/>
      <c r="M35" s="71"/>
      <c r="N35" s="71"/>
      <c r="O35" s="71"/>
      <c r="P35" s="71"/>
      <c r="Q35" s="71"/>
      <c r="R35" s="71"/>
      <c r="S35" s="71"/>
      <c r="T35" s="71"/>
      <c r="U35" s="71"/>
      <c r="V35" s="71"/>
      <c r="W35" s="71"/>
      <c r="X35" s="71"/>
      <c r="Y35" s="71"/>
      <c r="Z35" s="71"/>
      <c r="AA35" s="71"/>
      <c r="AB35" s="71"/>
      <c r="AC35" s="71"/>
      <c r="AD35" s="106" t="s">
        <v>2958</v>
      </c>
      <c r="AE35" s="174">
        <f>AE21</f>
        <v>0</v>
      </c>
      <c r="AF35" s="71"/>
      <c r="AG35" s="108"/>
      <c r="AH35" s="72"/>
      <c r="AI35" s="72"/>
      <c r="AJ35" s="72"/>
      <c r="AK35" s="72"/>
    </row>
    <row r="36" spans="1:37" ht="15" customHeight="1" thickTop="1" thickBot="1" x14ac:dyDescent="0.3">
      <c r="A36" s="71"/>
      <c r="B36" s="71"/>
      <c r="C36" s="71"/>
      <c r="D36" s="71"/>
      <c r="E36" s="71"/>
      <c r="F36" s="71"/>
      <c r="G36" s="71"/>
      <c r="H36" s="71"/>
      <c r="I36" s="71"/>
      <c r="J36" s="71"/>
      <c r="K36" s="71"/>
      <c r="L36" s="71"/>
      <c r="M36" s="71"/>
      <c r="N36" s="71"/>
      <c r="O36" s="71"/>
      <c r="P36" s="71"/>
      <c r="Q36" s="71"/>
      <c r="R36" s="71"/>
      <c r="S36" s="71"/>
      <c r="T36" s="71"/>
      <c r="U36" s="71"/>
      <c r="V36" s="71"/>
      <c r="W36" s="71"/>
      <c r="X36" s="71"/>
      <c r="Y36" s="71"/>
      <c r="Z36" s="71"/>
      <c r="AA36" s="71"/>
      <c r="AB36" s="71"/>
      <c r="AC36" s="71"/>
      <c r="AD36" s="109"/>
      <c r="AE36" s="175"/>
      <c r="AF36" s="71"/>
      <c r="AG36" s="72"/>
      <c r="AH36" s="72"/>
      <c r="AI36" s="71"/>
      <c r="AJ36" s="72"/>
      <c r="AK36" s="72"/>
    </row>
    <row r="37" spans="1:37" ht="15" customHeight="1" thickTop="1" thickBot="1" x14ac:dyDescent="0.3">
      <c r="A37" s="71"/>
      <c r="B37" s="71"/>
      <c r="C37" s="71"/>
      <c r="D37" s="71"/>
      <c r="E37" s="71"/>
      <c r="F37" s="71"/>
      <c r="G37" s="71"/>
      <c r="H37" s="71"/>
      <c r="I37" s="71"/>
      <c r="J37" s="71"/>
      <c r="K37" s="71"/>
      <c r="L37" s="71"/>
      <c r="M37" s="71"/>
      <c r="N37" s="71"/>
      <c r="O37" s="71"/>
      <c r="P37" s="71"/>
      <c r="Q37" s="71"/>
      <c r="R37" s="71"/>
      <c r="S37" s="71"/>
      <c r="T37" s="71"/>
      <c r="U37" s="71"/>
      <c r="V37" s="71"/>
      <c r="W37" s="71"/>
      <c r="X37" s="71"/>
      <c r="Y37" s="71"/>
      <c r="Z37" s="71"/>
      <c r="AA37" s="71"/>
      <c r="AB37" s="71"/>
      <c r="AC37" s="71"/>
      <c r="AD37" s="106" t="s">
        <v>2959</v>
      </c>
      <c r="AE37" s="174">
        <f>AE30</f>
        <v>0</v>
      </c>
      <c r="AF37" s="71"/>
      <c r="AG37" s="108"/>
      <c r="AH37" s="72"/>
      <c r="AI37" s="72"/>
      <c r="AJ37" s="72"/>
      <c r="AK37" s="72"/>
    </row>
    <row r="38" spans="1:37" ht="15" customHeight="1" thickTop="1" thickBot="1" x14ac:dyDescent="0.3">
      <c r="A38" s="71"/>
      <c r="B38" s="71"/>
      <c r="C38" s="71"/>
      <c r="D38" s="71"/>
      <c r="E38" s="71"/>
      <c r="F38" s="71"/>
      <c r="G38" s="71"/>
      <c r="H38" s="71"/>
      <c r="I38" s="71"/>
      <c r="J38" s="71"/>
      <c r="K38" s="71"/>
      <c r="L38" s="71"/>
      <c r="M38" s="71"/>
      <c r="N38" s="71"/>
      <c r="O38" s="71"/>
      <c r="P38" s="71"/>
      <c r="Q38" s="71"/>
      <c r="R38" s="71"/>
      <c r="S38" s="71"/>
      <c r="T38" s="71"/>
      <c r="U38" s="71"/>
      <c r="V38" s="71"/>
      <c r="W38" s="71"/>
      <c r="X38" s="71"/>
      <c r="Y38" s="71"/>
      <c r="Z38" s="71"/>
      <c r="AA38" s="71"/>
      <c r="AB38" s="71"/>
      <c r="AC38" s="71"/>
      <c r="AD38" s="111"/>
      <c r="AE38" s="176"/>
      <c r="AF38" s="71"/>
      <c r="AG38" s="113"/>
      <c r="AH38" s="71"/>
      <c r="AI38" s="71"/>
      <c r="AJ38" s="71"/>
      <c r="AK38" s="71"/>
    </row>
    <row r="39" spans="1:37" ht="15" customHeight="1" thickTop="1" thickBot="1" x14ac:dyDescent="0.3">
      <c r="A39" s="71"/>
      <c r="B39" s="71"/>
      <c r="C39" s="71"/>
      <c r="D39" s="71"/>
      <c r="E39" s="71"/>
      <c r="F39" s="71"/>
      <c r="G39" s="71"/>
      <c r="H39" s="71"/>
      <c r="I39" s="71"/>
      <c r="J39" s="71"/>
      <c r="K39" s="71"/>
      <c r="L39" s="71"/>
      <c r="M39" s="71"/>
      <c r="N39" s="71"/>
      <c r="O39" s="71"/>
      <c r="P39" s="71"/>
      <c r="Q39" s="71"/>
      <c r="R39" s="71"/>
      <c r="S39" s="71"/>
      <c r="T39" s="71"/>
      <c r="U39" s="71"/>
      <c r="V39" s="71"/>
      <c r="W39" s="71"/>
      <c r="X39" s="71"/>
      <c r="Y39" s="71"/>
      <c r="Z39" s="71"/>
      <c r="AA39" s="71"/>
      <c r="AB39" s="71"/>
      <c r="AC39" s="71"/>
      <c r="AD39" s="106" t="s">
        <v>2960</v>
      </c>
      <c r="AE39" s="174">
        <f>(AE35*0.8)+(AE37*0.2)</f>
        <v>0</v>
      </c>
      <c r="AF39" s="71"/>
      <c r="AG39" s="113"/>
      <c r="AH39" s="71"/>
      <c r="AI39" s="71"/>
      <c r="AJ39" s="71"/>
      <c r="AK39" s="71"/>
    </row>
    <row r="40" spans="1:37" ht="13" thickTop="1" x14ac:dyDescent="0.25"/>
  </sheetData>
  <sheetProtection selectLockedCells="1" selectUnlockedCells="1"/>
  <mergeCells count="22">
    <mergeCell ref="A21:AD21"/>
    <mergeCell ref="A2:AD2"/>
    <mergeCell ref="A3:AD3"/>
    <mergeCell ref="B5:AC5"/>
    <mergeCell ref="A9:B9"/>
    <mergeCell ref="A10:B10"/>
    <mergeCell ref="A11:B11"/>
    <mergeCell ref="E11:J11"/>
    <mergeCell ref="A14:AE14"/>
    <mergeCell ref="A17:AC17"/>
    <mergeCell ref="A18:P18"/>
    <mergeCell ref="A19:P19"/>
    <mergeCell ref="A20:P20"/>
    <mergeCell ref="A29:P29"/>
    <mergeCell ref="A30:AD30"/>
    <mergeCell ref="A31:AD31"/>
    <mergeCell ref="A22:AD22"/>
    <mergeCell ref="A24:AC24"/>
    <mergeCell ref="A25:P25"/>
    <mergeCell ref="A26:P26"/>
    <mergeCell ref="A27:P27"/>
    <mergeCell ref="A28:P28"/>
  </mergeCells>
  <pageMargins left="0.7" right="0.7" top="0.75" bottom="0.75" header="0.51180555555555551" footer="0.51180555555555551"/>
  <pageSetup firstPageNumber="0" orientation="portrait" horizontalDpi="300" verticalDpi="300"/>
  <headerFooter alignWithMargins="0"/>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3F1591-6B61-4FC6-A820-C86FE7F40BEB}">
  <sheetPr codeName="Hoja21"/>
  <dimension ref="A1:AK40"/>
  <sheetViews>
    <sheetView showGridLines="0" topLeftCell="A19" zoomScale="75" zoomScaleNormal="75" workbookViewId="0">
      <selection activeCell="AK29" activeCellId="1" sqref="A5:AE5 AK29:AT29"/>
    </sheetView>
  </sheetViews>
  <sheetFormatPr baseColWidth="10" defaultColWidth="11" defaultRowHeight="12.5" x14ac:dyDescent="0.25"/>
  <cols>
    <col min="1" max="29" width="7.54296875" customWidth="1"/>
    <col min="30" max="30" width="11.453125" customWidth="1"/>
    <col min="31" max="31" width="11.453125" style="45" customWidth="1"/>
    <col min="32" max="38" width="11.453125" customWidth="1"/>
  </cols>
  <sheetData>
    <row r="1" spans="1:37" ht="15" customHeight="1" x14ac:dyDescent="0.25">
      <c r="A1" s="76"/>
      <c r="B1" s="76"/>
      <c r="C1" s="76"/>
      <c r="D1" s="76"/>
      <c r="E1" s="76"/>
      <c r="F1" s="76"/>
      <c r="G1" s="76"/>
      <c r="H1" s="76"/>
      <c r="I1" s="76"/>
      <c r="J1" s="76"/>
      <c r="K1" s="76"/>
      <c r="L1" s="76"/>
      <c r="M1" s="76"/>
      <c r="N1" s="76"/>
      <c r="O1" s="76"/>
      <c r="P1" s="76"/>
      <c r="Q1" s="76"/>
      <c r="R1" s="76"/>
      <c r="S1" s="76"/>
      <c r="T1" s="76"/>
      <c r="U1" s="76"/>
      <c r="V1" s="76"/>
      <c r="W1" s="76"/>
      <c r="X1" s="76"/>
      <c r="Y1" s="76"/>
      <c r="Z1" s="76"/>
      <c r="AA1" s="76"/>
      <c r="AB1" s="76"/>
      <c r="AC1" s="76"/>
      <c r="AD1" s="76"/>
      <c r="AE1" s="156"/>
      <c r="AF1" s="76"/>
      <c r="AG1" s="76"/>
      <c r="AH1" s="76"/>
      <c r="AI1" s="76"/>
      <c r="AJ1" s="76"/>
      <c r="AK1" s="76"/>
    </row>
    <row r="2" spans="1:37" ht="15" customHeight="1" x14ac:dyDescent="0.25">
      <c r="A2" s="297" t="s">
        <v>2951</v>
      </c>
      <c r="B2" s="297"/>
      <c r="C2" s="297"/>
      <c r="D2" s="297"/>
      <c r="E2" s="297"/>
      <c r="F2" s="297"/>
      <c r="G2" s="297"/>
      <c r="H2" s="297"/>
      <c r="I2" s="297"/>
      <c r="J2" s="297"/>
      <c r="K2" s="297"/>
      <c r="L2" s="297"/>
      <c r="M2" s="297"/>
      <c r="N2" s="297"/>
      <c r="O2" s="297"/>
      <c r="P2" s="297"/>
      <c r="Q2" s="297"/>
      <c r="R2" s="297"/>
      <c r="S2" s="297"/>
      <c r="T2" s="297"/>
      <c r="U2" s="297"/>
      <c r="V2" s="297"/>
      <c r="W2" s="297"/>
      <c r="X2" s="297"/>
      <c r="Y2" s="297"/>
      <c r="Z2" s="297"/>
      <c r="AA2" s="297"/>
      <c r="AB2" s="297"/>
      <c r="AC2" s="297"/>
      <c r="AD2" s="297"/>
      <c r="AE2" s="157"/>
      <c r="AF2" s="60"/>
      <c r="AG2" s="60"/>
      <c r="AH2" s="60"/>
      <c r="AI2" s="60"/>
      <c r="AJ2" s="60"/>
      <c r="AK2" s="60"/>
    </row>
    <row r="3" spans="1:37" ht="15" customHeight="1" x14ac:dyDescent="0.25">
      <c r="A3" s="297" t="s">
        <v>7</v>
      </c>
      <c r="B3" s="297"/>
      <c r="C3" s="297"/>
      <c r="D3" s="297"/>
      <c r="E3" s="297"/>
      <c r="F3" s="297"/>
      <c r="G3" s="297"/>
      <c r="H3" s="297"/>
      <c r="I3" s="297"/>
      <c r="J3" s="297"/>
      <c r="K3" s="297"/>
      <c r="L3" s="297"/>
      <c r="M3" s="297"/>
      <c r="N3" s="297"/>
      <c r="O3" s="297"/>
      <c r="P3" s="297"/>
      <c r="Q3" s="297"/>
      <c r="R3" s="297"/>
      <c r="S3" s="297"/>
      <c r="T3" s="297"/>
      <c r="U3" s="297"/>
      <c r="V3" s="297"/>
      <c r="W3" s="297"/>
      <c r="X3" s="297"/>
      <c r="Y3" s="297"/>
      <c r="Z3" s="297"/>
      <c r="AA3" s="297"/>
      <c r="AB3" s="297"/>
      <c r="AC3" s="297"/>
      <c r="AD3" s="297"/>
      <c r="AE3" s="157"/>
      <c r="AF3" s="60"/>
      <c r="AG3" s="60"/>
      <c r="AH3" s="60"/>
      <c r="AI3" s="60"/>
      <c r="AJ3" s="60"/>
      <c r="AK3" s="60"/>
    </row>
    <row r="4" spans="1:37" ht="15" customHeight="1" x14ac:dyDescent="0.25"/>
    <row r="5" spans="1:37" ht="15" customHeight="1" x14ac:dyDescent="0.25">
      <c r="B5" s="298" t="str">
        <f>IGOT!C5</f>
        <v>Sindicato Único de Trabajadores Democráticos del Sistema de Transporte Colectivo.</v>
      </c>
      <c r="C5" s="298"/>
      <c r="D5" s="298"/>
      <c r="E5" s="298"/>
      <c r="F5" s="298"/>
      <c r="G5" s="298"/>
      <c r="H5" s="298"/>
      <c r="I5" s="298"/>
      <c r="J5" s="298"/>
      <c r="K5" s="298"/>
      <c r="L5" s="298"/>
      <c r="M5" s="298"/>
      <c r="N5" s="298"/>
      <c r="O5" s="298"/>
      <c r="P5" s="298"/>
      <c r="Q5" s="298"/>
      <c r="R5" s="298"/>
      <c r="S5" s="298"/>
      <c r="T5" s="298"/>
      <c r="U5" s="298"/>
      <c r="V5" s="298"/>
      <c r="W5" s="298"/>
      <c r="X5" s="298"/>
      <c r="Y5" s="298"/>
      <c r="Z5" s="298"/>
      <c r="AA5" s="298"/>
      <c r="AB5" s="298"/>
      <c r="AC5" s="298"/>
    </row>
    <row r="6" spans="1:37" ht="15" customHeight="1" x14ac:dyDescent="0.25"/>
    <row r="7" spans="1:37" ht="15" customHeight="1" x14ac:dyDescent="0.25"/>
    <row r="8" spans="1:37" ht="15" customHeight="1" x14ac:dyDescent="0.25">
      <c r="A8" s="76" t="s">
        <v>2421</v>
      </c>
    </row>
    <row r="9" spans="1:37" ht="15" customHeight="1" x14ac:dyDescent="0.25">
      <c r="A9" s="299"/>
      <c r="B9" s="299"/>
      <c r="C9" s="158" t="s">
        <v>12</v>
      </c>
    </row>
    <row r="10" spans="1:37" ht="15" customHeight="1" x14ac:dyDescent="0.25">
      <c r="A10" s="293" t="s">
        <v>315</v>
      </c>
      <c r="B10" s="293"/>
      <c r="C10" s="215" t="s">
        <v>316</v>
      </c>
    </row>
    <row r="11" spans="1:37" ht="15" customHeight="1" x14ac:dyDescent="0.25">
      <c r="A11" s="293" t="s">
        <v>326</v>
      </c>
      <c r="B11" s="293"/>
      <c r="C11" s="215">
        <v>1</v>
      </c>
      <c r="E11" s="294" t="s">
        <v>327</v>
      </c>
      <c r="F11" s="294"/>
      <c r="G11" s="294"/>
      <c r="H11" s="294"/>
      <c r="I11" s="294"/>
      <c r="J11" s="294"/>
      <c r="K11" s="215">
        <f>C11</f>
        <v>1</v>
      </c>
    </row>
    <row r="12" spans="1:37" ht="15" customHeight="1" x14ac:dyDescent="0.25"/>
    <row r="13" spans="1:37" ht="15" customHeight="1" x14ac:dyDescent="0.25"/>
    <row r="14" spans="1:37" ht="45" customHeight="1" x14ac:dyDescent="0.25">
      <c r="A14" s="277" t="s">
        <v>2952</v>
      </c>
      <c r="B14" s="277"/>
      <c r="C14" s="277"/>
      <c r="D14" s="277"/>
      <c r="E14" s="277"/>
      <c r="F14" s="277"/>
      <c r="G14" s="277"/>
      <c r="H14" s="277"/>
      <c r="I14" s="277"/>
      <c r="J14" s="277"/>
      <c r="K14" s="277"/>
      <c r="L14" s="277"/>
      <c r="M14" s="277"/>
      <c r="N14" s="277"/>
      <c r="O14" s="277"/>
      <c r="P14" s="277"/>
      <c r="Q14" s="277"/>
      <c r="R14" s="277"/>
      <c r="S14" s="277"/>
      <c r="T14" s="277"/>
      <c r="U14" s="277"/>
      <c r="V14" s="277"/>
      <c r="W14" s="277"/>
      <c r="X14" s="277"/>
      <c r="Y14" s="277"/>
      <c r="Z14" s="277"/>
      <c r="AA14" s="277"/>
      <c r="AB14" s="277"/>
      <c r="AC14" s="277"/>
      <c r="AD14" s="277"/>
      <c r="AE14" s="277"/>
    </row>
    <row r="15" spans="1:37" ht="15" customHeight="1" x14ac:dyDescent="0.25"/>
    <row r="16" spans="1:37" ht="15" customHeight="1" x14ac:dyDescent="0.25">
      <c r="A16" s="159"/>
      <c r="B16" s="159"/>
      <c r="C16" s="159"/>
      <c r="D16" s="159"/>
      <c r="E16" s="159"/>
      <c r="F16" s="159"/>
      <c r="G16" s="159"/>
      <c r="H16" s="159"/>
      <c r="I16" s="159"/>
      <c r="J16" s="159"/>
      <c r="K16" s="159"/>
      <c r="L16" s="159"/>
      <c r="M16" s="159"/>
      <c r="N16" s="159"/>
      <c r="O16" s="159"/>
      <c r="P16" s="159"/>
      <c r="Q16" s="159"/>
      <c r="R16" s="159"/>
      <c r="S16" s="159"/>
      <c r="T16" s="159"/>
      <c r="U16" s="159"/>
      <c r="V16" s="159"/>
      <c r="W16" s="159"/>
      <c r="X16" s="159"/>
      <c r="Y16" s="159"/>
      <c r="Z16" s="159"/>
      <c r="AA16" s="159"/>
      <c r="AB16" s="159"/>
      <c r="AC16" s="159"/>
      <c r="AD16" s="71"/>
      <c r="AE16" s="108">
        <f>1/$K$11*100</f>
        <v>100</v>
      </c>
      <c r="AF16" s="111"/>
      <c r="AG16" s="86"/>
      <c r="AH16" s="111"/>
      <c r="AI16" s="111"/>
      <c r="AJ16" s="111"/>
      <c r="AK16" s="111"/>
    </row>
    <row r="17" spans="1:37" ht="15" customHeight="1" thickBot="1" x14ac:dyDescent="0.3">
      <c r="A17" s="348" t="s">
        <v>44</v>
      </c>
      <c r="B17" s="348"/>
      <c r="C17" s="348"/>
      <c r="D17" s="348"/>
      <c r="E17" s="348"/>
      <c r="F17" s="348"/>
      <c r="G17" s="348"/>
      <c r="H17" s="348"/>
      <c r="I17" s="348"/>
      <c r="J17" s="348"/>
      <c r="K17" s="348"/>
      <c r="L17" s="348"/>
      <c r="M17" s="348"/>
      <c r="N17" s="348"/>
      <c r="O17" s="348"/>
      <c r="P17" s="348"/>
      <c r="Q17" s="348"/>
      <c r="R17" s="348"/>
      <c r="S17" s="348"/>
      <c r="T17" s="348"/>
      <c r="U17" s="348"/>
      <c r="V17" s="348"/>
      <c r="W17" s="348"/>
      <c r="X17" s="348"/>
      <c r="Y17" s="348"/>
      <c r="Z17" s="348"/>
      <c r="AA17" s="348"/>
      <c r="AB17" s="348"/>
      <c r="AC17" s="348"/>
      <c r="AD17" s="160" t="s">
        <v>65</v>
      </c>
      <c r="AE17" s="161" t="s">
        <v>9</v>
      </c>
      <c r="AF17" s="86" t="s">
        <v>330</v>
      </c>
      <c r="AG17" s="86" t="s">
        <v>331</v>
      </c>
      <c r="AH17" s="86" t="s">
        <v>332</v>
      </c>
      <c r="AI17" s="87" t="s">
        <v>333</v>
      </c>
      <c r="AJ17" s="86"/>
      <c r="AK17" s="87" t="s">
        <v>334</v>
      </c>
    </row>
    <row r="18" spans="1:37" ht="30" customHeight="1" thickTop="1" thickBot="1" x14ac:dyDescent="0.3">
      <c r="A18" s="259" t="s">
        <v>2943</v>
      </c>
      <c r="B18" s="259"/>
      <c r="C18" s="259"/>
      <c r="D18" s="259"/>
      <c r="E18" s="259"/>
      <c r="F18" s="259"/>
      <c r="G18" s="259"/>
      <c r="H18" s="259"/>
      <c r="I18" s="259"/>
      <c r="J18" s="259"/>
      <c r="K18" s="259"/>
      <c r="L18" s="259"/>
      <c r="M18" s="259"/>
      <c r="N18" s="259"/>
      <c r="O18" s="259"/>
      <c r="P18" s="259"/>
      <c r="Q18" s="72"/>
      <c r="R18" s="72"/>
      <c r="S18" s="72"/>
      <c r="T18" s="72"/>
      <c r="U18" s="72"/>
      <c r="V18" s="72"/>
      <c r="W18" s="72"/>
      <c r="X18" s="72"/>
      <c r="Y18" s="72"/>
      <c r="Z18" s="72"/>
      <c r="AA18" s="72"/>
      <c r="AB18" s="72"/>
      <c r="AC18" s="162"/>
      <c r="AD18" s="163">
        <f>'Art. 142'!AF32</f>
        <v>0</v>
      </c>
      <c r="AE18" s="164">
        <f t="shared" ref="AE18:AE20" si="0">IF(AG18=1,AK18,AG18)</f>
        <v>0</v>
      </c>
      <c r="AF18" s="86">
        <f t="shared" ref="AF18:AF20" si="1">IF(AD18=2,1,IF(AD18=1,0.5,IF(AD18=0,0," ")))</f>
        <v>0</v>
      </c>
      <c r="AG18" s="86">
        <f>IF(AND(AF18&gt;=0,AF18&lt;=1),1,"No aplica")</f>
        <v>1</v>
      </c>
      <c r="AH18" s="90">
        <f t="shared" ref="AH18:AH20" si="2">AD18/(AG18*2)</f>
        <v>0</v>
      </c>
      <c r="AI18" s="91">
        <f>IF(AG18=1,AG18/$AG$21,"No aplica")</f>
        <v>0.33333333333333331</v>
      </c>
      <c r="AJ18" s="91">
        <f t="shared" ref="AJ18:AJ20" si="3">AF18*AI18</f>
        <v>0</v>
      </c>
      <c r="AK18" s="91">
        <f t="shared" ref="AK18:AK20" si="4">AJ18*$AE$16</f>
        <v>0</v>
      </c>
    </row>
    <row r="19" spans="1:37" ht="30" customHeight="1" thickTop="1" thickBot="1" x14ac:dyDescent="0.3">
      <c r="A19" s="259" t="s">
        <v>2944</v>
      </c>
      <c r="B19" s="259"/>
      <c r="C19" s="259"/>
      <c r="D19" s="259"/>
      <c r="E19" s="259"/>
      <c r="F19" s="259"/>
      <c r="G19" s="259"/>
      <c r="H19" s="259"/>
      <c r="I19" s="259"/>
      <c r="J19" s="259"/>
      <c r="K19" s="259"/>
      <c r="L19" s="259"/>
      <c r="M19" s="259"/>
      <c r="N19" s="259"/>
      <c r="O19" s="259"/>
      <c r="P19" s="259"/>
      <c r="Q19" s="165"/>
      <c r="R19" s="165"/>
      <c r="S19" s="165"/>
      <c r="T19" s="165"/>
      <c r="U19" s="165"/>
      <c r="V19" s="165"/>
      <c r="W19" s="165"/>
      <c r="X19" s="165"/>
      <c r="Y19" s="165"/>
      <c r="Z19" s="165"/>
      <c r="AA19" s="165"/>
      <c r="AB19" s="165"/>
      <c r="AC19" s="165"/>
      <c r="AD19" s="163">
        <f>'Art. 142'!AF33</f>
        <v>0</v>
      </c>
      <c r="AE19" s="164">
        <f t="shared" si="0"/>
        <v>0</v>
      </c>
      <c r="AF19" s="86">
        <f t="shared" si="1"/>
        <v>0</v>
      </c>
      <c r="AG19" s="86">
        <f>IF(AND(AF19&gt;=0,AF19&lt;=1),1,"No aplica")</f>
        <v>1</v>
      </c>
      <c r="AH19" s="90">
        <f t="shared" si="2"/>
        <v>0</v>
      </c>
      <c r="AI19" s="91">
        <f>IF(AG19=1,AG19/$AG$21,"No aplica")</f>
        <v>0.33333333333333331</v>
      </c>
      <c r="AJ19" s="91">
        <f t="shared" si="3"/>
        <v>0</v>
      </c>
      <c r="AK19" s="91">
        <f t="shared" si="4"/>
        <v>0</v>
      </c>
    </row>
    <row r="20" spans="1:37" ht="30" customHeight="1" thickTop="1" thickBot="1" x14ac:dyDescent="0.3">
      <c r="A20" s="259" t="s">
        <v>2945</v>
      </c>
      <c r="B20" s="259"/>
      <c r="C20" s="259"/>
      <c r="D20" s="259"/>
      <c r="E20" s="259"/>
      <c r="F20" s="259"/>
      <c r="G20" s="259"/>
      <c r="H20" s="259"/>
      <c r="I20" s="259"/>
      <c r="J20" s="259"/>
      <c r="K20" s="259"/>
      <c r="L20" s="259"/>
      <c r="M20" s="259"/>
      <c r="N20" s="259"/>
      <c r="O20" s="259"/>
      <c r="P20" s="259"/>
      <c r="Q20" s="165"/>
      <c r="R20" s="165"/>
      <c r="S20" s="165"/>
      <c r="T20" s="165"/>
      <c r="U20" s="165"/>
      <c r="V20" s="165"/>
      <c r="W20" s="165"/>
      <c r="X20" s="165"/>
      <c r="Y20" s="165"/>
      <c r="Z20" s="165"/>
      <c r="AA20" s="165"/>
      <c r="AB20" s="165"/>
      <c r="AC20" s="165"/>
      <c r="AD20" s="163">
        <f>'Art. 142'!AF34</f>
        <v>0</v>
      </c>
      <c r="AE20" s="164">
        <f t="shared" si="0"/>
        <v>0</v>
      </c>
      <c r="AF20" s="86">
        <f t="shared" si="1"/>
        <v>0</v>
      </c>
      <c r="AG20" s="86">
        <f>IF(AND(AF20&gt;=0,AF20&lt;=1),1,"No aplica")</f>
        <v>1</v>
      </c>
      <c r="AH20" s="90">
        <f t="shared" si="2"/>
        <v>0</v>
      </c>
      <c r="AI20" s="91">
        <f>IF(AG20=1,AG20/$AG$21,"No aplica")</f>
        <v>0.33333333333333331</v>
      </c>
      <c r="AJ20" s="91">
        <f t="shared" si="3"/>
        <v>0</v>
      </c>
      <c r="AK20" s="91">
        <f t="shared" si="4"/>
        <v>0</v>
      </c>
    </row>
    <row r="21" spans="1:37" ht="30" customHeight="1" thickTop="1" x14ac:dyDescent="0.25">
      <c r="A21" s="346" t="s">
        <v>2953</v>
      </c>
      <c r="B21" s="346"/>
      <c r="C21" s="346"/>
      <c r="D21" s="346"/>
      <c r="E21" s="346"/>
      <c r="F21" s="346"/>
      <c r="G21" s="346"/>
      <c r="H21" s="346"/>
      <c r="I21" s="346"/>
      <c r="J21" s="346"/>
      <c r="K21" s="346"/>
      <c r="L21" s="346"/>
      <c r="M21" s="346"/>
      <c r="N21" s="346"/>
      <c r="O21" s="346"/>
      <c r="P21" s="346"/>
      <c r="Q21" s="346"/>
      <c r="R21" s="346"/>
      <c r="S21" s="346"/>
      <c r="T21" s="346"/>
      <c r="U21" s="346"/>
      <c r="V21" s="346"/>
      <c r="W21" s="346"/>
      <c r="X21" s="346"/>
      <c r="Y21" s="346"/>
      <c r="Z21" s="346"/>
      <c r="AA21" s="346"/>
      <c r="AB21" s="346"/>
      <c r="AC21" s="346"/>
      <c r="AD21" s="346">
        <v>0</v>
      </c>
      <c r="AE21" s="164">
        <f>SUM(AE18:AE20)</f>
        <v>0</v>
      </c>
      <c r="AF21" s="71"/>
      <c r="AG21" s="113">
        <f>SUM(AG18:AG20)</f>
        <v>3</v>
      </c>
      <c r="AH21" s="166"/>
      <c r="AI21" s="71"/>
      <c r="AJ21" s="71"/>
      <c r="AK21" s="71"/>
    </row>
    <row r="22" spans="1:37" ht="30" customHeight="1" x14ac:dyDescent="0.25">
      <c r="A22" s="346" t="s">
        <v>2954</v>
      </c>
      <c r="B22" s="346"/>
      <c r="C22" s="346"/>
      <c r="D22" s="346"/>
      <c r="E22" s="346"/>
      <c r="F22" s="346"/>
      <c r="G22" s="346"/>
      <c r="H22" s="346"/>
      <c r="I22" s="346"/>
      <c r="J22" s="346"/>
      <c r="K22" s="346"/>
      <c r="L22" s="346"/>
      <c r="M22" s="346"/>
      <c r="N22" s="346"/>
      <c r="O22" s="346"/>
      <c r="P22" s="346"/>
      <c r="Q22" s="346"/>
      <c r="R22" s="346"/>
      <c r="S22" s="346"/>
      <c r="T22" s="346"/>
      <c r="U22" s="346"/>
      <c r="V22" s="346"/>
      <c r="W22" s="346"/>
      <c r="X22" s="346"/>
      <c r="Y22" s="346"/>
      <c r="Z22" s="346"/>
      <c r="AA22" s="346"/>
      <c r="AB22" s="346"/>
      <c r="AC22" s="346"/>
      <c r="AD22" s="346" t="s">
        <v>65</v>
      </c>
      <c r="AE22" s="164">
        <f>AE21/AE16*100</f>
        <v>0</v>
      </c>
      <c r="AF22" s="71"/>
      <c r="AG22" s="113"/>
      <c r="AH22" s="166"/>
      <c r="AI22" s="71"/>
      <c r="AJ22" s="71"/>
      <c r="AK22" s="71"/>
    </row>
    <row r="23" spans="1:37" ht="15" customHeight="1" x14ac:dyDescent="0.25">
      <c r="AH23" s="167"/>
    </row>
    <row r="24" spans="1:37" ht="15" customHeight="1" thickBot="1" x14ac:dyDescent="0.3">
      <c r="A24" s="347" t="s">
        <v>2955</v>
      </c>
      <c r="B24" s="347"/>
      <c r="C24" s="347"/>
      <c r="D24" s="347"/>
      <c r="E24" s="347"/>
      <c r="F24" s="347"/>
      <c r="G24" s="347"/>
      <c r="H24" s="347"/>
      <c r="I24" s="347"/>
      <c r="J24" s="347"/>
      <c r="K24" s="347"/>
      <c r="L24" s="347"/>
      <c r="M24" s="347"/>
      <c r="N24" s="347"/>
      <c r="O24" s="347"/>
      <c r="P24" s="347"/>
      <c r="Q24" s="347"/>
      <c r="R24" s="347"/>
      <c r="S24" s="347"/>
      <c r="T24" s="347"/>
      <c r="U24" s="347"/>
      <c r="V24" s="347"/>
      <c r="W24" s="347"/>
      <c r="X24" s="347"/>
      <c r="Y24" s="347"/>
      <c r="Z24" s="347"/>
      <c r="AA24" s="347"/>
      <c r="AB24" s="347"/>
      <c r="AC24" s="347"/>
      <c r="AD24" s="168" t="s">
        <v>65</v>
      </c>
      <c r="AE24" s="169" t="s">
        <v>9</v>
      </c>
      <c r="AF24" s="71"/>
      <c r="AG24" s="113"/>
      <c r="AH24" s="166"/>
      <c r="AI24" s="71"/>
      <c r="AJ24" s="71"/>
      <c r="AK24" s="71"/>
    </row>
    <row r="25" spans="1:37" ht="30" customHeight="1" thickTop="1" thickBot="1" x14ac:dyDescent="0.3">
      <c r="A25" s="259" t="s">
        <v>2946</v>
      </c>
      <c r="B25" s="259"/>
      <c r="C25" s="259"/>
      <c r="D25" s="259"/>
      <c r="E25" s="259"/>
      <c r="F25" s="259"/>
      <c r="G25" s="259"/>
      <c r="H25" s="259"/>
      <c r="I25" s="259"/>
      <c r="J25" s="259"/>
      <c r="K25" s="259"/>
      <c r="L25" s="259"/>
      <c r="M25" s="259"/>
      <c r="N25" s="259"/>
      <c r="O25" s="259"/>
      <c r="P25" s="259"/>
      <c r="Q25" s="165"/>
      <c r="R25" s="165"/>
      <c r="S25" s="165"/>
      <c r="T25" s="165"/>
      <c r="U25" s="165"/>
      <c r="V25" s="165"/>
      <c r="W25" s="165"/>
      <c r="X25" s="165"/>
      <c r="Y25" s="165"/>
      <c r="Z25" s="165"/>
      <c r="AA25" s="165"/>
      <c r="AB25" s="165"/>
      <c r="AC25" s="165"/>
      <c r="AD25" s="163">
        <f>'Art. 142'!AF37</f>
        <v>0</v>
      </c>
      <c r="AE25" s="164">
        <f t="shared" ref="AE25:AE29" si="5">IF(AG25=1,AK25,AG25)</f>
        <v>0</v>
      </c>
      <c r="AF25" s="170">
        <f t="shared" ref="AF25:AF29" si="6">IF(AD25=2,1,IF(AD25=1,0.5,IF(AD25=0,0," ")))</f>
        <v>0</v>
      </c>
      <c r="AG25" s="170">
        <f>IF(AND(AF25&gt;=0,AF25&lt;=1),1,"No aplica")</f>
        <v>1</v>
      </c>
      <c r="AH25" s="90">
        <f t="shared" ref="AH25:AH29" si="7">AD25/(AG25*2)</f>
        <v>0</v>
      </c>
      <c r="AI25" s="91">
        <f t="shared" ref="AI25:AI29" si="8">IF(AG25=1,AG25/$AG$30,"No aplica")</f>
        <v>0.2</v>
      </c>
      <c r="AJ25" s="91">
        <f t="shared" ref="AJ25:AJ29" si="9">AF25*AI25</f>
        <v>0</v>
      </c>
      <c r="AK25" s="91">
        <f t="shared" ref="AK25:AK29" si="10">AJ25*$AE$16</f>
        <v>0</v>
      </c>
    </row>
    <row r="26" spans="1:37" ht="30" customHeight="1" thickTop="1" thickBot="1" x14ac:dyDescent="0.3">
      <c r="A26" s="259" t="s">
        <v>2947</v>
      </c>
      <c r="B26" s="259"/>
      <c r="C26" s="259"/>
      <c r="D26" s="259"/>
      <c r="E26" s="259"/>
      <c r="F26" s="259"/>
      <c r="G26" s="259"/>
      <c r="H26" s="259"/>
      <c r="I26" s="259"/>
      <c r="J26" s="259"/>
      <c r="K26" s="259"/>
      <c r="L26" s="259"/>
      <c r="M26" s="259"/>
      <c r="N26" s="259"/>
      <c r="O26" s="259"/>
      <c r="P26" s="259"/>
      <c r="Q26" s="165"/>
      <c r="R26" s="165"/>
      <c r="S26" s="165"/>
      <c r="T26" s="165"/>
      <c r="U26" s="165"/>
      <c r="V26" s="165"/>
      <c r="W26" s="165"/>
      <c r="X26" s="165"/>
      <c r="Y26" s="165"/>
      <c r="Z26" s="165"/>
      <c r="AA26" s="165"/>
      <c r="AB26" s="165"/>
      <c r="AC26" s="165"/>
      <c r="AD26" s="163">
        <f>'Art. 142'!AF38</f>
        <v>0</v>
      </c>
      <c r="AE26" s="164">
        <f t="shared" si="5"/>
        <v>0</v>
      </c>
      <c r="AF26" s="170">
        <f t="shared" si="6"/>
        <v>0</v>
      </c>
      <c r="AG26" s="170">
        <f>IF(AND(AF26&gt;=0,AF26&lt;=1),1,"No aplica")</f>
        <v>1</v>
      </c>
      <c r="AH26" s="90">
        <f t="shared" si="7"/>
        <v>0</v>
      </c>
      <c r="AI26" s="91">
        <f t="shared" si="8"/>
        <v>0.2</v>
      </c>
      <c r="AJ26" s="91">
        <f t="shared" si="9"/>
        <v>0</v>
      </c>
      <c r="AK26" s="91">
        <f t="shared" si="10"/>
        <v>0</v>
      </c>
    </row>
    <row r="27" spans="1:37" ht="30" customHeight="1" thickTop="1" thickBot="1" x14ac:dyDescent="0.3">
      <c r="A27" s="259" t="s">
        <v>2948</v>
      </c>
      <c r="B27" s="259"/>
      <c r="C27" s="259"/>
      <c r="D27" s="259"/>
      <c r="E27" s="259"/>
      <c r="F27" s="259"/>
      <c r="G27" s="259"/>
      <c r="H27" s="259"/>
      <c r="I27" s="259"/>
      <c r="J27" s="259"/>
      <c r="K27" s="259"/>
      <c r="L27" s="259"/>
      <c r="M27" s="259"/>
      <c r="N27" s="259"/>
      <c r="O27" s="259"/>
      <c r="P27" s="259"/>
      <c r="Q27" s="165"/>
      <c r="R27" s="165"/>
      <c r="S27" s="165"/>
      <c r="T27" s="165"/>
      <c r="U27" s="165"/>
      <c r="V27" s="165"/>
      <c r="W27" s="165"/>
      <c r="X27" s="165"/>
      <c r="Y27" s="165"/>
      <c r="Z27" s="165"/>
      <c r="AA27" s="165"/>
      <c r="AB27" s="165"/>
      <c r="AC27" s="165"/>
      <c r="AD27" s="163">
        <f>'Art. 142'!AF39</f>
        <v>0</v>
      </c>
      <c r="AE27" s="164">
        <f t="shared" si="5"/>
        <v>0</v>
      </c>
      <c r="AF27" s="170">
        <f t="shared" si="6"/>
        <v>0</v>
      </c>
      <c r="AG27" s="170">
        <f>IF(AND(AF27&gt;=0,AF27&lt;=1),1,"No aplica")</f>
        <v>1</v>
      </c>
      <c r="AH27" s="90">
        <f t="shared" si="7"/>
        <v>0</v>
      </c>
      <c r="AI27" s="91">
        <f t="shared" si="8"/>
        <v>0.2</v>
      </c>
      <c r="AJ27" s="91">
        <f t="shared" si="9"/>
        <v>0</v>
      </c>
      <c r="AK27" s="91">
        <f t="shared" si="10"/>
        <v>0</v>
      </c>
    </row>
    <row r="28" spans="1:37" ht="30" customHeight="1" thickTop="1" thickBot="1" x14ac:dyDescent="0.3">
      <c r="A28" s="259" t="s">
        <v>2949</v>
      </c>
      <c r="B28" s="259"/>
      <c r="C28" s="259"/>
      <c r="D28" s="259"/>
      <c r="E28" s="259"/>
      <c r="F28" s="259"/>
      <c r="G28" s="259"/>
      <c r="H28" s="259"/>
      <c r="I28" s="259"/>
      <c r="J28" s="259"/>
      <c r="K28" s="259"/>
      <c r="L28" s="259"/>
      <c r="M28" s="259"/>
      <c r="N28" s="259"/>
      <c r="O28" s="259"/>
      <c r="P28" s="259"/>
      <c r="Q28" s="165"/>
      <c r="R28" s="165"/>
      <c r="S28" s="165"/>
      <c r="T28" s="165"/>
      <c r="U28" s="165"/>
      <c r="V28" s="165"/>
      <c r="W28" s="165"/>
      <c r="X28" s="165"/>
      <c r="Y28" s="165"/>
      <c r="Z28" s="165"/>
      <c r="AA28" s="165"/>
      <c r="AB28" s="165"/>
      <c r="AC28" s="165"/>
      <c r="AD28" s="163">
        <f>'Art. 142'!AF40</f>
        <v>0</v>
      </c>
      <c r="AE28" s="164">
        <f t="shared" si="5"/>
        <v>0</v>
      </c>
      <c r="AF28" s="170">
        <f t="shared" si="6"/>
        <v>0</v>
      </c>
      <c r="AG28" s="170">
        <f>IF(AND(AF28&gt;=0,AF28&lt;=1),1,"No aplica")</f>
        <v>1</v>
      </c>
      <c r="AH28" s="90">
        <f t="shared" si="7"/>
        <v>0</v>
      </c>
      <c r="AI28" s="91">
        <f t="shared" si="8"/>
        <v>0.2</v>
      </c>
      <c r="AJ28" s="91">
        <f t="shared" si="9"/>
        <v>0</v>
      </c>
      <c r="AK28" s="91">
        <f t="shared" si="10"/>
        <v>0</v>
      </c>
    </row>
    <row r="29" spans="1:37" ht="30" customHeight="1" thickTop="1" thickBot="1" x14ac:dyDescent="0.3">
      <c r="A29" s="259" t="s">
        <v>2950</v>
      </c>
      <c r="B29" s="259"/>
      <c r="C29" s="259"/>
      <c r="D29" s="259"/>
      <c r="E29" s="259"/>
      <c r="F29" s="259"/>
      <c r="G29" s="259"/>
      <c r="H29" s="259"/>
      <c r="I29" s="259"/>
      <c r="J29" s="259"/>
      <c r="K29" s="259"/>
      <c r="L29" s="259"/>
      <c r="M29" s="259"/>
      <c r="N29" s="259"/>
      <c r="O29" s="259"/>
      <c r="P29" s="259"/>
      <c r="Q29" s="165"/>
      <c r="R29" s="165"/>
      <c r="S29" s="165"/>
      <c r="T29" s="165"/>
      <c r="U29" s="165"/>
      <c r="V29" s="165"/>
      <c r="W29" s="165"/>
      <c r="X29" s="165"/>
      <c r="Y29" s="165"/>
      <c r="Z29" s="165"/>
      <c r="AA29" s="165"/>
      <c r="AB29" s="165"/>
      <c r="AC29" s="165"/>
      <c r="AD29" s="163">
        <f>'Art. 142'!AF41</f>
        <v>0</v>
      </c>
      <c r="AE29" s="164">
        <f t="shared" si="5"/>
        <v>0</v>
      </c>
      <c r="AF29" s="170">
        <f t="shared" si="6"/>
        <v>0</v>
      </c>
      <c r="AG29" s="170">
        <f>IF(AND(AF29&gt;=0,AF29&lt;=1),1,"No aplica")</f>
        <v>1</v>
      </c>
      <c r="AH29" s="90">
        <f t="shared" si="7"/>
        <v>0</v>
      </c>
      <c r="AI29" s="91">
        <f t="shared" si="8"/>
        <v>0.2</v>
      </c>
      <c r="AJ29" s="91">
        <f t="shared" si="9"/>
        <v>0</v>
      </c>
      <c r="AK29" s="91">
        <f t="shared" si="10"/>
        <v>0</v>
      </c>
    </row>
    <row r="30" spans="1:37" ht="30" customHeight="1" thickTop="1" x14ac:dyDescent="0.25">
      <c r="A30" s="346" t="s">
        <v>2956</v>
      </c>
      <c r="B30" s="346"/>
      <c r="C30" s="346"/>
      <c r="D30" s="346"/>
      <c r="E30" s="346"/>
      <c r="F30" s="346"/>
      <c r="G30" s="346"/>
      <c r="H30" s="346"/>
      <c r="I30" s="346"/>
      <c r="J30" s="346"/>
      <c r="K30" s="346"/>
      <c r="L30" s="346"/>
      <c r="M30" s="346"/>
      <c r="N30" s="346"/>
      <c r="O30" s="346"/>
      <c r="P30" s="346"/>
      <c r="Q30" s="346"/>
      <c r="R30" s="346"/>
      <c r="S30" s="346"/>
      <c r="T30" s="346"/>
      <c r="U30" s="346"/>
      <c r="V30" s="346"/>
      <c r="W30" s="346"/>
      <c r="X30" s="346"/>
      <c r="Y30" s="346"/>
      <c r="Z30" s="346"/>
      <c r="AA30" s="346"/>
      <c r="AB30" s="346"/>
      <c r="AC30" s="346"/>
      <c r="AD30" s="346">
        <v>0</v>
      </c>
      <c r="AE30" s="164">
        <f>SUM(AE25:AE29)</f>
        <v>0</v>
      </c>
      <c r="AF30" s="71"/>
      <c r="AG30" s="113">
        <f>SUM(AG25:AG29)</f>
        <v>5</v>
      </c>
      <c r="AH30" s="166"/>
      <c r="AI30" s="71"/>
      <c r="AJ30" s="71"/>
      <c r="AK30" s="71"/>
    </row>
    <row r="31" spans="1:37" ht="30" customHeight="1" x14ac:dyDescent="0.25">
      <c r="A31" s="346" t="s">
        <v>2957</v>
      </c>
      <c r="B31" s="346"/>
      <c r="C31" s="346"/>
      <c r="D31" s="346"/>
      <c r="E31" s="346"/>
      <c r="F31" s="346"/>
      <c r="G31" s="346"/>
      <c r="H31" s="346"/>
      <c r="I31" s="346"/>
      <c r="J31" s="346"/>
      <c r="K31" s="346"/>
      <c r="L31" s="346"/>
      <c r="M31" s="346"/>
      <c r="N31" s="346"/>
      <c r="O31" s="346"/>
      <c r="P31" s="346"/>
      <c r="Q31" s="346"/>
      <c r="R31" s="346"/>
      <c r="S31" s="346"/>
      <c r="T31" s="346"/>
      <c r="U31" s="346"/>
      <c r="V31" s="346"/>
      <c r="W31" s="346"/>
      <c r="X31" s="346"/>
      <c r="Y31" s="346"/>
      <c r="Z31" s="346"/>
      <c r="AA31" s="346"/>
      <c r="AB31" s="346"/>
      <c r="AC31" s="346"/>
      <c r="AD31" s="346">
        <v>0</v>
      </c>
      <c r="AE31" s="164">
        <f>AE30/AE16*100</f>
        <v>0</v>
      </c>
      <c r="AF31" s="71"/>
      <c r="AG31" s="113"/>
      <c r="AH31" s="166"/>
      <c r="AI31" s="71"/>
      <c r="AJ31" s="71"/>
      <c r="AK31" s="71"/>
    </row>
    <row r="32" spans="1:37" ht="15" customHeight="1" x14ac:dyDescent="0.25">
      <c r="A32" s="71"/>
      <c r="B32" s="71"/>
      <c r="C32" s="71"/>
      <c r="D32" s="71"/>
      <c r="E32" s="71"/>
      <c r="F32" s="71"/>
      <c r="G32" s="71"/>
      <c r="H32" s="71"/>
      <c r="I32" s="71"/>
      <c r="J32" s="71"/>
      <c r="K32" s="71"/>
      <c r="L32" s="71"/>
      <c r="M32" s="71"/>
      <c r="N32" s="71"/>
      <c r="O32" s="71"/>
      <c r="P32" s="71"/>
      <c r="Q32" s="71"/>
      <c r="R32" s="71"/>
      <c r="S32" s="71"/>
      <c r="T32" s="71"/>
      <c r="U32" s="71"/>
      <c r="V32" s="71"/>
      <c r="W32" s="71"/>
      <c r="X32" s="71"/>
      <c r="Y32" s="71"/>
      <c r="Z32" s="71"/>
      <c r="AA32" s="71"/>
      <c r="AB32" s="71"/>
      <c r="AC32" s="71"/>
      <c r="AD32" s="71"/>
      <c r="AE32" s="171"/>
      <c r="AF32" s="71"/>
      <c r="AG32" s="113"/>
      <c r="AH32" s="166"/>
      <c r="AI32" s="71"/>
      <c r="AJ32" s="71"/>
      <c r="AK32" s="71"/>
    </row>
    <row r="33" spans="1:37" ht="15" customHeight="1" thickBot="1" x14ac:dyDescent="0.3">
      <c r="AH33" s="167"/>
    </row>
    <row r="34" spans="1:37" ht="15" customHeight="1" thickTop="1" thickBot="1" x14ac:dyDescent="0.3">
      <c r="A34" s="172"/>
      <c r="B34" s="172"/>
      <c r="C34" s="172"/>
      <c r="D34" s="172"/>
      <c r="E34" s="172"/>
      <c r="F34" s="172"/>
      <c r="G34" s="172"/>
      <c r="H34" s="172"/>
      <c r="I34" s="172"/>
      <c r="J34" s="172"/>
      <c r="K34" s="172"/>
      <c r="L34" s="172"/>
      <c r="M34" s="172"/>
      <c r="N34" s="172"/>
      <c r="O34" s="172"/>
      <c r="P34" s="172"/>
      <c r="Q34" s="172"/>
      <c r="R34" s="172"/>
      <c r="S34" s="172"/>
      <c r="T34" s="172"/>
      <c r="U34" s="172"/>
      <c r="V34" s="172"/>
      <c r="W34" s="172"/>
      <c r="X34" s="172"/>
      <c r="Y34" s="172"/>
      <c r="Z34" s="172"/>
      <c r="AA34" s="172"/>
      <c r="AB34" s="172"/>
      <c r="AC34" s="172"/>
      <c r="AD34" s="172"/>
      <c r="AE34" s="173"/>
      <c r="AF34" s="71"/>
      <c r="AG34" s="113"/>
      <c r="AH34" s="71"/>
      <c r="AI34" s="71"/>
      <c r="AJ34" s="71"/>
      <c r="AK34" s="71"/>
    </row>
    <row r="35" spans="1:37" ht="15" customHeight="1" thickTop="1" thickBot="1" x14ac:dyDescent="0.3">
      <c r="A35" s="71"/>
      <c r="B35" s="71"/>
      <c r="C35" s="71"/>
      <c r="D35" s="71"/>
      <c r="E35" s="71"/>
      <c r="F35" s="71"/>
      <c r="G35" s="71"/>
      <c r="H35" s="71"/>
      <c r="I35" s="71"/>
      <c r="J35" s="71"/>
      <c r="K35" s="71"/>
      <c r="L35" s="71"/>
      <c r="M35" s="71"/>
      <c r="N35" s="71"/>
      <c r="O35" s="71"/>
      <c r="P35" s="71"/>
      <c r="Q35" s="71"/>
      <c r="R35" s="71"/>
      <c r="S35" s="71"/>
      <c r="T35" s="71"/>
      <c r="U35" s="71"/>
      <c r="V35" s="71"/>
      <c r="W35" s="71"/>
      <c r="X35" s="71"/>
      <c r="Y35" s="71"/>
      <c r="Z35" s="71"/>
      <c r="AA35" s="71"/>
      <c r="AB35" s="71"/>
      <c r="AC35" s="71"/>
      <c r="AD35" s="106" t="s">
        <v>2958</v>
      </c>
      <c r="AE35" s="174">
        <f>AE21</f>
        <v>0</v>
      </c>
      <c r="AF35" s="71"/>
      <c r="AG35" s="108"/>
      <c r="AH35" s="72"/>
      <c r="AI35" s="72"/>
      <c r="AJ35" s="72"/>
      <c r="AK35" s="72"/>
    </row>
    <row r="36" spans="1:37" ht="15" customHeight="1" thickTop="1" thickBot="1" x14ac:dyDescent="0.3">
      <c r="A36" s="71"/>
      <c r="B36" s="71"/>
      <c r="C36" s="71"/>
      <c r="D36" s="71"/>
      <c r="E36" s="71"/>
      <c r="F36" s="71"/>
      <c r="G36" s="71"/>
      <c r="H36" s="71"/>
      <c r="I36" s="71"/>
      <c r="J36" s="71"/>
      <c r="K36" s="71"/>
      <c r="L36" s="71"/>
      <c r="M36" s="71"/>
      <c r="N36" s="71"/>
      <c r="O36" s="71"/>
      <c r="P36" s="71"/>
      <c r="Q36" s="71"/>
      <c r="R36" s="71"/>
      <c r="S36" s="71"/>
      <c r="T36" s="71"/>
      <c r="U36" s="71"/>
      <c r="V36" s="71"/>
      <c r="W36" s="71"/>
      <c r="X36" s="71"/>
      <c r="Y36" s="71"/>
      <c r="Z36" s="71"/>
      <c r="AA36" s="71"/>
      <c r="AB36" s="71"/>
      <c r="AC36" s="71"/>
      <c r="AD36" s="109"/>
      <c r="AE36" s="175"/>
      <c r="AF36" s="71"/>
      <c r="AG36" s="72"/>
      <c r="AH36" s="72"/>
      <c r="AI36" s="71"/>
      <c r="AJ36" s="72"/>
      <c r="AK36" s="72"/>
    </row>
    <row r="37" spans="1:37" ht="15" customHeight="1" thickTop="1" thickBot="1" x14ac:dyDescent="0.3">
      <c r="A37" s="71"/>
      <c r="B37" s="71"/>
      <c r="C37" s="71"/>
      <c r="D37" s="71"/>
      <c r="E37" s="71"/>
      <c r="F37" s="71"/>
      <c r="G37" s="71"/>
      <c r="H37" s="71"/>
      <c r="I37" s="71"/>
      <c r="J37" s="71"/>
      <c r="K37" s="71"/>
      <c r="L37" s="71"/>
      <c r="M37" s="71"/>
      <c r="N37" s="71"/>
      <c r="O37" s="71"/>
      <c r="P37" s="71"/>
      <c r="Q37" s="71"/>
      <c r="R37" s="71"/>
      <c r="S37" s="71"/>
      <c r="T37" s="71"/>
      <c r="U37" s="71"/>
      <c r="V37" s="71"/>
      <c r="W37" s="71"/>
      <c r="X37" s="71"/>
      <c r="Y37" s="71"/>
      <c r="Z37" s="71"/>
      <c r="AA37" s="71"/>
      <c r="AB37" s="71"/>
      <c r="AC37" s="71"/>
      <c r="AD37" s="106" t="s">
        <v>2959</v>
      </c>
      <c r="AE37" s="174">
        <f>AE30</f>
        <v>0</v>
      </c>
      <c r="AF37" s="71"/>
      <c r="AG37" s="108"/>
      <c r="AH37" s="72"/>
      <c r="AI37" s="72"/>
      <c r="AJ37" s="72"/>
      <c r="AK37" s="72"/>
    </row>
    <row r="38" spans="1:37" ht="15" customHeight="1" thickTop="1" thickBot="1" x14ac:dyDescent="0.3">
      <c r="A38" s="71"/>
      <c r="B38" s="71"/>
      <c r="C38" s="71"/>
      <c r="D38" s="71"/>
      <c r="E38" s="71"/>
      <c r="F38" s="71"/>
      <c r="G38" s="71"/>
      <c r="H38" s="71"/>
      <c r="I38" s="71"/>
      <c r="J38" s="71"/>
      <c r="K38" s="71"/>
      <c r="L38" s="71"/>
      <c r="M38" s="71"/>
      <c r="N38" s="71"/>
      <c r="O38" s="71"/>
      <c r="P38" s="71"/>
      <c r="Q38" s="71"/>
      <c r="R38" s="71"/>
      <c r="S38" s="71"/>
      <c r="T38" s="71"/>
      <c r="U38" s="71"/>
      <c r="V38" s="71"/>
      <c r="W38" s="71"/>
      <c r="X38" s="71"/>
      <c r="Y38" s="71"/>
      <c r="Z38" s="71"/>
      <c r="AA38" s="71"/>
      <c r="AB38" s="71"/>
      <c r="AC38" s="71"/>
      <c r="AD38" s="111"/>
      <c r="AE38" s="176"/>
      <c r="AF38" s="71"/>
      <c r="AG38" s="113"/>
      <c r="AH38" s="71"/>
      <c r="AI38" s="71"/>
      <c r="AJ38" s="71"/>
      <c r="AK38" s="71"/>
    </row>
    <row r="39" spans="1:37" ht="15" customHeight="1" thickTop="1" thickBot="1" x14ac:dyDescent="0.3">
      <c r="A39" s="71"/>
      <c r="B39" s="71"/>
      <c r="C39" s="71"/>
      <c r="D39" s="71"/>
      <c r="E39" s="71"/>
      <c r="F39" s="71"/>
      <c r="G39" s="71"/>
      <c r="H39" s="71"/>
      <c r="I39" s="71"/>
      <c r="J39" s="71"/>
      <c r="K39" s="71"/>
      <c r="L39" s="71"/>
      <c r="M39" s="71"/>
      <c r="N39" s="71"/>
      <c r="O39" s="71"/>
      <c r="P39" s="71"/>
      <c r="Q39" s="71"/>
      <c r="R39" s="71"/>
      <c r="S39" s="71"/>
      <c r="T39" s="71"/>
      <c r="U39" s="71"/>
      <c r="V39" s="71"/>
      <c r="W39" s="71"/>
      <c r="X39" s="71"/>
      <c r="Y39" s="71"/>
      <c r="Z39" s="71"/>
      <c r="AA39" s="71"/>
      <c r="AB39" s="71"/>
      <c r="AC39" s="71"/>
      <c r="AD39" s="106" t="s">
        <v>2960</v>
      </c>
      <c r="AE39" s="174">
        <f>(AE35*0.8)+(AE37*0.2)</f>
        <v>0</v>
      </c>
      <c r="AF39" s="71"/>
      <c r="AG39" s="113"/>
      <c r="AH39" s="71"/>
      <c r="AI39" s="71"/>
      <c r="AJ39" s="71"/>
      <c r="AK39" s="71"/>
    </row>
    <row r="40" spans="1:37" ht="13" thickTop="1" x14ac:dyDescent="0.25"/>
  </sheetData>
  <sheetProtection selectLockedCells="1" selectUnlockedCells="1"/>
  <mergeCells count="22">
    <mergeCell ref="A21:AD21"/>
    <mergeCell ref="A2:AD2"/>
    <mergeCell ref="A3:AD3"/>
    <mergeCell ref="B5:AC5"/>
    <mergeCell ref="A9:B9"/>
    <mergeCell ref="A10:B10"/>
    <mergeCell ref="A11:B11"/>
    <mergeCell ref="E11:J11"/>
    <mergeCell ref="A14:AE14"/>
    <mergeCell ref="A17:AC17"/>
    <mergeCell ref="A18:P18"/>
    <mergeCell ref="A19:P19"/>
    <mergeCell ref="A20:P20"/>
    <mergeCell ref="A29:P29"/>
    <mergeCell ref="A30:AD30"/>
    <mergeCell ref="A31:AD31"/>
    <mergeCell ref="A22:AD22"/>
    <mergeCell ref="A24:AC24"/>
    <mergeCell ref="A25:P25"/>
    <mergeCell ref="A26:P26"/>
    <mergeCell ref="A27:P27"/>
    <mergeCell ref="A28:P28"/>
  </mergeCells>
  <pageMargins left="0.7" right="0.7" top="0.75" bottom="0.75" header="0.51180555555555551" footer="0.51180555555555551"/>
  <pageSetup firstPageNumber="0" orientation="portrait" horizontalDpi="300" verticalDpi="300"/>
  <headerFooter alignWithMargins="0"/>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F127B0-5C46-434E-811D-9F6DB24F3555}">
  <sheetPr codeName="Hoja22"/>
  <dimension ref="A2:IO30"/>
  <sheetViews>
    <sheetView showGridLines="0" zoomScale="75" zoomScaleNormal="75" workbookViewId="0">
      <selection activeCell="AK29" activeCellId="1" sqref="A5:AE5 AK29:AT29"/>
    </sheetView>
  </sheetViews>
  <sheetFormatPr baseColWidth="10" defaultColWidth="11" defaultRowHeight="18" customHeight="1" x14ac:dyDescent="0.25"/>
  <cols>
    <col min="1" max="1" width="21.54296875" style="16" customWidth="1"/>
    <col min="2" max="3" width="16.54296875" style="177" customWidth="1"/>
    <col min="4" max="4" width="1.54296875" style="16" customWidth="1"/>
    <col min="5" max="5" width="19.54296875" style="16" customWidth="1"/>
    <col min="6" max="7" width="16.54296875" style="16" customWidth="1"/>
    <col min="8" max="249" width="11.453125" style="16" customWidth="1"/>
  </cols>
  <sheetData>
    <row r="2" spans="1:7" ht="18" customHeight="1" x14ac:dyDescent="0.25">
      <c r="A2" s="245" t="s">
        <v>2961</v>
      </c>
      <c r="B2" s="245"/>
      <c r="C2" s="245"/>
      <c r="D2" s="245"/>
      <c r="E2" s="245"/>
      <c r="F2" s="245"/>
      <c r="G2" s="245"/>
    </row>
    <row r="3" spans="1:7" ht="18" customHeight="1" x14ac:dyDescent="0.25">
      <c r="A3" s="245" t="s">
        <v>7</v>
      </c>
      <c r="B3" s="245"/>
      <c r="C3" s="245"/>
      <c r="D3" s="245"/>
      <c r="E3" s="245"/>
      <c r="F3" s="245"/>
      <c r="G3" s="245"/>
    </row>
    <row r="5" spans="1:7" ht="36" customHeight="1" x14ac:dyDescent="0.25">
      <c r="B5" s="349" t="str">
        <f>IGOT!C5</f>
        <v>Sindicato Único de Trabajadores Democráticos del Sistema de Transporte Colectivo.</v>
      </c>
      <c r="C5" s="349"/>
      <c r="D5" s="349"/>
      <c r="E5" s="349"/>
      <c r="F5" s="349"/>
    </row>
    <row r="7" spans="1:7" ht="18" customHeight="1" thickBot="1" x14ac:dyDescent="0.3">
      <c r="A7" s="177"/>
    </row>
    <row r="8" spans="1:7" ht="18" customHeight="1" thickBot="1" x14ac:dyDescent="0.3">
      <c r="A8" s="178" t="s">
        <v>380</v>
      </c>
      <c r="B8" s="179">
        <f>'Artículo 142 (cálculo PI)'!AG21</f>
        <v>3</v>
      </c>
      <c r="C8"/>
      <c r="E8" s="180" t="s">
        <v>380</v>
      </c>
      <c r="F8" s="179">
        <f>'Artículo 142 (cálculo PI)'!AG30</f>
        <v>5</v>
      </c>
      <c r="G8"/>
    </row>
    <row r="9" spans="1:7" ht="6" customHeight="1" thickBot="1" x14ac:dyDescent="0.3">
      <c r="F9" s="177"/>
      <c r="G9" s="177"/>
    </row>
    <row r="10" spans="1:7" ht="36" customHeight="1" thickBot="1" x14ac:dyDescent="0.3">
      <c r="A10" s="350"/>
      <c r="B10" s="351" t="s">
        <v>44</v>
      </c>
      <c r="C10" s="351"/>
      <c r="E10" s="352"/>
      <c r="F10" s="353" t="s">
        <v>45</v>
      </c>
      <c r="G10" s="353"/>
    </row>
    <row r="11" spans="1:7" ht="54" customHeight="1" thickBot="1" x14ac:dyDescent="0.3">
      <c r="A11" s="350"/>
      <c r="B11" s="181" t="s">
        <v>2962</v>
      </c>
      <c r="C11" s="182" t="s">
        <v>2963</v>
      </c>
      <c r="E11" s="352"/>
      <c r="F11" s="183" t="s">
        <v>2962</v>
      </c>
      <c r="G11" s="184" t="s">
        <v>2963</v>
      </c>
    </row>
    <row r="12" spans="1:7" ht="18" customHeight="1" thickBot="1" x14ac:dyDescent="0.3">
      <c r="A12" s="185" t="s">
        <v>2964</v>
      </c>
      <c r="B12" s="186">
        <f>'Artículo 142 (cálculo PI)'!AE18</f>
        <v>0</v>
      </c>
      <c r="C12" s="186">
        <f t="shared" ref="C12:C14" si="0">(B12/(1/$B$8))</f>
        <v>0</v>
      </c>
      <c r="E12" s="185" t="s">
        <v>2965</v>
      </c>
      <c r="F12" s="186">
        <f>'Artículo 142 (cálculo PI)'!AE25</f>
        <v>0</v>
      </c>
      <c r="G12" s="186">
        <f t="shared" ref="G12:G16" si="1">(F12/(1/$F$8))</f>
        <v>0</v>
      </c>
    </row>
    <row r="13" spans="1:7" ht="18" customHeight="1" thickBot="1" x14ac:dyDescent="0.3">
      <c r="A13" s="185" t="s">
        <v>2966</v>
      </c>
      <c r="B13" s="186">
        <f>'Artículo 142 (cálculo PI)'!AE19</f>
        <v>0</v>
      </c>
      <c r="C13" s="186">
        <f t="shared" si="0"/>
        <v>0</v>
      </c>
      <c r="E13" s="185" t="s">
        <v>2967</v>
      </c>
      <c r="F13" s="186">
        <f>'Artículo 142 (cálculo PI)'!AE26</f>
        <v>0</v>
      </c>
      <c r="G13" s="186">
        <f t="shared" si="1"/>
        <v>0</v>
      </c>
    </row>
    <row r="14" spans="1:7" ht="18" customHeight="1" thickBot="1" x14ac:dyDescent="0.3">
      <c r="A14" s="185" t="s">
        <v>2968</v>
      </c>
      <c r="B14" s="186">
        <f>'Artículo 142 (cálculo PI)'!AE20</f>
        <v>0</v>
      </c>
      <c r="C14" s="186">
        <f t="shared" si="0"/>
        <v>0</v>
      </c>
      <c r="E14" s="185" t="s">
        <v>2969</v>
      </c>
      <c r="F14" s="186">
        <f>'Artículo 142 (cálculo PI)'!AE27</f>
        <v>0</v>
      </c>
      <c r="G14" s="186">
        <f t="shared" si="1"/>
        <v>0</v>
      </c>
    </row>
    <row r="15" spans="1:7" ht="18" customHeight="1" thickBot="1" x14ac:dyDescent="0.3">
      <c r="B15" s="16"/>
      <c r="C15" s="16"/>
      <c r="E15" s="185" t="s">
        <v>2970</v>
      </c>
      <c r="F15" s="186">
        <f>'Artículo 142 (cálculo PI)'!AE28</f>
        <v>0</v>
      </c>
      <c r="G15" s="186">
        <f t="shared" si="1"/>
        <v>0</v>
      </c>
    </row>
    <row r="16" spans="1:7" ht="18" customHeight="1" thickBot="1" x14ac:dyDescent="0.3">
      <c r="B16" s="16"/>
      <c r="C16" s="16"/>
      <c r="E16" s="185" t="s">
        <v>2971</v>
      </c>
      <c r="F16" s="186">
        <f>'Artículo 142 (cálculo PI)'!AE29</f>
        <v>0</v>
      </c>
      <c r="G16" s="186">
        <f t="shared" si="1"/>
        <v>0</v>
      </c>
    </row>
    <row r="17" spans="1:6" ht="18" customHeight="1" thickBot="1" x14ac:dyDescent="0.3">
      <c r="A17" s="187" t="s">
        <v>2972</v>
      </c>
      <c r="B17" s="186">
        <f>SUM(B12:B14)</f>
        <v>0</v>
      </c>
      <c r="C17" s="188"/>
    </row>
    <row r="18" spans="1:6" ht="18" customHeight="1" thickBot="1" x14ac:dyDescent="0.3"/>
    <row r="19" spans="1:6" ht="18" customHeight="1" thickBot="1" x14ac:dyDescent="0.3">
      <c r="A19" s="189" t="s">
        <v>2973</v>
      </c>
      <c r="B19" s="190"/>
      <c r="C19" s="186">
        <f>(B17*0.8)+(F19*0.2)</f>
        <v>0</v>
      </c>
      <c r="E19" s="191" t="s">
        <v>2974</v>
      </c>
      <c r="F19" s="186">
        <f>SUM(F12:F16)</f>
        <v>0</v>
      </c>
    </row>
    <row r="20" spans="1:6" ht="18" customHeight="1" x14ac:dyDescent="0.25">
      <c r="B20" s="16"/>
      <c r="C20" s="16"/>
    </row>
    <row r="21" spans="1:6" ht="18" customHeight="1" x14ac:dyDescent="0.25">
      <c r="B21" s="16"/>
      <c r="C21" s="16"/>
    </row>
    <row r="22" spans="1:6" ht="18" customHeight="1" x14ac:dyDescent="0.25">
      <c r="B22" s="16"/>
      <c r="C22" s="16"/>
    </row>
    <row r="23" spans="1:6" ht="18" customHeight="1" x14ac:dyDescent="0.25">
      <c r="B23" s="16"/>
      <c r="C23" s="16"/>
    </row>
    <row r="28" spans="1:6" s="16" customFormat="1" ht="6" customHeight="1" x14ac:dyDescent="0.25">
      <c r="B28" s="177"/>
      <c r="C28" s="177"/>
    </row>
    <row r="30" spans="1:6" s="16" customFormat="1" ht="6" customHeight="1" x14ac:dyDescent="0.25">
      <c r="B30" s="177"/>
      <c r="C30" s="177"/>
    </row>
  </sheetData>
  <sheetProtection selectLockedCells="1" selectUnlockedCells="1"/>
  <mergeCells count="7">
    <mergeCell ref="A2:G2"/>
    <mergeCell ref="A3:G3"/>
    <mergeCell ref="B5:F5"/>
    <mergeCell ref="A10:A11"/>
    <mergeCell ref="B10:C10"/>
    <mergeCell ref="E10:E11"/>
    <mergeCell ref="F10:G10"/>
  </mergeCells>
  <pageMargins left="0.7" right="0.7" top="0.75" bottom="0.75" header="0.51180555555555551" footer="0.51180555555555551"/>
  <pageSetup firstPageNumber="0" orientation="portrait" horizontalDpi="300" verticalDpi="300"/>
  <headerFooter alignWithMargins="0"/>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9FD3CE-0D82-4982-8821-87E701EBAC1A}">
  <sheetPr codeName="Hoja23"/>
  <dimension ref="A2:IO30"/>
  <sheetViews>
    <sheetView showGridLines="0" zoomScale="75" zoomScaleNormal="75" workbookViewId="0">
      <selection activeCell="AK29" activeCellId="1" sqref="A5:AE5 AK29:AT29"/>
    </sheetView>
  </sheetViews>
  <sheetFormatPr baseColWidth="10" defaultColWidth="11" defaultRowHeight="18" customHeight="1" x14ac:dyDescent="0.25"/>
  <cols>
    <col min="1" max="1" width="21.54296875" style="16" customWidth="1"/>
    <col min="2" max="3" width="16.54296875" style="177" customWidth="1"/>
    <col min="4" max="4" width="1.54296875" style="16" customWidth="1"/>
    <col min="5" max="5" width="19.54296875" style="16" customWidth="1"/>
    <col min="6" max="7" width="16.54296875" style="16" customWidth="1"/>
    <col min="8" max="249" width="11.453125" style="16" customWidth="1"/>
  </cols>
  <sheetData>
    <row r="2" spans="1:7" ht="18" customHeight="1" x14ac:dyDescent="0.25">
      <c r="A2" s="245" t="s">
        <v>2961</v>
      </c>
      <c r="B2" s="245"/>
      <c r="C2" s="245"/>
      <c r="D2" s="245"/>
      <c r="E2" s="245"/>
      <c r="F2" s="245"/>
      <c r="G2" s="245"/>
    </row>
    <row r="3" spans="1:7" ht="18" customHeight="1" x14ac:dyDescent="0.25">
      <c r="A3" s="245" t="s">
        <v>8</v>
      </c>
      <c r="B3" s="245"/>
      <c r="C3" s="245"/>
      <c r="D3" s="245"/>
      <c r="E3" s="245"/>
      <c r="F3" s="245"/>
      <c r="G3" s="245"/>
    </row>
    <row r="5" spans="1:7" ht="36" customHeight="1" x14ac:dyDescent="0.25">
      <c r="B5" s="349" t="str">
        <f>IGOT!C5</f>
        <v>Sindicato Único de Trabajadores Democráticos del Sistema de Transporte Colectivo.</v>
      </c>
      <c r="C5" s="349"/>
      <c r="D5" s="349"/>
      <c r="E5" s="349"/>
      <c r="F5" s="349"/>
    </row>
    <row r="7" spans="1:7" ht="18" customHeight="1" thickBot="1" x14ac:dyDescent="0.3">
      <c r="A7" s="177"/>
    </row>
    <row r="8" spans="1:7" ht="18" customHeight="1" thickBot="1" x14ac:dyDescent="0.3">
      <c r="A8" s="178" t="s">
        <v>380</v>
      </c>
      <c r="B8" s="179">
        <f>'Artículo 142 (cálculo PNT)'!AG21</f>
        <v>3</v>
      </c>
      <c r="C8"/>
      <c r="E8" s="180" t="s">
        <v>380</v>
      </c>
      <c r="F8" s="179">
        <f>'Artículo 142 (cálculo PNT)'!AG30</f>
        <v>5</v>
      </c>
      <c r="G8"/>
    </row>
    <row r="9" spans="1:7" ht="6" customHeight="1" thickBot="1" x14ac:dyDescent="0.3">
      <c r="F9" s="177"/>
      <c r="G9" s="177"/>
    </row>
    <row r="10" spans="1:7" ht="36" customHeight="1" thickBot="1" x14ac:dyDescent="0.3">
      <c r="A10" s="350"/>
      <c r="B10" s="351" t="s">
        <v>44</v>
      </c>
      <c r="C10" s="351"/>
      <c r="E10" s="352"/>
      <c r="F10" s="353" t="s">
        <v>45</v>
      </c>
      <c r="G10" s="353"/>
    </row>
    <row r="11" spans="1:7" ht="54" customHeight="1" thickBot="1" x14ac:dyDescent="0.3">
      <c r="A11" s="350"/>
      <c r="B11" s="181" t="s">
        <v>2962</v>
      </c>
      <c r="C11" s="182" t="s">
        <v>2963</v>
      </c>
      <c r="E11" s="352"/>
      <c r="F11" s="183" t="s">
        <v>2962</v>
      </c>
      <c r="G11" s="184" t="s">
        <v>2963</v>
      </c>
    </row>
    <row r="12" spans="1:7" ht="18" customHeight="1" thickBot="1" x14ac:dyDescent="0.3">
      <c r="A12" s="185" t="s">
        <v>2964</v>
      </c>
      <c r="B12" s="186">
        <f>'Artículo 142 (cálculo PNT)'!AE18</f>
        <v>0</v>
      </c>
      <c r="C12" s="186">
        <f t="shared" ref="C12:C14" si="0">(B12/(1/$B$8))</f>
        <v>0</v>
      </c>
      <c r="E12" s="185" t="s">
        <v>2965</v>
      </c>
      <c r="F12" s="186">
        <f>'Artículo 142 (cálculo PNT)'!AE25</f>
        <v>0</v>
      </c>
      <c r="G12" s="186">
        <f t="shared" ref="G12:G16" si="1">(F12/(1/$F$8))</f>
        <v>0</v>
      </c>
    </row>
    <row r="13" spans="1:7" ht="18" customHeight="1" thickBot="1" x14ac:dyDescent="0.3">
      <c r="A13" s="185" t="s">
        <v>2966</v>
      </c>
      <c r="B13" s="186">
        <f>'Artículo 142 (cálculo PNT)'!AE19</f>
        <v>0</v>
      </c>
      <c r="C13" s="186">
        <f t="shared" si="0"/>
        <v>0</v>
      </c>
      <c r="E13" s="185" t="s">
        <v>2967</v>
      </c>
      <c r="F13" s="186">
        <f>'Artículo 142 (cálculo PNT)'!AE26</f>
        <v>0</v>
      </c>
      <c r="G13" s="186">
        <f t="shared" si="1"/>
        <v>0</v>
      </c>
    </row>
    <row r="14" spans="1:7" ht="18" customHeight="1" thickBot="1" x14ac:dyDescent="0.3">
      <c r="A14" s="185" t="s">
        <v>2968</v>
      </c>
      <c r="B14" s="186">
        <f>'Artículo 142 (cálculo PNT)'!AE20</f>
        <v>0</v>
      </c>
      <c r="C14" s="186">
        <f t="shared" si="0"/>
        <v>0</v>
      </c>
      <c r="E14" s="185" t="s">
        <v>2969</v>
      </c>
      <c r="F14" s="186">
        <f>'Artículo 142 (cálculo PNT)'!AE27</f>
        <v>0</v>
      </c>
      <c r="G14" s="186">
        <f t="shared" si="1"/>
        <v>0</v>
      </c>
    </row>
    <row r="15" spans="1:7" ht="18" customHeight="1" thickBot="1" x14ac:dyDescent="0.3">
      <c r="B15" s="16"/>
      <c r="C15" s="16"/>
      <c r="E15" s="185" t="s">
        <v>2970</v>
      </c>
      <c r="F15" s="186">
        <f>'Artículo 142 (cálculo PNT)'!AE28</f>
        <v>0</v>
      </c>
      <c r="G15" s="186">
        <f t="shared" si="1"/>
        <v>0</v>
      </c>
    </row>
    <row r="16" spans="1:7" ht="18" customHeight="1" thickBot="1" x14ac:dyDescent="0.3">
      <c r="B16" s="16"/>
      <c r="C16" s="16"/>
      <c r="E16" s="185" t="s">
        <v>2971</v>
      </c>
      <c r="F16" s="186">
        <f>'Artículo 142 (cálculo PNT)'!AE29</f>
        <v>0</v>
      </c>
      <c r="G16" s="186">
        <f t="shared" si="1"/>
        <v>0</v>
      </c>
    </row>
    <row r="17" spans="1:6" ht="18" customHeight="1" thickBot="1" x14ac:dyDescent="0.3">
      <c r="A17" s="187" t="s">
        <v>2972</v>
      </c>
      <c r="B17" s="186">
        <f>SUM(B12:B14)</f>
        <v>0</v>
      </c>
      <c r="C17" s="188"/>
    </row>
    <row r="18" spans="1:6" ht="18" customHeight="1" thickBot="1" x14ac:dyDescent="0.3"/>
    <row r="19" spans="1:6" ht="18" customHeight="1" thickBot="1" x14ac:dyDescent="0.3">
      <c r="A19" s="189" t="s">
        <v>2973</v>
      </c>
      <c r="B19" s="190"/>
      <c r="C19" s="186">
        <f>(B17*0.8)+(F19*0.2)</f>
        <v>0</v>
      </c>
      <c r="E19" s="191" t="s">
        <v>2974</v>
      </c>
      <c r="F19" s="186">
        <f>SUM(F12:F16)</f>
        <v>0</v>
      </c>
    </row>
    <row r="20" spans="1:6" ht="18" customHeight="1" x14ac:dyDescent="0.25">
      <c r="B20" s="16"/>
      <c r="C20" s="16"/>
    </row>
    <row r="21" spans="1:6" ht="18" customHeight="1" x14ac:dyDescent="0.25">
      <c r="B21" s="16"/>
      <c r="C21" s="16"/>
    </row>
    <row r="22" spans="1:6" ht="18" customHeight="1" x14ac:dyDescent="0.25">
      <c r="B22" s="16"/>
      <c r="C22" s="16"/>
    </row>
    <row r="23" spans="1:6" ht="18" customHeight="1" x14ac:dyDescent="0.25">
      <c r="B23" s="16"/>
      <c r="C23" s="16"/>
    </row>
    <row r="28" spans="1:6" s="16" customFormat="1" ht="6" customHeight="1" x14ac:dyDescent="0.25">
      <c r="B28" s="177"/>
      <c r="C28" s="177"/>
    </row>
    <row r="30" spans="1:6" s="16" customFormat="1" ht="6" customHeight="1" x14ac:dyDescent="0.25">
      <c r="B30" s="177"/>
      <c r="C30" s="177"/>
    </row>
  </sheetData>
  <sheetProtection selectLockedCells="1" selectUnlockedCells="1"/>
  <mergeCells count="7">
    <mergeCell ref="A2:G2"/>
    <mergeCell ref="A3:G3"/>
    <mergeCell ref="B5:F5"/>
    <mergeCell ref="A10:A11"/>
    <mergeCell ref="B10:C10"/>
    <mergeCell ref="E10:E11"/>
    <mergeCell ref="F10:G10"/>
  </mergeCells>
  <pageMargins left="0.7" right="0.7" top="0.75" bottom="0.75" header="0.51180555555555551" footer="0.51180555555555551"/>
  <pageSetup firstPageNumber="0" orientation="portrait" horizontalDpi="300" verticalDpi="300"/>
  <headerFooter alignWithMargins="0"/>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0FE629-5E0B-41BF-B071-F116195E82D7}">
  <dimension ref="A1:IV33"/>
  <sheetViews>
    <sheetView showGridLines="0" zoomScale="75" zoomScaleNormal="75" zoomScaleSheetLayoutView="85" workbookViewId="0">
      <selection activeCell="AA11" sqref="AA11:AB11"/>
    </sheetView>
  </sheetViews>
  <sheetFormatPr baseColWidth="10" defaultColWidth="11.453125" defaultRowHeight="18" customHeight="1" x14ac:dyDescent="0.25"/>
  <cols>
    <col min="1" max="16" width="5.54296875" style="71" customWidth="1"/>
    <col min="17" max="17" width="12.54296875" style="133" customWidth="1"/>
    <col min="18" max="31" width="5.54296875" style="71" customWidth="1"/>
    <col min="32" max="32" width="12.54296875" style="133" customWidth="1"/>
    <col min="33" max="46" width="5.54296875" style="71" customWidth="1"/>
    <col min="47" max="16384" width="11.453125" style="71"/>
  </cols>
  <sheetData>
    <row r="1" spans="1:256" ht="21" customHeight="1" x14ac:dyDescent="0.25">
      <c r="B1" s="23"/>
      <c r="C1" s="23"/>
      <c r="E1" s="23"/>
      <c r="F1" s="283" t="s">
        <v>0</v>
      </c>
      <c r="G1" s="283"/>
      <c r="H1" s="283"/>
      <c r="I1" s="283"/>
      <c r="J1" s="283"/>
      <c r="K1" s="283"/>
      <c r="L1" s="283"/>
      <c r="M1" s="283"/>
      <c r="N1" s="283"/>
      <c r="O1" s="283"/>
      <c r="P1" s="283"/>
      <c r="Q1" s="283"/>
      <c r="R1" s="283"/>
      <c r="S1" s="283"/>
      <c r="T1" s="283"/>
      <c r="U1" s="283"/>
      <c r="V1" s="283"/>
      <c r="W1" s="283"/>
      <c r="X1" s="283"/>
      <c r="Y1" s="283"/>
      <c r="Z1" s="283"/>
      <c r="AA1" s="283"/>
      <c r="AB1" s="283"/>
      <c r="AC1" s="283"/>
      <c r="AD1" s="283"/>
      <c r="AE1" s="283"/>
      <c r="AF1" s="231"/>
      <c r="AG1" s="231"/>
      <c r="AH1" s="231"/>
      <c r="AI1" s="231"/>
      <c r="AJ1" s="231"/>
      <c r="AK1" s="231"/>
      <c r="AL1" s="231"/>
      <c r="AM1" s="231"/>
      <c r="AN1" s="231"/>
      <c r="AO1" s="231"/>
      <c r="AP1" s="231"/>
      <c r="AQ1" s="231"/>
      <c r="AR1" s="231"/>
      <c r="AS1" s="231"/>
      <c r="AT1" s="231"/>
      <c r="AU1" s="231"/>
      <c r="AV1" s="231"/>
      <c r="AW1" s="231"/>
      <c r="AX1" s="231"/>
      <c r="AY1" s="231"/>
      <c r="AZ1" s="231"/>
      <c r="BA1" s="231"/>
      <c r="BB1" s="231"/>
      <c r="BC1" s="231"/>
      <c r="BD1" s="231"/>
      <c r="BE1" s="231"/>
      <c r="BF1" s="231"/>
      <c r="BG1" s="231"/>
      <c r="BH1" s="231"/>
      <c r="BI1" s="231"/>
      <c r="BJ1" s="231"/>
      <c r="BK1" s="231"/>
      <c r="BL1" s="231"/>
      <c r="BM1" s="231"/>
      <c r="BN1" s="231"/>
      <c r="BO1" s="231"/>
      <c r="BP1" s="231"/>
      <c r="BQ1" s="231"/>
      <c r="BR1" s="231"/>
      <c r="BS1" s="231"/>
      <c r="BT1" s="231"/>
      <c r="BU1" s="231"/>
      <c r="BV1" s="231"/>
      <c r="BW1" s="231"/>
      <c r="BX1" s="231"/>
      <c r="BY1" s="231"/>
      <c r="BZ1" s="231"/>
      <c r="CA1" s="231"/>
      <c r="CB1" s="231"/>
      <c r="CC1" s="231"/>
      <c r="CD1" s="231"/>
      <c r="CE1" s="231"/>
      <c r="CF1" s="231"/>
      <c r="CG1" s="231"/>
      <c r="CH1" s="231"/>
      <c r="CI1" s="231"/>
      <c r="CJ1" s="231"/>
      <c r="CK1" s="231"/>
      <c r="CL1" s="231"/>
      <c r="CM1" s="231"/>
      <c r="CN1" s="231"/>
      <c r="CO1" s="231"/>
      <c r="CP1" s="231"/>
      <c r="CQ1" s="231"/>
      <c r="CR1" s="231"/>
      <c r="CS1" s="231"/>
      <c r="CT1" s="231"/>
      <c r="CU1" s="231"/>
      <c r="CV1" s="231"/>
      <c r="CW1" s="231"/>
      <c r="CX1" s="231"/>
      <c r="CY1" s="231"/>
      <c r="CZ1" s="231"/>
      <c r="DA1" s="231"/>
      <c r="DB1" s="231"/>
      <c r="DC1" s="231"/>
      <c r="DD1" s="231"/>
      <c r="DE1" s="231"/>
      <c r="DF1" s="231"/>
      <c r="DG1" s="231"/>
      <c r="DH1" s="231"/>
      <c r="DI1" s="231"/>
      <c r="DJ1" s="231"/>
      <c r="DK1" s="231"/>
      <c r="DL1" s="231"/>
      <c r="DM1" s="231"/>
      <c r="DN1" s="231"/>
      <c r="DO1" s="231"/>
      <c r="DP1" s="231"/>
      <c r="DQ1" s="231"/>
      <c r="DR1" s="231"/>
      <c r="DS1" s="231"/>
      <c r="DT1" s="231"/>
      <c r="DU1" s="231"/>
      <c r="DV1" s="231"/>
      <c r="DW1" s="231"/>
      <c r="DX1" s="231"/>
      <c r="DY1" s="231"/>
      <c r="DZ1" s="231"/>
      <c r="EA1" s="231"/>
      <c r="EB1" s="231"/>
      <c r="EC1" s="231"/>
      <c r="ED1" s="231"/>
      <c r="EE1" s="231"/>
      <c r="EF1" s="231"/>
      <c r="EG1" s="231"/>
      <c r="EH1" s="231"/>
      <c r="EI1" s="231"/>
      <c r="EJ1" s="231"/>
      <c r="EK1" s="231"/>
      <c r="EL1" s="231"/>
      <c r="EM1" s="231"/>
      <c r="EN1" s="231"/>
      <c r="EO1" s="231"/>
      <c r="EP1" s="231"/>
      <c r="EQ1" s="231"/>
      <c r="ER1" s="231"/>
      <c r="ES1" s="231"/>
      <c r="ET1" s="231"/>
      <c r="EU1" s="231"/>
      <c r="EV1" s="231"/>
      <c r="EW1" s="231"/>
      <c r="EX1" s="231"/>
      <c r="EY1" s="231"/>
      <c r="EZ1" s="231"/>
      <c r="FA1" s="231"/>
      <c r="FB1" s="231"/>
      <c r="FC1" s="231"/>
      <c r="FD1" s="231"/>
      <c r="FE1" s="231"/>
      <c r="FF1" s="231"/>
      <c r="FG1" s="231"/>
      <c r="FH1" s="231"/>
      <c r="FI1" s="231"/>
      <c r="FJ1" s="231"/>
      <c r="FK1" s="231"/>
      <c r="FL1" s="231"/>
      <c r="FM1" s="231"/>
      <c r="FN1" s="231"/>
      <c r="FO1" s="231"/>
      <c r="FP1" s="231"/>
      <c r="FQ1" s="231"/>
      <c r="FR1" s="231"/>
      <c r="FS1" s="231"/>
      <c r="FT1" s="231"/>
      <c r="FU1" s="231"/>
      <c r="FV1" s="231"/>
      <c r="FW1" s="231"/>
      <c r="FX1" s="231"/>
      <c r="FY1" s="231"/>
      <c r="FZ1" s="231"/>
      <c r="GA1" s="231"/>
      <c r="GB1" s="231"/>
      <c r="GC1" s="231"/>
      <c r="GD1" s="231"/>
      <c r="GE1" s="231"/>
      <c r="GF1" s="231"/>
      <c r="GG1" s="231"/>
      <c r="GH1" s="231"/>
      <c r="GI1" s="231"/>
      <c r="GJ1" s="231"/>
      <c r="GK1" s="231"/>
      <c r="GL1" s="231"/>
      <c r="GM1" s="231"/>
      <c r="GN1" s="231"/>
      <c r="GO1" s="231"/>
      <c r="GP1" s="231"/>
      <c r="GQ1" s="231"/>
      <c r="GR1" s="231"/>
      <c r="GS1" s="231"/>
      <c r="GT1" s="231"/>
      <c r="GU1" s="231"/>
      <c r="GV1" s="231"/>
      <c r="GW1" s="231"/>
      <c r="GX1" s="231"/>
      <c r="GY1" s="231"/>
      <c r="GZ1" s="231"/>
      <c r="HA1" s="231"/>
      <c r="HB1" s="231"/>
      <c r="HC1" s="231"/>
      <c r="HD1" s="231"/>
      <c r="HE1" s="231"/>
      <c r="HF1" s="231"/>
      <c r="HG1" s="231"/>
      <c r="HH1" s="231"/>
      <c r="HI1" s="231"/>
      <c r="HJ1" s="231"/>
      <c r="HK1" s="231"/>
      <c r="HL1" s="231"/>
      <c r="HM1" s="231"/>
      <c r="HN1" s="231"/>
      <c r="HO1" s="231"/>
      <c r="HP1" s="231"/>
      <c r="HQ1" s="231"/>
      <c r="HR1" s="231"/>
      <c r="HS1" s="231"/>
      <c r="HT1" s="231"/>
      <c r="HU1" s="231"/>
      <c r="HV1" s="231"/>
      <c r="HW1" s="231"/>
      <c r="HX1" s="231"/>
      <c r="HY1" s="231"/>
      <c r="HZ1" s="231"/>
      <c r="IA1" s="231"/>
      <c r="IB1" s="231"/>
      <c r="IC1" s="231"/>
      <c r="ID1" s="231"/>
      <c r="IE1" s="231"/>
      <c r="IF1" s="231"/>
      <c r="IG1" s="231"/>
      <c r="IH1" s="231"/>
      <c r="II1" s="231"/>
      <c r="IJ1" s="231"/>
      <c r="IK1" s="231"/>
      <c r="IL1" s="231"/>
      <c r="IM1" s="231"/>
      <c r="IN1" s="231"/>
      <c r="IO1" s="231"/>
      <c r="IP1" s="231"/>
      <c r="IQ1" s="231"/>
      <c r="IR1" s="231"/>
      <c r="IS1" s="231"/>
      <c r="IT1" s="231"/>
      <c r="IU1" s="231"/>
      <c r="IV1" s="231"/>
    </row>
    <row r="2" spans="1:256" ht="21" customHeight="1" x14ac:dyDescent="0.25">
      <c r="B2" s="23"/>
      <c r="C2" s="23"/>
      <c r="E2" s="23"/>
      <c r="F2" s="283" t="s">
        <v>2</v>
      </c>
      <c r="G2" s="283"/>
      <c r="H2" s="283"/>
      <c r="I2" s="283"/>
      <c r="J2" s="283"/>
      <c r="K2" s="283"/>
      <c r="L2" s="283"/>
      <c r="M2" s="283"/>
      <c r="N2" s="283"/>
      <c r="O2" s="283"/>
      <c r="P2" s="283"/>
      <c r="Q2" s="283"/>
      <c r="R2" s="283"/>
      <c r="S2" s="283"/>
      <c r="T2" s="283"/>
      <c r="U2" s="283"/>
      <c r="V2" s="283"/>
      <c r="W2" s="283"/>
      <c r="X2" s="283"/>
      <c r="Y2" s="283"/>
      <c r="Z2" s="283"/>
      <c r="AA2" s="283"/>
      <c r="AB2" s="283"/>
      <c r="AC2" s="283"/>
      <c r="AD2" s="283"/>
      <c r="AE2" s="283"/>
      <c r="AF2" s="231"/>
      <c r="AG2" s="231"/>
      <c r="AH2" s="231"/>
      <c r="AI2" s="231"/>
      <c r="AJ2" s="231"/>
      <c r="AK2" s="231"/>
      <c r="AL2" s="231"/>
      <c r="AM2" s="231"/>
      <c r="AN2" s="231"/>
      <c r="AO2" s="231"/>
      <c r="AP2" s="231"/>
      <c r="AQ2" s="231"/>
      <c r="AR2" s="231"/>
      <c r="AS2" s="231"/>
      <c r="AT2" s="231"/>
      <c r="AU2" s="231"/>
      <c r="AV2" s="231"/>
      <c r="AW2" s="231"/>
      <c r="AX2" s="231"/>
      <c r="AY2" s="231"/>
      <c r="AZ2" s="231"/>
      <c r="BA2" s="231"/>
      <c r="BB2" s="231"/>
      <c r="BC2" s="231"/>
      <c r="BD2" s="231"/>
      <c r="BE2" s="231"/>
      <c r="BF2" s="231"/>
      <c r="BG2" s="231"/>
      <c r="BH2" s="231"/>
      <c r="BI2" s="231"/>
      <c r="BJ2" s="231"/>
      <c r="BK2" s="231"/>
      <c r="BL2" s="231"/>
      <c r="BM2" s="231"/>
      <c r="BN2" s="231"/>
      <c r="BO2" s="231"/>
      <c r="BP2" s="231"/>
      <c r="BQ2" s="231"/>
      <c r="BR2" s="231"/>
      <c r="BS2" s="231"/>
      <c r="BT2" s="231"/>
      <c r="BU2" s="231"/>
      <c r="BV2" s="231"/>
      <c r="BW2" s="231"/>
      <c r="BX2" s="231"/>
      <c r="BY2" s="231"/>
      <c r="BZ2" s="231"/>
      <c r="CA2" s="231"/>
      <c r="CB2" s="231"/>
      <c r="CC2" s="231"/>
      <c r="CD2" s="231"/>
      <c r="CE2" s="231"/>
      <c r="CF2" s="231"/>
      <c r="CG2" s="231"/>
      <c r="CH2" s="231"/>
      <c r="CI2" s="231"/>
      <c r="CJ2" s="231"/>
      <c r="CK2" s="231"/>
      <c r="CL2" s="231"/>
      <c r="CM2" s="231"/>
      <c r="CN2" s="231"/>
      <c r="CO2" s="231"/>
      <c r="CP2" s="231"/>
      <c r="CQ2" s="231"/>
      <c r="CR2" s="231"/>
      <c r="CS2" s="231"/>
      <c r="CT2" s="231"/>
      <c r="CU2" s="231"/>
      <c r="CV2" s="231"/>
      <c r="CW2" s="231"/>
      <c r="CX2" s="231"/>
      <c r="CY2" s="231"/>
      <c r="CZ2" s="231"/>
      <c r="DA2" s="231"/>
      <c r="DB2" s="231"/>
      <c r="DC2" s="231"/>
      <c r="DD2" s="231"/>
      <c r="DE2" s="231"/>
      <c r="DF2" s="231"/>
      <c r="DG2" s="231"/>
      <c r="DH2" s="231"/>
      <c r="DI2" s="231"/>
      <c r="DJ2" s="231"/>
      <c r="DK2" s="231"/>
      <c r="DL2" s="231"/>
      <c r="DM2" s="231"/>
      <c r="DN2" s="231"/>
      <c r="DO2" s="231"/>
      <c r="DP2" s="231"/>
      <c r="DQ2" s="231"/>
      <c r="DR2" s="231"/>
      <c r="DS2" s="231"/>
      <c r="DT2" s="231"/>
      <c r="DU2" s="231"/>
      <c r="DV2" s="231"/>
      <c r="DW2" s="231"/>
      <c r="DX2" s="231"/>
      <c r="DY2" s="231"/>
      <c r="DZ2" s="231"/>
      <c r="EA2" s="231"/>
      <c r="EB2" s="231"/>
      <c r="EC2" s="231"/>
      <c r="ED2" s="231"/>
      <c r="EE2" s="231"/>
      <c r="EF2" s="231"/>
      <c r="EG2" s="231"/>
      <c r="EH2" s="231"/>
      <c r="EI2" s="231"/>
      <c r="EJ2" s="231"/>
      <c r="EK2" s="231"/>
      <c r="EL2" s="231"/>
      <c r="EM2" s="231"/>
      <c r="EN2" s="231"/>
      <c r="EO2" s="231"/>
      <c r="EP2" s="231"/>
      <c r="EQ2" s="231"/>
      <c r="ER2" s="231"/>
      <c r="ES2" s="231"/>
      <c r="ET2" s="231"/>
      <c r="EU2" s="231"/>
      <c r="EV2" s="231"/>
      <c r="EW2" s="231"/>
      <c r="EX2" s="231"/>
      <c r="EY2" s="231"/>
      <c r="EZ2" s="231"/>
      <c r="FA2" s="231"/>
      <c r="FB2" s="231"/>
      <c r="FC2" s="231"/>
      <c r="FD2" s="231"/>
      <c r="FE2" s="231"/>
      <c r="FF2" s="231"/>
      <c r="FG2" s="231"/>
      <c r="FH2" s="231"/>
      <c r="FI2" s="231"/>
      <c r="FJ2" s="231"/>
      <c r="FK2" s="231"/>
      <c r="FL2" s="231"/>
      <c r="FM2" s="231"/>
      <c r="FN2" s="231"/>
      <c r="FO2" s="231"/>
      <c r="FP2" s="231"/>
      <c r="FQ2" s="231"/>
      <c r="FR2" s="231"/>
      <c r="FS2" s="231"/>
      <c r="FT2" s="231"/>
      <c r="FU2" s="231"/>
      <c r="FV2" s="231"/>
      <c r="FW2" s="231"/>
      <c r="FX2" s="231"/>
      <c r="FY2" s="231"/>
      <c r="FZ2" s="231"/>
      <c r="GA2" s="231"/>
      <c r="GB2" s="231"/>
      <c r="GC2" s="231"/>
      <c r="GD2" s="231"/>
      <c r="GE2" s="231"/>
      <c r="GF2" s="231"/>
      <c r="GG2" s="231"/>
      <c r="GH2" s="231"/>
      <c r="GI2" s="231"/>
      <c r="GJ2" s="231"/>
      <c r="GK2" s="231"/>
      <c r="GL2" s="231"/>
      <c r="GM2" s="231"/>
      <c r="GN2" s="231"/>
      <c r="GO2" s="231"/>
      <c r="GP2" s="231"/>
      <c r="GQ2" s="231"/>
      <c r="GR2" s="231"/>
      <c r="GS2" s="231"/>
      <c r="GT2" s="231"/>
      <c r="GU2" s="231"/>
      <c r="GV2" s="231"/>
      <c r="GW2" s="231"/>
      <c r="GX2" s="231"/>
      <c r="GY2" s="231"/>
      <c r="GZ2" s="231"/>
      <c r="HA2" s="231"/>
      <c r="HB2" s="231"/>
      <c r="HC2" s="231"/>
      <c r="HD2" s="231"/>
      <c r="HE2" s="231"/>
      <c r="HF2" s="231"/>
      <c r="HG2" s="231"/>
      <c r="HH2" s="231"/>
      <c r="HI2" s="231"/>
      <c r="HJ2" s="231"/>
      <c r="HK2" s="231"/>
      <c r="HL2" s="231"/>
      <c r="HM2" s="231"/>
      <c r="HN2" s="231"/>
      <c r="HO2" s="231"/>
      <c r="HP2" s="231"/>
      <c r="HQ2" s="231"/>
      <c r="HR2" s="231"/>
      <c r="HS2" s="231"/>
      <c r="HT2" s="231"/>
      <c r="HU2" s="231"/>
      <c r="HV2" s="231"/>
      <c r="HW2" s="231"/>
      <c r="HX2" s="231"/>
      <c r="HY2" s="231"/>
      <c r="HZ2" s="231"/>
      <c r="IA2" s="231"/>
      <c r="IB2" s="231"/>
      <c r="IC2" s="231"/>
      <c r="ID2" s="231"/>
      <c r="IE2" s="231"/>
      <c r="IF2" s="231"/>
      <c r="IG2" s="231"/>
      <c r="IH2" s="231"/>
      <c r="II2" s="231"/>
      <c r="IJ2" s="231"/>
      <c r="IK2" s="231"/>
      <c r="IL2" s="231"/>
      <c r="IM2" s="231"/>
      <c r="IN2" s="231"/>
      <c r="IO2" s="231"/>
      <c r="IP2" s="231"/>
      <c r="IQ2" s="231"/>
      <c r="IR2" s="231"/>
      <c r="IS2" s="231"/>
      <c r="IT2" s="231"/>
      <c r="IU2" s="231"/>
      <c r="IV2" s="231"/>
    </row>
    <row r="3" spans="1:256" ht="42" customHeight="1" x14ac:dyDescent="0.25">
      <c r="B3" s="24"/>
      <c r="C3" s="24"/>
      <c r="E3" s="24"/>
      <c r="F3" s="284" t="s">
        <v>2975</v>
      </c>
      <c r="G3" s="284"/>
      <c r="H3" s="284"/>
      <c r="I3" s="284"/>
      <c r="J3" s="284"/>
      <c r="K3" s="284"/>
      <c r="L3" s="284"/>
      <c r="M3" s="284"/>
      <c r="N3" s="284"/>
      <c r="O3" s="284"/>
      <c r="P3" s="284"/>
      <c r="Q3" s="284"/>
      <c r="R3" s="284"/>
      <c r="S3" s="284"/>
      <c r="T3" s="284"/>
      <c r="U3" s="284"/>
      <c r="V3" s="284"/>
      <c r="W3" s="284"/>
      <c r="X3" s="284"/>
      <c r="Y3" s="284"/>
      <c r="Z3" s="284"/>
      <c r="AA3" s="284"/>
      <c r="AB3" s="284"/>
      <c r="AC3" s="284"/>
      <c r="AD3" s="284"/>
      <c r="AE3" s="284"/>
      <c r="AF3" s="231"/>
      <c r="AG3" s="231"/>
      <c r="AH3" s="231"/>
      <c r="AI3" s="231"/>
      <c r="AJ3" s="231"/>
      <c r="AK3" s="231"/>
      <c r="AL3" s="231"/>
      <c r="AM3" s="231"/>
      <c r="AN3" s="231"/>
      <c r="AO3" s="231"/>
      <c r="AP3" s="231"/>
      <c r="AQ3" s="231"/>
      <c r="AR3" s="231"/>
      <c r="AS3" s="231"/>
      <c r="AT3" s="231"/>
      <c r="AU3" s="231"/>
      <c r="AV3" s="231"/>
      <c r="AW3" s="231"/>
      <c r="AX3" s="231"/>
      <c r="AY3" s="231"/>
      <c r="AZ3" s="231"/>
      <c r="BA3" s="231"/>
      <c r="BB3" s="231"/>
      <c r="BC3" s="231"/>
      <c r="BD3" s="231"/>
      <c r="BE3" s="231"/>
      <c r="BF3" s="231"/>
      <c r="BG3" s="231"/>
      <c r="BH3" s="231"/>
      <c r="BI3" s="231"/>
      <c r="BJ3" s="231"/>
      <c r="BK3" s="231"/>
      <c r="BL3" s="231"/>
      <c r="BM3" s="231"/>
      <c r="BN3" s="231"/>
      <c r="BO3" s="231"/>
      <c r="BP3" s="231"/>
      <c r="BQ3" s="231"/>
      <c r="BR3" s="231"/>
      <c r="BS3" s="231"/>
      <c r="BT3" s="231"/>
      <c r="BU3" s="231"/>
      <c r="BV3" s="231"/>
      <c r="BW3" s="231"/>
      <c r="BX3" s="231"/>
      <c r="BY3" s="231"/>
      <c r="BZ3" s="231"/>
      <c r="CA3" s="231"/>
      <c r="CB3" s="231"/>
      <c r="CC3" s="231"/>
      <c r="CD3" s="231"/>
      <c r="CE3" s="231"/>
      <c r="CF3" s="231"/>
      <c r="CG3" s="231"/>
      <c r="CH3" s="231"/>
      <c r="CI3" s="231"/>
      <c r="CJ3" s="231"/>
      <c r="CK3" s="231"/>
      <c r="CL3" s="231"/>
      <c r="CM3" s="231"/>
      <c r="CN3" s="231"/>
      <c r="CO3" s="231"/>
      <c r="CP3" s="231"/>
      <c r="CQ3" s="231"/>
      <c r="CR3" s="231"/>
      <c r="CS3" s="231"/>
      <c r="CT3" s="231"/>
      <c r="CU3" s="231"/>
      <c r="CV3" s="231"/>
      <c r="CW3" s="231"/>
      <c r="CX3" s="231"/>
      <c r="CY3" s="231"/>
      <c r="CZ3" s="231"/>
      <c r="DA3" s="231"/>
      <c r="DB3" s="231"/>
      <c r="DC3" s="231"/>
      <c r="DD3" s="231"/>
      <c r="DE3" s="231"/>
      <c r="DF3" s="231"/>
      <c r="DG3" s="231"/>
      <c r="DH3" s="231"/>
      <c r="DI3" s="231"/>
      <c r="DJ3" s="231"/>
      <c r="DK3" s="231"/>
      <c r="DL3" s="231"/>
      <c r="DM3" s="231"/>
      <c r="DN3" s="231"/>
      <c r="DO3" s="231"/>
      <c r="DP3" s="231"/>
      <c r="DQ3" s="231"/>
      <c r="DR3" s="231"/>
      <c r="DS3" s="231"/>
      <c r="DT3" s="231"/>
      <c r="DU3" s="231"/>
      <c r="DV3" s="231"/>
      <c r="DW3" s="231"/>
      <c r="DX3" s="231"/>
      <c r="DY3" s="231"/>
      <c r="DZ3" s="231"/>
      <c r="EA3" s="231"/>
      <c r="EB3" s="231"/>
      <c r="EC3" s="231"/>
      <c r="ED3" s="231"/>
      <c r="EE3" s="231"/>
      <c r="EF3" s="231"/>
      <c r="EG3" s="231"/>
      <c r="EH3" s="231"/>
      <c r="EI3" s="231"/>
      <c r="EJ3" s="231"/>
      <c r="EK3" s="231"/>
      <c r="EL3" s="231"/>
      <c r="EM3" s="231"/>
      <c r="EN3" s="231"/>
      <c r="EO3" s="231"/>
      <c r="EP3" s="231"/>
      <c r="EQ3" s="231"/>
      <c r="ER3" s="231"/>
      <c r="ES3" s="231"/>
      <c r="ET3" s="231"/>
      <c r="EU3" s="231"/>
      <c r="EV3" s="231"/>
      <c r="EW3" s="231"/>
      <c r="EX3" s="231"/>
      <c r="EY3" s="231"/>
      <c r="EZ3" s="231"/>
      <c r="FA3" s="231"/>
      <c r="FB3" s="231"/>
      <c r="FC3" s="231"/>
      <c r="FD3" s="231"/>
      <c r="FE3" s="231"/>
      <c r="FF3" s="231"/>
      <c r="FG3" s="231"/>
      <c r="FH3" s="231"/>
      <c r="FI3" s="231"/>
      <c r="FJ3" s="231"/>
      <c r="FK3" s="231"/>
      <c r="FL3" s="231"/>
      <c r="FM3" s="231"/>
      <c r="FN3" s="231"/>
      <c r="FO3" s="231"/>
      <c r="FP3" s="231"/>
      <c r="FQ3" s="231"/>
      <c r="FR3" s="231"/>
      <c r="FS3" s="231"/>
      <c r="FT3" s="231"/>
      <c r="FU3" s="231"/>
      <c r="FV3" s="231"/>
      <c r="FW3" s="231"/>
      <c r="FX3" s="231"/>
      <c r="FY3" s="231"/>
      <c r="FZ3" s="231"/>
      <c r="GA3" s="231"/>
      <c r="GB3" s="231"/>
      <c r="GC3" s="231"/>
      <c r="GD3" s="231"/>
      <c r="GE3" s="231"/>
      <c r="GF3" s="231"/>
      <c r="GG3" s="231"/>
      <c r="GH3" s="231"/>
      <c r="GI3" s="231"/>
      <c r="GJ3" s="231"/>
      <c r="GK3" s="231"/>
      <c r="GL3" s="231"/>
      <c r="GM3" s="231"/>
      <c r="GN3" s="231"/>
      <c r="GO3" s="231"/>
      <c r="GP3" s="231"/>
      <c r="GQ3" s="231"/>
      <c r="GR3" s="231"/>
      <c r="GS3" s="231"/>
      <c r="GT3" s="231"/>
      <c r="GU3" s="231"/>
      <c r="GV3" s="231"/>
      <c r="GW3" s="231"/>
      <c r="GX3" s="231"/>
      <c r="GY3" s="231"/>
      <c r="GZ3" s="231"/>
      <c r="HA3" s="231"/>
      <c r="HB3" s="231"/>
      <c r="HC3" s="231"/>
      <c r="HD3" s="231"/>
      <c r="HE3" s="231"/>
      <c r="HF3" s="231"/>
      <c r="HG3" s="231"/>
      <c r="HH3" s="231"/>
      <c r="HI3" s="231"/>
      <c r="HJ3" s="231"/>
      <c r="HK3" s="231"/>
      <c r="HL3" s="231"/>
      <c r="HM3" s="231"/>
      <c r="HN3" s="231"/>
      <c r="HO3" s="231"/>
      <c r="HP3" s="231"/>
      <c r="HQ3" s="231"/>
      <c r="HR3" s="231"/>
      <c r="HS3" s="231"/>
      <c r="HT3" s="231"/>
      <c r="HU3" s="231"/>
      <c r="HV3" s="231"/>
      <c r="HW3" s="231"/>
      <c r="HX3" s="231"/>
      <c r="HY3" s="231"/>
      <c r="HZ3" s="231"/>
      <c r="IA3" s="231"/>
      <c r="IB3" s="231"/>
      <c r="IC3" s="231"/>
      <c r="ID3" s="231"/>
      <c r="IE3" s="231"/>
      <c r="IF3" s="231"/>
      <c r="IG3" s="231"/>
      <c r="IH3" s="231"/>
      <c r="II3" s="231"/>
      <c r="IJ3" s="231"/>
      <c r="IK3" s="231"/>
      <c r="IL3" s="231"/>
      <c r="IM3" s="231"/>
      <c r="IN3" s="231"/>
      <c r="IO3" s="231"/>
      <c r="IP3" s="231"/>
      <c r="IQ3" s="231"/>
      <c r="IR3" s="231"/>
      <c r="IS3" s="231"/>
      <c r="IT3" s="231"/>
      <c r="IU3" s="231"/>
      <c r="IV3" s="231"/>
    </row>
    <row r="4" spans="1:256" ht="21" customHeight="1" x14ac:dyDescent="0.25">
      <c r="B4" s="24"/>
      <c r="C4" s="24"/>
      <c r="D4" s="210"/>
      <c r="E4" s="210"/>
      <c r="F4" s="210"/>
      <c r="G4" s="210"/>
      <c r="H4" s="210"/>
      <c r="I4" s="210"/>
      <c r="J4" s="210"/>
      <c r="K4" s="210"/>
      <c r="L4" s="210"/>
      <c r="M4" s="210"/>
      <c r="N4" s="210"/>
      <c r="O4" s="210"/>
      <c r="P4" s="210"/>
      <c r="Q4" s="210"/>
      <c r="R4" s="210"/>
      <c r="S4" s="210"/>
      <c r="T4" s="210"/>
      <c r="U4" s="210"/>
      <c r="V4" s="210"/>
      <c r="W4" s="210"/>
      <c r="X4" s="210"/>
      <c r="Y4" s="210"/>
      <c r="Z4" s="210"/>
      <c r="AA4" s="210"/>
      <c r="AB4" s="210"/>
      <c r="AC4" s="210"/>
      <c r="AD4" s="210"/>
      <c r="AE4" s="210"/>
      <c r="AF4" s="231"/>
      <c r="AG4" s="231"/>
      <c r="AH4" s="231"/>
      <c r="AI4" s="231"/>
      <c r="AJ4" s="231"/>
      <c r="AK4" s="231"/>
      <c r="AL4" s="231"/>
      <c r="AM4" s="231"/>
      <c r="AN4" s="231"/>
      <c r="AO4" s="231"/>
      <c r="AP4" s="231"/>
      <c r="AQ4" s="231"/>
      <c r="AR4" s="231"/>
      <c r="AS4" s="231"/>
      <c r="AT4" s="231"/>
      <c r="AU4" s="231"/>
      <c r="AV4" s="231"/>
      <c r="AW4" s="231"/>
      <c r="AX4" s="231"/>
      <c r="AY4" s="231"/>
      <c r="AZ4" s="231"/>
      <c r="BA4" s="231"/>
      <c r="BB4" s="231"/>
      <c r="BC4" s="231"/>
      <c r="BD4" s="231"/>
      <c r="BE4" s="231"/>
      <c r="BF4" s="231"/>
      <c r="BG4" s="231"/>
      <c r="BH4" s="231"/>
      <c r="BI4" s="231"/>
      <c r="BJ4" s="231"/>
      <c r="BK4" s="231"/>
      <c r="BL4" s="231"/>
      <c r="BM4" s="231"/>
      <c r="BN4" s="231"/>
      <c r="BO4" s="231"/>
      <c r="BP4" s="231"/>
      <c r="BQ4" s="231"/>
      <c r="BR4" s="231"/>
      <c r="BS4" s="231"/>
      <c r="BT4" s="231"/>
      <c r="BU4" s="231"/>
      <c r="BV4" s="231"/>
      <c r="BW4" s="231"/>
      <c r="BX4" s="231"/>
      <c r="BY4" s="231"/>
      <c r="BZ4" s="231"/>
      <c r="CA4" s="231"/>
      <c r="CB4" s="231"/>
      <c r="CC4" s="231"/>
      <c r="CD4" s="231"/>
      <c r="CE4" s="231"/>
      <c r="CF4" s="231"/>
      <c r="CG4" s="231"/>
      <c r="CH4" s="231"/>
      <c r="CI4" s="231"/>
      <c r="CJ4" s="231"/>
      <c r="CK4" s="231"/>
      <c r="CL4" s="231"/>
      <c r="CM4" s="231"/>
      <c r="CN4" s="231"/>
      <c r="CO4" s="231"/>
      <c r="CP4" s="231"/>
      <c r="CQ4" s="231"/>
      <c r="CR4" s="231"/>
      <c r="CS4" s="231"/>
      <c r="CT4" s="231"/>
      <c r="CU4" s="231"/>
      <c r="CV4" s="231"/>
      <c r="CW4" s="231"/>
      <c r="CX4" s="231"/>
      <c r="CY4" s="231"/>
      <c r="CZ4" s="231"/>
      <c r="DA4" s="231"/>
      <c r="DB4" s="231"/>
      <c r="DC4" s="231"/>
      <c r="DD4" s="231"/>
      <c r="DE4" s="231"/>
      <c r="DF4" s="231"/>
      <c r="DG4" s="231"/>
      <c r="DH4" s="231"/>
      <c r="DI4" s="231"/>
      <c r="DJ4" s="231"/>
      <c r="DK4" s="231"/>
      <c r="DL4" s="231"/>
      <c r="DM4" s="231"/>
      <c r="DN4" s="231"/>
      <c r="DO4" s="231"/>
      <c r="DP4" s="231"/>
      <c r="DQ4" s="231"/>
      <c r="DR4" s="231"/>
      <c r="DS4" s="231"/>
      <c r="DT4" s="231"/>
      <c r="DU4" s="231"/>
      <c r="DV4" s="231"/>
      <c r="DW4" s="231"/>
      <c r="DX4" s="231"/>
      <c r="DY4" s="231"/>
      <c r="DZ4" s="231"/>
      <c r="EA4" s="231"/>
      <c r="EB4" s="231"/>
      <c r="EC4" s="231"/>
      <c r="ED4" s="231"/>
      <c r="EE4" s="231"/>
      <c r="EF4" s="231"/>
      <c r="EG4" s="231"/>
      <c r="EH4" s="231"/>
      <c r="EI4" s="231"/>
      <c r="EJ4" s="231"/>
      <c r="EK4" s="231"/>
      <c r="EL4" s="231"/>
      <c r="EM4" s="231"/>
      <c r="EN4" s="231"/>
      <c r="EO4" s="231"/>
      <c r="EP4" s="231"/>
      <c r="EQ4" s="231"/>
      <c r="ER4" s="231"/>
      <c r="ES4" s="231"/>
      <c r="ET4" s="231"/>
      <c r="EU4" s="231"/>
      <c r="EV4" s="231"/>
      <c r="EW4" s="231"/>
      <c r="EX4" s="231"/>
      <c r="EY4" s="231"/>
      <c r="EZ4" s="231"/>
      <c r="FA4" s="231"/>
      <c r="FB4" s="231"/>
      <c r="FC4" s="231"/>
      <c r="FD4" s="231"/>
      <c r="FE4" s="231"/>
      <c r="FF4" s="231"/>
      <c r="FG4" s="231"/>
      <c r="FH4" s="231"/>
      <c r="FI4" s="231"/>
      <c r="FJ4" s="231"/>
      <c r="FK4" s="231"/>
      <c r="FL4" s="231"/>
      <c r="FM4" s="231"/>
      <c r="FN4" s="231"/>
      <c r="FO4" s="231"/>
      <c r="FP4" s="231"/>
      <c r="FQ4" s="231"/>
      <c r="FR4" s="231"/>
      <c r="FS4" s="231"/>
      <c r="FT4" s="231"/>
      <c r="FU4" s="231"/>
      <c r="FV4" s="231"/>
      <c r="FW4" s="231"/>
      <c r="FX4" s="231"/>
      <c r="FY4" s="231"/>
      <c r="FZ4" s="231"/>
      <c r="GA4" s="231"/>
      <c r="GB4" s="231"/>
      <c r="GC4" s="231"/>
      <c r="GD4" s="231"/>
      <c r="GE4" s="231"/>
      <c r="GF4" s="231"/>
      <c r="GG4" s="231"/>
      <c r="GH4" s="231"/>
      <c r="GI4" s="231"/>
      <c r="GJ4" s="231"/>
      <c r="GK4" s="231"/>
      <c r="GL4" s="231"/>
      <c r="GM4" s="231"/>
      <c r="GN4" s="231"/>
      <c r="GO4" s="231"/>
      <c r="GP4" s="231"/>
      <c r="GQ4" s="231"/>
      <c r="GR4" s="231"/>
      <c r="GS4" s="231"/>
      <c r="GT4" s="231"/>
      <c r="GU4" s="231"/>
      <c r="GV4" s="231"/>
      <c r="GW4" s="231"/>
      <c r="GX4" s="231"/>
      <c r="GY4" s="231"/>
      <c r="GZ4" s="231"/>
      <c r="HA4" s="231"/>
      <c r="HB4" s="231"/>
      <c r="HC4" s="231"/>
      <c r="HD4" s="231"/>
      <c r="HE4" s="231"/>
      <c r="HF4" s="231"/>
      <c r="HG4" s="231"/>
      <c r="HH4" s="231"/>
      <c r="HI4" s="231"/>
      <c r="HJ4" s="231"/>
      <c r="HK4" s="231"/>
      <c r="HL4" s="231"/>
      <c r="HM4" s="231"/>
      <c r="HN4" s="231"/>
      <c r="HO4" s="231"/>
      <c r="HP4" s="231"/>
      <c r="HQ4" s="231"/>
      <c r="HR4" s="231"/>
      <c r="HS4" s="231"/>
      <c r="HT4" s="231"/>
      <c r="HU4" s="231"/>
      <c r="HV4" s="231"/>
      <c r="HW4" s="231"/>
      <c r="HX4" s="231"/>
      <c r="HY4" s="231"/>
      <c r="HZ4" s="231"/>
      <c r="IA4" s="231"/>
      <c r="IB4" s="231"/>
      <c r="IC4" s="231"/>
      <c r="ID4" s="231"/>
      <c r="IE4" s="231"/>
      <c r="IF4" s="231"/>
      <c r="IG4" s="231"/>
      <c r="IH4" s="231"/>
      <c r="II4" s="231"/>
      <c r="IJ4" s="231"/>
      <c r="IK4" s="231"/>
      <c r="IL4" s="231"/>
      <c r="IM4" s="231"/>
      <c r="IN4" s="231"/>
      <c r="IO4" s="231"/>
      <c r="IP4" s="231"/>
      <c r="IQ4" s="231"/>
      <c r="IR4" s="231"/>
      <c r="IS4" s="231"/>
      <c r="IT4" s="231"/>
      <c r="IU4" s="231"/>
      <c r="IV4" s="231"/>
    </row>
    <row r="5" spans="1:256" ht="21" customHeight="1" x14ac:dyDescent="0.25">
      <c r="B5" s="25"/>
      <c r="C5" s="25"/>
      <c r="E5" s="25"/>
      <c r="F5" s="285" t="s">
        <v>2976</v>
      </c>
      <c r="G5" s="285"/>
      <c r="H5" s="285"/>
      <c r="I5" s="285"/>
      <c r="J5" s="285"/>
      <c r="K5" s="285"/>
      <c r="L5" s="285"/>
      <c r="M5" s="285"/>
      <c r="N5" s="285"/>
      <c r="O5" s="285"/>
      <c r="P5" s="285"/>
      <c r="Q5" s="285"/>
      <c r="R5" s="285"/>
      <c r="S5" s="285"/>
      <c r="T5" s="285"/>
      <c r="U5" s="285"/>
      <c r="V5" s="285"/>
      <c r="W5" s="285"/>
      <c r="X5" s="285"/>
      <c r="Y5" s="285"/>
      <c r="Z5" s="285"/>
      <c r="AA5" s="285"/>
      <c r="AB5" s="285"/>
      <c r="AC5" s="285"/>
      <c r="AD5" s="285"/>
      <c r="AE5" s="285"/>
      <c r="AF5" s="231"/>
      <c r="AG5" s="231"/>
      <c r="AH5" s="231"/>
      <c r="AI5" s="231"/>
      <c r="AJ5" s="231"/>
      <c r="AK5" s="231"/>
      <c r="AL5" s="231"/>
      <c r="AM5" s="231"/>
      <c r="AN5" s="231"/>
      <c r="AO5" s="231"/>
      <c r="AP5" s="231"/>
      <c r="AQ5" s="231"/>
      <c r="AR5" s="231"/>
      <c r="AS5" s="231"/>
      <c r="AT5" s="231"/>
      <c r="AU5" s="231"/>
      <c r="AV5" s="231"/>
      <c r="AW5" s="231"/>
      <c r="AX5" s="231"/>
      <c r="AY5" s="231"/>
      <c r="AZ5" s="231"/>
      <c r="BA5" s="231"/>
      <c r="BB5" s="231"/>
      <c r="BC5" s="231"/>
      <c r="BD5" s="231"/>
      <c r="BE5" s="231"/>
      <c r="BF5" s="231"/>
      <c r="BG5" s="231"/>
      <c r="BH5" s="231"/>
      <c r="BI5" s="231"/>
      <c r="BJ5" s="231"/>
      <c r="BK5" s="231"/>
      <c r="BL5" s="231"/>
      <c r="BM5" s="231"/>
      <c r="BN5" s="231"/>
      <c r="BO5" s="231"/>
      <c r="BP5" s="231"/>
      <c r="BQ5" s="231"/>
      <c r="BR5" s="231"/>
      <c r="BS5" s="231"/>
      <c r="BT5" s="231"/>
      <c r="BU5" s="231"/>
      <c r="BV5" s="231"/>
      <c r="BW5" s="231"/>
      <c r="BX5" s="231"/>
      <c r="BY5" s="231"/>
      <c r="BZ5" s="231"/>
      <c r="CA5" s="231"/>
      <c r="CB5" s="231"/>
      <c r="CC5" s="231"/>
      <c r="CD5" s="231"/>
      <c r="CE5" s="231"/>
      <c r="CF5" s="231"/>
      <c r="CG5" s="231"/>
      <c r="CH5" s="231"/>
      <c r="CI5" s="231"/>
      <c r="CJ5" s="231"/>
      <c r="CK5" s="231"/>
      <c r="CL5" s="231"/>
      <c r="CM5" s="231"/>
      <c r="CN5" s="231"/>
      <c r="CO5" s="231"/>
      <c r="CP5" s="231"/>
      <c r="CQ5" s="231"/>
      <c r="CR5" s="231"/>
      <c r="CS5" s="231"/>
      <c r="CT5" s="231"/>
      <c r="CU5" s="231"/>
      <c r="CV5" s="231"/>
      <c r="CW5" s="231"/>
      <c r="CX5" s="231"/>
      <c r="CY5" s="231"/>
      <c r="CZ5" s="231"/>
      <c r="DA5" s="231"/>
      <c r="DB5" s="231"/>
      <c r="DC5" s="231"/>
      <c r="DD5" s="231"/>
      <c r="DE5" s="231"/>
      <c r="DF5" s="231"/>
      <c r="DG5" s="231"/>
      <c r="DH5" s="231"/>
      <c r="DI5" s="231"/>
      <c r="DJ5" s="231"/>
      <c r="DK5" s="231"/>
      <c r="DL5" s="231"/>
      <c r="DM5" s="231"/>
      <c r="DN5" s="231"/>
      <c r="DO5" s="231"/>
      <c r="DP5" s="231"/>
      <c r="DQ5" s="231"/>
      <c r="DR5" s="231"/>
      <c r="DS5" s="231"/>
      <c r="DT5" s="231"/>
      <c r="DU5" s="231"/>
      <c r="DV5" s="231"/>
      <c r="DW5" s="231"/>
      <c r="DX5" s="231"/>
      <c r="DY5" s="231"/>
      <c r="DZ5" s="231"/>
      <c r="EA5" s="231"/>
      <c r="EB5" s="231"/>
      <c r="EC5" s="231"/>
      <c r="ED5" s="231"/>
      <c r="EE5" s="231"/>
      <c r="EF5" s="231"/>
      <c r="EG5" s="231"/>
      <c r="EH5" s="231"/>
      <c r="EI5" s="231"/>
      <c r="EJ5" s="231"/>
      <c r="EK5" s="231"/>
      <c r="EL5" s="231"/>
      <c r="EM5" s="231"/>
      <c r="EN5" s="231"/>
      <c r="EO5" s="231"/>
      <c r="EP5" s="231"/>
      <c r="EQ5" s="231"/>
      <c r="ER5" s="231"/>
      <c r="ES5" s="231"/>
      <c r="ET5" s="231"/>
      <c r="EU5" s="231"/>
      <c r="EV5" s="231"/>
      <c r="EW5" s="231"/>
      <c r="EX5" s="231"/>
      <c r="EY5" s="231"/>
      <c r="EZ5" s="231"/>
      <c r="FA5" s="231"/>
      <c r="FB5" s="231"/>
      <c r="FC5" s="231"/>
      <c r="FD5" s="231"/>
      <c r="FE5" s="231"/>
      <c r="FF5" s="231"/>
      <c r="FG5" s="231"/>
      <c r="FH5" s="231"/>
      <c r="FI5" s="231"/>
      <c r="FJ5" s="231"/>
      <c r="FK5" s="231"/>
      <c r="FL5" s="231"/>
      <c r="FM5" s="231"/>
      <c r="FN5" s="231"/>
      <c r="FO5" s="231"/>
      <c r="FP5" s="231"/>
      <c r="FQ5" s="231"/>
      <c r="FR5" s="231"/>
      <c r="FS5" s="231"/>
      <c r="FT5" s="231"/>
      <c r="FU5" s="231"/>
      <c r="FV5" s="231"/>
      <c r="FW5" s="231"/>
      <c r="FX5" s="231"/>
      <c r="FY5" s="231"/>
      <c r="FZ5" s="231"/>
      <c r="GA5" s="231"/>
      <c r="GB5" s="231"/>
      <c r="GC5" s="231"/>
      <c r="GD5" s="231"/>
      <c r="GE5" s="231"/>
      <c r="GF5" s="231"/>
      <c r="GG5" s="231"/>
      <c r="GH5" s="231"/>
      <c r="GI5" s="231"/>
      <c r="GJ5" s="231"/>
      <c r="GK5" s="231"/>
      <c r="GL5" s="231"/>
      <c r="GM5" s="231"/>
      <c r="GN5" s="231"/>
      <c r="GO5" s="231"/>
      <c r="GP5" s="231"/>
      <c r="GQ5" s="231"/>
      <c r="GR5" s="231"/>
      <c r="GS5" s="231"/>
      <c r="GT5" s="231"/>
      <c r="GU5" s="231"/>
      <c r="GV5" s="231"/>
      <c r="GW5" s="231"/>
      <c r="GX5" s="231"/>
      <c r="GY5" s="231"/>
      <c r="GZ5" s="231"/>
      <c r="HA5" s="231"/>
      <c r="HB5" s="231"/>
      <c r="HC5" s="231"/>
      <c r="HD5" s="231"/>
      <c r="HE5" s="231"/>
      <c r="HF5" s="231"/>
      <c r="HG5" s="231"/>
      <c r="HH5" s="231"/>
      <c r="HI5" s="231"/>
      <c r="HJ5" s="231"/>
      <c r="HK5" s="231"/>
      <c r="HL5" s="231"/>
      <c r="HM5" s="231"/>
      <c r="HN5" s="231"/>
      <c r="HO5" s="231"/>
      <c r="HP5" s="231"/>
      <c r="HQ5" s="231"/>
      <c r="HR5" s="231"/>
      <c r="HS5" s="231"/>
      <c r="HT5" s="231"/>
      <c r="HU5" s="231"/>
      <c r="HV5" s="231"/>
      <c r="HW5" s="231"/>
      <c r="HX5" s="231"/>
      <c r="HY5" s="231"/>
      <c r="HZ5" s="231"/>
      <c r="IA5" s="231"/>
      <c r="IB5" s="231"/>
      <c r="IC5" s="231"/>
      <c r="ID5" s="231"/>
      <c r="IE5" s="231"/>
      <c r="IF5" s="231"/>
      <c r="IG5" s="231"/>
      <c r="IH5" s="231"/>
      <c r="II5" s="231"/>
      <c r="IJ5" s="231"/>
      <c r="IK5" s="231"/>
      <c r="IL5" s="231"/>
      <c r="IM5" s="231"/>
      <c r="IN5" s="231"/>
      <c r="IO5" s="231"/>
      <c r="IP5" s="231"/>
      <c r="IQ5" s="231"/>
      <c r="IR5" s="231"/>
      <c r="IS5" s="231"/>
      <c r="IT5" s="231"/>
      <c r="IU5" s="231"/>
      <c r="IV5" s="231"/>
    </row>
    <row r="6" spans="1:256" ht="21" customHeight="1" x14ac:dyDescent="0.25">
      <c r="A6" s="210"/>
      <c r="B6" s="210"/>
      <c r="C6" s="210"/>
      <c r="D6" s="210"/>
      <c r="E6" s="210"/>
      <c r="F6" s="210"/>
      <c r="G6" s="210"/>
      <c r="H6" s="210"/>
      <c r="I6" s="210"/>
      <c r="J6" s="210"/>
      <c r="K6" s="210"/>
      <c r="L6" s="210"/>
      <c r="M6" s="210"/>
      <c r="N6" s="210"/>
      <c r="O6" s="210"/>
      <c r="P6" s="210"/>
      <c r="Q6" s="210"/>
      <c r="R6" s="210"/>
      <c r="S6" s="210"/>
      <c r="T6" s="210"/>
      <c r="U6" s="210"/>
      <c r="V6" s="210"/>
      <c r="W6" s="210"/>
      <c r="X6" s="210"/>
      <c r="Y6" s="210"/>
      <c r="Z6" s="210"/>
      <c r="AA6" s="210"/>
      <c r="AB6" s="210"/>
      <c r="AC6" s="210"/>
      <c r="AD6" s="210"/>
      <c r="AE6" s="231"/>
      <c r="AF6" s="231"/>
      <c r="AG6" s="231"/>
      <c r="AH6" s="231"/>
      <c r="AI6" s="231"/>
      <c r="AJ6" s="231"/>
      <c r="AK6" s="231"/>
      <c r="AL6" s="231"/>
      <c r="AM6" s="231"/>
      <c r="AN6" s="231"/>
      <c r="AO6" s="231"/>
      <c r="AP6" s="231"/>
      <c r="AQ6" s="231"/>
      <c r="AR6" s="231"/>
      <c r="AS6" s="231"/>
      <c r="AT6" s="231"/>
      <c r="AU6" s="231"/>
      <c r="AV6" s="231"/>
      <c r="AW6" s="231"/>
      <c r="AX6" s="231"/>
      <c r="AY6" s="231"/>
      <c r="AZ6" s="231"/>
      <c r="BA6" s="231"/>
      <c r="BB6" s="231"/>
      <c r="BC6" s="231"/>
      <c r="BD6" s="231"/>
      <c r="BE6" s="231"/>
      <c r="BF6" s="231"/>
      <c r="BG6" s="231"/>
      <c r="BH6" s="231"/>
      <c r="BI6" s="231"/>
      <c r="BJ6" s="231"/>
      <c r="BK6" s="231"/>
      <c r="BL6" s="231"/>
      <c r="BM6" s="231"/>
      <c r="BN6" s="231"/>
      <c r="BO6" s="231"/>
      <c r="BP6" s="231"/>
      <c r="BQ6" s="231"/>
      <c r="BR6" s="231"/>
      <c r="BS6" s="231"/>
      <c r="BT6" s="231"/>
      <c r="BU6" s="231"/>
      <c r="BV6" s="231"/>
      <c r="BW6" s="231"/>
      <c r="BX6" s="231"/>
      <c r="BY6" s="231"/>
      <c r="BZ6" s="231"/>
      <c r="CA6" s="231"/>
      <c r="CB6" s="231"/>
      <c r="CC6" s="231"/>
      <c r="CD6" s="231"/>
      <c r="CE6" s="231"/>
      <c r="CF6" s="231"/>
      <c r="CG6" s="231"/>
      <c r="CH6" s="231"/>
      <c r="CI6" s="231"/>
      <c r="CJ6" s="231"/>
      <c r="CK6" s="231"/>
      <c r="CL6" s="231"/>
      <c r="CM6" s="231"/>
      <c r="CN6" s="231"/>
      <c r="CO6" s="231"/>
      <c r="CP6" s="231"/>
      <c r="CQ6" s="231"/>
      <c r="CR6" s="231"/>
      <c r="CS6" s="231"/>
      <c r="CT6" s="231"/>
      <c r="CU6" s="231"/>
      <c r="CV6" s="231"/>
      <c r="CW6" s="231"/>
      <c r="CX6" s="231"/>
      <c r="CY6" s="231"/>
      <c r="CZ6" s="231"/>
      <c r="DA6" s="231"/>
      <c r="DB6" s="231"/>
      <c r="DC6" s="231"/>
      <c r="DD6" s="231"/>
      <c r="DE6" s="231"/>
      <c r="DF6" s="231"/>
      <c r="DG6" s="231"/>
      <c r="DH6" s="231"/>
      <c r="DI6" s="231"/>
      <c r="DJ6" s="231"/>
      <c r="DK6" s="231"/>
      <c r="DL6" s="231"/>
      <c r="DM6" s="231"/>
      <c r="DN6" s="231"/>
      <c r="DO6" s="231"/>
      <c r="DP6" s="231"/>
      <c r="DQ6" s="231"/>
      <c r="DR6" s="231"/>
      <c r="DS6" s="231"/>
      <c r="DT6" s="231"/>
      <c r="DU6" s="231"/>
      <c r="DV6" s="231"/>
      <c r="DW6" s="231"/>
      <c r="DX6" s="231"/>
      <c r="DY6" s="231"/>
      <c r="DZ6" s="231"/>
      <c r="EA6" s="231"/>
      <c r="EB6" s="231"/>
      <c r="EC6" s="231"/>
      <c r="ED6" s="231"/>
      <c r="EE6" s="231"/>
      <c r="EF6" s="231"/>
      <c r="EG6" s="231"/>
      <c r="EH6" s="231"/>
      <c r="EI6" s="231"/>
      <c r="EJ6" s="231"/>
      <c r="EK6" s="231"/>
      <c r="EL6" s="231"/>
      <c r="EM6" s="231"/>
      <c r="EN6" s="231"/>
      <c r="EO6" s="231"/>
      <c r="EP6" s="231"/>
      <c r="EQ6" s="231"/>
      <c r="ER6" s="231"/>
      <c r="ES6" s="231"/>
      <c r="ET6" s="231"/>
      <c r="EU6" s="231"/>
      <c r="EV6" s="231"/>
      <c r="EW6" s="231"/>
      <c r="EX6" s="231"/>
      <c r="EY6" s="231"/>
      <c r="EZ6" s="231"/>
      <c r="FA6" s="231"/>
      <c r="FB6" s="231"/>
      <c r="FC6" s="231"/>
      <c r="FD6" s="231"/>
      <c r="FE6" s="231"/>
      <c r="FF6" s="231"/>
      <c r="FG6" s="231"/>
      <c r="FH6" s="231"/>
      <c r="FI6" s="231"/>
      <c r="FJ6" s="231"/>
      <c r="FK6" s="231"/>
      <c r="FL6" s="231"/>
      <c r="FM6" s="231"/>
      <c r="FN6" s="231"/>
      <c r="FO6" s="231"/>
      <c r="FP6" s="231"/>
      <c r="FQ6" s="231"/>
      <c r="FR6" s="231"/>
      <c r="FS6" s="231"/>
      <c r="FT6" s="231"/>
      <c r="FU6" s="231"/>
      <c r="FV6" s="231"/>
      <c r="FW6" s="231"/>
      <c r="FX6" s="231"/>
      <c r="FY6" s="231"/>
      <c r="FZ6" s="231"/>
      <c r="GA6" s="231"/>
      <c r="GB6" s="231"/>
      <c r="GC6" s="231"/>
      <c r="GD6" s="231"/>
      <c r="GE6" s="231"/>
      <c r="GF6" s="231"/>
      <c r="GG6" s="231"/>
      <c r="GH6" s="231"/>
      <c r="GI6" s="231"/>
      <c r="GJ6" s="231"/>
      <c r="GK6" s="231"/>
      <c r="GL6" s="231"/>
      <c r="GM6" s="231"/>
      <c r="GN6" s="231"/>
      <c r="GO6" s="231"/>
      <c r="GP6" s="231"/>
      <c r="GQ6" s="231"/>
      <c r="GR6" s="231"/>
      <c r="GS6" s="231"/>
      <c r="GT6" s="231"/>
      <c r="GU6" s="231"/>
      <c r="GV6" s="231"/>
      <c r="GW6" s="231"/>
      <c r="GX6" s="231"/>
      <c r="GY6" s="231"/>
      <c r="GZ6" s="231"/>
      <c r="HA6" s="231"/>
      <c r="HB6" s="231"/>
      <c r="HC6" s="231"/>
      <c r="HD6" s="231"/>
      <c r="HE6" s="231"/>
      <c r="HF6" s="231"/>
      <c r="HG6" s="231"/>
      <c r="HH6" s="231"/>
      <c r="HI6" s="231"/>
      <c r="HJ6" s="231"/>
      <c r="HK6" s="231"/>
      <c r="HL6" s="231"/>
      <c r="HM6" s="231"/>
      <c r="HN6" s="231"/>
      <c r="HO6" s="231"/>
      <c r="HP6" s="231"/>
      <c r="HQ6" s="231"/>
      <c r="HR6" s="231"/>
      <c r="HS6" s="231"/>
      <c r="HT6" s="231"/>
      <c r="HU6" s="231"/>
      <c r="HV6" s="231"/>
      <c r="HW6" s="231"/>
      <c r="HX6" s="231"/>
      <c r="HY6" s="231"/>
      <c r="HZ6" s="231"/>
      <c r="IA6" s="231"/>
      <c r="IB6" s="231"/>
      <c r="IC6" s="231"/>
      <c r="ID6" s="231"/>
      <c r="IE6" s="231"/>
      <c r="IF6" s="231"/>
      <c r="IG6" s="231"/>
      <c r="IH6" s="231"/>
      <c r="II6" s="231"/>
      <c r="IJ6" s="231"/>
      <c r="IK6" s="231"/>
      <c r="IL6" s="231"/>
      <c r="IM6" s="231"/>
      <c r="IN6" s="231"/>
      <c r="IO6" s="231"/>
      <c r="IP6" s="231"/>
      <c r="IQ6" s="231"/>
      <c r="IR6" s="231"/>
      <c r="IS6" s="231"/>
      <c r="IT6" s="231"/>
      <c r="IU6" s="231"/>
      <c r="IV6" s="231"/>
    </row>
    <row r="7" spans="1:256" ht="21" customHeight="1" x14ac:dyDescent="0.35">
      <c r="A7" s="231"/>
      <c r="B7" s="231"/>
      <c r="C7" s="231"/>
      <c r="D7" s="231"/>
      <c r="E7" s="231"/>
      <c r="F7" s="133"/>
      <c r="G7" s="133"/>
      <c r="H7" s="133"/>
      <c r="I7" s="231"/>
      <c r="J7" s="231"/>
      <c r="K7" s="231"/>
      <c r="L7" s="231"/>
      <c r="M7" s="231"/>
      <c r="N7" s="231"/>
      <c r="O7" s="231"/>
      <c r="P7" s="231"/>
      <c r="Q7" s="232"/>
      <c r="R7" s="231"/>
      <c r="S7" s="231"/>
      <c r="T7" s="231"/>
      <c r="U7" s="231"/>
      <c r="V7" s="231"/>
      <c r="W7" s="231"/>
      <c r="X7" s="231"/>
      <c r="Y7" s="231"/>
      <c r="Z7" s="231"/>
      <c r="AA7" s="231"/>
      <c r="AB7" s="231"/>
      <c r="AC7" s="231"/>
      <c r="AD7" s="231"/>
      <c r="AE7" s="231"/>
      <c r="AF7" s="231"/>
      <c r="AG7" s="231"/>
      <c r="AH7" s="231"/>
      <c r="AI7" s="231"/>
      <c r="AJ7" s="231"/>
      <c r="AK7" s="231"/>
      <c r="AL7" s="231"/>
      <c r="AM7" s="231"/>
      <c r="AN7" s="231"/>
      <c r="AO7" s="231"/>
      <c r="AP7" s="231"/>
      <c r="AQ7" s="231"/>
      <c r="AR7" s="231"/>
      <c r="AS7" s="231"/>
      <c r="AT7" s="231"/>
      <c r="AU7" s="231"/>
      <c r="AV7" s="231"/>
      <c r="AW7" s="231"/>
      <c r="AX7" s="231"/>
      <c r="AY7" s="231"/>
      <c r="AZ7" s="231"/>
      <c r="BA7" s="231"/>
      <c r="BB7" s="231"/>
      <c r="BC7" s="231"/>
      <c r="BD7" s="231"/>
      <c r="BE7" s="231"/>
      <c r="BF7" s="231"/>
      <c r="BG7" s="231"/>
      <c r="BH7" s="231"/>
      <c r="BI7" s="231"/>
      <c r="BJ7" s="231"/>
      <c r="BK7" s="231"/>
      <c r="BL7" s="231"/>
      <c r="BM7" s="231"/>
      <c r="BN7" s="231"/>
      <c r="BO7" s="231"/>
      <c r="BP7" s="231"/>
      <c r="BQ7" s="231"/>
      <c r="BR7" s="231"/>
      <c r="BS7" s="231"/>
      <c r="BT7" s="231"/>
      <c r="BU7" s="231"/>
      <c r="BV7" s="231"/>
      <c r="BW7" s="231"/>
      <c r="BX7" s="231"/>
      <c r="BY7" s="231"/>
      <c r="BZ7" s="231"/>
      <c r="CA7" s="231"/>
      <c r="CB7" s="231"/>
      <c r="CC7" s="231"/>
      <c r="CD7" s="231"/>
      <c r="CE7" s="231"/>
      <c r="CF7" s="231"/>
      <c r="CG7" s="231"/>
      <c r="CH7" s="231"/>
      <c r="CI7" s="231"/>
      <c r="CJ7" s="231"/>
      <c r="CK7" s="231"/>
      <c r="CL7" s="231"/>
      <c r="CM7" s="231"/>
      <c r="CN7" s="231"/>
      <c r="CO7" s="231"/>
      <c r="CP7" s="231"/>
      <c r="CQ7" s="231"/>
      <c r="CR7" s="231"/>
      <c r="CS7" s="231"/>
      <c r="CT7" s="231"/>
      <c r="CU7" s="231"/>
      <c r="CV7" s="231"/>
      <c r="CW7" s="231"/>
      <c r="CX7" s="231"/>
      <c r="CY7" s="231"/>
      <c r="CZ7" s="231"/>
      <c r="DA7" s="231"/>
      <c r="DB7" s="231"/>
      <c r="DC7" s="231"/>
      <c r="DD7" s="231"/>
      <c r="DE7" s="231"/>
      <c r="DF7" s="231"/>
      <c r="DG7" s="231"/>
      <c r="DH7" s="231"/>
      <c r="DI7" s="231"/>
      <c r="DJ7" s="231"/>
      <c r="DK7" s="231"/>
      <c r="DL7" s="231"/>
      <c r="DM7" s="231"/>
      <c r="DN7" s="231"/>
      <c r="DO7" s="231"/>
      <c r="DP7" s="231"/>
      <c r="DQ7" s="231"/>
      <c r="DR7" s="231"/>
      <c r="DS7" s="231"/>
      <c r="DT7" s="231"/>
      <c r="DU7" s="231"/>
      <c r="DV7" s="231"/>
      <c r="DW7" s="231"/>
      <c r="DX7" s="231"/>
      <c r="DY7" s="231"/>
      <c r="DZ7" s="231"/>
      <c r="EA7" s="231"/>
      <c r="EB7" s="231"/>
      <c r="EC7" s="231"/>
      <c r="ED7" s="231"/>
      <c r="EE7" s="231"/>
      <c r="EF7" s="231"/>
      <c r="EG7" s="231"/>
      <c r="EH7" s="231"/>
      <c r="EI7" s="231"/>
      <c r="EJ7" s="231"/>
      <c r="EK7" s="231"/>
      <c r="EL7" s="231"/>
      <c r="EM7" s="231"/>
      <c r="EN7" s="231"/>
      <c r="EO7" s="231"/>
      <c r="EP7" s="231"/>
      <c r="EQ7" s="231"/>
      <c r="ER7" s="231"/>
      <c r="ES7" s="231"/>
      <c r="ET7" s="231"/>
      <c r="EU7" s="231"/>
      <c r="EV7" s="231"/>
      <c r="EW7" s="231"/>
      <c r="EX7" s="231"/>
      <c r="EY7" s="231"/>
      <c r="EZ7" s="231"/>
      <c r="FA7" s="231"/>
      <c r="FB7" s="231"/>
      <c r="FC7" s="231"/>
      <c r="FD7" s="231"/>
      <c r="FE7" s="231"/>
      <c r="FF7" s="231"/>
      <c r="FG7" s="231"/>
      <c r="FH7" s="231"/>
      <c r="FI7" s="231"/>
      <c r="FJ7" s="231"/>
      <c r="FK7" s="231"/>
      <c r="FL7" s="231"/>
      <c r="FM7" s="231"/>
      <c r="FN7" s="231"/>
      <c r="FO7" s="231"/>
      <c r="FP7" s="231"/>
      <c r="FQ7" s="231"/>
      <c r="FR7" s="231"/>
      <c r="FS7" s="231"/>
      <c r="FT7" s="231"/>
      <c r="FU7" s="231"/>
      <c r="FV7" s="231"/>
      <c r="FW7" s="231"/>
      <c r="FX7" s="231"/>
      <c r="FY7" s="231"/>
      <c r="FZ7" s="231"/>
      <c r="GA7" s="231"/>
      <c r="GB7" s="231"/>
      <c r="GC7" s="231"/>
      <c r="GD7" s="231"/>
      <c r="GE7" s="231"/>
      <c r="GF7" s="231"/>
      <c r="GG7" s="231"/>
      <c r="GH7" s="231"/>
      <c r="GI7" s="231"/>
      <c r="GJ7" s="231"/>
      <c r="GK7" s="231"/>
      <c r="GL7" s="231"/>
      <c r="GM7" s="231"/>
      <c r="GN7" s="231"/>
      <c r="GO7" s="231"/>
      <c r="GP7" s="231"/>
      <c r="GQ7" s="231"/>
      <c r="GR7" s="231"/>
      <c r="GS7" s="231"/>
      <c r="GT7" s="231"/>
      <c r="GU7" s="231"/>
      <c r="GV7" s="231"/>
      <c r="GW7" s="231"/>
      <c r="GX7" s="231"/>
      <c r="GY7" s="231"/>
      <c r="GZ7" s="231"/>
      <c r="HA7" s="231"/>
      <c r="HB7" s="231"/>
      <c r="HC7" s="231"/>
      <c r="HD7" s="231"/>
      <c r="HE7" s="231"/>
      <c r="HF7" s="231"/>
      <c r="HG7" s="231"/>
      <c r="HH7" s="231"/>
      <c r="HI7" s="231"/>
      <c r="HJ7" s="231"/>
      <c r="HK7" s="231"/>
      <c r="HL7" s="231"/>
      <c r="HM7" s="231"/>
      <c r="HN7" s="231"/>
      <c r="HO7" s="231"/>
      <c r="HP7" s="231"/>
      <c r="HQ7" s="231"/>
      <c r="HR7" s="231"/>
      <c r="HS7" s="231"/>
      <c r="HT7" s="231"/>
      <c r="HU7" s="231"/>
      <c r="HV7" s="231"/>
      <c r="HW7" s="231"/>
      <c r="HX7" s="231"/>
      <c r="HY7" s="231"/>
      <c r="HZ7" s="231"/>
      <c r="IA7" s="231"/>
      <c r="IB7" s="231"/>
      <c r="IC7" s="231"/>
      <c r="ID7" s="231"/>
      <c r="IE7" s="231"/>
      <c r="IF7" s="231"/>
      <c r="IG7" s="231"/>
      <c r="IH7" s="231"/>
      <c r="II7" s="231"/>
      <c r="IJ7" s="231"/>
      <c r="IK7" s="231"/>
      <c r="IL7" s="231"/>
      <c r="IM7" s="231"/>
      <c r="IN7" s="231"/>
      <c r="IO7" s="231"/>
      <c r="IP7" s="231"/>
      <c r="IQ7" s="231"/>
      <c r="IR7" s="231"/>
      <c r="IS7" s="231"/>
      <c r="IT7" s="231"/>
      <c r="IU7" s="231"/>
      <c r="IV7" s="231"/>
    </row>
    <row r="8" spans="1:256" s="42" customFormat="1" ht="18" customHeight="1" thickBot="1" x14ac:dyDescent="0.3">
      <c r="A8" s="23"/>
      <c r="B8" s="23"/>
      <c r="C8" s="23"/>
      <c r="D8" s="23"/>
      <c r="E8" s="23"/>
      <c r="F8" s="23"/>
      <c r="G8" s="27" t="s">
        <v>51</v>
      </c>
      <c r="H8" s="286" t="str">
        <f>IGOT!C5</f>
        <v>Sindicato Único de Trabajadores Democráticos del Sistema de Transporte Colectivo.</v>
      </c>
      <c r="I8" s="286"/>
      <c r="J8" s="286"/>
      <c r="K8" s="286"/>
      <c r="L8" s="286"/>
      <c r="M8" s="286"/>
      <c r="N8" s="286"/>
      <c r="O8" s="286"/>
      <c r="P8" s="286"/>
      <c r="Q8" s="286"/>
      <c r="R8" s="286"/>
      <c r="S8" s="286"/>
      <c r="T8" s="286"/>
      <c r="U8" s="286"/>
      <c r="V8" s="286"/>
      <c r="W8" s="286"/>
      <c r="X8" s="286"/>
      <c r="Y8" s="286"/>
      <c r="Z8" s="286"/>
      <c r="AA8" s="286"/>
      <c r="AB8" s="286"/>
      <c r="AC8" s="286"/>
      <c r="AD8" s="286"/>
      <c r="AE8" s="286"/>
      <c r="AF8" s="231"/>
      <c r="AG8" s="231"/>
      <c r="AH8" s="231"/>
      <c r="AI8" s="231"/>
      <c r="AJ8" s="231"/>
      <c r="AK8" s="231"/>
      <c r="AL8" s="231"/>
      <c r="AM8" s="231"/>
      <c r="AN8" s="231"/>
      <c r="AO8" s="231"/>
      <c r="AP8" s="231"/>
      <c r="AQ8" s="231"/>
      <c r="AR8" s="231"/>
      <c r="AS8" s="231"/>
      <c r="AT8" s="231"/>
    </row>
    <row r="9" spans="1:256" s="42" customFormat="1" ht="18" customHeight="1" x14ac:dyDescent="0.25">
      <c r="A9" s="23"/>
      <c r="B9" s="23"/>
      <c r="C9" s="23"/>
      <c r="D9" s="23"/>
      <c r="E9" s="23"/>
      <c r="F9" s="23"/>
      <c r="G9" s="27"/>
      <c r="H9" s="218"/>
      <c r="I9" s="218"/>
      <c r="J9" s="218"/>
      <c r="K9" s="218"/>
      <c r="L9" s="218"/>
      <c r="M9" s="218"/>
      <c r="N9" s="218"/>
      <c r="O9" s="218"/>
      <c r="P9" s="218"/>
      <c r="Q9" s="218"/>
      <c r="R9" s="218"/>
      <c r="S9" s="218"/>
      <c r="T9" s="218"/>
      <c r="U9" s="218"/>
      <c r="V9" s="218"/>
      <c r="W9" s="218"/>
      <c r="X9" s="218"/>
      <c r="Y9" s="218"/>
      <c r="Z9" s="218"/>
      <c r="AA9" s="218"/>
      <c r="AB9" s="218"/>
      <c r="AC9" s="218"/>
      <c r="AD9" s="218"/>
      <c r="AE9" s="218"/>
      <c r="AF9" s="231"/>
      <c r="AG9" s="231"/>
      <c r="AH9" s="231"/>
      <c r="AI9" s="231"/>
      <c r="AJ9" s="231"/>
      <c r="AK9" s="231"/>
      <c r="AL9" s="231"/>
      <c r="AM9" s="231"/>
      <c r="AN9" s="231"/>
      <c r="AO9" s="231"/>
      <c r="AP9" s="231"/>
      <c r="AQ9" s="231"/>
      <c r="AR9" s="231"/>
      <c r="AS9" s="231"/>
      <c r="AT9" s="231"/>
    </row>
    <row r="10" spans="1:256" s="42" customFormat="1" ht="18" customHeight="1" x14ac:dyDescent="0.25">
      <c r="A10" s="224"/>
      <c r="B10" s="224"/>
      <c r="C10" s="224"/>
      <c r="D10" s="224"/>
      <c r="E10" s="23"/>
      <c r="F10" s="24"/>
      <c r="G10" s="24"/>
      <c r="H10" s="24"/>
      <c r="I10" s="24"/>
      <c r="J10" s="24"/>
      <c r="K10" s="24"/>
      <c r="L10" s="24"/>
      <c r="M10" s="24"/>
      <c r="N10" s="24"/>
      <c r="O10" s="24"/>
      <c r="P10" s="24"/>
      <c r="Q10" s="24"/>
      <c r="R10" s="24"/>
      <c r="S10" s="24"/>
      <c r="T10" s="24"/>
      <c r="U10" s="24"/>
      <c r="V10" s="24"/>
      <c r="W10" s="24"/>
      <c r="X10" s="24"/>
      <c r="Y10" s="24"/>
      <c r="Z10" s="24"/>
      <c r="AA10" s="24"/>
      <c r="AB10" s="24"/>
      <c r="AC10" s="24"/>
      <c r="AD10" s="24"/>
      <c r="AE10" s="24"/>
      <c r="AF10" s="231"/>
      <c r="AG10" s="231"/>
      <c r="AH10" s="231"/>
      <c r="AI10" s="231"/>
      <c r="AJ10" s="231"/>
      <c r="AK10" s="231"/>
      <c r="AL10" s="231"/>
      <c r="AM10" s="231"/>
      <c r="AN10" s="231"/>
      <c r="AO10" s="231"/>
      <c r="AP10" s="231"/>
      <c r="AQ10" s="231"/>
      <c r="AR10" s="231"/>
      <c r="AS10" s="231"/>
      <c r="AT10" s="231"/>
    </row>
    <row r="11" spans="1:256" ht="18" customHeight="1" x14ac:dyDescent="0.35">
      <c r="A11" s="231"/>
      <c r="B11" s="231"/>
      <c r="C11" s="231"/>
      <c r="D11" s="23"/>
      <c r="E11" s="23"/>
      <c r="F11" s="23"/>
      <c r="G11" s="233" t="s">
        <v>52</v>
      </c>
      <c r="H11" s="355" t="s">
        <v>396</v>
      </c>
      <c r="I11" s="355"/>
      <c r="J11" s="53" t="s">
        <v>53</v>
      </c>
      <c r="K11" s="356" t="s">
        <v>397</v>
      </c>
      <c r="L11" s="356"/>
      <c r="M11" s="53" t="s">
        <v>53</v>
      </c>
      <c r="N11" s="358">
        <v>2024</v>
      </c>
      <c r="O11" s="358"/>
      <c r="P11" s="42"/>
      <c r="Q11" s="232"/>
      <c r="R11" s="231"/>
      <c r="S11" s="231"/>
      <c r="T11" s="231"/>
      <c r="U11" s="231"/>
      <c r="V11" s="233"/>
      <c r="W11" s="233" t="s">
        <v>54</v>
      </c>
      <c r="X11" s="355" t="s">
        <v>396</v>
      </c>
      <c r="Y11" s="355"/>
      <c r="Z11" s="53" t="s">
        <v>53</v>
      </c>
      <c r="AA11" s="356" t="s">
        <v>397</v>
      </c>
      <c r="AB11" s="356"/>
      <c r="AC11" s="53" t="s">
        <v>53</v>
      </c>
      <c r="AD11" s="358">
        <v>2024</v>
      </c>
      <c r="AE11" s="358"/>
      <c r="AF11" s="231"/>
      <c r="AG11" s="231"/>
      <c r="AH11" s="231"/>
      <c r="AI11" s="231"/>
      <c r="AJ11" s="231"/>
      <c r="AK11" s="231"/>
      <c r="AL11" s="231"/>
      <c r="AM11" s="231"/>
      <c r="AN11" s="231"/>
      <c r="AO11" s="231"/>
      <c r="AP11" s="231"/>
      <c r="AQ11" s="231"/>
      <c r="AR11" s="231"/>
      <c r="AS11" s="231"/>
      <c r="AT11" s="231"/>
      <c r="AU11" s="231"/>
      <c r="AV11" s="231"/>
      <c r="AW11" s="231"/>
      <c r="AX11" s="231"/>
      <c r="AY11" s="231"/>
      <c r="AZ11" s="231"/>
      <c r="BA11" s="231"/>
      <c r="BB11" s="231"/>
      <c r="BC11" s="231"/>
      <c r="BD11" s="231"/>
      <c r="BE11" s="231"/>
      <c r="BF11" s="231"/>
      <c r="BG11" s="231"/>
      <c r="BH11" s="231"/>
      <c r="BI11" s="231"/>
      <c r="BJ11" s="231"/>
      <c r="BK11" s="231"/>
      <c r="BL11" s="231"/>
      <c r="BM11" s="231"/>
      <c r="BN11" s="231"/>
      <c r="BO11" s="231"/>
      <c r="BP11" s="231"/>
      <c r="BQ11" s="231"/>
      <c r="BR11" s="231"/>
      <c r="BS11" s="231"/>
      <c r="BT11" s="231"/>
      <c r="BU11" s="231"/>
      <c r="BV11" s="231"/>
      <c r="BW11" s="231"/>
      <c r="BX11" s="231"/>
      <c r="BY11" s="231"/>
      <c r="BZ11" s="231"/>
      <c r="CA11" s="231"/>
      <c r="CB11" s="231"/>
      <c r="CC11" s="231"/>
      <c r="CD11" s="231"/>
      <c r="CE11" s="231"/>
      <c r="CF11" s="231"/>
      <c r="CG11" s="231"/>
      <c r="CH11" s="231"/>
      <c r="CI11" s="231"/>
      <c r="CJ11" s="231"/>
      <c r="CK11" s="231"/>
      <c r="CL11" s="231"/>
      <c r="CM11" s="231"/>
      <c r="CN11" s="231"/>
      <c r="CO11" s="231"/>
      <c r="CP11" s="231"/>
      <c r="CQ11" s="231"/>
      <c r="CR11" s="231"/>
      <c r="CS11" s="231"/>
      <c r="CT11" s="231"/>
      <c r="CU11" s="231"/>
      <c r="CV11" s="231"/>
      <c r="CW11" s="231"/>
      <c r="CX11" s="231"/>
      <c r="CY11" s="231"/>
      <c r="CZ11" s="231"/>
      <c r="DA11" s="231"/>
      <c r="DB11" s="231"/>
      <c r="DC11" s="231"/>
      <c r="DD11" s="231"/>
      <c r="DE11" s="231"/>
      <c r="DF11" s="231"/>
      <c r="DG11" s="231"/>
      <c r="DH11" s="231"/>
      <c r="DI11" s="231"/>
      <c r="DJ11" s="231"/>
      <c r="DK11" s="231"/>
      <c r="DL11" s="231"/>
      <c r="DM11" s="231"/>
      <c r="DN11" s="231"/>
      <c r="DO11" s="231"/>
      <c r="DP11" s="231"/>
      <c r="DQ11" s="231"/>
      <c r="DR11" s="231"/>
      <c r="DS11" s="231"/>
      <c r="DT11" s="231"/>
      <c r="DU11" s="231"/>
      <c r="DV11" s="231"/>
      <c r="DW11" s="231"/>
      <c r="DX11" s="231"/>
      <c r="DY11" s="231"/>
      <c r="DZ11" s="231"/>
      <c r="EA11" s="231"/>
      <c r="EB11" s="231"/>
      <c r="EC11" s="231"/>
      <c r="ED11" s="231"/>
      <c r="EE11" s="231"/>
      <c r="EF11" s="231"/>
      <c r="EG11" s="231"/>
      <c r="EH11" s="231"/>
      <c r="EI11" s="231"/>
      <c r="EJ11" s="231"/>
      <c r="EK11" s="231"/>
      <c r="EL11" s="231"/>
      <c r="EM11" s="231"/>
      <c r="EN11" s="231"/>
      <c r="EO11" s="231"/>
      <c r="EP11" s="231"/>
      <c r="EQ11" s="231"/>
      <c r="ER11" s="231"/>
      <c r="ES11" s="231"/>
      <c r="ET11" s="231"/>
      <c r="EU11" s="231"/>
      <c r="EV11" s="231"/>
      <c r="EW11" s="231"/>
      <c r="EX11" s="231"/>
      <c r="EY11" s="231"/>
      <c r="EZ11" s="231"/>
      <c r="FA11" s="231"/>
      <c r="FB11" s="231"/>
      <c r="FC11" s="231"/>
      <c r="FD11" s="231"/>
      <c r="FE11" s="231"/>
      <c r="FF11" s="231"/>
      <c r="FG11" s="231"/>
      <c r="FH11" s="231"/>
      <c r="FI11" s="231"/>
      <c r="FJ11" s="231"/>
      <c r="FK11" s="231"/>
      <c r="FL11" s="231"/>
      <c r="FM11" s="231"/>
      <c r="FN11" s="231"/>
      <c r="FO11" s="231"/>
      <c r="FP11" s="231"/>
      <c r="FQ11" s="231"/>
      <c r="FR11" s="231"/>
      <c r="FS11" s="231"/>
      <c r="FT11" s="231"/>
      <c r="FU11" s="231"/>
      <c r="FV11" s="231"/>
      <c r="FW11" s="231"/>
      <c r="FX11" s="231"/>
      <c r="FY11" s="231"/>
      <c r="FZ11" s="231"/>
      <c r="GA11" s="231"/>
      <c r="GB11" s="231"/>
      <c r="GC11" s="231"/>
      <c r="GD11" s="231"/>
      <c r="GE11" s="231"/>
      <c r="GF11" s="231"/>
      <c r="GG11" s="231"/>
      <c r="GH11" s="231"/>
      <c r="GI11" s="231"/>
      <c r="GJ11" s="231"/>
      <c r="GK11" s="231"/>
      <c r="GL11" s="231"/>
      <c r="GM11" s="231"/>
      <c r="GN11" s="231"/>
      <c r="GO11" s="231"/>
      <c r="GP11" s="231"/>
      <c r="GQ11" s="231"/>
      <c r="GR11" s="231"/>
      <c r="GS11" s="231"/>
      <c r="GT11" s="231"/>
      <c r="GU11" s="231"/>
      <c r="GV11" s="231"/>
      <c r="GW11" s="231"/>
      <c r="GX11" s="231"/>
      <c r="GY11" s="231"/>
      <c r="GZ11" s="231"/>
      <c r="HA11" s="231"/>
      <c r="HB11" s="231"/>
      <c r="HC11" s="231"/>
      <c r="HD11" s="231"/>
      <c r="HE11" s="231"/>
      <c r="HF11" s="231"/>
      <c r="HG11" s="231"/>
      <c r="HH11" s="231"/>
      <c r="HI11" s="231"/>
      <c r="HJ11" s="231"/>
      <c r="HK11" s="231"/>
      <c r="HL11" s="231"/>
      <c r="HM11" s="231"/>
      <c r="HN11" s="231"/>
      <c r="HO11" s="231"/>
      <c r="HP11" s="231"/>
      <c r="HQ11" s="231"/>
      <c r="HR11" s="231"/>
      <c r="HS11" s="231"/>
      <c r="HT11" s="231"/>
      <c r="HU11" s="231"/>
      <c r="HV11" s="231"/>
      <c r="HW11" s="231"/>
      <c r="HX11" s="231"/>
      <c r="HY11" s="231"/>
      <c r="HZ11" s="231"/>
      <c r="IA11" s="231"/>
      <c r="IB11" s="231"/>
      <c r="IC11" s="231"/>
      <c r="ID11" s="231"/>
      <c r="IE11" s="231"/>
      <c r="IF11" s="231"/>
      <c r="IG11" s="231"/>
      <c r="IH11" s="231"/>
      <c r="II11" s="231"/>
      <c r="IJ11" s="231"/>
      <c r="IK11" s="231"/>
      <c r="IL11" s="231"/>
      <c r="IM11" s="231"/>
      <c r="IN11" s="231"/>
      <c r="IO11" s="231"/>
      <c r="IP11" s="231"/>
      <c r="IQ11" s="231"/>
      <c r="IR11" s="231"/>
      <c r="IS11" s="231"/>
      <c r="IT11" s="231"/>
      <c r="IU11" s="231"/>
      <c r="IV11" s="231"/>
    </row>
    <row r="12" spans="1:256" ht="18" customHeight="1" x14ac:dyDescent="0.35">
      <c r="A12" s="231"/>
      <c r="B12" s="231"/>
      <c r="C12" s="224"/>
      <c r="D12" s="224"/>
      <c r="E12" s="224"/>
      <c r="F12" s="224"/>
      <c r="G12" s="23"/>
      <c r="H12" s="359" t="s">
        <v>55</v>
      </c>
      <c r="I12" s="359"/>
      <c r="J12" s="155"/>
      <c r="K12" s="359" t="s">
        <v>56</v>
      </c>
      <c r="L12" s="359"/>
      <c r="M12" s="155"/>
      <c r="N12" s="359" t="s">
        <v>57</v>
      </c>
      <c r="O12" s="359"/>
      <c r="P12" s="42"/>
      <c r="Q12" s="232"/>
      <c r="R12" s="231"/>
      <c r="S12" s="231"/>
      <c r="T12" s="231"/>
      <c r="U12" s="231"/>
      <c r="V12" s="231"/>
      <c r="W12" s="231"/>
      <c r="X12" s="359" t="s">
        <v>55</v>
      </c>
      <c r="Y12" s="359"/>
      <c r="Z12" s="155"/>
      <c r="AA12" s="359" t="s">
        <v>56</v>
      </c>
      <c r="AB12" s="359"/>
      <c r="AC12" s="155"/>
      <c r="AD12" s="359" t="s">
        <v>57</v>
      </c>
      <c r="AE12" s="359"/>
      <c r="AF12" s="231"/>
      <c r="AG12" s="231"/>
      <c r="AH12" s="231"/>
      <c r="AI12" s="231"/>
      <c r="AJ12" s="231"/>
      <c r="AK12" s="231"/>
      <c r="AL12" s="231"/>
      <c r="AM12" s="231"/>
      <c r="AN12" s="231"/>
      <c r="AO12" s="231"/>
      <c r="AP12" s="231"/>
      <c r="AQ12" s="231"/>
      <c r="AR12" s="231"/>
      <c r="AS12" s="231"/>
      <c r="AT12" s="231"/>
      <c r="AU12" s="231"/>
      <c r="AV12" s="231"/>
      <c r="AW12" s="231"/>
      <c r="AX12" s="231"/>
      <c r="AY12" s="231"/>
      <c r="AZ12" s="231"/>
      <c r="BA12" s="231"/>
      <c r="BB12" s="231"/>
      <c r="BC12" s="231"/>
      <c r="BD12" s="231"/>
      <c r="BE12" s="231"/>
      <c r="BF12" s="231"/>
      <c r="BG12" s="231"/>
      <c r="BH12" s="231"/>
      <c r="BI12" s="231"/>
      <c r="BJ12" s="231"/>
      <c r="BK12" s="231"/>
      <c r="BL12" s="231"/>
      <c r="BM12" s="231"/>
      <c r="BN12" s="231"/>
      <c r="BO12" s="231"/>
      <c r="BP12" s="231"/>
      <c r="BQ12" s="231"/>
      <c r="BR12" s="231"/>
      <c r="BS12" s="231"/>
      <c r="BT12" s="231"/>
      <c r="BU12" s="231"/>
      <c r="BV12" s="231"/>
      <c r="BW12" s="231"/>
      <c r="BX12" s="231"/>
      <c r="BY12" s="231"/>
      <c r="BZ12" s="231"/>
      <c r="CA12" s="231"/>
      <c r="CB12" s="231"/>
      <c r="CC12" s="231"/>
      <c r="CD12" s="231"/>
      <c r="CE12" s="231"/>
      <c r="CF12" s="231"/>
      <c r="CG12" s="231"/>
      <c r="CH12" s="231"/>
      <c r="CI12" s="231"/>
      <c r="CJ12" s="231"/>
      <c r="CK12" s="231"/>
      <c r="CL12" s="231"/>
      <c r="CM12" s="231"/>
      <c r="CN12" s="231"/>
      <c r="CO12" s="231"/>
      <c r="CP12" s="231"/>
      <c r="CQ12" s="231"/>
      <c r="CR12" s="231"/>
      <c r="CS12" s="231"/>
      <c r="CT12" s="231"/>
      <c r="CU12" s="231"/>
      <c r="CV12" s="231"/>
      <c r="CW12" s="231"/>
      <c r="CX12" s="231"/>
      <c r="CY12" s="231"/>
      <c r="CZ12" s="231"/>
      <c r="DA12" s="231"/>
      <c r="DB12" s="231"/>
      <c r="DC12" s="231"/>
      <c r="DD12" s="231"/>
      <c r="DE12" s="231"/>
      <c r="DF12" s="231"/>
      <c r="DG12" s="231"/>
      <c r="DH12" s="231"/>
      <c r="DI12" s="231"/>
      <c r="DJ12" s="231"/>
      <c r="DK12" s="231"/>
      <c r="DL12" s="231"/>
      <c r="DM12" s="231"/>
      <c r="DN12" s="231"/>
      <c r="DO12" s="231"/>
      <c r="DP12" s="231"/>
      <c r="DQ12" s="231"/>
      <c r="DR12" s="231"/>
      <c r="DS12" s="231"/>
      <c r="DT12" s="231"/>
      <c r="DU12" s="231"/>
      <c r="DV12" s="231"/>
      <c r="DW12" s="231"/>
      <c r="DX12" s="231"/>
      <c r="DY12" s="231"/>
      <c r="DZ12" s="231"/>
      <c r="EA12" s="231"/>
      <c r="EB12" s="231"/>
      <c r="EC12" s="231"/>
      <c r="ED12" s="231"/>
      <c r="EE12" s="231"/>
      <c r="EF12" s="231"/>
      <c r="EG12" s="231"/>
      <c r="EH12" s="231"/>
      <c r="EI12" s="231"/>
      <c r="EJ12" s="231"/>
      <c r="EK12" s="231"/>
      <c r="EL12" s="231"/>
      <c r="EM12" s="231"/>
      <c r="EN12" s="231"/>
      <c r="EO12" s="231"/>
      <c r="EP12" s="231"/>
      <c r="EQ12" s="231"/>
      <c r="ER12" s="231"/>
      <c r="ES12" s="231"/>
      <c r="ET12" s="231"/>
      <c r="EU12" s="231"/>
      <c r="EV12" s="231"/>
      <c r="EW12" s="231"/>
      <c r="EX12" s="231"/>
      <c r="EY12" s="231"/>
      <c r="EZ12" s="231"/>
      <c r="FA12" s="231"/>
      <c r="FB12" s="231"/>
      <c r="FC12" s="231"/>
      <c r="FD12" s="231"/>
      <c r="FE12" s="231"/>
      <c r="FF12" s="231"/>
      <c r="FG12" s="231"/>
      <c r="FH12" s="231"/>
      <c r="FI12" s="231"/>
      <c r="FJ12" s="231"/>
      <c r="FK12" s="231"/>
      <c r="FL12" s="231"/>
      <c r="FM12" s="231"/>
      <c r="FN12" s="231"/>
      <c r="FO12" s="231"/>
      <c r="FP12" s="231"/>
      <c r="FQ12" s="231"/>
      <c r="FR12" s="231"/>
      <c r="FS12" s="231"/>
      <c r="FT12" s="231"/>
      <c r="FU12" s="231"/>
      <c r="FV12" s="231"/>
      <c r="FW12" s="231"/>
      <c r="FX12" s="231"/>
      <c r="FY12" s="231"/>
      <c r="FZ12" s="231"/>
      <c r="GA12" s="231"/>
      <c r="GB12" s="231"/>
      <c r="GC12" s="231"/>
      <c r="GD12" s="231"/>
      <c r="GE12" s="231"/>
      <c r="GF12" s="231"/>
      <c r="GG12" s="231"/>
      <c r="GH12" s="231"/>
      <c r="GI12" s="231"/>
      <c r="GJ12" s="231"/>
      <c r="GK12" s="231"/>
      <c r="GL12" s="231"/>
      <c r="GM12" s="231"/>
      <c r="GN12" s="231"/>
      <c r="GO12" s="231"/>
      <c r="GP12" s="231"/>
      <c r="GQ12" s="231"/>
      <c r="GR12" s="231"/>
      <c r="GS12" s="231"/>
      <c r="GT12" s="231"/>
      <c r="GU12" s="231"/>
      <c r="GV12" s="231"/>
      <c r="GW12" s="231"/>
      <c r="GX12" s="231"/>
      <c r="GY12" s="231"/>
      <c r="GZ12" s="231"/>
      <c r="HA12" s="231"/>
      <c r="HB12" s="231"/>
      <c r="HC12" s="231"/>
      <c r="HD12" s="231"/>
      <c r="HE12" s="231"/>
      <c r="HF12" s="231"/>
      <c r="HG12" s="231"/>
      <c r="HH12" s="231"/>
      <c r="HI12" s="231"/>
      <c r="HJ12" s="231"/>
      <c r="HK12" s="231"/>
      <c r="HL12" s="231"/>
      <c r="HM12" s="231"/>
      <c r="HN12" s="231"/>
      <c r="HO12" s="231"/>
      <c r="HP12" s="231"/>
      <c r="HQ12" s="231"/>
      <c r="HR12" s="231"/>
      <c r="HS12" s="231"/>
      <c r="HT12" s="231"/>
      <c r="HU12" s="231"/>
      <c r="HV12" s="231"/>
      <c r="HW12" s="231"/>
      <c r="HX12" s="231"/>
      <c r="HY12" s="231"/>
      <c r="HZ12" s="231"/>
      <c r="IA12" s="231"/>
      <c r="IB12" s="231"/>
      <c r="IC12" s="231"/>
      <c r="ID12" s="231"/>
      <c r="IE12" s="231"/>
      <c r="IF12" s="231"/>
      <c r="IG12" s="231"/>
      <c r="IH12" s="231"/>
      <c r="II12" s="231"/>
      <c r="IJ12" s="231"/>
      <c r="IK12" s="231"/>
      <c r="IL12" s="231"/>
      <c r="IM12" s="231"/>
      <c r="IN12" s="231"/>
      <c r="IO12" s="231"/>
      <c r="IP12" s="231"/>
      <c r="IQ12" s="231"/>
      <c r="IR12" s="231"/>
      <c r="IS12" s="231"/>
      <c r="IT12" s="231"/>
      <c r="IU12" s="231"/>
      <c r="IV12" s="231"/>
    </row>
    <row r="13" spans="1:256" ht="18" customHeight="1" x14ac:dyDescent="0.35">
      <c r="A13" s="231"/>
      <c r="B13" s="231"/>
      <c r="C13" s="224"/>
      <c r="D13" s="224"/>
      <c r="E13" s="224"/>
      <c r="F13" s="224"/>
      <c r="G13" s="23"/>
      <c r="H13" s="154"/>
      <c r="I13" s="154"/>
      <c r="J13" s="155"/>
      <c r="K13" s="154"/>
      <c r="L13" s="154"/>
      <c r="M13" s="155"/>
      <c r="N13" s="154"/>
      <c r="O13" s="154"/>
      <c r="P13" s="42"/>
      <c r="Q13" s="232"/>
      <c r="R13" s="231"/>
      <c r="S13" s="231"/>
      <c r="T13" s="231"/>
      <c r="U13" s="231"/>
      <c r="V13" s="231"/>
      <c r="W13" s="231"/>
      <c r="X13" s="154"/>
      <c r="Y13" s="154"/>
      <c r="Z13" s="155"/>
      <c r="AA13" s="154"/>
      <c r="AB13" s="154"/>
      <c r="AC13" s="155"/>
      <c r="AD13" s="154"/>
      <c r="AE13" s="154"/>
      <c r="AF13" s="231"/>
      <c r="AG13" s="231"/>
      <c r="AH13" s="231"/>
      <c r="AI13" s="231"/>
      <c r="AJ13" s="231"/>
      <c r="AK13" s="231"/>
      <c r="AL13" s="231"/>
      <c r="AM13" s="231"/>
      <c r="AN13" s="231"/>
      <c r="AO13" s="231"/>
      <c r="AP13" s="231"/>
      <c r="AQ13" s="231"/>
      <c r="AR13" s="231"/>
      <c r="AS13" s="231"/>
      <c r="AT13" s="231"/>
      <c r="AU13" s="231"/>
      <c r="AV13" s="231"/>
      <c r="AW13" s="231"/>
      <c r="AX13" s="231"/>
      <c r="AY13" s="231"/>
      <c r="AZ13" s="231"/>
      <c r="BA13" s="231"/>
      <c r="BB13" s="231"/>
      <c r="BC13" s="231"/>
      <c r="BD13" s="231"/>
      <c r="BE13" s="231"/>
      <c r="BF13" s="231"/>
      <c r="BG13" s="231"/>
      <c r="BH13" s="231"/>
      <c r="BI13" s="231"/>
      <c r="BJ13" s="231"/>
      <c r="BK13" s="231"/>
      <c r="BL13" s="231"/>
      <c r="BM13" s="231"/>
      <c r="BN13" s="231"/>
      <c r="BO13" s="231"/>
      <c r="BP13" s="231"/>
      <c r="BQ13" s="231"/>
      <c r="BR13" s="231"/>
      <c r="BS13" s="231"/>
      <c r="BT13" s="231"/>
      <c r="BU13" s="231"/>
      <c r="BV13" s="231"/>
      <c r="BW13" s="231"/>
      <c r="BX13" s="231"/>
      <c r="BY13" s="231"/>
      <c r="BZ13" s="231"/>
      <c r="CA13" s="231"/>
      <c r="CB13" s="231"/>
      <c r="CC13" s="231"/>
      <c r="CD13" s="231"/>
      <c r="CE13" s="231"/>
      <c r="CF13" s="231"/>
      <c r="CG13" s="231"/>
      <c r="CH13" s="231"/>
      <c r="CI13" s="231"/>
      <c r="CJ13" s="231"/>
      <c r="CK13" s="231"/>
      <c r="CL13" s="231"/>
      <c r="CM13" s="231"/>
      <c r="CN13" s="231"/>
      <c r="CO13" s="231"/>
      <c r="CP13" s="231"/>
      <c r="CQ13" s="231"/>
      <c r="CR13" s="231"/>
      <c r="CS13" s="231"/>
      <c r="CT13" s="231"/>
      <c r="CU13" s="231"/>
      <c r="CV13" s="231"/>
      <c r="CW13" s="231"/>
      <c r="CX13" s="231"/>
      <c r="CY13" s="231"/>
      <c r="CZ13" s="231"/>
      <c r="DA13" s="231"/>
      <c r="DB13" s="231"/>
      <c r="DC13" s="231"/>
      <c r="DD13" s="231"/>
      <c r="DE13" s="231"/>
      <c r="DF13" s="231"/>
      <c r="DG13" s="231"/>
      <c r="DH13" s="231"/>
      <c r="DI13" s="231"/>
      <c r="DJ13" s="231"/>
      <c r="DK13" s="231"/>
      <c r="DL13" s="231"/>
      <c r="DM13" s="231"/>
      <c r="DN13" s="231"/>
      <c r="DO13" s="231"/>
      <c r="DP13" s="231"/>
      <c r="DQ13" s="231"/>
      <c r="DR13" s="231"/>
      <c r="DS13" s="231"/>
      <c r="DT13" s="231"/>
      <c r="DU13" s="231"/>
      <c r="DV13" s="231"/>
      <c r="DW13" s="231"/>
      <c r="DX13" s="231"/>
      <c r="DY13" s="231"/>
      <c r="DZ13" s="231"/>
      <c r="EA13" s="231"/>
      <c r="EB13" s="231"/>
      <c r="EC13" s="231"/>
      <c r="ED13" s="231"/>
      <c r="EE13" s="231"/>
      <c r="EF13" s="231"/>
      <c r="EG13" s="231"/>
      <c r="EH13" s="231"/>
      <c r="EI13" s="231"/>
      <c r="EJ13" s="231"/>
      <c r="EK13" s="231"/>
      <c r="EL13" s="231"/>
      <c r="EM13" s="231"/>
      <c r="EN13" s="231"/>
      <c r="EO13" s="231"/>
      <c r="EP13" s="231"/>
      <c r="EQ13" s="231"/>
      <c r="ER13" s="231"/>
      <c r="ES13" s="231"/>
      <c r="ET13" s="231"/>
      <c r="EU13" s="231"/>
      <c r="EV13" s="231"/>
      <c r="EW13" s="231"/>
      <c r="EX13" s="231"/>
      <c r="EY13" s="231"/>
      <c r="EZ13" s="231"/>
      <c r="FA13" s="231"/>
      <c r="FB13" s="231"/>
      <c r="FC13" s="231"/>
      <c r="FD13" s="231"/>
      <c r="FE13" s="231"/>
      <c r="FF13" s="231"/>
      <c r="FG13" s="231"/>
      <c r="FH13" s="231"/>
      <c r="FI13" s="231"/>
      <c r="FJ13" s="231"/>
      <c r="FK13" s="231"/>
      <c r="FL13" s="231"/>
      <c r="FM13" s="231"/>
      <c r="FN13" s="231"/>
      <c r="FO13" s="231"/>
      <c r="FP13" s="231"/>
      <c r="FQ13" s="231"/>
      <c r="FR13" s="231"/>
      <c r="FS13" s="231"/>
      <c r="FT13" s="231"/>
      <c r="FU13" s="231"/>
      <c r="FV13" s="231"/>
      <c r="FW13" s="231"/>
      <c r="FX13" s="231"/>
      <c r="FY13" s="231"/>
      <c r="FZ13" s="231"/>
      <c r="GA13" s="231"/>
      <c r="GB13" s="231"/>
      <c r="GC13" s="231"/>
      <c r="GD13" s="231"/>
      <c r="GE13" s="231"/>
      <c r="GF13" s="231"/>
      <c r="GG13" s="231"/>
      <c r="GH13" s="231"/>
      <c r="GI13" s="231"/>
      <c r="GJ13" s="231"/>
      <c r="GK13" s="231"/>
      <c r="GL13" s="231"/>
      <c r="GM13" s="231"/>
      <c r="GN13" s="231"/>
      <c r="GO13" s="231"/>
      <c r="GP13" s="231"/>
      <c r="GQ13" s="231"/>
      <c r="GR13" s="231"/>
      <c r="GS13" s="231"/>
      <c r="GT13" s="231"/>
      <c r="GU13" s="231"/>
      <c r="GV13" s="231"/>
      <c r="GW13" s="231"/>
      <c r="GX13" s="231"/>
      <c r="GY13" s="231"/>
      <c r="GZ13" s="231"/>
      <c r="HA13" s="231"/>
      <c r="HB13" s="231"/>
      <c r="HC13" s="231"/>
      <c r="HD13" s="231"/>
      <c r="HE13" s="231"/>
      <c r="HF13" s="231"/>
      <c r="HG13" s="231"/>
      <c r="HH13" s="231"/>
      <c r="HI13" s="231"/>
      <c r="HJ13" s="231"/>
      <c r="HK13" s="231"/>
      <c r="HL13" s="231"/>
      <c r="HM13" s="231"/>
      <c r="HN13" s="231"/>
      <c r="HO13" s="231"/>
      <c r="HP13" s="231"/>
      <c r="HQ13" s="231"/>
      <c r="HR13" s="231"/>
      <c r="HS13" s="231"/>
      <c r="HT13" s="231"/>
      <c r="HU13" s="231"/>
      <c r="HV13" s="231"/>
      <c r="HW13" s="231"/>
      <c r="HX13" s="231"/>
      <c r="HY13" s="231"/>
      <c r="HZ13" s="231"/>
      <c r="IA13" s="231"/>
      <c r="IB13" s="231"/>
      <c r="IC13" s="231"/>
      <c r="ID13" s="231"/>
      <c r="IE13" s="231"/>
      <c r="IF13" s="231"/>
      <c r="IG13" s="231"/>
      <c r="IH13" s="231"/>
      <c r="II13" s="231"/>
      <c r="IJ13" s="231"/>
      <c r="IK13" s="231"/>
      <c r="IL13" s="231"/>
      <c r="IM13" s="231"/>
      <c r="IN13" s="231"/>
      <c r="IO13" s="231"/>
      <c r="IP13" s="231"/>
      <c r="IQ13" s="231"/>
      <c r="IR13" s="231"/>
      <c r="IS13" s="231"/>
      <c r="IT13" s="231"/>
      <c r="IU13" s="231"/>
      <c r="IV13" s="231"/>
    </row>
    <row r="14" spans="1:256" ht="18" customHeight="1" x14ac:dyDescent="0.35">
      <c r="A14" s="231"/>
      <c r="B14" s="231"/>
      <c r="C14" s="224"/>
      <c r="D14" s="224"/>
      <c r="E14" s="224"/>
      <c r="F14" s="224"/>
      <c r="G14" s="23"/>
      <c r="H14" s="154"/>
      <c r="I14" s="154"/>
      <c r="J14" s="155"/>
      <c r="K14" s="154"/>
      <c r="L14" s="154"/>
      <c r="M14" s="155"/>
      <c r="N14" s="154"/>
      <c r="O14" s="154"/>
      <c r="P14" s="42"/>
      <c r="Q14" s="232"/>
      <c r="R14" s="231"/>
      <c r="S14" s="231"/>
      <c r="T14" s="231"/>
      <c r="U14" s="231"/>
      <c r="V14" s="231"/>
      <c r="W14" s="231"/>
      <c r="X14" s="154"/>
      <c r="Y14" s="154"/>
      <c r="Z14" s="155"/>
      <c r="AA14" s="154"/>
      <c r="AB14" s="154"/>
      <c r="AC14" s="155"/>
      <c r="AD14" s="154"/>
      <c r="AE14" s="154"/>
      <c r="AF14" s="231"/>
      <c r="AG14" s="231"/>
      <c r="AH14" s="231"/>
      <c r="AI14" s="231"/>
      <c r="AJ14" s="231"/>
      <c r="AK14" s="231"/>
      <c r="AL14" s="231"/>
      <c r="AM14" s="231"/>
      <c r="AN14" s="231"/>
      <c r="AO14" s="231"/>
      <c r="AP14" s="231"/>
      <c r="AQ14" s="231"/>
      <c r="AR14" s="231"/>
      <c r="AS14" s="231"/>
      <c r="AT14" s="231"/>
      <c r="AU14" s="231"/>
      <c r="AV14" s="231"/>
      <c r="AW14" s="231"/>
      <c r="AX14" s="231"/>
      <c r="AY14" s="231"/>
      <c r="AZ14" s="231"/>
      <c r="BA14" s="231"/>
      <c r="BB14" s="231"/>
      <c r="BC14" s="231"/>
      <c r="BD14" s="231"/>
      <c r="BE14" s="231"/>
      <c r="BF14" s="231"/>
      <c r="BG14" s="231"/>
      <c r="BH14" s="231"/>
      <c r="BI14" s="231"/>
      <c r="BJ14" s="231"/>
      <c r="BK14" s="231"/>
      <c r="BL14" s="231"/>
      <c r="BM14" s="231"/>
      <c r="BN14" s="231"/>
      <c r="BO14" s="231"/>
      <c r="BP14" s="231"/>
      <c r="BQ14" s="231"/>
      <c r="BR14" s="231"/>
      <c r="BS14" s="231"/>
      <c r="BT14" s="231"/>
      <c r="BU14" s="231"/>
      <c r="BV14" s="231"/>
      <c r="BW14" s="231"/>
      <c r="BX14" s="231"/>
      <c r="BY14" s="231"/>
      <c r="BZ14" s="231"/>
      <c r="CA14" s="231"/>
      <c r="CB14" s="231"/>
      <c r="CC14" s="231"/>
      <c r="CD14" s="231"/>
      <c r="CE14" s="231"/>
      <c r="CF14" s="231"/>
      <c r="CG14" s="231"/>
      <c r="CH14" s="231"/>
      <c r="CI14" s="231"/>
      <c r="CJ14" s="231"/>
      <c r="CK14" s="231"/>
      <c r="CL14" s="231"/>
      <c r="CM14" s="231"/>
      <c r="CN14" s="231"/>
      <c r="CO14" s="231"/>
      <c r="CP14" s="231"/>
      <c r="CQ14" s="231"/>
      <c r="CR14" s="231"/>
      <c r="CS14" s="231"/>
      <c r="CT14" s="231"/>
      <c r="CU14" s="231"/>
      <c r="CV14" s="231"/>
      <c r="CW14" s="231"/>
      <c r="CX14" s="231"/>
      <c r="CY14" s="231"/>
      <c r="CZ14" s="231"/>
      <c r="DA14" s="231"/>
      <c r="DB14" s="231"/>
      <c r="DC14" s="231"/>
      <c r="DD14" s="231"/>
      <c r="DE14" s="231"/>
      <c r="DF14" s="231"/>
      <c r="DG14" s="231"/>
      <c r="DH14" s="231"/>
      <c r="DI14" s="231"/>
      <c r="DJ14" s="231"/>
      <c r="DK14" s="231"/>
      <c r="DL14" s="231"/>
      <c r="DM14" s="231"/>
      <c r="DN14" s="231"/>
      <c r="DO14" s="231"/>
      <c r="DP14" s="231"/>
      <c r="DQ14" s="231"/>
      <c r="DR14" s="231"/>
      <c r="DS14" s="231"/>
      <c r="DT14" s="231"/>
      <c r="DU14" s="231"/>
      <c r="DV14" s="231"/>
      <c r="DW14" s="231"/>
      <c r="DX14" s="231"/>
      <c r="DY14" s="231"/>
      <c r="DZ14" s="231"/>
      <c r="EA14" s="231"/>
      <c r="EB14" s="231"/>
      <c r="EC14" s="231"/>
      <c r="ED14" s="231"/>
      <c r="EE14" s="231"/>
      <c r="EF14" s="231"/>
      <c r="EG14" s="231"/>
      <c r="EH14" s="231"/>
      <c r="EI14" s="231"/>
      <c r="EJ14" s="231"/>
      <c r="EK14" s="231"/>
      <c r="EL14" s="231"/>
      <c r="EM14" s="231"/>
      <c r="EN14" s="231"/>
      <c r="EO14" s="231"/>
      <c r="EP14" s="231"/>
      <c r="EQ14" s="231"/>
      <c r="ER14" s="231"/>
      <c r="ES14" s="231"/>
      <c r="ET14" s="231"/>
      <c r="EU14" s="231"/>
      <c r="EV14" s="231"/>
      <c r="EW14" s="231"/>
      <c r="EX14" s="231"/>
      <c r="EY14" s="231"/>
      <c r="EZ14" s="231"/>
      <c r="FA14" s="231"/>
      <c r="FB14" s="231"/>
      <c r="FC14" s="231"/>
      <c r="FD14" s="231"/>
      <c r="FE14" s="231"/>
      <c r="FF14" s="231"/>
      <c r="FG14" s="231"/>
      <c r="FH14" s="231"/>
      <c r="FI14" s="231"/>
      <c r="FJ14" s="231"/>
      <c r="FK14" s="231"/>
      <c r="FL14" s="231"/>
      <c r="FM14" s="231"/>
      <c r="FN14" s="231"/>
      <c r="FO14" s="231"/>
      <c r="FP14" s="231"/>
      <c r="FQ14" s="231"/>
      <c r="FR14" s="231"/>
      <c r="FS14" s="231"/>
      <c r="FT14" s="231"/>
      <c r="FU14" s="231"/>
      <c r="FV14" s="231"/>
      <c r="FW14" s="231"/>
      <c r="FX14" s="231"/>
      <c r="FY14" s="231"/>
      <c r="FZ14" s="231"/>
      <c r="GA14" s="231"/>
      <c r="GB14" s="231"/>
      <c r="GC14" s="231"/>
      <c r="GD14" s="231"/>
      <c r="GE14" s="231"/>
      <c r="GF14" s="231"/>
      <c r="GG14" s="231"/>
      <c r="GH14" s="231"/>
      <c r="GI14" s="231"/>
      <c r="GJ14" s="231"/>
      <c r="GK14" s="231"/>
      <c r="GL14" s="231"/>
      <c r="GM14" s="231"/>
      <c r="GN14" s="231"/>
      <c r="GO14" s="231"/>
      <c r="GP14" s="231"/>
      <c r="GQ14" s="231"/>
      <c r="GR14" s="231"/>
      <c r="GS14" s="231"/>
      <c r="GT14" s="231"/>
      <c r="GU14" s="231"/>
      <c r="GV14" s="231"/>
      <c r="GW14" s="231"/>
      <c r="GX14" s="231"/>
      <c r="GY14" s="231"/>
      <c r="GZ14" s="231"/>
      <c r="HA14" s="231"/>
      <c r="HB14" s="231"/>
      <c r="HC14" s="231"/>
      <c r="HD14" s="231"/>
      <c r="HE14" s="231"/>
      <c r="HF14" s="231"/>
      <c r="HG14" s="231"/>
      <c r="HH14" s="231"/>
      <c r="HI14" s="231"/>
      <c r="HJ14" s="231"/>
      <c r="HK14" s="231"/>
      <c r="HL14" s="231"/>
      <c r="HM14" s="231"/>
      <c r="HN14" s="231"/>
      <c r="HO14" s="231"/>
      <c r="HP14" s="231"/>
      <c r="HQ14" s="231"/>
      <c r="HR14" s="231"/>
      <c r="HS14" s="231"/>
      <c r="HT14" s="231"/>
      <c r="HU14" s="231"/>
      <c r="HV14" s="231"/>
      <c r="HW14" s="231"/>
      <c r="HX14" s="231"/>
      <c r="HY14" s="231"/>
      <c r="HZ14" s="231"/>
      <c r="IA14" s="231"/>
      <c r="IB14" s="231"/>
      <c r="IC14" s="231"/>
      <c r="ID14" s="231"/>
      <c r="IE14" s="231"/>
      <c r="IF14" s="231"/>
      <c r="IG14" s="231"/>
      <c r="IH14" s="231"/>
      <c r="II14" s="231"/>
      <c r="IJ14" s="231"/>
      <c r="IK14" s="231"/>
      <c r="IL14" s="231"/>
      <c r="IM14" s="231"/>
      <c r="IN14" s="231"/>
      <c r="IO14" s="231"/>
      <c r="IP14" s="231"/>
      <c r="IQ14" s="231"/>
      <c r="IR14" s="231"/>
      <c r="IS14" s="231"/>
      <c r="IT14" s="231"/>
      <c r="IU14" s="231"/>
      <c r="IV14" s="231"/>
    </row>
    <row r="15" spans="1:256" s="234" customFormat="1" ht="18" customHeight="1" x14ac:dyDescent="0.35">
      <c r="A15" s="357" t="s">
        <v>7</v>
      </c>
      <c r="B15" s="357"/>
      <c r="C15" s="357"/>
      <c r="D15" s="357"/>
      <c r="E15" s="357"/>
      <c r="F15" s="357"/>
      <c r="G15" s="357"/>
      <c r="H15" s="357"/>
      <c r="I15" s="357"/>
      <c r="J15" s="357"/>
      <c r="K15" s="357"/>
      <c r="L15" s="357"/>
      <c r="M15" s="357"/>
      <c r="N15" s="357"/>
      <c r="O15" s="357"/>
      <c r="P15" s="357"/>
      <c r="Q15" s="357"/>
      <c r="R15" s="357"/>
      <c r="S15" s="357"/>
      <c r="T15" s="357"/>
      <c r="U15" s="357"/>
      <c r="V15" s="357"/>
      <c r="W15" s="357"/>
      <c r="X15" s="357"/>
      <c r="Y15" s="357"/>
      <c r="Z15" s="357"/>
      <c r="AA15" s="357"/>
      <c r="AB15" s="357"/>
      <c r="AC15" s="357"/>
      <c r="AD15" s="357"/>
      <c r="AE15" s="357"/>
      <c r="AF15" s="231"/>
      <c r="AG15" s="231"/>
      <c r="AH15" s="231"/>
      <c r="AI15" s="231"/>
      <c r="AJ15" s="231"/>
      <c r="AK15" s="231"/>
      <c r="AL15" s="231"/>
      <c r="AM15" s="231"/>
      <c r="AN15" s="231"/>
      <c r="AO15" s="231"/>
      <c r="AP15" s="231"/>
      <c r="AQ15" s="231"/>
      <c r="AR15" s="231"/>
      <c r="AS15" s="231"/>
      <c r="AT15" s="231"/>
      <c r="AU15" s="231"/>
      <c r="AV15" s="231"/>
      <c r="AW15" s="231"/>
      <c r="AX15" s="231"/>
      <c r="AY15" s="231"/>
      <c r="AZ15" s="231"/>
      <c r="BA15" s="231"/>
      <c r="BB15" s="231"/>
    </row>
    <row r="16" spans="1:256" ht="18" customHeight="1" x14ac:dyDescent="0.35">
      <c r="A16" s="231"/>
      <c r="B16" s="231"/>
      <c r="C16" s="224"/>
      <c r="D16" s="224"/>
      <c r="E16" s="224"/>
      <c r="F16" s="224"/>
      <c r="G16" s="23"/>
      <c r="H16" s="154"/>
      <c r="I16" s="154"/>
      <c r="J16" s="155"/>
      <c r="K16" s="154"/>
      <c r="L16" s="154"/>
      <c r="M16" s="155"/>
      <c r="N16" s="154"/>
      <c r="O16" s="154"/>
      <c r="P16" s="42"/>
      <c r="Q16" s="232"/>
      <c r="R16" s="231"/>
      <c r="S16" s="231"/>
      <c r="T16" s="231"/>
      <c r="U16" s="231"/>
      <c r="V16" s="231"/>
      <c r="W16" s="154"/>
      <c r="X16" s="154"/>
      <c r="Y16" s="155"/>
      <c r="Z16" s="154"/>
      <c r="AA16" s="154"/>
      <c r="AB16" s="155"/>
      <c r="AC16" s="154"/>
      <c r="AD16" s="154"/>
      <c r="AE16" s="231"/>
      <c r="AF16" s="231"/>
      <c r="AG16" s="231"/>
      <c r="AH16" s="231"/>
      <c r="AI16" s="231"/>
      <c r="AJ16" s="231"/>
      <c r="AK16" s="231"/>
      <c r="AL16" s="231"/>
      <c r="AM16" s="231"/>
      <c r="AN16" s="231"/>
      <c r="AO16" s="231"/>
      <c r="AP16" s="231"/>
      <c r="AQ16" s="231"/>
      <c r="AR16" s="231"/>
      <c r="AS16" s="231"/>
      <c r="AT16" s="231"/>
      <c r="AU16" s="231"/>
      <c r="AV16" s="231"/>
      <c r="AW16" s="231"/>
      <c r="AX16" s="231"/>
      <c r="AY16" s="231"/>
      <c r="AZ16" s="231"/>
      <c r="BA16" s="231"/>
      <c r="BB16" s="231"/>
      <c r="BC16" s="231"/>
      <c r="BD16" s="231"/>
      <c r="BE16" s="231"/>
      <c r="BF16" s="231"/>
      <c r="BG16" s="231"/>
      <c r="BH16" s="231"/>
      <c r="BI16" s="231"/>
      <c r="BJ16" s="231"/>
      <c r="BK16" s="231"/>
      <c r="BL16" s="231"/>
      <c r="BM16" s="231"/>
      <c r="BN16" s="231"/>
      <c r="BO16" s="231"/>
      <c r="BP16" s="231"/>
      <c r="BQ16" s="231"/>
      <c r="BR16" s="231"/>
      <c r="BS16" s="231"/>
      <c r="BT16" s="231"/>
      <c r="BU16" s="231"/>
      <c r="BV16" s="231"/>
      <c r="BW16" s="231"/>
      <c r="BX16" s="231"/>
      <c r="BY16" s="231"/>
      <c r="BZ16" s="231"/>
      <c r="CA16" s="231"/>
      <c r="CB16" s="231"/>
      <c r="CC16" s="231"/>
      <c r="CD16" s="231"/>
      <c r="CE16" s="231"/>
      <c r="CF16" s="231"/>
      <c r="CG16" s="231"/>
      <c r="CH16" s="231"/>
      <c r="CI16" s="231"/>
      <c r="CJ16" s="231"/>
      <c r="CK16" s="231"/>
      <c r="CL16" s="231"/>
      <c r="CM16" s="231"/>
      <c r="CN16" s="231"/>
      <c r="CO16" s="231"/>
      <c r="CP16" s="231"/>
      <c r="CQ16" s="231"/>
      <c r="CR16" s="231"/>
      <c r="CS16" s="231"/>
      <c r="CT16" s="231"/>
      <c r="CU16" s="231"/>
      <c r="CV16" s="231"/>
      <c r="CW16" s="231"/>
      <c r="CX16" s="231"/>
      <c r="CY16" s="231"/>
      <c r="CZ16" s="231"/>
      <c r="DA16" s="231"/>
      <c r="DB16" s="231"/>
      <c r="DC16" s="231"/>
      <c r="DD16" s="231"/>
      <c r="DE16" s="231"/>
      <c r="DF16" s="231"/>
      <c r="DG16" s="231"/>
      <c r="DH16" s="231"/>
      <c r="DI16" s="231"/>
      <c r="DJ16" s="231"/>
      <c r="DK16" s="231"/>
      <c r="DL16" s="231"/>
      <c r="DM16" s="231"/>
      <c r="DN16" s="231"/>
      <c r="DO16" s="231"/>
      <c r="DP16" s="231"/>
      <c r="DQ16" s="231"/>
      <c r="DR16" s="231"/>
      <c r="DS16" s="231"/>
      <c r="DT16" s="231"/>
      <c r="DU16" s="231"/>
      <c r="DV16" s="231"/>
      <c r="DW16" s="231"/>
      <c r="DX16" s="231"/>
      <c r="DY16" s="231"/>
      <c r="DZ16" s="231"/>
      <c r="EA16" s="231"/>
      <c r="EB16" s="231"/>
      <c r="EC16" s="231"/>
      <c r="ED16" s="231"/>
      <c r="EE16" s="231"/>
      <c r="EF16" s="231"/>
      <c r="EG16" s="231"/>
      <c r="EH16" s="231"/>
      <c r="EI16" s="231"/>
      <c r="EJ16" s="231"/>
      <c r="EK16" s="231"/>
      <c r="EL16" s="231"/>
      <c r="EM16" s="231"/>
      <c r="EN16" s="231"/>
      <c r="EO16" s="231"/>
      <c r="EP16" s="231"/>
      <c r="EQ16" s="231"/>
      <c r="ER16" s="231"/>
      <c r="ES16" s="231"/>
      <c r="ET16" s="231"/>
      <c r="EU16" s="231"/>
      <c r="EV16" s="231"/>
      <c r="EW16" s="231"/>
      <c r="EX16" s="231"/>
      <c r="EY16" s="231"/>
      <c r="EZ16" s="231"/>
      <c r="FA16" s="231"/>
      <c r="FB16" s="231"/>
      <c r="FC16" s="231"/>
      <c r="FD16" s="231"/>
      <c r="FE16" s="231"/>
      <c r="FF16" s="231"/>
      <c r="FG16" s="231"/>
      <c r="FH16" s="231"/>
      <c r="FI16" s="231"/>
      <c r="FJ16" s="231"/>
      <c r="FK16" s="231"/>
      <c r="FL16" s="231"/>
      <c r="FM16" s="231"/>
      <c r="FN16" s="231"/>
      <c r="FO16" s="231"/>
      <c r="FP16" s="231"/>
      <c r="FQ16" s="231"/>
      <c r="FR16" s="231"/>
      <c r="FS16" s="231"/>
      <c r="FT16" s="231"/>
      <c r="FU16" s="231"/>
      <c r="FV16" s="231"/>
      <c r="FW16" s="231"/>
      <c r="FX16" s="231"/>
      <c r="FY16" s="231"/>
      <c r="FZ16" s="231"/>
      <c r="GA16" s="231"/>
      <c r="GB16" s="231"/>
      <c r="GC16" s="231"/>
      <c r="GD16" s="231"/>
      <c r="GE16" s="231"/>
      <c r="GF16" s="231"/>
      <c r="GG16" s="231"/>
      <c r="GH16" s="231"/>
      <c r="GI16" s="231"/>
      <c r="GJ16" s="231"/>
      <c r="GK16" s="231"/>
      <c r="GL16" s="231"/>
      <c r="GM16" s="231"/>
      <c r="GN16" s="231"/>
      <c r="GO16" s="231"/>
      <c r="GP16" s="231"/>
      <c r="GQ16" s="231"/>
      <c r="GR16" s="231"/>
      <c r="GS16" s="231"/>
      <c r="GT16" s="231"/>
      <c r="GU16" s="231"/>
      <c r="GV16" s="231"/>
      <c r="GW16" s="231"/>
      <c r="GX16" s="231"/>
      <c r="GY16" s="231"/>
      <c r="GZ16" s="231"/>
      <c r="HA16" s="231"/>
      <c r="HB16" s="231"/>
      <c r="HC16" s="231"/>
      <c r="HD16" s="231"/>
      <c r="HE16" s="231"/>
      <c r="HF16" s="231"/>
      <c r="HG16" s="231"/>
      <c r="HH16" s="231"/>
      <c r="HI16" s="231"/>
      <c r="HJ16" s="231"/>
      <c r="HK16" s="231"/>
      <c r="HL16" s="231"/>
      <c r="HM16" s="231"/>
      <c r="HN16" s="231"/>
      <c r="HO16" s="231"/>
      <c r="HP16" s="231"/>
      <c r="HQ16" s="231"/>
      <c r="HR16" s="231"/>
      <c r="HS16" s="231"/>
      <c r="HT16" s="231"/>
      <c r="HU16" s="231"/>
      <c r="HV16" s="231"/>
      <c r="HW16" s="231"/>
      <c r="HX16" s="231"/>
      <c r="HY16" s="231"/>
      <c r="HZ16" s="231"/>
      <c r="IA16" s="231"/>
      <c r="IB16" s="231"/>
      <c r="IC16" s="231"/>
      <c r="ID16" s="231"/>
      <c r="IE16" s="231"/>
      <c r="IF16" s="231"/>
      <c r="IG16" s="231"/>
      <c r="IH16" s="231"/>
      <c r="II16" s="231"/>
      <c r="IJ16" s="231"/>
      <c r="IK16" s="231"/>
      <c r="IL16" s="231"/>
      <c r="IM16" s="231"/>
      <c r="IN16" s="231"/>
      <c r="IO16" s="231"/>
      <c r="IP16" s="231"/>
      <c r="IQ16" s="231"/>
      <c r="IR16" s="231"/>
      <c r="IS16" s="231"/>
      <c r="IT16" s="231"/>
      <c r="IU16" s="231"/>
      <c r="IV16" s="231"/>
    </row>
    <row r="17" spans="1:256" s="42" customFormat="1" ht="51.75" customHeight="1" thickBot="1" x14ac:dyDescent="0.3">
      <c r="J17" s="39"/>
      <c r="K17" s="39"/>
      <c r="L17" s="40"/>
      <c r="M17" s="280" t="s">
        <v>2977</v>
      </c>
      <c r="N17" s="280"/>
      <c r="O17" s="280"/>
      <c r="P17" s="280"/>
      <c r="Q17" s="280"/>
      <c r="R17" s="280"/>
      <c r="S17" s="280"/>
      <c r="T17" s="281">
        <f>'Artículo 144 (cálculo PI)'!R15</f>
        <v>0</v>
      </c>
      <c r="U17" s="281"/>
      <c r="V17" s="41"/>
      <c r="W17" s="280"/>
      <c r="X17" s="280"/>
      <c r="Y17" s="280"/>
      <c r="Z17" s="280"/>
      <c r="AA17" s="280"/>
      <c r="AB17" s="280"/>
      <c r="AC17" s="280"/>
      <c r="AD17" s="235"/>
      <c r="AE17" s="235"/>
      <c r="AF17" s="231"/>
      <c r="AG17" s="231"/>
      <c r="AH17" s="231"/>
      <c r="AI17" s="231"/>
      <c r="AJ17" s="231"/>
      <c r="AK17" s="231"/>
      <c r="AL17" s="231"/>
      <c r="AM17" s="231"/>
      <c r="AN17" s="231"/>
      <c r="AO17" s="231"/>
      <c r="AP17" s="231"/>
      <c r="AQ17" s="231"/>
      <c r="AR17" s="231"/>
      <c r="AS17" s="231"/>
      <c r="AT17" s="231"/>
    </row>
    <row r="18" spans="1:256" s="42" customFormat="1" ht="18" customHeight="1" x14ac:dyDescent="0.25">
      <c r="A18" s="41"/>
      <c r="B18" s="44"/>
      <c r="C18" s="44"/>
      <c r="D18" s="44"/>
      <c r="E18" s="44"/>
      <c r="F18" s="41"/>
      <c r="G18" s="132"/>
      <c r="H18" s="43"/>
      <c r="I18" s="43"/>
      <c r="J18" s="39"/>
      <c r="K18" s="39"/>
      <c r="L18" s="40"/>
      <c r="M18" s="44"/>
      <c r="N18" s="44"/>
      <c r="O18" s="41"/>
      <c r="P18" s="132"/>
      <c r="Q18" s="43"/>
      <c r="R18" s="41"/>
      <c r="S18" s="41"/>
      <c r="T18" s="41"/>
      <c r="U18" s="41"/>
      <c r="V18" s="41"/>
      <c r="W18" s="41"/>
      <c r="X18" s="41"/>
      <c r="Y18" s="41"/>
      <c r="Z18" s="41"/>
      <c r="AA18" s="41"/>
      <c r="AB18" s="41"/>
      <c r="AC18" s="41"/>
      <c r="AD18" s="41"/>
      <c r="AE18" s="41"/>
      <c r="AF18" s="231"/>
      <c r="AG18" s="231"/>
      <c r="AH18" s="231"/>
      <c r="AI18" s="231"/>
      <c r="AJ18" s="231"/>
      <c r="AK18" s="231"/>
      <c r="AL18" s="231"/>
      <c r="AM18" s="231"/>
      <c r="AN18" s="231"/>
      <c r="AO18" s="231"/>
      <c r="AP18" s="231"/>
      <c r="AQ18" s="231"/>
      <c r="AR18" s="231"/>
      <c r="AS18" s="231"/>
      <c r="AT18" s="231"/>
    </row>
    <row r="19" spans="1:256" ht="18" customHeight="1" x14ac:dyDescent="0.35">
      <c r="A19" s="236"/>
      <c r="B19" s="236"/>
      <c r="C19" s="209"/>
      <c r="D19" s="209"/>
      <c r="E19" s="209"/>
      <c r="F19" s="209"/>
      <c r="G19" s="44"/>
      <c r="H19" s="235"/>
      <c r="I19" s="235"/>
      <c r="J19" s="237"/>
      <c r="K19" s="235"/>
      <c r="L19" s="235"/>
      <c r="M19" s="237"/>
      <c r="N19" s="235"/>
      <c r="O19" s="235"/>
      <c r="P19" s="41"/>
      <c r="Q19" s="238"/>
      <c r="R19" s="236"/>
      <c r="S19" s="236"/>
      <c r="T19" s="236"/>
      <c r="U19" s="236"/>
      <c r="V19" s="236"/>
      <c r="W19" s="236"/>
      <c r="X19" s="235"/>
      <c r="Y19" s="235"/>
      <c r="Z19" s="237"/>
      <c r="AA19" s="235"/>
      <c r="AB19" s="235"/>
      <c r="AC19" s="237"/>
      <c r="AD19" s="235"/>
      <c r="AE19" s="235"/>
      <c r="AF19" s="231"/>
      <c r="AG19" s="231"/>
      <c r="AH19" s="231"/>
      <c r="AI19" s="231"/>
      <c r="AJ19" s="231"/>
      <c r="AK19" s="231"/>
      <c r="AL19" s="231"/>
      <c r="AM19" s="231"/>
      <c r="AN19" s="231"/>
      <c r="AO19" s="231"/>
      <c r="AP19" s="231"/>
      <c r="AQ19" s="231"/>
      <c r="AR19" s="231"/>
      <c r="AS19" s="231"/>
      <c r="AT19" s="231"/>
      <c r="AU19" s="231"/>
      <c r="AV19" s="231"/>
      <c r="AW19" s="231"/>
      <c r="AX19" s="231"/>
      <c r="AY19" s="231"/>
      <c r="AZ19" s="231"/>
      <c r="BA19" s="231"/>
      <c r="BB19" s="231"/>
      <c r="BC19" s="231"/>
      <c r="BD19" s="231"/>
      <c r="BE19" s="231"/>
      <c r="BF19" s="231"/>
      <c r="BG19" s="231"/>
      <c r="BH19" s="231"/>
      <c r="BI19" s="231"/>
      <c r="BJ19" s="231"/>
      <c r="BK19" s="231"/>
      <c r="BL19" s="231"/>
      <c r="BM19" s="231"/>
      <c r="BN19" s="231"/>
      <c r="BO19" s="231"/>
      <c r="BP19" s="231"/>
      <c r="BQ19" s="231"/>
      <c r="BR19" s="231"/>
      <c r="BS19" s="231"/>
      <c r="BT19" s="231"/>
      <c r="BU19" s="231"/>
      <c r="BV19" s="231"/>
      <c r="BW19" s="231"/>
      <c r="BX19" s="231"/>
      <c r="BY19" s="231"/>
      <c r="BZ19" s="231"/>
      <c r="CA19" s="231"/>
      <c r="CB19" s="231"/>
      <c r="CC19" s="231"/>
      <c r="CD19" s="231"/>
      <c r="CE19" s="231"/>
      <c r="CF19" s="231"/>
      <c r="CG19" s="231"/>
      <c r="CH19" s="231"/>
      <c r="CI19" s="231"/>
      <c r="CJ19" s="231"/>
      <c r="CK19" s="231"/>
      <c r="CL19" s="231"/>
      <c r="CM19" s="231"/>
      <c r="CN19" s="231"/>
      <c r="CO19" s="231"/>
      <c r="CP19" s="231"/>
      <c r="CQ19" s="231"/>
      <c r="CR19" s="231"/>
      <c r="CS19" s="231"/>
      <c r="CT19" s="231"/>
      <c r="CU19" s="231"/>
      <c r="CV19" s="231"/>
      <c r="CW19" s="231"/>
      <c r="CX19" s="231"/>
      <c r="CY19" s="231"/>
      <c r="CZ19" s="231"/>
      <c r="DA19" s="231"/>
      <c r="DB19" s="231"/>
      <c r="DC19" s="231"/>
      <c r="DD19" s="231"/>
      <c r="DE19" s="231"/>
      <c r="DF19" s="231"/>
      <c r="DG19" s="231"/>
      <c r="DH19" s="231"/>
      <c r="DI19" s="231"/>
      <c r="DJ19" s="231"/>
      <c r="DK19" s="231"/>
      <c r="DL19" s="231"/>
      <c r="DM19" s="231"/>
      <c r="DN19" s="231"/>
      <c r="DO19" s="231"/>
      <c r="DP19" s="231"/>
      <c r="DQ19" s="231"/>
      <c r="DR19" s="231"/>
      <c r="DS19" s="231"/>
      <c r="DT19" s="231"/>
      <c r="DU19" s="231"/>
      <c r="DV19" s="231"/>
      <c r="DW19" s="231"/>
      <c r="DX19" s="231"/>
      <c r="DY19" s="231"/>
      <c r="DZ19" s="231"/>
      <c r="EA19" s="231"/>
      <c r="EB19" s="231"/>
      <c r="EC19" s="231"/>
      <c r="ED19" s="231"/>
      <c r="EE19" s="231"/>
      <c r="EF19" s="231"/>
      <c r="EG19" s="231"/>
      <c r="EH19" s="231"/>
      <c r="EI19" s="231"/>
      <c r="EJ19" s="231"/>
      <c r="EK19" s="231"/>
      <c r="EL19" s="231"/>
      <c r="EM19" s="231"/>
      <c r="EN19" s="231"/>
      <c r="EO19" s="231"/>
      <c r="EP19" s="231"/>
      <c r="EQ19" s="231"/>
      <c r="ER19" s="231"/>
      <c r="ES19" s="231"/>
      <c r="ET19" s="231"/>
      <c r="EU19" s="231"/>
      <c r="EV19" s="231"/>
      <c r="EW19" s="231"/>
      <c r="EX19" s="231"/>
      <c r="EY19" s="231"/>
      <c r="EZ19" s="231"/>
      <c r="FA19" s="231"/>
      <c r="FB19" s="231"/>
      <c r="FC19" s="231"/>
      <c r="FD19" s="231"/>
      <c r="FE19" s="231"/>
      <c r="FF19" s="231"/>
      <c r="FG19" s="231"/>
      <c r="FH19" s="231"/>
      <c r="FI19" s="231"/>
      <c r="FJ19" s="231"/>
      <c r="FK19" s="231"/>
      <c r="FL19" s="231"/>
      <c r="FM19" s="231"/>
      <c r="FN19" s="231"/>
      <c r="FO19" s="231"/>
      <c r="FP19" s="231"/>
      <c r="FQ19" s="231"/>
      <c r="FR19" s="231"/>
      <c r="FS19" s="231"/>
      <c r="FT19" s="231"/>
      <c r="FU19" s="231"/>
      <c r="FV19" s="231"/>
      <c r="FW19" s="231"/>
      <c r="FX19" s="231"/>
      <c r="FY19" s="231"/>
      <c r="FZ19" s="231"/>
      <c r="GA19" s="231"/>
      <c r="GB19" s="231"/>
      <c r="GC19" s="231"/>
      <c r="GD19" s="231"/>
      <c r="GE19" s="231"/>
      <c r="GF19" s="231"/>
      <c r="GG19" s="231"/>
      <c r="GH19" s="231"/>
      <c r="GI19" s="231"/>
      <c r="GJ19" s="231"/>
      <c r="GK19" s="231"/>
      <c r="GL19" s="231"/>
      <c r="GM19" s="231"/>
      <c r="GN19" s="231"/>
      <c r="GO19" s="231"/>
      <c r="GP19" s="231"/>
      <c r="GQ19" s="231"/>
      <c r="GR19" s="231"/>
      <c r="GS19" s="231"/>
      <c r="GT19" s="231"/>
      <c r="GU19" s="231"/>
      <c r="GV19" s="231"/>
      <c r="GW19" s="231"/>
      <c r="GX19" s="231"/>
      <c r="GY19" s="231"/>
      <c r="GZ19" s="231"/>
      <c r="HA19" s="231"/>
      <c r="HB19" s="231"/>
      <c r="HC19" s="231"/>
      <c r="HD19" s="231"/>
      <c r="HE19" s="231"/>
      <c r="HF19" s="231"/>
      <c r="HG19" s="231"/>
      <c r="HH19" s="231"/>
      <c r="HI19" s="231"/>
      <c r="HJ19" s="231"/>
      <c r="HK19" s="231"/>
      <c r="HL19" s="231"/>
      <c r="HM19" s="231"/>
      <c r="HN19" s="231"/>
      <c r="HO19" s="231"/>
      <c r="HP19" s="231"/>
      <c r="HQ19" s="231"/>
      <c r="HR19" s="231"/>
      <c r="HS19" s="231"/>
      <c r="HT19" s="231"/>
      <c r="HU19" s="231"/>
      <c r="HV19" s="231"/>
      <c r="HW19" s="231"/>
      <c r="HX19" s="231"/>
      <c r="HY19" s="231"/>
      <c r="HZ19" s="231"/>
      <c r="IA19" s="231"/>
      <c r="IB19" s="231"/>
      <c r="IC19" s="231"/>
      <c r="ID19" s="231"/>
      <c r="IE19" s="231"/>
      <c r="IF19" s="231"/>
      <c r="IG19" s="231"/>
      <c r="IH19" s="231"/>
      <c r="II19" s="231"/>
      <c r="IJ19" s="231"/>
      <c r="IK19" s="231"/>
      <c r="IL19" s="231"/>
      <c r="IM19" s="231"/>
      <c r="IN19" s="231"/>
      <c r="IO19" s="231"/>
      <c r="IP19" s="231"/>
      <c r="IQ19" s="231"/>
      <c r="IR19" s="231"/>
      <c r="IS19" s="231"/>
      <c r="IT19" s="231"/>
      <c r="IU19" s="231"/>
      <c r="IV19" s="231"/>
    </row>
    <row r="20" spans="1:256" s="234" customFormat="1" ht="18" customHeight="1" x14ac:dyDescent="0.35">
      <c r="A20" s="354" t="s">
        <v>48</v>
      </c>
      <c r="B20" s="354"/>
      <c r="C20" s="354"/>
      <c r="D20" s="354"/>
      <c r="E20" s="354"/>
      <c r="F20" s="354"/>
      <c r="G20" s="354"/>
      <c r="H20" s="354"/>
      <c r="I20" s="354"/>
      <c r="J20" s="354"/>
      <c r="K20" s="354"/>
      <c r="L20" s="354"/>
      <c r="M20" s="354"/>
      <c r="N20" s="354"/>
      <c r="O20" s="354"/>
      <c r="P20" s="354"/>
      <c r="Q20" s="354"/>
      <c r="R20" s="354"/>
      <c r="S20" s="354"/>
      <c r="T20" s="354"/>
      <c r="U20" s="354"/>
      <c r="V20" s="354"/>
      <c r="W20" s="354"/>
      <c r="X20" s="354"/>
      <c r="Y20" s="354"/>
      <c r="Z20" s="354"/>
      <c r="AA20" s="354"/>
      <c r="AB20" s="354"/>
      <c r="AC20" s="354"/>
      <c r="AD20" s="354"/>
      <c r="AE20" s="354"/>
      <c r="AF20" s="231"/>
      <c r="AG20" s="231"/>
      <c r="AH20" s="231"/>
      <c r="AI20" s="231"/>
      <c r="AJ20" s="231"/>
      <c r="AK20" s="231"/>
      <c r="AL20" s="231"/>
      <c r="AM20" s="231"/>
      <c r="AN20" s="231"/>
      <c r="AO20" s="231"/>
      <c r="AP20" s="231"/>
      <c r="AQ20" s="231"/>
      <c r="AR20" s="231"/>
      <c r="AS20" s="231"/>
      <c r="AT20" s="231"/>
      <c r="AU20" s="231"/>
      <c r="AV20" s="231"/>
      <c r="AW20" s="231"/>
      <c r="AX20" s="231"/>
      <c r="AY20" s="231"/>
      <c r="AZ20" s="231"/>
      <c r="BA20" s="231"/>
      <c r="BB20" s="231"/>
    </row>
    <row r="21" spans="1:256" ht="18" customHeight="1" x14ac:dyDescent="0.35">
      <c r="A21" s="236"/>
      <c r="B21" s="236"/>
      <c r="C21" s="209"/>
      <c r="D21" s="209"/>
      <c r="E21" s="209"/>
      <c r="F21" s="209"/>
      <c r="G21" s="44"/>
      <c r="H21" s="235"/>
      <c r="I21" s="235"/>
      <c r="J21" s="237"/>
      <c r="K21" s="235"/>
      <c r="L21" s="235"/>
      <c r="M21" s="237"/>
      <c r="N21" s="235"/>
      <c r="O21" s="235"/>
      <c r="P21" s="41"/>
      <c r="Q21" s="238"/>
      <c r="R21" s="236"/>
      <c r="S21" s="236"/>
      <c r="T21" s="236"/>
      <c r="U21" s="236"/>
      <c r="V21" s="236"/>
      <c r="W21" s="235"/>
      <c r="X21" s="235"/>
      <c r="Y21" s="237"/>
      <c r="Z21" s="235"/>
      <c r="AA21" s="235"/>
      <c r="AB21" s="237"/>
      <c r="AC21" s="235"/>
      <c r="AD21" s="235"/>
      <c r="AE21" s="236"/>
      <c r="AF21" s="231"/>
      <c r="AG21" s="231"/>
      <c r="AH21" s="231"/>
      <c r="AI21" s="231"/>
      <c r="AJ21" s="231"/>
      <c r="AK21" s="231"/>
      <c r="AL21" s="231"/>
      <c r="AM21" s="231"/>
      <c r="AN21" s="231"/>
      <c r="AO21" s="231"/>
      <c r="AP21" s="231"/>
      <c r="AQ21" s="231"/>
      <c r="AR21" s="231"/>
      <c r="AS21" s="231"/>
      <c r="AT21" s="231"/>
      <c r="AU21" s="231"/>
      <c r="AV21" s="231"/>
      <c r="AW21" s="231"/>
      <c r="AX21" s="231"/>
      <c r="AY21" s="231"/>
      <c r="AZ21" s="231"/>
      <c r="BA21" s="231"/>
      <c r="BB21" s="231"/>
      <c r="BC21" s="231"/>
      <c r="BD21" s="231"/>
      <c r="BE21" s="231"/>
      <c r="BF21" s="231"/>
      <c r="BG21" s="231"/>
      <c r="BH21" s="231"/>
      <c r="BI21" s="231"/>
      <c r="BJ21" s="231"/>
      <c r="BK21" s="231"/>
      <c r="BL21" s="231"/>
      <c r="BM21" s="231"/>
      <c r="BN21" s="231"/>
      <c r="BO21" s="231"/>
      <c r="BP21" s="231"/>
      <c r="BQ21" s="231"/>
      <c r="BR21" s="231"/>
      <c r="BS21" s="231"/>
      <c r="BT21" s="231"/>
      <c r="BU21" s="231"/>
      <c r="BV21" s="231"/>
      <c r="BW21" s="231"/>
      <c r="BX21" s="231"/>
      <c r="BY21" s="231"/>
      <c r="BZ21" s="231"/>
      <c r="CA21" s="231"/>
      <c r="CB21" s="231"/>
      <c r="CC21" s="231"/>
      <c r="CD21" s="231"/>
      <c r="CE21" s="231"/>
      <c r="CF21" s="231"/>
      <c r="CG21" s="231"/>
      <c r="CH21" s="231"/>
      <c r="CI21" s="231"/>
      <c r="CJ21" s="231"/>
      <c r="CK21" s="231"/>
      <c r="CL21" s="231"/>
      <c r="CM21" s="231"/>
      <c r="CN21" s="231"/>
      <c r="CO21" s="231"/>
      <c r="CP21" s="231"/>
      <c r="CQ21" s="231"/>
      <c r="CR21" s="231"/>
      <c r="CS21" s="231"/>
      <c r="CT21" s="231"/>
      <c r="CU21" s="231"/>
      <c r="CV21" s="231"/>
      <c r="CW21" s="231"/>
      <c r="CX21" s="231"/>
      <c r="CY21" s="231"/>
      <c r="CZ21" s="231"/>
      <c r="DA21" s="231"/>
      <c r="DB21" s="231"/>
      <c r="DC21" s="231"/>
      <c r="DD21" s="231"/>
      <c r="DE21" s="231"/>
      <c r="DF21" s="231"/>
      <c r="DG21" s="231"/>
      <c r="DH21" s="231"/>
      <c r="DI21" s="231"/>
      <c r="DJ21" s="231"/>
      <c r="DK21" s="231"/>
      <c r="DL21" s="231"/>
      <c r="DM21" s="231"/>
      <c r="DN21" s="231"/>
      <c r="DO21" s="231"/>
      <c r="DP21" s="231"/>
      <c r="DQ21" s="231"/>
      <c r="DR21" s="231"/>
      <c r="DS21" s="231"/>
      <c r="DT21" s="231"/>
      <c r="DU21" s="231"/>
      <c r="DV21" s="231"/>
      <c r="DW21" s="231"/>
      <c r="DX21" s="231"/>
      <c r="DY21" s="231"/>
      <c r="DZ21" s="231"/>
      <c r="EA21" s="231"/>
      <c r="EB21" s="231"/>
      <c r="EC21" s="231"/>
      <c r="ED21" s="231"/>
      <c r="EE21" s="231"/>
      <c r="EF21" s="231"/>
      <c r="EG21" s="231"/>
      <c r="EH21" s="231"/>
      <c r="EI21" s="231"/>
      <c r="EJ21" s="231"/>
      <c r="EK21" s="231"/>
      <c r="EL21" s="231"/>
      <c r="EM21" s="231"/>
      <c r="EN21" s="231"/>
      <c r="EO21" s="231"/>
      <c r="EP21" s="231"/>
      <c r="EQ21" s="231"/>
      <c r="ER21" s="231"/>
      <c r="ES21" s="231"/>
      <c r="ET21" s="231"/>
      <c r="EU21" s="231"/>
      <c r="EV21" s="231"/>
      <c r="EW21" s="231"/>
      <c r="EX21" s="231"/>
      <c r="EY21" s="231"/>
      <c r="EZ21" s="231"/>
      <c r="FA21" s="231"/>
      <c r="FB21" s="231"/>
      <c r="FC21" s="231"/>
      <c r="FD21" s="231"/>
      <c r="FE21" s="231"/>
      <c r="FF21" s="231"/>
      <c r="FG21" s="231"/>
      <c r="FH21" s="231"/>
      <c r="FI21" s="231"/>
      <c r="FJ21" s="231"/>
      <c r="FK21" s="231"/>
      <c r="FL21" s="231"/>
      <c r="FM21" s="231"/>
      <c r="FN21" s="231"/>
      <c r="FO21" s="231"/>
      <c r="FP21" s="231"/>
      <c r="FQ21" s="231"/>
      <c r="FR21" s="231"/>
      <c r="FS21" s="231"/>
      <c r="FT21" s="231"/>
      <c r="FU21" s="231"/>
      <c r="FV21" s="231"/>
      <c r="FW21" s="231"/>
      <c r="FX21" s="231"/>
      <c r="FY21" s="231"/>
      <c r="FZ21" s="231"/>
      <c r="GA21" s="231"/>
      <c r="GB21" s="231"/>
      <c r="GC21" s="231"/>
      <c r="GD21" s="231"/>
      <c r="GE21" s="231"/>
      <c r="GF21" s="231"/>
      <c r="GG21" s="231"/>
      <c r="GH21" s="231"/>
      <c r="GI21" s="231"/>
      <c r="GJ21" s="231"/>
      <c r="GK21" s="231"/>
      <c r="GL21" s="231"/>
      <c r="GM21" s="231"/>
      <c r="GN21" s="231"/>
      <c r="GO21" s="231"/>
      <c r="GP21" s="231"/>
      <c r="GQ21" s="231"/>
      <c r="GR21" s="231"/>
      <c r="GS21" s="231"/>
      <c r="GT21" s="231"/>
      <c r="GU21" s="231"/>
      <c r="GV21" s="231"/>
      <c r="GW21" s="231"/>
      <c r="GX21" s="231"/>
      <c r="GY21" s="231"/>
      <c r="GZ21" s="231"/>
      <c r="HA21" s="231"/>
      <c r="HB21" s="231"/>
      <c r="HC21" s="231"/>
      <c r="HD21" s="231"/>
      <c r="HE21" s="231"/>
      <c r="HF21" s="231"/>
      <c r="HG21" s="231"/>
      <c r="HH21" s="231"/>
      <c r="HI21" s="231"/>
      <c r="HJ21" s="231"/>
      <c r="HK21" s="231"/>
      <c r="HL21" s="231"/>
      <c r="HM21" s="231"/>
      <c r="HN21" s="231"/>
      <c r="HO21" s="231"/>
      <c r="HP21" s="231"/>
      <c r="HQ21" s="231"/>
      <c r="HR21" s="231"/>
      <c r="HS21" s="231"/>
      <c r="HT21" s="231"/>
      <c r="HU21" s="231"/>
      <c r="HV21" s="231"/>
      <c r="HW21" s="231"/>
      <c r="HX21" s="231"/>
      <c r="HY21" s="231"/>
      <c r="HZ21" s="231"/>
      <c r="IA21" s="231"/>
      <c r="IB21" s="231"/>
      <c r="IC21" s="231"/>
      <c r="ID21" s="231"/>
      <c r="IE21" s="231"/>
      <c r="IF21" s="231"/>
      <c r="IG21" s="231"/>
      <c r="IH21" s="231"/>
      <c r="II21" s="231"/>
      <c r="IJ21" s="231"/>
      <c r="IK21" s="231"/>
      <c r="IL21" s="231"/>
      <c r="IM21" s="231"/>
      <c r="IN21" s="231"/>
      <c r="IO21" s="231"/>
      <c r="IP21" s="231"/>
      <c r="IQ21" s="231"/>
      <c r="IR21" s="231"/>
      <c r="IS21" s="231"/>
      <c r="IT21" s="231"/>
      <c r="IU21" s="231"/>
      <c r="IV21" s="231"/>
    </row>
    <row r="22" spans="1:256" s="42" customFormat="1" ht="48.75" customHeight="1" thickBot="1" x14ac:dyDescent="0.3">
      <c r="J22" s="39"/>
      <c r="K22" s="39"/>
      <c r="L22" s="40"/>
      <c r="M22" s="280" t="s">
        <v>2977</v>
      </c>
      <c r="N22" s="280"/>
      <c r="O22" s="280"/>
      <c r="P22" s="280"/>
      <c r="Q22" s="280"/>
      <c r="R22" s="280"/>
      <c r="S22" s="280"/>
      <c r="T22" s="281">
        <f>'Artículo 144 (cálculo PNT)'!R15</f>
        <v>0</v>
      </c>
      <c r="U22" s="281"/>
      <c r="V22" s="41"/>
      <c r="W22" s="280"/>
      <c r="X22" s="280"/>
      <c r="Y22" s="280"/>
      <c r="Z22" s="280"/>
      <c r="AA22" s="280"/>
      <c r="AB22" s="280"/>
      <c r="AC22" s="280"/>
      <c r="AD22" s="235"/>
      <c r="AE22" s="235"/>
      <c r="AF22" s="231"/>
      <c r="AG22" s="231"/>
      <c r="AH22" s="231"/>
      <c r="AI22" s="231"/>
      <c r="AJ22" s="231"/>
      <c r="AK22" s="231"/>
      <c r="AL22" s="231"/>
      <c r="AM22" s="231"/>
      <c r="AN22" s="231"/>
      <c r="AO22" s="231"/>
      <c r="AP22" s="231"/>
      <c r="AQ22" s="231"/>
      <c r="AR22" s="231"/>
      <c r="AS22" s="231"/>
      <c r="AT22" s="231"/>
      <c r="AU22" s="231"/>
      <c r="AV22" s="231"/>
      <c r="AW22" s="231"/>
      <c r="AX22" s="231"/>
      <c r="AY22" s="231"/>
      <c r="AZ22" s="231"/>
      <c r="BA22" s="231"/>
      <c r="BB22" s="231"/>
    </row>
    <row r="23" spans="1:256" s="42" customFormat="1" ht="18" customHeight="1" x14ac:dyDescent="0.25">
      <c r="A23" s="41"/>
      <c r="B23" s="44"/>
      <c r="C23" s="44"/>
      <c r="D23" s="44"/>
      <c r="E23" s="44"/>
      <c r="F23" s="41"/>
      <c r="G23" s="132"/>
      <c r="H23" s="43"/>
      <c r="I23" s="43"/>
      <c r="J23" s="39"/>
      <c r="K23" s="39"/>
      <c r="L23" s="40"/>
      <c r="M23" s="44"/>
      <c r="N23" s="44"/>
      <c r="O23" s="41"/>
      <c r="P23" s="132"/>
      <c r="Q23" s="43"/>
      <c r="R23" s="43"/>
      <c r="S23" s="43"/>
      <c r="T23" s="41"/>
      <c r="U23" s="41"/>
      <c r="V23" s="41"/>
      <c r="W23" s="209"/>
      <c r="X23" s="209"/>
      <c r="Y23" s="209"/>
      <c r="Z23" s="209"/>
      <c r="AA23" s="209"/>
      <c r="AB23" s="209"/>
      <c r="AC23" s="209"/>
      <c r="AD23" s="43"/>
      <c r="AE23" s="43"/>
      <c r="AF23" s="231"/>
      <c r="AG23" s="231"/>
      <c r="AH23" s="231"/>
      <c r="AI23" s="231"/>
      <c r="AJ23" s="231"/>
      <c r="AK23" s="231"/>
      <c r="AL23" s="231"/>
      <c r="AM23" s="231"/>
      <c r="AN23" s="231"/>
      <c r="AO23" s="231"/>
      <c r="AP23" s="231"/>
      <c r="AQ23" s="231"/>
      <c r="AR23" s="231"/>
      <c r="AS23" s="231"/>
      <c r="AT23" s="231"/>
      <c r="AU23" s="231"/>
      <c r="AV23" s="231"/>
      <c r="AW23" s="231"/>
      <c r="AX23" s="231"/>
      <c r="AY23" s="231"/>
      <c r="AZ23" s="231"/>
      <c r="BA23" s="231"/>
      <c r="BB23" s="231"/>
    </row>
    <row r="24" spans="1:256" s="42" customFormat="1" ht="18" customHeight="1" x14ac:dyDescent="0.25">
      <c r="C24" s="224"/>
      <c r="D24" s="224"/>
      <c r="E24" s="224"/>
      <c r="F24" s="224"/>
      <c r="G24" s="23"/>
      <c r="H24" s="154"/>
      <c r="I24" s="154"/>
      <c r="J24" s="155"/>
      <c r="K24" s="154"/>
      <c r="L24" s="154"/>
      <c r="M24" s="155"/>
      <c r="N24" s="154"/>
      <c r="O24" s="154"/>
      <c r="Q24" s="24"/>
      <c r="R24" s="24"/>
      <c r="S24" s="24"/>
      <c r="T24" s="24"/>
      <c r="U24" s="24"/>
      <c r="V24" s="24"/>
      <c r="W24" s="24"/>
      <c r="X24" s="24"/>
      <c r="Y24" s="24"/>
      <c r="Z24" s="24"/>
      <c r="AA24" s="24"/>
      <c r="AB24" s="24"/>
      <c r="AC24" s="24"/>
      <c r="AD24" s="24"/>
      <c r="AE24" s="24"/>
      <c r="AF24" s="231"/>
      <c r="AG24" s="231"/>
      <c r="AH24" s="231"/>
      <c r="AI24" s="231"/>
      <c r="AJ24" s="231"/>
      <c r="AK24" s="231"/>
      <c r="AL24" s="231"/>
      <c r="AM24" s="231"/>
      <c r="AN24" s="231"/>
      <c r="AO24" s="231"/>
      <c r="AP24" s="231"/>
      <c r="AQ24" s="231"/>
      <c r="AR24" s="231"/>
      <c r="AS24" s="231"/>
      <c r="AT24" s="231"/>
    </row>
    <row r="25" spans="1:256" s="42" customFormat="1" ht="79.5" customHeight="1" x14ac:dyDescent="0.25">
      <c r="A25" s="277" t="s">
        <v>2978</v>
      </c>
      <c r="B25" s="277"/>
      <c r="C25" s="277"/>
      <c r="D25" s="277"/>
      <c r="E25" s="277"/>
      <c r="F25" s="277"/>
      <c r="G25" s="277"/>
      <c r="H25" s="277"/>
      <c r="I25" s="277"/>
      <c r="J25" s="277"/>
      <c r="K25" s="277"/>
      <c r="L25" s="277"/>
      <c r="M25" s="277"/>
      <c r="N25" s="277"/>
      <c r="O25" s="277"/>
      <c r="P25" s="277"/>
      <c r="Q25" s="277"/>
      <c r="R25" s="277"/>
      <c r="S25" s="277"/>
      <c r="T25" s="277"/>
      <c r="U25" s="277"/>
      <c r="V25" s="277"/>
      <c r="W25" s="277"/>
      <c r="X25" s="277"/>
      <c r="Y25" s="277"/>
      <c r="Z25" s="277"/>
      <c r="AA25" s="277"/>
      <c r="AB25" s="277"/>
      <c r="AC25" s="277"/>
      <c r="AD25" s="277"/>
      <c r="AE25" s="277"/>
      <c r="AF25" s="231"/>
      <c r="AG25" s="231"/>
      <c r="AH25" s="231"/>
      <c r="AI25" s="231"/>
      <c r="AJ25" s="231"/>
      <c r="AK25" s="231"/>
      <c r="AL25" s="231"/>
      <c r="AM25" s="231"/>
      <c r="AN25" s="231"/>
      <c r="AO25" s="231"/>
      <c r="AP25" s="231"/>
      <c r="AQ25" s="231"/>
      <c r="AR25" s="231"/>
      <c r="AS25" s="231"/>
      <c r="AT25" s="231"/>
    </row>
    <row r="26" spans="1:256" ht="18" customHeight="1" x14ac:dyDescent="0.25">
      <c r="AF26" s="231"/>
      <c r="AG26" s="231"/>
      <c r="AH26" s="231"/>
      <c r="AI26" s="231"/>
      <c r="AJ26" s="231"/>
      <c r="AK26" s="231"/>
      <c r="AL26" s="231"/>
      <c r="AM26" s="231"/>
      <c r="AN26" s="231"/>
      <c r="AO26" s="231"/>
      <c r="AP26" s="231"/>
      <c r="AQ26" s="231"/>
      <c r="AR26" s="231"/>
      <c r="AS26" s="231"/>
      <c r="AT26" s="231"/>
    </row>
    <row r="27" spans="1:256" ht="18" customHeight="1" x14ac:dyDescent="0.25">
      <c r="A27" s="60" t="s">
        <v>63</v>
      </c>
      <c r="B27" s="76"/>
      <c r="C27" s="76"/>
      <c r="D27" s="76"/>
      <c r="E27" s="76"/>
      <c r="F27" s="76"/>
      <c r="G27" s="76"/>
      <c r="H27" s="76"/>
      <c r="I27" s="76"/>
      <c r="J27" s="76"/>
      <c r="K27" s="76"/>
      <c r="L27" s="76"/>
      <c r="M27" s="76"/>
      <c r="N27" s="76"/>
      <c r="O27" s="76"/>
      <c r="P27" s="76"/>
      <c r="Q27" s="23"/>
      <c r="R27" s="76"/>
      <c r="S27" s="76"/>
      <c r="T27" s="76"/>
      <c r="U27" s="76"/>
      <c r="V27" s="76"/>
      <c r="W27" s="76"/>
      <c r="X27" s="76"/>
      <c r="Y27" s="76"/>
      <c r="Z27" s="76"/>
      <c r="AA27" s="76"/>
      <c r="AB27" s="76"/>
      <c r="AC27" s="76"/>
      <c r="AD27" s="76"/>
      <c r="AE27" s="76"/>
      <c r="AF27" s="231"/>
      <c r="AG27" s="231"/>
      <c r="AH27" s="231"/>
      <c r="AI27" s="231"/>
      <c r="AJ27" s="231"/>
      <c r="AK27" s="231"/>
      <c r="AL27" s="231"/>
      <c r="AM27" s="231"/>
      <c r="AN27" s="231"/>
      <c r="AO27" s="231"/>
      <c r="AP27" s="231"/>
      <c r="AQ27" s="231"/>
      <c r="AR27" s="231"/>
      <c r="AS27" s="231"/>
      <c r="AT27" s="231"/>
    </row>
    <row r="29" spans="1:256" ht="54" customHeight="1" thickBot="1" x14ac:dyDescent="0.3">
      <c r="A29" s="271" t="s">
        <v>2979</v>
      </c>
      <c r="B29" s="271"/>
      <c r="C29" s="271"/>
      <c r="D29" s="271"/>
      <c r="E29" s="271"/>
      <c r="F29" s="271"/>
      <c r="G29" s="271"/>
      <c r="H29" s="271"/>
      <c r="I29" s="271"/>
      <c r="J29" s="271"/>
      <c r="K29" s="271"/>
      <c r="L29" s="271"/>
      <c r="M29" s="271"/>
      <c r="N29" s="271"/>
      <c r="O29" s="271"/>
      <c r="P29" s="271"/>
      <c r="Q29" s="271"/>
      <c r="V29" s="272"/>
      <c r="W29" s="272"/>
      <c r="X29" s="272"/>
      <c r="Y29" s="272"/>
      <c r="Z29" s="272"/>
      <c r="AA29" s="272"/>
      <c r="AB29" s="272"/>
      <c r="AC29" s="272"/>
      <c r="AD29" s="272"/>
      <c r="AE29" s="272"/>
      <c r="AF29" s="71"/>
      <c r="AK29" s="272"/>
      <c r="AL29" s="272"/>
      <c r="AM29" s="272"/>
      <c r="AN29" s="272"/>
      <c r="AO29" s="272"/>
      <c r="AP29" s="272"/>
      <c r="AQ29" s="272"/>
      <c r="AR29" s="272"/>
      <c r="AS29" s="272"/>
      <c r="AT29" s="272"/>
    </row>
    <row r="30" spans="1:256" ht="18" customHeight="1" x14ac:dyDescent="0.25">
      <c r="A30" s="266" t="s">
        <v>44</v>
      </c>
      <c r="B30" s="266"/>
      <c r="C30" s="266"/>
      <c r="D30" s="266"/>
      <c r="E30" s="266"/>
      <c r="F30" s="266"/>
      <c r="G30" s="266"/>
      <c r="H30" s="266"/>
      <c r="I30" s="266"/>
      <c r="J30" s="266"/>
      <c r="K30" s="266"/>
      <c r="L30" s="266"/>
      <c r="M30" s="266"/>
      <c r="N30" s="266"/>
      <c r="O30" s="266"/>
      <c r="P30" s="266"/>
      <c r="Q30" s="134" t="s">
        <v>65</v>
      </c>
      <c r="R30" s="267" t="s">
        <v>66</v>
      </c>
      <c r="S30" s="267"/>
      <c r="T30" s="267"/>
      <c r="U30" s="267"/>
      <c r="V30" s="267"/>
      <c r="W30" s="267"/>
      <c r="X30" s="267"/>
      <c r="Y30" s="267"/>
      <c r="Z30" s="267"/>
      <c r="AA30" s="267"/>
      <c r="AB30" s="267"/>
      <c r="AC30" s="267"/>
      <c r="AD30" s="267"/>
      <c r="AE30" s="267"/>
      <c r="AF30" s="135" t="s">
        <v>65</v>
      </c>
      <c r="AG30" s="268" t="s">
        <v>8</v>
      </c>
      <c r="AH30" s="268"/>
      <c r="AI30" s="268"/>
      <c r="AJ30" s="268"/>
      <c r="AK30" s="268"/>
      <c r="AL30" s="268"/>
      <c r="AM30" s="268"/>
      <c r="AN30" s="268"/>
      <c r="AO30" s="268"/>
      <c r="AP30" s="268"/>
      <c r="AQ30" s="268"/>
      <c r="AR30" s="268"/>
      <c r="AS30" s="268"/>
      <c r="AT30" s="268"/>
    </row>
    <row r="31" spans="1:256" ht="63" customHeight="1" x14ac:dyDescent="0.25">
      <c r="A31" s="259" t="s">
        <v>2980</v>
      </c>
      <c r="B31" s="259"/>
      <c r="C31" s="259"/>
      <c r="D31" s="259"/>
      <c r="E31" s="259"/>
      <c r="F31" s="259"/>
      <c r="G31" s="259"/>
      <c r="H31" s="259"/>
      <c r="I31" s="259"/>
      <c r="J31" s="259"/>
      <c r="K31" s="259"/>
      <c r="L31" s="259"/>
      <c r="M31" s="259"/>
      <c r="N31" s="259"/>
      <c r="O31" s="259"/>
      <c r="P31" s="259"/>
      <c r="Q31" s="136">
        <v>0</v>
      </c>
      <c r="R31" s="330" t="s">
        <v>404</v>
      </c>
      <c r="S31" s="331"/>
      <c r="T31" s="331"/>
      <c r="U31" s="331"/>
      <c r="V31" s="331"/>
      <c r="W31" s="331"/>
      <c r="X31" s="331"/>
      <c r="Y31" s="331"/>
      <c r="Z31" s="331"/>
      <c r="AA31" s="331"/>
      <c r="AB31" s="331"/>
      <c r="AC31" s="331"/>
      <c r="AD31" s="331"/>
      <c r="AE31" s="332"/>
      <c r="AF31" s="136">
        <v>0</v>
      </c>
      <c r="AG31" s="261" t="s">
        <v>499</v>
      </c>
      <c r="AH31" s="261"/>
      <c r="AI31" s="261"/>
      <c r="AJ31" s="261"/>
      <c r="AK31" s="261"/>
      <c r="AL31" s="261"/>
      <c r="AM31" s="261"/>
      <c r="AN31" s="261"/>
      <c r="AO31" s="261"/>
      <c r="AP31" s="261"/>
      <c r="AQ31" s="261"/>
      <c r="AR31" s="261"/>
      <c r="AS31" s="261"/>
      <c r="AT31" s="261"/>
    </row>
    <row r="32" spans="1:256" ht="63" customHeight="1" x14ac:dyDescent="0.25">
      <c r="A32" s="259" t="s">
        <v>2981</v>
      </c>
      <c r="B32" s="259"/>
      <c r="C32" s="259"/>
      <c r="D32" s="259"/>
      <c r="E32" s="259"/>
      <c r="F32" s="259"/>
      <c r="G32" s="259"/>
      <c r="H32" s="259"/>
      <c r="I32" s="259"/>
      <c r="J32" s="259"/>
      <c r="K32" s="259"/>
      <c r="L32" s="259"/>
      <c r="M32" s="259"/>
      <c r="N32" s="259"/>
      <c r="O32" s="259"/>
      <c r="P32" s="259"/>
      <c r="Q32" s="136">
        <v>0</v>
      </c>
      <c r="R32" s="262"/>
      <c r="S32" s="262"/>
      <c r="T32" s="262"/>
      <c r="U32" s="262"/>
      <c r="V32" s="262"/>
      <c r="W32" s="262"/>
      <c r="X32" s="262"/>
      <c r="Y32" s="262"/>
      <c r="Z32" s="262"/>
      <c r="AA32" s="262"/>
      <c r="AB32" s="262"/>
      <c r="AC32" s="262"/>
      <c r="AD32" s="262"/>
      <c r="AE32" s="262"/>
      <c r="AF32" s="136">
        <v>0</v>
      </c>
      <c r="AG32" s="262"/>
      <c r="AH32" s="262"/>
      <c r="AI32" s="262"/>
      <c r="AJ32" s="262"/>
      <c r="AK32" s="262"/>
      <c r="AL32" s="262"/>
      <c r="AM32" s="262"/>
      <c r="AN32" s="262"/>
      <c r="AO32" s="262"/>
      <c r="AP32" s="262"/>
      <c r="AQ32" s="262"/>
      <c r="AR32" s="262"/>
      <c r="AS32" s="262"/>
      <c r="AT32" s="262"/>
    </row>
    <row r="33" spans="17:32" ht="18" customHeight="1" thickTop="1" x14ac:dyDescent="0.25">
      <c r="Q33" s="137"/>
      <c r="AF33" s="137"/>
    </row>
  </sheetData>
  <sheetProtection algorithmName="SHA-512" hashValue="uwyTbSGpC4VGqzTToMWaaWRqZqc2c4dWAkB7g9AALBVgSNkZDIQSujvmUfvm/mR2EYQDCoN2KrklGaT89c41cw==" saltValue="lMqnPJBGJ91n/5NSQw8xBA==" spinCount="100000" sheet="1" selectLockedCells="1" selectUnlockedCells="1"/>
  <mergeCells count="38">
    <mergeCell ref="F1:AE1"/>
    <mergeCell ref="F2:AE2"/>
    <mergeCell ref="F3:AE3"/>
    <mergeCell ref="F5:AE5"/>
    <mergeCell ref="H8:AE8"/>
    <mergeCell ref="X11:Y11"/>
    <mergeCell ref="AA11:AB11"/>
    <mergeCell ref="M17:S17"/>
    <mergeCell ref="T17:U17"/>
    <mergeCell ref="W17:AC17"/>
    <mergeCell ref="A15:AE15"/>
    <mergeCell ref="AD11:AE11"/>
    <mergeCell ref="H12:I12"/>
    <mergeCell ref="K12:L12"/>
    <mergeCell ref="N12:O12"/>
    <mergeCell ref="X12:Y12"/>
    <mergeCell ref="AA12:AB12"/>
    <mergeCell ref="AD12:AE12"/>
    <mergeCell ref="H11:I11"/>
    <mergeCell ref="K11:L11"/>
    <mergeCell ref="N11:O11"/>
    <mergeCell ref="A20:AE20"/>
    <mergeCell ref="A25:AE25"/>
    <mergeCell ref="M22:S22"/>
    <mergeCell ref="T22:U22"/>
    <mergeCell ref="W22:AC22"/>
    <mergeCell ref="A29:Q29"/>
    <mergeCell ref="V29:AE29"/>
    <mergeCell ref="AK29:AT29"/>
    <mergeCell ref="A30:P30"/>
    <mergeCell ref="R30:AE30"/>
    <mergeCell ref="AG30:AT30"/>
    <mergeCell ref="A31:P31"/>
    <mergeCell ref="R31:AE31"/>
    <mergeCell ref="AG31:AT31"/>
    <mergeCell ref="A32:P32"/>
    <mergeCell ref="R32:AE32"/>
    <mergeCell ref="AG32:AT32"/>
  </mergeCells>
  <dataValidations count="1">
    <dataValidation allowBlank="1" showErrorMessage="1" sqref="A8:F9" xr:uid="{9F67C3D2-0B56-401C-A50D-FC1B626BBC3F}">
      <formula1>0</formula1>
      <formula2>0</formula2>
    </dataValidation>
  </dataValidations>
  <printOptions horizontalCentered="1"/>
  <pageMargins left="0.19652777777777777" right="0.19652777777777777" top="0.27569444444444446" bottom="0.39374999999999999" header="0.51180555555555551" footer="0"/>
  <pageSetup scale="73" firstPageNumber="0" orientation="landscape" horizontalDpi="300" verticalDpi="300" r:id="rId1"/>
  <headerFooter alignWithMargins="0">
    <oddFooter>&amp;L2a. Evaluación Vinculante de Obligaciones de Transparencia 2018_Artículo 143_SECITI&amp;R&amp;P de &amp;N</oddFooter>
  </headerFooter>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A14B4E-58A4-4085-A3B5-4AA2C807B5E2}">
  <dimension ref="A1:AE16"/>
  <sheetViews>
    <sheetView showGridLines="0" zoomScale="75" zoomScaleNormal="75" workbookViewId="0">
      <selection activeCell="AG29" activeCellId="1" sqref="A5:AE5 AG29:AT29"/>
    </sheetView>
  </sheetViews>
  <sheetFormatPr baseColWidth="10" defaultColWidth="11.453125" defaultRowHeight="15" customHeight="1" x14ac:dyDescent="0.25"/>
  <cols>
    <col min="1" max="16" width="7.54296875" style="239" customWidth="1"/>
    <col min="17" max="18" width="12.54296875" style="239" customWidth="1"/>
    <col min="19" max="16384" width="11.453125" style="239"/>
  </cols>
  <sheetData>
    <row r="1" spans="1:31" ht="15" customHeight="1" x14ac:dyDescent="0.25">
      <c r="A1" s="76"/>
      <c r="B1" s="76"/>
      <c r="C1" s="76"/>
      <c r="D1" s="76"/>
      <c r="E1" s="76"/>
      <c r="F1" s="76"/>
      <c r="G1" s="76"/>
      <c r="H1" s="76"/>
      <c r="I1" s="76"/>
      <c r="J1" s="76"/>
      <c r="K1" s="76"/>
      <c r="L1" s="76"/>
      <c r="M1" s="76"/>
      <c r="N1" s="76"/>
      <c r="O1" s="76"/>
      <c r="P1" s="76"/>
      <c r="Q1" s="76"/>
      <c r="R1" s="76"/>
      <c r="S1" s="59"/>
      <c r="T1" s="92"/>
      <c r="U1" s="59"/>
      <c r="V1" s="59"/>
      <c r="W1" s="59"/>
    </row>
    <row r="2" spans="1:31" ht="15" customHeight="1" x14ac:dyDescent="0.25">
      <c r="A2" s="297" t="s">
        <v>2982</v>
      </c>
      <c r="B2" s="297"/>
      <c r="C2" s="297"/>
      <c r="D2" s="297"/>
      <c r="E2" s="297"/>
      <c r="F2" s="297"/>
      <c r="G2" s="297"/>
      <c r="H2" s="297"/>
      <c r="I2" s="297"/>
      <c r="J2" s="297"/>
      <c r="K2" s="297"/>
      <c r="L2" s="297"/>
      <c r="M2" s="297"/>
      <c r="N2" s="297"/>
      <c r="O2" s="297"/>
      <c r="P2" s="297"/>
      <c r="Q2" s="297"/>
      <c r="R2" s="59"/>
      <c r="S2" s="59"/>
      <c r="T2" s="92"/>
      <c r="U2" s="59"/>
      <c r="V2" s="59"/>
      <c r="W2" s="59"/>
    </row>
    <row r="3" spans="1:31" ht="15" customHeight="1" x14ac:dyDescent="0.25">
      <c r="A3" s="297" t="s">
        <v>7</v>
      </c>
      <c r="B3" s="297"/>
      <c r="C3" s="297"/>
      <c r="D3" s="297"/>
      <c r="E3" s="297"/>
      <c r="F3" s="297"/>
      <c r="G3" s="297"/>
      <c r="H3" s="297"/>
      <c r="I3" s="297"/>
      <c r="J3" s="297"/>
      <c r="K3" s="297"/>
      <c r="L3" s="297"/>
      <c r="M3" s="297"/>
      <c r="N3" s="297"/>
      <c r="O3" s="297"/>
      <c r="P3" s="297"/>
      <c r="Q3" s="297"/>
      <c r="R3" s="59"/>
      <c r="S3" s="59"/>
      <c r="T3" s="92"/>
      <c r="U3" s="59"/>
      <c r="V3" s="59"/>
      <c r="W3" s="59"/>
    </row>
    <row r="4" spans="1:31" ht="15" customHeight="1" x14ac:dyDescent="0.25">
      <c r="A4" s="59"/>
      <c r="B4" s="59"/>
      <c r="C4" s="59"/>
      <c r="D4" s="59"/>
      <c r="E4" s="59"/>
      <c r="F4" s="59"/>
      <c r="G4" s="59"/>
      <c r="H4" s="59"/>
      <c r="I4" s="59"/>
      <c r="J4" s="59"/>
      <c r="K4" s="59"/>
      <c r="L4" s="59"/>
      <c r="M4" s="59"/>
      <c r="N4" s="59"/>
      <c r="O4" s="59"/>
      <c r="P4" s="59"/>
      <c r="Q4" s="59"/>
      <c r="R4" s="59"/>
      <c r="S4" s="59"/>
      <c r="T4" s="92"/>
      <c r="U4" s="59"/>
      <c r="V4" s="59"/>
      <c r="W4" s="59"/>
    </row>
    <row r="5" spans="1:31" ht="15" customHeight="1" x14ac:dyDescent="0.25">
      <c r="A5" s="76"/>
      <c r="B5" s="298" t="str">
        <f>IGOT!C5</f>
        <v>Sindicato Único de Trabajadores Democráticos del Sistema de Transporte Colectivo.</v>
      </c>
      <c r="C5" s="298"/>
      <c r="D5" s="298"/>
      <c r="E5" s="298"/>
      <c r="F5" s="298"/>
      <c r="G5" s="298"/>
      <c r="H5" s="298"/>
      <c r="I5" s="298"/>
      <c r="J5" s="298"/>
      <c r="K5" s="298"/>
      <c r="L5" s="298"/>
      <c r="M5" s="298"/>
      <c r="N5" s="298"/>
      <c r="O5" s="298"/>
      <c r="P5" s="298"/>
      <c r="Q5" s="146"/>
      <c r="R5" s="192"/>
      <c r="S5" s="192"/>
      <c r="T5" s="193"/>
      <c r="U5" s="192"/>
      <c r="V5" s="192"/>
      <c r="W5" s="192"/>
    </row>
    <row r="6" spans="1:31" ht="15" customHeight="1" x14ac:dyDescent="0.25">
      <c r="A6" s="144"/>
      <c r="B6" s="144"/>
      <c r="C6" s="144"/>
      <c r="D6" s="144"/>
      <c r="E6" s="76"/>
      <c r="F6" s="213"/>
      <c r="G6" s="213"/>
      <c r="H6" s="213"/>
      <c r="I6" s="213"/>
      <c r="J6" s="213"/>
      <c r="K6" s="213"/>
      <c r="L6" s="213"/>
      <c r="M6" s="213"/>
      <c r="N6" s="213"/>
      <c r="O6" s="213"/>
      <c r="P6" s="213"/>
      <c r="Q6" s="213"/>
      <c r="R6" s="213"/>
      <c r="S6" s="192"/>
      <c r="T6" s="193"/>
      <c r="U6" s="192"/>
      <c r="V6" s="192"/>
      <c r="W6" s="192"/>
    </row>
    <row r="7" spans="1:31" ht="30.75" customHeight="1" x14ac:dyDescent="0.25">
      <c r="A7" s="277" t="s">
        <v>2983</v>
      </c>
      <c r="B7" s="277"/>
      <c r="C7" s="277"/>
      <c r="D7" s="277"/>
      <c r="E7" s="277"/>
      <c r="F7" s="277"/>
      <c r="G7" s="277"/>
      <c r="H7" s="277"/>
      <c r="I7" s="277"/>
      <c r="J7" s="277"/>
      <c r="K7" s="277"/>
      <c r="L7" s="277"/>
      <c r="M7" s="277"/>
      <c r="N7" s="277"/>
      <c r="O7" s="277"/>
      <c r="P7" s="277"/>
      <c r="Q7" s="277"/>
      <c r="R7" s="277"/>
      <c r="S7" s="277"/>
      <c r="T7" s="277"/>
      <c r="U7" s="277"/>
      <c r="V7" s="277"/>
      <c r="W7" s="277"/>
      <c r="X7" s="277"/>
      <c r="Y7" s="277"/>
      <c r="Z7" s="277"/>
      <c r="AA7" s="277"/>
      <c r="AB7" s="277"/>
      <c r="AC7" s="277"/>
      <c r="AD7" s="277"/>
      <c r="AE7" s="277"/>
    </row>
    <row r="8" spans="1:31" ht="15" customHeight="1" x14ac:dyDescent="0.25">
      <c r="A8" s="59"/>
      <c r="B8" s="59"/>
      <c r="C8" s="59"/>
      <c r="D8" s="59"/>
      <c r="E8" s="59"/>
      <c r="F8" s="59"/>
      <c r="G8" s="59"/>
      <c r="H8" s="59"/>
      <c r="I8" s="59"/>
      <c r="J8" s="59"/>
      <c r="K8" s="59"/>
      <c r="L8" s="59"/>
      <c r="M8" s="59"/>
      <c r="N8" s="59"/>
      <c r="O8" s="59"/>
      <c r="P8" s="59"/>
      <c r="Q8" s="59"/>
      <c r="R8" s="59"/>
      <c r="S8" s="59"/>
      <c r="T8" s="92"/>
      <c r="U8" s="59"/>
      <c r="V8" s="59"/>
      <c r="W8" s="59"/>
    </row>
    <row r="9" spans="1:31" ht="15" customHeight="1" x14ac:dyDescent="0.25">
      <c r="A9" s="159"/>
      <c r="B9" s="159"/>
      <c r="C9" s="159"/>
      <c r="D9" s="159"/>
      <c r="E9" s="159"/>
      <c r="F9" s="159"/>
      <c r="G9" s="159"/>
      <c r="H9" s="159"/>
      <c r="I9" s="159"/>
      <c r="J9" s="159"/>
      <c r="K9" s="159"/>
      <c r="L9" s="159"/>
      <c r="M9" s="159"/>
      <c r="N9" s="159"/>
      <c r="O9" s="159"/>
      <c r="P9" s="159"/>
      <c r="Q9" s="59"/>
      <c r="R9" s="194">
        <f>T13</f>
        <v>2</v>
      </c>
      <c r="S9" s="195"/>
      <c r="T9" s="86"/>
      <c r="U9" s="195"/>
      <c r="V9" s="195"/>
      <c r="W9" s="195"/>
    </row>
    <row r="10" spans="1:31" ht="15" customHeight="1" thickBot="1" x14ac:dyDescent="0.3">
      <c r="A10" s="348" t="s">
        <v>44</v>
      </c>
      <c r="B10" s="348"/>
      <c r="C10" s="348"/>
      <c r="D10" s="348"/>
      <c r="E10" s="348"/>
      <c r="F10" s="348"/>
      <c r="G10" s="348"/>
      <c r="H10" s="348"/>
      <c r="I10" s="348"/>
      <c r="J10" s="348"/>
      <c r="K10" s="348"/>
      <c r="L10" s="348"/>
      <c r="M10" s="348"/>
      <c r="N10" s="348"/>
      <c r="O10" s="348"/>
      <c r="P10" s="348"/>
      <c r="Q10" s="160" t="s">
        <v>65</v>
      </c>
      <c r="R10" s="196" t="s">
        <v>9</v>
      </c>
      <c r="S10" s="86" t="s">
        <v>330</v>
      </c>
      <c r="T10" s="86" t="s">
        <v>331</v>
      </c>
      <c r="U10" s="86" t="s">
        <v>332</v>
      </c>
      <c r="V10" s="87" t="s">
        <v>333</v>
      </c>
      <c r="W10" s="86"/>
    </row>
    <row r="11" spans="1:31" ht="45" customHeight="1" thickTop="1" thickBot="1" x14ac:dyDescent="0.3">
      <c r="A11" s="259" t="s">
        <v>403</v>
      </c>
      <c r="B11" s="259"/>
      <c r="C11" s="259"/>
      <c r="D11" s="259"/>
      <c r="E11" s="259"/>
      <c r="F11" s="259"/>
      <c r="G11" s="259"/>
      <c r="H11" s="259"/>
      <c r="I11" s="259"/>
      <c r="J11" s="259"/>
      <c r="K11" s="259"/>
      <c r="L11" s="259"/>
      <c r="M11" s="259"/>
      <c r="N11" s="259"/>
      <c r="O11" s="259"/>
      <c r="P11" s="259"/>
      <c r="Q11" s="163">
        <f>'Art. 144'!Q31</f>
        <v>0</v>
      </c>
      <c r="R11" s="164">
        <f t="shared" ref="R11:R12" si="0">IF(T11=1,W11,T11)</f>
        <v>0</v>
      </c>
      <c r="S11" s="86">
        <f t="shared" ref="S11:S12" si="1">IF(Q11=2,1,IF(Q11=1,0.5,IF(Q11=0,0," ")))</f>
        <v>0</v>
      </c>
      <c r="T11" s="86">
        <f>IF(AND(S11&gt;=0,S11&lt;=1),1,"No aplica")</f>
        <v>1</v>
      </c>
      <c r="U11" s="197">
        <f t="shared" ref="U11:U12" si="2">Q11/(T11*2)</f>
        <v>0</v>
      </c>
      <c r="V11" s="198">
        <f>IF(T11=1,T11/$T$13,"No aplica")</f>
        <v>0.5</v>
      </c>
      <c r="W11" s="198">
        <f t="shared" ref="W11:W12" si="3">(S11*V11)*100</f>
        <v>0</v>
      </c>
    </row>
    <row r="12" spans="1:31" ht="30" customHeight="1" thickTop="1" thickBot="1" x14ac:dyDescent="0.3">
      <c r="A12" s="259" t="s">
        <v>2984</v>
      </c>
      <c r="B12" s="259"/>
      <c r="C12" s="259"/>
      <c r="D12" s="259"/>
      <c r="E12" s="259"/>
      <c r="F12" s="259"/>
      <c r="G12" s="259"/>
      <c r="H12" s="259"/>
      <c r="I12" s="259"/>
      <c r="J12" s="259"/>
      <c r="K12" s="259"/>
      <c r="L12" s="259"/>
      <c r="M12" s="259"/>
      <c r="N12" s="259"/>
      <c r="O12" s="259"/>
      <c r="P12" s="259"/>
      <c r="Q12" s="163">
        <f>'Art. 144'!Q32</f>
        <v>0</v>
      </c>
      <c r="R12" s="164">
        <f t="shared" si="0"/>
        <v>0</v>
      </c>
      <c r="S12" s="86">
        <f t="shared" si="1"/>
        <v>0</v>
      </c>
      <c r="T12" s="86">
        <f>IF(AND(S12&gt;=0,S12&lt;=1),1,"No aplica")</f>
        <v>1</v>
      </c>
      <c r="U12" s="197">
        <f t="shared" si="2"/>
        <v>0</v>
      </c>
      <c r="V12" s="198">
        <f>IF(T12=1,T12/$T$13,"No aplica")</f>
        <v>0.5</v>
      </c>
      <c r="W12" s="198">
        <f t="shared" si="3"/>
        <v>0</v>
      </c>
    </row>
    <row r="13" spans="1:31" ht="30" customHeight="1" thickTop="1" x14ac:dyDescent="0.25">
      <c r="A13" s="346" t="s">
        <v>2985</v>
      </c>
      <c r="B13" s="346"/>
      <c r="C13" s="346"/>
      <c r="D13" s="346"/>
      <c r="E13" s="346"/>
      <c r="F13" s="346"/>
      <c r="G13" s="346"/>
      <c r="H13" s="346"/>
      <c r="I13" s="346"/>
      <c r="J13" s="346"/>
      <c r="K13" s="346"/>
      <c r="L13" s="346"/>
      <c r="M13" s="346"/>
      <c r="N13" s="346"/>
      <c r="O13" s="346"/>
      <c r="P13" s="346"/>
      <c r="Q13" s="346"/>
      <c r="R13" s="164">
        <f>SUM(R11:R12)</f>
        <v>0</v>
      </c>
      <c r="S13" s="59"/>
      <c r="T13" s="92">
        <f>SUM(T11:T12)</f>
        <v>2</v>
      </c>
      <c r="U13" s="93"/>
      <c r="V13" s="59"/>
      <c r="W13" s="59"/>
    </row>
    <row r="14" spans="1:31" ht="15" customHeight="1" thickBot="1" x14ac:dyDescent="0.3">
      <c r="A14" s="59"/>
      <c r="B14" s="59"/>
      <c r="C14" s="59"/>
      <c r="D14" s="59"/>
      <c r="E14" s="59"/>
      <c r="F14" s="59"/>
      <c r="G14" s="59"/>
      <c r="H14" s="59"/>
      <c r="I14" s="59"/>
      <c r="J14" s="59"/>
      <c r="K14" s="59"/>
      <c r="L14" s="59"/>
      <c r="M14" s="59"/>
      <c r="N14" s="59"/>
      <c r="O14" s="59"/>
      <c r="P14" s="59"/>
      <c r="Q14" s="59"/>
      <c r="R14" s="59"/>
      <c r="S14" s="59"/>
      <c r="T14" s="92"/>
      <c r="U14" s="93"/>
      <c r="V14" s="59"/>
      <c r="W14" s="59"/>
    </row>
    <row r="15" spans="1:31" ht="15" customHeight="1" thickTop="1" thickBot="1" x14ac:dyDescent="0.3">
      <c r="A15" s="59"/>
      <c r="B15" s="59"/>
      <c r="C15" s="59"/>
      <c r="D15" s="59"/>
      <c r="E15" s="59"/>
      <c r="F15" s="59"/>
      <c r="G15" s="59"/>
      <c r="H15" s="59"/>
      <c r="I15" s="59"/>
      <c r="J15" s="59"/>
      <c r="K15" s="59"/>
      <c r="L15" s="59"/>
      <c r="M15" s="59"/>
      <c r="N15" s="59"/>
      <c r="O15" s="59"/>
      <c r="P15" s="59"/>
      <c r="Q15" s="240" t="s">
        <v>2986</v>
      </c>
      <c r="R15" s="241">
        <f>R13</f>
        <v>0</v>
      </c>
      <c r="S15" s="59"/>
      <c r="T15" s="108"/>
      <c r="U15" s="108"/>
      <c r="W15" s="72"/>
    </row>
    <row r="16" spans="1:31" ht="15" customHeight="1" thickTop="1" x14ac:dyDescent="0.25">
      <c r="A16" s="59"/>
      <c r="B16" s="59"/>
      <c r="C16" s="59"/>
      <c r="D16" s="59"/>
      <c r="E16" s="59"/>
      <c r="F16" s="59"/>
      <c r="G16" s="59"/>
      <c r="H16" s="59"/>
      <c r="I16" s="59"/>
      <c r="J16" s="59"/>
      <c r="K16" s="59"/>
      <c r="L16" s="59"/>
      <c r="M16" s="59"/>
      <c r="N16" s="59"/>
      <c r="O16" s="59"/>
      <c r="P16" s="59"/>
      <c r="Q16" s="242"/>
      <c r="R16" s="111"/>
      <c r="S16" s="59"/>
      <c r="T16" s="72"/>
      <c r="U16" s="72"/>
      <c r="V16" s="59"/>
      <c r="W16" s="72"/>
    </row>
  </sheetData>
  <sheetProtection selectLockedCells="1" selectUnlockedCells="1"/>
  <mergeCells count="8">
    <mergeCell ref="A12:P12"/>
    <mergeCell ref="A13:Q13"/>
    <mergeCell ref="A2:Q2"/>
    <mergeCell ref="A3:Q3"/>
    <mergeCell ref="B5:P5"/>
    <mergeCell ref="A7:AE7"/>
    <mergeCell ref="A10:P10"/>
    <mergeCell ref="A11:P11"/>
  </mergeCells>
  <dataValidations count="1">
    <dataValidation allowBlank="1" showErrorMessage="1" sqref="A5" xr:uid="{D72AB72B-620B-4243-B569-74AFE173DD3F}">
      <formula1>0</formula1>
      <formula2>0</formula2>
    </dataValidation>
  </dataValidations>
  <pageMargins left="0.7" right="0.7" top="0.75" bottom="0.75" header="0.51180555555555551" footer="0.51180555555555551"/>
  <pageSetup firstPageNumber="0" orientation="portrait" horizontalDpi="300" verticalDpi="300"/>
  <headerFooter alignWithMargins="0"/>
  <drawing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11EC92-D530-48BC-873C-DE8C06D320EB}">
  <dimension ref="A1:W16"/>
  <sheetViews>
    <sheetView showGridLines="0" zoomScale="75" zoomScaleNormal="75" workbookViewId="0">
      <selection activeCell="AG29" activeCellId="1" sqref="A5:AE5 AG29:AT29"/>
    </sheetView>
  </sheetViews>
  <sheetFormatPr baseColWidth="10" defaultColWidth="11.453125" defaultRowHeight="15" customHeight="1" x14ac:dyDescent="0.25"/>
  <cols>
    <col min="1" max="16" width="7.54296875" style="239" customWidth="1"/>
    <col min="17" max="18" width="12.54296875" style="239" customWidth="1"/>
    <col min="19" max="16384" width="11.453125" style="239"/>
  </cols>
  <sheetData>
    <row r="1" spans="1:23" ht="15" customHeight="1" x14ac:dyDescent="0.25">
      <c r="A1" s="76"/>
      <c r="B1" s="76"/>
      <c r="C1" s="76"/>
      <c r="D1" s="76"/>
      <c r="E1" s="76"/>
      <c r="F1" s="76"/>
      <c r="G1" s="76"/>
      <c r="H1" s="76"/>
      <c r="I1" s="76"/>
      <c r="J1" s="76"/>
      <c r="K1" s="76"/>
      <c r="L1" s="76"/>
      <c r="M1" s="76"/>
      <c r="N1" s="76"/>
      <c r="O1" s="76"/>
      <c r="P1" s="76"/>
      <c r="Q1" s="76"/>
      <c r="R1" s="76"/>
      <c r="S1" s="59"/>
      <c r="T1" s="92"/>
      <c r="U1" s="59"/>
      <c r="V1" s="59"/>
      <c r="W1" s="59"/>
    </row>
    <row r="2" spans="1:23" ht="15" customHeight="1" x14ac:dyDescent="0.25">
      <c r="A2" s="297" t="s">
        <v>2982</v>
      </c>
      <c r="B2" s="297"/>
      <c r="C2" s="297"/>
      <c r="D2" s="297"/>
      <c r="E2" s="297"/>
      <c r="F2" s="297"/>
      <c r="G2" s="297"/>
      <c r="H2" s="297"/>
      <c r="I2" s="297"/>
      <c r="J2" s="297"/>
      <c r="K2" s="297"/>
      <c r="L2" s="297"/>
      <c r="M2" s="297"/>
      <c r="N2" s="297"/>
      <c r="O2" s="297"/>
      <c r="P2" s="297"/>
      <c r="Q2" s="297"/>
      <c r="R2" s="59"/>
      <c r="S2" s="59"/>
      <c r="T2" s="92"/>
      <c r="U2" s="59"/>
      <c r="V2" s="59"/>
      <c r="W2" s="59"/>
    </row>
    <row r="3" spans="1:23" ht="15" customHeight="1" x14ac:dyDescent="0.25">
      <c r="A3" s="297" t="s">
        <v>48</v>
      </c>
      <c r="B3" s="297"/>
      <c r="C3" s="297"/>
      <c r="D3" s="297"/>
      <c r="E3" s="297"/>
      <c r="F3" s="297"/>
      <c r="G3" s="297"/>
      <c r="H3" s="297"/>
      <c r="I3" s="297"/>
      <c r="J3" s="297"/>
      <c r="K3" s="297"/>
      <c r="L3" s="297"/>
      <c r="M3" s="297"/>
      <c r="N3" s="297"/>
      <c r="O3" s="297"/>
      <c r="P3" s="297"/>
      <c r="Q3" s="297"/>
      <c r="R3" s="59"/>
      <c r="S3" s="59"/>
      <c r="T3" s="92"/>
      <c r="U3" s="59"/>
      <c r="V3" s="59"/>
      <c r="W3" s="59"/>
    </row>
    <row r="4" spans="1:23" ht="15" customHeight="1" x14ac:dyDescent="0.25">
      <c r="A4" s="59"/>
      <c r="B4" s="59"/>
      <c r="C4" s="59"/>
      <c r="D4" s="59"/>
      <c r="E4" s="59"/>
      <c r="F4" s="59"/>
      <c r="G4" s="59"/>
      <c r="H4" s="59"/>
      <c r="I4" s="59"/>
      <c r="J4" s="59"/>
      <c r="K4" s="59"/>
      <c r="L4" s="59"/>
      <c r="M4" s="59"/>
      <c r="N4" s="59"/>
      <c r="O4" s="59"/>
      <c r="P4" s="59"/>
      <c r="Q4" s="59"/>
      <c r="R4" s="59"/>
      <c r="S4" s="59"/>
      <c r="T4" s="92"/>
      <c r="U4" s="59"/>
      <c r="V4" s="59"/>
      <c r="W4" s="59"/>
    </row>
    <row r="5" spans="1:23" ht="15" customHeight="1" x14ac:dyDescent="0.25">
      <c r="A5" s="76"/>
      <c r="B5" s="298" t="str">
        <f>IGOT!C5</f>
        <v>Sindicato Único de Trabajadores Democráticos del Sistema de Transporte Colectivo.</v>
      </c>
      <c r="C5" s="298"/>
      <c r="D5" s="298"/>
      <c r="E5" s="298"/>
      <c r="F5" s="298"/>
      <c r="G5" s="298"/>
      <c r="H5" s="298"/>
      <c r="I5" s="298"/>
      <c r="J5" s="298"/>
      <c r="K5" s="298"/>
      <c r="L5" s="298"/>
      <c r="M5" s="298"/>
      <c r="N5" s="298"/>
      <c r="O5" s="298"/>
      <c r="P5" s="298"/>
      <c r="Q5" s="146"/>
      <c r="R5" s="192"/>
      <c r="S5" s="192"/>
      <c r="T5" s="193"/>
      <c r="U5" s="192"/>
      <c r="V5" s="192"/>
      <c r="W5" s="192"/>
    </row>
    <row r="6" spans="1:23" ht="15" customHeight="1" x14ac:dyDescent="0.25">
      <c r="A6" s="144"/>
      <c r="B6" s="144"/>
      <c r="C6" s="144"/>
      <c r="D6" s="144"/>
      <c r="E6" s="76"/>
      <c r="F6" s="213"/>
      <c r="G6" s="213"/>
      <c r="H6" s="213"/>
      <c r="I6" s="213"/>
      <c r="J6" s="213"/>
      <c r="K6" s="213"/>
      <c r="L6" s="213"/>
      <c r="M6" s="213"/>
      <c r="N6" s="213"/>
      <c r="O6" s="213"/>
      <c r="P6" s="213"/>
      <c r="Q6" s="213"/>
      <c r="R6" s="213"/>
      <c r="S6" s="192"/>
      <c r="T6" s="193"/>
      <c r="U6" s="192"/>
      <c r="V6" s="192"/>
      <c r="W6" s="192"/>
    </row>
    <row r="7" spans="1:23" ht="30.75" customHeight="1" x14ac:dyDescent="0.25">
      <c r="A7" s="360" t="s">
        <v>2987</v>
      </c>
      <c r="B7" s="360"/>
      <c r="C7" s="360"/>
      <c r="D7" s="360"/>
      <c r="E7" s="360"/>
      <c r="F7" s="360"/>
      <c r="G7" s="360"/>
      <c r="H7" s="360"/>
      <c r="I7" s="360"/>
      <c r="J7" s="360"/>
      <c r="K7" s="360"/>
      <c r="L7" s="360"/>
      <c r="M7" s="360"/>
      <c r="N7" s="360"/>
      <c r="O7" s="360"/>
      <c r="P7" s="360"/>
      <c r="Q7" s="360"/>
      <c r="R7" s="360"/>
      <c r="S7" s="204"/>
      <c r="T7" s="204"/>
      <c r="U7" s="204"/>
      <c r="V7" s="204"/>
      <c r="W7" s="204"/>
    </row>
    <row r="8" spans="1:23" ht="15" customHeight="1" x14ac:dyDescent="0.25">
      <c r="A8" s="59"/>
      <c r="B8" s="59"/>
      <c r="C8" s="59"/>
      <c r="D8" s="59"/>
      <c r="E8" s="59"/>
      <c r="F8" s="59"/>
      <c r="G8" s="59"/>
      <c r="H8" s="59"/>
      <c r="I8" s="59"/>
      <c r="J8" s="59"/>
      <c r="K8" s="59"/>
      <c r="L8" s="59"/>
      <c r="M8" s="59"/>
      <c r="N8" s="59"/>
      <c r="O8" s="59"/>
      <c r="P8" s="59"/>
      <c r="Q8" s="59"/>
      <c r="R8" s="59"/>
      <c r="S8" s="59"/>
      <c r="T8" s="92"/>
      <c r="U8" s="59"/>
      <c r="V8" s="59"/>
      <c r="W8" s="59"/>
    </row>
    <row r="9" spans="1:23" ht="15" customHeight="1" x14ac:dyDescent="0.25">
      <c r="A9" s="159"/>
      <c r="B9" s="159"/>
      <c r="C9" s="159"/>
      <c r="D9" s="159"/>
      <c r="E9" s="159"/>
      <c r="F9" s="159"/>
      <c r="G9" s="159"/>
      <c r="H9" s="159"/>
      <c r="I9" s="159"/>
      <c r="J9" s="159"/>
      <c r="K9" s="159"/>
      <c r="L9" s="159"/>
      <c r="M9" s="159"/>
      <c r="N9" s="159"/>
      <c r="O9" s="159"/>
      <c r="P9" s="159"/>
      <c r="Q9" s="59"/>
      <c r="R9" s="194">
        <f>T13</f>
        <v>2</v>
      </c>
      <c r="S9" s="195"/>
      <c r="T9" s="86"/>
      <c r="U9" s="195"/>
      <c r="V9" s="195"/>
      <c r="W9" s="195"/>
    </row>
    <row r="10" spans="1:23" ht="15" customHeight="1" thickBot="1" x14ac:dyDescent="0.3">
      <c r="A10" s="348" t="s">
        <v>44</v>
      </c>
      <c r="B10" s="348"/>
      <c r="C10" s="348"/>
      <c r="D10" s="348"/>
      <c r="E10" s="348"/>
      <c r="F10" s="348"/>
      <c r="G10" s="348"/>
      <c r="H10" s="348"/>
      <c r="I10" s="348"/>
      <c r="J10" s="348"/>
      <c r="K10" s="348"/>
      <c r="L10" s="348"/>
      <c r="M10" s="348"/>
      <c r="N10" s="348"/>
      <c r="O10" s="348"/>
      <c r="P10" s="348"/>
      <c r="Q10" s="160" t="s">
        <v>65</v>
      </c>
      <c r="R10" s="196" t="s">
        <v>9</v>
      </c>
      <c r="S10" s="86" t="s">
        <v>330</v>
      </c>
      <c r="T10" s="86" t="s">
        <v>331</v>
      </c>
      <c r="U10" s="86" t="s">
        <v>332</v>
      </c>
      <c r="V10" s="87" t="s">
        <v>333</v>
      </c>
      <c r="W10" s="86"/>
    </row>
    <row r="11" spans="1:23" ht="45" customHeight="1" thickTop="1" thickBot="1" x14ac:dyDescent="0.3">
      <c r="A11" s="259" t="s">
        <v>403</v>
      </c>
      <c r="B11" s="259"/>
      <c r="C11" s="259"/>
      <c r="D11" s="259"/>
      <c r="E11" s="259"/>
      <c r="F11" s="259"/>
      <c r="G11" s="259"/>
      <c r="H11" s="259"/>
      <c r="I11" s="259"/>
      <c r="J11" s="259"/>
      <c r="K11" s="259"/>
      <c r="L11" s="259"/>
      <c r="M11" s="259"/>
      <c r="N11" s="259"/>
      <c r="O11" s="259"/>
      <c r="P11" s="259"/>
      <c r="Q11" s="163">
        <f>'Art. 144'!AF31</f>
        <v>0</v>
      </c>
      <c r="R11" s="164">
        <f t="shared" ref="R11:R12" si="0">IF(T11=1,W11,T11)</f>
        <v>0</v>
      </c>
      <c r="S11" s="86">
        <f t="shared" ref="S11:S12" si="1">IF(Q11=2,1,IF(Q11=1,0.5,IF(Q11=0,0," ")))</f>
        <v>0</v>
      </c>
      <c r="T11" s="86">
        <f>IF(AND(S11&gt;=0,S11&lt;=1),1,"No aplica")</f>
        <v>1</v>
      </c>
      <c r="U11" s="197">
        <f t="shared" ref="U11:U12" si="2">Q11/(T11*2)</f>
        <v>0</v>
      </c>
      <c r="V11" s="198">
        <f>IF(T11=1,T11/$T$13,"No aplica")</f>
        <v>0.5</v>
      </c>
      <c r="W11" s="198">
        <f t="shared" ref="W11:W12" si="3">(S11*V11)*100</f>
        <v>0</v>
      </c>
    </row>
    <row r="12" spans="1:23" ht="30" customHeight="1" thickTop="1" thickBot="1" x14ac:dyDescent="0.3">
      <c r="A12" s="259" t="s">
        <v>2984</v>
      </c>
      <c r="B12" s="259"/>
      <c r="C12" s="259"/>
      <c r="D12" s="259"/>
      <c r="E12" s="259"/>
      <c r="F12" s="259"/>
      <c r="G12" s="259"/>
      <c r="H12" s="259"/>
      <c r="I12" s="259"/>
      <c r="J12" s="259"/>
      <c r="K12" s="259"/>
      <c r="L12" s="259"/>
      <c r="M12" s="259"/>
      <c r="N12" s="259"/>
      <c r="O12" s="259"/>
      <c r="P12" s="259"/>
      <c r="Q12" s="163">
        <f>'Art. 144'!AF32</f>
        <v>0</v>
      </c>
      <c r="R12" s="164">
        <f t="shared" si="0"/>
        <v>0</v>
      </c>
      <c r="S12" s="86">
        <f t="shared" si="1"/>
        <v>0</v>
      </c>
      <c r="T12" s="86">
        <f>IF(AND(S12&gt;=0,S12&lt;=1),1,"No aplica")</f>
        <v>1</v>
      </c>
      <c r="U12" s="197">
        <f t="shared" si="2"/>
        <v>0</v>
      </c>
      <c r="V12" s="198">
        <f>IF(T12=1,T12/$T$13,"No aplica")</f>
        <v>0.5</v>
      </c>
      <c r="W12" s="198">
        <f t="shared" si="3"/>
        <v>0</v>
      </c>
    </row>
    <row r="13" spans="1:23" ht="30" customHeight="1" thickTop="1" x14ac:dyDescent="0.25">
      <c r="A13" s="346" t="s">
        <v>2985</v>
      </c>
      <c r="B13" s="346"/>
      <c r="C13" s="346"/>
      <c r="D13" s="346"/>
      <c r="E13" s="346"/>
      <c r="F13" s="346"/>
      <c r="G13" s="346"/>
      <c r="H13" s="346"/>
      <c r="I13" s="346"/>
      <c r="J13" s="346"/>
      <c r="K13" s="346"/>
      <c r="L13" s="346"/>
      <c r="M13" s="346"/>
      <c r="N13" s="346"/>
      <c r="O13" s="346"/>
      <c r="P13" s="346"/>
      <c r="Q13" s="346"/>
      <c r="R13" s="164">
        <f>SUM(R11:R12)</f>
        <v>0</v>
      </c>
      <c r="S13" s="59"/>
      <c r="T13" s="92">
        <f>SUM(T11:T12)</f>
        <v>2</v>
      </c>
      <c r="U13" s="93"/>
      <c r="V13" s="59"/>
      <c r="W13" s="59"/>
    </row>
    <row r="14" spans="1:23" ht="15" customHeight="1" thickBot="1" x14ac:dyDescent="0.3">
      <c r="A14" s="59"/>
      <c r="B14" s="59"/>
      <c r="C14" s="59"/>
      <c r="D14" s="59"/>
      <c r="E14" s="59"/>
      <c r="F14" s="59"/>
      <c r="G14" s="59"/>
      <c r="H14" s="59"/>
      <c r="I14" s="59"/>
      <c r="J14" s="59"/>
      <c r="K14" s="59"/>
      <c r="L14" s="59"/>
      <c r="M14" s="59"/>
      <c r="N14" s="59"/>
      <c r="O14" s="59"/>
      <c r="P14" s="59"/>
      <c r="Q14" s="59"/>
      <c r="R14" s="59"/>
      <c r="S14" s="59"/>
      <c r="T14" s="92"/>
      <c r="U14" s="93"/>
      <c r="V14" s="59"/>
      <c r="W14" s="59"/>
    </row>
    <row r="15" spans="1:23" ht="15" customHeight="1" thickTop="1" thickBot="1" x14ac:dyDescent="0.3">
      <c r="A15" s="59"/>
      <c r="B15" s="59"/>
      <c r="C15" s="59"/>
      <c r="D15" s="59"/>
      <c r="E15" s="59"/>
      <c r="F15" s="59"/>
      <c r="G15" s="59"/>
      <c r="H15" s="59"/>
      <c r="I15" s="59"/>
      <c r="J15" s="59"/>
      <c r="K15" s="59"/>
      <c r="L15" s="59"/>
      <c r="M15" s="59"/>
      <c r="N15" s="59"/>
      <c r="O15" s="59"/>
      <c r="P15" s="59"/>
      <c r="Q15" s="240" t="s">
        <v>2986</v>
      </c>
      <c r="R15" s="241">
        <f>R13</f>
        <v>0</v>
      </c>
      <c r="S15" s="59"/>
      <c r="T15" s="108"/>
      <c r="U15" s="108"/>
      <c r="W15" s="72"/>
    </row>
    <row r="16" spans="1:23" ht="15" customHeight="1" thickTop="1" x14ac:dyDescent="0.25">
      <c r="A16" s="59"/>
      <c r="B16" s="59"/>
      <c r="C16" s="59"/>
      <c r="D16" s="59"/>
      <c r="E16" s="59"/>
      <c r="F16" s="59"/>
      <c r="G16" s="59"/>
      <c r="H16" s="59"/>
      <c r="I16" s="59"/>
      <c r="J16" s="59"/>
      <c r="K16" s="59"/>
      <c r="L16" s="59"/>
      <c r="M16" s="59"/>
      <c r="N16" s="59"/>
      <c r="O16" s="59"/>
      <c r="P16" s="59"/>
      <c r="Q16" s="242"/>
      <c r="R16" s="111"/>
      <c r="S16" s="59"/>
      <c r="T16" s="72"/>
      <c r="U16" s="72"/>
      <c r="V16" s="59"/>
      <c r="W16" s="72"/>
    </row>
  </sheetData>
  <sheetProtection selectLockedCells="1" selectUnlockedCells="1"/>
  <mergeCells count="8">
    <mergeCell ref="A12:P12"/>
    <mergeCell ref="A13:Q13"/>
    <mergeCell ref="A2:Q2"/>
    <mergeCell ref="A3:Q3"/>
    <mergeCell ref="B5:P5"/>
    <mergeCell ref="A7:R7"/>
    <mergeCell ref="A10:P10"/>
    <mergeCell ref="A11:P11"/>
  </mergeCells>
  <dataValidations count="1">
    <dataValidation allowBlank="1" showErrorMessage="1" sqref="A5" xr:uid="{EEC28C14-580F-42C0-ACB2-D0552B23898D}">
      <formula1>0</formula1>
      <formula2>0</formula2>
    </dataValidation>
  </dataValidations>
  <pageMargins left="0.7" right="0.7" top="0.75" bottom="0.75" header="0.51180555555555551" footer="0.51180555555555551"/>
  <pageSetup firstPageNumber="0" orientation="portrait" horizontalDpi="300" verticalDpi="300"/>
  <headerFooter alignWithMargins="0"/>
  <drawing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E2DA53-6A85-4CB1-9F3C-2471EB2AC75E}">
  <dimension ref="A2:C18"/>
  <sheetViews>
    <sheetView showGridLines="0" zoomScale="75" zoomScaleNormal="75" workbookViewId="0">
      <selection activeCell="AG29" activeCellId="1" sqref="A5:AE5 AG29:AT29"/>
    </sheetView>
  </sheetViews>
  <sheetFormatPr baseColWidth="10" defaultColWidth="11.453125" defaultRowHeight="18" customHeight="1" x14ac:dyDescent="0.25"/>
  <cols>
    <col min="1" max="1" width="21.54296875" style="60" customWidth="1"/>
    <col min="2" max="3" width="16.54296875" style="214" customWidth="1"/>
    <col min="4" max="16384" width="11.453125" style="60"/>
  </cols>
  <sheetData>
    <row r="2" spans="1:3" ht="18" customHeight="1" x14ac:dyDescent="0.25">
      <c r="A2" s="297" t="s">
        <v>2988</v>
      </c>
      <c r="B2" s="297"/>
      <c r="C2" s="297"/>
    </row>
    <row r="3" spans="1:3" ht="18" customHeight="1" x14ac:dyDescent="0.25">
      <c r="A3" s="297" t="s">
        <v>7</v>
      </c>
      <c r="B3" s="297"/>
      <c r="C3" s="297"/>
    </row>
    <row r="5" spans="1:3" ht="36" customHeight="1" x14ac:dyDescent="0.25">
      <c r="A5" s="298" t="str">
        <f>IGOT!C5</f>
        <v>Sindicato Único de Trabajadores Democráticos del Sistema de Transporte Colectivo.</v>
      </c>
      <c r="B5" s="298"/>
      <c r="C5" s="298"/>
    </row>
    <row r="7" spans="1:3" ht="18" customHeight="1" thickBot="1" x14ac:dyDescent="0.3">
      <c r="A7" s="214"/>
    </row>
    <row r="8" spans="1:3" ht="18" customHeight="1" thickBot="1" x14ac:dyDescent="0.3">
      <c r="A8" s="243" t="s">
        <v>380</v>
      </c>
      <c r="B8" s="117">
        <f>'Artículo 144 (cálculo PI)'!T13</f>
        <v>2</v>
      </c>
      <c r="C8" s="239"/>
    </row>
    <row r="9" spans="1:3" ht="6" customHeight="1" thickBot="1" x14ac:dyDescent="0.3"/>
    <row r="10" spans="1:3" ht="36" customHeight="1" thickBot="1" x14ac:dyDescent="0.3">
      <c r="A10" s="302"/>
      <c r="B10" s="361" t="s">
        <v>44</v>
      </c>
      <c r="C10" s="361"/>
    </row>
    <row r="11" spans="1:3" ht="54" customHeight="1" thickBot="1" x14ac:dyDescent="0.3">
      <c r="A11" s="302"/>
      <c r="B11" s="119" t="s">
        <v>2962</v>
      </c>
      <c r="C11" s="120" t="s">
        <v>2963</v>
      </c>
    </row>
    <row r="12" spans="1:3" ht="18" customHeight="1" thickBot="1" x14ac:dyDescent="0.3">
      <c r="A12" s="127" t="s">
        <v>2964</v>
      </c>
      <c r="B12" s="128">
        <f>'Artículo 144 (cálculo PI)'!R11</f>
        <v>0</v>
      </c>
      <c r="C12" s="128">
        <f t="shared" ref="C12:C13" si="0">(B12/(1/$B$8))</f>
        <v>0</v>
      </c>
    </row>
    <row r="13" spans="1:3" ht="18" customHeight="1" thickBot="1" x14ac:dyDescent="0.3">
      <c r="A13" s="127" t="s">
        <v>2966</v>
      </c>
      <c r="B13" s="128">
        <f>'Artículo 144 (cálculo PI)'!R12</f>
        <v>0</v>
      </c>
      <c r="C13" s="128">
        <f t="shared" si="0"/>
        <v>0</v>
      </c>
    </row>
    <row r="14" spans="1:3" ht="18" customHeight="1" thickBot="1" x14ac:dyDescent="0.3">
      <c r="B14" s="60"/>
      <c r="C14" s="60"/>
    </row>
    <row r="15" spans="1:3" ht="18" customHeight="1" thickBot="1" x14ac:dyDescent="0.3">
      <c r="A15" s="244" t="s">
        <v>2989</v>
      </c>
      <c r="B15" s="128">
        <f>SUM(B12:B14)</f>
        <v>0</v>
      </c>
      <c r="C15" s="60"/>
    </row>
    <row r="16" spans="1:3" ht="6" customHeight="1" x14ac:dyDescent="0.25"/>
    <row r="17" spans="2:3" ht="18" customHeight="1" x14ac:dyDescent="0.25">
      <c r="B17" s="60"/>
      <c r="C17" s="118"/>
    </row>
    <row r="18" spans="2:3" ht="6" customHeight="1" x14ac:dyDescent="0.25"/>
  </sheetData>
  <sheetProtection selectLockedCells="1" selectUnlockedCells="1"/>
  <mergeCells count="5">
    <mergeCell ref="A2:C2"/>
    <mergeCell ref="A3:C3"/>
    <mergeCell ref="A5:C5"/>
    <mergeCell ref="A10:A11"/>
    <mergeCell ref="B10:C10"/>
  </mergeCells>
  <pageMargins left="0.7" right="0.7" top="0.75" bottom="0.75" header="0.51180555555555551" footer="0.51180555555555551"/>
  <pageSetup firstPageNumber="0" orientation="portrait" horizontalDpi="300" verticalDpi="300"/>
  <headerFooter alignWithMargins="0"/>
  <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BC92B0-01CF-477C-A2F8-E2DF55438783}">
  <dimension ref="A2:C18"/>
  <sheetViews>
    <sheetView showGridLines="0" zoomScale="75" zoomScaleNormal="75" workbookViewId="0">
      <selection activeCell="AG29" activeCellId="1" sqref="A5:AE5 AG29:AT29"/>
    </sheetView>
  </sheetViews>
  <sheetFormatPr baseColWidth="10" defaultColWidth="11.453125" defaultRowHeight="18" customHeight="1" x14ac:dyDescent="0.25"/>
  <cols>
    <col min="1" max="1" width="21.54296875" style="60" customWidth="1"/>
    <col min="2" max="3" width="16.54296875" style="214" customWidth="1"/>
    <col min="4" max="16384" width="11.453125" style="60"/>
  </cols>
  <sheetData>
    <row r="2" spans="1:3" ht="18" customHeight="1" x14ac:dyDescent="0.25">
      <c r="A2" s="297" t="s">
        <v>2988</v>
      </c>
      <c r="B2" s="297"/>
      <c r="C2" s="297"/>
    </row>
    <row r="3" spans="1:3" ht="18" customHeight="1" x14ac:dyDescent="0.25">
      <c r="A3" s="297" t="s">
        <v>48</v>
      </c>
      <c r="B3" s="297"/>
      <c r="C3" s="297"/>
    </row>
    <row r="5" spans="1:3" ht="36" customHeight="1" x14ac:dyDescent="0.25">
      <c r="A5" s="298" t="str">
        <f>IGOT!C5</f>
        <v>Sindicato Único de Trabajadores Democráticos del Sistema de Transporte Colectivo.</v>
      </c>
      <c r="B5" s="298"/>
      <c r="C5" s="298"/>
    </row>
    <row r="7" spans="1:3" ht="18" customHeight="1" thickBot="1" x14ac:dyDescent="0.3">
      <c r="A7" s="214"/>
    </row>
    <row r="8" spans="1:3" ht="18" customHeight="1" thickBot="1" x14ac:dyDescent="0.3">
      <c r="A8" s="243" t="s">
        <v>380</v>
      </c>
      <c r="B8" s="117">
        <f>'Artículo 144 (cálculo PNT)'!T13</f>
        <v>2</v>
      </c>
      <c r="C8" s="239"/>
    </row>
    <row r="9" spans="1:3" ht="6" customHeight="1" thickBot="1" x14ac:dyDescent="0.3"/>
    <row r="10" spans="1:3" ht="36" customHeight="1" thickBot="1" x14ac:dyDescent="0.3">
      <c r="A10" s="302"/>
      <c r="B10" s="361" t="s">
        <v>44</v>
      </c>
      <c r="C10" s="361"/>
    </row>
    <row r="11" spans="1:3" ht="54" customHeight="1" thickBot="1" x14ac:dyDescent="0.3">
      <c r="A11" s="302"/>
      <c r="B11" s="119" t="s">
        <v>2962</v>
      </c>
      <c r="C11" s="120" t="s">
        <v>2963</v>
      </c>
    </row>
    <row r="12" spans="1:3" ht="18" customHeight="1" thickBot="1" x14ac:dyDescent="0.3">
      <c r="A12" s="127" t="s">
        <v>2964</v>
      </c>
      <c r="B12" s="128">
        <f>'Artículo 144 (cálculo PNT)'!R11</f>
        <v>0</v>
      </c>
      <c r="C12" s="128">
        <f t="shared" ref="C12:C13" si="0">(B12/(1/$B$8))</f>
        <v>0</v>
      </c>
    </row>
    <row r="13" spans="1:3" ht="18" customHeight="1" thickBot="1" x14ac:dyDescent="0.3">
      <c r="A13" s="127" t="s">
        <v>2966</v>
      </c>
      <c r="B13" s="128">
        <f>'Artículo 144 (cálculo PNT)'!R12</f>
        <v>0</v>
      </c>
      <c r="C13" s="128">
        <f t="shared" si="0"/>
        <v>0</v>
      </c>
    </row>
    <row r="14" spans="1:3" ht="18" customHeight="1" thickBot="1" x14ac:dyDescent="0.3">
      <c r="B14" s="60"/>
      <c r="C14" s="60"/>
    </row>
    <row r="15" spans="1:3" ht="18" customHeight="1" thickBot="1" x14ac:dyDescent="0.3">
      <c r="A15" s="244" t="s">
        <v>2989</v>
      </c>
      <c r="B15" s="128">
        <f>SUM(B12:B14)</f>
        <v>0</v>
      </c>
      <c r="C15" s="60"/>
    </row>
    <row r="16" spans="1:3" ht="6" customHeight="1" x14ac:dyDescent="0.25"/>
    <row r="17" spans="2:3" ht="18" customHeight="1" x14ac:dyDescent="0.25">
      <c r="B17" s="60"/>
      <c r="C17" s="118"/>
    </row>
    <row r="18" spans="2:3" ht="6" customHeight="1" x14ac:dyDescent="0.25"/>
  </sheetData>
  <sheetProtection selectLockedCells="1" selectUnlockedCells="1"/>
  <mergeCells count="5">
    <mergeCell ref="A2:C2"/>
    <mergeCell ref="A3:C3"/>
    <mergeCell ref="A5:C5"/>
    <mergeCell ref="A10:A11"/>
    <mergeCell ref="B10:C10"/>
  </mergeCells>
  <pageMargins left="0.7" right="0.7" top="0.75" bottom="0.75" header="0.51180555555555551" footer="0.51180555555555551"/>
  <pageSetup firstPageNumber="0" orientation="portrait" horizontalDpi="300" verticalDpi="300"/>
  <headerFooter alignWithMargins="0"/>
  <drawing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E2BB09-DBC4-42DF-802A-EE2568B6FB2D}">
  <sheetPr codeName="Hoja29"/>
  <dimension ref="A1:IV36"/>
  <sheetViews>
    <sheetView showGridLines="0" topLeftCell="A3" zoomScale="75" zoomScaleNormal="75" zoomScaleSheetLayoutView="85" workbookViewId="0">
      <selection activeCell="AA11" sqref="AA11:AB11"/>
    </sheetView>
  </sheetViews>
  <sheetFormatPr baseColWidth="10" defaultColWidth="11.453125" defaultRowHeight="18" customHeight="1" x14ac:dyDescent="0.25"/>
  <cols>
    <col min="1" max="16" width="5.54296875" style="71" customWidth="1"/>
    <col min="17" max="17" width="12.54296875" style="133" customWidth="1"/>
    <col min="18" max="31" width="5.54296875" style="71" customWidth="1"/>
    <col min="32" max="32" width="12.54296875" style="71" customWidth="1"/>
    <col min="33" max="46" width="5.54296875" style="71" customWidth="1"/>
    <col min="47" max="16384" width="11.453125" style="71"/>
  </cols>
  <sheetData>
    <row r="1" spans="1:256" ht="21" customHeight="1" x14ac:dyDescent="0.25">
      <c r="B1" s="23"/>
      <c r="C1" s="23"/>
      <c r="E1" s="23"/>
      <c r="F1" s="283" t="s">
        <v>0</v>
      </c>
      <c r="G1" s="283"/>
      <c r="H1" s="283"/>
      <c r="I1" s="283"/>
      <c r="J1" s="283"/>
      <c r="K1" s="283"/>
      <c r="L1" s="283"/>
      <c r="M1" s="283"/>
      <c r="N1" s="283"/>
      <c r="O1" s="283"/>
      <c r="P1" s="283"/>
      <c r="Q1" s="283"/>
      <c r="R1" s="283"/>
      <c r="S1" s="283"/>
      <c r="T1" s="283"/>
      <c r="U1" s="283"/>
      <c r="V1" s="283"/>
      <c r="W1" s="283"/>
      <c r="X1" s="283"/>
      <c r="Y1" s="283"/>
      <c r="Z1" s="283"/>
      <c r="AA1" s="283"/>
      <c r="AB1" s="283"/>
      <c r="AC1" s="283"/>
      <c r="AD1" s="283"/>
      <c r="AE1" s="283"/>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c r="GT1"/>
      <c r="GU1"/>
      <c r="GV1"/>
      <c r="GW1"/>
      <c r="GX1"/>
      <c r="GY1"/>
      <c r="GZ1"/>
      <c r="HA1"/>
      <c r="HB1"/>
      <c r="HC1"/>
      <c r="HD1"/>
      <c r="HE1"/>
      <c r="HF1"/>
      <c r="HG1"/>
      <c r="HH1"/>
      <c r="HI1"/>
      <c r="HJ1"/>
      <c r="HK1"/>
      <c r="HL1"/>
      <c r="HM1"/>
      <c r="HN1"/>
      <c r="HO1"/>
      <c r="HP1"/>
      <c r="HQ1"/>
      <c r="HR1"/>
      <c r="HS1"/>
      <c r="HT1"/>
      <c r="HU1"/>
      <c r="HV1"/>
      <c r="HW1"/>
      <c r="HX1"/>
      <c r="HY1"/>
      <c r="HZ1"/>
      <c r="IA1"/>
      <c r="IB1"/>
      <c r="IC1"/>
      <c r="ID1"/>
      <c r="IE1"/>
      <c r="IF1"/>
      <c r="IG1"/>
      <c r="IH1"/>
      <c r="II1"/>
      <c r="IJ1"/>
      <c r="IK1"/>
      <c r="IL1"/>
      <c r="IM1"/>
      <c r="IN1"/>
      <c r="IO1"/>
      <c r="IP1"/>
      <c r="IQ1"/>
      <c r="IR1"/>
      <c r="IS1"/>
      <c r="IT1"/>
      <c r="IU1"/>
      <c r="IV1"/>
    </row>
    <row r="2" spans="1:256" ht="21" customHeight="1" x14ac:dyDescent="0.25">
      <c r="B2" s="23"/>
      <c r="C2" s="23"/>
      <c r="E2" s="23"/>
      <c r="F2" s="283" t="s">
        <v>2</v>
      </c>
      <c r="G2" s="283"/>
      <c r="H2" s="283"/>
      <c r="I2" s="283"/>
      <c r="J2" s="283"/>
      <c r="K2" s="283"/>
      <c r="L2" s="283"/>
      <c r="M2" s="283"/>
      <c r="N2" s="283"/>
      <c r="O2" s="283"/>
      <c r="P2" s="283"/>
      <c r="Q2" s="283"/>
      <c r="R2" s="283"/>
      <c r="S2" s="283"/>
      <c r="T2" s="283"/>
      <c r="U2" s="283"/>
      <c r="V2" s="283"/>
      <c r="W2" s="283"/>
      <c r="X2" s="283"/>
      <c r="Y2" s="283"/>
      <c r="Z2" s="283"/>
      <c r="AA2" s="283"/>
      <c r="AB2" s="283"/>
      <c r="AC2" s="283"/>
      <c r="AD2" s="283"/>
      <c r="AE2" s="283"/>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c r="GT2"/>
      <c r="GU2"/>
      <c r="GV2"/>
      <c r="GW2"/>
      <c r="GX2"/>
      <c r="GY2"/>
      <c r="GZ2"/>
      <c r="HA2"/>
      <c r="HB2"/>
      <c r="HC2"/>
      <c r="HD2"/>
      <c r="HE2"/>
      <c r="HF2"/>
      <c r="HG2"/>
      <c r="HH2"/>
      <c r="HI2"/>
      <c r="HJ2"/>
      <c r="HK2"/>
      <c r="HL2"/>
      <c r="HM2"/>
      <c r="HN2"/>
      <c r="HO2"/>
      <c r="HP2"/>
      <c r="HQ2"/>
      <c r="HR2"/>
      <c r="HS2"/>
      <c r="HT2"/>
      <c r="HU2"/>
      <c r="HV2"/>
      <c r="HW2"/>
      <c r="HX2"/>
      <c r="HY2"/>
      <c r="HZ2"/>
      <c r="IA2"/>
      <c r="IB2"/>
      <c r="IC2"/>
      <c r="ID2"/>
      <c r="IE2"/>
      <c r="IF2"/>
      <c r="IG2"/>
      <c r="IH2"/>
      <c r="II2"/>
      <c r="IJ2"/>
      <c r="IK2"/>
      <c r="IL2"/>
      <c r="IM2"/>
      <c r="IN2"/>
      <c r="IO2"/>
      <c r="IP2"/>
      <c r="IQ2"/>
      <c r="IR2"/>
      <c r="IS2"/>
      <c r="IT2"/>
      <c r="IU2"/>
      <c r="IV2"/>
    </row>
    <row r="3" spans="1:256" ht="42" customHeight="1" x14ac:dyDescent="0.25">
      <c r="B3" s="24"/>
      <c r="C3" s="24"/>
      <c r="E3" s="24"/>
      <c r="F3" s="284" t="s">
        <v>3</v>
      </c>
      <c r="G3" s="284"/>
      <c r="H3" s="284"/>
      <c r="I3" s="284"/>
      <c r="J3" s="284"/>
      <c r="K3" s="284"/>
      <c r="L3" s="284"/>
      <c r="M3" s="284"/>
      <c r="N3" s="284"/>
      <c r="O3" s="284"/>
      <c r="P3" s="284"/>
      <c r="Q3" s="284"/>
      <c r="R3" s="284"/>
      <c r="S3" s="284"/>
      <c r="T3" s="284"/>
      <c r="U3" s="284"/>
      <c r="V3" s="284"/>
      <c r="W3" s="284"/>
      <c r="X3" s="284"/>
      <c r="Y3" s="284"/>
      <c r="Z3" s="284"/>
      <c r="AA3" s="284"/>
      <c r="AB3" s="284"/>
      <c r="AC3" s="284"/>
      <c r="AD3" s="284"/>
      <c r="AE3" s="284"/>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c r="GT3"/>
      <c r="GU3"/>
      <c r="GV3"/>
      <c r="GW3"/>
      <c r="GX3"/>
      <c r="GY3"/>
      <c r="GZ3"/>
      <c r="HA3"/>
      <c r="HB3"/>
      <c r="HC3"/>
      <c r="HD3"/>
      <c r="HE3"/>
      <c r="HF3"/>
      <c r="HG3"/>
      <c r="HH3"/>
      <c r="HI3"/>
      <c r="HJ3"/>
      <c r="HK3"/>
      <c r="HL3"/>
      <c r="HM3"/>
      <c r="HN3"/>
      <c r="HO3"/>
      <c r="HP3"/>
      <c r="HQ3"/>
      <c r="HR3"/>
      <c r="HS3"/>
      <c r="HT3"/>
      <c r="HU3"/>
      <c r="HV3"/>
      <c r="HW3"/>
      <c r="HX3"/>
      <c r="HY3"/>
      <c r="HZ3"/>
      <c r="IA3"/>
      <c r="IB3"/>
      <c r="IC3"/>
      <c r="ID3"/>
      <c r="IE3"/>
      <c r="IF3"/>
      <c r="IG3"/>
      <c r="IH3"/>
      <c r="II3"/>
      <c r="IJ3"/>
      <c r="IK3"/>
      <c r="IL3"/>
      <c r="IM3"/>
      <c r="IN3"/>
      <c r="IO3"/>
      <c r="IP3"/>
      <c r="IQ3"/>
      <c r="IR3"/>
      <c r="IS3"/>
      <c r="IT3"/>
      <c r="IU3"/>
      <c r="IV3"/>
    </row>
    <row r="4" spans="1:256" ht="21" customHeight="1" x14ac:dyDescent="0.25">
      <c r="B4" s="24"/>
      <c r="C4" s="24"/>
      <c r="D4" s="210"/>
      <c r="E4" s="210"/>
      <c r="F4" s="210"/>
      <c r="G4" s="210"/>
      <c r="H4" s="210"/>
      <c r="I4" s="210"/>
      <c r="J4" s="210"/>
      <c r="K4" s="210"/>
      <c r="L4" s="210"/>
      <c r="M4" s="210"/>
      <c r="N4" s="210"/>
      <c r="O4" s="210"/>
      <c r="P4" s="210"/>
      <c r="Q4" s="210"/>
      <c r="R4" s="210"/>
      <c r="S4" s="210"/>
      <c r="T4" s="210"/>
      <c r="U4" s="210"/>
      <c r="V4" s="210"/>
      <c r="W4" s="210"/>
      <c r="X4" s="210"/>
      <c r="Y4" s="210"/>
      <c r="Z4" s="210"/>
      <c r="AA4" s="210"/>
      <c r="AB4" s="210"/>
      <c r="AC4" s="210"/>
      <c r="AD4" s="210"/>
      <c r="AE4" s="210"/>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c r="GT4"/>
      <c r="GU4"/>
      <c r="GV4"/>
      <c r="GW4"/>
      <c r="GX4"/>
      <c r="GY4"/>
      <c r="GZ4"/>
      <c r="HA4"/>
      <c r="HB4"/>
      <c r="HC4"/>
      <c r="HD4"/>
      <c r="HE4"/>
      <c r="HF4"/>
      <c r="HG4"/>
      <c r="HH4"/>
      <c r="HI4"/>
      <c r="HJ4"/>
      <c r="HK4"/>
      <c r="HL4"/>
      <c r="HM4"/>
      <c r="HN4"/>
      <c r="HO4"/>
      <c r="HP4"/>
      <c r="HQ4"/>
      <c r="HR4"/>
      <c r="HS4"/>
      <c r="HT4"/>
      <c r="HU4"/>
      <c r="HV4"/>
      <c r="HW4"/>
      <c r="HX4"/>
      <c r="HY4"/>
      <c r="HZ4"/>
      <c r="IA4"/>
      <c r="IB4"/>
      <c r="IC4"/>
      <c r="ID4"/>
      <c r="IE4"/>
      <c r="IF4"/>
      <c r="IG4"/>
      <c r="IH4"/>
      <c r="II4"/>
      <c r="IJ4"/>
      <c r="IK4"/>
      <c r="IL4"/>
      <c r="IM4"/>
      <c r="IN4"/>
      <c r="IO4"/>
      <c r="IP4"/>
      <c r="IQ4"/>
      <c r="IR4"/>
      <c r="IS4"/>
      <c r="IT4"/>
      <c r="IU4"/>
      <c r="IV4"/>
    </row>
    <row r="5" spans="1:256" ht="21" customHeight="1" x14ac:dyDescent="0.25">
      <c r="B5" s="25"/>
      <c r="C5" s="25"/>
      <c r="E5" s="25"/>
      <c r="F5" s="285" t="s">
        <v>2990</v>
      </c>
      <c r="G5" s="285"/>
      <c r="H5" s="285"/>
      <c r="I5" s="285"/>
      <c r="J5" s="285"/>
      <c r="K5" s="285"/>
      <c r="L5" s="285"/>
      <c r="M5" s="285"/>
      <c r="N5" s="285"/>
      <c r="O5" s="285"/>
      <c r="P5" s="285"/>
      <c r="Q5" s="285"/>
      <c r="R5" s="285"/>
      <c r="S5" s="285"/>
      <c r="T5" s="285"/>
      <c r="U5" s="285"/>
      <c r="V5" s="285"/>
      <c r="W5" s="285"/>
      <c r="X5" s="285"/>
      <c r="Y5" s="285"/>
      <c r="Z5" s="285"/>
      <c r="AA5" s="285"/>
      <c r="AB5" s="285"/>
      <c r="AC5" s="285"/>
      <c r="AD5" s="285"/>
      <c r="AE5" s="285"/>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c r="DW5"/>
      <c r="DX5"/>
      <c r="DY5"/>
      <c r="DZ5"/>
      <c r="EA5"/>
      <c r="EB5"/>
      <c r="EC5"/>
      <c r="ED5"/>
      <c r="EE5"/>
      <c r="EF5"/>
      <c r="EG5"/>
      <c r="EH5"/>
      <c r="EI5"/>
      <c r="EJ5"/>
      <c r="EK5"/>
      <c r="EL5"/>
      <c r="EM5"/>
      <c r="EN5"/>
      <c r="EO5"/>
      <c r="EP5"/>
      <c r="EQ5"/>
      <c r="ER5"/>
      <c r="ES5"/>
      <c r="ET5"/>
      <c r="EU5"/>
      <c r="EV5"/>
      <c r="EW5"/>
      <c r="EX5"/>
      <c r="EY5"/>
      <c r="EZ5"/>
      <c r="FA5"/>
      <c r="FB5"/>
      <c r="FC5"/>
      <c r="FD5"/>
      <c r="FE5"/>
      <c r="FF5"/>
      <c r="FG5"/>
      <c r="FH5"/>
      <c r="FI5"/>
      <c r="FJ5"/>
      <c r="FK5"/>
      <c r="FL5"/>
      <c r="FM5"/>
      <c r="FN5"/>
      <c r="FO5"/>
      <c r="FP5"/>
      <c r="FQ5"/>
      <c r="FR5"/>
      <c r="FS5"/>
      <c r="FT5"/>
      <c r="FU5"/>
      <c r="FV5"/>
      <c r="FW5"/>
      <c r="FX5"/>
      <c r="FY5"/>
      <c r="FZ5"/>
      <c r="GA5"/>
      <c r="GB5"/>
      <c r="GC5"/>
      <c r="GD5"/>
      <c r="GE5"/>
      <c r="GF5"/>
      <c r="GG5"/>
      <c r="GH5"/>
      <c r="GI5"/>
      <c r="GJ5"/>
      <c r="GK5"/>
      <c r="GL5"/>
      <c r="GM5"/>
      <c r="GN5"/>
      <c r="GO5"/>
      <c r="GP5"/>
      <c r="GQ5"/>
      <c r="GR5"/>
      <c r="GS5"/>
      <c r="GT5"/>
      <c r="GU5"/>
      <c r="GV5"/>
      <c r="GW5"/>
      <c r="GX5"/>
      <c r="GY5"/>
      <c r="GZ5"/>
      <c r="HA5"/>
      <c r="HB5"/>
      <c r="HC5"/>
      <c r="HD5"/>
      <c r="HE5"/>
      <c r="HF5"/>
      <c r="HG5"/>
      <c r="HH5"/>
      <c r="HI5"/>
      <c r="HJ5"/>
      <c r="HK5"/>
      <c r="HL5"/>
      <c r="HM5"/>
      <c r="HN5"/>
      <c r="HO5"/>
      <c r="HP5"/>
      <c r="HQ5"/>
      <c r="HR5"/>
      <c r="HS5"/>
      <c r="HT5"/>
      <c r="HU5"/>
      <c r="HV5"/>
      <c r="HW5"/>
      <c r="HX5"/>
      <c r="HY5"/>
      <c r="HZ5"/>
      <c r="IA5"/>
      <c r="IB5"/>
      <c r="IC5"/>
      <c r="ID5"/>
      <c r="IE5"/>
      <c r="IF5"/>
      <c r="IG5"/>
      <c r="IH5"/>
      <c r="II5"/>
      <c r="IJ5"/>
      <c r="IK5"/>
      <c r="IL5"/>
      <c r="IM5"/>
      <c r="IN5"/>
      <c r="IO5"/>
      <c r="IP5"/>
      <c r="IQ5"/>
      <c r="IR5"/>
      <c r="IS5"/>
      <c r="IT5"/>
      <c r="IU5"/>
      <c r="IV5"/>
    </row>
    <row r="6" spans="1:256" ht="21" customHeight="1" x14ac:dyDescent="0.25">
      <c r="A6" s="207"/>
      <c r="B6" s="207"/>
      <c r="C6" s="207"/>
      <c r="D6" s="207"/>
      <c r="E6" s="207"/>
      <c r="F6" s="207"/>
      <c r="G6" s="207"/>
      <c r="H6" s="207"/>
      <c r="I6" s="207"/>
      <c r="J6" s="207"/>
      <c r="K6" s="207"/>
      <c r="L6" s="207"/>
      <c r="M6" s="207"/>
      <c r="N6" s="207"/>
      <c r="O6" s="207"/>
      <c r="P6" s="207"/>
      <c r="Q6" s="207"/>
      <c r="R6" s="207"/>
      <c r="S6" s="207"/>
      <c r="T6" s="207"/>
      <c r="U6" s="207"/>
      <c r="V6" s="207"/>
      <c r="W6" s="207"/>
      <c r="X6" s="207"/>
      <c r="Y6" s="207"/>
      <c r="Z6" s="207"/>
      <c r="AA6" s="207"/>
      <c r="AB6" s="207"/>
      <c r="AC6" s="207"/>
      <c r="AD6" s="207"/>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c r="DW6"/>
      <c r="DX6"/>
      <c r="DY6"/>
      <c r="DZ6"/>
      <c r="EA6"/>
      <c r="EB6"/>
      <c r="EC6"/>
      <c r="ED6"/>
      <c r="EE6"/>
      <c r="EF6"/>
      <c r="EG6"/>
      <c r="EH6"/>
      <c r="EI6"/>
      <c r="EJ6"/>
      <c r="EK6"/>
      <c r="EL6"/>
      <c r="EM6"/>
      <c r="EN6"/>
      <c r="EO6"/>
      <c r="EP6"/>
      <c r="EQ6"/>
      <c r="ER6"/>
      <c r="ES6"/>
      <c r="ET6"/>
      <c r="EU6"/>
      <c r="EV6"/>
      <c r="EW6"/>
      <c r="EX6"/>
      <c r="EY6"/>
      <c r="EZ6"/>
      <c r="FA6"/>
      <c r="FB6"/>
      <c r="FC6"/>
      <c r="FD6"/>
      <c r="FE6"/>
      <c r="FF6"/>
      <c r="FG6"/>
      <c r="FH6"/>
      <c r="FI6"/>
      <c r="FJ6"/>
      <c r="FK6"/>
      <c r="FL6"/>
      <c r="FM6"/>
      <c r="FN6"/>
      <c r="FO6"/>
      <c r="FP6"/>
      <c r="FQ6"/>
      <c r="FR6"/>
      <c r="FS6"/>
      <c r="FT6"/>
      <c r="FU6"/>
      <c r="FV6"/>
      <c r="FW6"/>
      <c r="FX6"/>
      <c r="FY6"/>
      <c r="FZ6"/>
      <c r="GA6"/>
      <c r="GB6"/>
      <c r="GC6"/>
      <c r="GD6"/>
      <c r="GE6"/>
      <c r="GF6"/>
      <c r="GG6"/>
      <c r="GH6"/>
      <c r="GI6"/>
      <c r="GJ6"/>
      <c r="GK6"/>
      <c r="GL6"/>
      <c r="GM6"/>
      <c r="GN6"/>
      <c r="GO6"/>
      <c r="GP6"/>
      <c r="GQ6"/>
      <c r="GR6"/>
      <c r="GS6"/>
      <c r="GT6"/>
      <c r="GU6"/>
      <c r="GV6"/>
      <c r="GW6"/>
      <c r="GX6"/>
      <c r="GY6"/>
      <c r="GZ6"/>
      <c r="HA6"/>
      <c r="HB6"/>
      <c r="HC6"/>
      <c r="HD6"/>
      <c r="HE6"/>
      <c r="HF6"/>
      <c r="HG6"/>
      <c r="HH6"/>
      <c r="HI6"/>
      <c r="HJ6"/>
      <c r="HK6"/>
      <c r="HL6"/>
      <c r="HM6"/>
      <c r="HN6"/>
      <c r="HO6"/>
      <c r="HP6"/>
      <c r="HQ6"/>
      <c r="HR6"/>
      <c r="HS6"/>
      <c r="HT6"/>
      <c r="HU6"/>
      <c r="HV6"/>
      <c r="HW6"/>
      <c r="HX6"/>
      <c r="HY6"/>
      <c r="HZ6"/>
      <c r="IA6"/>
      <c r="IB6"/>
      <c r="IC6"/>
      <c r="ID6"/>
      <c r="IE6"/>
      <c r="IF6"/>
      <c r="IG6"/>
      <c r="IH6"/>
      <c r="II6"/>
      <c r="IJ6"/>
      <c r="IK6"/>
      <c r="IL6"/>
      <c r="IM6"/>
      <c r="IN6"/>
      <c r="IO6"/>
      <c r="IP6"/>
      <c r="IQ6"/>
      <c r="IR6"/>
      <c r="IS6"/>
      <c r="IT6"/>
      <c r="IU6"/>
      <c r="IV6"/>
    </row>
    <row r="7" spans="1:256" ht="21" customHeight="1" x14ac:dyDescent="0.35">
      <c r="A7"/>
      <c r="B7"/>
      <c r="C7"/>
      <c r="D7"/>
      <c r="E7"/>
      <c r="F7" s="131"/>
      <c r="G7" s="131"/>
      <c r="H7" s="131"/>
      <c r="I7"/>
      <c r="J7"/>
      <c r="K7"/>
      <c r="L7"/>
      <c r="M7"/>
      <c r="N7"/>
      <c r="O7"/>
      <c r="P7"/>
      <c r="Q7" s="34"/>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row>
    <row r="8" spans="1:256" s="42" customFormat="1" ht="18" customHeight="1" thickBot="1" x14ac:dyDescent="0.3">
      <c r="A8" s="23"/>
      <c r="B8" s="23"/>
      <c r="C8" s="23"/>
      <c r="D8" s="23"/>
      <c r="E8" s="23"/>
      <c r="F8" s="23"/>
      <c r="G8" s="27" t="s">
        <v>51</v>
      </c>
      <c r="H8" s="286" t="str">
        <f>IGOT!C5</f>
        <v>Sindicato Único de Trabajadores Democráticos del Sistema de Transporte Colectivo.</v>
      </c>
      <c r="I8" s="286"/>
      <c r="J8" s="286"/>
      <c r="K8" s="286"/>
      <c r="L8" s="286"/>
      <c r="M8" s="286"/>
      <c r="N8" s="286"/>
      <c r="O8" s="286"/>
      <c r="P8" s="286"/>
      <c r="Q8" s="286"/>
      <c r="R8" s="286"/>
      <c r="S8" s="286"/>
      <c r="T8" s="286"/>
      <c r="U8" s="286"/>
      <c r="V8" s="286"/>
      <c r="W8" s="286"/>
      <c r="X8" s="286"/>
      <c r="Y8" s="286"/>
      <c r="Z8" s="286"/>
      <c r="AA8" s="286"/>
      <c r="AB8" s="286"/>
      <c r="AC8" s="286"/>
      <c r="AD8" s="286"/>
      <c r="AE8" s="286"/>
    </row>
    <row r="9" spans="1:256" s="42" customFormat="1" ht="18" customHeight="1" x14ac:dyDescent="0.25">
      <c r="A9" s="224"/>
      <c r="B9" s="224"/>
      <c r="C9" s="224"/>
      <c r="D9" s="224"/>
      <c r="E9" s="23"/>
      <c r="F9" s="24"/>
      <c r="G9" s="24"/>
      <c r="H9" s="24"/>
      <c r="I9" s="24"/>
      <c r="J9" s="24"/>
      <c r="K9" s="24"/>
      <c r="L9" s="24"/>
      <c r="M9" s="24"/>
      <c r="N9" s="24"/>
      <c r="O9" s="24"/>
      <c r="P9" s="24"/>
      <c r="Q9" s="24"/>
      <c r="R9" s="24"/>
      <c r="S9" s="24"/>
      <c r="T9" s="24"/>
      <c r="U9" s="24"/>
      <c r="V9" s="24"/>
      <c r="W9" s="24"/>
      <c r="X9" s="24"/>
      <c r="Y9" s="24"/>
      <c r="Z9" s="24"/>
      <c r="AA9" s="24"/>
      <c r="AB9" s="24"/>
      <c r="AC9" s="24"/>
      <c r="AD9" s="24"/>
      <c r="AE9" s="24"/>
    </row>
    <row r="10" spans="1:256" s="42" customFormat="1" ht="18" customHeight="1" x14ac:dyDescent="0.25">
      <c r="A10" s="224"/>
      <c r="B10" s="224"/>
      <c r="C10" s="224"/>
      <c r="D10" s="224"/>
      <c r="E10" s="23"/>
      <c r="F10" s="24"/>
      <c r="G10" s="24"/>
      <c r="H10" s="24"/>
      <c r="I10" s="24"/>
      <c r="J10" s="24"/>
      <c r="K10" s="24"/>
      <c r="L10" s="24"/>
      <c r="M10" s="24"/>
      <c r="N10" s="24"/>
      <c r="O10" s="24"/>
      <c r="P10" s="24"/>
      <c r="Q10" s="24"/>
      <c r="R10" s="24"/>
      <c r="S10" s="24"/>
      <c r="T10" s="24"/>
      <c r="U10" s="24"/>
      <c r="V10" s="24"/>
      <c r="W10" s="24"/>
      <c r="X10" s="24"/>
      <c r="Y10" s="24"/>
      <c r="Z10" s="24"/>
      <c r="AA10" s="24"/>
      <c r="AB10" s="24"/>
      <c r="AC10" s="24"/>
      <c r="AD10" s="24"/>
      <c r="AE10" s="24"/>
    </row>
    <row r="11" spans="1:256" ht="18" customHeight="1" x14ac:dyDescent="0.35">
      <c r="A11"/>
      <c r="B11"/>
      <c r="C11"/>
      <c r="D11" s="1"/>
      <c r="E11" s="1"/>
      <c r="F11" s="1"/>
      <c r="G11" s="31" t="s">
        <v>52</v>
      </c>
      <c r="H11" s="287" t="s">
        <v>396</v>
      </c>
      <c r="I11" s="287"/>
      <c r="J11" s="32" t="s">
        <v>53</v>
      </c>
      <c r="K11" s="288" t="s">
        <v>397</v>
      </c>
      <c r="L11" s="288"/>
      <c r="M11" s="32" t="s">
        <v>53</v>
      </c>
      <c r="N11" s="248">
        <v>2024</v>
      </c>
      <c r="O11" s="248"/>
      <c r="P11" s="33"/>
      <c r="Q11" s="34"/>
      <c r="R11"/>
      <c r="S11"/>
      <c r="T11"/>
      <c r="U11"/>
      <c r="V11" s="31"/>
      <c r="W11" s="31" t="s">
        <v>54</v>
      </c>
      <c r="X11" s="287" t="s">
        <v>396</v>
      </c>
      <c r="Y11" s="287"/>
      <c r="Z11" s="32" t="s">
        <v>53</v>
      </c>
      <c r="AA11" s="288" t="s">
        <v>397</v>
      </c>
      <c r="AB11" s="288"/>
      <c r="AC11" s="32" t="s">
        <v>53</v>
      </c>
      <c r="AD11" s="248">
        <v>2024</v>
      </c>
      <c r="AE11" s="248"/>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c r="DW11"/>
      <c r="DX11"/>
      <c r="DY11"/>
      <c r="DZ11"/>
      <c r="EA11"/>
      <c r="EB11"/>
      <c r="EC11"/>
      <c r="ED11"/>
      <c r="EE11"/>
      <c r="EF11"/>
      <c r="EG11"/>
      <c r="EH11"/>
      <c r="EI11"/>
      <c r="EJ11"/>
      <c r="EK11"/>
      <c r="EL11"/>
      <c r="EM11"/>
      <c r="EN11"/>
      <c r="EO11"/>
      <c r="EP11"/>
      <c r="EQ11"/>
      <c r="ER11"/>
      <c r="ES11"/>
      <c r="ET11"/>
      <c r="EU11"/>
      <c r="EV11"/>
      <c r="EW11"/>
      <c r="EX11"/>
      <c r="EY11"/>
      <c r="EZ11"/>
      <c r="FA11"/>
      <c r="FB11"/>
      <c r="FC11"/>
      <c r="FD11"/>
      <c r="FE11"/>
      <c r="FF11"/>
      <c r="FG11"/>
      <c r="FH11"/>
      <c r="FI11"/>
      <c r="FJ11"/>
      <c r="FK11"/>
      <c r="FL11"/>
      <c r="FM11"/>
      <c r="FN11"/>
      <c r="FO11"/>
      <c r="FP11"/>
      <c r="FQ11"/>
      <c r="FR11"/>
      <c r="FS11"/>
      <c r="FT11"/>
      <c r="FU11"/>
      <c r="FV11"/>
      <c r="FW11"/>
      <c r="FX11"/>
      <c r="FY11"/>
      <c r="FZ11"/>
      <c r="GA11"/>
      <c r="GB11"/>
      <c r="GC11"/>
      <c r="GD11"/>
      <c r="GE11"/>
      <c r="GF11"/>
      <c r="GG11"/>
      <c r="GH11"/>
      <c r="GI11"/>
      <c r="GJ11"/>
      <c r="GK11"/>
      <c r="GL11"/>
      <c r="GM11"/>
      <c r="GN11"/>
      <c r="GO11"/>
      <c r="GP11"/>
      <c r="GQ11"/>
      <c r="GR11"/>
      <c r="GS11"/>
      <c r="GT11"/>
      <c r="GU11"/>
      <c r="GV11"/>
      <c r="GW11"/>
      <c r="GX11"/>
      <c r="GY11"/>
      <c r="GZ11"/>
      <c r="HA11"/>
      <c r="HB11"/>
      <c r="HC11"/>
      <c r="HD11"/>
      <c r="HE11"/>
      <c r="HF11"/>
      <c r="HG11"/>
      <c r="HH11"/>
      <c r="HI11"/>
      <c r="HJ11"/>
      <c r="HK11"/>
      <c r="HL11"/>
      <c r="HM11"/>
      <c r="HN11"/>
      <c r="HO11"/>
      <c r="HP11"/>
      <c r="HQ11"/>
      <c r="HR11"/>
      <c r="HS11"/>
      <c r="HT11"/>
      <c r="HU11"/>
      <c r="HV11"/>
      <c r="HW11"/>
      <c r="HX11"/>
      <c r="HY11"/>
      <c r="HZ11"/>
      <c r="IA11"/>
      <c r="IB11"/>
      <c r="IC11"/>
      <c r="ID11"/>
      <c r="IE11"/>
      <c r="IF11"/>
      <c r="IG11"/>
      <c r="IH11"/>
      <c r="II11"/>
      <c r="IJ11"/>
      <c r="IK11"/>
      <c r="IL11"/>
      <c r="IM11"/>
      <c r="IN11"/>
      <c r="IO11"/>
      <c r="IP11"/>
      <c r="IQ11"/>
      <c r="IR11"/>
      <c r="IS11"/>
      <c r="IT11"/>
      <c r="IU11"/>
      <c r="IV11"/>
    </row>
    <row r="12" spans="1:256" ht="18" customHeight="1" x14ac:dyDescent="0.35">
      <c r="A12"/>
      <c r="B12"/>
      <c r="C12" s="35"/>
      <c r="D12" s="35"/>
      <c r="E12" s="35"/>
      <c r="F12" s="35"/>
      <c r="G12" s="1"/>
      <c r="H12" s="282" t="s">
        <v>55</v>
      </c>
      <c r="I12" s="282"/>
      <c r="J12" s="36"/>
      <c r="K12" s="282" t="s">
        <v>56</v>
      </c>
      <c r="L12" s="282"/>
      <c r="M12" s="36"/>
      <c r="N12" s="282" t="s">
        <v>57</v>
      </c>
      <c r="O12" s="282"/>
      <c r="P12" s="33"/>
      <c r="Q12" s="34"/>
      <c r="R12"/>
      <c r="S12"/>
      <c r="T12"/>
      <c r="U12"/>
      <c r="V12"/>
      <c r="W12"/>
      <c r="X12" s="282" t="s">
        <v>55</v>
      </c>
      <c r="Y12" s="282"/>
      <c r="Z12" s="36"/>
      <c r="AA12" s="282" t="s">
        <v>56</v>
      </c>
      <c r="AB12" s="282"/>
      <c r="AC12" s="36"/>
      <c r="AD12" s="282" t="s">
        <v>57</v>
      </c>
      <c r="AE12" s="28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c r="DW12"/>
      <c r="DX12"/>
      <c r="DY12"/>
      <c r="DZ12"/>
      <c r="EA12"/>
      <c r="EB12"/>
      <c r="EC12"/>
      <c r="ED12"/>
      <c r="EE12"/>
      <c r="EF12"/>
      <c r="EG12"/>
      <c r="EH12"/>
      <c r="EI12"/>
      <c r="EJ12"/>
      <c r="EK12"/>
      <c r="EL12"/>
      <c r="EM12"/>
      <c r="EN12"/>
      <c r="EO12"/>
      <c r="EP12"/>
      <c r="EQ12"/>
      <c r="ER12"/>
      <c r="ES12"/>
      <c r="ET12"/>
      <c r="EU12"/>
      <c r="EV12"/>
      <c r="EW12"/>
      <c r="EX12"/>
      <c r="EY12"/>
      <c r="EZ12"/>
      <c r="FA12"/>
      <c r="FB12"/>
      <c r="FC12"/>
      <c r="FD12"/>
      <c r="FE12"/>
      <c r="FF12"/>
      <c r="FG12"/>
      <c r="FH12"/>
      <c r="FI12"/>
      <c r="FJ12"/>
      <c r="FK12"/>
      <c r="FL12"/>
      <c r="FM12"/>
      <c r="FN12"/>
      <c r="FO12"/>
      <c r="FP12"/>
      <c r="FQ12"/>
      <c r="FR12"/>
      <c r="FS12"/>
      <c r="FT12"/>
      <c r="FU12"/>
      <c r="FV12"/>
      <c r="FW12"/>
      <c r="FX12"/>
      <c r="FY12"/>
      <c r="FZ12"/>
      <c r="GA12"/>
      <c r="GB12"/>
      <c r="GC12"/>
      <c r="GD12"/>
      <c r="GE12"/>
      <c r="GF12"/>
      <c r="GG12"/>
      <c r="GH12"/>
      <c r="GI12"/>
      <c r="GJ12"/>
      <c r="GK12"/>
      <c r="GL12"/>
      <c r="GM12"/>
      <c r="GN12"/>
      <c r="GO12"/>
      <c r="GP12"/>
      <c r="GQ12"/>
      <c r="GR12"/>
      <c r="GS12"/>
      <c r="GT12"/>
      <c r="GU12"/>
      <c r="GV12"/>
      <c r="GW12"/>
      <c r="GX12"/>
      <c r="GY12"/>
      <c r="GZ12"/>
      <c r="HA12"/>
      <c r="HB12"/>
      <c r="HC12"/>
      <c r="HD12"/>
      <c r="HE12"/>
      <c r="HF12"/>
      <c r="HG12"/>
      <c r="HH12"/>
      <c r="HI12"/>
      <c r="HJ12"/>
      <c r="HK12"/>
      <c r="HL12"/>
      <c r="HM12"/>
      <c r="HN12"/>
      <c r="HO12"/>
      <c r="HP12"/>
      <c r="HQ12"/>
      <c r="HR12"/>
      <c r="HS12"/>
      <c r="HT12"/>
      <c r="HU12"/>
      <c r="HV12"/>
      <c r="HW12"/>
      <c r="HX12"/>
      <c r="HY12"/>
      <c r="HZ12"/>
      <c r="IA12"/>
      <c r="IB12"/>
      <c r="IC12"/>
      <c r="ID12"/>
      <c r="IE12"/>
      <c r="IF12"/>
      <c r="IG12"/>
      <c r="IH12"/>
      <c r="II12"/>
      <c r="IJ12"/>
      <c r="IK12"/>
      <c r="IL12"/>
      <c r="IM12"/>
      <c r="IN12"/>
      <c r="IO12"/>
      <c r="IP12"/>
      <c r="IQ12"/>
      <c r="IR12"/>
      <c r="IS12"/>
      <c r="IT12"/>
      <c r="IU12"/>
      <c r="IV12"/>
    </row>
    <row r="13" spans="1:256" ht="18" customHeight="1" x14ac:dyDescent="0.35">
      <c r="A13"/>
      <c r="B13"/>
      <c r="C13" s="35"/>
      <c r="D13" s="35"/>
      <c r="E13" s="35"/>
      <c r="F13" s="35"/>
      <c r="G13" s="1"/>
      <c r="H13" s="37"/>
      <c r="I13" s="37"/>
      <c r="J13" s="36"/>
      <c r="K13" s="37"/>
      <c r="L13" s="37"/>
      <c r="M13" s="36"/>
      <c r="N13" s="37"/>
      <c r="O13" s="37"/>
      <c r="P13" s="33"/>
      <c r="Q13" s="34"/>
      <c r="R13"/>
      <c r="S13"/>
      <c r="T13"/>
      <c r="U13"/>
      <c r="V13"/>
      <c r="W13"/>
      <c r="X13" s="37"/>
      <c r="Y13" s="37"/>
      <c r="Z13" s="36"/>
      <c r="AA13" s="37"/>
      <c r="AB13" s="37"/>
      <c r="AC13" s="36"/>
      <c r="AD13" s="37"/>
      <c r="AE13" s="37"/>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c r="CG13"/>
      <c r="CH13"/>
      <c r="CI13"/>
      <c r="CJ13"/>
      <c r="CK13"/>
      <c r="CL13"/>
      <c r="CM13"/>
      <c r="CN13"/>
      <c r="CO13"/>
      <c r="CP13"/>
      <c r="CQ13"/>
      <c r="CR13"/>
      <c r="CS13"/>
      <c r="CT13"/>
      <c r="CU13"/>
      <c r="CV13"/>
      <c r="CW13"/>
      <c r="CX13"/>
      <c r="CY13"/>
      <c r="CZ13"/>
      <c r="DA13"/>
      <c r="DB13"/>
      <c r="DC13"/>
      <c r="DD13"/>
      <c r="DE13"/>
      <c r="DF13"/>
      <c r="DG13"/>
      <c r="DH13"/>
      <c r="DI13"/>
      <c r="DJ13"/>
      <c r="DK13"/>
      <c r="DL13"/>
      <c r="DM13"/>
      <c r="DN13"/>
      <c r="DO13"/>
      <c r="DP13"/>
      <c r="DQ13"/>
      <c r="DR13"/>
      <c r="DS13"/>
      <c r="DT13"/>
      <c r="DU13"/>
      <c r="DV13"/>
      <c r="DW13"/>
      <c r="DX13"/>
      <c r="DY13"/>
      <c r="DZ13"/>
      <c r="EA13"/>
      <c r="EB13"/>
      <c r="EC13"/>
      <c r="ED13"/>
      <c r="EE13"/>
      <c r="EF13"/>
      <c r="EG13"/>
      <c r="EH13"/>
      <c r="EI13"/>
      <c r="EJ13"/>
      <c r="EK13"/>
      <c r="EL13"/>
      <c r="EM13"/>
      <c r="EN13"/>
      <c r="EO13"/>
      <c r="EP13"/>
      <c r="EQ13"/>
      <c r="ER13"/>
      <c r="ES13"/>
      <c r="ET13"/>
      <c r="EU13"/>
      <c r="EV13"/>
      <c r="EW13"/>
      <c r="EX13"/>
      <c r="EY13"/>
      <c r="EZ13"/>
      <c r="FA13"/>
      <c r="FB13"/>
      <c r="FC13"/>
      <c r="FD13"/>
      <c r="FE13"/>
      <c r="FF13"/>
      <c r="FG13"/>
      <c r="FH13"/>
      <c r="FI13"/>
      <c r="FJ13"/>
      <c r="FK13"/>
      <c r="FL13"/>
      <c r="FM13"/>
      <c r="FN13"/>
      <c r="FO13"/>
      <c r="FP13"/>
      <c r="FQ13"/>
      <c r="FR13"/>
      <c r="FS13"/>
      <c r="FT13"/>
      <c r="FU13"/>
      <c r="FV13"/>
      <c r="FW13"/>
      <c r="FX13"/>
      <c r="FY13"/>
      <c r="FZ13"/>
      <c r="GA13"/>
      <c r="GB13"/>
      <c r="GC13"/>
      <c r="GD13"/>
      <c r="GE13"/>
      <c r="GF13"/>
      <c r="GG13"/>
      <c r="GH13"/>
      <c r="GI13"/>
      <c r="GJ13"/>
      <c r="GK13"/>
      <c r="GL13"/>
      <c r="GM13"/>
      <c r="GN13"/>
      <c r="GO13"/>
      <c r="GP13"/>
      <c r="GQ13"/>
      <c r="GR13"/>
      <c r="GS13"/>
      <c r="GT13"/>
      <c r="GU13"/>
      <c r="GV13"/>
      <c r="GW13"/>
      <c r="GX13"/>
      <c r="GY13"/>
      <c r="GZ13"/>
      <c r="HA13"/>
      <c r="HB13"/>
      <c r="HC13"/>
      <c r="HD13"/>
      <c r="HE13"/>
      <c r="HF13"/>
      <c r="HG13"/>
      <c r="HH13"/>
      <c r="HI13"/>
      <c r="HJ13"/>
      <c r="HK13"/>
      <c r="HL13"/>
      <c r="HM13"/>
      <c r="HN13"/>
      <c r="HO13"/>
      <c r="HP13"/>
      <c r="HQ13"/>
      <c r="HR13"/>
      <c r="HS13"/>
      <c r="HT13"/>
      <c r="HU13"/>
      <c r="HV13"/>
      <c r="HW13"/>
      <c r="HX13"/>
      <c r="HY13"/>
      <c r="HZ13"/>
      <c r="IA13"/>
      <c r="IB13"/>
      <c r="IC13"/>
      <c r="ID13"/>
      <c r="IE13"/>
      <c r="IF13"/>
      <c r="IG13"/>
      <c r="IH13"/>
      <c r="II13"/>
      <c r="IJ13"/>
      <c r="IK13"/>
      <c r="IL13"/>
      <c r="IM13"/>
      <c r="IN13"/>
      <c r="IO13"/>
      <c r="IP13"/>
      <c r="IQ13"/>
      <c r="IR13"/>
      <c r="IS13"/>
      <c r="IT13"/>
      <c r="IU13"/>
      <c r="IV13"/>
    </row>
    <row r="14" spans="1:256" ht="18" customHeight="1" x14ac:dyDescent="0.35">
      <c r="A14"/>
      <c r="B14"/>
      <c r="C14" s="35"/>
      <c r="D14" s="35"/>
      <c r="E14" s="35"/>
      <c r="F14" s="35"/>
      <c r="G14" s="1"/>
      <c r="H14" s="37"/>
      <c r="I14" s="37"/>
      <c r="J14" s="36"/>
      <c r="K14" s="37"/>
      <c r="L14" s="37"/>
      <c r="M14" s="36"/>
      <c r="N14" s="37"/>
      <c r="O14" s="37"/>
      <c r="P14" s="33"/>
      <c r="Q14" s="34"/>
      <c r="R14"/>
      <c r="S14"/>
      <c r="T14"/>
      <c r="U14"/>
      <c r="V14"/>
      <c r="W14"/>
      <c r="X14" s="37"/>
      <c r="Y14" s="37"/>
      <c r="Z14" s="36"/>
      <c r="AA14" s="37"/>
      <c r="AB14" s="37"/>
      <c r="AC14" s="36"/>
      <c r="AD14" s="37"/>
      <c r="AE14" s="37"/>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c r="CG14"/>
      <c r="CH14"/>
      <c r="CI14"/>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c r="DW14"/>
      <c r="DX14"/>
      <c r="DY14"/>
      <c r="DZ14"/>
      <c r="EA14"/>
      <c r="EB14"/>
      <c r="EC14"/>
      <c r="ED14"/>
      <c r="EE14"/>
      <c r="EF14"/>
      <c r="EG14"/>
      <c r="EH14"/>
      <c r="EI14"/>
      <c r="EJ14"/>
      <c r="EK14"/>
      <c r="EL14"/>
      <c r="EM14"/>
      <c r="EN14"/>
      <c r="EO14"/>
      <c r="EP14"/>
      <c r="EQ14"/>
      <c r="ER14"/>
      <c r="ES14"/>
      <c r="ET14"/>
      <c r="EU14"/>
      <c r="EV14"/>
      <c r="EW14"/>
      <c r="EX14"/>
      <c r="EY14"/>
      <c r="EZ14"/>
      <c r="FA14"/>
      <c r="FB14"/>
      <c r="FC14"/>
      <c r="FD14"/>
      <c r="FE14"/>
      <c r="FF14"/>
      <c r="FG14"/>
      <c r="FH14"/>
      <c r="FI14"/>
      <c r="FJ14"/>
      <c r="FK14"/>
      <c r="FL14"/>
      <c r="FM14"/>
      <c r="FN14"/>
      <c r="FO14"/>
      <c r="FP14"/>
      <c r="FQ14"/>
      <c r="FR14"/>
      <c r="FS14"/>
      <c r="FT14"/>
      <c r="FU14"/>
      <c r="FV14"/>
      <c r="FW14"/>
      <c r="FX14"/>
      <c r="FY14"/>
      <c r="FZ14"/>
      <c r="GA14"/>
      <c r="GB14"/>
      <c r="GC14"/>
      <c r="GD14"/>
      <c r="GE14"/>
      <c r="GF14"/>
      <c r="GG14"/>
      <c r="GH14"/>
      <c r="GI14"/>
      <c r="GJ14"/>
      <c r="GK14"/>
      <c r="GL14"/>
      <c r="GM14"/>
      <c r="GN14"/>
      <c r="GO14"/>
      <c r="GP14"/>
      <c r="GQ14"/>
      <c r="GR14"/>
      <c r="GS14"/>
      <c r="GT14"/>
      <c r="GU14"/>
      <c r="GV14"/>
      <c r="GW14"/>
      <c r="GX14"/>
      <c r="GY14"/>
      <c r="GZ14"/>
      <c r="HA14"/>
      <c r="HB14"/>
      <c r="HC14"/>
      <c r="HD14"/>
      <c r="HE14"/>
      <c r="HF14"/>
      <c r="HG14"/>
      <c r="HH14"/>
      <c r="HI14"/>
      <c r="HJ14"/>
      <c r="HK14"/>
      <c r="HL14"/>
      <c r="HM14"/>
      <c r="HN14"/>
      <c r="HO14"/>
      <c r="HP14"/>
      <c r="HQ14"/>
      <c r="HR14"/>
      <c r="HS14"/>
      <c r="HT14"/>
      <c r="HU14"/>
      <c r="HV14"/>
      <c r="HW14"/>
      <c r="HX14"/>
      <c r="HY14"/>
      <c r="HZ14"/>
      <c r="IA14"/>
      <c r="IB14"/>
      <c r="IC14"/>
      <c r="ID14"/>
      <c r="IE14"/>
      <c r="IF14"/>
      <c r="IG14"/>
      <c r="IH14"/>
      <c r="II14"/>
      <c r="IJ14"/>
      <c r="IK14"/>
      <c r="IL14"/>
      <c r="IM14"/>
      <c r="IN14"/>
      <c r="IO14"/>
      <c r="IP14"/>
      <c r="IQ14"/>
      <c r="IR14"/>
      <c r="IS14"/>
      <c r="IT14"/>
      <c r="IU14"/>
      <c r="IV14"/>
    </row>
    <row r="15" spans="1:256" ht="18" customHeight="1" x14ac:dyDescent="0.25">
      <c r="A15" s="251" t="s">
        <v>7</v>
      </c>
      <c r="B15" s="251"/>
      <c r="C15" s="251"/>
      <c r="D15" s="251"/>
      <c r="E15" s="251"/>
      <c r="F15" s="251"/>
      <c r="G15" s="251"/>
      <c r="H15" s="251"/>
      <c r="I15" s="251"/>
      <c r="J15" s="251"/>
      <c r="K15" s="251"/>
      <c r="L15" s="251"/>
      <c r="M15" s="251"/>
      <c r="N15" s="251"/>
      <c r="O15" s="251"/>
      <c r="P15" s="205"/>
      <c r="Q15" s="251" t="s">
        <v>48</v>
      </c>
      <c r="R15" s="251"/>
      <c r="S15" s="251"/>
      <c r="T15" s="251"/>
      <c r="U15" s="251"/>
      <c r="V15" s="251"/>
      <c r="W15" s="251"/>
      <c r="X15" s="251"/>
      <c r="Y15" s="251"/>
      <c r="Z15" s="251"/>
      <c r="AA15" s="251"/>
      <c r="AB15" s="251"/>
      <c r="AC15" s="251"/>
      <c r="AD15" s="251"/>
      <c r="AE15" s="251"/>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c r="BT15"/>
      <c r="BU15"/>
      <c r="BV15"/>
      <c r="BW15"/>
      <c r="BX15"/>
      <c r="BY15"/>
      <c r="BZ15"/>
      <c r="CA15"/>
      <c r="CB15"/>
      <c r="CC15"/>
      <c r="CD15"/>
      <c r="CE15"/>
      <c r="CF15"/>
      <c r="CG15"/>
      <c r="CH15"/>
      <c r="CI15"/>
      <c r="CJ15"/>
      <c r="CK15"/>
      <c r="CL15"/>
      <c r="CM15"/>
      <c r="CN15"/>
      <c r="CO15"/>
      <c r="CP15"/>
      <c r="CQ15"/>
      <c r="CR15"/>
      <c r="CS15"/>
      <c r="CT15"/>
      <c r="CU15"/>
      <c r="CV15"/>
      <c r="CW15"/>
      <c r="CX15"/>
      <c r="CY15"/>
      <c r="CZ15"/>
      <c r="DA15"/>
      <c r="DB15"/>
      <c r="DC15"/>
      <c r="DD15"/>
      <c r="DE15"/>
      <c r="DF15"/>
      <c r="DG15"/>
      <c r="DH15"/>
      <c r="DI15"/>
      <c r="DJ15"/>
      <c r="DK15"/>
      <c r="DL15"/>
      <c r="DM15"/>
      <c r="DN15"/>
      <c r="DO15"/>
      <c r="DP15"/>
      <c r="DQ15"/>
      <c r="DR15"/>
      <c r="DS15"/>
      <c r="DT15"/>
      <c r="DU15"/>
      <c r="DV15"/>
      <c r="DW15"/>
      <c r="DX15"/>
      <c r="DY15"/>
      <c r="DZ15"/>
      <c r="EA15"/>
      <c r="EB15"/>
      <c r="EC15"/>
      <c r="ED15"/>
      <c r="EE15"/>
      <c r="EF15"/>
      <c r="EG15"/>
      <c r="EH15"/>
      <c r="EI15"/>
      <c r="EJ15"/>
      <c r="EK15"/>
      <c r="EL15"/>
      <c r="EM15"/>
      <c r="EN15"/>
      <c r="EO15"/>
      <c r="EP15"/>
      <c r="EQ15"/>
      <c r="ER15"/>
      <c r="ES15"/>
      <c r="ET15"/>
      <c r="EU15"/>
      <c r="EV15"/>
      <c r="EW15"/>
      <c r="EX15"/>
      <c r="EY15"/>
      <c r="EZ15"/>
      <c r="FA15"/>
      <c r="FB15"/>
      <c r="FC15"/>
      <c r="FD15"/>
      <c r="FE15"/>
      <c r="FF15"/>
      <c r="FG15"/>
      <c r="FH15"/>
      <c r="FI15"/>
      <c r="FJ15"/>
      <c r="FK15"/>
      <c r="FL15"/>
      <c r="FM15"/>
      <c r="FN15"/>
      <c r="FO15"/>
      <c r="FP15"/>
      <c r="FQ15"/>
      <c r="FR15"/>
      <c r="FS15"/>
      <c r="FT15"/>
      <c r="FU15"/>
      <c r="FV15"/>
      <c r="FW15"/>
      <c r="FX15"/>
      <c r="FY15"/>
      <c r="FZ15"/>
      <c r="GA15"/>
      <c r="GB15"/>
      <c r="GC15"/>
      <c r="GD15"/>
      <c r="GE15"/>
      <c r="GF15"/>
      <c r="GG15"/>
      <c r="GH15"/>
      <c r="GI15"/>
      <c r="GJ15"/>
      <c r="GK15"/>
      <c r="GL15"/>
      <c r="GM15"/>
      <c r="GN15"/>
      <c r="GO15"/>
      <c r="GP15"/>
      <c r="GQ15"/>
      <c r="GR15"/>
      <c r="GS15"/>
      <c r="GT15"/>
      <c r="GU15"/>
      <c r="GV15"/>
      <c r="GW15"/>
      <c r="GX15"/>
      <c r="GY15"/>
      <c r="GZ15"/>
      <c r="HA15"/>
      <c r="HB15"/>
      <c r="HC15"/>
      <c r="HD15"/>
      <c r="HE15"/>
      <c r="HF15"/>
      <c r="HG15"/>
      <c r="HH15"/>
      <c r="HI15"/>
      <c r="HJ15"/>
      <c r="HK15"/>
      <c r="HL15"/>
      <c r="HM15"/>
      <c r="HN15"/>
      <c r="HO15"/>
      <c r="HP15"/>
      <c r="HQ15"/>
      <c r="HR15"/>
      <c r="HS15"/>
      <c r="HT15"/>
      <c r="HU15"/>
      <c r="HV15"/>
      <c r="HW15"/>
      <c r="HX15"/>
      <c r="HY15"/>
      <c r="HZ15"/>
      <c r="IA15"/>
      <c r="IB15"/>
      <c r="IC15"/>
      <c r="ID15"/>
      <c r="IE15"/>
      <c r="IF15"/>
      <c r="IG15"/>
      <c r="IH15"/>
      <c r="II15"/>
      <c r="IJ15"/>
      <c r="IK15"/>
      <c r="IL15"/>
      <c r="IM15"/>
      <c r="IN15"/>
      <c r="IO15"/>
      <c r="IP15"/>
      <c r="IQ15"/>
      <c r="IR15"/>
      <c r="IS15"/>
      <c r="IT15"/>
      <c r="IU15"/>
      <c r="IV15"/>
    </row>
    <row r="16" spans="1:256" ht="18" customHeight="1" x14ac:dyDescent="0.35">
      <c r="A16"/>
      <c r="B16"/>
      <c r="C16" s="35"/>
      <c r="D16" s="35"/>
      <c r="E16" s="35"/>
      <c r="F16" s="35"/>
      <c r="G16" s="1"/>
      <c r="H16" s="37"/>
      <c r="I16" s="37"/>
      <c r="J16" s="36"/>
      <c r="K16" s="37"/>
      <c r="L16" s="37"/>
      <c r="M16" s="36"/>
      <c r="N16" s="37"/>
      <c r="O16" s="37"/>
      <c r="P16" s="33"/>
      <c r="Q16" s="34"/>
      <c r="R16"/>
      <c r="S16"/>
      <c r="T16"/>
      <c r="U16"/>
      <c r="V16"/>
      <c r="W16"/>
      <c r="X16" s="37"/>
      <c r="Y16" s="37"/>
      <c r="Z16" s="36"/>
      <c r="AA16" s="37"/>
      <c r="AB16" s="37"/>
      <c r="AC16" s="36"/>
      <c r="AD16" s="37"/>
      <c r="AE16" s="37"/>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c r="CG16"/>
      <c r="CH16"/>
      <c r="CI16"/>
      <c r="CJ16"/>
      <c r="CK16"/>
      <c r="CL16"/>
      <c r="CM16"/>
      <c r="CN16"/>
      <c r="CO16"/>
      <c r="CP16"/>
      <c r="CQ16"/>
      <c r="CR16"/>
      <c r="CS16"/>
      <c r="CT16"/>
      <c r="CU16"/>
      <c r="CV16"/>
      <c r="CW16"/>
      <c r="CX16"/>
      <c r="CY16"/>
      <c r="CZ16"/>
      <c r="DA16"/>
      <c r="DB16"/>
      <c r="DC16"/>
      <c r="DD16"/>
      <c r="DE16"/>
      <c r="DF16"/>
      <c r="DG16"/>
      <c r="DH16"/>
      <c r="DI16"/>
      <c r="DJ16"/>
      <c r="DK16"/>
      <c r="DL16"/>
      <c r="DM16"/>
      <c r="DN16"/>
      <c r="DO16"/>
      <c r="DP16"/>
      <c r="DQ16"/>
      <c r="DR16"/>
      <c r="DS16"/>
      <c r="DT16"/>
      <c r="DU16"/>
      <c r="DV16"/>
      <c r="DW16"/>
      <c r="DX16"/>
      <c r="DY16"/>
      <c r="DZ16"/>
      <c r="EA16"/>
      <c r="EB16"/>
      <c r="EC16"/>
      <c r="ED16"/>
      <c r="EE16"/>
      <c r="EF16"/>
      <c r="EG16"/>
      <c r="EH16"/>
      <c r="EI16"/>
      <c r="EJ16"/>
      <c r="EK16"/>
      <c r="EL16"/>
      <c r="EM16"/>
      <c r="EN16"/>
      <c r="EO16"/>
      <c r="EP16"/>
      <c r="EQ16"/>
      <c r="ER16"/>
      <c r="ES16"/>
      <c r="ET16"/>
      <c r="EU16"/>
      <c r="EV16"/>
      <c r="EW16"/>
      <c r="EX16"/>
      <c r="EY16"/>
      <c r="EZ16"/>
      <c r="FA16"/>
      <c r="FB16"/>
      <c r="FC16"/>
      <c r="FD16"/>
      <c r="FE16"/>
      <c r="FF16"/>
      <c r="FG16"/>
      <c r="FH16"/>
      <c r="FI16"/>
      <c r="FJ16"/>
      <c r="FK16"/>
      <c r="FL16"/>
      <c r="FM16"/>
      <c r="FN16"/>
      <c r="FO16"/>
      <c r="FP16"/>
      <c r="FQ16"/>
      <c r="FR16"/>
      <c r="FS16"/>
      <c r="FT16"/>
      <c r="FU16"/>
      <c r="FV16"/>
      <c r="FW16"/>
      <c r="FX16"/>
      <c r="FY16"/>
      <c r="FZ16"/>
      <c r="GA16"/>
      <c r="GB16"/>
      <c r="GC16"/>
      <c r="GD16"/>
      <c r="GE16"/>
      <c r="GF16"/>
      <c r="GG16"/>
      <c r="GH16"/>
      <c r="GI16"/>
      <c r="GJ16"/>
      <c r="GK16"/>
      <c r="GL16"/>
      <c r="GM16"/>
      <c r="GN16"/>
      <c r="GO16"/>
      <c r="GP16"/>
      <c r="GQ16"/>
      <c r="GR16"/>
      <c r="GS16"/>
      <c r="GT16"/>
      <c r="GU16"/>
      <c r="GV16"/>
      <c r="GW16"/>
      <c r="GX16"/>
      <c r="GY16"/>
      <c r="GZ16"/>
      <c r="HA16"/>
      <c r="HB16"/>
      <c r="HC16"/>
      <c r="HD16"/>
      <c r="HE16"/>
      <c r="HF16"/>
      <c r="HG16"/>
      <c r="HH16"/>
      <c r="HI16"/>
      <c r="HJ16"/>
      <c r="HK16"/>
      <c r="HL16"/>
      <c r="HM16"/>
      <c r="HN16"/>
      <c r="HO16"/>
      <c r="HP16"/>
      <c r="HQ16"/>
      <c r="HR16"/>
      <c r="HS16"/>
      <c r="HT16"/>
      <c r="HU16"/>
      <c r="HV16"/>
      <c r="HW16"/>
      <c r="HX16"/>
      <c r="HY16"/>
      <c r="HZ16"/>
      <c r="IA16"/>
      <c r="IB16"/>
      <c r="IC16"/>
      <c r="ID16"/>
      <c r="IE16"/>
      <c r="IF16"/>
      <c r="IG16"/>
      <c r="IH16"/>
      <c r="II16"/>
      <c r="IJ16"/>
      <c r="IK16"/>
      <c r="IL16"/>
      <c r="IM16"/>
      <c r="IN16"/>
      <c r="IO16"/>
      <c r="IP16"/>
      <c r="IQ16"/>
      <c r="IR16"/>
      <c r="IS16"/>
      <c r="IT16"/>
      <c r="IU16"/>
      <c r="IV16"/>
    </row>
    <row r="17" spans="1:256" ht="18" customHeight="1" x14ac:dyDescent="0.35">
      <c r="A17"/>
      <c r="B17"/>
      <c r="C17" s="35"/>
      <c r="D17" s="35"/>
      <c r="E17" s="35"/>
      <c r="F17" s="35"/>
      <c r="G17" s="1"/>
      <c r="H17" s="37"/>
      <c r="I17" s="37"/>
      <c r="J17" s="48"/>
      <c r="K17" s="47"/>
      <c r="L17" s="47"/>
      <c r="M17" s="48"/>
      <c r="N17" s="47"/>
      <c r="O17" s="47"/>
      <c r="P17" s="49"/>
      <c r="Q17" s="50"/>
      <c r="R17" s="45"/>
      <c r="S17" s="45"/>
      <c r="T17" s="45"/>
      <c r="U17" s="45"/>
      <c r="V17" s="45"/>
      <c r="W17" s="47"/>
      <c r="X17" s="47"/>
      <c r="Y17" s="48"/>
      <c r="Z17" s="47"/>
      <c r="AA17" s="47"/>
      <c r="AB17" s="36"/>
      <c r="AC17" s="37"/>
      <c r="AD17" s="37"/>
      <c r="AE17"/>
      <c r="AF17"/>
      <c r="AG17"/>
      <c r="AH17"/>
      <c r="AI17"/>
      <c r="AJ17"/>
      <c r="AK17"/>
      <c r="AL17"/>
      <c r="AM17"/>
      <c r="AN17"/>
      <c r="AO17"/>
      <c r="AP17"/>
      <c r="AQ17"/>
      <c r="AR17"/>
      <c r="AS17"/>
      <c r="AT17"/>
      <c r="AU17"/>
      <c r="AV17"/>
      <c r="AW17"/>
      <c r="AX17"/>
      <c r="AY17"/>
      <c r="AZ17"/>
      <c r="BA17"/>
      <c r="BB17"/>
      <c r="BC17"/>
      <c r="BD17"/>
      <c r="BE17"/>
      <c r="BF17"/>
      <c r="BG17"/>
      <c r="BH17"/>
      <c r="BI17"/>
      <c r="BJ17"/>
      <c r="BK17"/>
      <c r="BL17"/>
      <c r="BM17"/>
      <c r="BN17"/>
      <c r="BO17"/>
      <c r="BP17"/>
      <c r="BQ17"/>
      <c r="BR17"/>
      <c r="BS17"/>
      <c r="BT17"/>
      <c r="BU17"/>
      <c r="BV17"/>
      <c r="BW17"/>
      <c r="BX17"/>
      <c r="BY17"/>
      <c r="BZ17"/>
      <c r="CA17"/>
      <c r="CB17"/>
      <c r="CC17"/>
      <c r="CD17"/>
      <c r="CE17"/>
      <c r="CF17"/>
      <c r="CG17"/>
      <c r="CH17"/>
      <c r="CI17"/>
      <c r="CJ17"/>
      <c r="CK17"/>
      <c r="CL17"/>
      <c r="CM17"/>
      <c r="CN17"/>
      <c r="CO17"/>
      <c r="CP17"/>
      <c r="CQ17"/>
      <c r="CR17"/>
      <c r="CS17"/>
      <c r="CT17"/>
      <c r="CU17"/>
      <c r="CV17"/>
      <c r="CW17"/>
      <c r="CX17"/>
      <c r="CY17"/>
      <c r="CZ17"/>
      <c r="DA17"/>
      <c r="DB17"/>
      <c r="DC17"/>
      <c r="DD17"/>
      <c r="DE17"/>
      <c r="DF17"/>
      <c r="DG17"/>
      <c r="DH17"/>
      <c r="DI17"/>
      <c r="DJ17"/>
      <c r="DK17"/>
      <c r="DL17"/>
      <c r="DM17"/>
      <c r="DN17"/>
      <c r="DO17"/>
      <c r="DP17"/>
      <c r="DQ17"/>
      <c r="DR17"/>
      <c r="DS17"/>
      <c r="DT17"/>
      <c r="DU17"/>
      <c r="DV17"/>
      <c r="DW17"/>
      <c r="DX17"/>
      <c r="DY17"/>
      <c r="DZ17"/>
      <c r="EA17"/>
      <c r="EB17"/>
      <c r="EC17"/>
      <c r="ED17"/>
      <c r="EE17"/>
      <c r="EF17"/>
      <c r="EG17"/>
      <c r="EH17"/>
      <c r="EI17"/>
      <c r="EJ17"/>
      <c r="EK17"/>
      <c r="EL17"/>
      <c r="EM17"/>
      <c r="EN17"/>
      <c r="EO17"/>
      <c r="EP17"/>
      <c r="EQ17"/>
      <c r="ER17"/>
      <c r="ES17"/>
      <c r="ET17"/>
      <c r="EU17"/>
      <c r="EV17"/>
      <c r="EW17"/>
      <c r="EX17"/>
      <c r="EY17"/>
      <c r="EZ17"/>
      <c r="FA17"/>
      <c r="FB17"/>
      <c r="FC17"/>
      <c r="FD17"/>
      <c r="FE17"/>
      <c r="FF17"/>
      <c r="FG17"/>
      <c r="FH17"/>
      <c r="FI17"/>
      <c r="FJ17"/>
      <c r="FK17"/>
      <c r="FL17"/>
      <c r="FM17"/>
      <c r="FN17"/>
      <c r="FO17"/>
      <c r="FP17"/>
      <c r="FQ17"/>
      <c r="FR17"/>
      <c r="FS17"/>
      <c r="FT17"/>
      <c r="FU17"/>
      <c r="FV17"/>
      <c r="FW17"/>
      <c r="FX17"/>
      <c r="FY17"/>
      <c r="FZ17"/>
      <c r="GA17"/>
      <c r="GB17"/>
      <c r="GC17"/>
      <c r="GD17"/>
      <c r="GE17"/>
      <c r="GF17"/>
      <c r="GG17"/>
      <c r="GH17"/>
      <c r="GI17"/>
      <c r="GJ17"/>
      <c r="GK17"/>
      <c r="GL17"/>
      <c r="GM17"/>
      <c r="GN17"/>
      <c r="GO17"/>
      <c r="GP17"/>
      <c r="GQ17"/>
      <c r="GR17"/>
      <c r="GS17"/>
      <c r="GT17"/>
      <c r="GU17"/>
      <c r="GV17"/>
      <c r="GW17"/>
      <c r="GX17"/>
      <c r="GY17"/>
      <c r="GZ17"/>
      <c r="HA17"/>
      <c r="HB17"/>
      <c r="HC17"/>
      <c r="HD17"/>
      <c r="HE17"/>
      <c r="HF17"/>
      <c r="HG17"/>
      <c r="HH17"/>
      <c r="HI17"/>
      <c r="HJ17"/>
      <c r="HK17"/>
      <c r="HL17"/>
      <c r="HM17"/>
      <c r="HN17"/>
      <c r="HO17"/>
      <c r="HP17"/>
      <c r="HQ17"/>
      <c r="HR17"/>
      <c r="HS17"/>
      <c r="HT17"/>
      <c r="HU17"/>
      <c r="HV17"/>
      <c r="HW17"/>
      <c r="HX17"/>
      <c r="HY17"/>
      <c r="HZ17"/>
      <c r="IA17"/>
      <c r="IB17"/>
      <c r="IC17"/>
      <c r="ID17"/>
      <c r="IE17"/>
      <c r="IF17"/>
      <c r="IG17"/>
      <c r="IH17"/>
      <c r="II17"/>
      <c r="IJ17"/>
      <c r="IK17"/>
      <c r="IL17"/>
      <c r="IM17"/>
      <c r="IN17"/>
      <c r="IO17"/>
      <c r="IP17"/>
      <c r="IQ17"/>
      <c r="IR17"/>
      <c r="IS17"/>
      <c r="IT17"/>
      <c r="IU17"/>
      <c r="IV17"/>
    </row>
    <row r="18" spans="1:256" s="42" customFormat="1" ht="36" customHeight="1" thickBot="1" x14ac:dyDescent="0.3">
      <c r="A18"/>
      <c r="B18"/>
      <c r="C18"/>
      <c r="E18" s="362" t="s">
        <v>2991</v>
      </c>
      <c r="F18" s="362"/>
      <c r="G18" s="362"/>
      <c r="H18" s="362"/>
      <c r="I18" s="362"/>
      <c r="J18" s="281">
        <f>'Artículo 145 (cálculo PI)'!R28</f>
        <v>0</v>
      </c>
      <c r="K18" s="281"/>
      <c r="L18" s="40"/>
      <c r="M18" s="41"/>
      <c r="N18" s="41"/>
      <c r="O18" s="41"/>
      <c r="P18" s="41"/>
      <c r="Q18" s="41"/>
      <c r="R18" s="41"/>
      <c r="S18" s="41"/>
      <c r="T18" s="44"/>
      <c r="U18" s="280" t="s">
        <v>2991</v>
      </c>
      <c r="V18" s="280"/>
      <c r="W18" s="280"/>
      <c r="X18" s="280"/>
      <c r="Y18" s="280"/>
      <c r="Z18" s="281">
        <f>'Artículo 145 (cálculo PNT)'!R28</f>
        <v>0</v>
      </c>
      <c r="AA18" s="281"/>
    </row>
    <row r="19" spans="1:256" s="42" customFormat="1" ht="18" customHeight="1" x14ac:dyDescent="0.25">
      <c r="A19" s="224"/>
      <c r="B19" s="224"/>
      <c r="C19" s="224"/>
      <c r="D19" s="224"/>
      <c r="E19" s="224"/>
      <c r="F19" s="224"/>
      <c r="G19" s="224"/>
      <c r="H19" s="51"/>
      <c r="I19" s="51"/>
      <c r="J19" s="52"/>
      <c r="K19" s="52"/>
      <c r="L19" s="53"/>
      <c r="M19" s="224"/>
      <c r="N19" s="224"/>
      <c r="O19" s="224"/>
      <c r="P19" s="224"/>
      <c r="Q19" s="224"/>
      <c r="R19" s="51"/>
      <c r="S19" s="51"/>
      <c r="T19" s="54"/>
      <c r="V19" s="24"/>
    </row>
    <row r="20" spans="1:256" s="42" customFormat="1" ht="18" customHeight="1" x14ac:dyDescent="0.25">
      <c r="C20" s="224"/>
      <c r="D20" s="224"/>
      <c r="E20" s="224"/>
      <c r="F20" s="224"/>
      <c r="G20" s="23"/>
      <c r="H20" s="154"/>
      <c r="I20" s="154"/>
      <c r="J20" s="155"/>
      <c r="K20" s="154"/>
      <c r="L20" s="154"/>
      <c r="M20" s="155"/>
      <c r="N20" s="154"/>
      <c r="O20" s="154"/>
      <c r="Q20" s="24"/>
      <c r="R20" s="24"/>
      <c r="S20" s="24"/>
      <c r="T20" s="24"/>
      <c r="U20" s="24"/>
      <c r="V20" s="24"/>
      <c r="W20" s="24"/>
      <c r="X20" s="24"/>
      <c r="Y20" s="24"/>
      <c r="Z20" s="24"/>
      <c r="AA20" s="24"/>
      <c r="AB20" s="24"/>
      <c r="AC20" s="24"/>
      <c r="AD20" s="24"/>
      <c r="AE20" s="24"/>
    </row>
    <row r="21" spans="1:256" s="42" customFormat="1" ht="54" customHeight="1" x14ac:dyDescent="0.25">
      <c r="A21" s="277" t="s">
        <v>2992</v>
      </c>
      <c r="B21" s="277"/>
      <c r="C21" s="277"/>
      <c r="D21" s="277"/>
      <c r="E21" s="277"/>
      <c r="F21" s="277"/>
      <c r="G21" s="277"/>
      <c r="H21" s="277"/>
      <c r="I21" s="277"/>
      <c r="J21" s="277"/>
      <c r="K21" s="277"/>
      <c r="L21" s="277"/>
      <c r="M21" s="277"/>
      <c r="N21" s="277"/>
      <c r="O21" s="277"/>
      <c r="P21" s="277"/>
      <c r="Q21" s="277"/>
      <c r="R21" s="277"/>
      <c r="S21" s="277"/>
      <c r="T21" s="277"/>
      <c r="U21" s="277"/>
      <c r="V21" s="277"/>
      <c r="W21" s="277"/>
      <c r="X21" s="277"/>
      <c r="Y21" s="277"/>
      <c r="Z21" s="277"/>
      <c r="AA21" s="277"/>
      <c r="AB21" s="277"/>
      <c r="AC21" s="277"/>
      <c r="AD21" s="277"/>
      <c r="AE21" s="277"/>
    </row>
    <row r="22" spans="1:256" s="59" customFormat="1" ht="18" customHeight="1" x14ac:dyDescent="0.25">
      <c r="Q22" s="133"/>
    </row>
    <row r="23" spans="1:256" s="59" customFormat="1" ht="18" customHeight="1" x14ac:dyDescent="0.25">
      <c r="A23" s="60" t="s">
        <v>63</v>
      </c>
      <c r="B23" s="76"/>
      <c r="C23" s="76"/>
      <c r="D23" s="76"/>
      <c r="E23" s="76"/>
      <c r="F23" s="76"/>
      <c r="G23" s="76"/>
      <c r="H23" s="76"/>
      <c r="I23" s="76"/>
      <c r="J23" s="76"/>
      <c r="K23" s="76"/>
      <c r="L23" s="76"/>
      <c r="M23" s="76"/>
      <c r="N23" s="76"/>
      <c r="O23" s="76"/>
      <c r="P23" s="76"/>
      <c r="Q23" s="23"/>
      <c r="R23" s="76"/>
      <c r="S23" s="76"/>
      <c r="T23" s="76"/>
      <c r="U23" s="76"/>
      <c r="V23" s="76"/>
      <c r="W23" s="76"/>
      <c r="X23" s="76"/>
      <c r="Y23" s="76"/>
      <c r="Z23" s="76"/>
      <c r="AA23" s="76"/>
      <c r="AB23" s="76"/>
      <c r="AC23" s="76"/>
      <c r="AD23" s="76"/>
      <c r="AE23" s="76"/>
    </row>
    <row r="24" spans="1:256" s="59" customFormat="1" ht="18" customHeight="1" x14ac:dyDescent="0.25">
      <c r="Q24" s="133"/>
    </row>
    <row r="25" spans="1:256" s="59" customFormat="1" ht="47.15" customHeight="1" thickBot="1" x14ac:dyDescent="0.3">
      <c r="A25" s="271" t="s">
        <v>2993</v>
      </c>
      <c r="B25" s="271"/>
      <c r="C25" s="271"/>
      <c r="D25" s="271"/>
      <c r="E25" s="271"/>
      <c r="F25" s="271"/>
      <c r="G25" s="271"/>
      <c r="H25" s="271"/>
      <c r="I25" s="271"/>
      <c r="J25" s="271"/>
      <c r="K25" s="271"/>
      <c r="L25" s="271"/>
      <c r="M25" s="271"/>
      <c r="N25" s="271"/>
      <c r="O25" s="271"/>
      <c r="P25" s="271"/>
      <c r="Q25" s="221"/>
      <c r="V25" s="272"/>
      <c r="W25" s="272"/>
      <c r="X25" s="272"/>
      <c r="Y25" s="272"/>
      <c r="Z25" s="272"/>
      <c r="AA25" s="272"/>
      <c r="AB25" s="272"/>
      <c r="AC25" s="272"/>
      <c r="AD25" s="272"/>
      <c r="AE25" s="272"/>
    </row>
    <row r="26" spans="1:256" ht="18" customHeight="1" x14ac:dyDescent="0.25">
      <c r="A26" s="266" t="s">
        <v>44</v>
      </c>
      <c r="B26" s="266"/>
      <c r="C26" s="266"/>
      <c r="D26" s="266"/>
      <c r="E26" s="266"/>
      <c r="F26" s="266"/>
      <c r="G26" s="266"/>
      <c r="H26" s="266"/>
      <c r="I26" s="266"/>
      <c r="J26" s="266"/>
      <c r="K26" s="266"/>
      <c r="L26" s="266"/>
      <c r="M26" s="266"/>
      <c r="N26" s="266"/>
      <c r="O26" s="266"/>
      <c r="P26" s="266"/>
      <c r="Q26" s="134" t="s">
        <v>65</v>
      </c>
      <c r="R26" s="267" t="s">
        <v>66</v>
      </c>
      <c r="S26" s="267"/>
      <c r="T26" s="267"/>
      <c r="U26" s="267"/>
      <c r="V26" s="267"/>
      <c r="W26" s="267"/>
      <c r="X26" s="267"/>
      <c r="Y26" s="267"/>
      <c r="Z26" s="267"/>
      <c r="AA26" s="267"/>
      <c r="AB26" s="267"/>
      <c r="AC26" s="267"/>
      <c r="AD26" s="267"/>
      <c r="AE26" s="267"/>
      <c r="AF26" s="135" t="s">
        <v>65</v>
      </c>
      <c r="AG26" s="268" t="s">
        <v>8</v>
      </c>
      <c r="AH26" s="268"/>
      <c r="AI26" s="268"/>
      <c r="AJ26" s="268"/>
      <c r="AK26" s="268"/>
      <c r="AL26" s="268"/>
      <c r="AM26" s="268"/>
      <c r="AN26" s="268"/>
      <c r="AO26" s="268"/>
      <c r="AP26" s="268"/>
      <c r="AQ26" s="268"/>
      <c r="AR26" s="268"/>
      <c r="AS26" s="268"/>
      <c r="AT26" s="268"/>
    </row>
    <row r="27" spans="1:256" ht="63" customHeight="1" x14ac:dyDescent="0.25">
      <c r="A27" s="259" t="s">
        <v>132</v>
      </c>
      <c r="B27" s="259"/>
      <c r="C27" s="259"/>
      <c r="D27" s="259"/>
      <c r="E27" s="259"/>
      <c r="F27" s="259"/>
      <c r="G27" s="259"/>
      <c r="H27" s="259"/>
      <c r="I27" s="259"/>
      <c r="J27" s="259"/>
      <c r="K27" s="259"/>
      <c r="L27" s="259"/>
      <c r="M27" s="259"/>
      <c r="N27" s="259"/>
      <c r="O27" s="259"/>
      <c r="P27" s="259"/>
      <c r="Q27" s="136">
        <v>0</v>
      </c>
      <c r="R27" s="330" t="s">
        <v>404</v>
      </c>
      <c r="S27" s="331"/>
      <c r="T27" s="331"/>
      <c r="U27" s="331"/>
      <c r="V27" s="331"/>
      <c r="W27" s="331"/>
      <c r="X27" s="331"/>
      <c r="Y27" s="331"/>
      <c r="Z27" s="331"/>
      <c r="AA27" s="331"/>
      <c r="AB27" s="331"/>
      <c r="AC27" s="331"/>
      <c r="AD27" s="331"/>
      <c r="AE27" s="332"/>
      <c r="AF27" s="136">
        <v>0</v>
      </c>
      <c r="AG27" s="261" t="s">
        <v>499</v>
      </c>
      <c r="AH27" s="261"/>
      <c r="AI27" s="261"/>
      <c r="AJ27" s="261"/>
      <c r="AK27" s="261"/>
      <c r="AL27" s="261"/>
      <c r="AM27" s="261"/>
      <c r="AN27" s="261"/>
      <c r="AO27" s="261"/>
      <c r="AP27" s="261"/>
      <c r="AQ27" s="261"/>
      <c r="AR27" s="261"/>
      <c r="AS27" s="261"/>
      <c r="AT27" s="261"/>
    </row>
    <row r="28" spans="1:256" ht="63" customHeight="1" x14ac:dyDescent="0.25">
      <c r="A28" s="259" t="s">
        <v>2994</v>
      </c>
      <c r="B28" s="259"/>
      <c r="C28" s="259"/>
      <c r="D28" s="259"/>
      <c r="E28" s="259"/>
      <c r="F28" s="259"/>
      <c r="G28" s="259"/>
      <c r="H28" s="259"/>
      <c r="I28" s="259"/>
      <c r="J28" s="259"/>
      <c r="K28" s="259"/>
      <c r="L28" s="259"/>
      <c r="M28" s="259"/>
      <c r="N28" s="259"/>
      <c r="O28" s="259"/>
      <c r="P28" s="259"/>
      <c r="Q28" s="136">
        <v>0</v>
      </c>
      <c r="R28" s="261"/>
      <c r="S28" s="261"/>
      <c r="T28" s="261"/>
      <c r="U28" s="261"/>
      <c r="V28" s="261"/>
      <c r="W28" s="261"/>
      <c r="X28" s="261"/>
      <c r="Y28" s="261"/>
      <c r="Z28" s="261"/>
      <c r="AA28" s="261"/>
      <c r="AB28" s="261"/>
      <c r="AC28" s="261"/>
      <c r="AD28" s="261"/>
      <c r="AE28" s="261"/>
      <c r="AF28" s="136">
        <v>0</v>
      </c>
      <c r="AG28" s="261" t="s">
        <v>69</v>
      </c>
      <c r="AH28" s="261"/>
      <c r="AI28" s="261"/>
      <c r="AJ28" s="261"/>
      <c r="AK28" s="261"/>
      <c r="AL28" s="261"/>
      <c r="AM28" s="261"/>
      <c r="AN28" s="261"/>
      <c r="AO28" s="261"/>
      <c r="AP28" s="261"/>
      <c r="AQ28" s="261"/>
      <c r="AR28" s="261"/>
      <c r="AS28" s="261"/>
      <c r="AT28" s="261"/>
    </row>
    <row r="29" spans="1:256" ht="63" customHeight="1" x14ac:dyDescent="0.25">
      <c r="A29" s="259" t="s">
        <v>2995</v>
      </c>
      <c r="B29" s="259"/>
      <c r="C29" s="259"/>
      <c r="D29" s="259"/>
      <c r="E29" s="259"/>
      <c r="F29" s="259"/>
      <c r="G29" s="259"/>
      <c r="H29" s="259"/>
      <c r="I29" s="259"/>
      <c r="J29" s="259"/>
      <c r="K29" s="259"/>
      <c r="L29" s="259"/>
      <c r="M29" s="259"/>
      <c r="N29" s="259"/>
      <c r="O29" s="259"/>
      <c r="P29" s="259"/>
      <c r="Q29" s="136">
        <v>0</v>
      </c>
      <c r="R29" s="261"/>
      <c r="S29" s="261"/>
      <c r="T29" s="261"/>
      <c r="U29" s="261"/>
      <c r="V29" s="261"/>
      <c r="W29" s="261"/>
      <c r="X29" s="261"/>
      <c r="Y29" s="261"/>
      <c r="Z29" s="261"/>
      <c r="AA29" s="261"/>
      <c r="AB29" s="261"/>
      <c r="AC29" s="261"/>
      <c r="AD29" s="261"/>
      <c r="AE29" s="261"/>
      <c r="AF29" s="136">
        <v>0</v>
      </c>
      <c r="AG29" s="261" t="s">
        <v>71</v>
      </c>
      <c r="AH29" s="261"/>
      <c r="AI29" s="261"/>
      <c r="AJ29" s="261"/>
      <c r="AK29" s="261"/>
      <c r="AL29" s="261"/>
      <c r="AM29" s="261"/>
      <c r="AN29" s="261"/>
      <c r="AO29" s="261"/>
      <c r="AP29" s="261"/>
      <c r="AQ29" s="261"/>
      <c r="AR29" s="261"/>
      <c r="AS29" s="261"/>
      <c r="AT29" s="261"/>
    </row>
    <row r="30" spans="1:256" ht="45" customHeight="1" thickTop="1" thickBot="1" x14ac:dyDescent="0.3">
      <c r="Q30" s="137"/>
      <c r="AF30" s="137"/>
    </row>
    <row r="31" spans="1:256" ht="45" customHeight="1" x14ac:dyDescent="0.25">
      <c r="A31" s="263" t="s">
        <v>124</v>
      </c>
      <c r="B31" s="263"/>
      <c r="C31" s="263"/>
      <c r="D31" s="263"/>
      <c r="E31" s="263"/>
      <c r="F31" s="263"/>
      <c r="G31" s="263"/>
      <c r="H31" s="263"/>
      <c r="I31" s="263"/>
      <c r="J31" s="263"/>
      <c r="K31" s="263"/>
      <c r="L31" s="263"/>
      <c r="M31" s="263"/>
      <c r="N31" s="263"/>
      <c r="O31" s="263"/>
      <c r="P31" s="263"/>
      <c r="Q31" s="138" t="s">
        <v>65</v>
      </c>
      <c r="R31" s="264" t="s">
        <v>66</v>
      </c>
      <c r="S31" s="264"/>
      <c r="T31" s="264"/>
      <c r="U31" s="264"/>
      <c r="V31" s="264"/>
      <c r="W31" s="264"/>
      <c r="X31" s="264"/>
      <c r="Y31" s="264"/>
      <c r="Z31" s="264"/>
      <c r="AA31" s="264"/>
      <c r="AB31" s="264"/>
      <c r="AC31" s="264"/>
      <c r="AD31" s="264"/>
      <c r="AE31" s="264"/>
      <c r="AF31" s="139" t="s">
        <v>65</v>
      </c>
      <c r="AG31" s="265" t="s">
        <v>8</v>
      </c>
      <c r="AH31" s="265"/>
      <c r="AI31" s="265"/>
      <c r="AJ31" s="265"/>
      <c r="AK31" s="265"/>
      <c r="AL31" s="265"/>
      <c r="AM31" s="265"/>
      <c r="AN31" s="265"/>
      <c r="AO31" s="265"/>
      <c r="AP31" s="265"/>
      <c r="AQ31" s="265"/>
      <c r="AR31" s="265"/>
      <c r="AS31" s="265"/>
      <c r="AT31" s="265"/>
    </row>
    <row r="32" spans="1:256" ht="45" customHeight="1" x14ac:dyDescent="0.25">
      <c r="A32" s="259" t="s">
        <v>2996</v>
      </c>
      <c r="B32" s="259"/>
      <c r="C32" s="259"/>
      <c r="D32" s="259"/>
      <c r="E32" s="259"/>
      <c r="F32" s="259"/>
      <c r="G32" s="259"/>
      <c r="H32" s="259"/>
      <c r="I32" s="259"/>
      <c r="J32" s="259"/>
      <c r="K32" s="259"/>
      <c r="L32" s="259"/>
      <c r="M32" s="259"/>
      <c r="N32" s="259"/>
      <c r="O32" s="259"/>
      <c r="P32" s="259"/>
      <c r="Q32" s="136">
        <v>0</v>
      </c>
      <c r="R32" s="330" t="s">
        <v>404</v>
      </c>
      <c r="S32" s="331"/>
      <c r="T32" s="331"/>
      <c r="U32" s="331"/>
      <c r="V32" s="331"/>
      <c r="W32" s="331"/>
      <c r="X32" s="331"/>
      <c r="Y32" s="331"/>
      <c r="Z32" s="331"/>
      <c r="AA32" s="331"/>
      <c r="AB32" s="331"/>
      <c r="AC32" s="331"/>
      <c r="AD32" s="331"/>
      <c r="AE32" s="332"/>
      <c r="AF32" s="136">
        <v>0</v>
      </c>
      <c r="AG32" s="261" t="s">
        <v>499</v>
      </c>
      <c r="AH32" s="261"/>
      <c r="AI32" s="261"/>
      <c r="AJ32" s="261"/>
      <c r="AK32" s="261"/>
      <c r="AL32" s="261"/>
      <c r="AM32" s="261"/>
      <c r="AN32" s="261"/>
      <c r="AO32" s="261"/>
      <c r="AP32" s="261"/>
      <c r="AQ32" s="261"/>
      <c r="AR32" s="261"/>
      <c r="AS32" s="261"/>
      <c r="AT32" s="261"/>
    </row>
    <row r="33" spans="1:46" ht="45" customHeight="1" x14ac:dyDescent="0.25">
      <c r="A33" s="259" t="s">
        <v>2997</v>
      </c>
      <c r="B33" s="259"/>
      <c r="C33" s="259"/>
      <c r="D33" s="259"/>
      <c r="E33" s="259"/>
      <c r="F33" s="259"/>
      <c r="G33" s="259"/>
      <c r="H33" s="259"/>
      <c r="I33" s="259"/>
      <c r="J33" s="259"/>
      <c r="K33" s="259"/>
      <c r="L33" s="259"/>
      <c r="M33" s="259"/>
      <c r="N33" s="259"/>
      <c r="O33" s="259"/>
      <c r="P33" s="259"/>
      <c r="Q33" s="136">
        <v>0</v>
      </c>
      <c r="R33" s="262"/>
      <c r="S33" s="262"/>
      <c r="T33" s="262"/>
      <c r="U33" s="262"/>
      <c r="V33" s="262"/>
      <c r="W33" s="262"/>
      <c r="X33" s="262"/>
      <c r="Y33" s="262"/>
      <c r="Z33" s="262"/>
      <c r="AA33" s="262"/>
      <c r="AB33" s="262"/>
      <c r="AC33" s="262"/>
      <c r="AD33" s="262"/>
      <c r="AE33" s="262"/>
      <c r="AF33" s="136">
        <v>0</v>
      </c>
      <c r="AG33" s="262"/>
      <c r="AH33" s="262"/>
      <c r="AI33" s="262"/>
      <c r="AJ33" s="262"/>
      <c r="AK33" s="262"/>
      <c r="AL33" s="262"/>
      <c r="AM33" s="262"/>
      <c r="AN33" s="262"/>
      <c r="AO33" s="262"/>
      <c r="AP33" s="262"/>
      <c r="AQ33" s="262"/>
      <c r="AR33" s="262"/>
      <c r="AS33" s="262"/>
      <c r="AT33" s="262"/>
    </row>
    <row r="34" spans="1:46" ht="56.25" customHeight="1" x14ac:dyDescent="0.25">
      <c r="A34" s="259" t="s">
        <v>2948</v>
      </c>
      <c r="B34" s="259"/>
      <c r="C34" s="259"/>
      <c r="D34" s="259"/>
      <c r="E34" s="259"/>
      <c r="F34" s="259"/>
      <c r="G34" s="259"/>
      <c r="H34" s="259"/>
      <c r="I34" s="259"/>
      <c r="J34" s="259"/>
      <c r="K34" s="259"/>
      <c r="L34" s="259"/>
      <c r="M34" s="259"/>
      <c r="N34" s="259"/>
      <c r="O34" s="259"/>
      <c r="P34" s="259"/>
      <c r="Q34" s="136">
        <v>0</v>
      </c>
      <c r="R34" s="261"/>
      <c r="S34" s="261"/>
      <c r="T34" s="261"/>
      <c r="U34" s="261"/>
      <c r="V34" s="261"/>
      <c r="W34" s="261"/>
      <c r="X34" s="261"/>
      <c r="Y34" s="261"/>
      <c r="Z34" s="261"/>
      <c r="AA34" s="261"/>
      <c r="AB34" s="261"/>
      <c r="AC34" s="261"/>
      <c r="AD34" s="261"/>
      <c r="AE34" s="261"/>
      <c r="AF34" s="136">
        <v>0</v>
      </c>
      <c r="AG34" s="261"/>
      <c r="AH34" s="261"/>
      <c r="AI34" s="261"/>
      <c r="AJ34" s="261"/>
      <c r="AK34" s="261"/>
      <c r="AL34" s="261"/>
      <c r="AM34" s="261"/>
      <c r="AN34" s="261"/>
      <c r="AO34" s="261"/>
      <c r="AP34" s="261"/>
      <c r="AQ34" s="261"/>
      <c r="AR34" s="261"/>
      <c r="AS34" s="261"/>
      <c r="AT34" s="261"/>
    </row>
    <row r="35" spans="1:46" ht="66" customHeight="1" x14ac:dyDescent="0.25">
      <c r="A35" s="259" t="s">
        <v>2998</v>
      </c>
      <c r="B35" s="259"/>
      <c r="C35" s="259"/>
      <c r="D35" s="259"/>
      <c r="E35" s="259"/>
      <c r="F35" s="259"/>
      <c r="G35" s="259"/>
      <c r="H35" s="259"/>
      <c r="I35" s="259"/>
      <c r="J35" s="259"/>
      <c r="K35" s="259"/>
      <c r="L35" s="259"/>
      <c r="M35" s="259"/>
      <c r="N35" s="259"/>
      <c r="O35" s="259"/>
      <c r="P35" s="259"/>
      <c r="Q35" s="136">
        <v>0</v>
      </c>
      <c r="R35" s="261"/>
      <c r="S35" s="261"/>
      <c r="T35" s="261"/>
      <c r="U35" s="261"/>
      <c r="V35" s="261"/>
      <c r="W35" s="261"/>
      <c r="X35" s="261"/>
      <c r="Y35" s="261"/>
      <c r="Z35" s="261"/>
      <c r="AA35" s="261"/>
      <c r="AB35" s="261"/>
      <c r="AC35" s="261"/>
      <c r="AD35" s="261"/>
      <c r="AE35" s="261"/>
      <c r="AF35" s="136">
        <v>0</v>
      </c>
      <c r="AG35" s="261"/>
      <c r="AH35" s="261"/>
      <c r="AI35" s="261"/>
      <c r="AJ35" s="261"/>
      <c r="AK35" s="261"/>
      <c r="AL35" s="261"/>
      <c r="AM35" s="261"/>
      <c r="AN35" s="261"/>
      <c r="AO35" s="261"/>
      <c r="AP35" s="261"/>
      <c r="AQ35" s="261"/>
      <c r="AR35" s="261"/>
      <c r="AS35" s="261"/>
      <c r="AT35" s="261"/>
    </row>
    <row r="36" spans="1:46" ht="45" customHeight="1" x14ac:dyDescent="0.25">
      <c r="A36" s="259" t="s">
        <v>2999</v>
      </c>
      <c r="B36" s="259"/>
      <c r="C36" s="259"/>
      <c r="D36" s="259"/>
      <c r="E36" s="259"/>
      <c r="F36" s="259"/>
      <c r="G36" s="259"/>
      <c r="H36" s="259"/>
      <c r="I36" s="259"/>
      <c r="J36" s="259"/>
      <c r="K36" s="259"/>
      <c r="L36" s="259"/>
      <c r="M36" s="259"/>
      <c r="N36" s="259"/>
      <c r="O36" s="259"/>
      <c r="P36" s="259"/>
      <c r="Q36" s="136">
        <v>0</v>
      </c>
      <c r="R36" s="261"/>
      <c r="S36" s="261"/>
      <c r="T36" s="261"/>
      <c r="U36" s="261"/>
      <c r="V36" s="261"/>
      <c r="W36" s="261"/>
      <c r="X36" s="261"/>
      <c r="Y36" s="261"/>
      <c r="Z36" s="261"/>
      <c r="AA36" s="261"/>
      <c r="AB36" s="261"/>
      <c r="AC36" s="261"/>
      <c r="AD36" s="261"/>
      <c r="AE36" s="261"/>
      <c r="AF36" s="136">
        <v>0</v>
      </c>
      <c r="AG36" s="261"/>
      <c r="AH36" s="261"/>
      <c r="AI36" s="261"/>
      <c r="AJ36" s="261"/>
      <c r="AK36" s="261"/>
      <c r="AL36" s="261"/>
      <c r="AM36" s="261"/>
      <c r="AN36" s="261"/>
      <c r="AO36" s="261"/>
      <c r="AP36" s="261"/>
      <c r="AQ36" s="261"/>
      <c r="AR36" s="261"/>
      <c r="AS36" s="261"/>
      <c r="AT36" s="261"/>
    </row>
  </sheetData>
  <sheetProtection algorithmName="SHA-512" hashValue="fGTwLd88E4EPMeSzdC/yKdwBXmIFrFalqiYzcpNT3KUilrd1uZlOUzp9q837bVUEjH0SAAOh9uCHmE9mFUyVMA==" saltValue="udI6O3DHUvgH4vhjcI6Bng==" spinCount="100000" sheet="1" selectLockedCells="1" selectUnlockedCells="1"/>
  <mergeCells count="56">
    <mergeCell ref="F1:AE1"/>
    <mergeCell ref="F2:AE2"/>
    <mergeCell ref="F3:AE3"/>
    <mergeCell ref="F5:AE5"/>
    <mergeCell ref="H8:AE8"/>
    <mergeCell ref="AD11:AE11"/>
    <mergeCell ref="H12:I12"/>
    <mergeCell ref="K12:L12"/>
    <mergeCell ref="N12:O12"/>
    <mergeCell ref="X12:Y12"/>
    <mergeCell ref="AA12:AB12"/>
    <mergeCell ref="AD12:AE12"/>
    <mergeCell ref="H11:I11"/>
    <mergeCell ref="K11:L11"/>
    <mergeCell ref="N11:O11"/>
    <mergeCell ref="X11:Y11"/>
    <mergeCell ref="AA11:AB11"/>
    <mergeCell ref="AG26:AT26"/>
    <mergeCell ref="A15:O15"/>
    <mergeCell ref="Q15:AE15"/>
    <mergeCell ref="E18:I18"/>
    <mergeCell ref="J18:K18"/>
    <mergeCell ref="U18:Y18"/>
    <mergeCell ref="Z18:AA18"/>
    <mergeCell ref="A21:AE21"/>
    <mergeCell ref="A25:P25"/>
    <mergeCell ref="V25:AE25"/>
    <mergeCell ref="A26:P26"/>
    <mergeCell ref="R26:AE26"/>
    <mergeCell ref="A27:P27"/>
    <mergeCell ref="R27:AE27"/>
    <mergeCell ref="AG27:AT27"/>
    <mergeCell ref="A28:P28"/>
    <mergeCell ref="R28:AE28"/>
    <mergeCell ref="AG28:AT28"/>
    <mergeCell ref="A29:P29"/>
    <mergeCell ref="R29:AE29"/>
    <mergeCell ref="AG29:AT29"/>
    <mergeCell ref="A31:P31"/>
    <mergeCell ref="R31:AE31"/>
    <mergeCell ref="AG31:AT31"/>
    <mergeCell ref="A32:P32"/>
    <mergeCell ref="R32:AE32"/>
    <mergeCell ref="AG32:AT32"/>
    <mergeCell ref="A33:P33"/>
    <mergeCell ref="R33:AE33"/>
    <mergeCell ref="AG33:AT33"/>
    <mergeCell ref="A36:P36"/>
    <mergeCell ref="R36:AE36"/>
    <mergeCell ref="AG36:AT36"/>
    <mergeCell ref="A34:P34"/>
    <mergeCell ref="R34:AE34"/>
    <mergeCell ref="AG34:AT34"/>
    <mergeCell ref="A35:P35"/>
    <mergeCell ref="R35:AE35"/>
    <mergeCell ref="AG35:AT35"/>
  </mergeCells>
  <dataValidations count="1">
    <dataValidation allowBlank="1" showErrorMessage="1" sqref="A8:F8" xr:uid="{F5EFB05C-0890-4717-B162-1AF317D3292B}">
      <formula1>0</formula1>
      <formula2>0</formula2>
    </dataValidation>
  </dataValidations>
  <printOptions horizontalCentered="1"/>
  <pageMargins left="0.19652777777777777" right="0.19652777777777777" top="0.27569444444444446" bottom="0.39374999999999999" header="0.51180555555555551" footer="0"/>
  <pageSetup scale="73" firstPageNumber="0" orientation="landscape" horizontalDpi="300" verticalDpi="300" r:id="rId1"/>
  <headerFooter alignWithMargins="0">
    <oddFooter>&amp;L2a. Evaluación Vinculante de Obligaciones de Transparencia 2018_Artículo 145_SECITI&amp;R&amp;P de &amp;N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EE784A-1D3C-422E-BF24-19BC96DE5781}">
  <sheetPr codeName="Hoja3"/>
  <dimension ref="B1:K28"/>
  <sheetViews>
    <sheetView showGridLines="0" topLeftCell="A7" zoomScale="75" zoomScaleNormal="75" workbookViewId="0">
      <selection activeCell="G12" sqref="G12"/>
    </sheetView>
  </sheetViews>
  <sheetFormatPr baseColWidth="10" defaultColWidth="11.453125" defaultRowHeight="15.5" x14ac:dyDescent="0.25"/>
  <cols>
    <col min="1" max="1" width="3.54296875" style="1" customWidth="1"/>
    <col min="2" max="5" width="13.54296875" style="1" customWidth="1"/>
    <col min="6" max="6" width="2.54296875" style="1" customWidth="1"/>
    <col min="7" max="7" width="16.54296875" style="1" customWidth="1"/>
    <col min="8" max="8" width="2.54296875" style="1" customWidth="1"/>
    <col min="9" max="9" width="16.54296875" style="1" customWidth="1"/>
    <col min="10" max="10" width="2.54296875" style="1" customWidth="1"/>
    <col min="11" max="11" width="16.54296875" style="1" customWidth="1"/>
    <col min="12" max="12" width="3.54296875" style="1" customWidth="1"/>
    <col min="13" max="16384" width="11.453125" style="1"/>
  </cols>
  <sheetData>
    <row r="1" spans="2:11" ht="48" customHeight="1" x14ac:dyDescent="0.35">
      <c r="D1" s="250" t="s">
        <v>0</v>
      </c>
      <c r="E1" s="250"/>
      <c r="F1" s="250"/>
      <c r="G1" s="250"/>
      <c r="H1" s="250"/>
      <c r="I1" s="250"/>
      <c r="K1" s="2" t="s">
        <v>1</v>
      </c>
    </row>
    <row r="2" spans="2:11" ht="24" customHeight="1" x14ac:dyDescent="0.25">
      <c r="D2" s="249" t="s">
        <v>2</v>
      </c>
      <c r="E2" s="249"/>
      <c r="F2" s="249"/>
      <c r="G2" s="249"/>
      <c r="H2" s="249"/>
      <c r="I2" s="249"/>
      <c r="K2" s="3"/>
    </row>
    <row r="3" spans="2:11" ht="60" customHeight="1" x14ac:dyDescent="0.25">
      <c r="B3" s="4"/>
      <c r="D3" s="250" t="str">
        <f>IGOT!D3</f>
        <v>Verificación de la solventación de la Evaluación Censal 2023</v>
      </c>
      <c r="E3" s="250"/>
      <c r="F3" s="250"/>
      <c r="G3" s="250"/>
      <c r="H3" s="250"/>
      <c r="I3" s="250"/>
      <c r="K3" s="5" t="s">
        <v>4</v>
      </c>
    </row>
    <row r="4" spans="2:11" ht="24" customHeight="1" x14ac:dyDescent="0.25"/>
    <row r="5" spans="2:11" ht="24" customHeight="1" x14ac:dyDescent="0.25">
      <c r="B5" s="249" t="s">
        <v>48</v>
      </c>
      <c r="C5" s="249"/>
      <c r="D5" s="249"/>
      <c r="E5" s="249"/>
      <c r="F5" s="249"/>
      <c r="G5" s="249"/>
      <c r="H5" s="249"/>
      <c r="I5" s="249"/>
      <c r="J5" s="249"/>
      <c r="K5" s="249"/>
    </row>
    <row r="6" spans="2:11" ht="24" customHeight="1" x14ac:dyDescent="0.25">
      <c r="B6" s="208"/>
      <c r="C6" s="208"/>
      <c r="D6" s="208"/>
      <c r="E6" s="208"/>
      <c r="F6" s="208"/>
      <c r="G6" s="208"/>
      <c r="H6" s="208"/>
      <c r="I6" s="208"/>
      <c r="J6" s="208"/>
      <c r="K6" s="208"/>
    </row>
    <row r="7" spans="2:11" ht="24" customHeight="1" x14ac:dyDescent="0.25">
      <c r="B7" s="251" t="str">
        <f>IGOT!C5</f>
        <v>Sindicato Único de Trabajadores Democráticos del Sistema de Transporte Colectivo.</v>
      </c>
      <c r="C7" s="251"/>
      <c r="D7" s="251"/>
      <c r="E7" s="251"/>
      <c r="F7" s="251"/>
      <c r="G7" s="251"/>
      <c r="H7" s="251"/>
      <c r="I7" s="251"/>
      <c r="J7" s="251"/>
      <c r="K7" s="251"/>
    </row>
    <row r="8" spans="2:11" ht="24" customHeight="1" thickBot="1" x14ac:dyDescent="0.3"/>
    <row r="9" spans="2:11" ht="63" customHeight="1" thickBot="1" x14ac:dyDescent="0.3">
      <c r="B9" s="258" t="s">
        <v>6</v>
      </c>
      <c r="C9" s="258"/>
      <c r="D9" s="258"/>
      <c r="E9" s="258"/>
      <c r="G9" s="7" t="s">
        <v>44</v>
      </c>
      <c r="I9" s="7" t="s">
        <v>45</v>
      </c>
      <c r="K9" s="7" t="s">
        <v>9</v>
      </c>
    </row>
    <row r="10" spans="2:11" ht="6" customHeight="1" thickBot="1" x14ac:dyDescent="0.3">
      <c r="G10" s="207"/>
      <c r="I10" s="207"/>
      <c r="K10" s="207"/>
    </row>
    <row r="11" spans="2:11" ht="24" customHeight="1" thickBot="1" x14ac:dyDescent="0.3">
      <c r="B11" s="256" t="s">
        <v>10</v>
      </c>
      <c r="C11" s="256"/>
      <c r="D11" s="256"/>
      <c r="E11" s="256"/>
      <c r="G11" s="11">
        <f>'Artículo 121 (cálculo PNT)'!AE2226</f>
        <v>0</v>
      </c>
      <c r="H11" s="10"/>
      <c r="I11" s="11">
        <f>'Artículo 121 (cálculo PNT)'!AE2228</f>
        <v>0</v>
      </c>
      <c r="J11" s="10"/>
      <c r="K11" s="11">
        <f>G11*0.8+I11*0.2</f>
        <v>0</v>
      </c>
    </row>
    <row r="12" spans="2:11" ht="6" customHeight="1" thickBot="1" x14ac:dyDescent="0.3">
      <c r="G12" s="12"/>
      <c r="H12" s="10"/>
      <c r="I12" s="12"/>
      <c r="J12" s="10"/>
      <c r="K12" s="12"/>
    </row>
    <row r="13" spans="2:11" ht="24" customHeight="1" thickBot="1" x14ac:dyDescent="0.3">
      <c r="B13" s="256" t="s">
        <v>11</v>
      </c>
      <c r="C13" s="256"/>
      <c r="D13" s="256"/>
      <c r="E13" s="256"/>
      <c r="F13" s="229"/>
      <c r="G13" s="11">
        <f>'Artículo 138 (cálculo PNT)'!AE167</f>
        <v>0</v>
      </c>
      <c r="H13" s="10"/>
      <c r="I13" s="11">
        <f>'Artículo 138 (cálculo PNT)'!AE169</f>
        <v>0</v>
      </c>
      <c r="J13" s="10"/>
      <c r="K13" s="11">
        <f>G13*0.8+I13*0.2</f>
        <v>0</v>
      </c>
    </row>
    <row r="14" spans="2:11" ht="6" customHeight="1" thickBot="1" x14ac:dyDescent="0.3">
      <c r="G14" s="12"/>
      <c r="H14" s="10"/>
      <c r="I14" s="12"/>
      <c r="J14" s="10"/>
      <c r="K14" s="12"/>
    </row>
    <row r="15" spans="2:11" ht="24" customHeight="1" thickBot="1" x14ac:dyDescent="0.3">
      <c r="B15" s="256" t="s">
        <v>12</v>
      </c>
      <c r="C15" s="256"/>
      <c r="D15" s="256"/>
      <c r="E15" s="256"/>
      <c r="F15" s="229">
        <f>(1/6)*0.2</f>
        <v>3.3333333333333333E-2</v>
      </c>
      <c r="G15" s="11">
        <f>'Artículo 142 (cálculo PNT)'!AE35</f>
        <v>0</v>
      </c>
      <c r="H15" s="10"/>
      <c r="I15" s="11">
        <f>'Artículo 142 (cálculo PNT)'!AE37</f>
        <v>0</v>
      </c>
      <c r="J15" s="10"/>
      <c r="K15" s="11">
        <f>G15*0.8+I15*0.2</f>
        <v>0</v>
      </c>
    </row>
    <row r="16" spans="2:11" ht="6" customHeight="1" thickBot="1" x14ac:dyDescent="0.3">
      <c r="G16" s="12"/>
      <c r="H16" s="10"/>
      <c r="I16" s="12"/>
      <c r="J16" s="10"/>
      <c r="K16" s="12"/>
    </row>
    <row r="17" spans="2:11" ht="24" customHeight="1" thickBot="1" x14ac:dyDescent="0.3">
      <c r="B17" s="256" t="s">
        <v>14</v>
      </c>
      <c r="C17" s="256"/>
      <c r="D17" s="256"/>
      <c r="E17" s="256"/>
      <c r="G17" s="21" t="s">
        <v>46</v>
      </c>
      <c r="H17" s="10"/>
      <c r="I17" s="21" t="s">
        <v>46</v>
      </c>
      <c r="J17" s="10"/>
      <c r="K17" s="11">
        <f>'Artículo 144 (cálculo PNT)'!R15</f>
        <v>0</v>
      </c>
    </row>
    <row r="18" spans="2:11" ht="6" customHeight="1" thickBot="1" x14ac:dyDescent="0.3">
      <c r="G18" s="12"/>
      <c r="H18" s="10"/>
      <c r="I18" s="12"/>
      <c r="J18" s="10"/>
      <c r="K18" s="12"/>
    </row>
    <row r="19" spans="2:11" ht="24" customHeight="1" thickBot="1" x14ac:dyDescent="0.3">
      <c r="B19" s="256" t="s">
        <v>14</v>
      </c>
      <c r="C19" s="256"/>
      <c r="D19" s="256"/>
      <c r="E19" s="256"/>
      <c r="G19" s="21" t="s">
        <v>46</v>
      </c>
      <c r="H19" s="10"/>
      <c r="I19" s="21" t="s">
        <v>46</v>
      </c>
      <c r="J19" s="10"/>
      <c r="K19" s="11">
        <f>'Artículo 145 (cálculo PNT)'!R28</f>
        <v>0</v>
      </c>
    </row>
    <row r="20" spans="2:11" ht="6" customHeight="1" thickBot="1" x14ac:dyDescent="0.3">
      <c r="G20" s="12"/>
      <c r="H20" s="10"/>
      <c r="I20" s="12"/>
      <c r="J20" s="10"/>
      <c r="K20" s="12"/>
    </row>
    <row r="21" spans="2:11" ht="24" customHeight="1" thickBot="1" x14ac:dyDescent="0.3">
      <c r="B21" s="256" t="s">
        <v>15</v>
      </c>
      <c r="C21" s="256"/>
      <c r="D21" s="256"/>
      <c r="E21" s="256"/>
      <c r="G21" s="11">
        <f>'Artículo 146 (cálculo PNT)'!R32</f>
        <v>0</v>
      </c>
      <c r="H21" s="10"/>
      <c r="I21" s="11">
        <f>'Artículo 146 (cálculo PNT)'!R34</f>
        <v>0</v>
      </c>
      <c r="J21" s="10"/>
      <c r="K21" s="11">
        <f>G21*0.8+I21*0.2</f>
        <v>0</v>
      </c>
    </row>
    <row r="22" spans="2:11" ht="6" customHeight="1" thickBot="1" x14ac:dyDescent="0.3">
      <c r="G22" s="12"/>
      <c r="H22" s="10"/>
      <c r="I22" s="12"/>
      <c r="J22" s="10"/>
      <c r="K22" s="12"/>
    </row>
    <row r="23" spans="2:11" ht="24" customHeight="1" thickBot="1" x14ac:dyDescent="0.3">
      <c r="B23" s="256" t="s">
        <v>16</v>
      </c>
      <c r="C23" s="256"/>
      <c r="D23" s="256"/>
      <c r="E23" s="256"/>
      <c r="G23" s="11">
        <f>'Artículo 147 (cálculo PNT)'!R28</f>
        <v>0</v>
      </c>
      <c r="H23" s="10"/>
      <c r="I23" s="11">
        <f>'Artículo 147 (cálculo PNT)'!R30</f>
        <v>0</v>
      </c>
      <c r="J23" s="10"/>
      <c r="K23" s="11">
        <f>G23*0.8+I23*0.2</f>
        <v>0</v>
      </c>
    </row>
    <row r="24" spans="2:11" ht="6" customHeight="1" thickBot="1" x14ac:dyDescent="0.3">
      <c r="G24" s="207"/>
      <c r="I24" s="207"/>
      <c r="K24" s="20"/>
    </row>
    <row r="25" spans="2:11" ht="24" customHeight="1" thickBot="1" x14ac:dyDescent="0.3">
      <c r="B25" s="256" t="s">
        <v>17</v>
      </c>
      <c r="C25" s="256"/>
      <c r="D25" s="256"/>
      <c r="E25" s="256"/>
      <c r="G25" s="11">
        <f>'Artículo 172 (cálculo PNT)'!AE35</f>
        <v>0</v>
      </c>
      <c r="H25" s="10"/>
      <c r="I25" s="11">
        <f>'Artículo 172 (cálculo PNT)'!AE37</f>
        <v>0</v>
      </c>
      <c r="J25" s="10"/>
      <c r="K25" s="11">
        <f>G25*0.8+I25*0.2</f>
        <v>0</v>
      </c>
    </row>
    <row r="26" spans="2:11" ht="6" customHeight="1" thickBot="1" x14ac:dyDescent="0.3">
      <c r="G26" s="207"/>
      <c r="I26" s="207"/>
      <c r="K26" s="20"/>
    </row>
    <row r="27" spans="2:11" ht="48" customHeight="1" thickBot="1" x14ac:dyDescent="0.3">
      <c r="B27" s="257" t="s">
        <v>49</v>
      </c>
      <c r="C27" s="257"/>
      <c r="D27" s="257"/>
      <c r="E27" s="257"/>
      <c r="F27" s="257"/>
      <c r="G27" s="257"/>
      <c r="H27" s="257"/>
      <c r="I27" s="257"/>
      <c r="K27" s="21">
        <f>K11*0.6+K13*0.2+K15*F15+K17*F15+K19*F15+K21*F15+K23*F15+K25*F15</f>
        <v>0</v>
      </c>
    </row>
    <row r="28" spans="2:11" ht="48" customHeight="1" x14ac:dyDescent="0.25"/>
  </sheetData>
  <sheetProtection algorithmName="SHA-512" hashValue="mPUyCXH1oD4DA10gqvfbTdVL/4tvfdSwQi1eCVFyjd7iqXwbqix5XSTGlK/lazX7tVZTIpdYsvCoP+heYLOSzA==" saltValue="xpXN2790vmZ2qtj7u75lhw==" spinCount="100000" sheet="1" selectLockedCells="1" selectUnlockedCells="1"/>
  <mergeCells count="15">
    <mergeCell ref="B9:E9"/>
    <mergeCell ref="D1:I1"/>
    <mergeCell ref="D2:I2"/>
    <mergeCell ref="D3:I3"/>
    <mergeCell ref="B5:K5"/>
    <mergeCell ref="B7:K7"/>
    <mergeCell ref="B23:E23"/>
    <mergeCell ref="B27:I27"/>
    <mergeCell ref="B25:E25"/>
    <mergeCell ref="B11:E11"/>
    <mergeCell ref="B13:E13"/>
    <mergeCell ref="B15:E15"/>
    <mergeCell ref="B19:E19"/>
    <mergeCell ref="B21:E21"/>
    <mergeCell ref="B17:E17"/>
  </mergeCells>
  <printOptions horizontalCentered="1"/>
  <pageMargins left="0.19652777777777777" right="0.19652777777777777" top="0.39374999999999999" bottom="0.39374999999999999" header="0.51180555555555551" footer="0"/>
  <pageSetup scale="80" firstPageNumber="0" orientation="landscape" horizontalDpi="300" verticalDpi="300"/>
  <headerFooter alignWithMargins="0">
    <oddFooter>&amp;L2a. Evaluación Vinculante de Obligaciones de Transparencia 2018_IGOT&amp;YSIPOT&amp;Y_SECITI&amp;R&amp;P de &amp;N</odd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52227A-D8CA-423D-8316-BF6804EE07F0}">
  <sheetPr codeName="Hoja30"/>
  <dimension ref="A1:W28"/>
  <sheetViews>
    <sheetView showGridLines="0" topLeftCell="A7" zoomScale="75" zoomScaleNormal="75" workbookViewId="0">
      <selection activeCell="AK29" activeCellId="1" sqref="A5:AE5 AK29:AT29"/>
    </sheetView>
  </sheetViews>
  <sheetFormatPr baseColWidth="10" defaultColWidth="11.453125" defaultRowHeight="15" customHeight="1" x14ac:dyDescent="0.25"/>
  <cols>
    <col min="1" max="16" width="7.54296875" customWidth="1"/>
    <col min="17" max="18" width="12.54296875" customWidth="1"/>
  </cols>
  <sheetData>
    <row r="1" spans="1:23" ht="15" customHeight="1" x14ac:dyDescent="0.25">
      <c r="A1" s="76"/>
      <c r="B1" s="76"/>
      <c r="C1" s="76"/>
      <c r="D1" s="76"/>
      <c r="E1" s="76"/>
      <c r="F1" s="76"/>
      <c r="G1" s="76"/>
      <c r="H1" s="76"/>
      <c r="I1" s="76"/>
      <c r="J1" s="76"/>
      <c r="K1" s="76"/>
      <c r="L1" s="76"/>
      <c r="M1" s="76"/>
      <c r="N1" s="76"/>
      <c r="O1" s="76"/>
      <c r="P1" s="76"/>
      <c r="Q1" s="76"/>
      <c r="R1" s="76"/>
      <c r="S1" s="59"/>
      <c r="T1" s="92"/>
      <c r="U1" s="59"/>
      <c r="V1" s="59"/>
      <c r="W1" s="59"/>
    </row>
    <row r="2" spans="1:23" ht="15" customHeight="1" x14ac:dyDescent="0.25">
      <c r="A2" s="297" t="s">
        <v>3000</v>
      </c>
      <c r="B2" s="297"/>
      <c r="C2" s="297"/>
      <c r="D2" s="297"/>
      <c r="E2" s="297"/>
      <c r="F2" s="297"/>
      <c r="G2" s="297"/>
      <c r="H2" s="297"/>
      <c r="I2" s="297"/>
      <c r="J2" s="297"/>
      <c r="K2" s="297"/>
      <c r="L2" s="297"/>
      <c r="M2" s="297"/>
      <c r="N2" s="297"/>
      <c r="O2" s="297"/>
      <c r="P2" s="297"/>
      <c r="Q2" s="297"/>
      <c r="R2" s="59"/>
      <c r="S2" s="59"/>
      <c r="T2" s="92"/>
      <c r="U2" s="59"/>
      <c r="V2" s="59"/>
      <c r="W2" s="59"/>
    </row>
    <row r="3" spans="1:23" ht="15" customHeight="1" x14ac:dyDescent="0.25">
      <c r="A3" s="297" t="s">
        <v>7</v>
      </c>
      <c r="B3" s="297"/>
      <c r="C3" s="297"/>
      <c r="D3" s="297"/>
      <c r="E3" s="297"/>
      <c r="F3" s="297"/>
      <c r="G3" s="297"/>
      <c r="H3" s="297"/>
      <c r="I3" s="297"/>
      <c r="J3" s="297"/>
      <c r="K3" s="297"/>
      <c r="L3" s="297"/>
      <c r="M3" s="297"/>
      <c r="N3" s="297"/>
      <c r="O3" s="297"/>
      <c r="P3" s="297"/>
      <c r="Q3" s="297"/>
      <c r="R3" s="59"/>
      <c r="S3" s="59"/>
      <c r="T3" s="92"/>
      <c r="U3" s="59"/>
      <c r="V3" s="59"/>
      <c r="W3" s="59"/>
    </row>
    <row r="4" spans="1:23" ht="15" customHeight="1" x14ac:dyDescent="0.25">
      <c r="A4" s="59"/>
      <c r="B4" s="59"/>
      <c r="C4" s="59"/>
      <c r="D4" s="59"/>
      <c r="E4" s="59"/>
      <c r="F4" s="59"/>
      <c r="G4" s="59"/>
      <c r="H4" s="59"/>
      <c r="I4" s="59"/>
      <c r="J4" s="59"/>
      <c r="K4" s="59"/>
      <c r="L4" s="59"/>
      <c r="M4" s="59"/>
      <c r="N4" s="59"/>
      <c r="O4" s="59"/>
      <c r="P4" s="59"/>
      <c r="Q4" s="59"/>
      <c r="R4" s="59"/>
      <c r="S4" s="59"/>
      <c r="T4" s="92"/>
      <c r="U4" s="59"/>
      <c r="V4" s="59"/>
      <c r="W4" s="59"/>
    </row>
    <row r="5" spans="1:23" ht="15" customHeight="1" x14ac:dyDescent="0.25">
      <c r="A5" s="76"/>
      <c r="B5" s="298" t="str">
        <f>IGOT!C5</f>
        <v>Sindicato Único de Trabajadores Democráticos del Sistema de Transporte Colectivo.</v>
      </c>
      <c r="C5" s="298"/>
      <c r="D5" s="298"/>
      <c r="E5" s="298"/>
      <c r="F5" s="298"/>
      <c r="G5" s="298"/>
      <c r="H5" s="298"/>
      <c r="I5" s="298"/>
      <c r="J5" s="298"/>
      <c r="K5" s="298"/>
      <c r="L5" s="298"/>
      <c r="M5" s="298"/>
      <c r="N5" s="298"/>
      <c r="O5" s="298"/>
      <c r="P5" s="298"/>
      <c r="Q5" s="146"/>
      <c r="R5" s="192"/>
      <c r="S5" s="192"/>
      <c r="T5" s="193"/>
      <c r="U5" s="192"/>
      <c r="V5" s="192"/>
      <c r="W5" s="192"/>
    </row>
    <row r="6" spans="1:23" ht="15" customHeight="1" x14ac:dyDescent="0.25">
      <c r="A6" s="144"/>
      <c r="B6" s="144"/>
      <c r="C6" s="144"/>
      <c r="D6" s="144"/>
      <c r="E6" s="76"/>
      <c r="F6" s="213"/>
      <c r="G6" s="213"/>
      <c r="H6" s="213"/>
      <c r="I6" s="213"/>
      <c r="J6" s="213"/>
      <c r="K6" s="213"/>
      <c r="L6" s="213"/>
      <c r="M6" s="213"/>
      <c r="N6" s="213"/>
      <c r="O6" s="213"/>
      <c r="P6" s="213"/>
      <c r="Q6" s="213"/>
      <c r="R6" s="213"/>
      <c r="S6" s="192"/>
      <c r="T6" s="193"/>
      <c r="U6" s="192"/>
      <c r="V6" s="192"/>
      <c r="W6" s="192"/>
    </row>
    <row r="7" spans="1:23" ht="30.75" customHeight="1" x14ac:dyDescent="0.25">
      <c r="A7" s="360" t="s">
        <v>3001</v>
      </c>
      <c r="B7" s="360"/>
      <c r="C7" s="360"/>
      <c r="D7" s="360"/>
      <c r="E7" s="360"/>
      <c r="F7" s="360"/>
      <c r="G7" s="360"/>
      <c r="H7" s="360"/>
      <c r="I7" s="360"/>
      <c r="J7" s="360"/>
      <c r="K7" s="360"/>
      <c r="L7" s="360"/>
      <c r="M7" s="360"/>
      <c r="N7" s="360"/>
      <c r="O7" s="360"/>
      <c r="P7" s="360"/>
      <c r="Q7" s="360"/>
      <c r="R7" s="360"/>
      <c r="S7" s="204"/>
      <c r="T7" s="204"/>
      <c r="U7" s="204"/>
      <c r="V7" s="204"/>
      <c r="W7" s="204"/>
    </row>
    <row r="8" spans="1:23" ht="15" customHeight="1" x14ac:dyDescent="0.25">
      <c r="A8" s="59"/>
      <c r="B8" s="59"/>
      <c r="C8" s="59"/>
      <c r="D8" s="59"/>
      <c r="E8" s="59"/>
      <c r="F8" s="59"/>
      <c r="G8" s="59"/>
      <c r="H8" s="59"/>
      <c r="I8" s="59"/>
      <c r="J8" s="59"/>
      <c r="K8" s="59"/>
      <c r="L8" s="59"/>
      <c r="M8" s="59"/>
      <c r="N8" s="59"/>
      <c r="O8" s="59"/>
      <c r="P8" s="59"/>
      <c r="Q8" s="59"/>
      <c r="R8" s="59"/>
      <c r="S8" s="59"/>
      <c r="T8" s="92"/>
      <c r="U8" s="59"/>
      <c r="V8" s="59"/>
      <c r="W8" s="59"/>
    </row>
    <row r="9" spans="1:23" ht="15" customHeight="1" x14ac:dyDescent="0.25">
      <c r="A9" s="159"/>
      <c r="B9" s="159"/>
      <c r="C9" s="159"/>
      <c r="D9" s="159"/>
      <c r="E9" s="159"/>
      <c r="F9" s="159"/>
      <c r="G9" s="159"/>
      <c r="H9" s="159"/>
      <c r="I9" s="159"/>
      <c r="J9" s="159"/>
      <c r="K9" s="159"/>
      <c r="L9" s="159"/>
      <c r="M9" s="159"/>
      <c r="N9" s="159"/>
      <c r="O9" s="159"/>
      <c r="P9" s="159"/>
      <c r="Q9" s="59"/>
      <c r="R9" s="194">
        <f>T14</f>
        <v>3</v>
      </c>
      <c r="S9" s="195"/>
      <c r="T9" s="86"/>
      <c r="U9" s="195"/>
      <c r="V9" s="195"/>
      <c r="W9" s="195"/>
    </row>
    <row r="10" spans="1:23" ht="15" customHeight="1" thickBot="1" x14ac:dyDescent="0.3">
      <c r="A10" s="348" t="s">
        <v>44</v>
      </c>
      <c r="B10" s="348"/>
      <c r="C10" s="348"/>
      <c r="D10" s="348"/>
      <c r="E10" s="348"/>
      <c r="F10" s="348"/>
      <c r="G10" s="348"/>
      <c r="H10" s="348"/>
      <c r="I10" s="348"/>
      <c r="J10" s="348"/>
      <c r="K10" s="348"/>
      <c r="L10" s="348"/>
      <c r="M10" s="348"/>
      <c r="N10" s="348"/>
      <c r="O10" s="348"/>
      <c r="P10" s="348"/>
      <c r="Q10" s="160" t="s">
        <v>65</v>
      </c>
      <c r="R10" s="196" t="s">
        <v>9</v>
      </c>
      <c r="S10" s="86" t="s">
        <v>330</v>
      </c>
      <c r="T10" s="86" t="s">
        <v>331</v>
      </c>
      <c r="U10" s="86" t="s">
        <v>332</v>
      </c>
      <c r="V10" s="87" t="s">
        <v>333</v>
      </c>
      <c r="W10" s="86"/>
    </row>
    <row r="11" spans="1:23" ht="45" customHeight="1" thickTop="1" thickBot="1" x14ac:dyDescent="0.3">
      <c r="A11" s="259" t="s">
        <v>132</v>
      </c>
      <c r="B11" s="259"/>
      <c r="C11" s="259"/>
      <c r="D11" s="259"/>
      <c r="E11" s="259"/>
      <c r="F11" s="259"/>
      <c r="G11" s="259"/>
      <c r="H11" s="259"/>
      <c r="I11" s="259"/>
      <c r="J11" s="259"/>
      <c r="K11" s="259"/>
      <c r="L11" s="259"/>
      <c r="M11" s="259"/>
      <c r="N11" s="259"/>
      <c r="O11" s="259"/>
      <c r="P11" s="259"/>
      <c r="Q11" s="163">
        <f>'Art. 145'!Q27</f>
        <v>0</v>
      </c>
      <c r="R11" s="164">
        <f t="shared" ref="R11:R13" si="0">IF(T11=1,W11,T11)</f>
        <v>0</v>
      </c>
      <c r="S11" s="86">
        <f t="shared" ref="S11:S13" si="1">IF(Q11=2,1,IF(Q11=1,0.5,IF(Q11=0,0," ")))</f>
        <v>0</v>
      </c>
      <c r="T11" s="86">
        <f>IF(AND(S11&gt;=0,S11&lt;=1),1,"No aplica")</f>
        <v>1</v>
      </c>
      <c r="U11" s="197">
        <f t="shared" ref="U11:U13" si="2">Q11/(T11*2)</f>
        <v>0</v>
      </c>
      <c r="V11" s="198">
        <f t="shared" ref="V11:V13" si="3">IF(T11=1,T11/$T$14,"No aplica")</f>
        <v>0.33333333333333331</v>
      </c>
      <c r="W11" s="198">
        <f t="shared" ref="W11:W13" si="4">(S11*V11)*100</f>
        <v>0</v>
      </c>
    </row>
    <row r="12" spans="1:23" ht="30" customHeight="1" thickTop="1" thickBot="1" x14ac:dyDescent="0.3">
      <c r="A12" s="259" t="s">
        <v>2994</v>
      </c>
      <c r="B12" s="259"/>
      <c r="C12" s="259"/>
      <c r="D12" s="259"/>
      <c r="E12" s="259"/>
      <c r="F12" s="259"/>
      <c r="G12" s="259"/>
      <c r="H12" s="259"/>
      <c r="I12" s="259"/>
      <c r="J12" s="259"/>
      <c r="K12" s="259"/>
      <c r="L12" s="259"/>
      <c r="M12" s="259"/>
      <c r="N12" s="259"/>
      <c r="O12" s="259"/>
      <c r="P12" s="259"/>
      <c r="Q12" s="163">
        <f>'Art. 145'!Q28</f>
        <v>0</v>
      </c>
      <c r="R12" s="164">
        <f t="shared" si="0"/>
        <v>0</v>
      </c>
      <c r="S12" s="86">
        <f t="shared" si="1"/>
        <v>0</v>
      </c>
      <c r="T12" s="86">
        <f>IF(AND(S12&gt;=0,S12&lt;=1),1,"No aplica")</f>
        <v>1</v>
      </c>
      <c r="U12" s="197">
        <f t="shared" si="2"/>
        <v>0</v>
      </c>
      <c r="V12" s="198">
        <f t="shared" si="3"/>
        <v>0.33333333333333331</v>
      </c>
      <c r="W12" s="198">
        <f t="shared" si="4"/>
        <v>0</v>
      </c>
    </row>
    <row r="13" spans="1:23" ht="30" customHeight="1" thickTop="1" thickBot="1" x14ac:dyDescent="0.3">
      <c r="A13" s="259" t="s">
        <v>2995</v>
      </c>
      <c r="B13" s="259"/>
      <c r="C13" s="259"/>
      <c r="D13" s="259"/>
      <c r="E13" s="259"/>
      <c r="F13" s="259"/>
      <c r="G13" s="259"/>
      <c r="H13" s="259"/>
      <c r="I13" s="259"/>
      <c r="J13" s="259"/>
      <c r="K13" s="259"/>
      <c r="L13" s="259"/>
      <c r="M13" s="259"/>
      <c r="N13" s="259"/>
      <c r="O13" s="259"/>
      <c r="P13" s="259"/>
      <c r="Q13" s="163">
        <f>'Art. 145'!Q29</f>
        <v>0</v>
      </c>
      <c r="R13" s="164">
        <f t="shared" si="0"/>
        <v>0</v>
      </c>
      <c r="S13" s="86">
        <f t="shared" si="1"/>
        <v>0</v>
      </c>
      <c r="T13" s="86">
        <f>IF(AND(S13&gt;=0,S13&lt;=1),1,"No aplica")</f>
        <v>1</v>
      </c>
      <c r="U13" s="197">
        <f t="shared" si="2"/>
        <v>0</v>
      </c>
      <c r="V13" s="198">
        <f t="shared" si="3"/>
        <v>0.33333333333333331</v>
      </c>
      <c r="W13" s="198">
        <f t="shared" si="4"/>
        <v>0</v>
      </c>
    </row>
    <row r="14" spans="1:23" ht="30" customHeight="1" thickTop="1" x14ac:dyDescent="0.25">
      <c r="A14" s="346" t="s">
        <v>3002</v>
      </c>
      <c r="B14" s="346"/>
      <c r="C14" s="346"/>
      <c r="D14" s="346"/>
      <c r="E14" s="346"/>
      <c r="F14" s="346"/>
      <c r="G14" s="346"/>
      <c r="H14" s="346"/>
      <c r="I14" s="346"/>
      <c r="J14" s="346"/>
      <c r="K14" s="346"/>
      <c r="L14" s="346"/>
      <c r="M14" s="346"/>
      <c r="N14" s="346"/>
      <c r="O14" s="346"/>
      <c r="P14" s="346"/>
      <c r="Q14" s="346"/>
      <c r="R14" s="164">
        <f>SUM(R11:R13)</f>
        <v>0</v>
      </c>
      <c r="S14" s="59"/>
      <c r="T14" s="92">
        <f>SUM(T11:T13)</f>
        <v>3</v>
      </c>
      <c r="U14" s="93"/>
      <c r="V14" s="59"/>
      <c r="W14" s="59"/>
    </row>
    <row r="15" spans="1:23" ht="15" customHeight="1" x14ac:dyDescent="0.25">
      <c r="A15" s="59"/>
      <c r="B15" s="59"/>
      <c r="C15" s="59"/>
      <c r="D15" s="59"/>
      <c r="E15" s="59"/>
      <c r="F15" s="59"/>
      <c r="G15" s="59"/>
      <c r="H15" s="59"/>
      <c r="I15" s="59"/>
      <c r="J15" s="59"/>
      <c r="K15" s="59"/>
      <c r="L15" s="59"/>
      <c r="M15" s="59"/>
      <c r="N15" s="59"/>
      <c r="O15" s="59"/>
      <c r="P15" s="59"/>
      <c r="Q15" s="59"/>
      <c r="R15" s="59"/>
      <c r="S15" s="59"/>
      <c r="T15" s="92"/>
      <c r="U15" s="93"/>
      <c r="V15" s="59"/>
      <c r="W15" s="59"/>
    </row>
    <row r="16" spans="1:23" ht="15" customHeight="1" thickBot="1" x14ac:dyDescent="0.3">
      <c r="A16" s="364" t="s">
        <v>2955</v>
      </c>
      <c r="B16" s="364"/>
      <c r="C16" s="364"/>
      <c r="D16" s="364"/>
      <c r="E16" s="364"/>
      <c r="F16" s="364"/>
      <c r="G16" s="364"/>
      <c r="H16" s="364"/>
      <c r="I16" s="364"/>
      <c r="J16" s="364"/>
      <c r="K16" s="364"/>
      <c r="L16" s="364"/>
      <c r="M16" s="364"/>
      <c r="N16" s="364"/>
      <c r="O16" s="364"/>
      <c r="P16" s="364"/>
      <c r="Q16" s="168" t="s">
        <v>65</v>
      </c>
      <c r="R16" s="199" t="s">
        <v>9</v>
      </c>
      <c r="S16" s="59"/>
      <c r="T16" s="92"/>
      <c r="U16" s="93"/>
      <c r="V16" s="59"/>
      <c r="W16" s="59"/>
    </row>
    <row r="17" spans="1:23" ht="30" customHeight="1" thickTop="1" thickBot="1" x14ac:dyDescent="0.3">
      <c r="A17" s="259" t="s">
        <v>2996</v>
      </c>
      <c r="B17" s="259"/>
      <c r="C17" s="259"/>
      <c r="D17" s="259"/>
      <c r="E17" s="259"/>
      <c r="F17" s="259"/>
      <c r="G17" s="259"/>
      <c r="H17" s="259"/>
      <c r="I17" s="259"/>
      <c r="J17" s="259"/>
      <c r="K17" s="259"/>
      <c r="L17" s="259"/>
      <c r="M17" s="259"/>
      <c r="N17" s="259"/>
      <c r="O17" s="259"/>
      <c r="P17" s="259"/>
      <c r="Q17" s="200">
        <f>'Art. 145'!Q32</f>
        <v>0</v>
      </c>
      <c r="R17" s="164">
        <f t="shared" ref="R17:R21" si="5">IF(T17=1,W17,T17)</f>
        <v>0</v>
      </c>
      <c r="S17" s="86">
        <f t="shared" ref="S17:S21" si="6">IF(Q17=2,1,IF(Q17=1,0.5,IF(Q17=0,0," ")))</f>
        <v>0</v>
      </c>
      <c r="T17" s="86">
        <f>IF(AND(S17&gt;=0,S17&lt;=1),1,"No aplica")</f>
        <v>1</v>
      </c>
      <c r="U17" s="197">
        <f t="shared" ref="U17:U21" si="7">Q17/(T17*2)</f>
        <v>0</v>
      </c>
      <c r="V17" s="198">
        <f t="shared" ref="V17:V21" si="8">IF(T17=1,T17/$T$22,"No aplica")</f>
        <v>0.2</v>
      </c>
      <c r="W17" s="198">
        <f t="shared" ref="W17:W21" si="9">(S17*V17)*100</f>
        <v>0</v>
      </c>
    </row>
    <row r="18" spans="1:23" ht="30" customHeight="1" thickTop="1" thickBot="1" x14ac:dyDescent="0.3">
      <c r="A18" s="259" t="s">
        <v>2997</v>
      </c>
      <c r="B18" s="259"/>
      <c r="C18" s="259"/>
      <c r="D18" s="259"/>
      <c r="E18" s="259"/>
      <c r="F18" s="259"/>
      <c r="G18" s="259"/>
      <c r="H18" s="259"/>
      <c r="I18" s="259"/>
      <c r="J18" s="259"/>
      <c r="K18" s="259"/>
      <c r="L18" s="259"/>
      <c r="M18" s="259"/>
      <c r="N18" s="259"/>
      <c r="O18" s="259"/>
      <c r="P18" s="259"/>
      <c r="Q18" s="200">
        <f>'Art. 145'!Q33</f>
        <v>0</v>
      </c>
      <c r="R18" s="164">
        <f t="shared" si="5"/>
        <v>0</v>
      </c>
      <c r="S18" s="86">
        <f t="shared" si="6"/>
        <v>0</v>
      </c>
      <c r="T18" s="86">
        <f>IF(AND(S18&gt;=0,S18&lt;=1),1,"No aplica")</f>
        <v>1</v>
      </c>
      <c r="U18" s="197">
        <f t="shared" si="7"/>
        <v>0</v>
      </c>
      <c r="V18" s="198">
        <f t="shared" si="8"/>
        <v>0.2</v>
      </c>
      <c r="W18" s="198">
        <f t="shared" si="9"/>
        <v>0</v>
      </c>
    </row>
    <row r="19" spans="1:23" ht="30" customHeight="1" thickTop="1" thickBot="1" x14ac:dyDescent="0.3">
      <c r="A19" s="259" t="s">
        <v>2948</v>
      </c>
      <c r="B19" s="259"/>
      <c r="C19" s="259"/>
      <c r="D19" s="259"/>
      <c r="E19" s="259"/>
      <c r="F19" s="259"/>
      <c r="G19" s="259"/>
      <c r="H19" s="259"/>
      <c r="I19" s="259"/>
      <c r="J19" s="259"/>
      <c r="K19" s="259"/>
      <c r="L19" s="259"/>
      <c r="M19" s="259"/>
      <c r="N19" s="259"/>
      <c r="O19" s="259"/>
      <c r="P19" s="259"/>
      <c r="Q19" s="200">
        <f>'Art. 145'!Q34</f>
        <v>0</v>
      </c>
      <c r="R19" s="164">
        <f t="shared" si="5"/>
        <v>0</v>
      </c>
      <c r="S19" s="86">
        <f t="shared" si="6"/>
        <v>0</v>
      </c>
      <c r="T19" s="86">
        <f>IF(AND(S19&gt;=0,S19&lt;=1),1,"No aplica")</f>
        <v>1</v>
      </c>
      <c r="U19" s="197">
        <f t="shared" si="7"/>
        <v>0</v>
      </c>
      <c r="V19" s="198">
        <f t="shared" si="8"/>
        <v>0.2</v>
      </c>
      <c r="W19" s="198">
        <f t="shared" si="9"/>
        <v>0</v>
      </c>
    </row>
    <row r="20" spans="1:23" ht="30" customHeight="1" thickTop="1" thickBot="1" x14ac:dyDescent="0.3">
      <c r="A20" s="259" t="s">
        <v>310</v>
      </c>
      <c r="B20" s="259"/>
      <c r="C20" s="259"/>
      <c r="D20" s="259"/>
      <c r="E20" s="259"/>
      <c r="F20" s="259"/>
      <c r="G20" s="259"/>
      <c r="H20" s="259"/>
      <c r="I20" s="259"/>
      <c r="J20" s="259"/>
      <c r="K20" s="259"/>
      <c r="L20" s="259"/>
      <c r="M20" s="259"/>
      <c r="N20" s="259"/>
      <c r="O20" s="259"/>
      <c r="P20" s="259"/>
      <c r="Q20" s="200">
        <f>'Art. 145'!Q35</f>
        <v>0</v>
      </c>
      <c r="R20" s="164">
        <f t="shared" si="5"/>
        <v>0</v>
      </c>
      <c r="S20" s="86">
        <f t="shared" si="6"/>
        <v>0</v>
      </c>
      <c r="T20" s="86">
        <f>IF(AND(S20&gt;=0,S20&lt;=1),1,"No aplica")</f>
        <v>1</v>
      </c>
      <c r="U20" s="197">
        <f t="shared" si="7"/>
        <v>0</v>
      </c>
      <c r="V20" s="198">
        <f t="shared" si="8"/>
        <v>0.2</v>
      </c>
      <c r="W20" s="198">
        <f t="shared" si="9"/>
        <v>0</v>
      </c>
    </row>
    <row r="21" spans="1:23" ht="30" customHeight="1" thickTop="1" thickBot="1" x14ac:dyDescent="0.3">
      <c r="A21" s="259" t="s">
        <v>3003</v>
      </c>
      <c r="B21" s="259"/>
      <c r="C21" s="259"/>
      <c r="D21" s="259"/>
      <c r="E21" s="259"/>
      <c r="F21" s="259"/>
      <c r="G21" s="259"/>
      <c r="H21" s="259"/>
      <c r="I21" s="259"/>
      <c r="J21" s="259"/>
      <c r="K21" s="259"/>
      <c r="L21" s="259"/>
      <c r="M21" s="259"/>
      <c r="N21" s="259"/>
      <c r="O21" s="259"/>
      <c r="P21" s="259"/>
      <c r="Q21" s="200">
        <f>'Art. 145'!Q36</f>
        <v>0</v>
      </c>
      <c r="R21" s="164">
        <f t="shared" si="5"/>
        <v>0</v>
      </c>
      <c r="S21" s="86">
        <f t="shared" si="6"/>
        <v>0</v>
      </c>
      <c r="T21" s="86">
        <f>IF(AND(S21&gt;=0,S21&lt;=1),1,"No aplica")</f>
        <v>1</v>
      </c>
      <c r="U21" s="197">
        <f t="shared" si="7"/>
        <v>0</v>
      </c>
      <c r="V21" s="198">
        <f t="shared" si="8"/>
        <v>0.2</v>
      </c>
      <c r="W21" s="198">
        <f t="shared" si="9"/>
        <v>0</v>
      </c>
    </row>
    <row r="22" spans="1:23" ht="30" customHeight="1" thickTop="1" x14ac:dyDescent="0.25">
      <c r="A22" s="363" t="s">
        <v>3004</v>
      </c>
      <c r="B22" s="363"/>
      <c r="C22" s="363"/>
      <c r="D22" s="363"/>
      <c r="E22" s="363"/>
      <c r="F22" s="363"/>
      <c r="G22" s="363"/>
      <c r="H22" s="363"/>
      <c r="I22" s="363"/>
      <c r="J22" s="363"/>
      <c r="K22" s="363"/>
      <c r="L22" s="363"/>
      <c r="M22" s="363"/>
      <c r="N22" s="363"/>
      <c r="O22" s="363"/>
      <c r="P22" s="363"/>
      <c r="Q22" s="363"/>
      <c r="R22" s="164">
        <f>SUM(R17:R21)</f>
        <v>0</v>
      </c>
      <c r="S22" s="59"/>
      <c r="T22" s="92">
        <f>SUM(T17:T21)</f>
        <v>5</v>
      </c>
      <c r="U22" s="93"/>
      <c r="V22" s="59"/>
      <c r="W22" s="59"/>
    </row>
    <row r="23" spans="1:23" ht="30" customHeight="1" thickBot="1" x14ac:dyDescent="0.3">
      <c r="A23" s="201"/>
      <c r="B23" s="201"/>
      <c r="C23" s="201"/>
      <c r="D23" s="201"/>
      <c r="E23" s="201"/>
      <c r="F23" s="201"/>
      <c r="G23" s="201"/>
      <c r="H23" s="201"/>
      <c r="I23" s="201"/>
      <c r="J23" s="201"/>
      <c r="K23" s="201"/>
      <c r="L23" s="201"/>
      <c r="M23" s="201"/>
      <c r="N23" s="201"/>
      <c r="O23" s="201"/>
      <c r="P23" s="201"/>
      <c r="Q23" s="201"/>
      <c r="R23" s="202"/>
      <c r="S23" s="59"/>
      <c r="T23" s="92"/>
      <c r="U23" s="93"/>
      <c r="V23" s="59"/>
      <c r="W23" s="59"/>
    </row>
    <row r="24" spans="1:23" ht="15" customHeight="1" thickTop="1" thickBot="1" x14ac:dyDescent="0.3">
      <c r="A24" s="59"/>
      <c r="B24" s="59"/>
      <c r="C24" s="59"/>
      <c r="D24" s="59"/>
      <c r="E24" s="59"/>
      <c r="F24" s="59"/>
      <c r="G24" s="59"/>
      <c r="H24" s="59"/>
      <c r="I24" s="59"/>
      <c r="J24" s="59"/>
      <c r="K24" s="59"/>
      <c r="L24" s="59"/>
      <c r="M24" s="59"/>
      <c r="N24" s="59"/>
      <c r="O24" s="59"/>
      <c r="P24" s="59"/>
      <c r="Q24" s="106" t="s">
        <v>3005</v>
      </c>
      <c r="R24" s="174">
        <f>R14</f>
        <v>0</v>
      </c>
      <c r="S24" s="59"/>
      <c r="T24" s="108"/>
      <c r="U24" s="108"/>
      <c r="W24" s="72"/>
    </row>
    <row r="25" spans="1:23" ht="15" customHeight="1" thickTop="1" thickBot="1" x14ac:dyDescent="0.3">
      <c r="A25" s="59"/>
      <c r="B25" s="59"/>
      <c r="C25" s="59"/>
      <c r="D25" s="59"/>
      <c r="E25" s="59"/>
      <c r="F25" s="59"/>
      <c r="G25" s="59"/>
      <c r="H25" s="59"/>
      <c r="I25" s="59"/>
      <c r="J25" s="59"/>
      <c r="K25" s="59"/>
      <c r="L25" s="59"/>
      <c r="M25" s="59"/>
      <c r="N25" s="59"/>
      <c r="O25" s="59"/>
      <c r="P25" s="59"/>
      <c r="Q25" s="109"/>
      <c r="R25" s="203"/>
      <c r="S25" s="59"/>
      <c r="T25" s="72"/>
      <c r="U25" s="72"/>
      <c r="V25" s="59"/>
      <c r="W25" s="72"/>
    </row>
    <row r="26" spans="1:23" ht="15" customHeight="1" thickTop="1" thickBot="1" x14ac:dyDescent="0.3">
      <c r="A26" s="59"/>
      <c r="B26" s="59"/>
      <c r="C26" s="59"/>
      <c r="D26" s="59"/>
      <c r="E26" s="59"/>
      <c r="F26" s="59"/>
      <c r="G26" s="59"/>
      <c r="H26" s="59"/>
      <c r="I26" s="59"/>
      <c r="J26" s="59"/>
      <c r="K26" s="59"/>
      <c r="L26" s="59"/>
      <c r="M26" s="59"/>
      <c r="N26" s="59"/>
      <c r="O26" s="59"/>
      <c r="P26" s="59"/>
      <c r="Q26" s="106" t="s">
        <v>3006</v>
      </c>
      <c r="R26" s="174">
        <f>R22</f>
        <v>0</v>
      </c>
      <c r="S26" s="59"/>
      <c r="T26" s="108"/>
      <c r="U26" s="108"/>
      <c r="V26" s="72"/>
      <c r="W26" s="72"/>
    </row>
    <row r="27" spans="1:23" ht="15" customHeight="1" thickTop="1" thickBot="1" x14ac:dyDescent="0.3">
      <c r="A27" s="59"/>
      <c r="B27" s="59"/>
      <c r="C27" s="59"/>
      <c r="D27" s="59"/>
      <c r="E27" s="59"/>
      <c r="F27" s="59"/>
      <c r="G27" s="59"/>
      <c r="H27" s="59"/>
      <c r="I27" s="59"/>
      <c r="J27" s="59"/>
      <c r="K27" s="59"/>
      <c r="L27" s="59"/>
      <c r="M27" s="59"/>
      <c r="N27" s="59"/>
      <c r="O27" s="59"/>
      <c r="P27" s="59"/>
      <c r="Q27" s="195"/>
      <c r="R27" s="195"/>
      <c r="S27" s="59"/>
      <c r="T27" s="92"/>
      <c r="U27" s="59"/>
      <c r="V27" s="59"/>
      <c r="W27" s="59"/>
    </row>
    <row r="28" spans="1:23" ht="15" customHeight="1" thickTop="1" thickBot="1" x14ac:dyDescent="0.3">
      <c r="A28" s="59"/>
      <c r="B28" s="59"/>
      <c r="C28" s="59"/>
      <c r="D28" s="59"/>
      <c r="E28" s="59"/>
      <c r="F28" s="59"/>
      <c r="G28" s="59"/>
      <c r="H28" s="59"/>
      <c r="I28" s="59"/>
      <c r="J28" s="59"/>
      <c r="K28" s="59"/>
      <c r="L28" s="59"/>
      <c r="M28" s="59"/>
      <c r="N28" s="59"/>
      <c r="O28" s="59"/>
      <c r="P28" s="59"/>
      <c r="Q28" s="106" t="s">
        <v>3007</v>
      </c>
      <c r="R28" s="174">
        <f>(R24*0.8)+(R26*0.2)</f>
        <v>0</v>
      </c>
      <c r="S28" s="59"/>
      <c r="T28" s="92"/>
      <c r="U28" s="59"/>
      <c r="V28" s="59"/>
      <c r="W28" s="59"/>
    </row>
  </sheetData>
  <sheetProtection selectLockedCells="1" selectUnlockedCells="1"/>
  <mergeCells count="16">
    <mergeCell ref="A11:P11"/>
    <mergeCell ref="A2:Q2"/>
    <mergeCell ref="A3:Q3"/>
    <mergeCell ref="B5:P5"/>
    <mergeCell ref="A7:R7"/>
    <mergeCell ref="A10:P10"/>
    <mergeCell ref="A19:P19"/>
    <mergeCell ref="A20:P20"/>
    <mergeCell ref="A21:P21"/>
    <mergeCell ref="A22:Q22"/>
    <mergeCell ref="A12:P12"/>
    <mergeCell ref="A13:P13"/>
    <mergeCell ref="A14:Q14"/>
    <mergeCell ref="A16:P16"/>
    <mergeCell ref="A17:P17"/>
    <mergeCell ref="A18:P18"/>
  </mergeCells>
  <dataValidations count="1">
    <dataValidation allowBlank="1" showErrorMessage="1" sqref="A5" xr:uid="{808143AB-0CDC-4E15-9E82-DAA407318188}">
      <formula1>0</formula1>
      <formula2>0</formula2>
    </dataValidation>
  </dataValidations>
  <pageMargins left="0.7" right="0.7" top="0.75" bottom="0.75" header="0.51180555555555551" footer="0.51180555555555551"/>
  <pageSetup firstPageNumber="0" orientation="portrait" horizontalDpi="300" verticalDpi="300"/>
  <headerFooter alignWithMargins="0"/>
  <drawing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72366D-DAE5-4D9E-95C7-BBE1AC1A1939}">
  <sheetPr codeName="Hoja31"/>
  <dimension ref="A1:W28"/>
  <sheetViews>
    <sheetView showGridLines="0" topLeftCell="A7" zoomScale="75" zoomScaleNormal="75" workbookViewId="0">
      <selection activeCell="AK29" activeCellId="1" sqref="A5:AE5 AK29:AT29"/>
    </sheetView>
  </sheetViews>
  <sheetFormatPr baseColWidth="10" defaultColWidth="11.453125" defaultRowHeight="15" customHeight="1" x14ac:dyDescent="0.25"/>
  <cols>
    <col min="1" max="16" width="7.54296875" customWidth="1"/>
    <col min="17" max="18" width="12.54296875" customWidth="1"/>
  </cols>
  <sheetData>
    <row r="1" spans="1:23" ht="15" customHeight="1" x14ac:dyDescent="0.25">
      <c r="A1" s="76"/>
      <c r="B1" s="76"/>
      <c r="C1" s="76"/>
      <c r="D1" s="76"/>
      <c r="E1" s="76"/>
      <c r="F1" s="76"/>
      <c r="G1" s="76"/>
      <c r="H1" s="76"/>
      <c r="I1" s="76"/>
      <c r="J1" s="76"/>
      <c r="K1" s="76"/>
      <c r="L1" s="76"/>
      <c r="M1" s="76"/>
      <c r="N1" s="76"/>
      <c r="O1" s="76"/>
      <c r="P1" s="76"/>
      <c r="Q1" s="76"/>
      <c r="R1" s="76"/>
      <c r="S1" s="59"/>
      <c r="T1" s="92"/>
      <c r="U1" s="59"/>
      <c r="V1" s="59"/>
      <c r="W1" s="59"/>
    </row>
    <row r="2" spans="1:23" ht="15" customHeight="1" x14ac:dyDescent="0.25">
      <c r="A2" s="297" t="s">
        <v>3000</v>
      </c>
      <c r="B2" s="297"/>
      <c r="C2" s="297"/>
      <c r="D2" s="297"/>
      <c r="E2" s="297"/>
      <c r="F2" s="297"/>
      <c r="G2" s="297"/>
      <c r="H2" s="297"/>
      <c r="I2" s="297"/>
      <c r="J2" s="297"/>
      <c r="K2" s="297"/>
      <c r="L2" s="297"/>
      <c r="M2" s="297"/>
      <c r="N2" s="297"/>
      <c r="O2" s="297"/>
      <c r="P2" s="297"/>
      <c r="Q2" s="297"/>
      <c r="R2" s="59"/>
      <c r="S2" s="59"/>
      <c r="T2" s="92"/>
      <c r="U2" s="59"/>
      <c r="V2" s="59"/>
      <c r="W2" s="59"/>
    </row>
    <row r="3" spans="1:23" ht="15" customHeight="1" x14ac:dyDescent="0.25">
      <c r="A3" s="297" t="s">
        <v>48</v>
      </c>
      <c r="B3" s="297"/>
      <c r="C3" s="297"/>
      <c r="D3" s="297"/>
      <c r="E3" s="297"/>
      <c r="F3" s="297"/>
      <c r="G3" s="297"/>
      <c r="H3" s="297"/>
      <c r="I3" s="297"/>
      <c r="J3" s="297"/>
      <c r="K3" s="297"/>
      <c r="L3" s="297"/>
      <c r="M3" s="297"/>
      <c r="N3" s="297"/>
      <c r="O3" s="297"/>
      <c r="P3" s="297"/>
      <c r="Q3" s="297"/>
      <c r="R3" s="59"/>
      <c r="S3" s="59"/>
      <c r="T3" s="92"/>
      <c r="U3" s="59"/>
      <c r="V3" s="59"/>
      <c r="W3" s="59"/>
    </row>
    <row r="4" spans="1:23" ht="15" customHeight="1" x14ac:dyDescent="0.25">
      <c r="A4" s="59"/>
      <c r="B4" s="59"/>
      <c r="C4" s="59"/>
      <c r="D4" s="59"/>
      <c r="E4" s="59"/>
      <c r="F4" s="59"/>
      <c r="G4" s="59"/>
      <c r="H4" s="59"/>
      <c r="I4" s="59"/>
      <c r="J4" s="59"/>
      <c r="K4" s="59"/>
      <c r="L4" s="59"/>
      <c r="M4" s="59"/>
      <c r="N4" s="59"/>
      <c r="O4" s="59"/>
      <c r="P4" s="59"/>
      <c r="Q4" s="59"/>
      <c r="R4" s="59"/>
      <c r="S4" s="59"/>
      <c r="T4" s="92"/>
      <c r="U4" s="59"/>
      <c r="V4" s="59"/>
      <c r="W4" s="59"/>
    </row>
    <row r="5" spans="1:23" ht="15" customHeight="1" x14ac:dyDescent="0.25">
      <c r="A5" s="76"/>
      <c r="B5" s="298" t="str">
        <f>IGOT!C5</f>
        <v>Sindicato Único de Trabajadores Democráticos del Sistema de Transporte Colectivo.</v>
      </c>
      <c r="C5" s="298"/>
      <c r="D5" s="298"/>
      <c r="E5" s="298"/>
      <c r="F5" s="298"/>
      <c r="G5" s="298"/>
      <c r="H5" s="298"/>
      <c r="I5" s="298"/>
      <c r="J5" s="298"/>
      <c r="K5" s="298"/>
      <c r="L5" s="298"/>
      <c r="M5" s="298"/>
      <c r="N5" s="298"/>
      <c r="O5" s="298"/>
      <c r="P5" s="298"/>
      <c r="Q5" s="146"/>
      <c r="R5" s="192"/>
      <c r="S5" s="192"/>
      <c r="T5" s="193"/>
      <c r="U5" s="192"/>
      <c r="V5" s="192"/>
      <c r="W5" s="192"/>
    </row>
    <row r="6" spans="1:23" ht="15" customHeight="1" x14ac:dyDescent="0.25">
      <c r="A6" s="144"/>
      <c r="B6" s="144"/>
      <c r="C6" s="144"/>
      <c r="D6" s="144"/>
      <c r="E6" s="76"/>
      <c r="F6" s="213"/>
      <c r="G6" s="213"/>
      <c r="H6" s="213"/>
      <c r="I6" s="213"/>
      <c r="J6" s="213"/>
      <c r="K6" s="213"/>
      <c r="L6" s="213"/>
      <c r="M6" s="213"/>
      <c r="N6" s="213"/>
      <c r="O6" s="213"/>
      <c r="P6" s="213"/>
      <c r="Q6" s="213"/>
      <c r="R6" s="213"/>
      <c r="S6" s="192"/>
      <c r="T6" s="193"/>
      <c r="U6" s="192"/>
      <c r="V6" s="192"/>
      <c r="W6" s="192"/>
    </row>
    <row r="7" spans="1:23" ht="30.75" customHeight="1" x14ac:dyDescent="0.25">
      <c r="A7" s="360" t="s">
        <v>3001</v>
      </c>
      <c r="B7" s="360"/>
      <c r="C7" s="360"/>
      <c r="D7" s="360"/>
      <c r="E7" s="360"/>
      <c r="F7" s="360"/>
      <c r="G7" s="360"/>
      <c r="H7" s="360"/>
      <c r="I7" s="360"/>
      <c r="J7" s="360"/>
      <c r="K7" s="360"/>
      <c r="L7" s="360"/>
      <c r="M7" s="360"/>
      <c r="N7" s="360"/>
      <c r="O7" s="360"/>
      <c r="P7" s="360"/>
      <c r="Q7" s="360"/>
      <c r="R7" s="360"/>
      <c r="S7" s="204"/>
      <c r="T7" s="204"/>
      <c r="U7" s="204"/>
      <c r="V7" s="204"/>
      <c r="W7" s="204"/>
    </row>
    <row r="8" spans="1:23" ht="15" customHeight="1" x14ac:dyDescent="0.25">
      <c r="A8" s="59"/>
      <c r="B8" s="59"/>
      <c r="C8" s="59"/>
      <c r="D8" s="59"/>
      <c r="E8" s="59"/>
      <c r="F8" s="59"/>
      <c r="G8" s="59"/>
      <c r="H8" s="59"/>
      <c r="I8" s="59"/>
      <c r="J8" s="59"/>
      <c r="K8" s="59"/>
      <c r="L8" s="59"/>
      <c r="M8" s="59"/>
      <c r="N8" s="59"/>
      <c r="O8" s="59"/>
      <c r="P8" s="59"/>
      <c r="Q8" s="59"/>
      <c r="R8" s="59"/>
      <c r="S8" s="59"/>
      <c r="T8" s="92"/>
      <c r="U8" s="59"/>
      <c r="V8" s="59"/>
      <c r="W8" s="59"/>
    </row>
    <row r="9" spans="1:23" ht="15" customHeight="1" x14ac:dyDescent="0.25">
      <c r="A9" s="159"/>
      <c r="B9" s="159"/>
      <c r="C9" s="159"/>
      <c r="D9" s="159"/>
      <c r="E9" s="159"/>
      <c r="F9" s="159"/>
      <c r="G9" s="159"/>
      <c r="H9" s="159"/>
      <c r="I9" s="159"/>
      <c r="J9" s="159"/>
      <c r="K9" s="159"/>
      <c r="L9" s="159"/>
      <c r="M9" s="159"/>
      <c r="N9" s="159"/>
      <c r="O9" s="159"/>
      <c r="P9" s="159"/>
      <c r="Q9" s="59"/>
      <c r="R9" s="194">
        <f>T14</f>
        <v>3</v>
      </c>
      <c r="S9" s="195"/>
      <c r="T9" s="86"/>
      <c r="U9" s="195"/>
      <c r="V9" s="195"/>
      <c r="W9" s="195"/>
    </row>
    <row r="10" spans="1:23" ht="15" customHeight="1" thickBot="1" x14ac:dyDescent="0.3">
      <c r="A10" s="348" t="s">
        <v>44</v>
      </c>
      <c r="B10" s="348"/>
      <c r="C10" s="348"/>
      <c r="D10" s="348"/>
      <c r="E10" s="348"/>
      <c r="F10" s="348"/>
      <c r="G10" s="348"/>
      <c r="H10" s="348"/>
      <c r="I10" s="348"/>
      <c r="J10" s="348"/>
      <c r="K10" s="348"/>
      <c r="L10" s="348"/>
      <c r="M10" s="348"/>
      <c r="N10" s="348"/>
      <c r="O10" s="348"/>
      <c r="P10" s="348"/>
      <c r="Q10" s="160" t="s">
        <v>65</v>
      </c>
      <c r="R10" s="196" t="s">
        <v>9</v>
      </c>
      <c r="S10" s="86" t="s">
        <v>330</v>
      </c>
      <c r="T10" s="86" t="s">
        <v>331</v>
      </c>
      <c r="U10" s="86" t="s">
        <v>332</v>
      </c>
      <c r="V10" s="87" t="s">
        <v>333</v>
      </c>
      <c r="W10" s="86"/>
    </row>
    <row r="11" spans="1:23" ht="45" customHeight="1" thickTop="1" thickBot="1" x14ac:dyDescent="0.3">
      <c r="A11" s="259" t="s">
        <v>132</v>
      </c>
      <c r="B11" s="259"/>
      <c r="C11" s="259"/>
      <c r="D11" s="259"/>
      <c r="E11" s="259"/>
      <c r="F11" s="259"/>
      <c r="G11" s="259"/>
      <c r="H11" s="259"/>
      <c r="I11" s="259"/>
      <c r="J11" s="259"/>
      <c r="K11" s="259"/>
      <c r="L11" s="259"/>
      <c r="M11" s="259"/>
      <c r="N11" s="259"/>
      <c r="O11" s="259"/>
      <c r="P11" s="259"/>
      <c r="Q11" s="163">
        <f>'Art. 145'!Q27</f>
        <v>0</v>
      </c>
      <c r="R11" s="164">
        <f t="shared" ref="R11:R13" si="0">IF(T11=1,W11,T11)</f>
        <v>0</v>
      </c>
      <c r="S11" s="86">
        <f t="shared" ref="S11:S13" si="1">IF(Q11=2,1,IF(Q11=1,0.5,IF(Q11=0,0," ")))</f>
        <v>0</v>
      </c>
      <c r="T11" s="86">
        <f>IF(AND(S11&gt;=0,S11&lt;=1),1,"No aplica")</f>
        <v>1</v>
      </c>
      <c r="U11" s="197">
        <f t="shared" ref="U11:U13" si="2">Q11/(T11*2)</f>
        <v>0</v>
      </c>
      <c r="V11" s="198">
        <f t="shared" ref="V11:V13" si="3">IF(T11=1,T11/$T$14,"No aplica")</f>
        <v>0.33333333333333331</v>
      </c>
      <c r="W11" s="198">
        <f t="shared" ref="W11:W13" si="4">(S11*V11)*100</f>
        <v>0</v>
      </c>
    </row>
    <row r="12" spans="1:23" ht="30" customHeight="1" thickTop="1" thickBot="1" x14ac:dyDescent="0.3">
      <c r="A12" s="259" t="s">
        <v>2994</v>
      </c>
      <c r="B12" s="259"/>
      <c r="C12" s="259"/>
      <c r="D12" s="259"/>
      <c r="E12" s="259"/>
      <c r="F12" s="259"/>
      <c r="G12" s="259"/>
      <c r="H12" s="259"/>
      <c r="I12" s="259"/>
      <c r="J12" s="259"/>
      <c r="K12" s="259"/>
      <c r="L12" s="259"/>
      <c r="M12" s="259"/>
      <c r="N12" s="259"/>
      <c r="O12" s="259"/>
      <c r="P12" s="259"/>
      <c r="Q12" s="163">
        <f>'Art. 145'!Q28</f>
        <v>0</v>
      </c>
      <c r="R12" s="164">
        <f t="shared" si="0"/>
        <v>0</v>
      </c>
      <c r="S12" s="86">
        <f t="shared" si="1"/>
        <v>0</v>
      </c>
      <c r="T12" s="86">
        <f>IF(AND(S12&gt;=0,S12&lt;=1),1,"No aplica")</f>
        <v>1</v>
      </c>
      <c r="U12" s="197">
        <f t="shared" si="2"/>
        <v>0</v>
      </c>
      <c r="V12" s="198">
        <f t="shared" si="3"/>
        <v>0.33333333333333331</v>
      </c>
      <c r="W12" s="198">
        <f t="shared" si="4"/>
        <v>0</v>
      </c>
    </row>
    <row r="13" spans="1:23" ht="30" customHeight="1" thickTop="1" thickBot="1" x14ac:dyDescent="0.3">
      <c r="A13" s="259" t="s">
        <v>2995</v>
      </c>
      <c r="B13" s="259"/>
      <c r="C13" s="259"/>
      <c r="D13" s="259"/>
      <c r="E13" s="259"/>
      <c r="F13" s="259"/>
      <c r="G13" s="259"/>
      <c r="H13" s="259"/>
      <c r="I13" s="259"/>
      <c r="J13" s="259"/>
      <c r="K13" s="259"/>
      <c r="L13" s="259"/>
      <c r="M13" s="259"/>
      <c r="N13" s="259"/>
      <c r="O13" s="259"/>
      <c r="P13" s="259"/>
      <c r="Q13" s="163">
        <f>'Art. 145'!Q29</f>
        <v>0</v>
      </c>
      <c r="R13" s="164">
        <f t="shared" si="0"/>
        <v>0</v>
      </c>
      <c r="S13" s="86">
        <f t="shared" si="1"/>
        <v>0</v>
      </c>
      <c r="T13" s="86">
        <f>IF(AND(S13&gt;=0,S13&lt;=1),1,"No aplica")</f>
        <v>1</v>
      </c>
      <c r="U13" s="197">
        <f t="shared" si="2"/>
        <v>0</v>
      </c>
      <c r="V13" s="198">
        <f t="shared" si="3"/>
        <v>0.33333333333333331</v>
      </c>
      <c r="W13" s="198">
        <f t="shared" si="4"/>
        <v>0</v>
      </c>
    </row>
    <row r="14" spans="1:23" ht="30" customHeight="1" thickTop="1" x14ac:dyDescent="0.25">
      <c r="A14" s="346" t="s">
        <v>3002</v>
      </c>
      <c r="B14" s="346"/>
      <c r="C14" s="346"/>
      <c r="D14" s="346"/>
      <c r="E14" s="346"/>
      <c r="F14" s="346"/>
      <c r="G14" s="346"/>
      <c r="H14" s="346"/>
      <c r="I14" s="346"/>
      <c r="J14" s="346"/>
      <c r="K14" s="346"/>
      <c r="L14" s="346"/>
      <c r="M14" s="346"/>
      <c r="N14" s="346"/>
      <c r="O14" s="346"/>
      <c r="P14" s="346"/>
      <c r="Q14" s="346"/>
      <c r="R14" s="164">
        <f>SUM(R11:R13)</f>
        <v>0</v>
      </c>
      <c r="S14" s="59"/>
      <c r="T14" s="92">
        <f>SUM(T11:T13)</f>
        <v>3</v>
      </c>
      <c r="U14" s="93"/>
      <c r="V14" s="59"/>
      <c r="W14" s="59"/>
    </row>
    <row r="15" spans="1:23" ht="15" customHeight="1" x14ac:dyDescent="0.25">
      <c r="A15" s="59"/>
      <c r="B15" s="59"/>
      <c r="C15" s="59"/>
      <c r="D15" s="59"/>
      <c r="E15" s="59"/>
      <c r="F15" s="59"/>
      <c r="G15" s="59"/>
      <c r="H15" s="59"/>
      <c r="I15" s="59"/>
      <c r="J15" s="59"/>
      <c r="K15" s="59"/>
      <c r="L15" s="59"/>
      <c r="M15" s="59"/>
      <c r="N15" s="59"/>
      <c r="O15" s="59"/>
      <c r="P15" s="59"/>
      <c r="Q15" s="59"/>
      <c r="R15" s="59"/>
      <c r="S15" s="59"/>
      <c r="T15" s="92"/>
      <c r="U15" s="93"/>
      <c r="V15" s="59"/>
      <c r="W15" s="59"/>
    </row>
    <row r="16" spans="1:23" ht="15" customHeight="1" thickBot="1" x14ac:dyDescent="0.3">
      <c r="A16" s="364" t="s">
        <v>2955</v>
      </c>
      <c r="B16" s="364"/>
      <c r="C16" s="364"/>
      <c r="D16" s="364"/>
      <c r="E16" s="364"/>
      <c r="F16" s="364"/>
      <c r="G16" s="364"/>
      <c r="H16" s="364"/>
      <c r="I16" s="364"/>
      <c r="J16" s="364"/>
      <c r="K16" s="364"/>
      <c r="L16" s="364"/>
      <c r="M16" s="364"/>
      <c r="N16" s="364"/>
      <c r="O16" s="364"/>
      <c r="P16" s="364"/>
      <c r="Q16" s="168" t="s">
        <v>65</v>
      </c>
      <c r="R16" s="199" t="s">
        <v>9</v>
      </c>
      <c r="S16" s="59"/>
      <c r="T16" s="92"/>
      <c r="U16" s="93"/>
      <c r="V16" s="59"/>
      <c r="W16" s="59"/>
    </row>
    <row r="17" spans="1:23" ht="30" customHeight="1" thickTop="1" thickBot="1" x14ac:dyDescent="0.3">
      <c r="A17" s="259" t="s">
        <v>2996</v>
      </c>
      <c r="B17" s="259"/>
      <c r="C17" s="259"/>
      <c r="D17" s="259"/>
      <c r="E17" s="259"/>
      <c r="F17" s="259"/>
      <c r="G17" s="259"/>
      <c r="H17" s="259"/>
      <c r="I17" s="259"/>
      <c r="J17" s="259"/>
      <c r="K17" s="259"/>
      <c r="L17" s="259"/>
      <c r="M17" s="259"/>
      <c r="N17" s="259"/>
      <c r="O17" s="259"/>
      <c r="P17" s="259"/>
      <c r="Q17" s="200">
        <f>'Art. 145'!Q32</f>
        <v>0</v>
      </c>
      <c r="R17" s="164">
        <f t="shared" ref="R17:R21" si="5">IF(T17=1,W17,T17)</f>
        <v>0</v>
      </c>
      <c r="S17" s="86">
        <f t="shared" ref="S17:S21" si="6">IF(Q17=2,1,IF(Q17=1,0.5,IF(Q17=0,0," ")))</f>
        <v>0</v>
      </c>
      <c r="T17" s="86">
        <f>IF(AND(S17&gt;=0,S17&lt;=1),1,"No aplica")</f>
        <v>1</v>
      </c>
      <c r="U17" s="197">
        <f t="shared" ref="U17:U21" si="7">Q17/(T17*2)</f>
        <v>0</v>
      </c>
      <c r="V17" s="198">
        <f t="shared" ref="V17:V21" si="8">IF(T17=1,T17/$T$22,"No aplica")</f>
        <v>0.2</v>
      </c>
      <c r="W17" s="198">
        <f t="shared" ref="W17:W21" si="9">(S17*V17)*100</f>
        <v>0</v>
      </c>
    </row>
    <row r="18" spans="1:23" ht="30" customHeight="1" thickTop="1" thickBot="1" x14ac:dyDescent="0.3">
      <c r="A18" s="259" t="s">
        <v>2997</v>
      </c>
      <c r="B18" s="259"/>
      <c r="C18" s="259"/>
      <c r="D18" s="259"/>
      <c r="E18" s="259"/>
      <c r="F18" s="259"/>
      <c r="G18" s="259"/>
      <c r="H18" s="259"/>
      <c r="I18" s="259"/>
      <c r="J18" s="259"/>
      <c r="K18" s="259"/>
      <c r="L18" s="259"/>
      <c r="M18" s="259"/>
      <c r="N18" s="259"/>
      <c r="O18" s="259"/>
      <c r="P18" s="259"/>
      <c r="Q18" s="200">
        <f>'Art. 145'!Q33</f>
        <v>0</v>
      </c>
      <c r="R18" s="164">
        <f t="shared" si="5"/>
        <v>0</v>
      </c>
      <c r="S18" s="86">
        <f t="shared" si="6"/>
        <v>0</v>
      </c>
      <c r="T18" s="86">
        <f>IF(AND(S18&gt;=0,S18&lt;=1),1,"No aplica")</f>
        <v>1</v>
      </c>
      <c r="U18" s="197">
        <f t="shared" si="7"/>
        <v>0</v>
      </c>
      <c r="V18" s="198">
        <f t="shared" si="8"/>
        <v>0.2</v>
      </c>
      <c r="W18" s="198">
        <f t="shared" si="9"/>
        <v>0</v>
      </c>
    </row>
    <row r="19" spans="1:23" ht="30" customHeight="1" thickTop="1" thickBot="1" x14ac:dyDescent="0.3">
      <c r="A19" s="259" t="s">
        <v>2948</v>
      </c>
      <c r="B19" s="259"/>
      <c r="C19" s="259"/>
      <c r="D19" s="259"/>
      <c r="E19" s="259"/>
      <c r="F19" s="259"/>
      <c r="G19" s="259"/>
      <c r="H19" s="259"/>
      <c r="I19" s="259"/>
      <c r="J19" s="259"/>
      <c r="K19" s="259"/>
      <c r="L19" s="259"/>
      <c r="M19" s="259"/>
      <c r="N19" s="259"/>
      <c r="O19" s="259"/>
      <c r="P19" s="259"/>
      <c r="Q19" s="200">
        <f>'Art. 145'!Q34</f>
        <v>0</v>
      </c>
      <c r="R19" s="164">
        <f t="shared" si="5"/>
        <v>0</v>
      </c>
      <c r="S19" s="86">
        <f t="shared" si="6"/>
        <v>0</v>
      </c>
      <c r="T19" s="86">
        <f>IF(AND(S19&gt;=0,S19&lt;=1),1,"No aplica")</f>
        <v>1</v>
      </c>
      <c r="U19" s="197">
        <f t="shared" si="7"/>
        <v>0</v>
      </c>
      <c r="V19" s="198">
        <f t="shared" si="8"/>
        <v>0.2</v>
      </c>
      <c r="W19" s="198">
        <f t="shared" si="9"/>
        <v>0</v>
      </c>
    </row>
    <row r="20" spans="1:23" ht="30" customHeight="1" thickTop="1" thickBot="1" x14ac:dyDescent="0.3">
      <c r="A20" s="259" t="s">
        <v>310</v>
      </c>
      <c r="B20" s="259"/>
      <c r="C20" s="259"/>
      <c r="D20" s="259"/>
      <c r="E20" s="259"/>
      <c r="F20" s="259"/>
      <c r="G20" s="259"/>
      <c r="H20" s="259"/>
      <c r="I20" s="259"/>
      <c r="J20" s="259"/>
      <c r="K20" s="259"/>
      <c r="L20" s="259"/>
      <c r="M20" s="259"/>
      <c r="N20" s="259"/>
      <c r="O20" s="259"/>
      <c r="P20" s="259"/>
      <c r="Q20" s="200">
        <f>'Art. 145'!Q35</f>
        <v>0</v>
      </c>
      <c r="R20" s="164">
        <f t="shared" si="5"/>
        <v>0</v>
      </c>
      <c r="S20" s="86">
        <f t="shared" si="6"/>
        <v>0</v>
      </c>
      <c r="T20" s="86">
        <f>IF(AND(S20&gt;=0,S20&lt;=1),1,"No aplica")</f>
        <v>1</v>
      </c>
      <c r="U20" s="197">
        <f t="shared" si="7"/>
        <v>0</v>
      </c>
      <c r="V20" s="198">
        <f t="shared" si="8"/>
        <v>0.2</v>
      </c>
      <c r="W20" s="198">
        <f t="shared" si="9"/>
        <v>0</v>
      </c>
    </row>
    <row r="21" spans="1:23" ht="30" customHeight="1" thickTop="1" thickBot="1" x14ac:dyDescent="0.3">
      <c r="A21" s="259" t="s">
        <v>3003</v>
      </c>
      <c r="B21" s="259"/>
      <c r="C21" s="259"/>
      <c r="D21" s="259"/>
      <c r="E21" s="259"/>
      <c r="F21" s="259"/>
      <c r="G21" s="259"/>
      <c r="H21" s="259"/>
      <c r="I21" s="259"/>
      <c r="J21" s="259"/>
      <c r="K21" s="259"/>
      <c r="L21" s="259"/>
      <c r="M21" s="259"/>
      <c r="N21" s="259"/>
      <c r="O21" s="259"/>
      <c r="P21" s="259"/>
      <c r="Q21" s="200">
        <f>'Art. 145'!Q36</f>
        <v>0</v>
      </c>
      <c r="R21" s="164">
        <f t="shared" si="5"/>
        <v>0</v>
      </c>
      <c r="S21" s="86">
        <f t="shared" si="6"/>
        <v>0</v>
      </c>
      <c r="T21" s="86">
        <f>IF(AND(S21&gt;=0,S21&lt;=1),1,"No aplica")</f>
        <v>1</v>
      </c>
      <c r="U21" s="197">
        <f t="shared" si="7"/>
        <v>0</v>
      </c>
      <c r="V21" s="198">
        <f t="shared" si="8"/>
        <v>0.2</v>
      </c>
      <c r="W21" s="198">
        <f t="shared" si="9"/>
        <v>0</v>
      </c>
    </row>
    <row r="22" spans="1:23" ht="30" customHeight="1" thickTop="1" x14ac:dyDescent="0.25">
      <c r="A22" s="363" t="s">
        <v>3004</v>
      </c>
      <c r="B22" s="363"/>
      <c r="C22" s="363"/>
      <c r="D22" s="363"/>
      <c r="E22" s="363"/>
      <c r="F22" s="363"/>
      <c r="G22" s="363"/>
      <c r="H22" s="363"/>
      <c r="I22" s="363"/>
      <c r="J22" s="363"/>
      <c r="K22" s="363"/>
      <c r="L22" s="363"/>
      <c r="M22" s="363"/>
      <c r="N22" s="363"/>
      <c r="O22" s="363"/>
      <c r="P22" s="363"/>
      <c r="Q22" s="363"/>
      <c r="R22" s="164">
        <f>SUM(R17:R21)</f>
        <v>0</v>
      </c>
      <c r="S22" s="59"/>
      <c r="T22" s="92">
        <f>SUM(T17:T21)</f>
        <v>5</v>
      </c>
      <c r="U22" s="93"/>
      <c r="V22" s="59"/>
      <c r="W22" s="59"/>
    </row>
    <row r="23" spans="1:23" ht="30" customHeight="1" thickBot="1" x14ac:dyDescent="0.3">
      <c r="A23" s="201"/>
      <c r="B23" s="201"/>
      <c r="C23" s="201"/>
      <c r="D23" s="201"/>
      <c r="E23" s="201"/>
      <c r="F23" s="201"/>
      <c r="G23" s="201"/>
      <c r="H23" s="201"/>
      <c r="I23" s="201"/>
      <c r="J23" s="201"/>
      <c r="K23" s="201"/>
      <c r="L23" s="201"/>
      <c r="M23" s="201"/>
      <c r="N23" s="201"/>
      <c r="O23" s="201"/>
      <c r="P23" s="201"/>
      <c r="Q23" s="201"/>
      <c r="R23" s="202"/>
      <c r="S23" s="59"/>
      <c r="T23" s="92"/>
      <c r="U23" s="93"/>
      <c r="V23" s="59"/>
      <c r="W23" s="59"/>
    </row>
    <row r="24" spans="1:23" ht="15" customHeight="1" thickTop="1" thickBot="1" x14ac:dyDescent="0.3">
      <c r="A24" s="59"/>
      <c r="B24" s="59"/>
      <c r="C24" s="59"/>
      <c r="D24" s="59"/>
      <c r="E24" s="59"/>
      <c r="F24" s="59"/>
      <c r="G24" s="59"/>
      <c r="H24" s="59"/>
      <c r="I24" s="59"/>
      <c r="J24" s="59"/>
      <c r="K24" s="59"/>
      <c r="L24" s="59"/>
      <c r="M24" s="59"/>
      <c r="N24" s="59"/>
      <c r="O24" s="59"/>
      <c r="P24" s="59"/>
      <c r="Q24" s="106" t="s">
        <v>3005</v>
      </c>
      <c r="R24" s="174">
        <f>R14</f>
        <v>0</v>
      </c>
      <c r="S24" s="59"/>
      <c r="T24" s="108"/>
      <c r="U24" s="108"/>
      <c r="W24" s="72"/>
    </row>
    <row r="25" spans="1:23" ht="15" customHeight="1" thickTop="1" thickBot="1" x14ac:dyDescent="0.3">
      <c r="A25" s="59"/>
      <c r="B25" s="59"/>
      <c r="C25" s="59"/>
      <c r="D25" s="59"/>
      <c r="E25" s="59"/>
      <c r="F25" s="59"/>
      <c r="G25" s="59"/>
      <c r="H25" s="59"/>
      <c r="I25" s="59"/>
      <c r="J25" s="59"/>
      <c r="K25" s="59"/>
      <c r="L25" s="59"/>
      <c r="M25" s="59"/>
      <c r="N25" s="59"/>
      <c r="O25" s="59"/>
      <c r="P25" s="59"/>
      <c r="Q25" s="109"/>
      <c r="R25" s="203"/>
      <c r="S25" s="59"/>
      <c r="T25" s="72"/>
      <c r="U25" s="72"/>
      <c r="V25" s="59"/>
      <c r="W25" s="72"/>
    </row>
    <row r="26" spans="1:23" ht="15" customHeight="1" thickTop="1" thickBot="1" x14ac:dyDescent="0.3">
      <c r="A26" s="59"/>
      <c r="B26" s="59"/>
      <c r="C26" s="59"/>
      <c r="D26" s="59"/>
      <c r="E26" s="59"/>
      <c r="F26" s="59"/>
      <c r="G26" s="59"/>
      <c r="H26" s="59"/>
      <c r="I26" s="59"/>
      <c r="J26" s="59"/>
      <c r="K26" s="59"/>
      <c r="L26" s="59"/>
      <c r="M26" s="59"/>
      <c r="N26" s="59"/>
      <c r="O26" s="59"/>
      <c r="P26" s="59"/>
      <c r="Q26" s="106" t="s">
        <v>3006</v>
      </c>
      <c r="R26" s="174">
        <f>R22</f>
        <v>0</v>
      </c>
      <c r="S26" s="59"/>
      <c r="T26" s="108"/>
      <c r="U26" s="108"/>
      <c r="V26" s="72"/>
      <c r="W26" s="72"/>
    </row>
    <row r="27" spans="1:23" ht="15" customHeight="1" thickTop="1" thickBot="1" x14ac:dyDescent="0.3">
      <c r="A27" s="59"/>
      <c r="B27" s="59"/>
      <c r="C27" s="59"/>
      <c r="D27" s="59"/>
      <c r="E27" s="59"/>
      <c r="F27" s="59"/>
      <c r="G27" s="59"/>
      <c r="H27" s="59"/>
      <c r="I27" s="59"/>
      <c r="J27" s="59"/>
      <c r="K27" s="59"/>
      <c r="L27" s="59"/>
      <c r="M27" s="59"/>
      <c r="N27" s="59"/>
      <c r="O27" s="59"/>
      <c r="P27" s="59"/>
      <c r="Q27" s="195"/>
      <c r="R27" s="195"/>
      <c r="S27" s="59"/>
      <c r="T27" s="92"/>
      <c r="U27" s="59"/>
      <c r="V27" s="59"/>
      <c r="W27" s="59"/>
    </row>
    <row r="28" spans="1:23" ht="15" customHeight="1" thickTop="1" thickBot="1" x14ac:dyDescent="0.3">
      <c r="A28" s="59"/>
      <c r="B28" s="59"/>
      <c r="C28" s="59"/>
      <c r="D28" s="59"/>
      <c r="E28" s="59"/>
      <c r="F28" s="59"/>
      <c r="G28" s="59"/>
      <c r="H28" s="59"/>
      <c r="I28" s="59"/>
      <c r="J28" s="59"/>
      <c r="K28" s="59"/>
      <c r="L28" s="59"/>
      <c r="M28" s="59"/>
      <c r="N28" s="59"/>
      <c r="O28" s="59"/>
      <c r="P28" s="59"/>
      <c r="Q28" s="106" t="s">
        <v>3007</v>
      </c>
      <c r="R28" s="174">
        <f>(R24*0.8)+(R26*0.2)</f>
        <v>0</v>
      </c>
      <c r="S28" s="59"/>
      <c r="T28" s="92"/>
      <c r="U28" s="59"/>
      <c r="V28" s="59"/>
      <c r="W28" s="59"/>
    </row>
  </sheetData>
  <sheetProtection selectLockedCells="1" selectUnlockedCells="1"/>
  <mergeCells count="16">
    <mergeCell ref="A11:P11"/>
    <mergeCell ref="A2:Q2"/>
    <mergeCell ref="A3:Q3"/>
    <mergeCell ref="B5:P5"/>
    <mergeCell ref="A7:R7"/>
    <mergeCell ref="A10:P10"/>
    <mergeCell ref="A19:P19"/>
    <mergeCell ref="A20:P20"/>
    <mergeCell ref="A21:P21"/>
    <mergeCell ref="A22:Q22"/>
    <mergeCell ref="A12:P12"/>
    <mergeCell ref="A13:P13"/>
    <mergeCell ref="A14:Q14"/>
    <mergeCell ref="A16:P16"/>
    <mergeCell ref="A17:P17"/>
    <mergeCell ref="A18:P18"/>
  </mergeCells>
  <dataValidations count="1">
    <dataValidation allowBlank="1" showErrorMessage="1" sqref="A5" xr:uid="{3C2D58E8-B413-4F38-945E-50343F9B27FA}">
      <formula1>0</formula1>
      <formula2>0</formula2>
    </dataValidation>
  </dataValidations>
  <pageMargins left="0.7" right="0.7" top="0.75" bottom="0.75" header="0.51180555555555551" footer="0.51180555555555551"/>
  <pageSetup firstPageNumber="0" orientation="portrait" horizontalDpi="300" verticalDpi="300"/>
  <headerFooter alignWithMargins="0"/>
  <drawing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481279-A644-4F4B-B2E0-45DF828B2169}">
  <sheetPr codeName="Hoja32"/>
  <dimension ref="A2:G20"/>
  <sheetViews>
    <sheetView showGridLines="0" zoomScale="75" zoomScaleNormal="75" workbookViewId="0">
      <selection activeCell="AK29" activeCellId="1" sqref="A5:AE5 AK29:AT29"/>
    </sheetView>
  </sheetViews>
  <sheetFormatPr baseColWidth="10" defaultColWidth="11.453125" defaultRowHeight="18" customHeight="1" x14ac:dyDescent="0.25"/>
  <cols>
    <col min="1" max="1" width="21.54296875" style="16" customWidth="1"/>
    <col min="2" max="3" width="16.54296875" style="177" customWidth="1"/>
    <col min="4" max="16384" width="11.453125" style="16"/>
  </cols>
  <sheetData>
    <row r="2" spans="1:7" ht="18" customHeight="1" x14ac:dyDescent="0.25">
      <c r="A2" s="245" t="s">
        <v>3008</v>
      </c>
      <c r="B2" s="245"/>
      <c r="C2" s="245"/>
    </row>
    <row r="3" spans="1:7" ht="18" customHeight="1" x14ac:dyDescent="0.25">
      <c r="A3" s="245" t="s">
        <v>7</v>
      </c>
      <c r="B3" s="245"/>
      <c r="C3" s="245"/>
    </row>
    <row r="5" spans="1:7" ht="36" customHeight="1" x14ac:dyDescent="0.25">
      <c r="A5" s="349" t="str">
        <f>IGOT!C5</f>
        <v>Sindicato Único de Trabajadores Democráticos del Sistema de Transporte Colectivo.</v>
      </c>
      <c r="B5" s="349"/>
      <c r="C5" s="349"/>
    </row>
    <row r="7" spans="1:7" ht="18" customHeight="1" thickBot="1" x14ac:dyDescent="0.3">
      <c r="A7" s="177"/>
    </row>
    <row r="8" spans="1:7" ht="18" customHeight="1" thickBot="1" x14ac:dyDescent="0.3">
      <c r="A8" s="178" t="s">
        <v>380</v>
      </c>
      <c r="B8" s="179">
        <f>'Artículo 145 (cálculo PI)'!T14</f>
        <v>3</v>
      </c>
      <c r="C8"/>
      <c r="E8" s="180" t="s">
        <v>380</v>
      </c>
      <c r="F8" s="179">
        <f>'Artículo 145 (cálculo PI)'!T22</f>
        <v>5</v>
      </c>
      <c r="G8"/>
    </row>
    <row r="9" spans="1:7" ht="6" customHeight="1" thickBot="1" x14ac:dyDescent="0.3">
      <c r="F9" s="177"/>
      <c r="G9" s="177"/>
    </row>
    <row r="10" spans="1:7" ht="36" customHeight="1" thickBot="1" x14ac:dyDescent="0.3">
      <c r="A10" s="350"/>
      <c r="B10" s="351" t="s">
        <v>44</v>
      </c>
      <c r="C10" s="351"/>
      <c r="E10" s="352"/>
      <c r="F10" s="353" t="s">
        <v>2955</v>
      </c>
      <c r="G10" s="353"/>
    </row>
    <row r="11" spans="1:7" ht="54" customHeight="1" thickBot="1" x14ac:dyDescent="0.3">
      <c r="A11" s="350"/>
      <c r="B11" s="181" t="s">
        <v>2962</v>
      </c>
      <c r="C11" s="182" t="s">
        <v>2963</v>
      </c>
      <c r="E11" s="352"/>
      <c r="F11" s="183" t="s">
        <v>2962</v>
      </c>
      <c r="G11" s="184" t="s">
        <v>2963</v>
      </c>
    </row>
    <row r="12" spans="1:7" ht="18" customHeight="1" thickBot="1" x14ac:dyDescent="0.3">
      <c r="A12" s="185" t="s">
        <v>2964</v>
      </c>
      <c r="B12" s="186">
        <f>'Artículo 145 (cálculo PI)'!R11</f>
        <v>0</v>
      </c>
      <c r="C12" s="186">
        <f t="shared" ref="C12:C14" si="0">(B12/(1/$B$8))</f>
        <v>0</v>
      </c>
      <c r="E12" s="185" t="s">
        <v>2965</v>
      </c>
      <c r="F12" s="186">
        <f>'Artículo 145 (cálculo PI)'!R17</f>
        <v>0</v>
      </c>
      <c r="G12" s="186">
        <f t="shared" ref="G12:G16" si="1">(F12/(1/$F$8))</f>
        <v>0</v>
      </c>
    </row>
    <row r="13" spans="1:7" ht="18" customHeight="1" thickBot="1" x14ac:dyDescent="0.3">
      <c r="A13" s="185" t="s">
        <v>2966</v>
      </c>
      <c r="B13" s="186">
        <f>'Artículo 145 (cálculo PI)'!R12</f>
        <v>0</v>
      </c>
      <c r="C13" s="186">
        <f t="shared" si="0"/>
        <v>0</v>
      </c>
      <c r="E13" s="185" t="s">
        <v>2967</v>
      </c>
      <c r="F13" s="186">
        <f>'Artículo 145 (cálculo PI)'!R18</f>
        <v>0</v>
      </c>
      <c r="G13" s="186">
        <f t="shared" si="1"/>
        <v>0</v>
      </c>
    </row>
    <row r="14" spans="1:7" ht="18" customHeight="1" thickBot="1" x14ac:dyDescent="0.3">
      <c r="A14" s="185" t="s">
        <v>2968</v>
      </c>
      <c r="B14" s="186">
        <f>'Artículo 145 (cálculo PI)'!R13</f>
        <v>0</v>
      </c>
      <c r="C14" s="186">
        <f t="shared" si="0"/>
        <v>0</v>
      </c>
      <c r="E14" s="185" t="s">
        <v>2969</v>
      </c>
      <c r="F14" s="186">
        <f>'Artículo 145 (cálculo PI)'!R19</f>
        <v>0</v>
      </c>
      <c r="G14" s="186">
        <f t="shared" si="1"/>
        <v>0</v>
      </c>
    </row>
    <row r="15" spans="1:7" ht="18" customHeight="1" thickBot="1" x14ac:dyDescent="0.3">
      <c r="B15" s="16"/>
      <c r="C15" s="16"/>
      <c r="E15" s="185" t="s">
        <v>2970</v>
      </c>
      <c r="F15" s="186">
        <f>'Artículo 145 (cálculo PI)'!R20</f>
        <v>0</v>
      </c>
      <c r="G15" s="186">
        <f t="shared" si="1"/>
        <v>0</v>
      </c>
    </row>
    <row r="16" spans="1:7" ht="18" customHeight="1" thickBot="1" x14ac:dyDescent="0.3">
      <c r="A16" s="187" t="s">
        <v>3009</v>
      </c>
      <c r="B16" s="186">
        <f>SUM(B12:B15)</f>
        <v>0</v>
      </c>
      <c r="C16" s="16"/>
      <c r="E16" s="185" t="s">
        <v>2971</v>
      </c>
      <c r="F16" s="186">
        <f>'Artículo 145 (cálculo PI)'!R21</f>
        <v>0</v>
      </c>
      <c r="G16" s="186">
        <f t="shared" si="1"/>
        <v>0</v>
      </c>
    </row>
    <row r="17" spans="1:6" ht="6" customHeight="1" thickBot="1" x14ac:dyDescent="0.3"/>
    <row r="18" spans="1:6" ht="18" customHeight="1" thickBot="1" x14ac:dyDescent="0.3">
      <c r="B18" s="16"/>
      <c r="C18" s="188"/>
      <c r="E18" s="191" t="s">
        <v>3010</v>
      </c>
      <c r="F18" s="186">
        <f>SUM(F12:F17)</f>
        <v>0</v>
      </c>
    </row>
    <row r="19" spans="1:6" ht="6" customHeight="1" thickBot="1" x14ac:dyDescent="0.3"/>
    <row r="20" spans="1:6" ht="18" customHeight="1" thickBot="1" x14ac:dyDescent="0.3">
      <c r="A20" s="189" t="s">
        <v>3011</v>
      </c>
      <c r="B20" s="190"/>
      <c r="C20" s="186">
        <f>(B16*0.8)+(F18*0.2)</f>
        <v>0</v>
      </c>
    </row>
  </sheetData>
  <sheetProtection selectLockedCells="1" selectUnlockedCells="1"/>
  <mergeCells count="7">
    <mergeCell ref="F10:G10"/>
    <mergeCell ref="A2:C2"/>
    <mergeCell ref="A3:C3"/>
    <mergeCell ref="A5:C5"/>
    <mergeCell ref="A10:A11"/>
    <mergeCell ref="B10:C10"/>
    <mergeCell ref="E10:E11"/>
  </mergeCells>
  <pageMargins left="0.7" right="0.7" top="0.75" bottom="0.75" header="0.51180555555555551" footer="0.51180555555555551"/>
  <pageSetup firstPageNumber="0" orientation="portrait" horizontalDpi="300" verticalDpi="300"/>
  <headerFooter alignWithMargins="0"/>
  <drawing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9A4548-3E04-4779-BA2D-82B55C4DF3E1}">
  <sheetPr codeName="Hoja33"/>
  <dimension ref="A2:G20"/>
  <sheetViews>
    <sheetView showGridLines="0" zoomScale="75" zoomScaleNormal="75" workbookViewId="0">
      <selection activeCell="AK29" activeCellId="1" sqref="A5:AE5 AK29:AT29"/>
    </sheetView>
  </sheetViews>
  <sheetFormatPr baseColWidth="10" defaultColWidth="11.453125" defaultRowHeight="18" customHeight="1" x14ac:dyDescent="0.25"/>
  <cols>
    <col min="1" max="1" width="21.54296875" style="16" customWidth="1"/>
    <col min="2" max="3" width="16.54296875" style="177" customWidth="1"/>
    <col min="4" max="16384" width="11.453125" style="16"/>
  </cols>
  <sheetData>
    <row r="2" spans="1:7" ht="18" customHeight="1" x14ac:dyDescent="0.25">
      <c r="A2" s="245" t="s">
        <v>3008</v>
      </c>
      <c r="B2" s="245"/>
      <c r="C2" s="245"/>
    </row>
    <row r="3" spans="1:7" ht="18" customHeight="1" x14ac:dyDescent="0.25">
      <c r="A3" s="245" t="s">
        <v>48</v>
      </c>
      <c r="B3" s="245"/>
      <c r="C3" s="245"/>
    </row>
    <row r="5" spans="1:7" ht="36" customHeight="1" x14ac:dyDescent="0.25">
      <c r="A5" s="349" t="str">
        <f>IGOT!C5</f>
        <v>Sindicato Único de Trabajadores Democráticos del Sistema de Transporte Colectivo.</v>
      </c>
      <c r="B5" s="349"/>
      <c r="C5" s="349"/>
    </row>
    <row r="7" spans="1:7" ht="18" customHeight="1" thickBot="1" x14ac:dyDescent="0.3">
      <c r="A7" s="177"/>
    </row>
    <row r="8" spans="1:7" ht="18" customHeight="1" thickBot="1" x14ac:dyDescent="0.3">
      <c r="A8" s="178" t="s">
        <v>380</v>
      </c>
      <c r="B8" s="179">
        <f>'Artículo 145 (cálculo PNT)'!T14</f>
        <v>3</v>
      </c>
      <c r="C8"/>
      <c r="E8" s="180" t="s">
        <v>380</v>
      </c>
      <c r="F8" s="179">
        <f>'Artículo 145 (cálculo PNT)'!T22</f>
        <v>5</v>
      </c>
      <c r="G8"/>
    </row>
    <row r="9" spans="1:7" ht="6" customHeight="1" thickBot="1" x14ac:dyDescent="0.3">
      <c r="F9" s="177"/>
      <c r="G9" s="177"/>
    </row>
    <row r="10" spans="1:7" ht="36" customHeight="1" thickBot="1" x14ac:dyDescent="0.3">
      <c r="A10" s="350"/>
      <c r="B10" s="351" t="s">
        <v>44</v>
      </c>
      <c r="C10" s="351"/>
      <c r="E10" s="352"/>
      <c r="F10" s="353" t="s">
        <v>2955</v>
      </c>
      <c r="G10" s="353"/>
    </row>
    <row r="11" spans="1:7" ht="54" customHeight="1" thickBot="1" x14ac:dyDescent="0.3">
      <c r="A11" s="350"/>
      <c r="B11" s="181" t="s">
        <v>2962</v>
      </c>
      <c r="C11" s="182" t="s">
        <v>2963</v>
      </c>
      <c r="E11" s="352"/>
      <c r="F11" s="183" t="s">
        <v>2962</v>
      </c>
      <c r="G11" s="184" t="s">
        <v>2963</v>
      </c>
    </row>
    <row r="12" spans="1:7" ht="18" customHeight="1" thickBot="1" x14ac:dyDescent="0.3">
      <c r="A12" s="185" t="s">
        <v>2964</v>
      </c>
      <c r="B12" s="186">
        <f>'Artículo 145 (cálculo PNT)'!R11</f>
        <v>0</v>
      </c>
      <c r="C12" s="186">
        <f t="shared" ref="C12:C14" si="0">(B12/(1/$B$8))</f>
        <v>0</v>
      </c>
      <c r="E12" s="185" t="s">
        <v>2965</v>
      </c>
      <c r="F12" s="186">
        <f>'Artículo 145 (cálculo PNT)'!R17</f>
        <v>0</v>
      </c>
      <c r="G12" s="186">
        <f t="shared" ref="G12:G16" si="1">(F12/(1/$F$8))</f>
        <v>0</v>
      </c>
    </row>
    <row r="13" spans="1:7" ht="18" customHeight="1" thickBot="1" x14ac:dyDescent="0.3">
      <c r="A13" s="185" t="s">
        <v>2966</v>
      </c>
      <c r="B13" s="186">
        <f>'Artículo 145 (cálculo PNT)'!R12</f>
        <v>0</v>
      </c>
      <c r="C13" s="186">
        <f t="shared" si="0"/>
        <v>0</v>
      </c>
      <c r="E13" s="185" t="s">
        <v>2967</v>
      </c>
      <c r="F13" s="186">
        <f>'Artículo 145 (cálculo PNT)'!R18</f>
        <v>0</v>
      </c>
      <c r="G13" s="186">
        <f t="shared" si="1"/>
        <v>0</v>
      </c>
    </row>
    <row r="14" spans="1:7" ht="18" customHeight="1" thickBot="1" x14ac:dyDescent="0.3">
      <c r="A14" s="185" t="s">
        <v>2968</v>
      </c>
      <c r="B14" s="186">
        <f>'Artículo 145 (cálculo PNT)'!R13</f>
        <v>0</v>
      </c>
      <c r="C14" s="186">
        <f t="shared" si="0"/>
        <v>0</v>
      </c>
      <c r="E14" s="185" t="s">
        <v>2969</v>
      </c>
      <c r="F14" s="186">
        <f>'Artículo 145 (cálculo PNT)'!R19</f>
        <v>0</v>
      </c>
      <c r="G14" s="186">
        <f t="shared" si="1"/>
        <v>0</v>
      </c>
    </row>
    <row r="15" spans="1:7" ht="18" customHeight="1" thickBot="1" x14ac:dyDescent="0.3">
      <c r="B15" s="16"/>
      <c r="C15" s="16"/>
      <c r="E15" s="185" t="s">
        <v>2970</v>
      </c>
      <c r="F15" s="186">
        <f>'Artículo 145 (cálculo PNT)'!R20</f>
        <v>0</v>
      </c>
      <c r="G15" s="186">
        <f t="shared" si="1"/>
        <v>0</v>
      </c>
    </row>
    <row r="16" spans="1:7" ht="18" customHeight="1" thickBot="1" x14ac:dyDescent="0.3">
      <c r="A16" s="187" t="s">
        <v>3009</v>
      </c>
      <c r="B16" s="186">
        <f>SUM(B12:B15)</f>
        <v>0</v>
      </c>
      <c r="C16" s="16"/>
      <c r="E16" s="185" t="s">
        <v>2971</v>
      </c>
      <c r="F16" s="186">
        <f>'Artículo 145 (cálculo PNT)'!R21</f>
        <v>0</v>
      </c>
      <c r="G16" s="186">
        <f t="shared" si="1"/>
        <v>0</v>
      </c>
    </row>
    <row r="17" spans="1:6" ht="6" customHeight="1" thickBot="1" x14ac:dyDescent="0.3"/>
    <row r="18" spans="1:6" ht="18" customHeight="1" thickBot="1" x14ac:dyDescent="0.3">
      <c r="B18" s="16"/>
      <c r="C18" s="188"/>
      <c r="E18" s="191" t="s">
        <v>3010</v>
      </c>
      <c r="F18" s="186">
        <f>SUM(F12:F17)</f>
        <v>0</v>
      </c>
    </row>
    <row r="19" spans="1:6" ht="6" customHeight="1" thickBot="1" x14ac:dyDescent="0.3"/>
    <row r="20" spans="1:6" ht="18" customHeight="1" thickBot="1" x14ac:dyDescent="0.3">
      <c r="A20" s="189" t="s">
        <v>3011</v>
      </c>
      <c r="B20" s="190"/>
      <c r="C20" s="186">
        <f>(B16*0.8)+(F18*0.2)</f>
        <v>0</v>
      </c>
    </row>
  </sheetData>
  <sheetProtection selectLockedCells="1" selectUnlockedCells="1"/>
  <mergeCells count="7">
    <mergeCell ref="F10:G10"/>
    <mergeCell ref="A2:C2"/>
    <mergeCell ref="A3:C3"/>
    <mergeCell ref="A5:C5"/>
    <mergeCell ref="A10:A11"/>
    <mergeCell ref="B10:C10"/>
    <mergeCell ref="E10:E11"/>
  </mergeCells>
  <pageMargins left="0.7" right="0.7" top="0.75" bottom="0.75" header="0.51180555555555551" footer="0.51180555555555551"/>
  <pageSetup firstPageNumber="0" orientation="portrait" horizontalDpi="300" verticalDpi="300"/>
  <headerFooter alignWithMargins="0"/>
  <drawing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3FA029-31F7-4281-8086-6F6221AC400B}">
  <sheetPr codeName="Hoja34"/>
  <dimension ref="A1:IV49"/>
  <sheetViews>
    <sheetView showGridLines="0" zoomScale="75" zoomScaleNormal="75" zoomScaleSheetLayoutView="85" workbookViewId="0">
      <selection activeCell="AA11" sqref="AA11:AB11"/>
    </sheetView>
  </sheetViews>
  <sheetFormatPr baseColWidth="10" defaultColWidth="11.453125" defaultRowHeight="18" customHeight="1" x14ac:dyDescent="0.25"/>
  <cols>
    <col min="1" max="16" width="5.54296875" style="71" customWidth="1"/>
    <col min="17" max="17" width="12.54296875" style="133" customWidth="1"/>
    <col min="18" max="31" width="5.54296875" style="71" customWidth="1"/>
    <col min="32" max="32" width="12.54296875" style="133" customWidth="1"/>
    <col min="33" max="46" width="5.54296875" style="71" customWidth="1"/>
    <col min="47" max="16384" width="11.453125" style="71"/>
  </cols>
  <sheetData>
    <row r="1" spans="1:256" ht="21" customHeight="1" x14ac:dyDescent="0.25">
      <c r="B1" s="23"/>
      <c r="C1" s="23"/>
      <c r="E1" s="23"/>
      <c r="F1" s="283" t="s">
        <v>0</v>
      </c>
      <c r="G1" s="283"/>
      <c r="H1" s="283"/>
      <c r="I1" s="283"/>
      <c r="J1" s="283"/>
      <c r="K1" s="283"/>
      <c r="L1" s="283"/>
      <c r="M1" s="283"/>
      <c r="N1" s="283"/>
      <c r="O1" s="283"/>
      <c r="P1" s="283"/>
      <c r="Q1" s="283"/>
      <c r="R1" s="283"/>
      <c r="S1" s="283"/>
      <c r="T1" s="283"/>
      <c r="U1" s="283"/>
      <c r="V1" s="283"/>
      <c r="W1" s="283"/>
      <c r="X1" s="283"/>
      <c r="Y1" s="283"/>
      <c r="Z1" s="283"/>
      <c r="AA1" s="283"/>
      <c r="AB1" s="283"/>
      <c r="AC1" s="283"/>
      <c r="AD1" s="283"/>
      <c r="AE1" s="283"/>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c r="GT1"/>
      <c r="GU1"/>
      <c r="GV1"/>
      <c r="GW1"/>
      <c r="GX1"/>
      <c r="GY1"/>
      <c r="GZ1"/>
      <c r="HA1"/>
      <c r="HB1"/>
      <c r="HC1"/>
      <c r="HD1"/>
      <c r="HE1"/>
      <c r="HF1"/>
      <c r="HG1"/>
      <c r="HH1"/>
      <c r="HI1"/>
      <c r="HJ1"/>
      <c r="HK1"/>
      <c r="HL1"/>
      <c r="HM1"/>
      <c r="HN1"/>
      <c r="HO1"/>
      <c r="HP1"/>
      <c r="HQ1"/>
      <c r="HR1"/>
      <c r="HS1"/>
      <c r="HT1"/>
      <c r="HU1"/>
      <c r="HV1"/>
      <c r="HW1"/>
      <c r="HX1"/>
      <c r="HY1"/>
      <c r="HZ1"/>
      <c r="IA1"/>
      <c r="IB1"/>
      <c r="IC1"/>
      <c r="ID1"/>
      <c r="IE1"/>
      <c r="IF1"/>
      <c r="IG1"/>
      <c r="IH1"/>
      <c r="II1"/>
      <c r="IJ1"/>
      <c r="IK1"/>
      <c r="IL1"/>
      <c r="IM1"/>
      <c r="IN1"/>
      <c r="IO1"/>
      <c r="IP1"/>
      <c r="IQ1"/>
      <c r="IR1"/>
      <c r="IS1"/>
      <c r="IT1"/>
      <c r="IU1"/>
      <c r="IV1"/>
    </row>
    <row r="2" spans="1:256" ht="21" customHeight="1" x14ac:dyDescent="0.25">
      <c r="B2" s="23"/>
      <c r="C2" s="23"/>
      <c r="E2" s="23"/>
      <c r="F2" s="283" t="s">
        <v>2</v>
      </c>
      <c r="G2" s="283"/>
      <c r="H2" s="283"/>
      <c r="I2" s="283"/>
      <c r="J2" s="283"/>
      <c r="K2" s="283"/>
      <c r="L2" s="283"/>
      <c r="M2" s="283"/>
      <c r="N2" s="283"/>
      <c r="O2" s="283"/>
      <c r="P2" s="283"/>
      <c r="Q2" s="283"/>
      <c r="R2" s="283"/>
      <c r="S2" s="283"/>
      <c r="T2" s="283"/>
      <c r="U2" s="283"/>
      <c r="V2" s="283"/>
      <c r="W2" s="283"/>
      <c r="X2" s="283"/>
      <c r="Y2" s="283"/>
      <c r="Z2" s="283"/>
      <c r="AA2" s="283"/>
      <c r="AB2" s="283"/>
      <c r="AC2" s="283"/>
      <c r="AD2" s="283"/>
      <c r="AE2" s="283"/>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c r="GT2"/>
      <c r="GU2"/>
      <c r="GV2"/>
      <c r="GW2"/>
      <c r="GX2"/>
      <c r="GY2"/>
      <c r="GZ2"/>
      <c r="HA2"/>
      <c r="HB2"/>
      <c r="HC2"/>
      <c r="HD2"/>
      <c r="HE2"/>
      <c r="HF2"/>
      <c r="HG2"/>
      <c r="HH2"/>
      <c r="HI2"/>
      <c r="HJ2"/>
      <c r="HK2"/>
      <c r="HL2"/>
      <c r="HM2"/>
      <c r="HN2"/>
      <c r="HO2"/>
      <c r="HP2"/>
      <c r="HQ2"/>
      <c r="HR2"/>
      <c r="HS2"/>
      <c r="HT2"/>
      <c r="HU2"/>
      <c r="HV2"/>
      <c r="HW2"/>
      <c r="HX2"/>
      <c r="HY2"/>
      <c r="HZ2"/>
      <c r="IA2"/>
      <c r="IB2"/>
      <c r="IC2"/>
      <c r="ID2"/>
      <c r="IE2"/>
      <c r="IF2"/>
      <c r="IG2"/>
      <c r="IH2"/>
      <c r="II2"/>
      <c r="IJ2"/>
      <c r="IK2"/>
      <c r="IL2"/>
      <c r="IM2"/>
      <c r="IN2"/>
      <c r="IO2"/>
      <c r="IP2"/>
      <c r="IQ2"/>
      <c r="IR2"/>
      <c r="IS2"/>
      <c r="IT2"/>
      <c r="IU2"/>
      <c r="IV2"/>
    </row>
    <row r="3" spans="1:256" ht="42" customHeight="1" x14ac:dyDescent="0.25">
      <c r="B3" s="24"/>
      <c r="C3" s="24"/>
      <c r="E3" s="24"/>
      <c r="F3" s="284" t="s">
        <v>3</v>
      </c>
      <c r="G3" s="284"/>
      <c r="H3" s="284"/>
      <c r="I3" s="284"/>
      <c r="J3" s="284"/>
      <c r="K3" s="284"/>
      <c r="L3" s="284"/>
      <c r="M3" s="284"/>
      <c r="N3" s="284"/>
      <c r="O3" s="284"/>
      <c r="P3" s="284"/>
      <c r="Q3" s="284"/>
      <c r="R3" s="284"/>
      <c r="S3" s="284"/>
      <c r="T3" s="284"/>
      <c r="U3" s="284"/>
      <c r="V3" s="284"/>
      <c r="W3" s="284"/>
      <c r="X3" s="284"/>
      <c r="Y3" s="284"/>
      <c r="Z3" s="284"/>
      <c r="AA3" s="284"/>
      <c r="AB3" s="284"/>
      <c r="AC3" s="284"/>
      <c r="AD3" s="284"/>
      <c r="AE3" s="284"/>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c r="GT3"/>
      <c r="GU3"/>
      <c r="GV3"/>
      <c r="GW3"/>
      <c r="GX3"/>
      <c r="GY3"/>
      <c r="GZ3"/>
      <c r="HA3"/>
      <c r="HB3"/>
      <c r="HC3"/>
      <c r="HD3"/>
      <c r="HE3"/>
      <c r="HF3"/>
      <c r="HG3"/>
      <c r="HH3"/>
      <c r="HI3"/>
      <c r="HJ3"/>
      <c r="HK3"/>
      <c r="HL3"/>
      <c r="HM3"/>
      <c r="HN3"/>
      <c r="HO3"/>
      <c r="HP3"/>
      <c r="HQ3"/>
      <c r="HR3"/>
      <c r="HS3"/>
      <c r="HT3"/>
      <c r="HU3"/>
      <c r="HV3"/>
      <c r="HW3"/>
      <c r="HX3"/>
      <c r="HY3"/>
      <c r="HZ3"/>
      <c r="IA3"/>
      <c r="IB3"/>
      <c r="IC3"/>
      <c r="ID3"/>
      <c r="IE3"/>
      <c r="IF3"/>
      <c r="IG3"/>
      <c r="IH3"/>
      <c r="II3"/>
      <c r="IJ3"/>
      <c r="IK3"/>
      <c r="IL3"/>
      <c r="IM3"/>
      <c r="IN3"/>
      <c r="IO3"/>
      <c r="IP3"/>
      <c r="IQ3"/>
      <c r="IR3"/>
      <c r="IS3"/>
      <c r="IT3"/>
      <c r="IU3"/>
      <c r="IV3"/>
    </row>
    <row r="4" spans="1:256" ht="21" customHeight="1" x14ac:dyDescent="0.25">
      <c r="B4" s="24"/>
      <c r="C4" s="24"/>
      <c r="D4" s="210"/>
      <c r="E4" s="210"/>
      <c r="F4" s="210"/>
      <c r="G4" s="210"/>
      <c r="H4" s="210"/>
      <c r="I4" s="210"/>
      <c r="J4" s="210"/>
      <c r="K4" s="210"/>
      <c r="L4" s="210"/>
      <c r="M4" s="210"/>
      <c r="N4" s="210"/>
      <c r="O4" s="210"/>
      <c r="P4" s="210"/>
      <c r="Q4" s="210"/>
      <c r="R4" s="210"/>
      <c r="S4" s="210"/>
      <c r="T4" s="210"/>
      <c r="U4" s="210"/>
      <c r="V4" s="210"/>
      <c r="W4" s="210"/>
      <c r="X4" s="210"/>
      <c r="Y4" s="210"/>
      <c r="Z4" s="210"/>
      <c r="AA4" s="210"/>
      <c r="AB4" s="210"/>
      <c r="AC4" s="210"/>
      <c r="AD4" s="210"/>
      <c r="AE4" s="210"/>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c r="GT4"/>
      <c r="GU4"/>
      <c r="GV4"/>
      <c r="GW4"/>
      <c r="GX4"/>
      <c r="GY4"/>
      <c r="GZ4"/>
      <c r="HA4"/>
      <c r="HB4"/>
      <c r="HC4"/>
      <c r="HD4"/>
      <c r="HE4"/>
      <c r="HF4"/>
      <c r="HG4"/>
      <c r="HH4"/>
      <c r="HI4"/>
      <c r="HJ4"/>
      <c r="HK4"/>
      <c r="HL4"/>
      <c r="HM4"/>
      <c r="HN4"/>
      <c r="HO4"/>
      <c r="HP4"/>
      <c r="HQ4"/>
      <c r="HR4"/>
      <c r="HS4"/>
      <c r="HT4"/>
      <c r="HU4"/>
      <c r="HV4"/>
      <c r="HW4"/>
      <c r="HX4"/>
      <c r="HY4"/>
      <c r="HZ4"/>
      <c r="IA4"/>
      <c r="IB4"/>
      <c r="IC4"/>
      <c r="ID4"/>
      <c r="IE4"/>
      <c r="IF4"/>
      <c r="IG4"/>
      <c r="IH4"/>
      <c r="II4"/>
      <c r="IJ4"/>
      <c r="IK4"/>
      <c r="IL4"/>
      <c r="IM4"/>
      <c r="IN4"/>
      <c r="IO4"/>
      <c r="IP4"/>
      <c r="IQ4"/>
      <c r="IR4"/>
      <c r="IS4"/>
      <c r="IT4"/>
      <c r="IU4"/>
      <c r="IV4"/>
    </row>
    <row r="5" spans="1:256" ht="21" customHeight="1" x14ac:dyDescent="0.25">
      <c r="B5" s="25"/>
      <c r="C5" s="25"/>
      <c r="E5" s="25"/>
      <c r="F5" s="285" t="s">
        <v>3012</v>
      </c>
      <c r="G5" s="285"/>
      <c r="H5" s="285"/>
      <c r="I5" s="285"/>
      <c r="J5" s="285"/>
      <c r="K5" s="285"/>
      <c r="L5" s="285"/>
      <c r="M5" s="285"/>
      <c r="N5" s="285"/>
      <c r="O5" s="285"/>
      <c r="P5" s="285"/>
      <c r="Q5" s="285"/>
      <c r="R5" s="285"/>
      <c r="S5" s="285"/>
      <c r="T5" s="285"/>
      <c r="U5" s="285"/>
      <c r="V5" s="285"/>
      <c r="W5" s="285"/>
      <c r="X5" s="285"/>
      <c r="Y5" s="285"/>
      <c r="Z5" s="285"/>
      <c r="AA5" s="285"/>
      <c r="AB5" s="285"/>
      <c r="AC5" s="285"/>
      <c r="AD5" s="285"/>
      <c r="AE5" s="285"/>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c r="DW5"/>
      <c r="DX5"/>
      <c r="DY5"/>
      <c r="DZ5"/>
      <c r="EA5"/>
      <c r="EB5"/>
      <c r="EC5"/>
      <c r="ED5"/>
      <c r="EE5"/>
      <c r="EF5"/>
      <c r="EG5"/>
      <c r="EH5"/>
      <c r="EI5"/>
      <c r="EJ5"/>
      <c r="EK5"/>
      <c r="EL5"/>
      <c r="EM5"/>
      <c r="EN5"/>
      <c r="EO5"/>
      <c r="EP5"/>
      <c r="EQ5"/>
      <c r="ER5"/>
      <c r="ES5"/>
      <c r="ET5"/>
      <c r="EU5"/>
      <c r="EV5"/>
      <c r="EW5"/>
      <c r="EX5"/>
      <c r="EY5"/>
      <c r="EZ5"/>
      <c r="FA5"/>
      <c r="FB5"/>
      <c r="FC5"/>
      <c r="FD5"/>
      <c r="FE5"/>
      <c r="FF5"/>
      <c r="FG5"/>
      <c r="FH5"/>
      <c r="FI5"/>
      <c r="FJ5"/>
      <c r="FK5"/>
      <c r="FL5"/>
      <c r="FM5"/>
      <c r="FN5"/>
      <c r="FO5"/>
      <c r="FP5"/>
      <c r="FQ5"/>
      <c r="FR5"/>
      <c r="FS5"/>
      <c r="FT5"/>
      <c r="FU5"/>
      <c r="FV5"/>
      <c r="FW5"/>
      <c r="FX5"/>
      <c r="FY5"/>
      <c r="FZ5"/>
      <c r="GA5"/>
      <c r="GB5"/>
      <c r="GC5"/>
      <c r="GD5"/>
      <c r="GE5"/>
      <c r="GF5"/>
      <c r="GG5"/>
      <c r="GH5"/>
      <c r="GI5"/>
      <c r="GJ5"/>
      <c r="GK5"/>
      <c r="GL5"/>
      <c r="GM5"/>
      <c r="GN5"/>
      <c r="GO5"/>
      <c r="GP5"/>
      <c r="GQ5"/>
      <c r="GR5"/>
      <c r="GS5"/>
      <c r="GT5"/>
      <c r="GU5"/>
      <c r="GV5"/>
      <c r="GW5"/>
      <c r="GX5"/>
      <c r="GY5"/>
      <c r="GZ5"/>
      <c r="HA5"/>
      <c r="HB5"/>
      <c r="HC5"/>
      <c r="HD5"/>
      <c r="HE5"/>
      <c r="HF5"/>
      <c r="HG5"/>
      <c r="HH5"/>
      <c r="HI5"/>
      <c r="HJ5"/>
      <c r="HK5"/>
      <c r="HL5"/>
      <c r="HM5"/>
      <c r="HN5"/>
      <c r="HO5"/>
      <c r="HP5"/>
      <c r="HQ5"/>
      <c r="HR5"/>
      <c r="HS5"/>
      <c r="HT5"/>
      <c r="HU5"/>
      <c r="HV5"/>
      <c r="HW5"/>
      <c r="HX5"/>
      <c r="HY5"/>
      <c r="HZ5"/>
      <c r="IA5"/>
      <c r="IB5"/>
      <c r="IC5"/>
      <c r="ID5"/>
      <c r="IE5"/>
      <c r="IF5"/>
      <c r="IG5"/>
      <c r="IH5"/>
      <c r="II5"/>
      <c r="IJ5"/>
      <c r="IK5"/>
      <c r="IL5"/>
      <c r="IM5"/>
      <c r="IN5"/>
      <c r="IO5"/>
      <c r="IP5"/>
      <c r="IQ5"/>
      <c r="IR5"/>
      <c r="IS5"/>
      <c r="IT5"/>
      <c r="IU5"/>
      <c r="IV5"/>
    </row>
    <row r="6" spans="1:256" ht="21" customHeight="1" x14ac:dyDescent="0.25">
      <c r="A6" s="207"/>
      <c r="B6" s="207"/>
      <c r="C6" s="207"/>
      <c r="D6" s="207"/>
      <c r="E6" s="207"/>
      <c r="F6" s="207"/>
      <c r="G6" s="207"/>
      <c r="H6" s="207"/>
      <c r="I6" s="207"/>
      <c r="J6" s="207"/>
      <c r="K6" s="207"/>
      <c r="L6" s="207"/>
      <c r="M6" s="207"/>
      <c r="N6" s="207"/>
      <c r="O6" s="207"/>
      <c r="P6" s="207"/>
      <c r="Q6" s="207"/>
      <c r="R6" s="207"/>
      <c r="S6" s="207"/>
      <c r="T6" s="207"/>
      <c r="U6" s="207"/>
      <c r="V6" s="207"/>
      <c r="W6" s="207"/>
      <c r="X6" s="207"/>
      <c r="Y6" s="207"/>
      <c r="Z6" s="207"/>
      <c r="AA6" s="207"/>
      <c r="AB6" s="207"/>
      <c r="AC6" s="207"/>
      <c r="AD6" s="207"/>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c r="DW6"/>
      <c r="DX6"/>
      <c r="DY6"/>
      <c r="DZ6"/>
      <c r="EA6"/>
      <c r="EB6"/>
      <c r="EC6"/>
      <c r="ED6"/>
      <c r="EE6"/>
      <c r="EF6"/>
      <c r="EG6"/>
      <c r="EH6"/>
      <c r="EI6"/>
      <c r="EJ6"/>
      <c r="EK6"/>
      <c r="EL6"/>
      <c r="EM6"/>
      <c r="EN6"/>
      <c r="EO6"/>
      <c r="EP6"/>
      <c r="EQ6"/>
      <c r="ER6"/>
      <c r="ES6"/>
      <c r="ET6"/>
      <c r="EU6"/>
      <c r="EV6"/>
      <c r="EW6"/>
      <c r="EX6"/>
      <c r="EY6"/>
      <c r="EZ6"/>
      <c r="FA6"/>
      <c r="FB6"/>
      <c r="FC6"/>
      <c r="FD6"/>
      <c r="FE6"/>
      <c r="FF6"/>
      <c r="FG6"/>
      <c r="FH6"/>
      <c r="FI6"/>
      <c r="FJ6"/>
      <c r="FK6"/>
      <c r="FL6"/>
      <c r="FM6"/>
      <c r="FN6"/>
      <c r="FO6"/>
      <c r="FP6"/>
      <c r="FQ6"/>
      <c r="FR6"/>
      <c r="FS6"/>
      <c r="FT6"/>
      <c r="FU6"/>
      <c r="FV6"/>
      <c r="FW6"/>
      <c r="FX6"/>
      <c r="FY6"/>
      <c r="FZ6"/>
      <c r="GA6"/>
      <c r="GB6"/>
      <c r="GC6"/>
      <c r="GD6"/>
      <c r="GE6"/>
      <c r="GF6"/>
      <c r="GG6"/>
      <c r="GH6"/>
      <c r="GI6"/>
      <c r="GJ6"/>
      <c r="GK6"/>
      <c r="GL6"/>
      <c r="GM6"/>
      <c r="GN6"/>
      <c r="GO6"/>
      <c r="GP6"/>
      <c r="GQ6"/>
      <c r="GR6"/>
      <c r="GS6"/>
      <c r="GT6"/>
      <c r="GU6"/>
      <c r="GV6"/>
      <c r="GW6"/>
      <c r="GX6"/>
      <c r="GY6"/>
      <c r="GZ6"/>
      <c r="HA6"/>
      <c r="HB6"/>
      <c r="HC6"/>
      <c r="HD6"/>
      <c r="HE6"/>
      <c r="HF6"/>
      <c r="HG6"/>
      <c r="HH6"/>
      <c r="HI6"/>
      <c r="HJ6"/>
      <c r="HK6"/>
      <c r="HL6"/>
      <c r="HM6"/>
      <c r="HN6"/>
      <c r="HO6"/>
      <c r="HP6"/>
      <c r="HQ6"/>
      <c r="HR6"/>
      <c r="HS6"/>
      <c r="HT6"/>
      <c r="HU6"/>
      <c r="HV6"/>
      <c r="HW6"/>
      <c r="HX6"/>
      <c r="HY6"/>
      <c r="HZ6"/>
      <c r="IA6"/>
      <c r="IB6"/>
      <c r="IC6"/>
      <c r="ID6"/>
      <c r="IE6"/>
      <c r="IF6"/>
      <c r="IG6"/>
      <c r="IH6"/>
      <c r="II6"/>
      <c r="IJ6"/>
      <c r="IK6"/>
      <c r="IL6"/>
      <c r="IM6"/>
      <c r="IN6"/>
      <c r="IO6"/>
      <c r="IP6"/>
      <c r="IQ6"/>
      <c r="IR6"/>
      <c r="IS6"/>
      <c r="IT6"/>
      <c r="IU6"/>
      <c r="IV6"/>
    </row>
    <row r="7" spans="1:256" ht="21" customHeight="1" x14ac:dyDescent="0.35">
      <c r="A7"/>
      <c r="B7"/>
      <c r="C7"/>
      <c r="D7"/>
      <c r="E7"/>
      <c r="F7" s="131"/>
      <c r="G7" s="131"/>
      <c r="H7" s="131"/>
      <c r="I7"/>
      <c r="J7"/>
      <c r="K7"/>
      <c r="L7"/>
      <c r="M7"/>
      <c r="N7"/>
      <c r="O7"/>
      <c r="P7"/>
      <c r="Q7" s="34"/>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row>
    <row r="8" spans="1:256" s="42" customFormat="1" ht="18" customHeight="1" thickBot="1" x14ac:dyDescent="0.3">
      <c r="A8" s="23"/>
      <c r="B8" s="23"/>
      <c r="C8" s="23"/>
      <c r="D8" s="23"/>
      <c r="E8" s="23"/>
      <c r="F8" s="23"/>
      <c r="G8" s="27" t="s">
        <v>51</v>
      </c>
      <c r="H8" s="286" t="str">
        <f>IGOT!C5</f>
        <v>Sindicato Único de Trabajadores Democráticos del Sistema de Transporte Colectivo.</v>
      </c>
      <c r="I8" s="286"/>
      <c r="J8" s="286"/>
      <c r="K8" s="286"/>
      <c r="L8" s="286"/>
      <c r="M8" s="286"/>
      <c r="N8" s="286"/>
      <c r="O8" s="286"/>
      <c r="P8" s="286"/>
      <c r="Q8" s="286"/>
      <c r="R8" s="286"/>
      <c r="S8" s="286"/>
      <c r="T8" s="286"/>
      <c r="U8" s="286"/>
      <c r="V8" s="286"/>
      <c r="W8" s="286"/>
      <c r="X8" s="286"/>
      <c r="Y8" s="286"/>
      <c r="Z8" s="286"/>
      <c r="AA8" s="286"/>
      <c r="AB8" s="286"/>
      <c r="AC8" s="286"/>
      <c r="AD8" s="286"/>
      <c r="AE8" s="286"/>
      <c r="AF8"/>
      <c r="AG8"/>
      <c r="AH8"/>
      <c r="AI8"/>
      <c r="AJ8"/>
      <c r="AK8"/>
      <c r="AL8"/>
      <c r="AM8"/>
      <c r="AN8"/>
      <c r="AO8"/>
      <c r="AP8"/>
      <c r="AQ8"/>
      <c r="AR8"/>
      <c r="AS8"/>
      <c r="AT8"/>
    </row>
    <row r="9" spans="1:256" s="42" customFormat="1" ht="18" customHeight="1" x14ac:dyDescent="0.25">
      <c r="A9" s="224"/>
      <c r="B9" s="224"/>
      <c r="C9" s="224"/>
      <c r="D9" s="224"/>
      <c r="E9" s="23"/>
      <c r="F9" s="24"/>
      <c r="G9" s="24"/>
      <c r="H9" s="24"/>
      <c r="I9" s="24"/>
      <c r="J9" s="24"/>
      <c r="K9" s="24"/>
      <c r="L9" s="24"/>
      <c r="M9" s="24"/>
      <c r="N9" s="24"/>
      <c r="O9" s="24"/>
      <c r="P9" s="24"/>
      <c r="Q9" s="24"/>
      <c r="R9" s="24"/>
      <c r="S9" s="24"/>
      <c r="T9" s="24"/>
      <c r="U9" s="24"/>
      <c r="V9" s="24"/>
      <c r="W9" s="24"/>
      <c r="X9" s="24"/>
      <c r="Y9" s="24"/>
      <c r="Z9" s="24"/>
      <c r="AA9" s="24"/>
      <c r="AB9" s="24"/>
      <c r="AC9" s="24"/>
      <c r="AD9" s="24"/>
      <c r="AE9" s="24"/>
      <c r="AF9"/>
      <c r="AG9"/>
      <c r="AH9"/>
      <c r="AI9"/>
      <c r="AJ9"/>
      <c r="AK9"/>
      <c r="AL9"/>
      <c r="AM9"/>
      <c r="AN9"/>
      <c r="AO9"/>
      <c r="AP9"/>
      <c r="AQ9"/>
      <c r="AR9"/>
      <c r="AS9"/>
      <c r="AT9"/>
    </row>
    <row r="10" spans="1:256" s="42" customFormat="1" ht="18" customHeight="1" x14ac:dyDescent="0.25">
      <c r="A10" s="224"/>
      <c r="B10" s="224"/>
      <c r="C10" s="224"/>
      <c r="D10" s="224"/>
      <c r="E10" s="23"/>
      <c r="F10" s="24"/>
      <c r="G10" s="24"/>
      <c r="H10" s="24"/>
      <c r="I10" s="24"/>
      <c r="J10" s="24"/>
      <c r="K10" s="24"/>
      <c r="L10" s="24"/>
      <c r="M10" s="24"/>
      <c r="N10" s="24"/>
      <c r="O10" s="24"/>
      <c r="P10" s="24"/>
      <c r="Q10" s="24"/>
      <c r="R10" s="24"/>
      <c r="S10" s="24"/>
      <c r="T10" s="24"/>
      <c r="U10" s="24"/>
      <c r="V10" s="24"/>
      <c r="W10" s="24"/>
      <c r="X10" s="24"/>
      <c r="Y10" s="24"/>
      <c r="Z10" s="24"/>
      <c r="AA10" s="24"/>
      <c r="AB10" s="24"/>
      <c r="AC10" s="24"/>
      <c r="AD10" s="24"/>
      <c r="AE10" s="24"/>
      <c r="AF10"/>
      <c r="AG10"/>
      <c r="AH10"/>
      <c r="AI10"/>
      <c r="AJ10"/>
      <c r="AK10"/>
      <c r="AL10"/>
      <c r="AM10"/>
      <c r="AN10"/>
      <c r="AO10"/>
      <c r="AP10"/>
      <c r="AQ10"/>
      <c r="AR10"/>
      <c r="AS10"/>
      <c r="AT10"/>
    </row>
    <row r="11" spans="1:256" ht="18" customHeight="1" x14ac:dyDescent="0.35">
      <c r="A11"/>
      <c r="B11"/>
      <c r="C11"/>
      <c r="D11" s="1"/>
      <c r="E11" s="1"/>
      <c r="F11" s="1"/>
      <c r="G11" s="31" t="s">
        <v>52</v>
      </c>
      <c r="H11" s="287" t="s">
        <v>396</v>
      </c>
      <c r="I11" s="287"/>
      <c r="J11" s="32" t="s">
        <v>53</v>
      </c>
      <c r="K11" s="288" t="s">
        <v>397</v>
      </c>
      <c r="L11" s="288"/>
      <c r="M11" s="32" t="s">
        <v>53</v>
      </c>
      <c r="N11" s="248">
        <v>2024</v>
      </c>
      <c r="O11" s="248"/>
      <c r="P11" s="33"/>
      <c r="Q11" s="34"/>
      <c r="R11"/>
      <c r="S11"/>
      <c r="T11"/>
      <c r="U11"/>
      <c r="V11" s="31"/>
      <c r="W11" s="31" t="s">
        <v>54</v>
      </c>
      <c r="X11" s="287" t="s">
        <v>396</v>
      </c>
      <c r="Y11" s="287"/>
      <c r="Z11" s="32" t="s">
        <v>53</v>
      </c>
      <c r="AA11" s="288" t="s">
        <v>397</v>
      </c>
      <c r="AB11" s="288"/>
      <c r="AC11" s="32" t="s">
        <v>53</v>
      </c>
      <c r="AD11" s="248">
        <v>2024</v>
      </c>
      <c r="AE11" s="248"/>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c r="DW11"/>
      <c r="DX11"/>
      <c r="DY11"/>
      <c r="DZ11"/>
      <c r="EA11"/>
      <c r="EB11"/>
      <c r="EC11"/>
      <c r="ED11"/>
      <c r="EE11"/>
      <c r="EF11"/>
      <c r="EG11"/>
      <c r="EH11"/>
      <c r="EI11"/>
      <c r="EJ11"/>
      <c r="EK11"/>
      <c r="EL11"/>
      <c r="EM11"/>
      <c r="EN11"/>
      <c r="EO11"/>
      <c r="EP11"/>
      <c r="EQ11"/>
      <c r="ER11"/>
      <c r="ES11"/>
      <c r="ET11"/>
      <c r="EU11"/>
      <c r="EV11"/>
      <c r="EW11"/>
      <c r="EX11"/>
      <c r="EY11"/>
      <c r="EZ11"/>
      <c r="FA11"/>
      <c r="FB11"/>
      <c r="FC11"/>
      <c r="FD11"/>
      <c r="FE11"/>
      <c r="FF11"/>
      <c r="FG11"/>
      <c r="FH11"/>
      <c r="FI11"/>
      <c r="FJ11"/>
      <c r="FK11"/>
      <c r="FL11"/>
      <c r="FM11"/>
      <c r="FN11"/>
      <c r="FO11"/>
      <c r="FP11"/>
      <c r="FQ11"/>
      <c r="FR11"/>
      <c r="FS11"/>
      <c r="FT11"/>
      <c r="FU11"/>
      <c r="FV11"/>
      <c r="FW11"/>
      <c r="FX11"/>
      <c r="FY11"/>
      <c r="FZ11"/>
      <c r="GA11"/>
      <c r="GB11"/>
      <c r="GC11"/>
      <c r="GD11"/>
      <c r="GE11"/>
      <c r="GF11"/>
      <c r="GG11"/>
      <c r="GH11"/>
      <c r="GI11"/>
      <c r="GJ11"/>
      <c r="GK11"/>
      <c r="GL11"/>
      <c r="GM11"/>
      <c r="GN11"/>
      <c r="GO11"/>
      <c r="GP11"/>
      <c r="GQ11"/>
      <c r="GR11"/>
      <c r="GS11"/>
      <c r="GT11"/>
      <c r="GU11"/>
      <c r="GV11"/>
      <c r="GW11"/>
      <c r="GX11"/>
      <c r="GY11"/>
      <c r="GZ11"/>
      <c r="HA11"/>
      <c r="HB11"/>
      <c r="HC11"/>
      <c r="HD11"/>
      <c r="HE11"/>
      <c r="HF11"/>
      <c r="HG11"/>
      <c r="HH11"/>
      <c r="HI11"/>
      <c r="HJ11"/>
      <c r="HK11"/>
      <c r="HL11"/>
      <c r="HM11"/>
      <c r="HN11"/>
      <c r="HO11"/>
      <c r="HP11"/>
      <c r="HQ11"/>
      <c r="HR11"/>
      <c r="HS11"/>
      <c r="HT11"/>
      <c r="HU11"/>
      <c r="HV11"/>
      <c r="HW11"/>
      <c r="HX11"/>
      <c r="HY11"/>
      <c r="HZ11"/>
      <c r="IA11"/>
      <c r="IB11"/>
      <c r="IC11"/>
      <c r="ID11"/>
      <c r="IE11"/>
      <c r="IF11"/>
      <c r="IG11"/>
      <c r="IH11"/>
      <c r="II11"/>
      <c r="IJ11"/>
      <c r="IK11"/>
      <c r="IL11"/>
      <c r="IM11"/>
      <c r="IN11"/>
      <c r="IO11"/>
      <c r="IP11"/>
      <c r="IQ11"/>
      <c r="IR11"/>
      <c r="IS11"/>
      <c r="IT11"/>
      <c r="IU11"/>
      <c r="IV11"/>
    </row>
    <row r="12" spans="1:256" ht="18" customHeight="1" x14ac:dyDescent="0.35">
      <c r="A12"/>
      <c r="B12"/>
      <c r="C12" s="35"/>
      <c r="D12" s="35"/>
      <c r="E12" s="35"/>
      <c r="F12" s="35"/>
      <c r="G12" s="1"/>
      <c r="H12" s="282" t="s">
        <v>55</v>
      </c>
      <c r="I12" s="282"/>
      <c r="J12" s="36"/>
      <c r="K12" s="282" t="s">
        <v>56</v>
      </c>
      <c r="L12" s="282"/>
      <c r="M12" s="36"/>
      <c r="N12" s="282" t="s">
        <v>57</v>
      </c>
      <c r="O12" s="282"/>
      <c r="P12" s="33"/>
      <c r="Q12" s="34"/>
      <c r="R12"/>
      <c r="S12"/>
      <c r="T12"/>
      <c r="U12"/>
      <c r="V12"/>
      <c r="W12"/>
      <c r="X12" s="282" t="s">
        <v>55</v>
      </c>
      <c r="Y12" s="282"/>
      <c r="Z12" s="36"/>
      <c r="AA12" s="282" t="s">
        <v>56</v>
      </c>
      <c r="AB12" s="282"/>
      <c r="AC12" s="36"/>
      <c r="AD12" s="282" t="s">
        <v>57</v>
      </c>
      <c r="AE12" s="28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c r="DW12"/>
      <c r="DX12"/>
      <c r="DY12"/>
      <c r="DZ12"/>
      <c r="EA12"/>
      <c r="EB12"/>
      <c r="EC12"/>
      <c r="ED12"/>
      <c r="EE12"/>
      <c r="EF12"/>
      <c r="EG12"/>
      <c r="EH12"/>
      <c r="EI12"/>
      <c r="EJ12"/>
      <c r="EK12"/>
      <c r="EL12"/>
      <c r="EM12"/>
      <c r="EN12"/>
      <c r="EO12"/>
      <c r="EP12"/>
      <c r="EQ12"/>
      <c r="ER12"/>
      <c r="ES12"/>
      <c r="ET12"/>
      <c r="EU12"/>
      <c r="EV12"/>
      <c r="EW12"/>
      <c r="EX12"/>
      <c r="EY12"/>
      <c r="EZ12"/>
      <c r="FA12"/>
      <c r="FB12"/>
      <c r="FC12"/>
      <c r="FD12"/>
      <c r="FE12"/>
      <c r="FF12"/>
      <c r="FG12"/>
      <c r="FH12"/>
      <c r="FI12"/>
      <c r="FJ12"/>
      <c r="FK12"/>
      <c r="FL12"/>
      <c r="FM12"/>
      <c r="FN12"/>
      <c r="FO12"/>
      <c r="FP12"/>
      <c r="FQ12"/>
      <c r="FR12"/>
      <c r="FS12"/>
      <c r="FT12"/>
      <c r="FU12"/>
      <c r="FV12"/>
      <c r="FW12"/>
      <c r="FX12"/>
      <c r="FY12"/>
      <c r="FZ12"/>
      <c r="GA12"/>
      <c r="GB12"/>
      <c r="GC12"/>
      <c r="GD12"/>
      <c r="GE12"/>
      <c r="GF12"/>
      <c r="GG12"/>
      <c r="GH12"/>
      <c r="GI12"/>
      <c r="GJ12"/>
      <c r="GK12"/>
      <c r="GL12"/>
      <c r="GM12"/>
      <c r="GN12"/>
      <c r="GO12"/>
      <c r="GP12"/>
      <c r="GQ12"/>
      <c r="GR12"/>
      <c r="GS12"/>
      <c r="GT12"/>
      <c r="GU12"/>
      <c r="GV12"/>
      <c r="GW12"/>
      <c r="GX12"/>
      <c r="GY12"/>
      <c r="GZ12"/>
      <c r="HA12"/>
      <c r="HB12"/>
      <c r="HC12"/>
      <c r="HD12"/>
      <c r="HE12"/>
      <c r="HF12"/>
      <c r="HG12"/>
      <c r="HH12"/>
      <c r="HI12"/>
      <c r="HJ12"/>
      <c r="HK12"/>
      <c r="HL12"/>
      <c r="HM12"/>
      <c r="HN12"/>
      <c r="HO12"/>
      <c r="HP12"/>
      <c r="HQ12"/>
      <c r="HR12"/>
      <c r="HS12"/>
      <c r="HT12"/>
      <c r="HU12"/>
      <c r="HV12"/>
      <c r="HW12"/>
      <c r="HX12"/>
      <c r="HY12"/>
      <c r="HZ12"/>
      <c r="IA12"/>
      <c r="IB12"/>
      <c r="IC12"/>
      <c r="ID12"/>
      <c r="IE12"/>
      <c r="IF12"/>
      <c r="IG12"/>
      <c r="IH12"/>
      <c r="II12"/>
      <c r="IJ12"/>
      <c r="IK12"/>
      <c r="IL12"/>
      <c r="IM12"/>
      <c r="IN12"/>
      <c r="IO12"/>
      <c r="IP12"/>
      <c r="IQ12"/>
      <c r="IR12"/>
      <c r="IS12"/>
      <c r="IT12"/>
      <c r="IU12"/>
      <c r="IV12"/>
    </row>
    <row r="13" spans="1:256" ht="18" customHeight="1" x14ac:dyDescent="0.35">
      <c r="A13"/>
      <c r="B13"/>
      <c r="C13" s="35"/>
      <c r="D13" s="35"/>
      <c r="E13" s="35"/>
      <c r="F13" s="35"/>
      <c r="G13" s="1"/>
      <c r="H13" s="37"/>
      <c r="I13" s="37"/>
      <c r="J13" s="36"/>
      <c r="K13" s="37"/>
      <c r="L13" s="37"/>
      <c r="M13" s="36"/>
      <c r="N13" s="37"/>
      <c r="O13" s="37"/>
      <c r="P13" s="33"/>
      <c r="Q13" s="34"/>
      <c r="R13"/>
      <c r="S13"/>
      <c r="T13"/>
      <c r="U13"/>
      <c r="V13"/>
      <c r="W13"/>
      <c r="X13" s="37"/>
      <c r="Y13" s="37"/>
      <c r="Z13" s="36"/>
      <c r="AA13" s="37"/>
      <c r="AB13" s="37"/>
      <c r="AC13" s="36"/>
      <c r="AD13" s="37"/>
      <c r="AE13" s="37"/>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c r="CG13"/>
      <c r="CH13"/>
      <c r="CI13"/>
      <c r="CJ13"/>
      <c r="CK13"/>
      <c r="CL13"/>
      <c r="CM13"/>
      <c r="CN13"/>
      <c r="CO13"/>
      <c r="CP13"/>
      <c r="CQ13"/>
      <c r="CR13"/>
      <c r="CS13"/>
      <c r="CT13"/>
      <c r="CU13"/>
      <c r="CV13"/>
      <c r="CW13"/>
      <c r="CX13"/>
      <c r="CY13"/>
      <c r="CZ13"/>
      <c r="DA13"/>
      <c r="DB13"/>
      <c r="DC13"/>
      <c r="DD13"/>
      <c r="DE13"/>
      <c r="DF13"/>
      <c r="DG13"/>
      <c r="DH13"/>
      <c r="DI13"/>
      <c r="DJ13"/>
      <c r="DK13"/>
      <c r="DL13"/>
      <c r="DM13"/>
      <c r="DN13"/>
      <c r="DO13"/>
      <c r="DP13"/>
      <c r="DQ13"/>
      <c r="DR13"/>
      <c r="DS13"/>
      <c r="DT13"/>
      <c r="DU13"/>
      <c r="DV13"/>
      <c r="DW13"/>
      <c r="DX13"/>
      <c r="DY13"/>
      <c r="DZ13"/>
      <c r="EA13"/>
      <c r="EB13"/>
      <c r="EC13"/>
      <c r="ED13"/>
      <c r="EE13"/>
      <c r="EF13"/>
      <c r="EG13"/>
      <c r="EH13"/>
      <c r="EI13"/>
      <c r="EJ13"/>
      <c r="EK13"/>
      <c r="EL13"/>
      <c r="EM13"/>
      <c r="EN13"/>
      <c r="EO13"/>
      <c r="EP13"/>
      <c r="EQ13"/>
      <c r="ER13"/>
      <c r="ES13"/>
      <c r="ET13"/>
      <c r="EU13"/>
      <c r="EV13"/>
      <c r="EW13"/>
      <c r="EX13"/>
      <c r="EY13"/>
      <c r="EZ13"/>
      <c r="FA13"/>
      <c r="FB13"/>
      <c r="FC13"/>
      <c r="FD13"/>
      <c r="FE13"/>
      <c r="FF13"/>
      <c r="FG13"/>
      <c r="FH13"/>
      <c r="FI13"/>
      <c r="FJ13"/>
      <c r="FK13"/>
      <c r="FL13"/>
      <c r="FM13"/>
      <c r="FN13"/>
      <c r="FO13"/>
      <c r="FP13"/>
      <c r="FQ13"/>
      <c r="FR13"/>
      <c r="FS13"/>
      <c r="FT13"/>
      <c r="FU13"/>
      <c r="FV13"/>
      <c r="FW13"/>
      <c r="FX13"/>
      <c r="FY13"/>
      <c r="FZ13"/>
      <c r="GA13"/>
      <c r="GB13"/>
      <c r="GC13"/>
      <c r="GD13"/>
      <c r="GE13"/>
      <c r="GF13"/>
      <c r="GG13"/>
      <c r="GH13"/>
      <c r="GI13"/>
      <c r="GJ13"/>
      <c r="GK13"/>
      <c r="GL13"/>
      <c r="GM13"/>
      <c r="GN13"/>
      <c r="GO13"/>
      <c r="GP13"/>
      <c r="GQ13"/>
      <c r="GR13"/>
      <c r="GS13"/>
      <c r="GT13"/>
      <c r="GU13"/>
      <c r="GV13"/>
      <c r="GW13"/>
      <c r="GX13"/>
      <c r="GY13"/>
      <c r="GZ13"/>
      <c r="HA13"/>
      <c r="HB13"/>
      <c r="HC13"/>
      <c r="HD13"/>
      <c r="HE13"/>
      <c r="HF13"/>
      <c r="HG13"/>
      <c r="HH13"/>
      <c r="HI13"/>
      <c r="HJ13"/>
      <c r="HK13"/>
      <c r="HL13"/>
      <c r="HM13"/>
      <c r="HN13"/>
      <c r="HO13"/>
      <c r="HP13"/>
      <c r="HQ13"/>
      <c r="HR13"/>
      <c r="HS13"/>
      <c r="HT13"/>
      <c r="HU13"/>
      <c r="HV13"/>
      <c r="HW13"/>
      <c r="HX13"/>
      <c r="HY13"/>
      <c r="HZ13"/>
      <c r="IA13"/>
      <c r="IB13"/>
      <c r="IC13"/>
      <c r="ID13"/>
      <c r="IE13"/>
      <c r="IF13"/>
      <c r="IG13"/>
      <c r="IH13"/>
      <c r="II13"/>
      <c r="IJ13"/>
      <c r="IK13"/>
      <c r="IL13"/>
      <c r="IM13"/>
      <c r="IN13"/>
      <c r="IO13"/>
      <c r="IP13"/>
      <c r="IQ13"/>
      <c r="IR13"/>
      <c r="IS13"/>
      <c r="IT13"/>
      <c r="IU13"/>
      <c r="IV13"/>
    </row>
    <row r="14" spans="1:256" ht="18" customHeight="1" x14ac:dyDescent="0.35">
      <c r="A14"/>
      <c r="B14"/>
      <c r="C14" s="35"/>
      <c r="D14" s="35"/>
      <c r="E14" s="35"/>
      <c r="F14" s="35"/>
      <c r="G14" s="1"/>
      <c r="H14" s="37"/>
      <c r="I14" s="37"/>
      <c r="J14" s="36"/>
      <c r="K14" s="37"/>
      <c r="L14" s="37"/>
      <c r="M14" s="36"/>
      <c r="N14" s="37"/>
      <c r="O14" s="37"/>
      <c r="P14" s="33"/>
      <c r="Q14" s="34"/>
      <c r="R14"/>
      <c r="S14"/>
      <c r="T14"/>
      <c r="U14"/>
      <c r="V14"/>
      <c r="W14"/>
      <c r="X14" s="37"/>
      <c r="Y14" s="37"/>
      <c r="Z14" s="36"/>
      <c r="AA14" s="37"/>
      <c r="AB14" s="37"/>
      <c r="AC14" s="36"/>
      <c r="AD14" s="37"/>
      <c r="AE14" s="37"/>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c r="CG14"/>
      <c r="CH14"/>
      <c r="CI14"/>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c r="DW14"/>
      <c r="DX14"/>
      <c r="DY14"/>
      <c r="DZ14"/>
      <c r="EA14"/>
      <c r="EB14"/>
      <c r="EC14"/>
      <c r="ED14"/>
      <c r="EE14"/>
      <c r="EF14"/>
      <c r="EG14"/>
      <c r="EH14"/>
      <c r="EI14"/>
      <c r="EJ14"/>
      <c r="EK14"/>
      <c r="EL14"/>
      <c r="EM14"/>
      <c r="EN14"/>
      <c r="EO14"/>
      <c r="EP14"/>
      <c r="EQ14"/>
      <c r="ER14"/>
      <c r="ES14"/>
      <c r="ET14"/>
      <c r="EU14"/>
      <c r="EV14"/>
      <c r="EW14"/>
      <c r="EX14"/>
      <c r="EY14"/>
      <c r="EZ14"/>
      <c r="FA14"/>
      <c r="FB14"/>
      <c r="FC14"/>
      <c r="FD14"/>
      <c r="FE14"/>
      <c r="FF14"/>
      <c r="FG14"/>
      <c r="FH14"/>
      <c r="FI14"/>
      <c r="FJ14"/>
      <c r="FK14"/>
      <c r="FL14"/>
      <c r="FM14"/>
      <c r="FN14"/>
      <c r="FO14"/>
      <c r="FP14"/>
      <c r="FQ14"/>
      <c r="FR14"/>
      <c r="FS14"/>
      <c r="FT14"/>
      <c r="FU14"/>
      <c r="FV14"/>
      <c r="FW14"/>
      <c r="FX14"/>
      <c r="FY14"/>
      <c r="FZ14"/>
      <c r="GA14"/>
      <c r="GB14"/>
      <c r="GC14"/>
      <c r="GD14"/>
      <c r="GE14"/>
      <c r="GF14"/>
      <c r="GG14"/>
      <c r="GH14"/>
      <c r="GI14"/>
      <c r="GJ14"/>
      <c r="GK14"/>
      <c r="GL14"/>
      <c r="GM14"/>
      <c r="GN14"/>
      <c r="GO14"/>
      <c r="GP14"/>
      <c r="GQ14"/>
      <c r="GR14"/>
      <c r="GS14"/>
      <c r="GT14"/>
      <c r="GU14"/>
      <c r="GV14"/>
      <c r="GW14"/>
      <c r="GX14"/>
      <c r="GY14"/>
      <c r="GZ14"/>
      <c r="HA14"/>
      <c r="HB14"/>
      <c r="HC14"/>
      <c r="HD14"/>
      <c r="HE14"/>
      <c r="HF14"/>
      <c r="HG14"/>
      <c r="HH14"/>
      <c r="HI14"/>
      <c r="HJ14"/>
      <c r="HK14"/>
      <c r="HL14"/>
      <c r="HM14"/>
      <c r="HN14"/>
      <c r="HO14"/>
      <c r="HP14"/>
      <c r="HQ14"/>
      <c r="HR14"/>
      <c r="HS14"/>
      <c r="HT14"/>
      <c r="HU14"/>
      <c r="HV14"/>
      <c r="HW14"/>
      <c r="HX14"/>
      <c r="HY14"/>
      <c r="HZ14"/>
      <c r="IA14"/>
      <c r="IB14"/>
      <c r="IC14"/>
      <c r="ID14"/>
      <c r="IE14"/>
      <c r="IF14"/>
      <c r="IG14"/>
      <c r="IH14"/>
      <c r="II14"/>
      <c r="IJ14"/>
      <c r="IK14"/>
      <c r="IL14"/>
      <c r="IM14"/>
      <c r="IN14"/>
      <c r="IO14"/>
      <c r="IP14"/>
      <c r="IQ14"/>
      <c r="IR14"/>
      <c r="IS14"/>
      <c r="IT14"/>
      <c r="IU14"/>
      <c r="IV14"/>
    </row>
    <row r="15" spans="1:256" s="38" customFormat="1" ht="18" customHeight="1" x14ac:dyDescent="0.35">
      <c r="A15" s="251" t="s">
        <v>7</v>
      </c>
      <c r="B15" s="251"/>
      <c r="C15" s="251"/>
      <c r="D15" s="251"/>
      <c r="E15" s="251"/>
      <c r="F15" s="251"/>
      <c r="G15" s="251"/>
      <c r="H15" s="251"/>
      <c r="I15" s="251"/>
      <c r="J15" s="251"/>
      <c r="K15" s="251"/>
      <c r="L15" s="251"/>
      <c r="M15" s="251"/>
      <c r="N15" s="251"/>
      <c r="O15" s="251"/>
      <c r="P15" s="251"/>
      <c r="Q15" s="251"/>
      <c r="R15" s="251"/>
      <c r="S15" s="251"/>
      <c r="T15" s="251"/>
      <c r="U15" s="251"/>
      <c r="V15" s="251"/>
      <c r="W15" s="251"/>
      <c r="X15" s="251"/>
      <c r="Y15" s="251"/>
      <c r="Z15" s="251"/>
      <c r="AA15" s="251"/>
      <c r="AB15" s="251"/>
      <c r="AC15" s="251"/>
      <c r="AD15" s="251"/>
      <c r="AE15" s="251"/>
      <c r="AF15"/>
      <c r="AG15"/>
      <c r="AH15"/>
      <c r="AI15"/>
      <c r="AJ15"/>
      <c r="AK15"/>
      <c r="AL15"/>
      <c r="AM15"/>
      <c r="AN15"/>
      <c r="AO15"/>
      <c r="AP15"/>
      <c r="AQ15"/>
      <c r="AR15"/>
      <c r="AS15"/>
      <c r="AT15"/>
    </row>
    <row r="16" spans="1:256" ht="18" customHeight="1" x14ac:dyDescent="0.35">
      <c r="A16"/>
      <c r="B16"/>
      <c r="C16" s="35"/>
      <c r="D16" s="35"/>
      <c r="E16" s="35"/>
      <c r="F16" s="35"/>
      <c r="G16" s="1"/>
      <c r="H16" s="37"/>
      <c r="I16" s="37"/>
      <c r="J16" s="36"/>
      <c r="K16" s="37"/>
      <c r="L16" s="37"/>
      <c r="M16" s="36"/>
      <c r="N16" s="37"/>
      <c r="O16" s="37"/>
      <c r="P16" s="33"/>
      <c r="Q16" s="34"/>
      <c r="R16"/>
      <c r="S16"/>
      <c r="T16"/>
      <c r="U16"/>
      <c r="V16"/>
      <c r="W16" s="37"/>
      <c r="X16" s="37"/>
      <c r="Y16" s="36"/>
      <c r="Z16" s="37"/>
      <c r="AA16" s="37"/>
      <c r="AB16" s="36"/>
      <c r="AC16" s="37"/>
      <c r="AD16" s="37"/>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c r="CG16"/>
      <c r="CH16"/>
      <c r="CI16"/>
      <c r="CJ16"/>
      <c r="CK16"/>
      <c r="CL16"/>
      <c r="CM16"/>
      <c r="CN16"/>
      <c r="CO16"/>
      <c r="CP16"/>
      <c r="CQ16"/>
      <c r="CR16"/>
      <c r="CS16"/>
      <c r="CT16"/>
      <c r="CU16"/>
      <c r="CV16"/>
      <c r="CW16"/>
      <c r="CX16"/>
      <c r="CY16"/>
      <c r="CZ16"/>
      <c r="DA16"/>
      <c r="DB16"/>
      <c r="DC16"/>
      <c r="DD16"/>
      <c r="DE16"/>
      <c r="DF16"/>
      <c r="DG16"/>
      <c r="DH16"/>
      <c r="DI16"/>
      <c r="DJ16"/>
      <c r="DK16"/>
      <c r="DL16"/>
      <c r="DM16"/>
      <c r="DN16"/>
      <c r="DO16"/>
      <c r="DP16"/>
      <c r="DQ16"/>
      <c r="DR16"/>
      <c r="DS16"/>
      <c r="DT16"/>
      <c r="DU16"/>
      <c r="DV16"/>
      <c r="DW16"/>
      <c r="DX16"/>
      <c r="DY16"/>
      <c r="DZ16"/>
      <c r="EA16"/>
      <c r="EB16"/>
      <c r="EC16"/>
      <c r="ED16"/>
      <c r="EE16"/>
      <c r="EF16"/>
      <c r="EG16"/>
      <c r="EH16"/>
      <c r="EI16"/>
      <c r="EJ16"/>
      <c r="EK16"/>
      <c r="EL16"/>
      <c r="EM16"/>
      <c r="EN16"/>
      <c r="EO16"/>
      <c r="EP16"/>
      <c r="EQ16"/>
      <c r="ER16"/>
      <c r="ES16"/>
      <c r="ET16"/>
      <c r="EU16"/>
      <c r="EV16"/>
      <c r="EW16"/>
      <c r="EX16"/>
      <c r="EY16"/>
      <c r="EZ16"/>
      <c r="FA16"/>
      <c r="FB16"/>
      <c r="FC16"/>
      <c r="FD16"/>
      <c r="FE16"/>
      <c r="FF16"/>
      <c r="FG16"/>
      <c r="FH16"/>
      <c r="FI16"/>
      <c r="FJ16"/>
      <c r="FK16"/>
      <c r="FL16"/>
      <c r="FM16"/>
      <c r="FN16"/>
      <c r="FO16"/>
      <c r="FP16"/>
      <c r="FQ16"/>
      <c r="FR16"/>
      <c r="FS16"/>
      <c r="FT16"/>
      <c r="FU16"/>
      <c r="FV16"/>
      <c r="FW16"/>
      <c r="FX16"/>
      <c r="FY16"/>
      <c r="FZ16"/>
      <c r="GA16"/>
      <c r="GB16"/>
      <c r="GC16"/>
      <c r="GD16"/>
      <c r="GE16"/>
      <c r="GF16"/>
      <c r="GG16"/>
      <c r="GH16"/>
      <c r="GI16"/>
      <c r="GJ16"/>
      <c r="GK16"/>
      <c r="GL16"/>
      <c r="GM16"/>
      <c r="GN16"/>
      <c r="GO16"/>
      <c r="GP16"/>
      <c r="GQ16"/>
      <c r="GR16"/>
      <c r="GS16"/>
      <c r="GT16"/>
      <c r="GU16"/>
      <c r="GV16"/>
      <c r="GW16"/>
      <c r="GX16"/>
      <c r="GY16"/>
      <c r="GZ16"/>
      <c r="HA16"/>
      <c r="HB16"/>
      <c r="HC16"/>
      <c r="HD16"/>
      <c r="HE16"/>
      <c r="HF16"/>
      <c r="HG16"/>
      <c r="HH16"/>
      <c r="HI16"/>
      <c r="HJ16"/>
      <c r="HK16"/>
      <c r="HL16"/>
      <c r="HM16"/>
      <c r="HN16"/>
      <c r="HO16"/>
      <c r="HP16"/>
      <c r="HQ16"/>
      <c r="HR16"/>
      <c r="HS16"/>
      <c r="HT16"/>
      <c r="HU16"/>
      <c r="HV16"/>
      <c r="HW16"/>
      <c r="HX16"/>
      <c r="HY16"/>
      <c r="HZ16"/>
      <c r="IA16"/>
      <c r="IB16"/>
      <c r="IC16"/>
      <c r="ID16"/>
      <c r="IE16"/>
      <c r="IF16"/>
      <c r="IG16"/>
      <c r="IH16"/>
      <c r="II16"/>
      <c r="IJ16"/>
      <c r="IK16"/>
      <c r="IL16"/>
      <c r="IM16"/>
      <c r="IN16"/>
      <c r="IO16"/>
      <c r="IP16"/>
      <c r="IQ16"/>
      <c r="IR16"/>
      <c r="IS16"/>
      <c r="IT16"/>
      <c r="IU16"/>
      <c r="IV16"/>
    </row>
    <row r="17" spans="1:256" s="42" customFormat="1" ht="44.25" customHeight="1" thickBot="1" x14ac:dyDescent="0.3">
      <c r="A17" s="280" t="s">
        <v>3013</v>
      </c>
      <c r="B17" s="280"/>
      <c r="C17" s="280"/>
      <c r="D17" s="280"/>
      <c r="E17" s="280"/>
      <c r="F17" s="280"/>
      <c r="G17" s="280"/>
      <c r="H17" s="281">
        <f>'Artículo 146 (cálculo PI)'!R32</f>
        <v>0</v>
      </c>
      <c r="I17" s="281"/>
      <c r="J17" s="39"/>
      <c r="K17" s="39"/>
      <c r="L17" s="40"/>
      <c r="M17" s="280" t="s">
        <v>3014</v>
      </c>
      <c r="N17" s="280"/>
      <c r="O17" s="280"/>
      <c r="P17" s="280"/>
      <c r="Q17" s="280"/>
      <c r="R17" s="281">
        <f>'Artículo 146 (cálculo PI)'!R34</f>
        <v>0</v>
      </c>
      <c r="S17" s="281"/>
      <c r="T17" s="41"/>
      <c r="U17" s="41"/>
      <c r="V17" s="41"/>
      <c r="W17" s="280"/>
      <c r="X17" s="280"/>
      <c r="Y17" s="280"/>
      <c r="Z17" s="280"/>
      <c r="AA17" s="280"/>
      <c r="AB17" s="280"/>
      <c r="AC17" s="280"/>
      <c r="AD17"/>
      <c r="AE17"/>
      <c r="AF17"/>
      <c r="AG17"/>
      <c r="AH17"/>
      <c r="AI17"/>
      <c r="AJ17"/>
      <c r="AK17"/>
      <c r="AL17"/>
      <c r="AM17"/>
      <c r="AN17"/>
      <c r="AO17"/>
      <c r="AP17"/>
      <c r="AQ17"/>
      <c r="AR17"/>
      <c r="AS17"/>
      <c r="AT17"/>
    </row>
    <row r="18" spans="1:256" s="42" customFormat="1" ht="18" customHeight="1" x14ac:dyDescent="0.25">
      <c r="A18" s="41"/>
      <c r="B18" s="44"/>
      <c r="C18" s="44"/>
      <c r="D18" s="44"/>
      <c r="E18" s="44"/>
      <c r="F18" s="41"/>
      <c r="G18" s="132"/>
      <c r="H18" s="43"/>
      <c r="I18" s="43"/>
      <c r="J18" s="39"/>
      <c r="K18" s="39"/>
      <c r="L18" s="40"/>
      <c r="M18" s="44"/>
      <c r="N18" s="44"/>
      <c r="O18" s="41"/>
      <c r="P18" s="132"/>
      <c r="Q18" s="43"/>
      <c r="R18" s="41"/>
      <c r="S18" s="41"/>
      <c r="T18" s="41"/>
      <c r="U18" s="41"/>
      <c r="V18" s="41"/>
      <c r="W18" s="41"/>
      <c r="X18" s="41"/>
      <c r="Y18" s="41"/>
      <c r="Z18" s="41"/>
      <c r="AA18" s="41"/>
      <c r="AB18" s="41"/>
      <c r="AC18" s="41"/>
      <c r="AD18" s="41"/>
      <c r="AE18" s="41"/>
      <c r="AF18"/>
      <c r="AG18"/>
      <c r="AH18"/>
      <c r="AI18"/>
      <c r="AJ18"/>
      <c r="AK18"/>
      <c r="AL18"/>
      <c r="AM18"/>
      <c r="AN18"/>
      <c r="AO18"/>
      <c r="AP18"/>
      <c r="AQ18"/>
      <c r="AR18"/>
      <c r="AS18"/>
      <c r="AT18"/>
    </row>
    <row r="19" spans="1:256" ht="18" customHeight="1" x14ac:dyDescent="0.35">
      <c r="A19" s="45"/>
      <c r="B19" s="45"/>
      <c r="C19" s="46"/>
      <c r="D19" s="46"/>
      <c r="E19" s="46"/>
      <c r="F19" s="46"/>
      <c r="G19" s="10"/>
      <c r="H19" s="47"/>
      <c r="I19" s="47"/>
      <c r="J19" s="48"/>
      <c r="K19" s="47"/>
      <c r="L19" s="47"/>
      <c r="M19" s="48"/>
      <c r="N19" s="47"/>
      <c r="O19" s="47"/>
      <c r="P19" s="49"/>
      <c r="Q19" s="50"/>
      <c r="R19" s="45"/>
      <c r="S19" s="45"/>
      <c r="T19" s="45"/>
      <c r="U19" s="45"/>
      <c r="V19" s="45"/>
      <c r="W19" s="45"/>
      <c r="X19" s="47"/>
      <c r="Y19" s="47"/>
      <c r="Z19" s="48"/>
      <c r="AA19" s="47"/>
      <c r="AB19" s="47"/>
      <c r="AC19" s="48"/>
      <c r="AD19" s="47"/>
      <c r="AE19" s="47"/>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c r="CC19"/>
      <c r="CD19"/>
      <c r="CE19"/>
      <c r="CF19"/>
      <c r="CG19"/>
      <c r="CH19"/>
      <c r="CI19"/>
      <c r="CJ19"/>
      <c r="CK19"/>
      <c r="CL19"/>
      <c r="CM19"/>
      <c r="CN19"/>
      <c r="CO19"/>
      <c r="CP19"/>
      <c r="CQ19"/>
      <c r="CR19"/>
      <c r="CS19"/>
      <c r="CT19"/>
      <c r="CU19"/>
      <c r="CV19"/>
      <c r="CW19"/>
      <c r="CX19"/>
      <c r="CY19"/>
      <c r="CZ19"/>
      <c r="DA19"/>
      <c r="DB19"/>
      <c r="DC19"/>
      <c r="DD19"/>
      <c r="DE19"/>
      <c r="DF19"/>
      <c r="DG19"/>
      <c r="DH19"/>
      <c r="DI19"/>
      <c r="DJ19"/>
      <c r="DK19"/>
      <c r="DL19"/>
      <c r="DM19"/>
      <c r="DN19"/>
      <c r="DO19"/>
      <c r="DP19"/>
      <c r="DQ19"/>
      <c r="DR19"/>
      <c r="DS19"/>
      <c r="DT19"/>
      <c r="DU19"/>
      <c r="DV19"/>
      <c r="DW19"/>
      <c r="DX19"/>
      <c r="DY19"/>
      <c r="DZ19"/>
      <c r="EA19"/>
      <c r="EB19"/>
      <c r="EC19"/>
      <c r="ED19"/>
      <c r="EE19"/>
      <c r="EF19"/>
      <c r="EG19"/>
      <c r="EH19"/>
      <c r="EI19"/>
      <c r="EJ19"/>
      <c r="EK19"/>
      <c r="EL19"/>
      <c r="EM19"/>
      <c r="EN19"/>
      <c r="EO19"/>
      <c r="EP19"/>
      <c r="EQ19"/>
      <c r="ER19"/>
      <c r="ES19"/>
      <c r="ET19"/>
      <c r="EU19"/>
      <c r="EV19"/>
      <c r="EW19"/>
      <c r="EX19"/>
      <c r="EY19"/>
      <c r="EZ19"/>
      <c r="FA19"/>
      <c r="FB19"/>
      <c r="FC19"/>
      <c r="FD19"/>
      <c r="FE19"/>
      <c r="FF19"/>
      <c r="FG19"/>
      <c r="FH19"/>
      <c r="FI19"/>
      <c r="FJ19"/>
      <c r="FK19"/>
      <c r="FL19"/>
      <c r="FM19"/>
      <c r="FN19"/>
      <c r="FO19"/>
      <c r="FP19"/>
      <c r="FQ19"/>
      <c r="FR19"/>
      <c r="FS19"/>
      <c r="FT19"/>
      <c r="FU19"/>
      <c r="FV19"/>
      <c r="FW19"/>
      <c r="FX19"/>
      <c r="FY19"/>
      <c r="FZ19"/>
      <c r="GA19"/>
      <c r="GB19"/>
      <c r="GC19"/>
      <c r="GD19"/>
      <c r="GE19"/>
      <c r="GF19"/>
      <c r="GG19"/>
      <c r="GH19"/>
      <c r="GI19"/>
      <c r="GJ19"/>
      <c r="GK19"/>
      <c r="GL19"/>
      <c r="GM19"/>
      <c r="GN19"/>
      <c r="GO19"/>
      <c r="GP19"/>
      <c r="GQ19"/>
      <c r="GR19"/>
      <c r="GS19"/>
      <c r="GT19"/>
      <c r="GU19"/>
      <c r="GV19"/>
      <c r="GW19"/>
      <c r="GX19"/>
      <c r="GY19"/>
      <c r="GZ19"/>
      <c r="HA19"/>
      <c r="HB19"/>
      <c r="HC19"/>
      <c r="HD19"/>
      <c r="HE19"/>
      <c r="HF19"/>
      <c r="HG19"/>
      <c r="HH19"/>
      <c r="HI19"/>
      <c r="HJ19"/>
      <c r="HK19"/>
      <c r="HL19"/>
      <c r="HM19"/>
      <c r="HN19"/>
      <c r="HO19"/>
      <c r="HP19"/>
      <c r="HQ19"/>
      <c r="HR19"/>
      <c r="HS19"/>
      <c r="HT19"/>
      <c r="HU19"/>
      <c r="HV19"/>
      <c r="HW19"/>
      <c r="HX19"/>
      <c r="HY19"/>
      <c r="HZ19"/>
      <c r="IA19"/>
      <c r="IB19"/>
      <c r="IC19"/>
      <c r="ID19"/>
      <c r="IE19"/>
      <c r="IF19"/>
      <c r="IG19"/>
      <c r="IH19"/>
      <c r="II19"/>
      <c r="IJ19"/>
      <c r="IK19"/>
      <c r="IL19"/>
      <c r="IM19"/>
      <c r="IN19"/>
      <c r="IO19"/>
      <c r="IP19"/>
      <c r="IQ19"/>
      <c r="IR19"/>
      <c r="IS19"/>
      <c r="IT19"/>
      <c r="IU19"/>
      <c r="IV19"/>
    </row>
    <row r="20" spans="1:256" s="38" customFormat="1" ht="18" customHeight="1" x14ac:dyDescent="0.35">
      <c r="A20" s="279" t="s">
        <v>48</v>
      </c>
      <c r="B20" s="279"/>
      <c r="C20" s="279"/>
      <c r="D20" s="279"/>
      <c r="E20" s="279"/>
      <c r="F20" s="279"/>
      <c r="G20" s="279"/>
      <c r="H20" s="279"/>
      <c r="I20" s="279"/>
      <c r="J20" s="279"/>
      <c r="K20" s="279"/>
      <c r="L20" s="279"/>
      <c r="M20" s="279"/>
      <c r="N20" s="279"/>
      <c r="O20" s="279"/>
      <c r="P20" s="279"/>
      <c r="Q20" s="279"/>
      <c r="R20" s="279"/>
      <c r="S20" s="279"/>
      <c r="T20" s="279"/>
      <c r="U20" s="279"/>
      <c r="V20" s="279"/>
      <c r="W20" s="279"/>
      <c r="X20" s="279"/>
      <c r="Y20" s="279"/>
      <c r="Z20" s="279"/>
      <c r="AA20" s="279"/>
      <c r="AB20" s="279"/>
      <c r="AC20" s="279"/>
      <c r="AD20" s="279"/>
      <c r="AE20" s="279"/>
      <c r="AF20"/>
      <c r="AG20"/>
      <c r="AH20"/>
      <c r="AI20"/>
      <c r="AJ20"/>
      <c r="AK20"/>
      <c r="AL20"/>
      <c r="AM20"/>
      <c r="AN20"/>
      <c r="AO20"/>
      <c r="AP20"/>
      <c r="AQ20"/>
      <c r="AR20"/>
      <c r="AS20"/>
      <c r="AT20"/>
    </row>
    <row r="21" spans="1:256" ht="18" customHeight="1" x14ac:dyDescent="0.35">
      <c r="A21" s="45"/>
      <c r="B21" s="45"/>
      <c r="C21" s="46"/>
      <c r="D21" s="46"/>
      <c r="E21" s="46"/>
      <c r="F21" s="46"/>
      <c r="G21" s="10"/>
      <c r="H21" s="47"/>
      <c r="I21" s="47"/>
      <c r="J21" s="48"/>
      <c r="K21" s="47"/>
      <c r="L21" s="47"/>
      <c r="M21" s="48"/>
      <c r="N21" s="47"/>
      <c r="O21" s="47"/>
      <c r="P21" s="49"/>
      <c r="Q21" s="50"/>
      <c r="R21" s="45"/>
      <c r="S21" s="45"/>
      <c r="T21" s="45"/>
      <c r="U21" s="45"/>
      <c r="V21" s="45"/>
      <c r="W21" s="47"/>
      <c r="X21" s="47"/>
      <c r="Y21" s="48"/>
      <c r="Z21" s="47"/>
      <c r="AA21" s="47"/>
      <c r="AB21" s="48"/>
      <c r="AC21" s="47"/>
      <c r="AD21" s="47"/>
      <c r="AE21" s="45"/>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c r="BR21"/>
      <c r="BS21"/>
      <c r="BT21"/>
      <c r="BU21"/>
      <c r="BV21"/>
      <c r="BW21"/>
      <c r="BX21"/>
      <c r="BY21"/>
      <c r="BZ21"/>
      <c r="CA21"/>
      <c r="CB21"/>
      <c r="CC21"/>
      <c r="CD21"/>
      <c r="CE21"/>
      <c r="CF21"/>
      <c r="CG21"/>
      <c r="CH21"/>
      <c r="CI21"/>
      <c r="CJ21"/>
      <c r="CK21"/>
      <c r="CL21"/>
      <c r="CM21"/>
      <c r="CN21"/>
      <c r="CO21"/>
      <c r="CP21"/>
      <c r="CQ21"/>
      <c r="CR21"/>
      <c r="CS21"/>
      <c r="CT21"/>
      <c r="CU21"/>
      <c r="CV21"/>
      <c r="CW21"/>
      <c r="CX21"/>
      <c r="CY21"/>
      <c r="CZ21"/>
      <c r="DA21"/>
      <c r="DB21"/>
      <c r="DC21"/>
      <c r="DD21"/>
      <c r="DE21"/>
      <c r="DF21"/>
      <c r="DG21"/>
      <c r="DH21"/>
      <c r="DI21"/>
      <c r="DJ21"/>
      <c r="DK21"/>
      <c r="DL21"/>
      <c r="DM21"/>
      <c r="DN21"/>
      <c r="DO21"/>
      <c r="DP21"/>
      <c r="DQ21"/>
      <c r="DR21"/>
      <c r="DS21"/>
      <c r="DT21"/>
      <c r="DU21"/>
      <c r="DV21"/>
      <c r="DW21"/>
      <c r="DX21"/>
      <c r="DY21"/>
      <c r="DZ21"/>
      <c r="EA21"/>
      <c r="EB21"/>
      <c r="EC21"/>
      <c r="ED21"/>
      <c r="EE21"/>
      <c r="EF21"/>
      <c r="EG21"/>
      <c r="EH21"/>
      <c r="EI21"/>
      <c r="EJ21"/>
      <c r="EK21"/>
      <c r="EL21"/>
      <c r="EM21"/>
      <c r="EN21"/>
      <c r="EO21"/>
      <c r="EP21"/>
      <c r="EQ21"/>
      <c r="ER21"/>
      <c r="ES21"/>
      <c r="ET21"/>
      <c r="EU21"/>
      <c r="EV21"/>
      <c r="EW21"/>
      <c r="EX21"/>
      <c r="EY21"/>
      <c r="EZ21"/>
      <c r="FA21"/>
      <c r="FB21"/>
      <c r="FC21"/>
      <c r="FD21"/>
      <c r="FE21"/>
      <c r="FF21"/>
      <c r="FG21"/>
      <c r="FH21"/>
      <c r="FI21"/>
      <c r="FJ21"/>
      <c r="FK21"/>
      <c r="FL21"/>
      <c r="FM21"/>
      <c r="FN21"/>
      <c r="FO21"/>
      <c r="FP21"/>
      <c r="FQ21"/>
      <c r="FR21"/>
      <c r="FS21"/>
      <c r="FT21"/>
      <c r="FU21"/>
      <c r="FV21"/>
      <c r="FW21"/>
      <c r="FX21"/>
      <c r="FY21"/>
      <c r="FZ21"/>
      <c r="GA21"/>
      <c r="GB21"/>
      <c r="GC21"/>
      <c r="GD21"/>
      <c r="GE21"/>
      <c r="GF21"/>
      <c r="GG21"/>
      <c r="GH21"/>
      <c r="GI21"/>
      <c r="GJ21"/>
      <c r="GK21"/>
      <c r="GL21"/>
      <c r="GM21"/>
      <c r="GN21"/>
      <c r="GO21"/>
      <c r="GP21"/>
      <c r="GQ21"/>
      <c r="GR21"/>
      <c r="GS21"/>
      <c r="GT21"/>
      <c r="GU21"/>
      <c r="GV21"/>
      <c r="GW21"/>
      <c r="GX21"/>
      <c r="GY21"/>
      <c r="GZ21"/>
      <c r="HA21"/>
      <c r="HB21"/>
      <c r="HC21"/>
      <c r="HD21"/>
      <c r="HE21"/>
      <c r="HF21"/>
      <c r="HG21"/>
      <c r="HH21"/>
      <c r="HI21"/>
      <c r="HJ21"/>
      <c r="HK21"/>
      <c r="HL21"/>
      <c r="HM21"/>
      <c r="HN21"/>
      <c r="HO21"/>
      <c r="HP21"/>
      <c r="HQ21"/>
      <c r="HR21"/>
      <c r="HS21"/>
      <c r="HT21"/>
      <c r="HU21"/>
      <c r="HV21"/>
      <c r="HW21"/>
      <c r="HX21"/>
      <c r="HY21"/>
      <c r="HZ21"/>
      <c r="IA21"/>
      <c r="IB21"/>
      <c r="IC21"/>
      <c r="ID21"/>
      <c r="IE21"/>
      <c r="IF21"/>
      <c r="IG21"/>
      <c r="IH21"/>
      <c r="II21"/>
      <c r="IJ21"/>
      <c r="IK21"/>
      <c r="IL21"/>
      <c r="IM21"/>
      <c r="IN21"/>
      <c r="IO21"/>
      <c r="IP21"/>
      <c r="IQ21"/>
      <c r="IR21"/>
      <c r="IS21"/>
      <c r="IT21"/>
      <c r="IU21"/>
      <c r="IV21"/>
    </row>
    <row r="22" spans="1:256" s="42" customFormat="1" ht="45.75" customHeight="1" thickBot="1" x14ac:dyDescent="0.3">
      <c r="A22" s="280" t="s">
        <v>3013</v>
      </c>
      <c r="B22" s="280"/>
      <c r="C22" s="280"/>
      <c r="D22" s="280"/>
      <c r="E22" s="280"/>
      <c r="F22" s="280"/>
      <c r="G22" s="280"/>
      <c r="H22" s="281">
        <f>'Artículo 146 (cálculo PNT)'!R32</f>
        <v>0</v>
      </c>
      <c r="I22" s="281"/>
      <c r="J22" s="39"/>
      <c r="K22" s="39"/>
      <c r="L22" s="40"/>
      <c r="M22" s="280" t="s">
        <v>3014</v>
      </c>
      <c r="N22" s="280"/>
      <c r="O22" s="280"/>
      <c r="P22" s="280"/>
      <c r="Q22" s="280"/>
      <c r="R22" s="281">
        <f>'Artículo 146 (cálculo PNT)'!R34</f>
        <v>0</v>
      </c>
      <c r="S22" s="281"/>
      <c r="T22" s="41"/>
      <c r="U22" s="41"/>
      <c r="V22" s="41"/>
      <c r="W22" s="280"/>
      <c r="X22" s="280"/>
      <c r="Y22" s="280"/>
      <c r="Z22" s="280"/>
      <c r="AA22" s="280"/>
      <c r="AB22" s="280"/>
      <c r="AC22" s="280"/>
      <c r="AD22"/>
      <c r="AE22"/>
      <c r="AF22"/>
      <c r="AG22"/>
      <c r="AH22"/>
      <c r="AI22"/>
      <c r="AJ22"/>
      <c r="AK22"/>
      <c r="AL22"/>
      <c r="AM22"/>
      <c r="AN22"/>
      <c r="AO22"/>
      <c r="AP22"/>
      <c r="AQ22"/>
      <c r="AR22"/>
      <c r="AS22"/>
      <c r="AT22"/>
    </row>
    <row r="23" spans="1:256" s="42" customFormat="1" ht="18" customHeight="1" x14ac:dyDescent="0.25">
      <c r="A23" s="41"/>
      <c r="B23" s="44"/>
      <c r="C23" s="44"/>
      <c r="D23" s="44"/>
      <c r="E23" s="44"/>
      <c r="F23" s="41"/>
      <c r="G23" s="132"/>
      <c r="H23" s="43"/>
      <c r="I23" s="43"/>
      <c r="J23" s="39"/>
      <c r="K23" s="39"/>
      <c r="L23" s="40"/>
      <c r="M23" s="44"/>
      <c r="N23" s="44"/>
      <c r="O23" s="41"/>
      <c r="P23" s="132"/>
      <c r="Q23" s="43"/>
      <c r="R23" s="43"/>
      <c r="S23" s="43"/>
      <c r="T23" s="41"/>
      <c r="U23" s="41"/>
      <c r="V23" s="41"/>
      <c r="W23" s="209"/>
      <c r="X23" s="209"/>
      <c r="Y23" s="209"/>
      <c r="Z23" s="209"/>
      <c r="AA23" s="209"/>
      <c r="AB23" s="209"/>
      <c r="AC23" s="209"/>
      <c r="AD23" s="223"/>
      <c r="AE23" s="223"/>
      <c r="AF23"/>
      <c r="AG23"/>
      <c r="AH23"/>
      <c r="AI23"/>
      <c r="AJ23"/>
      <c r="AK23"/>
      <c r="AL23"/>
      <c r="AM23"/>
      <c r="AN23"/>
      <c r="AO23"/>
      <c r="AP23"/>
      <c r="AQ23"/>
      <c r="AR23"/>
      <c r="AS23"/>
      <c r="AT23"/>
    </row>
    <row r="24" spans="1:256" s="42" customFormat="1" ht="18" customHeight="1" x14ac:dyDescent="0.25">
      <c r="C24" s="224"/>
      <c r="D24" s="224"/>
      <c r="E24" s="224"/>
      <c r="F24" s="224"/>
      <c r="G24" s="23"/>
      <c r="H24" s="154"/>
      <c r="I24" s="154"/>
      <c r="J24" s="155"/>
      <c r="K24" s="154"/>
      <c r="L24" s="154"/>
      <c r="M24" s="155"/>
      <c r="N24" s="154"/>
      <c r="O24" s="154"/>
      <c r="Q24" s="24"/>
      <c r="R24" s="24"/>
      <c r="S24" s="24"/>
      <c r="T24" s="24"/>
      <c r="U24" s="24"/>
      <c r="V24" s="24"/>
      <c r="W24" s="24"/>
      <c r="X24" s="24"/>
      <c r="Y24" s="24"/>
      <c r="Z24" s="24"/>
      <c r="AA24" s="24"/>
      <c r="AB24" s="24"/>
      <c r="AC24" s="24"/>
      <c r="AD24" s="24"/>
      <c r="AE24" s="24"/>
      <c r="AF24"/>
      <c r="AG24"/>
      <c r="AH24"/>
      <c r="AI24"/>
      <c r="AJ24"/>
      <c r="AK24"/>
      <c r="AL24"/>
      <c r="AM24"/>
      <c r="AN24"/>
      <c r="AO24"/>
      <c r="AP24"/>
      <c r="AQ24"/>
      <c r="AR24"/>
      <c r="AS24"/>
      <c r="AT24"/>
    </row>
    <row r="25" spans="1:256" s="42" customFormat="1" ht="72" customHeight="1" x14ac:dyDescent="0.25">
      <c r="A25" s="277" t="s">
        <v>3015</v>
      </c>
      <c r="B25" s="277"/>
      <c r="C25" s="277"/>
      <c r="D25" s="277"/>
      <c r="E25" s="277"/>
      <c r="F25" s="277"/>
      <c r="G25" s="277"/>
      <c r="H25" s="277"/>
      <c r="I25" s="277"/>
      <c r="J25" s="277"/>
      <c r="K25" s="277"/>
      <c r="L25" s="277"/>
      <c r="M25" s="277"/>
      <c r="N25" s="277"/>
      <c r="O25" s="277"/>
      <c r="P25" s="277"/>
      <c r="Q25" s="277"/>
      <c r="R25" s="277"/>
      <c r="S25" s="277"/>
      <c r="T25" s="277"/>
      <c r="U25" s="277"/>
      <c r="V25" s="277"/>
      <c r="W25" s="277"/>
      <c r="X25" s="277"/>
      <c r="Y25" s="277"/>
      <c r="Z25" s="277"/>
      <c r="AA25" s="277"/>
      <c r="AB25" s="277"/>
      <c r="AC25" s="277"/>
      <c r="AD25" s="277"/>
      <c r="AE25" s="277"/>
      <c r="AF25"/>
      <c r="AG25"/>
      <c r="AH25"/>
      <c r="AI25"/>
      <c r="AJ25"/>
      <c r="AK25"/>
      <c r="AL25"/>
      <c r="AM25"/>
      <c r="AN25"/>
      <c r="AO25"/>
      <c r="AP25"/>
      <c r="AQ25"/>
      <c r="AR25"/>
      <c r="AS25"/>
      <c r="AT25"/>
    </row>
    <row r="26" spans="1:256" s="59" customFormat="1" ht="18" customHeight="1" x14ac:dyDescent="0.25">
      <c r="Q26" s="133"/>
      <c r="AF26"/>
      <c r="AG26"/>
      <c r="AH26"/>
      <c r="AI26"/>
      <c r="AJ26"/>
      <c r="AK26"/>
      <c r="AL26"/>
      <c r="AM26"/>
      <c r="AN26"/>
      <c r="AO26"/>
      <c r="AP26"/>
      <c r="AQ26"/>
      <c r="AR26"/>
      <c r="AS26"/>
      <c r="AT26"/>
    </row>
    <row r="27" spans="1:256" s="59" customFormat="1" ht="18" customHeight="1" x14ac:dyDescent="0.25">
      <c r="A27" s="60" t="s">
        <v>63</v>
      </c>
      <c r="B27" s="76"/>
      <c r="C27" s="76"/>
      <c r="D27" s="76"/>
      <c r="E27" s="76"/>
      <c r="F27" s="76"/>
      <c r="G27" s="76"/>
      <c r="H27" s="76"/>
      <c r="I27" s="76"/>
      <c r="J27" s="76"/>
      <c r="K27" s="76"/>
      <c r="L27" s="76"/>
      <c r="M27" s="76"/>
      <c r="N27" s="76"/>
      <c r="O27" s="76"/>
      <c r="P27" s="76"/>
      <c r="Q27" s="23"/>
      <c r="R27" s="76"/>
      <c r="S27" s="76"/>
      <c r="T27" s="76"/>
      <c r="U27" s="76"/>
      <c r="V27" s="76"/>
      <c r="W27" s="76"/>
      <c r="X27" s="76"/>
      <c r="Y27" s="76"/>
      <c r="Z27" s="76"/>
      <c r="AA27" s="76"/>
      <c r="AB27" s="76"/>
      <c r="AC27" s="76"/>
      <c r="AD27" s="76"/>
      <c r="AE27" s="76"/>
      <c r="AF27"/>
      <c r="AG27"/>
      <c r="AH27"/>
      <c r="AI27"/>
      <c r="AJ27"/>
      <c r="AK27"/>
      <c r="AL27"/>
      <c r="AM27"/>
      <c r="AN27"/>
      <c r="AO27"/>
      <c r="AP27"/>
      <c r="AQ27"/>
      <c r="AR27"/>
      <c r="AS27"/>
      <c r="AT27"/>
    </row>
    <row r="28" spans="1:256" s="59" customFormat="1" ht="18" customHeight="1" x14ac:dyDescent="0.25">
      <c r="Q28" s="133"/>
      <c r="AF28" s="133"/>
    </row>
    <row r="29" spans="1:256" s="59" customFormat="1" ht="54" customHeight="1" x14ac:dyDescent="0.25">
      <c r="A29" s="273" t="s">
        <v>3016</v>
      </c>
      <c r="B29" s="273"/>
      <c r="C29" s="273"/>
      <c r="D29" s="273"/>
      <c r="E29" s="273"/>
      <c r="F29" s="273"/>
      <c r="G29" s="273"/>
      <c r="H29" s="273"/>
      <c r="I29" s="273"/>
      <c r="J29" s="273"/>
      <c r="K29" s="273"/>
      <c r="L29" s="273"/>
      <c r="M29" s="273"/>
      <c r="N29" s="273"/>
      <c r="O29" s="273"/>
      <c r="P29" s="273"/>
      <c r="Q29" s="133"/>
      <c r="V29" s="278"/>
      <c r="W29" s="278"/>
      <c r="X29" s="278"/>
      <c r="Y29" s="278"/>
      <c r="Z29" s="278"/>
      <c r="AA29" s="278"/>
      <c r="AB29" s="278"/>
      <c r="AC29" s="278"/>
      <c r="AD29" s="278"/>
      <c r="AE29" s="278"/>
      <c r="AF29" s="133"/>
      <c r="AK29" s="278"/>
      <c r="AL29" s="278"/>
      <c r="AM29" s="278"/>
      <c r="AN29" s="278"/>
      <c r="AO29" s="278"/>
      <c r="AP29" s="278"/>
      <c r="AQ29" s="278"/>
      <c r="AR29" s="278"/>
      <c r="AS29" s="278"/>
      <c r="AT29" s="278"/>
    </row>
    <row r="30" spans="1:256" ht="18" customHeight="1" thickBot="1" x14ac:dyDescent="0.3"/>
    <row r="31" spans="1:256" ht="18" customHeight="1" x14ac:dyDescent="0.25">
      <c r="A31" s="266" t="s">
        <v>44</v>
      </c>
      <c r="B31" s="266"/>
      <c r="C31" s="266"/>
      <c r="D31" s="266"/>
      <c r="E31" s="266"/>
      <c r="F31" s="266"/>
      <c r="G31" s="266"/>
      <c r="H31" s="266"/>
      <c r="I31" s="266"/>
      <c r="J31" s="266"/>
      <c r="K31" s="266"/>
      <c r="L31" s="266"/>
      <c r="M31" s="266"/>
      <c r="N31" s="266"/>
      <c r="O31" s="266"/>
      <c r="P31" s="266"/>
      <c r="Q31" s="134" t="s">
        <v>65</v>
      </c>
      <c r="R31" s="267" t="s">
        <v>66</v>
      </c>
      <c r="S31" s="267"/>
      <c r="T31" s="267"/>
      <c r="U31" s="267"/>
      <c r="V31" s="267"/>
      <c r="W31" s="267"/>
      <c r="X31" s="267"/>
      <c r="Y31" s="267"/>
      <c r="Z31" s="267"/>
      <c r="AA31" s="267"/>
      <c r="AB31" s="267"/>
      <c r="AC31" s="267"/>
      <c r="AD31" s="267"/>
      <c r="AE31" s="267"/>
      <c r="AF31" s="135" t="s">
        <v>65</v>
      </c>
      <c r="AG31" s="268" t="s">
        <v>8</v>
      </c>
      <c r="AH31" s="268"/>
      <c r="AI31" s="268"/>
      <c r="AJ31" s="268"/>
      <c r="AK31" s="268"/>
      <c r="AL31" s="268"/>
      <c r="AM31" s="268"/>
      <c r="AN31" s="268"/>
      <c r="AO31" s="268"/>
      <c r="AP31" s="268"/>
      <c r="AQ31" s="268"/>
      <c r="AR31" s="268"/>
      <c r="AS31" s="268"/>
      <c r="AT31" s="268"/>
    </row>
    <row r="32" spans="1:256" ht="63" customHeight="1" x14ac:dyDescent="0.25">
      <c r="A32" s="259" t="s">
        <v>3017</v>
      </c>
      <c r="B32" s="259"/>
      <c r="C32" s="259"/>
      <c r="D32" s="259"/>
      <c r="E32" s="259"/>
      <c r="F32" s="259"/>
      <c r="G32" s="259"/>
      <c r="H32" s="259"/>
      <c r="I32" s="259"/>
      <c r="J32" s="259"/>
      <c r="K32" s="259"/>
      <c r="L32" s="259"/>
      <c r="M32" s="259"/>
      <c r="N32" s="259"/>
      <c r="O32" s="259"/>
      <c r="P32" s="259"/>
      <c r="Q32" s="136">
        <v>0</v>
      </c>
      <c r="R32" s="330" t="s">
        <v>404</v>
      </c>
      <c r="S32" s="331"/>
      <c r="T32" s="331"/>
      <c r="U32" s="331"/>
      <c r="V32" s="331"/>
      <c r="W32" s="331"/>
      <c r="X32" s="331"/>
      <c r="Y32" s="331"/>
      <c r="Z32" s="331"/>
      <c r="AA32" s="331"/>
      <c r="AB32" s="331"/>
      <c r="AC32" s="331"/>
      <c r="AD32" s="331"/>
      <c r="AE32" s="332"/>
      <c r="AF32" s="136">
        <v>0</v>
      </c>
      <c r="AG32" s="261" t="s">
        <v>499</v>
      </c>
      <c r="AH32" s="261"/>
      <c r="AI32" s="261"/>
      <c r="AJ32" s="261"/>
      <c r="AK32" s="261"/>
      <c r="AL32" s="261"/>
      <c r="AM32" s="261"/>
      <c r="AN32" s="261"/>
      <c r="AO32" s="261"/>
      <c r="AP32" s="261"/>
      <c r="AQ32" s="261"/>
      <c r="AR32" s="261"/>
      <c r="AS32" s="261"/>
      <c r="AT32" s="261"/>
    </row>
    <row r="33" spans="1:46" ht="63" customHeight="1" x14ac:dyDescent="0.25">
      <c r="A33" s="259" t="s">
        <v>3018</v>
      </c>
      <c r="B33" s="259"/>
      <c r="C33" s="259"/>
      <c r="D33" s="259"/>
      <c r="E33" s="259"/>
      <c r="F33" s="259"/>
      <c r="G33" s="259"/>
      <c r="H33" s="259"/>
      <c r="I33" s="259"/>
      <c r="J33" s="259"/>
      <c r="K33" s="259"/>
      <c r="L33" s="259"/>
      <c r="M33" s="259"/>
      <c r="N33" s="259"/>
      <c r="O33" s="259"/>
      <c r="P33" s="259"/>
      <c r="Q33" s="136">
        <v>0</v>
      </c>
      <c r="R33" s="262"/>
      <c r="S33" s="262"/>
      <c r="T33" s="262"/>
      <c r="U33" s="262"/>
      <c r="V33" s="262"/>
      <c r="W33" s="262"/>
      <c r="X33" s="262"/>
      <c r="Y33" s="262"/>
      <c r="Z33" s="262"/>
      <c r="AA33" s="262"/>
      <c r="AB33" s="262"/>
      <c r="AC33" s="262"/>
      <c r="AD33" s="262"/>
      <c r="AE33" s="262"/>
      <c r="AF33" s="136">
        <v>0</v>
      </c>
      <c r="AG33" s="262"/>
      <c r="AH33" s="262"/>
      <c r="AI33" s="262"/>
      <c r="AJ33" s="262"/>
      <c r="AK33" s="262"/>
      <c r="AL33" s="262"/>
      <c r="AM33" s="262"/>
      <c r="AN33" s="262"/>
      <c r="AO33" s="262"/>
      <c r="AP33" s="262"/>
      <c r="AQ33" s="262"/>
      <c r="AR33" s="262"/>
      <c r="AS33" s="262"/>
      <c r="AT33" s="262"/>
    </row>
    <row r="34" spans="1:46" ht="63" customHeight="1" x14ac:dyDescent="0.25">
      <c r="A34" s="259" t="s">
        <v>3019</v>
      </c>
      <c r="B34" s="259"/>
      <c r="C34" s="259"/>
      <c r="D34" s="259"/>
      <c r="E34" s="259"/>
      <c r="F34" s="259"/>
      <c r="G34" s="259"/>
      <c r="H34" s="259"/>
      <c r="I34" s="259"/>
      <c r="J34" s="259"/>
      <c r="K34" s="259"/>
      <c r="L34" s="259"/>
      <c r="M34" s="259"/>
      <c r="N34" s="259"/>
      <c r="O34" s="259"/>
      <c r="P34" s="259"/>
      <c r="Q34" s="136">
        <v>0</v>
      </c>
      <c r="R34" s="262"/>
      <c r="S34" s="262"/>
      <c r="T34" s="262"/>
      <c r="U34" s="262"/>
      <c r="V34" s="262"/>
      <c r="W34" s="262"/>
      <c r="X34" s="262"/>
      <c r="Y34" s="262"/>
      <c r="Z34" s="262"/>
      <c r="AA34" s="262"/>
      <c r="AB34" s="262"/>
      <c r="AC34" s="262"/>
      <c r="AD34" s="262"/>
      <c r="AE34" s="262"/>
      <c r="AF34" s="136">
        <v>0</v>
      </c>
      <c r="AG34" s="262"/>
      <c r="AH34" s="262"/>
      <c r="AI34" s="262"/>
      <c r="AJ34" s="262"/>
      <c r="AK34" s="262"/>
      <c r="AL34" s="262"/>
      <c r="AM34" s="262"/>
      <c r="AN34" s="262"/>
      <c r="AO34" s="262"/>
      <c r="AP34" s="262"/>
      <c r="AQ34" s="262"/>
      <c r="AR34" s="262"/>
      <c r="AS34" s="262"/>
      <c r="AT34" s="262"/>
    </row>
    <row r="35" spans="1:46" ht="63" customHeight="1" x14ac:dyDescent="0.25">
      <c r="A35" s="259" t="s">
        <v>3020</v>
      </c>
      <c r="B35" s="259"/>
      <c r="C35" s="259"/>
      <c r="D35" s="259"/>
      <c r="E35" s="259"/>
      <c r="F35" s="259"/>
      <c r="G35" s="259"/>
      <c r="H35" s="259"/>
      <c r="I35" s="259"/>
      <c r="J35" s="259"/>
      <c r="K35" s="259"/>
      <c r="L35" s="259"/>
      <c r="M35" s="259"/>
      <c r="N35" s="259"/>
      <c r="O35" s="259"/>
      <c r="P35" s="259"/>
      <c r="Q35" s="136">
        <v>0</v>
      </c>
      <c r="R35" s="262"/>
      <c r="S35" s="262"/>
      <c r="T35" s="262"/>
      <c r="U35" s="262"/>
      <c r="V35" s="262"/>
      <c r="W35" s="262"/>
      <c r="X35" s="262"/>
      <c r="Y35" s="262"/>
      <c r="Z35" s="262"/>
      <c r="AA35" s="262"/>
      <c r="AB35" s="262"/>
      <c r="AC35" s="262"/>
      <c r="AD35" s="262"/>
      <c r="AE35" s="262"/>
      <c r="AF35" s="136">
        <v>0</v>
      </c>
      <c r="AG35" s="262"/>
      <c r="AH35" s="262"/>
      <c r="AI35" s="262"/>
      <c r="AJ35" s="262"/>
      <c r="AK35" s="262"/>
      <c r="AL35" s="262"/>
      <c r="AM35" s="262"/>
      <c r="AN35" s="262"/>
      <c r="AO35" s="262"/>
      <c r="AP35" s="262"/>
      <c r="AQ35" s="262"/>
      <c r="AR35" s="262"/>
      <c r="AS35" s="262"/>
      <c r="AT35" s="262"/>
    </row>
    <row r="36" spans="1:46" ht="63" customHeight="1" x14ac:dyDescent="0.25">
      <c r="A36" s="259" t="s">
        <v>3021</v>
      </c>
      <c r="B36" s="259"/>
      <c r="C36" s="259"/>
      <c r="D36" s="259"/>
      <c r="E36" s="259"/>
      <c r="F36" s="259"/>
      <c r="G36" s="259"/>
      <c r="H36" s="259"/>
      <c r="I36" s="259"/>
      <c r="J36" s="259"/>
      <c r="K36" s="259"/>
      <c r="L36" s="259"/>
      <c r="M36" s="259"/>
      <c r="N36" s="259"/>
      <c r="O36" s="259"/>
      <c r="P36" s="259"/>
      <c r="Q36" s="136">
        <v>0</v>
      </c>
      <c r="R36" s="262"/>
      <c r="S36" s="262"/>
      <c r="T36" s="262"/>
      <c r="U36" s="262"/>
      <c r="V36" s="262"/>
      <c r="W36" s="262"/>
      <c r="X36" s="262"/>
      <c r="Y36" s="262"/>
      <c r="Z36" s="262"/>
      <c r="AA36" s="262"/>
      <c r="AB36" s="262"/>
      <c r="AC36" s="262"/>
      <c r="AD36" s="262"/>
      <c r="AE36" s="262"/>
      <c r="AF36" s="136">
        <v>0</v>
      </c>
      <c r="AG36" s="262"/>
      <c r="AH36" s="262"/>
      <c r="AI36" s="262"/>
      <c r="AJ36" s="262"/>
      <c r="AK36" s="262"/>
      <c r="AL36" s="262"/>
      <c r="AM36" s="262"/>
      <c r="AN36" s="262"/>
      <c r="AO36" s="262"/>
      <c r="AP36" s="262"/>
      <c r="AQ36" s="262"/>
      <c r="AR36" s="262"/>
      <c r="AS36" s="262"/>
      <c r="AT36" s="262"/>
    </row>
    <row r="37" spans="1:46" ht="63" customHeight="1" x14ac:dyDescent="0.25">
      <c r="A37" s="259" t="s">
        <v>3022</v>
      </c>
      <c r="B37" s="259"/>
      <c r="C37" s="259"/>
      <c r="D37" s="259"/>
      <c r="E37" s="259"/>
      <c r="F37" s="259"/>
      <c r="G37" s="259"/>
      <c r="H37" s="259"/>
      <c r="I37" s="259"/>
      <c r="J37" s="259"/>
      <c r="K37" s="259"/>
      <c r="L37" s="259"/>
      <c r="M37" s="259"/>
      <c r="N37" s="259"/>
      <c r="O37" s="259"/>
      <c r="P37" s="259"/>
      <c r="Q37" s="136">
        <v>0</v>
      </c>
      <c r="R37" s="262"/>
      <c r="S37" s="262"/>
      <c r="T37" s="262"/>
      <c r="U37" s="262"/>
      <c r="V37" s="262"/>
      <c r="W37" s="262"/>
      <c r="X37" s="262"/>
      <c r="Y37" s="262"/>
      <c r="Z37" s="262"/>
      <c r="AA37" s="262"/>
      <c r="AB37" s="262"/>
      <c r="AC37" s="262"/>
      <c r="AD37" s="262"/>
      <c r="AE37" s="262"/>
      <c r="AF37" s="136">
        <v>0</v>
      </c>
      <c r="AG37" s="262"/>
      <c r="AH37" s="262"/>
      <c r="AI37" s="262"/>
      <c r="AJ37" s="262"/>
      <c r="AK37" s="262"/>
      <c r="AL37" s="262"/>
      <c r="AM37" s="262"/>
      <c r="AN37" s="262"/>
      <c r="AO37" s="262"/>
      <c r="AP37" s="262"/>
      <c r="AQ37" s="262"/>
      <c r="AR37" s="262"/>
      <c r="AS37" s="262"/>
      <c r="AT37" s="262"/>
    </row>
    <row r="38" spans="1:46" ht="63" customHeight="1" x14ac:dyDescent="0.25">
      <c r="A38" s="259" t="s">
        <v>3023</v>
      </c>
      <c r="B38" s="259"/>
      <c r="C38" s="259"/>
      <c r="D38" s="259"/>
      <c r="E38" s="259"/>
      <c r="F38" s="259"/>
      <c r="G38" s="259"/>
      <c r="H38" s="259"/>
      <c r="I38" s="259"/>
      <c r="J38" s="259"/>
      <c r="K38" s="259"/>
      <c r="L38" s="259"/>
      <c r="M38" s="259"/>
      <c r="N38" s="259"/>
      <c r="O38" s="259"/>
      <c r="P38" s="259"/>
      <c r="Q38" s="136">
        <v>0</v>
      </c>
      <c r="R38" s="262"/>
      <c r="S38" s="262"/>
      <c r="T38" s="262"/>
      <c r="U38" s="262"/>
      <c r="V38" s="262"/>
      <c r="W38" s="262"/>
      <c r="X38" s="262"/>
      <c r="Y38" s="262"/>
      <c r="Z38" s="262"/>
      <c r="AA38" s="262"/>
      <c r="AB38" s="262"/>
      <c r="AC38" s="262"/>
      <c r="AD38" s="262"/>
      <c r="AE38" s="262"/>
      <c r="AF38" s="136">
        <v>0</v>
      </c>
      <c r="AG38" s="262"/>
      <c r="AH38" s="262"/>
      <c r="AI38" s="262"/>
      <c r="AJ38" s="262"/>
      <c r="AK38" s="262"/>
      <c r="AL38" s="262"/>
      <c r="AM38" s="262"/>
      <c r="AN38" s="262"/>
      <c r="AO38" s="262"/>
      <c r="AP38" s="262"/>
      <c r="AQ38" s="262"/>
      <c r="AR38" s="262"/>
      <c r="AS38" s="262"/>
      <c r="AT38" s="262"/>
    </row>
    <row r="39" spans="1:46" ht="63" customHeight="1" x14ac:dyDescent="0.25">
      <c r="A39" s="259" t="s">
        <v>3024</v>
      </c>
      <c r="B39" s="259"/>
      <c r="C39" s="259"/>
      <c r="D39" s="259"/>
      <c r="E39" s="259"/>
      <c r="F39" s="259"/>
      <c r="G39" s="259"/>
      <c r="H39" s="259"/>
      <c r="I39" s="259"/>
      <c r="J39" s="259"/>
      <c r="K39" s="259"/>
      <c r="L39" s="259"/>
      <c r="M39" s="259"/>
      <c r="N39" s="259"/>
      <c r="O39" s="259"/>
      <c r="P39" s="259"/>
      <c r="Q39" s="136">
        <v>0</v>
      </c>
      <c r="R39" s="262"/>
      <c r="S39" s="262"/>
      <c r="T39" s="262"/>
      <c r="U39" s="262"/>
      <c r="V39" s="262"/>
      <c r="W39" s="262"/>
      <c r="X39" s="262"/>
      <c r="Y39" s="262"/>
      <c r="Z39" s="262"/>
      <c r="AA39" s="262"/>
      <c r="AB39" s="262"/>
      <c r="AC39" s="262"/>
      <c r="AD39" s="262"/>
      <c r="AE39" s="262"/>
      <c r="AF39" s="136">
        <v>0</v>
      </c>
      <c r="AG39" s="262"/>
      <c r="AH39" s="262"/>
      <c r="AI39" s="262"/>
      <c r="AJ39" s="262"/>
      <c r="AK39" s="262"/>
      <c r="AL39" s="262"/>
      <c r="AM39" s="262"/>
      <c r="AN39" s="262"/>
      <c r="AO39" s="262"/>
      <c r="AP39" s="262"/>
      <c r="AQ39" s="262"/>
      <c r="AR39" s="262"/>
      <c r="AS39" s="262"/>
      <c r="AT39" s="262"/>
    </row>
    <row r="40" spans="1:46" ht="63" customHeight="1" x14ac:dyDescent="0.25">
      <c r="A40" s="259" t="s">
        <v>3025</v>
      </c>
      <c r="B40" s="259"/>
      <c r="C40" s="259"/>
      <c r="D40" s="259"/>
      <c r="E40" s="259"/>
      <c r="F40" s="259"/>
      <c r="G40" s="259"/>
      <c r="H40" s="259"/>
      <c r="I40" s="259"/>
      <c r="J40" s="259"/>
      <c r="K40" s="259"/>
      <c r="L40" s="259"/>
      <c r="M40" s="259"/>
      <c r="N40" s="259"/>
      <c r="O40" s="259"/>
      <c r="P40" s="259"/>
      <c r="Q40" s="136">
        <v>0</v>
      </c>
      <c r="R40" s="262"/>
      <c r="S40" s="262"/>
      <c r="T40" s="262"/>
      <c r="U40" s="262"/>
      <c r="V40" s="262"/>
      <c r="W40" s="262"/>
      <c r="X40" s="262"/>
      <c r="Y40" s="262"/>
      <c r="Z40" s="262"/>
      <c r="AA40" s="262"/>
      <c r="AB40" s="262"/>
      <c r="AC40" s="262"/>
      <c r="AD40" s="262"/>
      <c r="AE40" s="262"/>
      <c r="AF40" s="136">
        <v>0</v>
      </c>
      <c r="AG40" s="262"/>
      <c r="AH40" s="262"/>
      <c r="AI40" s="262"/>
      <c r="AJ40" s="262"/>
      <c r="AK40" s="262"/>
      <c r="AL40" s="262"/>
      <c r="AM40" s="262"/>
      <c r="AN40" s="262"/>
      <c r="AO40" s="262"/>
      <c r="AP40" s="262"/>
      <c r="AQ40" s="262"/>
      <c r="AR40" s="262"/>
      <c r="AS40" s="262"/>
      <c r="AT40" s="262"/>
    </row>
    <row r="41" spans="1:46" ht="63" customHeight="1" x14ac:dyDescent="0.25">
      <c r="A41" s="259" t="s">
        <v>3026</v>
      </c>
      <c r="B41" s="259"/>
      <c r="C41" s="259"/>
      <c r="D41" s="259"/>
      <c r="E41" s="259"/>
      <c r="F41" s="259"/>
      <c r="G41" s="259"/>
      <c r="H41" s="259"/>
      <c r="I41" s="259"/>
      <c r="J41" s="259"/>
      <c r="K41" s="259"/>
      <c r="L41" s="259"/>
      <c r="M41" s="259"/>
      <c r="N41" s="259"/>
      <c r="O41" s="259"/>
      <c r="P41" s="259"/>
      <c r="Q41" s="136">
        <v>0</v>
      </c>
      <c r="R41" s="262"/>
      <c r="S41" s="262"/>
      <c r="T41" s="262"/>
      <c r="U41" s="262"/>
      <c r="V41" s="262"/>
      <c r="W41" s="262"/>
      <c r="X41" s="262"/>
      <c r="Y41" s="262"/>
      <c r="Z41" s="262"/>
      <c r="AA41" s="262"/>
      <c r="AB41" s="262"/>
      <c r="AC41" s="262"/>
      <c r="AD41" s="262"/>
      <c r="AE41" s="262"/>
      <c r="AF41" s="136">
        <v>0</v>
      </c>
      <c r="AG41" s="262"/>
      <c r="AH41" s="262"/>
      <c r="AI41" s="262"/>
      <c r="AJ41" s="262"/>
      <c r="AK41" s="262"/>
      <c r="AL41" s="262"/>
      <c r="AM41" s="262"/>
      <c r="AN41" s="262"/>
      <c r="AO41" s="262"/>
      <c r="AP41" s="262"/>
      <c r="AQ41" s="262"/>
      <c r="AR41" s="262"/>
      <c r="AS41" s="262"/>
      <c r="AT41" s="262"/>
    </row>
    <row r="42" spans="1:46" ht="63" customHeight="1" x14ac:dyDescent="0.25">
      <c r="A42" s="259" t="s">
        <v>3027</v>
      </c>
      <c r="B42" s="259"/>
      <c r="C42" s="259"/>
      <c r="D42" s="259"/>
      <c r="E42" s="259"/>
      <c r="F42" s="259"/>
      <c r="G42" s="259"/>
      <c r="H42" s="259"/>
      <c r="I42" s="259"/>
      <c r="J42" s="259"/>
      <c r="K42" s="259"/>
      <c r="L42" s="259"/>
      <c r="M42" s="259"/>
      <c r="N42" s="259"/>
      <c r="O42" s="259"/>
      <c r="P42" s="259"/>
      <c r="Q42" s="136">
        <v>0</v>
      </c>
      <c r="R42" s="262"/>
      <c r="S42" s="262"/>
      <c r="T42" s="262"/>
      <c r="U42" s="262"/>
      <c r="V42" s="262"/>
      <c r="W42" s="262"/>
      <c r="X42" s="262"/>
      <c r="Y42" s="262"/>
      <c r="Z42" s="262"/>
      <c r="AA42" s="262"/>
      <c r="AB42" s="262"/>
      <c r="AC42" s="262"/>
      <c r="AD42" s="262"/>
      <c r="AE42" s="262"/>
      <c r="AF42" s="136">
        <v>0</v>
      </c>
      <c r="AG42" s="262"/>
      <c r="AH42" s="262"/>
      <c r="AI42" s="262"/>
      <c r="AJ42" s="262"/>
      <c r="AK42" s="262"/>
      <c r="AL42" s="262"/>
      <c r="AM42" s="262"/>
      <c r="AN42" s="262"/>
      <c r="AO42" s="262"/>
      <c r="AP42" s="262"/>
      <c r="AQ42" s="262"/>
      <c r="AR42" s="262"/>
      <c r="AS42" s="262"/>
      <c r="AT42" s="262"/>
    </row>
    <row r="43" spans="1:46" ht="45" customHeight="1" thickTop="1" thickBot="1" x14ac:dyDescent="0.3">
      <c r="Q43" s="137"/>
      <c r="AF43" s="137"/>
    </row>
    <row r="44" spans="1:46" ht="45" customHeight="1" x14ac:dyDescent="0.25">
      <c r="A44" s="263" t="s">
        <v>124</v>
      </c>
      <c r="B44" s="263"/>
      <c r="C44" s="263"/>
      <c r="D44" s="263"/>
      <c r="E44" s="263"/>
      <c r="F44" s="263"/>
      <c r="G44" s="263"/>
      <c r="H44" s="263"/>
      <c r="I44" s="263"/>
      <c r="J44" s="263"/>
      <c r="K44" s="263"/>
      <c r="L44" s="263"/>
      <c r="M44" s="263"/>
      <c r="N44" s="263"/>
      <c r="O44" s="263"/>
      <c r="P44" s="263"/>
      <c r="Q44" s="138" t="s">
        <v>65</v>
      </c>
      <c r="R44" s="264" t="s">
        <v>66</v>
      </c>
      <c r="S44" s="264"/>
      <c r="T44" s="264"/>
      <c r="U44" s="264"/>
      <c r="V44" s="264"/>
      <c r="W44" s="264"/>
      <c r="X44" s="264"/>
      <c r="Y44" s="264"/>
      <c r="Z44" s="264"/>
      <c r="AA44" s="264"/>
      <c r="AB44" s="264"/>
      <c r="AC44" s="264"/>
      <c r="AD44" s="264"/>
      <c r="AE44" s="264"/>
      <c r="AF44" s="139" t="s">
        <v>65</v>
      </c>
      <c r="AG44" s="265" t="s">
        <v>8</v>
      </c>
      <c r="AH44" s="265"/>
      <c r="AI44" s="265"/>
      <c r="AJ44" s="265"/>
      <c r="AK44" s="265"/>
      <c r="AL44" s="265"/>
      <c r="AM44" s="265"/>
      <c r="AN44" s="265"/>
      <c r="AO44" s="265"/>
      <c r="AP44" s="265"/>
      <c r="AQ44" s="265"/>
      <c r="AR44" s="265"/>
      <c r="AS44" s="265"/>
      <c r="AT44" s="265"/>
    </row>
    <row r="45" spans="1:46" ht="45" customHeight="1" x14ac:dyDescent="0.25">
      <c r="A45" s="259" t="s">
        <v>3028</v>
      </c>
      <c r="B45" s="259"/>
      <c r="C45" s="259"/>
      <c r="D45" s="259"/>
      <c r="E45" s="259"/>
      <c r="F45" s="259"/>
      <c r="G45" s="259"/>
      <c r="H45" s="259"/>
      <c r="I45" s="259"/>
      <c r="J45" s="259"/>
      <c r="K45" s="259"/>
      <c r="L45" s="259"/>
      <c r="M45" s="259"/>
      <c r="N45" s="259"/>
      <c r="O45" s="259"/>
      <c r="P45" s="259"/>
      <c r="Q45" s="136">
        <v>0</v>
      </c>
      <c r="R45" s="330" t="s">
        <v>404</v>
      </c>
      <c r="S45" s="331"/>
      <c r="T45" s="331"/>
      <c r="U45" s="331"/>
      <c r="V45" s="331"/>
      <c r="W45" s="331"/>
      <c r="X45" s="331"/>
      <c r="Y45" s="331"/>
      <c r="Z45" s="331"/>
      <c r="AA45" s="331"/>
      <c r="AB45" s="331"/>
      <c r="AC45" s="331"/>
      <c r="AD45" s="331"/>
      <c r="AE45" s="332"/>
      <c r="AF45" s="136">
        <v>0</v>
      </c>
      <c r="AG45" s="261" t="s">
        <v>499</v>
      </c>
      <c r="AH45" s="261"/>
      <c r="AI45" s="261"/>
      <c r="AJ45" s="261"/>
      <c r="AK45" s="261"/>
      <c r="AL45" s="261"/>
      <c r="AM45" s="261"/>
      <c r="AN45" s="261"/>
      <c r="AO45" s="261"/>
      <c r="AP45" s="261"/>
      <c r="AQ45" s="261"/>
      <c r="AR45" s="261"/>
      <c r="AS45" s="261"/>
      <c r="AT45" s="261"/>
    </row>
    <row r="46" spans="1:46" ht="45" customHeight="1" x14ac:dyDescent="0.25">
      <c r="A46" s="259" t="s">
        <v>3029</v>
      </c>
      <c r="B46" s="259"/>
      <c r="C46" s="259"/>
      <c r="D46" s="259"/>
      <c r="E46" s="259"/>
      <c r="F46" s="259"/>
      <c r="G46" s="259"/>
      <c r="H46" s="259"/>
      <c r="I46" s="259"/>
      <c r="J46" s="259"/>
      <c r="K46" s="259"/>
      <c r="L46" s="259"/>
      <c r="M46" s="259"/>
      <c r="N46" s="259"/>
      <c r="O46" s="259"/>
      <c r="P46" s="259"/>
      <c r="Q46" s="136">
        <v>0</v>
      </c>
      <c r="R46" s="261"/>
      <c r="S46" s="261"/>
      <c r="T46" s="261"/>
      <c r="U46" s="261"/>
      <c r="V46" s="261"/>
      <c r="W46" s="261"/>
      <c r="X46" s="261"/>
      <c r="Y46" s="261"/>
      <c r="Z46" s="261"/>
      <c r="AA46" s="261"/>
      <c r="AB46" s="261"/>
      <c r="AC46" s="261"/>
      <c r="AD46" s="261"/>
      <c r="AE46" s="261"/>
      <c r="AF46" s="136">
        <v>0</v>
      </c>
      <c r="AG46" s="261"/>
      <c r="AH46" s="261"/>
      <c r="AI46" s="261"/>
      <c r="AJ46" s="261"/>
      <c r="AK46" s="261"/>
      <c r="AL46" s="261"/>
      <c r="AM46" s="261"/>
      <c r="AN46" s="261"/>
      <c r="AO46" s="261"/>
      <c r="AP46" s="261"/>
      <c r="AQ46" s="261"/>
      <c r="AR46" s="261"/>
      <c r="AS46" s="261"/>
      <c r="AT46" s="261"/>
    </row>
    <row r="47" spans="1:46" ht="52.5" customHeight="1" x14ac:dyDescent="0.25">
      <c r="A47" s="259" t="s">
        <v>3030</v>
      </c>
      <c r="B47" s="259"/>
      <c r="C47" s="259"/>
      <c r="D47" s="259"/>
      <c r="E47" s="259"/>
      <c r="F47" s="259"/>
      <c r="G47" s="259"/>
      <c r="H47" s="259"/>
      <c r="I47" s="259"/>
      <c r="J47" s="259"/>
      <c r="K47" s="259"/>
      <c r="L47" s="259"/>
      <c r="M47" s="259"/>
      <c r="N47" s="259"/>
      <c r="O47" s="259"/>
      <c r="P47" s="259"/>
      <c r="Q47" s="136">
        <v>0</v>
      </c>
      <c r="R47" s="261"/>
      <c r="S47" s="261"/>
      <c r="T47" s="261"/>
      <c r="U47" s="261"/>
      <c r="V47" s="261"/>
      <c r="W47" s="261"/>
      <c r="X47" s="261"/>
      <c r="Y47" s="261"/>
      <c r="Z47" s="261"/>
      <c r="AA47" s="261"/>
      <c r="AB47" s="261"/>
      <c r="AC47" s="261"/>
      <c r="AD47" s="261"/>
      <c r="AE47" s="261"/>
      <c r="AF47" s="136">
        <v>0</v>
      </c>
      <c r="AG47" s="261"/>
      <c r="AH47" s="261"/>
      <c r="AI47" s="261"/>
      <c r="AJ47" s="261"/>
      <c r="AK47" s="261"/>
      <c r="AL47" s="261"/>
      <c r="AM47" s="261"/>
      <c r="AN47" s="261"/>
      <c r="AO47" s="261"/>
      <c r="AP47" s="261"/>
      <c r="AQ47" s="261"/>
      <c r="AR47" s="261"/>
      <c r="AS47" s="261"/>
      <c r="AT47" s="261"/>
    </row>
    <row r="48" spans="1:46" ht="67.5" customHeight="1" x14ac:dyDescent="0.25">
      <c r="A48" s="259" t="s">
        <v>3031</v>
      </c>
      <c r="B48" s="259"/>
      <c r="C48" s="259"/>
      <c r="D48" s="259"/>
      <c r="E48" s="259"/>
      <c r="F48" s="259"/>
      <c r="G48" s="259"/>
      <c r="H48" s="259"/>
      <c r="I48" s="259"/>
      <c r="J48" s="259"/>
      <c r="K48" s="259"/>
      <c r="L48" s="259"/>
      <c r="M48" s="259"/>
      <c r="N48" s="259"/>
      <c r="O48" s="259"/>
      <c r="P48" s="259"/>
      <c r="Q48" s="136">
        <v>0</v>
      </c>
      <c r="R48" s="261"/>
      <c r="S48" s="261"/>
      <c r="T48" s="261"/>
      <c r="U48" s="261"/>
      <c r="V48" s="261"/>
      <c r="W48" s="261"/>
      <c r="X48" s="261"/>
      <c r="Y48" s="261"/>
      <c r="Z48" s="261"/>
      <c r="AA48" s="261"/>
      <c r="AB48" s="261"/>
      <c r="AC48" s="261"/>
      <c r="AD48" s="261"/>
      <c r="AE48" s="261"/>
      <c r="AF48" s="136">
        <v>0</v>
      </c>
      <c r="AG48" s="261"/>
      <c r="AH48" s="261"/>
      <c r="AI48" s="261"/>
      <c r="AJ48" s="261"/>
      <c r="AK48" s="261"/>
      <c r="AL48" s="261"/>
      <c r="AM48" s="261"/>
      <c r="AN48" s="261"/>
      <c r="AO48" s="261"/>
      <c r="AP48" s="261"/>
      <c r="AQ48" s="261"/>
      <c r="AR48" s="261"/>
      <c r="AS48" s="261"/>
      <c r="AT48" s="261"/>
    </row>
    <row r="49" spans="1:46" ht="63" customHeight="1" x14ac:dyDescent="0.25">
      <c r="A49" s="259" t="s">
        <v>3032</v>
      </c>
      <c r="B49" s="259"/>
      <c r="C49" s="259"/>
      <c r="D49" s="259"/>
      <c r="E49" s="259"/>
      <c r="F49" s="259"/>
      <c r="G49" s="259"/>
      <c r="H49" s="259"/>
      <c r="I49" s="259"/>
      <c r="J49" s="259"/>
      <c r="K49" s="259"/>
      <c r="L49" s="259"/>
      <c r="M49" s="259"/>
      <c r="N49" s="259"/>
      <c r="O49" s="259"/>
      <c r="P49" s="259"/>
      <c r="Q49" s="136">
        <v>0</v>
      </c>
      <c r="R49" s="260"/>
      <c r="S49" s="260"/>
      <c r="T49" s="260"/>
      <c r="U49" s="260"/>
      <c r="V49" s="260"/>
      <c r="W49" s="260"/>
      <c r="X49" s="260"/>
      <c r="Y49" s="260"/>
      <c r="Z49" s="260"/>
      <c r="AA49" s="260"/>
      <c r="AB49" s="260"/>
      <c r="AC49" s="260"/>
      <c r="AD49" s="260"/>
      <c r="AE49" s="260"/>
      <c r="AF49" s="136">
        <v>0</v>
      </c>
      <c r="AG49" s="260"/>
      <c r="AH49" s="260"/>
      <c r="AI49" s="260"/>
      <c r="AJ49" s="260"/>
      <c r="AK49" s="260"/>
      <c r="AL49" s="260"/>
      <c r="AM49" s="260"/>
      <c r="AN49" s="260"/>
      <c r="AO49" s="260"/>
      <c r="AP49" s="260"/>
      <c r="AQ49" s="260"/>
      <c r="AR49" s="260"/>
      <c r="AS49" s="260"/>
      <c r="AT49" s="260"/>
    </row>
  </sheetData>
  <sheetProtection algorithmName="SHA-512" hashValue="KMIbZhVs9lcepk90HcZbc9GGgfeUnIIG/HSPL11rD3usw1rKGqZOso76563rpWzte55sMoxxrXOCbEWJ7R4u7Q==" saltValue="xEvQBqXxYWP0AS2V87H4hw==" spinCount="100000" sheet="1" selectLockedCells="1" selectUnlockedCells="1"/>
  <mergeCells count="87">
    <mergeCell ref="F1:AE1"/>
    <mergeCell ref="F2:AE2"/>
    <mergeCell ref="F3:AE3"/>
    <mergeCell ref="F5:AE5"/>
    <mergeCell ref="H8:AE8"/>
    <mergeCell ref="AD11:AE11"/>
    <mergeCell ref="H12:I12"/>
    <mergeCell ref="K12:L12"/>
    <mergeCell ref="N12:O12"/>
    <mergeCell ref="X12:Y12"/>
    <mergeCell ref="AA12:AB12"/>
    <mergeCell ref="AD12:AE12"/>
    <mergeCell ref="H11:I11"/>
    <mergeCell ref="K11:L11"/>
    <mergeCell ref="N11:O11"/>
    <mergeCell ref="X11:Y11"/>
    <mergeCell ref="AA11:AB11"/>
    <mergeCell ref="A15:AE15"/>
    <mergeCell ref="A17:G17"/>
    <mergeCell ref="H17:I17"/>
    <mergeCell ref="M17:Q17"/>
    <mergeCell ref="R17:S17"/>
    <mergeCell ref="W17:AC17"/>
    <mergeCell ref="A20:AE20"/>
    <mergeCell ref="A22:G22"/>
    <mergeCell ref="H22:I22"/>
    <mergeCell ref="M22:Q22"/>
    <mergeCell ref="R22:S22"/>
    <mergeCell ref="W22:AC22"/>
    <mergeCell ref="A25:AE25"/>
    <mergeCell ref="A29:P29"/>
    <mergeCell ref="V29:AE29"/>
    <mergeCell ref="AK29:AT29"/>
    <mergeCell ref="A31:P31"/>
    <mergeCell ref="R31:AE31"/>
    <mergeCell ref="AG31:AT31"/>
    <mergeCell ref="A32:P32"/>
    <mergeCell ref="R32:AE32"/>
    <mergeCell ref="AG32:AT32"/>
    <mergeCell ref="A33:P33"/>
    <mergeCell ref="R33:AE33"/>
    <mergeCell ref="AG33:AT33"/>
    <mergeCell ref="A34:P34"/>
    <mergeCell ref="R34:AE34"/>
    <mergeCell ref="AG34:AT34"/>
    <mergeCell ref="A35:P35"/>
    <mergeCell ref="R35:AE35"/>
    <mergeCell ref="AG35:AT35"/>
    <mergeCell ref="A36:P36"/>
    <mergeCell ref="R36:AE36"/>
    <mergeCell ref="AG36:AT36"/>
    <mergeCell ref="A37:P37"/>
    <mergeCell ref="R37:AE37"/>
    <mergeCell ref="AG37:AT37"/>
    <mergeCell ref="A38:P38"/>
    <mergeCell ref="R38:AE38"/>
    <mergeCell ref="AG38:AT38"/>
    <mergeCell ref="A39:P39"/>
    <mergeCell ref="R39:AE39"/>
    <mergeCell ref="AG39:AT39"/>
    <mergeCell ref="A40:P40"/>
    <mergeCell ref="R40:AE40"/>
    <mergeCell ref="AG40:AT40"/>
    <mergeCell ref="A41:P41"/>
    <mergeCell ref="R41:AE41"/>
    <mergeCell ref="AG41:AT41"/>
    <mergeCell ref="A42:P42"/>
    <mergeCell ref="R42:AE42"/>
    <mergeCell ref="AG42:AT42"/>
    <mergeCell ref="A44:P44"/>
    <mergeCell ref="R44:AE44"/>
    <mergeCell ref="AG44:AT44"/>
    <mergeCell ref="A45:P45"/>
    <mergeCell ref="R45:AE45"/>
    <mergeCell ref="AG45:AT45"/>
    <mergeCell ref="A46:P46"/>
    <mergeCell ref="R46:AE46"/>
    <mergeCell ref="AG46:AT46"/>
    <mergeCell ref="A49:P49"/>
    <mergeCell ref="R49:AE49"/>
    <mergeCell ref="AG49:AT49"/>
    <mergeCell ref="A47:P47"/>
    <mergeCell ref="R47:AE47"/>
    <mergeCell ref="AG47:AT47"/>
    <mergeCell ref="A48:P48"/>
    <mergeCell ref="R48:AE48"/>
    <mergeCell ref="AG48:AT48"/>
  </mergeCells>
  <dataValidations count="1">
    <dataValidation allowBlank="1" showErrorMessage="1" sqref="A8:F8" xr:uid="{AD4A2D81-868A-4069-91D7-F42B7927ABD8}">
      <formula1>0</formula1>
      <formula2>0</formula2>
    </dataValidation>
  </dataValidations>
  <printOptions horizontalCentered="1"/>
  <pageMargins left="0.19652777777777777" right="0.19652777777777777" top="0.27569444444444446" bottom="0.39374999999999999" header="0.51180555555555551" footer="0"/>
  <pageSetup scale="73" firstPageNumber="0" orientation="landscape" horizontalDpi="300" verticalDpi="300"/>
  <headerFooter alignWithMargins="0">
    <oddFooter>&amp;L2a. Evaluación Vinculante de Obligaciones de Transparencia 2018_Artículo 146_SECITI&amp;R&amp;P de &amp;N</oddFooter>
  </headerFooter>
  <rowBreaks count="1" manualBreakCount="1">
    <brk id="28" max="16383" man="1"/>
  </rowBreaks>
  <drawing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FB5E10-DE9C-4BEC-8227-C9D15E5A608C}">
  <sheetPr codeName="Hoja35"/>
  <dimension ref="A1:W36"/>
  <sheetViews>
    <sheetView showGridLines="0" topLeftCell="A16" zoomScale="75" zoomScaleNormal="75" workbookViewId="0">
      <selection activeCell="AK29" activeCellId="1" sqref="A5:AE5 AK29:AT29"/>
    </sheetView>
  </sheetViews>
  <sheetFormatPr baseColWidth="10" defaultColWidth="11.453125" defaultRowHeight="15" customHeight="1" x14ac:dyDescent="0.25"/>
  <cols>
    <col min="1" max="16" width="7.54296875" customWidth="1"/>
    <col min="17" max="18" width="12.54296875" customWidth="1"/>
  </cols>
  <sheetData>
    <row r="1" spans="1:23" ht="15" customHeight="1" x14ac:dyDescent="0.25">
      <c r="A1" s="76"/>
      <c r="B1" s="76"/>
      <c r="C1" s="76"/>
      <c r="D1" s="76"/>
      <c r="E1" s="76"/>
      <c r="F1" s="76"/>
      <c r="G1" s="76"/>
      <c r="H1" s="76"/>
      <c r="I1" s="76"/>
      <c r="J1" s="76"/>
      <c r="K1" s="76"/>
      <c r="L1" s="76"/>
      <c r="M1" s="76"/>
      <c r="N1" s="76"/>
      <c r="O1" s="76"/>
      <c r="P1" s="76"/>
      <c r="Q1" s="76"/>
      <c r="R1" s="76"/>
      <c r="S1" s="59"/>
      <c r="T1" s="92"/>
      <c r="U1" s="59"/>
      <c r="V1" s="59"/>
      <c r="W1" s="59"/>
    </row>
    <row r="2" spans="1:23" ht="15" customHeight="1" x14ac:dyDescent="0.25">
      <c r="A2" s="297" t="s">
        <v>3033</v>
      </c>
      <c r="B2" s="297"/>
      <c r="C2" s="297"/>
      <c r="D2" s="297"/>
      <c r="E2" s="297"/>
      <c r="F2" s="297"/>
      <c r="G2" s="297"/>
      <c r="H2" s="297"/>
      <c r="I2" s="297"/>
      <c r="J2" s="297"/>
      <c r="K2" s="297"/>
      <c r="L2" s="297"/>
      <c r="M2" s="297"/>
      <c r="N2" s="297"/>
      <c r="O2" s="297"/>
      <c r="P2" s="297"/>
      <c r="Q2" s="297"/>
      <c r="R2" s="59"/>
      <c r="S2" s="59"/>
      <c r="T2" s="92"/>
      <c r="U2" s="59"/>
      <c r="V2" s="59"/>
      <c r="W2" s="59"/>
    </row>
    <row r="3" spans="1:23" ht="15" customHeight="1" x14ac:dyDescent="0.25">
      <c r="A3" s="297" t="s">
        <v>7</v>
      </c>
      <c r="B3" s="297"/>
      <c r="C3" s="297"/>
      <c r="D3" s="297"/>
      <c r="E3" s="297"/>
      <c r="F3" s="297"/>
      <c r="G3" s="297"/>
      <c r="H3" s="297"/>
      <c r="I3" s="297"/>
      <c r="J3" s="297"/>
      <c r="K3" s="297"/>
      <c r="L3" s="297"/>
      <c r="M3" s="297"/>
      <c r="N3" s="297"/>
      <c r="O3" s="297"/>
      <c r="P3" s="297"/>
      <c r="Q3" s="297"/>
      <c r="R3" s="59"/>
      <c r="S3" s="59"/>
      <c r="T3" s="92"/>
      <c r="U3" s="59"/>
      <c r="V3" s="59"/>
      <c r="W3" s="59"/>
    </row>
    <row r="4" spans="1:23" ht="15" customHeight="1" x14ac:dyDescent="0.25">
      <c r="A4" s="59"/>
      <c r="B4" s="59"/>
      <c r="C4" s="59"/>
      <c r="D4" s="59"/>
      <c r="E4" s="59"/>
      <c r="F4" s="59"/>
      <c r="G4" s="59"/>
      <c r="H4" s="59"/>
      <c r="I4" s="59"/>
      <c r="J4" s="59"/>
      <c r="K4" s="59"/>
      <c r="L4" s="59"/>
      <c r="M4" s="59"/>
      <c r="N4" s="59"/>
      <c r="O4" s="59"/>
      <c r="P4" s="59"/>
      <c r="Q4" s="59"/>
      <c r="R4" s="59"/>
      <c r="S4" s="59"/>
      <c r="T4" s="92"/>
      <c r="U4" s="59"/>
      <c r="V4" s="59"/>
      <c r="W4" s="59"/>
    </row>
    <row r="5" spans="1:23" ht="15" customHeight="1" x14ac:dyDescent="0.25">
      <c r="A5" s="76"/>
      <c r="B5" s="298" t="str">
        <f>IGOT!C5</f>
        <v>Sindicato Único de Trabajadores Democráticos del Sistema de Transporte Colectivo.</v>
      </c>
      <c r="C5" s="298"/>
      <c r="D5" s="298"/>
      <c r="E5" s="298"/>
      <c r="F5" s="298"/>
      <c r="G5" s="298"/>
      <c r="H5" s="298"/>
      <c r="I5" s="298"/>
      <c r="J5" s="298"/>
      <c r="K5" s="298"/>
      <c r="L5" s="298"/>
      <c r="M5" s="298"/>
      <c r="N5" s="298"/>
      <c r="O5" s="298"/>
      <c r="P5" s="298"/>
      <c r="Q5" s="146"/>
      <c r="R5" s="192"/>
      <c r="S5" s="192"/>
      <c r="T5" s="193"/>
      <c r="U5" s="192"/>
      <c r="V5" s="192"/>
      <c r="W5" s="192"/>
    </row>
    <row r="6" spans="1:23" ht="15" customHeight="1" x14ac:dyDescent="0.25">
      <c r="A6" s="144"/>
      <c r="B6" s="144"/>
      <c r="C6" s="144"/>
      <c r="D6" s="144"/>
      <c r="E6" s="76"/>
      <c r="F6" s="213"/>
      <c r="G6" s="213"/>
      <c r="H6" s="213"/>
      <c r="I6" s="213"/>
      <c r="J6" s="213"/>
      <c r="K6" s="213"/>
      <c r="L6" s="213"/>
      <c r="M6" s="213"/>
      <c r="N6" s="213"/>
      <c r="O6" s="213"/>
      <c r="P6" s="213"/>
      <c r="Q6" s="213"/>
      <c r="R6" s="213"/>
      <c r="S6" s="192"/>
      <c r="T6" s="193"/>
      <c r="U6" s="192"/>
      <c r="V6" s="192"/>
      <c r="W6" s="192"/>
    </row>
    <row r="7" spans="1:23" ht="69" customHeight="1" x14ac:dyDescent="0.25">
      <c r="A7" s="295" t="s">
        <v>3034</v>
      </c>
      <c r="B7" s="295"/>
      <c r="C7" s="295"/>
      <c r="D7" s="295"/>
      <c r="E7" s="295"/>
      <c r="F7" s="295"/>
      <c r="G7" s="295"/>
      <c r="H7" s="295"/>
      <c r="I7" s="295"/>
      <c r="J7" s="295"/>
      <c r="K7" s="295"/>
      <c r="L7" s="295"/>
      <c r="M7" s="295"/>
      <c r="N7" s="295"/>
      <c r="O7" s="295"/>
      <c r="P7" s="295"/>
      <c r="Q7" s="295"/>
      <c r="R7" s="295"/>
      <c r="S7" s="204"/>
      <c r="T7" s="204"/>
      <c r="U7" s="204"/>
      <c r="V7" s="204"/>
      <c r="W7" s="204"/>
    </row>
    <row r="8" spans="1:23" ht="15" customHeight="1" x14ac:dyDescent="0.25">
      <c r="A8" s="59"/>
      <c r="B8" s="59"/>
      <c r="C8" s="59"/>
      <c r="D8" s="59"/>
      <c r="E8" s="59"/>
      <c r="F8" s="59"/>
      <c r="G8" s="59"/>
      <c r="H8" s="59"/>
      <c r="I8" s="59"/>
      <c r="J8" s="59"/>
      <c r="K8" s="59"/>
      <c r="L8" s="59"/>
      <c r="M8" s="59"/>
      <c r="N8" s="59"/>
      <c r="O8" s="59"/>
      <c r="P8" s="59"/>
      <c r="Q8" s="59"/>
      <c r="R8" s="59"/>
      <c r="S8" s="59"/>
      <c r="T8" s="92"/>
      <c r="U8" s="59"/>
      <c r="V8" s="59"/>
      <c r="W8" s="59"/>
    </row>
    <row r="9" spans="1:23" ht="15" customHeight="1" x14ac:dyDescent="0.25">
      <c r="A9" s="159"/>
      <c r="B9" s="159"/>
      <c r="C9" s="159"/>
      <c r="D9" s="159"/>
      <c r="E9" s="159"/>
      <c r="F9" s="159"/>
      <c r="G9" s="159"/>
      <c r="H9" s="159"/>
      <c r="I9" s="159"/>
      <c r="J9" s="159"/>
      <c r="K9" s="159"/>
      <c r="L9" s="159"/>
      <c r="M9" s="159"/>
      <c r="N9" s="159"/>
      <c r="O9" s="159"/>
      <c r="P9" s="159"/>
      <c r="Q9" s="59"/>
      <c r="R9" s="194">
        <f>T22</f>
        <v>11</v>
      </c>
      <c r="S9" s="195"/>
      <c r="T9" s="86"/>
      <c r="U9" s="195"/>
      <c r="V9" s="195"/>
      <c r="W9" s="195"/>
    </row>
    <row r="10" spans="1:23" ht="15" customHeight="1" thickBot="1" x14ac:dyDescent="0.3">
      <c r="A10" s="348" t="s">
        <v>44</v>
      </c>
      <c r="B10" s="348"/>
      <c r="C10" s="348"/>
      <c r="D10" s="348"/>
      <c r="E10" s="348"/>
      <c r="F10" s="348"/>
      <c r="G10" s="348"/>
      <c r="H10" s="348"/>
      <c r="I10" s="348"/>
      <c r="J10" s="348"/>
      <c r="K10" s="348"/>
      <c r="L10" s="348"/>
      <c r="M10" s="348"/>
      <c r="N10" s="348"/>
      <c r="O10" s="348"/>
      <c r="P10" s="348"/>
      <c r="Q10" s="160" t="s">
        <v>65</v>
      </c>
      <c r="R10" s="196" t="s">
        <v>9</v>
      </c>
      <c r="S10" s="86" t="s">
        <v>330</v>
      </c>
      <c r="T10" s="86" t="s">
        <v>331</v>
      </c>
      <c r="U10" s="86" t="s">
        <v>332</v>
      </c>
      <c r="V10" s="87" t="s">
        <v>333</v>
      </c>
      <c r="W10" s="86"/>
    </row>
    <row r="11" spans="1:23" ht="45" customHeight="1" thickTop="1" thickBot="1" x14ac:dyDescent="0.3">
      <c r="A11" s="259" t="s">
        <v>3017</v>
      </c>
      <c r="B11" s="259"/>
      <c r="C11" s="259"/>
      <c r="D11" s="259"/>
      <c r="E11" s="259"/>
      <c r="F11" s="259"/>
      <c r="G11" s="259"/>
      <c r="H11" s="259"/>
      <c r="I11" s="259"/>
      <c r="J11" s="259"/>
      <c r="K11" s="259"/>
      <c r="L11" s="259"/>
      <c r="M11" s="259"/>
      <c r="N11" s="259"/>
      <c r="O11" s="259"/>
      <c r="P11" s="259"/>
      <c r="Q11" s="163">
        <f>'Art. 146'!Q32</f>
        <v>0</v>
      </c>
      <c r="R11" s="164">
        <f t="shared" ref="R11:R21" si="0">IF(T11=1,W11,T11)</f>
        <v>0</v>
      </c>
      <c r="S11" s="86">
        <f t="shared" ref="S11:S21" si="1">IF(Q11=2,1,IF(Q11=1,0.5,IF(Q11=0,0," ")))</f>
        <v>0</v>
      </c>
      <c r="T11" s="86">
        <f t="shared" ref="T11:T21" si="2">IF(AND(S11&gt;=0,S11&lt;=1),1,"No aplica")</f>
        <v>1</v>
      </c>
      <c r="U11" s="197">
        <f t="shared" ref="U11:U21" si="3">Q11/(T11*2)</f>
        <v>0</v>
      </c>
      <c r="V11" s="198">
        <f t="shared" ref="V11:V21" si="4">IF(T11=1,T11/$T$22,"No aplica")</f>
        <v>9.0909090909090912E-2</v>
      </c>
      <c r="W11" s="198">
        <f t="shared" ref="W11:W21" si="5">(S11*V11)*100</f>
        <v>0</v>
      </c>
    </row>
    <row r="12" spans="1:23" ht="30" customHeight="1" thickTop="1" thickBot="1" x14ac:dyDescent="0.3">
      <c r="A12" s="259" t="s">
        <v>3018</v>
      </c>
      <c r="B12" s="259"/>
      <c r="C12" s="259"/>
      <c r="D12" s="259"/>
      <c r="E12" s="259"/>
      <c r="F12" s="259"/>
      <c r="G12" s="259"/>
      <c r="H12" s="259"/>
      <c r="I12" s="259"/>
      <c r="J12" s="259"/>
      <c r="K12" s="259"/>
      <c r="L12" s="259"/>
      <c r="M12" s="259"/>
      <c r="N12" s="259"/>
      <c r="O12" s="259"/>
      <c r="P12" s="259"/>
      <c r="Q12" s="163">
        <f>'Art. 146'!Q33</f>
        <v>0</v>
      </c>
      <c r="R12" s="164">
        <f t="shared" si="0"/>
        <v>0</v>
      </c>
      <c r="S12" s="86">
        <f t="shared" si="1"/>
        <v>0</v>
      </c>
      <c r="T12" s="86">
        <f t="shared" si="2"/>
        <v>1</v>
      </c>
      <c r="U12" s="197">
        <f t="shared" si="3"/>
        <v>0</v>
      </c>
      <c r="V12" s="198">
        <f t="shared" si="4"/>
        <v>9.0909090909090912E-2</v>
      </c>
      <c r="W12" s="198">
        <f t="shared" si="5"/>
        <v>0</v>
      </c>
    </row>
    <row r="13" spans="1:23" ht="30" customHeight="1" thickTop="1" thickBot="1" x14ac:dyDescent="0.3">
      <c r="A13" s="259" t="s">
        <v>3019</v>
      </c>
      <c r="B13" s="259"/>
      <c r="C13" s="259"/>
      <c r="D13" s="259"/>
      <c r="E13" s="259"/>
      <c r="F13" s="259"/>
      <c r="G13" s="259"/>
      <c r="H13" s="259"/>
      <c r="I13" s="259"/>
      <c r="J13" s="259"/>
      <c r="K13" s="259"/>
      <c r="L13" s="259"/>
      <c r="M13" s="259"/>
      <c r="N13" s="259"/>
      <c r="O13" s="259"/>
      <c r="P13" s="259"/>
      <c r="Q13" s="163">
        <f>'Art. 146'!Q34</f>
        <v>0</v>
      </c>
      <c r="R13" s="164">
        <f t="shared" si="0"/>
        <v>0</v>
      </c>
      <c r="S13" s="86">
        <f t="shared" si="1"/>
        <v>0</v>
      </c>
      <c r="T13" s="86">
        <f t="shared" si="2"/>
        <v>1</v>
      </c>
      <c r="U13" s="197">
        <f t="shared" si="3"/>
        <v>0</v>
      </c>
      <c r="V13" s="198">
        <f t="shared" si="4"/>
        <v>9.0909090909090912E-2</v>
      </c>
      <c r="W13" s="198">
        <f t="shared" si="5"/>
        <v>0</v>
      </c>
    </row>
    <row r="14" spans="1:23" ht="30" customHeight="1" thickTop="1" thickBot="1" x14ac:dyDescent="0.3">
      <c r="A14" s="259" t="s">
        <v>3020</v>
      </c>
      <c r="B14" s="259"/>
      <c r="C14" s="259"/>
      <c r="D14" s="259"/>
      <c r="E14" s="259"/>
      <c r="F14" s="259"/>
      <c r="G14" s="259"/>
      <c r="H14" s="259"/>
      <c r="I14" s="259"/>
      <c r="J14" s="259"/>
      <c r="K14" s="259"/>
      <c r="L14" s="259"/>
      <c r="M14" s="259"/>
      <c r="N14" s="259"/>
      <c r="O14" s="259"/>
      <c r="P14" s="259"/>
      <c r="Q14" s="163">
        <f>'Art. 146'!Q35</f>
        <v>0</v>
      </c>
      <c r="R14" s="164">
        <f t="shared" si="0"/>
        <v>0</v>
      </c>
      <c r="S14" s="86">
        <f t="shared" si="1"/>
        <v>0</v>
      </c>
      <c r="T14" s="86">
        <f t="shared" si="2"/>
        <v>1</v>
      </c>
      <c r="U14" s="197">
        <f t="shared" si="3"/>
        <v>0</v>
      </c>
      <c r="V14" s="198">
        <f t="shared" si="4"/>
        <v>9.0909090909090912E-2</v>
      </c>
      <c r="W14" s="198">
        <f t="shared" si="5"/>
        <v>0</v>
      </c>
    </row>
    <row r="15" spans="1:23" ht="30" customHeight="1" thickTop="1" thickBot="1" x14ac:dyDescent="0.3">
      <c r="A15" s="259" t="s">
        <v>3021</v>
      </c>
      <c r="B15" s="259"/>
      <c r="C15" s="259"/>
      <c r="D15" s="259"/>
      <c r="E15" s="259"/>
      <c r="F15" s="259"/>
      <c r="G15" s="259"/>
      <c r="H15" s="259"/>
      <c r="I15" s="259"/>
      <c r="J15" s="259"/>
      <c r="K15" s="259"/>
      <c r="L15" s="259"/>
      <c r="M15" s="259"/>
      <c r="N15" s="259"/>
      <c r="O15" s="259"/>
      <c r="P15" s="259"/>
      <c r="Q15" s="163">
        <f>'Art. 146'!Q36</f>
        <v>0</v>
      </c>
      <c r="R15" s="164">
        <f t="shared" si="0"/>
        <v>0</v>
      </c>
      <c r="S15" s="86">
        <f t="shared" si="1"/>
        <v>0</v>
      </c>
      <c r="T15" s="86">
        <f t="shared" si="2"/>
        <v>1</v>
      </c>
      <c r="U15" s="197">
        <f t="shared" si="3"/>
        <v>0</v>
      </c>
      <c r="V15" s="198">
        <f t="shared" si="4"/>
        <v>9.0909090909090912E-2</v>
      </c>
      <c r="W15" s="198">
        <f t="shared" si="5"/>
        <v>0</v>
      </c>
    </row>
    <row r="16" spans="1:23" ht="30" customHeight="1" thickTop="1" thickBot="1" x14ac:dyDescent="0.3">
      <c r="A16" s="259" t="s">
        <v>3022</v>
      </c>
      <c r="B16" s="259"/>
      <c r="C16" s="259"/>
      <c r="D16" s="259"/>
      <c r="E16" s="259"/>
      <c r="F16" s="259"/>
      <c r="G16" s="259"/>
      <c r="H16" s="259"/>
      <c r="I16" s="259"/>
      <c r="J16" s="259"/>
      <c r="K16" s="259"/>
      <c r="L16" s="259"/>
      <c r="M16" s="259"/>
      <c r="N16" s="259"/>
      <c r="O16" s="259"/>
      <c r="P16" s="259"/>
      <c r="Q16" s="163">
        <f>'Art. 146'!Q37</f>
        <v>0</v>
      </c>
      <c r="R16" s="164">
        <f t="shared" si="0"/>
        <v>0</v>
      </c>
      <c r="S16" s="86">
        <f t="shared" si="1"/>
        <v>0</v>
      </c>
      <c r="T16" s="86">
        <f t="shared" si="2"/>
        <v>1</v>
      </c>
      <c r="U16" s="197">
        <f t="shared" si="3"/>
        <v>0</v>
      </c>
      <c r="V16" s="198">
        <f t="shared" si="4"/>
        <v>9.0909090909090912E-2</v>
      </c>
      <c r="W16" s="198">
        <f t="shared" si="5"/>
        <v>0</v>
      </c>
    </row>
    <row r="17" spans="1:23" ht="30" customHeight="1" thickTop="1" thickBot="1" x14ac:dyDescent="0.3">
      <c r="A17" s="259" t="s">
        <v>3023</v>
      </c>
      <c r="B17" s="259"/>
      <c r="C17" s="259"/>
      <c r="D17" s="259"/>
      <c r="E17" s="259"/>
      <c r="F17" s="259"/>
      <c r="G17" s="259"/>
      <c r="H17" s="259"/>
      <c r="I17" s="259"/>
      <c r="J17" s="259"/>
      <c r="K17" s="259"/>
      <c r="L17" s="259"/>
      <c r="M17" s="259"/>
      <c r="N17" s="259"/>
      <c r="O17" s="259"/>
      <c r="P17" s="259"/>
      <c r="Q17" s="163">
        <f>'Art. 146'!Q38</f>
        <v>0</v>
      </c>
      <c r="R17" s="164">
        <f t="shared" si="0"/>
        <v>0</v>
      </c>
      <c r="S17" s="86">
        <f t="shared" si="1"/>
        <v>0</v>
      </c>
      <c r="T17" s="86">
        <f t="shared" si="2"/>
        <v>1</v>
      </c>
      <c r="U17" s="197">
        <f t="shared" si="3"/>
        <v>0</v>
      </c>
      <c r="V17" s="198">
        <f t="shared" si="4"/>
        <v>9.0909090909090912E-2</v>
      </c>
      <c r="W17" s="198">
        <f t="shared" si="5"/>
        <v>0</v>
      </c>
    </row>
    <row r="18" spans="1:23" ht="30" customHeight="1" thickTop="1" thickBot="1" x14ac:dyDescent="0.3">
      <c r="A18" s="259" t="s">
        <v>3024</v>
      </c>
      <c r="B18" s="259"/>
      <c r="C18" s="259"/>
      <c r="D18" s="259"/>
      <c r="E18" s="259"/>
      <c r="F18" s="259"/>
      <c r="G18" s="259"/>
      <c r="H18" s="259"/>
      <c r="I18" s="259"/>
      <c r="J18" s="259"/>
      <c r="K18" s="259"/>
      <c r="L18" s="259"/>
      <c r="M18" s="259"/>
      <c r="N18" s="259"/>
      <c r="O18" s="259"/>
      <c r="P18" s="259"/>
      <c r="Q18" s="163">
        <f>'Art. 146'!Q39</f>
        <v>0</v>
      </c>
      <c r="R18" s="164">
        <f t="shared" si="0"/>
        <v>0</v>
      </c>
      <c r="S18" s="86">
        <f t="shared" si="1"/>
        <v>0</v>
      </c>
      <c r="T18" s="86">
        <f t="shared" si="2"/>
        <v>1</v>
      </c>
      <c r="U18" s="197">
        <f t="shared" si="3"/>
        <v>0</v>
      </c>
      <c r="V18" s="198">
        <f t="shared" si="4"/>
        <v>9.0909090909090912E-2</v>
      </c>
      <c r="W18" s="198">
        <f t="shared" si="5"/>
        <v>0</v>
      </c>
    </row>
    <row r="19" spans="1:23" ht="30" customHeight="1" thickTop="1" thickBot="1" x14ac:dyDescent="0.3">
      <c r="A19" s="259" t="s">
        <v>3025</v>
      </c>
      <c r="B19" s="259"/>
      <c r="C19" s="259"/>
      <c r="D19" s="259"/>
      <c r="E19" s="259"/>
      <c r="F19" s="259"/>
      <c r="G19" s="259"/>
      <c r="H19" s="259"/>
      <c r="I19" s="259"/>
      <c r="J19" s="259"/>
      <c r="K19" s="259"/>
      <c r="L19" s="259"/>
      <c r="M19" s="259"/>
      <c r="N19" s="259"/>
      <c r="O19" s="259"/>
      <c r="P19" s="259"/>
      <c r="Q19" s="163">
        <f>'Art. 146'!Q40</f>
        <v>0</v>
      </c>
      <c r="R19" s="164">
        <f t="shared" si="0"/>
        <v>0</v>
      </c>
      <c r="S19" s="86">
        <f t="shared" si="1"/>
        <v>0</v>
      </c>
      <c r="T19" s="86">
        <f t="shared" si="2"/>
        <v>1</v>
      </c>
      <c r="U19" s="197">
        <f t="shared" si="3"/>
        <v>0</v>
      </c>
      <c r="V19" s="198">
        <f t="shared" si="4"/>
        <v>9.0909090909090912E-2</v>
      </c>
      <c r="W19" s="198">
        <f t="shared" si="5"/>
        <v>0</v>
      </c>
    </row>
    <row r="20" spans="1:23" ht="30" customHeight="1" thickTop="1" thickBot="1" x14ac:dyDescent="0.3">
      <c r="A20" s="259" t="s">
        <v>3026</v>
      </c>
      <c r="B20" s="259"/>
      <c r="C20" s="259"/>
      <c r="D20" s="259"/>
      <c r="E20" s="259"/>
      <c r="F20" s="259"/>
      <c r="G20" s="259"/>
      <c r="H20" s="259"/>
      <c r="I20" s="259"/>
      <c r="J20" s="259"/>
      <c r="K20" s="259"/>
      <c r="L20" s="259"/>
      <c r="M20" s="259"/>
      <c r="N20" s="259"/>
      <c r="O20" s="259"/>
      <c r="P20" s="259"/>
      <c r="Q20" s="163">
        <f>'Art. 146'!Q41</f>
        <v>0</v>
      </c>
      <c r="R20" s="164">
        <f t="shared" si="0"/>
        <v>0</v>
      </c>
      <c r="S20" s="86">
        <f t="shared" si="1"/>
        <v>0</v>
      </c>
      <c r="T20" s="86">
        <f t="shared" si="2"/>
        <v>1</v>
      </c>
      <c r="U20" s="197">
        <f t="shared" si="3"/>
        <v>0</v>
      </c>
      <c r="V20" s="198">
        <f t="shared" si="4"/>
        <v>9.0909090909090912E-2</v>
      </c>
      <c r="W20" s="198">
        <f t="shared" si="5"/>
        <v>0</v>
      </c>
    </row>
    <row r="21" spans="1:23" ht="30" customHeight="1" thickTop="1" thickBot="1" x14ac:dyDescent="0.3">
      <c r="A21" s="259" t="s">
        <v>3027</v>
      </c>
      <c r="B21" s="259"/>
      <c r="C21" s="259"/>
      <c r="D21" s="259"/>
      <c r="E21" s="259"/>
      <c r="F21" s="259"/>
      <c r="G21" s="259"/>
      <c r="H21" s="259"/>
      <c r="I21" s="259"/>
      <c r="J21" s="259"/>
      <c r="K21" s="259"/>
      <c r="L21" s="259"/>
      <c r="M21" s="259"/>
      <c r="N21" s="259"/>
      <c r="O21" s="259"/>
      <c r="P21" s="259"/>
      <c r="Q21" s="163">
        <f>'Art. 146'!Q42</f>
        <v>0</v>
      </c>
      <c r="R21" s="164">
        <f t="shared" si="0"/>
        <v>0</v>
      </c>
      <c r="S21" s="86">
        <f t="shared" si="1"/>
        <v>0</v>
      </c>
      <c r="T21" s="86">
        <f t="shared" si="2"/>
        <v>1</v>
      </c>
      <c r="U21" s="197">
        <f t="shared" si="3"/>
        <v>0</v>
      </c>
      <c r="V21" s="198">
        <f t="shared" si="4"/>
        <v>9.0909090909090912E-2</v>
      </c>
      <c r="W21" s="198">
        <f t="shared" si="5"/>
        <v>0</v>
      </c>
    </row>
    <row r="22" spans="1:23" ht="30" customHeight="1" thickTop="1" x14ac:dyDescent="0.25">
      <c r="A22" s="346" t="s">
        <v>3035</v>
      </c>
      <c r="B22" s="346"/>
      <c r="C22" s="346"/>
      <c r="D22" s="346"/>
      <c r="E22" s="346"/>
      <c r="F22" s="346"/>
      <c r="G22" s="346"/>
      <c r="H22" s="346"/>
      <c r="I22" s="346"/>
      <c r="J22" s="346"/>
      <c r="K22" s="346"/>
      <c r="L22" s="346"/>
      <c r="M22" s="346"/>
      <c r="N22" s="346"/>
      <c r="O22" s="346"/>
      <c r="P22" s="346"/>
      <c r="Q22" s="346"/>
      <c r="R22" s="164">
        <f>SUM(R11:R21)</f>
        <v>0</v>
      </c>
      <c r="S22" s="59"/>
      <c r="T22" s="92">
        <f>SUM(T11:T21)</f>
        <v>11</v>
      </c>
      <c r="U22" s="93"/>
      <c r="V22" s="59"/>
      <c r="W22" s="59"/>
    </row>
    <row r="23" spans="1:23" ht="15" customHeight="1" x14ac:dyDescent="0.25">
      <c r="A23" s="59"/>
      <c r="B23" s="59"/>
      <c r="C23" s="59"/>
      <c r="D23" s="59"/>
      <c r="E23" s="59"/>
      <c r="F23" s="59"/>
      <c r="G23" s="59"/>
      <c r="H23" s="59"/>
      <c r="I23" s="59"/>
      <c r="J23" s="59"/>
      <c r="K23" s="59"/>
      <c r="L23" s="59"/>
      <c r="M23" s="59"/>
      <c r="N23" s="59"/>
      <c r="O23" s="59"/>
      <c r="P23" s="59"/>
      <c r="Q23" s="59"/>
      <c r="R23" s="59"/>
      <c r="S23" s="59"/>
      <c r="T23" s="92"/>
      <c r="U23" s="93"/>
      <c r="V23" s="59"/>
      <c r="W23" s="59"/>
    </row>
    <row r="24" spans="1:23" ht="15" customHeight="1" thickBot="1" x14ac:dyDescent="0.3">
      <c r="A24" s="364" t="s">
        <v>2955</v>
      </c>
      <c r="B24" s="364"/>
      <c r="C24" s="364"/>
      <c r="D24" s="364"/>
      <c r="E24" s="364"/>
      <c r="F24" s="364"/>
      <c r="G24" s="364"/>
      <c r="H24" s="364"/>
      <c r="I24" s="364"/>
      <c r="J24" s="364"/>
      <c r="K24" s="364"/>
      <c r="L24" s="364"/>
      <c r="M24" s="364"/>
      <c r="N24" s="364"/>
      <c r="O24" s="364"/>
      <c r="P24" s="364"/>
      <c r="Q24" s="168" t="s">
        <v>65</v>
      </c>
      <c r="R24" s="199" t="s">
        <v>9</v>
      </c>
      <c r="S24" s="59"/>
      <c r="T24" s="92"/>
      <c r="U24" s="93"/>
      <c r="V24" s="59"/>
      <c r="W24" s="59"/>
    </row>
    <row r="25" spans="1:23" ht="30" customHeight="1" thickTop="1" thickBot="1" x14ac:dyDescent="0.3">
      <c r="A25" s="259" t="s">
        <v>3028</v>
      </c>
      <c r="B25" s="259"/>
      <c r="C25" s="259"/>
      <c r="D25" s="259"/>
      <c r="E25" s="259"/>
      <c r="F25" s="259"/>
      <c r="G25" s="259"/>
      <c r="H25" s="259"/>
      <c r="I25" s="259"/>
      <c r="J25" s="259"/>
      <c r="K25" s="259"/>
      <c r="L25" s="259"/>
      <c r="M25" s="259"/>
      <c r="N25" s="259"/>
      <c r="O25" s="259"/>
      <c r="P25" s="259"/>
      <c r="Q25" s="200">
        <f>'Art. 146'!Q45</f>
        <v>0</v>
      </c>
      <c r="R25" s="164">
        <f t="shared" ref="R25:R29" si="6">IF(T25=1,W25,T25)</f>
        <v>0</v>
      </c>
      <c r="S25" s="86">
        <f t="shared" ref="S25:S29" si="7">IF(Q25=2,1,IF(Q25=1,0.5,IF(Q25=0,0," ")))</f>
        <v>0</v>
      </c>
      <c r="T25" s="86">
        <f>IF(AND(S25&gt;=0,S25&lt;=1),1,"No aplica")</f>
        <v>1</v>
      </c>
      <c r="U25" s="197">
        <f t="shared" ref="U25:U29" si="8">Q25/(T25*2)</f>
        <v>0</v>
      </c>
      <c r="V25" s="198">
        <f t="shared" ref="V25:V29" si="9">IF(T25=1,T25/$T$30,"No aplica")</f>
        <v>0.2</v>
      </c>
      <c r="W25" s="198">
        <f t="shared" ref="W25:W29" si="10">(S25*V25)*100</f>
        <v>0</v>
      </c>
    </row>
    <row r="26" spans="1:23" ht="30" customHeight="1" thickTop="1" thickBot="1" x14ac:dyDescent="0.3">
      <c r="A26" s="259" t="s">
        <v>3029</v>
      </c>
      <c r="B26" s="259"/>
      <c r="C26" s="259"/>
      <c r="D26" s="259"/>
      <c r="E26" s="259"/>
      <c r="F26" s="259"/>
      <c r="G26" s="259"/>
      <c r="H26" s="259"/>
      <c r="I26" s="259"/>
      <c r="J26" s="259"/>
      <c r="K26" s="259"/>
      <c r="L26" s="259"/>
      <c r="M26" s="259"/>
      <c r="N26" s="259"/>
      <c r="O26" s="259"/>
      <c r="P26" s="259"/>
      <c r="Q26" s="200">
        <f>'Art. 146'!Q46</f>
        <v>0</v>
      </c>
      <c r="R26" s="164">
        <f t="shared" si="6"/>
        <v>0</v>
      </c>
      <c r="S26" s="86">
        <f t="shared" si="7"/>
        <v>0</v>
      </c>
      <c r="T26" s="86">
        <f>IF(AND(S26&gt;=0,S26&lt;=1),1,"No aplica")</f>
        <v>1</v>
      </c>
      <c r="U26" s="197">
        <f t="shared" si="8"/>
        <v>0</v>
      </c>
      <c r="V26" s="198">
        <f t="shared" si="9"/>
        <v>0.2</v>
      </c>
      <c r="W26" s="198">
        <f t="shared" si="10"/>
        <v>0</v>
      </c>
    </row>
    <row r="27" spans="1:23" ht="30" customHeight="1" thickTop="1" thickBot="1" x14ac:dyDescent="0.3">
      <c r="A27" s="259" t="s">
        <v>3030</v>
      </c>
      <c r="B27" s="259"/>
      <c r="C27" s="259"/>
      <c r="D27" s="259"/>
      <c r="E27" s="259"/>
      <c r="F27" s="259"/>
      <c r="G27" s="259"/>
      <c r="H27" s="259"/>
      <c r="I27" s="259"/>
      <c r="J27" s="259"/>
      <c r="K27" s="259"/>
      <c r="L27" s="259"/>
      <c r="M27" s="259"/>
      <c r="N27" s="259"/>
      <c r="O27" s="259"/>
      <c r="P27" s="259"/>
      <c r="Q27" s="200">
        <f>'Art. 146'!Q47</f>
        <v>0</v>
      </c>
      <c r="R27" s="164">
        <f t="shared" si="6"/>
        <v>0</v>
      </c>
      <c r="S27" s="86">
        <f t="shared" si="7"/>
        <v>0</v>
      </c>
      <c r="T27" s="86">
        <f>IF(AND(S27&gt;=0,S27&lt;=1),1,"No aplica")</f>
        <v>1</v>
      </c>
      <c r="U27" s="197">
        <f t="shared" si="8"/>
        <v>0</v>
      </c>
      <c r="V27" s="198">
        <f t="shared" si="9"/>
        <v>0.2</v>
      </c>
      <c r="W27" s="198">
        <f t="shared" si="10"/>
        <v>0</v>
      </c>
    </row>
    <row r="28" spans="1:23" ht="30" customHeight="1" thickTop="1" thickBot="1" x14ac:dyDescent="0.3">
      <c r="A28" s="259" t="s">
        <v>3031</v>
      </c>
      <c r="B28" s="259"/>
      <c r="C28" s="259"/>
      <c r="D28" s="259"/>
      <c r="E28" s="259"/>
      <c r="F28" s="259"/>
      <c r="G28" s="259"/>
      <c r="H28" s="259"/>
      <c r="I28" s="259"/>
      <c r="J28" s="259"/>
      <c r="K28" s="259"/>
      <c r="L28" s="259"/>
      <c r="M28" s="259"/>
      <c r="N28" s="259"/>
      <c r="O28" s="259"/>
      <c r="P28" s="259"/>
      <c r="Q28" s="200">
        <f>'Art. 146'!Q48</f>
        <v>0</v>
      </c>
      <c r="R28" s="164">
        <f t="shared" si="6"/>
        <v>0</v>
      </c>
      <c r="S28" s="86">
        <f t="shared" si="7"/>
        <v>0</v>
      </c>
      <c r="T28" s="86">
        <f>IF(AND(S28&gt;=0,S28&lt;=1),1,"No aplica")</f>
        <v>1</v>
      </c>
      <c r="U28" s="197">
        <f t="shared" si="8"/>
        <v>0</v>
      </c>
      <c r="V28" s="198">
        <f t="shared" si="9"/>
        <v>0.2</v>
      </c>
      <c r="W28" s="198">
        <f t="shared" si="10"/>
        <v>0</v>
      </c>
    </row>
    <row r="29" spans="1:23" ht="30" customHeight="1" thickTop="1" thickBot="1" x14ac:dyDescent="0.3">
      <c r="A29" s="259" t="s">
        <v>3032</v>
      </c>
      <c r="B29" s="259"/>
      <c r="C29" s="259"/>
      <c r="D29" s="259"/>
      <c r="E29" s="259"/>
      <c r="F29" s="259"/>
      <c r="G29" s="259"/>
      <c r="H29" s="259"/>
      <c r="I29" s="259"/>
      <c r="J29" s="259"/>
      <c r="K29" s="259"/>
      <c r="L29" s="259"/>
      <c r="M29" s="259"/>
      <c r="N29" s="259"/>
      <c r="O29" s="259"/>
      <c r="P29" s="259"/>
      <c r="Q29" s="200">
        <f>'Art. 146'!Q49</f>
        <v>0</v>
      </c>
      <c r="R29" s="164">
        <f t="shared" si="6"/>
        <v>0</v>
      </c>
      <c r="S29" s="86">
        <f t="shared" si="7"/>
        <v>0</v>
      </c>
      <c r="T29" s="86">
        <f>IF(AND(S29&gt;=0,S29&lt;=1),1,"No aplica")</f>
        <v>1</v>
      </c>
      <c r="U29" s="197">
        <f t="shared" si="8"/>
        <v>0</v>
      </c>
      <c r="V29" s="198">
        <f t="shared" si="9"/>
        <v>0.2</v>
      </c>
      <c r="W29" s="198">
        <f t="shared" si="10"/>
        <v>0</v>
      </c>
    </row>
    <row r="30" spans="1:23" ht="30" customHeight="1" thickTop="1" x14ac:dyDescent="0.25">
      <c r="A30" s="363" t="s">
        <v>3036</v>
      </c>
      <c r="B30" s="363"/>
      <c r="C30" s="363"/>
      <c r="D30" s="363"/>
      <c r="E30" s="363"/>
      <c r="F30" s="363"/>
      <c r="G30" s="363"/>
      <c r="H30" s="363"/>
      <c r="I30" s="363"/>
      <c r="J30" s="363"/>
      <c r="K30" s="363"/>
      <c r="L30" s="363"/>
      <c r="M30" s="363"/>
      <c r="N30" s="363"/>
      <c r="O30" s="363"/>
      <c r="P30" s="363"/>
      <c r="Q30" s="363"/>
      <c r="R30" s="164">
        <f>SUM(R25:R29)</f>
        <v>0</v>
      </c>
      <c r="S30" s="59"/>
      <c r="T30" s="92">
        <f>SUM(T25:T29)</f>
        <v>5</v>
      </c>
      <c r="U30" s="93"/>
      <c r="V30" s="59"/>
      <c r="W30" s="59"/>
    </row>
    <row r="31" spans="1:23" ht="30" customHeight="1" thickBot="1" x14ac:dyDescent="0.3">
      <c r="A31" s="201"/>
      <c r="B31" s="201"/>
      <c r="C31" s="201"/>
      <c r="D31" s="201"/>
      <c r="E31" s="201"/>
      <c r="F31" s="201"/>
      <c r="G31" s="201"/>
      <c r="H31" s="201"/>
      <c r="I31" s="201"/>
      <c r="J31" s="201"/>
      <c r="K31" s="201"/>
      <c r="L31" s="201"/>
      <c r="M31" s="201"/>
      <c r="N31" s="201"/>
      <c r="O31" s="201"/>
      <c r="P31" s="201"/>
      <c r="Q31" s="201"/>
      <c r="R31" s="202"/>
      <c r="S31" s="59"/>
      <c r="T31" s="92"/>
      <c r="U31" s="93"/>
      <c r="V31" s="59"/>
      <c r="W31" s="59"/>
    </row>
    <row r="32" spans="1:23" ht="15" customHeight="1" thickTop="1" thickBot="1" x14ac:dyDescent="0.3">
      <c r="A32" s="59"/>
      <c r="B32" s="59"/>
      <c r="C32" s="59"/>
      <c r="D32" s="59"/>
      <c r="E32" s="59"/>
      <c r="F32" s="59"/>
      <c r="G32" s="59"/>
      <c r="H32" s="59"/>
      <c r="I32" s="59"/>
      <c r="J32" s="59"/>
      <c r="K32" s="59"/>
      <c r="L32" s="59"/>
      <c r="M32" s="59"/>
      <c r="N32" s="59"/>
      <c r="O32" s="59"/>
      <c r="P32" s="59"/>
      <c r="Q32" s="106" t="s">
        <v>3037</v>
      </c>
      <c r="R32" s="174">
        <f>R22</f>
        <v>0</v>
      </c>
      <c r="S32" s="59"/>
      <c r="T32" s="108"/>
      <c r="U32" s="108"/>
      <c r="W32" s="72"/>
    </row>
    <row r="33" spans="1:23" ht="15" customHeight="1" thickTop="1" thickBot="1" x14ac:dyDescent="0.3">
      <c r="A33" s="59"/>
      <c r="B33" s="59"/>
      <c r="C33" s="59"/>
      <c r="D33" s="59"/>
      <c r="E33" s="59"/>
      <c r="F33" s="59"/>
      <c r="G33" s="59"/>
      <c r="H33" s="59"/>
      <c r="I33" s="59"/>
      <c r="J33" s="59"/>
      <c r="K33" s="59"/>
      <c r="L33" s="59"/>
      <c r="M33" s="59"/>
      <c r="N33" s="59"/>
      <c r="O33" s="59"/>
      <c r="P33" s="59"/>
      <c r="Q33" s="109"/>
      <c r="R33" s="203"/>
      <c r="S33" s="59"/>
      <c r="T33" s="72"/>
      <c r="U33" s="72"/>
      <c r="V33" s="59"/>
      <c r="W33" s="72"/>
    </row>
    <row r="34" spans="1:23" ht="15" customHeight="1" thickTop="1" thickBot="1" x14ac:dyDescent="0.3">
      <c r="A34" s="59"/>
      <c r="B34" s="59"/>
      <c r="C34" s="59"/>
      <c r="D34" s="59"/>
      <c r="E34" s="59"/>
      <c r="F34" s="59"/>
      <c r="G34" s="59"/>
      <c r="H34" s="59"/>
      <c r="I34" s="59"/>
      <c r="J34" s="59"/>
      <c r="K34" s="59"/>
      <c r="L34" s="59"/>
      <c r="M34" s="59"/>
      <c r="N34" s="59"/>
      <c r="O34" s="59"/>
      <c r="P34" s="59"/>
      <c r="Q34" s="106" t="s">
        <v>3038</v>
      </c>
      <c r="R34" s="174">
        <f>R30</f>
        <v>0</v>
      </c>
      <c r="S34" s="59"/>
      <c r="T34" s="108"/>
      <c r="U34" s="108"/>
      <c r="V34" s="72"/>
      <c r="W34" s="72"/>
    </row>
    <row r="35" spans="1:23" ht="15" customHeight="1" thickTop="1" thickBot="1" x14ac:dyDescent="0.3">
      <c r="A35" s="59"/>
      <c r="B35" s="59"/>
      <c r="C35" s="59"/>
      <c r="D35" s="59"/>
      <c r="E35" s="59"/>
      <c r="F35" s="59"/>
      <c r="G35" s="59"/>
      <c r="H35" s="59"/>
      <c r="I35" s="59"/>
      <c r="J35" s="59"/>
      <c r="K35" s="59"/>
      <c r="L35" s="59"/>
      <c r="M35" s="59"/>
      <c r="N35" s="59"/>
      <c r="O35" s="59"/>
      <c r="P35" s="59"/>
      <c r="Q35" s="195"/>
      <c r="R35" s="195"/>
      <c r="S35" s="59"/>
      <c r="T35" s="92"/>
      <c r="U35" s="59"/>
      <c r="V35" s="59"/>
      <c r="W35" s="59"/>
    </row>
    <row r="36" spans="1:23" ht="15" customHeight="1" thickTop="1" thickBot="1" x14ac:dyDescent="0.3">
      <c r="A36" s="59"/>
      <c r="B36" s="59"/>
      <c r="C36" s="59"/>
      <c r="D36" s="59"/>
      <c r="E36" s="59"/>
      <c r="F36" s="59"/>
      <c r="G36" s="59"/>
      <c r="H36" s="59"/>
      <c r="I36" s="59"/>
      <c r="J36" s="59"/>
      <c r="K36" s="59"/>
      <c r="L36" s="59"/>
      <c r="M36" s="59"/>
      <c r="N36" s="59"/>
      <c r="O36" s="59"/>
      <c r="P36" s="59"/>
      <c r="Q36" s="106" t="s">
        <v>3039</v>
      </c>
      <c r="R36" s="174">
        <f>(R32*0.8)+(R34*0.2)</f>
        <v>0</v>
      </c>
      <c r="S36" s="59"/>
      <c r="T36" s="92"/>
      <c r="U36" s="59"/>
      <c r="V36" s="59"/>
      <c r="W36" s="59"/>
    </row>
  </sheetData>
  <sheetProtection selectLockedCells="1" selectUnlockedCells="1"/>
  <mergeCells count="24">
    <mergeCell ref="A17:P17"/>
    <mergeCell ref="A2:Q2"/>
    <mergeCell ref="A3:Q3"/>
    <mergeCell ref="B5:P5"/>
    <mergeCell ref="A7:R7"/>
    <mergeCell ref="A10:P10"/>
    <mergeCell ref="A11:P11"/>
    <mergeCell ref="A12:P12"/>
    <mergeCell ref="A13:P13"/>
    <mergeCell ref="A14:P14"/>
    <mergeCell ref="A15:P15"/>
    <mergeCell ref="A16:P16"/>
    <mergeCell ref="A30:Q30"/>
    <mergeCell ref="A18:P18"/>
    <mergeCell ref="A19:P19"/>
    <mergeCell ref="A20:P20"/>
    <mergeCell ref="A21:P21"/>
    <mergeCell ref="A22:Q22"/>
    <mergeCell ref="A24:P24"/>
    <mergeCell ref="A25:P25"/>
    <mergeCell ref="A26:P26"/>
    <mergeCell ref="A27:P27"/>
    <mergeCell ref="A28:P28"/>
    <mergeCell ref="A29:P29"/>
  </mergeCells>
  <dataValidations count="1">
    <dataValidation allowBlank="1" showErrorMessage="1" sqref="A5" xr:uid="{D17D5CE3-382A-44B9-903C-BC04171FE272}">
      <formula1>0</formula1>
      <formula2>0</formula2>
    </dataValidation>
  </dataValidations>
  <pageMargins left="0.7" right="0.7" top="0.75" bottom="0.75" header="0.51180555555555551" footer="0.51180555555555551"/>
  <pageSetup firstPageNumber="0" orientation="portrait" horizontalDpi="300" verticalDpi="300"/>
  <headerFooter alignWithMargins="0"/>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1FCCD9-B1ED-4182-B4A6-9F82187ED8EF}">
  <sheetPr codeName="Hoja36"/>
  <dimension ref="A1:W36"/>
  <sheetViews>
    <sheetView showGridLines="0" topLeftCell="A16" zoomScale="75" zoomScaleNormal="75" workbookViewId="0">
      <selection activeCell="AK29" activeCellId="1" sqref="A5:AE5 AK29:AT29"/>
    </sheetView>
  </sheetViews>
  <sheetFormatPr baseColWidth="10" defaultColWidth="11.453125" defaultRowHeight="15" customHeight="1" x14ac:dyDescent="0.25"/>
  <cols>
    <col min="1" max="16" width="7.54296875" customWidth="1"/>
    <col min="17" max="18" width="12.54296875" customWidth="1"/>
  </cols>
  <sheetData>
    <row r="1" spans="1:23" ht="15" customHeight="1" x14ac:dyDescent="0.25">
      <c r="A1" s="76"/>
      <c r="B1" s="76"/>
      <c r="C1" s="76"/>
      <c r="D1" s="76"/>
      <c r="E1" s="76"/>
      <c r="F1" s="76"/>
      <c r="G1" s="76"/>
      <c r="H1" s="76"/>
      <c r="I1" s="76"/>
      <c r="J1" s="76"/>
      <c r="K1" s="76"/>
      <c r="L1" s="76"/>
      <c r="M1" s="76"/>
      <c r="N1" s="76"/>
      <c r="O1" s="76"/>
      <c r="P1" s="76"/>
      <c r="Q1" s="76"/>
      <c r="R1" s="76"/>
      <c r="S1" s="59"/>
      <c r="T1" s="92"/>
      <c r="U1" s="59"/>
      <c r="V1" s="59"/>
      <c r="W1" s="59"/>
    </row>
    <row r="2" spans="1:23" ht="15" customHeight="1" x14ac:dyDescent="0.25">
      <c r="A2" s="297" t="s">
        <v>3033</v>
      </c>
      <c r="B2" s="297"/>
      <c r="C2" s="297"/>
      <c r="D2" s="297"/>
      <c r="E2" s="297"/>
      <c r="F2" s="297"/>
      <c r="G2" s="297"/>
      <c r="H2" s="297"/>
      <c r="I2" s="297"/>
      <c r="J2" s="297"/>
      <c r="K2" s="297"/>
      <c r="L2" s="297"/>
      <c r="M2" s="297"/>
      <c r="N2" s="297"/>
      <c r="O2" s="297"/>
      <c r="P2" s="297"/>
      <c r="Q2" s="297"/>
      <c r="R2" s="59"/>
      <c r="S2" s="59"/>
      <c r="T2" s="92"/>
      <c r="U2" s="59"/>
      <c r="V2" s="59"/>
      <c r="W2" s="59"/>
    </row>
    <row r="3" spans="1:23" ht="15" customHeight="1" x14ac:dyDescent="0.25">
      <c r="A3" s="297" t="s">
        <v>48</v>
      </c>
      <c r="B3" s="297"/>
      <c r="C3" s="297"/>
      <c r="D3" s="297"/>
      <c r="E3" s="297"/>
      <c r="F3" s="297"/>
      <c r="G3" s="297"/>
      <c r="H3" s="297"/>
      <c r="I3" s="297"/>
      <c r="J3" s="297"/>
      <c r="K3" s="297"/>
      <c r="L3" s="297"/>
      <c r="M3" s="297"/>
      <c r="N3" s="297"/>
      <c r="O3" s="297"/>
      <c r="P3" s="297"/>
      <c r="Q3" s="297"/>
      <c r="R3" s="59"/>
      <c r="S3" s="59"/>
      <c r="T3" s="92"/>
      <c r="U3" s="59"/>
      <c r="V3" s="59"/>
      <c r="W3" s="59"/>
    </row>
    <row r="4" spans="1:23" ht="15" customHeight="1" x14ac:dyDescent="0.25">
      <c r="A4" s="59"/>
      <c r="B4" s="59"/>
      <c r="C4" s="59"/>
      <c r="D4" s="59"/>
      <c r="E4" s="59"/>
      <c r="F4" s="59"/>
      <c r="G4" s="59"/>
      <c r="H4" s="59"/>
      <c r="I4" s="59"/>
      <c r="J4" s="59"/>
      <c r="K4" s="59"/>
      <c r="L4" s="59"/>
      <c r="M4" s="59"/>
      <c r="N4" s="59"/>
      <c r="O4" s="59"/>
      <c r="P4" s="59"/>
      <c r="Q4" s="59"/>
      <c r="R4" s="59"/>
      <c r="S4" s="59"/>
      <c r="T4" s="92"/>
      <c r="U4" s="59"/>
      <c r="V4" s="59"/>
      <c r="W4" s="59"/>
    </row>
    <row r="5" spans="1:23" ht="15" customHeight="1" x14ac:dyDescent="0.25">
      <c r="A5" s="76"/>
      <c r="B5" s="298" t="str">
        <f>IGOT!C5</f>
        <v>Sindicato Único de Trabajadores Democráticos del Sistema de Transporte Colectivo.</v>
      </c>
      <c r="C5" s="298"/>
      <c r="D5" s="298"/>
      <c r="E5" s="298"/>
      <c r="F5" s="298"/>
      <c r="G5" s="298"/>
      <c r="H5" s="298"/>
      <c r="I5" s="298"/>
      <c r="J5" s="298"/>
      <c r="K5" s="298"/>
      <c r="L5" s="298"/>
      <c r="M5" s="298"/>
      <c r="N5" s="298"/>
      <c r="O5" s="298"/>
      <c r="P5" s="298"/>
      <c r="Q5" s="146"/>
      <c r="R5" s="192"/>
      <c r="S5" s="192"/>
      <c r="T5" s="193"/>
      <c r="U5" s="192"/>
      <c r="V5" s="192"/>
      <c r="W5" s="192"/>
    </row>
    <row r="6" spans="1:23" ht="15" customHeight="1" x14ac:dyDescent="0.25">
      <c r="A6" s="144"/>
      <c r="B6" s="144"/>
      <c r="C6" s="144"/>
      <c r="D6" s="144"/>
      <c r="E6" s="76"/>
      <c r="F6" s="213"/>
      <c r="G6" s="213"/>
      <c r="H6" s="213"/>
      <c r="I6" s="213"/>
      <c r="J6" s="213"/>
      <c r="K6" s="213"/>
      <c r="L6" s="213"/>
      <c r="M6" s="213"/>
      <c r="N6" s="213"/>
      <c r="O6" s="213"/>
      <c r="P6" s="213"/>
      <c r="Q6" s="213"/>
      <c r="R6" s="213"/>
      <c r="S6" s="192"/>
      <c r="T6" s="193"/>
      <c r="U6" s="192"/>
      <c r="V6" s="192"/>
      <c r="W6" s="192"/>
    </row>
    <row r="7" spans="1:23" ht="69" customHeight="1" x14ac:dyDescent="0.25">
      <c r="A7" s="295" t="s">
        <v>3034</v>
      </c>
      <c r="B7" s="295"/>
      <c r="C7" s="295"/>
      <c r="D7" s="295"/>
      <c r="E7" s="295"/>
      <c r="F7" s="295"/>
      <c r="G7" s="295"/>
      <c r="H7" s="295"/>
      <c r="I7" s="295"/>
      <c r="J7" s="295"/>
      <c r="K7" s="295"/>
      <c r="L7" s="295"/>
      <c r="M7" s="295"/>
      <c r="N7" s="295"/>
      <c r="O7" s="295"/>
      <c r="P7" s="295"/>
      <c r="Q7" s="295"/>
      <c r="R7" s="295"/>
      <c r="S7" s="204"/>
      <c r="T7" s="204"/>
      <c r="U7" s="204"/>
      <c r="V7" s="204"/>
      <c r="W7" s="204"/>
    </row>
    <row r="8" spans="1:23" ht="15" customHeight="1" x14ac:dyDescent="0.25">
      <c r="A8" s="59"/>
      <c r="B8" s="59"/>
      <c r="C8" s="59"/>
      <c r="D8" s="59"/>
      <c r="E8" s="59"/>
      <c r="F8" s="59"/>
      <c r="G8" s="59"/>
      <c r="H8" s="59"/>
      <c r="I8" s="59"/>
      <c r="J8" s="59"/>
      <c r="K8" s="59"/>
      <c r="L8" s="59"/>
      <c r="M8" s="59"/>
      <c r="N8" s="59"/>
      <c r="O8" s="59"/>
      <c r="P8" s="59"/>
      <c r="Q8" s="59"/>
      <c r="R8" s="59"/>
      <c r="S8" s="59"/>
      <c r="T8" s="92"/>
      <c r="U8" s="59"/>
      <c r="V8" s="59"/>
      <c r="W8" s="59"/>
    </row>
    <row r="9" spans="1:23" ht="15" customHeight="1" x14ac:dyDescent="0.25">
      <c r="A9" s="159"/>
      <c r="B9" s="159"/>
      <c r="C9" s="159"/>
      <c r="D9" s="159"/>
      <c r="E9" s="159"/>
      <c r="F9" s="159"/>
      <c r="G9" s="159"/>
      <c r="H9" s="159"/>
      <c r="I9" s="159"/>
      <c r="J9" s="159"/>
      <c r="K9" s="159"/>
      <c r="L9" s="159"/>
      <c r="M9" s="159"/>
      <c r="N9" s="159"/>
      <c r="O9" s="159"/>
      <c r="P9" s="159"/>
      <c r="Q9" s="59"/>
      <c r="R9" s="194">
        <f>T22</f>
        <v>11</v>
      </c>
      <c r="S9" s="195"/>
      <c r="T9" s="86"/>
      <c r="U9" s="195"/>
      <c r="V9" s="195"/>
      <c r="W9" s="195"/>
    </row>
    <row r="10" spans="1:23" ht="15" customHeight="1" thickBot="1" x14ac:dyDescent="0.3">
      <c r="A10" s="348" t="s">
        <v>44</v>
      </c>
      <c r="B10" s="348"/>
      <c r="C10" s="348"/>
      <c r="D10" s="348"/>
      <c r="E10" s="348"/>
      <c r="F10" s="348"/>
      <c r="G10" s="348"/>
      <c r="H10" s="348"/>
      <c r="I10" s="348"/>
      <c r="J10" s="348"/>
      <c r="K10" s="348"/>
      <c r="L10" s="348"/>
      <c r="M10" s="348"/>
      <c r="N10" s="348"/>
      <c r="O10" s="348"/>
      <c r="P10" s="348"/>
      <c r="Q10" s="160" t="s">
        <v>65</v>
      </c>
      <c r="R10" s="196" t="s">
        <v>9</v>
      </c>
      <c r="S10" s="86" t="s">
        <v>330</v>
      </c>
      <c r="T10" s="86" t="s">
        <v>331</v>
      </c>
      <c r="U10" s="86" t="s">
        <v>332</v>
      </c>
      <c r="V10" s="87" t="s">
        <v>333</v>
      </c>
      <c r="W10" s="86"/>
    </row>
    <row r="11" spans="1:23" ht="45" customHeight="1" thickTop="1" thickBot="1" x14ac:dyDescent="0.3">
      <c r="A11" s="259" t="s">
        <v>3017</v>
      </c>
      <c r="B11" s="259"/>
      <c r="C11" s="259"/>
      <c r="D11" s="259"/>
      <c r="E11" s="259"/>
      <c r="F11" s="259"/>
      <c r="G11" s="259"/>
      <c r="H11" s="259"/>
      <c r="I11" s="259"/>
      <c r="J11" s="259"/>
      <c r="K11" s="259"/>
      <c r="L11" s="259"/>
      <c r="M11" s="259"/>
      <c r="N11" s="259"/>
      <c r="O11" s="259"/>
      <c r="P11" s="259"/>
      <c r="Q11" s="163">
        <f>'Art. 146'!AF32</f>
        <v>0</v>
      </c>
      <c r="R11" s="164">
        <f t="shared" ref="R11:R21" si="0">IF(T11=1,W11,T11)</f>
        <v>0</v>
      </c>
      <c r="S11" s="86">
        <f t="shared" ref="S11:S21" si="1">IF(Q11=2,1,IF(Q11=1,0.5,IF(Q11=0,0," ")))</f>
        <v>0</v>
      </c>
      <c r="T11" s="86">
        <f t="shared" ref="T11:T21" si="2">IF(AND(S11&gt;=0,S11&lt;=1),1,"No aplica")</f>
        <v>1</v>
      </c>
      <c r="U11" s="197">
        <f t="shared" ref="U11:U21" si="3">Q11/(T11*2)</f>
        <v>0</v>
      </c>
      <c r="V11" s="198">
        <f t="shared" ref="V11:V21" si="4">IF(T11=1,T11/$T$22,"No aplica")</f>
        <v>9.0909090909090912E-2</v>
      </c>
      <c r="W11" s="198">
        <f t="shared" ref="W11:W21" si="5">(S11*V11)*100</f>
        <v>0</v>
      </c>
    </row>
    <row r="12" spans="1:23" ht="30" customHeight="1" thickTop="1" thickBot="1" x14ac:dyDescent="0.3">
      <c r="A12" s="259" t="s">
        <v>3018</v>
      </c>
      <c r="B12" s="259"/>
      <c r="C12" s="259"/>
      <c r="D12" s="259"/>
      <c r="E12" s="259"/>
      <c r="F12" s="259"/>
      <c r="G12" s="259"/>
      <c r="H12" s="259"/>
      <c r="I12" s="259"/>
      <c r="J12" s="259"/>
      <c r="K12" s="259"/>
      <c r="L12" s="259"/>
      <c r="M12" s="259"/>
      <c r="N12" s="259"/>
      <c r="O12" s="259"/>
      <c r="P12" s="259"/>
      <c r="Q12" s="163">
        <f>'Art. 146'!AF33</f>
        <v>0</v>
      </c>
      <c r="R12" s="164">
        <f t="shared" si="0"/>
        <v>0</v>
      </c>
      <c r="S12" s="86">
        <f t="shared" si="1"/>
        <v>0</v>
      </c>
      <c r="T12" s="86">
        <f t="shared" si="2"/>
        <v>1</v>
      </c>
      <c r="U12" s="197">
        <f t="shared" si="3"/>
        <v>0</v>
      </c>
      <c r="V12" s="198">
        <f t="shared" si="4"/>
        <v>9.0909090909090912E-2</v>
      </c>
      <c r="W12" s="198">
        <f t="shared" si="5"/>
        <v>0</v>
      </c>
    </row>
    <row r="13" spans="1:23" ht="30" customHeight="1" thickTop="1" thickBot="1" x14ac:dyDescent="0.3">
      <c r="A13" s="259" t="s">
        <v>3019</v>
      </c>
      <c r="B13" s="259"/>
      <c r="C13" s="259"/>
      <c r="D13" s="259"/>
      <c r="E13" s="259"/>
      <c r="F13" s="259"/>
      <c r="G13" s="259"/>
      <c r="H13" s="259"/>
      <c r="I13" s="259"/>
      <c r="J13" s="259"/>
      <c r="K13" s="259"/>
      <c r="L13" s="259"/>
      <c r="M13" s="259"/>
      <c r="N13" s="259"/>
      <c r="O13" s="259"/>
      <c r="P13" s="259"/>
      <c r="Q13" s="163">
        <f>'Art. 146'!AF34</f>
        <v>0</v>
      </c>
      <c r="R13" s="164">
        <f t="shared" si="0"/>
        <v>0</v>
      </c>
      <c r="S13" s="86">
        <f t="shared" si="1"/>
        <v>0</v>
      </c>
      <c r="T13" s="86">
        <f t="shared" si="2"/>
        <v>1</v>
      </c>
      <c r="U13" s="197">
        <f t="shared" si="3"/>
        <v>0</v>
      </c>
      <c r="V13" s="198">
        <f t="shared" si="4"/>
        <v>9.0909090909090912E-2</v>
      </c>
      <c r="W13" s="198">
        <f t="shared" si="5"/>
        <v>0</v>
      </c>
    </row>
    <row r="14" spans="1:23" ht="30" customHeight="1" thickTop="1" thickBot="1" x14ac:dyDescent="0.3">
      <c r="A14" s="259" t="s">
        <v>3020</v>
      </c>
      <c r="B14" s="259"/>
      <c r="C14" s="259"/>
      <c r="D14" s="259"/>
      <c r="E14" s="259"/>
      <c r="F14" s="259"/>
      <c r="G14" s="259"/>
      <c r="H14" s="259"/>
      <c r="I14" s="259"/>
      <c r="J14" s="259"/>
      <c r="K14" s="259"/>
      <c r="L14" s="259"/>
      <c r="M14" s="259"/>
      <c r="N14" s="259"/>
      <c r="O14" s="259"/>
      <c r="P14" s="259"/>
      <c r="Q14" s="163">
        <f>'Art. 146'!AF35</f>
        <v>0</v>
      </c>
      <c r="R14" s="164">
        <f t="shared" si="0"/>
        <v>0</v>
      </c>
      <c r="S14" s="86">
        <f t="shared" si="1"/>
        <v>0</v>
      </c>
      <c r="T14" s="86">
        <f t="shared" si="2"/>
        <v>1</v>
      </c>
      <c r="U14" s="197">
        <f t="shared" si="3"/>
        <v>0</v>
      </c>
      <c r="V14" s="198">
        <f t="shared" si="4"/>
        <v>9.0909090909090912E-2</v>
      </c>
      <c r="W14" s="198">
        <f t="shared" si="5"/>
        <v>0</v>
      </c>
    </row>
    <row r="15" spans="1:23" ht="30" customHeight="1" thickTop="1" thickBot="1" x14ac:dyDescent="0.3">
      <c r="A15" s="259" t="s">
        <v>3021</v>
      </c>
      <c r="B15" s="259"/>
      <c r="C15" s="259"/>
      <c r="D15" s="259"/>
      <c r="E15" s="259"/>
      <c r="F15" s="259"/>
      <c r="G15" s="259"/>
      <c r="H15" s="259"/>
      <c r="I15" s="259"/>
      <c r="J15" s="259"/>
      <c r="K15" s="259"/>
      <c r="L15" s="259"/>
      <c r="M15" s="259"/>
      <c r="N15" s="259"/>
      <c r="O15" s="259"/>
      <c r="P15" s="259"/>
      <c r="Q15" s="163">
        <f>'Art. 146'!AF36</f>
        <v>0</v>
      </c>
      <c r="R15" s="164">
        <f t="shared" si="0"/>
        <v>0</v>
      </c>
      <c r="S15" s="86">
        <f t="shared" si="1"/>
        <v>0</v>
      </c>
      <c r="T15" s="86">
        <f t="shared" si="2"/>
        <v>1</v>
      </c>
      <c r="U15" s="197">
        <f t="shared" si="3"/>
        <v>0</v>
      </c>
      <c r="V15" s="198">
        <f t="shared" si="4"/>
        <v>9.0909090909090912E-2</v>
      </c>
      <c r="W15" s="198">
        <f t="shared" si="5"/>
        <v>0</v>
      </c>
    </row>
    <row r="16" spans="1:23" ht="30" customHeight="1" thickTop="1" thickBot="1" x14ac:dyDescent="0.3">
      <c r="A16" s="259" t="s">
        <v>3022</v>
      </c>
      <c r="B16" s="259"/>
      <c r="C16" s="259"/>
      <c r="D16" s="259"/>
      <c r="E16" s="259"/>
      <c r="F16" s="259"/>
      <c r="G16" s="259"/>
      <c r="H16" s="259"/>
      <c r="I16" s="259"/>
      <c r="J16" s="259"/>
      <c r="K16" s="259"/>
      <c r="L16" s="259"/>
      <c r="M16" s="259"/>
      <c r="N16" s="259"/>
      <c r="O16" s="259"/>
      <c r="P16" s="259"/>
      <c r="Q16" s="163">
        <f>'Art. 146'!AF37</f>
        <v>0</v>
      </c>
      <c r="R16" s="164">
        <f t="shared" si="0"/>
        <v>0</v>
      </c>
      <c r="S16" s="86">
        <f t="shared" si="1"/>
        <v>0</v>
      </c>
      <c r="T16" s="86">
        <f t="shared" si="2"/>
        <v>1</v>
      </c>
      <c r="U16" s="197">
        <f t="shared" si="3"/>
        <v>0</v>
      </c>
      <c r="V16" s="198">
        <f t="shared" si="4"/>
        <v>9.0909090909090912E-2</v>
      </c>
      <c r="W16" s="198">
        <f t="shared" si="5"/>
        <v>0</v>
      </c>
    </row>
    <row r="17" spans="1:23" ht="30" customHeight="1" thickTop="1" thickBot="1" x14ac:dyDescent="0.3">
      <c r="A17" s="259" t="s">
        <v>3023</v>
      </c>
      <c r="B17" s="259"/>
      <c r="C17" s="259"/>
      <c r="D17" s="259"/>
      <c r="E17" s="259"/>
      <c r="F17" s="259"/>
      <c r="G17" s="259"/>
      <c r="H17" s="259"/>
      <c r="I17" s="259"/>
      <c r="J17" s="259"/>
      <c r="K17" s="259"/>
      <c r="L17" s="259"/>
      <c r="M17" s="259"/>
      <c r="N17" s="259"/>
      <c r="O17" s="259"/>
      <c r="P17" s="259"/>
      <c r="Q17" s="163">
        <f>'Art. 146'!AF38</f>
        <v>0</v>
      </c>
      <c r="R17" s="164">
        <f t="shared" si="0"/>
        <v>0</v>
      </c>
      <c r="S17" s="86">
        <f t="shared" si="1"/>
        <v>0</v>
      </c>
      <c r="T17" s="86">
        <f t="shared" si="2"/>
        <v>1</v>
      </c>
      <c r="U17" s="197">
        <f t="shared" si="3"/>
        <v>0</v>
      </c>
      <c r="V17" s="198">
        <f t="shared" si="4"/>
        <v>9.0909090909090912E-2</v>
      </c>
      <c r="W17" s="198">
        <f t="shared" si="5"/>
        <v>0</v>
      </c>
    </row>
    <row r="18" spans="1:23" ht="30" customHeight="1" thickTop="1" thickBot="1" x14ac:dyDescent="0.3">
      <c r="A18" s="259" t="s">
        <v>3024</v>
      </c>
      <c r="B18" s="259"/>
      <c r="C18" s="259"/>
      <c r="D18" s="259"/>
      <c r="E18" s="259"/>
      <c r="F18" s="259"/>
      <c r="G18" s="259"/>
      <c r="H18" s="259"/>
      <c r="I18" s="259"/>
      <c r="J18" s="259"/>
      <c r="K18" s="259"/>
      <c r="L18" s="259"/>
      <c r="M18" s="259"/>
      <c r="N18" s="259"/>
      <c r="O18" s="259"/>
      <c r="P18" s="259"/>
      <c r="Q18" s="163">
        <f>'Art. 146'!AF39</f>
        <v>0</v>
      </c>
      <c r="R18" s="164">
        <f t="shared" si="0"/>
        <v>0</v>
      </c>
      <c r="S18" s="86">
        <f t="shared" si="1"/>
        <v>0</v>
      </c>
      <c r="T18" s="86">
        <f t="shared" si="2"/>
        <v>1</v>
      </c>
      <c r="U18" s="197">
        <f t="shared" si="3"/>
        <v>0</v>
      </c>
      <c r="V18" s="198">
        <f t="shared" si="4"/>
        <v>9.0909090909090912E-2</v>
      </c>
      <c r="W18" s="198">
        <f t="shared" si="5"/>
        <v>0</v>
      </c>
    </row>
    <row r="19" spans="1:23" ht="30" customHeight="1" thickTop="1" thickBot="1" x14ac:dyDescent="0.3">
      <c r="A19" s="259" t="s">
        <v>3025</v>
      </c>
      <c r="B19" s="259"/>
      <c r="C19" s="259"/>
      <c r="D19" s="259"/>
      <c r="E19" s="259"/>
      <c r="F19" s="259"/>
      <c r="G19" s="259"/>
      <c r="H19" s="259"/>
      <c r="I19" s="259"/>
      <c r="J19" s="259"/>
      <c r="K19" s="259"/>
      <c r="L19" s="259"/>
      <c r="M19" s="259"/>
      <c r="N19" s="259"/>
      <c r="O19" s="259"/>
      <c r="P19" s="259"/>
      <c r="Q19" s="163">
        <f>'Art. 146'!AF40</f>
        <v>0</v>
      </c>
      <c r="R19" s="164">
        <f t="shared" si="0"/>
        <v>0</v>
      </c>
      <c r="S19" s="86">
        <f t="shared" si="1"/>
        <v>0</v>
      </c>
      <c r="T19" s="86">
        <f t="shared" si="2"/>
        <v>1</v>
      </c>
      <c r="U19" s="197">
        <f t="shared" si="3"/>
        <v>0</v>
      </c>
      <c r="V19" s="198">
        <f t="shared" si="4"/>
        <v>9.0909090909090912E-2</v>
      </c>
      <c r="W19" s="198">
        <f t="shared" si="5"/>
        <v>0</v>
      </c>
    </row>
    <row r="20" spans="1:23" ht="30" customHeight="1" thickTop="1" thickBot="1" x14ac:dyDescent="0.3">
      <c r="A20" s="259" t="s">
        <v>3026</v>
      </c>
      <c r="B20" s="259"/>
      <c r="C20" s="259"/>
      <c r="D20" s="259"/>
      <c r="E20" s="259"/>
      <c r="F20" s="259"/>
      <c r="G20" s="259"/>
      <c r="H20" s="259"/>
      <c r="I20" s="259"/>
      <c r="J20" s="259"/>
      <c r="K20" s="259"/>
      <c r="L20" s="259"/>
      <c r="M20" s="259"/>
      <c r="N20" s="259"/>
      <c r="O20" s="259"/>
      <c r="P20" s="259"/>
      <c r="Q20" s="163">
        <f>'Art. 146'!AF41</f>
        <v>0</v>
      </c>
      <c r="R20" s="164">
        <f t="shared" si="0"/>
        <v>0</v>
      </c>
      <c r="S20" s="86">
        <f t="shared" si="1"/>
        <v>0</v>
      </c>
      <c r="T20" s="86">
        <f t="shared" si="2"/>
        <v>1</v>
      </c>
      <c r="U20" s="197">
        <f t="shared" si="3"/>
        <v>0</v>
      </c>
      <c r="V20" s="198">
        <f t="shared" si="4"/>
        <v>9.0909090909090912E-2</v>
      </c>
      <c r="W20" s="198">
        <f t="shared" si="5"/>
        <v>0</v>
      </c>
    </row>
    <row r="21" spans="1:23" ht="30" customHeight="1" thickTop="1" thickBot="1" x14ac:dyDescent="0.3">
      <c r="A21" s="259" t="s">
        <v>3027</v>
      </c>
      <c r="B21" s="259"/>
      <c r="C21" s="259"/>
      <c r="D21" s="259"/>
      <c r="E21" s="259"/>
      <c r="F21" s="259"/>
      <c r="G21" s="259"/>
      <c r="H21" s="259"/>
      <c r="I21" s="259"/>
      <c r="J21" s="259"/>
      <c r="K21" s="259"/>
      <c r="L21" s="259"/>
      <c r="M21" s="259"/>
      <c r="N21" s="259"/>
      <c r="O21" s="259"/>
      <c r="P21" s="259"/>
      <c r="Q21" s="163">
        <f>'Art. 146'!AF42</f>
        <v>0</v>
      </c>
      <c r="R21" s="164">
        <f t="shared" si="0"/>
        <v>0</v>
      </c>
      <c r="S21" s="86">
        <f t="shared" si="1"/>
        <v>0</v>
      </c>
      <c r="T21" s="86">
        <f t="shared" si="2"/>
        <v>1</v>
      </c>
      <c r="U21" s="197">
        <f t="shared" si="3"/>
        <v>0</v>
      </c>
      <c r="V21" s="198">
        <f t="shared" si="4"/>
        <v>9.0909090909090912E-2</v>
      </c>
      <c r="W21" s="198">
        <f t="shared" si="5"/>
        <v>0</v>
      </c>
    </row>
    <row r="22" spans="1:23" ht="30" customHeight="1" thickTop="1" x14ac:dyDescent="0.25">
      <c r="A22" s="346" t="s">
        <v>3035</v>
      </c>
      <c r="B22" s="346"/>
      <c r="C22" s="346"/>
      <c r="D22" s="346"/>
      <c r="E22" s="346"/>
      <c r="F22" s="346"/>
      <c r="G22" s="346"/>
      <c r="H22" s="346"/>
      <c r="I22" s="346"/>
      <c r="J22" s="346"/>
      <c r="K22" s="346"/>
      <c r="L22" s="346"/>
      <c r="M22" s="346"/>
      <c r="N22" s="346"/>
      <c r="O22" s="346"/>
      <c r="P22" s="346"/>
      <c r="Q22" s="346"/>
      <c r="R22" s="164">
        <f>SUM(R11:R21)</f>
        <v>0</v>
      </c>
      <c r="S22" s="59"/>
      <c r="T22" s="92">
        <f>SUM(T11:T21)</f>
        <v>11</v>
      </c>
      <c r="U22" s="93"/>
      <c r="V22" s="59"/>
      <c r="W22" s="59"/>
    </row>
    <row r="23" spans="1:23" ht="15" customHeight="1" x14ac:dyDescent="0.25">
      <c r="A23" s="59"/>
      <c r="B23" s="59"/>
      <c r="C23" s="59"/>
      <c r="D23" s="59"/>
      <c r="E23" s="59"/>
      <c r="F23" s="59"/>
      <c r="G23" s="59"/>
      <c r="H23" s="59"/>
      <c r="I23" s="59"/>
      <c r="J23" s="59"/>
      <c r="K23" s="59"/>
      <c r="L23" s="59"/>
      <c r="M23" s="59"/>
      <c r="N23" s="59"/>
      <c r="O23" s="59"/>
      <c r="P23" s="59"/>
      <c r="Q23" s="59"/>
      <c r="R23" s="59"/>
      <c r="S23" s="59"/>
      <c r="T23" s="92"/>
      <c r="U23" s="93"/>
      <c r="V23" s="59"/>
      <c r="W23" s="59"/>
    </row>
    <row r="24" spans="1:23" ht="15" customHeight="1" thickBot="1" x14ac:dyDescent="0.3">
      <c r="A24" s="364" t="s">
        <v>2955</v>
      </c>
      <c r="B24" s="364"/>
      <c r="C24" s="364"/>
      <c r="D24" s="364"/>
      <c r="E24" s="364"/>
      <c r="F24" s="364"/>
      <c r="G24" s="364"/>
      <c r="H24" s="364"/>
      <c r="I24" s="364"/>
      <c r="J24" s="364"/>
      <c r="K24" s="364"/>
      <c r="L24" s="364"/>
      <c r="M24" s="364"/>
      <c r="N24" s="364"/>
      <c r="O24" s="364"/>
      <c r="P24" s="364"/>
      <c r="Q24" s="168" t="s">
        <v>65</v>
      </c>
      <c r="R24" s="199" t="s">
        <v>9</v>
      </c>
      <c r="S24" s="59"/>
      <c r="T24" s="92"/>
      <c r="U24" s="93"/>
      <c r="V24" s="59"/>
      <c r="W24" s="59"/>
    </row>
    <row r="25" spans="1:23" ht="30" customHeight="1" thickTop="1" thickBot="1" x14ac:dyDescent="0.3">
      <c r="A25" s="259" t="s">
        <v>3028</v>
      </c>
      <c r="B25" s="259"/>
      <c r="C25" s="259"/>
      <c r="D25" s="259"/>
      <c r="E25" s="259"/>
      <c r="F25" s="259"/>
      <c r="G25" s="259"/>
      <c r="H25" s="259"/>
      <c r="I25" s="259"/>
      <c r="J25" s="259"/>
      <c r="K25" s="259"/>
      <c r="L25" s="259"/>
      <c r="M25" s="259"/>
      <c r="N25" s="259"/>
      <c r="O25" s="259"/>
      <c r="P25" s="259"/>
      <c r="Q25" s="200">
        <f>'Art. 146'!AF45</f>
        <v>0</v>
      </c>
      <c r="R25" s="164">
        <f t="shared" ref="R25:R29" si="6">IF(T25=1,W25,T25)</f>
        <v>0</v>
      </c>
      <c r="S25" s="86">
        <f t="shared" ref="S25:S29" si="7">IF(Q25=2,1,IF(Q25=1,0.5,IF(Q25=0,0," ")))</f>
        <v>0</v>
      </c>
      <c r="T25" s="86">
        <f>IF(AND(S25&gt;=0,S25&lt;=1),1,"No aplica")</f>
        <v>1</v>
      </c>
      <c r="U25" s="197">
        <f t="shared" ref="U25:U29" si="8">Q25/(T25*2)</f>
        <v>0</v>
      </c>
      <c r="V25" s="198">
        <f t="shared" ref="V25:V29" si="9">IF(T25=1,T25/$T$30,"No aplica")</f>
        <v>0.2</v>
      </c>
      <c r="W25" s="198">
        <f t="shared" ref="W25:W29" si="10">(S25*V25)*100</f>
        <v>0</v>
      </c>
    </row>
    <row r="26" spans="1:23" ht="30" customHeight="1" thickTop="1" thickBot="1" x14ac:dyDescent="0.3">
      <c r="A26" s="259" t="s">
        <v>3029</v>
      </c>
      <c r="B26" s="259"/>
      <c r="C26" s="259"/>
      <c r="D26" s="259"/>
      <c r="E26" s="259"/>
      <c r="F26" s="259"/>
      <c r="G26" s="259"/>
      <c r="H26" s="259"/>
      <c r="I26" s="259"/>
      <c r="J26" s="259"/>
      <c r="K26" s="259"/>
      <c r="L26" s="259"/>
      <c r="M26" s="259"/>
      <c r="N26" s="259"/>
      <c r="O26" s="259"/>
      <c r="P26" s="259"/>
      <c r="Q26" s="200">
        <f>'Art. 146'!AF46</f>
        <v>0</v>
      </c>
      <c r="R26" s="164">
        <f t="shared" si="6"/>
        <v>0</v>
      </c>
      <c r="S26" s="86">
        <f t="shared" si="7"/>
        <v>0</v>
      </c>
      <c r="T26" s="86">
        <f>IF(AND(S26&gt;=0,S26&lt;=1),1,"No aplica")</f>
        <v>1</v>
      </c>
      <c r="U26" s="197">
        <f t="shared" si="8"/>
        <v>0</v>
      </c>
      <c r="V26" s="198">
        <f t="shared" si="9"/>
        <v>0.2</v>
      </c>
      <c r="W26" s="198">
        <f t="shared" si="10"/>
        <v>0</v>
      </c>
    </row>
    <row r="27" spans="1:23" ht="30" customHeight="1" thickTop="1" thickBot="1" x14ac:dyDescent="0.3">
      <c r="A27" s="259" t="s">
        <v>3030</v>
      </c>
      <c r="B27" s="259"/>
      <c r="C27" s="259"/>
      <c r="D27" s="259"/>
      <c r="E27" s="259"/>
      <c r="F27" s="259"/>
      <c r="G27" s="259"/>
      <c r="H27" s="259"/>
      <c r="I27" s="259"/>
      <c r="J27" s="259"/>
      <c r="K27" s="259"/>
      <c r="L27" s="259"/>
      <c r="M27" s="259"/>
      <c r="N27" s="259"/>
      <c r="O27" s="259"/>
      <c r="P27" s="259"/>
      <c r="Q27" s="200">
        <f>'Art. 146'!AF47</f>
        <v>0</v>
      </c>
      <c r="R27" s="164">
        <f t="shared" si="6"/>
        <v>0</v>
      </c>
      <c r="S27" s="86">
        <f t="shared" si="7"/>
        <v>0</v>
      </c>
      <c r="T27" s="86">
        <f>IF(AND(S27&gt;=0,S27&lt;=1),1,"No aplica")</f>
        <v>1</v>
      </c>
      <c r="U27" s="197">
        <f t="shared" si="8"/>
        <v>0</v>
      </c>
      <c r="V27" s="198">
        <f t="shared" si="9"/>
        <v>0.2</v>
      </c>
      <c r="W27" s="198">
        <f t="shared" si="10"/>
        <v>0</v>
      </c>
    </row>
    <row r="28" spans="1:23" ht="30" customHeight="1" thickTop="1" thickBot="1" x14ac:dyDescent="0.3">
      <c r="A28" s="259" t="s">
        <v>3031</v>
      </c>
      <c r="B28" s="259"/>
      <c r="C28" s="259"/>
      <c r="D28" s="259"/>
      <c r="E28" s="259"/>
      <c r="F28" s="259"/>
      <c r="G28" s="259"/>
      <c r="H28" s="259"/>
      <c r="I28" s="259"/>
      <c r="J28" s="259"/>
      <c r="K28" s="259"/>
      <c r="L28" s="259"/>
      <c r="M28" s="259"/>
      <c r="N28" s="259"/>
      <c r="O28" s="259"/>
      <c r="P28" s="259"/>
      <c r="Q28" s="200">
        <f>'Art. 146'!AF48</f>
        <v>0</v>
      </c>
      <c r="R28" s="164">
        <f t="shared" si="6"/>
        <v>0</v>
      </c>
      <c r="S28" s="86">
        <f t="shared" si="7"/>
        <v>0</v>
      </c>
      <c r="T28" s="86">
        <f>IF(AND(S28&gt;=0,S28&lt;=1),1,"No aplica")</f>
        <v>1</v>
      </c>
      <c r="U28" s="197">
        <f t="shared" si="8"/>
        <v>0</v>
      </c>
      <c r="V28" s="198">
        <f t="shared" si="9"/>
        <v>0.2</v>
      </c>
      <c r="W28" s="198">
        <f t="shared" si="10"/>
        <v>0</v>
      </c>
    </row>
    <row r="29" spans="1:23" ht="30" customHeight="1" thickTop="1" thickBot="1" x14ac:dyDescent="0.3">
      <c r="A29" s="259" t="s">
        <v>3032</v>
      </c>
      <c r="B29" s="259"/>
      <c r="C29" s="259"/>
      <c r="D29" s="259"/>
      <c r="E29" s="259"/>
      <c r="F29" s="259"/>
      <c r="G29" s="259"/>
      <c r="H29" s="259"/>
      <c r="I29" s="259"/>
      <c r="J29" s="259"/>
      <c r="K29" s="259"/>
      <c r="L29" s="259"/>
      <c r="M29" s="259"/>
      <c r="N29" s="259"/>
      <c r="O29" s="259"/>
      <c r="P29" s="259"/>
      <c r="Q29" s="200">
        <f>'Art. 146'!AF49</f>
        <v>0</v>
      </c>
      <c r="R29" s="164">
        <f t="shared" si="6"/>
        <v>0</v>
      </c>
      <c r="S29" s="86">
        <f t="shared" si="7"/>
        <v>0</v>
      </c>
      <c r="T29" s="86">
        <f>IF(AND(S29&gt;=0,S29&lt;=1),1,"No aplica")</f>
        <v>1</v>
      </c>
      <c r="U29" s="197">
        <f t="shared" si="8"/>
        <v>0</v>
      </c>
      <c r="V29" s="198">
        <f t="shared" si="9"/>
        <v>0.2</v>
      </c>
      <c r="W29" s="198">
        <f t="shared" si="10"/>
        <v>0</v>
      </c>
    </row>
    <row r="30" spans="1:23" ht="30" customHeight="1" thickTop="1" x14ac:dyDescent="0.25">
      <c r="A30" s="363" t="s">
        <v>3036</v>
      </c>
      <c r="B30" s="363"/>
      <c r="C30" s="363"/>
      <c r="D30" s="363"/>
      <c r="E30" s="363"/>
      <c r="F30" s="363"/>
      <c r="G30" s="363"/>
      <c r="H30" s="363"/>
      <c r="I30" s="363"/>
      <c r="J30" s="363"/>
      <c r="K30" s="363"/>
      <c r="L30" s="363"/>
      <c r="M30" s="363"/>
      <c r="N30" s="363"/>
      <c r="O30" s="363"/>
      <c r="P30" s="363"/>
      <c r="Q30" s="363"/>
      <c r="R30" s="164">
        <f>SUM(R25:R29)</f>
        <v>0</v>
      </c>
      <c r="S30" s="59"/>
      <c r="T30" s="92">
        <f>SUM(T25:T29)</f>
        <v>5</v>
      </c>
      <c r="U30" s="93"/>
      <c r="V30" s="59"/>
      <c r="W30" s="59"/>
    </row>
    <row r="31" spans="1:23" ht="30" customHeight="1" thickBot="1" x14ac:dyDescent="0.3">
      <c r="A31" s="201"/>
      <c r="B31" s="201"/>
      <c r="C31" s="201"/>
      <c r="D31" s="201"/>
      <c r="E31" s="201"/>
      <c r="F31" s="201"/>
      <c r="G31" s="201"/>
      <c r="H31" s="201"/>
      <c r="I31" s="201"/>
      <c r="J31" s="201"/>
      <c r="K31" s="201"/>
      <c r="L31" s="201"/>
      <c r="M31" s="201"/>
      <c r="N31" s="201"/>
      <c r="O31" s="201"/>
      <c r="P31" s="201"/>
      <c r="Q31" s="201"/>
      <c r="R31" s="202"/>
      <c r="S31" s="59"/>
      <c r="T31" s="92"/>
      <c r="U31" s="93"/>
      <c r="V31" s="59"/>
      <c r="W31" s="59"/>
    </row>
    <row r="32" spans="1:23" ht="15" customHeight="1" thickTop="1" thickBot="1" x14ac:dyDescent="0.3">
      <c r="A32" s="59"/>
      <c r="B32" s="59"/>
      <c r="C32" s="59"/>
      <c r="D32" s="59"/>
      <c r="E32" s="59"/>
      <c r="F32" s="59"/>
      <c r="G32" s="59"/>
      <c r="H32" s="59"/>
      <c r="I32" s="59"/>
      <c r="J32" s="59"/>
      <c r="K32" s="59"/>
      <c r="L32" s="59"/>
      <c r="M32" s="59"/>
      <c r="N32" s="59"/>
      <c r="O32" s="59"/>
      <c r="P32" s="59"/>
      <c r="Q32" s="106" t="s">
        <v>3037</v>
      </c>
      <c r="R32" s="174">
        <f>R22</f>
        <v>0</v>
      </c>
      <c r="S32" s="59"/>
      <c r="T32" s="108"/>
      <c r="U32" s="108"/>
      <c r="W32" s="72"/>
    </row>
    <row r="33" spans="1:23" ht="15" customHeight="1" thickTop="1" thickBot="1" x14ac:dyDescent="0.3">
      <c r="A33" s="59"/>
      <c r="B33" s="59"/>
      <c r="C33" s="59"/>
      <c r="D33" s="59"/>
      <c r="E33" s="59"/>
      <c r="F33" s="59"/>
      <c r="G33" s="59"/>
      <c r="H33" s="59"/>
      <c r="I33" s="59"/>
      <c r="J33" s="59"/>
      <c r="K33" s="59"/>
      <c r="L33" s="59"/>
      <c r="M33" s="59"/>
      <c r="N33" s="59"/>
      <c r="O33" s="59"/>
      <c r="P33" s="59"/>
      <c r="Q33" s="109"/>
      <c r="R33" s="203"/>
      <c r="S33" s="59"/>
      <c r="T33" s="72"/>
      <c r="U33" s="72"/>
      <c r="V33" s="59"/>
      <c r="W33" s="72"/>
    </row>
    <row r="34" spans="1:23" ht="15" customHeight="1" thickTop="1" thickBot="1" x14ac:dyDescent="0.3">
      <c r="A34" s="59"/>
      <c r="B34" s="59"/>
      <c r="C34" s="59"/>
      <c r="D34" s="59"/>
      <c r="E34" s="59"/>
      <c r="F34" s="59"/>
      <c r="G34" s="59"/>
      <c r="H34" s="59"/>
      <c r="I34" s="59"/>
      <c r="J34" s="59"/>
      <c r="K34" s="59"/>
      <c r="L34" s="59"/>
      <c r="M34" s="59"/>
      <c r="N34" s="59"/>
      <c r="O34" s="59"/>
      <c r="P34" s="59"/>
      <c r="Q34" s="106" t="s">
        <v>3038</v>
      </c>
      <c r="R34" s="174">
        <f>R30</f>
        <v>0</v>
      </c>
      <c r="S34" s="59"/>
      <c r="T34" s="108"/>
      <c r="U34" s="108"/>
      <c r="V34" s="72"/>
      <c r="W34" s="72"/>
    </row>
    <row r="35" spans="1:23" ht="15" customHeight="1" thickTop="1" thickBot="1" x14ac:dyDescent="0.3">
      <c r="A35" s="59"/>
      <c r="B35" s="59"/>
      <c r="C35" s="59"/>
      <c r="D35" s="59"/>
      <c r="E35" s="59"/>
      <c r="F35" s="59"/>
      <c r="G35" s="59"/>
      <c r="H35" s="59"/>
      <c r="I35" s="59"/>
      <c r="J35" s="59"/>
      <c r="K35" s="59"/>
      <c r="L35" s="59"/>
      <c r="M35" s="59"/>
      <c r="N35" s="59"/>
      <c r="O35" s="59"/>
      <c r="P35" s="59"/>
      <c r="Q35" s="195"/>
      <c r="R35" s="195"/>
      <c r="S35" s="59"/>
      <c r="T35" s="92"/>
      <c r="U35" s="59"/>
      <c r="V35" s="59"/>
      <c r="W35" s="59"/>
    </row>
    <row r="36" spans="1:23" ht="15" customHeight="1" thickTop="1" thickBot="1" x14ac:dyDescent="0.3">
      <c r="A36" s="59"/>
      <c r="B36" s="59"/>
      <c r="C36" s="59"/>
      <c r="D36" s="59"/>
      <c r="E36" s="59"/>
      <c r="F36" s="59"/>
      <c r="G36" s="59"/>
      <c r="H36" s="59"/>
      <c r="I36" s="59"/>
      <c r="J36" s="59"/>
      <c r="K36" s="59"/>
      <c r="L36" s="59"/>
      <c r="M36" s="59"/>
      <c r="N36" s="59"/>
      <c r="O36" s="59"/>
      <c r="P36" s="59"/>
      <c r="Q36" s="106" t="s">
        <v>3039</v>
      </c>
      <c r="R36" s="174">
        <f>(R32*0.8)+(R34*0.2)</f>
        <v>0</v>
      </c>
      <c r="S36" s="59"/>
      <c r="T36" s="92"/>
      <c r="U36" s="59"/>
      <c r="V36" s="59"/>
      <c r="W36" s="59"/>
    </row>
  </sheetData>
  <sheetProtection selectLockedCells="1" selectUnlockedCells="1"/>
  <mergeCells count="24">
    <mergeCell ref="A17:P17"/>
    <mergeCell ref="A2:Q2"/>
    <mergeCell ref="A3:Q3"/>
    <mergeCell ref="B5:P5"/>
    <mergeCell ref="A7:R7"/>
    <mergeCell ref="A10:P10"/>
    <mergeCell ref="A11:P11"/>
    <mergeCell ref="A12:P12"/>
    <mergeCell ref="A13:P13"/>
    <mergeCell ref="A14:P14"/>
    <mergeCell ref="A15:P15"/>
    <mergeCell ref="A16:P16"/>
    <mergeCell ref="A30:Q30"/>
    <mergeCell ref="A18:P18"/>
    <mergeCell ref="A19:P19"/>
    <mergeCell ref="A20:P20"/>
    <mergeCell ref="A21:P21"/>
    <mergeCell ref="A22:Q22"/>
    <mergeCell ref="A24:P24"/>
    <mergeCell ref="A25:P25"/>
    <mergeCell ref="A26:P26"/>
    <mergeCell ref="A27:P27"/>
    <mergeCell ref="A28:P28"/>
    <mergeCell ref="A29:P29"/>
  </mergeCells>
  <dataValidations count="1">
    <dataValidation allowBlank="1" showErrorMessage="1" sqref="A5" xr:uid="{D45D459A-6219-4EB2-9868-D20B5B4BB59E}">
      <formula1>0</formula1>
      <formula2>0</formula2>
    </dataValidation>
  </dataValidations>
  <pageMargins left="0.7" right="0.7" top="0.75" bottom="0.75" header="0.51180555555555551" footer="0.51180555555555551"/>
  <pageSetup firstPageNumber="0" orientation="portrait" horizontalDpi="300" verticalDpi="300"/>
  <headerFooter alignWithMargins="0"/>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0DF240-C4CA-4962-99F1-5E75695AEDED}">
  <sheetPr codeName="Hoja37"/>
  <dimension ref="A2:G26"/>
  <sheetViews>
    <sheetView showGridLines="0" zoomScale="75" zoomScaleNormal="75" workbookViewId="0">
      <selection activeCell="AK29" activeCellId="1" sqref="A5:AE5 AK29:AT29"/>
    </sheetView>
  </sheetViews>
  <sheetFormatPr baseColWidth="10" defaultColWidth="11.453125" defaultRowHeight="18" customHeight="1" x14ac:dyDescent="0.25"/>
  <cols>
    <col min="1" max="1" width="21.54296875" style="16" customWidth="1"/>
    <col min="2" max="3" width="15.54296875" style="177" customWidth="1"/>
    <col min="4" max="4" width="1.54296875" style="16" customWidth="1"/>
    <col min="5" max="5" width="19.54296875" style="16" customWidth="1"/>
    <col min="6" max="7" width="15.54296875" style="16" customWidth="1"/>
    <col min="8" max="16384" width="11.453125" style="16"/>
  </cols>
  <sheetData>
    <row r="2" spans="1:7" ht="18" customHeight="1" x14ac:dyDescent="0.25">
      <c r="A2" s="245" t="s">
        <v>3040</v>
      </c>
      <c r="B2" s="245"/>
      <c r="C2" s="245"/>
      <c r="D2" s="245"/>
      <c r="E2" s="245"/>
      <c r="F2" s="245"/>
      <c r="G2" s="245"/>
    </row>
    <row r="3" spans="1:7" ht="18" customHeight="1" x14ac:dyDescent="0.25">
      <c r="A3" s="245" t="s">
        <v>7</v>
      </c>
      <c r="B3" s="245"/>
      <c r="C3" s="245"/>
      <c r="D3" s="245"/>
      <c r="E3" s="245"/>
      <c r="F3" s="245"/>
      <c r="G3" s="245"/>
    </row>
    <row r="5" spans="1:7" ht="36" customHeight="1" x14ac:dyDescent="0.25">
      <c r="B5" s="349" t="str">
        <f>IGOT!C5</f>
        <v>Sindicato Único de Trabajadores Democráticos del Sistema de Transporte Colectivo.</v>
      </c>
      <c r="C5" s="349"/>
      <c r="D5" s="349"/>
      <c r="E5" s="349"/>
      <c r="F5" s="349"/>
    </row>
    <row r="7" spans="1:7" ht="18" customHeight="1" thickBot="1" x14ac:dyDescent="0.3">
      <c r="A7" s="177"/>
    </row>
    <row r="8" spans="1:7" ht="18" customHeight="1" thickBot="1" x14ac:dyDescent="0.3">
      <c r="A8" s="178" t="s">
        <v>380</v>
      </c>
      <c r="B8" s="179">
        <f>'Artículo 146 (cálculo PI)'!T22</f>
        <v>11</v>
      </c>
      <c r="C8"/>
      <c r="E8" s="180" t="s">
        <v>380</v>
      </c>
      <c r="F8" s="179">
        <f>'Artículo 146 (cálculo PI)'!T30</f>
        <v>5</v>
      </c>
      <c r="G8"/>
    </row>
    <row r="9" spans="1:7" ht="6" customHeight="1" thickBot="1" x14ac:dyDescent="0.3">
      <c r="F9" s="177"/>
      <c r="G9" s="177"/>
    </row>
    <row r="10" spans="1:7" ht="36" customHeight="1" thickBot="1" x14ac:dyDescent="0.3">
      <c r="A10" s="350"/>
      <c r="B10" s="351" t="s">
        <v>44</v>
      </c>
      <c r="C10" s="351"/>
      <c r="E10" s="352"/>
      <c r="F10" s="353" t="s">
        <v>2955</v>
      </c>
      <c r="G10" s="353"/>
    </row>
    <row r="11" spans="1:7" ht="54" customHeight="1" thickBot="1" x14ac:dyDescent="0.3">
      <c r="A11" s="350"/>
      <c r="B11" s="181" t="s">
        <v>2962</v>
      </c>
      <c r="C11" s="182" t="s">
        <v>2963</v>
      </c>
      <c r="E11" s="352"/>
      <c r="F11" s="183" t="s">
        <v>2962</v>
      </c>
      <c r="G11" s="184" t="s">
        <v>2963</v>
      </c>
    </row>
    <row r="12" spans="1:7" ht="18" customHeight="1" thickBot="1" x14ac:dyDescent="0.3">
      <c r="A12" s="185" t="s">
        <v>2964</v>
      </c>
      <c r="B12" s="186">
        <f>'Artículo 146 (cálculo PI)'!R11</f>
        <v>0</v>
      </c>
      <c r="C12" s="186">
        <f t="shared" ref="C12:C22" si="0">(B12/(1/$B$8))</f>
        <v>0</v>
      </c>
      <c r="E12" s="185" t="s">
        <v>3041</v>
      </c>
      <c r="F12" s="186">
        <f>'Artículo 146 (cálculo PI)'!R25</f>
        <v>0</v>
      </c>
      <c r="G12" s="186">
        <f t="shared" ref="G12:G16" si="1">(F12/(1/$F$8))</f>
        <v>0</v>
      </c>
    </row>
    <row r="13" spans="1:7" ht="18" customHeight="1" thickBot="1" x14ac:dyDescent="0.3">
      <c r="A13" s="185" t="s">
        <v>2966</v>
      </c>
      <c r="B13" s="186">
        <f>'Artículo 146 (cálculo PI)'!R12</f>
        <v>0</v>
      </c>
      <c r="C13" s="186">
        <f t="shared" si="0"/>
        <v>0</v>
      </c>
      <c r="E13" s="185" t="s">
        <v>3042</v>
      </c>
      <c r="F13" s="186">
        <f>'Artículo 146 (cálculo PI)'!R26</f>
        <v>0</v>
      </c>
      <c r="G13" s="186">
        <f t="shared" si="1"/>
        <v>0</v>
      </c>
    </row>
    <row r="14" spans="1:7" ht="18" customHeight="1" thickBot="1" x14ac:dyDescent="0.3">
      <c r="A14" s="185" t="s">
        <v>2968</v>
      </c>
      <c r="B14" s="186">
        <f>'Artículo 146 (cálculo PI)'!R13</f>
        <v>0</v>
      </c>
      <c r="C14" s="186">
        <f t="shared" si="0"/>
        <v>0</v>
      </c>
      <c r="E14" s="185" t="s">
        <v>3043</v>
      </c>
      <c r="F14" s="186">
        <f>'Artículo 146 (cálculo PI)'!R27</f>
        <v>0</v>
      </c>
      <c r="G14" s="186">
        <f t="shared" si="1"/>
        <v>0</v>
      </c>
    </row>
    <row r="15" spans="1:7" ht="18" customHeight="1" thickBot="1" x14ac:dyDescent="0.3">
      <c r="A15" s="185" t="s">
        <v>2965</v>
      </c>
      <c r="B15" s="186">
        <f>'Artículo 146 (cálculo PI)'!R14</f>
        <v>0</v>
      </c>
      <c r="C15" s="186">
        <f t="shared" si="0"/>
        <v>0</v>
      </c>
      <c r="E15" s="185" t="s">
        <v>3044</v>
      </c>
      <c r="F15" s="186">
        <f>'Artículo 146 (cálculo PI)'!R28</f>
        <v>0</v>
      </c>
      <c r="G15" s="186">
        <f t="shared" si="1"/>
        <v>0</v>
      </c>
    </row>
    <row r="16" spans="1:7" ht="18" customHeight="1" thickBot="1" x14ac:dyDescent="0.3">
      <c r="A16" s="185" t="s">
        <v>2967</v>
      </c>
      <c r="B16" s="186">
        <f>'Artículo 146 (cálculo PI)'!R15</f>
        <v>0</v>
      </c>
      <c r="C16" s="186">
        <f t="shared" si="0"/>
        <v>0</v>
      </c>
      <c r="E16" s="185" t="s">
        <v>3045</v>
      </c>
      <c r="F16" s="186">
        <f>'Artículo 146 (cálculo PI)'!R29</f>
        <v>0</v>
      </c>
      <c r="G16" s="186">
        <f t="shared" si="1"/>
        <v>0</v>
      </c>
    </row>
    <row r="17" spans="1:6" ht="18" customHeight="1" thickBot="1" x14ac:dyDescent="0.3">
      <c r="A17" s="185" t="s">
        <v>2969</v>
      </c>
      <c r="B17" s="186">
        <f>'Artículo 146 (cálculo PI)'!R16</f>
        <v>0</v>
      </c>
      <c r="C17" s="186">
        <f t="shared" si="0"/>
        <v>0</v>
      </c>
    </row>
    <row r="18" spans="1:6" ht="18" customHeight="1" thickBot="1" x14ac:dyDescent="0.3">
      <c r="A18" s="185" t="s">
        <v>2970</v>
      </c>
      <c r="B18" s="186">
        <f>'Artículo 146 (cálculo PI)'!R17</f>
        <v>0</v>
      </c>
      <c r="C18" s="186">
        <f t="shared" si="0"/>
        <v>0</v>
      </c>
      <c r="E18" s="191" t="s">
        <v>3046</v>
      </c>
      <c r="F18" s="186">
        <f>SUM(F12:F16)</f>
        <v>0</v>
      </c>
    </row>
    <row r="19" spans="1:6" ht="18" customHeight="1" thickBot="1" x14ac:dyDescent="0.3">
      <c r="A19" s="185" t="s">
        <v>2971</v>
      </c>
      <c r="B19" s="186">
        <f>'Artículo 146 (cálculo PI)'!R18</f>
        <v>0</v>
      </c>
      <c r="C19" s="186">
        <f t="shared" si="0"/>
        <v>0</v>
      </c>
    </row>
    <row r="20" spans="1:6" ht="18" customHeight="1" thickBot="1" x14ac:dyDescent="0.3">
      <c r="A20" s="185" t="s">
        <v>3047</v>
      </c>
      <c r="B20" s="186">
        <f>'Artículo 146 (cálculo PI)'!R19</f>
        <v>0</v>
      </c>
      <c r="C20" s="186">
        <f t="shared" si="0"/>
        <v>0</v>
      </c>
    </row>
    <row r="21" spans="1:6" ht="18" customHeight="1" thickBot="1" x14ac:dyDescent="0.3">
      <c r="A21" s="185" t="s">
        <v>3048</v>
      </c>
      <c r="B21" s="186">
        <f>'Artículo 146 (cálculo PI)'!R20</f>
        <v>0</v>
      </c>
      <c r="C21" s="186">
        <f t="shared" si="0"/>
        <v>0</v>
      </c>
    </row>
    <row r="22" spans="1:6" ht="18" customHeight="1" thickBot="1" x14ac:dyDescent="0.3">
      <c r="A22" s="185" t="s">
        <v>3049</v>
      </c>
      <c r="B22" s="186">
        <f>'Artículo 146 (cálculo PI)'!R21</f>
        <v>0</v>
      </c>
      <c r="C22" s="186">
        <f t="shared" si="0"/>
        <v>0</v>
      </c>
    </row>
    <row r="23" spans="1:6" ht="6" customHeight="1" thickBot="1" x14ac:dyDescent="0.3"/>
    <row r="24" spans="1:6" ht="18" customHeight="1" thickBot="1" x14ac:dyDescent="0.3">
      <c r="A24" s="187" t="s">
        <v>3050</v>
      </c>
      <c r="B24" s="186">
        <f>SUM(B12:B22)</f>
        <v>0</v>
      </c>
      <c r="C24" s="188"/>
    </row>
    <row r="25" spans="1:6" ht="6" customHeight="1" thickBot="1" x14ac:dyDescent="0.3"/>
    <row r="26" spans="1:6" ht="18" customHeight="1" thickBot="1" x14ac:dyDescent="0.3">
      <c r="A26" s="189" t="s">
        <v>3051</v>
      </c>
      <c r="B26" s="190"/>
      <c r="C26" s="186">
        <f>(B24*0.8)+(F18*0.2)</f>
        <v>0</v>
      </c>
    </row>
  </sheetData>
  <sheetProtection selectLockedCells="1" selectUnlockedCells="1"/>
  <mergeCells count="7">
    <mergeCell ref="A2:G2"/>
    <mergeCell ref="A3:G3"/>
    <mergeCell ref="B5:F5"/>
    <mergeCell ref="A10:A11"/>
    <mergeCell ref="B10:C10"/>
    <mergeCell ref="E10:E11"/>
    <mergeCell ref="F10:G10"/>
  </mergeCells>
  <pageMargins left="0.7" right="0.7" top="0.75" bottom="0.75" header="0.51180555555555551" footer="0.51180555555555551"/>
  <pageSetup firstPageNumber="0" orientation="portrait" horizontalDpi="300" verticalDpi="300"/>
  <headerFooter alignWithMargins="0"/>
  <drawing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F45447-D412-49EE-B865-45994023CE72}">
  <sheetPr codeName="Hoja38"/>
  <dimension ref="A2:G26"/>
  <sheetViews>
    <sheetView showGridLines="0" zoomScale="75" zoomScaleNormal="75" workbookViewId="0">
      <selection activeCell="AK29" activeCellId="1" sqref="A5:AE5 AK29:AT29"/>
    </sheetView>
  </sheetViews>
  <sheetFormatPr baseColWidth="10" defaultColWidth="11.453125" defaultRowHeight="18" customHeight="1" x14ac:dyDescent="0.25"/>
  <cols>
    <col min="1" max="1" width="21.54296875" style="16" customWidth="1"/>
    <col min="2" max="3" width="15.54296875" style="177" customWidth="1"/>
    <col min="4" max="4" width="1.54296875" style="16" customWidth="1"/>
    <col min="5" max="5" width="19.54296875" style="16" customWidth="1"/>
    <col min="6" max="7" width="15.54296875" style="16" customWidth="1"/>
    <col min="8" max="8" width="1.54296875" style="16" customWidth="1"/>
    <col min="9" max="9" width="19.54296875" style="16" customWidth="1"/>
    <col min="10" max="11" width="15.54296875" style="16" customWidth="1"/>
    <col min="12" max="12" width="1.54296875" style="16" customWidth="1"/>
    <col min="13" max="13" width="19.54296875" style="16" customWidth="1"/>
    <col min="14" max="15" width="15.54296875" style="16" customWidth="1"/>
    <col min="16" max="16384" width="11.453125" style="16"/>
  </cols>
  <sheetData>
    <row r="2" spans="1:7" ht="18" customHeight="1" x14ac:dyDescent="0.25">
      <c r="A2" s="245" t="s">
        <v>3040</v>
      </c>
      <c r="B2" s="245"/>
      <c r="C2" s="245"/>
      <c r="D2" s="245"/>
      <c r="E2" s="245"/>
      <c r="F2" s="245"/>
      <c r="G2" s="245"/>
    </row>
    <row r="3" spans="1:7" ht="18" customHeight="1" x14ac:dyDescent="0.25">
      <c r="A3" s="245" t="s">
        <v>48</v>
      </c>
      <c r="B3" s="245"/>
      <c r="C3" s="245"/>
      <c r="D3" s="245"/>
      <c r="E3" s="245"/>
      <c r="F3" s="245"/>
      <c r="G3" s="245"/>
    </row>
    <row r="5" spans="1:7" ht="36" customHeight="1" x14ac:dyDescent="0.25">
      <c r="B5" s="349" t="str">
        <f>IGOT!C5</f>
        <v>Sindicato Único de Trabajadores Democráticos del Sistema de Transporte Colectivo.</v>
      </c>
      <c r="C5" s="349"/>
      <c r="D5" s="349"/>
      <c r="E5" s="349"/>
      <c r="F5" s="349"/>
    </row>
    <row r="7" spans="1:7" ht="18" customHeight="1" thickBot="1" x14ac:dyDescent="0.3">
      <c r="A7" s="177"/>
    </row>
    <row r="8" spans="1:7" ht="18" customHeight="1" thickBot="1" x14ac:dyDescent="0.3">
      <c r="A8" s="178" t="s">
        <v>380</v>
      </c>
      <c r="B8" s="179">
        <f>'Artículo 146 (cálculo PNT)'!T22</f>
        <v>11</v>
      </c>
      <c r="C8"/>
      <c r="E8" s="180" t="s">
        <v>380</v>
      </c>
      <c r="F8" s="179">
        <f>'Artículo 146 (cálculo PNT)'!T30</f>
        <v>5</v>
      </c>
      <c r="G8"/>
    </row>
    <row r="9" spans="1:7" ht="6" customHeight="1" thickBot="1" x14ac:dyDescent="0.3">
      <c r="F9" s="177"/>
      <c r="G9" s="177"/>
    </row>
    <row r="10" spans="1:7" ht="36" customHeight="1" thickBot="1" x14ac:dyDescent="0.3">
      <c r="A10" s="350"/>
      <c r="B10" s="351" t="s">
        <v>44</v>
      </c>
      <c r="C10" s="351"/>
      <c r="E10" s="352"/>
      <c r="F10" s="353" t="s">
        <v>2955</v>
      </c>
      <c r="G10" s="353"/>
    </row>
    <row r="11" spans="1:7" ht="54" customHeight="1" thickBot="1" x14ac:dyDescent="0.3">
      <c r="A11" s="350"/>
      <c r="B11" s="181" t="s">
        <v>2962</v>
      </c>
      <c r="C11" s="182" t="s">
        <v>2963</v>
      </c>
      <c r="E11" s="352"/>
      <c r="F11" s="183" t="s">
        <v>2962</v>
      </c>
      <c r="G11" s="184" t="s">
        <v>2963</v>
      </c>
    </row>
    <row r="12" spans="1:7" ht="18" customHeight="1" thickBot="1" x14ac:dyDescent="0.3">
      <c r="A12" s="185" t="s">
        <v>2964</v>
      </c>
      <c r="B12" s="186">
        <f>'Artículo 146 (cálculo PNT)'!R11</f>
        <v>0</v>
      </c>
      <c r="C12" s="186">
        <f t="shared" ref="C12:C22" si="0">(B12/(1/$B$8))</f>
        <v>0</v>
      </c>
      <c r="E12" s="185" t="s">
        <v>3041</v>
      </c>
      <c r="F12" s="186">
        <f>'Artículo 146 (cálculo PNT)'!R25</f>
        <v>0</v>
      </c>
      <c r="G12" s="186">
        <f t="shared" ref="G12:G16" si="1">(F12/(1/$F$8))</f>
        <v>0</v>
      </c>
    </row>
    <row r="13" spans="1:7" ht="18" customHeight="1" thickBot="1" x14ac:dyDescent="0.3">
      <c r="A13" s="185" t="s">
        <v>2966</v>
      </c>
      <c r="B13" s="186">
        <f>'Artículo 146 (cálculo PNT)'!R12</f>
        <v>0</v>
      </c>
      <c r="C13" s="186">
        <f t="shared" si="0"/>
        <v>0</v>
      </c>
      <c r="E13" s="185" t="s">
        <v>3042</v>
      </c>
      <c r="F13" s="186">
        <f>'Artículo 146 (cálculo PNT)'!R26</f>
        <v>0</v>
      </c>
      <c r="G13" s="186">
        <f t="shared" si="1"/>
        <v>0</v>
      </c>
    </row>
    <row r="14" spans="1:7" ht="18" customHeight="1" thickBot="1" x14ac:dyDescent="0.3">
      <c r="A14" s="185" t="s">
        <v>2968</v>
      </c>
      <c r="B14" s="186">
        <f>'Artículo 146 (cálculo PNT)'!R13</f>
        <v>0</v>
      </c>
      <c r="C14" s="186">
        <f t="shared" si="0"/>
        <v>0</v>
      </c>
      <c r="E14" s="185" t="s">
        <v>3043</v>
      </c>
      <c r="F14" s="186">
        <f>'Artículo 146 (cálculo PNT)'!R27</f>
        <v>0</v>
      </c>
      <c r="G14" s="186">
        <f t="shared" si="1"/>
        <v>0</v>
      </c>
    </row>
    <row r="15" spans="1:7" ht="18" customHeight="1" thickBot="1" x14ac:dyDescent="0.3">
      <c r="A15" s="185" t="s">
        <v>2965</v>
      </c>
      <c r="B15" s="186">
        <f>'Artículo 146 (cálculo PNT)'!R14</f>
        <v>0</v>
      </c>
      <c r="C15" s="186">
        <f t="shared" si="0"/>
        <v>0</v>
      </c>
      <c r="E15" s="185" t="s">
        <v>3044</v>
      </c>
      <c r="F15" s="186">
        <f>'Artículo 146 (cálculo PNT)'!R28</f>
        <v>0</v>
      </c>
      <c r="G15" s="186">
        <f t="shared" si="1"/>
        <v>0</v>
      </c>
    </row>
    <row r="16" spans="1:7" ht="18" customHeight="1" thickBot="1" x14ac:dyDescent="0.3">
      <c r="A16" s="185" t="s">
        <v>2967</v>
      </c>
      <c r="B16" s="186">
        <f>'Artículo 146 (cálculo PNT)'!R15</f>
        <v>0</v>
      </c>
      <c r="C16" s="186">
        <f t="shared" si="0"/>
        <v>0</v>
      </c>
      <c r="E16" s="185" t="s">
        <v>3045</v>
      </c>
      <c r="F16" s="186">
        <f>'Artículo 146 (cálculo PNT)'!R29</f>
        <v>0</v>
      </c>
      <c r="G16" s="186">
        <f t="shared" si="1"/>
        <v>0</v>
      </c>
    </row>
    <row r="17" spans="1:6" ht="18" customHeight="1" thickBot="1" x14ac:dyDescent="0.3">
      <c r="A17" s="185" t="s">
        <v>2969</v>
      </c>
      <c r="B17" s="186">
        <f>'Artículo 146 (cálculo PNT)'!R16</f>
        <v>0</v>
      </c>
      <c r="C17" s="186">
        <f t="shared" si="0"/>
        <v>0</v>
      </c>
    </row>
    <row r="18" spans="1:6" ht="18" customHeight="1" thickBot="1" x14ac:dyDescent="0.3">
      <c r="A18" s="185" t="s">
        <v>2970</v>
      </c>
      <c r="B18" s="186">
        <f>'Artículo 146 (cálculo PNT)'!R17</f>
        <v>0</v>
      </c>
      <c r="C18" s="186">
        <f t="shared" si="0"/>
        <v>0</v>
      </c>
      <c r="E18" s="191" t="s">
        <v>3046</v>
      </c>
      <c r="F18" s="186">
        <f>SUM(F12:F16)</f>
        <v>0</v>
      </c>
    </row>
    <row r="19" spans="1:6" ht="18" customHeight="1" thickBot="1" x14ac:dyDescent="0.3">
      <c r="A19" s="185" t="s">
        <v>2971</v>
      </c>
      <c r="B19" s="186">
        <f>'Artículo 146 (cálculo PNT)'!R18</f>
        <v>0</v>
      </c>
      <c r="C19" s="186">
        <f t="shared" si="0"/>
        <v>0</v>
      </c>
    </row>
    <row r="20" spans="1:6" ht="18" customHeight="1" thickBot="1" x14ac:dyDescent="0.3">
      <c r="A20" s="185" t="s">
        <v>3047</v>
      </c>
      <c r="B20" s="186">
        <f>'Artículo 146 (cálculo PNT)'!R19</f>
        <v>0</v>
      </c>
      <c r="C20" s="186">
        <f t="shared" si="0"/>
        <v>0</v>
      </c>
    </row>
    <row r="21" spans="1:6" ht="18" customHeight="1" thickBot="1" x14ac:dyDescent="0.3">
      <c r="A21" s="185" t="s">
        <v>3048</v>
      </c>
      <c r="B21" s="186">
        <f>'Artículo 146 (cálculo PNT)'!R20</f>
        <v>0</v>
      </c>
      <c r="C21" s="186">
        <f t="shared" si="0"/>
        <v>0</v>
      </c>
    </row>
    <row r="22" spans="1:6" ht="18" customHeight="1" thickBot="1" x14ac:dyDescent="0.3">
      <c r="A22" s="185" t="s">
        <v>3049</v>
      </c>
      <c r="B22" s="186">
        <f>'Artículo 146 (cálculo PNT)'!R21</f>
        <v>0</v>
      </c>
      <c r="C22" s="186">
        <f t="shared" si="0"/>
        <v>0</v>
      </c>
    </row>
    <row r="23" spans="1:6" ht="6" customHeight="1" thickBot="1" x14ac:dyDescent="0.3"/>
    <row r="24" spans="1:6" ht="18" customHeight="1" thickBot="1" x14ac:dyDescent="0.3">
      <c r="A24" s="187" t="s">
        <v>3050</v>
      </c>
      <c r="B24" s="186">
        <f>SUM(B12:B22)</f>
        <v>0</v>
      </c>
      <c r="C24" s="188"/>
    </row>
    <row r="25" spans="1:6" ht="6" customHeight="1" thickBot="1" x14ac:dyDescent="0.3"/>
    <row r="26" spans="1:6" ht="18" customHeight="1" thickBot="1" x14ac:dyDescent="0.3">
      <c r="A26" s="189" t="s">
        <v>3051</v>
      </c>
      <c r="B26" s="190"/>
      <c r="C26" s="186">
        <f>(B24*0.8)+(F18*0.2)</f>
        <v>0</v>
      </c>
    </row>
  </sheetData>
  <sheetProtection selectLockedCells="1" selectUnlockedCells="1"/>
  <mergeCells count="7">
    <mergeCell ref="A2:G2"/>
    <mergeCell ref="A3:G3"/>
    <mergeCell ref="B5:F5"/>
    <mergeCell ref="A10:A11"/>
    <mergeCell ref="B10:C10"/>
    <mergeCell ref="E10:E11"/>
    <mergeCell ref="F10:G10"/>
  </mergeCells>
  <pageMargins left="0.7" right="0.7" top="0.75" bottom="0.75" header="0.51180555555555551" footer="0.51180555555555551"/>
  <pageSetup firstPageNumber="0" orientation="portrait" horizontalDpi="300" verticalDpi="300"/>
  <headerFooter alignWithMargins="0"/>
  <drawing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2ADBC8-ADFF-4346-BBC9-18D41E59E6E3}">
  <sheetPr codeName="Hoja39"/>
  <dimension ref="A1:IV45"/>
  <sheetViews>
    <sheetView showGridLines="0" zoomScale="75" zoomScaleNormal="75" zoomScaleSheetLayoutView="85" workbookViewId="0">
      <selection activeCell="AA11" sqref="AA11:AB11"/>
    </sheetView>
  </sheetViews>
  <sheetFormatPr baseColWidth="10" defaultColWidth="11.453125" defaultRowHeight="18" customHeight="1" x14ac:dyDescent="0.25"/>
  <cols>
    <col min="1" max="16" width="5.54296875" style="71" customWidth="1"/>
    <col min="17" max="17" width="12.54296875" style="133" customWidth="1"/>
    <col min="18" max="31" width="5.54296875" style="71" customWidth="1"/>
    <col min="32" max="32" width="12.54296875" style="133" customWidth="1"/>
    <col min="33" max="46" width="5.54296875" style="71" customWidth="1"/>
    <col min="47" max="16384" width="11.453125" style="71"/>
  </cols>
  <sheetData>
    <row r="1" spans="1:256" ht="21" customHeight="1" x14ac:dyDescent="0.25">
      <c r="B1" s="23"/>
      <c r="C1" s="23"/>
      <c r="E1" s="23"/>
      <c r="F1" s="283" t="s">
        <v>0</v>
      </c>
      <c r="G1" s="283"/>
      <c r="H1" s="283"/>
      <c r="I1" s="283"/>
      <c r="J1" s="283"/>
      <c r="K1" s="283"/>
      <c r="L1" s="283"/>
      <c r="M1" s="283"/>
      <c r="N1" s="283"/>
      <c r="O1" s="283"/>
      <c r="P1" s="283"/>
      <c r="Q1" s="283"/>
      <c r="R1" s="283"/>
      <c r="S1" s="283"/>
      <c r="T1" s="283"/>
      <c r="U1" s="283"/>
      <c r="V1" s="283"/>
      <c r="W1" s="283"/>
      <c r="X1" s="283"/>
      <c r="Y1" s="283"/>
      <c r="Z1" s="283"/>
      <c r="AA1" s="283"/>
      <c r="AB1" s="283"/>
      <c r="AC1" s="283"/>
      <c r="AD1" s="283"/>
      <c r="AE1" s="283"/>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c r="GT1"/>
      <c r="GU1"/>
      <c r="GV1"/>
      <c r="GW1"/>
      <c r="GX1"/>
      <c r="GY1"/>
      <c r="GZ1"/>
      <c r="HA1"/>
      <c r="HB1"/>
      <c r="HC1"/>
      <c r="HD1"/>
      <c r="HE1"/>
      <c r="HF1"/>
      <c r="HG1"/>
      <c r="HH1"/>
      <c r="HI1"/>
      <c r="HJ1"/>
      <c r="HK1"/>
      <c r="HL1"/>
      <c r="HM1"/>
      <c r="HN1"/>
      <c r="HO1"/>
      <c r="HP1"/>
      <c r="HQ1"/>
      <c r="HR1"/>
      <c r="HS1"/>
      <c r="HT1"/>
      <c r="HU1"/>
      <c r="HV1"/>
      <c r="HW1"/>
      <c r="HX1"/>
      <c r="HY1"/>
      <c r="HZ1"/>
      <c r="IA1"/>
      <c r="IB1"/>
      <c r="IC1"/>
      <c r="ID1"/>
      <c r="IE1"/>
      <c r="IF1"/>
      <c r="IG1"/>
      <c r="IH1"/>
      <c r="II1"/>
      <c r="IJ1"/>
      <c r="IK1"/>
      <c r="IL1"/>
      <c r="IM1"/>
      <c r="IN1"/>
      <c r="IO1"/>
      <c r="IP1"/>
      <c r="IQ1"/>
      <c r="IR1"/>
      <c r="IS1"/>
      <c r="IT1"/>
      <c r="IU1"/>
      <c r="IV1"/>
    </row>
    <row r="2" spans="1:256" ht="21" customHeight="1" x14ac:dyDescent="0.25">
      <c r="B2" s="23"/>
      <c r="C2" s="23"/>
      <c r="E2" s="23"/>
      <c r="F2" s="283" t="s">
        <v>2</v>
      </c>
      <c r="G2" s="283"/>
      <c r="H2" s="283"/>
      <c r="I2" s="283"/>
      <c r="J2" s="283"/>
      <c r="K2" s="283"/>
      <c r="L2" s="283"/>
      <c r="M2" s="283"/>
      <c r="N2" s="283"/>
      <c r="O2" s="283"/>
      <c r="P2" s="283"/>
      <c r="Q2" s="283"/>
      <c r="R2" s="283"/>
      <c r="S2" s="283"/>
      <c r="T2" s="283"/>
      <c r="U2" s="283"/>
      <c r="V2" s="283"/>
      <c r="W2" s="283"/>
      <c r="X2" s="283"/>
      <c r="Y2" s="283"/>
      <c r="Z2" s="283"/>
      <c r="AA2" s="283"/>
      <c r="AB2" s="283"/>
      <c r="AC2" s="283"/>
      <c r="AD2" s="283"/>
      <c r="AE2" s="283"/>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c r="GT2"/>
      <c r="GU2"/>
      <c r="GV2"/>
      <c r="GW2"/>
      <c r="GX2"/>
      <c r="GY2"/>
      <c r="GZ2"/>
      <c r="HA2"/>
      <c r="HB2"/>
      <c r="HC2"/>
      <c r="HD2"/>
      <c r="HE2"/>
      <c r="HF2"/>
      <c r="HG2"/>
      <c r="HH2"/>
      <c r="HI2"/>
      <c r="HJ2"/>
      <c r="HK2"/>
      <c r="HL2"/>
      <c r="HM2"/>
      <c r="HN2"/>
      <c r="HO2"/>
      <c r="HP2"/>
      <c r="HQ2"/>
      <c r="HR2"/>
      <c r="HS2"/>
      <c r="HT2"/>
      <c r="HU2"/>
      <c r="HV2"/>
      <c r="HW2"/>
      <c r="HX2"/>
      <c r="HY2"/>
      <c r="HZ2"/>
      <c r="IA2"/>
      <c r="IB2"/>
      <c r="IC2"/>
      <c r="ID2"/>
      <c r="IE2"/>
      <c r="IF2"/>
      <c r="IG2"/>
      <c r="IH2"/>
      <c r="II2"/>
      <c r="IJ2"/>
      <c r="IK2"/>
      <c r="IL2"/>
      <c r="IM2"/>
      <c r="IN2"/>
      <c r="IO2"/>
      <c r="IP2"/>
      <c r="IQ2"/>
      <c r="IR2"/>
      <c r="IS2"/>
      <c r="IT2"/>
      <c r="IU2"/>
      <c r="IV2"/>
    </row>
    <row r="3" spans="1:256" ht="42" customHeight="1" x14ac:dyDescent="0.25">
      <c r="B3" s="24"/>
      <c r="C3" s="24"/>
      <c r="E3" s="24"/>
      <c r="F3" s="284" t="s">
        <v>3</v>
      </c>
      <c r="G3" s="284"/>
      <c r="H3" s="284"/>
      <c r="I3" s="284"/>
      <c r="J3" s="284"/>
      <c r="K3" s="284"/>
      <c r="L3" s="284"/>
      <c r="M3" s="284"/>
      <c r="N3" s="284"/>
      <c r="O3" s="284"/>
      <c r="P3" s="284"/>
      <c r="Q3" s="284"/>
      <c r="R3" s="284"/>
      <c r="S3" s="284"/>
      <c r="T3" s="284"/>
      <c r="U3" s="284"/>
      <c r="V3" s="284"/>
      <c r="W3" s="284"/>
      <c r="X3" s="284"/>
      <c r="Y3" s="284"/>
      <c r="Z3" s="284"/>
      <c r="AA3" s="284"/>
      <c r="AB3" s="284"/>
      <c r="AC3" s="284"/>
      <c r="AD3" s="284"/>
      <c r="AE3" s="284"/>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c r="GT3"/>
      <c r="GU3"/>
      <c r="GV3"/>
      <c r="GW3"/>
      <c r="GX3"/>
      <c r="GY3"/>
      <c r="GZ3"/>
      <c r="HA3"/>
      <c r="HB3"/>
      <c r="HC3"/>
      <c r="HD3"/>
      <c r="HE3"/>
      <c r="HF3"/>
      <c r="HG3"/>
      <c r="HH3"/>
      <c r="HI3"/>
      <c r="HJ3"/>
      <c r="HK3"/>
      <c r="HL3"/>
      <c r="HM3"/>
      <c r="HN3"/>
      <c r="HO3"/>
      <c r="HP3"/>
      <c r="HQ3"/>
      <c r="HR3"/>
      <c r="HS3"/>
      <c r="HT3"/>
      <c r="HU3"/>
      <c r="HV3"/>
      <c r="HW3"/>
      <c r="HX3"/>
      <c r="HY3"/>
      <c r="HZ3"/>
      <c r="IA3"/>
      <c r="IB3"/>
      <c r="IC3"/>
      <c r="ID3"/>
      <c r="IE3"/>
      <c r="IF3"/>
      <c r="IG3"/>
      <c r="IH3"/>
      <c r="II3"/>
      <c r="IJ3"/>
      <c r="IK3"/>
      <c r="IL3"/>
      <c r="IM3"/>
      <c r="IN3"/>
      <c r="IO3"/>
      <c r="IP3"/>
      <c r="IQ3"/>
      <c r="IR3"/>
      <c r="IS3"/>
      <c r="IT3"/>
      <c r="IU3"/>
      <c r="IV3"/>
    </row>
    <row r="4" spans="1:256" ht="21" customHeight="1" x14ac:dyDescent="0.25">
      <c r="B4" s="24"/>
      <c r="C4" s="24"/>
      <c r="D4" s="210"/>
      <c r="E4" s="210"/>
      <c r="F4" s="210"/>
      <c r="G4" s="210"/>
      <c r="H4" s="210"/>
      <c r="I4" s="210"/>
      <c r="J4" s="210"/>
      <c r="K4" s="210"/>
      <c r="L4" s="210"/>
      <c r="M4" s="210"/>
      <c r="N4" s="210"/>
      <c r="O4" s="210"/>
      <c r="P4" s="210"/>
      <c r="Q4" s="210"/>
      <c r="R4" s="210"/>
      <c r="S4" s="210"/>
      <c r="T4" s="210"/>
      <c r="U4" s="210"/>
      <c r="V4" s="210"/>
      <c r="W4" s="210"/>
      <c r="X4" s="210"/>
      <c r="Y4" s="210"/>
      <c r="Z4" s="210"/>
      <c r="AA4" s="210"/>
      <c r="AB4" s="210"/>
      <c r="AC4" s="210"/>
      <c r="AD4" s="210"/>
      <c r="AE4" s="210"/>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c r="GT4"/>
      <c r="GU4"/>
      <c r="GV4"/>
      <c r="GW4"/>
      <c r="GX4"/>
      <c r="GY4"/>
      <c r="GZ4"/>
      <c r="HA4"/>
      <c r="HB4"/>
      <c r="HC4"/>
      <c r="HD4"/>
      <c r="HE4"/>
      <c r="HF4"/>
      <c r="HG4"/>
      <c r="HH4"/>
      <c r="HI4"/>
      <c r="HJ4"/>
      <c r="HK4"/>
      <c r="HL4"/>
      <c r="HM4"/>
      <c r="HN4"/>
      <c r="HO4"/>
      <c r="HP4"/>
      <c r="HQ4"/>
      <c r="HR4"/>
      <c r="HS4"/>
      <c r="HT4"/>
      <c r="HU4"/>
      <c r="HV4"/>
      <c r="HW4"/>
      <c r="HX4"/>
      <c r="HY4"/>
      <c r="HZ4"/>
      <c r="IA4"/>
      <c r="IB4"/>
      <c r="IC4"/>
      <c r="ID4"/>
      <c r="IE4"/>
      <c r="IF4"/>
      <c r="IG4"/>
      <c r="IH4"/>
      <c r="II4"/>
      <c r="IJ4"/>
      <c r="IK4"/>
      <c r="IL4"/>
      <c r="IM4"/>
      <c r="IN4"/>
      <c r="IO4"/>
      <c r="IP4"/>
      <c r="IQ4"/>
      <c r="IR4"/>
      <c r="IS4"/>
      <c r="IT4"/>
      <c r="IU4"/>
      <c r="IV4"/>
    </row>
    <row r="5" spans="1:256" ht="21" customHeight="1" x14ac:dyDescent="0.25">
      <c r="B5" s="25"/>
      <c r="C5" s="25"/>
      <c r="E5" s="25"/>
      <c r="F5" s="285" t="s">
        <v>3052</v>
      </c>
      <c r="G5" s="285"/>
      <c r="H5" s="285"/>
      <c r="I5" s="285"/>
      <c r="J5" s="285"/>
      <c r="K5" s="285"/>
      <c r="L5" s="285"/>
      <c r="M5" s="285"/>
      <c r="N5" s="285"/>
      <c r="O5" s="285"/>
      <c r="P5" s="285"/>
      <c r="Q5" s="285"/>
      <c r="R5" s="285"/>
      <c r="S5" s="285"/>
      <c r="T5" s="285"/>
      <c r="U5" s="285"/>
      <c r="V5" s="285"/>
      <c r="W5" s="285"/>
      <c r="X5" s="285"/>
      <c r="Y5" s="285"/>
      <c r="Z5" s="285"/>
      <c r="AA5" s="285"/>
      <c r="AB5" s="285"/>
      <c r="AC5" s="285"/>
      <c r="AD5" s="285"/>
      <c r="AE5" s="285"/>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c r="DW5"/>
      <c r="DX5"/>
      <c r="DY5"/>
      <c r="DZ5"/>
      <c r="EA5"/>
      <c r="EB5"/>
      <c r="EC5"/>
      <c r="ED5"/>
      <c r="EE5"/>
      <c r="EF5"/>
      <c r="EG5"/>
      <c r="EH5"/>
      <c r="EI5"/>
      <c r="EJ5"/>
      <c r="EK5"/>
      <c r="EL5"/>
      <c r="EM5"/>
      <c r="EN5"/>
      <c r="EO5"/>
      <c r="EP5"/>
      <c r="EQ5"/>
      <c r="ER5"/>
      <c r="ES5"/>
      <c r="ET5"/>
      <c r="EU5"/>
      <c r="EV5"/>
      <c r="EW5"/>
      <c r="EX5"/>
      <c r="EY5"/>
      <c r="EZ5"/>
      <c r="FA5"/>
      <c r="FB5"/>
      <c r="FC5"/>
      <c r="FD5"/>
      <c r="FE5"/>
      <c r="FF5"/>
      <c r="FG5"/>
      <c r="FH5"/>
      <c r="FI5"/>
      <c r="FJ5"/>
      <c r="FK5"/>
      <c r="FL5"/>
      <c r="FM5"/>
      <c r="FN5"/>
      <c r="FO5"/>
      <c r="FP5"/>
      <c r="FQ5"/>
      <c r="FR5"/>
      <c r="FS5"/>
      <c r="FT5"/>
      <c r="FU5"/>
      <c r="FV5"/>
      <c r="FW5"/>
      <c r="FX5"/>
      <c r="FY5"/>
      <c r="FZ5"/>
      <c r="GA5"/>
      <c r="GB5"/>
      <c r="GC5"/>
      <c r="GD5"/>
      <c r="GE5"/>
      <c r="GF5"/>
      <c r="GG5"/>
      <c r="GH5"/>
      <c r="GI5"/>
      <c r="GJ5"/>
      <c r="GK5"/>
      <c r="GL5"/>
      <c r="GM5"/>
      <c r="GN5"/>
      <c r="GO5"/>
      <c r="GP5"/>
      <c r="GQ5"/>
      <c r="GR5"/>
      <c r="GS5"/>
      <c r="GT5"/>
      <c r="GU5"/>
      <c r="GV5"/>
      <c r="GW5"/>
      <c r="GX5"/>
      <c r="GY5"/>
      <c r="GZ5"/>
      <c r="HA5"/>
      <c r="HB5"/>
      <c r="HC5"/>
      <c r="HD5"/>
      <c r="HE5"/>
      <c r="HF5"/>
      <c r="HG5"/>
      <c r="HH5"/>
      <c r="HI5"/>
      <c r="HJ5"/>
      <c r="HK5"/>
      <c r="HL5"/>
      <c r="HM5"/>
      <c r="HN5"/>
      <c r="HO5"/>
      <c r="HP5"/>
      <c r="HQ5"/>
      <c r="HR5"/>
      <c r="HS5"/>
      <c r="HT5"/>
      <c r="HU5"/>
      <c r="HV5"/>
      <c r="HW5"/>
      <c r="HX5"/>
      <c r="HY5"/>
      <c r="HZ5"/>
      <c r="IA5"/>
      <c r="IB5"/>
      <c r="IC5"/>
      <c r="ID5"/>
      <c r="IE5"/>
      <c r="IF5"/>
      <c r="IG5"/>
      <c r="IH5"/>
      <c r="II5"/>
      <c r="IJ5"/>
      <c r="IK5"/>
      <c r="IL5"/>
      <c r="IM5"/>
      <c r="IN5"/>
      <c r="IO5"/>
      <c r="IP5"/>
      <c r="IQ5"/>
      <c r="IR5"/>
      <c r="IS5"/>
      <c r="IT5"/>
      <c r="IU5"/>
      <c r="IV5"/>
    </row>
    <row r="6" spans="1:256" ht="21" customHeight="1" x14ac:dyDescent="0.25">
      <c r="A6" s="207"/>
      <c r="B6" s="207"/>
      <c r="C6" s="207"/>
      <c r="D6" s="207"/>
      <c r="E6" s="207"/>
      <c r="F6" s="207"/>
      <c r="G6" s="207"/>
      <c r="H6" s="207"/>
      <c r="I6" s="207"/>
      <c r="J6" s="207"/>
      <c r="K6" s="207"/>
      <c r="L6" s="207"/>
      <c r="M6" s="207"/>
      <c r="N6" s="207"/>
      <c r="O6" s="207"/>
      <c r="P6" s="207"/>
      <c r="Q6" s="207"/>
      <c r="R6" s="207"/>
      <c r="S6" s="207"/>
      <c r="T6" s="207"/>
      <c r="U6" s="207"/>
      <c r="V6" s="207"/>
      <c r="W6" s="207"/>
      <c r="X6" s="207"/>
      <c r="Y6" s="207"/>
      <c r="Z6" s="207"/>
      <c r="AA6" s="207"/>
      <c r="AB6" s="207"/>
      <c r="AC6" s="207"/>
      <c r="AD6" s="207"/>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c r="DW6"/>
      <c r="DX6"/>
      <c r="DY6"/>
      <c r="DZ6"/>
      <c r="EA6"/>
      <c r="EB6"/>
      <c r="EC6"/>
      <c r="ED6"/>
      <c r="EE6"/>
      <c r="EF6"/>
      <c r="EG6"/>
      <c r="EH6"/>
      <c r="EI6"/>
      <c r="EJ6"/>
      <c r="EK6"/>
      <c r="EL6"/>
      <c r="EM6"/>
      <c r="EN6"/>
      <c r="EO6"/>
      <c r="EP6"/>
      <c r="EQ6"/>
      <c r="ER6"/>
      <c r="ES6"/>
      <c r="ET6"/>
      <c r="EU6"/>
      <c r="EV6"/>
      <c r="EW6"/>
      <c r="EX6"/>
      <c r="EY6"/>
      <c r="EZ6"/>
      <c r="FA6"/>
      <c r="FB6"/>
      <c r="FC6"/>
      <c r="FD6"/>
      <c r="FE6"/>
      <c r="FF6"/>
      <c r="FG6"/>
      <c r="FH6"/>
      <c r="FI6"/>
      <c r="FJ6"/>
      <c r="FK6"/>
      <c r="FL6"/>
      <c r="FM6"/>
      <c r="FN6"/>
      <c r="FO6"/>
      <c r="FP6"/>
      <c r="FQ6"/>
      <c r="FR6"/>
      <c r="FS6"/>
      <c r="FT6"/>
      <c r="FU6"/>
      <c r="FV6"/>
      <c r="FW6"/>
      <c r="FX6"/>
      <c r="FY6"/>
      <c r="FZ6"/>
      <c r="GA6"/>
      <c r="GB6"/>
      <c r="GC6"/>
      <c r="GD6"/>
      <c r="GE6"/>
      <c r="GF6"/>
      <c r="GG6"/>
      <c r="GH6"/>
      <c r="GI6"/>
      <c r="GJ6"/>
      <c r="GK6"/>
      <c r="GL6"/>
      <c r="GM6"/>
      <c r="GN6"/>
      <c r="GO6"/>
      <c r="GP6"/>
      <c r="GQ6"/>
      <c r="GR6"/>
      <c r="GS6"/>
      <c r="GT6"/>
      <c r="GU6"/>
      <c r="GV6"/>
      <c r="GW6"/>
      <c r="GX6"/>
      <c r="GY6"/>
      <c r="GZ6"/>
      <c r="HA6"/>
      <c r="HB6"/>
      <c r="HC6"/>
      <c r="HD6"/>
      <c r="HE6"/>
      <c r="HF6"/>
      <c r="HG6"/>
      <c r="HH6"/>
      <c r="HI6"/>
      <c r="HJ6"/>
      <c r="HK6"/>
      <c r="HL6"/>
      <c r="HM6"/>
      <c r="HN6"/>
      <c r="HO6"/>
      <c r="HP6"/>
      <c r="HQ6"/>
      <c r="HR6"/>
      <c r="HS6"/>
      <c r="HT6"/>
      <c r="HU6"/>
      <c r="HV6"/>
      <c r="HW6"/>
      <c r="HX6"/>
      <c r="HY6"/>
      <c r="HZ6"/>
      <c r="IA6"/>
      <c r="IB6"/>
      <c r="IC6"/>
      <c r="ID6"/>
      <c r="IE6"/>
      <c r="IF6"/>
      <c r="IG6"/>
      <c r="IH6"/>
      <c r="II6"/>
      <c r="IJ6"/>
      <c r="IK6"/>
      <c r="IL6"/>
      <c r="IM6"/>
      <c r="IN6"/>
      <c r="IO6"/>
      <c r="IP6"/>
      <c r="IQ6"/>
      <c r="IR6"/>
      <c r="IS6"/>
      <c r="IT6"/>
      <c r="IU6"/>
      <c r="IV6"/>
    </row>
    <row r="7" spans="1:256" ht="21" customHeight="1" x14ac:dyDescent="0.35">
      <c r="A7"/>
      <c r="B7"/>
      <c r="C7"/>
      <c r="D7"/>
      <c r="E7"/>
      <c r="F7" s="131"/>
      <c r="G7" s="131"/>
      <c r="H7" s="131"/>
      <c r="I7"/>
      <c r="J7"/>
      <c r="K7"/>
      <c r="L7"/>
      <c r="M7"/>
      <c r="N7"/>
      <c r="O7"/>
      <c r="P7"/>
      <c r="Q7" s="34"/>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row>
    <row r="8" spans="1:256" s="42" customFormat="1" ht="18" customHeight="1" thickBot="1" x14ac:dyDescent="0.3">
      <c r="A8" s="23"/>
      <c r="B8" s="23"/>
      <c r="C8" s="23"/>
      <c r="D8" s="23"/>
      <c r="E8" s="23"/>
      <c r="F8" s="23"/>
      <c r="G8" s="27" t="s">
        <v>51</v>
      </c>
      <c r="H8" s="286" t="str">
        <f>IGOT!C5</f>
        <v>Sindicato Único de Trabajadores Democráticos del Sistema de Transporte Colectivo.</v>
      </c>
      <c r="I8" s="286"/>
      <c r="J8" s="286"/>
      <c r="K8" s="286"/>
      <c r="L8" s="286"/>
      <c r="M8" s="286"/>
      <c r="N8" s="286"/>
      <c r="O8" s="286"/>
      <c r="P8" s="286"/>
      <c r="Q8" s="286"/>
      <c r="R8" s="286"/>
      <c r="S8" s="286"/>
      <c r="T8" s="286"/>
      <c r="U8" s="286"/>
      <c r="V8" s="286"/>
      <c r="W8" s="286"/>
      <c r="X8" s="286"/>
      <c r="Y8" s="286"/>
      <c r="Z8" s="286"/>
      <c r="AA8" s="286"/>
      <c r="AB8" s="286"/>
      <c r="AC8" s="286"/>
      <c r="AD8" s="286"/>
      <c r="AE8" s="286"/>
      <c r="AF8"/>
      <c r="AG8"/>
      <c r="AH8"/>
      <c r="AI8"/>
      <c r="AJ8"/>
      <c r="AK8"/>
      <c r="AL8"/>
      <c r="AM8"/>
      <c r="AN8"/>
      <c r="AO8"/>
      <c r="AP8"/>
      <c r="AQ8"/>
      <c r="AR8"/>
      <c r="AS8"/>
      <c r="AT8"/>
    </row>
    <row r="9" spans="1:256" s="42" customFormat="1" ht="18" customHeight="1" x14ac:dyDescent="0.25">
      <c r="A9" s="224"/>
      <c r="B9" s="224"/>
      <c r="C9" s="224"/>
      <c r="D9" s="224"/>
      <c r="E9" s="23"/>
      <c r="F9" s="24"/>
      <c r="G9" s="24"/>
      <c r="H9" s="24"/>
      <c r="I9" s="24"/>
      <c r="J9" s="24"/>
      <c r="K9" s="24"/>
      <c r="L9" s="24"/>
      <c r="M9" s="24"/>
      <c r="N9" s="24"/>
      <c r="O9" s="24"/>
      <c r="P9" s="24"/>
      <c r="Q9" s="24"/>
      <c r="R9" s="24"/>
      <c r="S9" s="24"/>
      <c r="T9" s="24"/>
      <c r="U9" s="24"/>
      <c r="V9" s="24"/>
      <c r="W9" s="24"/>
      <c r="X9" s="24"/>
      <c r="Y9" s="24"/>
      <c r="Z9" s="24"/>
      <c r="AA9" s="24"/>
      <c r="AB9" s="24"/>
      <c r="AC9" s="24"/>
      <c r="AD9" s="24"/>
      <c r="AE9" s="24"/>
      <c r="AF9"/>
      <c r="AG9"/>
      <c r="AH9"/>
      <c r="AI9"/>
      <c r="AJ9"/>
      <c r="AK9"/>
      <c r="AL9"/>
      <c r="AM9"/>
      <c r="AN9"/>
      <c r="AO9"/>
      <c r="AP9"/>
      <c r="AQ9"/>
      <c r="AR9"/>
      <c r="AS9"/>
      <c r="AT9"/>
    </row>
    <row r="10" spans="1:256" s="42" customFormat="1" ht="18" customHeight="1" x14ac:dyDescent="0.25">
      <c r="A10" s="224"/>
      <c r="B10" s="224"/>
      <c r="C10" s="224"/>
      <c r="D10" s="224"/>
      <c r="E10" s="23"/>
      <c r="F10" s="24"/>
      <c r="G10" s="24"/>
      <c r="H10" s="24"/>
      <c r="I10" s="24"/>
      <c r="J10" s="24"/>
      <c r="K10" s="24"/>
      <c r="L10" s="24"/>
      <c r="M10" s="24"/>
      <c r="N10" s="24"/>
      <c r="O10" s="24"/>
      <c r="P10" s="24"/>
      <c r="Q10" s="24"/>
      <c r="R10" s="24"/>
      <c r="S10" s="24"/>
      <c r="T10" s="24"/>
      <c r="U10" s="24"/>
      <c r="V10" s="24"/>
      <c r="W10" s="24"/>
      <c r="X10" s="24"/>
      <c r="Y10" s="24"/>
      <c r="Z10" s="24"/>
      <c r="AA10" s="24"/>
      <c r="AB10" s="24"/>
      <c r="AC10" s="24"/>
      <c r="AD10" s="24"/>
      <c r="AE10" s="24"/>
      <c r="AF10"/>
      <c r="AG10"/>
      <c r="AH10"/>
      <c r="AI10"/>
      <c r="AJ10"/>
      <c r="AK10"/>
      <c r="AL10"/>
      <c r="AM10"/>
      <c r="AN10"/>
      <c r="AO10"/>
      <c r="AP10"/>
      <c r="AQ10"/>
      <c r="AR10"/>
      <c r="AS10"/>
      <c r="AT10"/>
    </row>
    <row r="11" spans="1:256" ht="18" customHeight="1" x14ac:dyDescent="0.35">
      <c r="A11"/>
      <c r="B11"/>
      <c r="C11"/>
      <c r="D11" s="1"/>
      <c r="E11" s="1"/>
      <c r="F11" s="1"/>
      <c r="G11" s="31" t="s">
        <v>52</v>
      </c>
      <c r="H11" s="287" t="s">
        <v>396</v>
      </c>
      <c r="I11" s="287"/>
      <c r="J11" s="32" t="s">
        <v>53</v>
      </c>
      <c r="K11" s="288" t="s">
        <v>397</v>
      </c>
      <c r="L11" s="288"/>
      <c r="M11" s="32" t="s">
        <v>53</v>
      </c>
      <c r="N11" s="248">
        <v>2024</v>
      </c>
      <c r="O11" s="248"/>
      <c r="P11" s="33"/>
      <c r="Q11" s="34"/>
      <c r="R11"/>
      <c r="S11"/>
      <c r="T11"/>
      <c r="U11"/>
      <c r="V11" s="31"/>
      <c r="W11" s="31" t="s">
        <v>54</v>
      </c>
      <c r="X11" s="287" t="s">
        <v>396</v>
      </c>
      <c r="Y11" s="287"/>
      <c r="Z11" s="32" t="s">
        <v>53</v>
      </c>
      <c r="AA11" s="288" t="s">
        <v>397</v>
      </c>
      <c r="AB11" s="288"/>
      <c r="AC11" s="32" t="s">
        <v>53</v>
      </c>
      <c r="AD11" s="248">
        <v>2024</v>
      </c>
      <c r="AE11" s="248"/>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c r="DW11"/>
      <c r="DX11"/>
      <c r="DY11"/>
      <c r="DZ11"/>
      <c r="EA11"/>
      <c r="EB11"/>
      <c r="EC11"/>
      <c r="ED11"/>
      <c r="EE11"/>
      <c r="EF11"/>
      <c r="EG11"/>
      <c r="EH11"/>
      <c r="EI11"/>
      <c r="EJ11"/>
      <c r="EK11"/>
      <c r="EL11"/>
      <c r="EM11"/>
      <c r="EN11"/>
      <c r="EO11"/>
      <c r="EP11"/>
      <c r="EQ11"/>
      <c r="ER11"/>
      <c r="ES11"/>
      <c r="ET11"/>
      <c r="EU11"/>
      <c r="EV11"/>
      <c r="EW11"/>
      <c r="EX11"/>
      <c r="EY11"/>
      <c r="EZ11"/>
      <c r="FA11"/>
      <c r="FB11"/>
      <c r="FC11"/>
      <c r="FD11"/>
      <c r="FE11"/>
      <c r="FF11"/>
      <c r="FG11"/>
      <c r="FH11"/>
      <c r="FI11"/>
      <c r="FJ11"/>
      <c r="FK11"/>
      <c r="FL11"/>
      <c r="FM11"/>
      <c r="FN11"/>
      <c r="FO11"/>
      <c r="FP11"/>
      <c r="FQ11"/>
      <c r="FR11"/>
      <c r="FS11"/>
      <c r="FT11"/>
      <c r="FU11"/>
      <c r="FV11"/>
      <c r="FW11"/>
      <c r="FX11"/>
      <c r="FY11"/>
      <c r="FZ11"/>
      <c r="GA11"/>
      <c r="GB11"/>
      <c r="GC11"/>
      <c r="GD11"/>
      <c r="GE11"/>
      <c r="GF11"/>
      <c r="GG11"/>
      <c r="GH11"/>
      <c r="GI11"/>
      <c r="GJ11"/>
      <c r="GK11"/>
      <c r="GL11"/>
      <c r="GM11"/>
      <c r="GN11"/>
      <c r="GO11"/>
      <c r="GP11"/>
      <c r="GQ11"/>
      <c r="GR11"/>
      <c r="GS11"/>
      <c r="GT11"/>
      <c r="GU11"/>
      <c r="GV11"/>
      <c r="GW11"/>
      <c r="GX11"/>
      <c r="GY11"/>
      <c r="GZ11"/>
      <c r="HA11"/>
      <c r="HB11"/>
      <c r="HC11"/>
      <c r="HD11"/>
      <c r="HE11"/>
      <c r="HF11"/>
      <c r="HG11"/>
      <c r="HH11"/>
      <c r="HI11"/>
      <c r="HJ11"/>
      <c r="HK11"/>
      <c r="HL11"/>
      <c r="HM11"/>
      <c r="HN11"/>
      <c r="HO11"/>
      <c r="HP11"/>
      <c r="HQ11"/>
      <c r="HR11"/>
      <c r="HS11"/>
      <c r="HT11"/>
      <c r="HU11"/>
      <c r="HV11"/>
      <c r="HW11"/>
      <c r="HX11"/>
      <c r="HY11"/>
      <c r="HZ11"/>
      <c r="IA11"/>
      <c r="IB11"/>
      <c r="IC11"/>
      <c r="ID11"/>
      <c r="IE11"/>
      <c r="IF11"/>
      <c r="IG11"/>
      <c r="IH11"/>
      <c r="II11"/>
      <c r="IJ11"/>
      <c r="IK11"/>
      <c r="IL11"/>
      <c r="IM11"/>
      <c r="IN11"/>
      <c r="IO11"/>
      <c r="IP11"/>
      <c r="IQ11"/>
      <c r="IR11"/>
      <c r="IS11"/>
      <c r="IT11"/>
      <c r="IU11"/>
      <c r="IV11"/>
    </row>
    <row r="12" spans="1:256" ht="18" customHeight="1" x14ac:dyDescent="0.35">
      <c r="A12"/>
      <c r="B12"/>
      <c r="C12" s="35"/>
      <c r="D12" s="35"/>
      <c r="E12" s="35"/>
      <c r="F12" s="35"/>
      <c r="G12" s="1"/>
      <c r="H12" s="282" t="s">
        <v>55</v>
      </c>
      <c r="I12" s="282"/>
      <c r="J12" s="36"/>
      <c r="K12" s="282" t="s">
        <v>56</v>
      </c>
      <c r="L12" s="282"/>
      <c r="M12" s="36"/>
      <c r="N12" s="282" t="s">
        <v>57</v>
      </c>
      <c r="O12" s="282"/>
      <c r="P12" s="33"/>
      <c r="Q12" s="34"/>
      <c r="R12"/>
      <c r="S12"/>
      <c r="T12"/>
      <c r="U12"/>
      <c r="V12"/>
      <c r="W12"/>
      <c r="X12" s="282" t="s">
        <v>55</v>
      </c>
      <c r="Y12" s="282"/>
      <c r="Z12" s="36"/>
      <c r="AA12" s="282" t="s">
        <v>56</v>
      </c>
      <c r="AB12" s="282"/>
      <c r="AC12" s="36"/>
      <c r="AD12" s="282" t="s">
        <v>57</v>
      </c>
      <c r="AE12" s="28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c r="DW12"/>
      <c r="DX12"/>
      <c r="DY12"/>
      <c r="DZ12"/>
      <c r="EA12"/>
      <c r="EB12"/>
      <c r="EC12"/>
      <c r="ED12"/>
      <c r="EE12"/>
      <c r="EF12"/>
      <c r="EG12"/>
      <c r="EH12"/>
      <c r="EI12"/>
      <c r="EJ12"/>
      <c r="EK12"/>
      <c r="EL12"/>
      <c r="EM12"/>
      <c r="EN12"/>
      <c r="EO12"/>
      <c r="EP12"/>
      <c r="EQ12"/>
      <c r="ER12"/>
      <c r="ES12"/>
      <c r="ET12"/>
      <c r="EU12"/>
      <c r="EV12"/>
      <c r="EW12"/>
      <c r="EX12"/>
      <c r="EY12"/>
      <c r="EZ12"/>
      <c r="FA12"/>
      <c r="FB12"/>
      <c r="FC12"/>
      <c r="FD12"/>
      <c r="FE12"/>
      <c r="FF12"/>
      <c r="FG12"/>
      <c r="FH12"/>
      <c r="FI12"/>
      <c r="FJ12"/>
      <c r="FK12"/>
      <c r="FL12"/>
      <c r="FM12"/>
      <c r="FN12"/>
      <c r="FO12"/>
      <c r="FP12"/>
      <c r="FQ12"/>
      <c r="FR12"/>
      <c r="FS12"/>
      <c r="FT12"/>
      <c r="FU12"/>
      <c r="FV12"/>
      <c r="FW12"/>
      <c r="FX12"/>
      <c r="FY12"/>
      <c r="FZ12"/>
      <c r="GA12"/>
      <c r="GB12"/>
      <c r="GC12"/>
      <c r="GD12"/>
      <c r="GE12"/>
      <c r="GF12"/>
      <c r="GG12"/>
      <c r="GH12"/>
      <c r="GI12"/>
      <c r="GJ12"/>
      <c r="GK12"/>
      <c r="GL12"/>
      <c r="GM12"/>
      <c r="GN12"/>
      <c r="GO12"/>
      <c r="GP12"/>
      <c r="GQ12"/>
      <c r="GR12"/>
      <c r="GS12"/>
      <c r="GT12"/>
      <c r="GU12"/>
      <c r="GV12"/>
      <c r="GW12"/>
      <c r="GX12"/>
      <c r="GY12"/>
      <c r="GZ12"/>
      <c r="HA12"/>
      <c r="HB12"/>
      <c r="HC12"/>
      <c r="HD12"/>
      <c r="HE12"/>
      <c r="HF12"/>
      <c r="HG12"/>
      <c r="HH12"/>
      <c r="HI12"/>
      <c r="HJ12"/>
      <c r="HK12"/>
      <c r="HL12"/>
      <c r="HM12"/>
      <c r="HN12"/>
      <c r="HO12"/>
      <c r="HP12"/>
      <c r="HQ12"/>
      <c r="HR12"/>
      <c r="HS12"/>
      <c r="HT12"/>
      <c r="HU12"/>
      <c r="HV12"/>
      <c r="HW12"/>
      <c r="HX12"/>
      <c r="HY12"/>
      <c r="HZ12"/>
      <c r="IA12"/>
      <c r="IB12"/>
      <c r="IC12"/>
      <c r="ID12"/>
      <c r="IE12"/>
      <c r="IF12"/>
      <c r="IG12"/>
      <c r="IH12"/>
      <c r="II12"/>
      <c r="IJ12"/>
      <c r="IK12"/>
      <c r="IL12"/>
      <c r="IM12"/>
      <c r="IN12"/>
      <c r="IO12"/>
      <c r="IP12"/>
      <c r="IQ12"/>
      <c r="IR12"/>
      <c r="IS12"/>
      <c r="IT12"/>
      <c r="IU12"/>
      <c r="IV12"/>
    </row>
    <row r="13" spans="1:256" ht="18" customHeight="1" x14ac:dyDescent="0.35">
      <c r="A13"/>
      <c r="B13"/>
      <c r="C13" s="35"/>
      <c r="D13" s="35"/>
      <c r="E13" s="35"/>
      <c r="F13" s="35"/>
      <c r="G13" s="1"/>
      <c r="H13" s="37"/>
      <c r="I13" s="37"/>
      <c r="J13" s="36"/>
      <c r="K13" s="37"/>
      <c r="L13" s="37"/>
      <c r="M13" s="36"/>
      <c r="N13" s="37"/>
      <c r="O13" s="37"/>
      <c r="P13" s="33"/>
      <c r="Q13" s="34"/>
      <c r="R13"/>
      <c r="S13"/>
      <c r="T13"/>
      <c r="U13"/>
      <c r="V13"/>
      <c r="W13"/>
      <c r="X13" s="37"/>
      <c r="Y13" s="37"/>
      <c r="Z13" s="36"/>
      <c r="AA13" s="37"/>
      <c r="AB13" s="37"/>
      <c r="AC13" s="36"/>
      <c r="AD13" s="37"/>
      <c r="AE13" s="37"/>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c r="CG13"/>
      <c r="CH13"/>
      <c r="CI13"/>
      <c r="CJ13"/>
      <c r="CK13"/>
      <c r="CL13"/>
      <c r="CM13"/>
      <c r="CN13"/>
      <c r="CO13"/>
      <c r="CP13"/>
      <c r="CQ13"/>
      <c r="CR13"/>
      <c r="CS13"/>
      <c r="CT13"/>
      <c r="CU13"/>
      <c r="CV13"/>
      <c r="CW13"/>
      <c r="CX13"/>
      <c r="CY13"/>
      <c r="CZ13"/>
      <c r="DA13"/>
      <c r="DB13"/>
      <c r="DC13"/>
      <c r="DD13"/>
      <c r="DE13"/>
      <c r="DF13"/>
      <c r="DG13"/>
      <c r="DH13"/>
      <c r="DI13"/>
      <c r="DJ13"/>
      <c r="DK13"/>
      <c r="DL13"/>
      <c r="DM13"/>
      <c r="DN13"/>
      <c r="DO13"/>
      <c r="DP13"/>
      <c r="DQ13"/>
      <c r="DR13"/>
      <c r="DS13"/>
      <c r="DT13"/>
      <c r="DU13"/>
      <c r="DV13"/>
      <c r="DW13"/>
      <c r="DX13"/>
      <c r="DY13"/>
      <c r="DZ13"/>
      <c r="EA13"/>
      <c r="EB13"/>
      <c r="EC13"/>
      <c r="ED13"/>
      <c r="EE13"/>
      <c r="EF13"/>
      <c r="EG13"/>
      <c r="EH13"/>
      <c r="EI13"/>
      <c r="EJ13"/>
      <c r="EK13"/>
      <c r="EL13"/>
      <c r="EM13"/>
      <c r="EN13"/>
      <c r="EO13"/>
      <c r="EP13"/>
      <c r="EQ13"/>
      <c r="ER13"/>
      <c r="ES13"/>
      <c r="ET13"/>
      <c r="EU13"/>
      <c r="EV13"/>
      <c r="EW13"/>
      <c r="EX13"/>
      <c r="EY13"/>
      <c r="EZ13"/>
      <c r="FA13"/>
      <c r="FB13"/>
      <c r="FC13"/>
      <c r="FD13"/>
      <c r="FE13"/>
      <c r="FF13"/>
      <c r="FG13"/>
      <c r="FH13"/>
      <c r="FI13"/>
      <c r="FJ13"/>
      <c r="FK13"/>
      <c r="FL13"/>
      <c r="FM13"/>
      <c r="FN13"/>
      <c r="FO13"/>
      <c r="FP13"/>
      <c r="FQ13"/>
      <c r="FR13"/>
      <c r="FS13"/>
      <c r="FT13"/>
      <c r="FU13"/>
      <c r="FV13"/>
      <c r="FW13"/>
      <c r="FX13"/>
      <c r="FY13"/>
      <c r="FZ13"/>
      <c r="GA13"/>
      <c r="GB13"/>
      <c r="GC13"/>
      <c r="GD13"/>
      <c r="GE13"/>
      <c r="GF13"/>
      <c r="GG13"/>
      <c r="GH13"/>
      <c r="GI13"/>
      <c r="GJ13"/>
      <c r="GK13"/>
      <c r="GL13"/>
      <c r="GM13"/>
      <c r="GN13"/>
      <c r="GO13"/>
      <c r="GP13"/>
      <c r="GQ13"/>
      <c r="GR13"/>
      <c r="GS13"/>
      <c r="GT13"/>
      <c r="GU13"/>
      <c r="GV13"/>
      <c r="GW13"/>
      <c r="GX13"/>
      <c r="GY13"/>
      <c r="GZ13"/>
      <c r="HA13"/>
      <c r="HB13"/>
      <c r="HC13"/>
      <c r="HD13"/>
      <c r="HE13"/>
      <c r="HF13"/>
      <c r="HG13"/>
      <c r="HH13"/>
      <c r="HI13"/>
      <c r="HJ13"/>
      <c r="HK13"/>
      <c r="HL13"/>
      <c r="HM13"/>
      <c r="HN13"/>
      <c r="HO13"/>
      <c r="HP13"/>
      <c r="HQ13"/>
      <c r="HR13"/>
      <c r="HS13"/>
      <c r="HT13"/>
      <c r="HU13"/>
      <c r="HV13"/>
      <c r="HW13"/>
      <c r="HX13"/>
      <c r="HY13"/>
      <c r="HZ13"/>
      <c r="IA13"/>
      <c r="IB13"/>
      <c r="IC13"/>
      <c r="ID13"/>
      <c r="IE13"/>
      <c r="IF13"/>
      <c r="IG13"/>
      <c r="IH13"/>
      <c r="II13"/>
      <c r="IJ13"/>
      <c r="IK13"/>
      <c r="IL13"/>
      <c r="IM13"/>
      <c r="IN13"/>
      <c r="IO13"/>
      <c r="IP13"/>
      <c r="IQ13"/>
      <c r="IR13"/>
      <c r="IS13"/>
      <c r="IT13"/>
      <c r="IU13"/>
      <c r="IV13"/>
    </row>
    <row r="14" spans="1:256" ht="18" customHeight="1" x14ac:dyDescent="0.35">
      <c r="A14"/>
      <c r="B14"/>
      <c r="C14" s="35"/>
      <c r="D14" s="35"/>
      <c r="E14" s="35"/>
      <c r="F14" s="35"/>
      <c r="G14" s="1"/>
      <c r="H14" s="37"/>
      <c r="I14" s="37"/>
      <c r="J14" s="36"/>
      <c r="K14" s="37"/>
      <c r="L14" s="37"/>
      <c r="M14" s="36"/>
      <c r="N14" s="37"/>
      <c r="O14" s="37"/>
      <c r="P14" s="33"/>
      <c r="Q14" s="34"/>
      <c r="R14"/>
      <c r="S14"/>
      <c r="T14"/>
      <c r="U14"/>
      <c r="V14"/>
      <c r="W14"/>
      <c r="X14" s="37"/>
      <c r="Y14" s="37"/>
      <c r="Z14" s="36"/>
      <c r="AA14" s="37"/>
      <c r="AB14" s="37"/>
      <c r="AC14" s="36"/>
      <c r="AD14" s="37"/>
      <c r="AE14" s="37"/>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c r="CG14"/>
      <c r="CH14"/>
      <c r="CI14"/>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c r="DW14"/>
      <c r="DX14"/>
      <c r="DY14"/>
      <c r="DZ14"/>
      <c r="EA14"/>
      <c r="EB14"/>
      <c r="EC14"/>
      <c r="ED14"/>
      <c r="EE14"/>
      <c r="EF14"/>
      <c r="EG14"/>
      <c r="EH14"/>
      <c r="EI14"/>
      <c r="EJ14"/>
      <c r="EK14"/>
      <c r="EL14"/>
      <c r="EM14"/>
      <c r="EN14"/>
      <c r="EO14"/>
      <c r="EP14"/>
      <c r="EQ14"/>
      <c r="ER14"/>
      <c r="ES14"/>
      <c r="ET14"/>
      <c r="EU14"/>
      <c r="EV14"/>
      <c r="EW14"/>
      <c r="EX14"/>
      <c r="EY14"/>
      <c r="EZ14"/>
      <c r="FA14"/>
      <c r="FB14"/>
      <c r="FC14"/>
      <c r="FD14"/>
      <c r="FE14"/>
      <c r="FF14"/>
      <c r="FG14"/>
      <c r="FH14"/>
      <c r="FI14"/>
      <c r="FJ14"/>
      <c r="FK14"/>
      <c r="FL14"/>
      <c r="FM14"/>
      <c r="FN14"/>
      <c r="FO14"/>
      <c r="FP14"/>
      <c r="FQ14"/>
      <c r="FR14"/>
      <c r="FS14"/>
      <c r="FT14"/>
      <c r="FU14"/>
      <c r="FV14"/>
      <c r="FW14"/>
      <c r="FX14"/>
      <c r="FY14"/>
      <c r="FZ14"/>
      <c r="GA14"/>
      <c r="GB14"/>
      <c r="GC14"/>
      <c r="GD14"/>
      <c r="GE14"/>
      <c r="GF14"/>
      <c r="GG14"/>
      <c r="GH14"/>
      <c r="GI14"/>
      <c r="GJ14"/>
      <c r="GK14"/>
      <c r="GL14"/>
      <c r="GM14"/>
      <c r="GN14"/>
      <c r="GO14"/>
      <c r="GP14"/>
      <c r="GQ14"/>
      <c r="GR14"/>
      <c r="GS14"/>
      <c r="GT14"/>
      <c r="GU14"/>
      <c r="GV14"/>
      <c r="GW14"/>
      <c r="GX14"/>
      <c r="GY14"/>
      <c r="GZ14"/>
      <c r="HA14"/>
      <c r="HB14"/>
      <c r="HC14"/>
      <c r="HD14"/>
      <c r="HE14"/>
      <c r="HF14"/>
      <c r="HG14"/>
      <c r="HH14"/>
      <c r="HI14"/>
      <c r="HJ14"/>
      <c r="HK14"/>
      <c r="HL14"/>
      <c r="HM14"/>
      <c r="HN14"/>
      <c r="HO14"/>
      <c r="HP14"/>
      <c r="HQ14"/>
      <c r="HR14"/>
      <c r="HS14"/>
      <c r="HT14"/>
      <c r="HU14"/>
      <c r="HV14"/>
      <c r="HW14"/>
      <c r="HX14"/>
      <c r="HY14"/>
      <c r="HZ14"/>
      <c r="IA14"/>
      <c r="IB14"/>
      <c r="IC14"/>
      <c r="ID14"/>
      <c r="IE14"/>
      <c r="IF14"/>
      <c r="IG14"/>
      <c r="IH14"/>
      <c r="II14"/>
      <c r="IJ14"/>
      <c r="IK14"/>
      <c r="IL14"/>
      <c r="IM14"/>
      <c r="IN14"/>
      <c r="IO14"/>
      <c r="IP14"/>
      <c r="IQ14"/>
      <c r="IR14"/>
      <c r="IS14"/>
      <c r="IT14"/>
      <c r="IU14"/>
      <c r="IV14"/>
    </row>
    <row r="15" spans="1:256" s="38" customFormat="1" ht="18" customHeight="1" x14ac:dyDescent="0.35">
      <c r="A15" s="251" t="s">
        <v>7</v>
      </c>
      <c r="B15" s="251"/>
      <c r="C15" s="251"/>
      <c r="D15" s="251"/>
      <c r="E15" s="251"/>
      <c r="F15" s="251"/>
      <c r="G15" s="251"/>
      <c r="H15" s="251"/>
      <c r="I15" s="251"/>
      <c r="J15" s="251"/>
      <c r="K15" s="251"/>
      <c r="L15" s="251"/>
      <c r="M15" s="251"/>
      <c r="N15" s="251"/>
      <c r="O15" s="251"/>
      <c r="P15" s="251"/>
      <c r="Q15" s="251"/>
      <c r="R15" s="251"/>
      <c r="S15" s="251"/>
      <c r="T15" s="251"/>
      <c r="U15" s="251"/>
      <c r="V15" s="251"/>
      <c r="W15" s="251"/>
      <c r="X15" s="251"/>
      <c r="Y15" s="251"/>
      <c r="Z15" s="251"/>
      <c r="AA15" s="251"/>
      <c r="AB15" s="251"/>
      <c r="AC15" s="251"/>
      <c r="AD15" s="251"/>
      <c r="AE15" s="251"/>
      <c r="AF15"/>
      <c r="AG15"/>
      <c r="AH15"/>
      <c r="AI15"/>
      <c r="AJ15"/>
      <c r="AK15"/>
      <c r="AL15"/>
      <c r="AM15"/>
      <c r="AN15"/>
      <c r="AO15"/>
      <c r="AP15"/>
      <c r="AQ15"/>
      <c r="AR15"/>
      <c r="AS15"/>
      <c r="AT15"/>
    </row>
    <row r="16" spans="1:256" ht="18" customHeight="1" x14ac:dyDescent="0.35">
      <c r="A16"/>
      <c r="B16"/>
      <c r="C16" s="35"/>
      <c r="D16" s="35"/>
      <c r="E16" s="35"/>
      <c r="F16" s="35"/>
      <c r="G16" s="1"/>
      <c r="H16" s="37"/>
      <c r="I16" s="37"/>
      <c r="J16" s="36"/>
      <c r="K16" s="37"/>
      <c r="L16" s="37"/>
      <c r="M16" s="36"/>
      <c r="N16" s="37"/>
      <c r="O16" s="37"/>
      <c r="P16" s="33"/>
      <c r="Q16" s="34"/>
      <c r="R16"/>
      <c r="S16"/>
      <c r="T16"/>
      <c r="U16"/>
      <c r="V16"/>
      <c r="W16" s="37"/>
      <c r="X16" s="37"/>
      <c r="Y16" s="36"/>
      <c r="Z16" s="37"/>
      <c r="AA16" s="37"/>
      <c r="AB16" s="36"/>
      <c r="AC16" s="37"/>
      <c r="AD16" s="37"/>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c r="CG16"/>
      <c r="CH16"/>
      <c r="CI16"/>
      <c r="CJ16"/>
      <c r="CK16"/>
      <c r="CL16"/>
      <c r="CM16"/>
      <c r="CN16"/>
      <c r="CO16"/>
      <c r="CP16"/>
      <c r="CQ16"/>
      <c r="CR16"/>
      <c r="CS16"/>
      <c r="CT16"/>
      <c r="CU16"/>
      <c r="CV16"/>
      <c r="CW16"/>
      <c r="CX16"/>
      <c r="CY16"/>
      <c r="CZ16"/>
      <c r="DA16"/>
      <c r="DB16"/>
      <c r="DC16"/>
      <c r="DD16"/>
      <c r="DE16"/>
      <c r="DF16"/>
      <c r="DG16"/>
      <c r="DH16"/>
      <c r="DI16"/>
      <c r="DJ16"/>
      <c r="DK16"/>
      <c r="DL16"/>
      <c r="DM16"/>
      <c r="DN16"/>
      <c r="DO16"/>
      <c r="DP16"/>
      <c r="DQ16"/>
      <c r="DR16"/>
      <c r="DS16"/>
      <c r="DT16"/>
      <c r="DU16"/>
      <c r="DV16"/>
      <c r="DW16"/>
      <c r="DX16"/>
      <c r="DY16"/>
      <c r="DZ16"/>
      <c r="EA16"/>
      <c r="EB16"/>
      <c r="EC16"/>
      <c r="ED16"/>
      <c r="EE16"/>
      <c r="EF16"/>
      <c r="EG16"/>
      <c r="EH16"/>
      <c r="EI16"/>
      <c r="EJ16"/>
      <c r="EK16"/>
      <c r="EL16"/>
      <c r="EM16"/>
      <c r="EN16"/>
      <c r="EO16"/>
      <c r="EP16"/>
      <c r="EQ16"/>
      <c r="ER16"/>
      <c r="ES16"/>
      <c r="ET16"/>
      <c r="EU16"/>
      <c r="EV16"/>
      <c r="EW16"/>
      <c r="EX16"/>
      <c r="EY16"/>
      <c r="EZ16"/>
      <c r="FA16"/>
      <c r="FB16"/>
      <c r="FC16"/>
      <c r="FD16"/>
      <c r="FE16"/>
      <c r="FF16"/>
      <c r="FG16"/>
      <c r="FH16"/>
      <c r="FI16"/>
      <c r="FJ16"/>
      <c r="FK16"/>
      <c r="FL16"/>
      <c r="FM16"/>
      <c r="FN16"/>
      <c r="FO16"/>
      <c r="FP16"/>
      <c r="FQ16"/>
      <c r="FR16"/>
      <c r="FS16"/>
      <c r="FT16"/>
      <c r="FU16"/>
      <c r="FV16"/>
      <c r="FW16"/>
      <c r="FX16"/>
      <c r="FY16"/>
      <c r="FZ16"/>
      <c r="GA16"/>
      <c r="GB16"/>
      <c r="GC16"/>
      <c r="GD16"/>
      <c r="GE16"/>
      <c r="GF16"/>
      <c r="GG16"/>
      <c r="GH16"/>
      <c r="GI16"/>
      <c r="GJ16"/>
      <c r="GK16"/>
      <c r="GL16"/>
      <c r="GM16"/>
      <c r="GN16"/>
      <c r="GO16"/>
      <c r="GP16"/>
      <c r="GQ16"/>
      <c r="GR16"/>
      <c r="GS16"/>
      <c r="GT16"/>
      <c r="GU16"/>
      <c r="GV16"/>
      <c r="GW16"/>
      <c r="GX16"/>
      <c r="GY16"/>
      <c r="GZ16"/>
      <c r="HA16"/>
      <c r="HB16"/>
      <c r="HC16"/>
      <c r="HD16"/>
      <c r="HE16"/>
      <c r="HF16"/>
      <c r="HG16"/>
      <c r="HH16"/>
      <c r="HI16"/>
      <c r="HJ16"/>
      <c r="HK16"/>
      <c r="HL16"/>
      <c r="HM16"/>
      <c r="HN16"/>
      <c r="HO16"/>
      <c r="HP16"/>
      <c r="HQ16"/>
      <c r="HR16"/>
      <c r="HS16"/>
      <c r="HT16"/>
      <c r="HU16"/>
      <c r="HV16"/>
      <c r="HW16"/>
      <c r="HX16"/>
      <c r="HY16"/>
      <c r="HZ16"/>
      <c r="IA16"/>
      <c r="IB16"/>
      <c r="IC16"/>
      <c r="ID16"/>
      <c r="IE16"/>
      <c r="IF16"/>
      <c r="IG16"/>
      <c r="IH16"/>
      <c r="II16"/>
      <c r="IJ16"/>
      <c r="IK16"/>
      <c r="IL16"/>
      <c r="IM16"/>
      <c r="IN16"/>
      <c r="IO16"/>
      <c r="IP16"/>
      <c r="IQ16"/>
      <c r="IR16"/>
      <c r="IS16"/>
      <c r="IT16"/>
      <c r="IU16"/>
      <c r="IV16"/>
    </row>
    <row r="17" spans="1:256" s="42" customFormat="1" ht="53.25" customHeight="1" thickBot="1" x14ac:dyDescent="0.3">
      <c r="A17" s="280" t="s">
        <v>3053</v>
      </c>
      <c r="B17" s="280"/>
      <c r="C17" s="280"/>
      <c r="D17" s="280"/>
      <c r="E17" s="280"/>
      <c r="F17" s="280"/>
      <c r="G17" s="280"/>
      <c r="H17" s="281">
        <f>'Artículo 147 (cálculo PI)'!R28</f>
        <v>0</v>
      </c>
      <c r="I17" s="281"/>
      <c r="J17" s="39"/>
      <c r="K17" s="39"/>
      <c r="L17" s="40"/>
      <c r="M17" s="280" t="s">
        <v>3054</v>
      </c>
      <c r="N17" s="280"/>
      <c r="O17" s="280"/>
      <c r="P17" s="280"/>
      <c r="Q17" s="280"/>
      <c r="R17" s="281">
        <f>'Artículo 147 (cálculo PI)'!R30</f>
        <v>0</v>
      </c>
      <c r="S17" s="281"/>
      <c r="T17" s="41"/>
      <c r="U17" s="41"/>
      <c r="V17" s="41"/>
      <c r="W17" s="280"/>
      <c r="X17" s="280"/>
      <c r="Y17" s="280"/>
      <c r="Z17" s="280"/>
      <c r="AA17" s="280"/>
      <c r="AB17" s="280"/>
      <c r="AC17" s="280"/>
      <c r="AD17"/>
      <c r="AE17"/>
      <c r="AF17"/>
      <c r="AG17"/>
      <c r="AH17"/>
      <c r="AI17"/>
      <c r="AJ17"/>
      <c r="AK17"/>
      <c r="AL17"/>
      <c r="AM17"/>
      <c r="AN17"/>
      <c r="AO17"/>
      <c r="AP17"/>
      <c r="AQ17"/>
      <c r="AR17"/>
      <c r="AS17"/>
      <c r="AT17"/>
    </row>
    <row r="18" spans="1:256" s="42" customFormat="1" ht="18" customHeight="1" x14ac:dyDescent="0.25">
      <c r="A18" s="209"/>
      <c r="B18" s="209"/>
      <c r="C18" s="209"/>
      <c r="D18" s="209"/>
      <c r="E18" s="209"/>
      <c r="F18" s="209"/>
      <c r="G18" s="209"/>
      <c r="H18" s="43"/>
      <c r="I18" s="43"/>
      <c r="J18" s="39"/>
      <c r="K18" s="39"/>
      <c r="L18" s="40"/>
      <c r="M18" s="209"/>
      <c r="N18" s="209"/>
      <c r="O18" s="209"/>
      <c r="P18" s="209"/>
      <c r="Q18" s="209"/>
      <c r="R18" s="43"/>
      <c r="S18" s="43"/>
      <c r="T18" s="44"/>
      <c r="U18" s="41"/>
      <c r="V18" s="39"/>
      <c r="W18" s="41"/>
      <c r="X18" s="41"/>
      <c r="Y18" s="41"/>
      <c r="Z18" s="41"/>
      <c r="AA18" s="41"/>
      <c r="AB18" s="41"/>
      <c r="AC18" s="41"/>
      <c r="AD18" s="41"/>
      <c r="AE18" s="41"/>
      <c r="AF18"/>
      <c r="AG18"/>
      <c r="AH18"/>
      <c r="AI18"/>
      <c r="AJ18"/>
      <c r="AK18"/>
      <c r="AL18"/>
      <c r="AM18"/>
      <c r="AN18"/>
      <c r="AO18"/>
      <c r="AP18"/>
      <c r="AQ18"/>
      <c r="AR18"/>
      <c r="AS18"/>
      <c r="AT18"/>
    </row>
    <row r="19" spans="1:256" ht="18" customHeight="1" x14ac:dyDescent="0.35">
      <c r="A19" s="45"/>
      <c r="B19" s="45"/>
      <c r="C19" s="46"/>
      <c r="D19" s="46"/>
      <c r="E19" s="46"/>
      <c r="F19" s="46"/>
      <c r="G19" s="10"/>
      <c r="H19" s="47"/>
      <c r="I19" s="47"/>
      <c r="J19" s="48"/>
      <c r="K19" s="47"/>
      <c r="L19" s="47"/>
      <c r="M19" s="48"/>
      <c r="N19" s="47"/>
      <c r="O19" s="47"/>
      <c r="P19" s="49"/>
      <c r="Q19" s="50"/>
      <c r="R19" s="45"/>
      <c r="S19" s="45"/>
      <c r="T19" s="45"/>
      <c r="U19" s="45"/>
      <c r="V19" s="45"/>
      <c r="W19" s="45"/>
      <c r="X19" s="47"/>
      <c r="Y19" s="47"/>
      <c r="Z19" s="48"/>
      <c r="AA19" s="47"/>
      <c r="AB19" s="47"/>
      <c r="AC19" s="48"/>
      <c r="AD19" s="47"/>
      <c r="AE19" s="47"/>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c r="CC19"/>
      <c r="CD19"/>
      <c r="CE19"/>
      <c r="CF19"/>
      <c r="CG19"/>
      <c r="CH19"/>
      <c r="CI19"/>
      <c r="CJ19"/>
      <c r="CK19"/>
      <c r="CL19"/>
      <c r="CM19"/>
      <c r="CN19"/>
      <c r="CO19"/>
      <c r="CP19"/>
      <c r="CQ19"/>
      <c r="CR19"/>
      <c r="CS19"/>
      <c r="CT19"/>
      <c r="CU19"/>
      <c r="CV19"/>
      <c r="CW19"/>
      <c r="CX19"/>
      <c r="CY19"/>
      <c r="CZ19"/>
      <c r="DA19"/>
      <c r="DB19"/>
      <c r="DC19"/>
      <c r="DD19"/>
      <c r="DE19"/>
      <c r="DF19"/>
      <c r="DG19"/>
      <c r="DH19"/>
      <c r="DI19"/>
      <c r="DJ19"/>
      <c r="DK19"/>
      <c r="DL19"/>
      <c r="DM19"/>
      <c r="DN19"/>
      <c r="DO19"/>
      <c r="DP19"/>
      <c r="DQ19"/>
      <c r="DR19"/>
      <c r="DS19"/>
      <c r="DT19"/>
      <c r="DU19"/>
      <c r="DV19"/>
      <c r="DW19"/>
      <c r="DX19"/>
      <c r="DY19"/>
      <c r="DZ19"/>
      <c r="EA19"/>
      <c r="EB19"/>
      <c r="EC19"/>
      <c r="ED19"/>
      <c r="EE19"/>
      <c r="EF19"/>
      <c r="EG19"/>
      <c r="EH19"/>
      <c r="EI19"/>
      <c r="EJ19"/>
      <c r="EK19"/>
      <c r="EL19"/>
      <c r="EM19"/>
      <c r="EN19"/>
      <c r="EO19"/>
      <c r="EP19"/>
      <c r="EQ19"/>
      <c r="ER19"/>
      <c r="ES19"/>
      <c r="ET19"/>
      <c r="EU19"/>
      <c r="EV19"/>
      <c r="EW19"/>
      <c r="EX19"/>
      <c r="EY19"/>
      <c r="EZ19"/>
      <c r="FA19"/>
      <c r="FB19"/>
      <c r="FC19"/>
      <c r="FD19"/>
      <c r="FE19"/>
      <c r="FF19"/>
      <c r="FG19"/>
      <c r="FH19"/>
      <c r="FI19"/>
      <c r="FJ19"/>
      <c r="FK19"/>
      <c r="FL19"/>
      <c r="FM19"/>
      <c r="FN19"/>
      <c r="FO19"/>
      <c r="FP19"/>
      <c r="FQ19"/>
      <c r="FR19"/>
      <c r="FS19"/>
      <c r="FT19"/>
      <c r="FU19"/>
      <c r="FV19"/>
      <c r="FW19"/>
      <c r="FX19"/>
      <c r="FY19"/>
      <c r="FZ19"/>
      <c r="GA19"/>
      <c r="GB19"/>
      <c r="GC19"/>
      <c r="GD19"/>
      <c r="GE19"/>
      <c r="GF19"/>
      <c r="GG19"/>
      <c r="GH19"/>
      <c r="GI19"/>
      <c r="GJ19"/>
      <c r="GK19"/>
      <c r="GL19"/>
      <c r="GM19"/>
      <c r="GN19"/>
      <c r="GO19"/>
      <c r="GP19"/>
      <c r="GQ19"/>
      <c r="GR19"/>
      <c r="GS19"/>
      <c r="GT19"/>
      <c r="GU19"/>
      <c r="GV19"/>
      <c r="GW19"/>
      <c r="GX19"/>
      <c r="GY19"/>
      <c r="GZ19"/>
      <c r="HA19"/>
      <c r="HB19"/>
      <c r="HC19"/>
      <c r="HD19"/>
      <c r="HE19"/>
      <c r="HF19"/>
      <c r="HG19"/>
      <c r="HH19"/>
      <c r="HI19"/>
      <c r="HJ19"/>
      <c r="HK19"/>
      <c r="HL19"/>
      <c r="HM19"/>
      <c r="HN19"/>
      <c r="HO19"/>
      <c r="HP19"/>
      <c r="HQ19"/>
      <c r="HR19"/>
      <c r="HS19"/>
      <c r="HT19"/>
      <c r="HU19"/>
      <c r="HV19"/>
      <c r="HW19"/>
      <c r="HX19"/>
      <c r="HY19"/>
      <c r="HZ19"/>
      <c r="IA19"/>
      <c r="IB19"/>
      <c r="IC19"/>
      <c r="ID19"/>
      <c r="IE19"/>
      <c r="IF19"/>
      <c r="IG19"/>
      <c r="IH19"/>
      <c r="II19"/>
      <c r="IJ19"/>
      <c r="IK19"/>
      <c r="IL19"/>
      <c r="IM19"/>
      <c r="IN19"/>
      <c r="IO19"/>
      <c r="IP19"/>
      <c r="IQ19"/>
      <c r="IR19"/>
      <c r="IS19"/>
      <c r="IT19"/>
      <c r="IU19"/>
      <c r="IV19"/>
    </row>
    <row r="20" spans="1:256" s="38" customFormat="1" ht="18" customHeight="1" x14ac:dyDescent="0.35">
      <c r="A20" s="279" t="s">
        <v>48</v>
      </c>
      <c r="B20" s="279"/>
      <c r="C20" s="279"/>
      <c r="D20" s="279"/>
      <c r="E20" s="279"/>
      <c r="F20" s="279"/>
      <c r="G20" s="279"/>
      <c r="H20" s="279"/>
      <c r="I20" s="279"/>
      <c r="J20" s="279"/>
      <c r="K20" s="279"/>
      <c r="L20" s="279"/>
      <c r="M20" s="279"/>
      <c r="N20" s="279"/>
      <c r="O20" s="279"/>
      <c r="P20" s="279"/>
      <c r="Q20" s="279"/>
      <c r="R20" s="279"/>
      <c r="S20" s="279"/>
      <c r="T20" s="279"/>
      <c r="U20" s="279"/>
      <c r="V20" s="279"/>
      <c r="W20" s="279"/>
      <c r="X20" s="279"/>
      <c r="Y20" s="279"/>
      <c r="Z20" s="279"/>
      <c r="AA20" s="279"/>
      <c r="AB20" s="279"/>
      <c r="AC20" s="279"/>
      <c r="AD20" s="279"/>
      <c r="AE20" s="279"/>
      <c r="AF20"/>
      <c r="AG20"/>
      <c r="AH20"/>
      <c r="AI20"/>
      <c r="AJ20"/>
      <c r="AK20"/>
      <c r="AL20"/>
      <c r="AM20"/>
      <c r="AN20"/>
      <c r="AO20"/>
      <c r="AP20"/>
      <c r="AQ20"/>
      <c r="AR20"/>
      <c r="AS20"/>
      <c r="AT20"/>
    </row>
    <row r="21" spans="1:256" ht="18" customHeight="1" x14ac:dyDescent="0.35">
      <c r="A21" s="45"/>
      <c r="B21" s="45"/>
      <c r="C21" s="46"/>
      <c r="D21" s="46"/>
      <c r="E21" s="46"/>
      <c r="F21" s="46"/>
      <c r="G21" s="10"/>
      <c r="H21" s="47"/>
      <c r="I21" s="47"/>
      <c r="J21" s="48"/>
      <c r="K21" s="47"/>
      <c r="L21" s="47"/>
      <c r="M21" s="48"/>
      <c r="N21" s="47"/>
      <c r="O21" s="47"/>
      <c r="P21" s="49"/>
      <c r="Q21" s="50"/>
      <c r="R21" s="45"/>
      <c r="S21" s="45"/>
      <c r="T21" s="45"/>
      <c r="U21" s="45"/>
      <c r="V21" s="45"/>
      <c r="W21" s="47"/>
      <c r="X21" s="47"/>
      <c r="Y21" s="48"/>
      <c r="Z21" s="47"/>
      <c r="AA21" s="47"/>
      <c r="AB21" s="48"/>
      <c r="AC21" s="47"/>
      <c r="AD21" s="47"/>
      <c r="AE21" s="45"/>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c r="BR21"/>
      <c r="BS21"/>
      <c r="BT21"/>
      <c r="BU21"/>
      <c r="BV21"/>
      <c r="BW21"/>
      <c r="BX21"/>
      <c r="BY21"/>
      <c r="BZ21"/>
      <c r="CA21"/>
      <c r="CB21"/>
      <c r="CC21"/>
      <c r="CD21"/>
      <c r="CE21"/>
      <c r="CF21"/>
      <c r="CG21"/>
      <c r="CH21"/>
      <c r="CI21"/>
      <c r="CJ21"/>
      <c r="CK21"/>
      <c r="CL21"/>
      <c r="CM21"/>
      <c r="CN21"/>
      <c r="CO21"/>
      <c r="CP21"/>
      <c r="CQ21"/>
      <c r="CR21"/>
      <c r="CS21"/>
      <c r="CT21"/>
      <c r="CU21"/>
      <c r="CV21"/>
      <c r="CW21"/>
      <c r="CX21"/>
      <c r="CY21"/>
      <c r="CZ21"/>
      <c r="DA21"/>
      <c r="DB21"/>
      <c r="DC21"/>
      <c r="DD21"/>
      <c r="DE21"/>
      <c r="DF21"/>
      <c r="DG21"/>
      <c r="DH21"/>
      <c r="DI21"/>
      <c r="DJ21"/>
      <c r="DK21"/>
      <c r="DL21"/>
      <c r="DM21"/>
      <c r="DN21"/>
      <c r="DO21"/>
      <c r="DP21"/>
      <c r="DQ21"/>
      <c r="DR21"/>
      <c r="DS21"/>
      <c r="DT21"/>
      <c r="DU21"/>
      <c r="DV21"/>
      <c r="DW21"/>
      <c r="DX21"/>
      <c r="DY21"/>
      <c r="DZ21"/>
      <c r="EA21"/>
      <c r="EB21"/>
      <c r="EC21"/>
      <c r="ED21"/>
      <c r="EE21"/>
      <c r="EF21"/>
      <c r="EG21"/>
      <c r="EH21"/>
      <c r="EI21"/>
      <c r="EJ21"/>
      <c r="EK21"/>
      <c r="EL21"/>
      <c r="EM21"/>
      <c r="EN21"/>
      <c r="EO21"/>
      <c r="EP21"/>
      <c r="EQ21"/>
      <c r="ER21"/>
      <c r="ES21"/>
      <c r="ET21"/>
      <c r="EU21"/>
      <c r="EV21"/>
      <c r="EW21"/>
      <c r="EX21"/>
      <c r="EY21"/>
      <c r="EZ21"/>
      <c r="FA21"/>
      <c r="FB21"/>
      <c r="FC21"/>
      <c r="FD21"/>
      <c r="FE21"/>
      <c r="FF21"/>
      <c r="FG21"/>
      <c r="FH21"/>
      <c r="FI21"/>
      <c r="FJ21"/>
      <c r="FK21"/>
      <c r="FL21"/>
      <c r="FM21"/>
      <c r="FN21"/>
      <c r="FO21"/>
      <c r="FP21"/>
      <c r="FQ21"/>
      <c r="FR21"/>
      <c r="FS21"/>
      <c r="FT21"/>
      <c r="FU21"/>
      <c r="FV21"/>
      <c r="FW21"/>
      <c r="FX21"/>
      <c r="FY21"/>
      <c r="FZ21"/>
      <c r="GA21"/>
      <c r="GB21"/>
      <c r="GC21"/>
      <c r="GD21"/>
      <c r="GE21"/>
      <c r="GF21"/>
      <c r="GG21"/>
      <c r="GH21"/>
      <c r="GI21"/>
      <c r="GJ21"/>
      <c r="GK21"/>
      <c r="GL21"/>
      <c r="GM21"/>
      <c r="GN21"/>
      <c r="GO21"/>
      <c r="GP21"/>
      <c r="GQ21"/>
      <c r="GR21"/>
      <c r="GS21"/>
      <c r="GT21"/>
      <c r="GU21"/>
      <c r="GV21"/>
      <c r="GW21"/>
      <c r="GX21"/>
      <c r="GY21"/>
      <c r="GZ21"/>
      <c r="HA21"/>
      <c r="HB21"/>
      <c r="HC21"/>
      <c r="HD21"/>
      <c r="HE21"/>
      <c r="HF21"/>
      <c r="HG21"/>
      <c r="HH21"/>
      <c r="HI21"/>
      <c r="HJ21"/>
      <c r="HK21"/>
      <c r="HL21"/>
      <c r="HM21"/>
      <c r="HN21"/>
      <c r="HO21"/>
      <c r="HP21"/>
      <c r="HQ21"/>
      <c r="HR21"/>
      <c r="HS21"/>
      <c r="HT21"/>
      <c r="HU21"/>
      <c r="HV21"/>
      <c r="HW21"/>
      <c r="HX21"/>
      <c r="HY21"/>
      <c r="HZ21"/>
      <c r="IA21"/>
      <c r="IB21"/>
      <c r="IC21"/>
      <c r="ID21"/>
      <c r="IE21"/>
      <c r="IF21"/>
      <c r="IG21"/>
      <c r="IH21"/>
      <c r="II21"/>
      <c r="IJ21"/>
      <c r="IK21"/>
      <c r="IL21"/>
      <c r="IM21"/>
      <c r="IN21"/>
      <c r="IO21"/>
      <c r="IP21"/>
      <c r="IQ21"/>
      <c r="IR21"/>
      <c r="IS21"/>
      <c r="IT21"/>
      <c r="IU21"/>
      <c r="IV21"/>
    </row>
    <row r="22" spans="1:256" s="42" customFormat="1" ht="51" customHeight="1" thickBot="1" x14ac:dyDescent="0.3">
      <c r="A22" s="280" t="s">
        <v>3053</v>
      </c>
      <c r="B22" s="280"/>
      <c r="C22" s="280"/>
      <c r="D22" s="280"/>
      <c r="E22" s="280"/>
      <c r="F22" s="280"/>
      <c r="G22" s="280"/>
      <c r="H22" s="281">
        <f>'Artículo 147 (cálculo PNT)'!R30</f>
        <v>0</v>
      </c>
      <c r="I22" s="281"/>
      <c r="J22" s="39"/>
      <c r="K22" s="39"/>
      <c r="L22" s="40"/>
      <c r="M22" s="280" t="s">
        <v>3054</v>
      </c>
      <c r="N22" s="280"/>
      <c r="O22" s="280"/>
      <c r="P22" s="280"/>
      <c r="Q22" s="280"/>
      <c r="R22" s="281">
        <f>'Artículo 147 (cálculo PNT)'!R30</f>
        <v>0</v>
      </c>
      <c r="S22" s="281"/>
      <c r="T22" s="41"/>
      <c r="U22" s="41"/>
      <c r="V22" s="41"/>
      <c r="W22" s="280"/>
      <c r="X22" s="280"/>
      <c r="Y22" s="280"/>
      <c r="Z22" s="280"/>
      <c r="AA22" s="280"/>
      <c r="AB22" s="280"/>
      <c r="AC22" s="280"/>
      <c r="AD22"/>
      <c r="AE22"/>
      <c r="AF22"/>
      <c r="AG22"/>
      <c r="AH22"/>
      <c r="AI22"/>
      <c r="AJ22"/>
      <c r="AK22"/>
      <c r="AL22"/>
      <c r="AM22"/>
      <c r="AN22"/>
      <c r="AO22"/>
      <c r="AP22"/>
      <c r="AQ22"/>
      <c r="AR22"/>
      <c r="AS22"/>
      <c r="AT22"/>
    </row>
    <row r="23" spans="1:256" s="42" customFormat="1" ht="18" customHeight="1" x14ac:dyDescent="0.25">
      <c r="A23" s="41"/>
      <c r="B23" s="44"/>
      <c r="C23" s="44"/>
      <c r="D23" s="44"/>
      <c r="E23" s="44"/>
      <c r="F23" s="41"/>
      <c r="G23" s="132"/>
      <c r="H23" s="43"/>
      <c r="I23" s="43"/>
      <c r="J23" s="39"/>
      <c r="K23" s="39"/>
      <c r="L23" s="40"/>
      <c r="M23" s="44"/>
      <c r="N23" s="44"/>
      <c r="O23" s="41"/>
      <c r="P23" s="132"/>
      <c r="Q23" s="43"/>
      <c r="R23" s="43"/>
      <c r="S23" s="43"/>
      <c r="T23" s="41"/>
      <c r="U23" s="41"/>
      <c r="V23" s="41"/>
      <c r="W23" s="209"/>
      <c r="X23" s="209"/>
      <c r="Y23" s="209"/>
      <c r="Z23" s="209"/>
      <c r="AA23" s="209"/>
      <c r="AB23" s="209"/>
      <c r="AC23" s="209"/>
      <c r="AD23" s="223"/>
      <c r="AE23" s="223"/>
      <c r="AF23"/>
      <c r="AG23"/>
      <c r="AH23"/>
      <c r="AI23"/>
      <c r="AJ23"/>
      <c r="AK23"/>
      <c r="AL23"/>
      <c r="AM23"/>
      <c r="AN23"/>
      <c r="AO23"/>
      <c r="AP23"/>
      <c r="AQ23"/>
      <c r="AR23"/>
      <c r="AS23"/>
      <c r="AT23"/>
    </row>
    <row r="24" spans="1:256" s="42" customFormat="1" ht="18" customHeight="1" x14ac:dyDescent="0.25">
      <c r="C24" s="224"/>
      <c r="D24" s="224"/>
      <c r="E24" s="224"/>
      <c r="F24" s="224"/>
      <c r="G24" s="23"/>
      <c r="H24" s="154"/>
      <c r="I24" s="154"/>
      <c r="J24" s="155"/>
      <c r="K24" s="154"/>
      <c r="L24" s="154"/>
      <c r="M24" s="155"/>
      <c r="N24" s="154"/>
      <c r="O24" s="154"/>
      <c r="Q24" s="24"/>
      <c r="R24" s="24"/>
      <c r="S24" s="24"/>
      <c r="T24" s="24"/>
      <c r="U24" s="24"/>
      <c r="V24" s="24"/>
      <c r="W24" s="24"/>
      <c r="X24" s="24"/>
      <c r="Y24" s="24"/>
      <c r="Z24" s="24"/>
      <c r="AA24" s="24"/>
      <c r="AB24" s="24"/>
      <c r="AC24" s="24"/>
      <c r="AD24" s="24"/>
      <c r="AE24" s="24"/>
      <c r="AF24"/>
      <c r="AG24"/>
      <c r="AH24"/>
      <c r="AI24"/>
      <c r="AJ24"/>
      <c r="AK24"/>
      <c r="AL24"/>
      <c r="AM24"/>
      <c r="AN24"/>
      <c r="AO24"/>
      <c r="AP24"/>
      <c r="AQ24"/>
      <c r="AR24"/>
      <c r="AS24"/>
      <c r="AT24"/>
    </row>
    <row r="25" spans="1:256" s="42" customFormat="1" ht="54" customHeight="1" x14ac:dyDescent="0.25">
      <c r="A25" s="277" t="s">
        <v>3055</v>
      </c>
      <c r="B25" s="277"/>
      <c r="C25" s="277"/>
      <c r="D25" s="277"/>
      <c r="E25" s="277"/>
      <c r="F25" s="277"/>
      <c r="G25" s="277"/>
      <c r="H25" s="277"/>
      <c r="I25" s="277"/>
      <c r="J25" s="277"/>
      <c r="K25" s="277"/>
      <c r="L25" s="277"/>
      <c r="M25" s="277"/>
      <c r="N25" s="277"/>
      <c r="O25" s="277"/>
      <c r="P25" s="277"/>
      <c r="Q25" s="277"/>
      <c r="R25" s="277"/>
      <c r="S25" s="277"/>
      <c r="T25" s="277"/>
      <c r="U25" s="277"/>
      <c r="V25" s="277"/>
      <c r="W25" s="277"/>
      <c r="X25" s="277"/>
      <c r="Y25" s="277"/>
      <c r="Z25" s="277"/>
      <c r="AA25" s="277"/>
      <c r="AB25" s="277"/>
      <c r="AC25" s="277"/>
      <c r="AD25" s="277"/>
      <c r="AE25" s="277"/>
      <c r="AF25"/>
      <c r="AG25"/>
      <c r="AH25"/>
      <c r="AI25"/>
      <c r="AJ25"/>
      <c r="AK25"/>
      <c r="AL25"/>
      <c r="AM25"/>
      <c r="AN25"/>
      <c r="AO25"/>
      <c r="AP25"/>
      <c r="AQ25"/>
      <c r="AR25"/>
      <c r="AS25"/>
      <c r="AT25"/>
    </row>
    <row r="26" spans="1:256" s="59" customFormat="1" ht="18" customHeight="1" x14ac:dyDescent="0.25">
      <c r="Q26" s="133"/>
      <c r="AF26"/>
      <c r="AG26"/>
      <c r="AH26"/>
      <c r="AI26"/>
      <c r="AJ26"/>
      <c r="AK26"/>
      <c r="AL26"/>
      <c r="AM26"/>
      <c r="AN26"/>
      <c r="AO26"/>
      <c r="AP26"/>
      <c r="AQ26"/>
      <c r="AR26"/>
      <c r="AS26"/>
      <c r="AT26"/>
    </row>
    <row r="27" spans="1:256" s="59" customFormat="1" ht="18" customHeight="1" x14ac:dyDescent="0.25">
      <c r="A27" s="60" t="s">
        <v>63</v>
      </c>
      <c r="B27" s="76"/>
      <c r="C27" s="76"/>
      <c r="D27" s="76"/>
      <c r="E27" s="76"/>
      <c r="F27" s="76"/>
      <c r="G27" s="76"/>
      <c r="H27" s="76"/>
      <c r="I27" s="76"/>
      <c r="J27" s="76"/>
      <c r="K27" s="76"/>
      <c r="L27" s="76"/>
      <c r="M27" s="76"/>
      <c r="N27" s="76"/>
      <c r="O27" s="76"/>
      <c r="P27" s="76"/>
      <c r="Q27" s="23"/>
      <c r="R27" s="76"/>
      <c r="S27" s="76"/>
      <c r="T27" s="76"/>
      <c r="U27" s="76"/>
      <c r="V27" s="76"/>
      <c r="W27" s="76"/>
      <c r="X27" s="76"/>
      <c r="Y27" s="76"/>
      <c r="Z27" s="76"/>
      <c r="AA27" s="76"/>
      <c r="AB27" s="76"/>
      <c r="AC27" s="76"/>
      <c r="AD27" s="76"/>
      <c r="AE27" s="76"/>
      <c r="AF27"/>
      <c r="AG27"/>
      <c r="AH27"/>
      <c r="AI27"/>
      <c r="AJ27"/>
      <c r="AK27"/>
      <c r="AL27"/>
      <c r="AM27"/>
      <c r="AN27"/>
      <c r="AO27"/>
      <c r="AP27"/>
      <c r="AQ27"/>
      <c r="AR27"/>
      <c r="AS27"/>
      <c r="AT27"/>
    </row>
    <row r="28" spans="1:256" s="59" customFormat="1" ht="18" customHeight="1" x14ac:dyDescent="0.25">
      <c r="Q28" s="133"/>
      <c r="AF28"/>
      <c r="AG28"/>
      <c r="AH28"/>
      <c r="AI28"/>
      <c r="AJ28"/>
      <c r="AK28"/>
      <c r="AL28"/>
      <c r="AM28"/>
      <c r="AN28"/>
      <c r="AO28"/>
      <c r="AP28"/>
      <c r="AQ28"/>
      <c r="AR28"/>
      <c r="AS28"/>
      <c r="AT28"/>
    </row>
    <row r="29" spans="1:256" s="59" customFormat="1" ht="54" customHeight="1" x14ac:dyDescent="0.25">
      <c r="A29" s="273" t="s">
        <v>3056</v>
      </c>
      <c r="B29" s="273"/>
      <c r="C29" s="273"/>
      <c r="D29" s="273"/>
      <c r="E29" s="273"/>
      <c r="F29" s="273"/>
      <c r="G29" s="273"/>
      <c r="H29" s="273"/>
      <c r="I29" s="273"/>
      <c r="J29" s="273"/>
      <c r="K29" s="273"/>
      <c r="L29" s="273"/>
      <c r="M29" s="273"/>
      <c r="N29" s="273"/>
      <c r="O29" s="273"/>
      <c r="P29" s="273"/>
      <c r="Q29" s="273"/>
      <c r="V29" s="278"/>
      <c r="W29" s="278"/>
      <c r="X29" s="278"/>
      <c r="Y29" s="278"/>
      <c r="Z29" s="278"/>
      <c r="AA29" s="278"/>
      <c r="AB29" s="278"/>
      <c r="AC29" s="278"/>
      <c r="AD29" s="278"/>
      <c r="AE29" s="278"/>
      <c r="AK29" s="278"/>
      <c r="AL29" s="278"/>
      <c r="AM29" s="278"/>
      <c r="AN29" s="278"/>
      <c r="AO29" s="278"/>
      <c r="AP29" s="278"/>
      <c r="AQ29" s="278"/>
      <c r="AR29" s="278"/>
      <c r="AS29" s="278"/>
      <c r="AT29" s="278"/>
    </row>
    <row r="30" spans="1:256" ht="18" customHeight="1" thickBot="1" x14ac:dyDescent="0.3">
      <c r="Q30" s="71"/>
      <c r="AF30" s="71"/>
    </row>
    <row r="31" spans="1:256" ht="18" customHeight="1" x14ac:dyDescent="0.25">
      <c r="A31" s="266" t="s">
        <v>44</v>
      </c>
      <c r="B31" s="266"/>
      <c r="C31" s="266"/>
      <c r="D31" s="266"/>
      <c r="E31" s="266"/>
      <c r="F31" s="266"/>
      <c r="G31" s="266"/>
      <c r="H31" s="266"/>
      <c r="I31" s="266"/>
      <c r="J31" s="266"/>
      <c r="K31" s="266"/>
      <c r="L31" s="266"/>
      <c r="M31" s="266"/>
      <c r="N31" s="266"/>
      <c r="O31" s="266"/>
      <c r="P31" s="266"/>
      <c r="Q31" s="134" t="s">
        <v>65</v>
      </c>
      <c r="R31" s="267" t="s">
        <v>66</v>
      </c>
      <c r="S31" s="267"/>
      <c r="T31" s="267"/>
      <c r="U31" s="267"/>
      <c r="V31" s="267"/>
      <c r="W31" s="267"/>
      <c r="X31" s="267"/>
      <c r="Y31" s="267"/>
      <c r="Z31" s="267"/>
      <c r="AA31" s="267"/>
      <c r="AB31" s="267"/>
      <c r="AC31" s="267"/>
      <c r="AD31" s="267"/>
      <c r="AE31" s="267"/>
      <c r="AF31" s="135" t="s">
        <v>65</v>
      </c>
      <c r="AG31" s="268" t="s">
        <v>8</v>
      </c>
      <c r="AH31" s="268"/>
      <c r="AI31" s="268"/>
      <c r="AJ31" s="268"/>
      <c r="AK31" s="268"/>
      <c r="AL31" s="268"/>
      <c r="AM31" s="268"/>
      <c r="AN31" s="268"/>
      <c r="AO31" s="268"/>
      <c r="AP31" s="268"/>
      <c r="AQ31" s="268"/>
      <c r="AR31" s="268"/>
      <c r="AS31" s="268"/>
      <c r="AT31" s="268"/>
    </row>
    <row r="32" spans="1:256" ht="63" customHeight="1" x14ac:dyDescent="0.25">
      <c r="A32" s="259" t="s">
        <v>3057</v>
      </c>
      <c r="B32" s="259"/>
      <c r="C32" s="259"/>
      <c r="D32" s="259"/>
      <c r="E32" s="259"/>
      <c r="F32" s="259"/>
      <c r="G32" s="259"/>
      <c r="H32" s="259"/>
      <c r="I32" s="259"/>
      <c r="J32" s="259"/>
      <c r="K32" s="259"/>
      <c r="L32" s="259"/>
      <c r="M32" s="259"/>
      <c r="N32" s="259"/>
      <c r="O32" s="259"/>
      <c r="P32" s="259"/>
      <c r="Q32" s="136">
        <v>0</v>
      </c>
      <c r="R32" s="330" t="s">
        <v>404</v>
      </c>
      <c r="S32" s="331"/>
      <c r="T32" s="331"/>
      <c r="U32" s="331"/>
      <c r="V32" s="331"/>
      <c r="W32" s="331"/>
      <c r="X32" s="331"/>
      <c r="Y32" s="331"/>
      <c r="Z32" s="331"/>
      <c r="AA32" s="331"/>
      <c r="AB32" s="331"/>
      <c r="AC32" s="331"/>
      <c r="AD32" s="331"/>
      <c r="AE32" s="332"/>
      <c r="AF32" s="136">
        <v>0</v>
      </c>
      <c r="AG32" s="261" t="s">
        <v>499</v>
      </c>
      <c r="AH32" s="261"/>
      <c r="AI32" s="261"/>
      <c r="AJ32" s="261"/>
      <c r="AK32" s="261"/>
      <c r="AL32" s="261"/>
      <c r="AM32" s="261"/>
      <c r="AN32" s="261"/>
      <c r="AO32" s="261"/>
      <c r="AP32" s="261"/>
      <c r="AQ32" s="261"/>
      <c r="AR32" s="261"/>
      <c r="AS32" s="261"/>
      <c r="AT32" s="261"/>
    </row>
    <row r="33" spans="1:46" ht="63" customHeight="1" x14ac:dyDescent="0.25">
      <c r="A33" s="259" t="s">
        <v>3058</v>
      </c>
      <c r="B33" s="259"/>
      <c r="C33" s="259"/>
      <c r="D33" s="259"/>
      <c r="E33" s="259"/>
      <c r="F33" s="259"/>
      <c r="G33" s="259"/>
      <c r="H33" s="259"/>
      <c r="I33" s="259"/>
      <c r="J33" s="259"/>
      <c r="K33" s="259"/>
      <c r="L33" s="259"/>
      <c r="M33" s="259"/>
      <c r="N33" s="259"/>
      <c r="O33" s="259"/>
      <c r="P33" s="259"/>
      <c r="Q33" s="136">
        <v>0</v>
      </c>
      <c r="R33" s="262"/>
      <c r="S33" s="262"/>
      <c r="T33" s="262"/>
      <c r="U33" s="262"/>
      <c r="V33" s="262"/>
      <c r="W33" s="262"/>
      <c r="X33" s="262"/>
      <c r="Y33" s="262"/>
      <c r="Z33" s="262"/>
      <c r="AA33" s="262"/>
      <c r="AB33" s="262"/>
      <c r="AC33" s="262"/>
      <c r="AD33" s="262"/>
      <c r="AE33" s="262"/>
      <c r="AF33" s="136">
        <v>0</v>
      </c>
      <c r="AG33" s="261" t="s">
        <v>69</v>
      </c>
      <c r="AH33" s="261"/>
      <c r="AI33" s="261"/>
      <c r="AJ33" s="261"/>
      <c r="AK33" s="261"/>
      <c r="AL33" s="261"/>
      <c r="AM33" s="261"/>
      <c r="AN33" s="261"/>
      <c r="AO33" s="261"/>
      <c r="AP33" s="261"/>
      <c r="AQ33" s="261"/>
      <c r="AR33" s="261"/>
      <c r="AS33" s="261"/>
      <c r="AT33" s="261"/>
    </row>
    <row r="34" spans="1:46" ht="63" customHeight="1" x14ac:dyDescent="0.25">
      <c r="A34" s="259" t="s">
        <v>3059</v>
      </c>
      <c r="B34" s="259"/>
      <c r="C34" s="259"/>
      <c r="D34" s="259"/>
      <c r="E34" s="259"/>
      <c r="F34" s="259"/>
      <c r="G34" s="259"/>
      <c r="H34" s="259"/>
      <c r="I34" s="259"/>
      <c r="J34" s="259"/>
      <c r="K34" s="259"/>
      <c r="L34" s="259"/>
      <c r="M34" s="259"/>
      <c r="N34" s="259"/>
      <c r="O34" s="259"/>
      <c r="P34" s="259"/>
      <c r="Q34" s="136">
        <v>0</v>
      </c>
      <c r="R34" s="262"/>
      <c r="S34" s="262"/>
      <c r="T34" s="262"/>
      <c r="U34" s="262"/>
      <c r="V34" s="262"/>
      <c r="W34" s="262"/>
      <c r="X34" s="262"/>
      <c r="Y34" s="262"/>
      <c r="Z34" s="262"/>
      <c r="AA34" s="262"/>
      <c r="AB34" s="262"/>
      <c r="AC34" s="262"/>
      <c r="AD34" s="262"/>
      <c r="AE34" s="262"/>
      <c r="AF34" s="136">
        <v>0</v>
      </c>
      <c r="AG34" s="261" t="s">
        <v>71</v>
      </c>
      <c r="AH34" s="261"/>
      <c r="AI34" s="261"/>
      <c r="AJ34" s="261"/>
      <c r="AK34" s="261"/>
      <c r="AL34" s="261"/>
      <c r="AM34" s="261"/>
      <c r="AN34" s="261"/>
      <c r="AO34" s="261"/>
      <c r="AP34" s="261"/>
      <c r="AQ34" s="261"/>
      <c r="AR34" s="261"/>
      <c r="AS34" s="261"/>
      <c r="AT34" s="261"/>
    </row>
    <row r="35" spans="1:46" ht="63" customHeight="1" x14ac:dyDescent="0.25">
      <c r="A35" s="259" t="s">
        <v>3060</v>
      </c>
      <c r="B35" s="259"/>
      <c r="C35" s="259"/>
      <c r="D35" s="259"/>
      <c r="E35" s="259"/>
      <c r="F35" s="259"/>
      <c r="G35" s="259"/>
      <c r="H35" s="259"/>
      <c r="I35" s="259"/>
      <c r="J35" s="259"/>
      <c r="K35" s="259"/>
      <c r="L35" s="259"/>
      <c r="M35" s="259"/>
      <c r="N35" s="259"/>
      <c r="O35" s="259"/>
      <c r="P35" s="259"/>
      <c r="Q35" s="136">
        <v>0</v>
      </c>
      <c r="R35" s="262"/>
      <c r="S35" s="262"/>
      <c r="T35" s="262"/>
      <c r="U35" s="262"/>
      <c r="V35" s="262"/>
      <c r="W35" s="262"/>
      <c r="X35" s="262"/>
      <c r="Y35" s="262"/>
      <c r="Z35" s="262"/>
      <c r="AA35" s="262"/>
      <c r="AB35" s="262"/>
      <c r="AC35" s="262"/>
      <c r="AD35" s="262"/>
      <c r="AE35" s="262"/>
      <c r="AF35" s="136">
        <v>0</v>
      </c>
      <c r="AG35" s="260"/>
      <c r="AH35" s="260"/>
      <c r="AI35" s="260"/>
      <c r="AJ35" s="260"/>
      <c r="AK35" s="260"/>
      <c r="AL35" s="260"/>
      <c r="AM35" s="260"/>
      <c r="AN35" s="260"/>
      <c r="AO35" s="260"/>
      <c r="AP35" s="260"/>
      <c r="AQ35" s="260"/>
      <c r="AR35" s="260"/>
      <c r="AS35" s="260"/>
      <c r="AT35" s="260"/>
    </row>
    <row r="36" spans="1:46" ht="63" customHeight="1" x14ac:dyDescent="0.25">
      <c r="A36" s="259" t="s">
        <v>3061</v>
      </c>
      <c r="B36" s="259"/>
      <c r="C36" s="259"/>
      <c r="D36" s="259"/>
      <c r="E36" s="259"/>
      <c r="F36" s="259"/>
      <c r="G36" s="259"/>
      <c r="H36" s="259"/>
      <c r="I36" s="259"/>
      <c r="J36" s="259"/>
      <c r="K36" s="259"/>
      <c r="L36" s="259"/>
      <c r="M36" s="259"/>
      <c r="N36" s="259"/>
      <c r="O36" s="259"/>
      <c r="P36" s="259"/>
      <c r="Q36" s="136">
        <v>0</v>
      </c>
      <c r="R36" s="262"/>
      <c r="S36" s="262"/>
      <c r="T36" s="262"/>
      <c r="U36" s="262"/>
      <c r="V36" s="262"/>
      <c r="W36" s="262"/>
      <c r="X36" s="262"/>
      <c r="Y36" s="262"/>
      <c r="Z36" s="262"/>
      <c r="AA36" s="262"/>
      <c r="AB36" s="262"/>
      <c r="AC36" s="262"/>
      <c r="AD36" s="262"/>
      <c r="AE36" s="262"/>
      <c r="AF36" s="136">
        <v>0</v>
      </c>
      <c r="AG36" s="260"/>
      <c r="AH36" s="260"/>
      <c r="AI36" s="260"/>
      <c r="AJ36" s="260"/>
      <c r="AK36" s="260"/>
      <c r="AL36" s="260"/>
      <c r="AM36" s="260"/>
      <c r="AN36" s="260"/>
      <c r="AO36" s="260"/>
      <c r="AP36" s="260"/>
      <c r="AQ36" s="260"/>
      <c r="AR36" s="260"/>
      <c r="AS36" s="260"/>
      <c r="AT36" s="260"/>
    </row>
    <row r="37" spans="1:46" ht="63" customHeight="1" x14ac:dyDescent="0.25">
      <c r="A37" s="259" t="s">
        <v>3062</v>
      </c>
      <c r="B37" s="259"/>
      <c r="C37" s="259"/>
      <c r="D37" s="259"/>
      <c r="E37" s="259"/>
      <c r="F37" s="259"/>
      <c r="G37" s="259"/>
      <c r="H37" s="259"/>
      <c r="I37" s="259"/>
      <c r="J37" s="259"/>
      <c r="K37" s="259"/>
      <c r="L37" s="259"/>
      <c r="M37" s="259"/>
      <c r="N37" s="259"/>
      <c r="O37" s="259"/>
      <c r="P37" s="259"/>
      <c r="Q37" s="136">
        <v>0</v>
      </c>
      <c r="R37" s="262"/>
      <c r="S37" s="262"/>
      <c r="T37" s="262"/>
      <c r="U37" s="262"/>
      <c r="V37" s="262"/>
      <c r="W37" s="262"/>
      <c r="X37" s="262"/>
      <c r="Y37" s="262"/>
      <c r="Z37" s="262"/>
      <c r="AA37" s="262"/>
      <c r="AB37" s="262"/>
      <c r="AC37" s="262"/>
      <c r="AD37" s="262"/>
      <c r="AE37" s="262"/>
      <c r="AF37" s="136">
        <v>0</v>
      </c>
      <c r="AG37" s="275"/>
      <c r="AH37" s="275"/>
      <c r="AI37" s="275"/>
      <c r="AJ37" s="275"/>
      <c r="AK37" s="275"/>
      <c r="AL37" s="275"/>
      <c r="AM37" s="275"/>
      <c r="AN37" s="275"/>
      <c r="AO37" s="275"/>
      <c r="AP37" s="275"/>
      <c r="AQ37" s="275"/>
      <c r="AR37" s="275"/>
      <c r="AS37" s="275"/>
      <c r="AT37" s="275"/>
    </row>
    <row r="38" spans="1:46" ht="63" customHeight="1" x14ac:dyDescent="0.25">
      <c r="A38" s="259" t="s">
        <v>3063</v>
      </c>
      <c r="B38" s="259"/>
      <c r="C38" s="259"/>
      <c r="D38" s="259"/>
      <c r="E38" s="259"/>
      <c r="F38" s="259"/>
      <c r="G38" s="259"/>
      <c r="H38" s="259"/>
      <c r="I38" s="259"/>
      <c r="J38" s="259"/>
      <c r="K38" s="259"/>
      <c r="L38" s="259"/>
      <c r="M38" s="259"/>
      <c r="N38" s="259"/>
      <c r="O38" s="259"/>
      <c r="P38" s="259"/>
      <c r="Q38" s="136">
        <v>0</v>
      </c>
      <c r="R38" s="262"/>
      <c r="S38" s="262"/>
      <c r="T38" s="262"/>
      <c r="U38" s="262"/>
      <c r="V38" s="262"/>
      <c r="W38" s="262"/>
      <c r="X38" s="262"/>
      <c r="Y38" s="262"/>
      <c r="Z38" s="262"/>
      <c r="AA38" s="262"/>
      <c r="AB38" s="262"/>
      <c r="AC38" s="262"/>
      <c r="AD38" s="262"/>
      <c r="AE38" s="262"/>
      <c r="AF38" s="136">
        <v>0</v>
      </c>
      <c r="AG38" s="260"/>
      <c r="AH38" s="260"/>
      <c r="AI38" s="260"/>
      <c r="AJ38" s="260"/>
      <c r="AK38" s="260"/>
      <c r="AL38" s="260"/>
      <c r="AM38" s="260"/>
      <c r="AN38" s="260"/>
      <c r="AO38" s="260"/>
      <c r="AP38" s="260"/>
      <c r="AQ38" s="260"/>
      <c r="AR38" s="260"/>
      <c r="AS38" s="260"/>
      <c r="AT38" s="260"/>
    </row>
    <row r="39" spans="1:46" ht="45" customHeight="1" thickTop="1" thickBot="1" x14ac:dyDescent="0.3">
      <c r="Q39" s="137"/>
      <c r="AF39" s="137"/>
    </row>
    <row r="40" spans="1:46" ht="45" customHeight="1" x14ac:dyDescent="0.25">
      <c r="A40" s="263" t="s">
        <v>124</v>
      </c>
      <c r="B40" s="263"/>
      <c r="C40" s="263"/>
      <c r="D40" s="263"/>
      <c r="E40" s="263"/>
      <c r="F40" s="263"/>
      <c r="G40" s="263"/>
      <c r="H40" s="263"/>
      <c r="I40" s="263"/>
      <c r="J40" s="263"/>
      <c r="K40" s="263"/>
      <c r="L40" s="263"/>
      <c r="M40" s="263"/>
      <c r="N40" s="263"/>
      <c r="O40" s="263"/>
      <c r="P40" s="263"/>
      <c r="Q40" s="138" t="s">
        <v>65</v>
      </c>
      <c r="R40" s="264" t="s">
        <v>66</v>
      </c>
      <c r="S40" s="264"/>
      <c r="T40" s="264"/>
      <c r="U40" s="264"/>
      <c r="V40" s="264"/>
      <c r="W40" s="264"/>
      <c r="X40" s="264"/>
      <c r="Y40" s="264"/>
      <c r="Z40" s="264"/>
      <c r="AA40" s="264"/>
      <c r="AB40" s="264"/>
      <c r="AC40" s="264"/>
      <c r="AD40" s="264"/>
      <c r="AE40" s="264"/>
      <c r="AF40" s="139" t="s">
        <v>65</v>
      </c>
      <c r="AG40" s="265" t="s">
        <v>8</v>
      </c>
      <c r="AH40" s="265"/>
      <c r="AI40" s="265"/>
      <c r="AJ40" s="265"/>
      <c r="AK40" s="265"/>
      <c r="AL40" s="265"/>
      <c r="AM40" s="265"/>
      <c r="AN40" s="265"/>
      <c r="AO40" s="265"/>
      <c r="AP40" s="265"/>
      <c r="AQ40" s="265"/>
      <c r="AR40" s="265"/>
      <c r="AS40" s="265"/>
      <c r="AT40" s="265"/>
    </row>
    <row r="41" spans="1:46" ht="45" customHeight="1" x14ac:dyDescent="0.25">
      <c r="A41" s="259" t="s">
        <v>3064</v>
      </c>
      <c r="B41" s="259"/>
      <c r="C41" s="259"/>
      <c r="D41" s="259"/>
      <c r="E41" s="259"/>
      <c r="F41" s="259"/>
      <c r="G41" s="259"/>
      <c r="H41" s="259"/>
      <c r="I41" s="259"/>
      <c r="J41" s="259"/>
      <c r="K41" s="259"/>
      <c r="L41" s="259"/>
      <c r="M41" s="259"/>
      <c r="N41" s="259"/>
      <c r="O41" s="259"/>
      <c r="P41" s="259"/>
      <c r="Q41" s="136">
        <v>0</v>
      </c>
      <c r="R41" s="330" t="s">
        <v>404</v>
      </c>
      <c r="S41" s="331"/>
      <c r="T41" s="331"/>
      <c r="U41" s="331"/>
      <c r="V41" s="331"/>
      <c r="W41" s="331"/>
      <c r="X41" s="331"/>
      <c r="Y41" s="331"/>
      <c r="Z41" s="331"/>
      <c r="AA41" s="331"/>
      <c r="AB41" s="331"/>
      <c r="AC41" s="331"/>
      <c r="AD41" s="331"/>
      <c r="AE41" s="332"/>
      <c r="AF41" s="136">
        <v>0</v>
      </c>
      <c r="AG41" s="261" t="s">
        <v>499</v>
      </c>
      <c r="AH41" s="261"/>
      <c r="AI41" s="261"/>
      <c r="AJ41" s="261"/>
      <c r="AK41" s="261"/>
      <c r="AL41" s="261"/>
      <c r="AM41" s="261"/>
      <c r="AN41" s="261"/>
      <c r="AO41" s="261"/>
      <c r="AP41" s="261"/>
      <c r="AQ41" s="261"/>
      <c r="AR41" s="261"/>
      <c r="AS41" s="261"/>
      <c r="AT41" s="261"/>
    </row>
    <row r="42" spans="1:46" ht="45" customHeight="1" x14ac:dyDescent="0.25">
      <c r="A42" s="259" t="s">
        <v>3065</v>
      </c>
      <c r="B42" s="259"/>
      <c r="C42" s="259"/>
      <c r="D42" s="259"/>
      <c r="E42" s="259"/>
      <c r="F42" s="259"/>
      <c r="G42" s="259"/>
      <c r="H42" s="259"/>
      <c r="I42" s="259"/>
      <c r="J42" s="259"/>
      <c r="K42" s="259"/>
      <c r="L42" s="259"/>
      <c r="M42" s="259"/>
      <c r="N42" s="259"/>
      <c r="O42" s="259"/>
      <c r="P42" s="259"/>
      <c r="Q42" s="136">
        <v>0</v>
      </c>
      <c r="R42" s="261"/>
      <c r="S42" s="261"/>
      <c r="T42" s="261"/>
      <c r="U42" s="261"/>
      <c r="V42" s="261"/>
      <c r="W42" s="261"/>
      <c r="X42" s="261"/>
      <c r="Y42" s="261"/>
      <c r="Z42" s="261"/>
      <c r="AA42" s="261"/>
      <c r="AB42" s="261"/>
      <c r="AC42" s="261"/>
      <c r="AD42" s="261"/>
      <c r="AE42" s="261"/>
      <c r="AF42" s="136">
        <v>0</v>
      </c>
      <c r="AG42" s="261"/>
      <c r="AH42" s="261"/>
      <c r="AI42" s="261"/>
      <c r="AJ42" s="261"/>
      <c r="AK42" s="261"/>
      <c r="AL42" s="261"/>
      <c r="AM42" s="261"/>
      <c r="AN42" s="261"/>
      <c r="AO42" s="261"/>
      <c r="AP42" s="261"/>
      <c r="AQ42" s="261"/>
      <c r="AR42" s="261"/>
      <c r="AS42" s="261"/>
      <c r="AT42" s="261"/>
    </row>
    <row r="43" spans="1:46" ht="52.5" customHeight="1" x14ac:dyDescent="0.25">
      <c r="A43" s="259" t="s">
        <v>3066</v>
      </c>
      <c r="B43" s="259"/>
      <c r="C43" s="259"/>
      <c r="D43" s="259"/>
      <c r="E43" s="259"/>
      <c r="F43" s="259"/>
      <c r="G43" s="259"/>
      <c r="H43" s="259"/>
      <c r="I43" s="259"/>
      <c r="J43" s="259"/>
      <c r="K43" s="259"/>
      <c r="L43" s="259"/>
      <c r="M43" s="259"/>
      <c r="N43" s="259"/>
      <c r="O43" s="259"/>
      <c r="P43" s="259"/>
      <c r="Q43" s="136">
        <v>0</v>
      </c>
      <c r="R43" s="261"/>
      <c r="S43" s="261"/>
      <c r="T43" s="261"/>
      <c r="U43" s="261"/>
      <c r="V43" s="261"/>
      <c r="W43" s="261"/>
      <c r="X43" s="261"/>
      <c r="Y43" s="261"/>
      <c r="Z43" s="261"/>
      <c r="AA43" s="261"/>
      <c r="AB43" s="261"/>
      <c r="AC43" s="261"/>
      <c r="AD43" s="261"/>
      <c r="AE43" s="261"/>
      <c r="AF43" s="136">
        <v>0</v>
      </c>
      <c r="AG43" s="261"/>
      <c r="AH43" s="261"/>
      <c r="AI43" s="261"/>
      <c r="AJ43" s="261"/>
      <c r="AK43" s="261"/>
      <c r="AL43" s="261"/>
      <c r="AM43" s="261"/>
      <c r="AN43" s="261"/>
      <c r="AO43" s="261"/>
      <c r="AP43" s="261"/>
      <c r="AQ43" s="261"/>
      <c r="AR43" s="261"/>
      <c r="AS43" s="261"/>
      <c r="AT43" s="261"/>
    </row>
    <row r="44" spans="1:46" ht="67.5" customHeight="1" x14ac:dyDescent="0.25">
      <c r="A44" s="259" t="s">
        <v>3067</v>
      </c>
      <c r="B44" s="259"/>
      <c r="C44" s="259"/>
      <c r="D44" s="259"/>
      <c r="E44" s="259"/>
      <c r="F44" s="259"/>
      <c r="G44" s="259"/>
      <c r="H44" s="259"/>
      <c r="I44" s="259"/>
      <c r="J44" s="259"/>
      <c r="K44" s="259"/>
      <c r="L44" s="259"/>
      <c r="M44" s="259"/>
      <c r="N44" s="259"/>
      <c r="O44" s="259"/>
      <c r="P44" s="259"/>
      <c r="Q44" s="136">
        <v>0</v>
      </c>
      <c r="R44" s="261"/>
      <c r="S44" s="261"/>
      <c r="T44" s="261"/>
      <c r="U44" s="261"/>
      <c r="V44" s="261"/>
      <c r="W44" s="261"/>
      <c r="X44" s="261"/>
      <c r="Y44" s="261"/>
      <c r="Z44" s="261"/>
      <c r="AA44" s="261"/>
      <c r="AB44" s="261"/>
      <c r="AC44" s="261"/>
      <c r="AD44" s="261"/>
      <c r="AE44" s="261"/>
      <c r="AF44" s="136">
        <v>0</v>
      </c>
      <c r="AG44" s="261"/>
      <c r="AH44" s="261"/>
      <c r="AI44" s="261"/>
      <c r="AJ44" s="261"/>
      <c r="AK44" s="261"/>
      <c r="AL44" s="261"/>
      <c r="AM44" s="261"/>
      <c r="AN44" s="261"/>
      <c r="AO44" s="261"/>
      <c r="AP44" s="261"/>
      <c r="AQ44" s="261"/>
      <c r="AR44" s="261"/>
      <c r="AS44" s="261"/>
      <c r="AT44" s="261"/>
    </row>
    <row r="45" spans="1:46" ht="63" customHeight="1" x14ac:dyDescent="0.25">
      <c r="A45" s="259" t="s">
        <v>3068</v>
      </c>
      <c r="B45" s="259"/>
      <c r="C45" s="259"/>
      <c r="D45" s="259"/>
      <c r="E45" s="259"/>
      <c r="F45" s="259"/>
      <c r="G45" s="259"/>
      <c r="H45" s="259"/>
      <c r="I45" s="259"/>
      <c r="J45" s="259"/>
      <c r="K45" s="259"/>
      <c r="L45" s="259"/>
      <c r="M45" s="259"/>
      <c r="N45" s="259"/>
      <c r="O45" s="259"/>
      <c r="P45" s="259"/>
      <c r="Q45" s="136">
        <v>0</v>
      </c>
      <c r="R45" s="260"/>
      <c r="S45" s="260"/>
      <c r="T45" s="260"/>
      <c r="U45" s="260"/>
      <c r="V45" s="260"/>
      <c r="W45" s="260"/>
      <c r="X45" s="260"/>
      <c r="Y45" s="260"/>
      <c r="Z45" s="260"/>
      <c r="AA45" s="260"/>
      <c r="AB45" s="260"/>
      <c r="AC45" s="260"/>
      <c r="AD45" s="260"/>
      <c r="AE45" s="260"/>
      <c r="AF45" s="136">
        <v>0</v>
      </c>
      <c r="AG45" s="260"/>
      <c r="AH45" s="260"/>
      <c r="AI45" s="260"/>
      <c r="AJ45" s="260"/>
      <c r="AK45" s="260"/>
      <c r="AL45" s="260"/>
      <c r="AM45" s="260"/>
      <c r="AN45" s="260"/>
      <c r="AO45" s="260"/>
      <c r="AP45" s="260"/>
      <c r="AQ45" s="260"/>
      <c r="AR45" s="260"/>
      <c r="AS45" s="260"/>
      <c r="AT45" s="260"/>
    </row>
  </sheetData>
  <sheetProtection algorithmName="SHA-512" hashValue="QcphBzpYzAY3v45WuJv7R2KLYIh5dh+k6WIAZVGaj7XZzavzy57orzohqFhSen+46nYa7uYCWuY/cjJNy1XDiw==" saltValue="HX2R1Qa+8es915Y9oSObNA==" spinCount="100000" sheet="1" selectLockedCells="1" selectUnlockedCells="1"/>
  <mergeCells count="75">
    <mergeCell ref="F1:AE1"/>
    <mergeCell ref="F2:AE2"/>
    <mergeCell ref="F3:AE3"/>
    <mergeCell ref="F5:AE5"/>
    <mergeCell ref="H8:AE8"/>
    <mergeCell ref="AD11:AE11"/>
    <mergeCell ref="H12:I12"/>
    <mergeCell ref="K12:L12"/>
    <mergeCell ref="N12:O12"/>
    <mergeCell ref="X12:Y12"/>
    <mergeCell ref="AA12:AB12"/>
    <mergeCell ref="AD12:AE12"/>
    <mergeCell ref="H11:I11"/>
    <mergeCell ref="K11:L11"/>
    <mergeCell ref="N11:O11"/>
    <mergeCell ref="X11:Y11"/>
    <mergeCell ref="AA11:AB11"/>
    <mergeCell ref="A15:AE15"/>
    <mergeCell ref="A17:G17"/>
    <mergeCell ref="H17:I17"/>
    <mergeCell ref="M17:Q17"/>
    <mergeCell ref="R17:S17"/>
    <mergeCell ref="W17:AC17"/>
    <mergeCell ref="A20:AE20"/>
    <mergeCell ref="A22:G22"/>
    <mergeCell ref="H22:I22"/>
    <mergeCell ref="M22:Q22"/>
    <mergeCell ref="R22:S22"/>
    <mergeCell ref="W22:AC22"/>
    <mergeCell ref="A25:AE25"/>
    <mergeCell ref="A29:Q29"/>
    <mergeCell ref="V29:AE29"/>
    <mergeCell ref="AK29:AT29"/>
    <mergeCell ref="A31:P31"/>
    <mergeCell ref="R31:AE31"/>
    <mergeCell ref="AG31:AT31"/>
    <mergeCell ref="A32:P32"/>
    <mergeCell ref="R32:AE32"/>
    <mergeCell ref="AG32:AT32"/>
    <mergeCell ref="A33:P33"/>
    <mergeCell ref="R33:AE33"/>
    <mergeCell ref="AG33:AT33"/>
    <mergeCell ref="A34:P34"/>
    <mergeCell ref="R34:AE34"/>
    <mergeCell ref="AG34:AT34"/>
    <mergeCell ref="A35:P35"/>
    <mergeCell ref="R35:AE35"/>
    <mergeCell ref="AG35:AT35"/>
    <mergeCell ref="A36:P36"/>
    <mergeCell ref="R36:AE36"/>
    <mergeCell ref="AG36:AT36"/>
    <mergeCell ref="A37:P37"/>
    <mergeCell ref="R37:AE37"/>
    <mergeCell ref="AG37:AT37"/>
    <mergeCell ref="A38:P38"/>
    <mergeCell ref="R38:AE38"/>
    <mergeCell ref="AG38:AT38"/>
    <mergeCell ref="A40:P40"/>
    <mergeCell ref="R40:AE40"/>
    <mergeCell ref="AG40:AT40"/>
    <mergeCell ref="A41:P41"/>
    <mergeCell ref="R41:AE41"/>
    <mergeCell ref="AG41:AT41"/>
    <mergeCell ref="A42:P42"/>
    <mergeCell ref="R42:AE42"/>
    <mergeCell ref="AG42:AT42"/>
    <mergeCell ref="A45:P45"/>
    <mergeCell ref="R45:AE45"/>
    <mergeCell ref="AG45:AT45"/>
    <mergeCell ref="A43:P43"/>
    <mergeCell ref="R43:AE43"/>
    <mergeCell ref="AG43:AT43"/>
    <mergeCell ref="A44:P44"/>
    <mergeCell ref="R44:AE44"/>
    <mergeCell ref="AG44:AT44"/>
  </mergeCells>
  <dataValidations count="1">
    <dataValidation allowBlank="1" showErrorMessage="1" sqref="A8:F8" xr:uid="{32BCDA4A-7A11-48BD-843E-5461DD1DF20E}">
      <formula1>0</formula1>
      <formula2>0</formula2>
    </dataValidation>
  </dataValidations>
  <printOptions horizontalCentered="1"/>
  <pageMargins left="0.19652777777777777" right="0.19652777777777777" top="0.27569444444444446" bottom="0.39374999999999999" header="0.51180555555555551" footer="0"/>
  <pageSetup scale="73" firstPageNumber="0" orientation="landscape" horizontalDpi="300" verticalDpi="300"/>
  <headerFooter alignWithMargins="0">
    <oddFooter>&amp;L2a. Evaluación Vinculante de Obligaciones de Transparencia 2018_Artículo 147_SECITI&amp;R&amp;P de &amp;N</oddFooter>
  </headerFooter>
  <rowBreaks count="1" manualBreakCount="1">
    <brk id="28" max="16383" man="1"/>
  </rowBreaks>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A382BA-2DEC-466D-8800-AE713DD094C1}">
  <sheetPr codeName="Hoja9"/>
  <dimension ref="A1:IV365"/>
  <sheetViews>
    <sheetView showGridLines="0" topLeftCell="A25" zoomScale="75" zoomScaleNormal="75" zoomScaleSheetLayoutView="85" workbookViewId="0">
      <selection activeCell="A25" sqref="A25:AE25"/>
    </sheetView>
  </sheetViews>
  <sheetFormatPr baseColWidth="10" defaultColWidth="11.453125" defaultRowHeight="18" customHeight="1" x14ac:dyDescent="0.25"/>
  <cols>
    <col min="1" max="16" width="5.54296875" style="71" customWidth="1"/>
    <col min="17" max="17" width="12.54296875" style="133" customWidth="1"/>
    <col min="18" max="31" width="5.54296875" style="71" customWidth="1"/>
    <col min="32" max="32" width="12.54296875" style="133" customWidth="1"/>
    <col min="33" max="46" width="5.54296875" style="71" customWidth="1"/>
    <col min="47" max="16384" width="11.453125" style="71"/>
  </cols>
  <sheetData>
    <row r="1" spans="1:256" ht="21" customHeight="1" x14ac:dyDescent="0.25">
      <c r="B1" s="23"/>
      <c r="C1" s="23"/>
      <c r="E1" s="23"/>
      <c r="F1" s="283" t="s">
        <v>0</v>
      </c>
      <c r="G1" s="283"/>
      <c r="H1" s="283"/>
      <c r="I1" s="283"/>
      <c r="J1" s="283"/>
      <c r="K1" s="283"/>
      <c r="L1" s="283"/>
      <c r="M1" s="283"/>
      <c r="N1" s="283"/>
      <c r="O1" s="283"/>
      <c r="P1" s="283"/>
      <c r="Q1" s="283"/>
      <c r="R1" s="283"/>
      <c r="S1" s="283"/>
      <c r="T1" s="283"/>
      <c r="U1" s="283"/>
      <c r="V1" s="283"/>
      <c r="W1" s="283"/>
      <c r="X1" s="283"/>
      <c r="Y1" s="283"/>
      <c r="Z1" s="283"/>
      <c r="AA1" s="283"/>
      <c r="AB1" s="283"/>
      <c r="AC1" s="283"/>
      <c r="AD1" s="283"/>
      <c r="AE1" s="283"/>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c r="GT1"/>
      <c r="GU1"/>
      <c r="GV1"/>
      <c r="GW1"/>
      <c r="GX1"/>
      <c r="GY1"/>
      <c r="GZ1"/>
      <c r="HA1"/>
      <c r="HB1"/>
      <c r="HC1"/>
      <c r="HD1"/>
      <c r="HE1"/>
      <c r="HF1"/>
      <c r="HG1"/>
      <c r="HH1"/>
      <c r="HI1"/>
      <c r="HJ1"/>
      <c r="HK1"/>
      <c r="HL1"/>
      <c r="HM1"/>
      <c r="HN1"/>
      <c r="HO1"/>
      <c r="HP1"/>
      <c r="HQ1"/>
      <c r="HR1"/>
      <c r="HS1"/>
      <c r="HT1"/>
      <c r="HU1"/>
      <c r="HV1"/>
      <c r="HW1"/>
      <c r="HX1"/>
      <c r="HY1"/>
      <c r="HZ1"/>
      <c r="IA1"/>
      <c r="IB1"/>
      <c r="IC1"/>
      <c r="ID1"/>
      <c r="IE1"/>
      <c r="IF1"/>
      <c r="IG1"/>
      <c r="IH1"/>
      <c r="II1"/>
      <c r="IJ1"/>
      <c r="IK1"/>
      <c r="IL1"/>
      <c r="IM1"/>
      <c r="IN1"/>
      <c r="IO1"/>
      <c r="IP1"/>
      <c r="IQ1"/>
      <c r="IR1"/>
      <c r="IS1"/>
      <c r="IT1"/>
      <c r="IU1"/>
      <c r="IV1"/>
    </row>
    <row r="2" spans="1:256" ht="21" customHeight="1" x14ac:dyDescent="0.25">
      <c r="B2" s="23"/>
      <c r="C2" s="23"/>
      <c r="E2" s="23"/>
      <c r="F2" s="283" t="s">
        <v>2</v>
      </c>
      <c r="G2" s="283"/>
      <c r="H2" s="283"/>
      <c r="I2" s="283"/>
      <c r="J2" s="283"/>
      <c r="K2" s="283"/>
      <c r="L2" s="283"/>
      <c r="M2" s="283"/>
      <c r="N2" s="283"/>
      <c r="O2" s="283"/>
      <c r="P2" s="283"/>
      <c r="Q2" s="283"/>
      <c r="R2" s="283"/>
      <c r="S2" s="283"/>
      <c r="T2" s="283"/>
      <c r="U2" s="283"/>
      <c r="V2" s="283"/>
      <c r="W2" s="283"/>
      <c r="X2" s="283"/>
      <c r="Y2" s="283"/>
      <c r="Z2" s="283"/>
      <c r="AA2" s="283"/>
      <c r="AB2" s="283"/>
      <c r="AC2" s="283"/>
      <c r="AD2" s="283"/>
      <c r="AE2" s="283"/>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c r="GT2"/>
      <c r="GU2"/>
      <c r="GV2"/>
      <c r="GW2"/>
      <c r="GX2"/>
      <c r="GY2"/>
      <c r="GZ2"/>
      <c r="HA2"/>
      <c r="HB2"/>
      <c r="HC2"/>
      <c r="HD2"/>
      <c r="HE2"/>
      <c r="HF2"/>
      <c r="HG2"/>
      <c r="HH2"/>
      <c r="HI2"/>
      <c r="HJ2"/>
      <c r="HK2"/>
      <c r="HL2"/>
      <c r="HM2"/>
      <c r="HN2"/>
      <c r="HO2"/>
      <c r="HP2"/>
      <c r="HQ2"/>
      <c r="HR2"/>
      <c r="HS2"/>
      <c r="HT2"/>
      <c r="HU2"/>
      <c r="HV2"/>
      <c r="HW2"/>
      <c r="HX2"/>
      <c r="HY2"/>
      <c r="HZ2"/>
      <c r="IA2"/>
      <c r="IB2"/>
      <c r="IC2"/>
      <c r="ID2"/>
      <c r="IE2"/>
      <c r="IF2"/>
      <c r="IG2"/>
      <c r="IH2"/>
      <c r="II2"/>
      <c r="IJ2"/>
      <c r="IK2"/>
      <c r="IL2"/>
      <c r="IM2"/>
      <c r="IN2"/>
      <c r="IO2"/>
      <c r="IP2"/>
      <c r="IQ2"/>
      <c r="IR2"/>
      <c r="IS2"/>
      <c r="IT2"/>
      <c r="IU2"/>
      <c r="IV2"/>
    </row>
    <row r="3" spans="1:256" ht="42" customHeight="1" x14ac:dyDescent="0.25">
      <c r="B3" s="24"/>
      <c r="C3" s="24"/>
      <c r="E3" s="24"/>
      <c r="F3" s="284" t="s">
        <v>3</v>
      </c>
      <c r="G3" s="284"/>
      <c r="H3" s="284"/>
      <c r="I3" s="284"/>
      <c r="J3" s="284"/>
      <c r="K3" s="284"/>
      <c r="L3" s="284"/>
      <c r="M3" s="284"/>
      <c r="N3" s="284"/>
      <c r="O3" s="284"/>
      <c r="P3" s="284"/>
      <c r="Q3" s="284"/>
      <c r="R3" s="284"/>
      <c r="S3" s="284"/>
      <c r="T3" s="284"/>
      <c r="U3" s="284"/>
      <c r="V3" s="284"/>
      <c r="W3" s="284"/>
      <c r="X3" s="284"/>
      <c r="Y3" s="284"/>
      <c r="Z3" s="284"/>
      <c r="AA3" s="284"/>
      <c r="AB3" s="284"/>
      <c r="AC3" s="284"/>
      <c r="AD3" s="284"/>
      <c r="AE3" s="284"/>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c r="GT3"/>
      <c r="GU3"/>
      <c r="GV3"/>
      <c r="GW3"/>
      <c r="GX3"/>
      <c r="GY3"/>
      <c r="GZ3"/>
      <c r="HA3"/>
      <c r="HB3"/>
      <c r="HC3"/>
      <c r="HD3"/>
      <c r="HE3"/>
      <c r="HF3"/>
      <c r="HG3"/>
      <c r="HH3"/>
      <c r="HI3"/>
      <c r="HJ3"/>
      <c r="HK3"/>
      <c r="HL3"/>
      <c r="HM3"/>
      <c r="HN3"/>
      <c r="HO3"/>
      <c r="HP3"/>
      <c r="HQ3"/>
      <c r="HR3"/>
      <c r="HS3"/>
      <c r="HT3"/>
      <c r="HU3"/>
      <c r="HV3"/>
      <c r="HW3"/>
      <c r="HX3"/>
      <c r="HY3"/>
      <c r="HZ3"/>
      <c r="IA3"/>
      <c r="IB3"/>
      <c r="IC3"/>
      <c r="ID3"/>
      <c r="IE3"/>
      <c r="IF3"/>
      <c r="IG3"/>
      <c r="IH3"/>
      <c r="II3"/>
      <c r="IJ3"/>
      <c r="IK3"/>
      <c r="IL3"/>
      <c r="IM3"/>
      <c r="IN3"/>
      <c r="IO3"/>
      <c r="IP3"/>
      <c r="IQ3"/>
      <c r="IR3"/>
      <c r="IS3"/>
      <c r="IT3"/>
      <c r="IU3"/>
      <c r="IV3"/>
    </row>
    <row r="4" spans="1:256" ht="21" customHeight="1" x14ac:dyDescent="0.25">
      <c r="B4" s="24"/>
      <c r="C4" s="24"/>
      <c r="D4" s="210"/>
      <c r="E4" s="210"/>
      <c r="F4" s="210"/>
      <c r="G4" s="210"/>
      <c r="H4" s="210"/>
      <c r="I4" s="210"/>
      <c r="J4" s="210"/>
      <c r="K4" s="210"/>
      <c r="L4" s="210"/>
      <c r="M4" s="210"/>
      <c r="N4" s="210"/>
      <c r="O4" s="210"/>
      <c r="P4" s="210"/>
      <c r="Q4" s="210"/>
      <c r="R4" s="210"/>
      <c r="S4" s="210"/>
      <c r="T4" s="210"/>
      <c r="U4" s="210"/>
      <c r="V4" s="210"/>
      <c r="W4" s="210"/>
      <c r="X4" s="210"/>
      <c r="Y4" s="210"/>
      <c r="Z4" s="210"/>
      <c r="AA4" s="210"/>
      <c r="AB4" s="210"/>
      <c r="AC4" s="210"/>
      <c r="AD4" s="210"/>
      <c r="AE4" s="210"/>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c r="GT4"/>
      <c r="GU4"/>
      <c r="GV4"/>
      <c r="GW4"/>
      <c r="GX4"/>
      <c r="GY4"/>
      <c r="GZ4"/>
      <c r="HA4"/>
      <c r="HB4"/>
      <c r="HC4"/>
      <c r="HD4"/>
      <c r="HE4"/>
      <c r="HF4"/>
      <c r="HG4"/>
      <c r="HH4"/>
      <c r="HI4"/>
      <c r="HJ4"/>
      <c r="HK4"/>
      <c r="HL4"/>
      <c r="HM4"/>
      <c r="HN4"/>
      <c r="HO4"/>
      <c r="HP4"/>
      <c r="HQ4"/>
      <c r="HR4"/>
      <c r="HS4"/>
      <c r="HT4"/>
      <c r="HU4"/>
      <c r="HV4"/>
      <c r="HW4"/>
      <c r="HX4"/>
      <c r="HY4"/>
      <c r="HZ4"/>
      <c r="IA4"/>
      <c r="IB4"/>
      <c r="IC4"/>
      <c r="ID4"/>
      <c r="IE4"/>
      <c r="IF4"/>
      <c r="IG4"/>
      <c r="IH4"/>
      <c r="II4"/>
      <c r="IJ4"/>
      <c r="IK4"/>
      <c r="IL4"/>
      <c r="IM4"/>
      <c r="IN4"/>
      <c r="IO4"/>
      <c r="IP4"/>
      <c r="IQ4"/>
      <c r="IR4"/>
      <c r="IS4"/>
      <c r="IT4"/>
      <c r="IU4"/>
      <c r="IV4"/>
    </row>
    <row r="5" spans="1:256" ht="21" customHeight="1" x14ac:dyDescent="0.25">
      <c r="B5" s="25"/>
      <c r="C5" s="25"/>
      <c r="E5" s="25"/>
      <c r="F5" s="285" t="s">
        <v>50</v>
      </c>
      <c r="G5" s="285"/>
      <c r="H5" s="285"/>
      <c r="I5" s="285"/>
      <c r="J5" s="285"/>
      <c r="K5" s="285"/>
      <c r="L5" s="285"/>
      <c r="M5" s="285"/>
      <c r="N5" s="285"/>
      <c r="O5" s="285"/>
      <c r="P5" s="285"/>
      <c r="Q5" s="285"/>
      <c r="R5" s="285"/>
      <c r="S5" s="285"/>
      <c r="T5" s="285"/>
      <c r="U5" s="285"/>
      <c r="V5" s="285"/>
      <c r="W5" s="285"/>
      <c r="X5" s="285"/>
      <c r="Y5" s="285"/>
      <c r="Z5" s="285"/>
      <c r="AA5" s="285"/>
      <c r="AB5" s="285"/>
      <c r="AC5" s="285"/>
      <c r="AD5" s="285"/>
      <c r="AE5" s="285"/>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c r="DW5"/>
      <c r="DX5"/>
      <c r="DY5"/>
      <c r="DZ5"/>
      <c r="EA5"/>
      <c r="EB5"/>
      <c r="EC5"/>
      <c r="ED5"/>
      <c r="EE5"/>
      <c r="EF5"/>
      <c r="EG5"/>
      <c r="EH5"/>
      <c r="EI5"/>
      <c r="EJ5"/>
      <c r="EK5"/>
      <c r="EL5"/>
      <c r="EM5"/>
      <c r="EN5"/>
      <c r="EO5"/>
      <c r="EP5"/>
      <c r="EQ5"/>
      <c r="ER5"/>
      <c r="ES5"/>
      <c r="ET5"/>
      <c r="EU5"/>
      <c r="EV5"/>
      <c r="EW5"/>
      <c r="EX5"/>
      <c r="EY5"/>
      <c r="EZ5"/>
      <c r="FA5"/>
      <c r="FB5"/>
      <c r="FC5"/>
      <c r="FD5"/>
      <c r="FE5"/>
      <c r="FF5"/>
      <c r="FG5"/>
      <c r="FH5"/>
      <c r="FI5"/>
      <c r="FJ5"/>
      <c r="FK5"/>
      <c r="FL5"/>
      <c r="FM5"/>
      <c r="FN5"/>
      <c r="FO5"/>
      <c r="FP5"/>
      <c r="FQ5"/>
      <c r="FR5"/>
      <c r="FS5"/>
      <c r="FT5"/>
      <c r="FU5"/>
      <c r="FV5"/>
      <c r="FW5"/>
      <c r="FX5"/>
      <c r="FY5"/>
      <c r="FZ5"/>
      <c r="GA5"/>
      <c r="GB5"/>
      <c r="GC5"/>
      <c r="GD5"/>
      <c r="GE5"/>
      <c r="GF5"/>
      <c r="GG5"/>
      <c r="GH5"/>
      <c r="GI5"/>
      <c r="GJ5"/>
      <c r="GK5"/>
      <c r="GL5"/>
      <c r="GM5"/>
      <c r="GN5"/>
      <c r="GO5"/>
      <c r="GP5"/>
      <c r="GQ5"/>
      <c r="GR5"/>
      <c r="GS5"/>
      <c r="GT5"/>
      <c r="GU5"/>
      <c r="GV5"/>
      <c r="GW5"/>
      <c r="GX5"/>
      <c r="GY5"/>
      <c r="GZ5"/>
      <c r="HA5"/>
      <c r="HB5"/>
      <c r="HC5"/>
      <c r="HD5"/>
      <c r="HE5"/>
      <c r="HF5"/>
      <c r="HG5"/>
      <c r="HH5"/>
      <c r="HI5"/>
      <c r="HJ5"/>
      <c r="HK5"/>
      <c r="HL5"/>
      <c r="HM5"/>
      <c r="HN5"/>
      <c r="HO5"/>
      <c r="HP5"/>
      <c r="HQ5"/>
      <c r="HR5"/>
      <c r="HS5"/>
      <c r="HT5"/>
      <c r="HU5"/>
      <c r="HV5"/>
      <c r="HW5"/>
      <c r="HX5"/>
      <c r="HY5"/>
      <c r="HZ5"/>
      <c r="IA5"/>
      <c r="IB5"/>
      <c r="IC5"/>
      <c r="ID5"/>
      <c r="IE5"/>
      <c r="IF5"/>
      <c r="IG5"/>
      <c r="IH5"/>
      <c r="II5"/>
      <c r="IJ5"/>
      <c r="IK5"/>
      <c r="IL5"/>
      <c r="IM5"/>
      <c r="IN5"/>
      <c r="IO5"/>
      <c r="IP5"/>
      <c r="IQ5"/>
      <c r="IR5"/>
      <c r="IS5"/>
      <c r="IT5"/>
      <c r="IU5"/>
      <c r="IV5"/>
    </row>
    <row r="6" spans="1:256" ht="21" customHeight="1" x14ac:dyDescent="0.25">
      <c r="A6" s="207"/>
      <c r="B6" s="207"/>
      <c r="C6" s="207"/>
      <c r="D6" s="207"/>
      <c r="E6" s="207"/>
      <c r="F6" s="207"/>
      <c r="G6" s="207"/>
      <c r="H6" s="207"/>
      <c r="I6" s="207"/>
      <c r="J6" s="207"/>
      <c r="K6" s="207"/>
      <c r="L6" s="207"/>
      <c r="M6" s="207"/>
      <c r="N6" s="207"/>
      <c r="O6" s="207"/>
      <c r="P6" s="207"/>
      <c r="Q6" s="207"/>
      <c r="R6" s="207"/>
      <c r="S6" s="207"/>
      <c r="T6" s="207"/>
      <c r="U6" s="207"/>
      <c r="V6" s="207"/>
      <c r="W6" s="207"/>
      <c r="X6" s="207"/>
      <c r="Y6" s="207"/>
      <c r="Z6" s="207"/>
      <c r="AA6" s="207"/>
      <c r="AB6" s="207"/>
      <c r="AC6" s="207"/>
      <c r="AD6" s="207"/>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c r="DW6"/>
      <c r="DX6"/>
      <c r="DY6"/>
      <c r="DZ6"/>
      <c r="EA6"/>
      <c r="EB6"/>
      <c r="EC6"/>
      <c r="ED6"/>
      <c r="EE6"/>
      <c r="EF6"/>
      <c r="EG6"/>
      <c r="EH6"/>
      <c r="EI6"/>
      <c r="EJ6"/>
      <c r="EK6"/>
      <c r="EL6"/>
      <c r="EM6"/>
      <c r="EN6"/>
      <c r="EO6"/>
      <c r="EP6"/>
      <c r="EQ6"/>
      <c r="ER6"/>
      <c r="ES6"/>
      <c r="ET6"/>
      <c r="EU6"/>
      <c r="EV6"/>
      <c r="EW6"/>
      <c r="EX6"/>
      <c r="EY6"/>
      <c r="EZ6"/>
      <c r="FA6"/>
      <c r="FB6"/>
      <c r="FC6"/>
      <c r="FD6"/>
      <c r="FE6"/>
      <c r="FF6"/>
      <c r="FG6"/>
      <c r="FH6"/>
      <c r="FI6"/>
      <c r="FJ6"/>
      <c r="FK6"/>
      <c r="FL6"/>
      <c r="FM6"/>
      <c r="FN6"/>
      <c r="FO6"/>
      <c r="FP6"/>
      <c r="FQ6"/>
      <c r="FR6"/>
      <c r="FS6"/>
      <c r="FT6"/>
      <c r="FU6"/>
      <c r="FV6"/>
      <c r="FW6"/>
      <c r="FX6"/>
      <c r="FY6"/>
      <c r="FZ6"/>
      <c r="GA6"/>
      <c r="GB6"/>
      <c r="GC6"/>
      <c r="GD6"/>
      <c r="GE6"/>
      <c r="GF6"/>
      <c r="GG6"/>
      <c r="GH6"/>
      <c r="GI6"/>
      <c r="GJ6"/>
      <c r="GK6"/>
      <c r="GL6"/>
      <c r="GM6"/>
      <c r="GN6"/>
      <c r="GO6"/>
      <c r="GP6"/>
      <c r="GQ6"/>
      <c r="GR6"/>
      <c r="GS6"/>
      <c r="GT6"/>
      <c r="GU6"/>
      <c r="GV6"/>
      <c r="GW6"/>
      <c r="GX6"/>
      <c r="GY6"/>
      <c r="GZ6"/>
      <c r="HA6"/>
      <c r="HB6"/>
      <c r="HC6"/>
      <c r="HD6"/>
      <c r="HE6"/>
      <c r="HF6"/>
      <c r="HG6"/>
      <c r="HH6"/>
      <c r="HI6"/>
      <c r="HJ6"/>
      <c r="HK6"/>
      <c r="HL6"/>
      <c r="HM6"/>
      <c r="HN6"/>
      <c r="HO6"/>
      <c r="HP6"/>
      <c r="HQ6"/>
      <c r="HR6"/>
      <c r="HS6"/>
      <c r="HT6"/>
      <c r="HU6"/>
      <c r="HV6"/>
      <c r="HW6"/>
      <c r="HX6"/>
      <c r="HY6"/>
      <c r="HZ6"/>
      <c r="IA6"/>
      <c r="IB6"/>
      <c r="IC6"/>
      <c r="ID6"/>
      <c r="IE6"/>
      <c r="IF6"/>
      <c r="IG6"/>
      <c r="IH6"/>
      <c r="II6"/>
      <c r="IJ6"/>
      <c r="IK6"/>
      <c r="IL6"/>
      <c r="IM6"/>
      <c r="IN6"/>
      <c r="IO6"/>
      <c r="IP6"/>
      <c r="IQ6"/>
      <c r="IR6"/>
      <c r="IS6"/>
      <c r="IT6"/>
      <c r="IU6"/>
      <c r="IV6"/>
    </row>
    <row r="7" spans="1:256" ht="21" customHeight="1" x14ac:dyDescent="0.35">
      <c r="A7"/>
      <c r="B7"/>
      <c r="C7"/>
      <c r="D7"/>
      <c r="E7"/>
      <c r="F7" s="131"/>
      <c r="G7" s="131"/>
      <c r="H7" s="131"/>
      <c r="I7"/>
      <c r="J7"/>
      <c r="K7"/>
      <c r="L7"/>
      <c r="M7"/>
      <c r="N7"/>
      <c r="O7"/>
      <c r="P7"/>
      <c r="Q7" s="34"/>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row>
    <row r="8" spans="1:256" s="42" customFormat="1" ht="18" customHeight="1" thickBot="1" x14ac:dyDescent="0.3">
      <c r="A8" s="23"/>
      <c r="B8" s="23"/>
      <c r="C8" s="23"/>
      <c r="D8" s="23"/>
      <c r="E8" s="23"/>
      <c r="F8" s="23"/>
      <c r="G8" s="27" t="s">
        <v>51</v>
      </c>
      <c r="H8" s="286" t="str">
        <f>IGOT!C5</f>
        <v>Sindicato Único de Trabajadores Democráticos del Sistema de Transporte Colectivo.</v>
      </c>
      <c r="I8" s="286"/>
      <c r="J8" s="286"/>
      <c r="K8" s="286"/>
      <c r="L8" s="286"/>
      <c r="M8" s="286"/>
      <c r="N8" s="286"/>
      <c r="O8" s="286"/>
      <c r="P8" s="286"/>
      <c r="Q8" s="286"/>
      <c r="R8" s="286"/>
      <c r="S8" s="286"/>
      <c r="T8" s="286"/>
      <c r="U8" s="286"/>
      <c r="V8" s="286"/>
      <c r="W8" s="286"/>
      <c r="X8" s="286"/>
      <c r="Y8" s="286"/>
      <c r="Z8" s="286"/>
      <c r="AA8" s="286"/>
      <c r="AB8" s="286"/>
      <c r="AC8" s="286"/>
      <c r="AD8" s="286"/>
      <c r="AE8" s="286"/>
      <c r="AF8"/>
      <c r="AG8"/>
      <c r="AH8"/>
      <c r="AI8"/>
      <c r="AJ8"/>
      <c r="AK8"/>
      <c r="AL8"/>
      <c r="AM8"/>
      <c r="AN8"/>
      <c r="AO8"/>
      <c r="AP8"/>
      <c r="AQ8"/>
      <c r="AR8"/>
      <c r="AS8"/>
      <c r="AT8"/>
    </row>
    <row r="9" spans="1:256" s="42" customFormat="1" ht="18" customHeight="1" x14ac:dyDescent="0.25">
      <c r="A9" s="23"/>
      <c r="B9" s="23"/>
      <c r="C9" s="23"/>
      <c r="D9" s="23"/>
      <c r="E9" s="23"/>
      <c r="F9" s="23"/>
      <c r="G9" s="27"/>
      <c r="H9" s="218"/>
      <c r="I9" s="218"/>
      <c r="J9" s="218"/>
      <c r="K9" s="218"/>
      <c r="L9" s="218"/>
      <c r="M9" s="218"/>
      <c r="N9" s="218"/>
      <c r="O9" s="218"/>
      <c r="P9" s="218"/>
      <c r="Q9" s="218"/>
      <c r="R9" s="218"/>
      <c r="S9" s="218"/>
      <c r="T9" s="218"/>
      <c r="U9" s="218"/>
      <c r="V9" s="218"/>
      <c r="W9" s="218"/>
      <c r="X9" s="218"/>
      <c r="Y9" s="218"/>
      <c r="Z9" s="218"/>
      <c r="AA9" s="218"/>
      <c r="AB9" s="218"/>
      <c r="AC9" s="218"/>
      <c r="AD9" s="218"/>
      <c r="AE9" s="218"/>
      <c r="AF9"/>
      <c r="AG9"/>
      <c r="AH9"/>
      <c r="AI9"/>
      <c r="AJ9"/>
      <c r="AK9"/>
      <c r="AL9"/>
      <c r="AM9"/>
      <c r="AN9"/>
      <c r="AO9"/>
      <c r="AP9"/>
      <c r="AQ9"/>
      <c r="AR9"/>
      <c r="AS9"/>
      <c r="AT9"/>
    </row>
    <row r="10" spans="1:256" s="42" customFormat="1" ht="18" customHeight="1" x14ac:dyDescent="0.25">
      <c r="A10" s="224"/>
      <c r="B10" s="224"/>
      <c r="C10" s="224"/>
      <c r="D10" s="224"/>
      <c r="E10" s="23"/>
      <c r="F10" s="24"/>
      <c r="G10" s="24"/>
      <c r="H10" s="24"/>
      <c r="I10" s="24"/>
      <c r="J10" s="24"/>
      <c r="K10" s="24"/>
      <c r="L10" s="24"/>
      <c r="M10" s="24"/>
      <c r="N10" s="24"/>
      <c r="O10" s="24"/>
      <c r="P10" s="24"/>
      <c r="Q10" s="24"/>
      <c r="R10" s="24"/>
      <c r="S10" s="24"/>
      <c r="T10" s="24"/>
      <c r="U10" s="24"/>
      <c r="V10" s="24"/>
      <c r="W10" s="24"/>
      <c r="X10" s="24"/>
      <c r="Y10" s="24"/>
      <c r="Z10" s="24"/>
      <c r="AA10" s="24"/>
      <c r="AB10" s="24"/>
      <c r="AC10" s="24"/>
      <c r="AD10" s="24"/>
      <c r="AE10" s="24"/>
      <c r="AF10"/>
      <c r="AG10"/>
      <c r="AH10"/>
      <c r="AI10"/>
      <c r="AJ10"/>
      <c r="AK10"/>
      <c r="AL10"/>
      <c r="AM10"/>
      <c r="AN10"/>
      <c r="AO10"/>
      <c r="AP10"/>
      <c r="AQ10"/>
      <c r="AR10"/>
      <c r="AS10"/>
      <c r="AT10"/>
    </row>
    <row r="11" spans="1:256" ht="18" customHeight="1" thickBot="1" x14ac:dyDescent="0.4">
      <c r="A11"/>
      <c r="B11"/>
      <c r="C11"/>
      <c r="D11" s="1"/>
      <c r="E11" s="1"/>
      <c r="F11" s="1"/>
      <c r="G11" s="31" t="s">
        <v>52</v>
      </c>
      <c r="H11" s="287"/>
      <c r="I11" s="287"/>
      <c r="J11" s="32" t="s">
        <v>53</v>
      </c>
      <c r="K11" s="288"/>
      <c r="L11" s="288"/>
      <c r="M11" s="32" t="s">
        <v>53</v>
      </c>
      <c r="N11" s="248"/>
      <c r="O11" s="248"/>
      <c r="P11" s="33"/>
      <c r="Q11" s="34"/>
      <c r="R11"/>
      <c r="S11"/>
      <c r="T11"/>
      <c r="U11"/>
      <c r="V11" s="31"/>
      <c r="W11" s="31" t="s">
        <v>54</v>
      </c>
      <c r="X11" s="287"/>
      <c r="Y11" s="287"/>
      <c r="Z11" s="32" t="s">
        <v>53</v>
      </c>
      <c r="AA11" s="288"/>
      <c r="AB11" s="288"/>
      <c r="AC11" s="32" t="s">
        <v>53</v>
      </c>
      <c r="AD11" s="248"/>
      <c r="AE11" s="248"/>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c r="DW11"/>
      <c r="DX11"/>
      <c r="DY11"/>
      <c r="DZ11"/>
      <c r="EA11"/>
      <c r="EB11"/>
      <c r="EC11"/>
      <c r="ED11"/>
      <c r="EE11"/>
      <c r="EF11"/>
      <c r="EG11"/>
      <c r="EH11"/>
      <c r="EI11"/>
      <c r="EJ11"/>
      <c r="EK11"/>
      <c r="EL11"/>
      <c r="EM11"/>
      <c r="EN11"/>
      <c r="EO11"/>
      <c r="EP11"/>
      <c r="EQ11"/>
      <c r="ER11"/>
      <c r="ES11"/>
      <c r="ET11"/>
      <c r="EU11"/>
      <c r="EV11"/>
      <c r="EW11"/>
      <c r="EX11"/>
      <c r="EY11"/>
      <c r="EZ11"/>
      <c r="FA11"/>
      <c r="FB11"/>
      <c r="FC11"/>
      <c r="FD11"/>
      <c r="FE11"/>
      <c r="FF11"/>
      <c r="FG11"/>
      <c r="FH11"/>
      <c r="FI11"/>
      <c r="FJ11"/>
      <c r="FK11"/>
      <c r="FL11"/>
      <c r="FM11"/>
      <c r="FN11"/>
      <c r="FO11"/>
      <c r="FP11"/>
      <c r="FQ11"/>
      <c r="FR11"/>
      <c r="FS11"/>
      <c r="FT11"/>
      <c r="FU11"/>
      <c r="FV11"/>
      <c r="FW11"/>
      <c r="FX11"/>
      <c r="FY11"/>
      <c r="FZ11"/>
      <c r="GA11"/>
      <c r="GB11"/>
      <c r="GC11"/>
      <c r="GD11"/>
      <c r="GE11"/>
      <c r="GF11"/>
      <c r="GG11"/>
      <c r="GH11"/>
      <c r="GI11"/>
      <c r="GJ11"/>
      <c r="GK11"/>
      <c r="GL11"/>
      <c r="GM11"/>
      <c r="GN11"/>
      <c r="GO11"/>
      <c r="GP11"/>
      <c r="GQ11"/>
      <c r="GR11"/>
      <c r="GS11"/>
      <c r="GT11"/>
      <c r="GU11"/>
      <c r="GV11"/>
      <c r="GW11"/>
      <c r="GX11"/>
      <c r="GY11"/>
      <c r="GZ11"/>
      <c r="HA11"/>
      <c r="HB11"/>
      <c r="HC11"/>
      <c r="HD11"/>
      <c r="HE11"/>
      <c r="HF11"/>
      <c r="HG11"/>
      <c r="HH11"/>
      <c r="HI11"/>
      <c r="HJ11"/>
      <c r="HK11"/>
      <c r="HL11"/>
      <c r="HM11"/>
      <c r="HN11"/>
      <c r="HO11"/>
      <c r="HP11"/>
      <c r="HQ11"/>
      <c r="HR11"/>
      <c r="HS11"/>
      <c r="HT11"/>
      <c r="HU11"/>
      <c r="HV11"/>
      <c r="HW11"/>
      <c r="HX11"/>
      <c r="HY11"/>
      <c r="HZ11"/>
      <c r="IA11"/>
      <c r="IB11"/>
      <c r="IC11"/>
      <c r="ID11"/>
      <c r="IE11"/>
      <c r="IF11"/>
      <c r="IG11"/>
      <c r="IH11"/>
      <c r="II11"/>
      <c r="IJ11"/>
      <c r="IK11"/>
      <c r="IL11"/>
      <c r="IM11"/>
      <c r="IN11"/>
      <c r="IO11"/>
      <c r="IP11"/>
      <c r="IQ11"/>
      <c r="IR11"/>
      <c r="IS11"/>
      <c r="IT11"/>
      <c r="IU11"/>
      <c r="IV11"/>
    </row>
    <row r="12" spans="1:256" ht="18" customHeight="1" x14ac:dyDescent="0.35">
      <c r="A12"/>
      <c r="B12"/>
      <c r="C12" s="35"/>
      <c r="D12" s="35"/>
      <c r="E12" s="35"/>
      <c r="F12" s="35"/>
      <c r="G12" s="1"/>
      <c r="H12" s="282" t="s">
        <v>55</v>
      </c>
      <c r="I12" s="282"/>
      <c r="J12" s="36"/>
      <c r="K12" s="282" t="s">
        <v>56</v>
      </c>
      <c r="L12" s="282"/>
      <c r="M12" s="36"/>
      <c r="N12" s="282" t="s">
        <v>57</v>
      </c>
      <c r="O12" s="282"/>
      <c r="P12" s="33"/>
      <c r="Q12" s="34"/>
      <c r="R12"/>
      <c r="S12"/>
      <c r="T12"/>
      <c r="U12"/>
      <c r="V12"/>
      <c r="W12"/>
      <c r="X12" s="282" t="s">
        <v>55</v>
      </c>
      <c r="Y12" s="282"/>
      <c r="Z12" s="36"/>
      <c r="AA12" s="282" t="s">
        <v>56</v>
      </c>
      <c r="AB12" s="282"/>
      <c r="AC12" s="36"/>
      <c r="AD12" s="282" t="s">
        <v>57</v>
      </c>
      <c r="AE12" s="28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c r="DW12"/>
      <c r="DX12"/>
      <c r="DY12"/>
      <c r="DZ12"/>
      <c r="EA12"/>
      <c r="EB12"/>
      <c r="EC12"/>
      <c r="ED12"/>
      <c r="EE12"/>
      <c r="EF12"/>
      <c r="EG12"/>
      <c r="EH12"/>
      <c r="EI12"/>
      <c r="EJ12"/>
      <c r="EK12"/>
      <c r="EL12"/>
      <c r="EM12"/>
      <c r="EN12"/>
      <c r="EO12"/>
      <c r="EP12"/>
      <c r="EQ12"/>
      <c r="ER12"/>
      <c r="ES12"/>
      <c r="ET12"/>
      <c r="EU12"/>
      <c r="EV12"/>
      <c r="EW12"/>
      <c r="EX12"/>
      <c r="EY12"/>
      <c r="EZ12"/>
      <c r="FA12"/>
      <c r="FB12"/>
      <c r="FC12"/>
      <c r="FD12"/>
      <c r="FE12"/>
      <c r="FF12"/>
      <c r="FG12"/>
      <c r="FH12"/>
      <c r="FI12"/>
      <c r="FJ12"/>
      <c r="FK12"/>
      <c r="FL12"/>
      <c r="FM12"/>
      <c r="FN12"/>
      <c r="FO12"/>
      <c r="FP12"/>
      <c r="FQ12"/>
      <c r="FR12"/>
      <c r="FS12"/>
      <c r="FT12"/>
      <c r="FU12"/>
      <c r="FV12"/>
      <c r="FW12"/>
      <c r="FX12"/>
      <c r="FY12"/>
      <c r="FZ12"/>
      <c r="GA12"/>
      <c r="GB12"/>
      <c r="GC12"/>
      <c r="GD12"/>
      <c r="GE12"/>
      <c r="GF12"/>
      <c r="GG12"/>
      <c r="GH12"/>
      <c r="GI12"/>
      <c r="GJ12"/>
      <c r="GK12"/>
      <c r="GL12"/>
      <c r="GM12"/>
      <c r="GN12"/>
      <c r="GO12"/>
      <c r="GP12"/>
      <c r="GQ12"/>
      <c r="GR12"/>
      <c r="GS12"/>
      <c r="GT12"/>
      <c r="GU12"/>
      <c r="GV12"/>
      <c r="GW12"/>
      <c r="GX12"/>
      <c r="GY12"/>
      <c r="GZ12"/>
      <c r="HA12"/>
      <c r="HB12"/>
      <c r="HC12"/>
      <c r="HD12"/>
      <c r="HE12"/>
      <c r="HF12"/>
      <c r="HG12"/>
      <c r="HH12"/>
      <c r="HI12"/>
      <c r="HJ12"/>
      <c r="HK12"/>
      <c r="HL12"/>
      <c r="HM12"/>
      <c r="HN12"/>
      <c r="HO12"/>
      <c r="HP12"/>
      <c r="HQ12"/>
      <c r="HR12"/>
      <c r="HS12"/>
      <c r="HT12"/>
      <c r="HU12"/>
      <c r="HV12"/>
      <c r="HW12"/>
      <c r="HX12"/>
      <c r="HY12"/>
      <c r="HZ12"/>
      <c r="IA12"/>
      <c r="IB12"/>
      <c r="IC12"/>
      <c r="ID12"/>
      <c r="IE12"/>
      <c r="IF12"/>
      <c r="IG12"/>
      <c r="IH12"/>
      <c r="II12"/>
      <c r="IJ12"/>
      <c r="IK12"/>
      <c r="IL12"/>
      <c r="IM12"/>
      <c r="IN12"/>
      <c r="IO12"/>
      <c r="IP12"/>
      <c r="IQ12"/>
      <c r="IR12"/>
      <c r="IS12"/>
      <c r="IT12"/>
      <c r="IU12"/>
      <c r="IV12"/>
    </row>
    <row r="13" spans="1:256" ht="18" customHeight="1" x14ac:dyDescent="0.35">
      <c r="A13"/>
      <c r="B13"/>
      <c r="C13" s="35"/>
      <c r="D13" s="35"/>
      <c r="E13" s="35"/>
      <c r="F13" s="35"/>
      <c r="G13" s="1"/>
      <c r="H13" s="37"/>
      <c r="I13" s="37"/>
      <c r="J13" s="36"/>
      <c r="K13" s="37"/>
      <c r="L13" s="37"/>
      <c r="M13" s="36"/>
      <c r="N13" s="37"/>
      <c r="O13" s="37"/>
      <c r="P13" s="33"/>
      <c r="Q13" s="34"/>
      <c r="R13"/>
      <c r="S13"/>
      <c r="T13"/>
      <c r="U13"/>
      <c r="V13"/>
      <c r="W13"/>
      <c r="X13" s="37"/>
      <c r="Y13" s="37"/>
      <c r="Z13" s="36"/>
      <c r="AA13" s="37"/>
      <c r="AB13" s="37"/>
      <c r="AC13" s="36"/>
      <c r="AD13" s="37"/>
      <c r="AE13" s="37"/>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c r="CG13"/>
      <c r="CH13"/>
      <c r="CI13"/>
      <c r="CJ13"/>
      <c r="CK13"/>
      <c r="CL13"/>
      <c r="CM13"/>
      <c r="CN13"/>
      <c r="CO13"/>
      <c r="CP13"/>
      <c r="CQ13"/>
      <c r="CR13"/>
      <c r="CS13"/>
      <c r="CT13"/>
      <c r="CU13"/>
      <c r="CV13"/>
      <c r="CW13"/>
      <c r="CX13"/>
      <c r="CY13"/>
      <c r="CZ13"/>
      <c r="DA13"/>
      <c r="DB13"/>
      <c r="DC13"/>
      <c r="DD13"/>
      <c r="DE13"/>
      <c r="DF13"/>
      <c r="DG13"/>
      <c r="DH13"/>
      <c r="DI13"/>
      <c r="DJ13"/>
      <c r="DK13"/>
      <c r="DL13"/>
      <c r="DM13"/>
      <c r="DN13"/>
      <c r="DO13"/>
      <c r="DP13"/>
      <c r="DQ13"/>
      <c r="DR13"/>
      <c r="DS13"/>
      <c r="DT13"/>
      <c r="DU13"/>
      <c r="DV13"/>
      <c r="DW13"/>
      <c r="DX13"/>
      <c r="DY13"/>
      <c r="DZ13"/>
      <c r="EA13"/>
      <c r="EB13"/>
      <c r="EC13"/>
      <c r="ED13"/>
      <c r="EE13"/>
      <c r="EF13"/>
      <c r="EG13"/>
      <c r="EH13"/>
      <c r="EI13"/>
      <c r="EJ13"/>
      <c r="EK13"/>
      <c r="EL13"/>
      <c r="EM13"/>
      <c r="EN13"/>
      <c r="EO13"/>
      <c r="EP13"/>
      <c r="EQ13"/>
      <c r="ER13"/>
      <c r="ES13"/>
      <c r="ET13"/>
      <c r="EU13"/>
      <c r="EV13"/>
      <c r="EW13"/>
      <c r="EX13"/>
      <c r="EY13"/>
      <c r="EZ13"/>
      <c r="FA13"/>
      <c r="FB13"/>
      <c r="FC13"/>
      <c r="FD13"/>
      <c r="FE13"/>
      <c r="FF13"/>
      <c r="FG13"/>
      <c r="FH13"/>
      <c r="FI13"/>
      <c r="FJ13"/>
      <c r="FK13"/>
      <c r="FL13"/>
      <c r="FM13"/>
      <c r="FN13"/>
      <c r="FO13"/>
      <c r="FP13"/>
      <c r="FQ13"/>
      <c r="FR13"/>
      <c r="FS13"/>
      <c r="FT13"/>
      <c r="FU13"/>
      <c r="FV13"/>
      <c r="FW13"/>
      <c r="FX13"/>
      <c r="FY13"/>
      <c r="FZ13"/>
      <c r="GA13"/>
      <c r="GB13"/>
      <c r="GC13"/>
      <c r="GD13"/>
      <c r="GE13"/>
      <c r="GF13"/>
      <c r="GG13"/>
      <c r="GH13"/>
      <c r="GI13"/>
      <c r="GJ13"/>
      <c r="GK13"/>
      <c r="GL13"/>
      <c r="GM13"/>
      <c r="GN13"/>
      <c r="GO13"/>
      <c r="GP13"/>
      <c r="GQ13"/>
      <c r="GR13"/>
      <c r="GS13"/>
      <c r="GT13"/>
      <c r="GU13"/>
      <c r="GV13"/>
      <c r="GW13"/>
      <c r="GX13"/>
      <c r="GY13"/>
      <c r="GZ13"/>
      <c r="HA13"/>
      <c r="HB13"/>
      <c r="HC13"/>
      <c r="HD13"/>
      <c r="HE13"/>
      <c r="HF13"/>
      <c r="HG13"/>
      <c r="HH13"/>
      <c r="HI13"/>
      <c r="HJ13"/>
      <c r="HK13"/>
      <c r="HL13"/>
      <c r="HM13"/>
      <c r="HN13"/>
      <c r="HO13"/>
      <c r="HP13"/>
      <c r="HQ13"/>
      <c r="HR13"/>
      <c r="HS13"/>
      <c r="HT13"/>
      <c r="HU13"/>
      <c r="HV13"/>
      <c r="HW13"/>
      <c r="HX13"/>
      <c r="HY13"/>
      <c r="HZ13"/>
      <c r="IA13"/>
      <c r="IB13"/>
      <c r="IC13"/>
      <c r="ID13"/>
      <c r="IE13"/>
      <c r="IF13"/>
      <c r="IG13"/>
      <c r="IH13"/>
      <c r="II13"/>
      <c r="IJ13"/>
      <c r="IK13"/>
      <c r="IL13"/>
      <c r="IM13"/>
      <c r="IN13"/>
      <c r="IO13"/>
      <c r="IP13"/>
      <c r="IQ13"/>
      <c r="IR13"/>
      <c r="IS13"/>
      <c r="IT13"/>
      <c r="IU13"/>
      <c r="IV13"/>
    </row>
    <row r="14" spans="1:256" ht="18" customHeight="1" x14ac:dyDescent="0.35">
      <c r="A14"/>
      <c r="B14"/>
      <c r="C14" s="35"/>
      <c r="D14" s="35"/>
      <c r="E14" s="35"/>
      <c r="F14" s="35"/>
      <c r="G14" s="1"/>
      <c r="H14" s="37"/>
      <c r="I14" s="37"/>
      <c r="J14" s="36"/>
      <c r="K14" s="37"/>
      <c r="L14" s="37"/>
      <c r="M14" s="36"/>
      <c r="N14" s="37"/>
      <c r="O14" s="37"/>
      <c r="P14" s="33"/>
      <c r="Q14" s="34"/>
      <c r="R14"/>
      <c r="S14"/>
      <c r="T14"/>
      <c r="U14"/>
      <c r="V14"/>
      <c r="W14"/>
      <c r="X14" s="37"/>
      <c r="Y14" s="37"/>
      <c r="Z14" s="36"/>
      <c r="AA14" s="37"/>
      <c r="AB14" s="37"/>
      <c r="AC14" s="36"/>
      <c r="AD14" s="37"/>
      <c r="AE14" s="37"/>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c r="CG14"/>
      <c r="CH14"/>
      <c r="CI14"/>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c r="DW14"/>
      <c r="DX14"/>
      <c r="DY14"/>
      <c r="DZ14"/>
      <c r="EA14"/>
      <c r="EB14"/>
      <c r="EC14"/>
      <c r="ED14"/>
      <c r="EE14"/>
      <c r="EF14"/>
      <c r="EG14"/>
      <c r="EH14"/>
      <c r="EI14"/>
      <c r="EJ14"/>
      <c r="EK14"/>
      <c r="EL14"/>
      <c r="EM14"/>
      <c r="EN14"/>
      <c r="EO14"/>
      <c r="EP14"/>
      <c r="EQ14"/>
      <c r="ER14"/>
      <c r="ES14"/>
      <c r="ET14"/>
      <c r="EU14"/>
      <c r="EV14"/>
      <c r="EW14"/>
      <c r="EX14"/>
      <c r="EY14"/>
      <c r="EZ14"/>
      <c r="FA14"/>
      <c r="FB14"/>
      <c r="FC14"/>
      <c r="FD14"/>
      <c r="FE14"/>
      <c r="FF14"/>
      <c r="FG14"/>
      <c r="FH14"/>
      <c r="FI14"/>
      <c r="FJ14"/>
      <c r="FK14"/>
      <c r="FL14"/>
      <c r="FM14"/>
      <c r="FN14"/>
      <c r="FO14"/>
      <c r="FP14"/>
      <c r="FQ14"/>
      <c r="FR14"/>
      <c r="FS14"/>
      <c r="FT14"/>
      <c r="FU14"/>
      <c r="FV14"/>
      <c r="FW14"/>
      <c r="FX14"/>
      <c r="FY14"/>
      <c r="FZ14"/>
      <c r="GA14"/>
      <c r="GB14"/>
      <c r="GC14"/>
      <c r="GD14"/>
      <c r="GE14"/>
      <c r="GF14"/>
      <c r="GG14"/>
      <c r="GH14"/>
      <c r="GI14"/>
      <c r="GJ14"/>
      <c r="GK14"/>
      <c r="GL14"/>
      <c r="GM14"/>
      <c r="GN14"/>
      <c r="GO14"/>
      <c r="GP14"/>
      <c r="GQ14"/>
      <c r="GR14"/>
      <c r="GS14"/>
      <c r="GT14"/>
      <c r="GU14"/>
      <c r="GV14"/>
      <c r="GW14"/>
      <c r="GX14"/>
      <c r="GY14"/>
      <c r="GZ14"/>
      <c r="HA14"/>
      <c r="HB14"/>
      <c r="HC14"/>
      <c r="HD14"/>
      <c r="HE14"/>
      <c r="HF14"/>
      <c r="HG14"/>
      <c r="HH14"/>
      <c r="HI14"/>
      <c r="HJ14"/>
      <c r="HK14"/>
      <c r="HL14"/>
      <c r="HM14"/>
      <c r="HN14"/>
      <c r="HO14"/>
      <c r="HP14"/>
      <c r="HQ14"/>
      <c r="HR14"/>
      <c r="HS14"/>
      <c r="HT14"/>
      <c r="HU14"/>
      <c r="HV14"/>
      <c r="HW14"/>
      <c r="HX14"/>
      <c r="HY14"/>
      <c r="HZ14"/>
      <c r="IA14"/>
      <c r="IB14"/>
      <c r="IC14"/>
      <c r="ID14"/>
      <c r="IE14"/>
      <c r="IF14"/>
      <c r="IG14"/>
      <c r="IH14"/>
      <c r="II14"/>
      <c r="IJ14"/>
      <c r="IK14"/>
      <c r="IL14"/>
      <c r="IM14"/>
      <c r="IN14"/>
      <c r="IO14"/>
      <c r="IP14"/>
      <c r="IQ14"/>
      <c r="IR14"/>
      <c r="IS14"/>
      <c r="IT14"/>
      <c r="IU14"/>
      <c r="IV14"/>
    </row>
    <row r="15" spans="1:256" s="38" customFormat="1" ht="18" customHeight="1" x14ac:dyDescent="0.35">
      <c r="A15" s="251" t="s">
        <v>7</v>
      </c>
      <c r="B15" s="251"/>
      <c r="C15" s="251"/>
      <c r="D15" s="251"/>
      <c r="E15" s="251"/>
      <c r="F15" s="251"/>
      <c r="G15" s="251"/>
      <c r="H15" s="251"/>
      <c r="I15" s="251"/>
      <c r="J15" s="251"/>
      <c r="K15" s="251"/>
      <c r="L15" s="251"/>
      <c r="M15" s="251"/>
      <c r="N15" s="251"/>
      <c r="O15" s="251"/>
      <c r="P15" s="251"/>
      <c r="Q15" s="251"/>
      <c r="R15" s="251"/>
      <c r="S15" s="251"/>
      <c r="T15" s="251"/>
      <c r="U15" s="251"/>
      <c r="V15" s="251"/>
      <c r="W15" s="251"/>
      <c r="X15" s="251"/>
      <c r="Y15" s="251"/>
      <c r="Z15" s="251"/>
      <c r="AA15" s="251"/>
      <c r="AB15" s="251"/>
      <c r="AC15" s="251"/>
      <c r="AD15" s="251"/>
      <c r="AE15" s="251"/>
      <c r="AF15"/>
      <c r="AG15"/>
      <c r="AH15"/>
      <c r="AI15"/>
      <c r="AJ15"/>
      <c r="AK15"/>
      <c r="AL15"/>
      <c r="AM15"/>
      <c r="AN15"/>
      <c r="AO15"/>
      <c r="AP15"/>
      <c r="AQ15"/>
      <c r="AR15"/>
      <c r="AS15"/>
      <c r="AT15"/>
      <c r="AU15"/>
      <c r="AV15"/>
      <c r="AW15"/>
      <c r="AX15"/>
      <c r="AY15"/>
      <c r="AZ15"/>
      <c r="BA15"/>
      <c r="BB15"/>
    </row>
    <row r="16" spans="1:256" ht="18" customHeight="1" x14ac:dyDescent="0.35">
      <c r="A16"/>
      <c r="B16"/>
      <c r="C16" s="35"/>
      <c r="D16" s="35"/>
      <c r="E16" s="35"/>
      <c r="F16" s="35"/>
      <c r="G16" s="1"/>
      <c r="H16" s="37"/>
      <c r="I16" s="37"/>
      <c r="J16" s="36"/>
      <c r="K16" s="37"/>
      <c r="L16" s="37"/>
      <c r="M16" s="36"/>
      <c r="N16" s="37"/>
      <c r="O16" s="37"/>
      <c r="P16" s="33"/>
      <c r="Q16" s="34"/>
      <c r="R16"/>
      <c r="S16"/>
      <c r="T16"/>
      <c r="U16"/>
      <c r="V16"/>
      <c r="W16" s="37"/>
      <c r="X16" s="37"/>
      <c r="Y16" s="36"/>
      <c r="Z16" s="37"/>
      <c r="AA16" s="37"/>
      <c r="AB16" s="36"/>
      <c r="AC16" s="37"/>
      <c r="AD16" s="37"/>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c r="CG16"/>
      <c r="CH16"/>
      <c r="CI16"/>
      <c r="CJ16"/>
      <c r="CK16"/>
      <c r="CL16"/>
      <c r="CM16"/>
      <c r="CN16"/>
      <c r="CO16"/>
      <c r="CP16"/>
      <c r="CQ16"/>
      <c r="CR16"/>
      <c r="CS16"/>
      <c r="CT16"/>
      <c r="CU16"/>
      <c r="CV16"/>
      <c r="CW16"/>
      <c r="CX16"/>
      <c r="CY16"/>
      <c r="CZ16"/>
      <c r="DA16"/>
      <c r="DB16"/>
      <c r="DC16"/>
      <c r="DD16"/>
      <c r="DE16"/>
      <c r="DF16"/>
      <c r="DG16"/>
      <c r="DH16"/>
      <c r="DI16"/>
      <c r="DJ16"/>
      <c r="DK16"/>
      <c r="DL16"/>
      <c r="DM16"/>
      <c r="DN16"/>
      <c r="DO16"/>
      <c r="DP16"/>
      <c r="DQ16"/>
      <c r="DR16"/>
      <c r="DS16"/>
      <c r="DT16"/>
      <c r="DU16"/>
      <c r="DV16"/>
      <c r="DW16"/>
      <c r="DX16"/>
      <c r="DY16"/>
      <c r="DZ16"/>
      <c r="EA16"/>
      <c r="EB16"/>
      <c r="EC16"/>
      <c r="ED16"/>
      <c r="EE16"/>
      <c r="EF16"/>
      <c r="EG16"/>
      <c r="EH16"/>
      <c r="EI16"/>
      <c r="EJ16"/>
      <c r="EK16"/>
      <c r="EL16"/>
      <c r="EM16"/>
      <c r="EN16"/>
      <c r="EO16"/>
      <c r="EP16"/>
      <c r="EQ16"/>
      <c r="ER16"/>
      <c r="ES16"/>
      <c r="ET16"/>
      <c r="EU16"/>
      <c r="EV16"/>
      <c r="EW16"/>
      <c r="EX16"/>
      <c r="EY16"/>
      <c r="EZ16"/>
      <c r="FA16"/>
      <c r="FB16"/>
      <c r="FC16"/>
      <c r="FD16"/>
      <c r="FE16"/>
      <c r="FF16"/>
      <c r="FG16"/>
      <c r="FH16"/>
      <c r="FI16"/>
      <c r="FJ16"/>
      <c r="FK16"/>
      <c r="FL16"/>
      <c r="FM16"/>
      <c r="FN16"/>
      <c r="FO16"/>
      <c r="FP16"/>
      <c r="FQ16"/>
      <c r="FR16"/>
      <c r="FS16"/>
      <c r="FT16"/>
      <c r="FU16"/>
      <c r="FV16"/>
      <c r="FW16"/>
      <c r="FX16"/>
      <c r="FY16"/>
      <c r="FZ16"/>
      <c r="GA16"/>
      <c r="GB16"/>
      <c r="GC16"/>
      <c r="GD16"/>
      <c r="GE16"/>
      <c r="GF16"/>
      <c r="GG16"/>
      <c r="GH16"/>
      <c r="GI16"/>
      <c r="GJ16"/>
      <c r="GK16"/>
      <c r="GL16"/>
      <c r="GM16"/>
      <c r="GN16"/>
      <c r="GO16"/>
      <c r="GP16"/>
      <c r="GQ16"/>
      <c r="GR16"/>
      <c r="GS16"/>
      <c r="GT16"/>
      <c r="GU16"/>
      <c r="GV16"/>
      <c r="GW16"/>
      <c r="GX16"/>
      <c r="GY16"/>
      <c r="GZ16"/>
      <c r="HA16"/>
      <c r="HB16"/>
      <c r="HC16"/>
      <c r="HD16"/>
      <c r="HE16"/>
      <c r="HF16"/>
      <c r="HG16"/>
      <c r="HH16"/>
      <c r="HI16"/>
      <c r="HJ16"/>
      <c r="HK16"/>
      <c r="HL16"/>
      <c r="HM16"/>
      <c r="HN16"/>
      <c r="HO16"/>
      <c r="HP16"/>
      <c r="HQ16"/>
      <c r="HR16"/>
      <c r="HS16"/>
      <c r="HT16"/>
      <c r="HU16"/>
      <c r="HV16"/>
      <c r="HW16"/>
      <c r="HX16"/>
      <c r="HY16"/>
      <c r="HZ16"/>
      <c r="IA16"/>
      <c r="IB16"/>
      <c r="IC16"/>
      <c r="ID16"/>
      <c r="IE16"/>
      <c r="IF16"/>
      <c r="IG16"/>
      <c r="IH16"/>
      <c r="II16"/>
      <c r="IJ16"/>
      <c r="IK16"/>
      <c r="IL16"/>
      <c r="IM16"/>
      <c r="IN16"/>
      <c r="IO16"/>
      <c r="IP16"/>
      <c r="IQ16"/>
      <c r="IR16"/>
      <c r="IS16"/>
      <c r="IT16"/>
      <c r="IU16"/>
      <c r="IV16"/>
    </row>
    <row r="17" spans="1:256" s="42" customFormat="1" ht="42.75" customHeight="1" thickBot="1" x14ac:dyDescent="0.3">
      <c r="A17" s="280" t="s">
        <v>58</v>
      </c>
      <c r="B17" s="280"/>
      <c r="C17" s="280"/>
      <c r="D17" s="280"/>
      <c r="E17" s="280"/>
      <c r="F17" s="280"/>
      <c r="G17" s="280"/>
      <c r="H17" s="281">
        <f>'Artículo 137 (cálculo PI)'!AE385</f>
        <v>0</v>
      </c>
      <c r="I17" s="281"/>
      <c r="J17" s="39"/>
      <c r="K17" s="39"/>
      <c r="L17" s="40"/>
      <c r="M17" s="280" t="s">
        <v>59</v>
      </c>
      <c r="N17" s="280"/>
      <c r="O17" s="280"/>
      <c r="P17" s="280"/>
      <c r="Q17" s="280"/>
      <c r="R17" s="281">
        <f>'Artículo 137 (cálculo PI)'!AE387</f>
        <v>0</v>
      </c>
      <c r="S17" s="281"/>
      <c r="T17" s="41"/>
      <c r="U17" s="41"/>
      <c r="V17" s="41"/>
      <c r="W17" s="280"/>
      <c r="X17" s="280"/>
      <c r="Y17" s="280"/>
      <c r="Z17" s="280"/>
      <c r="AA17" s="280"/>
      <c r="AB17" s="280"/>
      <c r="AC17" s="280"/>
      <c r="AD17"/>
      <c r="AE17"/>
      <c r="AF17"/>
      <c r="AG17"/>
      <c r="AH17"/>
      <c r="AI17"/>
      <c r="AJ17"/>
      <c r="AK17"/>
      <c r="AL17"/>
      <c r="AM17"/>
      <c r="AN17"/>
      <c r="AO17"/>
      <c r="AP17"/>
      <c r="AQ17"/>
      <c r="AR17"/>
      <c r="AS17"/>
      <c r="AT17"/>
    </row>
    <row r="18" spans="1:256" s="42" customFormat="1" ht="18" customHeight="1" x14ac:dyDescent="0.25">
      <c r="A18" s="41"/>
      <c r="B18" s="44"/>
      <c r="C18" s="44"/>
      <c r="D18" s="44"/>
      <c r="E18" s="44"/>
      <c r="F18" s="41"/>
      <c r="G18" s="132"/>
      <c r="H18" s="43"/>
      <c r="I18" s="43"/>
      <c r="J18" s="39"/>
      <c r="K18" s="39"/>
      <c r="L18" s="40"/>
      <c r="M18" s="44"/>
      <c r="N18" s="44"/>
      <c r="O18" s="41"/>
      <c r="P18" s="132"/>
      <c r="Q18" s="43"/>
      <c r="R18" s="41"/>
      <c r="S18" s="41"/>
      <c r="T18" s="41"/>
      <c r="U18" s="41"/>
      <c r="V18" s="41"/>
      <c r="W18" s="41"/>
      <c r="X18" s="41"/>
      <c r="Y18" s="41"/>
      <c r="Z18" s="41"/>
      <c r="AA18" s="41"/>
      <c r="AB18" s="41"/>
      <c r="AC18" s="41"/>
      <c r="AD18" s="41"/>
      <c r="AE18" s="41"/>
      <c r="AF18"/>
      <c r="AG18"/>
      <c r="AH18"/>
      <c r="AI18"/>
      <c r="AJ18"/>
      <c r="AK18"/>
      <c r="AL18"/>
      <c r="AM18"/>
      <c r="AN18"/>
      <c r="AO18"/>
      <c r="AP18"/>
      <c r="AQ18"/>
      <c r="AR18"/>
      <c r="AS18"/>
      <c r="AT18"/>
    </row>
    <row r="19" spans="1:256" ht="18" customHeight="1" x14ac:dyDescent="0.35">
      <c r="A19" s="45"/>
      <c r="B19" s="45"/>
      <c r="C19" s="46"/>
      <c r="D19" s="46"/>
      <c r="E19" s="46"/>
      <c r="F19" s="46"/>
      <c r="G19" s="10"/>
      <c r="H19" s="47"/>
      <c r="I19" s="47"/>
      <c r="J19" s="48"/>
      <c r="K19" s="47"/>
      <c r="L19" s="47"/>
      <c r="M19" s="48"/>
      <c r="N19" s="47"/>
      <c r="O19" s="47"/>
      <c r="P19" s="49"/>
      <c r="Q19" s="50"/>
      <c r="R19" s="45"/>
      <c r="S19" s="45"/>
      <c r="T19" s="45"/>
      <c r="U19" s="45"/>
      <c r="V19" s="45"/>
      <c r="W19" s="45"/>
      <c r="X19" s="47"/>
      <c r="Y19" s="47"/>
      <c r="Z19" s="48"/>
      <c r="AA19" s="47"/>
      <c r="AB19" s="47"/>
      <c r="AC19" s="48"/>
      <c r="AD19" s="47"/>
      <c r="AE19" s="47"/>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c r="CC19"/>
      <c r="CD19"/>
      <c r="CE19"/>
      <c r="CF19"/>
      <c r="CG19"/>
      <c r="CH19"/>
      <c r="CI19"/>
      <c r="CJ19"/>
      <c r="CK19"/>
      <c r="CL19"/>
      <c r="CM19"/>
      <c r="CN19"/>
      <c r="CO19"/>
      <c r="CP19"/>
      <c r="CQ19"/>
      <c r="CR19"/>
      <c r="CS19"/>
      <c r="CT19"/>
      <c r="CU19"/>
      <c r="CV19"/>
      <c r="CW19"/>
      <c r="CX19"/>
      <c r="CY19"/>
      <c r="CZ19"/>
      <c r="DA19"/>
      <c r="DB19"/>
      <c r="DC19"/>
      <c r="DD19"/>
      <c r="DE19"/>
      <c r="DF19"/>
      <c r="DG19"/>
      <c r="DH19"/>
      <c r="DI19"/>
      <c r="DJ19"/>
      <c r="DK19"/>
      <c r="DL19"/>
      <c r="DM19"/>
      <c r="DN19"/>
      <c r="DO19"/>
      <c r="DP19"/>
      <c r="DQ19"/>
      <c r="DR19"/>
      <c r="DS19"/>
      <c r="DT19"/>
      <c r="DU19"/>
      <c r="DV19"/>
      <c r="DW19"/>
      <c r="DX19"/>
      <c r="DY19"/>
      <c r="DZ19"/>
      <c r="EA19"/>
      <c r="EB19"/>
      <c r="EC19"/>
      <c r="ED19"/>
      <c r="EE19"/>
      <c r="EF19"/>
      <c r="EG19"/>
      <c r="EH19"/>
      <c r="EI19"/>
      <c r="EJ19"/>
      <c r="EK19"/>
      <c r="EL19"/>
      <c r="EM19"/>
      <c r="EN19"/>
      <c r="EO19"/>
      <c r="EP19"/>
      <c r="EQ19"/>
      <c r="ER19"/>
      <c r="ES19"/>
      <c r="ET19"/>
      <c r="EU19"/>
      <c r="EV19"/>
      <c r="EW19"/>
      <c r="EX19"/>
      <c r="EY19"/>
      <c r="EZ19"/>
      <c r="FA19"/>
      <c r="FB19"/>
      <c r="FC19"/>
      <c r="FD19"/>
      <c r="FE19"/>
      <c r="FF19"/>
      <c r="FG19"/>
      <c r="FH19"/>
      <c r="FI19"/>
      <c r="FJ19"/>
      <c r="FK19"/>
      <c r="FL19"/>
      <c r="FM19"/>
      <c r="FN19"/>
      <c r="FO19"/>
      <c r="FP19"/>
      <c r="FQ19"/>
      <c r="FR19"/>
      <c r="FS19"/>
      <c r="FT19"/>
      <c r="FU19"/>
      <c r="FV19"/>
      <c r="FW19"/>
      <c r="FX19"/>
      <c r="FY19"/>
      <c r="FZ19"/>
      <c r="GA19"/>
      <c r="GB19"/>
      <c r="GC19"/>
      <c r="GD19"/>
      <c r="GE19"/>
      <c r="GF19"/>
      <c r="GG19"/>
      <c r="GH19"/>
      <c r="GI19"/>
      <c r="GJ19"/>
      <c r="GK19"/>
      <c r="GL19"/>
      <c r="GM19"/>
      <c r="GN19"/>
      <c r="GO19"/>
      <c r="GP19"/>
      <c r="GQ19"/>
      <c r="GR19"/>
      <c r="GS19"/>
      <c r="GT19"/>
      <c r="GU19"/>
      <c r="GV19"/>
      <c r="GW19"/>
      <c r="GX19"/>
      <c r="GY19"/>
      <c r="GZ19"/>
      <c r="HA19"/>
      <c r="HB19"/>
      <c r="HC19"/>
      <c r="HD19"/>
      <c r="HE19"/>
      <c r="HF19"/>
      <c r="HG19"/>
      <c r="HH19"/>
      <c r="HI19"/>
      <c r="HJ19"/>
      <c r="HK19"/>
      <c r="HL19"/>
      <c r="HM19"/>
      <c r="HN19"/>
      <c r="HO19"/>
      <c r="HP19"/>
      <c r="HQ19"/>
      <c r="HR19"/>
      <c r="HS19"/>
      <c r="HT19"/>
      <c r="HU19"/>
      <c r="HV19"/>
      <c r="HW19"/>
      <c r="HX19"/>
      <c r="HY19"/>
      <c r="HZ19"/>
      <c r="IA19"/>
      <c r="IB19"/>
      <c r="IC19"/>
      <c r="ID19"/>
      <c r="IE19"/>
      <c r="IF19"/>
      <c r="IG19"/>
      <c r="IH19"/>
      <c r="II19"/>
      <c r="IJ19"/>
      <c r="IK19"/>
      <c r="IL19"/>
      <c r="IM19"/>
      <c r="IN19"/>
      <c r="IO19"/>
      <c r="IP19"/>
      <c r="IQ19"/>
      <c r="IR19"/>
      <c r="IS19"/>
      <c r="IT19"/>
      <c r="IU19"/>
      <c r="IV19"/>
    </row>
    <row r="20" spans="1:256" s="38" customFormat="1" ht="18" customHeight="1" x14ac:dyDescent="0.35">
      <c r="A20" s="279" t="s">
        <v>48</v>
      </c>
      <c r="B20" s="279"/>
      <c r="C20" s="279"/>
      <c r="D20" s="279"/>
      <c r="E20" s="279"/>
      <c r="F20" s="279"/>
      <c r="G20" s="279"/>
      <c r="H20" s="279"/>
      <c r="I20" s="279"/>
      <c r="J20" s="279"/>
      <c r="K20" s="279"/>
      <c r="L20" s="279"/>
      <c r="M20" s="279"/>
      <c r="N20" s="279"/>
      <c r="O20" s="279"/>
      <c r="P20" s="279"/>
      <c r="Q20" s="279"/>
      <c r="R20" s="279"/>
      <c r="S20" s="279"/>
      <c r="T20" s="279"/>
      <c r="U20" s="279"/>
      <c r="V20" s="279"/>
      <c r="W20" s="279"/>
      <c r="X20" s="279"/>
      <c r="Y20" s="279"/>
      <c r="Z20" s="279"/>
      <c r="AA20" s="279"/>
      <c r="AB20" s="279"/>
      <c r="AC20" s="279"/>
      <c r="AD20" s="279"/>
      <c r="AE20" s="279"/>
      <c r="AF20"/>
      <c r="AG20"/>
      <c r="AH20"/>
      <c r="AI20"/>
      <c r="AJ20"/>
      <c r="AK20"/>
      <c r="AL20"/>
      <c r="AM20"/>
      <c r="AN20"/>
      <c r="AO20"/>
      <c r="AP20"/>
      <c r="AQ20"/>
      <c r="AR20"/>
      <c r="AS20"/>
      <c r="AT20"/>
      <c r="AU20"/>
      <c r="AV20"/>
      <c r="AW20"/>
      <c r="AX20"/>
      <c r="AY20"/>
      <c r="AZ20"/>
      <c r="BA20"/>
      <c r="BB20"/>
    </row>
    <row r="21" spans="1:256" ht="18" customHeight="1" x14ac:dyDescent="0.35">
      <c r="A21" s="45"/>
      <c r="B21" s="45"/>
      <c r="C21" s="46"/>
      <c r="D21" s="46"/>
      <c r="E21" s="46"/>
      <c r="F21" s="46"/>
      <c r="G21" s="10"/>
      <c r="H21" s="47"/>
      <c r="I21" s="47"/>
      <c r="J21" s="48"/>
      <c r="K21" s="47"/>
      <c r="L21" s="47"/>
      <c r="M21" s="48"/>
      <c r="N21" s="47"/>
      <c r="O21" s="47"/>
      <c r="P21" s="49"/>
      <c r="Q21" s="50"/>
      <c r="R21" s="45"/>
      <c r="S21" s="45"/>
      <c r="T21" s="45"/>
      <c r="U21" s="45"/>
      <c r="V21" s="45"/>
      <c r="W21" s="47"/>
      <c r="X21" s="47"/>
      <c r="Y21" s="48"/>
      <c r="Z21" s="47"/>
      <c r="AA21" s="47"/>
      <c r="AB21" s="48"/>
      <c r="AC21" s="47"/>
      <c r="AD21" s="47"/>
      <c r="AE21" s="45"/>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c r="BR21"/>
      <c r="BS21"/>
      <c r="BT21"/>
      <c r="BU21"/>
      <c r="BV21"/>
      <c r="BW21"/>
      <c r="BX21"/>
      <c r="BY21"/>
      <c r="BZ21"/>
      <c r="CA21"/>
      <c r="CB21"/>
      <c r="CC21"/>
      <c r="CD21"/>
      <c r="CE21"/>
      <c r="CF21"/>
      <c r="CG21"/>
      <c r="CH21"/>
      <c r="CI21"/>
      <c r="CJ21"/>
      <c r="CK21"/>
      <c r="CL21"/>
      <c r="CM21"/>
      <c r="CN21"/>
      <c r="CO21"/>
      <c r="CP21"/>
      <c r="CQ21"/>
      <c r="CR21"/>
      <c r="CS21"/>
      <c r="CT21"/>
      <c r="CU21"/>
      <c r="CV21"/>
      <c r="CW21"/>
      <c r="CX21"/>
      <c r="CY21"/>
      <c r="CZ21"/>
      <c r="DA21"/>
      <c r="DB21"/>
      <c r="DC21"/>
      <c r="DD21"/>
      <c r="DE21"/>
      <c r="DF21"/>
      <c r="DG21"/>
      <c r="DH21"/>
      <c r="DI21"/>
      <c r="DJ21"/>
      <c r="DK21"/>
      <c r="DL21"/>
      <c r="DM21"/>
      <c r="DN21"/>
      <c r="DO21"/>
      <c r="DP21"/>
      <c r="DQ21"/>
      <c r="DR21"/>
      <c r="DS21"/>
      <c r="DT21"/>
      <c r="DU21"/>
      <c r="DV21"/>
      <c r="DW21"/>
      <c r="DX21"/>
      <c r="DY21"/>
      <c r="DZ21"/>
      <c r="EA21"/>
      <c r="EB21"/>
      <c r="EC21"/>
      <c r="ED21"/>
      <c r="EE21"/>
      <c r="EF21"/>
      <c r="EG21"/>
      <c r="EH21"/>
      <c r="EI21"/>
      <c r="EJ21"/>
      <c r="EK21"/>
      <c r="EL21"/>
      <c r="EM21"/>
      <c r="EN21"/>
      <c r="EO21"/>
      <c r="EP21"/>
      <c r="EQ21"/>
      <c r="ER21"/>
      <c r="ES21"/>
      <c r="ET21"/>
      <c r="EU21"/>
      <c r="EV21"/>
      <c r="EW21"/>
      <c r="EX21"/>
      <c r="EY21"/>
      <c r="EZ21"/>
      <c r="FA21"/>
      <c r="FB21"/>
      <c r="FC21"/>
      <c r="FD21"/>
      <c r="FE21"/>
      <c r="FF21"/>
      <c r="FG21"/>
      <c r="FH21"/>
      <c r="FI21"/>
      <c r="FJ21"/>
      <c r="FK21"/>
      <c r="FL21"/>
      <c r="FM21"/>
      <c r="FN21"/>
      <c r="FO21"/>
      <c r="FP21"/>
      <c r="FQ21"/>
      <c r="FR21"/>
      <c r="FS21"/>
      <c r="FT21"/>
      <c r="FU21"/>
      <c r="FV21"/>
      <c r="FW21"/>
      <c r="FX21"/>
      <c r="FY21"/>
      <c r="FZ21"/>
      <c r="GA21"/>
      <c r="GB21"/>
      <c r="GC21"/>
      <c r="GD21"/>
      <c r="GE21"/>
      <c r="GF21"/>
      <c r="GG21"/>
      <c r="GH21"/>
      <c r="GI21"/>
      <c r="GJ21"/>
      <c r="GK21"/>
      <c r="GL21"/>
      <c r="GM21"/>
      <c r="GN21"/>
      <c r="GO21"/>
      <c r="GP21"/>
      <c r="GQ21"/>
      <c r="GR21"/>
      <c r="GS21"/>
      <c r="GT21"/>
      <c r="GU21"/>
      <c r="GV21"/>
      <c r="GW21"/>
      <c r="GX21"/>
      <c r="GY21"/>
      <c r="GZ21"/>
      <c r="HA21"/>
      <c r="HB21"/>
      <c r="HC21"/>
      <c r="HD21"/>
      <c r="HE21"/>
      <c r="HF21"/>
      <c r="HG21"/>
      <c r="HH21"/>
      <c r="HI21"/>
      <c r="HJ21"/>
      <c r="HK21"/>
      <c r="HL21"/>
      <c r="HM21"/>
      <c r="HN21"/>
      <c r="HO21"/>
      <c r="HP21"/>
      <c r="HQ21"/>
      <c r="HR21"/>
      <c r="HS21"/>
      <c r="HT21"/>
      <c r="HU21"/>
      <c r="HV21"/>
      <c r="HW21"/>
      <c r="HX21"/>
      <c r="HY21"/>
      <c r="HZ21"/>
      <c r="IA21"/>
      <c r="IB21"/>
      <c r="IC21"/>
      <c r="ID21"/>
      <c r="IE21"/>
      <c r="IF21"/>
      <c r="IG21"/>
      <c r="IH21"/>
      <c r="II21"/>
      <c r="IJ21"/>
      <c r="IK21"/>
      <c r="IL21"/>
      <c r="IM21"/>
      <c r="IN21"/>
      <c r="IO21"/>
      <c r="IP21"/>
      <c r="IQ21"/>
      <c r="IR21"/>
      <c r="IS21"/>
      <c r="IT21"/>
      <c r="IU21"/>
      <c r="IV21"/>
    </row>
    <row r="22" spans="1:256" s="42" customFormat="1" ht="44.25" customHeight="1" thickBot="1" x14ac:dyDescent="0.3">
      <c r="A22" s="280" t="s">
        <v>58</v>
      </c>
      <c r="B22" s="280"/>
      <c r="C22" s="280"/>
      <c r="D22" s="280"/>
      <c r="E22" s="280"/>
      <c r="F22" s="280"/>
      <c r="G22" s="280"/>
      <c r="H22" s="281">
        <f>'Artículo 137 (cálculo PNT)'!AE385</f>
        <v>0</v>
      </c>
      <c r="I22" s="281"/>
      <c r="J22" s="39"/>
      <c r="K22" s="39"/>
      <c r="L22" s="40"/>
      <c r="M22" s="280" t="s">
        <v>59</v>
      </c>
      <c r="N22" s="280"/>
      <c r="O22" s="280"/>
      <c r="P22" s="280"/>
      <c r="Q22" s="280"/>
      <c r="R22" s="281">
        <f>'Artículo 137 (cálculo PNT)'!AE387</f>
        <v>0</v>
      </c>
      <c r="S22" s="281"/>
      <c r="T22" s="41"/>
      <c r="U22" s="41"/>
      <c r="V22" s="41"/>
      <c r="W22" s="280"/>
      <c r="X22" s="280"/>
      <c r="Y22" s="280"/>
      <c r="Z22" s="280"/>
      <c r="AA22" s="280"/>
      <c r="AB22" s="280"/>
      <c r="AC22" s="280"/>
      <c r="AD22"/>
      <c r="AE22"/>
      <c r="AF22"/>
      <c r="AG22"/>
      <c r="AH22"/>
      <c r="AI22"/>
      <c r="AJ22"/>
      <c r="AK22"/>
      <c r="AL22"/>
      <c r="AM22"/>
      <c r="AN22"/>
      <c r="AO22"/>
      <c r="AP22"/>
      <c r="AQ22"/>
      <c r="AR22"/>
      <c r="AS22"/>
      <c r="AT22"/>
      <c r="AU22"/>
      <c r="AV22"/>
      <c r="AW22"/>
      <c r="AX22"/>
      <c r="AY22"/>
      <c r="AZ22"/>
      <c r="BA22"/>
      <c r="BB22"/>
    </row>
    <row r="23" spans="1:256" s="42" customFormat="1" ht="18" customHeight="1" x14ac:dyDescent="0.25">
      <c r="A23" s="41"/>
      <c r="B23" s="44"/>
      <c r="C23" s="44"/>
      <c r="D23" s="44"/>
      <c r="E23" s="44"/>
      <c r="F23" s="41"/>
      <c r="G23" s="132"/>
      <c r="H23" s="43"/>
      <c r="I23" s="43"/>
      <c r="J23" s="39"/>
      <c r="K23" s="39"/>
      <c r="L23" s="40"/>
      <c r="M23" s="44"/>
      <c r="N23" s="44"/>
      <c r="O23" s="41"/>
      <c r="P23" s="132"/>
      <c r="Q23" s="43"/>
      <c r="R23" s="43"/>
      <c r="S23" s="43"/>
      <c r="T23" s="41"/>
      <c r="U23" s="41"/>
      <c r="V23" s="41"/>
      <c r="W23" s="209"/>
      <c r="X23" s="209"/>
      <c r="Y23" s="209"/>
      <c r="Z23" s="209"/>
      <c r="AA23" s="209"/>
      <c r="AB23" s="209"/>
      <c r="AC23" s="209"/>
      <c r="AD23" s="223"/>
      <c r="AE23" s="223"/>
      <c r="AF23"/>
      <c r="AG23"/>
      <c r="AH23"/>
      <c r="AI23"/>
      <c r="AJ23"/>
      <c r="AK23"/>
      <c r="AL23"/>
      <c r="AM23"/>
      <c r="AN23"/>
      <c r="AO23"/>
      <c r="AP23"/>
      <c r="AQ23"/>
      <c r="AR23"/>
      <c r="AS23"/>
      <c r="AT23"/>
      <c r="AU23"/>
      <c r="AV23"/>
      <c r="AW23"/>
      <c r="AX23"/>
      <c r="AY23"/>
      <c r="AZ23"/>
      <c r="BA23"/>
      <c r="BB23"/>
    </row>
    <row r="24" spans="1:256" s="42" customFormat="1" ht="18" customHeight="1" x14ac:dyDescent="0.25">
      <c r="C24" s="224"/>
      <c r="D24" s="224"/>
      <c r="E24" s="224"/>
      <c r="F24" s="224"/>
      <c r="G24" s="23"/>
      <c r="H24" s="154"/>
      <c r="I24" s="154"/>
      <c r="J24" s="155"/>
      <c r="K24" s="154"/>
      <c r="L24" s="154"/>
      <c r="M24" s="155"/>
      <c r="N24" s="154"/>
      <c r="O24" s="154"/>
      <c r="Q24" s="24"/>
      <c r="R24" s="24"/>
      <c r="S24" s="24"/>
      <c r="T24" s="24"/>
      <c r="U24" s="24"/>
      <c r="V24" s="24"/>
      <c r="W24" s="24"/>
      <c r="X24" s="24"/>
      <c r="Y24" s="24"/>
      <c r="Z24" s="24"/>
      <c r="AA24" s="24"/>
      <c r="AB24" s="24"/>
      <c r="AC24" s="24"/>
      <c r="AD24" s="24"/>
      <c r="AE24" s="24"/>
      <c r="AF24"/>
      <c r="AG24"/>
      <c r="AH24"/>
      <c r="AI24"/>
      <c r="AJ24"/>
      <c r="AK24"/>
      <c r="AL24"/>
      <c r="AM24"/>
      <c r="AN24"/>
      <c r="AO24"/>
      <c r="AP24"/>
      <c r="AQ24"/>
      <c r="AR24"/>
      <c r="AS24"/>
      <c r="AT24"/>
    </row>
    <row r="25" spans="1:256" s="42" customFormat="1" ht="54" customHeight="1" x14ac:dyDescent="0.25">
      <c r="A25" s="277" t="s">
        <v>60</v>
      </c>
      <c r="B25" s="277"/>
      <c r="C25" s="277"/>
      <c r="D25" s="277"/>
      <c r="E25" s="277"/>
      <c r="F25" s="277"/>
      <c r="G25" s="277"/>
      <c r="H25" s="277"/>
      <c r="I25" s="277"/>
      <c r="J25" s="277"/>
      <c r="K25" s="277"/>
      <c r="L25" s="277"/>
      <c r="M25" s="277"/>
      <c r="N25" s="277"/>
      <c r="O25" s="277"/>
      <c r="P25" s="277"/>
      <c r="Q25" s="277"/>
      <c r="R25" s="277"/>
      <c r="S25" s="277"/>
      <c r="T25" s="277"/>
      <c r="U25" s="277"/>
      <c r="V25" s="277"/>
      <c r="W25" s="277"/>
      <c r="X25" s="277"/>
      <c r="Y25" s="277"/>
      <c r="Z25" s="277"/>
      <c r="AA25" s="277"/>
      <c r="AB25" s="277"/>
      <c r="AC25" s="277"/>
      <c r="AD25" s="277"/>
      <c r="AE25" s="277"/>
      <c r="AF25"/>
      <c r="AG25"/>
      <c r="AH25"/>
      <c r="AI25"/>
      <c r="AJ25"/>
      <c r="AK25"/>
      <c r="AL25"/>
      <c r="AM25"/>
      <c r="AN25"/>
      <c r="AO25"/>
      <c r="AP25"/>
      <c r="AQ25"/>
      <c r="AR25"/>
      <c r="AS25"/>
      <c r="AT25"/>
    </row>
    <row r="26" spans="1:256" ht="18" customHeight="1" x14ac:dyDescent="0.25">
      <c r="AF26"/>
      <c r="AG26"/>
      <c r="AH26"/>
      <c r="AI26"/>
      <c r="AJ26"/>
      <c r="AK26"/>
      <c r="AL26"/>
      <c r="AM26"/>
      <c r="AN26"/>
      <c r="AO26"/>
      <c r="AP26"/>
      <c r="AQ26"/>
      <c r="AR26"/>
      <c r="AS26"/>
      <c r="AT26"/>
    </row>
    <row r="27" spans="1:256" ht="84" customHeight="1" x14ac:dyDescent="0.3">
      <c r="A27" s="269" t="s">
        <v>61</v>
      </c>
      <c r="B27" s="269"/>
      <c r="C27" s="269"/>
      <c r="D27" s="269"/>
      <c r="E27" s="269"/>
      <c r="F27" s="269"/>
      <c r="G27" s="269"/>
      <c r="H27" s="269"/>
      <c r="I27" s="269"/>
      <c r="J27" s="269"/>
      <c r="K27" s="269"/>
      <c r="L27" s="269"/>
      <c r="M27" s="269"/>
      <c r="N27" s="269"/>
      <c r="O27" s="269"/>
      <c r="P27" s="269"/>
      <c r="Q27" s="269"/>
      <c r="R27" s="269"/>
      <c r="S27" s="269"/>
      <c r="T27" s="269"/>
      <c r="U27" s="269"/>
      <c r="V27" s="269"/>
      <c r="W27" s="269"/>
      <c r="X27" s="269"/>
      <c r="Y27" s="269"/>
      <c r="Z27" s="269"/>
      <c r="AA27" s="269"/>
      <c r="AB27" s="269"/>
      <c r="AC27" s="269"/>
      <c r="AD27" s="269"/>
      <c r="AE27" s="269"/>
      <c r="AF27"/>
      <c r="AG27" s="270" t="s">
        <v>62</v>
      </c>
      <c r="AH27" s="270"/>
      <c r="AI27" s="270"/>
      <c r="AJ27" s="270"/>
      <c r="AK27">
        <f>(('Artículo 137 (resumen PI)'!C12*0.8+'Artículo 137 (resumen PI)'!F12*0.2)+('Artículo 137 (resumen PNT)'!C12*0.8+'Artículo 137 (resumen PNT)'!F12*0.2))/2</f>
        <v>0</v>
      </c>
      <c r="AL27"/>
      <c r="AM27"/>
      <c r="AN27"/>
      <c r="AO27"/>
      <c r="AP27"/>
      <c r="AQ27"/>
      <c r="AR27"/>
      <c r="AS27"/>
      <c r="AT27"/>
    </row>
    <row r="28" spans="1:256" ht="18" customHeight="1" x14ac:dyDescent="0.25">
      <c r="A28" s="60"/>
      <c r="B28" s="76"/>
      <c r="C28" s="76"/>
      <c r="D28" s="76"/>
      <c r="E28" s="76"/>
      <c r="F28" s="76"/>
      <c r="G28" s="76"/>
      <c r="H28" s="76"/>
      <c r="I28" s="76"/>
      <c r="J28" s="76"/>
      <c r="K28" s="76"/>
      <c r="L28" s="76"/>
      <c r="M28" s="76"/>
      <c r="N28" s="76"/>
      <c r="O28" s="76"/>
      <c r="P28" s="76"/>
      <c r="Q28" s="23"/>
      <c r="R28" s="76"/>
      <c r="S28" s="76"/>
      <c r="T28" s="76"/>
      <c r="U28" s="76"/>
      <c r="V28" s="76"/>
      <c r="W28" s="76"/>
      <c r="X28" s="76"/>
      <c r="Y28" s="76"/>
      <c r="Z28" s="76"/>
      <c r="AA28" s="76"/>
      <c r="AB28" s="76"/>
      <c r="AC28" s="76"/>
      <c r="AD28" s="76"/>
      <c r="AE28" s="76"/>
      <c r="AF28"/>
      <c r="AG28"/>
      <c r="AH28"/>
      <c r="AI28"/>
      <c r="AJ28"/>
      <c r="AK28"/>
      <c r="AL28"/>
      <c r="AM28"/>
      <c r="AN28"/>
      <c r="AO28"/>
      <c r="AP28"/>
      <c r="AQ28"/>
      <c r="AR28"/>
      <c r="AS28"/>
      <c r="AT28"/>
    </row>
    <row r="29" spans="1:256" ht="18" customHeight="1" x14ac:dyDescent="0.25">
      <c r="A29" s="60" t="s">
        <v>63</v>
      </c>
      <c r="B29" s="76"/>
      <c r="C29" s="76"/>
      <c r="D29" s="76"/>
      <c r="E29" s="76"/>
      <c r="F29" s="76"/>
      <c r="G29" s="76"/>
      <c r="H29" s="76"/>
      <c r="I29" s="76"/>
      <c r="J29" s="76"/>
      <c r="K29" s="76"/>
      <c r="L29" s="76"/>
      <c r="M29" s="76"/>
      <c r="N29" s="76"/>
      <c r="O29" s="76"/>
      <c r="P29" s="76"/>
      <c r="Q29" s="23"/>
      <c r="R29" s="76"/>
      <c r="S29" s="76"/>
      <c r="T29" s="76"/>
      <c r="U29" s="76"/>
      <c r="V29" s="76"/>
      <c r="W29" s="76"/>
      <c r="X29" s="76"/>
      <c r="Y29" s="76"/>
      <c r="Z29" s="76"/>
      <c r="AA29" s="76"/>
      <c r="AB29" s="76"/>
      <c r="AC29" s="76"/>
      <c r="AD29" s="76"/>
      <c r="AE29" s="76"/>
      <c r="AF29"/>
      <c r="AG29"/>
      <c r="AH29"/>
      <c r="AI29"/>
      <c r="AJ29"/>
      <c r="AK29"/>
      <c r="AL29"/>
      <c r="AM29"/>
      <c r="AN29"/>
      <c r="AO29"/>
      <c r="AP29"/>
      <c r="AQ29"/>
      <c r="AR29"/>
      <c r="AS29"/>
      <c r="AT29"/>
    </row>
    <row r="30" spans="1:256" ht="18" customHeight="1" x14ac:dyDescent="0.25">
      <c r="AF30"/>
      <c r="AG30"/>
      <c r="AH30"/>
      <c r="AI30"/>
      <c r="AJ30"/>
      <c r="AK30"/>
      <c r="AL30"/>
      <c r="AM30"/>
      <c r="AN30"/>
      <c r="AO30"/>
      <c r="AP30"/>
      <c r="AQ30"/>
      <c r="AR30"/>
      <c r="AS30"/>
      <c r="AT30"/>
    </row>
    <row r="31" spans="1:256" ht="85.4" customHeight="1" thickBot="1" x14ac:dyDescent="0.3">
      <c r="A31" s="273" t="s">
        <v>64</v>
      </c>
      <c r="B31" s="273"/>
      <c r="C31" s="273"/>
      <c r="D31" s="273"/>
      <c r="E31" s="273"/>
      <c r="F31" s="273"/>
      <c r="G31" s="273"/>
      <c r="H31" s="273"/>
      <c r="I31" s="273"/>
      <c r="J31" s="273"/>
      <c r="K31" s="273"/>
      <c r="L31" s="273"/>
      <c r="M31" s="273"/>
      <c r="N31" s="273"/>
      <c r="O31" s="273"/>
      <c r="P31" s="273"/>
      <c r="V31" s="278"/>
      <c r="W31" s="278"/>
      <c r="X31" s="278"/>
      <c r="Y31" s="278"/>
      <c r="Z31" s="278"/>
      <c r="AA31" s="278"/>
      <c r="AB31" s="278"/>
      <c r="AC31" s="278"/>
      <c r="AD31" s="278"/>
      <c r="AE31" s="278"/>
      <c r="AK31" s="278"/>
      <c r="AL31" s="278"/>
      <c r="AM31" s="278"/>
      <c r="AN31" s="278"/>
      <c r="AO31" s="278"/>
      <c r="AP31" s="278"/>
      <c r="AQ31" s="278"/>
      <c r="AR31" s="278"/>
      <c r="AS31" s="278"/>
      <c r="AT31" s="278"/>
    </row>
    <row r="32" spans="1:256" ht="62.15" customHeight="1" thickTop="1" thickBot="1" x14ac:dyDescent="0.3">
      <c r="A32" s="266" t="s">
        <v>44</v>
      </c>
      <c r="B32" s="266"/>
      <c r="C32" s="266"/>
      <c r="D32" s="266"/>
      <c r="E32" s="266"/>
      <c r="F32" s="266"/>
      <c r="G32" s="266"/>
      <c r="H32" s="266"/>
      <c r="I32" s="266"/>
      <c r="J32" s="266"/>
      <c r="K32" s="266"/>
      <c r="L32" s="266"/>
      <c r="M32" s="266"/>
      <c r="N32" s="266"/>
      <c r="O32" s="266"/>
      <c r="P32" s="266"/>
      <c r="Q32" s="134" t="s">
        <v>65</v>
      </c>
      <c r="R32" s="267" t="s">
        <v>66</v>
      </c>
      <c r="S32" s="267"/>
      <c r="T32" s="267"/>
      <c r="U32" s="267"/>
      <c r="V32" s="267"/>
      <c r="W32" s="267"/>
      <c r="X32" s="267"/>
      <c r="Y32" s="267"/>
      <c r="Z32" s="267"/>
      <c r="AA32" s="267"/>
      <c r="AB32" s="267"/>
      <c r="AC32" s="267"/>
      <c r="AD32" s="267"/>
      <c r="AE32" s="267"/>
      <c r="AF32" s="135" t="s">
        <v>65</v>
      </c>
      <c r="AG32" s="268" t="s">
        <v>8</v>
      </c>
      <c r="AH32" s="268"/>
      <c r="AI32" s="268"/>
      <c r="AJ32" s="268"/>
      <c r="AK32" s="268"/>
      <c r="AL32" s="268"/>
      <c r="AM32" s="268"/>
      <c r="AN32" s="268"/>
      <c r="AO32" s="268"/>
      <c r="AP32" s="268"/>
      <c r="AQ32" s="268"/>
      <c r="AR32" s="268"/>
      <c r="AS32" s="268"/>
      <c r="AT32" s="268"/>
    </row>
    <row r="33" spans="1:46" ht="62.15" customHeight="1" thickTop="1" thickBot="1" x14ac:dyDescent="0.3">
      <c r="A33" s="259" t="s">
        <v>67</v>
      </c>
      <c r="B33" s="259"/>
      <c r="C33" s="259"/>
      <c r="D33" s="259"/>
      <c r="E33" s="259"/>
      <c r="F33" s="259"/>
      <c r="G33" s="259"/>
      <c r="H33" s="259"/>
      <c r="I33" s="259"/>
      <c r="J33" s="259"/>
      <c r="K33" s="259"/>
      <c r="L33" s="259"/>
      <c r="M33" s="259"/>
      <c r="N33" s="259"/>
      <c r="O33" s="259"/>
      <c r="P33" s="259"/>
      <c r="Q33" s="136"/>
      <c r="R33" s="261"/>
      <c r="S33" s="261"/>
      <c r="T33" s="261"/>
      <c r="U33" s="261"/>
      <c r="V33" s="261"/>
      <c r="W33" s="261"/>
      <c r="X33" s="261"/>
      <c r="Y33" s="261"/>
      <c r="Z33" s="261"/>
      <c r="AA33" s="261"/>
      <c r="AB33" s="261"/>
      <c r="AC33" s="261"/>
      <c r="AD33" s="261"/>
      <c r="AE33" s="261"/>
      <c r="AF33" s="136"/>
      <c r="AG33" s="261"/>
      <c r="AH33" s="261"/>
      <c r="AI33" s="261"/>
      <c r="AJ33" s="261"/>
      <c r="AK33" s="261"/>
      <c r="AL33" s="261"/>
      <c r="AM33" s="261"/>
      <c r="AN33" s="261"/>
      <c r="AO33" s="261"/>
      <c r="AP33" s="261"/>
      <c r="AQ33" s="261"/>
      <c r="AR33" s="261"/>
      <c r="AS33" s="261"/>
      <c r="AT33" s="261"/>
    </row>
    <row r="34" spans="1:46" ht="63" customHeight="1" thickTop="1" thickBot="1" x14ac:dyDescent="0.3">
      <c r="A34" s="259" t="s">
        <v>68</v>
      </c>
      <c r="B34" s="259"/>
      <c r="C34" s="259"/>
      <c r="D34" s="259"/>
      <c r="E34" s="259"/>
      <c r="F34" s="259"/>
      <c r="G34" s="259"/>
      <c r="H34" s="259"/>
      <c r="I34" s="259"/>
      <c r="J34" s="259"/>
      <c r="K34" s="259"/>
      <c r="L34" s="259"/>
      <c r="M34" s="259"/>
      <c r="N34" s="259"/>
      <c r="O34" s="259"/>
      <c r="P34" s="259"/>
      <c r="Q34" s="136"/>
      <c r="R34" s="262"/>
      <c r="S34" s="262"/>
      <c r="T34" s="262"/>
      <c r="U34" s="262"/>
      <c r="V34" s="262"/>
      <c r="W34" s="262"/>
      <c r="X34" s="262"/>
      <c r="Y34" s="262"/>
      <c r="Z34" s="262"/>
      <c r="AA34" s="262"/>
      <c r="AB34" s="262"/>
      <c r="AC34" s="262"/>
      <c r="AD34" s="262"/>
      <c r="AE34" s="262"/>
      <c r="AF34" s="136"/>
      <c r="AG34" s="261" t="s">
        <v>69</v>
      </c>
      <c r="AH34" s="261"/>
      <c r="AI34" s="261"/>
      <c r="AJ34" s="261"/>
      <c r="AK34" s="261"/>
      <c r="AL34" s="261"/>
      <c r="AM34" s="261"/>
      <c r="AN34" s="261"/>
      <c r="AO34" s="261"/>
      <c r="AP34" s="261"/>
      <c r="AQ34" s="261"/>
      <c r="AR34" s="261"/>
      <c r="AS34" s="261"/>
      <c r="AT34" s="261"/>
    </row>
    <row r="35" spans="1:46" ht="63" customHeight="1" thickTop="1" thickBot="1" x14ac:dyDescent="0.3">
      <c r="A35" s="259" t="s">
        <v>70</v>
      </c>
      <c r="B35" s="259"/>
      <c r="C35" s="259"/>
      <c r="D35" s="259"/>
      <c r="E35" s="259"/>
      <c r="F35" s="259"/>
      <c r="G35" s="259"/>
      <c r="H35" s="259"/>
      <c r="I35" s="259"/>
      <c r="J35" s="259"/>
      <c r="K35" s="259"/>
      <c r="L35" s="259"/>
      <c r="M35" s="259"/>
      <c r="N35" s="259"/>
      <c r="O35" s="259"/>
      <c r="P35" s="259"/>
      <c r="Q35" s="136"/>
      <c r="R35" s="262"/>
      <c r="S35" s="262"/>
      <c r="T35" s="262"/>
      <c r="U35" s="262"/>
      <c r="V35" s="262"/>
      <c r="W35" s="262"/>
      <c r="X35" s="262"/>
      <c r="Y35" s="262"/>
      <c r="Z35" s="262"/>
      <c r="AA35" s="262"/>
      <c r="AB35" s="262"/>
      <c r="AC35" s="262"/>
      <c r="AD35" s="262"/>
      <c r="AE35" s="262"/>
      <c r="AF35" s="136"/>
      <c r="AG35" s="261" t="s">
        <v>71</v>
      </c>
      <c r="AH35" s="261"/>
      <c r="AI35" s="261"/>
      <c r="AJ35" s="261"/>
      <c r="AK35" s="261"/>
      <c r="AL35" s="261"/>
      <c r="AM35" s="261"/>
      <c r="AN35" s="261"/>
      <c r="AO35" s="261"/>
      <c r="AP35" s="261"/>
      <c r="AQ35" s="261"/>
      <c r="AR35" s="261"/>
      <c r="AS35" s="261"/>
      <c r="AT35" s="261"/>
    </row>
    <row r="36" spans="1:46" ht="63" customHeight="1" thickTop="1" thickBot="1" x14ac:dyDescent="0.3">
      <c r="A36" s="259" t="s">
        <v>72</v>
      </c>
      <c r="B36" s="259"/>
      <c r="C36" s="259"/>
      <c r="D36" s="259"/>
      <c r="E36" s="259"/>
      <c r="F36" s="259"/>
      <c r="G36" s="259"/>
      <c r="H36" s="259"/>
      <c r="I36" s="259"/>
      <c r="J36" s="259"/>
      <c r="K36" s="259"/>
      <c r="L36" s="259"/>
      <c r="M36" s="259"/>
      <c r="N36" s="259"/>
      <c r="O36" s="259"/>
      <c r="P36" s="259"/>
      <c r="Q36" s="136"/>
      <c r="R36" s="262"/>
      <c r="S36" s="262"/>
      <c r="T36" s="262"/>
      <c r="U36" s="262"/>
      <c r="V36" s="262"/>
      <c r="W36" s="262"/>
      <c r="X36" s="262"/>
      <c r="Y36" s="262"/>
      <c r="Z36" s="262"/>
      <c r="AA36" s="262"/>
      <c r="AB36" s="262"/>
      <c r="AC36" s="262"/>
      <c r="AD36" s="262"/>
      <c r="AE36" s="262"/>
      <c r="AF36" s="136"/>
      <c r="AG36" s="260"/>
      <c r="AH36" s="260"/>
      <c r="AI36" s="260"/>
      <c r="AJ36" s="260"/>
      <c r="AK36" s="260"/>
      <c r="AL36" s="260"/>
      <c r="AM36" s="260"/>
      <c r="AN36" s="260"/>
      <c r="AO36" s="260"/>
      <c r="AP36" s="260"/>
      <c r="AQ36" s="260"/>
      <c r="AR36" s="260"/>
      <c r="AS36" s="260"/>
      <c r="AT36" s="260"/>
    </row>
    <row r="37" spans="1:46" ht="63" customHeight="1" thickTop="1" thickBot="1" x14ac:dyDescent="0.3">
      <c r="A37" s="259" t="s">
        <v>73</v>
      </c>
      <c r="B37" s="259"/>
      <c r="C37" s="259"/>
      <c r="D37" s="259"/>
      <c r="E37" s="259"/>
      <c r="F37" s="259"/>
      <c r="G37" s="259"/>
      <c r="H37" s="259"/>
      <c r="I37" s="259"/>
      <c r="J37" s="259"/>
      <c r="K37" s="259"/>
      <c r="L37" s="259"/>
      <c r="M37" s="259"/>
      <c r="N37" s="259"/>
      <c r="O37" s="259"/>
      <c r="P37" s="259"/>
      <c r="Q37" s="136"/>
      <c r="R37" s="262"/>
      <c r="S37" s="262"/>
      <c r="T37" s="262"/>
      <c r="U37" s="262"/>
      <c r="V37" s="262"/>
      <c r="W37" s="262"/>
      <c r="X37" s="262"/>
      <c r="Y37" s="262"/>
      <c r="Z37" s="262"/>
      <c r="AA37" s="262"/>
      <c r="AB37" s="262"/>
      <c r="AC37" s="262"/>
      <c r="AD37" s="262"/>
      <c r="AE37" s="262"/>
      <c r="AF37" s="136"/>
      <c r="AG37" s="260"/>
      <c r="AH37" s="260"/>
      <c r="AI37" s="260"/>
      <c r="AJ37" s="260"/>
      <c r="AK37" s="260"/>
      <c r="AL37" s="260"/>
      <c r="AM37" s="260"/>
      <c r="AN37" s="260"/>
      <c r="AO37" s="260"/>
      <c r="AP37" s="260"/>
      <c r="AQ37" s="260"/>
      <c r="AR37" s="260"/>
      <c r="AS37" s="260"/>
      <c r="AT37" s="260"/>
    </row>
    <row r="38" spans="1:46" ht="63" customHeight="1" thickTop="1" thickBot="1" x14ac:dyDescent="0.3">
      <c r="A38" s="259" t="s">
        <v>74</v>
      </c>
      <c r="B38" s="259"/>
      <c r="C38" s="259"/>
      <c r="D38" s="259"/>
      <c r="E38" s="259"/>
      <c r="F38" s="259"/>
      <c r="G38" s="259"/>
      <c r="H38" s="259"/>
      <c r="I38" s="259"/>
      <c r="J38" s="259"/>
      <c r="K38" s="259"/>
      <c r="L38" s="259"/>
      <c r="M38" s="259"/>
      <c r="N38" s="259"/>
      <c r="O38" s="259"/>
      <c r="P38" s="259"/>
      <c r="Q38" s="136"/>
      <c r="R38" s="262"/>
      <c r="S38" s="262"/>
      <c r="T38" s="262"/>
      <c r="U38" s="262"/>
      <c r="V38" s="262"/>
      <c r="W38" s="262"/>
      <c r="X38" s="262"/>
      <c r="Y38" s="262"/>
      <c r="Z38" s="262"/>
      <c r="AA38" s="262"/>
      <c r="AB38" s="262"/>
      <c r="AC38" s="262"/>
      <c r="AD38" s="262"/>
      <c r="AE38" s="262"/>
      <c r="AF38" s="136"/>
      <c r="AG38" s="260"/>
      <c r="AH38" s="260"/>
      <c r="AI38" s="260"/>
      <c r="AJ38" s="260"/>
      <c r="AK38" s="260"/>
      <c r="AL38" s="260"/>
      <c r="AM38" s="260"/>
      <c r="AN38" s="260"/>
      <c r="AO38" s="260"/>
      <c r="AP38" s="260"/>
      <c r="AQ38" s="260"/>
      <c r="AR38" s="260"/>
      <c r="AS38" s="260"/>
      <c r="AT38" s="260"/>
    </row>
    <row r="39" spans="1:46" ht="63" customHeight="1" thickTop="1" thickBot="1" x14ac:dyDescent="0.3">
      <c r="A39" s="259" t="s">
        <v>75</v>
      </c>
      <c r="B39" s="259"/>
      <c r="C39" s="259"/>
      <c r="D39" s="259"/>
      <c r="E39" s="259"/>
      <c r="F39" s="259"/>
      <c r="G39" s="259"/>
      <c r="H39" s="259"/>
      <c r="I39" s="259"/>
      <c r="J39" s="259"/>
      <c r="K39" s="259"/>
      <c r="L39" s="259"/>
      <c r="M39" s="259"/>
      <c r="N39" s="259"/>
      <c r="O39" s="259"/>
      <c r="P39" s="259"/>
      <c r="Q39" s="136"/>
      <c r="R39" s="262"/>
      <c r="S39" s="262"/>
      <c r="T39" s="262"/>
      <c r="U39" s="262"/>
      <c r="V39" s="262"/>
      <c r="W39" s="262"/>
      <c r="X39" s="262"/>
      <c r="Y39" s="262"/>
      <c r="Z39" s="262"/>
      <c r="AA39" s="262"/>
      <c r="AB39" s="262"/>
      <c r="AC39" s="262"/>
      <c r="AD39" s="262"/>
      <c r="AE39" s="262"/>
      <c r="AF39" s="136"/>
      <c r="AG39" s="261" t="s">
        <v>69</v>
      </c>
      <c r="AH39" s="261"/>
      <c r="AI39" s="261"/>
      <c r="AJ39" s="261"/>
      <c r="AK39" s="261"/>
      <c r="AL39" s="261"/>
      <c r="AM39" s="261"/>
      <c r="AN39" s="261"/>
      <c r="AO39" s="261"/>
      <c r="AP39" s="261"/>
      <c r="AQ39" s="261"/>
      <c r="AR39" s="261"/>
      <c r="AS39" s="261"/>
      <c r="AT39" s="261"/>
    </row>
    <row r="40" spans="1:46" ht="63" customHeight="1" thickTop="1" thickBot="1" x14ac:dyDescent="0.3">
      <c r="A40" s="259" t="s">
        <v>76</v>
      </c>
      <c r="B40" s="259"/>
      <c r="C40" s="259"/>
      <c r="D40" s="259"/>
      <c r="E40" s="259"/>
      <c r="F40" s="259"/>
      <c r="G40" s="259"/>
      <c r="H40" s="259"/>
      <c r="I40" s="259"/>
      <c r="J40" s="259"/>
      <c r="K40" s="259"/>
      <c r="L40" s="259"/>
      <c r="M40" s="259"/>
      <c r="N40" s="259"/>
      <c r="O40" s="259"/>
      <c r="P40" s="259"/>
      <c r="Q40" s="136"/>
      <c r="R40" s="262"/>
      <c r="S40" s="262"/>
      <c r="T40" s="262"/>
      <c r="U40" s="262"/>
      <c r="V40" s="262"/>
      <c r="W40" s="262"/>
      <c r="X40" s="262"/>
      <c r="Y40" s="262"/>
      <c r="Z40" s="262"/>
      <c r="AA40" s="262"/>
      <c r="AB40" s="262"/>
      <c r="AC40" s="262"/>
      <c r="AD40" s="262"/>
      <c r="AE40" s="262"/>
      <c r="AF40" s="136"/>
      <c r="AG40" s="261" t="s">
        <v>71</v>
      </c>
      <c r="AH40" s="261"/>
      <c r="AI40" s="261"/>
      <c r="AJ40" s="261"/>
      <c r="AK40" s="261"/>
      <c r="AL40" s="261"/>
      <c r="AM40" s="261"/>
      <c r="AN40" s="261"/>
      <c r="AO40" s="261"/>
      <c r="AP40" s="261"/>
      <c r="AQ40" s="261"/>
      <c r="AR40" s="261"/>
      <c r="AS40" s="261"/>
      <c r="AT40" s="261"/>
    </row>
    <row r="41" spans="1:46" ht="63" customHeight="1" thickTop="1" thickBot="1" x14ac:dyDescent="0.3">
      <c r="A41" s="274" t="s">
        <v>77</v>
      </c>
      <c r="B41" s="274"/>
      <c r="C41" s="274"/>
      <c r="D41" s="274"/>
      <c r="E41" s="274"/>
      <c r="F41" s="274"/>
      <c r="G41" s="274"/>
      <c r="H41" s="274"/>
      <c r="I41" s="274"/>
      <c r="J41" s="274"/>
      <c r="K41" s="274"/>
      <c r="L41" s="274"/>
      <c r="M41" s="274"/>
      <c r="N41" s="274"/>
      <c r="O41" s="274"/>
      <c r="P41" s="274"/>
      <c r="Q41" s="136"/>
      <c r="R41" s="262"/>
      <c r="S41" s="262"/>
      <c r="T41" s="262"/>
      <c r="U41" s="262"/>
      <c r="V41" s="262"/>
      <c r="W41" s="262"/>
      <c r="X41" s="262"/>
      <c r="Y41" s="262"/>
      <c r="Z41" s="262"/>
      <c r="AA41" s="262"/>
      <c r="AB41" s="262"/>
      <c r="AC41" s="262"/>
      <c r="AD41" s="262"/>
      <c r="AE41" s="262"/>
      <c r="AF41" s="136"/>
      <c r="AG41" s="262"/>
      <c r="AH41" s="262"/>
      <c r="AI41" s="262"/>
      <c r="AJ41" s="262"/>
      <c r="AK41" s="262"/>
      <c r="AL41" s="262"/>
      <c r="AM41" s="262"/>
      <c r="AN41" s="262"/>
      <c r="AO41" s="262"/>
      <c r="AP41" s="262"/>
      <c r="AQ41" s="262"/>
      <c r="AR41" s="262"/>
      <c r="AS41" s="262"/>
      <c r="AT41" s="262"/>
    </row>
    <row r="42" spans="1:46" ht="63" customHeight="1" thickTop="1" thickBot="1" x14ac:dyDescent="0.3">
      <c r="A42" s="274" t="s">
        <v>78</v>
      </c>
      <c r="B42" s="274"/>
      <c r="C42" s="274"/>
      <c r="D42" s="274"/>
      <c r="E42" s="274"/>
      <c r="F42" s="274"/>
      <c r="G42" s="274"/>
      <c r="H42" s="274"/>
      <c r="I42" s="274"/>
      <c r="J42" s="274"/>
      <c r="K42" s="274"/>
      <c r="L42" s="274"/>
      <c r="M42" s="274"/>
      <c r="N42" s="274"/>
      <c r="O42" s="274"/>
      <c r="P42" s="274"/>
      <c r="Q42" s="136"/>
      <c r="R42" s="262"/>
      <c r="S42" s="262"/>
      <c r="T42" s="262"/>
      <c r="U42" s="262"/>
      <c r="V42" s="262"/>
      <c r="W42" s="262"/>
      <c r="X42" s="262"/>
      <c r="Y42" s="262"/>
      <c r="Z42" s="262"/>
      <c r="AA42" s="262"/>
      <c r="AB42" s="262"/>
      <c r="AC42" s="262"/>
      <c r="AD42" s="262"/>
      <c r="AE42" s="262"/>
      <c r="AF42" s="136"/>
      <c r="AG42" s="262"/>
      <c r="AH42" s="262"/>
      <c r="AI42" s="262"/>
      <c r="AJ42" s="262"/>
      <c r="AK42" s="262"/>
      <c r="AL42" s="262"/>
      <c r="AM42" s="262"/>
      <c r="AN42" s="262"/>
      <c r="AO42" s="262"/>
      <c r="AP42" s="262"/>
      <c r="AQ42" s="262"/>
      <c r="AR42" s="262"/>
      <c r="AS42" s="262"/>
      <c r="AT42" s="262"/>
    </row>
    <row r="43" spans="1:46" ht="63" customHeight="1" thickTop="1" thickBot="1" x14ac:dyDescent="0.3">
      <c r="A43" s="274" t="s">
        <v>79</v>
      </c>
      <c r="B43" s="274"/>
      <c r="C43" s="274"/>
      <c r="D43" s="274"/>
      <c r="E43" s="274"/>
      <c r="F43" s="274"/>
      <c r="G43" s="274"/>
      <c r="H43" s="274"/>
      <c r="I43" s="274"/>
      <c r="J43" s="274"/>
      <c r="K43" s="274"/>
      <c r="L43" s="274"/>
      <c r="M43" s="274"/>
      <c r="N43" s="274"/>
      <c r="O43" s="274"/>
      <c r="P43" s="274"/>
      <c r="Q43" s="136"/>
      <c r="R43" s="262"/>
      <c r="S43" s="262"/>
      <c r="T43" s="262"/>
      <c r="U43" s="262"/>
      <c r="V43" s="262"/>
      <c r="W43" s="262"/>
      <c r="X43" s="262"/>
      <c r="Y43" s="262"/>
      <c r="Z43" s="262"/>
      <c r="AA43" s="262"/>
      <c r="AB43" s="262"/>
      <c r="AC43" s="262"/>
      <c r="AD43" s="262"/>
      <c r="AE43" s="262"/>
      <c r="AF43" s="136"/>
      <c r="AG43" s="262"/>
      <c r="AH43" s="262"/>
      <c r="AI43" s="262"/>
      <c r="AJ43" s="262"/>
      <c r="AK43" s="262"/>
      <c r="AL43" s="262"/>
      <c r="AM43" s="262"/>
      <c r="AN43" s="262"/>
      <c r="AO43" s="262"/>
      <c r="AP43" s="262"/>
      <c r="AQ43" s="262"/>
      <c r="AR43" s="262"/>
      <c r="AS43" s="262"/>
      <c r="AT43" s="262"/>
    </row>
    <row r="44" spans="1:46" ht="63" customHeight="1" thickTop="1" thickBot="1" x14ac:dyDescent="0.3">
      <c r="A44" s="274" t="s">
        <v>80</v>
      </c>
      <c r="B44" s="274"/>
      <c r="C44" s="274"/>
      <c r="D44" s="274"/>
      <c r="E44" s="274"/>
      <c r="F44" s="274"/>
      <c r="G44" s="274"/>
      <c r="H44" s="274"/>
      <c r="I44" s="274"/>
      <c r="J44" s="274"/>
      <c r="K44" s="274"/>
      <c r="L44" s="274"/>
      <c r="M44" s="274"/>
      <c r="N44" s="274"/>
      <c r="O44" s="274"/>
      <c r="P44" s="274"/>
      <c r="Q44" s="136"/>
      <c r="R44" s="262"/>
      <c r="S44" s="262"/>
      <c r="T44" s="262"/>
      <c r="U44" s="262"/>
      <c r="V44" s="262"/>
      <c r="W44" s="262"/>
      <c r="X44" s="262"/>
      <c r="Y44" s="262"/>
      <c r="Z44" s="262"/>
      <c r="AA44" s="262"/>
      <c r="AB44" s="262"/>
      <c r="AC44" s="262"/>
      <c r="AD44" s="262"/>
      <c r="AE44" s="262"/>
      <c r="AF44" s="136"/>
      <c r="AG44" s="262"/>
      <c r="AH44" s="262"/>
      <c r="AI44" s="262"/>
      <c r="AJ44" s="262"/>
      <c r="AK44" s="262"/>
      <c r="AL44" s="262"/>
      <c r="AM44" s="262"/>
      <c r="AN44" s="262"/>
      <c r="AO44" s="262"/>
      <c r="AP44" s="262"/>
      <c r="AQ44" s="262"/>
      <c r="AR44" s="262"/>
      <c r="AS44" s="262"/>
      <c r="AT44" s="262"/>
    </row>
    <row r="45" spans="1:46" ht="61.5" customHeight="1" thickTop="1" thickBot="1" x14ac:dyDescent="0.3">
      <c r="A45" s="259" t="s">
        <v>81</v>
      </c>
      <c r="B45" s="259"/>
      <c r="C45" s="259"/>
      <c r="D45" s="259"/>
      <c r="E45" s="259"/>
      <c r="F45" s="259"/>
      <c r="G45" s="259"/>
      <c r="H45" s="259"/>
      <c r="I45" s="259"/>
      <c r="J45" s="259"/>
      <c r="K45" s="259"/>
      <c r="L45" s="259"/>
      <c r="M45" s="259"/>
      <c r="N45" s="259"/>
      <c r="O45" s="259"/>
      <c r="P45" s="259"/>
      <c r="Q45" s="136"/>
      <c r="R45" s="261"/>
      <c r="S45" s="261"/>
      <c r="T45" s="261"/>
      <c r="U45" s="261"/>
      <c r="V45" s="261"/>
      <c r="W45" s="261"/>
      <c r="X45" s="261"/>
      <c r="Y45" s="261"/>
      <c r="Z45" s="261"/>
      <c r="AA45" s="261"/>
      <c r="AB45" s="261"/>
      <c r="AC45" s="261"/>
      <c r="AD45" s="261"/>
      <c r="AE45" s="261"/>
      <c r="AF45" s="136"/>
      <c r="AG45" s="261"/>
      <c r="AH45" s="261"/>
      <c r="AI45" s="261"/>
      <c r="AJ45" s="261"/>
      <c r="AK45" s="261"/>
      <c r="AL45" s="261"/>
      <c r="AM45" s="261"/>
      <c r="AN45" s="261"/>
      <c r="AO45" s="261"/>
      <c r="AP45" s="261"/>
      <c r="AQ45" s="261"/>
      <c r="AR45" s="261"/>
      <c r="AS45" s="261"/>
      <c r="AT45" s="261"/>
    </row>
    <row r="46" spans="1:46" ht="63" customHeight="1" thickTop="1" thickBot="1" x14ac:dyDescent="0.3">
      <c r="A46" s="259" t="s">
        <v>82</v>
      </c>
      <c r="B46" s="259"/>
      <c r="C46" s="259"/>
      <c r="D46" s="259"/>
      <c r="E46" s="259"/>
      <c r="F46" s="259"/>
      <c r="G46" s="259"/>
      <c r="H46" s="259"/>
      <c r="I46" s="259"/>
      <c r="J46" s="259"/>
      <c r="K46" s="259"/>
      <c r="L46" s="259"/>
      <c r="M46" s="259"/>
      <c r="N46" s="259"/>
      <c r="O46" s="259"/>
      <c r="P46" s="259"/>
      <c r="Q46" s="136"/>
      <c r="R46" s="260"/>
      <c r="S46" s="260"/>
      <c r="T46" s="260"/>
      <c r="U46" s="260"/>
      <c r="V46" s="260"/>
      <c r="W46" s="260"/>
      <c r="X46" s="260"/>
      <c r="Y46" s="260"/>
      <c r="Z46" s="260"/>
      <c r="AA46" s="260"/>
      <c r="AB46" s="260"/>
      <c r="AC46" s="260"/>
      <c r="AD46" s="260"/>
      <c r="AE46" s="260"/>
      <c r="AF46" s="136"/>
      <c r="AG46" s="262"/>
      <c r="AH46" s="262"/>
      <c r="AI46" s="262"/>
      <c r="AJ46" s="262"/>
      <c r="AK46" s="262"/>
      <c r="AL46" s="262"/>
      <c r="AM46" s="262"/>
      <c r="AN46" s="262"/>
      <c r="AO46" s="262"/>
      <c r="AP46" s="262"/>
      <c r="AQ46" s="262"/>
      <c r="AR46" s="262"/>
      <c r="AS46" s="262"/>
      <c r="AT46" s="262"/>
    </row>
    <row r="47" spans="1:46" ht="63" customHeight="1" thickTop="1" thickBot="1" x14ac:dyDescent="0.3">
      <c r="A47" s="259" t="s">
        <v>83</v>
      </c>
      <c r="B47" s="259"/>
      <c r="C47" s="259"/>
      <c r="D47" s="259"/>
      <c r="E47" s="259"/>
      <c r="F47" s="259"/>
      <c r="G47" s="259"/>
      <c r="H47" s="259"/>
      <c r="I47" s="259"/>
      <c r="J47" s="259"/>
      <c r="K47" s="259"/>
      <c r="L47" s="259"/>
      <c r="M47" s="259"/>
      <c r="N47" s="259"/>
      <c r="O47" s="259"/>
      <c r="P47" s="259"/>
      <c r="Q47" s="136"/>
      <c r="R47" s="260"/>
      <c r="S47" s="260"/>
      <c r="T47" s="260"/>
      <c r="U47" s="260"/>
      <c r="V47" s="260"/>
      <c r="W47" s="260"/>
      <c r="X47" s="260"/>
      <c r="Y47" s="260"/>
      <c r="Z47" s="260"/>
      <c r="AA47" s="260"/>
      <c r="AB47" s="260"/>
      <c r="AC47" s="260"/>
      <c r="AD47" s="260"/>
      <c r="AE47" s="260"/>
      <c r="AF47" s="136"/>
      <c r="AG47" s="260"/>
      <c r="AH47" s="260"/>
      <c r="AI47" s="260"/>
      <c r="AJ47" s="260"/>
      <c r="AK47" s="260"/>
      <c r="AL47" s="260"/>
      <c r="AM47" s="260"/>
      <c r="AN47" s="260"/>
      <c r="AO47" s="260"/>
      <c r="AP47" s="260"/>
      <c r="AQ47" s="260"/>
      <c r="AR47" s="260"/>
      <c r="AS47" s="260"/>
      <c r="AT47" s="260"/>
    </row>
    <row r="48" spans="1:46" ht="63" customHeight="1" thickTop="1" thickBot="1" x14ac:dyDescent="0.3">
      <c r="A48" s="259" t="s">
        <v>84</v>
      </c>
      <c r="B48" s="259"/>
      <c r="C48" s="259"/>
      <c r="D48" s="259"/>
      <c r="E48" s="259"/>
      <c r="F48" s="259"/>
      <c r="G48" s="259"/>
      <c r="H48" s="259"/>
      <c r="I48" s="259"/>
      <c r="J48" s="259"/>
      <c r="K48" s="259"/>
      <c r="L48" s="259"/>
      <c r="M48" s="259"/>
      <c r="N48" s="259"/>
      <c r="O48" s="259"/>
      <c r="P48" s="259"/>
      <c r="Q48" s="136"/>
      <c r="R48" s="260"/>
      <c r="S48" s="260"/>
      <c r="T48" s="260"/>
      <c r="U48" s="260"/>
      <c r="V48" s="260"/>
      <c r="W48" s="260"/>
      <c r="X48" s="260"/>
      <c r="Y48" s="260"/>
      <c r="Z48" s="260"/>
      <c r="AA48" s="260"/>
      <c r="AB48" s="260"/>
      <c r="AC48" s="260"/>
      <c r="AD48" s="260"/>
      <c r="AE48" s="260"/>
      <c r="AF48" s="136"/>
      <c r="AG48" s="260"/>
      <c r="AH48" s="260"/>
      <c r="AI48" s="260"/>
      <c r="AJ48" s="260"/>
      <c r="AK48" s="260"/>
      <c r="AL48" s="260"/>
      <c r="AM48" s="260"/>
      <c r="AN48" s="260"/>
      <c r="AO48" s="260"/>
      <c r="AP48" s="260"/>
      <c r="AQ48" s="260"/>
      <c r="AR48" s="260"/>
      <c r="AS48" s="260"/>
      <c r="AT48" s="260"/>
    </row>
    <row r="49" spans="1:46" ht="63" customHeight="1" thickTop="1" thickBot="1" x14ac:dyDescent="0.3">
      <c r="A49" s="259" t="s">
        <v>85</v>
      </c>
      <c r="B49" s="259"/>
      <c r="C49" s="259"/>
      <c r="D49" s="259"/>
      <c r="E49" s="259"/>
      <c r="F49" s="259"/>
      <c r="G49" s="259"/>
      <c r="H49" s="259"/>
      <c r="I49" s="259"/>
      <c r="J49" s="259"/>
      <c r="K49" s="259"/>
      <c r="L49" s="259"/>
      <c r="M49" s="259"/>
      <c r="N49" s="259"/>
      <c r="O49" s="259"/>
      <c r="P49" s="259"/>
      <c r="Q49" s="136"/>
      <c r="R49" s="260"/>
      <c r="S49" s="260"/>
      <c r="T49" s="260"/>
      <c r="U49" s="260"/>
      <c r="V49" s="260"/>
      <c r="W49" s="260"/>
      <c r="X49" s="260"/>
      <c r="Y49" s="260"/>
      <c r="Z49" s="260"/>
      <c r="AA49" s="260"/>
      <c r="AB49" s="260"/>
      <c r="AC49" s="260"/>
      <c r="AD49" s="260"/>
      <c r="AE49" s="260"/>
      <c r="AF49" s="136"/>
      <c r="AG49" s="260"/>
      <c r="AH49" s="260"/>
      <c r="AI49" s="260"/>
      <c r="AJ49" s="260"/>
      <c r="AK49" s="260"/>
      <c r="AL49" s="260"/>
      <c r="AM49" s="260"/>
      <c r="AN49" s="260"/>
      <c r="AO49" s="260"/>
      <c r="AP49" s="260"/>
      <c r="AQ49" s="260"/>
      <c r="AR49" s="260"/>
      <c r="AS49" s="260"/>
      <c r="AT49" s="260"/>
    </row>
    <row r="50" spans="1:46" ht="63" customHeight="1" thickTop="1" thickBot="1" x14ac:dyDescent="0.3">
      <c r="A50" s="259" t="s">
        <v>86</v>
      </c>
      <c r="B50" s="259"/>
      <c r="C50" s="259"/>
      <c r="D50" s="259"/>
      <c r="E50" s="259"/>
      <c r="F50" s="259"/>
      <c r="G50" s="259"/>
      <c r="H50" s="259"/>
      <c r="I50" s="259"/>
      <c r="J50" s="259"/>
      <c r="K50" s="259"/>
      <c r="L50" s="259"/>
      <c r="M50" s="259"/>
      <c r="N50" s="259"/>
      <c r="O50" s="259"/>
      <c r="P50" s="259"/>
      <c r="Q50" s="136"/>
      <c r="R50" s="260"/>
      <c r="S50" s="260"/>
      <c r="T50" s="260"/>
      <c r="U50" s="260"/>
      <c r="V50" s="260"/>
      <c r="W50" s="260"/>
      <c r="X50" s="260"/>
      <c r="Y50" s="260"/>
      <c r="Z50" s="260"/>
      <c r="AA50" s="260"/>
      <c r="AB50" s="260"/>
      <c r="AC50" s="260"/>
      <c r="AD50" s="260"/>
      <c r="AE50" s="260"/>
      <c r="AF50" s="136"/>
      <c r="AG50" s="260"/>
      <c r="AH50" s="260"/>
      <c r="AI50" s="260"/>
      <c r="AJ50" s="260"/>
      <c r="AK50" s="260"/>
      <c r="AL50" s="260"/>
      <c r="AM50" s="260"/>
      <c r="AN50" s="260"/>
      <c r="AO50" s="260"/>
      <c r="AP50" s="260"/>
      <c r="AQ50" s="260"/>
      <c r="AR50" s="260"/>
      <c r="AS50" s="260"/>
      <c r="AT50" s="260"/>
    </row>
    <row r="51" spans="1:46" ht="63" customHeight="1" thickTop="1" thickBot="1" x14ac:dyDescent="0.3">
      <c r="A51" s="259" t="s">
        <v>87</v>
      </c>
      <c r="B51" s="259"/>
      <c r="C51" s="259"/>
      <c r="D51" s="259"/>
      <c r="E51" s="259"/>
      <c r="F51" s="259"/>
      <c r="G51" s="259"/>
      <c r="H51" s="259"/>
      <c r="I51" s="259"/>
      <c r="J51" s="259"/>
      <c r="K51" s="259"/>
      <c r="L51" s="259"/>
      <c r="M51" s="259"/>
      <c r="N51" s="259"/>
      <c r="O51" s="259"/>
      <c r="P51" s="259"/>
      <c r="Q51" s="136"/>
      <c r="R51" s="260"/>
      <c r="S51" s="260"/>
      <c r="T51" s="260"/>
      <c r="U51" s="260"/>
      <c r="V51" s="260"/>
      <c r="W51" s="260"/>
      <c r="X51" s="260"/>
      <c r="Y51" s="260"/>
      <c r="Z51" s="260"/>
      <c r="AA51" s="260"/>
      <c r="AB51" s="260"/>
      <c r="AC51" s="260"/>
      <c r="AD51" s="260"/>
      <c r="AE51" s="260"/>
      <c r="AF51" s="136"/>
      <c r="AG51" s="260"/>
      <c r="AH51" s="260"/>
      <c r="AI51" s="260"/>
      <c r="AJ51" s="260"/>
      <c r="AK51" s="260"/>
      <c r="AL51" s="260"/>
      <c r="AM51" s="260"/>
      <c r="AN51" s="260"/>
      <c r="AO51" s="260"/>
      <c r="AP51" s="260"/>
      <c r="AQ51" s="260"/>
      <c r="AR51" s="260"/>
      <c r="AS51" s="260"/>
      <c r="AT51" s="260"/>
    </row>
    <row r="52" spans="1:46" ht="51.65" customHeight="1" thickTop="1" thickBot="1" x14ac:dyDescent="0.3">
      <c r="A52" s="259" t="s">
        <v>88</v>
      </c>
      <c r="B52" s="259"/>
      <c r="C52" s="259"/>
      <c r="D52" s="259"/>
      <c r="E52" s="259"/>
      <c r="F52" s="259"/>
      <c r="G52" s="259"/>
      <c r="H52" s="259"/>
      <c r="I52" s="259"/>
      <c r="J52" s="259"/>
      <c r="K52" s="259"/>
      <c r="L52" s="259"/>
      <c r="M52" s="259"/>
      <c r="N52" s="259"/>
      <c r="O52" s="259"/>
      <c r="P52" s="259"/>
      <c r="Q52" s="136"/>
      <c r="R52" s="260"/>
      <c r="S52" s="260"/>
      <c r="T52" s="260"/>
      <c r="U52" s="260"/>
      <c r="V52" s="260"/>
      <c r="W52" s="260"/>
      <c r="X52" s="260"/>
      <c r="Y52" s="260"/>
      <c r="Z52" s="260"/>
      <c r="AA52" s="260"/>
      <c r="AB52" s="260"/>
      <c r="AC52" s="260"/>
      <c r="AD52" s="260"/>
      <c r="AE52" s="260"/>
      <c r="AF52" s="136"/>
      <c r="AG52" s="260"/>
      <c r="AH52" s="260"/>
      <c r="AI52" s="260"/>
      <c r="AJ52" s="260"/>
      <c r="AK52" s="260"/>
      <c r="AL52" s="260"/>
      <c r="AM52" s="260"/>
      <c r="AN52" s="260"/>
      <c r="AO52" s="260"/>
      <c r="AP52" s="260"/>
      <c r="AQ52" s="260"/>
      <c r="AR52" s="260"/>
      <c r="AS52" s="260"/>
      <c r="AT52" s="260"/>
    </row>
    <row r="53" spans="1:46" ht="53.5" customHeight="1" thickTop="1" thickBot="1" x14ac:dyDescent="0.3">
      <c r="A53" s="259" t="s">
        <v>89</v>
      </c>
      <c r="B53" s="259"/>
      <c r="C53" s="259"/>
      <c r="D53" s="259"/>
      <c r="E53" s="259"/>
      <c r="F53" s="259"/>
      <c r="G53" s="259"/>
      <c r="H53" s="259"/>
      <c r="I53" s="259"/>
      <c r="J53" s="259"/>
      <c r="K53" s="259"/>
      <c r="L53" s="259"/>
      <c r="M53" s="259"/>
      <c r="N53" s="259"/>
      <c r="O53" s="259"/>
      <c r="P53" s="259"/>
      <c r="Q53" s="136"/>
      <c r="R53" s="260"/>
      <c r="S53" s="260"/>
      <c r="T53" s="260"/>
      <c r="U53" s="260"/>
      <c r="V53" s="260"/>
      <c r="W53" s="260"/>
      <c r="X53" s="260"/>
      <c r="Y53" s="260"/>
      <c r="Z53" s="260"/>
      <c r="AA53" s="260"/>
      <c r="AB53" s="260"/>
      <c r="AC53" s="260"/>
      <c r="AD53" s="260"/>
      <c r="AE53" s="260"/>
      <c r="AF53" s="136"/>
      <c r="AG53" s="260"/>
      <c r="AH53" s="260"/>
      <c r="AI53" s="260"/>
      <c r="AJ53" s="260"/>
      <c r="AK53" s="260"/>
      <c r="AL53" s="260"/>
      <c r="AM53" s="260"/>
      <c r="AN53" s="260"/>
      <c r="AO53" s="260"/>
      <c r="AP53" s="260"/>
      <c r="AQ53" s="260"/>
      <c r="AR53" s="260"/>
      <c r="AS53" s="260"/>
      <c r="AT53" s="260"/>
    </row>
    <row r="54" spans="1:46" ht="63" customHeight="1" thickTop="1" thickBot="1" x14ac:dyDescent="0.3">
      <c r="A54" s="259" t="s">
        <v>90</v>
      </c>
      <c r="B54" s="259"/>
      <c r="C54" s="259"/>
      <c r="D54" s="259"/>
      <c r="E54" s="259"/>
      <c r="F54" s="259"/>
      <c r="G54" s="259"/>
      <c r="H54" s="259"/>
      <c r="I54" s="259"/>
      <c r="J54" s="259"/>
      <c r="K54" s="259"/>
      <c r="L54" s="259"/>
      <c r="M54" s="259"/>
      <c r="N54" s="259"/>
      <c r="O54" s="259"/>
      <c r="P54" s="259"/>
      <c r="Q54" s="136"/>
      <c r="R54" s="260"/>
      <c r="S54" s="260"/>
      <c r="T54" s="260"/>
      <c r="U54" s="260"/>
      <c r="V54" s="260"/>
      <c r="W54" s="260"/>
      <c r="X54" s="260"/>
      <c r="Y54" s="260"/>
      <c r="Z54" s="260"/>
      <c r="AA54" s="260"/>
      <c r="AB54" s="260"/>
      <c r="AC54" s="260"/>
      <c r="AD54" s="260"/>
      <c r="AE54" s="260"/>
      <c r="AF54" s="136"/>
      <c r="AG54" s="260"/>
      <c r="AH54" s="260"/>
      <c r="AI54" s="260"/>
      <c r="AJ54" s="260"/>
      <c r="AK54" s="260"/>
      <c r="AL54" s="260"/>
      <c r="AM54" s="260"/>
      <c r="AN54" s="260"/>
      <c r="AO54" s="260"/>
      <c r="AP54" s="260"/>
      <c r="AQ54" s="260"/>
      <c r="AR54" s="260"/>
      <c r="AS54" s="260"/>
      <c r="AT54" s="260"/>
    </row>
    <row r="55" spans="1:46" ht="63" customHeight="1" thickTop="1" thickBot="1" x14ac:dyDescent="0.3">
      <c r="A55" s="259" t="s">
        <v>91</v>
      </c>
      <c r="B55" s="259"/>
      <c r="C55" s="259"/>
      <c r="D55" s="259"/>
      <c r="E55" s="259"/>
      <c r="F55" s="259"/>
      <c r="G55" s="259"/>
      <c r="H55" s="259"/>
      <c r="I55" s="259"/>
      <c r="J55" s="259"/>
      <c r="K55" s="259"/>
      <c r="L55" s="259"/>
      <c r="M55" s="259"/>
      <c r="N55" s="259"/>
      <c r="O55" s="259"/>
      <c r="P55" s="259"/>
      <c r="Q55" s="136"/>
      <c r="R55" s="260"/>
      <c r="S55" s="260"/>
      <c r="T55" s="260"/>
      <c r="U55" s="260"/>
      <c r="V55" s="260"/>
      <c r="W55" s="260"/>
      <c r="X55" s="260"/>
      <c r="Y55" s="260"/>
      <c r="Z55" s="260"/>
      <c r="AA55" s="260"/>
      <c r="AB55" s="260"/>
      <c r="AC55" s="260"/>
      <c r="AD55" s="260"/>
      <c r="AE55" s="260"/>
      <c r="AF55" s="136"/>
      <c r="AG55" s="260"/>
      <c r="AH55" s="260"/>
      <c r="AI55" s="260"/>
      <c r="AJ55" s="260"/>
      <c r="AK55" s="260"/>
      <c r="AL55" s="260"/>
      <c r="AM55" s="260"/>
      <c r="AN55" s="260"/>
      <c r="AO55" s="260"/>
      <c r="AP55" s="260"/>
      <c r="AQ55" s="260"/>
      <c r="AR55" s="260"/>
      <c r="AS55" s="260"/>
      <c r="AT55" s="260"/>
    </row>
    <row r="56" spans="1:46" ht="63" customHeight="1" thickTop="1" thickBot="1" x14ac:dyDescent="0.3">
      <c r="A56" s="259" t="s">
        <v>92</v>
      </c>
      <c r="B56" s="259"/>
      <c r="C56" s="259"/>
      <c r="D56" s="259"/>
      <c r="E56" s="259"/>
      <c r="F56" s="259"/>
      <c r="G56" s="259"/>
      <c r="H56" s="259"/>
      <c r="I56" s="259"/>
      <c r="J56" s="259"/>
      <c r="K56" s="259"/>
      <c r="L56" s="259"/>
      <c r="M56" s="259"/>
      <c r="N56" s="259"/>
      <c r="O56" s="259"/>
      <c r="P56" s="259"/>
      <c r="Q56" s="136"/>
      <c r="R56" s="260"/>
      <c r="S56" s="260"/>
      <c r="T56" s="260"/>
      <c r="U56" s="260"/>
      <c r="V56" s="260"/>
      <c r="W56" s="260"/>
      <c r="X56" s="260"/>
      <c r="Y56" s="260"/>
      <c r="Z56" s="260"/>
      <c r="AA56" s="260"/>
      <c r="AB56" s="260"/>
      <c r="AC56" s="260"/>
      <c r="AD56" s="260"/>
      <c r="AE56" s="260"/>
      <c r="AF56" s="136"/>
      <c r="AG56" s="260"/>
      <c r="AH56" s="260"/>
      <c r="AI56" s="260"/>
      <c r="AJ56" s="260"/>
      <c r="AK56" s="260"/>
      <c r="AL56" s="260"/>
      <c r="AM56" s="260"/>
      <c r="AN56" s="260"/>
      <c r="AO56" s="260"/>
      <c r="AP56" s="260"/>
      <c r="AQ56" s="260"/>
      <c r="AR56" s="260"/>
      <c r="AS56" s="260"/>
      <c r="AT56" s="260"/>
    </row>
    <row r="57" spans="1:46" ht="63" customHeight="1" thickTop="1" thickBot="1" x14ac:dyDescent="0.3">
      <c r="A57" s="259" t="s">
        <v>93</v>
      </c>
      <c r="B57" s="259"/>
      <c r="C57" s="259"/>
      <c r="D57" s="259"/>
      <c r="E57" s="259"/>
      <c r="F57" s="259"/>
      <c r="G57" s="259"/>
      <c r="H57" s="259"/>
      <c r="I57" s="259"/>
      <c r="J57" s="259"/>
      <c r="K57" s="259"/>
      <c r="L57" s="259"/>
      <c r="M57" s="259"/>
      <c r="N57" s="259"/>
      <c r="O57" s="259"/>
      <c r="P57" s="259"/>
      <c r="Q57" s="136"/>
      <c r="R57" s="260"/>
      <c r="S57" s="260"/>
      <c r="T57" s="260"/>
      <c r="U57" s="260"/>
      <c r="V57" s="260"/>
      <c r="W57" s="260"/>
      <c r="X57" s="260"/>
      <c r="Y57" s="260"/>
      <c r="Z57" s="260"/>
      <c r="AA57" s="260"/>
      <c r="AB57" s="260"/>
      <c r="AC57" s="260"/>
      <c r="AD57" s="260"/>
      <c r="AE57" s="260"/>
      <c r="AF57" s="136"/>
      <c r="AG57" s="260"/>
      <c r="AH57" s="260"/>
      <c r="AI57" s="260"/>
      <c r="AJ57" s="260"/>
      <c r="AK57" s="260"/>
      <c r="AL57" s="260"/>
      <c r="AM57" s="260"/>
      <c r="AN57" s="260"/>
      <c r="AO57" s="260"/>
      <c r="AP57" s="260"/>
      <c r="AQ57" s="260"/>
      <c r="AR57" s="260"/>
      <c r="AS57" s="260"/>
      <c r="AT57" s="260"/>
    </row>
    <row r="58" spans="1:46" ht="63" customHeight="1" thickTop="1" thickBot="1" x14ac:dyDescent="0.3">
      <c r="A58" s="259" t="s">
        <v>94</v>
      </c>
      <c r="B58" s="259"/>
      <c r="C58" s="259"/>
      <c r="D58" s="259"/>
      <c r="E58" s="259"/>
      <c r="F58" s="259"/>
      <c r="G58" s="259"/>
      <c r="H58" s="259"/>
      <c r="I58" s="259"/>
      <c r="J58" s="259"/>
      <c r="K58" s="259"/>
      <c r="L58" s="259"/>
      <c r="M58" s="259"/>
      <c r="N58" s="259"/>
      <c r="O58" s="259"/>
      <c r="P58" s="259"/>
      <c r="Q58" s="136"/>
      <c r="R58" s="260"/>
      <c r="S58" s="260"/>
      <c r="T58" s="260"/>
      <c r="U58" s="260"/>
      <c r="V58" s="260"/>
      <c r="W58" s="260"/>
      <c r="X58" s="260"/>
      <c r="Y58" s="260"/>
      <c r="Z58" s="260"/>
      <c r="AA58" s="260"/>
      <c r="AB58" s="260"/>
      <c r="AC58" s="260"/>
      <c r="AD58" s="260"/>
      <c r="AE58" s="260"/>
      <c r="AF58" s="136"/>
      <c r="AG58" s="260"/>
      <c r="AH58" s="260"/>
      <c r="AI58" s="260"/>
      <c r="AJ58" s="260"/>
      <c r="AK58" s="260"/>
      <c r="AL58" s="260"/>
      <c r="AM58" s="260"/>
      <c r="AN58" s="260"/>
      <c r="AO58" s="260"/>
      <c r="AP58" s="260"/>
      <c r="AQ58" s="260"/>
      <c r="AR58" s="260"/>
      <c r="AS58" s="260"/>
      <c r="AT58" s="260"/>
    </row>
    <row r="59" spans="1:46" ht="63" customHeight="1" thickTop="1" thickBot="1" x14ac:dyDescent="0.3">
      <c r="A59" s="259" t="s">
        <v>95</v>
      </c>
      <c r="B59" s="259"/>
      <c r="C59" s="259"/>
      <c r="D59" s="259"/>
      <c r="E59" s="259"/>
      <c r="F59" s="259"/>
      <c r="G59" s="259"/>
      <c r="H59" s="259"/>
      <c r="I59" s="259"/>
      <c r="J59" s="259"/>
      <c r="K59" s="259"/>
      <c r="L59" s="259"/>
      <c r="M59" s="259"/>
      <c r="N59" s="259"/>
      <c r="O59" s="259"/>
      <c r="P59" s="259"/>
      <c r="Q59" s="136"/>
      <c r="R59" s="260"/>
      <c r="S59" s="260"/>
      <c r="T59" s="260"/>
      <c r="U59" s="260"/>
      <c r="V59" s="260"/>
      <c r="W59" s="260"/>
      <c r="X59" s="260"/>
      <c r="Y59" s="260"/>
      <c r="Z59" s="260"/>
      <c r="AA59" s="260"/>
      <c r="AB59" s="260"/>
      <c r="AC59" s="260"/>
      <c r="AD59" s="260"/>
      <c r="AE59" s="260"/>
      <c r="AF59" s="136"/>
      <c r="AG59" s="260"/>
      <c r="AH59" s="260"/>
      <c r="AI59" s="260"/>
      <c r="AJ59" s="260"/>
      <c r="AK59" s="260"/>
      <c r="AL59" s="260"/>
      <c r="AM59" s="260"/>
      <c r="AN59" s="260"/>
      <c r="AO59" s="260"/>
      <c r="AP59" s="260"/>
      <c r="AQ59" s="260"/>
      <c r="AR59" s="260"/>
      <c r="AS59" s="260"/>
      <c r="AT59" s="260"/>
    </row>
    <row r="60" spans="1:46" ht="63" customHeight="1" thickTop="1" thickBot="1" x14ac:dyDescent="0.3">
      <c r="A60" s="259" t="s">
        <v>96</v>
      </c>
      <c r="B60" s="259"/>
      <c r="C60" s="259"/>
      <c r="D60" s="259"/>
      <c r="E60" s="259"/>
      <c r="F60" s="259"/>
      <c r="G60" s="259"/>
      <c r="H60" s="259"/>
      <c r="I60" s="259"/>
      <c r="J60" s="259"/>
      <c r="K60" s="259"/>
      <c r="L60" s="259"/>
      <c r="M60" s="259"/>
      <c r="N60" s="259"/>
      <c r="O60" s="259"/>
      <c r="P60" s="259"/>
      <c r="Q60" s="136"/>
      <c r="R60" s="260"/>
      <c r="S60" s="260"/>
      <c r="T60" s="260"/>
      <c r="U60" s="260"/>
      <c r="V60" s="260"/>
      <c r="W60" s="260"/>
      <c r="X60" s="260"/>
      <c r="Y60" s="260"/>
      <c r="Z60" s="260"/>
      <c r="AA60" s="260"/>
      <c r="AB60" s="260"/>
      <c r="AC60" s="260"/>
      <c r="AD60" s="260"/>
      <c r="AE60" s="260"/>
      <c r="AF60" s="136"/>
      <c r="AG60" s="260"/>
      <c r="AH60" s="260"/>
      <c r="AI60" s="260"/>
      <c r="AJ60" s="260"/>
      <c r="AK60" s="260"/>
      <c r="AL60" s="260"/>
      <c r="AM60" s="260"/>
      <c r="AN60" s="260"/>
      <c r="AO60" s="260"/>
      <c r="AP60" s="260"/>
      <c r="AQ60" s="260"/>
      <c r="AR60" s="260"/>
      <c r="AS60" s="260"/>
      <c r="AT60" s="260"/>
    </row>
    <row r="61" spans="1:46" ht="63" customHeight="1" thickTop="1" thickBot="1" x14ac:dyDescent="0.3">
      <c r="A61" s="259" t="s">
        <v>97</v>
      </c>
      <c r="B61" s="259"/>
      <c r="C61" s="259"/>
      <c r="D61" s="259"/>
      <c r="E61" s="259"/>
      <c r="F61" s="259"/>
      <c r="G61" s="259"/>
      <c r="H61" s="259"/>
      <c r="I61" s="259"/>
      <c r="J61" s="259"/>
      <c r="K61" s="259"/>
      <c r="L61" s="259"/>
      <c r="M61" s="259"/>
      <c r="N61" s="259"/>
      <c r="O61" s="259"/>
      <c r="P61" s="259"/>
      <c r="Q61" s="136"/>
      <c r="R61" s="260"/>
      <c r="S61" s="260"/>
      <c r="T61" s="260"/>
      <c r="U61" s="260"/>
      <c r="V61" s="260"/>
      <c r="W61" s="260"/>
      <c r="X61" s="260"/>
      <c r="Y61" s="260"/>
      <c r="Z61" s="260"/>
      <c r="AA61" s="260"/>
      <c r="AB61" s="260"/>
      <c r="AC61" s="260"/>
      <c r="AD61" s="260"/>
      <c r="AE61" s="260"/>
      <c r="AF61" s="136"/>
      <c r="AG61" s="260"/>
      <c r="AH61" s="260"/>
      <c r="AI61" s="260"/>
      <c r="AJ61" s="260"/>
      <c r="AK61" s="260"/>
      <c r="AL61" s="260"/>
      <c r="AM61" s="260"/>
      <c r="AN61" s="260"/>
      <c r="AO61" s="260"/>
      <c r="AP61" s="260"/>
      <c r="AQ61" s="260"/>
      <c r="AR61" s="260"/>
      <c r="AS61" s="260"/>
      <c r="AT61" s="260"/>
    </row>
    <row r="62" spans="1:46" ht="63" customHeight="1" thickTop="1" thickBot="1" x14ac:dyDescent="0.3">
      <c r="A62" s="259" t="s">
        <v>98</v>
      </c>
      <c r="B62" s="259"/>
      <c r="C62" s="259"/>
      <c r="D62" s="259"/>
      <c r="E62" s="259"/>
      <c r="F62" s="259"/>
      <c r="G62" s="259"/>
      <c r="H62" s="259"/>
      <c r="I62" s="259"/>
      <c r="J62" s="259"/>
      <c r="K62" s="259"/>
      <c r="L62" s="259"/>
      <c r="M62" s="259"/>
      <c r="N62" s="259"/>
      <c r="O62" s="259"/>
      <c r="P62" s="259"/>
      <c r="Q62" s="136"/>
      <c r="R62" s="260"/>
      <c r="S62" s="260"/>
      <c r="T62" s="260"/>
      <c r="U62" s="260"/>
      <c r="V62" s="260"/>
      <c r="W62" s="260"/>
      <c r="X62" s="260"/>
      <c r="Y62" s="260"/>
      <c r="Z62" s="260"/>
      <c r="AA62" s="260"/>
      <c r="AB62" s="260"/>
      <c r="AC62" s="260"/>
      <c r="AD62" s="260"/>
      <c r="AE62" s="260"/>
      <c r="AF62" s="136"/>
      <c r="AG62" s="260"/>
      <c r="AH62" s="260"/>
      <c r="AI62" s="260"/>
      <c r="AJ62" s="260"/>
      <c r="AK62" s="260"/>
      <c r="AL62" s="260"/>
      <c r="AM62" s="260"/>
      <c r="AN62" s="260"/>
      <c r="AO62" s="260"/>
      <c r="AP62" s="260"/>
      <c r="AQ62" s="260"/>
      <c r="AR62" s="260"/>
      <c r="AS62" s="260"/>
      <c r="AT62" s="260"/>
    </row>
    <row r="63" spans="1:46" ht="63" customHeight="1" thickTop="1" thickBot="1" x14ac:dyDescent="0.3">
      <c r="A63" s="274" t="s">
        <v>99</v>
      </c>
      <c r="B63" s="274"/>
      <c r="C63" s="274"/>
      <c r="D63" s="274"/>
      <c r="E63" s="274"/>
      <c r="F63" s="274"/>
      <c r="G63" s="274"/>
      <c r="H63" s="274"/>
      <c r="I63" s="274"/>
      <c r="J63" s="274"/>
      <c r="K63" s="274"/>
      <c r="L63" s="274"/>
      <c r="M63" s="274"/>
      <c r="N63" s="274"/>
      <c r="O63" s="274"/>
      <c r="P63" s="274"/>
      <c r="Q63" s="136"/>
      <c r="R63" s="275"/>
      <c r="S63" s="275"/>
      <c r="T63" s="275"/>
      <c r="U63" s="275"/>
      <c r="V63" s="275"/>
      <c r="W63" s="275"/>
      <c r="X63" s="275"/>
      <c r="Y63" s="275"/>
      <c r="Z63" s="275"/>
      <c r="AA63" s="275"/>
      <c r="AB63" s="275"/>
      <c r="AC63" s="275"/>
      <c r="AD63" s="275"/>
      <c r="AE63" s="275"/>
      <c r="AF63" s="136"/>
      <c r="AG63" s="275"/>
      <c r="AH63" s="275"/>
      <c r="AI63" s="275"/>
      <c r="AJ63" s="275"/>
      <c r="AK63" s="275"/>
      <c r="AL63" s="275"/>
      <c r="AM63" s="275"/>
      <c r="AN63" s="275"/>
      <c r="AO63" s="275"/>
      <c r="AP63" s="275"/>
      <c r="AQ63" s="275"/>
      <c r="AR63" s="275"/>
      <c r="AS63" s="275"/>
      <c r="AT63" s="275"/>
    </row>
    <row r="64" spans="1:46" ht="63" customHeight="1" thickTop="1" thickBot="1" x14ac:dyDescent="0.3">
      <c r="A64" s="274" t="s">
        <v>100</v>
      </c>
      <c r="B64" s="274"/>
      <c r="C64" s="274"/>
      <c r="D64" s="274"/>
      <c r="E64" s="274"/>
      <c r="F64" s="274"/>
      <c r="G64" s="274"/>
      <c r="H64" s="274"/>
      <c r="I64" s="274"/>
      <c r="J64" s="274"/>
      <c r="K64" s="274"/>
      <c r="L64" s="274"/>
      <c r="M64" s="274"/>
      <c r="N64" s="274"/>
      <c r="O64" s="274"/>
      <c r="P64" s="274"/>
      <c r="Q64" s="136"/>
      <c r="R64" s="275"/>
      <c r="S64" s="275"/>
      <c r="T64" s="275"/>
      <c r="U64" s="275"/>
      <c r="V64" s="275"/>
      <c r="W64" s="275"/>
      <c r="X64" s="275"/>
      <c r="Y64" s="275"/>
      <c r="Z64" s="275"/>
      <c r="AA64" s="275"/>
      <c r="AB64" s="275"/>
      <c r="AC64" s="275"/>
      <c r="AD64" s="275"/>
      <c r="AE64" s="275"/>
      <c r="AF64" s="136"/>
      <c r="AG64" s="275"/>
      <c r="AH64" s="275"/>
      <c r="AI64" s="275"/>
      <c r="AJ64" s="275"/>
      <c r="AK64" s="275"/>
      <c r="AL64" s="275"/>
      <c r="AM64" s="275"/>
      <c r="AN64" s="275"/>
      <c r="AO64" s="275"/>
      <c r="AP64" s="275"/>
      <c r="AQ64" s="275"/>
      <c r="AR64" s="275"/>
      <c r="AS64" s="275"/>
      <c r="AT64" s="275"/>
    </row>
    <row r="65" spans="1:46" ht="60" customHeight="1" thickTop="1" thickBot="1" x14ac:dyDescent="0.3">
      <c r="A65" s="274" t="s">
        <v>101</v>
      </c>
      <c r="B65" s="274"/>
      <c r="C65" s="274"/>
      <c r="D65" s="274"/>
      <c r="E65" s="274"/>
      <c r="F65" s="274"/>
      <c r="G65" s="274"/>
      <c r="H65" s="274"/>
      <c r="I65" s="274"/>
      <c r="J65" s="274"/>
      <c r="K65" s="274"/>
      <c r="L65" s="274"/>
      <c r="M65" s="274"/>
      <c r="N65" s="274"/>
      <c r="O65" s="274"/>
      <c r="P65" s="274"/>
      <c r="Q65" s="136"/>
      <c r="R65" s="275"/>
      <c r="S65" s="275"/>
      <c r="T65" s="275"/>
      <c r="U65" s="275"/>
      <c r="V65" s="275"/>
      <c r="W65" s="275"/>
      <c r="X65" s="275"/>
      <c r="Y65" s="275"/>
      <c r="Z65" s="275"/>
      <c r="AA65" s="275"/>
      <c r="AB65" s="275"/>
      <c r="AC65" s="275"/>
      <c r="AD65" s="275"/>
      <c r="AE65" s="275"/>
      <c r="AF65" s="136"/>
      <c r="AG65" s="275"/>
      <c r="AH65" s="275"/>
      <c r="AI65" s="275"/>
      <c r="AJ65" s="275"/>
      <c r="AK65" s="275"/>
      <c r="AL65" s="275"/>
      <c r="AM65" s="275"/>
      <c r="AN65" s="275"/>
      <c r="AO65" s="275"/>
      <c r="AP65" s="275"/>
      <c r="AQ65" s="275"/>
      <c r="AR65" s="275"/>
      <c r="AS65" s="275"/>
      <c r="AT65" s="275"/>
    </row>
    <row r="66" spans="1:46" ht="63" customHeight="1" thickTop="1" thickBot="1" x14ac:dyDescent="0.3">
      <c r="A66" s="274" t="s">
        <v>102</v>
      </c>
      <c r="B66" s="274"/>
      <c r="C66" s="274"/>
      <c r="D66" s="274"/>
      <c r="E66" s="274"/>
      <c r="F66" s="274"/>
      <c r="G66" s="274"/>
      <c r="H66" s="274"/>
      <c r="I66" s="274"/>
      <c r="J66" s="274"/>
      <c r="K66" s="274"/>
      <c r="L66" s="274"/>
      <c r="M66" s="274"/>
      <c r="N66" s="274"/>
      <c r="O66" s="274"/>
      <c r="P66" s="274"/>
      <c r="Q66" s="136"/>
      <c r="R66" s="275"/>
      <c r="S66" s="275"/>
      <c r="T66" s="275"/>
      <c r="U66" s="275"/>
      <c r="V66" s="275"/>
      <c r="W66" s="275"/>
      <c r="X66" s="275"/>
      <c r="Y66" s="275"/>
      <c r="Z66" s="275"/>
      <c r="AA66" s="275"/>
      <c r="AB66" s="275"/>
      <c r="AC66" s="275"/>
      <c r="AD66" s="275"/>
      <c r="AE66" s="275"/>
      <c r="AF66" s="136"/>
      <c r="AG66" s="275"/>
      <c r="AH66" s="275"/>
      <c r="AI66" s="275"/>
      <c r="AJ66" s="275"/>
      <c r="AK66" s="275"/>
      <c r="AL66" s="275"/>
      <c r="AM66" s="275"/>
      <c r="AN66" s="275"/>
      <c r="AO66" s="275"/>
      <c r="AP66" s="275"/>
      <c r="AQ66" s="275"/>
      <c r="AR66" s="275"/>
      <c r="AS66" s="275"/>
      <c r="AT66" s="275"/>
    </row>
    <row r="67" spans="1:46" ht="63" customHeight="1" thickTop="1" thickBot="1" x14ac:dyDescent="0.3">
      <c r="A67" s="274" t="s">
        <v>103</v>
      </c>
      <c r="B67" s="274"/>
      <c r="C67" s="274"/>
      <c r="D67" s="274"/>
      <c r="E67" s="274"/>
      <c r="F67" s="274"/>
      <c r="G67" s="274"/>
      <c r="H67" s="274"/>
      <c r="I67" s="274"/>
      <c r="J67" s="274"/>
      <c r="K67" s="274"/>
      <c r="L67" s="274"/>
      <c r="M67" s="274"/>
      <c r="N67" s="274"/>
      <c r="O67" s="274"/>
      <c r="P67" s="274"/>
      <c r="Q67" s="136"/>
      <c r="R67" s="275"/>
      <c r="S67" s="275"/>
      <c r="T67" s="275"/>
      <c r="U67" s="275"/>
      <c r="V67" s="275"/>
      <c r="W67" s="275"/>
      <c r="X67" s="275"/>
      <c r="Y67" s="275"/>
      <c r="Z67" s="275"/>
      <c r="AA67" s="275"/>
      <c r="AB67" s="275"/>
      <c r="AC67" s="275"/>
      <c r="AD67" s="275"/>
      <c r="AE67" s="275"/>
      <c r="AF67" s="136"/>
      <c r="AG67" s="275"/>
      <c r="AH67" s="275"/>
      <c r="AI67" s="275"/>
      <c r="AJ67" s="275"/>
      <c r="AK67" s="275"/>
      <c r="AL67" s="275"/>
      <c r="AM67" s="275"/>
      <c r="AN67" s="275"/>
      <c r="AO67" s="275"/>
      <c r="AP67" s="275"/>
      <c r="AQ67" s="275"/>
      <c r="AR67" s="275"/>
      <c r="AS67" s="275"/>
      <c r="AT67" s="275"/>
    </row>
    <row r="68" spans="1:46" ht="63" customHeight="1" thickTop="1" thickBot="1" x14ac:dyDescent="0.3">
      <c r="A68" s="274" t="s">
        <v>104</v>
      </c>
      <c r="B68" s="274"/>
      <c r="C68" s="274"/>
      <c r="D68" s="274"/>
      <c r="E68" s="274"/>
      <c r="F68" s="274"/>
      <c r="G68" s="274"/>
      <c r="H68" s="274"/>
      <c r="I68" s="274"/>
      <c r="J68" s="274"/>
      <c r="K68" s="274"/>
      <c r="L68" s="274"/>
      <c r="M68" s="274"/>
      <c r="N68" s="274"/>
      <c r="O68" s="274"/>
      <c r="P68" s="274"/>
      <c r="Q68" s="136"/>
      <c r="R68" s="275"/>
      <c r="S68" s="275"/>
      <c r="T68" s="275"/>
      <c r="U68" s="275"/>
      <c r="V68" s="275"/>
      <c r="W68" s="275"/>
      <c r="X68" s="275"/>
      <c r="Y68" s="275"/>
      <c r="Z68" s="275"/>
      <c r="AA68" s="275"/>
      <c r="AB68" s="275"/>
      <c r="AC68" s="275"/>
      <c r="AD68" s="275"/>
      <c r="AE68" s="275"/>
      <c r="AF68" s="136"/>
      <c r="AG68" s="275"/>
      <c r="AH68" s="275"/>
      <c r="AI68" s="275"/>
      <c r="AJ68" s="275"/>
      <c r="AK68" s="275"/>
      <c r="AL68" s="275"/>
      <c r="AM68" s="275"/>
      <c r="AN68" s="275"/>
      <c r="AO68" s="275"/>
      <c r="AP68" s="275"/>
      <c r="AQ68" s="275"/>
      <c r="AR68" s="275"/>
      <c r="AS68" s="275"/>
      <c r="AT68" s="275"/>
    </row>
    <row r="69" spans="1:46" ht="63" customHeight="1" thickTop="1" thickBot="1" x14ac:dyDescent="0.3">
      <c r="A69" s="274" t="s">
        <v>105</v>
      </c>
      <c r="B69" s="274"/>
      <c r="C69" s="274"/>
      <c r="D69" s="274"/>
      <c r="E69" s="274"/>
      <c r="F69" s="274"/>
      <c r="G69" s="274"/>
      <c r="H69" s="274"/>
      <c r="I69" s="274"/>
      <c r="J69" s="274"/>
      <c r="K69" s="274"/>
      <c r="L69" s="274"/>
      <c r="M69" s="274"/>
      <c r="N69" s="274"/>
      <c r="O69" s="274"/>
      <c r="P69" s="274"/>
      <c r="Q69" s="136"/>
      <c r="R69" s="275"/>
      <c r="S69" s="275"/>
      <c r="T69" s="275"/>
      <c r="U69" s="275"/>
      <c r="V69" s="275"/>
      <c r="W69" s="275"/>
      <c r="X69" s="275"/>
      <c r="Y69" s="275"/>
      <c r="Z69" s="275"/>
      <c r="AA69" s="275"/>
      <c r="AB69" s="275"/>
      <c r="AC69" s="275"/>
      <c r="AD69" s="275"/>
      <c r="AE69" s="275"/>
      <c r="AF69" s="136"/>
      <c r="AG69" s="275"/>
      <c r="AH69" s="275"/>
      <c r="AI69" s="275"/>
      <c r="AJ69" s="275"/>
      <c r="AK69" s="275"/>
      <c r="AL69" s="275"/>
      <c r="AM69" s="275"/>
      <c r="AN69" s="275"/>
      <c r="AO69" s="275"/>
      <c r="AP69" s="275"/>
      <c r="AQ69" s="275"/>
      <c r="AR69" s="275"/>
      <c r="AS69" s="275"/>
      <c r="AT69" s="275"/>
    </row>
    <row r="70" spans="1:46" ht="63" customHeight="1" thickTop="1" thickBot="1" x14ac:dyDescent="0.3">
      <c r="A70" s="274" t="s">
        <v>106</v>
      </c>
      <c r="B70" s="274"/>
      <c r="C70" s="274"/>
      <c r="D70" s="274"/>
      <c r="E70" s="274"/>
      <c r="F70" s="274"/>
      <c r="G70" s="274"/>
      <c r="H70" s="274"/>
      <c r="I70" s="274"/>
      <c r="J70" s="274"/>
      <c r="K70" s="274"/>
      <c r="L70" s="274"/>
      <c r="M70" s="274"/>
      <c r="N70" s="274"/>
      <c r="O70" s="274"/>
      <c r="P70" s="274"/>
      <c r="Q70" s="136"/>
      <c r="R70" s="275"/>
      <c r="S70" s="275"/>
      <c r="T70" s="275"/>
      <c r="U70" s="275"/>
      <c r="V70" s="275"/>
      <c r="W70" s="275"/>
      <c r="X70" s="275"/>
      <c r="Y70" s="275"/>
      <c r="Z70" s="275"/>
      <c r="AA70" s="275"/>
      <c r="AB70" s="275"/>
      <c r="AC70" s="275"/>
      <c r="AD70" s="275"/>
      <c r="AE70" s="275"/>
      <c r="AF70" s="136"/>
      <c r="AG70" s="275"/>
      <c r="AH70" s="275"/>
      <c r="AI70" s="275"/>
      <c r="AJ70" s="275"/>
      <c r="AK70" s="275"/>
      <c r="AL70" s="275"/>
      <c r="AM70" s="275"/>
      <c r="AN70" s="275"/>
      <c r="AO70" s="275"/>
      <c r="AP70" s="275"/>
      <c r="AQ70" s="275"/>
      <c r="AR70" s="275"/>
      <c r="AS70" s="275"/>
      <c r="AT70" s="275"/>
    </row>
    <row r="71" spans="1:46" ht="71.150000000000006" customHeight="1" thickTop="1" thickBot="1" x14ac:dyDescent="0.3">
      <c r="A71" s="274" t="s">
        <v>107</v>
      </c>
      <c r="B71" s="274"/>
      <c r="C71" s="274"/>
      <c r="D71" s="274"/>
      <c r="E71" s="274"/>
      <c r="F71" s="274"/>
      <c r="G71" s="274"/>
      <c r="H71" s="274"/>
      <c r="I71" s="274"/>
      <c r="J71" s="274"/>
      <c r="K71" s="274"/>
      <c r="L71" s="274"/>
      <c r="M71" s="274"/>
      <c r="N71" s="274"/>
      <c r="O71" s="274"/>
      <c r="P71" s="274"/>
      <c r="Q71" s="136"/>
      <c r="R71" s="275"/>
      <c r="S71" s="275"/>
      <c r="T71" s="275"/>
      <c r="U71" s="275"/>
      <c r="V71" s="275"/>
      <c r="W71" s="275"/>
      <c r="X71" s="275"/>
      <c r="Y71" s="275"/>
      <c r="Z71" s="275"/>
      <c r="AA71" s="275"/>
      <c r="AB71" s="275"/>
      <c r="AC71" s="275"/>
      <c r="AD71" s="275"/>
      <c r="AE71" s="275"/>
      <c r="AF71" s="136"/>
      <c r="AG71" s="275"/>
      <c r="AH71" s="275"/>
      <c r="AI71" s="275"/>
      <c r="AJ71" s="275"/>
      <c r="AK71" s="275"/>
      <c r="AL71" s="275"/>
      <c r="AM71" s="275"/>
      <c r="AN71" s="275"/>
      <c r="AO71" s="275"/>
      <c r="AP71" s="275"/>
      <c r="AQ71" s="275"/>
      <c r="AR71" s="275"/>
      <c r="AS71" s="275"/>
      <c r="AT71" s="275"/>
    </row>
    <row r="72" spans="1:46" ht="63" customHeight="1" thickTop="1" thickBot="1" x14ac:dyDescent="0.3">
      <c r="A72" s="274" t="s">
        <v>108</v>
      </c>
      <c r="B72" s="274"/>
      <c r="C72" s="274"/>
      <c r="D72" s="274"/>
      <c r="E72" s="274"/>
      <c r="F72" s="274"/>
      <c r="G72" s="274"/>
      <c r="H72" s="274"/>
      <c r="I72" s="274"/>
      <c r="J72" s="274"/>
      <c r="K72" s="274"/>
      <c r="L72" s="274"/>
      <c r="M72" s="274"/>
      <c r="N72" s="274"/>
      <c r="O72" s="274"/>
      <c r="P72" s="274"/>
      <c r="Q72" s="136"/>
      <c r="R72" s="275"/>
      <c r="S72" s="275"/>
      <c r="T72" s="275"/>
      <c r="U72" s="275"/>
      <c r="V72" s="275"/>
      <c r="W72" s="275"/>
      <c r="X72" s="275"/>
      <c r="Y72" s="275"/>
      <c r="Z72" s="275"/>
      <c r="AA72" s="275"/>
      <c r="AB72" s="275"/>
      <c r="AC72" s="275"/>
      <c r="AD72" s="275"/>
      <c r="AE72" s="275"/>
      <c r="AF72" s="136"/>
      <c r="AG72" s="275"/>
      <c r="AH72" s="275"/>
      <c r="AI72" s="275"/>
      <c r="AJ72" s="275"/>
      <c r="AK72" s="275"/>
      <c r="AL72" s="275"/>
      <c r="AM72" s="275"/>
      <c r="AN72" s="275"/>
      <c r="AO72" s="275"/>
      <c r="AP72" s="275"/>
      <c r="AQ72" s="275"/>
      <c r="AR72" s="275"/>
      <c r="AS72" s="275"/>
      <c r="AT72" s="275"/>
    </row>
    <row r="73" spans="1:46" ht="63" customHeight="1" thickTop="1" thickBot="1" x14ac:dyDescent="0.3">
      <c r="A73" s="274" t="s">
        <v>109</v>
      </c>
      <c r="B73" s="274"/>
      <c r="C73" s="274"/>
      <c r="D73" s="274"/>
      <c r="E73" s="274"/>
      <c r="F73" s="274"/>
      <c r="G73" s="274"/>
      <c r="H73" s="274"/>
      <c r="I73" s="274"/>
      <c r="J73" s="274"/>
      <c r="K73" s="274"/>
      <c r="L73" s="274"/>
      <c r="M73" s="274"/>
      <c r="N73" s="274"/>
      <c r="O73" s="274"/>
      <c r="P73" s="274"/>
      <c r="Q73" s="136"/>
      <c r="R73" s="275"/>
      <c r="S73" s="275"/>
      <c r="T73" s="275"/>
      <c r="U73" s="275"/>
      <c r="V73" s="275"/>
      <c r="W73" s="275"/>
      <c r="X73" s="275"/>
      <c r="Y73" s="275"/>
      <c r="Z73" s="275"/>
      <c r="AA73" s="275"/>
      <c r="AB73" s="275"/>
      <c r="AC73" s="275"/>
      <c r="AD73" s="275"/>
      <c r="AE73" s="275"/>
      <c r="AF73" s="136"/>
      <c r="AG73" s="275"/>
      <c r="AH73" s="275"/>
      <c r="AI73" s="275"/>
      <c r="AJ73" s="275"/>
      <c r="AK73" s="275"/>
      <c r="AL73" s="275"/>
      <c r="AM73" s="275"/>
      <c r="AN73" s="275"/>
      <c r="AO73" s="275"/>
      <c r="AP73" s="275"/>
      <c r="AQ73" s="275"/>
      <c r="AR73" s="275"/>
      <c r="AS73" s="275"/>
      <c r="AT73" s="275"/>
    </row>
    <row r="74" spans="1:46" ht="63" customHeight="1" thickTop="1" thickBot="1" x14ac:dyDescent="0.3">
      <c r="A74" s="274" t="s">
        <v>110</v>
      </c>
      <c r="B74" s="274"/>
      <c r="C74" s="274"/>
      <c r="D74" s="274"/>
      <c r="E74" s="274"/>
      <c r="F74" s="274"/>
      <c r="G74" s="274"/>
      <c r="H74" s="274"/>
      <c r="I74" s="274"/>
      <c r="J74" s="274"/>
      <c r="K74" s="274"/>
      <c r="L74" s="274"/>
      <c r="M74" s="274"/>
      <c r="N74" s="274"/>
      <c r="O74" s="274"/>
      <c r="P74" s="274"/>
      <c r="Q74" s="136"/>
      <c r="R74" s="275"/>
      <c r="S74" s="275"/>
      <c r="T74" s="275"/>
      <c r="U74" s="275"/>
      <c r="V74" s="275"/>
      <c r="W74" s="275"/>
      <c r="X74" s="275"/>
      <c r="Y74" s="275"/>
      <c r="Z74" s="275"/>
      <c r="AA74" s="275"/>
      <c r="AB74" s="275"/>
      <c r="AC74" s="275"/>
      <c r="AD74" s="275"/>
      <c r="AE74" s="275"/>
      <c r="AF74" s="136"/>
      <c r="AG74" s="275"/>
      <c r="AH74" s="275"/>
      <c r="AI74" s="275"/>
      <c r="AJ74" s="275"/>
      <c r="AK74" s="275"/>
      <c r="AL74" s="275"/>
      <c r="AM74" s="275"/>
      <c r="AN74" s="275"/>
      <c r="AO74" s="275"/>
      <c r="AP74" s="275"/>
      <c r="AQ74" s="275"/>
      <c r="AR74" s="275"/>
      <c r="AS74" s="275"/>
      <c r="AT74" s="275"/>
    </row>
    <row r="75" spans="1:46" ht="63" customHeight="1" thickTop="1" thickBot="1" x14ac:dyDescent="0.3">
      <c r="A75" s="274" t="s">
        <v>111</v>
      </c>
      <c r="B75" s="274"/>
      <c r="C75" s="274"/>
      <c r="D75" s="274"/>
      <c r="E75" s="274"/>
      <c r="F75" s="274"/>
      <c r="G75" s="274"/>
      <c r="H75" s="274"/>
      <c r="I75" s="274"/>
      <c r="J75" s="274"/>
      <c r="K75" s="274"/>
      <c r="L75" s="274"/>
      <c r="M75" s="274"/>
      <c r="N75" s="274"/>
      <c r="O75" s="274"/>
      <c r="P75" s="274"/>
      <c r="Q75" s="136"/>
      <c r="R75" s="275"/>
      <c r="S75" s="275"/>
      <c r="T75" s="275"/>
      <c r="U75" s="275"/>
      <c r="V75" s="275"/>
      <c r="W75" s="275"/>
      <c r="X75" s="275"/>
      <c r="Y75" s="275"/>
      <c r="Z75" s="275"/>
      <c r="AA75" s="275"/>
      <c r="AB75" s="275"/>
      <c r="AC75" s="275"/>
      <c r="AD75" s="275"/>
      <c r="AE75" s="275"/>
      <c r="AF75" s="136"/>
      <c r="AG75" s="275"/>
      <c r="AH75" s="275"/>
      <c r="AI75" s="275"/>
      <c r="AJ75" s="275"/>
      <c r="AK75" s="275"/>
      <c r="AL75" s="275"/>
      <c r="AM75" s="275"/>
      <c r="AN75" s="275"/>
      <c r="AO75" s="275"/>
      <c r="AP75" s="275"/>
      <c r="AQ75" s="275"/>
      <c r="AR75" s="275"/>
      <c r="AS75" s="275"/>
      <c r="AT75" s="275"/>
    </row>
    <row r="76" spans="1:46" ht="96" customHeight="1" thickTop="1" thickBot="1" x14ac:dyDescent="0.3">
      <c r="A76" s="274" t="s">
        <v>112</v>
      </c>
      <c r="B76" s="274"/>
      <c r="C76" s="274"/>
      <c r="D76" s="274"/>
      <c r="E76" s="274"/>
      <c r="F76" s="274"/>
      <c r="G76" s="274"/>
      <c r="H76" s="274"/>
      <c r="I76" s="274"/>
      <c r="J76" s="274"/>
      <c r="K76" s="274"/>
      <c r="L76" s="274"/>
      <c r="M76" s="274"/>
      <c r="N76" s="274"/>
      <c r="O76" s="274"/>
      <c r="P76" s="274"/>
      <c r="Q76" s="136"/>
      <c r="R76" s="275"/>
      <c r="S76" s="275"/>
      <c r="T76" s="275"/>
      <c r="U76" s="275"/>
      <c r="V76" s="275"/>
      <c r="W76" s="275"/>
      <c r="X76" s="275"/>
      <c r="Y76" s="275"/>
      <c r="Z76" s="275"/>
      <c r="AA76" s="275"/>
      <c r="AB76" s="275"/>
      <c r="AC76" s="275"/>
      <c r="AD76" s="275"/>
      <c r="AE76" s="275"/>
      <c r="AF76" s="136"/>
      <c r="AG76" s="275"/>
      <c r="AH76" s="275"/>
      <c r="AI76" s="275"/>
      <c r="AJ76" s="275"/>
      <c r="AK76" s="275"/>
      <c r="AL76" s="275"/>
      <c r="AM76" s="275"/>
      <c r="AN76" s="275"/>
      <c r="AO76" s="275"/>
      <c r="AP76" s="275"/>
      <c r="AQ76" s="275"/>
      <c r="AR76" s="275"/>
      <c r="AS76" s="275"/>
      <c r="AT76" s="275"/>
    </row>
    <row r="77" spans="1:46" ht="63" customHeight="1" thickTop="1" thickBot="1" x14ac:dyDescent="0.3">
      <c r="A77" s="274" t="s">
        <v>113</v>
      </c>
      <c r="B77" s="274"/>
      <c r="C77" s="274"/>
      <c r="D77" s="274"/>
      <c r="E77" s="274"/>
      <c r="F77" s="274"/>
      <c r="G77" s="274"/>
      <c r="H77" s="274"/>
      <c r="I77" s="274"/>
      <c r="J77" s="274"/>
      <c r="K77" s="274"/>
      <c r="L77" s="274"/>
      <c r="M77" s="274"/>
      <c r="N77" s="274"/>
      <c r="O77" s="274"/>
      <c r="P77" s="274"/>
      <c r="Q77" s="136"/>
      <c r="R77" s="275"/>
      <c r="S77" s="275"/>
      <c r="T77" s="275"/>
      <c r="U77" s="275"/>
      <c r="V77" s="275"/>
      <c r="W77" s="275"/>
      <c r="X77" s="275"/>
      <c r="Y77" s="275"/>
      <c r="Z77" s="275"/>
      <c r="AA77" s="275"/>
      <c r="AB77" s="275"/>
      <c r="AC77" s="275"/>
      <c r="AD77" s="275"/>
      <c r="AE77" s="275"/>
      <c r="AF77" s="136"/>
      <c r="AG77" s="275"/>
      <c r="AH77" s="275"/>
      <c r="AI77" s="275"/>
      <c r="AJ77" s="275"/>
      <c r="AK77" s="275"/>
      <c r="AL77" s="275"/>
      <c r="AM77" s="275"/>
      <c r="AN77" s="275"/>
      <c r="AO77" s="275"/>
      <c r="AP77" s="275"/>
      <c r="AQ77" s="275"/>
      <c r="AR77" s="275"/>
      <c r="AS77" s="275"/>
      <c r="AT77" s="275"/>
    </row>
    <row r="78" spans="1:46" ht="63" customHeight="1" thickTop="1" thickBot="1" x14ac:dyDescent="0.3">
      <c r="A78" s="274" t="s">
        <v>114</v>
      </c>
      <c r="B78" s="274"/>
      <c r="C78" s="274"/>
      <c r="D78" s="274"/>
      <c r="E78" s="274"/>
      <c r="F78" s="274"/>
      <c r="G78" s="274"/>
      <c r="H78" s="274"/>
      <c r="I78" s="274"/>
      <c r="J78" s="274"/>
      <c r="K78" s="274"/>
      <c r="L78" s="274"/>
      <c r="M78" s="274"/>
      <c r="N78" s="274"/>
      <c r="O78" s="274"/>
      <c r="P78" s="274"/>
      <c r="Q78" s="136"/>
      <c r="R78" s="275"/>
      <c r="S78" s="275"/>
      <c r="T78" s="275"/>
      <c r="U78" s="275"/>
      <c r="V78" s="275"/>
      <c r="W78" s="275"/>
      <c r="X78" s="275"/>
      <c r="Y78" s="275"/>
      <c r="Z78" s="275"/>
      <c r="AA78" s="275"/>
      <c r="AB78" s="275"/>
      <c r="AC78" s="275"/>
      <c r="AD78" s="275"/>
      <c r="AE78" s="275"/>
      <c r="AF78" s="136"/>
      <c r="AG78" s="275"/>
      <c r="AH78" s="275"/>
      <c r="AI78" s="275"/>
      <c r="AJ78" s="275"/>
      <c r="AK78" s="275"/>
      <c r="AL78" s="275"/>
      <c r="AM78" s="275"/>
      <c r="AN78" s="275"/>
      <c r="AO78" s="275"/>
      <c r="AP78" s="275"/>
      <c r="AQ78" s="275"/>
      <c r="AR78" s="275"/>
      <c r="AS78" s="275"/>
      <c r="AT78" s="275"/>
    </row>
    <row r="79" spans="1:46" ht="63" customHeight="1" thickTop="1" thickBot="1" x14ac:dyDescent="0.3">
      <c r="A79" s="274" t="s">
        <v>115</v>
      </c>
      <c r="B79" s="274"/>
      <c r="C79" s="274"/>
      <c r="D79" s="274"/>
      <c r="E79" s="274"/>
      <c r="F79" s="274"/>
      <c r="G79" s="274"/>
      <c r="H79" s="274"/>
      <c r="I79" s="274"/>
      <c r="J79" s="274"/>
      <c r="K79" s="274"/>
      <c r="L79" s="274"/>
      <c r="M79" s="274"/>
      <c r="N79" s="274"/>
      <c r="O79" s="274"/>
      <c r="P79" s="274"/>
      <c r="Q79" s="136"/>
      <c r="R79" s="275"/>
      <c r="S79" s="275"/>
      <c r="T79" s="275"/>
      <c r="U79" s="275"/>
      <c r="V79" s="275"/>
      <c r="W79" s="275"/>
      <c r="X79" s="275"/>
      <c r="Y79" s="275"/>
      <c r="Z79" s="275"/>
      <c r="AA79" s="275"/>
      <c r="AB79" s="275"/>
      <c r="AC79" s="275"/>
      <c r="AD79" s="275"/>
      <c r="AE79" s="275"/>
      <c r="AF79" s="136"/>
      <c r="AG79" s="275"/>
      <c r="AH79" s="275"/>
      <c r="AI79" s="275"/>
      <c r="AJ79" s="275"/>
      <c r="AK79" s="275"/>
      <c r="AL79" s="275"/>
      <c r="AM79" s="275"/>
      <c r="AN79" s="275"/>
      <c r="AO79" s="275"/>
      <c r="AP79" s="275"/>
      <c r="AQ79" s="275"/>
      <c r="AR79" s="275"/>
      <c r="AS79" s="275"/>
      <c r="AT79" s="275"/>
    </row>
    <row r="80" spans="1:46" ht="63" customHeight="1" thickTop="1" thickBot="1" x14ac:dyDescent="0.3">
      <c r="A80" s="274" t="s">
        <v>116</v>
      </c>
      <c r="B80" s="274"/>
      <c r="C80" s="274"/>
      <c r="D80" s="274"/>
      <c r="E80" s="274"/>
      <c r="F80" s="274"/>
      <c r="G80" s="274"/>
      <c r="H80" s="274"/>
      <c r="I80" s="274"/>
      <c r="J80" s="274"/>
      <c r="K80" s="274"/>
      <c r="L80" s="274"/>
      <c r="M80" s="274"/>
      <c r="N80" s="274"/>
      <c r="O80" s="274"/>
      <c r="P80" s="274"/>
      <c r="Q80" s="136"/>
      <c r="R80" s="275"/>
      <c r="S80" s="275"/>
      <c r="T80" s="275"/>
      <c r="U80" s="275"/>
      <c r="V80" s="275"/>
      <c r="W80" s="275"/>
      <c r="X80" s="275"/>
      <c r="Y80" s="275"/>
      <c r="Z80" s="275"/>
      <c r="AA80" s="275"/>
      <c r="AB80" s="275"/>
      <c r="AC80" s="275"/>
      <c r="AD80" s="275"/>
      <c r="AE80" s="275"/>
      <c r="AF80" s="136"/>
      <c r="AG80" s="275"/>
      <c r="AH80" s="275"/>
      <c r="AI80" s="275"/>
      <c r="AJ80" s="275"/>
      <c r="AK80" s="275"/>
      <c r="AL80" s="275"/>
      <c r="AM80" s="275"/>
      <c r="AN80" s="275"/>
      <c r="AO80" s="275"/>
      <c r="AP80" s="275"/>
      <c r="AQ80" s="275"/>
      <c r="AR80" s="275"/>
      <c r="AS80" s="275"/>
      <c r="AT80" s="275"/>
    </row>
    <row r="81" spans="1:46" ht="63" customHeight="1" thickTop="1" thickBot="1" x14ac:dyDescent="0.3">
      <c r="A81" s="274" t="s">
        <v>117</v>
      </c>
      <c r="B81" s="274"/>
      <c r="C81" s="274"/>
      <c r="D81" s="274"/>
      <c r="E81" s="274"/>
      <c r="F81" s="274"/>
      <c r="G81" s="274"/>
      <c r="H81" s="274"/>
      <c r="I81" s="274"/>
      <c r="J81" s="274"/>
      <c r="K81" s="274"/>
      <c r="L81" s="274"/>
      <c r="M81" s="274"/>
      <c r="N81" s="274"/>
      <c r="O81" s="274"/>
      <c r="P81" s="274"/>
      <c r="Q81" s="136"/>
      <c r="R81" s="275"/>
      <c r="S81" s="275"/>
      <c r="T81" s="275"/>
      <c r="U81" s="275"/>
      <c r="V81" s="275"/>
      <c r="W81" s="275"/>
      <c r="X81" s="275"/>
      <c r="Y81" s="275"/>
      <c r="Z81" s="275"/>
      <c r="AA81" s="275"/>
      <c r="AB81" s="275"/>
      <c r="AC81" s="275"/>
      <c r="AD81" s="275"/>
      <c r="AE81" s="275"/>
      <c r="AF81" s="136"/>
      <c r="AG81" s="275"/>
      <c r="AH81" s="275"/>
      <c r="AI81" s="275"/>
      <c r="AJ81" s="275"/>
      <c r="AK81" s="275"/>
      <c r="AL81" s="275"/>
      <c r="AM81" s="275"/>
      <c r="AN81" s="275"/>
      <c r="AO81" s="275"/>
      <c r="AP81" s="275"/>
      <c r="AQ81" s="275"/>
      <c r="AR81" s="275"/>
      <c r="AS81" s="275"/>
      <c r="AT81" s="275"/>
    </row>
    <row r="82" spans="1:46" ht="63" customHeight="1" thickTop="1" thickBot="1" x14ac:dyDescent="0.3">
      <c r="A82" s="274" t="s">
        <v>118</v>
      </c>
      <c r="B82" s="274"/>
      <c r="C82" s="274"/>
      <c r="D82" s="274"/>
      <c r="E82" s="274"/>
      <c r="F82" s="274"/>
      <c r="G82" s="274"/>
      <c r="H82" s="274"/>
      <c r="I82" s="274"/>
      <c r="J82" s="274"/>
      <c r="K82" s="274"/>
      <c r="L82" s="274"/>
      <c r="M82" s="274"/>
      <c r="N82" s="274"/>
      <c r="O82" s="274"/>
      <c r="P82" s="274"/>
      <c r="Q82" s="136"/>
      <c r="R82" s="275"/>
      <c r="S82" s="275"/>
      <c r="T82" s="275"/>
      <c r="U82" s="275"/>
      <c r="V82" s="275"/>
      <c r="W82" s="275"/>
      <c r="X82" s="275"/>
      <c r="Y82" s="275"/>
      <c r="Z82" s="275"/>
      <c r="AA82" s="275"/>
      <c r="AB82" s="275"/>
      <c r="AC82" s="275"/>
      <c r="AD82" s="275"/>
      <c r="AE82" s="275"/>
      <c r="AF82" s="136"/>
      <c r="AG82" s="275"/>
      <c r="AH82" s="275"/>
      <c r="AI82" s="275"/>
      <c r="AJ82" s="275"/>
      <c r="AK82" s="275"/>
      <c r="AL82" s="275"/>
      <c r="AM82" s="275"/>
      <c r="AN82" s="275"/>
      <c r="AO82" s="275"/>
      <c r="AP82" s="275"/>
      <c r="AQ82" s="275"/>
      <c r="AR82" s="275"/>
      <c r="AS82" s="275"/>
      <c r="AT82" s="275"/>
    </row>
    <row r="83" spans="1:46" ht="63" customHeight="1" thickTop="1" thickBot="1" x14ac:dyDescent="0.3">
      <c r="A83" s="274" t="s">
        <v>119</v>
      </c>
      <c r="B83" s="274"/>
      <c r="C83" s="274"/>
      <c r="D83" s="274"/>
      <c r="E83" s="274"/>
      <c r="F83" s="274"/>
      <c r="G83" s="274"/>
      <c r="H83" s="274"/>
      <c r="I83" s="274"/>
      <c r="J83" s="274"/>
      <c r="K83" s="274"/>
      <c r="L83" s="274"/>
      <c r="M83" s="274"/>
      <c r="N83" s="274"/>
      <c r="O83" s="274"/>
      <c r="P83" s="274"/>
      <c r="Q83" s="136"/>
      <c r="R83" s="275"/>
      <c r="S83" s="275"/>
      <c r="T83" s="275"/>
      <c r="U83" s="275"/>
      <c r="V83" s="275"/>
      <c r="W83" s="275"/>
      <c r="X83" s="275"/>
      <c r="Y83" s="275"/>
      <c r="Z83" s="275"/>
      <c r="AA83" s="275"/>
      <c r="AB83" s="275"/>
      <c r="AC83" s="275"/>
      <c r="AD83" s="275"/>
      <c r="AE83" s="275"/>
      <c r="AF83" s="136"/>
      <c r="AG83" s="275"/>
      <c r="AH83" s="275"/>
      <c r="AI83" s="275"/>
      <c r="AJ83" s="275"/>
      <c r="AK83" s="275"/>
      <c r="AL83" s="275"/>
      <c r="AM83" s="275"/>
      <c r="AN83" s="275"/>
      <c r="AO83" s="275"/>
      <c r="AP83" s="275"/>
      <c r="AQ83" s="275"/>
      <c r="AR83" s="275"/>
      <c r="AS83" s="275"/>
      <c r="AT83" s="275"/>
    </row>
    <row r="84" spans="1:46" ht="63" customHeight="1" thickTop="1" thickBot="1" x14ac:dyDescent="0.3">
      <c r="A84" s="274" t="s">
        <v>120</v>
      </c>
      <c r="B84" s="274"/>
      <c r="C84" s="274"/>
      <c r="D84" s="274"/>
      <c r="E84" s="274"/>
      <c r="F84" s="274"/>
      <c r="G84" s="274"/>
      <c r="H84" s="274"/>
      <c r="I84" s="274"/>
      <c r="J84" s="274"/>
      <c r="K84" s="274"/>
      <c r="L84" s="274"/>
      <c r="M84" s="274"/>
      <c r="N84" s="274"/>
      <c r="O84" s="274"/>
      <c r="P84" s="274"/>
      <c r="Q84" s="136"/>
      <c r="R84" s="275"/>
      <c r="S84" s="275"/>
      <c r="T84" s="275"/>
      <c r="U84" s="275"/>
      <c r="V84" s="275"/>
      <c r="W84" s="275"/>
      <c r="X84" s="275"/>
      <c r="Y84" s="275"/>
      <c r="Z84" s="275"/>
      <c r="AA84" s="275"/>
      <c r="AB84" s="275"/>
      <c r="AC84" s="275"/>
      <c r="AD84" s="275"/>
      <c r="AE84" s="275"/>
      <c r="AF84" s="136"/>
      <c r="AG84" s="275"/>
      <c r="AH84" s="275"/>
      <c r="AI84" s="275"/>
      <c r="AJ84" s="275"/>
      <c r="AK84" s="275"/>
      <c r="AL84" s="275"/>
      <c r="AM84" s="275"/>
      <c r="AN84" s="275"/>
      <c r="AO84" s="275"/>
      <c r="AP84" s="275"/>
      <c r="AQ84" s="275"/>
      <c r="AR84" s="275"/>
      <c r="AS84" s="275"/>
      <c r="AT84" s="275"/>
    </row>
    <row r="85" spans="1:46" ht="63" customHeight="1" thickTop="1" thickBot="1" x14ac:dyDescent="0.3">
      <c r="A85" s="274" t="s">
        <v>121</v>
      </c>
      <c r="B85" s="274"/>
      <c r="C85" s="274"/>
      <c r="D85" s="274"/>
      <c r="E85" s="274"/>
      <c r="F85" s="274"/>
      <c r="G85" s="274"/>
      <c r="H85" s="274"/>
      <c r="I85" s="274"/>
      <c r="J85" s="274"/>
      <c r="K85" s="274"/>
      <c r="L85" s="274"/>
      <c r="M85" s="274"/>
      <c r="N85" s="274"/>
      <c r="O85" s="274"/>
      <c r="P85" s="274"/>
      <c r="Q85" s="136"/>
      <c r="R85" s="275"/>
      <c r="S85" s="275"/>
      <c r="T85" s="275"/>
      <c r="U85" s="275"/>
      <c r="V85" s="275"/>
      <c r="W85" s="275"/>
      <c r="X85" s="275"/>
      <c r="Y85" s="275"/>
      <c r="Z85" s="275"/>
      <c r="AA85" s="275"/>
      <c r="AB85" s="275"/>
      <c r="AC85" s="275"/>
      <c r="AD85" s="275"/>
      <c r="AE85" s="275"/>
      <c r="AF85" s="136"/>
      <c r="AG85" s="275"/>
      <c r="AH85" s="275"/>
      <c r="AI85" s="275"/>
      <c r="AJ85" s="275"/>
      <c r="AK85" s="275"/>
      <c r="AL85" s="275"/>
      <c r="AM85" s="275"/>
      <c r="AN85" s="275"/>
      <c r="AO85" s="275"/>
      <c r="AP85" s="275"/>
      <c r="AQ85" s="275"/>
      <c r="AR85" s="275"/>
      <c r="AS85" s="275"/>
      <c r="AT85" s="275"/>
    </row>
    <row r="86" spans="1:46" ht="63" customHeight="1" thickTop="1" thickBot="1" x14ac:dyDescent="0.3">
      <c r="A86" s="274" t="s">
        <v>122</v>
      </c>
      <c r="B86" s="274"/>
      <c r="C86" s="274"/>
      <c r="D86" s="274"/>
      <c r="E86" s="274"/>
      <c r="F86" s="274"/>
      <c r="G86" s="274"/>
      <c r="H86" s="274"/>
      <c r="I86" s="274"/>
      <c r="J86" s="274"/>
      <c r="K86" s="274"/>
      <c r="L86" s="274"/>
      <c r="M86" s="274"/>
      <c r="N86" s="274"/>
      <c r="O86" s="274"/>
      <c r="P86" s="274"/>
      <c r="Q86" s="136"/>
      <c r="R86" s="275"/>
      <c r="S86" s="275"/>
      <c r="T86" s="275"/>
      <c r="U86" s="275"/>
      <c r="V86" s="275"/>
      <c r="W86" s="275"/>
      <c r="X86" s="275"/>
      <c r="Y86" s="275"/>
      <c r="Z86" s="275"/>
      <c r="AA86" s="275"/>
      <c r="AB86" s="275"/>
      <c r="AC86" s="275"/>
      <c r="AD86" s="275"/>
      <c r="AE86" s="275"/>
      <c r="AF86" s="136"/>
      <c r="AG86" s="275"/>
      <c r="AH86" s="275"/>
      <c r="AI86" s="275"/>
      <c r="AJ86" s="275"/>
      <c r="AK86" s="275"/>
      <c r="AL86" s="275"/>
      <c r="AM86" s="275"/>
      <c r="AN86" s="275"/>
      <c r="AO86" s="275"/>
      <c r="AP86" s="275"/>
      <c r="AQ86" s="275"/>
      <c r="AR86" s="275"/>
      <c r="AS86" s="275"/>
      <c r="AT86" s="275"/>
    </row>
    <row r="87" spans="1:46" ht="63" customHeight="1" thickTop="1" thickBot="1" x14ac:dyDescent="0.3">
      <c r="A87" s="274" t="s">
        <v>123</v>
      </c>
      <c r="B87" s="274"/>
      <c r="C87" s="274"/>
      <c r="D87" s="274"/>
      <c r="E87" s="274"/>
      <c r="F87" s="274"/>
      <c r="G87" s="274"/>
      <c r="H87" s="274"/>
      <c r="I87" s="274"/>
      <c r="J87" s="274"/>
      <c r="K87" s="274"/>
      <c r="L87" s="274"/>
      <c r="M87" s="274"/>
      <c r="N87" s="274"/>
      <c r="O87" s="274"/>
      <c r="P87" s="274"/>
      <c r="Q87" s="136"/>
      <c r="R87" s="275"/>
      <c r="S87" s="275"/>
      <c r="T87" s="275"/>
      <c r="U87" s="275"/>
      <c r="V87" s="275"/>
      <c r="W87" s="275"/>
      <c r="X87" s="275"/>
      <c r="Y87" s="275"/>
      <c r="Z87" s="275"/>
      <c r="AA87" s="275"/>
      <c r="AB87" s="275"/>
      <c r="AC87" s="275"/>
      <c r="AD87" s="275"/>
      <c r="AE87" s="275"/>
      <c r="AF87" s="136"/>
      <c r="AG87" s="275"/>
      <c r="AH87" s="275"/>
      <c r="AI87" s="275"/>
      <c r="AJ87" s="275"/>
      <c r="AK87" s="275"/>
      <c r="AL87" s="275"/>
      <c r="AM87" s="275"/>
      <c r="AN87" s="275"/>
      <c r="AO87" s="275"/>
      <c r="AP87" s="275"/>
      <c r="AQ87" s="275"/>
      <c r="AR87" s="275"/>
      <c r="AS87" s="275"/>
      <c r="AT87" s="275"/>
    </row>
    <row r="88" spans="1:46" ht="18" customHeight="1" thickTop="1" thickBot="1" x14ac:dyDescent="0.3">
      <c r="Q88" s="137"/>
      <c r="AF88" s="137"/>
    </row>
    <row r="89" spans="1:46" ht="18" customHeight="1" thickTop="1" thickBot="1" x14ac:dyDescent="0.3">
      <c r="A89" s="263" t="s">
        <v>124</v>
      </c>
      <c r="B89" s="263"/>
      <c r="C89" s="263"/>
      <c r="D89" s="263"/>
      <c r="E89" s="263"/>
      <c r="F89" s="263"/>
      <c r="G89" s="263"/>
      <c r="H89" s="263"/>
      <c r="I89" s="263"/>
      <c r="J89" s="263"/>
      <c r="K89" s="263"/>
      <c r="L89" s="263"/>
      <c r="M89" s="263"/>
      <c r="N89" s="263"/>
      <c r="O89" s="263"/>
      <c r="P89" s="263"/>
      <c r="Q89" s="138" t="s">
        <v>65</v>
      </c>
      <c r="R89" s="264" t="s">
        <v>66</v>
      </c>
      <c r="S89" s="264"/>
      <c r="T89" s="264"/>
      <c r="U89" s="264"/>
      <c r="V89" s="264"/>
      <c r="W89" s="264"/>
      <c r="X89" s="264"/>
      <c r="Y89" s="264"/>
      <c r="Z89" s="264"/>
      <c r="AA89" s="264"/>
      <c r="AB89" s="264"/>
      <c r="AC89" s="264"/>
      <c r="AD89" s="264"/>
      <c r="AE89" s="264"/>
      <c r="AF89" s="139" t="s">
        <v>65</v>
      </c>
      <c r="AG89" s="265" t="s">
        <v>8</v>
      </c>
      <c r="AH89" s="265"/>
      <c r="AI89" s="265"/>
      <c r="AJ89" s="265"/>
      <c r="AK89" s="265"/>
      <c r="AL89" s="265"/>
      <c r="AM89" s="265"/>
      <c r="AN89" s="265"/>
      <c r="AO89" s="265"/>
      <c r="AP89" s="265"/>
      <c r="AQ89" s="265"/>
      <c r="AR89" s="265"/>
      <c r="AS89" s="265"/>
      <c r="AT89" s="265"/>
    </row>
    <row r="90" spans="1:46" ht="63" customHeight="1" thickTop="1" thickBot="1" x14ac:dyDescent="0.3">
      <c r="A90" s="259" t="s">
        <v>125</v>
      </c>
      <c r="B90" s="259"/>
      <c r="C90" s="259"/>
      <c r="D90" s="259"/>
      <c r="E90" s="259"/>
      <c r="F90" s="259"/>
      <c r="G90" s="259"/>
      <c r="H90" s="259"/>
      <c r="I90" s="259"/>
      <c r="J90" s="259"/>
      <c r="K90" s="259"/>
      <c r="L90" s="259"/>
      <c r="M90" s="259"/>
      <c r="N90" s="259"/>
      <c r="O90" s="259"/>
      <c r="P90" s="259"/>
      <c r="Q90" s="136"/>
      <c r="R90" s="261"/>
      <c r="S90" s="261"/>
      <c r="T90" s="261"/>
      <c r="U90" s="261"/>
      <c r="V90" s="261"/>
      <c r="W90" s="261"/>
      <c r="X90" s="261"/>
      <c r="Y90" s="261"/>
      <c r="Z90" s="261"/>
      <c r="AA90" s="261"/>
      <c r="AB90" s="261"/>
      <c r="AC90" s="261"/>
      <c r="AD90" s="261"/>
      <c r="AE90" s="261"/>
      <c r="AF90" s="136"/>
      <c r="AG90" s="260"/>
      <c r="AH90" s="260"/>
      <c r="AI90" s="260"/>
      <c r="AJ90" s="260"/>
      <c r="AK90" s="260"/>
      <c r="AL90" s="260"/>
      <c r="AM90" s="260"/>
      <c r="AN90" s="260"/>
      <c r="AO90" s="260"/>
      <c r="AP90" s="260"/>
      <c r="AQ90" s="260"/>
      <c r="AR90" s="260"/>
      <c r="AS90" s="260"/>
      <c r="AT90" s="260"/>
    </row>
    <row r="91" spans="1:46" ht="63" customHeight="1" thickTop="1" thickBot="1" x14ac:dyDescent="0.3">
      <c r="A91" s="259" t="s">
        <v>126</v>
      </c>
      <c r="B91" s="259"/>
      <c r="C91" s="259"/>
      <c r="D91" s="259"/>
      <c r="E91" s="259"/>
      <c r="F91" s="259"/>
      <c r="G91" s="259"/>
      <c r="H91" s="259"/>
      <c r="I91" s="259"/>
      <c r="J91" s="259"/>
      <c r="K91" s="259"/>
      <c r="L91" s="259"/>
      <c r="M91" s="259"/>
      <c r="N91" s="259"/>
      <c r="O91" s="259"/>
      <c r="P91" s="259"/>
      <c r="Q91" s="136"/>
      <c r="R91" s="262"/>
      <c r="S91" s="262"/>
      <c r="T91" s="262"/>
      <c r="U91" s="262"/>
      <c r="V91" s="262"/>
      <c r="W91" s="262"/>
      <c r="X91" s="262"/>
      <c r="Y91" s="262"/>
      <c r="Z91" s="262"/>
      <c r="AA91" s="262"/>
      <c r="AB91" s="262"/>
      <c r="AC91" s="262"/>
      <c r="AD91" s="262"/>
      <c r="AE91" s="262"/>
      <c r="AF91" s="136"/>
      <c r="AG91" s="260"/>
      <c r="AH91" s="260"/>
      <c r="AI91" s="260"/>
      <c r="AJ91" s="260"/>
      <c r="AK91" s="260"/>
      <c r="AL91" s="260"/>
      <c r="AM91" s="260"/>
      <c r="AN91" s="260"/>
      <c r="AO91" s="260"/>
      <c r="AP91" s="260"/>
      <c r="AQ91" s="260"/>
      <c r="AR91" s="260"/>
      <c r="AS91" s="260"/>
      <c r="AT91" s="260"/>
    </row>
    <row r="92" spans="1:46" ht="63" customHeight="1" thickTop="1" thickBot="1" x14ac:dyDescent="0.3">
      <c r="A92" s="259" t="s">
        <v>127</v>
      </c>
      <c r="B92" s="259"/>
      <c r="C92" s="259"/>
      <c r="D92" s="259"/>
      <c r="E92" s="259"/>
      <c r="F92" s="259"/>
      <c r="G92" s="259"/>
      <c r="H92" s="259"/>
      <c r="I92" s="259"/>
      <c r="J92" s="259"/>
      <c r="K92" s="259"/>
      <c r="L92" s="259"/>
      <c r="M92" s="259"/>
      <c r="N92" s="259"/>
      <c r="O92" s="259"/>
      <c r="P92" s="259"/>
      <c r="Q92" s="136"/>
      <c r="R92" s="262"/>
      <c r="S92" s="262"/>
      <c r="T92" s="262"/>
      <c r="U92" s="262"/>
      <c r="V92" s="262"/>
      <c r="W92" s="262"/>
      <c r="X92" s="262"/>
      <c r="Y92" s="262"/>
      <c r="Z92" s="262"/>
      <c r="AA92" s="262"/>
      <c r="AB92" s="262"/>
      <c r="AC92" s="262"/>
      <c r="AD92" s="262"/>
      <c r="AE92" s="262"/>
      <c r="AF92" s="136"/>
      <c r="AG92" s="260"/>
      <c r="AH92" s="260"/>
      <c r="AI92" s="260"/>
      <c r="AJ92" s="260"/>
      <c r="AK92" s="260"/>
      <c r="AL92" s="260"/>
      <c r="AM92" s="260"/>
      <c r="AN92" s="260"/>
      <c r="AO92" s="260"/>
      <c r="AP92" s="260"/>
      <c r="AQ92" s="260"/>
      <c r="AR92" s="260"/>
      <c r="AS92" s="260"/>
      <c r="AT92" s="260"/>
    </row>
    <row r="93" spans="1:46" ht="63" customHeight="1" thickTop="1" thickBot="1" x14ac:dyDescent="0.3">
      <c r="A93" s="259" t="s">
        <v>128</v>
      </c>
      <c r="B93" s="259"/>
      <c r="C93" s="259"/>
      <c r="D93" s="259"/>
      <c r="E93" s="259"/>
      <c r="F93" s="259"/>
      <c r="G93" s="259"/>
      <c r="H93" s="259"/>
      <c r="I93" s="259"/>
      <c r="J93" s="259"/>
      <c r="K93" s="259"/>
      <c r="L93" s="259"/>
      <c r="M93" s="259"/>
      <c r="N93" s="259"/>
      <c r="O93" s="259"/>
      <c r="P93" s="259"/>
      <c r="Q93" s="136"/>
      <c r="R93" s="261"/>
      <c r="S93" s="261"/>
      <c r="T93" s="261"/>
      <c r="U93" s="261"/>
      <c r="V93" s="261"/>
      <c r="W93" s="261"/>
      <c r="X93" s="261"/>
      <c r="Y93" s="261"/>
      <c r="Z93" s="261"/>
      <c r="AA93" s="261"/>
      <c r="AB93" s="261"/>
      <c r="AC93" s="261"/>
      <c r="AD93" s="261"/>
      <c r="AE93" s="261"/>
      <c r="AF93" s="136"/>
      <c r="AG93" s="260"/>
      <c r="AH93" s="260"/>
      <c r="AI93" s="260"/>
      <c r="AJ93" s="260"/>
      <c r="AK93" s="260"/>
      <c r="AL93" s="260"/>
      <c r="AM93" s="260"/>
      <c r="AN93" s="260"/>
      <c r="AO93" s="260"/>
      <c r="AP93" s="260"/>
      <c r="AQ93" s="260"/>
      <c r="AR93" s="260"/>
      <c r="AS93" s="260"/>
      <c r="AT93" s="260"/>
    </row>
    <row r="94" spans="1:46" ht="63" customHeight="1" thickTop="1" thickBot="1" x14ac:dyDescent="0.3">
      <c r="A94" s="259" t="s">
        <v>129</v>
      </c>
      <c r="B94" s="259"/>
      <c r="C94" s="259"/>
      <c r="D94" s="259"/>
      <c r="E94" s="259"/>
      <c r="F94" s="259"/>
      <c r="G94" s="259"/>
      <c r="H94" s="259"/>
      <c r="I94" s="259"/>
      <c r="J94" s="259"/>
      <c r="K94" s="259"/>
      <c r="L94" s="259"/>
      <c r="M94" s="259"/>
      <c r="N94" s="259"/>
      <c r="O94" s="259"/>
      <c r="P94" s="259"/>
      <c r="Q94" s="136"/>
      <c r="R94" s="262"/>
      <c r="S94" s="262"/>
      <c r="T94" s="262"/>
      <c r="U94" s="262"/>
      <c r="V94" s="262"/>
      <c r="W94" s="262"/>
      <c r="X94" s="262"/>
      <c r="Y94" s="262"/>
      <c r="Z94" s="262"/>
      <c r="AA94" s="262"/>
      <c r="AB94" s="262"/>
      <c r="AC94" s="262"/>
      <c r="AD94" s="262"/>
      <c r="AE94" s="262"/>
      <c r="AF94" s="136"/>
      <c r="AG94" s="260"/>
      <c r="AH94" s="260"/>
      <c r="AI94" s="260"/>
      <c r="AJ94" s="260"/>
      <c r="AK94" s="260"/>
      <c r="AL94" s="260"/>
      <c r="AM94" s="260"/>
      <c r="AN94" s="260"/>
      <c r="AO94" s="260"/>
      <c r="AP94" s="260"/>
      <c r="AQ94" s="260"/>
      <c r="AR94" s="260"/>
      <c r="AS94" s="260"/>
      <c r="AT94" s="260"/>
    </row>
    <row r="96" spans="1:46" ht="140.25" customHeight="1" x14ac:dyDescent="0.3">
      <c r="A96" s="269" t="s">
        <v>130</v>
      </c>
      <c r="B96" s="269"/>
      <c r="C96" s="269"/>
      <c r="D96" s="269"/>
      <c r="E96" s="269"/>
      <c r="F96" s="269"/>
      <c r="G96" s="269"/>
      <c r="H96" s="269"/>
      <c r="I96" s="269"/>
      <c r="J96" s="269"/>
      <c r="K96" s="269"/>
      <c r="L96" s="269"/>
      <c r="M96" s="269"/>
      <c r="N96" s="269"/>
      <c r="O96" s="269"/>
      <c r="P96" s="269"/>
      <c r="Q96" s="269"/>
      <c r="R96" s="269"/>
      <c r="S96" s="269"/>
      <c r="T96" s="269"/>
      <c r="U96" s="269"/>
      <c r="V96" s="269"/>
      <c r="W96" s="269"/>
      <c r="X96" s="269"/>
      <c r="Y96" s="269"/>
      <c r="Z96" s="269"/>
      <c r="AA96" s="269"/>
      <c r="AB96" s="269"/>
      <c r="AC96" s="269"/>
      <c r="AD96" s="269"/>
      <c r="AE96" s="269"/>
      <c r="AF96" s="71"/>
      <c r="AG96" s="270" t="s">
        <v>62</v>
      </c>
      <c r="AH96" s="270"/>
      <c r="AI96" s="270"/>
      <c r="AJ96" s="270"/>
      <c r="AK96">
        <f>(('Artículo 137 (resumen PI)'!C13*0.8+'Artículo 137 (resumen PI)'!F13*0.2)+('Artículo 137 (resumen PNT)'!C13*0.8+'Artículo 137 (resumen PNT)'!F13*0.2))/2</f>
        <v>0</v>
      </c>
    </row>
    <row r="97" spans="1:46" ht="18" customHeight="1" x14ac:dyDescent="0.25">
      <c r="A97" s="216"/>
      <c r="B97" s="216"/>
      <c r="C97" s="216"/>
      <c r="D97" s="216"/>
      <c r="E97" s="216"/>
      <c r="F97" s="216"/>
      <c r="G97" s="216"/>
      <c r="H97" s="216"/>
      <c r="I97" s="216"/>
      <c r="J97" s="216"/>
      <c r="K97" s="216"/>
      <c r="L97" s="216"/>
      <c r="M97" s="216"/>
      <c r="N97" s="216"/>
      <c r="O97" s="216"/>
      <c r="P97" s="216"/>
      <c r="Q97" s="219"/>
      <c r="R97" s="216"/>
      <c r="S97" s="216"/>
      <c r="T97" s="216"/>
      <c r="U97" s="216"/>
      <c r="V97" s="216"/>
      <c r="W97" s="216"/>
      <c r="X97" s="216"/>
      <c r="Y97" s="216"/>
      <c r="Z97" s="216"/>
      <c r="AA97" s="216"/>
      <c r="AB97" s="216"/>
      <c r="AC97" s="216"/>
      <c r="AD97" s="216"/>
      <c r="AE97" s="216"/>
      <c r="AF97" s="219"/>
      <c r="AG97" s="216"/>
      <c r="AH97" s="216"/>
      <c r="AI97" s="216"/>
      <c r="AJ97" s="216"/>
      <c r="AK97" s="216"/>
      <c r="AL97" s="216"/>
      <c r="AM97" s="216"/>
      <c r="AN97" s="216"/>
      <c r="AO97" s="216"/>
      <c r="AP97" s="216"/>
      <c r="AQ97" s="216"/>
      <c r="AR97" s="216"/>
      <c r="AS97" s="216"/>
      <c r="AT97" s="216"/>
    </row>
    <row r="98" spans="1:46" ht="18" customHeight="1" x14ac:dyDescent="0.25">
      <c r="A98" s="60" t="s">
        <v>63</v>
      </c>
      <c r="B98" s="76"/>
      <c r="C98" s="76"/>
      <c r="D98" s="76"/>
      <c r="E98" s="76"/>
      <c r="F98" s="76"/>
      <c r="G98" s="76"/>
      <c r="H98" s="76"/>
      <c r="I98" s="76"/>
      <c r="J98" s="76"/>
      <c r="K98" s="76"/>
      <c r="L98" s="76"/>
      <c r="M98" s="76"/>
      <c r="N98" s="76"/>
      <c r="O98" s="76"/>
      <c r="P98" s="76"/>
      <c r="Q98" s="23"/>
      <c r="R98" s="76"/>
      <c r="S98" s="76"/>
      <c r="T98" s="76"/>
      <c r="U98" s="76"/>
      <c r="V98" s="76"/>
      <c r="W98" s="76"/>
      <c r="X98" s="76"/>
      <c r="Y98" s="76"/>
      <c r="Z98" s="76"/>
      <c r="AA98" s="76"/>
      <c r="AB98" s="76"/>
      <c r="AC98" s="76"/>
      <c r="AD98" s="76"/>
      <c r="AE98" s="76"/>
      <c r="AF98" s="23"/>
      <c r="AG98" s="76"/>
      <c r="AH98" s="76"/>
      <c r="AI98" s="76"/>
      <c r="AJ98" s="76"/>
      <c r="AK98" s="76"/>
      <c r="AL98" s="76"/>
      <c r="AM98" s="76"/>
      <c r="AN98" s="76"/>
      <c r="AO98" s="76"/>
      <c r="AP98" s="76"/>
      <c r="AQ98" s="76"/>
      <c r="AR98" s="76"/>
      <c r="AS98" s="76"/>
      <c r="AT98" s="76"/>
    </row>
    <row r="100" spans="1:46" ht="76.400000000000006" customHeight="1" thickBot="1" x14ac:dyDescent="0.3">
      <c r="A100" s="276" t="s">
        <v>131</v>
      </c>
      <c r="B100" s="276"/>
      <c r="C100" s="276"/>
      <c r="D100" s="276"/>
      <c r="E100" s="276"/>
      <c r="F100" s="276"/>
      <c r="G100" s="276"/>
      <c r="H100" s="276"/>
      <c r="I100" s="276"/>
      <c r="J100" s="276"/>
      <c r="K100" s="276"/>
      <c r="L100" s="276"/>
      <c r="M100" s="276"/>
      <c r="N100" s="276"/>
      <c r="O100" s="276"/>
      <c r="P100" s="276"/>
      <c r="V100" s="272"/>
      <c r="W100" s="272"/>
      <c r="X100" s="272"/>
      <c r="Y100" s="272"/>
      <c r="Z100" s="272"/>
      <c r="AA100" s="272"/>
      <c r="AB100" s="272"/>
      <c r="AC100" s="272"/>
      <c r="AD100" s="272"/>
      <c r="AE100" s="272"/>
      <c r="AK100" s="272"/>
      <c r="AL100" s="272"/>
      <c r="AM100" s="272"/>
      <c r="AN100" s="272"/>
      <c r="AO100" s="272"/>
      <c r="AP100" s="272"/>
      <c r="AQ100" s="272"/>
      <c r="AR100" s="272"/>
      <c r="AS100" s="272"/>
      <c r="AT100" s="272"/>
    </row>
    <row r="101" spans="1:46" ht="18" customHeight="1" thickTop="1" thickBot="1" x14ac:dyDescent="0.3">
      <c r="A101" s="266" t="s">
        <v>44</v>
      </c>
      <c r="B101" s="266"/>
      <c r="C101" s="266"/>
      <c r="D101" s="266"/>
      <c r="E101" s="266"/>
      <c r="F101" s="266"/>
      <c r="G101" s="266"/>
      <c r="H101" s="266"/>
      <c r="I101" s="266"/>
      <c r="J101" s="266"/>
      <c r="K101" s="266"/>
      <c r="L101" s="266"/>
      <c r="M101" s="266"/>
      <c r="N101" s="266"/>
      <c r="O101" s="266"/>
      <c r="P101" s="266"/>
      <c r="Q101" s="134" t="s">
        <v>65</v>
      </c>
      <c r="R101" s="267" t="s">
        <v>66</v>
      </c>
      <c r="S101" s="267"/>
      <c r="T101" s="267"/>
      <c r="U101" s="267"/>
      <c r="V101" s="267"/>
      <c r="W101" s="267"/>
      <c r="X101" s="267"/>
      <c r="Y101" s="267"/>
      <c r="Z101" s="267"/>
      <c r="AA101" s="267"/>
      <c r="AB101" s="267"/>
      <c r="AC101" s="267"/>
      <c r="AD101" s="267"/>
      <c r="AE101" s="267"/>
      <c r="AF101" s="135" t="s">
        <v>65</v>
      </c>
      <c r="AG101" s="268" t="s">
        <v>8</v>
      </c>
      <c r="AH101" s="268"/>
      <c r="AI101" s="268"/>
      <c r="AJ101" s="268"/>
      <c r="AK101" s="268"/>
      <c r="AL101" s="268"/>
      <c r="AM101" s="268"/>
      <c r="AN101" s="268"/>
      <c r="AO101" s="268"/>
      <c r="AP101" s="268"/>
      <c r="AQ101" s="268"/>
      <c r="AR101" s="268"/>
      <c r="AS101" s="268"/>
      <c r="AT101" s="268"/>
    </row>
    <row r="102" spans="1:46" ht="63" customHeight="1" thickTop="1" thickBot="1" x14ac:dyDescent="0.3">
      <c r="A102" s="259" t="s">
        <v>132</v>
      </c>
      <c r="B102" s="259"/>
      <c r="C102" s="259"/>
      <c r="D102" s="259"/>
      <c r="E102" s="259"/>
      <c r="F102" s="259"/>
      <c r="G102" s="259"/>
      <c r="H102" s="259"/>
      <c r="I102" s="259"/>
      <c r="J102" s="259"/>
      <c r="K102" s="259"/>
      <c r="L102" s="259"/>
      <c r="M102" s="259"/>
      <c r="N102" s="259"/>
      <c r="O102" s="259"/>
      <c r="P102" s="259"/>
      <c r="Q102" s="136"/>
      <c r="R102" s="260"/>
      <c r="S102" s="260"/>
      <c r="T102" s="260"/>
      <c r="U102" s="260"/>
      <c r="V102" s="260"/>
      <c r="W102" s="260"/>
      <c r="X102" s="260"/>
      <c r="Y102" s="260"/>
      <c r="Z102" s="260"/>
      <c r="AA102" s="260"/>
      <c r="AB102" s="260"/>
      <c r="AC102" s="260"/>
      <c r="AD102" s="260"/>
      <c r="AE102" s="260"/>
      <c r="AF102" s="136"/>
      <c r="AG102" s="260"/>
      <c r="AH102" s="260"/>
      <c r="AI102" s="260"/>
      <c r="AJ102" s="260"/>
      <c r="AK102" s="260"/>
      <c r="AL102" s="260"/>
      <c r="AM102" s="260"/>
      <c r="AN102" s="260"/>
      <c r="AO102" s="260"/>
      <c r="AP102" s="260"/>
      <c r="AQ102" s="260"/>
      <c r="AR102" s="260"/>
      <c r="AS102" s="260"/>
      <c r="AT102" s="260"/>
    </row>
    <row r="103" spans="1:46" ht="63" customHeight="1" thickTop="1" thickBot="1" x14ac:dyDescent="0.3">
      <c r="A103" s="259" t="s">
        <v>68</v>
      </c>
      <c r="B103" s="259"/>
      <c r="C103" s="259"/>
      <c r="D103" s="259"/>
      <c r="E103" s="259"/>
      <c r="F103" s="259"/>
      <c r="G103" s="259"/>
      <c r="H103" s="259"/>
      <c r="I103" s="259"/>
      <c r="J103" s="259"/>
      <c r="K103" s="259"/>
      <c r="L103" s="259"/>
      <c r="M103" s="259"/>
      <c r="N103" s="259"/>
      <c r="O103" s="259"/>
      <c r="P103" s="259"/>
      <c r="Q103" s="136"/>
      <c r="R103" s="260"/>
      <c r="S103" s="260"/>
      <c r="T103" s="260"/>
      <c r="U103" s="260"/>
      <c r="V103" s="260"/>
      <c r="W103" s="260"/>
      <c r="X103" s="260"/>
      <c r="Y103" s="260"/>
      <c r="Z103" s="260"/>
      <c r="AA103" s="260"/>
      <c r="AB103" s="260"/>
      <c r="AC103" s="260"/>
      <c r="AD103" s="260"/>
      <c r="AE103" s="260"/>
      <c r="AF103" s="136"/>
      <c r="AG103" s="260"/>
      <c r="AH103" s="260"/>
      <c r="AI103" s="260"/>
      <c r="AJ103" s="260"/>
      <c r="AK103" s="260"/>
      <c r="AL103" s="260"/>
      <c r="AM103" s="260"/>
      <c r="AN103" s="260"/>
      <c r="AO103" s="260"/>
      <c r="AP103" s="260"/>
      <c r="AQ103" s="260"/>
      <c r="AR103" s="260"/>
      <c r="AS103" s="260"/>
      <c r="AT103" s="260"/>
    </row>
    <row r="104" spans="1:46" ht="63" customHeight="1" thickTop="1" thickBot="1" x14ac:dyDescent="0.3">
      <c r="A104" s="259" t="s">
        <v>133</v>
      </c>
      <c r="B104" s="259"/>
      <c r="C104" s="259"/>
      <c r="D104" s="259"/>
      <c r="E104" s="259"/>
      <c r="F104" s="259"/>
      <c r="G104" s="259"/>
      <c r="H104" s="259"/>
      <c r="I104" s="259"/>
      <c r="J104" s="259"/>
      <c r="K104" s="259"/>
      <c r="L104" s="259"/>
      <c r="M104" s="259"/>
      <c r="N104" s="259"/>
      <c r="O104" s="259"/>
      <c r="P104" s="259"/>
      <c r="Q104" s="136"/>
      <c r="R104" s="260"/>
      <c r="S104" s="260"/>
      <c r="T104" s="260"/>
      <c r="U104" s="260"/>
      <c r="V104" s="260"/>
      <c r="W104" s="260"/>
      <c r="X104" s="260"/>
      <c r="Y104" s="260"/>
      <c r="Z104" s="260"/>
      <c r="AA104" s="260"/>
      <c r="AB104" s="260"/>
      <c r="AC104" s="260"/>
      <c r="AD104" s="260"/>
      <c r="AE104" s="260"/>
      <c r="AF104" s="136"/>
      <c r="AG104" s="260"/>
      <c r="AH104" s="260"/>
      <c r="AI104" s="260"/>
      <c r="AJ104" s="260"/>
      <c r="AK104" s="260"/>
      <c r="AL104" s="260"/>
      <c r="AM104" s="260"/>
      <c r="AN104" s="260"/>
      <c r="AO104" s="260"/>
      <c r="AP104" s="260"/>
      <c r="AQ104" s="260"/>
      <c r="AR104" s="260"/>
      <c r="AS104" s="260"/>
      <c r="AT104" s="260"/>
    </row>
    <row r="105" spans="1:46" ht="63" customHeight="1" thickTop="1" thickBot="1" x14ac:dyDescent="0.3">
      <c r="A105" s="259" t="s">
        <v>134</v>
      </c>
      <c r="B105" s="259"/>
      <c r="C105" s="259"/>
      <c r="D105" s="259"/>
      <c r="E105" s="259"/>
      <c r="F105" s="259"/>
      <c r="G105" s="259"/>
      <c r="H105" s="259"/>
      <c r="I105" s="259"/>
      <c r="J105" s="259"/>
      <c r="K105" s="259"/>
      <c r="L105" s="259"/>
      <c r="M105" s="259"/>
      <c r="N105" s="259"/>
      <c r="O105" s="259"/>
      <c r="P105" s="259"/>
      <c r="Q105" s="136"/>
      <c r="R105" s="260"/>
      <c r="S105" s="260"/>
      <c r="T105" s="260"/>
      <c r="U105" s="260"/>
      <c r="V105" s="260"/>
      <c r="W105" s="260"/>
      <c r="X105" s="260"/>
      <c r="Y105" s="260"/>
      <c r="Z105" s="260"/>
      <c r="AA105" s="260"/>
      <c r="AB105" s="260"/>
      <c r="AC105" s="260"/>
      <c r="AD105" s="260"/>
      <c r="AE105" s="260"/>
      <c r="AF105" s="136"/>
      <c r="AG105" s="260"/>
      <c r="AH105" s="260"/>
      <c r="AI105" s="260"/>
      <c r="AJ105" s="260"/>
      <c r="AK105" s="260"/>
      <c r="AL105" s="260"/>
      <c r="AM105" s="260"/>
      <c r="AN105" s="260"/>
      <c r="AO105" s="260"/>
      <c r="AP105" s="260"/>
      <c r="AQ105" s="260"/>
      <c r="AR105" s="260"/>
      <c r="AS105" s="260"/>
      <c r="AT105" s="260"/>
    </row>
    <row r="106" spans="1:46" ht="63" customHeight="1" thickTop="1" thickBot="1" x14ac:dyDescent="0.3">
      <c r="A106" s="259" t="s">
        <v>135</v>
      </c>
      <c r="B106" s="259"/>
      <c r="C106" s="259"/>
      <c r="D106" s="259"/>
      <c r="E106" s="259"/>
      <c r="F106" s="259"/>
      <c r="G106" s="259"/>
      <c r="H106" s="259"/>
      <c r="I106" s="259"/>
      <c r="J106" s="259"/>
      <c r="K106" s="259"/>
      <c r="L106" s="259"/>
      <c r="M106" s="259"/>
      <c r="N106" s="259"/>
      <c r="O106" s="259"/>
      <c r="P106" s="259"/>
      <c r="Q106" s="136"/>
      <c r="R106" s="260"/>
      <c r="S106" s="260"/>
      <c r="T106" s="260"/>
      <c r="U106" s="260"/>
      <c r="V106" s="260"/>
      <c r="W106" s="260"/>
      <c r="X106" s="260"/>
      <c r="Y106" s="260"/>
      <c r="Z106" s="260"/>
      <c r="AA106" s="260"/>
      <c r="AB106" s="260"/>
      <c r="AC106" s="260"/>
      <c r="AD106" s="260"/>
      <c r="AE106" s="260"/>
      <c r="AF106" s="136"/>
      <c r="AG106" s="260"/>
      <c r="AH106" s="260"/>
      <c r="AI106" s="260"/>
      <c r="AJ106" s="260"/>
      <c r="AK106" s="260"/>
      <c r="AL106" s="260"/>
      <c r="AM106" s="260"/>
      <c r="AN106" s="260"/>
      <c r="AO106" s="260"/>
      <c r="AP106" s="260"/>
      <c r="AQ106" s="260"/>
      <c r="AR106" s="260"/>
      <c r="AS106" s="260"/>
      <c r="AT106" s="260"/>
    </row>
    <row r="107" spans="1:46" ht="88.5" customHeight="1" thickTop="1" thickBot="1" x14ac:dyDescent="0.3">
      <c r="A107" s="259" t="s">
        <v>136</v>
      </c>
      <c r="B107" s="259"/>
      <c r="C107" s="259"/>
      <c r="D107" s="259"/>
      <c r="E107" s="259"/>
      <c r="F107" s="259"/>
      <c r="G107" s="259"/>
      <c r="H107" s="259"/>
      <c r="I107" s="259"/>
      <c r="J107" s="259"/>
      <c r="K107" s="259"/>
      <c r="L107" s="259"/>
      <c r="M107" s="259"/>
      <c r="N107" s="259"/>
      <c r="O107" s="259"/>
      <c r="P107" s="259"/>
      <c r="Q107" s="136"/>
      <c r="R107" s="260"/>
      <c r="S107" s="260"/>
      <c r="T107" s="260"/>
      <c r="U107" s="260"/>
      <c r="V107" s="260"/>
      <c r="W107" s="260"/>
      <c r="X107" s="260"/>
      <c r="Y107" s="260"/>
      <c r="Z107" s="260"/>
      <c r="AA107" s="260"/>
      <c r="AB107" s="260"/>
      <c r="AC107" s="260"/>
      <c r="AD107" s="260"/>
      <c r="AE107" s="260"/>
      <c r="AF107" s="136"/>
      <c r="AG107" s="260"/>
      <c r="AH107" s="260"/>
      <c r="AI107" s="260"/>
      <c r="AJ107" s="260"/>
      <c r="AK107" s="260"/>
      <c r="AL107" s="260"/>
      <c r="AM107" s="260"/>
      <c r="AN107" s="260"/>
      <c r="AO107" s="260"/>
      <c r="AP107" s="260"/>
      <c r="AQ107" s="260"/>
      <c r="AR107" s="260"/>
      <c r="AS107" s="260"/>
      <c r="AT107" s="260"/>
    </row>
    <row r="108" spans="1:46" ht="63" customHeight="1" thickTop="1" thickBot="1" x14ac:dyDescent="0.3">
      <c r="A108" s="259" t="s">
        <v>137</v>
      </c>
      <c r="B108" s="259"/>
      <c r="C108" s="259"/>
      <c r="D108" s="259"/>
      <c r="E108" s="259"/>
      <c r="F108" s="259"/>
      <c r="G108" s="259"/>
      <c r="H108" s="259"/>
      <c r="I108" s="259"/>
      <c r="J108" s="259"/>
      <c r="K108" s="259"/>
      <c r="L108" s="259"/>
      <c r="M108" s="259"/>
      <c r="N108" s="259"/>
      <c r="O108" s="259"/>
      <c r="P108" s="259"/>
      <c r="Q108" s="136"/>
      <c r="R108" s="260"/>
      <c r="S108" s="260"/>
      <c r="T108" s="260"/>
      <c r="U108" s="260"/>
      <c r="V108" s="260"/>
      <c r="W108" s="260"/>
      <c r="X108" s="260"/>
      <c r="Y108" s="260"/>
      <c r="Z108" s="260"/>
      <c r="AA108" s="260"/>
      <c r="AB108" s="260"/>
      <c r="AC108" s="260"/>
      <c r="AD108" s="260"/>
      <c r="AE108" s="260"/>
      <c r="AF108" s="136"/>
      <c r="AG108" s="260"/>
      <c r="AH108" s="260"/>
      <c r="AI108" s="260"/>
      <c r="AJ108" s="260"/>
      <c r="AK108" s="260"/>
      <c r="AL108" s="260"/>
      <c r="AM108" s="260"/>
      <c r="AN108" s="260"/>
      <c r="AO108" s="260"/>
      <c r="AP108" s="260"/>
      <c r="AQ108" s="260"/>
      <c r="AR108" s="260"/>
      <c r="AS108" s="260"/>
      <c r="AT108" s="260"/>
    </row>
    <row r="109" spans="1:46" ht="63" customHeight="1" thickTop="1" thickBot="1" x14ac:dyDescent="0.3">
      <c r="A109" s="259" t="s">
        <v>138</v>
      </c>
      <c r="B109" s="259"/>
      <c r="C109" s="259"/>
      <c r="D109" s="259"/>
      <c r="E109" s="259"/>
      <c r="F109" s="259"/>
      <c r="G109" s="259"/>
      <c r="H109" s="259"/>
      <c r="I109" s="259"/>
      <c r="J109" s="259"/>
      <c r="K109" s="259"/>
      <c r="L109" s="259"/>
      <c r="M109" s="259"/>
      <c r="N109" s="259"/>
      <c r="O109" s="259"/>
      <c r="P109" s="259"/>
      <c r="Q109" s="136"/>
      <c r="R109" s="260"/>
      <c r="S109" s="260"/>
      <c r="T109" s="260"/>
      <c r="U109" s="260"/>
      <c r="V109" s="260"/>
      <c r="W109" s="260"/>
      <c r="X109" s="260"/>
      <c r="Y109" s="260"/>
      <c r="Z109" s="260"/>
      <c r="AA109" s="260"/>
      <c r="AB109" s="260"/>
      <c r="AC109" s="260"/>
      <c r="AD109" s="260"/>
      <c r="AE109" s="260"/>
      <c r="AF109" s="136"/>
      <c r="AG109" s="260"/>
      <c r="AH109" s="260"/>
      <c r="AI109" s="260"/>
      <c r="AJ109" s="260"/>
      <c r="AK109" s="260"/>
      <c r="AL109" s="260"/>
      <c r="AM109" s="260"/>
      <c r="AN109" s="260"/>
      <c r="AO109" s="260"/>
      <c r="AP109" s="260"/>
      <c r="AQ109" s="260"/>
      <c r="AR109" s="260"/>
      <c r="AS109" s="260"/>
      <c r="AT109" s="260"/>
    </row>
    <row r="110" spans="1:46" ht="63" customHeight="1" thickTop="1" thickBot="1" x14ac:dyDescent="0.3">
      <c r="A110" s="274" t="s">
        <v>139</v>
      </c>
      <c r="B110" s="274"/>
      <c r="C110" s="274"/>
      <c r="D110" s="274"/>
      <c r="E110" s="274"/>
      <c r="F110" s="274"/>
      <c r="G110" s="274"/>
      <c r="H110" s="274"/>
      <c r="I110" s="274"/>
      <c r="J110" s="274"/>
      <c r="K110" s="274"/>
      <c r="L110" s="274"/>
      <c r="M110" s="274"/>
      <c r="N110" s="274"/>
      <c r="O110" s="274"/>
      <c r="P110" s="274"/>
      <c r="Q110" s="136"/>
      <c r="R110" s="275"/>
      <c r="S110" s="275"/>
      <c r="T110" s="275"/>
      <c r="U110" s="275"/>
      <c r="V110" s="275"/>
      <c r="W110" s="275"/>
      <c r="X110" s="275"/>
      <c r="Y110" s="275"/>
      <c r="Z110" s="275"/>
      <c r="AA110" s="275"/>
      <c r="AB110" s="275"/>
      <c r="AC110" s="275"/>
      <c r="AD110" s="275"/>
      <c r="AE110" s="275"/>
      <c r="AF110" s="136"/>
      <c r="AG110" s="275"/>
      <c r="AH110" s="275"/>
      <c r="AI110" s="275"/>
      <c r="AJ110" s="275"/>
      <c r="AK110" s="275"/>
      <c r="AL110" s="275"/>
      <c r="AM110" s="275"/>
      <c r="AN110" s="275"/>
      <c r="AO110" s="275"/>
      <c r="AP110" s="275"/>
      <c r="AQ110" s="275"/>
      <c r="AR110" s="275"/>
      <c r="AS110" s="275"/>
      <c r="AT110" s="275"/>
    </row>
    <row r="111" spans="1:46" ht="63" customHeight="1" thickTop="1" thickBot="1" x14ac:dyDescent="0.3">
      <c r="A111" s="274" t="s">
        <v>140</v>
      </c>
      <c r="B111" s="274"/>
      <c r="C111" s="274"/>
      <c r="D111" s="274"/>
      <c r="E111" s="274"/>
      <c r="F111" s="274"/>
      <c r="G111" s="274"/>
      <c r="H111" s="274"/>
      <c r="I111" s="274"/>
      <c r="J111" s="274"/>
      <c r="K111" s="274"/>
      <c r="L111" s="274"/>
      <c r="M111" s="274"/>
      <c r="N111" s="274"/>
      <c r="O111" s="274"/>
      <c r="P111" s="274"/>
      <c r="Q111" s="136"/>
      <c r="R111" s="275"/>
      <c r="S111" s="275"/>
      <c r="T111" s="275"/>
      <c r="U111" s="275"/>
      <c r="V111" s="275"/>
      <c r="W111" s="275"/>
      <c r="X111" s="275"/>
      <c r="Y111" s="275"/>
      <c r="Z111" s="275"/>
      <c r="AA111" s="275"/>
      <c r="AB111" s="275"/>
      <c r="AC111" s="275"/>
      <c r="AD111" s="275"/>
      <c r="AE111" s="275"/>
      <c r="AF111" s="136"/>
      <c r="AG111" s="275"/>
      <c r="AH111" s="275"/>
      <c r="AI111" s="275"/>
      <c r="AJ111" s="275"/>
      <c r="AK111" s="275"/>
      <c r="AL111" s="275"/>
      <c r="AM111" s="275"/>
      <c r="AN111" s="275"/>
      <c r="AO111" s="275"/>
      <c r="AP111" s="275"/>
      <c r="AQ111" s="275"/>
      <c r="AR111" s="275"/>
      <c r="AS111" s="275"/>
      <c r="AT111" s="275"/>
    </row>
    <row r="112" spans="1:46" ht="63" customHeight="1" thickTop="1" thickBot="1" x14ac:dyDescent="0.3">
      <c r="A112" s="274" t="s">
        <v>141</v>
      </c>
      <c r="B112" s="274"/>
      <c r="C112" s="274"/>
      <c r="D112" s="274"/>
      <c r="E112" s="274"/>
      <c r="F112" s="274"/>
      <c r="G112" s="274"/>
      <c r="H112" s="274"/>
      <c r="I112" s="274"/>
      <c r="J112" s="274"/>
      <c r="K112" s="274"/>
      <c r="L112" s="274"/>
      <c r="M112" s="274"/>
      <c r="N112" s="274"/>
      <c r="O112" s="274"/>
      <c r="P112" s="274"/>
      <c r="Q112" s="136"/>
      <c r="R112" s="275"/>
      <c r="S112" s="275"/>
      <c r="T112" s="275"/>
      <c r="U112" s="275"/>
      <c r="V112" s="275"/>
      <c r="W112" s="275"/>
      <c r="X112" s="275"/>
      <c r="Y112" s="275"/>
      <c r="Z112" s="275"/>
      <c r="AA112" s="275"/>
      <c r="AB112" s="275"/>
      <c r="AC112" s="275"/>
      <c r="AD112" s="275"/>
      <c r="AE112" s="275"/>
      <c r="AF112" s="136"/>
      <c r="AG112" s="275"/>
      <c r="AH112" s="275"/>
      <c r="AI112" s="275"/>
      <c r="AJ112" s="275"/>
      <c r="AK112" s="275"/>
      <c r="AL112" s="275"/>
      <c r="AM112" s="275"/>
      <c r="AN112" s="275"/>
      <c r="AO112" s="275"/>
      <c r="AP112" s="275"/>
      <c r="AQ112" s="275"/>
      <c r="AR112" s="275"/>
      <c r="AS112" s="275"/>
      <c r="AT112" s="275"/>
    </row>
    <row r="113" spans="1:46" ht="63" customHeight="1" thickTop="1" thickBot="1" x14ac:dyDescent="0.3">
      <c r="A113" s="274" t="s">
        <v>142</v>
      </c>
      <c r="B113" s="274"/>
      <c r="C113" s="274"/>
      <c r="D113" s="274"/>
      <c r="E113" s="274"/>
      <c r="F113" s="274"/>
      <c r="G113" s="274"/>
      <c r="H113" s="274"/>
      <c r="I113" s="274"/>
      <c r="J113" s="274"/>
      <c r="K113" s="274"/>
      <c r="L113" s="274"/>
      <c r="M113" s="274"/>
      <c r="N113" s="274"/>
      <c r="O113" s="274"/>
      <c r="P113" s="274"/>
      <c r="Q113" s="136"/>
      <c r="R113" s="275"/>
      <c r="S113" s="275"/>
      <c r="T113" s="275"/>
      <c r="U113" s="275"/>
      <c r="V113" s="275"/>
      <c r="W113" s="275"/>
      <c r="X113" s="275"/>
      <c r="Y113" s="275"/>
      <c r="Z113" s="275"/>
      <c r="AA113" s="275"/>
      <c r="AB113" s="275"/>
      <c r="AC113" s="275"/>
      <c r="AD113" s="275"/>
      <c r="AE113" s="275"/>
      <c r="AF113" s="136"/>
      <c r="AG113" s="275"/>
      <c r="AH113" s="275"/>
      <c r="AI113" s="275"/>
      <c r="AJ113" s="275"/>
      <c r="AK113" s="275"/>
      <c r="AL113" s="275"/>
      <c r="AM113" s="275"/>
      <c r="AN113" s="275"/>
      <c r="AO113" s="275"/>
      <c r="AP113" s="275"/>
      <c r="AQ113" s="275"/>
      <c r="AR113" s="275"/>
      <c r="AS113" s="275"/>
      <c r="AT113" s="275"/>
    </row>
    <row r="114" spans="1:46" ht="96" customHeight="1" thickTop="1" thickBot="1" x14ac:dyDescent="0.3">
      <c r="A114" s="274" t="s">
        <v>143</v>
      </c>
      <c r="B114" s="274"/>
      <c r="C114" s="274"/>
      <c r="D114" s="274"/>
      <c r="E114" s="274"/>
      <c r="F114" s="274"/>
      <c r="G114" s="274"/>
      <c r="H114" s="274"/>
      <c r="I114" s="274"/>
      <c r="J114" s="274"/>
      <c r="K114" s="274"/>
      <c r="L114" s="274"/>
      <c r="M114" s="274"/>
      <c r="N114" s="274"/>
      <c r="O114" s="274"/>
      <c r="P114" s="274"/>
      <c r="Q114" s="136"/>
      <c r="R114" s="275"/>
      <c r="S114" s="275"/>
      <c r="T114" s="275"/>
      <c r="U114" s="275"/>
      <c r="V114" s="275"/>
      <c r="W114" s="275"/>
      <c r="X114" s="275"/>
      <c r="Y114" s="275"/>
      <c r="Z114" s="275"/>
      <c r="AA114" s="275"/>
      <c r="AB114" s="275"/>
      <c r="AC114" s="275"/>
      <c r="AD114" s="275"/>
      <c r="AE114" s="275"/>
      <c r="AF114" s="136"/>
      <c r="AG114" s="275"/>
      <c r="AH114" s="275"/>
      <c r="AI114" s="275"/>
      <c r="AJ114" s="275"/>
      <c r="AK114" s="275"/>
      <c r="AL114" s="275"/>
      <c r="AM114" s="275"/>
      <c r="AN114" s="275"/>
      <c r="AO114" s="275"/>
      <c r="AP114" s="275"/>
      <c r="AQ114" s="275"/>
      <c r="AR114" s="275"/>
      <c r="AS114" s="275"/>
      <c r="AT114" s="275"/>
    </row>
    <row r="115" spans="1:46" ht="63" customHeight="1" thickTop="1" thickBot="1" x14ac:dyDescent="0.3">
      <c r="A115" s="274" t="s">
        <v>144</v>
      </c>
      <c r="B115" s="274"/>
      <c r="C115" s="274"/>
      <c r="D115" s="274"/>
      <c r="E115" s="274"/>
      <c r="F115" s="274"/>
      <c r="G115" s="274"/>
      <c r="H115" s="274"/>
      <c r="I115" s="274"/>
      <c r="J115" s="274"/>
      <c r="K115" s="274"/>
      <c r="L115" s="274"/>
      <c r="M115" s="274"/>
      <c r="N115" s="274"/>
      <c r="O115" s="274"/>
      <c r="P115" s="274"/>
      <c r="Q115" s="136"/>
      <c r="R115" s="275"/>
      <c r="S115" s="275"/>
      <c r="T115" s="275"/>
      <c r="U115" s="275"/>
      <c r="V115" s="275"/>
      <c r="W115" s="275"/>
      <c r="X115" s="275"/>
      <c r="Y115" s="275"/>
      <c r="Z115" s="275"/>
      <c r="AA115" s="275"/>
      <c r="AB115" s="275"/>
      <c r="AC115" s="275"/>
      <c r="AD115" s="275"/>
      <c r="AE115" s="275"/>
      <c r="AF115" s="136"/>
      <c r="AG115" s="275"/>
      <c r="AH115" s="275"/>
      <c r="AI115" s="275"/>
      <c r="AJ115" s="275"/>
      <c r="AK115" s="275"/>
      <c r="AL115" s="275"/>
      <c r="AM115" s="275"/>
      <c r="AN115" s="275"/>
      <c r="AO115" s="275"/>
      <c r="AP115" s="275"/>
      <c r="AQ115" s="275"/>
      <c r="AR115" s="275"/>
      <c r="AS115" s="275"/>
      <c r="AT115" s="275"/>
    </row>
    <row r="116" spans="1:46" ht="63" customHeight="1" thickTop="1" thickBot="1" x14ac:dyDescent="0.3">
      <c r="A116" s="274" t="s">
        <v>145</v>
      </c>
      <c r="B116" s="274"/>
      <c r="C116" s="274"/>
      <c r="D116" s="274"/>
      <c r="E116" s="274"/>
      <c r="F116" s="274"/>
      <c r="G116" s="274"/>
      <c r="H116" s="274"/>
      <c r="I116" s="274"/>
      <c r="J116" s="274"/>
      <c r="K116" s="274"/>
      <c r="L116" s="274"/>
      <c r="M116" s="274"/>
      <c r="N116" s="274"/>
      <c r="O116" s="274"/>
      <c r="P116" s="274"/>
      <c r="Q116" s="136"/>
      <c r="R116" s="275"/>
      <c r="S116" s="275"/>
      <c r="T116" s="275"/>
      <c r="U116" s="275"/>
      <c r="V116" s="275"/>
      <c r="W116" s="275"/>
      <c r="X116" s="275"/>
      <c r="Y116" s="275"/>
      <c r="Z116" s="275"/>
      <c r="AA116" s="275"/>
      <c r="AB116" s="275"/>
      <c r="AC116" s="275"/>
      <c r="AD116" s="275"/>
      <c r="AE116" s="275"/>
      <c r="AF116" s="136"/>
      <c r="AG116" s="275"/>
      <c r="AH116" s="275"/>
      <c r="AI116" s="275"/>
      <c r="AJ116" s="275"/>
      <c r="AK116" s="275"/>
      <c r="AL116" s="275"/>
      <c r="AM116" s="275"/>
      <c r="AN116" s="275"/>
      <c r="AO116" s="275"/>
      <c r="AP116" s="275"/>
      <c r="AQ116" s="275"/>
      <c r="AR116" s="275"/>
      <c r="AS116" s="275"/>
      <c r="AT116" s="275"/>
    </row>
    <row r="117" spans="1:46" ht="63" customHeight="1" thickTop="1" thickBot="1" x14ac:dyDescent="0.3">
      <c r="A117" s="274" t="s">
        <v>146</v>
      </c>
      <c r="B117" s="274"/>
      <c r="C117" s="274"/>
      <c r="D117" s="274"/>
      <c r="E117" s="274"/>
      <c r="F117" s="274"/>
      <c r="G117" s="274"/>
      <c r="H117" s="274"/>
      <c r="I117" s="274"/>
      <c r="J117" s="274"/>
      <c r="K117" s="274"/>
      <c r="L117" s="274"/>
      <c r="M117" s="274"/>
      <c r="N117" s="274"/>
      <c r="O117" s="274"/>
      <c r="P117" s="274"/>
      <c r="Q117" s="136"/>
      <c r="R117" s="275"/>
      <c r="S117" s="275"/>
      <c r="T117" s="275"/>
      <c r="U117" s="275"/>
      <c r="V117" s="275"/>
      <c r="W117" s="275"/>
      <c r="X117" s="275"/>
      <c r="Y117" s="275"/>
      <c r="Z117" s="275"/>
      <c r="AA117" s="275"/>
      <c r="AB117" s="275"/>
      <c r="AC117" s="275"/>
      <c r="AD117" s="275"/>
      <c r="AE117" s="275"/>
      <c r="AF117" s="136"/>
      <c r="AG117" s="275"/>
      <c r="AH117" s="275"/>
      <c r="AI117" s="275"/>
      <c r="AJ117" s="275"/>
      <c r="AK117" s="275"/>
      <c r="AL117" s="275"/>
      <c r="AM117" s="275"/>
      <c r="AN117" s="275"/>
      <c r="AO117" s="275"/>
      <c r="AP117" s="275"/>
      <c r="AQ117" s="275"/>
      <c r="AR117" s="275"/>
      <c r="AS117" s="275"/>
      <c r="AT117" s="275"/>
    </row>
    <row r="118" spans="1:46" ht="63" customHeight="1" thickTop="1" thickBot="1" x14ac:dyDescent="0.3">
      <c r="A118" s="274" t="s">
        <v>147</v>
      </c>
      <c r="B118" s="274"/>
      <c r="C118" s="274"/>
      <c r="D118" s="274"/>
      <c r="E118" s="274"/>
      <c r="F118" s="274"/>
      <c r="G118" s="274"/>
      <c r="H118" s="274"/>
      <c r="I118" s="274"/>
      <c r="J118" s="274"/>
      <c r="K118" s="274"/>
      <c r="L118" s="274"/>
      <c r="M118" s="274"/>
      <c r="N118" s="274"/>
      <c r="O118" s="274"/>
      <c r="P118" s="274"/>
      <c r="Q118" s="136"/>
      <c r="R118" s="275"/>
      <c r="S118" s="275"/>
      <c r="T118" s="275"/>
      <c r="U118" s="275"/>
      <c r="V118" s="275"/>
      <c r="W118" s="275"/>
      <c r="X118" s="275"/>
      <c r="Y118" s="275"/>
      <c r="Z118" s="275"/>
      <c r="AA118" s="275"/>
      <c r="AB118" s="275"/>
      <c r="AC118" s="275"/>
      <c r="AD118" s="275"/>
      <c r="AE118" s="275"/>
      <c r="AF118" s="136"/>
      <c r="AG118" s="275"/>
      <c r="AH118" s="275"/>
      <c r="AI118" s="275"/>
      <c r="AJ118" s="275"/>
      <c r="AK118" s="275"/>
      <c r="AL118" s="275"/>
      <c r="AM118" s="275"/>
      <c r="AN118" s="275"/>
      <c r="AO118" s="275"/>
      <c r="AP118" s="275"/>
      <c r="AQ118" s="275"/>
      <c r="AR118" s="275"/>
      <c r="AS118" s="275"/>
      <c r="AT118" s="275"/>
    </row>
    <row r="119" spans="1:46" ht="63" customHeight="1" thickTop="1" thickBot="1" x14ac:dyDescent="0.3">
      <c r="A119" s="274" t="s">
        <v>148</v>
      </c>
      <c r="B119" s="274"/>
      <c r="C119" s="274"/>
      <c r="D119" s="274"/>
      <c r="E119" s="274"/>
      <c r="F119" s="274"/>
      <c r="G119" s="274"/>
      <c r="H119" s="274"/>
      <c r="I119" s="274"/>
      <c r="J119" s="274"/>
      <c r="K119" s="274"/>
      <c r="L119" s="274"/>
      <c r="M119" s="274"/>
      <c r="N119" s="274"/>
      <c r="O119" s="274"/>
      <c r="P119" s="274"/>
      <c r="Q119" s="136"/>
      <c r="R119" s="275"/>
      <c r="S119" s="275"/>
      <c r="T119" s="275"/>
      <c r="U119" s="275"/>
      <c r="V119" s="275"/>
      <c r="W119" s="275"/>
      <c r="X119" s="275"/>
      <c r="Y119" s="275"/>
      <c r="Z119" s="275"/>
      <c r="AA119" s="275"/>
      <c r="AB119" s="275"/>
      <c r="AC119" s="275"/>
      <c r="AD119" s="275"/>
      <c r="AE119" s="275"/>
      <c r="AF119" s="136"/>
      <c r="AG119" s="275"/>
      <c r="AH119" s="275"/>
      <c r="AI119" s="275"/>
      <c r="AJ119" s="275"/>
      <c r="AK119" s="275"/>
      <c r="AL119" s="275"/>
      <c r="AM119" s="275"/>
      <c r="AN119" s="275"/>
      <c r="AO119" s="275"/>
      <c r="AP119" s="275"/>
      <c r="AQ119" s="275"/>
      <c r="AR119" s="275"/>
      <c r="AS119" s="275"/>
      <c r="AT119" s="275"/>
    </row>
    <row r="120" spans="1:46" ht="63" customHeight="1" thickTop="1" thickBot="1" x14ac:dyDescent="0.3">
      <c r="A120" s="274" t="s">
        <v>149</v>
      </c>
      <c r="B120" s="274"/>
      <c r="C120" s="274"/>
      <c r="D120" s="274"/>
      <c r="E120" s="274"/>
      <c r="F120" s="274"/>
      <c r="G120" s="274"/>
      <c r="H120" s="274"/>
      <c r="I120" s="274"/>
      <c r="J120" s="274"/>
      <c r="K120" s="274"/>
      <c r="L120" s="274"/>
      <c r="M120" s="274"/>
      <c r="N120" s="274"/>
      <c r="O120" s="274"/>
      <c r="P120" s="274"/>
      <c r="Q120" s="136"/>
      <c r="R120" s="275"/>
      <c r="S120" s="275"/>
      <c r="T120" s="275"/>
      <c r="U120" s="275"/>
      <c r="V120" s="275"/>
      <c r="W120" s="275"/>
      <c r="X120" s="275"/>
      <c r="Y120" s="275"/>
      <c r="Z120" s="275"/>
      <c r="AA120" s="275"/>
      <c r="AB120" s="275"/>
      <c r="AC120" s="275"/>
      <c r="AD120" s="275"/>
      <c r="AE120" s="275"/>
      <c r="AF120" s="136"/>
      <c r="AG120" s="275"/>
      <c r="AH120" s="275"/>
      <c r="AI120" s="275"/>
      <c r="AJ120" s="275"/>
      <c r="AK120" s="275"/>
      <c r="AL120" s="275"/>
      <c r="AM120" s="275"/>
      <c r="AN120" s="275"/>
      <c r="AO120" s="275"/>
      <c r="AP120" s="275"/>
      <c r="AQ120" s="275"/>
      <c r="AR120" s="275"/>
      <c r="AS120" s="275"/>
      <c r="AT120" s="275"/>
    </row>
    <row r="121" spans="1:46" ht="63" customHeight="1" thickTop="1" thickBot="1" x14ac:dyDescent="0.3">
      <c r="A121" s="274" t="s">
        <v>150</v>
      </c>
      <c r="B121" s="274"/>
      <c r="C121" s="274"/>
      <c r="D121" s="274"/>
      <c r="E121" s="274"/>
      <c r="F121" s="274"/>
      <c r="G121" s="274"/>
      <c r="H121" s="274"/>
      <c r="I121" s="274"/>
      <c r="J121" s="274"/>
      <c r="K121" s="274"/>
      <c r="L121" s="274"/>
      <c r="M121" s="274"/>
      <c r="N121" s="274"/>
      <c r="O121" s="274"/>
      <c r="P121" s="274"/>
      <c r="Q121" s="136"/>
      <c r="R121" s="275"/>
      <c r="S121" s="275"/>
      <c r="T121" s="275"/>
      <c r="U121" s="275"/>
      <c r="V121" s="275"/>
      <c r="W121" s="275"/>
      <c r="X121" s="275"/>
      <c r="Y121" s="275"/>
      <c r="Z121" s="275"/>
      <c r="AA121" s="275"/>
      <c r="AB121" s="275"/>
      <c r="AC121" s="275"/>
      <c r="AD121" s="275"/>
      <c r="AE121" s="275"/>
      <c r="AF121" s="136"/>
      <c r="AG121" s="275"/>
      <c r="AH121" s="275"/>
      <c r="AI121" s="275"/>
      <c r="AJ121" s="275"/>
      <c r="AK121" s="275"/>
      <c r="AL121" s="275"/>
      <c r="AM121" s="275"/>
      <c r="AN121" s="275"/>
      <c r="AO121" s="275"/>
      <c r="AP121" s="275"/>
      <c r="AQ121" s="275"/>
      <c r="AR121" s="275"/>
      <c r="AS121" s="275"/>
      <c r="AT121" s="275"/>
    </row>
    <row r="122" spans="1:46" ht="63" customHeight="1" thickTop="1" thickBot="1" x14ac:dyDescent="0.3">
      <c r="A122" s="274" t="s">
        <v>151</v>
      </c>
      <c r="B122" s="274"/>
      <c r="C122" s="274"/>
      <c r="D122" s="274"/>
      <c r="E122" s="274"/>
      <c r="F122" s="274"/>
      <c r="G122" s="274"/>
      <c r="H122" s="274"/>
      <c r="I122" s="274"/>
      <c r="J122" s="274"/>
      <c r="K122" s="274"/>
      <c r="L122" s="274"/>
      <c r="M122" s="274"/>
      <c r="N122" s="274"/>
      <c r="O122" s="274"/>
      <c r="P122" s="274"/>
      <c r="Q122" s="136"/>
      <c r="R122" s="275"/>
      <c r="S122" s="275"/>
      <c r="T122" s="275"/>
      <c r="U122" s="275"/>
      <c r="V122" s="275"/>
      <c r="W122" s="275"/>
      <c r="X122" s="275"/>
      <c r="Y122" s="275"/>
      <c r="Z122" s="275"/>
      <c r="AA122" s="275"/>
      <c r="AB122" s="275"/>
      <c r="AC122" s="275"/>
      <c r="AD122" s="275"/>
      <c r="AE122" s="275"/>
      <c r="AF122" s="136"/>
      <c r="AG122" s="275"/>
      <c r="AH122" s="275"/>
      <c r="AI122" s="275"/>
      <c r="AJ122" s="275"/>
      <c r="AK122" s="275"/>
      <c r="AL122" s="275"/>
      <c r="AM122" s="275"/>
      <c r="AN122" s="275"/>
      <c r="AO122" s="275"/>
      <c r="AP122" s="275"/>
      <c r="AQ122" s="275"/>
      <c r="AR122" s="275"/>
      <c r="AS122" s="275"/>
      <c r="AT122" s="275"/>
    </row>
    <row r="123" spans="1:46" ht="63" customHeight="1" thickTop="1" thickBot="1" x14ac:dyDescent="0.3">
      <c r="A123" s="274" t="s">
        <v>152</v>
      </c>
      <c r="B123" s="274"/>
      <c r="C123" s="274"/>
      <c r="D123" s="274"/>
      <c r="E123" s="274"/>
      <c r="F123" s="274"/>
      <c r="G123" s="274"/>
      <c r="H123" s="274"/>
      <c r="I123" s="274"/>
      <c r="J123" s="274"/>
      <c r="K123" s="274"/>
      <c r="L123" s="274"/>
      <c r="M123" s="274"/>
      <c r="N123" s="274"/>
      <c r="O123" s="274"/>
      <c r="P123" s="274"/>
      <c r="Q123" s="136"/>
      <c r="R123" s="275"/>
      <c r="S123" s="275"/>
      <c r="T123" s="275"/>
      <c r="U123" s="275"/>
      <c r="V123" s="275"/>
      <c r="W123" s="275"/>
      <c r="X123" s="275"/>
      <c r="Y123" s="275"/>
      <c r="Z123" s="275"/>
      <c r="AA123" s="275"/>
      <c r="AB123" s="275"/>
      <c r="AC123" s="275"/>
      <c r="AD123" s="275"/>
      <c r="AE123" s="275"/>
      <c r="AF123" s="136"/>
      <c r="AG123" s="275"/>
      <c r="AH123" s="275"/>
      <c r="AI123" s="275"/>
      <c r="AJ123" s="275"/>
      <c r="AK123" s="275"/>
      <c r="AL123" s="275"/>
      <c r="AM123" s="275"/>
      <c r="AN123" s="275"/>
      <c r="AO123" s="275"/>
      <c r="AP123" s="275"/>
      <c r="AQ123" s="275"/>
      <c r="AR123" s="275"/>
      <c r="AS123" s="275"/>
      <c r="AT123" s="275"/>
    </row>
    <row r="124" spans="1:46" ht="63" customHeight="1" thickTop="1" thickBot="1" x14ac:dyDescent="0.3">
      <c r="A124" s="274" t="s">
        <v>153</v>
      </c>
      <c r="B124" s="274"/>
      <c r="C124" s="274"/>
      <c r="D124" s="274"/>
      <c r="E124" s="274"/>
      <c r="F124" s="274"/>
      <c r="G124" s="274"/>
      <c r="H124" s="274"/>
      <c r="I124" s="274"/>
      <c r="J124" s="274"/>
      <c r="K124" s="274"/>
      <c r="L124" s="274"/>
      <c r="M124" s="274"/>
      <c r="N124" s="274"/>
      <c r="O124" s="274"/>
      <c r="P124" s="274"/>
      <c r="Q124" s="136"/>
      <c r="R124" s="275"/>
      <c r="S124" s="275"/>
      <c r="T124" s="275"/>
      <c r="U124" s="275"/>
      <c r="V124" s="275"/>
      <c r="W124" s="275"/>
      <c r="X124" s="275"/>
      <c r="Y124" s="275"/>
      <c r="Z124" s="275"/>
      <c r="AA124" s="275"/>
      <c r="AB124" s="275"/>
      <c r="AC124" s="275"/>
      <c r="AD124" s="275"/>
      <c r="AE124" s="275"/>
      <c r="AF124" s="136"/>
      <c r="AG124" s="275"/>
      <c r="AH124" s="275"/>
      <c r="AI124" s="275"/>
      <c r="AJ124" s="275"/>
      <c r="AK124" s="275"/>
      <c r="AL124" s="275"/>
      <c r="AM124" s="275"/>
      <c r="AN124" s="275"/>
      <c r="AO124" s="275"/>
      <c r="AP124" s="275"/>
      <c r="AQ124" s="275"/>
      <c r="AR124" s="275"/>
      <c r="AS124" s="275"/>
      <c r="AT124" s="275"/>
    </row>
    <row r="125" spans="1:46" ht="63" customHeight="1" thickTop="1" thickBot="1" x14ac:dyDescent="0.3">
      <c r="A125" s="274" t="s">
        <v>154</v>
      </c>
      <c r="B125" s="274"/>
      <c r="C125" s="274"/>
      <c r="D125" s="274"/>
      <c r="E125" s="274"/>
      <c r="F125" s="274"/>
      <c r="G125" s="274"/>
      <c r="H125" s="274"/>
      <c r="I125" s="274"/>
      <c r="J125" s="274"/>
      <c r="K125" s="274"/>
      <c r="L125" s="274"/>
      <c r="M125" s="274"/>
      <c r="N125" s="274"/>
      <c r="O125" s="274"/>
      <c r="P125" s="274"/>
      <c r="Q125" s="136"/>
      <c r="R125" s="275"/>
      <c r="S125" s="275"/>
      <c r="T125" s="275"/>
      <c r="U125" s="275"/>
      <c r="V125" s="275"/>
      <c r="W125" s="275"/>
      <c r="X125" s="275"/>
      <c r="Y125" s="275"/>
      <c r="Z125" s="275"/>
      <c r="AA125" s="275"/>
      <c r="AB125" s="275"/>
      <c r="AC125" s="275"/>
      <c r="AD125" s="275"/>
      <c r="AE125" s="275"/>
      <c r="AF125" s="136"/>
      <c r="AG125" s="275"/>
      <c r="AH125" s="275"/>
      <c r="AI125" s="275"/>
      <c r="AJ125" s="275"/>
      <c r="AK125" s="275"/>
      <c r="AL125" s="275"/>
      <c r="AM125" s="275"/>
      <c r="AN125" s="275"/>
      <c r="AO125" s="275"/>
      <c r="AP125" s="275"/>
      <c r="AQ125" s="275"/>
      <c r="AR125" s="275"/>
      <c r="AS125" s="275"/>
      <c r="AT125" s="275"/>
    </row>
    <row r="126" spans="1:46" ht="63" customHeight="1" thickTop="1" thickBot="1" x14ac:dyDescent="0.3">
      <c r="A126" s="259" t="s">
        <v>155</v>
      </c>
      <c r="B126" s="259"/>
      <c r="C126" s="259"/>
      <c r="D126" s="259"/>
      <c r="E126" s="259"/>
      <c r="F126" s="259"/>
      <c r="G126" s="259"/>
      <c r="H126" s="259"/>
      <c r="I126" s="259"/>
      <c r="J126" s="259"/>
      <c r="K126" s="259"/>
      <c r="L126" s="259"/>
      <c r="M126" s="259"/>
      <c r="N126" s="259"/>
      <c r="O126" s="259"/>
      <c r="P126" s="259"/>
      <c r="Q126" s="136"/>
      <c r="R126" s="260"/>
      <c r="S126" s="260"/>
      <c r="T126" s="260"/>
      <c r="U126" s="260"/>
      <c r="V126" s="260"/>
      <c r="W126" s="260"/>
      <c r="X126" s="260"/>
      <c r="Y126" s="260"/>
      <c r="Z126" s="260"/>
      <c r="AA126" s="260"/>
      <c r="AB126" s="260"/>
      <c r="AC126" s="260"/>
      <c r="AD126" s="260"/>
      <c r="AE126" s="260"/>
      <c r="AF126" s="136"/>
      <c r="AG126" s="260"/>
      <c r="AH126" s="260"/>
      <c r="AI126" s="260"/>
      <c r="AJ126" s="260"/>
      <c r="AK126" s="260"/>
      <c r="AL126" s="260"/>
      <c r="AM126" s="260"/>
      <c r="AN126" s="260"/>
      <c r="AO126" s="260"/>
      <c r="AP126" s="260"/>
      <c r="AQ126" s="260"/>
      <c r="AR126" s="260"/>
      <c r="AS126" s="260"/>
      <c r="AT126" s="260"/>
    </row>
    <row r="127" spans="1:46" ht="18" customHeight="1" thickTop="1" thickBot="1" x14ac:dyDescent="0.3">
      <c r="Q127" s="137"/>
      <c r="AF127" s="137"/>
    </row>
    <row r="128" spans="1:46" ht="18" customHeight="1" thickTop="1" thickBot="1" x14ac:dyDescent="0.3">
      <c r="A128" s="263" t="s">
        <v>124</v>
      </c>
      <c r="B128" s="263"/>
      <c r="C128" s="263"/>
      <c r="D128" s="263"/>
      <c r="E128" s="263"/>
      <c r="F128" s="263"/>
      <c r="G128" s="263"/>
      <c r="H128" s="263"/>
      <c r="I128" s="263"/>
      <c r="J128" s="263"/>
      <c r="K128" s="263"/>
      <c r="L128" s="263"/>
      <c r="M128" s="263"/>
      <c r="N128" s="263"/>
      <c r="O128" s="263"/>
      <c r="P128" s="263"/>
      <c r="Q128" s="138" t="s">
        <v>65</v>
      </c>
      <c r="R128" s="264" t="s">
        <v>66</v>
      </c>
      <c r="S128" s="264"/>
      <c r="T128" s="264"/>
      <c r="U128" s="264"/>
      <c r="V128" s="264"/>
      <c r="W128" s="264"/>
      <c r="X128" s="264"/>
      <c r="Y128" s="264"/>
      <c r="Z128" s="264"/>
      <c r="AA128" s="264"/>
      <c r="AB128" s="264"/>
      <c r="AC128" s="264"/>
      <c r="AD128" s="264"/>
      <c r="AE128" s="264"/>
      <c r="AF128" s="139" t="s">
        <v>65</v>
      </c>
      <c r="AG128" s="265" t="s">
        <v>8</v>
      </c>
      <c r="AH128" s="265"/>
      <c r="AI128" s="265"/>
      <c r="AJ128" s="265"/>
      <c r="AK128" s="265"/>
      <c r="AL128" s="265"/>
      <c r="AM128" s="265"/>
      <c r="AN128" s="265"/>
      <c r="AO128" s="265"/>
      <c r="AP128" s="265"/>
      <c r="AQ128" s="265"/>
      <c r="AR128" s="265"/>
      <c r="AS128" s="265"/>
      <c r="AT128" s="265"/>
    </row>
    <row r="129" spans="1:46" ht="63" customHeight="1" thickTop="1" thickBot="1" x14ac:dyDescent="0.3">
      <c r="A129" s="259" t="s">
        <v>156</v>
      </c>
      <c r="B129" s="259"/>
      <c r="C129" s="259"/>
      <c r="D129" s="259"/>
      <c r="E129" s="259"/>
      <c r="F129" s="259"/>
      <c r="G129" s="259"/>
      <c r="H129" s="259"/>
      <c r="I129" s="259"/>
      <c r="J129" s="259"/>
      <c r="K129" s="259"/>
      <c r="L129" s="259"/>
      <c r="M129" s="259"/>
      <c r="N129" s="259"/>
      <c r="O129" s="259"/>
      <c r="P129" s="259"/>
      <c r="Q129" s="136"/>
      <c r="R129" s="261"/>
      <c r="S129" s="261"/>
      <c r="T129" s="261"/>
      <c r="U129" s="261"/>
      <c r="V129" s="261"/>
      <c r="W129" s="261"/>
      <c r="X129" s="261"/>
      <c r="Y129" s="261"/>
      <c r="Z129" s="261"/>
      <c r="AA129" s="261"/>
      <c r="AB129" s="261"/>
      <c r="AC129" s="261"/>
      <c r="AD129" s="261"/>
      <c r="AE129" s="261"/>
      <c r="AF129" s="136"/>
      <c r="AG129" s="261"/>
      <c r="AH129" s="261"/>
      <c r="AI129" s="261"/>
      <c r="AJ129" s="261"/>
      <c r="AK129" s="261"/>
      <c r="AL129" s="261"/>
      <c r="AM129" s="261"/>
      <c r="AN129" s="261"/>
      <c r="AO129" s="261"/>
      <c r="AP129" s="261"/>
      <c r="AQ129" s="261"/>
      <c r="AR129" s="261"/>
      <c r="AS129" s="261"/>
      <c r="AT129" s="261"/>
    </row>
    <row r="130" spans="1:46" ht="63" customHeight="1" thickTop="1" thickBot="1" x14ac:dyDescent="0.3">
      <c r="A130" s="259" t="s">
        <v>157</v>
      </c>
      <c r="B130" s="259"/>
      <c r="C130" s="259"/>
      <c r="D130" s="259"/>
      <c r="E130" s="259"/>
      <c r="F130" s="259"/>
      <c r="G130" s="259"/>
      <c r="H130" s="259"/>
      <c r="I130" s="259"/>
      <c r="J130" s="259"/>
      <c r="K130" s="259"/>
      <c r="L130" s="259"/>
      <c r="M130" s="259"/>
      <c r="N130" s="259"/>
      <c r="O130" s="259"/>
      <c r="P130" s="259"/>
      <c r="Q130" s="136"/>
      <c r="R130" s="262"/>
      <c r="S130" s="262"/>
      <c r="T130" s="262"/>
      <c r="U130" s="262"/>
      <c r="V130" s="262"/>
      <c r="W130" s="262"/>
      <c r="X130" s="262"/>
      <c r="Y130" s="262"/>
      <c r="Z130" s="262"/>
      <c r="AA130" s="262"/>
      <c r="AB130" s="262"/>
      <c r="AC130" s="262"/>
      <c r="AD130" s="262"/>
      <c r="AE130" s="262"/>
      <c r="AF130" s="136"/>
      <c r="AG130" s="262"/>
      <c r="AH130" s="262"/>
      <c r="AI130" s="262"/>
      <c r="AJ130" s="262"/>
      <c r="AK130" s="262"/>
      <c r="AL130" s="262"/>
      <c r="AM130" s="262"/>
      <c r="AN130" s="262"/>
      <c r="AO130" s="262"/>
      <c r="AP130" s="262"/>
      <c r="AQ130" s="262"/>
      <c r="AR130" s="262"/>
      <c r="AS130" s="262"/>
      <c r="AT130" s="262"/>
    </row>
    <row r="131" spans="1:46" ht="63" customHeight="1" thickTop="1" thickBot="1" x14ac:dyDescent="0.3">
      <c r="A131" s="259" t="s">
        <v>158</v>
      </c>
      <c r="B131" s="259"/>
      <c r="C131" s="259"/>
      <c r="D131" s="259"/>
      <c r="E131" s="259"/>
      <c r="F131" s="259"/>
      <c r="G131" s="259"/>
      <c r="H131" s="259"/>
      <c r="I131" s="259"/>
      <c r="J131" s="259"/>
      <c r="K131" s="259"/>
      <c r="L131" s="259"/>
      <c r="M131" s="259"/>
      <c r="N131" s="259"/>
      <c r="O131" s="259"/>
      <c r="P131" s="259"/>
      <c r="Q131" s="136"/>
      <c r="R131" s="261"/>
      <c r="S131" s="261"/>
      <c r="T131" s="261"/>
      <c r="U131" s="261"/>
      <c r="V131" s="261"/>
      <c r="W131" s="261"/>
      <c r="X131" s="261"/>
      <c r="Y131" s="261"/>
      <c r="Z131" s="261"/>
      <c r="AA131" s="261"/>
      <c r="AB131" s="261"/>
      <c r="AC131" s="261"/>
      <c r="AD131" s="261"/>
      <c r="AE131" s="261"/>
      <c r="AF131" s="136"/>
      <c r="AG131" s="261"/>
      <c r="AH131" s="261"/>
      <c r="AI131" s="261"/>
      <c r="AJ131" s="261"/>
      <c r="AK131" s="261"/>
      <c r="AL131" s="261"/>
      <c r="AM131" s="261"/>
      <c r="AN131" s="261"/>
      <c r="AO131" s="261"/>
      <c r="AP131" s="261"/>
      <c r="AQ131" s="261"/>
      <c r="AR131" s="261"/>
      <c r="AS131" s="261"/>
      <c r="AT131" s="261"/>
    </row>
    <row r="132" spans="1:46" ht="63" customHeight="1" thickTop="1" thickBot="1" x14ac:dyDescent="0.3">
      <c r="A132" s="259" t="s">
        <v>159</v>
      </c>
      <c r="B132" s="259"/>
      <c r="C132" s="259"/>
      <c r="D132" s="259"/>
      <c r="E132" s="259"/>
      <c r="F132" s="259"/>
      <c r="G132" s="259"/>
      <c r="H132" s="259"/>
      <c r="I132" s="259"/>
      <c r="J132" s="259"/>
      <c r="K132" s="259"/>
      <c r="L132" s="259"/>
      <c r="M132" s="259"/>
      <c r="N132" s="259"/>
      <c r="O132" s="259"/>
      <c r="P132" s="259"/>
      <c r="Q132" s="136"/>
      <c r="R132" s="260"/>
      <c r="S132" s="260"/>
      <c r="T132" s="260"/>
      <c r="U132" s="260"/>
      <c r="V132" s="260"/>
      <c r="W132" s="260"/>
      <c r="X132" s="260"/>
      <c r="Y132" s="260"/>
      <c r="Z132" s="260"/>
      <c r="AA132" s="260"/>
      <c r="AB132" s="260"/>
      <c r="AC132" s="260"/>
      <c r="AD132" s="260"/>
      <c r="AE132" s="260"/>
      <c r="AF132" s="136"/>
      <c r="AG132" s="260"/>
      <c r="AH132" s="260"/>
      <c r="AI132" s="260"/>
      <c r="AJ132" s="260"/>
      <c r="AK132" s="260"/>
      <c r="AL132" s="260"/>
      <c r="AM132" s="260"/>
      <c r="AN132" s="260"/>
      <c r="AO132" s="260"/>
      <c r="AP132" s="260"/>
      <c r="AQ132" s="260"/>
      <c r="AR132" s="260"/>
      <c r="AS132" s="260"/>
      <c r="AT132" s="260"/>
    </row>
    <row r="133" spans="1:46" ht="63" customHeight="1" thickTop="1" thickBot="1" x14ac:dyDescent="0.3">
      <c r="A133" s="259" t="s">
        <v>160</v>
      </c>
      <c r="B133" s="259"/>
      <c r="C133" s="259"/>
      <c r="D133" s="259"/>
      <c r="E133" s="259"/>
      <c r="F133" s="259"/>
      <c r="G133" s="259"/>
      <c r="H133" s="259"/>
      <c r="I133" s="259"/>
      <c r="J133" s="259"/>
      <c r="K133" s="259"/>
      <c r="L133" s="259"/>
      <c r="M133" s="259"/>
      <c r="N133" s="259"/>
      <c r="O133" s="259"/>
      <c r="P133" s="259"/>
      <c r="Q133" s="136"/>
      <c r="R133" s="260"/>
      <c r="S133" s="260"/>
      <c r="T133" s="260"/>
      <c r="U133" s="260"/>
      <c r="V133" s="260"/>
      <c r="W133" s="260"/>
      <c r="X133" s="260"/>
      <c r="Y133" s="260"/>
      <c r="Z133" s="260"/>
      <c r="AA133" s="260"/>
      <c r="AB133" s="260"/>
      <c r="AC133" s="260"/>
      <c r="AD133" s="260"/>
      <c r="AE133" s="260"/>
      <c r="AF133" s="136"/>
      <c r="AG133" s="260"/>
      <c r="AH133" s="260"/>
      <c r="AI133" s="260"/>
      <c r="AJ133" s="260"/>
      <c r="AK133" s="260"/>
      <c r="AL133" s="260"/>
      <c r="AM133" s="260"/>
      <c r="AN133" s="260"/>
      <c r="AO133" s="260"/>
      <c r="AP133" s="260"/>
      <c r="AQ133" s="260"/>
      <c r="AR133" s="260"/>
      <c r="AS133" s="260"/>
      <c r="AT133" s="260"/>
    </row>
    <row r="135" spans="1:46" ht="37.4" customHeight="1" x14ac:dyDescent="0.3">
      <c r="A135" s="269" t="s">
        <v>161</v>
      </c>
      <c r="B135" s="269"/>
      <c r="C135" s="269"/>
      <c r="D135" s="269"/>
      <c r="E135" s="269"/>
      <c r="F135" s="269"/>
      <c r="G135" s="269"/>
      <c r="H135" s="269"/>
      <c r="I135" s="269"/>
      <c r="J135" s="269"/>
      <c r="K135" s="269"/>
      <c r="L135" s="269"/>
      <c r="M135" s="269"/>
      <c r="N135" s="269"/>
      <c r="O135" s="269"/>
      <c r="P135" s="269"/>
      <c r="Q135" s="269"/>
      <c r="R135" s="269"/>
      <c r="S135" s="269"/>
      <c r="T135" s="269"/>
      <c r="U135" s="269"/>
      <c r="V135" s="269"/>
      <c r="W135" s="269"/>
      <c r="X135" s="269"/>
      <c r="Y135" s="269"/>
      <c r="Z135" s="269"/>
      <c r="AA135" s="269"/>
      <c r="AB135" s="269"/>
      <c r="AC135" s="269"/>
      <c r="AD135" s="269"/>
      <c r="AE135" s="269"/>
      <c r="AF135" s="71"/>
      <c r="AG135" s="270" t="s">
        <v>62</v>
      </c>
      <c r="AH135" s="270"/>
      <c r="AI135" s="270"/>
      <c r="AJ135" s="270"/>
      <c r="AK135">
        <f>(('Artículo 137 (resumen PI)'!C14*0.8+'Artículo 137 (resumen PI)'!F14*0.2)+('Artículo 137 (resumen PNT)'!C14*0.8+'Artículo 137 (resumen PNT)'!F14*0.2))/2</f>
        <v>0</v>
      </c>
    </row>
    <row r="136" spans="1:46" ht="18" customHeight="1" x14ac:dyDescent="0.25">
      <c r="A136" s="216"/>
      <c r="B136" s="216"/>
      <c r="C136" s="216"/>
      <c r="D136" s="216"/>
      <c r="E136" s="216"/>
      <c r="F136" s="216"/>
      <c r="G136" s="216"/>
      <c r="H136" s="216"/>
      <c r="I136" s="216"/>
      <c r="J136" s="216"/>
      <c r="K136" s="216"/>
      <c r="L136" s="216"/>
      <c r="M136" s="216"/>
      <c r="N136" s="216"/>
      <c r="O136" s="216"/>
      <c r="P136" s="216"/>
      <c r="Q136" s="219"/>
      <c r="R136" s="216"/>
      <c r="S136" s="216"/>
      <c r="T136" s="216"/>
      <c r="U136" s="216"/>
      <c r="V136" s="216"/>
      <c r="W136" s="216"/>
      <c r="X136" s="216"/>
      <c r="Y136" s="216"/>
      <c r="Z136" s="216"/>
      <c r="AA136" s="216"/>
      <c r="AB136" s="216"/>
      <c r="AC136" s="216"/>
      <c r="AD136" s="216"/>
      <c r="AE136" s="216"/>
      <c r="AF136" s="219"/>
      <c r="AG136" s="216"/>
      <c r="AH136" s="216"/>
      <c r="AI136" s="216"/>
      <c r="AJ136" s="216"/>
      <c r="AK136" s="216"/>
      <c r="AL136" s="216"/>
      <c r="AM136" s="216"/>
      <c r="AN136" s="216"/>
      <c r="AO136" s="216"/>
      <c r="AP136" s="216"/>
      <c r="AQ136" s="216"/>
      <c r="AR136" s="216"/>
      <c r="AS136" s="216"/>
      <c r="AT136" s="216"/>
    </row>
    <row r="137" spans="1:46" ht="18" customHeight="1" x14ac:dyDescent="0.25">
      <c r="A137" s="60" t="s">
        <v>63</v>
      </c>
      <c r="B137" s="76"/>
      <c r="C137" s="76"/>
      <c r="D137" s="76"/>
      <c r="E137" s="76"/>
      <c r="F137" s="76"/>
      <c r="G137" s="76"/>
      <c r="H137" s="76"/>
      <c r="I137" s="76"/>
      <c r="J137" s="76"/>
      <c r="K137" s="76"/>
      <c r="L137" s="76"/>
      <c r="M137" s="76"/>
      <c r="N137" s="76"/>
      <c r="O137" s="76"/>
      <c r="P137" s="76"/>
      <c r="Q137" s="23"/>
      <c r="R137" s="76"/>
      <c r="S137" s="76"/>
      <c r="T137" s="76"/>
      <c r="U137" s="76"/>
      <c r="V137" s="76"/>
      <c r="W137" s="76"/>
      <c r="X137" s="76"/>
      <c r="Y137" s="76"/>
      <c r="Z137" s="76"/>
      <c r="AA137" s="76"/>
      <c r="AB137" s="76"/>
      <c r="AC137" s="76"/>
      <c r="AD137" s="76"/>
      <c r="AE137" s="76"/>
      <c r="AF137" s="23"/>
      <c r="AG137" s="76"/>
      <c r="AH137" s="76"/>
      <c r="AI137" s="76"/>
      <c r="AJ137" s="76"/>
      <c r="AK137" s="76"/>
      <c r="AL137" s="76"/>
      <c r="AM137" s="76"/>
      <c r="AN137" s="76"/>
      <c r="AO137" s="76"/>
      <c r="AP137" s="76"/>
      <c r="AQ137" s="76"/>
      <c r="AR137" s="76"/>
      <c r="AS137" s="76"/>
      <c r="AT137" s="76"/>
    </row>
    <row r="139" spans="1:46" ht="99" customHeight="1" thickBot="1" x14ac:dyDescent="0.3">
      <c r="A139" s="273" t="s">
        <v>162</v>
      </c>
      <c r="B139" s="273"/>
      <c r="C139" s="273"/>
      <c r="D139" s="273"/>
      <c r="E139" s="273"/>
      <c r="F139" s="273"/>
      <c r="G139" s="273"/>
      <c r="H139" s="273"/>
      <c r="I139" s="273"/>
      <c r="J139" s="273"/>
      <c r="K139" s="273"/>
      <c r="L139" s="273"/>
      <c r="M139" s="273"/>
      <c r="N139" s="273"/>
      <c r="O139" s="273"/>
      <c r="P139" s="273"/>
      <c r="V139" s="272"/>
      <c r="W139" s="272"/>
      <c r="X139" s="272"/>
      <c r="Y139" s="272"/>
      <c r="Z139" s="272"/>
      <c r="AA139" s="272"/>
      <c r="AB139" s="272"/>
      <c r="AC139" s="272"/>
      <c r="AD139" s="272"/>
      <c r="AE139" s="272"/>
      <c r="AK139" s="272"/>
      <c r="AL139" s="272"/>
      <c r="AM139" s="272"/>
      <c r="AN139" s="272"/>
      <c r="AO139" s="272"/>
      <c r="AP139" s="272"/>
      <c r="AQ139" s="272"/>
      <c r="AR139" s="272"/>
      <c r="AS139" s="272"/>
      <c r="AT139" s="272"/>
    </row>
    <row r="140" spans="1:46" ht="63.65" customHeight="1" thickTop="1" thickBot="1" x14ac:dyDescent="0.3">
      <c r="A140" s="266" t="s">
        <v>44</v>
      </c>
      <c r="B140" s="266"/>
      <c r="C140" s="266"/>
      <c r="D140" s="266"/>
      <c r="E140" s="266"/>
      <c r="F140" s="266"/>
      <c r="G140" s="266"/>
      <c r="H140" s="266"/>
      <c r="I140" s="266"/>
      <c r="J140" s="266"/>
      <c r="K140" s="266"/>
      <c r="L140" s="266"/>
      <c r="M140" s="266"/>
      <c r="N140" s="266"/>
      <c r="O140" s="266"/>
      <c r="P140" s="266"/>
      <c r="Q140" s="134" t="s">
        <v>65</v>
      </c>
      <c r="R140" s="267" t="s">
        <v>66</v>
      </c>
      <c r="S140" s="267"/>
      <c r="T140" s="267"/>
      <c r="U140" s="267"/>
      <c r="V140" s="267"/>
      <c r="W140" s="267"/>
      <c r="X140" s="267"/>
      <c r="Y140" s="267"/>
      <c r="Z140" s="267"/>
      <c r="AA140" s="267"/>
      <c r="AB140" s="267"/>
      <c r="AC140" s="267"/>
      <c r="AD140" s="267"/>
      <c r="AE140" s="267"/>
      <c r="AF140" s="135" t="s">
        <v>65</v>
      </c>
      <c r="AG140" s="268" t="s">
        <v>8</v>
      </c>
      <c r="AH140" s="268"/>
      <c r="AI140" s="268"/>
      <c r="AJ140" s="268"/>
      <c r="AK140" s="268"/>
      <c r="AL140" s="268"/>
      <c r="AM140" s="268"/>
      <c r="AN140" s="268"/>
      <c r="AO140" s="268"/>
      <c r="AP140" s="268"/>
      <c r="AQ140" s="268"/>
      <c r="AR140" s="268"/>
      <c r="AS140" s="268"/>
      <c r="AT140" s="268"/>
    </row>
    <row r="141" spans="1:46" ht="57.65" customHeight="1" thickTop="1" thickBot="1" x14ac:dyDescent="0.3">
      <c r="A141" s="259" t="s">
        <v>163</v>
      </c>
      <c r="B141" s="259"/>
      <c r="C141" s="259"/>
      <c r="D141" s="259"/>
      <c r="E141" s="259"/>
      <c r="F141" s="259"/>
      <c r="G141" s="259"/>
      <c r="H141" s="259"/>
      <c r="I141" s="259"/>
      <c r="J141" s="259"/>
      <c r="K141" s="259"/>
      <c r="L141" s="259"/>
      <c r="M141" s="259"/>
      <c r="N141" s="259"/>
      <c r="O141" s="259"/>
      <c r="P141" s="259"/>
      <c r="Q141" s="136"/>
      <c r="R141" s="260"/>
      <c r="S141" s="260"/>
      <c r="T141" s="260"/>
      <c r="U141" s="260"/>
      <c r="V141" s="260"/>
      <c r="W141" s="260"/>
      <c r="X141" s="260"/>
      <c r="Y141" s="260"/>
      <c r="Z141" s="260"/>
      <c r="AA141" s="260"/>
      <c r="AB141" s="260"/>
      <c r="AC141" s="260"/>
      <c r="AD141" s="260"/>
      <c r="AE141" s="260"/>
      <c r="AF141" s="136"/>
      <c r="AG141" s="260"/>
      <c r="AH141" s="260"/>
      <c r="AI141" s="260"/>
      <c r="AJ141" s="260"/>
      <c r="AK141" s="260"/>
      <c r="AL141" s="260"/>
      <c r="AM141" s="260"/>
      <c r="AN141" s="260"/>
      <c r="AO141" s="260"/>
      <c r="AP141" s="260"/>
      <c r="AQ141" s="260"/>
      <c r="AR141" s="260"/>
      <c r="AS141" s="260"/>
      <c r="AT141" s="260"/>
    </row>
    <row r="142" spans="1:46" ht="63" customHeight="1" thickTop="1" thickBot="1" x14ac:dyDescent="0.3">
      <c r="A142" s="259" t="s">
        <v>68</v>
      </c>
      <c r="B142" s="259"/>
      <c r="C142" s="259"/>
      <c r="D142" s="259"/>
      <c r="E142" s="259"/>
      <c r="F142" s="259"/>
      <c r="G142" s="259"/>
      <c r="H142" s="259"/>
      <c r="I142" s="259"/>
      <c r="J142" s="259"/>
      <c r="K142" s="259"/>
      <c r="L142" s="259"/>
      <c r="M142" s="259"/>
      <c r="N142" s="259"/>
      <c r="O142" s="259"/>
      <c r="P142" s="259"/>
      <c r="Q142" s="136"/>
      <c r="R142" s="260"/>
      <c r="S142" s="260"/>
      <c r="T142" s="260"/>
      <c r="U142" s="260"/>
      <c r="V142" s="260"/>
      <c r="W142" s="260"/>
      <c r="X142" s="260"/>
      <c r="Y142" s="260"/>
      <c r="Z142" s="260"/>
      <c r="AA142" s="260"/>
      <c r="AB142" s="260"/>
      <c r="AC142" s="260"/>
      <c r="AD142" s="260"/>
      <c r="AE142" s="260"/>
      <c r="AF142" s="136"/>
      <c r="AG142" s="260"/>
      <c r="AH142" s="260"/>
      <c r="AI142" s="260"/>
      <c r="AJ142" s="260"/>
      <c r="AK142" s="260"/>
      <c r="AL142" s="260"/>
      <c r="AM142" s="260"/>
      <c r="AN142" s="260"/>
      <c r="AO142" s="260"/>
      <c r="AP142" s="260"/>
      <c r="AQ142" s="260"/>
      <c r="AR142" s="260"/>
      <c r="AS142" s="260"/>
      <c r="AT142" s="260"/>
    </row>
    <row r="143" spans="1:46" ht="63" customHeight="1" thickTop="1" thickBot="1" x14ac:dyDescent="0.3">
      <c r="A143" s="259" t="s">
        <v>164</v>
      </c>
      <c r="B143" s="259"/>
      <c r="C143" s="259"/>
      <c r="D143" s="259"/>
      <c r="E143" s="259"/>
      <c r="F143" s="259"/>
      <c r="G143" s="259"/>
      <c r="H143" s="259"/>
      <c r="I143" s="259"/>
      <c r="J143" s="259"/>
      <c r="K143" s="259"/>
      <c r="L143" s="259"/>
      <c r="M143" s="259"/>
      <c r="N143" s="259"/>
      <c r="O143" s="259"/>
      <c r="P143" s="259"/>
      <c r="Q143" s="136"/>
      <c r="R143" s="260"/>
      <c r="S143" s="260"/>
      <c r="T143" s="260"/>
      <c r="U143" s="260"/>
      <c r="V143" s="260"/>
      <c r="W143" s="260"/>
      <c r="X143" s="260"/>
      <c r="Y143" s="260"/>
      <c r="Z143" s="260"/>
      <c r="AA143" s="260"/>
      <c r="AB143" s="260"/>
      <c r="AC143" s="260"/>
      <c r="AD143" s="260"/>
      <c r="AE143" s="260"/>
      <c r="AF143" s="136"/>
      <c r="AG143" s="260"/>
      <c r="AH143" s="260"/>
      <c r="AI143" s="260"/>
      <c r="AJ143" s="260"/>
      <c r="AK143" s="260"/>
      <c r="AL143" s="260"/>
      <c r="AM143" s="260"/>
      <c r="AN143" s="260"/>
      <c r="AO143" s="260"/>
      <c r="AP143" s="260"/>
      <c r="AQ143" s="260"/>
      <c r="AR143" s="260"/>
      <c r="AS143" s="260"/>
      <c r="AT143" s="260"/>
    </row>
    <row r="144" spans="1:46" ht="63" customHeight="1" thickTop="1" thickBot="1" x14ac:dyDescent="0.3">
      <c r="A144" s="259" t="s">
        <v>165</v>
      </c>
      <c r="B144" s="259"/>
      <c r="C144" s="259"/>
      <c r="D144" s="259"/>
      <c r="E144" s="259"/>
      <c r="F144" s="259"/>
      <c r="G144" s="259"/>
      <c r="H144" s="259"/>
      <c r="I144" s="259"/>
      <c r="J144" s="259"/>
      <c r="K144" s="259"/>
      <c r="L144" s="259"/>
      <c r="M144" s="259"/>
      <c r="N144" s="259"/>
      <c r="O144" s="259"/>
      <c r="P144" s="259"/>
      <c r="Q144" s="136"/>
      <c r="R144" s="260"/>
      <c r="S144" s="260"/>
      <c r="T144" s="260"/>
      <c r="U144" s="260"/>
      <c r="V144" s="260"/>
      <c r="W144" s="260"/>
      <c r="X144" s="260"/>
      <c r="Y144" s="260"/>
      <c r="Z144" s="260"/>
      <c r="AA144" s="260"/>
      <c r="AB144" s="260"/>
      <c r="AC144" s="260"/>
      <c r="AD144" s="260"/>
      <c r="AE144" s="260"/>
      <c r="AF144" s="136"/>
      <c r="AG144" s="260"/>
      <c r="AH144" s="260"/>
      <c r="AI144" s="260"/>
      <c r="AJ144" s="260"/>
      <c r="AK144" s="260"/>
      <c r="AL144" s="260"/>
      <c r="AM144" s="260"/>
      <c r="AN144" s="260"/>
      <c r="AO144" s="260"/>
      <c r="AP144" s="260"/>
      <c r="AQ144" s="260"/>
      <c r="AR144" s="260"/>
      <c r="AS144" s="260"/>
      <c r="AT144" s="260"/>
    </row>
    <row r="145" spans="1:46" ht="63" customHeight="1" thickTop="1" thickBot="1" x14ac:dyDescent="0.3">
      <c r="A145" s="259" t="s">
        <v>166</v>
      </c>
      <c r="B145" s="259"/>
      <c r="C145" s="259"/>
      <c r="D145" s="259"/>
      <c r="E145" s="259"/>
      <c r="F145" s="259"/>
      <c r="G145" s="259"/>
      <c r="H145" s="259"/>
      <c r="I145" s="259"/>
      <c r="J145" s="259"/>
      <c r="K145" s="259"/>
      <c r="L145" s="259"/>
      <c r="M145" s="259"/>
      <c r="N145" s="259"/>
      <c r="O145" s="259"/>
      <c r="P145" s="259"/>
      <c r="Q145" s="136"/>
      <c r="R145" s="260"/>
      <c r="S145" s="260"/>
      <c r="T145" s="260"/>
      <c r="U145" s="260"/>
      <c r="V145" s="260"/>
      <c r="W145" s="260"/>
      <c r="X145" s="260"/>
      <c r="Y145" s="260"/>
      <c r="Z145" s="260"/>
      <c r="AA145" s="260"/>
      <c r="AB145" s="260"/>
      <c r="AC145" s="260"/>
      <c r="AD145" s="260"/>
      <c r="AE145" s="260"/>
      <c r="AF145" s="136"/>
      <c r="AG145" s="260"/>
      <c r="AH145" s="260"/>
      <c r="AI145" s="260"/>
      <c r="AJ145" s="260"/>
      <c r="AK145" s="260"/>
      <c r="AL145" s="260"/>
      <c r="AM145" s="260"/>
      <c r="AN145" s="260"/>
      <c r="AO145" s="260"/>
      <c r="AP145" s="260"/>
      <c r="AQ145" s="260"/>
      <c r="AR145" s="260"/>
      <c r="AS145" s="260"/>
      <c r="AT145" s="260"/>
    </row>
    <row r="146" spans="1:46" ht="63" customHeight="1" thickTop="1" thickBot="1" x14ac:dyDescent="0.3">
      <c r="A146" s="259" t="s">
        <v>167</v>
      </c>
      <c r="B146" s="259"/>
      <c r="C146" s="259"/>
      <c r="D146" s="259"/>
      <c r="E146" s="259"/>
      <c r="F146" s="259"/>
      <c r="G146" s="259"/>
      <c r="H146" s="259"/>
      <c r="I146" s="259"/>
      <c r="J146" s="259"/>
      <c r="K146" s="259"/>
      <c r="L146" s="259"/>
      <c r="M146" s="259"/>
      <c r="N146" s="259"/>
      <c r="O146" s="259"/>
      <c r="P146" s="259"/>
      <c r="Q146" s="136"/>
      <c r="R146" s="260"/>
      <c r="S146" s="260"/>
      <c r="T146" s="260"/>
      <c r="U146" s="260"/>
      <c r="V146" s="260"/>
      <c r="W146" s="260"/>
      <c r="X146" s="260"/>
      <c r="Y146" s="260"/>
      <c r="Z146" s="260"/>
      <c r="AA146" s="260"/>
      <c r="AB146" s="260"/>
      <c r="AC146" s="260"/>
      <c r="AD146" s="260"/>
      <c r="AE146" s="260"/>
      <c r="AF146" s="136"/>
      <c r="AG146" s="260"/>
      <c r="AH146" s="260"/>
      <c r="AI146" s="260"/>
      <c r="AJ146" s="260"/>
      <c r="AK146" s="260"/>
      <c r="AL146" s="260"/>
      <c r="AM146" s="260"/>
      <c r="AN146" s="260"/>
      <c r="AO146" s="260"/>
      <c r="AP146" s="260"/>
      <c r="AQ146" s="260"/>
      <c r="AR146" s="260"/>
      <c r="AS146" s="260"/>
      <c r="AT146" s="260"/>
    </row>
    <row r="147" spans="1:46" ht="59.5" customHeight="1" thickTop="1" thickBot="1" x14ac:dyDescent="0.3">
      <c r="A147" s="259" t="s">
        <v>168</v>
      </c>
      <c r="B147" s="259"/>
      <c r="C147" s="259"/>
      <c r="D147" s="259"/>
      <c r="E147" s="259"/>
      <c r="F147" s="259"/>
      <c r="G147" s="259"/>
      <c r="H147" s="259"/>
      <c r="I147" s="259"/>
      <c r="J147" s="259"/>
      <c r="K147" s="259"/>
      <c r="L147" s="259"/>
      <c r="M147" s="259"/>
      <c r="N147" s="259"/>
      <c r="O147" s="259"/>
      <c r="P147" s="259"/>
      <c r="Q147" s="136"/>
      <c r="R147" s="260"/>
      <c r="S147" s="260"/>
      <c r="T147" s="260"/>
      <c r="U147" s="260"/>
      <c r="V147" s="260"/>
      <c r="W147" s="260"/>
      <c r="X147" s="260"/>
      <c r="Y147" s="260"/>
      <c r="Z147" s="260"/>
      <c r="AA147" s="260"/>
      <c r="AB147" s="260"/>
      <c r="AC147" s="260"/>
      <c r="AD147" s="260"/>
      <c r="AE147" s="260"/>
      <c r="AF147" s="136"/>
      <c r="AG147" s="260"/>
      <c r="AH147" s="260"/>
      <c r="AI147" s="260"/>
      <c r="AJ147" s="260"/>
      <c r="AK147" s="260"/>
      <c r="AL147" s="260"/>
      <c r="AM147" s="260"/>
      <c r="AN147" s="260"/>
      <c r="AO147" s="260"/>
      <c r="AP147" s="260"/>
      <c r="AQ147" s="260"/>
      <c r="AR147" s="260"/>
      <c r="AS147" s="260"/>
      <c r="AT147" s="260"/>
    </row>
    <row r="148" spans="1:46" ht="63" customHeight="1" thickTop="1" thickBot="1" x14ac:dyDescent="0.3">
      <c r="A148" s="259" t="s">
        <v>169</v>
      </c>
      <c r="B148" s="259"/>
      <c r="C148" s="259"/>
      <c r="D148" s="259"/>
      <c r="E148" s="259"/>
      <c r="F148" s="259"/>
      <c r="G148" s="259"/>
      <c r="H148" s="259"/>
      <c r="I148" s="259"/>
      <c r="J148" s="259"/>
      <c r="K148" s="259"/>
      <c r="L148" s="259"/>
      <c r="M148" s="259"/>
      <c r="N148" s="259"/>
      <c r="O148" s="259"/>
      <c r="P148" s="259"/>
      <c r="Q148" s="136"/>
      <c r="R148" s="260"/>
      <c r="S148" s="260"/>
      <c r="T148" s="260"/>
      <c r="U148" s="260"/>
      <c r="V148" s="260"/>
      <c r="W148" s="260"/>
      <c r="X148" s="260"/>
      <c r="Y148" s="260"/>
      <c r="Z148" s="260"/>
      <c r="AA148" s="260"/>
      <c r="AB148" s="260"/>
      <c r="AC148" s="260"/>
      <c r="AD148" s="260"/>
      <c r="AE148" s="260"/>
      <c r="AF148" s="136"/>
      <c r="AG148" s="260"/>
      <c r="AH148" s="260"/>
      <c r="AI148" s="260"/>
      <c r="AJ148" s="260"/>
      <c r="AK148" s="260"/>
      <c r="AL148" s="260"/>
      <c r="AM148" s="260"/>
      <c r="AN148" s="260"/>
      <c r="AO148" s="260"/>
      <c r="AP148" s="260"/>
      <c r="AQ148" s="260"/>
      <c r="AR148" s="260"/>
      <c r="AS148" s="260"/>
      <c r="AT148" s="260"/>
    </row>
    <row r="149" spans="1:46" ht="63" customHeight="1" thickTop="1" thickBot="1" x14ac:dyDescent="0.3">
      <c r="A149" s="259" t="s">
        <v>170</v>
      </c>
      <c r="B149" s="259"/>
      <c r="C149" s="259"/>
      <c r="D149" s="259"/>
      <c r="E149" s="259"/>
      <c r="F149" s="259"/>
      <c r="G149" s="259"/>
      <c r="H149" s="259"/>
      <c r="I149" s="259"/>
      <c r="J149" s="259"/>
      <c r="K149" s="259"/>
      <c r="L149" s="259"/>
      <c r="M149" s="259"/>
      <c r="N149" s="259"/>
      <c r="O149" s="259"/>
      <c r="P149" s="259"/>
      <c r="Q149" s="136"/>
      <c r="R149" s="260"/>
      <c r="S149" s="260"/>
      <c r="T149" s="260"/>
      <c r="U149" s="260"/>
      <c r="V149" s="260"/>
      <c r="W149" s="260"/>
      <c r="X149" s="260"/>
      <c r="Y149" s="260"/>
      <c r="Z149" s="260"/>
      <c r="AA149" s="260"/>
      <c r="AB149" s="260"/>
      <c r="AC149" s="260"/>
      <c r="AD149" s="260"/>
      <c r="AE149" s="260"/>
      <c r="AF149" s="136"/>
      <c r="AG149" s="260"/>
      <c r="AH149" s="260"/>
      <c r="AI149" s="260"/>
      <c r="AJ149" s="260"/>
      <c r="AK149" s="260"/>
      <c r="AL149" s="260"/>
      <c r="AM149" s="260"/>
      <c r="AN149" s="260"/>
      <c r="AO149" s="260"/>
      <c r="AP149" s="260"/>
      <c r="AQ149" s="260"/>
      <c r="AR149" s="260"/>
      <c r="AS149" s="260"/>
      <c r="AT149" s="260"/>
    </row>
    <row r="150" spans="1:46" ht="63" customHeight="1" thickTop="1" thickBot="1" x14ac:dyDescent="0.3">
      <c r="A150" s="259" t="s">
        <v>171</v>
      </c>
      <c r="B150" s="259"/>
      <c r="C150" s="259"/>
      <c r="D150" s="259"/>
      <c r="E150" s="259"/>
      <c r="F150" s="259"/>
      <c r="G150" s="259"/>
      <c r="H150" s="259"/>
      <c r="I150" s="259"/>
      <c r="J150" s="259"/>
      <c r="K150" s="259"/>
      <c r="L150" s="259"/>
      <c r="M150" s="259"/>
      <c r="N150" s="259"/>
      <c r="O150" s="259"/>
      <c r="P150" s="259"/>
      <c r="Q150" s="136"/>
      <c r="R150" s="260"/>
      <c r="S150" s="260"/>
      <c r="T150" s="260"/>
      <c r="U150" s="260"/>
      <c r="V150" s="260"/>
      <c r="W150" s="260"/>
      <c r="X150" s="260"/>
      <c r="Y150" s="260"/>
      <c r="Z150" s="260"/>
      <c r="AA150" s="260"/>
      <c r="AB150" s="260"/>
      <c r="AC150" s="260"/>
      <c r="AD150" s="260"/>
      <c r="AE150" s="260"/>
      <c r="AF150" s="136"/>
      <c r="AG150" s="260"/>
      <c r="AH150" s="260"/>
      <c r="AI150" s="260"/>
      <c r="AJ150" s="260"/>
      <c r="AK150" s="260"/>
      <c r="AL150" s="260"/>
      <c r="AM150" s="260"/>
      <c r="AN150" s="260"/>
      <c r="AO150" s="260"/>
      <c r="AP150" s="260"/>
      <c r="AQ150" s="260"/>
      <c r="AR150" s="260"/>
      <c r="AS150" s="260"/>
      <c r="AT150" s="260"/>
    </row>
    <row r="151" spans="1:46" ht="88.5" customHeight="1" thickTop="1" thickBot="1" x14ac:dyDescent="0.3">
      <c r="A151" s="259" t="s">
        <v>172</v>
      </c>
      <c r="B151" s="259"/>
      <c r="C151" s="259"/>
      <c r="D151" s="259"/>
      <c r="E151" s="259"/>
      <c r="F151" s="259"/>
      <c r="G151" s="259"/>
      <c r="H151" s="259"/>
      <c r="I151" s="259"/>
      <c r="J151" s="259"/>
      <c r="K151" s="259"/>
      <c r="L151" s="259"/>
      <c r="M151" s="259"/>
      <c r="N151" s="259"/>
      <c r="O151" s="259"/>
      <c r="P151" s="259"/>
      <c r="Q151" s="136"/>
      <c r="R151" s="260"/>
      <c r="S151" s="260"/>
      <c r="T151" s="260"/>
      <c r="U151" s="260"/>
      <c r="V151" s="260"/>
      <c r="W151" s="260"/>
      <c r="X151" s="260"/>
      <c r="Y151" s="260"/>
      <c r="Z151" s="260"/>
      <c r="AA151" s="260"/>
      <c r="AB151" s="260"/>
      <c r="AC151" s="260"/>
      <c r="AD151" s="260"/>
      <c r="AE151" s="260"/>
      <c r="AF151" s="136"/>
      <c r="AG151" s="260"/>
      <c r="AH151" s="260"/>
      <c r="AI151" s="260"/>
      <c r="AJ151" s="260"/>
      <c r="AK151" s="260"/>
      <c r="AL151" s="260"/>
      <c r="AM151" s="260"/>
      <c r="AN151" s="260"/>
      <c r="AO151" s="260"/>
      <c r="AP151" s="260"/>
      <c r="AQ151" s="260"/>
      <c r="AR151" s="260"/>
      <c r="AS151" s="260"/>
      <c r="AT151" s="260"/>
    </row>
    <row r="152" spans="1:46" ht="66.650000000000006" customHeight="1" thickTop="1" thickBot="1" x14ac:dyDescent="0.3">
      <c r="A152" s="259" t="s">
        <v>173</v>
      </c>
      <c r="B152" s="259"/>
      <c r="C152" s="259"/>
      <c r="D152" s="259"/>
      <c r="E152" s="259"/>
      <c r="F152" s="259"/>
      <c r="G152" s="259"/>
      <c r="H152" s="259"/>
      <c r="I152" s="259"/>
      <c r="J152" s="259"/>
      <c r="K152" s="259"/>
      <c r="L152" s="259"/>
      <c r="M152" s="259"/>
      <c r="N152" s="259"/>
      <c r="O152" s="259"/>
      <c r="P152" s="259"/>
      <c r="Q152" s="136"/>
      <c r="R152" s="260"/>
      <c r="S152" s="260"/>
      <c r="T152" s="260"/>
      <c r="U152" s="260"/>
      <c r="V152" s="260"/>
      <c r="W152" s="260"/>
      <c r="X152" s="260"/>
      <c r="Y152" s="260"/>
      <c r="Z152" s="260"/>
      <c r="AA152" s="260"/>
      <c r="AB152" s="260"/>
      <c r="AC152" s="260"/>
      <c r="AD152" s="260"/>
      <c r="AE152" s="260"/>
      <c r="AF152" s="136"/>
      <c r="AG152" s="260"/>
      <c r="AH152" s="260"/>
      <c r="AI152" s="260"/>
      <c r="AJ152" s="260"/>
      <c r="AK152" s="260"/>
      <c r="AL152" s="260"/>
      <c r="AM152" s="260"/>
      <c r="AN152" s="260"/>
      <c r="AO152" s="260"/>
      <c r="AP152" s="260"/>
      <c r="AQ152" s="260"/>
      <c r="AR152" s="260"/>
      <c r="AS152" s="260"/>
      <c r="AT152" s="260"/>
    </row>
    <row r="153" spans="1:46" ht="63" customHeight="1" thickTop="1" thickBot="1" x14ac:dyDescent="0.3">
      <c r="A153" s="259" t="s">
        <v>174</v>
      </c>
      <c r="B153" s="259"/>
      <c r="C153" s="259"/>
      <c r="D153" s="259"/>
      <c r="E153" s="259"/>
      <c r="F153" s="259"/>
      <c r="G153" s="259"/>
      <c r="H153" s="259"/>
      <c r="I153" s="259"/>
      <c r="J153" s="259"/>
      <c r="K153" s="259"/>
      <c r="L153" s="259"/>
      <c r="M153" s="259"/>
      <c r="N153" s="259"/>
      <c r="O153" s="259"/>
      <c r="P153" s="259"/>
      <c r="Q153" s="136"/>
      <c r="R153" s="260"/>
      <c r="S153" s="260"/>
      <c r="T153" s="260"/>
      <c r="U153" s="260"/>
      <c r="V153" s="260"/>
      <c r="W153" s="260"/>
      <c r="X153" s="260"/>
      <c r="Y153" s="260"/>
      <c r="Z153" s="260"/>
      <c r="AA153" s="260"/>
      <c r="AB153" s="260"/>
      <c r="AC153" s="260"/>
      <c r="AD153" s="260"/>
      <c r="AE153" s="260"/>
      <c r="AF153" s="136"/>
      <c r="AG153" s="260"/>
      <c r="AH153" s="260"/>
      <c r="AI153" s="260"/>
      <c r="AJ153" s="260"/>
      <c r="AK153" s="260"/>
      <c r="AL153" s="260"/>
      <c r="AM153" s="260"/>
      <c r="AN153" s="260"/>
      <c r="AO153" s="260"/>
      <c r="AP153" s="260"/>
      <c r="AQ153" s="260"/>
      <c r="AR153" s="260"/>
      <c r="AS153" s="260"/>
      <c r="AT153" s="260"/>
    </row>
    <row r="154" spans="1:46" ht="18" customHeight="1" thickTop="1" thickBot="1" x14ac:dyDescent="0.3">
      <c r="Q154" s="210"/>
      <c r="AF154" s="210"/>
    </row>
    <row r="155" spans="1:46" ht="60" customHeight="1" thickTop="1" thickBot="1" x14ac:dyDescent="0.3">
      <c r="A155" s="263" t="s">
        <v>124</v>
      </c>
      <c r="B155" s="263"/>
      <c r="C155" s="263"/>
      <c r="D155" s="263"/>
      <c r="E155" s="263"/>
      <c r="F155" s="263"/>
      <c r="G155" s="263"/>
      <c r="H155" s="263"/>
      <c r="I155" s="263"/>
      <c r="J155" s="263"/>
      <c r="K155" s="263"/>
      <c r="L155" s="263"/>
      <c r="M155" s="263"/>
      <c r="N155" s="263"/>
      <c r="O155" s="263"/>
      <c r="P155" s="263"/>
      <c r="Q155" s="138" t="s">
        <v>65</v>
      </c>
      <c r="R155" s="264" t="s">
        <v>66</v>
      </c>
      <c r="S155" s="264"/>
      <c r="T155" s="264"/>
      <c r="U155" s="264"/>
      <c r="V155" s="264"/>
      <c r="W155" s="264"/>
      <c r="X155" s="264"/>
      <c r="Y155" s="264"/>
      <c r="Z155" s="264"/>
      <c r="AA155" s="264"/>
      <c r="AB155" s="264"/>
      <c r="AC155" s="264"/>
      <c r="AD155" s="264"/>
      <c r="AE155" s="264"/>
      <c r="AF155" s="139" t="s">
        <v>65</v>
      </c>
      <c r="AG155" s="265" t="s">
        <v>8</v>
      </c>
      <c r="AH155" s="265"/>
      <c r="AI155" s="265"/>
      <c r="AJ155" s="265"/>
      <c r="AK155" s="265"/>
      <c r="AL155" s="265"/>
      <c r="AM155" s="265"/>
      <c r="AN155" s="265"/>
      <c r="AO155" s="265"/>
      <c r="AP155" s="265"/>
      <c r="AQ155" s="265"/>
      <c r="AR155" s="265"/>
      <c r="AS155" s="265"/>
      <c r="AT155" s="265"/>
    </row>
    <row r="156" spans="1:46" ht="56.5" customHeight="1" thickTop="1" thickBot="1" x14ac:dyDescent="0.3">
      <c r="A156" s="259" t="s">
        <v>175</v>
      </c>
      <c r="B156" s="259"/>
      <c r="C156" s="259"/>
      <c r="D156" s="259"/>
      <c r="E156" s="259"/>
      <c r="F156" s="259"/>
      <c r="G156" s="259"/>
      <c r="H156" s="259"/>
      <c r="I156" s="259"/>
      <c r="J156" s="259"/>
      <c r="K156" s="259"/>
      <c r="L156" s="259"/>
      <c r="M156" s="259"/>
      <c r="N156" s="259"/>
      <c r="O156" s="259"/>
      <c r="P156" s="259"/>
      <c r="Q156" s="136"/>
      <c r="R156" s="260"/>
      <c r="S156" s="260"/>
      <c r="T156" s="260"/>
      <c r="U156" s="260"/>
      <c r="V156" s="260"/>
      <c r="W156" s="260"/>
      <c r="X156" s="260"/>
      <c r="Y156" s="260"/>
      <c r="Z156" s="260"/>
      <c r="AA156" s="260"/>
      <c r="AB156" s="260"/>
      <c r="AC156" s="260"/>
      <c r="AD156" s="260"/>
      <c r="AE156" s="260"/>
      <c r="AF156" s="136"/>
      <c r="AG156" s="260"/>
      <c r="AH156" s="260"/>
      <c r="AI156" s="260"/>
      <c r="AJ156" s="260"/>
      <c r="AK156" s="260"/>
      <c r="AL156" s="260"/>
      <c r="AM156" s="260"/>
      <c r="AN156" s="260"/>
      <c r="AO156" s="260"/>
      <c r="AP156" s="260"/>
      <c r="AQ156" s="260"/>
      <c r="AR156" s="260"/>
      <c r="AS156" s="260"/>
      <c r="AT156" s="260"/>
    </row>
    <row r="157" spans="1:46" ht="53.5" customHeight="1" thickTop="1" thickBot="1" x14ac:dyDescent="0.3">
      <c r="A157" s="259" t="s">
        <v>176</v>
      </c>
      <c r="B157" s="259"/>
      <c r="C157" s="259"/>
      <c r="D157" s="259"/>
      <c r="E157" s="259"/>
      <c r="F157" s="259"/>
      <c r="G157" s="259"/>
      <c r="H157" s="259"/>
      <c r="I157" s="259"/>
      <c r="J157" s="259"/>
      <c r="K157" s="259"/>
      <c r="L157" s="259"/>
      <c r="M157" s="259"/>
      <c r="N157" s="259"/>
      <c r="O157" s="259"/>
      <c r="P157" s="259"/>
      <c r="Q157" s="136"/>
      <c r="R157" s="260"/>
      <c r="S157" s="260"/>
      <c r="T157" s="260"/>
      <c r="U157" s="260"/>
      <c r="V157" s="260"/>
      <c r="W157" s="260"/>
      <c r="X157" s="260"/>
      <c r="Y157" s="260"/>
      <c r="Z157" s="260"/>
      <c r="AA157" s="260"/>
      <c r="AB157" s="260"/>
      <c r="AC157" s="260"/>
      <c r="AD157" s="260"/>
      <c r="AE157" s="260"/>
      <c r="AF157" s="136"/>
      <c r="AG157" s="260"/>
      <c r="AH157" s="260"/>
      <c r="AI157" s="260"/>
      <c r="AJ157" s="260"/>
      <c r="AK157" s="260"/>
      <c r="AL157" s="260"/>
      <c r="AM157" s="260"/>
      <c r="AN157" s="260"/>
      <c r="AO157" s="260"/>
      <c r="AP157" s="260"/>
      <c r="AQ157" s="260"/>
      <c r="AR157" s="260"/>
      <c r="AS157" s="260"/>
      <c r="AT157" s="260"/>
    </row>
    <row r="158" spans="1:46" ht="63" customHeight="1" thickTop="1" thickBot="1" x14ac:dyDescent="0.3">
      <c r="A158" s="259" t="s">
        <v>177</v>
      </c>
      <c r="B158" s="259"/>
      <c r="C158" s="259"/>
      <c r="D158" s="259"/>
      <c r="E158" s="259"/>
      <c r="F158" s="259"/>
      <c r="G158" s="259"/>
      <c r="H158" s="259"/>
      <c r="I158" s="259"/>
      <c r="J158" s="259"/>
      <c r="K158" s="259"/>
      <c r="L158" s="259"/>
      <c r="M158" s="259"/>
      <c r="N158" s="259"/>
      <c r="O158" s="259"/>
      <c r="P158" s="259"/>
      <c r="Q158" s="136"/>
      <c r="R158" s="260"/>
      <c r="S158" s="260"/>
      <c r="T158" s="260"/>
      <c r="U158" s="260"/>
      <c r="V158" s="260"/>
      <c r="W158" s="260"/>
      <c r="X158" s="260"/>
      <c r="Y158" s="260"/>
      <c r="Z158" s="260"/>
      <c r="AA158" s="260"/>
      <c r="AB158" s="260"/>
      <c r="AC158" s="260"/>
      <c r="AD158" s="260"/>
      <c r="AE158" s="260"/>
      <c r="AF158" s="136"/>
      <c r="AG158" s="260"/>
      <c r="AH158" s="260"/>
      <c r="AI158" s="260"/>
      <c r="AJ158" s="260"/>
      <c r="AK158" s="260"/>
      <c r="AL158" s="260"/>
      <c r="AM158" s="260"/>
      <c r="AN158" s="260"/>
      <c r="AO158" s="260"/>
      <c r="AP158" s="260"/>
      <c r="AQ158" s="260"/>
      <c r="AR158" s="260"/>
      <c r="AS158" s="260"/>
      <c r="AT158" s="260"/>
    </row>
    <row r="159" spans="1:46" ht="63" customHeight="1" thickTop="1" thickBot="1" x14ac:dyDescent="0.3">
      <c r="A159" s="259" t="s">
        <v>178</v>
      </c>
      <c r="B159" s="259"/>
      <c r="C159" s="259"/>
      <c r="D159" s="259"/>
      <c r="E159" s="259"/>
      <c r="F159" s="259"/>
      <c r="G159" s="259"/>
      <c r="H159" s="259"/>
      <c r="I159" s="259"/>
      <c r="J159" s="259"/>
      <c r="K159" s="259"/>
      <c r="L159" s="259"/>
      <c r="M159" s="259"/>
      <c r="N159" s="259"/>
      <c r="O159" s="259"/>
      <c r="P159" s="259"/>
      <c r="Q159" s="136"/>
      <c r="R159" s="260"/>
      <c r="S159" s="260"/>
      <c r="T159" s="260"/>
      <c r="U159" s="260"/>
      <c r="V159" s="260"/>
      <c r="W159" s="260"/>
      <c r="X159" s="260"/>
      <c r="Y159" s="260"/>
      <c r="Z159" s="260"/>
      <c r="AA159" s="260"/>
      <c r="AB159" s="260"/>
      <c r="AC159" s="260"/>
      <c r="AD159" s="260"/>
      <c r="AE159" s="260"/>
      <c r="AF159" s="136"/>
      <c r="AG159" s="260"/>
      <c r="AH159" s="260"/>
      <c r="AI159" s="260"/>
      <c r="AJ159" s="260"/>
      <c r="AK159" s="260"/>
      <c r="AL159" s="260"/>
      <c r="AM159" s="260"/>
      <c r="AN159" s="260"/>
      <c r="AO159" s="260"/>
      <c r="AP159" s="260"/>
      <c r="AQ159" s="260"/>
      <c r="AR159" s="260"/>
      <c r="AS159" s="260"/>
      <c r="AT159" s="260"/>
    </row>
    <row r="160" spans="1:46" ht="63" customHeight="1" thickTop="1" thickBot="1" x14ac:dyDescent="0.3">
      <c r="A160" s="259" t="s">
        <v>179</v>
      </c>
      <c r="B160" s="259"/>
      <c r="C160" s="259"/>
      <c r="D160" s="259"/>
      <c r="E160" s="259"/>
      <c r="F160" s="259"/>
      <c r="G160" s="259"/>
      <c r="H160" s="259"/>
      <c r="I160" s="259"/>
      <c r="J160" s="259"/>
      <c r="K160" s="259"/>
      <c r="L160" s="259"/>
      <c r="M160" s="259"/>
      <c r="N160" s="259"/>
      <c r="O160" s="259"/>
      <c r="P160" s="259"/>
      <c r="Q160" s="136"/>
      <c r="R160" s="260"/>
      <c r="S160" s="260"/>
      <c r="T160" s="260"/>
      <c r="U160" s="260"/>
      <c r="V160" s="260"/>
      <c r="W160" s="260"/>
      <c r="X160" s="260"/>
      <c r="Y160" s="260"/>
      <c r="Z160" s="260"/>
      <c r="AA160" s="260"/>
      <c r="AB160" s="260"/>
      <c r="AC160" s="260"/>
      <c r="AD160" s="260"/>
      <c r="AE160" s="260"/>
      <c r="AF160" s="136"/>
      <c r="AG160" s="260"/>
      <c r="AH160" s="260"/>
      <c r="AI160" s="260"/>
      <c r="AJ160" s="260"/>
      <c r="AK160" s="260"/>
      <c r="AL160" s="260"/>
      <c r="AM160" s="260"/>
      <c r="AN160" s="260"/>
      <c r="AO160" s="260"/>
      <c r="AP160" s="260"/>
      <c r="AQ160" s="260"/>
      <c r="AR160" s="260"/>
      <c r="AS160" s="260"/>
      <c r="AT160" s="260"/>
    </row>
    <row r="163" spans="1:46" ht="13" x14ac:dyDescent="0.3">
      <c r="A163" s="269" t="s">
        <v>180</v>
      </c>
      <c r="B163" s="269"/>
      <c r="C163" s="269"/>
      <c r="D163" s="269"/>
      <c r="E163" s="269"/>
      <c r="F163" s="269"/>
      <c r="G163" s="269"/>
      <c r="H163" s="269"/>
      <c r="I163" s="269"/>
      <c r="J163" s="269"/>
      <c r="K163" s="269"/>
      <c r="L163" s="269"/>
      <c r="M163" s="269"/>
      <c r="N163" s="269"/>
      <c r="O163" s="269"/>
      <c r="P163" s="269"/>
      <c r="Q163" s="269"/>
      <c r="R163" s="269"/>
      <c r="S163" s="269"/>
      <c r="T163" s="269"/>
      <c r="U163" s="269"/>
      <c r="V163" s="269"/>
      <c r="W163" s="269"/>
      <c r="X163" s="269"/>
      <c r="Y163" s="269"/>
      <c r="Z163" s="269"/>
      <c r="AA163" s="269"/>
      <c r="AB163" s="269"/>
      <c r="AC163" s="269"/>
      <c r="AD163" s="269"/>
      <c r="AE163" s="269"/>
      <c r="AF163" s="71"/>
      <c r="AG163" s="270" t="s">
        <v>62</v>
      </c>
      <c r="AH163" s="270"/>
      <c r="AI163" s="270"/>
      <c r="AJ163" s="270"/>
      <c r="AK163">
        <f>(('Artículo 137 (resumen PI)'!C15*0.8+'Artículo 137 (resumen PI)'!F15*0.2)+('Artículo 137 (resumen PNT)'!C15*0.8+'Artículo 137 (resumen PNT)'!F15*0.2))/2</f>
        <v>0</v>
      </c>
    </row>
    <row r="164" spans="1:46" ht="18" customHeight="1" x14ac:dyDescent="0.25">
      <c r="A164" s="216"/>
      <c r="B164" s="216"/>
      <c r="C164" s="216"/>
      <c r="D164" s="216"/>
      <c r="E164" s="216"/>
      <c r="F164" s="216"/>
      <c r="G164" s="216"/>
      <c r="H164" s="216"/>
      <c r="I164" s="216"/>
      <c r="J164" s="216"/>
      <c r="K164" s="216"/>
      <c r="L164" s="216"/>
      <c r="M164" s="216"/>
      <c r="N164" s="216"/>
      <c r="O164" s="216"/>
      <c r="P164" s="216"/>
      <c r="Q164" s="219"/>
      <c r="R164" s="216"/>
      <c r="S164" s="216"/>
      <c r="T164" s="216"/>
      <c r="U164" s="216"/>
      <c r="V164" s="216"/>
      <c r="W164" s="216"/>
      <c r="X164" s="216"/>
      <c r="Y164" s="216"/>
      <c r="Z164" s="216"/>
      <c r="AA164" s="216"/>
      <c r="AB164" s="216"/>
      <c r="AC164" s="216"/>
      <c r="AD164" s="216"/>
      <c r="AE164" s="216"/>
      <c r="AF164" s="219"/>
      <c r="AG164" s="216"/>
      <c r="AH164" s="216"/>
      <c r="AI164" s="216"/>
      <c r="AJ164" s="216"/>
      <c r="AK164" s="216"/>
      <c r="AL164" s="216"/>
      <c r="AM164" s="216"/>
      <c r="AN164" s="216"/>
      <c r="AO164" s="216"/>
      <c r="AP164" s="216"/>
      <c r="AQ164" s="216"/>
      <c r="AR164" s="216"/>
      <c r="AS164" s="216"/>
      <c r="AT164" s="216"/>
    </row>
    <row r="165" spans="1:46" ht="18" customHeight="1" x14ac:dyDescent="0.25">
      <c r="A165" s="60" t="s">
        <v>63</v>
      </c>
      <c r="B165" s="76"/>
      <c r="C165" s="76"/>
      <c r="D165" s="76"/>
      <c r="E165" s="76"/>
      <c r="F165" s="76"/>
      <c r="G165" s="76"/>
      <c r="H165" s="76"/>
      <c r="I165" s="76"/>
      <c r="J165" s="76"/>
      <c r="K165" s="76"/>
      <c r="L165" s="76"/>
      <c r="M165" s="76"/>
      <c r="N165" s="76"/>
      <c r="O165" s="76"/>
      <c r="P165" s="76"/>
      <c r="Q165" s="23"/>
      <c r="R165" s="76"/>
      <c r="S165" s="76"/>
      <c r="T165" s="76"/>
      <c r="U165" s="76"/>
      <c r="V165" s="76"/>
      <c r="W165" s="76"/>
      <c r="X165" s="76"/>
      <c r="Y165" s="76"/>
      <c r="Z165" s="76"/>
      <c r="AA165" s="76"/>
      <c r="AB165" s="76"/>
      <c r="AC165" s="76"/>
      <c r="AD165" s="76"/>
      <c r="AE165" s="76"/>
      <c r="AF165" s="23"/>
      <c r="AG165" s="76"/>
      <c r="AH165" s="76"/>
      <c r="AI165" s="76"/>
      <c r="AJ165" s="76"/>
      <c r="AK165" s="76"/>
      <c r="AL165" s="76"/>
      <c r="AM165" s="76"/>
      <c r="AN165" s="76"/>
      <c r="AO165" s="76"/>
      <c r="AP165" s="76"/>
      <c r="AQ165" s="76"/>
      <c r="AR165" s="76"/>
      <c r="AS165" s="76"/>
      <c r="AT165" s="76"/>
    </row>
    <row r="167" spans="1:46" ht="95.25" customHeight="1" thickBot="1" x14ac:dyDescent="0.3">
      <c r="A167" s="271" t="s">
        <v>181</v>
      </c>
      <c r="B167" s="271"/>
      <c r="C167" s="271"/>
      <c r="D167" s="271"/>
      <c r="E167" s="271"/>
      <c r="F167" s="271"/>
      <c r="G167" s="271"/>
      <c r="H167" s="271"/>
      <c r="I167" s="271"/>
      <c r="J167" s="271"/>
      <c r="K167" s="271"/>
      <c r="L167" s="271"/>
      <c r="M167" s="271"/>
      <c r="N167" s="271"/>
      <c r="O167" s="271"/>
      <c r="P167" s="271"/>
      <c r="Q167" s="271"/>
      <c r="V167" s="272"/>
      <c r="W167" s="272"/>
      <c r="X167" s="272"/>
      <c r="Y167" s="272"/>
      <c r="Z167" s="272"/>
      <c r="AA167" s="272"/>
      <c r="AB167" s="272"/>
      <c r="AC167" s="272"/>
      <c r="AD167" s="272"/>
      <c r="AE167" s="272"/>
      <c r="AF167" s="71"/>
      <c r="AK167" s="272"/>
      <c r="AL167" s="272"/>
      <c r="AM167" s="272"/>
      <c r="AN167" s="272"/>
      <c r="AO167" s="272"/>
      <c r="AP167" s="272"/>
      <c r="AQ167" s="272"/>
      <c r="AR167" s="272"/>
      <c r="AS167" s="272"/>
      <c r="AT167" s="272"/>
    </row>
    <row r="168" spans="1:46" ht="57" customHeight="1" thickTop="1" thickBot="1" x14ac:dyDescent="0.3">
      <c r="A168" s="266" t="s">
        <v>44</v>
      </c>
      <c r="B168" s="266"/>
      <c r="C168" s="266"/>
      <c r="D168" s="266"/>
      <c r="E168" s="266"/>
      <c r="F168" s="266"/>
      <c r="G168" s="266"/>
      <c r="H168" s="266"/>
      <c r="I168" s="266"/>
      <c r="J168" s="266"/>
      <c r="K168" s="266"/>
      <c r="L168" s="266"/>
      <c r="M168" s="266"/>
      <c r="N168" s="266"/>
      <c r="O168" s="266"/>
      <c r="P168" s="266"/>
      <c r="Q168" s="134" t="s">
        <v>65</v>
      </c>
      <c r="R168" s="267" t="s">
        <v>66</v>
      </c>
      <c r="S168" s="267"/>
      <c r="T168" s="267"/>
      <c r="U168" s="267"/>
      <c r="V168" s="267"/>
      <c r="W168" s="267"/>
      <c r="X168" s="267"/>
      <c r="Y168" s="267"/>
      <c r="Z168" s="267"/>
      <c r="AA168" s="267"/>
      <c r="AB168" s="267"/>
      <c r="AC168" s="267"/>
      <c r="AD168" s="267"/>
      <c r="AE168" s="267"/>
      <c r="AF168" s="135" t="s">
        <v>65</v>
      </c>
      <c r="AG168" s="268" t="s">
        <v>8</v>
      </c>
      <c r="AH168" s="268"/>
      <c r="AI168" s="268"/>
      <c r="AJ168" s="268"/>
      <c r="AK168" s="268"/>
      <c r="AL168" s="268"/>
      <c r="AM168" s="268"/>
      <c r="AN168" s="268"/>
      <c r="AO168" s="268"/>
      <c r="AP168" s="268"/>
      <c r="AQ168" s="268"/>
      <c r="AR168" s="268"/>
      <c r="AS168" s="268"/>
      <c r="AT168" s="268"/>
    </row>
    <row r="169" spans="1:46" ht="49.4" customHeight="1" thickTop="1" thickBot="1" x14ac:dyDescent="0.3">
      <c r="A169" s="259" t="s">
        <v>132</v>
      </c>
      <c r="B169" s="259"/>
      <c r="C169" s="259"/>
      <c r="D169" s="259"/>
      <c r="E169" s="259"/>
      <c r="F169" s="259"/>
      <c r="G169" s="259"/>
      <c r="H169" s="259"/>
      <c r="I169" s="259"/>
      <c r="J169" s="259"/>
      <c r="K169" s="259"/>
      <c r="L169" s="259"/>
      <c r="M169" s="259"/>
      <c r="N169" s="259"/>
      <c r="O169" s="259"/>
      <c r="P169" s="259"/>
      <c r="Q169" s="136"/>
      <c r="R169" s="261"/>
      <c r="S169" s="261"/>
      <c r="T169" s="261"/>
      <c r="U169" s="261"/>
      <c r="V169" s="261"/>
      <c r="W169" s="261"/>
      <c r="X169" s="261"/>
      <c r="Y169" s="261"/>
      <c r="Z169" s="261"/>
      <c r="AA169" s="261"/>
      <c r="AB169" s="261"/>
      <c r="AC169" s="261"/>
      <c r="AD169" s="261"/>
      <c r="AE169" s="261"/>
      <c r="AF169" s="136"/>
      <c r="AG169" s="261"/>
      <c r="AH169" s="261"/>
      <c r="AI169" s="261"/>
      <c r="AJ169" s="261"/>
      <c r="AK169" s="261"/>
      <c r="AL169" s="261"/>
      <c r="AM169" s="261"/>
      <c r="AN169" s="261"/>
      <c r="AO169" s="261"/>
      <c r="AP169" s="261"/>
      <c r="AQ169" s="261"/>
      <c r="AR169" s="261"/>
      <c r="AS169" s="261"/>
      <c r="AT169" s="261"/>
    </row>
    <row r="170" spans="1:46" ht="63" customHeight="1" thickTop="1" thickBot="1" x14ac:dyDescent="0.3">
      <c r="A170" s="259" t="s">
        <v>68</v>
      </c>
      <c r="B170" s="259"/>
      <c r="C170" s="259"/>
      <c r="D170" s="259"/>
      <c r="E170" s="259"/>
      <c r="F170" s="259"/>
      <c r="G170" s="259"/>
      <c r="H170" s="259"/>
      <c r="I170" s="259"/>
      <c r="J170" s="259"/>
      <c r="K170" s="259"/>
      <c r="L170" s="259"/>
      <c r="M170" s="259"/>
      <c r="N170" s="259"/>
      <c r="O170" s="259"/>
      <c r="P170" s="259"/>
      <c r="Q170" s="136"/>
      <c r="R170" s="260"/>
      <c r="S170" s="260"/>
      <c r="T170" s="260"/>
      <c r="U170" s="260"/>
      <c r="V170" s="260"/>
      <c r="W170" s="260"/>
      <c r="X170" s="260"/>
      <c r="Y170" s="260"/>
      <c r="Z170" s="260"/>
      <c r="AA170" s="260"/>
      <c r="AB170" s="260"/>
      <c r="AC170" s="260"/>
      <c r="AD170" s="260"/>
      <c r="AE170" s="260"/>
      <c r="AF170" s="136"/>
      <c r="AG170" s="262"/>
      <c r="AH170" s="262"/>
      <c r="AI170" s="262"/>
      <c r="AJ170" s="262"/>
      <c r="AK170" s="262"/>
      <c r="AL170" s="262"/>
      <c r="AM170" s="262"/>
      <c r="AN170" s="262"/>
      <c r="AO170" s="262"/>
      <c r="AP170" s="262"/>
      <c r="AQ170" s="262"/>
      <c r="AR170" s="262"/>
      <c r="AS170" s="262"/>
      <c r="AT170" s="262"/>
    </row>
    <row r="171" spans="1:46" ht="63" customHeight="1" thickTop="1" thickBot="1" x14ac:dyDescent="0.3">
      <c r="A171" s="259" t="s">
        <v>182</v>
      </c>
      <c r="B171" s="259"/>
      <c r="C171" s="259"/>
      <c r="D171" s="259"/>
      <c r="E171" s="259"/>
      <c r="F171" s="259"/>
      <c r="G171" s="259"/>
      <c r="H171" s="259"/>
      <c r="I171" s="259"/>
      <c r="J171" s="259"/>
      <c r="K171" s="259"/>
      <c r="L171" s="259"/>
      <c r="M171" s="259"/>
      <c r="N171" s="259"/>
      <c r="O171" s="259"/>
      <c r="P171" s="259"/>
      <c r="Q171" s="136"/>
      <c r="R171" s="260"/>
      <c r="S171" s="260"/>
      <c r="T171" s="260"/>
      <c r="U171" s="260"/>
      <c r="V171" s="260"/>
      <c r="W171" s="260"/>
      <c r="X171" s="260"/>
      <c r="Y171" s="260"/>
      <c r="Z171" s="260"/>
      <c r="AA171" s="260"/>
      <c r="AB171" s="260"/>
      <c r="AC171" s="260"/>
      <c r="AD171" s="260"/>
      <c r="AE171" s="260"/>
      <c r="AF171" s="136"/>
      <c r="AG171" s="260"/>
      <c r="AH171" s="260"/>
      <c r="AI171" s="260"/>
      <c r="AJ171" s="260"/>
      <c r="AK171" s="260"/>
      <c r="AL171" s="260"/>
      <c r="AM171" s="260"/>
      <c r="AN171" s="260"/>
      <c r="AO171" s="260"/>
      <c r="AP171" s="260"/>
      <c r="AQ171" s="260"/>
      <c r="AR171" s="260"/>
      <c r="AS171" s="260"/>
      <c r="AT171" s="260"/>
    </row>
    <row r="172" spans="1:46" ht="63" customHeight="1" thickTop="1" thickBot="1" x14ac:dyDescent="0.3">
      <c r="A172" s="259" t="s">
        <v>183</v>
      </c>
      <c r="B172" s="259"/>
      <c r="C172" s="259"/>
      <c r="D172" s="259"/>
      <c r="E172" s="259"/>
      <c r="F172" s="259"/>
      <c r="G172" s="259"/>
      <c r="H172" s="259"/>
      <c r="I172" s="259"/>
      <c r="J172" s="259"/>
      <c r="K172" s="259"/>
      <c r="L172" s="259"/>
      <c r="M172" s="259"/>
      <c r="N172" s="259"/>
      <c r="O172" s="259"/>
      <c r="P172" s="259"/>
      <c r="Q172" s="136"/>
      <c r="R172" s="260"/>
      <c r="S172" s="260"/>
      <c r="T172" s="260"/>
      <c r="U172" s="260"/>
      <c r="V172" s="260"/>
      <c r="W172" s="260"/>
      <c r="X172" s="260"/>
      <c r="Y172" s="260"/>
      <c r="Z172" s="260"/>
      <c r="AA172" s="260"/>
      <c r="AB172" s="260"/>
      <c r="AC172" s="260"/>
      <c r="AD172" s="260"/>
      <c r="AE172" s="260"/>
      <c r="AF172" s="136"/>
      <c r="AG172" s="260"/>
      <c r="AH172" s="260"/>
      <c r="AI172" s="260"/>
      <c r="AJ172" s="260"/>
      <c r="AK172" s="260"/>
      <c r="AL172" s="260"/>
      <c r="AM172" s="260"/>
      <c r="AN172" s="260"/>
      <c r="AO172" s="260"/>
      <c r="AP172" s="260"/>
      <c r="AQ172" s="260"/>
      <c r="AR172" s="260"/>
      <c r="AS172" s="260"/>
      <c r="AT172" s="260"/>
    </row>
    <row r="173" spans="1:46" ht="63" customHeight="1" thickTop="1" thickBot="1" x14ac:dyDescent="0.3">
      <c r="A173" s="259" t="s">
        <v>166</v>
      </c>
      <c r="B173" s="259"/>
      <c r="C173" s="259"/>
      <c r="D173" s="259"/>
      <c r="E173" s="259"/>
      <c r="F173" s="259"/>
      <c r="G173" s="259"/>
      <c r="H173" s="259"/>
      <c r="I173" s="259"/>
      <c r="J173" s="259"/>
      <c r="K173" s="259"/>
      <c r="L173" s="259"/>
      <c r="M173" s="259"/>
      <c r="N173" s="259"/>
      <c r="O173" s="259"/>
      <c r="P173" s="259"/>
      <c r="Q173" s="136"/>
      <c r="R173" s="260"/>
      <c r="S173" s="260"/>
      <c r="T173" s="260"/>
      <c r="U173" s="260"/>
      <c r="V173" s="260"/>
      <c r="W173" s="260"/>
      <c r="X173" s="260"/>
      <c r="Y173" s="260"/>
      <c r="Z173" s="260"/>
      <c r="AA173" s="260"/>
      <c r="AB173" s="260"/>
      <c r="AC173" s="260"/>
      <c r="AD173" s="260"/>
      <c r="AE173" s="260"/>
      <c r="AF173" s="136"/>
      <c r="AG173" s="260"/>
      <c r="AH173" s="260"/>
      <c r="AI173" s="260"/>
      <c r="AJ173" s="260"/>
      <c r="AK173" s="260"/>
      <c r="AL173" s="260"/>
      <c r="AM173" s="260"/>
      <c r="AN173" s="260"/>
      <c r="AO173" s="260"/>
      <c r="AP173" s="260"/>
      <c r="AQ173" s="260"/>
      <c r="AR173" s="260"/>
      <c r="AS173" s="260"/>
      <c r="AT173" s="260"/>
    </row>
    <row r="174" spans="1:46" ht="63" customHeight="1" thickTop="1" thickBot="1" x14ac:dyDescent="0.3">
      <c r="A174" s="259" t="s">
        <v>167</v>
      </c>
      <c r="B174" s="259"/>
      <c r="C174" s="259"/>
      <c r="D174" s="259"/>
      <c r="E174" s="259"/>
      <c r="F174" s="259"/>
      <c r="G174" s="259"/>
      <c r="H174" s="259"/>
      <c r="I174" s="259"/>
      <c r="J174" s="259"/>
      <c r="K174" s="259"/>
      <c r="L174" s="259"/>
      <c r="M174" s="259"/>
      <c r="N174" s="259"/>
      <c r="O174" s="259"/>
      <c r="P174" s="259"/>
      <c r="Q174" s="136"/>
      <c r="R174" s="260"/>
      <c r="S174" s="260"/>
      <c r="T174" s="260"/>
      <c r="U174" s="260"/>
      <c r="V174" s="260"/>
      <c r="W174" s="260"/>
      <c r="X174" s="260"/>
      <c r="Y174" s="260"/>
      <c r="Z174" s="260"/>
      <c r="AA174" s="260"/>
      <c r="AB174" s="260"/>
      <c r="AC174" s="260"/>
      <c r="AD174" s="260"/>
      <c r="AE174" s="260"/>
      <c r="AF174" s="136"/>
      <c r="AG174" s="260"/>
      <c r="AH174" s="260"/>
      <c r="AI174" s="260"/>
      <c r="AJ174" s="260"/>
      <c r="AK174" s="260"/>
      <c r="AL174" s="260"/>
      <c r="AM174" s="260"/>
      <c r="AN174" s="260"/>
      <c r="AO174" s="260"/>
      <c r="AP174" s="260"/>
      <c r="AQ174" s="260"/>
      <c r="AR174" s="260"/>
      <c r="AS174" s="260"/>
      <c r="AT174" s="260"/>
    </row>
    <row r="175" spans="1:46" ht="63" customHeight="1" thickTop="1" thickBot="1" x14ac:dyDescent="0.3">
      <c r="A175" s="259" t="s">
        <v>168</v>
      </c>
      <c r="B175" s="259"/>
      <c r="C175" s="259"/>
      <c r="D175" s="259"/>
      <c r="E175" s="259"/>
      <c r="F175" s="259"/>
      <c r="G175" s="259"/>
      <c r="H175" s="259"/>
      <c r="I175" s="259"/>
      <c r="J175" s="259"/>
      <c r="K175" s="259"/>
      <c r="L175" s="259"/>
      <c r="M175" s="259"/>
      <c r="N175" s="259"/>
      <c r="O175" s="259"/>
      <c r="P175" s="259"/>
      <c r="Q175" s="136"/>
      <c r="R175" s="260"/>
      <c r="S175" s="260"/>
      <c r="T175" s="260"/>
      <c r="U175" s="260"/>
      <c r="V175" s="260"/>
      <c r="W175" s="260"/>
      <c r="X175" s="260"/>
      <c r="Y175" s="260"/>
      <c r="Z175" s="260"/>
      <c r="AA175" s="260"/>
      <c r="AB175" s="260"/>
      <c r="AC175" s="260"/>
      <c r="AD175" s="260"/>
      <c r="AE175" s="260"/>
      <c r="AF175" s="136"/>
      <c r="AG175" s="260"/>
      <c r="AH175" s="260"/>
      <c r="AI175" s="260"/>
      <c r="AJ175" s="260"/>
      <c r="AK175" s="260"/>
      <c r="AL175" s="260"/>
      <c r="AM175" s="260"/>
      <c r="AN175" s="260"/>
      <c r="AO175" s="260"/>
      <c r="AP175" s="260"/>
      <c r="AQ175" s="260"/>
      <c r="AR175" s="260"/>
      <c r="AS175" s="260"/>
      <c r="AT175" s="260"/>
    </row>
    <row r="176" spans="1:46" ht="78" customHeight="1" thickTop="1" thickBot="1" x14ac:dyDescent="0.3">
      <c r="A176" s="259" t="s">
        <v>184</v>
      </c>
      <c r="B176" s="259"/>
      <c r="C176" s="259"/>
      <c r="D176" s="259"/>
      <c r="E176" s="259"/>
      <c r="F176" s="259"/>
      <c r="G176" s="259"/>
      <c r="H176" s="259"/>
      <c r="I176" s="259"/>
      <c r="J176" s="259"/>
      <c r="K176" s="259"/>
      <c r="L176" s="259"/>
      <c r="M176" s="259"/>
      <c r="N176" s="259"/>
      <c r="O176" s="259"/>
      <c r="P176" s="259"/>
      <c r="Q176" s="136"/>
      <c r="R176" s="260"/>
      <c r="S176" s="260"/>
      <c r="T176" s="260"/>
      <c r="U176" s="260"/>
      <c r="V176" s="260"/>
      <c r="W176" s="260"/>
      <c r="X176" s="260"/>
      <c r="Y176" s="260"/>
      <c r="Z176" s="260"/>
      <c r="AA176" s="260"/>
      <c r="AB176" s="260"/>
      <c r="AC176" s="260"/>
      <c r="AD176" s="260"/>
      <c r="AE176" s="260"/>
      <c r="AF176" s="136"/>
      <c r="AG176" s="260"/>
      <c r="AH176" s="260"/>
      <c r="AI176" s="260"/>
      <c r="AJ176" s="260"/>
      <c r="AK176" s="260"/>
      <c r="AL176" s="260"/>
      <c r="AM176" s="260"/>
      <c r="AN176" s="260"/>
      <c r="AO176" s="260"/>
      <c r="AP176" s="260"/>
      <c r="AQ176" s="260"/>
      <c r="AR176" s="260"/>
      <c r="AS176" s="260"/>
      <c r="AT176" s="260"/>
    </row>
    <row r="177" spans="1:46" ht="63" customHeight="1" thickTop="1" thickBot="1" x14ac:dyDescent="0.3">
      <c r="A177" s="259" t="s">
        <v>185</v>
      </c>
      <c r="B177" s="259"/>
      <c r="C177" s="259"/>
      <c r="D177" s="259"/>
      <c r="E177" s="259"/>
      <c r="F177" s="259"/>
      <c r="G177" s="259"/>
      <c r="H177" s="259"/>
      <c r="I177" s="259"/>
      <c r="J177" s="259"/>
      <c r="K177" s="259"/>
      <c r="L177" s="259"/>
      <c r="M177" s="259"/>
      <c r="N177" s="259"/>
      <c r="O177" s="259"/>
      <c r="P177" s="259"/>
      <c r="Q177" s="136"/>
      <c r="R177" s="260"/>
      <c r="S177" s="260"/>
      <c r="T177" s="260"/>
      <c r="U177" s="260"/>
      <c r="V177" s="260"/>
      <c r="W177" s="260"/>
      <c r="X177" s="260"/>
      <c r="Y177" s="260"/>
      <c r="Z177" s="260"/>
      <c r="AA177" s="260"/>
      <c r="AB177" s="260"/>
      <c r="AC177" s="260"/>
      <c r="AD177" s="260"/>
      <c r="AE177" s="260"/>
      <c r="AF177" s="136"/>
      <c r="AG177" s="260"/>
      <c r="AH177" s="260"/>
      <c r="AI177" s="260"/>
      <c r="AJ177" s="260"/>
      <c r="AK177" s="260"/>
      <c r="AL177" s="260"/>
      <c r="AM177" s="260"/>
      <c r="AN177" s="260"/>
      <c r="AO177" s="260"/>
      <c r="AP177" s="260"/>
      <c r="AQ177" s="260"/>
      <c r="AR177" s="260"/>
      <c r="AS177" s="260"/>
      <c r="AT177" s="260"/>
    </row>
    <row r="178" spans="1:46" ht="63" customHeight="1" thickTop="1" thickBot="1" x14ac:dyDescent="0.3">
      <c r="A178" s="259" t="s">
        <v>186</v>
      </c>
      <c r="B178" s="259"/>
      <c r="C178" s="259"/>
      <c r="D178" s="259"/>
      <c r="E178" s="259"/>
      <c r="F178" s="259"/>
      <c r="G178" s="259"/>
      <c r="H178" s="259"/>
      <c r="I178" s="259"/>
      <c r="J178" s="259"/>
      <c r="K178" s="259"/>
      <c r="L178" s="259"/>
      <c r="M178" s="259"/>
      <c r="N178" s="259"/>
      <c r="O178" s="259"/>
      <c r="P178" s="259"/>
      <c r="Q178" s="136"/>
      <c r="R178" s="260"/>
      <c r="S178" s="260"/>
      <c r="T178" s="260"/>
      <c r="U178" s="260"/>
      <c r="V178" s="260"/>
      <c r="W178" s="260"/>
      <c r="X178" s="260"/>
      <c r="Y178" s="260"/>
      <c r="Z178" s="260"/>
      <c r="AA178" s="260"/>
      <c r="AB178" s="260"/>
      <c r="AC178" s="260"/>
      <c r="AD178" s="260"/>
      <c r="AE178" s="260"/>
      <c r="AF178" s="136"/>
      <c r="AG178" s="260"/>
      <c r="AH178" s="260"/>
      <c r="AI178" s="260"/>
      <c r="AJ178" s="260"/>
      <c r="AK178" s="260"/>
      <c r="AL178" s="260"/>
      <c r="AM178" s="260"/>
      <c r="AN178" s="260"/>
      <c r="AO178" s="260"/>
      <c r="AP178" s="260"/>
      <c r="AQ178" s="260"/>
      <c r="AR178" s="260"/>
      <c r="AS178" s="260"/>
      <c r="AT178" s="260"/>
    </row>
    <row r="179" spans="1:46" ht="63" customHeight="1" thickTop="1" thickBot="1" x14ac:dyDescent="0.3">
      <c r="A179" s="259" t="s">
        <v>187</v>
      </c>
      <c r="B179" s="259"/>
      <c r="C179" s="259"/>
      <c r="D179" s="259"/>
      <c r="E179" s="259"/>
      <c r="F179" s="259"/>
      <c r="G179" s="259"/>
      <c r="H179" s="259"/>
      <c r="I179" s="259"/>
      <c r="J179" s="259"/>
      <c r="K179" s="259"/>
      <c r="L179" s="259"/>
      <c r="M179" s="259"/>
      <c r="N179" s="259"/>
      <c r="O179" s="259"/>
      <c r="P179" s="259"/>
      <c r="Q179" s="136"/>
      <c r="R179" s="260"/>
      <c r="S179" s="260"/>
      <c r="T179" s="260"/>
      <c r="U179" s="260"/>
      <c r="V179" s="260"/>
      <c r="W179" s="260"/>
      <c r="X179" s="260"/>
      <c r="Y179" s="260"/>
      <c r="Z179" s="260"/>
      <c r="AA179" s="260"/>
      <c r="AB179" s="260"/>
      <c r="AC179" s="260"/>
      <c r="AD179" s="260"/>
      <c r="AE179" s="260"/>
      <c r="AF179" s="136"/>
      <c r="AG179" s="260"/>
      <c r="AH179" s="260"/>
      <c r="AI179" s="260"/>
      <c r="AJ179" s="260"/>
      <c r="AK179" s="260"/>
      <c r="AL179" s="260"/>
      <c r="AM179" s="260"/>
      <c r="AN179" s="260"/>
      <c r="AO179" s="260"/>
      <c r="AP179" s="260"/>
      <c r="AQ179" s="260"/>
      <c r="AR179" s="260"/>
      <c r="AS179" s="260"/>
      <c r="AT179" s="260"/>
    </row>
    <row r="180" spans="1:46" ht="63" customHeight="1" thickTop="1" thickBot="1" x14ac:dyDescent="0.3">
      <c r="A180" s="259" t="s">
        <v>188</v>
      </c>
      <c r="B180" s="259"/>
      <c r="C180" s="259"/>
      <c r="D180" s="259"/>
      <c r="E180" s="259"/>
      <c r="F180" s="259"/>
      <c r="G180" s="259"/>
      <c r="H180" s="259"/>
      <c r="I180" s="259"/>
      <c r="J180" s="259"/>
      <c r="K180" s="259"/>
      <c r="L180" s="259"/>
      <c r="M180" s="259"/>
      <c r="N180" s="259"/>
      <c r="O180" s="259"/>
      <c r="P180" s="259"/>
      <c r="Q180" s="136"/>
      <c r="R180" s="260"/>
      <c r="S180" s="260"/>
      <c r="T180" s="260"/>
      <c r="U180" s="260"/>
      <c r="V180" s="260"/>
      <c r="W180" s="260"/>
      <c r="X180" s="260"/>
      <c r="Y180" s="260"/>
      <c r="Z180" s="260"/>
      <c r="AA180" s="260"/>
      <c r="AB180" s="260"/>
      <c r="AC180" s="260"/>
      <c r="AD180" s="260"/>
      <c r="AE180" s="260"/>
      <c r="AF180" s="136"/>
      <c r="AG180" s="260"/>
      <c r="AH180" s="260"/>
      <c r="AI180" s="260"/>
      <c r="AJ180" s="260"/>
      <c r="AK180" s="260"/>
      <c r="AL180" s="260"/>
      <c r="AM180" s="260"/>
      <c r="AN180" s="260"/>
      <c r="AO180" s="260"/>
      <c r="AP180" s="260"/>
      <c r="AQ180" s="260"/>
      <c r="AR180" s="260"/>
      <c r="AS180" s="260"/>
      <c r="AT180" s="260"/>
    </row>
    <row r="181" spans="1:46" ht="18" customHeight="1" thickTop="1" thickBot="1" x14ac:dyDescent="0.3">
      <c r="Q181" s="210"/>
      <c r="AF181" s="210"/>
    </row>
    <row r="182" spans="1:46" ht="18" customHeight="1" thickTop="1" thickBot="1" x14ac:dyDescent="0.3">
      <c r="A182" s="263" t="s">
        <v>124</v>
      </c>
      <c r="B182" s="263"/>
      <c r="C182" s="263"/>
      <c r="D182" s="263"/>
      <c r="E182" s="263"/>
      <c r="F182" s="263"/>
      <c r="G182" s="263"/>
      <c r="H182" s="263"/>
      <c r="I182" s="263"/>
      <c r="J182" s="263"/>
      <c r="K182" s="263"/>
      <c r="L182" s="263"/>
      <c r="M182" s="263"/>
      <c r="N182" s="263"/>
      <c r="O182" s="263"/>
      <c r="P182" s="263"/>
      <c r="Q182" s="138" t="s">
        <v>65</v>
      </c>
      <c r="R182" s="264" t="s">
        <v>66</v>
      </c>
      <c r="S182" s="264"/>
      <c r="T182" s="264"/>
      <c r="U182" s="264"/>
      <c r="V182" s="264"/>
      <c r="W182" s="264"/>
      <c r="X182" s="264"/>
      <c r="Y182" s="264"/>
      <c r="Z182" s="264"/>
      <c r="AA182" s="264"/>
      <c r="AB182" s="264"/>
      <c r="AC182" s="264"/>
      <c r="AD182" s="264"/>
      <c r="AE182" s="264"/>
      <c r="AF182" s="139" t="s">
        <v>65</v>
      </c>
      <c r="AG182" s="265" t="s">
        <v>8</v>
      </c>
      <c r="AH182" s="265"/>
      <c r="AI182" s="265"/>
      <c r="AJ182" s="265"/>
      <c r="AK182" s="265"/>
      <c r="AL182" s="265"/>
      <c r="AM182" s="265"/>
      <c r="AN182" s="265"/>
      <c r="AO182" s="265"/>
      <c r="AP182" s="265"/>
      <c r="AQ182" s="265"/>
      <c r="AR182" s="265"/>
      <c r="AS182" s="265"/>
      <c r="AT182" s="265"/>
    </row>
    <row r="183" spans="1:46" ht="63" customHeight="1" thickTop="1" thickBot="1" x14ac:dyDescent="0.3">
      <c r="A183" s="259" t="s">
        <v>189</v>
      </c>
      <c r="B183" s="259"/>
      <c r="C183" s="259"/>
      <c r="D183" s="259"/>
      <c r="E183" s="259"/>
      <c r="F183" s="259"/>
      <c r="G183" s="259"/>
      <c r="H183" s="259"/>
      <c r="I183" s="259"/>
      <c r="J183" s="259"/>
      <c r="K183" s="259"/>
      <c r="L183" s="259"/>
      <c r="M183" s="259"/>
      <c r="N183" s="259"/>
      <c r="O183" s="259"/>
      <c r="P183" s="259"/>
      <c r="Q183" s="136"/>
      <c r="R183" s="261"/>
      <c r="S183" s="261"/>
      <c r="T183" s="261"/>
      <c r="U183" s="261"/>
      <c r="V183" s="261"/>
      <c r="W183" s="261"/>
      <c r="X183" s="261"/>
      <c r="Y183" s="261"/>
      <c r="Z183" s="261"/>
      <c r="AA183" s="261"/>
      <c r="AB183" s="261"/>
      <c r="AC183" s="261"/>
      <c r="AD183" s="261"/>
      <c r="AE183" s="261"/>
      <c r="AF183" s="136"/>
      <c r="AG183" s="261"/>
      <c r="AH183" s="261"/>
      <c r="AI183" s="261"/>
      <c r="AJ183" s="261"/>
      <c r="AK183" s="261"/>
      <c r="AL183" s="261"/>
      <c r="AM183" s="261"/>
      <c r="AN183" s="261"/>
      <c r="AO183" s="261"/>
      <c r="AP183" s="261"/>
      <c r="AQ183" s="261"/>
      <c r="AR183" s="261"/>
      <c r="AS183" s="261"/>
      <c r="AT183" s="261"/>
    </row>
    <row r="184" spans="1:46" ht="63" customHeight="1" thickTop="1" thickBot="1" x14ac:dyDescent="0.3">
      <c r="A184" s="259" t="s">
        <v>190</v>
      </c>
      <c r="B184" s="259"/>
      <c r="C184" s="259"/>
      <c r="D184" s="259"/>
      <c r="E184" s="259"/>
      <c r="F184" s="259"/>
      <c r="G184" s="259"/>
      <c r="H184" s="259"/>
      <c r="I184" s="259"/>
      <c r="J184" s="259"/>
      <c r="K184" s="259"/>
      <c r="L184" s="259"/>
      <c r="M184" s="259"/>
      <c r="N184" s="259"/>
      <c r="O184" s="259"/>
      <c r="P184" s="259"/>
      <c r="Q184" s="136"/>
      <c r="R184" s="262"/>
      <c r="S184" s="262"/>
      <c r="T184" s="262"/>
      <c r="U184" s="262"/>
      <c r="V184" s="262"/>
      <c r="W184" s="262"/>
      <c r="X184" s="262"/>
      <c r="Y184" s="262"/>
      <c r="Z184" s="262"/>
      <c r="AA184" s="262"/>
      <c r="AB184" s="262"/>
      <c r="AC184" s="262"/>
      <c r="AD184" s="262"/>
      <c r="AE184" s="262"/>
      <c r="AF184" s="136"/>
      <c r="AG184" s="262"/>
      <c r="AH184" s="262"/>
      <c r="AI184" s="262"/>
      <c r="AJ184" s="262"/>
      <c r="AK184" s="262"/>
      <c r="AL184" s="262"/>
      <c r="AM184" s="262"/>
      <c r="AN184" s="262"/>
      <c r="AO184" s="262"/>
      <c r="AP184" s="262"/>
      <c r="AQ184" s="262"/>
      <c r="AR184" s="262"/>
      <c r="AS184" s="262"/>
      <c r="AT184" s="262"/>
    </row>
    <row r="185" spans="1:46" ht="63" customHeight="1" thickTop="1" thickBot="1" x14ac:dyDescent="0.3">
      <c r="A185" s="259" t="s">
        <v>191</v>
      </c>
      <c r="B185" s="259"/>
      <c r="C185" s="259"/>
      <c r="D185" s="259"/>
      <c r="E185" s="259"/>
      <c r="F185" s="259"/>
      <c r="G185" s="259"/>
      <c r="H185" s="259"/>
      <c r="I185" s="259"/>
      <c r="J185" s="259"/>
      <c r="K185" s="259"/>
      <c r="L185" s="259"/>
      <c r="M185" s="259"/>
      <c r="N185" s="259"/>
      <c r="O185" s="259"/>
      <c r="P185" s="259"/>
      <c r="Q185" s="136"/>
      <c r="R185" s="261"/>
      <c r="S185" s="261"/>
      <c r="T185" s="261"/>
      <c r="U185" s="261"/>
      <c r="V185" s="261"/>
      <c r="W185" s="261"/>
      <c r="X185" s="261"/>
      <c r="Y185" s="261"/>
      <c r="Z185" s="261"/>
      <c r="AA185" s="261"/>
      <c r="AB185" s="261"/>
      <c r="AC185" s="261"/>
      <c r="AD185" s="261"/>
      <c r="AE185" s="261"/>
      <c r="AF185" s="136"/>
      <c r="AG185" s="261"/>
      <c r="AH185" s="261"/>
      <c r="AI185" s="261"/>
      <c r="AJ185" s="261"/>
      <c r="AK185" s="261"/>
      <c r="AL185" s="261"/>
      <c r="AM185" s="261"/>
      <c r="AN185" s="261"/>
      <c r="AO185" s="261"/>
      <c r="AP185" s="261"/>
      <c r="AQ185" s="261"/>
      <c r="AR185" s="261"/>
      <c r="AS185" s="261"/>
      <c r="AT185" s="261"/>
    </row>
    <row r="186" spans="1:46" ht="63" customHeight="1" thickTop="1" thickBot="1" x14ac:dyDescent="0.3">
      <c r="A186" s="259" t="s">
        <v>192</v>
      </c>
      <c r="B186" s="259"/>
      <c r="C186" s="259"/>
      <c r="D186" s="259"/>
      <c r="E186" s="259"/>
      <c r="F186" s="259"/>
      <c r="G186" s="259"/>
      <c r="H186" s="259"/>
      <c r="I186" s="259"/>
      <c r="J186" s="259"/>
      <c r="K186" s="259"/>
      <c r="L186" s="259"/>
      <c r="M186" s="259"/>
      <c r="N186" s="259"/>
      <c r="O186" s="259"/>
      <c r="P186" s="259"/>
      <c r="Q186" s="136"/>
      <c r="R186" s="260"/>
      <c r="S186" s="260"/>
      <c r="T186" s="260"/>
      <c r="U186" s="260"/>
      <c r="V186" s="260"/>
      <c r="W186" s="260"/>
      <c r="X186" s="260"/>
      <c r="Y186" s="260"/>
      <c r="Z186" s="260"/>
      <c r="AA186" s="260"/>
      <c r="AB186" s="260"/>
      <c r="AC186" s="260"/>
      <c r="AD186" s="260"/>
      <c r="AE186" s="260"/>
      <c r="AF186" s="136"/>
      <c r="AG186" s="261"/>
      <c r="AH186" s="261"/>
      <c r="AI186" s="261"/>
      <c r="AJ186" s="261"/>
      <c r="AK186" s="261"/>
      <c r="AL186" s="261"/>
      <c r="AM186" s="261"/>
      <c r="AN186" s="261"/>
      <c r="AO186" s="261"/>
      <c r="AP186" s="261"/>
      <c r="AQ186" s="261"/>
      <c r="AR186" s="261"/>
      <c r="AS186" s="261"/>
      <c r="AT186" s="261"/>
    </row>
    <row r="187" spans="1:46" ht="63" customHeight="1" thickTop="1" thickBot="1" x14ac:dyDescent="0.3">
      <c r="A187" s="259" t="s">
        <v>193</v>
      </c>
      <c r="B187" s="259"/>
      <c r="C187" s="259"/>
      <c r="D187" s="259"/>
      <c r="E187" s="259"/>
      <c r="F187" s="259"/>
      <c r="G187" s="259"/>
      <c r="H187" s="259"/>
      <c r="I187" s="259"/>
      <c r="J187" s="259"/>
      <c r="K187" s="259"/>
      <c r="L187" s="259"/>
      <c r="M187" s="259"/>
      <c r="N187" s="259"/>
      <c r="O187" s="259"/>
      <c r="P187" s="259"/>
      <c r="Q187" s="136"/>
      <c r="R187" s="260"/>
      <c r="S187" s="260"/>
      <c r="T187" s="260"/>
      <c r="U187" s="260"/>
      <c r="V187" s="260"/>
      <c r="W187" s="260"/>
      <c r="X187" s="260"/>
      <c r="Y187" s="260"/>
      <c r="Z187" s="260"/>
      <c r="AA187" s="260"/>
      <c r="AB187" s="260"/>
      <c r="AC187" s="260"/>
      <c r="AD187" s="260"/>
      <c r="AE187" s="260"/>
      <c r="AF187" s="136"/>
      <c r="AG187" s="261"/>
      <c r="AH187" s="261"/>
      <c r="AI187" s="261"/>
      <c r="AJ187" s="261"/>
      <c r="AK187" s="261"/>
      <c r="AL187" s="261"/>
      <c r="AM187" s="261"/>
      <c r="AN187" s="261"/>
      <c r="AO187" s="261"/>
      <c r="AP187" s="261"/>
      <c r="AQ187" s="261"/>
      <c r="AR187" s="261"/>
      <c r="AS187" s="261"/>
      <c r="AT187" s="261"/>
    </row>
    <row r="190" spans="1:46" ht="13" x14ac:dyDescent="0.3">
      <c r="A190" s="269" t="s">
        <v>194</v>
      </c>
      <c r="B190" s="269"/>
      <c r="C190" s="269"/>
      <c r="D190" s="269"/>
      <c r="E190" s="269"/>
      <c r="F190" s="269"/>
      <c r="G190" s="269"/>
      <c r="H190" s="269"/>
      <c r="I190" s="269"/>
      <c r="J190" s="269"/>
      <c r="K190" s="269"/>
      <c r="L190" s="269"/>
      <c r="M190" s="269"/>
      <c r="N190" s="269"/>
      <c r="O190" s="269"/>
      <c r="P190" s="269"/>
      <c r="Q190" s="269"/>
      <c r="R190" s="269"/>
      <c r="S190" s="269"/>
      <c r="T190" s="269"/>
      <c r="U190" s="269"/>
      <c r="V190" s="269"/>
      <c r="W190" s="269"/>
      <c r="X190" s="269"/>
      <c r="Y190" s="269"/>
      <c r="Z190" s="269"/>
      <c r="AA190" s="269"/>
      <c r="AB190" s="269"/>
      <c r="AC190" s="269"/>
      <c r="AD190" s="269"/>
      <c r="AE190" s="269"/>
      <c r="AF190" s="71"/>
      <c r="AG190" s="270" t="s">
        <v>62</v>
      </c>
      <c r="AH190" s="270"/>
      <c r="AI190" s="270"/>
      <c r="AJ190" s="270"/>
      <c r="AK190">
        <f>(('Artículo 137 (resumen PI)'!C16*0.8+'Artículo 137 (resumen PI)'!F16*0.2)+('Artículo 137 (resumen PNT)'!C16*0.8+'Artículo 137 (resumen PNT)'!F16*0.2))/2</f>
        <v>0</v>
      </c>
    </row>
    <row r="191" spans="1:46" ht="18" customHeight="1" x14ac:dyDescent="0.25">
      <c r="A191" s="216"/>
      <c r="B191" s="216"/>
      <c r="C191" s="216"/>
      <c r="D191" s="216"/>
      <c r="E191" s="216"/>
      <c r="F191" s="216"/>
      <c r="G191" s="216"/>
      <c r="H191" s="216"/>
      <c r="I191" s="216"/>
      <c r="J191" s="216"/>
      <c r="K191" s="216"/>
      <c r="L191" s="216"/>
      <c r="M191" s="216"/>
      <c r="N191" s="216"/>
      <c r="O191" s="216"/>
      <c r="P191" s="216"/>
      <c r="Q191" s="219"/>
      <c r="R191" s="216"/>
      <c r="S191" s="216"/>
      <c r="T191" s="216"/>
      <c r="U191" s="216"/>
      <c r="V191" s="216"/>
      <c r="W191" s="216"/>
      <c r="X191" s="216"/>
      <c r="Y191" s="216"/>
      <c r="Z191" s="216"/>
      <c r="AA191" s="216"/>
      <c r="AB191" s="216"/>
      <c r="AC191" s="216"/>
      <c r="AD191" s="216"/>
      <c r="AE191" s="216"/>
      <c r="AF191" s="219"/>
      <c r="AG191" s="216"/>
      <c r="AH191" s="216"/>
      <c r="AI191" s="216"/>
      <c r="AJ191" s="216"/>
      <c r="AK191" s="216"/>
      <c r="AL191" s="216"/>
      <c r="AM191" s="216"/>
      <c r="AN191" s="216"/>
      <c r="AO191" s="216"/>
      <c r="AP191" s="216"/>
      <c r="AQ191" s="216"/>
      <c r="AR191" s="216"/>
      <c r="AS191" s="216"/>
      <c r="AT191" s="216"/>
    </row>
    <row r="192" spans="1:46" ht="15.5" x14ac:dyDescent="0.25">
      <c r="A192" s="60" t="s">
        <v>63</v>
      </c>
      <c r="B192" s="76"/>
      <c r="C192" s="76"/>
      <c r="D192" s="76"/>
      <c r="E192" s="76"/>
      <c r="F192" s="76"/>
      <c r="G192" s="76"/>
      <c r="H192" s="76"/>
      <c r="I192" s="76"/>
      <c r="J192" s="76"/>
      <c r="K192" s="76"/>
      <c r="L192" s="76"/>
      <c r="M192" s="76"/>
      <c r="N192" s="76"/>
      <c r="O192" s="76"/>
      <c r="P192" s="76"/>
      <c r="Q192" s="23"/>
      <c r="R192" s="76"/>
      <c r="S192" s="76"/>
      <c r="T192" s="76"/>
      <c r="U192" s="76"/>
      <c r="V192" s="76"/>
      <c r="W192" s="76"/>
      <c r="X192" s="76"/>
      <c r="Y192" s="76"/>
      <c r="Z192" s="76"/>
      <c r="AA192" s="76"/>
      <c r="AB192" s="76"/>
      <c r="AC192" s="76"/>
      <c r="AD192" s="76"/>
      <c r="AE192" s="76"/>
      <c r="AF192" s="23"/>
      <c r="AG192" s="76"/>
      <c r="AH192" s="76"/>
      <c r="AI192" s="76"/>
      <c r="AJ192" s="76"/>
      <c r="AK192" s="76"/>
      <c r="AL192" s="76"/>
      <c r="AM192" s="76"/>
      <c r="AN192" s="76"/>
      <c r="AO192" s="76"/>
      <c r="AP192" s="76"/>
      <c r="AQ192" s="76"/>
      <c r="AR192" s="76"/>
      <c r="AS192" s="76"/>
      <c r="AT192" s="76"/>
    </row>
    <row r="194" spans="1:46" ht="66.75" customHeight="1" thickBot="1" x14ac:dyDescent="0.3">
      <c r="A194" s="271" t="s">
        <v>195</v>
      </c>
      <c r="B194" s="271"/>
      <c r="C194" s="271"/>
      <c r="D194" s="271"/>
      <c r="E194" s="271"/>
      <c r="F194" s="271"/>
      <c r="G194" s="271"/>
      <c r="H194" s="271"/>
      <c r="I194" s="271"/>
      <c r="J194" s="271"/>
      <c r="K194" s="271"/>
      <c r="L194" s="271"/>
      <c r="M194" s="271"/>
      <c r="N194" s="271"/>
      <c r="O194" s="271"/>
      <c r="P194" s="271"/>
      <c r="Q194" s="271"/>
      <c r="V194" s="272"/>
      <c r="W194" s="272"/>
      <c r="X194" s="272"/>
      <c r="Y194" s="272"/>
      <c r="Z194" s="272"/>
      <c r="AA194" s="272"/>
      <c r="AB194" s="272"/>
      <c r="AC194" s="272"/>
      <c r="AD194" s="272"/>
      <c r="AE194" s="272"/>
      <c r="AF194" s="71"/>
      <c r="AK194" s="272"/>
      <c r="AL194" s="272"/>
      <c r="AM194" s="272"/>
      <c r="AN194" s="272"/>
      <c r="AO194" s="272"/>
      <c r="AP194" s="272"/>
      <c r="AQ194" s="272"/>
      <c r="AR194" s="272"/>
      <c r="AS194" s="272"/>
      <c r="AT194" s="272"/>
    </row>
    <row r="195" spans="1:46" ht="60.65" customHeight="1" thickTop="1" thickBot="1" x14ac:dyDescent="0.3">
      <c r="A195" s="266" t="s">
        <v>44</v>
      </c>
      <c r="B195" s="266"/>
      <c r="C195" s="266"/>
      <c r="D195" s="266"/>
      <c r="E195" s="266"/>
      <c r="F195" s="266"/>
      <c r="G195" s="266"/>
      <c r="H195" s="266"/>
      <c r="I195" s="266"/>
      <c r="J195" s="266"/>
      <c r="K195" s="266"/>
      <c r="L195" s="266"/>
      <c r="M195" s="266"/>
      <c r="N195" s="266"/>
      <c r="O195" s="266"/>
      <c r="P195" s="266"/>
      <c r="Q195" s="134" t="s">
        <v>65</v>
      </c>
      <c r="R195" s="267" t="s">
        <v>66</v>
      </c>
      <c r="S195" s="267"/>
      <c r="T195" s="267"/>
      <c r="U195" s="267"/>
      <c r="V195" s="267"/>
      <c r="W195" s="267"/>
      <c r="X195" s="267"/>
      <c r="Y195" s="267"/>
      <c r="Z195" s="267"/>
      <c r="AA195" s="267"/>
      <c r="AB195" s="267"/>
      <c r="AC195" s="267"/>
      <c r="AD195" s="267"/>
      <c r="AE195" s="267"/>
      <c r="AF195" s="135" t="s">
        <v>65</v>
      </c>
      <c r="AG195" s="268" t="s">
        <v>8</v>
      </c>
      <c r="AH195" s="268"/>
      <c r="AI195" s="268"/>
      <c r="AJ195" s="268"/>
      <c r="AK195" s="268"/>
      <c r="AL195" s="268"/>
      <c r="AM195" s="268"/>
      <c r="AN195" s="268"/>
      <c r="AO195" s="268"/>
      <c r="AP195" s="268"/>
      <c r="AQ195" s="268"/>
      <c r="AR195" s="268"/>
      <c r="AS195" s="268"/>
      <c r="AT195" s="268"/>
    </row>
    <row r="196" spans="1:46" ht="57.75" customHeight="1" thickTop="1" thickBot="1" x14ac:dyDescent="0.3">
      <c r="A196" s="259" t="s">
        <v>196</v>
      </c>
      <c r="B196" s="259"/>
      <c r="C196" s="259"/>
      <c r="D196" s="259"/>
      <c r="E196" s="259"/>
      <c r="F196" s="259"/>
      <c r="G196" s="259"/>
      <c r="H196" s="259"/>
      <c r="I196" s="259"/>
      <c r="J196" s="259"/>
      <c r="K196" s="259"/>
      <c r="L196" s="259"/>
      <c r="M196" s="259"/>
      <c r="N196" s="259"/>
      <c r="O196" s="259"/>
      <c r="P196" s="259"/>
      <c r="Q196" s="136"/>
      <c r="R196" s="261"/>
      <c r="S196" s="261"/>
      <c r="T196" s="261"/>
      <c r="U196" s="261"/>
      <c r="V196" s="261"/>
      <c r="W196" s="261"/>
      <c r="X196" s="261"/>
      <c r="Y196" s="261"/>
      <c r="Z196" s="261"/>
      <c r="AA196" s="261"/>
      <c r="AB196" s="261"/>
      <c r="AC196" s="261"/>
      <c r="AD196" s="261"/>
      <c r="AE196" s="261"/>
      <c r="AF196" s="136"/>
      <c r="AG196" s="261"/>
      <c r="AH196" s="261"/>
      <c r="AI196" s="261"/>
      <c r="AJ196" s="261"/>
      <c r="AK196" s="261"/>
      <c r="AL196" s="261"/>
      <c r="AM196" s="261"/>
      <c r="AN196" s="261"/>
      <c r="AO196" s="261"/>
      <c r="AP196" s="261"/>
      <c r="AQ196" s="261"/>
      <c r="AR196" s="261"/>
      <c r="AS196" s="261"/>
      <c r="AT196" s="261"/>
    </row>
    <row r="197" spans="1:46" ht="51" customHeight="1" thickTop="1" thickBot="1" x14ac:dyDescent="0.3">
      <c r="A197" s="259" t="s">
        <v>197</v>
      </c>
      <c r="B197" s="259"/>
      <c r="C197" s="259"/>
      <c r="D197" s="259"/>
      <c r="E197" s="259"/>
      <c r="F197" s="259"/>
      <c r="G197" s="259"/>
      <c r="H197" s="259"/>
      <c r="I197" s="259"/>
      <c r="J197" s="259"/>
      <c r="K197" s="259"/>
      <c r="L197" s="259"/>
      <c r="M197" s="259"/>
      <c r="N197" s="259"/>
      <c r="O197" s="259"/>
      <c r="P197" s="259"/>
      <c r="Q197" s="136"/>
      <c r="R197" s="260"/>
      <c r="S197" s="260"/>
      <c r="T197" s="260"/>
      <c r="U197" s="260"/>
      <c r="V197" s="260"/>
      <c r="W197" s="260"/>
      <c r="X197" s="260"/>
      <c r="Y197" s="260"/>
      <c r="Z197" s="260"/>
      <c r="AA197" s="260"/>
      <c r="AB197" s="260"/>
      <c r="AC197" s="260"/>
      <c r="AD197" s="260"/>
      <c r="AE197" s="260"/>
      <c r="AF197" s="136"/>
      <c r="AG197" s="262"/>
      <c r="AH197" s="262"/>
      <c r="AI197" s="262"/>
      <c r="AJ197" s="262"/>
      <c r="AK197" s="262"/>
      <c r="AL197" s="262"/>
      <c r="AM197" s="262"/>
      <c r="AN197" s="262"/>
      <c r="AO197" s="262"/>
      <c r="AP197" s="262"/>
      <c r="AQ197" s="262"/>
      <c r="AR197" s="262"/>
      <c r="AS197" s="262"/>
      <c r="AT197" s="262"/>
    </row>
    <row r="198" spans="1:46" ht="54.75" customHeight="1" thickTop="1" thickBot="1" x14ac:dyDescent="0.3">
      <c r="A198" s="259" t="s">
        <v>182</v>
      </c>
      <c r="B198" s="259"/>
      <c r="C198" s="259"/>
      <c r="D198" s="259"/>
      <c r="E198" s="259"/>
      <c r="F198" s="259"/>
      <c r="G198" s="259"/>
      <c r="H198" s="259"/>
      <c r="I198" s="259"/>
      <c r="J198" s="259"/>
      <c r="K198" s="259"/>
      <c r="L198" s="259"/>
      <c r="M198" s="259"/>
      <c r="N198" s="259"/>
      <c r="O198" s="259"/>
      <c r="P198" s="259"/>
      <c r="Q198" s="136"/>
      <c r="R198" s="260"/>
      <c r="S198" s="260"/>
      <c r="T198" s="260"/>
      <c r="U198" s="260"/>
      <c r="V198" s="260"/>
      <c r="W198" s="260"/>
      <c r="X198" s="260"/>
      <c r="Y198" s="260"/>
      <c r="Z198" s="260"/>
      <c r="AA198" s="260"/>
      <c r="AB198" s="260"/>
      <c r="AC198" s="260"/>
      <c r="AD198" s="260"/>
      <c r="AE198" s="260"/>
      <c r="AF198" s="136"/>
      <c r="AG198" s="260"/>
      <c r="AH198" s="260"/>
      <c r="AI198" s="260"/>
      <c r="AJ198" s="260"/>
      <c r="AK198" s="260"/>
      <c r="AL198" s="260"/>
      <c r="AM198" s="260"/>
      <c r="AN198" s="260"/>
      <c r="AO198" s="260"/>
      <c r="AP198" s="260"/>
      <c r="AQ198" s="260"/>
      <c r="AR198" s="260"/>
      <c r="AS198" s="260"/>
      <c r="AT198" s="260"/>
    </row>
    <row r="199" spans="1:46" ht="48.75" customHeight="1" thickTop="1" thickBot="1" x14ac:dyDescent="0.3">
      <c r="A199" s="259" t="s">
        <v>183</v>
      </c>
      <c r="B199" s="259"/>
      <c r="C199" s="259"/>
      <c r="D199" s="259"/>
      <c r="E199" s="259"/>
      <c r="F199" s="259"/>
      <c r="G199" s="259"/>
      <c r="H199" s="259"/>
      <c r="I199" s="259"/>
      <c r="J199" s="259"/>
      <c r="K199" s="259"/>
      <c r="L199" s="259"/>
      <c r="M199" s="259"/>
      <c r="N199" s="259"/>
      <c r="O199" s="259"/>
      <c r="P199" s="259"/>
      <c r="Q199" s="136"/>
      <c r="R199" s="260"/>
      <c r="S199" s="260"/>
      <c r="T199" s="260"/>
      <c r="U199" s="260"/>
      <c r="V199" s="260"/>
      <c r="W199" s="260"/>
      <c r="X199" s="260"/>
      <c r="Y199" s="260"/>
      <c r="Z199" s="260"/>
      <c r="AA199" s="260"/>
      <c r="AB199" s="260"/>
      <c r="AC199" s="260"/>
      <c r="AD199" s="260"/>
      <c r="AE199" s="260"/>
      <c r="AF199" s="136"/>
      <c r="AG199" s="260"/>
      <c r="AH199" s="260"/>
      <c r="AI199" s="260"/>
      <c r="AJ199" s="260"/>
      <c r="AK199" s="260"/>
      <c r="AL199" s="260"/>
      <c r="AM199" s="260"/>
      <c r="AN199" s="260"/>
      <c r="AO199" s="260"/>
      <c r="AP199" s="260"/>
      <c r="AQ199" s="260"/>
      <c r="AR199" s="260"/>
      <c r="AS199" s="260"/>
      <c r="AT199" s="260"/>
    </row>
    <row r="200" spans="1:46" ht="51" customHeight="1" thickTop="1" thickBot="1" x14ac:dyDescent="0.3">
      <c r="A200" s="259" t="s">
        <v>198</v>
      </c>
      <c r="B200" s="259"/>
      <c r="C200" s="259"/>
      <c r="D200" s="259"/>
      <c r="E200" s="259"/>
      <c r="F200" s="259"/>
      <c r="G200" s="259"/>
      <c r="H200" s="259"/>
      <c r="I200" s="259"/>
      <c r="J200" s="259"/>
      <c r="K200" s="259"/>
      <c r="L200" s="259"/>
      <c r="M200" s="259"/>
      <c r="N200" s="259"/>
      <c r="O200" s="259"/>
      <c r="P200" s="259"/>
      <c r="Q200" s="136"/>
      <c r="R200" s="260"/>
      <c r="S200" s="260"/>
      <c r="T200" s="260"/>
      <c r="U200" s="260"/>
      <c r="V200" s="260"/>
      <c r="W200" s="260"/>
      <c r="X200" s="260"/>
      <c r="Y200" s="260"/>
      <c r="Z200" s="260"/>
      <c r="AA200" s="260"/>
      <c r="AB200" s="260"/>
      <c r="AC200" s="260"/>
      <c r="AD200" s="260"/>
      <c r="AE200" s="260"/>
      <c r="AF200" s="136"/>
      <c r="AG200" s="260"/>
      <c r="AH200" s="260"/>
      <c r="AI200" s="260"/>
      <c r="AJ200" s="260"/>
      <c r="AK200" s="260"/>
      <c r="AL200" s="260"/>
      <c r="AM200" s="260"/>
      <c r="AN200" s="260"/>
      <c r="AO200" s="260"/>
      <c r="AP200" s="260"/>
      <c r="AQ200" s="260"/>
      <c r="AR200" s="260"/>
      <c r="AS200" s="260"/>
      <c r="AT200" s="260"/>
    </row>
    <row r="201" spans="1:46" ht="55.5" customHeight="1" thickTop="1" thickBot="1" x14ac:dyDescent="0.3">
      <c r="A201" s="259" t="s">
        <v>199</v>
      </c>
      <c r="B201" s="259"/>
      <c r="C201" s="259"/>
      <c r="D201" s="259"/>
      <c r="E201" s="259"/>
      <c r="F201" s="259"/>
      <c r="G201" s="259"/>
      <c r="H201" s="259"/>
      <c r="I201" s="259"/>
      <c r="J201" s="259"/>
      <c r="K201" s="259"/>
      <c r="L201" s="259"/>
      <c r="M201" s="259"/>
      <c r="N201" s="259"/>
      <c r="O201" s="259"/>
      <c r="P201" s="259"/>
      <c r="Q201" s="136"/>
      <c r="R201" s="260"/>
      <c r="S201" s="260"/>
      <c r="T201" s="260"/>
      <c r="U201" s="260"/>
      <c r="V201" s="260"/>
      <c r="W201" s="260"/>
      <c r="X201" s="260"/>
      <c r="Y201" s="260"/>
      <c r="Z201" s="260"/>
      <c r="AA201" s="260"/>
      <c r="AB201" s="260"/>
      <c r="AC201" s="260"/>
      <c r="AD201" s="260"/>
      <c r="AE201" s="260"/>
      <c r="AF201" s="136"/>
      <c r="AG201" s="260"/>
      <c r="AH201" s="260"/>
      <c r="AI201" s="260"/>
      <c r="AJ201" s="260"/>
      <c r="AK201" s="260"/>
      <c r="AL201" s="260"/>
      <c r="AM201" s="260"/>
      <c r="AN201" s="260"/>
      <c r="AO201" s="260"/>
      <c r="AP201" s="260"/>
      <c r="AQ201" s="260"/>
      <c r="AR201" s="260"/>
      <c r="AS201" s="260"/>
      <c r="AT201" s="260"/>
    </row>
    <row r="202" spans="1:46" ht="94.5" customHeight="1" thickTop="1" thickBot="1" x14ac:dyDescent="0.3">
      <c r="A202" s="259" t="s">
        <v>200</v>
      </c>
      <c r="B202" s="259"/>
      <c r="C202" s="259"/>
      <c r="D202" s="259"/>
      <c r="E202" s="259"/>
      <c r="F202" s="259"/>
      <c r="G202" s="259"/>
      <c r="H202" s="259"/>
      <c r="I202" s="259"/>
      <c r="J202" s="259"/>
      <c r="K202" s="259"/>
      <c r="L202" s="259"/>
      <c r="M202" s="259"/>
      <c r="N202" s="259"/>
      <c r="O202" s="259"/>
      <c r="P202" s="259"/>
      <c r="Q202" s="136"/>
      <c r="R202" s="260"/>
      <c r="S202" s="260"/>
      <c r="T202" s="260"/>
      <c r="U202" s="260"/>
      <c r="V202" s="260"/>
      <c r="W202" s="260"/>
      <c r="X202" s="260"/>
      <c r="Y202" s="260"/>
      <c r="Z202" s="260"/>
      <c r="AA202" s="260"/>
      <c r="AB202" s="260"/>
      <c r="AC202" s="260"/>
      <c r="AD202" s="260"/>
      <c r="AE202" s="260"/>
      <c r="AF202" s="136"/>
      <c r="AG202" s="260"/>
      <c r="AH202" s="260"/>
      <c r="AI202" s="260"/>
      <c r="AJ202" s="260"/>
      <c r="AK202" s="260"/>
      <c r="AL202" s="260"/>
      <c r="AM202" s="260"/>
      <c r="AN202" s="260"/>
      <c r="AO202" s="260"/>
      <c r="AP202" s="260"/>
      <c r="AQ202" s="260"/>
      <c r="AR202" s="260"/>
      <c r="AS202" s="260"/>
      <c r="AT202" s="260"/>
    </row>
    <row r="203" spans="1:46" ht="55.5" customHeight="1" thickTop="1" thickBot="1" x14ac:dyDescent="0.3">
      <c r="A203" s="259" t="s">
        <v>201</v>
      </c>
      <c r="B203" s="259"/>
      <c r="C203" s="259"/>
      <c r="D203" s="259"/>
      <c r="E203" s="259"/>
      <c r="F203" s="259"/>
      <c r="G203" s="259"/>
      <c r="H203" s="259"/>
      <c r="I203" s="259"/>
      <c r="J203" s="259"/>
      <c r="K203" s="259"/>
      <c r="L203" s="259"/>
      <c r="M203" s="259"/>
      <c r="N203" s="259"/>
      <c r="O203" s="259"/>
      <c r="P203" s="259"/>
      <c r="Q203" s="136"/>
      <c r="R203" s="260"/>
      <c r="S203" s="260"/>
      <c r="T203" s="260"/>
      <c r="U203" s="260"/>
      <c r="V203" s="260"/>
      <c r="W203" s="260"/>
      <c r="X203" s="260"/>
      <c r="Y203" s="260"/>
      <c r="Z203" s="260"/>
      <c r="AA203" s="260"/>
      <c r="AB203" s="260"/>
      <c r="AC203" s="260"/>
      <c r="AD203" s="260"/>
      <c r="AE203" s="260"/>
      <c r="AF203" s="136"/>
      <c r="AG203" s="260"/>
      <c r="AH203" s="260"/>
      <c r="AI203" s="260"/>
      <c r="AJ203" s="260"/>
      <c r="AK203" s="260"/>
      <c r="AL203" s="260"/>
      <c r="AM203" s="260"/>
      <c r="AN203" s="260"/>
      <c r="AO203" s="260"/>
      <c r="AP203" s="260"/>
      <c r="AQ203" s="260"/>
      <c r="AR203" s="260"/>
      <c r="AS203" s="260"/>
      <c r="AT203" s="260"/>
    </row>
    <row r="204" spans="1:46" ht="55.5" customHeight="1" thickTop="1" thickBot="1" x14ac:dyDescent="0.3">
      <c r="A204" s="259" t="s">
        <v>202</v>
      </c>
      <c r="B204" s="259"/>
      <c r="C204" s="259"/>
      <c r="D204" s="259"/>
      <c r="E204" s="259"/>
      <c r="F204" s="259"/>
      <c r="G204" s="259"/>
      <c r="H204" s="259"/>
      <c r="I204" s="259"/>
      <c r="J204" s="259"/>
      <c r="K204" s="259"/>
      <c r="L204" s="259"/>
      <c r="M204" s="259"/>
      <c r="N204" s="259"/>
      <c r="O204" s="259"/>
      <c r="P204" s="259"/>
      <c r="Q204" s="136"/>
      <c r="R204" s="260"/>
      <c r="S204" s="260"/>
      <c r="T204" s="260"/>
      <c r="U204" s="260"/>
      <c r="V204" s="260"/>
      <c r="W204" s="260"/>
      <c r="X204" s="260"/>
      <c r="Y204" s="260"/>
      <c r="Z204" s="260"/>
      <c r="AA204" s="260"/>
      <c r="AB204" s="260"/>
      <c r="AC204" s="260"/>
      <c r="AD204" s="260"/>
      <c r="AE204" s="260"/>
      <c r="AF204" s="136"/>
      <c r="AG204" s="260"/>
      <c r="AH204" s="260"/>
      <c r="AI204" s="260"/>
      <c r="AJ204" s="260"/>
      <c r="AK204" s="260"/>
      <c r="AL204" s="260"/>
      <c r="AM204" s="260"/>
      <c r="AN204" s="260"/>
      <c r="AO204" s="260"/>
      <c r="AP204" s="260"/>
      <c r="AQ204" s="260"/>
      <c r="AR204" s="260"/>
      <c r="AS204" s="260"/>
      <c r="AT204" s="260"/>
    </row>
    <row r="205" spans="1:46" ht="52.5" customHeight="1" thickTop="1" thickBot="1" x14ac:dyDescent="0.3">
      <c r="A205" s="259" t="s">
        <v>203</v>
      </c>
      <c r="B205" s="259"/>
      <c r="C205" s="259"/>
      <c r="D205" s="259"/>
      <c r="E205" s="259"/>
      <c r="F205" s="259"/>
      <c r="G205" s="259"/>
      <c r="H205" s="259"/>
      <c r="I205" s="259"/>
      <c r="J205" s="259"/>
      <c r="K205" s="259"/>
      <c r="L205" s="259"/>
      <c r="M205" s="259"/>
      <c r="N205" s="259"/>
      <c r="O205" s="259"/>
      <c r="P205" s="259"/>
      <c r="Q205" s="136"/>
      <c r="R205" s="260"/>
      <c r="S205" s="260"/>
      <c r="T205" s="260"/>
      <c r="U205" s="260"/>
      <c r="V205" s="260"/>
      <c r="W205" s="260"/>
      <c r="X205" s="260"/>
      <c r="Y205" s="260"/>
      <c r="Z205" s="260"/>
      <c r="AA205" s="260"/>
      <c r="AB205" s="260"/>
      <c r="AC205" s="260"/>
      <c r="AD205" s="260"/>
      <c r="AE205" s="260"/>
      <c r="AF205" s="136"/>
      <c r="AG205" s="260"/>
      <c r="AH205" s="260"/>
      <c r="AI205" s="260"/>
      <c r="AJ205" s="260"/>
      <c r="AK205" s="260"/>
      <c r="AL205" s="260"/>
      <c r="AM205" s="260"/>
      <c r="AN205" s="260"/>
      <c r="AO205" s="260"/>
      <c r="AP205" s="260"/>
      <c r="AQ205" s="260"/>
      <c r="AR205" s="260"/>
      <c r="AS205" s="260"/>
      <c r="AT205" s="260"/>
    </row>
    <row r="206" spans="1:46" ht="18" customHeight="1" thickTop="1" thickBot="1" x14ac:dyDescent="0.3">
      <c r="Q206" s="210"/>
      <c r="AF206" s="210"/>
    </row>
    <row r="207" spans="1:46" ht="65.5" customHeight="1" thickTop="1" thickBot="1" x14ac:dyDescent="0.3">
      <c r="A207" s="263" t="s">
        <v>124</v>
      </c>
      <c r="B207" s="263"/>
      <c r="C207" s="263"/>
      <c r="D207" s="263"/>
      <c r="E207" s="263"/>
      <c r="F207" s="263"/>
      <c r="G207" s="263"/>
      <c r="H207" s="263"/>
      <c r="I207" s="263"/>
      <c r="J207" s="263"/>
      <c r="K207" s="263"/>
      <c r="L207" s="263"/>
      <c r="M207" s="263"/>
      <c r="N207" s="263"/>
      <c r="O207" s="263"/>
      <c r="P207" s="263"/>
      <c r="Q207" s="138" t="s">
        <v>65</v>
      </c>
      <c r="R207" s="264" t="s">
        <v>66</v>
      </c>
      <c r="S207" s="264"/>
      <c r="T207" s="264"/>
      <c r="U207" s="264"/>
      <c r="V207" s="264"/>
      <c r="W207" s="264"/>
      <c r="X207" s="264"/>
      <c r="Y207" s="264"/>
      <c r="Z207" s="264"/>
      <c r="AA207" s="264"/>
      <c r="AB207" s="264"/>
      <c r="AC207" s="264"/>
      <c r="AD207" s="264"/>
      <c r="AE207" s="264"/>
      <c r="AF207" s="139" t="s">
        <v>65</v>
      </c>
      <c r="AG207" s="265" t="s">
        <v>8</v>
      </c>
      <c r="AH207" s="265"/>
      <c r="AI207" s="265"/>
      <c r="AJ207" s="265"/>
      <c r="AK207" s="265"/>
      <c r="AL207" s="265"/>
      <c r="AM207" s="265"/>
      <c r="AN207" s="265"/>
      <c r="AO207" s="265"/>
      <c r="AP207" s="265"/>
      <c r="AQ207" s="265"/>
      <c r="AR207" s="265"/>
      <c r="AS207" s="265"/>
      <c r="AT207" s="265"/>
    </row>
    <row r="208" spans="1:46" ht="55.5" customHeight="1" thickTop="1" thickBot="1" x14ac:dyDescent="0.3">
      <c r="A208" s="259" t="s">
        <v>204</v>
      </c>
      <c r="B208" s="259"/>
      <c r="C208" s="259"/>
      <c r="D208" s="259"/>
      <c r="E208" s="259"/>
      <c r="F208" s="259"/>
      <c r="G208" s="259"/>
      <c r="H208" s="259"/>
      <c r="I208" s="259"/>
      <c r="J208" s="259"/>
      <c r="K208" s="259"/>
      <c r="L208" s="259"/>
      <c r="M208" s="259"/>
      <c r="N208" s="259"/>
      <c r="O208" s="259"/>
      <c r="P208" s="259"/>
      <c r="Q208" s="136"/>
      <c r="R208" s="261"/>
      <c r="S208" s="261"/>
      <c r="T208" s="261"/>
      <c r="U208" s="261"/>
      <c r="V208" s="261"/>
      <c r="W208" s="261"/>
      <c r="X208" s="261"/>
      <c r="Y208" s="261"/>
      <c r="Z208" s="261"/>
      <c r="AA208" s="261"/>
      <c r="AB208" s="261"/>
      <c r="AC208" s="261"/>
      <c r="AD208" s="261"/>
      <c r="AE208" s="261"/>
      <c r="AF208" s="136"/>
      <c r="AG208" s="261"/>
      <c r="AH208" s="261"/>
      <c r="AI208" s="261"/>
      <c r="AJ208" s="261"/>
      <c r="AK208" s="261"/>
      <c r="AL208" s="261"/>
      <c r="AM208" s="261"/>
      <c r="AN208" s="261"/>
      <c r="AO208" s="261"/>
      <c r="AP208" s="261"/>
      <c r="AQ208" s="261"/>
      <c r="AR208" s="261"/>
      <c r="AS208" s="261"/>
      <c r="AT208" s="261"/>
    </row>
    <row r="209" spans="1:46" ht="55.5" customHeight="1" thickTop="1" thickBot="1" x14ac:dyDescent="0.3">
      <c r="A209" s="259" t="s">
        <v>205</v>
      </c>
      <c r="B209" s="259"/>
      <c r="C209" s="259"/>
      <c r="D209" s="259"/>
      <c r="E209" s="259"/>
      <c r="F209" s="259"/>
      <c r="G209" s="259"/>
      <c r="H209" s="259"/>
      <c r="I209" s="259"/>
      <c r="J209" s="259"/>
      <c r="K209" s="259"/>
      <c r="L209" s="259"/>
      <c r="M209" s="259"/>
      <c r="N209" s="259"/>
      <c r="O209" s="259"/>
      <c r="P209" s="259"/>
      <c r="Q209" s="136"/>
      <c r="R209" s="262"/>
      <c r="S209" s="262"/>
      <c r="T209" s="262"/>
      <c r="U209" s="262"/>
      <c r="V209" s="262"/>
      <c r="W209" s="262"/>
      <c r="X209" s="262"/>
      <c r="Y209" s="262"/>
      <c r="Z209" s="262"/>
      <c r="AA209" s="262"/>
      <c r="AB209" s="262"/>
      <c r="AC209" s="262"/>
      <c r="AD209" s="262"/>
      <c r="AE209" s="262"/>
      <c r="AF209" s="136"/>
      <c r="AG209" s="262"/>
      <c r="AH209" s="262"/>
      <c r="AI209" s="262"/>
      <c r="AJ209" s="262"/>
      <c r="AK209" s="262"/>
      <c r="AL209" s="262"/>
      <c r="AM209" s="262"/>
      <c r="AN209" s="262"/>
      <c r="AO209" s="262"/>
      <c r="AP209" s="262"/>
      <c r="AQ209" s="262"/>
      <c r="AR209" s="262"/>
      <c r="AS209" s="262"/>
      <c r="AT209" s="262"/>
    </row>
    <row r="210" spans="1:46" ht="69.75" customHeight="1" thickTop="1" thickBot="1" x14ac:dyDescent="0.3">
      <c r="A210" s="259" t="s">
        <v>206</v>
      </c>
      <c r="B210" s="259"/>
      <c r="C210" s="259"/>
      <c r="D210" s="259"/>
      <c r="E210" s="259"/>
      <c r="F210" s="259"/>
      <c r="G210" s="259"/>
      <c r="H210" s="259"/>
      <c r="I210" s="259"/>
      <c r="J210" s="259"/>
      <c r="K210" s="259"/>
      <c r="L210" s="259"/>
      <c r="M210" s="259"/>
      <c r="N210" s="259"/>
      <c r="O210" s="259"/>
      <c r="P210" s="259"/>
      <c r="Q210" s="136"/>
      <c r="R210" s="261"/>
      <c r="S210" s="261"/>
      <c r="T210" s="261"/>
      <c r="U210" s="261"/>
      <c r="V210" s="261"/>
      <c r="W210" s="261"/>
      <c r="X210" s="261"/>
      <c r="Y210" s="261"/>
      <c r="Z210" s="261"/>
      <c r="AA210" s="261"/>
      <c r="AB210" s="261"/>
      <c r="AC210" s="261"/>
      <c r="AD210" s="261"/>
      <c r="AE210" s="261"/>
      <c r="AF210" s="136"/>
      <c r="AG210" s="261"/>
      <c r="AH210" s="261"/>
      <c r="AI210" s="261"/>
      <c r="AJ210" s="261"/>
      <c r="AK210" s="261"/>
      <c r="AL210" s="261"/>
      <c r="AM210" s="261"/>
      <c r="AN210" s="261"/>
      <c r="AO210" s="261"/>
      <c r="AP210" s="261"/>
      <c r="AQ210" s="261"/>
      <c r="AR210" s="261"/>
      <c r="AS210" s="261"/>
      <c r="AT210" s="261"/>
    </row>
    <row r="211" spans="1:46" ht="76.5" customHeight="1" thickTop="1" thickBot="1" x14ac:dyDescent="0.3">
      <c r="A211" s="259" t="s">
        <v>207</v>
      </c>
      <c r="B211" s="259"/>
      <c r="C211" s="259"/>
      <c r="D211" s="259"/>
      <c r="E211" s="259"/>
      <c r="F211" s="259"/>
      <c r="G211" s="259"/>
      <c r="H211" s="259"/>
      <c r="I211" s="259"/>
      <c r="J211" s="259"/>
      <c r="K211" s="259"/>
      <c r="L211" s="259"/>
      <c r="M211" s="259"/>
      <c r="N211" s="259"/>
      <c r="O211" s="259"/>
      <c r="P211" s="259"/>
      <c r="Q211" s="136"/>
      <c r="R211" s="260"/>
      <c r="S211" s="260"/>
      <c r="T211" s="260"/>
      <c r="U211" s="260"/>
      <c r="V211" s="260"/>
      <c r="W211" s="260"/>
      <c r="X211" s="260"/>
      <c r="Y211" s="260"/>
      <c r="Z211" s="260"/>
      <c r="AA211" s="260"/>
      <c r="AB211" s="260"/>
      <c r="AC211" s="260"/>
      <c r="AD211" s="260"/>
      <c r="AE211" s="260"/>
      <c r="AF211" s="136"/>
      <c r="AG211" s="261"/>
      <c r="AH211" s="261"/>
      <c r="AI211" s="261"/>
      <c r="AJ211" s="261"/>
      <c r="AK211" s="261"/>
      <c r="AL211" s="261"/>
      <c r="AM211" s="261"/>
      <c r="AN211" s="261"/>
      <c r="AO211" s="261"/>
      <c r="AP211" s="261"/>
      <c r="AQ211" s="261"/>
      <c r="AR211" s="261"/>
      <c r="AS211" s="261"/>
      <c r="AT211" s="261"/>
    </row>
    <row r="212" spans="1:46" ht="72.75" customHeight="1" thickTop="1" thickBot="1" x14ac:dyDescent="0.3">
      <c r="A212" s="259" t="s">
        <v>208</v>
      </c>
      <c r="B212" s="259"/>
      <c r="C212" s="259"/>
      <c r="D212" s="259"/>
      <c r="E212" s="259"/>
      <c r="F212" s="259"/>
      <c r="G212" s="259"/>
      <c r="H212" s="259"/>
      <c r="I212" s="259"/>
      <c r="J212" s="259"/>
      <c r="K212" s="259"/>
      <c r="L212" s="259"/>
      <c r="M212" s="259"/>
      <c r="N212" s="259"/>
      <c r="O212" s="259"/>
      <c r="P212" s="259"/>
      <c r="Q212" s="136"/>
      <c r="R212" s="260"/>
      <c r="S212" s="260"/>
      <c r="T212" s="260"/>
      <c r="U212" s="260"/>
      <c r="V212" s="260"/>
      <c r="W212" s="260"/>
      <c r="X212" s="260"/>
      <c r="Y212" s="260"/>
      <c r="Z212" s="260"/>
      <c r="AA212" s="260"/>
      <c r="AB212" s="260"/>
      <c r="AC212" s="260"/>
      <c r="AD212" s="260"/>
      <c r="AE212" s="260"/>
      <c r="AF212" s="136"/>
      <c r="AG212" s="261"/>
      <c r="AH212" s="261"/>
      <c r="AI212" s="261"/>
      <c r="AJ212" s="261"/>
      <c r="AK212" s="261"/>
      <c r="AL212" s="261"/>
      <c r="AM212" s="261"/>
      <c r="AN212" s="261"/>
      <c r="AO212" s="261"/>
      <c r="AP212" s="261"/>
      <c r="AQ212" s="261"/>
      <c r="AR212" s="261"/>
      <c r="AS212" s="261"/>
      <c r="AT212" s="261"/>
    </row>
    <row r="214" spans="1:46" ht="41.25" customHeight="1" x14ac:dyDescent="0.3">
      <c r="A214" s="269" t="s">
        <v>209</v>
      </c>
      <c r="B214" s="269"/>
      <c r="C214" s="269"/>
      <c r="D214" s="269"/>
      <c r="E214" s="269"/>
      <c r="F214" s="269"/>
      <c r="G214" s="269"/>
      <c r="H214" s="269"/>
      <c r="I214" s="269"/>
      <c r="J214" s="269"/>
      <c r="K214" s="269"/>
      <c r="L214" s="269"/>
      <c r="M214" s="269"/>
      <c r="N214" s="269"/>
      <c r="O214" s="269"/>
      <c r="P214" s="269"/>
      <c r="Q214" s="269"/>
      <c r="R214" s="269"/>
      <c r="S214" s="269"/>
      <c r="T214" s="269"/>
      <c r="U214" s="269"/>
      <c r="V214" s="269"/>
      <c r="W214" s="269"/>
      <c r="X214" s="269"/>
      <c r="Y214" s="269"/>
      <c r="Z214" s="269"/>
      <c r="AA214" s="269"/>
      <c r="AB214" s="269"/>
      <c r="AC214" s="269"/>
      <c r="AD214" s="269"/>
      <c r="AE214" s="269"/>
      <c r="AF214" s="71"/>
      <c r="AG214" s="270" t="s">
        <v>62</v>
      </c>
      <c r="AH214" s="270"/>
      <c r="AI214" s="270"/>
      <c r="AJ214" s="270"/>
      <c r="AK214">
        <f>(('Artículo 137 (resumen PI)'!C17*0.8+'Artículo 137 (resumen PI)'!F17*0.2)+('Artículo 137 (resumen PNT)'!C17*0.8+'Artículo 137 (resumen PNT)'!F17*0.2))/2</f>
        <v>0</v>
      </c>
    </row>
    <row r="215" spans="1:46" ht="18" customHeight="1" x14ac:dyDescent="0.25">
      <c r="A215" s="216"/>
      <c r="B215" s="216"/>
      <c r="C215" s="216"/>
      <c r="D215" s="216"/>
      <c r="E215" s="216"/>
      <c r="F215" s="216"/>
      <c r="G215" s="216"/>
      <c r="H215" s="216"/>
      <c r="I215" s="216"/>
      <c r="J215" s="216"/>
      <c r="K215" s="216"/>
      <c r="L215" s="216"/>
      <c r="M215" s="216"/>
      <c r="N215" s="216"/>
      <c r="O215" s="216"/>
      <c r="P215" s="216"/>
      <c r="Q215" s="219"/>
      <c r="R215" s="216"/>
      <c r="S215" s="216"/>
      <c r="T215" s="216"/>
      <c r="U215" s="216"/>
      <c r="V215" s="216"/>
      <c r="W215" s="216"/>
      <c r="X215" s="216"/>
      <c r="Y215" s="216"/>
      <c r="Z215" s="216"/>
      <c r="AA215" s="216"/>
      <c r="AB215" s="216"/>
      <c r="AC215" s="216"/>
      <c r="AD215" s="216"/>
      <c r="AE215" s="216"/>
      <c r="AF215" s="219"/>
      <c r="AG215" s="216"/>
      <c r="AH215" s="216"/>
      <c r="AI215" s="216"/>
      <c r="AJ215" s="216"/>
      <c r="AK215" s="216"/>
      <c r="AL215" s="216"/>
      <c r="AM215" s="216"/>
      <c r="AN215" s="216"/>
      <c r="AO215" s="216"/>
      <c r="AP215" s="216"/>
      <c r="AQ215" s="216"/>
      <c r="AR215" s="216"/>
      <c r="AS215" s="216"/>
      <c r="AT215" s="216"/>
    </row>
    <row r="216" spans="1:46" ht="15.5" x14ac:dyDescent="0.25">
      <c r="A216" s="60" t="s">
        <v>63</v>
      </c>
      <c r="B216" s="76"/>
      <c r="C216" s="76"/>
      <c r="D216" s="76"/>
      <c r="E216" s="76"/>
      <c r="F216" s="76"/>
      <c r="G216" s="76"/>
      <c r="H216" s="76"/>
      <c r="I216" s="76"/>
      <c r="J216" s="76"/>
      <c r="K216" s="76"/>
      <c r="L216" s="76"/>
      <c r="M216" s="76"/>
      <c r="N216" s="76"/>
      <c r="O216" s="76"/>
      <c r="P216" s="76"/>
      <c r="Q216" s="23"/>
      <c r="R216" s="76"/>
      <c r="S216" s="76"/>
      <c r="T216" s="76"/>
      <c r="U216" s="76"/>
      <c r="V216" s="76"/>
      <c r="W216" s="76"/>
      <c r="X216" s="76"/>
      <c r="Y216" s="76"/>
      <c r="Z216" s="76"/>
      <c r="AA216" s="76"/>
      <c r="AB216" s="76"/>
      <c r="AC216" s="76"/>
      <c r="AD216" s="76"/>
      <c r="AE216" s="76"/>
      <c r="AF216" s="23"/>
      <c r="AG216" s="76"/>
      <c r="AH216" s="76"/>
      <c r="AI216" s="76"/>
      <c r="AJ216" s="76"/>
      <c r="AK216" s="76"/>
      <c r="AL216" s="76"/>
      <c r="AM216" s="76"/>
      <c r="AN216" s="76"/>
      <c r="AO216" s="76"/>
      <c r="AP216" s="76"/>
      <c r="AQ216" s="76"/>
      <c r="AR216" s="76"/>
      <c r="AS216" s="76"/>
      <c r="AT216" s="76"/>
    </row>
    <row r="218" spans="1:46" ht="85.5" customHeight="1" thickBot="1" x14ac:dyDescent="0.3">
      <c r="A218" s="271" t="s">
        <v>210</v>
      </c>
      <c r="B218" s="271"/>
      <c r="C218" s="271"/>
      <c r="D218" s="271"/>
      <c r="E218" s="271"/>
      <c r="F218" s="271"/>
      <c r="G218" s="271"/>
      <c r="H218" s="271"/>
      <c r="I218" s="271"/>
      <c r="J218" s="271"/>
      <c r="K218" s="271"/>
      <c r="L218" s="271"/>
      <c r="M218" s="271"/>
      <c r="N218" s="271"/>
      <c r="O218" s="271"/>
      <c r="P218" s="271"/>
      <c r="Q218" s="271"/>
      <c r="V218" s="272"/>
      <c r="W218" s="272"/>
      <c r="X218" s="272"/>
      <c r="Y218" s="272"/>
      <c r="Z218" s="272"/>
      <c r="AA218" s="272"/>
      <c r="AB218" s="272"/>
      <c r="AC218" s="272"/>
      <c r="AD218" s="272"/>
      <c r="AE218" s="272"/>
      <c r="AF218" s="71"/>
      <c r="AK218" s="272"/>
      <c r="AL218" s="272"/>
      <c r="AM218" s="272"/>
      <c r="AN218" s="272"/>
      <c r="AO218" s="272"/>
      <c r="AP218" s="272"/>
      <c r="AQ218" s="272"/>
      <c r="AR218" s="272"/>
      <c r="AS218" s="272"/>
      <c r="AT218" s="272"/>
    </row>
    <row r="219" spans="1:46" ht="59.15" customHeight="1" thickTop="1" thickBot="1" x14ac:dyDescent="0.3">
      <c r="A219" s="266" t="s">
        <v>44</v>
      </c>
      <c r="B219" s="266"/>
      <c r="C219" s="266"/>
      <c r="D219" s="266"/>
      <c r="E219" s="266"/>
      <c r="F219" s="266"/>
      <c r="G219" s="266"/>
      <c r="H219" s="266"/>
      <c r="I219" s="266"/>
      <c r="J219" s="266"/>
      <c r="K219" s="266"/>
      <c r="L219" s="266"/>
      <c r="M219" s="266"/>
      <c r="N219" s="266"/>
      <c r="O219" s="266"/>
      <c r="P219" s="266"/>
      <c r="Q219" s="134" t="s">
        <v>65</v>
      </c>
      <c r="R219" s="267" t="s">
        <v>66</v>
      </c>
      <c r="S219" s="267"/>
      <c r="T219" s="267"/>
      <c r="U219" s="267"/>
      <c r="V219" s="267"/>
      <c r="W219" s="267"/>
      <c r="X219" s="267"/>
      <c r="Y219" s="267"/>
      <c r="Z219" s="267"/>
      <c r="AA219" s="267"/>
      <c r="AB219" s="267"/>
      <c r="AC219" s="267"/>
      <c r="AD219" s="267"/>
      <c r="AE219" s="267"/>
      <c r="AF219" s="135" t="s">
        <v>65</v>
      </c>
      <c r="AG219" s="268" t="s">
        <v>8</v>
      </c>
      <c r="AH219" s="268"/>
      <c r="AI219" s="268"/>
      <c r="AJ219" s="268"/>
      <c r="AK219" s="268"/>
      <c r="AL219" s="268"/>
      <c r="AM219" s="268"/>
      <c r="AN219" s="268"/>
      <c r="AO219" s="268"/>
      <c r="AP219" s="268"/>
      <c r="AQ219" s="268"/>
      <c r="AR219" s="268"/>
      <c r="AS219" s="268"/>
      <c r="AT219" s="268"/>
    </row>
    <row r="220" spans="1:46" ht="47.5" customHeight="1" thickTop="1" thickBot="1" x14ac:dyDescent="0.3">
      <c r="A220" s="259" t="s">
        <v>211</v>
      </c>
      <c r="B220" s="259"/>
      <c r="C220" s="259"/>
      <c r="D220" s="259"/>
      <c r="E220" s="259"/>
      <c r="F220" s="259"/>
      <c r="G220" s="259"/>
      <c r="H220" s="259"/>
      <c r="I220" s="259"/>
      <c r="J220" s="259"/>
      <c r="K220" s="259"/>
      <c r="L220" s="259"/>
      <c r="M220" s="259"/>
      <c r="N220" s="259"/>
      <c r="O220" s="259"/>
      <c r="P220" s="259"/>
      <c r="Q220" s="136"/>
      <c r="R220" s="261"/>
      <c r="S220" s="261"/>
      <c r="T220" s="261"/>
      <c r="U220" s="261"/>
      <c r="V220" s="261"/>
      <c r="W220" s="261"/>
      <c r="X220" s="261"/>
      <c r="Y220" s="261"/>
      <c r="Z220" s="261"/>
      <c r="AA220" s="261"/>
      <c r="AB220" s="261"/>
      <c r="AC220" s="261"/>
      <c r="AD220" s="261"/>
      <c r="AE220" s="261"/>
      <c r="AF220" s="136"/>
      <c r="AG220" s="261"/>
      <c r="AH220" s="261"/>
      <c r="AI220" s="261"/>
      <c r="AJ220" s="261"/>
      <c r="AK220" s="261"/>
      <c r="AL220" s="261"/>
      <c r="AM220" s="261"/>
      <c r="AN220" s="261"/>
      <c r="AO220" s="261"/>
      <c r="AP220" s="261"/>
      <c r="AQ220" s="261"/>
      <c r="AR220" s="261"/>
      <c r="AS220" s="261"/>
      <c r="AT220" s="261"/>
    </row>
    <row r="221" spans="1:46" ht="51" customHeight="1" thickTop="1" thickBot="1" x14ac:dyDescent="0.3">
      <c r="A221" s="259" t="s">
        <v>212</v>
      </c>
      <c r="B221" s="259"/>
      <c r="C221" s="259"/>
      <c r="D221" s="259"/>
      <c r="E221" s="259"/>
      <c r="F221" s="259"/>
      <c r="G221" s="259"/>
      <c r="H221" s="259"/>
      <c r="I221" s="259"/>
      <c r="J221" s="259"/>
      <c r="K221" s="259"/>
      <c r="L221" s="259"/>
      <c r="M221" s="259"/>
      <c r="N221" s="259"/>
      <c r="O221" s="259"/>
      <c r="P221" s="259"/>
      <c r="Q221" s="136"/>
      <c r="R221" s="260"/>
      <c r="S221" s="260"/>
      <c r="T221" s="260"/>
      <c r="U221" s="260"/>
      <c r="V221" s="260"/>
      <c r="W221" s="260"/>
      <c r="X221" s="260"/>
      <c r="Y221" s="260"/>
      <c r="Z221" s="260"/>
      <c r="AA221" s="260"/>
      <c r="AB221" s="260"/>
      <c r="AC221" s="260"/>
      <c r="AD221" s="260"/>
      <c r="AE221" s="260"/>
      <c r="AF221" s="136"/>
      <c r="AG221" s="262"/>
      <c r="AH221" s="262"/>
      <c r="AI221" s="262"/>
      <c r="AJ221" s="262"/>
      <c r="AK221" s="262"/>
      <c r="AL221" s="262"/>
      <c r="AM221" s="262"/>
      <c r="AN221" s="262"/>
      <c r="AO221" s="262"/>
      <c r="AP221" s="262"/>
      <c r="AQ221" s="262"/>
      <c r="AR221" s="262"/>
      <c r="AS221" s="262"/>
      <c r="AT221" s="262"/>
    </row>
    <row r="222" spans="1:46" ht="54.75" customHeight="1" thickTop="1" thickBot="1" x14ac:dyDescent="0.3">
      <c r="A222" s="259" t="s">
        <v>182</v>
      </c>
      <c r="B222" s="259"/>
      <c r="C222" s="259"/>
      <c r="D222" s="259"/>
      <c r="E222" s="259"/>
      <c r="F222" s="259"/>
      <c r="G222" s="259"/>
      <c r="H222" s="259"/>
      <c r="I222" s="259"/>
      <c r="J222" s="259"/>
      <c r="K222" s="259"/>
      <c r="L222" s="259"/>
      <c r="M222" s="259"/>
      <c r="N222" s="259"/>
      <c r="O222" s="259"/>
      <c r="P222" s="259"/>
      <c r="Q222" s="136"/>
      <c r="R222" s="260"/>
      <c r="S222" s="260"/>
      <c r="T222" s="260"/>
      <c r="U222" s="260"/>
      <c r="V222" s="260"/>
      <c r="W222" s="260"/>
      <c r="X222" s="260"/>
      <c r="Y222" s="260"/>
      <c r="Z222" s="260"/>
      <c r="AA222" s="260"/>
      <c r="AB222" s="260"/>
      <c r="AC222" s="260"/>
      <c r="AD222" s="260"/>
      <c r="AE222" s="260"/>
      <c r="AF222" s="136"/>
      <c r="AG222" s="260"/>
      <c r="AH222" s="260"/>
      <c r="AI222" s="260"/>
      <c r="AJ222" s="260"/>
      <c r="AK222" s="260"/>
      <c r="AL222" s="260"/>
      <c r="AM222" s="260"/>
      <c r="AN222" s="260"/>
      <c r="AO222" s="260"/>
      <c r="AP222" s="260"/>
      <c r="AQ222" s="260"/>
      <c r="AR222" s="260"/>
      <c r="AS222" s="260"/>
      <c r="AT222" s="260"/>
    </row>
    <row r="223" spans="1:46" ht="48.75" customHeight="1" thickTop="1" thickBot="1" x14ac:dyDescent="0.3">
      <c r="A223" s="259" t="s">
        <v>213</v>
      </c>
      <c r="B223" s="259"/>
      <c r="C223" s="259"/>
      <c r="D223" s="259"/>
      <c r="E223" s="259"/>
      <c r="F223" s="259"/>
      <c r="G223" s="259"/>
      <c r="H223" s="259"/>
      <c r="I223" s="259"/>
      <c r="J223" s="259"/>
      <c r="K223" s="259"/>
      <c r="L223" s="259"/>
      <c r="M223" s="259"/>
      <c r="N223" s="259"/>
      <c r="O223" s="259"/>
      <c r="P223" s="259"/>
      <c r="Q223" s="136"/>
      <c r="R223" s="260"/>
      <c r="S223" s="260"/>
      <c r="T223" s="260"/>
      <c r="U223" s="260"/>
      <c r="V223" s="260"/>
      <c r="W223" s="260"/>
      <c r="X223" s="260"/>
      <c r="Y223" s="260"/>
      <c r="Z223" s="260"/>
      <c r="AA223" s="260"/>
      <c r="AB223" s="260"/>
      <c r="AC223" s="260"/>
      <c r="AD223" s="260"/>
      <c r="AE223" s="260"/>
      <c r="AF223" s="136"/>
      <c r="AG223" s="260"/>
      <c r="AH223" s="260"/>
      <c r="AI223" s="260"/>
      <c r="AJ223" s="260"/>
      <c r="AK223" s="260"/>
      <c r="AL223" s="260"/>
      <c r="AM223" s="260"/>
      <c r="AN223" s="260"/>
      <c r="AO223" s="260"/>
      <c r="AP223" s="260"/>
      <c r="AQ223" s="260"/>
      <c r="AR223" s="260"/>
      <c r="AS223" s="260"/>
      <c r="AT223" s="260"/>
    </row>
    <row r="224" spans="1:46" ht="51" customHeight="1" thickTop="1" thickBot="1" x14ac:dyDescent="0.3">
      <c r="A224" s="259" t="s">
        <v>214</v>
      </c>
      <c r="B224" s="259"/>
      <c r="C224" s="259"/>
      <c r="D224" s="259"/>
      <c r="E224" s="259"/>
      <c r="F224" s="259"/>
      <c r="G224" s="259"/>
      <c r="H224" s="259"/>
      <c r="I224" s="259"/>
      <c r="J224" s="259"/>
      <c r="K224" s="259"/>
      <c r="L224" s="259"/>
      <c r="M224" s="259"/>
      <c r="N224" s="259"/>
      <c r="O224" s="259"/>
      <c r="P224" s="259"/>
      <c r="Q224" s="136"/>
      <c r="R224" s="260"/>
      <c r="S224" s="260"/>
      <c r="T224" s="260"/>
      <c r="U224" s="260"/>
      <c r="V224" s="260"/>
      <c r="W224" s="260"/>
      <c r="X224" s="260"/>
      <c r="Y224" s="260"/>
      <c r="Z224" s="260"/>
      <c r="AA224" s="260"/>
      <c r="AB224" s="260"/>
      <c r="AC224" s="260"/>
      <c r="AD224" s="260"/>
      <c r="AE224" s="260"/>
      <c r="AF224" s="136"/>
      <c r="AG224" s="260"/>
      <c r="AH224" s="260"/>
      <c r="AI224" s="260"/>
      <c r="AJ224" s="260"/>
      <c r="AK224" s="260"/>
      <c r="AL224" s="260"/>
      <c r="AM224" s="260"/>
      <c r="AN224" s="260"/>
      <c r="AO224" s="260"/>
      <c r="AP224" s="260"/>
      <c r="AQ224" s="260"/>
      <c r="AR224" s="260"/>
      <c r="AS224" s="260"/>
      <c r="AT224" s="260"/>
    </row>
    <row r="225" spans="1:46" ht="55.5" customHeight="1" thickTop="1" thickBot="1" x14ac:dyDescent="0.3">
      <c r="A225" s="259" t="s">
        <v>215</v>
      </c>
      <c r="B225" s="259"/>
      <c r="C225" s="259"/>
      <c r="D225" s="259"/>
      <c r="E225" s="259"/>
      <c r="F225" s="259"/>
      <c r="G225" s="259"/>
      <c r="H225" s="259"/>
      <c r="I225" s="259"/>
      <c r="J225" s="259"/>
      <c r="K225" s="259"/>
      <c r="L225" s="259"/>
      <c r="M225" s="259"/>
      <c r="N225" s="259"/>
      <c r="O225" s="259"/>
      <c r="P225" s="259"/>
      <c r="Q225" s="136"/>
      <c r="R225" s="260"/>
      <c r="S225" s="260"/>
      <c r="T225" s="260"/>
      <c r="U225" s="260"/>
      <c r="V225" s="260"/>
      <c r="W225" s="260"/>
      <c r="X225" s="260"/>
      <c r="Y225" s="260"/>
      <c r="Z225" s="260"/>
      <c r="AA225" s="260"/>
      <c r="AB225" s="260"/>
      <c r="AC225" s="260"/>
      <c r="AD225" s="260"/>
      <c r="AE225" s="260"/>
      <c r="AF225" s="136"/>
      <c r="AG225" s="260"/>
      <c r="AH225" s="260"/>
      <c r="AI225" s="260"/>
      <c r="AJ225" s="260"/>
      <c r="AK225" s="260"/>
      <c r="AL225" s="260"/>
      <c r="AM225" s="260"/>
      <c r="AN225" s="260"/>
      <c r="AO225" s="260"/>
      <c r="AP225" s="260"/>
      <c r="AQ225" s="260"/>
      <c r="AR225" s="260"/>
      <c r="AS225" s="260"/>
      <c r="AT225" s="260"/>
    </row>
    <row r="226" spans="1:46" ht="59.15" customHeight="1" thickTop="1" thickBot="1" x14ac:dyDescent="0.3">
      <c r="A226" s="259" t="s">
        <v>216</v>
      </c>
      <c r="B226" s="259"/>
      <c r="C226" s="259"/>
      <c r="D226" s="259"/>
      <c r="E226" s="259"/>
      <c r="F226" s="259"/>
      <c r="G226" s="259"/>
      <c r="H226" s="259"/>
      <c r="I226" s="259"/>
      <c r="J226" s="259"/>
      <c r="K226" s="259"/>
      <c r="L226" s="259"/>
      <c r="M226" s="259"/>
      <c r="N226" s="259"/>
      <c r="O226" s="259"/>
      <c r="P226" s="259"/>
      <c r="Q226" s="136"/>
      <c r="R226" s="260"/>
      <c r="S226" s="260"/>
      <c r="T226" s="260"/>
      <c r="U226" s="260"/>
      <c r="V226" s="260"/>
      <c r="W226" s="260"/>
      <c r="X226" s="260"/>
      <c r="Y226" s="260"/>
      <c r="Z226" s="260"/>
      <c r="AA226" s="260"/>
      <c r="AB226" s="260"/>
      <c r="AC226" s="260"/>
      <c r="AD226" s="260"/>
      <c r="AE226" s="260"/>
      <c r="AF226" s="136"/>
      <c r="AG226" s="260"/>
      <c r="AH226" s="260"/>
      <c r="AI226" s="260"/>
      <c r="AJ226" s="260"/>
      <c r="AK226" s="260"/>
      <c r="AL226" s="260"/>
      <c r="AM226" s="260"/>
      <c r="AN226" s="260"/>
      <c r="AO226" s="260"/>
      <c r="AP226" s="260"/>
      <c r="AQ226" s="260"/>
      <c r="AR226" s="260"/>
      <c r="AS226" s="260"/>
      <c r="AT226" s="260"/>
    </row>
    <row r="227" spans="1:46" ht="55.5" customHeight="1" thickTop="1" thickBot="1" x14ac:dyDescent="0.3">
      <c r="A227" s="259" t="s">
        <v>217</v>
      </c>
      <c r="B227" s="259"/>
      <c r="C227" s="259"/>
      <c r="D227" s="259"/>
      <c r="E227" s="259"/>
      <c r="F227" s="259"/>
      <c r="G227" s="259"/>
      <c r="H227" s="259"/>
      <c r="I227" s="259"/>
      <c r="J227" s="259"/>
      <c r="K227" s="259"/>
      <c r="L227" s="259"/>
      <c r="M227" s="259"/>
      <c r="N227" s="259"/>
      <c r="O227" s="259"/>
      <c r="P227" s="259"/>
      <c r="Q227" s="136"/>
      <c r="R227" s="260"/>
      <c r="S227" s="260"/>
      <c r="T227" s="260"/>
      <c r="U227" s="260"/>
      <c r="V227" s="260"/>
      <c r="W227" s="260"/>
      <c r="X227" s="260"/>
      <c r="Y227" s="260"/>
      <c r="Z227" s="260"/>
      <c r="AA227" s="260"/>
      <c r="AB227" s="260"/>
      <c r="AC227" s="260"/>
      <c r="AD227" s="260"/>
      <c r="AE227" s="260"/>
      <c r="AF227" s="136"/>
      <c r="AG227" s="260"/>
      <c r="AH227" s="260"/>
      <c r="AI227" s="260"/>
      <c r="AJ227" s="260"/>
      <c r="AK227" s="260"/>
      <c r="AL227" s="260"/>
      <c r="AM227" s="260"/>
      <c r="AN227" s="260"/>
      <c r="AO227" s="260"/>
      <c r="AP227" s="260"/>
      <c r="AQ227" s="260"/>
      <c r="AR227" s="260"/>
      <c r="AS227" s="260"/>
      <c r="AT227" s="260"/>
    </row>
    <row r="228" spans="1:46" ht="55.5" customHeight="1" thickTop="1" thickBot="1" x14ac:dyDescent="0.3">
      <c r="A228" s="259" t="s">
        <v>218</v>
      </c>
      <c r="B228" s="259"/>
      <c r="C228" s="259"/>
      <c r="D228" s="259"/>
      <c r="E228" s="259"/>
      <c r="F228" s="259"/>
      <c r="G228" s="259"/>
      <c r="H228" s="259"/>
      <c r="I228" s="259"/>
      <c r="J228" s="259"/>
      <c r="K228" s="259"/>
      <c r="L228" s="259"/>
      <c r="M228" s="259"/>
      <c r="N228" s="259"/>
      <c r="O228" s="259"/>
      <c r="P228" s="259"/>
      <c r="Q228" s="136"/>
      <c r="R228" s="260"/>
      <c r="S228" s="260"/>
      <c r="T228" s="260"/>
      <c r="U228" s="260"/>
      <c r="V228" s="260"/>
      <c r="W228" s="260"/>
      <c r="X228" s="260"/>
      <c r="Y228" s="260"/>
      <c r="Z228" s="260"/>
      <c r="AA228" s="260"/>
      <c r="AB228" s="260"/>
      <c r="AC228" s="260"/>
      <c r="AD228" s="260"/>
      <c r="AE228" s="260"/>
      <c r="AF228" s="136"/>
      <c r="AG228" s="260"/>
      <c r="AH228" s="260"/>
      <c r="AI228" s="260"/>
      <c r="AJ228" s="260"/>
      <c r="AK228" s="260"/>
      <c r="AL228" s="260"/>
      <c r="AM228" s="260"/>
      <c r="AN228" s="260"/>
      <c r="AO228" s="260"/>
      <c r="AP228" s="260"/>
      <c r="AQ228" s="260"/>
      <c r="AR228" s="260"/>
      <c r="AS228" s="260"/>
      <c r="AT228" s="260"/>
    </row>
    <row r="229" spans="1:46" ht="52.5" customHeight="1" thickTop="1" thickBot="1" x14ac:dyDescent="0.3">
      <c r="A229" s="259" t="s">
        <v>219</v>
      </c>
      <c r="B229" s="259"/>
      <c r="C229" s="259"/>
      <c r="D229" s="259"/>
      <c r="E229" s="259"/>
      <c r="F229" s="259"/>
      <c r="G229" s="259"/>
      <c r="H229" s="259"/>
      <c r="I229" s="259"/>
      <c r="J229" s="259"/>
      <c r="K229" s="259"/>
      <c r="L229" s="259"/>
      <c r="M229" s="259"/>
      <c r="N229" s="259"/>
      <c r="O229" s="259"/>
      <c r="P229" s="259"/>
      <c r="Q229" s="136"/>
      <c r="R229" s="260"/>
      <c r="S229" s="260"/>
      <c r="T229" s="260"/>
      <c r="U229" s="260"/>
      <c r="V229" s="260"/>
      <c r="W229" s="260"/>
      <c r="X229" s="260"/>
      <c r="Y229" s="260"/>
      <c r="Z229" s="260"/>
      <c r="AA229" s="260"/>
      <c r="AB229" s="260"/>
      <c r="AC229" s="260"/>
      <c r="AD229" s="260"/>
      <c r="AE229" s="260"/>
      <c r="AF229" s="136"/>
      <c r="AG229" s="260"/>
      <c r="AH229" s="260"/>
      <c r="AI229" s="260"/>
      <c r="AJ229" s="260"/>
      <c r="AK229" s="260"/>
      <c r="AL229" s="260"/>
      <c r="AM229" s="260"/>
      <c r="AN229" s="260"/>
      <c r="AO229" s="260"/>
      <c r="AP229" s="260"/>
      <c r="AQ229" s="260"/>
      <c r="AR229" s="260"/>
      <c r="AS229" s="260"/>
      <c r="AT229" s="260"/>
    </row>
    <row r="230" spans="1:46" ht="18" customHeight="1" thickTop="1" thickBot="1" x14ac:dyDescent="0.3">
      <c r="Q230" s="210"/>
      <c r="AF230" s="210"/>
    </row>
    <row r="231" spans="1:46" ht="46.4" customHeight="1" thickTop="1" thickBot="1" x14ac:dyDescent="0.3">
      <c r="A231" s="263" t="s">
        <v>124</v>
      </c>
      <c r="B231" s="263"/>
      <c r="C231" s="263"/>
      <c r="D231" s="263"/>
      <c r="E231" s="263"/>
      <c r="F231" s="263"/>
      <c r="G231" s="263"/>
      <c r="H231" s="263"/>
      <c r="I231" s="263"/>
      <c r="J231" s="263"/>
      <c r="K231" s="263"/>
      <c r="L231" s="263"/>
      <c r="M231" s="263"/>
      <c r="N231" s="263"/>
      <c r="O231" s="263"/>
      <c r="P231" s="263"/>
      <c r="Q231" s="138" t="s">
        <v>65</v>
      </c>
      <c r="R231" s="264" t="s">
        <v>66</v>
      </c>
      <c r="S231" s="264"/>
      <c r="T231" s="264"/>
      <c r="U231" s="264"/>
      <c r="V231" s="264"/>
      <c r="W231" s="264"/>
      <c r="X231" s="264"/>
      <c r="Y231" s="264"/>
      <c r="Z231" s="264"/>
      <c r="AA231" s="264"/>
      <c r="AB231" s="264"/>
      <c r="AC231" s="264"/>
      <c r="AD231" s="264"/>
      <c r="AE231" s="264"/>
      <c r="AF231" s="139" t="s">
        <v>65</v>
      </c>
      <c r="AG231" s="265" t="s">
        <v>8</v>
      </c>
      <c r="AH231" s="265"/>
      <c r="AI231" s="265"/>
      <c r="AJ231" s="265"/>
      <c r="AK231" s="265"/>
      <c r="AL231" s="265"/>
      <c r="AM231" s="265"/>
      <c r="AN231" s="265"/>
      <c r="AO231" s="265"/>
      <c r="AP231" s="265"/>
      <c r="AQ231" s="265"/>
      <c r="AR231" s="265"/>
      <c r="AS231" s="265"/>
      <c r="AT231" s="265"/>
    </row>
    <row r="232" spans="1:46" ht="55.5" customHeight="1" thickTop="1" thickBot="1" x14ac:dyDescent="0.3">
      <c r="A232" s="259" t="s">
        <v>204</v>
      </c>
      <c r="B232" s="259"/>
      <c r="C232" s="259"/>
      <c r="D232" s="259"/>
      <c r="E232" s="259"/>
      <c r="F232" s="259"/>
      <c r="G232" s="259"/>
      <c r="H232" s="259"/>
      <c r="I232" s="259"/>
      <c r="J232" s="259"/>
      <c r="K232" s="259"/>
      <c r="L232" s="259"/>
      <c r="M232" s="259"/>
      <c r="N232" s="259"/>
      <c r="O232" s="259"/>
      <c r="P232" s="259"/>
      <c r="Q232" s="136"/>
      <c r="R232" s="261"/>
      <c r="S232" s="261"/>
      <c r="T232" s="261"/>
      <c r="U232" s="261"/>
      <c r="V232" s="261"/>
      <c r="W232" s="261"/>
      <c r="X232" s="261"/>
      <c r="Y232" s="261"/>
      <c r="Z232" s="261"/>
      <c r="AA232" s="261"/>
      <c r="AB232" s="261"/>
      <c r="AC232" s="261"/>
      <c r="AD232" s="261"/>
      <c r="AE232" s="261"/>
      <c r="AF232" s="136"/>
      <c r="AG232" s="261"/>
      <c r="AH232" s="261"/>
      <c r="AI232" s="261"/>
      <c r="AJ232" s="261"/>
      <c r="AK232" s="261"/>
      <c r="AL232" s="261"/>
      <c r="AM232" s="261"/>
      <c r="AN232" s="261"/>
      <c r="AO232" s="261"/>
      <c r="AP232" s="261"/>
      <c r="AQ232" s="261"/>
      <c r="AR232" s="261"/>
      <c r="AS232" s="261"/>
      <c r="AT232" s="261"/>
    </row>
    <row r="233" spans="1:46" ht="55.5" customHeight="1" thickTop="1" thickBot="1" x14ac:dyDescent="0.3">
      <c r="A233" s="259" t="s">
        <v>220</v>
      </c>
      <c r="B233" s="259"/>
      <c r="C233" s="259"/>
      <c r="D233" s="259"/>
      <c r="E233" s="259"/>
      <c r="F233" s="259"/>
      <c r="G233" s="259"/>
      <c r="H233" s="259"/>
      <c r="I233" s="259"/>
      <c r="J233" s="259"/>
      <c r="K233" s="259"/>
      <c r="L233" s="259"/>
      <c r="M233" s="259"/>
      <c r="N233" s="259"/>
      <c r="O233" s="259"/>
      <c r="P233" s="259"/>
      <c r="Q233" s="136"/>
      <c r="R233" s="262"/>
      <c r="S233" s="262"/>
      <c r="T233" s="262"/>
      <c r="U233" s="262"/>
      <c r="V233" s="262"/>
      <c r="W233" s="262"/>
      <c r="X233" s="262"/>
      <c r="Y233" s="262"/>
      <c r="Z233" s="262"/>
      <c r="AA233" s="262"/>
      <c r="AB233" s="262"/>
      <c r="AC233" s="262"/>
      <c r="AD233" s="262"/>
      <c r="AE233" s="262"/>
      <c r="AF233" s="136"/>
      <c r="AG233" s="262"/>
      <c r="AH233" s="262"/>
      <c r="AI233" s="262"/>
      <c r="AJ233" s="262"/>
      <c r="AK233" s="262"/>
      <c r="AL233" s="262"/>
      <c r="AM233" s="262"/>
      <c r="AN233" s="262"/>
      <c r="AO233" s="262"/>
      <c r="AP233" s="262"/>
      <c r="AQ233" s="262"/>
      <c r="AR233" s="262"/>
      <c r="AS233" s="262"/>
      <c r="AT233" s="262"/>
    </row>
    <row r="234" spans="1:46" ht="69.75" customHeight="1" thickTop="1" thickBot="1" x14ac:dyDescent="0.3">
      <c r="A234" s="259" t="s">
        <v>221</v>
      </c>
      <c r="B234" s="259"/>
      <c r="C234" s="259"/>
      <c r="D234" s="259"/>
      <c r="E234" s="259"/>
      <c r="F234" s="259"/>
      <c r="G234" s="259"/>
      <c r="H234" s="259"/>
      <c r="I234" s="259"/>
      <c r="J234" s="259"/>
      <c r="K234" s="259"/>
      <c r="L234" s="259"/>
      <c r="M234" s="259"/>
      <c r="N234" s="259"/>
      <c r="O234" s="259"/>
      <c r="P234" s="259"/>
      <c r="Q234" s="136"/>
      <c r="R234" s="261"/>
      <c r="S234" s="261"/>
      <c r="T234" s="261"/>
      <c r="U234" s="261"/>
      <c r="V234" s="261"/>
      <c r="W234" s="261"/>
      <c r="X234" s="261"/>
      <c r="Y234" s="261"/>
      <c r="Z234" s="261"/>
      <c r="AA234" s="261"/>
      <c r="AB234" s="261"/>
      <c r="AC234" s="261"/>
      <c r="AD234" s="261"/>
      <c r="AE234" s="261"/>
      <c r="AF234" s="136"/>
      <c r="AG234" s="261"/>
      <c r="AH234" s="261"/>
      <c r="AI234" s="261"/>
      <c r="AJ234" s="261"/>
      <c r="AK234" s="261"/>
      <c r="AL234" s="261"/>
      <c r="AM234" s="261"/>
      <c r="AN234" s="261"/>
      <c r="AO234" s="261"/>
      <c r="AP234" s="261"/>
      <c r="AQ234" s="261"/>
      <c r="AR234" s="261"/>
      <c r="AS234" s="261"/>
      <c r="AT234" s="261"/>
    </row>
    <row r="235" spans="1:46" ht="76.5" customHeight="1" thickTop="1" thickBot="1" x14ac:dyDescent="0.3">
      <c r="A235" s="259" t="s">
        <v>222</v>
      </c>
      <c r="B235" s="259"/>
      <c r="C235" s="259"/>
      <c r="D235" s="259"/>
      <c r="E235" s="259"/>
      <c r="F235" s="259"/>
      <c r="G235" s="259"/>
      <c r="H235" s="259"/>
      <c r="I235" s="259"/>
      <c r="J235" s="259"/>
      <c r="K235" s="259"/>
      <c r="L235" s="259"/>
      <c r="M235" s="259"/>
      <c r="N235" s="259"/>
      <c r="O235" s="259"/>
      <c r="P235" s="259"/>
      <c r="Q235" s="136"/>
      <c r="R235" s="260"/>
      <c r="S235" s="260"/>
      <c r="T235" s="260"/>
      <c r="U235" s="260"/>
      <c r="V235" s="260"/>
      <c r="W235" s="260"/>
      <c r="X235" s="260"/>
      <c r="Y235" s="260"/>
      <c r="Z235" s="260"/>
      <c r="AA235" s="260"/>
      <c r="AB235" s="260"/>
      <c r="AC235" s="260"/>
      <c r="AD235" s="260"/>
      <c r="AE235" s="260"/>
      <c r="AF235" s="136"/>
      <c r="AG235" s="261"/>
      <c r="AH235" s="261"/>
      <c r="AI235" s="261"/>
      <c r="AJ235" s="261"/>
      <c r="AK235" s="261"/>
      <c r="AL235" s="261"/>
      <c r="AM235" s="261"/>
      <c r="AN235" s="261"/>
      <c r="AO235" s="261"/>
      <c r="AP235" s="261"/>
      <c r="AQ235" s="261"/>
      <c r="AR235" s="261"/>
      <c r="AS235" s="261"/>
      <c r="AT235" s="261"/>
    </row>
    <row r="236" spans="1:46" ht="66" customHeight="1" thickTop="1" thickBot="1" x14ac:dyDescent="0.3">
      <c r="A236" s="259" t="s">
        <v>223</v>
      </c>
      <c r="B236" s="259"/>
      <c r="C236" s="259"/>
      <c r="D236" s="259"/>
      <c r="E236" s="259"/>
      <c r="F236" s="259"/>
      <c r="G236" s="259"/>
      <c r="H236" s="259"/>
      <c r="I236" s="259"/>
      <c r="J236" s="259"/>
      <c r="K236" s="259"/>
      <c r="L236" s="259"/>
      <c r="M236" s="259"/>
      <c r="N236" s="259"/>
      <c r="O236" s="259"/>
      <c r="P236" s="259"/>
      <c r="Q236" s="136"/>
      <c r="R236" s="260"/>
      <c r="S236" s="260"/>
      <c r="T236" s="260"/>
      <c r="U236" s="260"/>
      <c r="V236" s="260"/>
      <c r="W236" s="260"/>
      <c r="X236" s="260"/>
      <c r="Y236" s="260"/>
      <c r="Z236" s="260"/>
      <c r="AA236" s="260"/>
      <c r="AB236" s="260"/>
      <c r="AC236" s="260"/>
      <c r="AD236" s="260"/>
      <c r="AE236" s="260"/>
      <c r="AF236" s="136"/>
      <c r="AG236" s="261"/>
      <c r="AH236" s="261"/>
      <c r="AI236" s="261"/>
      <c r="AJ236" s="261"/>
      <c r="AK236" s="261"/>
      <c r="AL236" s="261"/>
      <c r="AM236" s="261"/>
      <c r="AN236" s="261"/>
      <c r="AO236" s="261"/>
      <c r="AP236" s="261"/>
      <c r="AQ236" s="261"/>
      <c r="AR236" s="261"/>
      <c r="AS236" s="261"/>
      <c r="AT236" s="261"/>
    </row>
    <row r="238" spans="1:46" ht="13" x14ac:dyDescent="0.3">
      <c r="A238" s="269" t="s">
        <v>224</v>
      </c>
      <c r="B238" s="269"/>
      <c r="C238" s="269"/>
      <c r="D238" s="269"/>
      <c r="E238" s="269"/>
      <c r="F238" s="269"/>
      <c r="G238" s="269"/>
      <c r="H238" s="269"/>
      <c r="I238" s="269"/>
      <c r="J238" s="269"/>
      <c r="K238" s="269"/>
      <c r="L238" s="269"/>
      <c r="M238" s="269"/>
      <c r="N238" s="269"/>
      <c r="O238" s="269"/>
      <c r="P238" s="269"/>
      <c r="Q238" s="269"/>
      <c r="R238" s="269"/>
      <c r="S238" s="269"/>
      <c r="T238" s="269"/>
      <c r="U238" s="269"/>
      <c r="V238" s="269"/>
      <c r="W238" s="269"/>
      <c r="X238" s="269"/>
      <c r="Y238" s="269"/>
      <c r="Z238" s="269"/>
      <c r="AA238" s="269"/>
      <c r="AB238" s="269"/>
      <c r="AC238" s="269"/>
      <c r="AD238" s="269"/>
      <c r="AE238" s="269"/>
      <c r="AF238" s="71"/>
      <c r="AG238" s="270" t="s">
        <v>62</v>
      </c>
      <c r="AH238" s="270"/>
      <c r="AI238" s="270"/>
      <c r="AJ238" s="270"/>
      <c r="AK238">
        <f>(('Artículo 137 (resumen PI)'!C18*0.8+'Artículo 137 (resumen PI)'!F18*0.2)+('Artículo 137 (resumen PNT)'!C18*0.8+'Artículo 137 (resumen PNT)'!F18*0.2))/2</f>
        <v>0</v>
      </c>
    </row>
    <row r="239" spans="1:46" ht="18" customHeight="1" x14ac:dyDescent="0.25">
      <c r="A239" s="216"/>
      <c r="B239" s="216"/>
      <c r="C239" s="216"/>
      <c r="D239" s="216"/>
      <c r="E239" s="216"/>
      <c r="F239" s="216"/>
      <c r="G239" s="216"/>
      <c r="H239" s="216"/>
      <c r="I239" s="216"/>
      <c r="J239" s="216"/>
      <c r="K239" s="216"/>
      <c r="L239" s="216"/>
      <c r="M239" s="216"/>
      <c r="N239" s="216"/>
      <c r="O239" s="216"/>
      <c r="P239" s="216"/>
      <c r="Q239" s="219"/>
      <c r="R239" s="216"/>
      <c r="S239" s="216"/>
      <c r="T239" s="216"/>
      <c r="U239" s="216"/>
      <c r="V239" s="216"/>
      <c r="W239" s="216"/>
      <c r="X239" s="216"/>
      <c r="Y239" s="216"/>
      <c r="Z239" s="216"/>
      <c r="AA239" s="216"/>
      <c r="AB239" s="216"/>
      <c r="AC239" s="216"/>
      <c r="AD239" s="216"/>
      <c r="AE239" s="216"/>
      <c r="AF239" s="219"/>
      <c r="AG239" s="216"/>
      <c r="AH239" s="216"/>
      <c r="AI239" s="216"/>
      <c r="AJ239" s="216"/>
      <c r="AK239" s="216"/>
      <c r="AL239" s="216"/>
      <c r="AM239" s="216"/>
      <c r="AN239" s="216"/>
      <c r="AO239" s="216"/>
      <c r="AP239" s="216"/>
      <c r="AQ239" s="216"/>
      <c r="AR239" s="216"/>
      <c r="AS239" s="216"/>
      <c r="AT239" s="216"/>
    </row>
    <row r="240" spans="1:46" ht="15.5" x14ac:dyDescent="0.25">
      <c r="A240" s="60" t="s">
        <v>63</v>
      </c>
      <c r="B240" s="76"/>
      <c r="C240" s="76"/>
      <c r="D240" s="76"/>
      <c r="E240" s="76"/>
      <c r="F240" s="76"/>
      <c r="G240" s="76"/>
      <c r="H240" s="76"/>
      <c r="I240" s="76"/>
      <c r="J240" s="76"/>
      <c r="K240" s="76"/>
      <c r="L240" s="76"/>
      <c r="M240" s="76"/>
      <c r="N240" s="76"/>
      <c r="O240" s="76"/>
      <c r="P240" s="76"/>
      <c r="Q240" s="23"/>
      <c r="R240" s="76"/>
      <c r="S240" s="76"/>
      <c r="T240" s="76"/>
      <c r="U240" s="76"/>
      <c r="V240" s="76"/>
      <c r="W240" s="76"/>
      <c r="X240" s="76"/>
      <c r="Y240" s="76"/>
      <c r="Z240" s="76"/>
      <c r="AA240" s="76"/>
      <c r="AB240" s="76"/>
      <c r="AC240" s="76"/>
      <c r="AD240" s="76"/>
      <c r="AE240" s="76"/>
      <c r="AF240" s="23"/>
      <c r="AG240" s="76"/>
      <c r="AH240" s="76"/>
      <c r="AI240" s="76"/>
      <c r="AJ240" s="76"/>
      <c r="AK240" s="76"/>
      <c r="AL240" s="76"/>
      <c r="AM240" s="76"/>
      <c r="AN240" s="76"/>
      <c r="AO240" s="76"/>
      <c r="AP240" s="76"/>
      <c r="AQ240" s="76"/>
      <c r="AR240" s="76"/>
      <c r="AS240" s="76"/>
      <c r="AT240" s="76"/>
    </row>
    <row r="242" spans="1:46" ht="69" customHeight="1" thickBot="1" x14ac:dyDescent="0.3">
      <c r="A242" s="271" t="s">
        <v>225</v>
      </c>
      <c r="B242" s="271"/>
      <c r="C242" s="271"/>
      <c r="D242" s="271"/>
      <c r="E242" s="271"/>
      <c r="F242" s="271"/>
      <c r="G242" s="271"/>
      <c r="H242" s="271"/>
      <c r="I242" s="271"/>
      <c r="J242" s="271"/>
      <c r="K242" s="271"/>
      <c r="L242" s="271"/>
      <c r="M242" s="271"/>
      <c r="N242" s="271"/>
      <c r="O242" s="271"/>
      <c r="P242" s="271"/>
      <c r="Q242" s="271"/>
      <c r="V242" s="272"/>
      <c r="W242" s="272"/>
      <c r="X242" s="272"/>
      <c r="Y242" s="272"/>
      <c r="Z242" s="272"/>
      <c r="AA242" s="272"/>
      <c r="AB242" s="272"/>
      <c r="AC242" s="272"/>
      <c r="AD242" s="272"/>
      <c r="AE242" s="272"/>
      <c r="AF242" s="71"/>
      <c r="AK242" s="272"/>
      <c r="AL242" s="272"/>
      <c r="AM242" s="272"/>
      <c r="AN242" s="272"/>
      <c r="AO242" s="272"/>
      <c r="AP242" s="272"/>
      <c r="AQ242" s="272"/>
      <c r="AR242" s="272"/>
      <c r="AS242" s="272"/>
      <c r="AT242" s="272"/>
    </row>
    <row r="243" spans="1:46" ht="57" customHeight="1" thickTop="1" thickBot="1" x14ac:dyDescent="0.3">
      <c r="A243" s="266" t="s">
        <v>44</v>
      </c>
      <c r="B243" s="266"/>
      <c r="C243" s="266"/>
      <c r="D243" s="266"/>
      <c r="E243" s="266"/>
      <c r="F243" s="266"/>
      <c r="G243" s="266"/>
      <c r="H243" s="266"/>
      <c r="I243" s="266"/>
      <c r="J243" s="266"/>
      <c r="K243" s="266"/>
      <c r="L243" s="266"/>
      <c r="M243" s="266"/>
      <c r="N243" s="266"/>
      <c r="O243" s="266"/>
      <c r="P243" s="266"/>
      <c r="Q243" s="134" t="s">
        <v>65</v>
      </c>
      <c r="R243" s="267" t="s">
        <v>66</v>
      </c>
      <c r="S243" s="267"/>
      <c r="T243" s="267"/>
      <c r="U243" s="267"/>
      <c r="V243" s="267"/>
      <c r="W243" s="267"/>
      <c r="X243" s="267"/>
      <c r="Y243" s="267"/>
      <c r="Z243" s="267"/>
      <c r="AA243" s="267"/>
      <c r="AB243" s="267"/>
      <c r="AC243" s="267"/>
      <c r="AD243" s="267"/>
      <c r="AE243" s="267"/>
      <c r="AF243" s="135" t="s">
        <v>65</v>
      </c>
      <c r="AG243" s="268" t="s">
        <v>8</v>
      </c>
      <c r="AH243" s="268"/>
      <c r="AI243" s="268"/>
      <c r="AJ243" s="268"/>
      <c r="AK243" s="268"/>
      <c r="AL243" s="268"/>
      <c r="AM243" s="268"/>
      <c r="AN243" s="268"/>
      <c r="AO243" s="268"/>
      <c r="AP243" s="268"/>
      <c r="AQ243" s="268"/>
      <c r="AR243" s="268"/>
      <c r="AS243" s="268"/>
      <c r="AT243" s="268"/>
    </row>
    <row r="244" spans="1:46" ht="54.75" customHeight="1" thickTop="1" thickBot="1" x14ac:dyDescent="0.3">
      <c r="A244" s="259" t="s">
        <v>226</v>
      </c>
      <c r="B244" s="259"/>
      <c r="C244" s="259"/>
      <c r="D244" s="259"/>
      <c r="E244" s="259"/>
      <c r="F244" s="259"/>
      <c r="G244" s="259"/>
      <c r="H244" s="259"/>
      <c r="I244" s="259"/>
      <c r="J244" s="259"/>
      <c r="K244" s="259"/>
      <c r="L244" s="259"/>
      <c r="M244" s="259"/>
      <c r="N244" s="259"/>
      <c r="O244" s="259"/>
      <c r="P244" s="259"/>
      <c r="Q244" s="136"/>
      <c r="R244" s="261"/>
      <c r="S244" s="261"/>
      <c r="T244" s="261"/>
      <c r="U244" s="261"/>
      <c r="V244" s="261"/>
      <c r="W244" s="261"/>
      <c r="X244" s="261"/>
      <c r="Y244" s="261"/>
      <c r="Z244" s="261"/>
      <c r="AA244" s="261"/>
      <c r="AB244" s="261"/>
      <c r="AC244" s="261"/>
      <c r="AD244" s="261"/>
      <c r="AE244" s="261"/>
      <c r="AF244" s="136"/>
      <c r="AG244" s="261"/>
      <c r="AH244" s="261"/>
      <c r="AI244" s="261"/>
      <c r="AJ244" s="261"/>
      <c r="AK244" s="261"/>
      <c r="AL244" s="261"/>
      <c r="AM244" s="261"/>
      <c r="AN244" s="261"/>
      <c r="AO244" s="261"/>
      <c r="AP244" s="261"/>
      <c r="AQ244" s="261"/>
      <c r="AR244" s="261"/>
      <c r="AS244" s="261"/>
      <c r="AT244" s="261"/>
    </row>
    <row r="245" spans="1:46" ht="54" customHeight="1" thickTop="1" thickBot="1" x14ac:dyDescent="0.3">
      <c r="A245" s="259" t="s">
        <v>68</v>
      </c>
      <c r="B245" s="259"/>
      <c r="C245" s="259"/>
      <c r="D245" s="259"/>
      <c r="E245" s="259"/>
      <c r="F245" s="259"/>
      <c r="G245" s="259"/>
      <c r="H245" s="259"/>
      <c r="I245" s="259"/>
      <c r="J245" s="259"/>
      <c r="K245" s="259"/>
      <c r="L245" s="259"/>
      <c r="M245" s="259"/>
      <c r="N245" s="259"/>
      <c r="O245" s="259"/>
      <c r="P245" s="259"/>
      <c r="Q245" s="136"/>
      <c r="R245" s="260"/>
      <c r="S245" s="260"/>
      <c r="T245" s="260"/>
      <c r="U245" s="260"/>
      <c r="V245" s="260"/>
      <c r="W245" s="260"/>
      <c r="X245" s="260"/>
      <c r="Y245" s="260"/>
      <c r="Z245" s="260"/>
      <c r="AA245" s="260"/>
      <c r="AB245" s="260"/>
      <c r="AC245" s="260"/>
      <c r="AD245" s="260"/>
      <c r="AE245" s="260"/>
      <c r="AF245" s="136"/>
      <c r="AG245" s="262"/>
      <c r="AH245" s="262"/>
      <c r="AI245" s="262"/>
      <c r="AJ245" s="262"/>
      <c r="AK245" s="262"/>
      <c r="AL245" s="262"/>
      <c r="AM245" s="262"/>
      <c r="AN245" s="262"/>
      <c r="AO245" s="262"/>
      <c r="AP245" s="262"/>
      <c r="AQ245" s="262"/>
      <c r="AR245" s="262"/>
      <c r="AS245" s="262"/>
      <c r="AT245" s="262"/>
    </row>
    <row r="246" spans="1:46" ht="52.5" customHeight="1" thickTop="1" thickBot="1" x14ac:dyDescent="0.3">
      <c r="A246" s="259" t="s">
        <v>182</v>
      </c>
      <c r="B246" s="259"/>
      <c r="C246" s="259"/>
      <c r="D246" s="259"/>
      <c r="E246" s="259"/>
      <c r="F246" s="259"/>
      <c r="G246" s="259"/>
      <c r="H246" s="259"/>
      <c r="I246" s="259"/>
      <c r="J246" s="259"/>
      <c r="K246" s="259"/>
      <c r="L246" s="259"/>
      <c r="M246" s="259"/>
      <c r="N246" s="259"/>
      <c r="O246" s="259"/>
      <c r="P246" s="259"/>
      <c r="Q246" s="136"/>
      <c r="R246" s="260"/>
      <c r="S246" s="260"/>
      <c r="T246" s="260"/>
      <c r="U246" s="260"/>
      <c r="V246" s="260"/>
      <c r="W246" s="260"/>
      <c r="X246" s="260"/>
      <c r="Y246" s="260"/>
      <c r="Z246" s="260"/>
      <c r="AA246" s="260"/>
      <c r="AB246" s="260"/>
      <c r="AC246" s="260"/>
      <c r="AD246" s="260"/>
      <c r="AE246" s="260"/>
      <c r="AF246" s="136"/>
      <c r="AG246" s="260"/>
      <c r="AH246" s="260"/>
      <c r="AI246" s="260"/>
      <c r="AJ246" s="260"/>
      <c r="AK246" s="260"/>
      <c r="AL246" s="260"/>
      <c r="AM246" s="260"/>
      <c r="AN246" s="260"/>
      <c r="AO246" s="260"/>
      <c r="AP246" s="260"/>
      <c r="AQ246" s="260"/>
      <c r="AR246" s="260"/>
      <c r="AS246" s="260"/>
      <c r="AT246" s="260"/>
    </row>
    <row r="247" spans="1:46" ht="52.5" customHeight="1" thickTop="1" thickBot="1" x14ac:dyDescent="0.3">
      <c r="A247" s="259" t="s">
        <v>213</v>
      </c>
      <c r="B247" s="259"/>
      <c r="C247" s="259"/>
      <c r="D247" s="259"/>
      <c r="E247" s="259"/>
      <c r="F247" s="259"/>
      <c r="G247" s="259"/>
      <c r="H247" s="259"/>
      <c r="I247" s="259"/>
      <c r="J247" s="259"/>
      <c r="K247" s="259"/>
      <c r="L247" s="259"/>
      <c r="M247" s="259"/>
      <c r="N247" s="259"/>
      <c r="O247" s="259"/>
      <c r="P247" s="259"/>
      <c r="Q247" s="136"/>
      <c r="R247" s="260"/>
      <c r="S247" s="260"/>
      <c r="T247" s="260"/>
      <c r="U247" s="260"/>
      <c r="V247" s="260"/>
      <c r="W247" s="260"/>
      <c r="X247" s="260"/>
      <c r="Y247" s="260"/>
      <c r="Z247" s="260"/>
      <c r="AA247" s="260"/>
      <c r="AB247" s="260"/>
      <c r="AC247" s="260"/>
      <c r="AD247" s="260"/>
      <c r="AE247" s="260"/>
      <c r="AF247" s="136"/>
      <c r="AG247" s="260"/>
      <c r="AH247" s="260"/>
      <c r="AI247" s="260"/>
      <c r="AJ247" s="260"/>
      <c r="AK247" s="260"/>
      <c r="AL247" s="260"/>
      <c r="AM247" s="260"/>
      <c r="AN247" s="260"/>
      <c r="AO247" s="260"/>
      <c r="AP247" s="260"/>
      <c r="AQ247" s="260"/>
      <c r="AR247" s="260"/>
      <c r="AS247" s="260"/>
      <c r="AT247" s="260"/>
    </row>
    <row r="248" spans="1:46" ht="56.25" customHeight="1" thickTop="1" thickBot="1" x14ac:dyDescent="0.3">
      <c r="A248" s="259" t="s">
        <v>227</v>
      </c>
      <c r="B248" s="259"/>
      <c r="C248" s="259"/>
      <c r="D248" s="259"/>
      <c r="E248" s="259"/>
      <c r="F248" s="259"/>
      <c r="G248" s="259"/>
      <c r="H248" s="259"/>
      <c r="I248" s="259"/>
      <c r="J248" s="259"/>
      <c r="K248" s="259"/>
      <c r="L248" s="259"/>
      <c r="M248" s="259"/>
      <c r="N248" s="259"/>
      <c r="O248" s="259"/>
      <c r="P248" s="259"/>
      <c r="Q248" s="136"/>
      <c r="R248" s="260"/>
      <c r="S248" s="260"/>
      <c r="T248" s="260"/>
      <c r="U248" s="260"/>
      <c r="V248" s="260"/>
      <c r="W248" s="260"/>
      <c r="X248" s="260"/>
      <c r="Y248" s="260"/>
      <c r="Z248" s="260"/>
      <c r="AA248" s="260"/>
      <c r="AB248" s="260"/>
      <c r="AC248" s="260"/>
      <c r="AD248" s="260"/>
      <c r="AE248" s="260"/>
      <c r="AF248" s="136"/>
      <c r="AG248" s="260"/>
      <c r="AH248" s="260"/>
      <c r="AI248" s="260"/>
      <c r="AJ248" s="260"/>
      <c r="AK248" s="260"/>
      <c r="AL248" s="260"/>
      <c r="AM248" s="260"/>
      <c r="AN248" s="260"/>
      <c r="AO248" s="260"/>
      <c r="AP248" s="260"/>
      <c r="AQ248" s="260"/>
      <c r="AR248" s="260"/>
      <c r="AS248" s="260"/>
      <c r="AT248" s="260"/>
    </row>
    <row r="249" spans="1:46" ht="54" customHeight="1" thickTop="1" thickBot="1" x14ac:dyDescent="0.3">
      <c r="A249" s="259" t="s">
        <v>228</v>
      </c>
      <c r="B249" s="259"/>
      <c r="C249" s="259"/>
      <c r="D249" s="259"/>
      <c r="E249" s="259"/>
      <c r="F249" s="259"/>
      <c r="G249" s="259"/>
      <c r="H249" s="259"/>
      <c r="I249" s="259"/>
      <c r="J249" s="259"/>
      <c r="K249" s="259"/>
      <c r="L249" s="259"/>
      <c r="M249" s="259"/>
      <c r="N249" s="259"/>
      <c r="O249" s="259"/>
      <c r="P249" s="259"/>
      <c r="Q249" s="136"/>
      <c r="R249" s="260"/>
      <c r="S249" s="260"/>
      <c r="T249" s="260"/>
      <c r="U249" s="260"/>
      <c r="V249" s="260"/>
      <c r="W249" s="260"/>
      <c r="X249" s="260"/>
      <c r="Y249" s="260"/>
      <c r="Z249" s="260"/>
      <c r="AA249" s="260"/>
      <c r="AB249" s="260"/>
      <c r="AC249" s="260"/>
      <c r="AD249" s="260"/>
      <c r="AE249" s="260"/>
      <c r="AF249" s="136"/>
      <c r="AG249" s="260"/>
      <c r="AH249" s="260"/>
      <c r="AI249" s="260"/>
      <c r="AJ249" s="260"/>
      <c r="AK249" s="260"/>
      <c r="AL249" s="260"/>
      <c r="AM249" s="260"/>
      <c r="AN249" s="260"/>
      <c r="AO249" s="260"/>
      <c r="AP249" s="260"/>
      <c r="AQ249" s="260"/>
      <c r="AR249" s="260"/>
      <c r="AS249" s="260"/>
      <c r="AT249" s="260"/>
    </row>
    <row r="250" spans="1:46" ht="56.25" customHeight="1" thickTop="1" thickBot="1" x14ac:dyDescent="0.3">
      <c r="A250" s="259" t="s">
        <v>229</v>
      </c>
      <c r="B250" s="259"/>
      <c r="C250" s="259"/>
      <c r="D250" s="259"/>
      <c r="E250" s="259"/>
      <c r="F250" s="259"/>
      <c r="G250" s="259"/>
      <c r="H250" s="259"/>
      <c r="I250" s="259"/>
      <c r="J250" s="259"/>
      <c r="K250" s="259"/>
      <c r="L250" s="259"/>
      <c r="M250" s="259"/>
      <c r="N250" s="259"/>
      <c r="O250" s="259"/>
      <c r="P250" s="259"/>
      <c r="Q250" s="136"/>
      <c r="R250" s="260"/>
      <c r="S250" s="260"/>
      <c r="T250" s="260"/>
      <c r="U250" s="260"/>
      <c r="V250" s="260"/>
      <c r="W250" s="260"/>
      <c r="X250" s="260"/>
      <c r="Y250" s="260"/>
      <c r="Z250" s="260"/>
      <c r="AA250" s="260"/>
      <c r="AB250" s="260"/>
      <c r="AC250" s="260"/>
      <c r="AD250" s="260"/>
      <c r="AE250" s="260"/>
      <c r="AF250" s="136"/>
      <c r="AG250" s="260"/>
      <c r="AH250" s="260"/>
      <c r="AI250" s="260"/>
      <c r="AJ250" s="260"/>
      <c r="AK250" s="260"/>
      <c r="AL250" s="260"/>
      <c r="AM250" s="260"/>
      <c r="AN250" s="260"/>
      <c r="AO250" s="260"/>
      <c r="AP250" s="260"/>
      <c r="AQ250" s="260"/>
      <c r="AR250" s="260"/>
      <c r="AS250" s="260"/>
      <c r="AT250" s="260"/>
    </row>
    <row r="251" spans="1:46" ht="56.25" customHeight="1" thickTop="1" thickBot="1" x14ac:dyDescent="0.3">
      <c r="A251" s="259" t="s">
        <v>230</v>
      </c>
      <c r="B251" s="259"/>
      <c r="C251" s="259"/>
      <c r="D251" s="259"/>
      <c r="E251" s="259"/>
      <c r="F251" s="259"/>
      <c r="G251" s="259"/>
      <c r="H251" s="259"/>
      <c r="I251" s="259"/>
      <c r="J251" s="259"/>
      <c r="K251" s="259"/>
      <c r="L251" s="259"/>
      <c r="M251" s="259"/>
      <c r="N251" s="259"/>
      <c r="O251" s="259"/>
      <c r="P251" s="259"/>
      <c r="Q251" s="136"/>
      <c r="R251" s="260"/>
      <c r="S251" s="260"/>
      <c r="T251" s="260"/>
      <c r="U251" s="260"/>
      <c r="V251" s="260"/>
      <c r="W251" s="260"/>
      <c r="X251" s="260"/>
      <c r="Y251" s="260"/>
      <c r="Z251" s="260"/>
      <c r="AA251" s="260"/>
      <c r="AB251" s="260"/>
      <c r="AC251" s="260"/>
      <c r="AD251" s="260"/>
      <c r="AE251" s="260"/>
      <c r="AF251" s="136"/>
      <c r="AG251" s="260"/>
      <c r="AH251" s="260"/>
      <c r="AI251" s="260"/>
      <c r="AJ251" s="260"/>
      <c r="AK251" s="260"/>
      <c r="AL251" s="260"/>
      <c r="AM251" s="260"/>
      <c r="AN251" s="260"/>
      <c r="AO251" s="260"/>
      <c r="AP251" s="260"/>
      <c r="AQ251" s="260"/>
      <c r="AR251" s="260"/>
      <c r="AS251" s="260"/>
      <c r="AT251" s="260"/>
    </row>
    <row r="252" spans="1:46" ht="57.75" customHeight="1" thickTop="1" thickBot="1" x14ac:dyDescent="0.3">
      <c r="A252" s="259" t="s">
        <v>231</v>
      </c>
      <c r="B252" s="259"/>
      <c r="C252" s="259"/>
      <c r="D252" s="259"/>
      <c r="E252" s="259"/>
      <c r="F252" s="259"/>
      <c r="G252" s="259"/>
      <c r="H252" s="259"/>
      <c r="I252" s="259"/>
      <c r="J252" s="259"/>
      <c r="K252" s="259"/>
      <c r="L252" s="259"/>
      <c r="M252" s="259"/>
      <c r="N252" s="259"/>
      <c r="O252" s="259"/>
      <c r="P252" s="259"/>
      <c r="Q252" s="136"/>
      <c r="R252" s="260"/>
      <c r="S252" s="260"/>
      <c r="T252" s="260"/>
      <c r="U252" s="260"/>
      <c r="V252" s="260"/>
      <c r="W252" s="260"/>
      <c r="X252" s="260"/>
      <c r="Y252" s="260"/>
      <c r="Z252" s="260"/>
      <c r="AA252" s="260"/>
      <c r="AB252" s="260"/>
      <c r="AC252" s="260"/>
      <c r="AD252" s="260"/>
      <c r="AE252" s="260"/>
      <c r="AF252" s="136"/>
      <c r="AG252" s="260"/>
      <c r="AH252" s="260"/>
      <c r="AI252" s="260"/>
      <c r="AJ252" s="260"/>
      <c r="AK252" s="260"/>
      <c r="AL252" s="260"/>
      <c r="AM252" s="260"/>
      <c r="AN252" s="260"/>
      <c r="AO252" s="260"/>
      <c r="AP252" s="260"/>
      <c r="AQ252" s="260"/>
      <c r="AR252" s="260"/>
      <c r="AS252" s="260"/>
      <c r="AT252" s="260"/>
    </row>
    <row r="253" spans="1:46" ht="54.75" customHeight="1" thickTop="1" thickBot="1" x14ac:dyDescent="0.3">
      <c r="A253" s="259" t="s">
        <v>232</v>
      </c>
      <c r="B253" s="259"/>
      <c r="C253" s="259"/>
      <c r="D253" s="259"/>
      <c r="E253" s="259"/>
      <c r="F253" s="259"/>
      <c r="G253" s="259"/>
      <c r="H253" s="259"/>
      <c r="I253" s="259"/>
      <c r="J253" s="259"/>
      <c r="K253" s="259"/>
      <c r="L253" s="259"/>
      <c r="M253" s="259"/>
      <c r="N253" s="259"/>
      <c r="O253" s="259"/>
      <c r="P253" s="259"/>
      <c r="Q253" s="136"/>
      <c r="R253" s="261"/>
      <c r="S253" s="261"/>
      <c r="T253" s="261"/>
      <c r="U253" s="261"/>
      <c r="V253" s="261"/>
      <c r="W253" s="261"/>
      <c r="X253" s="261"/>
      <c r="Y253" s="261"/>
      <c r="Z253" s="261"/>
      <c r="AA253" s="261"/>
      <c r="AB253" s="261"/>
      <c r="AC253" s="261"/>
      <c r="AD253" s="261"/>
      <c r="AE253" s="261"/>
      <c r="AF253" s="136"/>
      <c r="AG253" s="261"/>
      <c r="AH253" s="261"/>
      <c r="AI253" s="261"/>
      <c r="AJ253" s="261"/>
      <c r="AK253" s="261"/>
      <c r="AL253" s="261"/>
      <c r="AM253" s="261"/>
      <c r="AN253" s="261"/>
      <c r="AO253" s="261"/>
      <c r="AP253" s="261"/>
      <c r="AQ253" s="261"/>
      <c r="AR253" s="261"/>
      <c r="AS253" s="261"/>
      <c r="AT253" s="261"/>
    </row>
    <row r="254" spans="1:46" ht="54" customHeight="1" thickTop="1" thickBot="1" x14ac:dyDescent="0.3">
      <c r="A254" s="259" t="s">
        <v>233</v>
      </c>
      <c r="B254" s="259"/>
      <c r="C254" s="259"/>
      <c r="D254" s="259"/>
      <c r="E254" s="259"/>
      <c r="F254" s="259"/>
      <c r="G254" s="259"/>
      <c r="H254" s="259"/>
      <c r="I254" s="259"/>
      <c r="J254" s="259"/>
      <c r="K254" s="259"/>
      <c r="L254" s="259"/>
      <c r="M254" s="259"/>
      <c r="N254" s="259"/>
      <c r="O254" s="259"/>
      <c r="P254" s="259"/>
      <c r="Q254" s="136"/>
      <c r="R254" s="260"/>
      <c r="S254" s="260"/>
      <c r="T254" s="260"/>
      <c r="U254" s="260"/>
      <c r="V254" s="260"/>
      <c r="W254" s="260"/>
      <c r="X254" s="260"/>
      <c r="Y254" s="260"/>
      <c r="Z254" s="260"/>
      <c r="AA254" s="260"/>
      <c r="AB254" s="260"/>
      <c r="AC254" s="260"/>
      <c r="AD254" s="260"/>
      <c r="AE254" s="260"/>
      <c r="AF254" s="136"/>
      <c r="AG254" s="262"/>
      <c r="AH254" s="262"/>
      <c r="AI254" s="262"/>
      <c r="AJ254" s="262"/>
      <c r="AK254" s="262"/>
      <c r="AL254" s="262"/>
      <c r="AM254" s="262"/>
      <c r="AN254" s="262"/>
      <c r="AO254" s="262"/>
      <c r="AP254" s="262"/>
      <c r="AQ254" s="262"/>
      <c r="AR254" s="262"/>
      <c r="AS254" s="262"/>
      <c r="AT254" s="262"/>
    </row>
    <row r="255" spans="1:46" ht="52.5" customHeight="1" thickTop="1" thickBot="1" x14ac:dyDescent="0.3">
      <c r="A255" s="259" t="s">
        <v>234</v>
      </c>
      <c r="B255" s="259"/>
      <c r="C255" s="259"/>
      <c r="D255" s="259"/>
      <c r="E255" s="259"/>
      <c r="F255" s="259"/>
      <c r="G255" s="259"/>
      <c r="H255" s="259"/>
      <c r="I255" s="259"/>
      <c r="J255" s="259"/>
      <c r="K255" s="259"/>
      <c r="L255" s="259"/>
      <c r="M255" s="259"/>
      <c r="N255" s="259"/>
      <c r="O255" s="259"/>
      <c r="P255" s="259"/>
      <c r="Q255" s="136"/>
      <c r="R255" s="260"/>
      <c r="S255" s="260"/>
      <c r="T255" s="260"/>
      <c r="U255" s="260"/>
      <c r="V255" s="260"/>
      <c r="W255" s="260"/>
      <c r="X255" s="260"/>
      <c r="Y255" s="260"/>
      <c r="Z255" s="260"/>
      <c r="AA255" s="260"/>
      <c r="AB255" s="260"/>
      <c r="AC255" s="260"/>
      <c r="AD255" s="260"/>
      <c r="AE255" s="260"/>
      <c r="AF255" s="136"/>
      <c r="AG255" s="260"/>
      <c r="AH255" s="260"/>
      <c r="AI255" s="260"/>
      <c r="AJ255" s="260"/>
      <c r="AK255" s="260"/>
      <c r="AL255" s="260"/>
      <c r="AM255" s="260"/>
      <c r="AN255" s="260"/>
      <c r="AO255" s="260"/>
      <c r="AP255" s="260"/>
      <c r="AQ255" s="260"/>
      <c r="AR255" s="260"/>
      <c r="AS255" s="260"/>
      <c r="AT255" s="260"/>
    </row>
    <row r="256" spans="1:46" ht="81" customHeight="1" thickTop="1" thickBot="1" x14ac:dyDescent="0.3">
      <c r="A256" s="259" t="s">
        <v>235</v>
      </c>
      <c r="B256" s="259"/>
      <c r="C256" s="259"/>
      <c r="D256" s="259"/>
      <c r="E256" s="259"/>
      <c r="F256" s="259"/>
      <c r="G256" s="259"/>
      <c r="H256" s="259"/>
      <c r="I256" s="259"/>
      <c r="J256" s="259"/>
      <c r="K256" s="259"/>
      <c r="L256" s="259"/>
      <c r="M256" s="259"/>
      <c r="N256" s="259"/>
      <c r="O256" s="259"/>
      <c r="P256" s="259"/>
      <c r="Q256" s="136"/>
      <c r="R256" s="260"/>
      <c r="S256" s="260"/>
      <c r="T256" s="260"/>
      <c r="U256" s="260"/>
      <c r="V256" s="260"/>
      <c r="W256" s="260"/>
      <c r="X256" s="260"/>
      <c r="Y256" s="260"/>
      <c r="Z256" s="260"/>
      <c r="AA256" s="260"/>
      <c r="AB256" s="260"/>
      <c r="AC256" s="260"/>
      <c r="AD256" s="260"/>
      <c r="AE256" s="260"/>
      <c r="AF256" s="136"/>
      <c r="AG256" s="260"/>
      <c r="AH256" s="260"/>
      <c r="AI256" s="260"/>
      <c r="AJ256" s="260"/>
      <c r="AK256" s="260"/>
      <c r="AL256" s="260"/>
      <c r="AM256" s="260"/>
      <c r="AN256" s="260"/>
      <c r="AO256" s="260"/>
      <c r="AP256" s="260"/>
      <c r="AQ256" s="260"/>
      <c r="AR256" s="260"/>
      <c r="AS256" s="260"/>
      <c r="AT256" s="260"/>
    </row>
    <row r="257" spans="1:46" ht="56.25" customHeight="1" thickTop="1" thickBot="1" x14ac:dyDescent="0.3">
      <c r="A257" s="259" t="s">
        <v>236</v>
      </c>
      <c r="B257" s="259"/>
      <c r="C257" s="259"/>
      <c r="D257" s="259"/>
      <c r="E257" s="259"/>
      <c r="F257" s="259"/>
      <c r="G257" s="259"/>
      <c r="H257" s="259"/>
      <c r="I257" s="259"/>
      <c r="J257" s="259"/>
      <c r="K257" s="259"/>
      <c r="L257" s="259"/>
      <c r="M257" s="259"/>
      <c r="N257" s="259"/>
      <c r="O257" s="259"/>
      <c r="P257" s="259"/>
      <c r="Q257" s="136"/>
      <c r="R257" s="260"/>
      <c r="S257" s="260"/>
      <c r="T257" s="260"/>
      <c r="U257" s="260"/>
      <c r="V257" s="260"/>
      <c r="W257" s="260"/>
      <c r="X257" s="260"/>
      <c r="Y257" s="260"/>
      <c r="Z257" s="260"/>
      <c r="AA257" s="260"/>
      <c r="AB257" s="260"/>
      <c r="AC257" s="260"/>
      <c r="AD257" s="260"/>
      <c r="AE257" s="260"/>
      <c r="AF257" s="136"/>
      <c r="AG257" s="260"/>
      <c r="AH257" s="260"/>
      <c r="AI257" s="260"/>
      <c r="AJ257" s="260"/>
      <c r="AK257" s="260"/>
      <c r="AL257" s="260"/>
      <c r="AM257" s="260"/>
      <c r="AN257" s="260"/>
      <c r="AO257" s="260"/>
      <c r="AP257" s="260"/>
      <c r="AQ257" s="260"/>
      <c r="AR257" s="260"/>
      <c r="AS257" s="260"/>
      <c r="AT257" s="260"/>
    </row>
    <row r="258" spans="1:46" ht="54" customHeight="1" thickTop="1" thickBot="1" x14ac:dyDescent="0.3">
      <c r="A258" s="259" t="s">
        <v>237</v>
      </c>
      <c r="B258" s="259"/>
      <c r="C258" s="259"/>
      <c r="D258" s="259"/>
      <c r="E258" s="259"/>
      <c r="F258" s="259"/>
      <c r="G258" s="259"/>
      <c r="H258" s="259"/>
      <c r="I258" s="259"/>
      <c r="J258" s="259"/>
      <c r="K258" s="259"/>
      <c r="L258" s="259"/>
      <c r="M258" s="259"/>
      <c r="N258" s="259"/>
      <c r="O258" s="259"/>
      <c r="P258" s="259"/>
      <c r="Q258" s="136"/>
      <c r="R258" s="260"/>
      <c r="S258" s="260"/>
      <c r="T258" s="260"/>
      <c r="U258" s="260"/>
      <c r="V258" s="260"/>
      <c r="W258" s="260"/>
      <c r="X258" s="260"/>
      <c r="Y258" s="260"/>
      <c r="Z258" s="260"/>
      <c r="AA258" s="260"/>
      <c r="AB258" s="260"/>
      <c r="AC258" s="260"/>
      <c r="AD258" s="260"/>
      <c r="AE258" s="260"/>
      <c r="AF258" s="136"/>
      <c r="AG258" s="260"/>
      <c r="AH258" s="260"/>
      <c r="AI258" s="260"/>
      <c r="AJ258" s="260"/>
      <c r="AK258" s="260"/>
      <c r="AL258" s="260"/>
      <c r="AM258" s="260"/>
      <c r="AN258" s="260"/>
      <c r="AO258" s="260"/>
      <c r="AP258" s="260"/>
      <c r="AQ258" s="260"/>
      <c r="AR258" s="260"/>
      <c r="AS258" s="260"/>
      <c r="AT258" s="260"/>
    </row>
    <row r="259" spans="1:46" ht="86.25" customHeight="1" thickTop="1" thickBot="1" x14ac:dyDescent="0.3">
      <c r="A259" s="259" t="s">
        <v>238</v>
      </c>
      <c r="B259" s="259"/>
      <c r="C259" s="259"/>
      <c r="D259" s="259"/>
      <c r="E259" s="259"/>
      <c r="F259" s="259"/>
      <c r="G259" s="259"/>
      <c r="H259" s="259"/>
      <c r="I259" s="259"/>
      <c r="J259" s="259"/>
      <c r="K259" s="259"/>
      <c r="L259" s="259"/>
      <c r="M259" s="259"/>
      <c r="N259" s="259"/>
      <c r="O259" s="259"/>
      <c r="P259" s="259"/>
      <c r="Q259" s="136"/>
      <c r="R259" s="260"/>
      <c r="S259" s="260"/>
      <c r="T259" s="260"/>
      <c r="U259" s="260"/>
      <c r="V259" s="260"/>
      <c r="W259" s="260"/>
      <c r="X259" s="260"/>
      <c r="Y259" s="260"/>
      <c r="Z259" s="260"/>
      <c r="AA259" s="260"/>
      <c r="AB259" s="260"/>
      <c r="AC259" s="260"/>
      <c r="AD259" s="260"/>
      <c r="AE259" s="260"/>
      <c r="AF259" s="136"/>
      <c r="AG259" s="260"/>
      <c r="AH259" s="260"/>
      <c r="AI259" s="260"/>
      <c r="AJ259" s="260"/>
      <c r="AK259" s="260"/>
      <c r="AL259" s="260"/>
      <c r="AM259" s="260"/>
      <c r="AN259" s="260"/>
      <c r="AO259" s="260"/>
      <c r="AP259" s="260"/>
      <c r="AQ259" s="260"/>
      <c r="AR259" s="260"/>
      <c r="AS259" s="260"/>
      <c r="AT259" s="260"/>
    </row>
    <row r="260" spans="1:46" ht="18" customHeight="1" thickTop="1" thickBot="1" x14ac:dyDescent="0.3">
      <c r="Q260" s="210"/>
      <c r="AF260" s="210"/>
    </row>
    <row r="261" spans="1:46" ht="62.15" customHeight="1" thickTop="1" thickBot="1" x14ac:dyDescent="0.3">
      <c r="A261" s="263" t="s">
        <v>124</v>
      </c>
      <c r="B261" s="263"/>
      <c r="C261" s="263"/>
      <c r="D261" s="263"/>
      <c r="E261" s="263"/>
      <c r="F261" s="263"/>
      <c r="G261" s="263"/>
      <c r="H261" s="263"/>
      <c r="I261" s="263"/>
      <c r="J261" s="263"/>
      <c r="K261" s="263"/>
      <c r="L261" s="263"/>
      <c r="M261" s="263"/>
      <c r="N261" s="263"/>
      <c r="O261" s="263"/>
      <c r="P261" s="263"/>
      <c r="Q261" s="138" t="s">
        <v>65</v>
      </c>
      <c r="R261" s="264" t="s">
        <v>66</v>
      </c>
      <c r="S261" s="264"/>
      <c r="T261" s="264"/>
      <c r="U261" s="264"/>
      <c r="V261" s="264"/>
      <c r="W261" s="264"/>
      <c r="X261" s="264"/>
      <c r="Y261" s="264"/>
      <c r="Z261" s="264"/>
      <c r="AA261" s="264"/>
      <c r="AB261" s="264"/>
      <c r="AC261" s="264"/>
      <c r="AD261" s="264"/>
      <c r="AE261" s="264"/>
      <c r="AF261" s="139" t="s">
        <v>65</v>
      </c>
      <c r="AG261" s="265" t="s">
        <v>8</v>
      </c>
      <c r="AH261" s="265"/>
      <c r="AI261" s="265"/>
      <c r="AJ261" s="265"/>
      <c r="AK261" s="265"/>
      <c r="AL261" s="265"/>
      <c r="AM261" s="265"/>
      <c r="AN261" s="265"/>
      <c r="AO261" s="265"/>
      <c r="AP261" s="265"/>
      <c r="AQ261" s="265"/>
      <c r="AR261" s="265"/>
      <c r="AS261" s="265"/>
      <c r="AT261" s="265"/>
    </row>
    <row r="262" spans="1:46" ht="55.4" customHeight="1" thickTop="1" thickBot="1" x14ac:dyDescent="0.3">
      <c r="A262" s="259" t="s">
        <v>239</v>
      </c>
      <c r="B262" s="259"/>
      <c r="C262" s="259"/>
      <c r="D262" s="259"/>
      <c r="E262" s="259"/>
      <c r="F262" s="259"/>
      <c r="G262" s="259"/>
      <c r="H262" s="259"/>
      <c r="I262" s="259"/>
      <c r="J262" s="259"/>
      <c r="K262" s="259"/>
      <c r="L262" s="259"/>
      <c r="M262" s="259"/>
      <c r="N262" s="259"/>
      <c r="O262" s="259"/>
      <c r="P262" s="259"/>
      <c r="Q262" s="136"/>
      <c r="R262" s="261"/>
      <c r="S262" s="261"/>
      <c r="T262" s="261"/>
      <c r="U262" s="261"/>
      <c r="V262" s="261"/>
      <c r="W262" s="261"/>
      <c r="X262" s="261"/>
      <c r="Y262" s="261"/>
      <c r="Z262" s="261"/>
      <c r="AA262" s="261"/>
      <c r="AB262" s="261"/>
      <c r="AC262" s="261"/>
      <c r="AD262" s="261"/>
      <c r="AE262" s="261"/>
      <c r="AF262" s="136"/>
      <c r="AG262" s="261"/>
      <c r="AH262" s="261"/>
      <c r="AI262" s="261"/>
      <c r="AJ262" s="261"/>
      <c r="AK262" s="261"/>
      <c r="AL262" s="261"/>
      <c r="AM262" s="261"/>
      <c r="AN262" s="261"/>
      <c r="AO262" s="261"/>
      <c r="AP262" s="261"/>
      <c r="AQ262" s="261"/>
      <c r="AR262" s="261"/>
      <c r="AS262" s="261"/>
      <c r="AT262" s="261"/>
    </row>
    <row r="263" spans="1:46" ht="55.5" customHeight="1" thickTop="1" thickBot="1" x14ac:dyDescent="0.3">
      <c r="A263" s="259" t="s">
        <v>240</v>
      </c>
      <c r="B263" s="259"/>
      <c r="C263" s="259"/>
      <c r="D263" s="259"/>
      <c r="E263" s="259"/>
      <c r="F263" s="259"/>
      <c r="G263" s="259"/>
      <c r="H263" s="259"/>
      <c r="I263" s="259"/>
      <c r="J263" s="259"/>
      <c r="K263" s="259"/>
      <c r="L263" s="259"/>
      <c r="M263" s="259"/>
      <c r="N263" s="259"/>
      <c r="O263" s="259"/>
      <c r="P263" s="259"/>
      <c r="Q263" s="136"/>
      <c r="R263" s="262"/>
      <c r="S263" s="262"/>
      <c r="T263" s="262"/>
      <c r="U263" s="262"/>
      <c r="V263" s="262"/>
      <c r="W263" s="262"/>
      <c r="X263" s="262"/>
      <c r="Y263" s="262"/>
      <c r="Z263" s="262"/>
      <c r="AA263" s="262"/>
      <c r="AB263" s="262"/>
      <c r="AC263" s="262"/>
      <c r="AD263" s="262"/>
      <c r="AE263" s="262"/>
      <c r="AF263" s="136"/>
      <c r="AG263" s="262"/>
      <c r="AH263" s="262"/>
      <c r="AI263" s="262"/>
      <c r="AJ263" s="262"/>
      <c r="AK263" s="262"/>
      <c r="AL263" s="262"/>
      <c r="AM263" s="262"/>
      <c r="AN263" s="262"/>
      <c r="AO263" s="262"/>
      <c r="AP263" s="262"/>
      <c r="AQ263" s="262"/>
      <c r="AR263" s="262"/>
      <c r="AS263" s="262"/>
      <c r="AT263" s="262"/>
    </row>
    <row r="264" spans="1:46" ht="52.5" customHeight="1" thickTop="1" thickBot="1" x14ac:dyDescent="0.3">
      <c r="A264" s="259" t="s">
        <v>241</v>
      </c>
      <c r="B264" s="259"/>
      <c r="C264" s="259"/>
      <c r="D264" s="259"/>
      <c r="E264" s="259"/>
      <c r="F264" s="259"/>
      <c r="G264" s="259"/>
      <c r="H264" s="259"/>
      <c r="I264" s="259"/>
      <c r="J264" s="259"/>
      <c r="K264" s="259"/>
      <c r="L264" s="259"/>
      <c r="M264" s="259"/>
      <c r="N264" s="259"/>
      <c r="O264" s="259"/>
      <c r="P264" s="259"/>
      <c r="Q264" s="136"/>
      <c r="R264" s="261"/>
      <c r="S264" s="261"/>
      <c r="T264" s="261"/>
      <c r="U264" s="261"/>
      <c r="V264" s="261"/>
      <c r="W264" s="261"/>
      <c r="X264" s="261"/>
      <c r="Y264" s="261"/>
      <c r="Z264" s="261"/>
      <c r="AA264" s="261"/>
      <c r="AB264" s="261"/>
      <c r="AC264" s="261"/>
      <c r="AD264" s="261"/>
      <c r="AE264" s="261"/>
      <c r="AF264" s="136"/>
      <c r="AG264" s="261"/>
      <c r="AH264" s="261"/>
      <c r="AI264" s="261"/>
      <c r="AJ264" s="261"/>
      <c r="AK264" s="261"/>
      <c r="AL264" s="261"/>
      <c r="AM264" s="261"/>
      <c r="AN264" s="261"/>
      <c r="AO264" s="261"/>
      <c r="AP264" s="261"/>
      <c r="AQ264" s="261"/>
      <c r="AR264" s="261"/>
      <c r="AS264" s="261"/>
      <c r="AT264" s="261"/>
    </row>
    <row r="265" spans="1:46" ht="76.400000000000006" customHeight="1" thickTop="1" thickBot="1" x14ac:dyDescent="0.3">
      <c r="A265" s="259" t="s">
        <v>242</v>
      </c>
      <c r="B265" s="259"/>
      <c r="C265" s="259"/>
      <c r="D265" s="259"/>
      <c r="E265" s="259"/>
      <c r="F265" s="259"/>
      <c r="G265" s="259"/>
      <c r="H265" s="259"/>
      <c r="I265" s="259"/>
      <c r="J265" s="259"/>
      <c r="K265" s="259"/>
      <c r="L265" s="259"/>
      <c r="M265" s="259"/>
      <c r="N265" s="259"/>
      <c r="O265" s="259"/>
      <c r="P265" s="259"/>
      <c r="Q265" s="136"/>
      <c r="R265" s="260"/>
      <c r="S265" s="260"/>
      <c r="T265" s="260"/>
      <c r="U265" s="260"/>
      <c r="V265" s="260"/>
      <c r="W265" s="260"/>
      <c r="X265" s="260"/>
      <c r="Y265" s="260"/>
      <c r="Z265" s="260"/>
      <c r="AA265" s="260"/>
      <c r="AB265" s="260"/>
      <c r="AC265" s="260"/>
      <c r="AD265" s="260"/>
      <c r="AE265" s="260"/>
      <c r="AF265" s="136"/>
      <c r="AG265" s="261"/>
      <c r="AH265" s="261"/>
      <c r="AI265" s="261"/>
      <c r="AJ265" s="261"/>
      <c r="AK265" s="261"/>
      <c r="AL265" s="261"/>
      <c r="AM265" s="261"/>
      <c r="AN265" s="261"/>
      <c r="AO265" s="261"/>
      <c r="AP265" s="261"/>
      <c r="AQ265" s="261"/>
      <c r="AR265" s="261"/>
      <c r="AS265" s="261"/>
      <c r="AT265" s="261"/>
    </row>
    <row r="266" spans="1:46" ht="67.5" customHeight="1" thickTop="1" thickBot="1" x14ac:dyDescent="0.3">
      <c r="A266" s="259" t="s">
        <v>243</v>
      </c>
      <c r="B266" s="259"/>
      <c r="C266" s="259"/>
      <c r="D266" s="259"/>
      <c r="E266" s="259"/>
      <c r="F266" s="259"/>
      <c r="G266" s="259"/>
      <c r="H266" s="259"/>
      <c r="I266" s="259"/>
      <c r="J266" s="259"/>
      <c r="K266" s="259"/>
      <c r="L266" s="259"/>
      <c r="M266" s="259"/>
      <c r="N266" s="259"/>
      <c r="O266" s="259"/>
      <c r="P266" s="259"/>
      <c r="Q266" s="136"/>
      <c r="R266" s="260"/>
      <c r="S266" s="260"/>
      <c r="T266" s="260"/>
      <c r="U266" s="260"/>
      <c r="V266" s="260"/>
      <c r="W266" s="260"/>
      <c r="X266" s="260"/>
      <c r="Y266" s="260"/>
      <c r="Z266" s="260"/>
      <c r="AA266" s="260"/>
      <c r="AB266" s="260"/>
      <c r="AC266" s="260"/>
      <c r="AD266" s="260"/>
      <c r="AE266" s="260"/>
      <c r="AF266" s="136"/>
      <c r="AG266" s="261"/>
      <c r="AH266" s="261"/>
      <c r="AI266" s="261"/>
      <c r="AJ266" s="261"/>
      <c r="AK266" s="261"/>
      <c r="AL266" s="261"/>
      <c r="AM266" s="261"/>
      <c r="AN266" s="261"/>
      <c r="AO266" s="261"/>
      <c r="AP266" s="261"/>
      <c r="AQ266" s="261"/>
      <c r="AR266" s="261"/>
      <c r="AS266" s="261"/>
      <c r="AT266" s="261"/>
    </row>
    <row r="268" spans="1:46" ht="48" customHeight="1" x14ac:dyDescent="0.3">
      <c r="A268" s="269" t="s">
        <v>244</v>
      </c>
      <c r="B268" s="269"/>
      <c r="C268" s="269"/>
      <c r="D268" s="269"/>
      <c r="E268" s="269"/>
      <c r="F268" s="269"/>
      <c r="G268" s="269"/>
      <c r="H268" s="269"/>
      <c r="I268" s="269"/>
      <c r="J268" s="269"/>
      <c r="K268" s="269"/>
      <c r="L268" s="269"/>
      <c r="M268" s="269"/>
      <c r="N268" s="269"/>
      <c r="O268" s="269"/>
      <c r="P268" s="269"/>
      <c r="Q268" s="269"/>
      <c r="R268" s="269"/>
      <c r="S268" s="269"/>
      <c r="T268" s="269"/>
      <c r="U268" s="269"/>
      <c r="V268" s="269"/>
      <c r="W268" s="269"/>
      <c r="X268" s="269"/>
      <c r="Y268" s="269"/>
      <c r="Z268" s="269"/>
      <c r="AA268" s="269"/>
      <c r="AB268" s="269"/>
      <c r="AC268" s="269"/>
      <c r="AD268" s="269"/>
      <c r="AE268" s="269"/>
      <c r="AF268" s="71"/>
      <c r="AG268" s="270" t="s">
        <v>62</v>
      </c>
      <c r="AH268" s="270"/>
      <c r="AI268" s="270"/>
      <c r="AJ268" s="270"/>
      <c r="AK268">
        <f>(('Artículo 137 (resumen PI)'!C19*0.8+'Artículo 137 (resumen PI)'!F19*0.2)+('Artículo 137 (resumen PNT)'!C19*0.8+'Artículo 137 (resumen PNT)'!F19*0.2))/2</f>
        <v>0</v>
      </c>
    </row>
    <row r="269" spans="1:46" ht="18" customHeight="1" x14ac:dyDescent="0.25">
      <c r="A269" s="216"/>
      <c r="B269" s="216"/>
      <c r="C269" s="216"/>
      <c r="D269" s="216"/>
      <c r="E269" s="216"/>
      <c r="F269" s="216"/>
      <c r="G269" s="216"/>
      <c r="H269" s="216"/>
      <c r="I269" s="216"/>
      <c r="J269" s="216"/>
      <c r="K269" s="216"/>
      <c r="L269" s="216"/>
      <c r="M269" s="216"/>
      <c r="N269" s="216"/>
      <c r="O269" s="216"/>
      <c r="P269" s="216"/>
      <c r="Q269" s="219"/>
      <c r="R269" s="216"/>
      <c r="S269" s="216"/>
      <c r="T269" s="216"/>
      <c r="U269" s="216"/>
      <c r="V269" s="216"/>
      <c r="W269" s="216"/>
      <c r="X269" s="216"/>
      <c r="Y269" s="216"/>
      <c r="Z269" s="216"/>
      <c r="AA269" s="216"/>
      <c r="AB269" s="216"/>
      <c r="AC269" s="216"/>
      <c r="AD269" s="216"/>
      <c r="AE269" s="216"/>
      <c r="AF269" s="219"/>
      <c r="AG269" s="216"/>
      <c r="AH269" s="216"/>
      <c r="AI269" s="216"/>
      <c r="AJ269" s="216"/>
      <c r="AK269" s="216"/>
      <c r="AL269" s="216"/>
      <c r="AM269" s="216"/>
      <c r="AN269" s="216"/>
      <c r="AO269" s="216"/>
      <c r="AP269" s="216"/>
      <c r="AQ269" s="216"/>
      <c r="AR269" s="216"/>
      <c r="AS269" s="216"/>
      <c r="AT269" s="216"/>
    </row>
    <row r="270" spans="1:46" ht="15.5" x14ac:dyDescent="0.25">
      <c r="A270" s="60" t="s">
        <v>63</v>
      </c>
      <c r="B270" s="76"/>
      <c r="C270" s="76"/>
      <c r="D270" s="76"/>
      <c r="E270" s="76"/>
      <c r="F270" s="76"/>
      <c r="G270" s="76"/>
      <c r="H270" s="76"/>
      <c r="I270" s="76"/>
      <c r="J270" s="76"/>
      <c r="K270" s="76"/>
      <c r="L270" s="76"/>
      <c r="M270" s="76"/>
      <c r="N270" s="76"/>
      <c r="O270" s="76"/>
      <c r="P270" s="76"/>
      <c r="Q270" s="23"/>
      <c r="R270" s="76"/>
      <c r="S270" s="76"/>
      <c r="T270" s="76"/>
      <c r="U270" s="76"/>
      <c r="V270" s="76"/>
      <c r="W270" s="76"/>
      <c r="X270" s="76"/>
      <c r="Y270" s="76"/>
      <c r="Z270" s="76"/>
      <c r="AA270" s="76"/>
      <c r="AB270" s="76"/>
      <c r="AC270" s="76"/>
      <c r="AD270" s="76"/>
      <c r="AE270" s="76"/>
      <c r="AF270" s="23"/>
      <c r="AG270" s="76"/>
      <c r="AH270" s="76"/>
      <c r="AI270" s="76"/>
      <c r="AJ270" s="76"/>
      <c r="AK270" s="76"/>
      <c r="AL270" s="76"/>
      <c r="AM270" s="76"/>
      <c r="AN270" s="76"/>
      <c r="AO270" s="76"/>
      <c r="AP270" s="76"/>
      <c r="AQ270" s="76"/>
      <c r="AR270" s="76"/>
      <c r="AS270" s="76"/>
      <c r="AT270" s="76"/>
    </row>
    <row r="272" spans="1:46" ht="84" customHeight="1" thickBot="1" x14ac:dyDescent="0.3">
      <c r="A272" s="271" t="s">
        <v>245</v>
      </c>
      <c r="B272" s="271"/>
      <c r="C272" s="271"/>
      <c r="D272" s="271"/>
      <c r="E272" s="271"/>
      <c r="F272" s="271"/>
      <c r="G272" s="271"/>
      <c r="H272" s="271"/>
      <c r="I272" s="271"/>
      <c r="J272" s="271"/>
      <c r="K272" s="271"/>
      <c r="L272" s="271"/>
      <c r="M272" s="271"/>
      <c r="N272" s="271"/>
      <c r="O272" s="271"/>
      <c r="P272" s="271"/>
      <c r="Q272" s="271"/>
      <c r="V272" s="272"/>
      <c r="W272" s="272"/>
      <c r="X272" s="272"/>
      <c r="Y272" s="272"/>
      <c r="Z272" s="272"/>
      <c r="AA272" s="272"/>
      <c r="AB272" s="272"/>
      <c r="AC272" s="272"/>
      <c r="AD272" s="272"/>
      <c r="AE272" s="272"/>
      <c r="AF272" s="71"/>
      <c r="AK272" s="272"/>
      <c r="AL272" s="272"/>
      <c r="AM272" s="272"/>
      <c r="AN272" s="272"/>
      <c r="AO272" s="272"/>
      <c r="AP272" s="272"/>
      <c r="AQ272" s="272"/>
      <c r="AR272" s="272"/>
      <c r="AS272" s="272"/>
      <c r="AT272" s="272"/>
    </row>
    <row r="273" spans="1:46" ht="57.65" customHeight="1" thickTop="1" thickBot="1" x14ac:dyDescent="0.3">
      <c r="A273" s="266" t="s">
        <v>44</v>
      </c>
      <c r="B273" s="266"/>
      <c r="C273" s="266"/>
      <c r="D273" s="266"/>
      <c r="E273" s="266"/>
      <c r="F273" s="266"/>
      <c r="G273" s="266"/>
      <c r="H273" s="266"/>
      <c r="I273" s="266"/>
      <c r="J273" s="266"/>
      <c r="K273" s="266"/>
      <c r="L273" s="266"/>
      <c r="M273" s="266"/>
      <c r="N273" s="266"/>
      <c r="O273" s="266"/>
      <c r="P273" s="266"/>
      <c r="Q273" s="134" t="s">
        <v>65</v>
      </c>
      <c r="R273" s="267" t="s">
        <v>66</v>
      </c>
      <c r="S273" s="267"/>
      <c r="T273" s="267"/>
      <c r="U273" s="267"/>
      <c r="V273" s="267"/>
      <c r="W273" s="267"/>
      <c r="X273" s="267"/>
      <c r="Y273" s="267"/>
      <c r="Z273" s="267"/>
      <c r="AA273" s="267"/>
      <c r="AB273" s="267"/>
      <c r="AC273" s="267"/>
      <c r="AD273" s="267"/>
      <c r="AE273" s="267"/>
      <c r="AF273" s="135" t="s">
        <v>65</v>
      </c>
      <c r="AG273" s="268" t="s">
        <v>8</v>
      </c>
      <c r="AH273" s="268"/>
      <c r="AI273" s="268"/>
      <c r="AJ273" s="268"/>
      <c r="AK273" s="268"/>
      <c r="AL273" s="268"/>
      <c r="AM273" s="268"/>
      <c r="AN273" s="268"/>
      <c r="AO273" s="268"/>
      <c r="AP273" s="268"/>
      <c r="AQ273" s="268"/>
      <c r="AR273" s="268"/>
      <c r="AS273" s="268"/>
      <c r="AT273" s="268"/>
    </row>
    <row r="274" spans="1:46" ht="48" customHeight="1" thickTop="1" thickBot="1" x14ac:dyDescent="0.3">
      <c r="A274" s="259" t="s">
        <v>246</v>
      </c>
      <c r="B274" s="259"/>
      <c r="C274" s="259"/>
      <c r="D274" s="259"/>
      <c r="E274" s="259"/>
      <c r="F274" s="259"/>
      <c r="G274" s="259"/>
      <c r="H274" s="259"/>
      <c r="I274" s="259"/>
      <c r="J274" s="259"/>
      <c r="K274" s="259"/>
      <c r="L274" s="259"/>
      <c r="M274" s="259"/>
      <c r="N274" s="259"/>
      <c r="O274" s="259"/>
      <c r="P274" s="259"/>
      <c r="Q274" s="136"/>
      <c r="R274" s="261"/>
      <c r="S274" s="261"/>
      <c r="T274" s="261"/>
      <c r="U274" s="261"/>
      <c r="V274" s="261"/>
      <c r="W274" s="261"/>
      <c r="X274" s="261"/>
      <c r="Y274" s="261"/>
      <c r="Z274" s="261"/>
      <c r="AA274" s="261"/>
      <c r="AB274" s="261"/>
      <c r="AC274" s="261"/>
      <c r="AD274" s="261"/>
      <c r="AE274" s="261"/>
      <c r="AF274" s="136"/>
      <c r="AG274" s="261"/>
      <c r="AH274" s="261"/>
      <c r="AI274" s="261"/>
      <c r="AJ274" s="261"/>
      <c r="AK274" s="261"/>
      <c r="AL274" s="261"/>
      <c r="AM274" s="261"/>
      <c r="AN274" s="261"/>
      <c r="AO274" s="261"/>
      <c r="AP274" s="261"/>
      <c r="AQ274" s="261"/>
      <c r="AR274" s="261"/>
      <c r="AS274" s="261"/>
      <c r="AT274" s="261"/>
    </row>
    <row r="275" spans="1:46" ht="52.5" customHeight="1" thickTop="1" thickBot="1" x14ac:dyDescent="0.3">
      <c r="A275" s="259" t="s">
        <v>68</v>
      </c>
      <c r="B275" s="259"/>
      <c r="C275" s="259"/>
      <c r="D275" s="259"/>
      <c r="E275" s="259"/>
      <c r="F275" s="259"/>
      <c r="G275" s="259"/>
      <c r="H275" s="259"/>
      <c r="I275" s="259"/>
      <c r="J275" s="259"/>
      <c r="K275" s="259"/>
      <c r="L275" s="259"/>
      <c r="M275" s="259"/>
      <c r="N275" s="259"/>
      <c r="O275" s="259"/>
      <c r="P275" s="259"/>
      <c r="Q275" s="136"/>
      <c r="R275" s="260"/>
      <c r="S275" s="260"/>
      <c r="T275" s="260"/>
      <c r="U275" s="260"/>
      <c r="V275" s="260"/>
      <c r="W275" s="260"/>
      <c r="X275" s="260"/>
      <c r="Y275" s="260"/>
      <c r="Z275" s="260"/>
      <c r="AA275" s="260"/>
      <c r="AB275" s="260"/>
      <c r="AC275" s="260"/>
      <c r="AD275" s="260"/>
      <c r="AE275" s="260"/>
      <c r="AF275" s="136"/>
      <c r="AG275" s="262"/>
      <c r="AH275" s="262"/>
      <c r="AI275" s="262"/>
      <c r="AJ275" s="262"/>
      <c r="AK275" s="262"/>
      <c r="AL275" s="262"/>
      <c r="AM275" s="262"/>
      <c r="AN275" s="262"/>
      <c r="AO275" s="262"/>
      <c r="AP275" s="262"/>
      <c r="AQ275" s="262"/>
      <c r="AR275" s="262"/>
      <c r="AS275" s="262"/>
      <c r="AT275" s="262"/>
    </row>
    <row r="276" spans="1:46" ht="51.75" customHeight="1" thickTop="1" thickBot="1" x14ac:dyDescent="0.3">
      <c r="A276" s="259" t="s">
        <v>247</v>
      </c>
      <c r="B276" s="259"/>
      <c r="C276" s="259"/>
      <c r="D276" s="259"/>
      <c r="E276" s="259"/>
      <c r="F276" s="259"/>
      <c r="G276" s="259"/>
      <c r="H276" s="259"/>
      <c r="I276" s="259"/>
      <c r="J276" s="259"/>
      <c r="K276" s="259"/>
      <c r="L276" s="259"/>
      <c r="M276" s="259"/>
      <c r="N276" s="259"/>
      <c r="O276" s="259"/>
      <c r="P276" s="259"/>
      <c r="Q276" s="136"/>
      <c r="R276" s="260"/>
      <c r="S276" s="260"/>
      <c r="T276" s="260"/>
      <c r="U276" s="260"/>
      <c r="V276" s="260"/>
      <c r="W276" s="260"/>
      <c r="X276" s="260"/>
      <c r="Y276" s="260"/>
      <c r="Z276" s="260"/>
      <c r="AA276" s="260"/>
      <c r="AB276" s="260"/>
      <c r="AC276" s="260"/>
      <c r="AD276" s="260"/>
      <c r="AE276" s="260"/>
      <c r="AF276" s="136"/>
      <c r="AG276" s="260"/>
      <c r="AH276" s="260"/>
      <c r="AI276" s="260"/>
      <c r="AJ276" s="260"/>
      <c r="AK276" s="260"/>
      <c r="AL276" s="260"/>
      <c r="AM276" s="260"/>
      <c r="AN276" s="260"/>
      <c r="AO276" s="260"/>
      <c r="AP276" s="260"/>
      <c r="AQ276" s="260"/>
      <c r="AR276" s="260"/>
      <c r="AS276" s="260"/>
      <c r="AT276" s="260"/>
    </row>
    <row r="277" spans="1:46" ht="96.75" customHeight="1" thickTop="1" thickBot="1" x14ac:dyDescent="0.3">
      <c r="A277" s="259" t="s">
        <v>248</v>
      </c>
      <c r="B277" s="259"/>
      <c r="C277" s="259"/>
      <c r="D277" s="259"/>
      <c r="E277" s="259"/>
      <c r="F277" s="259"/>
      <c r="G277" s="259"/>
      <c r="H277" s="259"/>
      <c r="I277" s="259"/>
      <c r="J277" s="259"/>
      <c r="K277" s="259"/>
      <c r="L277" s="259"/>
      <c r="M277" s="259"/>
      <c r="N277" s="259"/>
      <c r="O277" s="259"/>
      <c r="P277" s="259"/>
      <c r="Q277" s="136"/>
      <c r="R277" s="260"/>
      <c r="S277" s="260"/>
      <c r="T277" s="260"/>
      <c r="U277" s="260"/>
      <c r="V277" s="260"/>
      <c r="W277" s="260"/>
      <c r="X277" s="260"/>
      <c r="Y277" s="260"/>
      <c r="Z277" s="260"/>
      <c r="AA277" s="260"/>
      <c r="AB277" s="260"/>
      <c r="AC277" s="260"/>
      <c r="AD277" s="260"/>
      <c r="AE277" s="260"/>
      <c r="AF277" s="136"/>
      <c r="AG277" s="260"/>
      <c r="AH277" s="260"/>
      <c r="AI277" s="260"/>
      <c r="AJ277" s="260"/>
      <c r="AK277" s="260"/>
      <c r="AL277" s="260"/>
      <c r="AM277" s="260"/>
      <c r="AN277" s="260"/>
      <c r="AO277" s="260"/>
      <c r="AP277" s="260"/>
      <c r="AQ277" s="260"/>
      <c r="AR277" s="260"/>
      <c r="AS277" s="260"/>
      <c r="AT277" s="260"/>
    </row>
    <row r="278" spans="1:46" ht="51.75" customHeight="1" thickTop="1" thickBot="1" x14ac:dyDescent="0.3">
      <c r="A278" s="259" t="s">
        <v>249</v>
      </c>
      <c r="B278" s="259"/>
      <c r="C278" s="259"/>
      <c r="D278" s="259"/>
      <c r="E278" s="259"/>
      <c r="F278" s="259"/>
      <c r="G278" s="259"/>
      <c r="H278" s="259"/>
      <c r="I278" s="259"/>
      <c r="J278" s="259"/>
      <c r="K278" s="259"/>
      <c r="L278" s="259"/>
      <c r="M278" s="259"/>
      <c r="N278" s="259"/>
      <c r="O278" s="259"/>
      <c r="P278" s="259"/>
      <c r="Q278" s="136"/>
      <c r="R278" s="260"/>
      <c r="S278" s="260"/>
      <c r="T278" s="260"/>
      <c r="U278" s="260"/>
      <c r="V278" s="260"/>
      <c r="W278" s="260"/>
      <c r="X278" s="260"/>
      <c r="Y278" s="260"/>
      <c r="Z278" s="260"/>
      <c r="AA278" s="260"/>
      <c r="AB278" s="260"/>
      <c r="AC278" s="260"/>
      <c r="AD278" s="260"/>
      <c r="AE278" s="260"/>
      <c r="AF278" s="136"/>
      <c r="AG278" s="260"/>
      <c r="AH278" s="260"/>
      <c r="AI278" s="260"/>
      <c r="AJ278" s="260"/>
      <c r="AK278" s="260"/>
      <c r="AL278" s="260"/>
      <c r="AM278" s="260"/>
      <c r="AN278" s="260"/>
      <c r="AO278" s="260"/>
      <c r="AP278" s="260"/>
      <c r="AQ278" s="260"/>
      <c r="AR278" s="260"/>
      <c r="AS278" s="260"/>
      <c r="AT278" s="260"/>
    </row>
    <row r="279" spans="1:46" ht="51" customHeight="1" thickTop="1" thickBot="1" x14ac:dyDescent="0.3">
      <c r="A279" s="259" t="s">
        <v>250</v>
      </c>
      <c r="B279" s="259"/>
      <c r="C279" s="259"/>
      <c r="D279" s="259"/>
      <c r="E279" s="259"/>
      <c r="F279" s="259"/>
      <c r="G279" s="259"/>
      <c r="H279" s="259"/>
      <c r="I279" s="259"/>
      <c r="J279" s="259"/>
      <c r="K279" s="259"/>
      <c r="L279" s="259"/>
      <c r="M279" s="259"/>
      <c r="N279" s="259"/>
      <c r="O279" s="259"/>
      <c r="P279" s="259"/>
      <c r="Q279" s="136"/>
      <c r="R279" s="260"/>
      <c r="S279" s="260"/>
      <c r="T279" s="260"/>
      <c r="U279" s="260"/>
      <c r="V279" s="260"/>
      <c r="W279" s="260"/>
      <c r="X279" s="260"/>
      <c r="Y279" s="260"/>
      <c r="Z279" s="260"/>
      <c r="AA279" s="260"/>
      <c r="AB279" s="260"/>
      <c r="AC279" s="260"/>
      <c r="AD279" s="260"/>
      <c r="AE279" s="260"/>
      <c r="AF279" s="136"/>
      <c r="AG279" s="260"/>
      <c r="AH279" s="260"/>
      <c r="AI279" s="260"/>
      <c r="AJ279" s="260"/>
      <c r="AK279" s="260"/>
      <c r="AL279" s="260"/>
      <c r="AM279" s="260"/>
      <c r="AN279" s="260"/>
      <c r="AO279" s="260"/>
      <c r="AP279" s="260"/>
      <c r="AQ279" s="260"/>
      <c r="AR279" s="260"/>
      <c r="AS279" s="260"/>
      <c r="AT279" s="260"/>
    </row>
    <row r="280" spans="1:46" ht="54.75" customHeight="1" thickTop="1" thickBot="1" x14ac:dyDescent="0.3">
      <c r="A280" s="259" t="s">
        <v>251</v>
      </c>
      <c r="B280" s="259"/>
      <c r="C280" s="259"/>
      <c r="D280" s="259"/>
      <c r="E280" s="259"/>
      <c r="F280" s="259"/>
      <c r="G280" s="259"/>
      <c r="H280" s="259"/>
      <c r="I280" s="259"/>
      <c r="J280" s="259"/>
      <c r="K280" s="259"/>
      <c r="L280" s="259"/>
      <c r="M280" s="259"/>
      <c r="N280" s="259"/>
      <c r="O280" s="259"/>
      <c r="P280" s="259"/>
      <c r="Q280" s="136"/>
      <c r="R280" s="260"/>
      <c r="S280" s="260"/>
      <c r="T280" s="260"/>
      <c r="U280" s="260"/>
      <c r="V280" s="260"/>
      <c r="W280" s="260"/>
      <c r="X280" s="260"/>
      <c r="Y280" s="260"/>
      <c r="Z280" s="260"/>
      <c r="AA280" s="260"/>
      <c r="AB280" s="260"/>
      <c r="AC280" s="260"/>
      <c r="AD280" s="260"/>
      <c r="AE280" s="260"/>
      <c r="AF280" s="136"/>
      <c r="AG280" s="260"/>
      <c r="AH280" s="260"/>
      <c r="AI280" s="260"/>
      <c r="AJ280" s="260"/>
      <c r="AK280" s="260"/>
      <c r="AL280" s="260"/>
      <c r="AM280" s="260"/>
      <c r="AN280" s="260"/>
      <c r="AO280" s="260"/>
      <c r="AP280" s="260"/>
      <c r="AQ280" s="260"/>
      <c r="AR280" s="260"/>
      <c r="AS280" s="260"/>
      <c r="AT280" s="260"/>
    </row>
    <row r="281" spans="1:46" ht="50.25" customHeight="1" thickTop="1" thickBot="1" x14ac:dyDescent="0.3">
      <c r="A281" s="259" t="s">
        <v>252</v>
      </c>
      <c r="B281" s="259"/>
      <c r="C281" s="259"/>
      <c r="D281" s="259"/>
      <c r="E281" s="259"/>
      <c r="F281" s="259"/>
      <c r="G281" s="259"/>
      <c r="H281" s="259"/>
      <c r="I281" s="259"/>
      <c r="J281" s="259"/>
      <c r="K281" s="259"/>
      <c r="L281" s="259"/>
      <c r="M281" s="259"/>
      <c r="N281" s="259"/>
      <c r="O281" s="259"/>
      <c r="P281" s="259"/>
      <c r="Q281" s="136"/>
      <c r="R281" s="260"/>
      <c r="S281" s="260"/>
      <c r="T281" s="260"/>
      <c r="U281" s="260"/>
      <c r="V281" s="260"/>
      <c r="W281" s="260"/>
      <c r="X281" s="260"/>
      <c r="Y281" s="260"/>
      <c r="Z281" s="260"/>
      <c r="AA281" s="260"/>
      <c r="AB281" s="260"/>
      <c r="AC281" s="260"/>
      <c r="AD281" s="260"/>
      <c r="AE281" s="260"/>
      <c r="AF281" s="136"/>
      <c r="AG281" s="260"/>
      <c r="AH281" s="260"/>
      <c r="AI281" s="260"/>
      <c r="AJ281" s="260"/>
      <c r="AK281" s="260"/>
      <c r="AL281" s="260"/>
      <c r="AM281" s="260"/>
      <c r="AN281" s="260"/>
      <c r="AO281" s="260"/>
      <c r="AP281" s="260"/>
      <c r="AQ281" s="260"/>
      <c r="AR281" s="260"/>
      <c r="AS281" s="260"/>
      <c r="AT281" s="260"/>
    </row>
    <row r="282" spans="1:46" ht="63" customHeight="1" thickTop="1" thickBot="1" x14ac:dyDescent="0.3">
      <c r="A282" s="259" t="s">
        <v>253</v>
      </c>
      <c r="B282" s="259"/>
      <c r="C282" s="259"/>
      <c r="D282" s="259"/>
      <c r="E282" s="259"/>
      <c r="F282" s="259"/>
      <c r="G282" s="259"/>
      <c r="H282" s="259"/>
      <c r="I282" s="259"/>
      <c r="J282" s="259"/>
      <c r="K282" s="259"/>
      <c r="L282" s="259"/>
      <c r="M282" s="259"/>
      <c r="N282" s="259"/>
      <c r="O282" s="259"/>
      <c r="P282" s="259"/>
      <c r="Q282" s="136"/>
      <c r="R282" s="260"/>
      <c r="S282" s="260"/>
      <c r="T282" s="260"/>
      <c r="U282" s="260"/>
      <c r="V282" s="260"/>
      <c r="W282" s="260"/>
      <c r="X282" s="260"/>
      <c r="Y282" s="260"/>
      <c r="Z282" s="260"/>
      <c r="AA282" s="260"/>
      <c r="AB282" s="260"/>
      <c r="AC282" s="260"/>
      <c r="AD282" s="260"/>
      <c r="AE282" s="260"/>
      <c r="AF282" s="136"/>
      <c r="AG282" s="260"/>
      <c r="AH282" s="260"/>
      <c r="AI282" s="260"/>
      <c r="AJ282" s="260"/>
      <c r="AK282" s="260"/>
      <c r="AL282" s="260"/>
      <c r="AM282" s="260"/>
      <c r="AN282" s="260"/>
      <c r="AO282" s="260"/>
      <c r="AP282" s="260"/>
      <c r="AQ282" s="260"/>
      <c r="AR282" s="260"/>
      <c r="AS282" s="260"/>
      <c r="AT282" s="260"/>
    </row>
    <row r="283" spans="1:46" ht="58.5" customHeight="1" thickTop="1" thickBot="1" x14ac:dyDescent="0.3">
      <c r="A283" s="259" t="s">
        <v>254</v>
      </c>
      <c r="B283" s="259"/>
      <c r="C283" s="259"/>
      <c r="D283" s="259"/>
      <c r="E283" s="259"/>
      <c r="F283" s="259"/>
      <c r="G283" s="259"/>
      <c r="H283" s="259"/>
      <c r="I283" s="259"/>
      <c r="J283" s="259"/>
      <c r="K283" s="259"/>
      <c r="L283" s="259"/>
      <c r="M283" s="259"/>
      <c r="N283" s="259"/>
      <c r="O283" s="259"/>
      <c r="P283" s="259"/>
      <c r="Q283" s="136"/>
      <c r="R283" s="261"/>
      <c r="S283" s="261"/>
      <c r="T283" s="261"/>
      <c r="U283" s="261"/>
      <c r="V283" s="261"/>
      <c r="W283" s="261"/>
      <c r="X283" s="261"/>
      <c r="Y283" s="261"/>
      <c r="Z283" s="261"/>
      <c r="AA283" s="261"/>
      <c r="AB283" s="261"/>
      <c r="AC283" s="261"/>
      <c r="AD283" s="261"/>
      <c r="AE283" s="261"/>
      <c r="AF283" s="136"/>
      <c r="AG283" s="261"/>
      <c r="AH283" s="261"/>
      <c r="AI283" s="261"/>
      <c r="AJ283" s="261"/>
      <c r="AK283" s="261"/>
      <c r="AL283" s="261"/>
      <c r="AM283" s="261"/>
      <c r="AN283" s="261"/>
      <c r="AO283" s="261"/>
      <c r="AP283" s="261"/>
      <c r="AQ283" s="261"/>
      <c r="AR283" s="261"/>
      <c r="AS283" s="261"/>
      <c r="AT283" s="261"/>
    </row>
    <row r="284" spans="1:46" ht="44.25" customHeight="1" thickTop="1" thickBot="1" x14ac:dyDescent="0.3">
      <c r="A284" s="259" t="s">
        <v>255</v>
      </c>
      <c r="B284" s="259"/>
      <c r="C284" s="259"/>
      <c r="D284" s="259"/>
      <c r="E284" s="259"/>
      <c r="F284" s="259"/>
      <c r="G284" s="259"/>
      <c r="H284" s="259"/>
      <c r="I284" s="259"/>
      <c r="J284" s="259"/>
      <c r="K284" s="259"/>
      <c r="L284" s="259"/>
      <c r="M284" s="259"/>
      <c r="N284" s="259"/>
      <c r="O284" s="259"/>
      <c r="P284" s="259"/>
      <c r="Q284" s="136"/>
      <c r="R284" s="260"/>
      <c r="S284" s="260"/>
      <c r="T284" s="260"/>
      <c r="U284" s="260"/>
      <c r="V284" s="260"/>
      <c r="W284" s="260"/>
      <c r="X284" s="260"/>
      <c r="Y284" s="260"/>
      <c r="Z284" s="260"/>
      <c r="AA284" s="260"/>
      <c r="AB284" s="260"/>
      <c r="AC284" s="260"/>
      <c r="AD284" s="260"/>
      <c r="AE284" s="260"/>
      <c r="AF284" s="136"/>
      <c r="AG284" s="262"/>
      <c r="AH284" s="262"/>
      <c r="AI284" s="262"/>
      <c r="AJ284" s="262"/>
      <c r="AK284" s="262"/>
      <c r="AL284" s="262"/>
      <c r="AM284" s="262"/>
      <c r="AN284" s="262"/>
      <c r="AO284" s="262"/>
      <c r="AP284" s="262"/>
      <c r="AQ284" s="262"/>
      <c r="AR284" s="262"/>
      <c r="AS284" s="262"/>
      <c r="AT284" s="262"/>
    </row>
    <row r="285" spans="1:46" ht="57.75" customHeight="1" thickTop="1" thickBot="1" x14ac:dyDescent="0.3">
      <c r="A285" s="259" t="s">
        <v>256</v>
      </c>
      <c r="B285" s="259"/>
      <c r="C285" s="259"/>
      <c r="D285" s="259"/>
      <c r="E285" s="259"/>
      <c r="F285" s="259"/>
      <c r="G285" s="259"/>
      <c r="H285" s="259"/>
      <c r="I285" s="259"/>
      <c r="J285" s="259"/>
      <c r="K285" s="259"/>
      <c r="L285" s="259"/>
      <c r="M285" s="259"/>
      <c r="N285" s="259"/>
      <c r="O285" s="259"/>
      <c r="P285" s="259"/>
      <c r="Q285" s="136"/>
      <c r="R285" s="260"/>
      <c r="S285" s="260"/>
      <c r="T285" s="260"/>
      <c r="U285" s="260"/>
      <c r="V285" s="260"/>
      <c r="W285" s="260"/>
      <c r="X285" s="260"/>
      <c r="Y285" s="260"/>
      <c r="Z285" s="260"/>
      <c r="AA285" s="260"/>
      <c r="AB285" s="260"/>
      <c r="AC285" s="260"/>
      <c r="AD285" s="260"/>
      <c r="AE285" s="260"/>
      <c r="AF285" s="136"/>
      <c r="AG285" s="260"/>
      <c r="AH285" s="260"/>
      <c r="AI285" s="260"/>
      <c r="AJ285" s="260"/>
      <c r="AK285" s="260"/>
      <c r="AL285" s="260"/>
      <c r="AM285" s="260"/>
      <c r="AN285" s="260"/>
      <c r="AO285" s="260"/>
      <c r="AP285" s="260"/>
      <c r="AQ285" s="260"/>
      <c r="AR285" s="260"/>
      <c r="AS285" s="260"/>
      <c r="AT285" s="260"/>
    </row>
    <row r="286" spans="1:46" ht="66.75" customHeight="1" thickTop="1" thickBot="1" x14ac:dyDescent="0.3">
      <c r="A286" s="259" t="s">
        <v>257</v>
      </c>
      <c r="B286" s="259"/>
      <c r="C286" s="259"/>
      <c r="D286" s="259"/>
      <c r="E286" s="259"/>
      <c r="F286" s="259"/>
      <c r="G286" s="259"/>
      <c r="H286" s="259"/>
      <c r="I286" s="259"/>
      <c r="J286" s="259"/>
      <c r="K286" s="259"/>
      <c r="L286" s="259"/>
      <c r="M286" s="259"/>
      <c r="N286" s="259"/>
      <c r="O286" s="259"/>
      <c r="P286" s="259"/>
      <c r="Q286" s="136"/>
      <c r="R286" s="260"/>
      <c r="S286" s="260"/>
      <c r="T286" s="260"/>
      <c r="U286" s="260"/>
      <c r="V286" s="260"/>
      <c r="W286" s="260"/>
      <c r="X286" s="260"/>
      <c r="Y286" s="260"/>
      <c r="Z286" s="260"/>
      <c r="AA286" s="260"/>
      <c r="AB286" s="260"/>
      <c r="AC286" s="260"/>
      <c r="AD286" s="260"/>
      <c r="AE286" s="260"/>
      <c r="AF286" s="136"/>
      <c r="AG286" s="260"/>
      <c r="AH286" s="260"/>
      <c r="AI286" s="260"/>
      <c r="AJ286" s="260"/>
      <c r="AK286" s="260"/>
      <c r="AL286" s="260"/>
      <c r="AM286" s="260"/>
      <c r="AN286" s="260"/>
      <c r="AO286" s="260"/>
      <c r="AP286" s="260"/>
      <c r="AQ286" s="260"/>
      <c r="AR286" s="260"/>
      <c r="AS286" s="260"/>
      <c r="AT286" s="260"/>
    </row>
    <row r="287" spans="1:46" ht="60" customHeight="1" thickTop="1" thickBot="1" x14ac:dyDescent="0.3">
      <c r="A287" s="259" t="s">
        <v>258</v>
      </c>
      <c r="B287" s="259"/>
      <c r="C287" s="259"/>
      <c r="D287" s="259"/>
      <c r="E287" s="259"/>
      <c r="F287" s="259"/>
      <c r="G287" s="259"/>
      <c r="H287" s="259"/>
      <c r="I287" s="259"/>
      <c r="J287" s="259"/>
      <c r="K287" s="259"/>
      <c r="L287" s="259"/>
      <c r="M287" s="259"/>
      <c r="N287" s="259"/>
      <c r="O287" s="259"/>
      <c r="P287" s="259"/>
      <c r="Q287" s="136"/>
      <c r="R287" s="260"/>
      <c r="S287" s="260"/>
      <c r="T287" s="260"/>
      <c r="U287" s="260"/>
      <c r="V287" s="260"/>
      <c r="W287" s="260"/>
      <c r="X287" s="260"/>
      <c r="Y287" s="260"/>
      <c r="Z287" s="260"/>
      <c r="AA287" s="260"/>
      <c r="AB287" s="260"/>
      <c r="AC287" s="260"/>
      <c r="AD287" s="260"/>
      <c r="AE287" s="260"/>
      <c r="AF287" s="136"/>
      <c r="AG287" s="260"/>
      <c r="AH287" s="260"/>
      <c r="AI287" s="260"/>
      <c r="AJ287" s="260"/>
      <c r="AK287" s="260"/>
      <c r="AL287" s="260"/>
      <c r="AM287" s="260"/>
      <c r="AN287" s="260"/>
      <c r="AO287" s="260"/>
      <c r="AP287" s="260"/>
      <c r="AQ287" s="260"/>
      <c r="AR287" s="260"/>
      <c r="AS287" s="260"/>
      <c r="AT287" s="260"/>
    </row>
    <row r="288" spans="1:46" ht="54.75" customHeight="1" thickTop="1" thickBot="1" x14ac:dyDescent="0.3">
      <c r="A288" s="259" t="s">
        <v>259</v>
      </c>
      <c r="B288" s="259"/>
      <c r="C288" s="259"/>
      <c r="D288" s="259"/>
      <c r="E288" s="259"/>
      <c r="F288" s="259"/>
      <c r="G288" s="259"/>
      <c r="H288" s="259"/>
      <c r="I288" s="259"/>
      <c r="J288" s="259"/>
      <c r="K288" s="259"/>
      <c r="L288" s="259"/>
      <c r="M288" s="259"/>
      <c r="N288" s="259"/>
      <c r="O288" s="259"/>
      <c r="P288" s="259"/>
      <c r="Q288" s="136"/>
      <c r="R288" s="260"/>
      <c r="S288" s="260"/>
      <c r="T288" s="260"/>
      <c r="U288" s="260"/>
      <c r="V288" s="260"/>
      <c r="W288" s="260"/>
      <c r="X288" s="260"/>
      <c r="Y288" s="260"/>
      <c r="Z288" s="260"/>
      <c r="AA288" s="260"/>
      <c r="AB288" s="260"/>
      <c r="AC288" s="260"/>
      <c r="AD288" s="260"/>
      <c r="AE288" s="260"/>
      <c r="AF288" s="136"/>
      <c r="AG288" s="260"/>
      <c r="AH288" s="260"/>
      <c r="AI288" s="260"/>
      <c r="AJ288" s="260"/>
      <c r="AK288" s="260"/>
      <c r="AL288" s="260"/>
      <c r="AM288" s="260"/>
      <c r="AN288" s="260"/>
      <c r="AO288" s="260"/>
      <c r="AP288" s="260"/>
      <c r="AQ288" s="260"/>
      <c r="AR288" s="260"/>
      <c r="AS288" s="260"/>
      <c r="AT288" s="260"/>
    </row>
    <row r="289" spans="1:46" ht="48" customHeight="1" thickTop="1" thickBot="1" x14ac:dyDescent="0.3">
      <c r="A289" s="259" t="s">
        <v>260</v>
      </c>
      <c r="B289" s="259"/>
      <c r="C289" s="259"/>
      <c r="D289" s="259"/>
      <c r="E289" s="259"/>
      <c r="F289" s="259"/>
      <c r="G289" s="259"/>
      <c r="H289" s="259"/>
      <c r="I289" s="259"/>
      <c r="J289" s="259"/>
      <c r="K289" s="259"/>
      <c r="L289" s="259"/>
      <c r="M289" s="259"/>
      <c r="N289" s="259"/>
      <c r="O289" s="259"/>
      <c r="P289" s="259"/>
      <c r="Q289" s="136"/>
      <c r="R289" s="261"/>
      <c r="S289" s="261"/>
      <c r="T289" s="261"/>
      <c r="U289" s="261"/>
      <c r="V289" s="261"/>
      <c r="W289" s="261"/>
      <c r="X289" s="261"/>
      <c r="Y289" s="261"/>
      <c r="Z289" s="261"/>
      <c r="AA289" s="261"/>
      <c r="AB289" s="261"/>
      <c r="AC289" s="261"/>
      <c r="AD289" s="261"/>
      <c r="AE289" s="261"/>
      <c r="AF289" s="136"/>
      <c r="AG289" s="261"/>
      <c r="AH289" s="261"/>
      <c r="AI289" s="261"/>
      <c r="AJ289" s="261"/>
      <c r="AK289" s="261"/>
      <c r="AL289" s="261"/>
      <c r="AM289" s="261"/>
      <c r="AN289" s="261"/>
      <c r="AO289" s="261"/>
      <c r="AP289" s="261"/>
      <c r="AQ289" s="261"/>
      <c r="AR289" s="261"/>
      <c r="AS289" s="261"/>
      <c r="AT289" s="261"/>
    </row>
    <row r="290" spans="1:46" ht="52.5" customHeight="1" thickTop="1" thickBot="1" x14ac:dyDescent="0.3">
      <c r="A290" s="259" t="s">
        <v>261</v>
      </c>
      <c r="B290" s="259"/>
      <c r="C290" s="259"/>
      <c r="D290" s="259"/>
      <c r="E290" s="259"/>
      <c r="F290" s="259"/>
      <c r="G290" s="259"/>
      <c r="H290" s="259"/>
      <c r="I290" s="259"/>
      <c r="J290" s="259"/>
      <c r="K290" s="259"/>
      <c r="L290" s="259"/>
      <c r="M290" s="259"/>
      <c r="N290" s="259"/>
      <c r="O290" s="259"/>
      <c r="P290" s="259"/>
      <c r="Q290" s="136"/>
      <c r="R290" s="260"/>
      <c r="S290" s="260"/>
      <c r="T290" s="260"/>
      <c r="U290" s="260"/>
      <c r="V290" s="260"/>
      <c r="W290" s="260"/>
      <c r="X290" s="260"/>
      <c r="Y290" s="260"/>
      <c r="Z290" s="260"/>
      <c r="AA290" s="260"/>
      <c r="AB290" s="260"/>
      <c r="AC290" s="260"/>
      <c r="AD290" s="260"/>
      <c r="AE290" s="260"/>
      <c r="AF290" s="136"/>
      <c r="AG290" s="262"/>
      <c r="AH290" s="262"/>
      <c r="AI290" s="262"/>
      <c r="AJ290" s="262"/>
      <c r="AK290" s="262"/>
      <c r="AL290" s="262"/>
      <c r="AM290" s="262"/>
      <c r="AN290" s="262"/>
      <c r="AO290" s="262"/>
      <c r="AP290" s="262"/>
      <c r="AQ290" s="262"/>
      <c r="AR290" s="262"/>
      <c r="AS290" s="262"/>
      <c r="AT290" s="262"/>
    </row>
    <row r="291" spans="1:46" ht="51.75" customHeight="1" thickTop="1" thickBot="1" x14ac:dyDescent="0.3">
      <c r="A291" s="259" t="s">
        <v>262</v>
      </c>
      <c r="B291" s="259"/>
      <c r="C291" s="259"/>
      <c r="D291" s="259"/>
      <c r="E291" s="259"/>
      <c r="F291" s="259"/>
      <c r="G291" s="259"/>
      <c r="H291" s="259"/>
      <c r="I291" s="259"/>
      <c r="J291" s="259"/>
      <c r="K291" s="259"/>
      <c r="L291" s="259"/>
      <c r="M291" s="259"/>
      <c r="N291" s="259"/>
      <c r="O291" s="259"/>
      <c r="P291" s="259"/>
      <c r="Q291" s="136"/>
      <c r="R291" s="260"/>
      <c r="S291" s="260"/>
      <c r="T291" s="260"/>
      <c r="U291" s="260"/>
      <c r="V291" s="260"/>
      <c r="W291" s="260"/>
      <c r="X291" s="260"/>
      <c r="Y291" s="260"/>
      <c r="Z291" s="260"/>
      <c r="AA291" s="260"/>
      <c r="AB291" s="260"/>
      <c r="AC291" s="260"/>
      <c r="AD291" s="260"/>
      <c r="AE291" s="260"/>
      <c r="AF291" s="136"/>
      <c r="AG291" s="260"/>
      <c r="AH291" s="260"/>
      <c r="AI291" s="260"/>
      <c r="AJ291" s="260"/>
      <c r="AK291" s="260"/>
      <c r="AL291" s="260"/>
      <c r="AM291" s="260"/>
      <c r="AN291" s="260"/>
      <c r="AO291" s="260"/>
      <c r="AP291" s="260"/>
      <c r="AQ291" s="260"/>
      <c r="AR291" s="260"/>
      <c r="AS291" s="260"/>
      <c r="AT291" s="260"/>
    </row>
    <row r="292" spans="1:46" ht="48" customHeight="1" thickTop="1" thickBot="1" x14ac:dyDescent="0.3">
      <c r="A292" s="259" t="s">
        <v>263</v>
      </c>
      <c r="B292" s="259"/>
      <c r="C292" s="259"/>
      <c r="D292" s="259"/>
      <c r="E292" s="259"/>
      <c r="F292" s="259"/>
      <c r="G292" s="259"/>
      <c r="H292" s="259"/>
      <c r="I292" s="259"/>
      <c r="J292" s="259"/>
      <c r="K292" s="259"/>
      <c r="L292" s="259"/>
      <c r="M292" s="259"/>
      <c r="N292" s="259"/>
      <c r="O292" s="259"/>
      <c r="P292" s="259"/>
      <c r="Q292" s="136"/>
      <c r="R292" s="260"/>
      <c r="S292" s="260"/>
      <c r="T292" s="260"/>
      <c r="U292" s="260"/>
      <c r="V292" s="260"/>
      <c r="W292" s="260"/>
      <c r="X292" s="260"/>
      <c r="Y292" s="260"/>
      <c r="Z292" s="260"/>
      <c r="AA292" s="260"/>
      <c r="AB292" s="260"/>
      <c r="AC292" s="260"/>
      <c r="AD292" s="260"/>
      <c r="AE292" s="260"/>
      <c r="AF292" s="136"/>
      <c r="AG292" s="260"/>
      <c r="AH292" s="260"/>
      <c r="AI292" s="260"/>
      <c r="AJ292" s="260"/>
      <c r="AK292" s="260"/>
      <c r="AL292" s="260"/>
      <c r="AM292" s="260"/>
      <c r="AN292" s="260"/>
      <c r="AO292" s="260"/>
      <c r="AP292" s="260"/>
      <c r="AQ292" s="260"/>
      <c r="AR292" s="260"/>
      <c r="AS292" s="260"/>
      <c r="AT292" s="260"/>
    </row>
    <row r="293" spans="1:46" ht="51.75" customHeight="1" thickTop="1" thickBot="1" x14ac:dyDescent="0.3">
      <c r="A293" s="259" t="s">
        <v>264</v>
      </c>
      <c r="B293" s="259"/>
      <c r="C293" s="259"/>
      <c r="D293" s="259"/>
      <c r="E293" s="259"/>
      <c r="F293" s="259"/>
      <c r="G293" s="259"/>
      <c r="H293" s="259"/>
      <c r="I293" s="259"/>
      <c r="J293" s="259"/>
      <c r="K293" s="259"/>
      <c r="L293" s="259"/>
      <c r="M293" s="259"/>
      <c r="N293" s="259"/>
      <c r="O293" s="259"/>
      <c r="P293" s="259"/>
      <c r="Q293" s="136"/>
      <c r="R293" s="260"/>
      <c r="S293" s="260"/>
      <c r="T293" s="260"/>
      <c r="U293" s="260"/>
      <c r="V293" s="260"/>
      <c r="W293" s="260"/>
      <c r="X293" s="260"/>
      <c r="Y293" s="260"/>
      <c r="Z293" s="260"/>
      <c r="AA293" s="260"/>
      <c r="AB293" s="260"/>
      <c r="AC293" s="260"/>
      <c r="AD293" s="260"/>
      <c r="AE293" s="260"/>
      <c r="AF293" s="136"/>
      <c r="AG293" s="260"/>
      <c r="AH293" s="260"/>
      <c r="AI293" s="260"/>
      <c r="AJ293" s="260"/>
      <c r="AK293" s="260"/>
      <c r="AL293" s="260"/>
      <c r="AM293" s="260"/>
      <c r="AN293" s="260"/>
      <c r="AO293" s="260"/>
      <c r="AP293" s="260"/>
      <c r="AQ293" s="260"/>
      <c r="AR293" s="260"/>
      <c r="AS293" s="260"/>
      <c r="AT293" s="260"/>
    </row>
    <row r="294" spans="1:46" ht="51" customHeight="1" thickTop="1" thickBot="1" x14ac:dyDescent="0.3">
      <c r="A294" s="259" t="s">
        <v>265</v>
      </c>
      <c r="B294" s="259"/>
      <c r="C294" s="259"/>
      <c r="D294" s="259"/>
      <c r="E294" s="259"/>
      <c r="F294" s="259"/>
      <c r="G294" s="259"/>
      <c r="H294" s="259"/>
      <c r="I294" s="259"/>
      <c r="J294" s="259"/>
      <c r="K294" s="259"/>
      <c r="L294" s="259"/>
      <c r="M294" s="259"/>
      <c r="N294" s="259"/>
      <c r="O294" s="259"/>
      <c r="P294" s="259"/>
      <c r="Q294" s="136"/>
      <c r="R294" s="260"/>
      <c r="S294" s="260"/>
      <c r="T294" s="260"/>
      <c r="U294" s="260"/>
      <c r="V294" s="260"/>
      <c r="W294" s="260"/>
      <c r="X294" s="260"/>
      <c r="Y294" s="260"/>
      <c r="Z294" s="260"/>
      <c r="AA294" s="260"/>
      <c r="AB294" s="260"/>
      <c r="AC294" s="260"/>
      <c r="AD294" s="260"/>
      <c r="AE294" s="260"/>
      <c r="AF294" s="136"/>
      <c r="AG294" s="260"/>
      <c r="AH294" s="260"/>
      <c r="AI294" s="260"/>
      <c r="AJ294" s="260"/>
      <c r="AK294" s="260"/>
      <c r="AL294" s="260"/>
      <c r="AM294" s="260"/>
      <c r="AN294" s="260"/>
      <c r="AO294" s="260"/>
      <c r="AP294" s="260"/>
      <c r="AQ294" s="260"/>
      <c r="AR294" s="260"/>
      <c r="AS294" s="260"/>
      <c r="AT294" s="260"/>
    </row>
    <row r="295" spans="1:46" ht="54.75" customHeight="1" thickTop="1" thickBot="1" x14ac:dyDescent="0.3">
      <c r="A295" s="259" t="s">
        <v>266</v>
      </c>
      <c r="B295" s="259"/>
      <c r="C295" s="259"/>
      <c r="D295" s="259"/>
      <c r="E295" s="259"/>
      <c r="F295" s="259"/>
      <c r="G295" s="259"/>
      <c r="H295" s="259"/>
      <c r="I295" s="259"/>
      <c r="J295" s="259"/>
      <c r="K295" s="259"/>
      <c r="L295" s="259"/>
      <c r="M295" s="259"/>
      <c r="N295" s="259"/>
      <c r="O295" s="259"/>
      <c r="P295" s="259"/>
      <c r="Q295" s="136"/>
      <c r="R295" s="260"/>
      <c r="S295" s="260"/>
      <c r="T295" s="260"/>
      <c r="U295" s="260"/>
      <c r="V295" s="260"/>
      <c r="W295" s="260"/>
      <c r="X295" s="260"/>
      <c r="Y295" s="260"/>
      <c r="Z295" s="260"/>
      <c r="AA295" s="260"/>
      <c r="AB295" s="260"/>
      <c r="AC295" s="260"/>
      <c r="AD295" s="260"/>
      <c r="AE295" s="260"/>
      <c r="AF295" s="136"/>
      <c r="AG295" s="260"/>
      <c r="AH295" s="260"/>
      <c r="AI295" s="260"/>
      <c r="AJ295" s="260"/>
      <c r="AK295" s="260"/>
      <c r="AL295" s="260"/>
      <c r="AM295" s="260"/>
      <c r="AN295" s="260"/>
      <c r="AO295" s="260"/>
      <c r="AP295" s="260"/>
      <c r="AQ295" s="260"/>
      <c r="AR295" s="260"/>
      <c r="AS295" s="260"/>
      <c r="AT295" s="260"/>
    </row>
    <row r="296" spans="1:46" ht="50.25" customHeight="1" thickTop="1" thickBot="1" x14ac:dyDescent="0.3">
      <c r="A296" s="259" t="s">
        <v>267</v>
      </c>
      <c r="B296" s="259"/>
      <c r="C296" s="259"/>
      <c r="D296" s="259"/>
      <c r="E296" s="259"/>
      <c r="F296" s="259"/>
      <c r="G296" s="259"/>
      <c r="H296" s="259"/>
      <c r="I296" s="259"/>
      <c r="J296" s="259"/>
      <c r="K296" s="259"/>
      <c r="L296" s="259"/>
      <c r="M296" s="259"/>
      <c r="N296" s="259"/>
      <c r="O296" s="259"/>
      <c r="P296" s="259"/>
      <c r="Q296" s="136"/>
      <c r="R296" s="260"/>
      <c r="S296" s="260"/>
      <c r="T296" s="260"/>
      <c r="U296" s="260"/>
      <c r="V296" s="260"/>
      <c r="W296" s="260"/>
      <c r="X296" s="260"/>
      <c r="Y296" s="260"/>
      <c r="Z296" s="260"/>
      <c r="AA296" s="260"/>
      <c r="AB296" s="260"/>
      <c r="AC296" s="260"/>
      <c r="AD296" s="260"/>
      <c r="AE296" s="260"/>
      <c r="AF296" s="136"/>
      <c r="AG296" s="260"/>
      <c r="AH296" s="260"/>
      <c r="AI296" s="260"/>
      <c r="AJ296" s="260"/>
      <c r="AK296" s="260"/>
      <c r="AL296" s="260"/>
      <c r="AM296" s="260"/>
      <c r="AN296" s="260"/>
      <c r="AO296" s="260"/>
      <c r="AP296" s="260"/>
      <c r="AQ296" s="260"/>
      <c r="AR296" s="260"/>
      <c r="AS296" s="260"/>
      <c r="AT296" s="260"/>
    </row>
    <row r="297" spans="1:46" ht="63" customHeight="1" thickTop="1" thickBot="1" x14ac:dyDescent="0.3">
      <c r="A297" s="259" t="s">
        <v>268</v>
      </c>
      <c r="B297" s="259"/>
      <c r="C297" s="259"/>
      <c r="D297" s="259"/>
      <c r="E297" s="259"/>
      <c r="F297" s="259"/>
      <c r="G297" s="259"/>
      <c r="H297" s="259"/>
      <c r="I297" s="259"/>
      <c r="J297" s="259"/>
      <c r="K297" s="259"/>
      <c r="L297" s="259"/>
      <c r="M297" s="259"/>
      <c r="N297" s="259"/>
      <c r="O297" s="259"/>
      <c r="P297" s="259"/>
      <c r="Q297" s="136"/>
      <c r="R297" s="260"/>
      <c r="S297" s="260"/>
      <c r="T297" s="260"/>
      <c r="U297" s="260"/>
      <c r="V297" s="260"/>
      <c r="W297" s="260"/>
      <c r="X297" s="260"/>
      <c r="Y297" s="260"/>
      <c r="Z297" s="260"/>
      <c r="AA297" s="260"/>
      <c r="AB297" s="260"/>
      <c r="AC297" s="260"/>
      <c r="AD297" s="260"/>
      <c r="AE297" s="260"/>
      <c r="AF297" s="136"/>
      <c r="AG297" s="260"/>
      <c r="AH297" s="260"/>
      <c r="AI297" s="260"/>
      <c r="AJ297" s="260"/>
      <c r="AK297" s="260"/>
      <c r="AL297" s="260"/>
      <c r="AM297" s="260"/>
      <c r="AN297" s="260"/>
      <c r="AO297" s="260"/>
      <c r="AP297" s="260"/>
      <c r="AQ297" s="260"/>
      <c r="AR297" s="260"/>
      <c r="AS297" s="260"/>
      <c r="AT297" s="260"/>
    </row>
    <row r="298" spans="1:46" ht="58.5" customHeight="1" thickTop="1" thickBot="1" x14ac:dyDescent="0.3">
      <c r="A298" s="259" t="s">
        <v>269</v>
      </c>
      <c r="B298" s="259"/>
      <c r="C298" s="259"/>
      <c r="D298" s="259"/>
      <c r="E298" s="259"/>
      <c r="F298" s="259"/>
      <c r="G298" s="259"/>
      <c r="H298" s="259"/>
      <c r="I298" s="259"/>
      <c r="J298" s="259"/>
      <c r="K298" s="259"/>
      <c r="L298" s="259"/>
      <c r="M298" s="259"/>
      <c r="N298" s="259"/>
      <c r="O298" s="259"/>
      <c r="P298" s="259"/>
      <c r="Q298" s="136"/>
      <c r="R298" s="261"/>
      <c r="S298" s="261"/>
      <c r="T298" s="261"/>
      <c r="U298" s="261"/>
      <c r="V298" s="261"/>
      <c r="W298" s="261"/>
      <c r="X298" s="261"/>
      <c r="Y298" s="261"/>
      <c r="Z298" s="261"/>
      <c r="AA298" s="261"/>
      <c r="AB298" s="261"/>
      <c r="AC298" s="261"/>
      <c r="AD298" s="261"/>
      <c r="AE298" s="261"/>
      <c r="AF298" s="136"/>
      <c r="AG298" s="261"/>
      <c r="AH298" s="261"/>
      <c r="AI298" s="261"/>
      <c r="AJ298" s="261"/>
      <c r="AK298" s="261"/>
      <c r="AL298" s="261"/>
      <c r="AM298" s="261"/>
      <c r="AN298" s="261"/>
      <c r="AO298" s="261"/>
      <c r="AP298" s="261"/>
      <c r="AQ298" s="261"/>
      <c r="AR298" s="261"/>
      <c r="AS298" s="261"/>
      <c r="AT298" s="261"/>
    </row>
    <row r="299" spans="1:46" ht="44.25" customHeight="1" thickTop="1" thickBot="1" x14ac:dyDescent="0.3">
      <c r="A299" s="259" t="s">
        <v>270</v>
      </c>
      <c r="B299" s="259"/>
      <c r="C299" s="259"/>
      <c r="D299" s="259"/>
      <c r="E299" s="259"/>
      <c r="F299" s="259"/>
      <c r="G299" s="259"/>
      <c r="H299" s="259"/>
      <c r="I299" s="259"/>
      <c r="J299" s="259"/>
      <c r="K299" s="259"/>
      <c r="L299" s="259"/>
      <c r="M299" s="259"/>
      <c r="N299" s="259"/>
      <c r="O299" s="259"/>
      <c r="P299" s="259"/>
      <c r="Q299" s="136"/>
      <c r="R299" s="260"/>
      <c r="S299" s="260"/>
      <c r="T299" s="260"/>
      <c r="U299" s="260"/>
      <c r="V299" s="260"/>
      <c r="W299" s="260"/>
      <c r="X299" s="260"/>
      <c r="Y299" s="260"/>
      <c r="Z299" s="260"/>
      <c r="AA299" s="260"/>
      <c r="AB299" s="260"/>
      <c r="AC299" s="260"/>
      <c r="AD299" s="260"/>
      <c r="AE299" s="260"/>
      <c r="AF299" s="136"/>
      <c r="AG299" s="262"/>
      <c r="AH299" s="262"/>
      <c r="AI299" s="262"/>
      <c r="AJ299" s="262"/>
      <c r="AK299" s="262"/>
      <c r="AL299" s="262"/>
      <c r="AM299" s="262"/>
      <c r="AN299" s="262"/>
      <c r="AO299" s="262"/>
      <c r="AP299" s="262"/>
      <c r="AQ299" s="262"/>
      <c r="AR299" s="262"/>
      <c r="AS299" s="262"/>
      <c r="AT299" s="262"/>
    </row>
    <row r="300" spans="1:46" ht="48" customHeight="1" thickTop="1" thickBot="1" x14ac:dyDescent="0.3">
      <c r="A300" s="259" t="s">
        <v>271</v>
      </c>
      <c r="B300" s="259"/>
      <c r="C300" s="259"/>
      <c r="D300" s="259"/>
      <c r="E300" s="259"/>
      <c r="F300" s="259"/>
      <c r="G300" s="259"/>
      <c r="H300" s="259"/>
      <c r="I300" s="259"/>
      <c r="J300" s="259"/>
      <c r="K300" s="259"/>
      <c r="L300" s="259"/>
      <c r="M300" s="259"/>
      <c r="N300" s="259"/>
      <c r="O300" s="259"/>
      <c r="P300" s="259"/>
      <c r="Q300" s="136"/>
      <c r="R300" s="261"/>
      <c r="S300" s="261"/>
      <c r="T300" s="261"/>
      <c r="U300" s="261"/>
      <c r="V300" s="261"/>
      <c r="W300" s="261"/>
      <c r="X300" s="261"/>
      <c r="Y300" s="261"/>
      <c r="Z300" s="261"/>
      <c r="AA300" s="261"/>
      <c r="AB300" s="261"/>
      <c r="AC300" s="261"/>
      <c r="AD300" s="261"/>
      <c r="AE300" s="261"/>
      <c r="AF300" s="136"/>
      <c r="AG300" s="261"/>
      <c r="AH300" s="261"/>
      <c r="AI300" s="261"/>
      <c r="AJ300" s="261"/>
      <c r="AK300" s="261"/>
      <c r="AL300" s="261"/>
      <c r="AM300" s="261"/>
      <c r="AN300" s="261"/>
      <c r="AO300" s="261"/>
      <c r="AP300" s="261"/>
      <c r="AQ300" s="261"/>
      <c r="AR300" s="261"/>
      <c r="AS300" s="261"/>
      <c r="AT300" s="261"/>
    </row>
    <row r="301" spans="1:46" ht="52.5" customHeight="1" thickTop="1" thickBot="1" x14ac:dyDescent="0.3">
      <c r="A301" s="259" t="s">
        <v>272</v>
      </c>
      <c r="B301" s="259"/>
      <c r="C301" s="259"/>
      <c r="D301" s="259"/>
      <c r="E301" s="259"/>
      <c r="F301" s="259"/>
      <c r="G301" s="259"/>
      <c r="H301" s="259"/>
      <c r="I301" s="259"/>
      <c r="J301" s="259"/>
      <c r="K301" s="259"/>
      <c r="L301" s="259"/>
      <c r="M301" s="259"/>
      <c r="N301" s="259"/>
      <c r="O301" s="259"/>
      <c r="P301" s="259"/>
      <c r="Q301" s="136"/>
      <c r="R301" s="260"/>
      <c r="S301" s="260"/>
      <c r="T301" s="260"/>
      <c r="U301" s="260"/>
      <c r="V301" s="260"/>
      <c r="W301" s="260"/>
      <c r="X301" s="260"/>
      <c r="Y301" s="260"/>
      <c r="Z301" s="260"/>
      <c r="AA301" s="260"/>
      <c r="AB301" s="260"/>
      <c r="AC301" s="260"/>
      <c r="AD301" s="260"/>
      <c r="AE301" s="260"/>
      <c r="AF301" s="136"/>
      <c r="AG301" s="262"/>
      <c r="AH301" s="262"/>
      <c r="AI301" s="262"/>
      <c r="AJ301" s="262"/>
      <c r="AK301" s="262"/>
      <c r="AL301" s="262"/>
      <c r="AM301" s="262"/>
      <c r="AN301" s="262"/>
      <c r="AO301" s="262"/>
      <c r="AP301" s="262"/>
      <c r="AQ301" s="262"/>
      <c r="AR301" s="262"/>
      <c r="AS301" s="262"/>
      <c r="AT301" s="262"/>
    </row>
    <row r="302" spans="1:46" ht="51.75" customHeight="1" thickTop="1" thickBot="1" x14ac:dyDescent="0.3">
      <c r="A302" s="259" t="s">
        <v>273</v>
      </c>
      <c r="B302" s="259"/>
      <c r="C302" s="259"/>
      <c r="D302" s="259"/>
      <c r="E302" s="259"/>
      <c r="F302" s="259"/>
      <c r="G302" s="259"/>
      <c r="H302" s="259"/>
      <c r="I302" s="259"/>
      <c r="J302" s="259"/>
      <c r="K302" s="259"/>
      <c r="L302" s="259"/>
      <c r="M302" s="259"/>
      <c r="N302" s="259"/>
      <c r="O302" s="259"/>
      <c r="P302" s="259"/>
      <c r="Q302" s="136"/>
      <c r="R302" s="260"/>
      <c r="S302" s="260"/>
      <c r="T302" s="260"/>
      <c r="U302" s="260"/>
      <c r="V302" s="260"/>
      <c r="W302" s="260"/>
      <c r="X302" s="260"/>
      <c r="Y302" s="260"/>
      <c r="Z302" s="260"/>
      <c r="AA302" s="260"/>
      <c r="AB302" s="260"/>
      <c r="AC302" s="260"/>
      <c r="AD302" s="260"/>
      <c r="AE302" s="260"/>
      <c r="AF302" s="136"/>
      <c r="AG302" s="260"/>
      <c r="AH302" s="260"/>
      <c r="AI302" s="260"/>
      <c r="AJ302" s="260"/>
      <c r="AK302" s="260"/>
      <c r="AL302" s="260"/>
      <c r="AM302" s="260"/>
      <c r="AN302" s="260"/>
      <c r="AO302" s="260"/>
      <c r="AP302" s="260"/>
      <c r="AQ302" s="260"/>
      <c r="AR302" s="260"/>
      <c r="AS302" s="260"/>
      <c r="AT302" s="260"/>
    </row>
    <row r="303" spans="1:46" ht="72" customHeight="1" thickTop="1" thickBot="1" x14ac:dyDescent="0.3">
      <c r="A303" s="259" t="s">
        <v>274</v>
      </c>
      <c r="B303" s="259"/>
      <c r="C303" s="259"/>
      <c r="D303" s="259"/>
      <c r="E303" s="259"/>
      <c r="F303" s="259"/>
      <c r="G303" s="259"/>
      <c r="H303" s="259"/>
      <c r="I303" s="259"/>
      <c r="J303" s="259"/>
      <c r="K303" s="259"/>
      <c r="L303" s="259"/>
      <c r="M303" s="259"/>
      <c r="N303" s="259"/>
      <c r="O303" s="259"/>
      <c r="P303" s="259"/>
      <c r="Q303" s="136"/>
      <c r="R303" s="260"/>
      <c r="S303" s="260"/>
      <c r="T303" s="260"/>
      <c r="U303" s="260"/>
      <c r="V303" s="260"/>
      <c r="W303" s="260"/>
      <c r="X303" s="260"/>
      <c r="Y303" s="260"/>
      <c r="Z303" s="260"/>
      <c r="AA303" s="260"/>
      <c r="AB303" s="260"/>
      <c r="AC303" s="260"/>
      <c r="AD303" s="260"/>
      <c r="AE303" s="260"/>
      <c r="AF303" s="136"/>
      <c r="AG303" s="260"/>
      <c r="AH303" s="260"/>
      <c r="AI303" s="260"/>
      <c r="AJ303" s="260"/>
      <c r="AK303" s="260"/>
      <c r="AL303" s="260"/>
      <c r="AM303" s="260"/>
      <c r="AN303" s="260"/>
      <c r="AO303" s="260"/>
      <c r="AP303" s="260"/>
      <c r="AQ303" s="260"/>
      <c r="AR303" s="260"/>
      <c r="AS303" s="260"/>
      <c r="AT303" s="260"/>
    </row>
    <row r="304" spans="1:46" ht="96" customHeight="1" thickTop="1" thickBot="1" x14ac:dyDescent="0.3">
      <c r="A304" s="259" t="s">
        <v>275</v>
      </c>
      <c r="B304" s="259"/>
      <c r="C304" s="259"/>
      <c r="D304" s="259"/>
      <c r="E304" s="259"/>
      <c r="F304" s="259"/>
      <c r="G304" s="259"/>
      <c r="H304" s="259"/>
      <c r="I304" s="259"/>
      <c r="J304" s="259"/>
      <c r="K304" s="259"/>
      <c r="L304" s="259"/>
      <c r="M304" s="259"/>
      <c r="N304" s="259"/>
      <c r="O304" s="259"/>
      <c r="P304" s="259"/>
      <c r="Q304" s="136"/>
      <c r="R304" s="260"/>
      <c r="S304" s="260"/>
      <c r="T304" s="260"/>
      <c r="U304" s="260"/>
      <c r="V304" s="260"/>
      <c r="W304" s="260"/>
      <c r="X304" s="260"/>
      <c r="Y304" s="260"/>
      <c r="Z304" s="260"/>
      <c r="AA304" s="260"/>
      <c r="AB304" s="260"/>
      <c r="AC304" s="260"/>
      <c r="AD304" s="260"/>
      <c r="AE304" s="260"/>
      <c r="AF304" s="136"/>
      <c r="AG304" s="260"/>
      <c r="AH304" s="260"/>
      <c r="AI304" s="260"/>
      <c r="AJ304" s="260"/>
      <c r="AK304" s="260"/>
      <c r="AL304" s="260"/>
      <c r="AM304" s="260"/>
      <c r="AN304" s="260"/>
      <c r="AO304" s="260"/>
      <c r="AP304" s="260"/>
      <c r="AQ304" s="260"/>
      <c r="AR304" s="260"/>
      <c r="AS304" s="260"/>
      <c r="AT304" s="260"/>
    </row>
    <row r="305" spans="1:46" ht="51" customHeight="1" thickTop="1" thickBot="1" x14ac:dyDescent="0.3">
      <c r="A305" s="259" t="s">
        <v>276</v>
      </c>
      <c r="B305" s="259"/>
      <c r="C305" s="259"/>
      <c r="D305" s="259"/>
      <c r="E305" s="259"/>
      <c r="F305" s="259"/>
      <c r="G305" s="259"/>
      <c r="H305" s="259"/>
      <c r="I305" s="259"/>
      <c r="J305" s="259"/>
      <c r="K305" s="259"/>
      <c r="L305" s="259"/>
      <c r="M305" s="259"/>
      <c r="N305" s="259"/>
      <c r="O305" s="259"/>
      <c r="P305" s="259"/>
      <c r="Q305" s="136"/>
      <c r="R305" s="260"/>
      <c r="S305" s="260"/>
      <c r="T305" s="260"/>
      <c r="U305" s="260"/>
      <c r="V305" s="260"/>
      <c r="W305" s="260"/>
      <c r="X305" s="260"/>
      <c r="Y305" s="260"/>
      <c r="Z305" s="260"/>
      <c r="AA305" s="260"/>
      <c r="AB305" s="260"/>
      <c r="AC305" s="260"/>
      <c r="AD305" s="260"/>
      <c r="AE305" s="260"/>
      <c r="AF305" s="136"/>
      <c r="AG305" s="260"/>
      <c r="AH305" s="260"/>
      <c r="AI305" s="260"/>
      <c r="AJ305" s="260"/>
      <c r="AK305" s="260"/>
      <c r="AL305" s="260"/>
      <c r="AM305" s="260"/>
      <c r="AN305" s="260"/>
      <c r="AO305" s="260"/>
      <c r="AP305" s="260"/>
      <c r="AQ305" s="260"/>
      <c r="AR305" s="260"/>
      <c r="AS305" s="260"/>
      <c r="AT305" s="260"/>
    </row>
    <row r="306" spans="1:46" ht="89.25" customHeight="1" thickTop="1" thickBot="1" x14ac:dyDescent="0.3">
      <c r="A306" s="259" t="s">
        <v>277</v>
      </c>
      <c r="B306" s="259"/>
      <c r="C306" s="259"/>
      <c r="D306" s="259"/>
      <c r="E306" s="259"/>
      <c r="F306" s="259"/>
      <c r="G306" s="259"/>
      <c r="H306" s="259"/>
      <c r="I306" s="259"/>
      <c r="J306" s="259"/>
      <c r="K306" s="259"/>
      <c r="L306" s="259"/>
      <c r="M306" s="259"/>
      <c r="N306" s="259"/>
      <c r="O306" s="259"/>
      <c r="P306" s="259"/>
      <c r="Q306" s="136"/>
      <c r="R306" s="260"/>
      <c r="S306" s="260"/>
      <c r="T306" s="260"/>
      <c r="U306" s="260"/>
      <c r="V306" s="260"/>
      <c r="W306" s="260"/>
      <c r="X306" s="260"/>
      <c r="Y306" s="260"/>
      <c r="Z306" s="260"/>
      <c r="AA306" s="260"/>
      <c r="AB306" s="260"/>
      <c r="AC306" s="260"/>
      <c r="AD306" s="260"/>
      <c r="AE306" s="260"/>
      <c r="AF306" s="136"/>
      <c r="AG306" s="260"/>
      <c r="AH306" s="260"/>
      <c r="AI306" s="260"/>
      <c r="AJ306" s="260"/>
      <c r="AK306" s="260"/>
      <c r="AL306" s="260"/>
      <c r="AM306" s="260"/>
      <c r="AN306" s="260"/>
      <c r="AO306" s="260"/>
      <c r="AP306" s="260"/>
      <c r="AQ306" s="260"/>
      <c r="AR306" s="260"/>
      <c r="AS306" s="260"/>
      <c r="AT306" s="260"/>
    </row>
    <row r="307" spans="1:46" ht="50.25" customHeight="1" thickTop="1" thickBot="1" x14ac:dyDescent="0.3">
      <c r="A307" s="259" t="s">
        <v>278</v>
      </c>
      <c r="B307" s="259"/>
      <c r="C307" s="259"/>
      <c r="D307" s="259"/>
      <c r="E307" s="259"/>
      <c r="F307" s="259"/>
      <c r="G307" s="259"/>
      <c r="H307" s="259"/>
      <c r="I307" s="259"/>
      <c r="J307" s="259"/>
      <c r="K307" s="259"/>
      <c r="L307" s="259"/>
      <c r="M307" s="259"/>
      <c r="N307" s="259"/>
      <c r="O307" s="259"/>
      <c r="P307" s="259"/>
      <c r="Q307" s="136"/>
      <c r="R307" s="260"/>
      <c r="S307" s="260"/>
      <c r="T307" s="260"/>
      <c r="U307" s="260"/>
      <c r="V307" s="260"/>
      <c r="W307" s="260"/>
      <c r="X307" s="260"/>
      <c r="Y307" s="260"/>
      <c r="Z307" s="260"/>
      <c r="AA307" s="260"/>
      <c r="AB307" s="260"/>
      <c r="AC307" s="260"/>
      <c r="AD307" s="260"/>
      <c r="AE307" s="260"/>
      <c r="AF307" s="136"/>
      <c r="AG307" s="260"/>
      <c r="AH307" s="260"/>
      <c r="AI307" s="260"/>
      <c r="AJ307" s="260"/>
      <c r="AK307" s="260"/>
      <c r="AL307" s="260"/>
      <c r="AM307" s="260"/>
      <c r="AN307" s="260"/>
      <c r="AO307" s="260"/>
      <c r="AP307" s="260"/>
      <c r="AQ307" s="260"/>
      <c r="AR307" s="260"/>
      <c r="AS307" s="260"/>
      <c r="AT307" s="260"/>
    </row>
    <row r="308" spans="1:46" ht="63" customHeight="1" thickTop="1" thickBot="1" x14ac:dyDescent="0.3">
      <c r="A308" s="259" t="s">
        <v>279</v>
      </c>
      <c r="B308" s="259"/>
      <c r="C308" s="259"/>
      <c r="D308" s="259"/>
      <c r="E308" s="259"/>
      <c r="F308" s="259"/>
      <c r="G308" s="259"/>
      <c r="H308" s="259"/>
      <c r="I308" s="259"/>
      <c r="J308" s="259"/>
      <c r="K308" s="259"/>
      <c r="L308" s="259"/>
      <c r="M308" s="259"/>
      <c r="N308" s="259"/>
      <c r="O308" s="259"/>
      <c r="P308" s="259"/>
      <c r="Q308" s="136"/>
      <c r="R308" s="260"/>
      <c r="S308" s="260"/>
      <c r="T308" s="260"/>
      <c r="U308" s="260"/>
      <c r="V308" s="260"/>
      <c r="W308" s="260"/>
      <c r="X308" s="260"/>
      <c r="Y308" s="260"/>
      <c r="Z308" s="260"/>
      <c r="AA308" s="260"/>
      <c r="AB308" s="260"/>
      <c r="AC308" s="260"/>
      <c r="AD308" s="260"/>
      <c r="AE308" s="260"/>
      <c r="AF308" s="136"/>
      <c r="AG308" s="260"/>
      <c r="AH308" s="260"/>
      <c r="AI308" s="260"/>
      <c r="AJ308" s="260"/>
      <c r="AK308" s="260"/>
      <c r="AL308" s="260"/>
      <c r="AM308" s="260"/>
      <c r="AN308" s="260"/>
      <c r="AO308" s="260"/>
      <c r="AP308" s="260"/>
      <c r="AQ308" s="260"/>
      <c r="AR308" s="260"/>
      <c r="AS308" s="260"/>
      <c r="AT308" s="260"/>
    </row>
    <row r="309" spans="1:46" ht="58.5" customHeight="1" thickTop="1" thickBot="1" x14ac:dyDescent="0.3">
      <c r="A309" s="259" t="s">
        <v>280</v>
      </c>
      <c r="B309" s="259"/>
      <c r="C309" s="259"/>
      <c r="D309" s="259"/>
      <c r="E309" s="259"/>
      <c r="F309" s="259"/>
      <c r="G309" s="259"/>
      <c r="H309" s="259"/>
      <c r="I309" s="259"/>
      <c r="J309" s="259"/>
      <c r="K309" s="259"/>
      <c r="L309" s="259"/>
      <c r="M309" s="259"/>
      <c r="N309" s="259"/>
      <c r="O309" s="259"/>
      <c r="P309" s="259"/>
      <c r="Q309" s="136"/>
      <c r="R309" s="261"/>
      <c r="S309" s="261"/>
      <c r="T309" s="261"/>
      <c r="U309" s="261"/>
      <c r="V309" s="261"/>
      <c r="W309" s="261"/>
      <c r="X309" s="261"/>
      <c r="Y309" s="261"/>
      <c r="Z309" s="261"/>
      <c r="AA309" s="261"/>
      <c r="AB309" s="261"/>
      <c r="AC309" s="261"/>
      <c r="AD309" s="261"/>
      <c r="AE309" s="261"/>
      <c r="AF309" s="136"/>
      <c r="AG309" s="261"/>
      <c r="AH309" s="261"/>
      <c r="AI309" s="261"/>
      <c r="AJ309" s="261"/>
      <c r="AK309" s="261"/>
      <c r="AL309" s="261"/>
      <c r="AM309" s="261"/>
      <c r="AN309" s="261"/>
      <c r="AO309" s="261"/>
      <c r="AP309" s="261"/>
      <c r="AQ309" s="261"/>
      <c r="AR309" s="261"/>
      <c r="AS309" s="261"/>
      <c r="AT309" s="261"/>
    </row>
    <row r="310" spans="1:46" ht="57.75" customHeight="1" thickTop="1" thickBot="1" x14ac:dyDescent="0.3">
      <c r="A310" s="259" t="s">
        <v>281</v>
      </c>
      <c r="B310" s="259"/>
      <c r="C310" s="259"/>
      <c r="D310" s="259"/>
      <c r="E310" s="259"/>
      <c r="F310" s="259"/>
      <c r="G310" s="259"/>
      <c r="H310" s="259"/>
      <c r="I310" s="259"/>
      <c r="J310" s="259"/>
      <c r="K310" s="259"/>
      <c r="L310" s="259"/>
      <c r="M310" s="259"/>
      <c r="N310" s="259"/>
      <c r="O310" s="259"/>
      <c r="P310" s="259"/>
      <c r="Q310" s="136"/>
      <c r="R310" s="260"/>
      <c r="S310" s="260"/>
      <c r="T310" s="260"/>
      <c r="U310" s="260"/>
      <c r="V310" s="260"/>
      <c r="W310" s="260"/>
      <c r="X310" s="260"/>
      <c r="Y310" s="260"/>
      <c r="Z310" s="260"/>
      <c r="AA310" s="260"/>
      <c r="AB310" s="260"/>
      <c r="AC310" s="260"/>
      <c r="AD310" s="260"/>
      <c r="AE310" s="260"/>
      <c r="AF310" s="136"/>
      <c r="AG310" s="260"/>
      <c r="AH310" s="260"/>
      <c r="AI310" s="260"/>
      <c r="AJ310" s="260"/>
      <c r="AK310" s="260"/>
      <c r="AL310" s="260"/>
      <c r="AM310" s="260"/>
      <c r="AN310" s="260"/>
      <c r="AO310" s="260"/>
      <c r="AP310" s="260"/>
      <c r="AQ310" s="260"/>
      <c r="AR310" s="260"/>
      <c r="AS310" s="260"/>
      <c r="AT310" s="260"/>
    </row>
    <row r="311" spans="1:46" ht="66.75" customHeight="1" thickTop="1" thickBot="1" x14ac:dyDescent="0.3">
      <c r="A311" s="259" t="s">
        <v>282</v>
      </c>
      <c r="B311" s="259"/>
      <c r="C311" s="259"/>
      <c r="D311" s="259"/>
      <c r="E311" s="259"/>
      <c r="F311" s="259"/>
      <c r="G311" s="259"/>
      <c r="H311" s="259"/>
      <c r="I311" s="259"/>
      <c r="J311" s="259"/>
      <c r="K311" s="259"/>
      <c r="L311" s="259"/>
      <c r="M311" s="259"/>
      <c r="N311" s="259"/>
      <c r="O311" s="259"/>
      <c r="P311" s="259"/>
      <c r="Q311" s="136"/>
      <c r="R311" s="260"/>
      <c r="S311" s="260"/>
      <c r="T311" s="260"/>
      <c r="U311" s="260"/>
      <c r="V311" s="260"/>
      <c r="W311" s="260"/>
      <c r="X311" s="260"/>
      <c r="Y311" s="260"/>
      <c r="Z311" s="260"/>
      <c r="AA311" s="260"/>
      <c r="AB311" s="260"/>
      <c r="AC311" s="260"/>
      <c r="AD311" s="260"/>
      <c r="AE311" s="260"/>
      <c r="AF311" s="136"/>
      <c r="AG311" s="260"/>
      <c r="AH311" s="260"/>
      <c r="AI311" s="260"/>
      <c r="AJ311" s="260"/>
      <c r="AK311" s="260"/>
      <c r="AL311" s="260"/>
      <c r="AM311" s="260"/>
      <c r="AN311" s="260"/>
      <c r="AO311" s="260"/>
      <c r="AP311" s="260"/>
      <c r="AQ311" s="260"/>
      <c r="AR311" s="260"/>
      <c r="AS311" s="260"/>
      <c r="AT311" s="260"/>
    </row>
    <row r="312" spans="1:46" ht="60" customHeight="1" thickTop="1" thickBot="1" x14ac:dyDescent="0.3">
      <c r="A312" s="259" t="s">
        <v>283</v>
      </c>
      <c r="B312" s="259"/>
      <c r="C312" s="259"/>
      <c r="D312" s="259"/>
      <c r="E312" s="259"/>
      <c r="F312" s="259"/>
      <c r="G312" s="259"/>
      <c r="H312" s="259"/>
      <c r="I312" s="259"/>
      <c r="J312" s="259"/>
      <c r="K312" s="259"/>
      <c r="L312" s="259"/>
      <c r="M312" s="259"/>
      <c r="N312" s="259"/>
      <c r="O312" s="259"/>
      <c r="P312" s="259"/>
      <c r="Q312" s="136"/>
      <c r="R312" s="260"/>
      <c r="S312" s="260"/>
      <c r="T312" s="260"/>
      <c r="U312" s="260"/>
      <c r="V312" s="260"/>
      <c r="W312" s="260"/>
      <c r="X312" s="260"/>
      <c r="Y312" s="260"/>
      <c r="Z312" s="260"/>
      <c r="AA312" s="260"/>
      <c r="AB312" s="260"/>
      <c r="AC312" s="260"/>
      <c r="AD312" s="260"/>
      <c r="AE312" s="260"/>
      <c r="AF312" s="136"/>
      <c r="AG312" s="260"/>
      <c r="AH312" s="260"/>
      <c r="AI312" s="260"/>
      <c r="AJ312" s="260"/>
      <c r="AK312" s="260"/>
      <c r="AL312" s="260"/>
      <c r="AM312" s="260"/>
      <c r="AN312" s="260"/>
      <c r="AO312" s="260"/>
      <c r="AP312" s="260"/>
      <c r="AQ312" s="260"/>
      <c r="AR312" s="260"/>
      <c r="AS312" s="260"/>
      <c r="AT312" s="260"/>
    </row>
    <row r="313" spans="1:46" ht="54.75" customHeight="1" thickTop="1" thickBot="1" x14ac:dyDescent="0.3">
      <c r="A313" s="259" t="s">
        <v>284</v>
      </c>
      <c r="B313" s="259"/>
      <c r="C313" s="259"/>
      <c r="D313" s="259"/>
      <c r="E313" s="259"/>
      <c r="F313" s="259"/>
      <c r="G313" s="259"/>
      <c r="H313" s="259"/>
      <c r="I313" s="259"/>
      <c r="J313" s="259"/>
      <c r="K313" s="259"/>
      <c r="L313" s="259"/>
      <c r="M313" s="259"/>
      <c r="N313" s="259"/>
      <c r="O313" s="259"/>
      <c r="P313" s="259"/>
      <c r="Q313" s="136"/>
      <c r="R313" s="260"/>
      <c r="S313" s="260"/>
      <c r="T313" s="260"/>
      <c r="U313" s="260"/>
      <c r="V313" s="260"/>
      <c r="W313" s="260"/>
      <c r="X313" s="260"/>
      <c r="Y313" s="260"/>
      <c r="Z313" s="260"/>
      <c r="AA313" s="260"/>
      <c r="AB313" s="260"/>
      <c r="AC313" s="260"/>
      <c r="AD313" s="260"/>
      <c r="AE313" s="260"/>
      <c r="AF313" s="136"/>
      <c r="AG313" s="260"/>
      <c r="AH313" s="260"/>
      <c r="AI313" s="260"/>
      <c r="AJ313" s="260"/>
      <c r="AK313" s="260"/>
      <c r="AL313" s="260"/>
      <c r="AM313" s="260"/>
      <c r="AN313" s="260"/>
      <c r="AO313" s="260"/>
      <c r="AP313" s="260"/>
      <c r="AQ313" s="260"/>
      <c r="AR313" s="260"/>
      <c r="AS313" s="260"/>
      <c r="AT313" s="260"/>
    </row>
    <row r="314" spans="1:46" ht="56.5" customHeight="1" thickTop="1" thickBot="1" x14ac:dyDescent="0.3">
      <c r="A314" s="259" t="s">
        <v>285</v>
      </c>
      <c r="B314" s="259"/>
      <c r="C314" s="259"/>
      <c r="D314" s="259"/>
      <c r="E314" s="259"/>
      <c r="F314" s="259"/>
      <c r="G314" s="259"/>
      <c r="H314" s="259"/>
      <c r="I314" s="259"/>
      <c r="J314" s="259"/>
      <c r="K314" s="259"/>
      <c r="L314" s="259"/>
      <c r="M314" s="259"/>
      <c r="N314" s="259"/>
      <c r="O314" s="259"/>
      <c r="P314" s="259"/>
      <c r="Q314" s="136"/>
      <c r="R314" s="260"/>
      <c r="S314" s="260"/>
      <c r="T314" s="260"/>
      <c r="U314" s="260"/>
      <c r="V314" s="260"/>
      <c r="W314" s="260"/>
      <c r="X314" s="260"/>
      <c r="Y314" s="260"/>
      <c r="Z314" s="260"/>
      <c r="AA314" s="260"/>
      <c r="AB314" s="260"/>
      <c r="AC314" s="260"/>
      <c r="AD314" s="260"/>
      <c r="AE314" s="260"/>
      <c r="AF314" s="136"/>
      <c r="AG314" s="260"/>
      <c r="AH314" s="260"/>
      <c r="AI314" s="260"/>
      <c r="AJ314" s="260"/>
      <c r="AK314" s="260"/>
      <c r="AL314" s="260"/>
      <c r="AM314" s="260"/>
      <c r="AN314" s="260"/>
      <c r="AO314" s="260"/>
      <c r="AP314" s="260"/>
      <c r="AQ314" s="260"/>
      <c r="AR314" s="260"/>
      <c r="AS314" s="260"/>
      <c r="AT314" s="260"/>
    </row>
    <row r="315" spans="1:46" ht="18" customHeight="1" thickTop="1" thickBot="1" x14ac:dyDescent="0.3">
      <c r="Q315" s="210"/>
      <c r="AF315" s="210"/>
    </row>
    <row r="316" spans="1:46" ht="60.65" customHeight="1" thickTop="1" thickBot="1" x14ac:dyDescent="0.3">
      <c r="A316" s="263" t="s">
        <v>124</v>
      </c>
      <c r="B316" s="263"/>
      <c r="C316" s="263"/>
      <c r="D316" s="263"/>
      <c r="E316" s="263"/>
      <c r="F316" s="263"/>
      <c r="G316" s="263"/>
      <c r="H316" s="263"/>
      <c r="I316" s="263"/>
      <c r="J316" s="263"/>
      <c r="K316" s="263"/>
      <c r="L316" s="263"/>
      <c r="M316" s="263"/>
      <c r="N316" s="263"/>
      <c r="O316" s="263"/>
      <c r="P316" s="263"/>
      <c r="Q316" s="138" t="s">
        <v>65</v>
      </c>
      <c r="R316" s="264" t="s">
        <v>66</v>
      </c>
      <c r="S316" s="264"/>
      <c r="T316" s="264"/>
      <c r="U316" s="264"/>
      <c r="V316" s="264"/>
      <c r="W316" s="264"/>
      <c r="X316" s="264"/>
      <c r="Y316" s="264"/>
      <c r="Z316" s="264"/>
      <c r="AA316" s="264"/>
      <c r="AB316" s="264"/>
      <c r="AC316" s="264"/>
      <c r="AD316" s="264"/>
      <c r="AE316" s="264"/>
      <c r="AF316" s="139" t="s">
        <v>65</v>
      </c>
      <c r="AG316" s="265" t="s">
        <v>8</v>
      </c>
      <c r="AH316" s="265"/>
      <c r="AI316" s="265"/>
      <c r="AJ316" s="265"/>
      <c r="AK316" s="265"/>
      <c r="AL316" s="265"/>
      <c r="AM316" s="265"/>
      <c r="AN316" s="265"/>
      <c r="AO316" s="265"/>
      <c r="AP316" s="265"/>
      <c r="AQ316" s="265"/>
      <c r="AR316" s="265"/>
      <c r="AS316" s="265"/>
      <c r="AT316" s="265"/>
    </row>
    <row r="317" spans="1:46" ht="53.5" customHeight="1" thickTop="1" thickBot="1" x14ac:dyDescent="0.3">
      <c r="A317" s="259" t="s">
        <v>286</v>
      </c>
      <c r="B317" s="259"/>
      <c r="C317" s="259"/>
      <c r="D317" s="259"/>
      <c r="E317" s="259"/>
      <c r="F317" s="259"/>
      <c r="G317" s="259"/>
      <c r="H317" s="259"/>
      <c r="I317" s="259"/>
      <c r="J317" s="259"/>
      <c r="K317" s="259"/>
      <c r="L317" s="259"/>
      <c r="M317" s="259"/>
      <c r="N317" s="259"/>
      <c r="O317" s="259"/>
      <c r="P317" s="259"/>
      <c r="Q317" s="136"/>
      <c r="R317" s="261"/>
      <c r="S317" s="261"/>
      <c r="T317" s="261"/>
      <c r="U317" s="261"/>
      <c r="V317" s="261"/>
      <c r="W317" s="261"/>
      <c r="X317" s="261"/>
      <c r="Y317" s="261"/>
      <c r="Z317" s="261"/>
      <c r="AA317" s="261"/>
      <c r="AB317" s="261"/>
      <c r="AC317" s="261"/>
      <c r="AD317" s="261"/>
      <c r="AE317" s="261"/>
      <c r="AF317" s="136"/>
      <c r="AG317" s="261"/>
      <c r="AH317" s="261"/>
      <c r="AI317" s="261"/>
      <c r="AJ317" s="261"/>
      <c r="AK317" s="261"/>
      <c r="AL317" s="261"/>
      <c r="AM317" s="261"/>
      <c r="AN317" s="261"/>
      <c r="AO317" s="261"/>
      <c r="AP317" s="261"/>
      <c r="AQ317" s="261"/>
      <c r="AR317" s="261"/>
      <c r="AS317" s="261"/>
      <c r="AT317" s="261"/>
    </row>
    <row r="318" spans="1:46" ht="56.25" customHeight="1" thickTop="1" thickBot="1" x14ac:dyDescent="0.3">
      <c r="A318" s="259" t="s">
        <v>287</v>
      </c>
      <c r="B318" s="259"/>
      <c r="C318" s="259"/>
      <c r="D318" s="259"/>
      <c r="E318" s="259"/>
      <c r="F318" s="259"/>
      <c r="G318" s="259"/>
      <c r="H318" s="259"/>
      <c r="I318" s="259"/>
      <c r="J318" s="259"/>
      <c r="K318" s="259"/>
      <c r="L318" s="259"/>
      <c r="M318" s="259"/>
      <c r="N318" s="259"/>
      <c r="O318" s="259"/>
      <c r="P318" s="259"/>
      <c r="Q318" s="136"/>
      <c r="R318" s="262"/>
      <c r="S318" s="262"/>
      <c r="T318" s="262"/>
      <c r="U318" s="262"/>
      <c r="V318" s="262"/>
      <c r="W318" s="262"/>
      <c r="X318" s="262"/>
      <c r="Y318" s="262"/>
      <c r="Z318" s="262"/>
      <c r="AA318" s="262"/>
      <c r="AB318" s="262"/>
      <c r="AC318" s="262"/>
      <c r="AD318" s="262"/>
      <c r="AE318" s="262"/>
      <c r="AF318" s="136"/>
      <c r="AG318" s="262"/>
      <c r="AH318" s="262"/>
      <c r="AI318" s="262"/>
      <c r="AJ318" s="262"/>
      <c r="AK318" s="262"/>
      <c r="AL318" s="262"/>
      <c r="AM318" s="262"/>
      <c r="AN318" s="262"/>
      <c r="AO318" s="262"/>
      <c r="AP318" s="262"/>
      <c r="AQ318" s="262"/>
      <c r="AR318" s="262"/>
      <c r="AS318" s="262"/>
      <c r="AT318" s="262"/>
    </row>
    <row r="319" spans="1:46" ht="63.75" customHeight="1" thickTop="1" thickBot="1" x14ac:dyDescent="0.3">
      <c r="A319" s="259" t="s">
        <v>288</v>
      </c>
      <c r="B319" s="259"/>
      <c r="C319" s="259"/>
      <c r="D319" s="259"/>
      <c r="E319" s="259"/>
      <c r="F319" s="259"/>
      <c r="G319" s="259"/>
      <c r="H319" s="259"/>
      <c r="I319" s="259"/>
      <c r="J319" s="259"/>
      <c r="K319" s="259"/>
      <c r="L319" s="259"/>
      <c r="M319" s="259"/>
      <c r="N319" s="259"/>
      <c r="O319" s="259"/>
      <c r="P319" s="259"/>
      <c r="Q319" s="136"/>
      <c r="R319" s="261"/>
      <c r="S319" s="261"/>
      <c r="T319" s="261"/>
      <c r="U319" s="261"/>
      <c r="V319" s="261"/>
      <c r="W319" s="261"/>
      <c r="X319" s="261"/>
      <c r="Y319" s="261"/>
      <c r="Z319" s="261"/>
      <c r="AA319" s="261"/>
      <c r="AB319" s="261"/>
      <c r="AC319" s="261"/>
      <c r="AD319" s="261"/>
      <c r="AE319" s="261"/>
      <c r="AF319" s="136"/>
      <c r="AG319" s="261"/>
      <c r="AH319" s="261"/>
      <c r="AI319" s="261"/>
      <c r="AJ319" s="261"/>
      <c r="AK319" s="261"/>
      <c r="AL319" s="261"/>
      <c r="AM319" s="261"/>
      <c r="AN319" s="261"/>
      <c r="AO319" s="261"/>
      <c r="AP319" s="261"/>
      <c r="AQ319" s="261"/>
      <c r="AR319" s="261"/>
      <c r="AS319" s="261"/>
      <c r="AT319" s="261"/>
    </row>
    <row r="320" spans="1:46" ht="62.25" customHeight="1" thickTop="1" thickBot="1" x14ac:dyDescent="0.3">
      <c r="A320" s="259" t="s">
        <v>289</v>
      </c>
      <c r="B320" s="259"/>
      <c r="C320" s="259"/>
      <c r="D320" s="259"/>
      <c r="E320" s="259"/>
      <c r="F320" s="259"/>
      <c r="G320" s="259"/>
      <c r="H320" s="259"/>
      <c r="I320" s="259"/>
      <c r="J320" s="259"/>
      <c r="K320" s="259"/>
      <c r="L320" s="259"/>
      <c r="M320" s="259"/>
      <c r="N320" s="259"/>
      <c r="O320" s="259"/>
      <c r="P320" s="259"/>
      <c r="Q320" s="136"/>
      <c r="R320" s="260"/>
      <c r="S320" s="260"/>
      <c r="T320" s="260"/>
      <c r="U320" s="260"/>
      <c r="V320" s="260"/>
      <c r="W320" s="260"/>
      <c r="X320" s="260"/>
      <c r="Y320" s="260"/>
      <c r="Z320" s="260"/>
      <c r="AA320" s="260"/>
      <c r="AB320" s="260"/>
      <c r="AC320" s="260"/>
      <c r="AD320" s="260"/>
      <c r="AE320" s="260"/>
      <c r="AF320" s="136"/>
      <c r="AG320" s="261"/>
      <c r="AH320" s="261"/>
      <c r="AI320" s="261"/>
      <c r="AJ320" s="261"/>
      <c r="AK320" s="261"/>
      <c r="AL320" s="261"/>
      <c r="AM320" s="261"/>
      <c r="AN320" s="261"/>
      <c r="AO320" s="261"/>
      <c r="AP320" s="261"/>
      <c r="AQ320" s="261"/>
      <c r="AR320" s="261"/>
      <c r="AS320" s="261"/>
      <c r="AT320" s="261"/>
    </row>
    <row r="321" spans="1:46" ht="78.75" customHeight="1" thickTop="1" thickBot="1" x14ac:dyDescent="0.3">
      <c r="A321" s="259" t="s">
        <v>290</v>
      </c>
      <c r="B321" s="259"/>
      <c r="C321" s="259"/>
      <c r="D321" s="259"/>
      <c r="E321" s="259"/>
      <c r="F321" s="259"/>
      <c r="G321" s="259"/>
      <c r="H321" s="259"/>
      <c r="I321" s="259"/>
      <c r="J321" s="259"/>
      <c r="K321" s="259"/>
      <c r="L321" s="259"/>
      <c r="M321" s="259"/>
      <c r="N321" s="259"/>
      <c r="O321" s="259"/>
      <c r="P321" s="259"/>
      <c r="Q321" s="136"/>
      <c r="R321" s="260"/>
      <c r="S321" s="260"/>
      <c r="T321" s="260"/>
      <c r="U321" s="260"/>
      <c r="V321" s="260"/>
      <c r="W321" s="260"/>
      <c r="X321" s="260"/>
      <c r="Y321" s="260"/>
      <c r="Z321" s="260"/>
      <c r="AA321" s="260"/>
      <c r="AB321" s="260"/>
      <c r="AC321" s="260"/>
      <c r="AD321" s="260"/>
      <c r="AE321" s="260"/>
      <c r="AF321" s="136"/>
      <c r="AG321" s="261"/>
      <c r="AH321" s="261"/>
      <c r="AI321" s="261"/>
      <c r="AJ321" s="261"/>
      <c r="AK321" s="261"/>
      <c r="AL321" s="261"/>
      <c r="AM321" s="261"/>
      <c r="AN321" s="261"/>
      <c r="AO321" s="261"/>
      <c r="AP321" s="261"/>
      <c r="AQ321" s="261"/>
      <c r="AR321" s="261"/>
      <c r="AS321" s="261"/>
      <c r="AT321" s="261"/>
    </row>
    <row r="323" spans="1:46" ht="48" customHeight="1" x14ac:dyDescent="0.3">
      <c r="A323" s="269" t="s">
        <v>291</v>
      </c>
      <c r="B323" s="269"/>
      <c r="C323" s="269"/>
      <c r="D323" s="269"/>
      <c r="E323" s="269"/>
      <c r="F323" s="269"/>
      <c r="G323" s="269"/>
      <c r="H323" s="269"/>
      <c r="I323" s="269"/>
      <c r="J323" s="269"/>
      <c r="K323" s="269"/>
      <c r="L323" s="269"/>
      <c r="M323" s="269"/>
      <c r="N323" s="269"/>
      <c r="O323" s="269"/>
      <c r="P323" s="269"/>
      <c r="Q323" s="269"/>
      <c r="R323" s="269"/>
      <c r="S323" s="269"/>
      <c r="T323" s="269"/>
      <c r="U323" s="269"/>
      <c r="V323" s="269"/>
      <c r="W323" s="269"/>
      <c r="X323" s="269"/>
      <c r="Y323" s="269"/>
      <c r="Z323" s="269"/>
      <c r="AA323" s="269"/>
      <c r="AB323" s="269"/>
      <c r="AC323" s="269"/>
      <c r="AD323" s="269"/>
      <c r="AE323" s="269"/>
      <c r="AF323" s="71"/>
      <c r="AG323" s="270" t="s">
        <v>62</v>
      </c>
      <c r="AH323" s="270"/>
      <c r="AI323" s="270"/>
      <c r="AJ323" s="270"/>
      <c r="AK323">
        <f>(('Artículo 137 (resumen PI)'!C20*0.8+'Artículo 137 (resumen PI)'!F20*0.2)+('Artículo 137 (resumen PNT)'!C20*0.8+'Artículo 137 (resumen PNT)'!F20*0.2))/2</f>
        <v>0</v>
      </c>
    </row>
    <row r="324" spans="1:46" ht="18" customHeight="1" x14ac:dyDescent="0.25">
      <c r="A324" s="216"/>
      <c r="B324" s="216"/>
      <c r="C324" s="216"/>
      <c r="D324" s="216"/>
      <c r="E324" s="216"/>
      <c r="F324" s="216"/>
      <c r="G324" s="216"/>
      <c r="H324" s="216"/>
      <c r="I324" s="216"/>
      <c r="J324" s="216"/>
      <c r="K324" s="216"/>
      <c r="L324" s="216"/>
      <c r="M324" s="216"/>
      <c r="N324" s="216"/>
      <c r="O324" s="216"/>
      <c r="P324" s="216"/>
      <c r="Q324" s="219"/>
      <c r="R324" s="216"/>
      <c r="S324" s="216"/>
      <c r="T324" s="216"/>
      <c r="U324" s="216"/>
      <c r="V324" s="216"/>
      <c r="W324" s="216"/>
      <c r="X324" s="216"/>
      <c r="Y324" s="216"/>
      <c r="Z324" s="216"/>
      <c r="AA324" s="216"/>
      <c r="AB324" s="216"/>
      <c r="AC324" s="216"/>
      <c r="AD324" s="216"/>
      <c r="AE324" s="216"/>
      <c r="AF324" s="219"/>
      <c r="AG324" s="216"/>
      <c r="AH324" s="216"/>
      <c r="AI324" s="216"/>
      <c r="AJ324" s="216"/>
      <c r="AK324" s="216"/>
      <c r="AL324" s="216"/>
      <c r="AM324" s="216"/>
      <c r="AN324" s="216"/>
      <c r="AO324" s="216"/>
      <c r="AP324" s="216"/>
      <c r="AQ324" s="216"/>
      <c r="AR324" s="216"/>
      <c r="AS324" s="216"/>
      <c r="AT324" s="216"/>
    </row>
    <row r="325" spans="1:46" ht="15.5" x14ac:dyDescent="0.25">
      <c r="A325" s="60" t="s">
        <v>63</v>
      </c>
      <c r="B325" s="76"/>
      <c r="C325" s="76"/>
      <c r="D325" s="76"/>
      <c r="E325" s="76"/>
      <c r="F325" s="76"/>
      <c r="G325" s="76"/>
      <c r="H325" s="76"/>
      <c r="I325" s="76"/>
      <c r="J325" s="76"/>
      <c r="K325" s="76"/>
      <c r="L325" s="76"/>
      <c r="M325" s="76"/>
      <c r="N325" s="76"/>
      <c r="O325" s="76"/>
      <c r="P325" s="76"/>
      <c r="Q325" s="23"/>
      <c r="R325" s="76"/>
      <c r="S325" s="76"/>
      <c r="T325" s="76"/>
      <c r="U325" s="76"/>
      <c r="V325" s="76"/>
      <c r="W325" s="76"/>
      <c r="X325" s="76"/>
      <c r="Y325" s="76"/>
      <c r="Z325" s="76"/>
      <c r="AA325" s="76"/>
      <c r="AB325" s="76"/>
      <c r="AC325" s="76"/>
      <c r="AD325" s="76"/>
      <c r="AE325" s="76"/>
      <c r="AF325" s="23"/>
      <c r="AG325" s="76"/>
      <c r="AH325" s="76"/>
      <c r="AI325" s="76"/>
      <c r="AJ325" s="76"/>
      <c r="AK325" s="76"/>
      <c r="AL325" s="76"/>
      <c r="AM325" s="76"/>
      <c r="AN325" s="76"/>
      <c r="AO325" s="76"/>
      <c r="AP325" s="76"/>
      <c r="AQ325" s="76"/>
      <c r="AR325" s="76"/>
      <c r="AS325" s="76"/>
      <c r="AT325" s="76"/>
    </row>
    <row r="327" spans="1:46" ht="48" customHeight="1" thickBot="1" x14ac:dyDescent="0.3">
      <c r="A327" s="271" t="s">
        <v>292</v>
      </c>
      <c r="B327" s="271"/>
      <c r="C327" s="271"/>
      <c r="D327" s="271"/>
      <c r="E327" s="271"/>
      <c r="F327" s="271"/>
      <c r="G327" s="271"/>
      <c r="H327" s="271"/>
      <c r="I327" s="271"/>
      <c r="J327" s="271"/>
      <c r="K327" s="271"/>
      <c r="L327" s="271"/>
      <c r="M327" s="271"/>
      <c r="N327" s="271"/>
      <c r="O327" s="271"/>
      <c r="P327" s="271"/>
      <c r="Q327" s="271"/>
      <c r="V327" s="272"/>
      <c r="W327" s="272"/>
      <c r="X327" s="272"/>
      <c r="Y327" s="272"/>
      <c r="Z327" s="272"/>
      <c r="AA327" s="272"/>
      <c r="AB327" s="272"/>
      <c r="AC327" s="272"/>
      <c r="AD327" s="272"/>
      <c r="AE327" s="272"/>
      <c r="AF327" s="71"/>
      <c r="AK327" s="272"/>
      <c r="AL327" s="272"/>
      <c r="AM327" s="272"/>
      <c r="AN327" s="272"/>
      <c r="AO327" s="272"/>
      <c r="AP327" s="272"/>
      <c r="AQ327" s="272"/>
      <c r="AR327" s="272"/>
      <c r="AS327" s="272"/>
      <c r="AT327" s="272"/>
    </row>
    <row r="328" spans="1:46" ht="51.65" customHeight="1" thickTop="1" thickBot="1" x14ac:dyDescent="0.3">
      <c r="A328" s="266" t="s">
        <v>44</v>
      </c>
      <c r="B328" s="266"/>
      <c r="C328" s="266"/>
      <c r="D328" s="266"/>
      <c r="E328" s="266"/>
      <c r="F328" s="266"/>
      <c r="G328" s="266"/>
      <c r="H328" s="266"/>
      <c r="I328" s="266"/>
      <c r="J328" s="266"/>
      <c r="K328" s="266"/>
      <c r="L328" s="266"/>
      <c r="M328" s="266"/>
      <c r="N328" s="266"/>
      <c r="O328" s="266"/>
      <c r="P328" s="266"/>
      <c r="Q328" s="134" t="s">
        <v>65</v>
      </c>
      <c r="R328" s="267" t="s">
        <v>66</v>
      </c>
      <c r="S328" s="267"/>
      <c r="T328" s="267"/>
      <c r="U328" s="267"/>
      <c r="V328" s="267"/>
      <c r="W328" s="267"/>
      <c r="X328" s="267"/>
      <c r="Y328" s="267"/>
      <c r="Z328" s="267"/>
      <c r="AA328" s="267"/>
      <c r="AB328" s="267"/>
      <c r="AC328" s="267"/>
      <c r="AD328" s="267"/>
      <c r="AE328" s="267"/>
      <c r="AF328" s="135" t="s">
        <v>65</v>
      </c>
      <c r="AG328" s="268" t="s">
        <v>8</v>
      </c>
      <c r="AH328" s="268"/>
      <c r="AI328" s="268"/>
      <c r="AJ328" s="268"/>
      <c r="AK328" s="268"/>
      <c r="AL328" s="268"/>
      <c r="AM328" s="268"/>
      <c r="AN328" s="268"/>
      <c r="AO328" s="268"/>
      <c r="AP328" s="268"/>
      <c r="AQ328" s="268"/>
      <c r="AR328" s="268"/>
      <c r="AS328" s="268"/>
      <c r="AT328" s="268"/>
    </row>
    <row r="329" spans="1:46" ht="48" customHeight="1" thickTop="1" thickBot="1" x14ac:dyDescent="0.3">
      <c r="A329" s="259" t="s">
        <v>211</v>
      </c>
      <c r="B329" s="259"/>
      <c r="C329" s="259"/>
      <c r="D329" s="259"/>
      <c r="E329" s="259"/>
      <c r="F329" s="259"/>
      <c r="G329" s="259"/>
      <c r="H329" s="259"/>
      <c r="I329" s="259"/>
      <c r="J329" s="259"/>
      <c r="K329" s="259"/>
      <c r="L329" s="259"/>
      <c r="M329" s="259"/>
      <c r="N329" s="259"/>
      <c r="O329" s="259"/>
      <c r="P329" s="259"/>
      <c r="Q329" s="136"/>
      <c r="R329" s="261"/>
      <c r="S329" s="261"/>
      <c r="T329" s="261"/>
      <c r="U329" s="261"/>
      <c r="V329" s="261"/>
      <c r="W329" s="261"/>
      <c r="X329" s="261"/>
      <c r="Y329" s="261"/>
      <c r="Z329" s="261"/>
      <c r="AA329" s="261"/>
      <c r="AB329" s="261"/>
      <c r="AC329" s="261"/>
      <c r="AD329" s="261"/>
      <c r="AE329" s="261"/>
      <c r="AF329" s="136"/>
      <c r="AG329" s="261"/>
      <c r="AH329" s="261"/>
      <c r="AI329" s="261"/>
      <c r="AJ329" s="261"/>
      <c r="AK329" s="261"/>
      <c r="AL329" s="261"/>
      <c r="AM329" s="261"/>
      <c r="AN329" s="261"/>
      <c r="AO329" s="261"/>
      <c r="AP329" s="261"/>
      <c r="AQ329" s="261"/>
      <c r="AR329" s="261"/>
      <c r="AS329" s="261"/>
      <c r="AT329" s="261"/>
    </row>
    <row r="330" spans="1:46" ht="52.5" customHeight="1" thickTop="1" thickBot="1" x14ac:dyDescent="0.3">
      <c r="A330" s="259" t="s">
        <v>68</v>
      </c>
      <c r="B330" s="259"/>
      <c r="C330" s="259"/>
      <c r="D330" s="259"/>
      <c r="E330" s="259"/>
      <c r="F330" s="259"/>
      <c r="G330" s="259"/>
      <c r="H330" s="259"/>
      <c r="I330" s="259"/>
      <c r="J330" s="259"/>
      <c r="K330" s="259"/>
      <c r="L330" s="259"/>
      <c r="M330" s="259"/>
      <c r="N330" s="259"/>
      <c r="O330" s="259"/>
      <c r="P330" s="259"/>
      <c r="Q330" s="136"/>
      <c r="R330" s="260"/>
      <c r="S330" s="260"/>
      <c r="T330" s="260"/>
      <c r="U330" s="260"/>
      <c r="V330" s="260"/>
      <c r="W330" s="260"/>
      <c r="X330" s="260"/>
      <c r="Y330" s="260"/>
      <c r="Z330" s="260"/>
      <c r="AA330" s="260"/>
      <c r="AB330" s="260"/>
      <c r="AC330" s="260"/>
      <c r="AD330" s="260"/>
      <c r="AE330" s="260"/>
      <c r="AF330" s="136"/>
      <c r="AG330" s="262"/>
      <c r="AH330" s="262"/>
      <c r="AI330" s="262"/>
      <c r="AJ330" s="262"/>
      <c r="AK330" s="262"/>
      <c r="AL330" s="262"/>
      <c r="AM330" s="262"/>
      <c r="AN330" s="262"/>
      <c r="AO330" s="262"/>
      <c r="AP330" s="262"/>
      <c r="AQ330" s="262"/>
      <c r="AR330" s="262"/>
      <c r="AS330" s="262"/>
      <c r="AT330" s="262"/>
    </row>
    <row r="331" spans="1:46" ht="51.75" customHeight="1" thickTop="1" thickBot="1" x14ac:dyDescent="0.3">
      <c r="A331" s="259" t="s">
        <v>182</v>
      </c>
      <c r="B331" s="259"/>
      <c r="C331" s="259"/>
      <c r="D331" s="259"/>
      <c r="E331" s="259"/>
      <c r="F331" s="259"/>
      <c r="G331" s="259"/>
      <c r="H331" s="259"/>
      <c r="I331" s="259"/>
      <c r="J331" s="259"/>
      <c r="K331" s="259"/>
      <c r="L331" s="259"/>
      <c r="M331" s="259"/>
      <c r="N331" s="259"/>
      <c r="O331" s="259"/>
      <c r="P331" s="259"/>
      <c r="Q331" s="136"/>
      <c r="R331" s="260"/>
      <c r="S331" s="260"/>
      <c r="T331" s="260"/>
      <c r="U331" s="260"/>
      <c r="V331" s="260"/>
      <c r="W331" s="260"/>
      <c r="X331" s="260"/>
      <c r="Y331" s="260"/>
      <c r="Z331" s="260"/>
      <c r="AA331" s="260"/>
      <c r="AB331" s="260"/>
      <c r="AC331" s="260"/>
      <c r="AD331" s="260"/>
      <c r="AE331" s="260"/>
      <c r="AF331" s="136"/>
      <c r="AG331" s="260"/>
      <c r="AH331" s="260"/>
      <c r="AI331" s="260"/>
      <c r="AJ331" s="260"/>
      <c r="AK331" s="260"/>
      <c r="AL331" s="260"/>
      <c r="AM331" s="260"/>
      <c r="AN331" s="260"/>
      <c r="AO331" s="260"/>
      <c r="AP331" s="260"/>
      <c r="AQ331" s="260"/>
      <c r="AR331" s="260"/>
      <c r="AS331" s="260"/>
      <c r="AT331" s="260"/>
    </row>
    <row r="332" spans="1:46" ht="50.15" customHeight="1" thickTop="1" thickBot="1" x14ac:dyDescent="0.3">
      <c r="A332" s="259" t="s">
        <v>293</v>
      </c>
      <c r="B332" s="259"/>
      <c r="C332" s="259"/>
      <c r="D332" s="259"/>
      <c r="E332" s="259"/>
      <c r="F332" s="259"/>
      <c r="G332" s="259"/>
      <c r="H332" s="259"/>
      <c r="I332" s="259"/>
      <c r="J332" s="259"/>
      <c r="K332" s="259"/>
      <c r="L332" s="259"/>
      <c r="M332" s="259"/>
      <c r="N332" s="259"/>
      <c r="O332" s="259"/>
      <c r="P332" s="259"/>
      <c r="Q332" s="136"/>
      <c r="R332" s="260"/>
      <c r="S332" s="260"/>
      <c r="T332" s="260"/>
      <c r="U332" s="260"/>
      <c r="V332" s="260"/>
      <c r="W332" s="260"/>
      <c r="X332" s="260"/>
      <c r="Y332" s="260"/>
      <c r="Z332" s="260"/>
      <c r="AA332" s="260"/>
      <c r="AB332" s="260"/>
      <c r="AC332" s="260"/>
      <c r="AD332" s="260"/>
      <c r="AE332" s="260"/>
      <c r="AF332" s="136"/>
      <c r="AG332" s="260"/>
      <c r="AH332" s="260"/>
      <c r="AI332" s="260"/>
      <c r="AJ332" s="260"/>
      <c r="AK332" s="260"/>
      <c r="AL332" s="260"/>
      <c r="AM332" s="260"/>
      <c r="AN332" s="260"/>
      <c r="AO332" s="260"/>
      <c r="AP332" s="260"/>
      <c r="AQ332" s="260"/>
      <c r="AR332" s="260"/>
      <c r="AS332" s="260"/>
      <c r="AT332" s="260"/>
    </row>
    <row r="333" spans="1:46" ht="51.75" customHeight="1" thickTop="1" thickBot="1" x14ac:dyDescent="0.3">
      <c r="A333" s="259" t="s">
        <v>294</v>
      </c>
      <c r="B333" s="259"/>
      <c r="C333" s="259"/>
      <c r="D333" s="259"/>
      <c r="E333" s="259"/>
      <c r="F333" s="259"/>
      <c r="G333" s="259"/>
      <c r="H333" s="259"/>
      <c r="I333" s="259"/>
      <c r="J333" s="259"/>
      <c r="K333" s="259"/>
      <c r="L333" s="259"/>
      <c r="M333" s="259"/>
      <c r="N333" s="259"/>
      <c r="O333" s="259"/>
      <c r="P333" s="259"/>
      <c r="Q333" s="136"/>
      <c r="R333" s="260"/>
      <c r="S333" s="260"/>
      <c r="T333" s="260"/>
      <c r="U333" s="260"/>
      <c r="V333" s="260"/>
      <c r="W333" s="260"/>
      <c r="X333" s="260"/>
      <c r="Y333" s="260"/>
      <c r="Z333" s="260"/>
      <c r="AA333" s="260"/>
      <c r="AB333" s="260"/>
      <c r="AC333" s="260"/>
      <c r="AD333" s="260"/>
      <c r="AE333" s="260"/>
      <c r="AF333" s="136"/>
      <c r="AG333" s="260"/>
      <c r="AH333" s="260"/>
      <c r="AI333" s="260"/>
      <c r="AJ333" s="260"/>
      <c r="AK333" s="260"/>
      <c r="AL333" s="260"/>
      <c r="AM333" s="260"/>
      <c r="AN333" s="260"/>
      <c r="AO333" s="260"/>
      <c r="AP333" s="260"/>
      <c r="AQ333" s="260"/>
      <c r="AR333" s="260"/>
      <c r="AS333" s="260"/>
      <c r="AT333" s="260"/>
    </row>
    <row r="334" spans="1:46" ht="51" customHeight="1" thickTop="1" thickBot="1" x14ac:dyDescent="0.3">
      <c r="A334" s="259" t="s">
        <v>295</v>
      </c>
      <c r="B334" s="259"/>
      <c r="C334" s="259"/>
      <c r="D334" s="259"/>
      <c r="E334" s="259"/>
      <c r="F334" s="259"/>
      <c r="G334" s="259"/>
      <c r="H334" s="259"/>
      <c r="I334" s="259"/>
      <c r="J334" s="259"/>
      <c r="K334" s="259"/>
      <c r="L334" s="259"/>
      <c r="M334" s="259"/>
      <c r="N334" s="259"/>
      <c r="O334" s="259"/>
      <c r="P334" s="259"/>
      <c r="Q334" s="136"/>
      <c r="R334" s="260"/>
      <c r="S334" s="260"/>
      <c r="T334" s="260"/>
      <c r="U334" s="260"/>
      <c r="V334" s="260"/>
      <c r="W334" s="260"/>
      <c r="X334" s="260"/>
      <c r="Y334" s="260"/>
      <c r="Z334" s="260"/>
      <c r="AA334" s="260"/>
      <c r="AB334" s="260"/>
      <c r="AC334" s="260"/>
      <c r="AD334" s="260"/>
      <c r="AE334" s="260"/>
      <c r="AF334" s="136"/>
      <c r="AG334" s="260"/>
      <c r="AH334" s="260"/>
      <c r="AI334" s="260"/>
      <c r="AJ334" s="260"/>
      <c r="AK334" s="260"/>
      <c r="AL334" s="260"/>
      <c r="AM334" s="260"/>
      <c r="AN334" s="260"/>
      <c r="AO334" s="260"/>
      <c r="AP334" s="260"/>
      <c r="AQ334" s="260"/>
      <c r="AR334" s="260"/>
      <c r="AS334" s="260"/>
      <c r="AT334" s="260"/>
    </row>
    <row r="335" spans="1:46" ht="54.75" customHeight="1" thickTop="1" thickBot="1" x14ac:dyDescent="0.3">
      <c r="A335" s="259" t="s">
        <v>296</v>
      </c>
      <c r="B335" s="259"/>
      <c r="C335" s="259"/>
      <c r="D335" s="259"/>
      <c r="E335" s="259"/>
      <c r="F335" s="259"/>
      <c r="G335" s="259"/>
      <c r="H335" s="259"/>
      <c r="I335" s="259"/>
      <c r="J335" s="259"/>
      <c r="K335" s="259"/>
      <c r="L335" s="259"/>
      <c r="M335" s="259"/>
      <c r="N335" s="259"/>
      <c r="O335" s="259"/>
      <c r="P335" s="259"/>
      <c r="Q335" s="136"/>
      <c r="R335" s="260"/>
      <c r="S335" s="260"/>
      <c r="T335" s="260"/>
      <c r="U335" s="260"/>
      <c r="V335" s="260"/>
      <c r="W335" s="260"/>
      <c r="X335" s="260"/>
      <c r="Y335" s="260"/>
      <c r="Z335" s="260"/>
      <c r="AA335" s="260"/>
      <c r="AB335" s="260"/>
      <c r="AC335" s="260"/>
      <c r="AD335" s="260"/>
      <c r="AE335" s="260"/>
      <c r="AF335" s="136"/>
      <c r="AG335" s="260"/>
      <c r="AH335" s="260"/>
      <c r="AI335" s="260"/>
      <c r="AJ335" s="260"/>
      <c r="AK335" s="260"/>
      <c r="AL335" s="260"/>
      <c r="AM335" s="260"/>
      <c r="AN335" s="260"/>
      <c r="AO335" s="260"/>
      <c r="AP335" s="260"/>
      <c r="AQ335" s="260"/>
      <c r="AR335" s="260"/>
      <c r="AS335" s="260"/>
      <c r="AT335" s="260"/>
    </row>
    <row r="336" spans="1:46" ht="50.25" customHeight="1" thickTop="1" thickBot="1" x14ac:dyDescent="0.3">
      <c r="A336" s="259" t="s">
        <v>297</v>
      </c>
      <c r="B336" s="259"/>
      <c r="C336" s="259"/>
      <c r="D336" s="259"/>
      <c r="E336" s="259"/>
      <c r="F336" s="259"/>
      <c r="G336" s="259"/>
      <c r="H336" s="259"/>
      <c r="I336" s="259"/>
      <c r="J336" s="259"/>
      <c r="K336" s="259"/>
      <c r="L336" s="259"/>
      <c r="M336" s="259"/>
      <c r="N336" s="259"/>
      <c r="O336" s="259"/>
      <c r="P336" s="259"/>
      <c r="Q336" s="136"/>
      <c r="R336" s="260"/>
      <c r="S336" s="260"/>
      <c r="T336" s="260"/>
      <c r="U336" s="260"/>
      <c r="V336" s="260"/>
      <c r="W336" s="260"/>
      <c r="X336" s="260"/>
      <c r="Y336" s="260"/>
      <c r="Z336" s="260"/>
      <c r="AA336" s="260"/>
      <c r="AB336" s="260"/>
      <c r="AC336" s="260"/>
      <c r="AD336" s="260"/>
      <c r="AE336" s="260"/>
      <c r="AF336" s="136"/>
      <c r="AG336" s="260"/>
      <c r="AH336" s="260"/>
      <c r="AI336" s="260"/>
      <c r="AJ336" s="260"/>
      <c r="AK336" s="260"/>
      <c r="AL336" s="260"/>
      <c r="AM336" s="260"/>
      <c r="AN336" s="260"/>
      <c r="AO336" s="260"/>
      <c r="AP336" s="260"/>
      <c r="AQ336" s="260"/>
      <c r="AR336" s="260"/>
      <c r="AS336" s="260"/>
      <c r="AT336" s="260"/>
    </row>
    <row r="337" spans="1:46" ht="63" customHeight="1" thickTop="1" thickBot="1" x14ac:dyDescent="0.3">
      <c r="A337" s="259" t="s">
        <v>298</v>
      </c>
      <c r="B337" s="259"/>
      <c r="C337" s="259"/>
      <c r="D337" s="259"/>
      <c r="E337" s="259"/>
      <c r="F337" s="259"/>
      <c r="G337" s="259"/>
      <c r="H337" s="259"/>
      <c r="I337" s="259"/>
      <c r="J337" s="259"/>
      <c r="K337" s="259"/>
      <c r="L337" s="259"/>
      <c r="M337" s="259"/>
      <c r="N337" s="259"/>
      <c r="O337" s="259"/>
      <c r="P337" s="259"/>
      <c r="Q337" s="136"/>
      <c r="R337" s="260"/>
      <c r="S337" s="260"/>
      <c r="T337" s="260"/>
      <c r="U337" s="260"/>
      <c r="V337" s="260"/>
      <c r="W337" s="260"/>
      <c r="X337" s="260"/>
      <c r="Y337" s="260"/>
      <c r="Z337" s="260"/>
      <c r="AA337" s="260"/>
      <c r="AB337" s="260"/>
      <c r="AC337" s="260"/>
      <c r="AD337" s="260"/>
      <c r="AE337" s="260"/>
      <c r="AF337" s="136"/>
      <c r="AG337" s="260"/>
      <c r="AH337" s="260"/>
      <c r="AI337" s="260"/>
      <c r="AJ337" s="260"/>
      <c r="AK337" s="260"/>
      <c r="AL337" s="260"/>
      <c r="AM337" s="260"/>
      <c r="AN337" s="260"/>
      <c r="AO337" s="260"/>
      <c r="AP337" s="260"/>
      <c r="AQ337" s="260"/>
      <c r="AR337" s="260"/>
      <c r="AS337" s="260"/>
      <c r="AT337" s="260"/>
    </row>
    <row r="338" spans="1:46" ht="58.5" customHeight="1" thickTop="1" thickBot="1" x14ac:dyDescent="0.3">
      <c r="A338" s="259" t="s">
        <v>299</v>
      </c>
      <c r="B338" s="259"/>
      <c r="C338" s="259"/>
      <c r="D338" s="259"/>
      <c r="E338" s="259"/>
      <c r="F338" s="259"/>
      <c r="G338" s="259"/>
      <c r="H338" s="259"/>
      <c r="I338" s="259"/>
      <c r="J338" s="259"/>
      <c r="K338" s="259"/>
      <c r="L338" s="259"/>
      <c r="M338" s="259"/>
      <c r="N338" s="259"/>
      <c r="O338" s="259"/>
      <c r="P338" s="259"/>
      <c r="Q338" s="136"/>
      <c r="R338" s="261"/>
      <c r="S338" s="261"/>
      <c r="T338" s="261"/>
      <c r="U338" s="261"/>
      <c r="V338" s="261"/>
      <c r="W338" s="261"/>
      <c r="X338" s="261"/>
      <c r="Y338" s="261"/>
      <c r="Z338" s="261"/>
      <c r="AA338" s="261"/>
      <c r="AB338" s="261"/>
      <c r="AC338" s="261"/>
      <c r="AD338" s="261"/>
      <c r="AE338" s="261"/>
      <c r="AF338" s="136"/>
      <c r="AG338" s="261"/>
      <c r="AH338" s="261"/>
      <c r="AI338" s="261"/>
      <c r="AJ338" s="261"/>
      <c r="AK338" s="261"/>
      <c r="AL338" s="261"/>
      <c r="AM338" s="261"/>
      <c r="AN338" s="261"/>
      <c r="AO338" s="261"/>
      <c r="AP338" s="261"/>
      <c r="AQ338" s="261"/>
      <c r="AR338" s="261"/>
      <c r="AS338" s="261"/>
      <c r="AT338" s="261"/>
    </row>
    <row r="339" spans="1:46" ht="18" customHeight="1" thickTop="1" thickBot="1" x14ac:dyDescent="0.3">
      <c r="Q339" s="210"/>
      <c r="AF339" s="210"/>
    </row>
    <row r="340" spans="1:46" ht="67.400000000000006" customHeight="1" thickTop="1" thickBot="1" x14ac:dyDescent="0.3">
      <c r="A340" s="263" t="s">
        <v>124</v>
      </c>
      <c r="B340" s="263"/>
      <c r="C340" s="263"/>
      <c r="D340" s="263"/>
      <c r="E340" s="263"/>
      <c r="F340" s="263"/>
      <c r="G340" s="263"/>
      <c r="H340" s="263"/>
      <c r="I340" s="263"/>
      <c r="J340" s="263"/>
      <c r="K340" s="263"/>
      <c r="L340" s="263"/>
      <c r="M340" s="263"/>
      <c r="N340" s="263"/>
      <c r="O340" s="263"/>
      <c r="P340" s="263"/>
      <c r="Q340" s="138" t="s">
        <v>65</v>
      </c>
      <c r="R340" s="264" t="s">
        <v>66</v>
      </c>
      <c r="S340" s="264"/>
      <c r="T340" s="264"/>
      <c r="U340" s="264"/>
      <c r="V340" s="264"/>
      <c r="W340" s="264"/>
      <c r="X340" s="264"/>
      <c r="Y340" s="264"/>
      <c r="Z340" s="264"/>
      <c r="AA340" s="264"/>
      <c r="AB340" s="264"/>
      <c r="AC340" s="264"/>
      <c r="AD340" s="264"/>
      <c r="AE340" s="264"/>
      <c r="AF340" s="139" t="s">
        <v>65</v>
      </c>
      <c r="AG340" s="265" t="s">
        <v>8</v>
      </c>
      <c r="AH340" s="265"/>
      <c r="AI340" s="265"/>
      <c r="AJ340" s="265"/>
      <c r="AK340" s="265"/>
      <c r="AL340" s="265"/>
      <c r="AM340" s="265"/>
      <c r="AN340" s="265"/>
      <c r="AO340" s="265"/>
      <c r="AP340" s="265"/>
      <c r="AQ340" s="265"/>
      <c r="AR340" s="265"/>
      <c r="AS340" s="265"/>
      <c r="AT340" s="265"/>
    </row>
    <row r="341" spans="1:46" ht="36.75" customHeight="1" thickTop="1" thickBot="1" x14ac:dyDescent="0.3">
      <c r="A341" s="259" t="s">
        <v>204</v>
      </c>
      <c r="B341" s="259"/>
      <c r="C341" s="259"/>
      <c r="D341" s="259"/>
      <c r="E341" s="259"/>
      <c r="F341" s="259"/>
      <c r="G341" s="259"/>
      <c r="H341" s="259"/>
      <c r="I341" s="259"/>
      <c r="J341" s="259"/>
      <c r="K341" s="259"/>
      <c r="L341" s="259"/>
      <c r="M341" s="259"/>
      <c r="N341" s="259"/>
      <c r="O341" s="259"/>
      <c r="P341" s="259"/>
      <c r="Q341" s="136"/>
      <c r="R341" s="261"/>
      <c r="S341" s="261"/>
      <c r="T341" s="261"/>
      <c r="U341" s="261"/>
      <c r="V341" s="261"/>
      <c r="W341" s="261"/>
      <c r="X341" s="261"/>
      <c r="Y341" s="261"/>
      <c r="Z341" s="261"/>
      <c r="AA341" s="261"/>
      <c r="AB341" s="261"/>
      <c r="AC341" s="261"/>
      <c r="AD341" s="261"/>
      <c r="AE341" s="261"/>
      <c r="AF341" s="136"/>
      <c r="AG341" s="261"/>
      <c r="AH341" s="261"/>
      <c r="AI341" s="261"/>
      <c r="AJ341" s="261"/>
      <c r="AK341" s="261"/>
      <c r="AL341" s="261"/>
      <c r="AM341" s="261"/>
      <c r="AN341" s="261"/>
      <c r="AO341" s="261"/>
      <c r="AP341" s="261"/>
      <c r="AQ341" s="261"/>
      <c r="AR341" s="261"/>
      <c r="AS341" s="261"/>
      <c r="AT341" s="261"/>
    </row>
    <row r="342" spans="1:46" ht="56.25" customHeight="1" thickTop="1" thickBot="1" x14ac:dyDescent="0.3">
      <c r="A342" s="259" t="s">
        <v>205</v>
      </c>
      <c r="B342" s="259"/>
      <c r="C342" s="259"/>
      <c r="D342" s="259"/>
      <c r="E342" s="259"/>
      <c r="F342" s="259"/>
      <c r="G342" s="259"/>
      <c r="H342" s="259"/>
      <c r="I342" s="259"/>
      <c r="J342" s="259"/>
      <c r="K342" s="259"/>
      <c r="L342" s="259"/>
      <c r="M342" s="259"/>
      <c r="N342" s="259"/>
      <c r="O342" s="259"/>
      <c r="P342" s="259"/>
      <c r="Q342" s="136"/>
      <c r="R342" s="262"/>
      <c r="S342" s="262"/>
      <c r="T342" s="262"/>
      <c r="U342" s="262"/>
      <c r="V342" s="262"/>
      <c r="W342" s="262"/>
      <c r="X342" s="262"/>
      <c r="Y342" s="262"/>
      <c r="Z342" s="262"/>
      <c r="AA342" s="262"/>
      <c r="AB342" s="262"/>
      <c r="AC342" s="262"/>
      <c r="AD342" s="262"/>
      <c r="AE342" s="262"/>
      <c r="AF342" s="136"/>
      <c r="AG342" s="262"/>
      <c r="AH342" s="262"/>
      <c r="AI342" s="262"/>
      <c r="AJ342" s="262"/>
      <c r="AK342" s="262"/>
      <c r="AL342" s="262"/>
      <c r="AM342" s="262"/>
      <c r="AN342" s="262"/>
      <c r="AO342" s="262"/>
      <c r="AP342" s="262"/>
      <c r="AQ342" s="262"/>
      <c r="AR342" s="262"/>
      <c r="AS342" s="262"/>
      <c r="AT342" s="262"/>
    </row>
    <row r="343" spans="1:46" ht="63.75" customHeight="1" thickTop="1" thickBot="1" x14ac:dyDescent="0.3">
      <c r="A343" s="259" t="s">
        <v>206</v>
      </c>
      <c r="B343" s="259"/>
      <c r="C343" s="259"/>
      <c r="D343" s="259"/>
      <c r="E343" s="259"/>
      <c r="F343" s="259"/>
      <c r="G343" s="259"/>
      <c r="H343" s="259"/>
      <c r="I343" s="259"/>
      <c r="J343" s="259"/>
      <c r="K343" s="259"/>
      <c r="L343" s="259"/>
      <c r="M343" s="259"/>
      <c r="N343" s="259"/>
      <c r="O343" s="259"/>
      <c r="P343" s="259"/>
      <c r="Q343" s="136"/>
      <c r="R343" s="261"/>
      <c r="S343" s="261"/>
      <c r="T343" s="261"/>
      <c r="U343" s="261"/>
      <c r="V343" s="261"/>
      <c r="W343" s="261"/>
      <c r="X343" s="261"/>
      <c r="Y343" s="261"/>
      <c r="Z343" s="261"/>
      <c r="AA343" s="261"/>
      <c r="AB343" s="261"/>
      <c r="AC343" s="261"/>
      <c r="AD343" s="261"/>
      <c r="AE343" s="261"/>
      <c r="AF343" s="136"/>
      <c r="AG343" s="261"/>
      <c r="AH343" s="261"/>
      <c r="AI343" s="261"/>
      <c r="AJ343" s="261"/>
      <c r="AK343" s="261"/>
      <c r="AL343" s="261"/>
      <c r="AM343" s="261"/>
      <c r="AN343" s="261"/>
      <c r="AO343" s="261"/>
      <c r="AP343" s="261"/>
      <c r="AQ343" s="261"/>
      <c r="AR343" s="261"/>
      <c r="AS343" s="261"/>
      <c r="AT343" s="261"/>
    </row>
    <row r="344" spans="1:46" ht="62.25" customHeight="1" thickTop="1" thickBot="1" x14ac:dyDescent="0.3">
      <c r="A344" s="259" t="s">
        <v>207</v>
      </c>
      <c r="B344" s="259"/>
      <c r="C344" s="259"/>
      <c r="D344" s="259"/>
      <c r="E344" s="259"/>
      <c r="F344" s="259"/>
      <c r="G344" s="259"/>
      <c r="H344" s="259"/>
      <c r="I344" s="259"/>
      <c r="J344" s="259"/>
      <c r="K344" s="259"/>
      <c r="L344" s="259"/>
      <c r="M344" s="259"/>
      <c r="N344" s="259"/>
      <c r="O344" s="259"/>
      <c r="P344" s="259"/>
      <c r="Q344" s="136"/>
      <c r="R344" s="260"/>
      <c r="S344" s="260"/>
      <c r="T344" s="260"/>
      <c r="U344" s="260"/>
      <c r="V344" s="260"/>
      <c r="W344" s="260"/>
      <c r="X344" s="260"/>
      <c r="Y344" s="260"/>
      <c r="Z344" s="260"/>
      <c r="AA344" s="260"/>
      <c r="AB344" s="260"/>
      <c r="AC344" s="260"/>
      <c r="AD344" s="260"/>
      <c r="AE344" s="260"/>
      <c r="AF344" s="136"/>
      <c r="AG344" s="261"/>
      <c r="AH344" s="261"/>
      <c r="AI344" s="261"/>
      <c r="AJ344" s="261"/>
      <c r="AK344" s="261"/>
      <c r="AL344" s="261"/>
      <c r="AM344" s="261"/>
      <c r="AN344" s="261"/>
      <c r="AO344" s="261"/>
      <c r="AP344" s="261"/>
      <c r="AQ344" s="261"/>
      <c r="AR344" s="261"/>
      <c r="AS344" s="261"/>
      <c r="AT344" s="261"/>
    </row>
    <row r="345" spans="1:46" ht="78.75" customHeight="1" thickTop="1" thickBot="1" x14ac:dyDescent="0.3">
      <c r="A345" s="259" t="s">
        <v>300</v>
      </c>
      <c r="B345" s="259"/>
      <c r="C345" s="259"/>
      <c r="D345" s="259"/>
      <c r="E345" s="259"/>
      <c r="F345" s="259"/>
      <c r="G345" s="259"/>
      <c r="H345" s="259"/>
      <c r="I345" s="259"/>
      <c r="J345" s="259"/>
      <c r="K345" s="259"/>
      <c r="L345" s="259"/>
      <c r="M345" s="259"/>
      <c r="N345" s="259"/>
      <c r="O345" s="259"/>
      <c r="P345" s="259"/>
      <c r="Q345" s="136"/>
      <c r="R345" s="260"/>
      <c r="S345" s="260"/>
      <c r="T345" s="260"/>
      <c r="U345" s="260"/>
      <c r="V345" s="260"/>
      <c r="W345" s="260"/>
      <c r="X345" s="260"/>
      <c r="Y345" s="260"/>
      <c r="Z345" s="260"/>
      <c r="AA345" s="260"/>
      <c r="AB345" s="260"/>
      <c r="AC345" s="260"/>
      <c r="AD345" s="260"/>
      <c r="AE345" s="260"/>
      <c r="AF345" s="136"/>
      <c r="AG345" s="261"/>
      <c r="AH345" s="261"/>
      <c r="AI345" s="261"/>
      <c r="AJ345" s="261"/>
      <c r="AK345" s="261"/>
      <c r="AL345" s="261"/>
      <c r="AM345" s="261"/>
      <c r="AN345" s="261"/>
      <c r="AO345" s="261"/>
      <c r="AP345" s="261"/>
      <c r="AQ345" s="261"/>
      <c r="AR345" s="261"/>
      <c r="AS345" s="261"/>
      <c r="AT345" s="261"/>
    </row>
    <row r="347" spans="1:46" ht="57.75" customHeight="1" x14ac:dyDescent="0.3">
      <c r="A347" s="269" t="s">
        <v>301</v>
      </c>
      <c r="B347" s="269"/>
      <c r="C347" s="269"/>
      <c r="D347" s="269"/>
      <c r="E347" s="269"/>
      <c r="F347" s="269"/>
      <c r="G347" s="269"/>
      <c r="H347" s="269"/>
      <c r="I347" s="269"/>
      <c r="J347" s="269"/>
      <c r="K347" s="269"/>
      <c r="L347" s="269"/>
      <c r="M347" s="269"/>
      <c r="N347" s="269"/>
      <c r="O347" s="269"/>
      <c r="P347" s="269"/>
      <c r="Q347" s="269"/>
      <c r="R347" s="269"/>
      <c r="S347" s="269"/>
      <c r="T347" s="269"/>
      <c r="U347" s="269"/>
      <c r="V347" s="269"/>
      <c r="W347" s="269"/>
      <c r="X347" s="269"/>
      <c r="Y347" s="269"/>
      <c r="Z347" s="269"/>
      <c r="AA347" s="269"/>
      <c r="AB347" s="269"/>
      <c r="AC347" s="269"/>
      <c r="AD347" s="269"/>
      <c r="AE347" s="269"/>
      <c r="AF347" s="71"/>
      <c r="AG347" s="270" t="s">
        <v>62</v>
      </c>
      <c r="AH347" s="270"/>
      <c r="AI347" s="270"/>
      <c r="AJ347" s="270"/>
      <c r="AK347">
        <f>(('Artículo 137 (resumen PI)'!C21*0.8+'Artículo 137 (resumen PI)'!F21*0.2)+('Artículo 137 (resumen PNT)'!C21*0.8+'Artículo 137 (resumen PNT)'!F21*0.2))/2</f>
        <v>0</v>
      </c>
    </row>
    <row r="348" spans="1:46" ht="18" customHeight="1" x14ac:dyDescent="0.25">
      <c r="A348" s="216"/>
      <c r="B348" s="216"/>
      <c r="C348" s="216"/>
      <c r="D348" s="216"/>
      <c r="E348" s="216"/>
      <c r="F348" s="216"/>
      <c r="G348" s="216"/>
      <c r="H348" s="216"/>
      <c r="I348" s="216"/>
      <c r="J348" s="216"/>
      <c r="K348" s="216"/>
      <c r="L348" s="216"/>
      <c r="M348" s="216"/>
      <c r="N348" s="216"/>
      <c r="O348" s="216"/>
      <c r="P348" s="216"/>
      <c r="Q348" s="219"/>
      <c r="R348" s="216"/>
      <c r="S348" s="216"/>
      <c r="T348" s="216"/>
      <c r="U348" s="216"/>
      <c r="V348" s="216"/>
      <c r="W348" s="216"/>
      <c r="X348" s="216"/>
      <c r="Y348" s="216"/>
      <c r="Z348" s="216"/>
      <c r="AA348" s="216"/>
      <c r="AB348" s="216"/>
      <c r="AC348" s="216"/>
      <c r="AD348" s="216"/>
      <c r="AE348" s="216"/>
      <c r="AF348" s="219"/>
      <c r="AG348" s="216"/>
      <c r="AH348" s="216"/>
      <c r="AI348" s="216"/>
      <c r="AJ348" s="216"/>
      <c r="AK348" s="216"/>
      <c r="AL348" s="216"/>
      <c r="AM348" s="216"/>
      <c r="AN348" s="216"/>
      <c r="AO348" s="216"/>
      <c r="AP348" s="216"/>
      <c r="AQ348" s="216"/>
      <c r="AR348" s="216"/>
      <c r="AS348" s="216"/>
      <c r="AT348" s="216"/>
    </row>
    <row r="349" spans="1:46" ht="15.5" x14ac:dyDescent="0.25">
      <c r="A349" s="60" t="s">
        <v>63</v>
      </c>
      <c r="B349" s="76"/>
      <c r="C349" s="76"/>
      <c r="D349" s="76"/>
      <c r="E349" s="76"/>
      <c r="F349" s="76"/>
      <c r="G349" s="76"/>
      <c r="H349" s="76"/>
      <c r="I349" s="76"/>
      <c r="J349" s="76"/>
      <c r="K349" s="76"/>
      <c r="L349" s="76"/>
      <c r="M349" s="76"/>
      <c r="N349" s="76"/>
      <c r="O349" s="76"/>
      <c r="P349" s="76"/>
      <c r="Q349" s="23"/>
      <c r="R349" s="76"/>
      <c r="S349" s="76"/>
      <c r="T349" s="76"/>
      <c r="U349" s="76"/>
      <c r="V349" s="76"/>
      <c r="W349" s="76"/>
      <c r="X349" s="76"/>
      <c r="Y349" s="76"/>
      <c r="Z349" s="76"/>
      <c r="AA349" s="76"/>
      <c r="AB349" s="76"/>
      <c r="AC349" s="76"/>
      <c r="AD349" s="76"/>
      <c r="AE349" s="76"/>
      <c r="AF349" s="23"/>
      <c r="AG349" s="76"/>
      <c r="AH349" s="76"/>
      <c r="AI349" s="76"/>
      <c r="AJ349" s="76"/>
      <c r="AK349" s="76"/>
      <c r="AL349" s="76"/>
      <c r="AM349" s="76"/>
      <c r="AN349" s="76"/>
      <c r="AO349" s="76"/>
      <c r="AP349" s="76"/>
      <c r="AQ349" s="76"/>
      <c r="AR349" s="76"/>
      <c r="AS349" s="76"/>
      <c r="AT349" s="76"/>
    </row>
    <row r="351" spans="1:46" ht="51" customHeight="1" thickBot="1" x14ac:dyDescent="0.3">
      <c r="A351" s="271" t="s">
        <v>302</v>
      </c>
      <c r="B351" s="271"/>
      <c r="C351" s="271"/>
      <c r="D351" s="271"/>
      <c r="E351" s="271"/>
      <c r="F351" s="271"/>
      <c r="G351" s="271"/>
      <c r="H351" s="271"/>
      <c r="I351" s="271"/>
      <c r="J351" s="271"/>
      <c r="K351" s="271"/>
      <c r="L351" s="271"/>
      <c r="M351" s="271"/>
      <c r="N351" s="271"/>
      <c r="O351" s="271"/>
      <c r="P351" s="271"/>
      <c r="Q351" s="271"/>
      <c r="V351" s="272"/>
      <c r="W351" s="272"/>
      <c r="X351" s="272"/>
      <c r="Y351" s="272"/>
      <c r="Z351" s="272"/>
      <c r="AA351" s="272"/>
      <c r="AB351" s="272"/>
      <c r="AC351" s="272"/>
      <c r="AD351" s="272"/>
      <c r="AE351" s="272"/>
      <c r="AF351" s="71"/>
      <c r="AK351" s="272"/>
      <c r="AL351" s="272"/>
      <c r="AM351" s="272"/>
      <c r="AN351" s="272"/>
      <c r="AO351" s="272"/>
      <c r="AP351" s="272"/>
      <c r="AQ351" s="272"/>
      <c r="AR351" s="272"/>
      <c r="AS351" s="272"/>
      <c r="AT351" s="272"/>
    </row>
    <row r="352" spans="1:46" ht="71.5" customHeight="1" thickTop="1" thickBot="1" x14ac:dyDescent="0.3">
      <c r="A352" s="266" t="s">
        <v>44</v>
      </c>
      <c r="B352" s="266"/>
      <c r="C352" s="266"/>
      <c r="D352" s="266"/>
      <c r="E352" s="266"/>
      <c r="F352" s="266"/>
      <c r="G352" s="266"/>
      <c r="H352" s="266"/>
      <c r="I352" s="266"/>
      <c r="J352" s="266"/>
      <c r="K352" s="266"/>
      <c r="L352" s="266"/>
      <c r="M352" s="266"/>
      <c r="N352" s="266"/>
      <c r="O352" s="266"/>
      <c r="P352" s="266"/>
      <c r="Q352" s="134" t="s">
        <v>65</v>
      </c>
      <c r="R352" s="267" t="s">
        <v>66</v>
      </c>
      <c r="S352" s="267"/>
      <c r="T352" s="267"/>
      <c r="U352" s="267"/>
      <c r="V352" s="267"/>
      <c r="W352" s="267"/>
      <c r="X352" s="267"/>
      <c r="Y352" s="267"/>
      <c r="Z352" s="267"/>
      <c r="AA352" s="267"/>
      <c r="AB352" s="267"/>
      <c r="AC352" s="267"/>
      <c r="AD352" s="267"/>
      <c r="AE352" s="267"/>
      <c r="AF352" s="135" t="s">
        <v>65</v>
      </c>
      <c r="AG352" s="268" t="s">
        <v>8</v>
      </c>
      <c r="AH352" s="268"/>
      <c r="AI352" s="268"/>
      <c r="AJ352" s="268"/>
      <c r="AK352" s="268"/>
      <c r="AL352" s="268"/>
      <c r="AM352" s="268"/>
      <c r="AN352" s="268"/>
      <c r="AO352" s="268"/>
      <c r="AP352" s="268"/>
      <c r="AQ352" s="268"/>
      <c r="AR352" s="268"/>
      <c r="AS352" s="268"/>
      <c r="AT352" s="268"/>
    </row>
    <row r="353" spans="1:46" ht="53.25" customHeight="1" thickTop="1" thickBot="1" x14ac:dyDescent="0.3">
      <c r="A353" s="259" t="s">
        <v>211</v>
      </c>
      <c r="B353" s="259"/>
      <c r="C353" s="259"/>
      <c r="D353" s="259"/>
      <c r="E353" s="259"/>
      <c r="F353" s="259"/>
      <c r="G353" s="259"/>
      <c r="H353" s="259"/>
      <c r="I353" s="259"/>
      <c r="J353" s="259"/>
      <c r="K353" s="259"/>
      <c r="L353" s="259"/>
      <c r="M353" s="259"/>
      <c r="N353" s="259"/>
      <c r="O353" s="259"/>
      <c r="P353" s="259"/>
      <c r="Q353" s="136"/>
      <c r="R353" s="261"/>
      <c r="S353" s="261"/>
      <c r="T353" s="261"/>
      <c r="U353" s="261"/>
      <c r="V353" s="261"/>
      <c r="W353" s="261"/>
      <c r="X353" s="261"/>
      <c r="Y353" s="261"/>
      <c r="Z353" s="261"/>
      <c r="AA353" s="261"/>
      <c r="AB353" s="261"/>
      <c r="AC353" s="261"/>
      <c r="AD353" s="261"/>
      <c r="AE353" s="261"/>
      <c r="AF353" s="136"/>
      <c r="AG353" s="261"/>
      <c r="AH353" s="261"/>
      <c r="AI353" s="261"/>
      <c r="AJ353" s="261"/>
      <c r="AK353" s="261"/>
      <c r="AL353" s="261"/>
      <c r="AM353" s="261"/>
      <c r="AN353" s="261"/>
      <c r="AO353" s="261"/>
      <c r="AP353" s="261"/>
      <c r="AQ353" s="261"/>
      <c r="AR353" s="261"/>
      <c r="AS353" s="261"/>
      <c r="AT353" s="261"/>
    </row>
    <row r="354" spans="1:46" ht="57.75" customHeight="1" thickTop="1" thickBot="1" x14ac:dyDescent="0.3">
      <c r="A354" s="259" t="s">
        <v>68</v>
      </c>
      <c r="B354" s="259"/>
      <c r="C354" s="259"/>
      <c r="D354" s="259"/>
      <c r="E354" s="259"/>
      <c r="F354" s="259"/>
      <c r="G354" s="259"/>
      <c r="H354" s="259"/>
      <c r="I354" s="259"/>
      <c r="J354" s="259"/>
      <c r="K354" s="259"/>
      <c r="L354" s="259"/>
      <c r="M354" s="259"/>
      <c r="N354" s="259"/>
      <c r="O354" s="259"/>
      <c r="P354" s="259"/>
      <c r="Q354" s="136"/>
      <c r="R354" s="260"/>
      <c r="S354" s="260"/>
      <c r="T354" s="260"/>
      <c r="U354" s="260"/>
      <c r="V354" s="260"/>
      <c r="W354" s="260"/>
      <c r="X354" s="260"/>
      <c r="Y354" s="260"/>
      <c r="Z354" s="260"/>
      <c r="AA354" s="260"/>
      <c r="AB354" s="260"/>
      <c r="AC354" s="260"/>
      <c r="AD354" s="260"/>
      <c r="AE354" s="260"/>
      <c r="AF354" s="136"/>
      <c r="AG354" s="262"/>
      <c r="AH354" s="262"/>
      <c r="AI354" s="262"/>
      <c r="AJ354" s="262"/>
      <c r="AK354" s="262"/>
      <c r="AL354" s="262"/>
      <c r="AM354" s="262"/>
      <c r="AN354" s="262"/>
      <c r="AO354" s="262"/>
      <c r="AP354" s="262"/>
      <c r="AQ354" s="262"/>
      <c r="AR354" s="262"/>
      <c r="AS354" s="262"/>
      <c r="AT354" s="262"/>
    </row>
    <row r="355" spans="1:46" ht="57" customHeight="1" thickTop="1" thickBot="1" x14ac:dyDescent="0.3">
      <c r="A355" s="259" t="s">
        <v>303</v>
      </c>
      <c r="B355" s="259"/>
      <c r="C355" s="259"/>
      <c r="D355" s="259"/>
      <c r="E355" s="259"/>
      <c r="F355" s="259"/>
      <c r="G355" s="259"/>
      <c r="H355" s="259"/>
      <c r="I355" s="259"/>
      <c r="J355" s="259"/>
      <c r="K355" s="259"/>
      <c r="L355" s="259"/>
      <c r="M355" s="259"/>
      <c r="N355" s="259"/>
      <c r="O355" s="259"/>
      <c r="P355" s="259"/>
      <c r="Q355" s="136"/>
      <c r="R355" s="260"/>
      <c r="S355" s="260"/>
      <c r="T355" s="260"/>
      <c r="U355" s="260"/>
      <c r="V355" s="260"/>
      <c r="W355" s="260"/>
      <c r="X355" s="260"/>
      <c r="Y355" s="260"/>
      <c r="Z355" s="260"/>
      <c r="AA355" s="260"/>
      <c r="AB355" s="260"/>
      <c r="AC355" s="260"/>
      <c r="AD355" s="260"/>
      <c r="AE355" s="260"/>
      <c r="AF355" s="136"/>
      <c r="AG355" s="260"/>
      <c r="AH355" s="260"/>
      <c r="AI355" s="260"/>
      <c r="AJ355" s="260"/>
      <c r="AK355" s="260"/>
      <c r="AL355" s="260"/>
      <c r="AM355" s="260"/>
      <c r="AN355" s="260"/>
      <c r="AO355" s="260"/>
      <c r="AP355" s="260"/>
      <c r="AQ355" s="260"/>
      <c r="AR355" s="260"/>
      <c r="AS355" s="260"/>
      <c r="AT355" s="260"/>
    </row>
    <row r="356" spans="1:46" ht="85.5" customHeight="1" thickTop="1" thickBot="1" x14ac:dyDescent="0.3">
      <c r="A356" s="259" t="s">
        <v>304</v>
      </c>
      <c r="B356" s="259"/>
      <c r="C356" s="259"/>
      <c r="D356" s="259"/>
      <c r="E356" s="259"/>
      <c r="F356" s="259"/>
      <c r="G356" s="259"/>
      <c r="H356" s="259"/>
      <c r="I356" s="259"/>
      <c r="J356" s="259"/>
      <c r="K356" s="259"/>
      <c r="L356" s="259"/>
      <c r="M356" s="259"/>
      <c r="N356" s="259"/>
      <c r="O356" s="259"/>
      <c r="P356" s="259"/>
      <c r="Q356" s="136"/>
      <c r="R356" s="260"/>
      <c r="S356" s="260"/>
      <c r="T356" s="260"/>
      <c r="U356" s="260"/>
      <c r="V356" s="260"/>
      <c r="W356" s="260"/>
      <c r="X356" s="260"/>
      <c r="Y356" s="260"/>
      <c r="Z356" s="260"/>
      <c r="AA356" s="260"/>
      <c r="AB356" s="260"/>
      <c r="AC356" s="260"/>
      <c r="AD356" s="260"/>
      <c r="AE356" s="260"/>
      <c r="AF356" s="136"/>
      <c r="AG356" s="260"/>
      <c r="AH356" s="260"/>
      <c r="AI356" s="260"/>
      <c r="AJ356" s="260"/>
      <c r="AK356" s="260"/>
      <c r="AL356" s="260"/>
      <c r="AM356" s="260"/>
      <c r="AN356" s="260"/>
      <c r="AO356" s="260"/>
      <c r="AP356" s="260"/>
      <c r="AQ356" s="260"/>
      <c r="AR356" s="260"/>
      <c r="AS356" s="260"/>
      <c r="AT356" s="260"/>
    </row>
    <row r="357" spans="1:46" ht="48" customHeight="1" thickTop="1" thickBot="1" x14ac:dyDescent="0.3">
      <c r="A357" s="259" t="s">
        <v>305</v>
      </c>
      <c r="B357" s="259"/>
      <c r="C357" s="259"/>
      <c r="D357" s="259"/>
      <c r="E357" s="259"/>
      <c r="F357" s="259"/>
      <c r="G357" s="259"/>
      <c r="H357" s="259"/>
      <c r="I357" s="259"/>
      <c r="J357" s="259"/>
      <c r="K357" s="259"/>
      <c r="L357" s="259"/>
      <c r="M357" s="259"/>
      <c r="N357" s="259"/>
      <c r="O357" s="259"/>
      <c r="P357" s="259"/>
      <c r="Q357" s="136"/>
      <c r="R357" s="260"/>
      <c r="S357" s="260"/>
      <c r="T357" s="260"/>
      <c r="U357" s="260"/>
      <c r="V357" s="260"/>
      <c r="W357" s="260"/>
      <c r="X357" s="260"/>
      <c r="Y357" s="260"/>
      <c r="Z357" s="260"/>
      <c r="AA357" s="260"/>
      <c r="AB357" s="260"/>
      <c r="AC357" s="260"/>
      <c r="AD357" s="260"/>
      <c r="AE357" s="260"/>
      <c r="AF357" s="136"/>
      <c r="AG357" s="260"/>
      <c r="AH357" s="260"/>
      <c r="AI357" s="260"/>
      <c r="AJ357" s="260"/>
      <c r="AK357" s="260"/>
      <c r="AL357" s="260"/>
      <c r="AM357" s="260"/>
      <c r="AN357" s="260"/>
      <c r="AO357" s="260"/>
      <c r="AP357" s="260"/>
      <c r="AQ357" s="260"/>
      <c r="AR357" s="260"/>
      <c r="AS357" s="260"/>
      <c r="AT357" s="260"/>
    </row>
    <row r="358" spans="1:46" ht="59.25" customHeight="1" thickTop="1" thickBot="1" x14ac:dyDescent="0.3">
      <c r="A358" s="259" t="s">
        <v>306</v>
      </c>
      <c r="B358" s="259"/>
      <c r="C358" s="259"/>
      <c r="D358" s="259"/>
      <c r="E358" s="259"/>
      <c r="F358" s="259"/>
      <c r="G358" s="259"/>
      <c r="H358" s="259"/>
      <c r="I358" s="259"/>
      <c r="J358" s="259"/>
      <c r="K358" s="259"/>
      <c r="L358" s="259"/>
      <c r="M358" s="259"/>
      <c r="N358" s="259"/>
      <c r="O358" s="259"/>
      <c r="P358" s="259"/>
      <c r="Q358" s="136"/>
      <c r="R358" s="260"/>
      <c r="S358" s="260"/>
      <c r="T358" s="260"/>
      <c r="U358" s="260"/>
      <c r="V358" s="260"/>
      <c r="W358" s="260"/>
      <c r="X358" s="260"/>
      <c r="Y358" s="260"/>
      <c r="Z358" s="260"/>
      <c r="AA358" s="260"/>
      <c r="AB358" s="260"/>
      <c r="AC358" s="260"/>
      <c r="AD358" s="260"/>
      <c r="AE358" s="260"/>
      <c r="AF358" s="136"/>
      <c r="AG358" s="260"/>
      <c r="AH358" s="260"/>
      <c r="AI358" s="260"/>
      <c r="AJ358" s="260"/>
      <c r="AK358" s="260"/>
      <c r="AL358" s="260"/>
      <c r="AM358" s="260"/>
      <c r="AN358" s="260"/>
      <c r="AO358" s="260"/>
      <c r="AP358" s="260"/>
      <c r="AQ358" s="260"/>
      <c r="AR358" s="260"/>
      <c r="AS358" s="260"/>
      <c r="AT358" s="260"/>
    </row>
    <row r="359" spans="1:46" ht="18" customHeight="1" thickTop="1" thickBot="1" x14ac:dyDescent="0.3">
      <c r="Q359" s="210"/>
      <c r="AF359" s="210"/>
    </row>
    <row r="360" spans="1:46" ht="18" customHeight="1" thickTop="1" thickBot="1" x14ac:dyDescent="0.3">
      <c r="A360" s="263" t="s">
        <v>124</v>
      </c>
      <c r="B360" s="263"/>
      <c r="C360" s="263"/>
      <c r="D360" s="263"/>
      <c r="E360" s="263"/>
      <c r="F360" s="263"/>
      <c r="G360" s="263"/>
      <c r="H360" s="263"/>
      <c r="I360" s="263"/>
      <c r="J360" s="263"/>
      <c r="K360" s="263"/>
      <c r="L360" s="263"/>
      <c r="M360" s="263"/>
      <c r="N360" s="263"/>
      <c r="O360" s="263"/>
      <c r="P360" s="263"/>
      <c r="Q360" s="138" t="s">
        <v>65</v>
      </c>
      <c r="R360" s="264" t="s">
        <v>66</v>
      </c>
      <c r="S360" s="264"/>
      <c r="T360" s="264"/>
      <c r="U360" s="264"/>
      <c r="V360" s="264"/>
      <c r="W360" s="264"/>
      <c r="X360" s="264"/>
      <c r="Y360" s="264"/>
      <c r="Z360" s="264"/>
      <c r="AA360" s="264"/>
      <c r="AB360" s="264"/>
      <c r="AC360" s="264"/>
      <c r="AD360" s="264"/>
      <c r="AE360" s="264"/>
      <c r="AF360" s="139" t="s">
        <v>65</v>
      </c>
      <c r="AG360" s="265" t="s">
        <v>8</v>
      </c>
      <c r="AH360" s="265"/>
      <c r="AI360" s="265"/>
      <c r="AJ360" s="265"/>
      <c r="AK360" s="265"/>
      <c r="AL360" s="265"/>
      <c r="AM360" s="265"/>
      <c r="AN360" s="265"/>
      <c r="AO360" s="265"/>
      <c r="AP360" s="265"/>
      <c r="AQ360" s="265"/>
      <c r="AR360" s="265"/>
      <c r="AS360" s="265"/>
      <c r="AT360" s="265"/>
    </row>
    <row r="361" spans="1:46" ht="37.5" customHeight="1" thickTop="1" thickBot="1" x14ac:dyDescent="0.3">
      <c r="A361" s="259" t="s">
        <v>307</v>
      </c>
      <c r="B361" s="259"/>
      <c r="C361" s="259"/>
      <c r="D361" s="259"/>
      <c r="E361" s="259"/>
      <c r="F361" s="259"/>
      <c r="G361" s="259"/>
      <c r="H361" s="259"/>
      <c r="I361" s="259"/>
      <c r="J361" s="259"/>
      <c r="K361" s="259"/>
      <c r="L361" s="259"/>
      <c r="M361" s="259"/>
      <c r="N361" s="259"/>
      <c r="O361" s="259"/>
      <c r="P361" s="259"/>
      <c r="Q361" s="136"/>
      <c r="R361" s="261"/>
      <c r="S361" s="261"/>
      <c r="T361" s="261"/>
      <c r="U361" s="261"/>
      <c r="V361" s="261"/>
      <c r="W361" s="261"/>
      <c r="X361" s="261"/>
      <c r="Y361" s="261"/>
      <c r="Z361" s="261"/>
      <c r="AA361" s="261"/>
      <c r="AB361" s="261"/>
      <c r="AC361" s="261"/>
      <c r="AD361" s="261"/>
      <c r="AE361" s="261"/>
      <c r="AF361" s="136"/>
      <c r="AG361" s="261"/>
      <c r="AH361" s="261"/>
      <c r="AI361" s="261"/>
      <c r="AJ361" s="261"/>
      <c r="AK361" s="261"/>
      <c r="AL361" s="261"/>
      <c r="AM361" s="261"/>
      <c r="AN361" s="261"/>
      <c r="AO361" s="261"/>
      <c r="AP361" s="261"/>
      <c r="AQ361" s="261"/>
      <c r="AR361" s="261"/>
      <c r="AS361" s="261"/>
      <c r="AT361" s="261"/>
    </row>
    <row r="362" spans="1:46" ht="37.5" customHeight="1" thickTop="1" thickBot="1" x14ac:dyDescent="0.3">
      <c r="A362" s="259" t="s">
        <v>308</v>
      </c>
      <c r="B362" s="259"/>
      <c r="C362" s="259"/>
      <c r="D362" s="259"/>
      <c r="E362" s="259"/>
      <c r="F362" s="259"/>
      <c r="G362" s="259"/>
      <c r="H362" s="259"/>
      <c r="I362" s="259"/>
      <c r="J362" s="259"/>
      <c r="K362" s="259"/>
      <c r="L362" s="259"/>
      <c r="M362" s="259"/>
      <c r="N362" s="259"/>
      <c r="O362" s="259"/>
      <c r="P362" s="259"/>
      <c r="Q362" s="136"/>
      <c r="R362" s="262"/>
      <c r="S362" s="262"/>
      <c r="T362" s="262"/>
      <c r="U362" s="262"/>
      <c r="V362" s="262"/>
      <c r="W362" s="262"/>
      <c r="X362" s="262"/>
      <c r="Y362" s="262"/>
      <c r="Z362" s="262"/>
      <c r="AA362" s="262"/>
      <c r="AB362" s="262"/>
      <c r="AC362" s="262"/>
      <c r="AD362" s="262"/>
      <c r="AE362" s="262"/>
      <c r="AF362" s="136"/>
      <c r="AG362" s="262"/>
      <c r="AH362" s="262"/>
      <c r="AI362" s="262"/>
      <c r="AJ362" s="262"/>
      <c r="AK362" s="262"/>
      <c r="AL362" s="262"/>
      <c r="AM362" s="262"/>
      <c r="AN362" s="262"/>
      <c r="AO362" s="262"/>
      <c r="AP362" s="262"/>
      <c r="AQ362" s="262"/>
      <c r="AR362" s="262"/>
      <c r="AS362" s="262"/>
      <c r="AT362" s="262"/>
    </row>
    <row r="363" spans="1:46" ht="52.5" customHeight="1" thickTop="1" thickBot="1" x14ac:dyDescent="0.3">
      <c r="A363" s="259" t="s">
        <v>309</v>
      </c>
      <c r="B363" s="259"/>
      <c r="C363" s="259"/>
      <c r="D363" s="259"/>
      <c r="E363" s="259"/>
      <c r="F363" s="259"/>
      <c r="G363" s="259"/>
      <c r="H363" s="259"/>
      <c r="I363" s="259"/>
      <c r="J363" s="259"/>
      <c r="K363" s="259"/>
      <c r="L363" s="259"/>
      <c r="M363" s="259"/>
      <c r="N363" s="259"/>
      <c r="O363" s="259"/>
      <c r="P363" s="259"/>
      <c r="Q363" s="136"/>
      <c r="R363" s="261"/>
      <c r="S363" s="261"/>
      <c r="T363" s="261"/>
      <c r="U363" s="261"/>
      <c r="V363" s="261"/>
      <c r="W363" s="261"/>
      <c r="X363" s="261"/>
      <c r="Y363" s="261"/>
      <c r="Z363" s="261"/>
      <c r="AA363" s="261"/>
      <c r="AB363" s="261"/>
      <c r="AC363" s="261"/>
      <c r="AD363" s="261"/>
      <c r="AE363" s="261"/>
      <c r="AF363" s="136"/>
      <c r="AG363" s="261"/>
      <c r="AH363" s="261"/>
      <c r="AI363" s="261"/>
      <c r="AJ363" s="261"/>
      <c r="AK363" s="261"/>
      <c r="AL363" s="261"/>
      <c r="AM363" s="261"/>
      <c r="AN363" s="261"/>
      <c r="AO363" s="261"/>
      <c r="AP363" s="261"/>
      <c r="AQ363" s="261"/>
      <c r="AR363" s="261"/>
      <c r="AS363" s="261"/>
      <c r="AT363" s="261"/>
    </row>
    <row r="364" spans="1:46" ht="66.75" customHeight="1" thickTop="1" thickBot="1" x14ac:dyDescent="0.3">
      <c r="A364" s="259" t="s">
        <v>310</v>
      </c>
      <c r="B364" s="259"/>
      <c r="C364" s="259"/>
      <c r="D364" s="259"/>
      <c r="E364" s="259"/>
      <c r="F364" s="259"/>
      <c r="G364" s="259"/>
      <c r="H364" s="259"/>
      <c r="I364" s="259"/>
      <c r="J364" s="259"/>
      <c r="K364" s="259"/>
      <c r="L364" s="259"/>
      <c r="M364" s="259"/>
      <c r="N364" s="259"/>
      <c r="O364" s="259"/>
      <c r="P364" s="259"/>
      <c r="Q364" s="136"/>
      <c r="R364" s="260"/>
      <c r="S364" s="260"/>
      <c r="T364" s="260"/>
      <c r="U364" s="260"/>
      <c r="V364" s="260"/>
      <c r="W364" s="260"/>
      <c r="X364" s="260"/>
      <c r="Y364" s="260"/>
      <c r="Z364" s="260"/>
      <c r="AA364" s="260"/>
      <c r="AB364" s="260"/>
      <c r="AC364" s="260"/>
      <c r="AD364" s="260"/>
      <c r="AE364" s="260"/>
      <c r="AF364" s="136"/>
      <c r="AG364" s="261"/>
      <c r="AH364" s="261"/>
      <c r="AI364" s="261"/>
      <c r="AJ364" s="261"/>
      <c r="AK364" s="261"/>
      <c r="AL364" s="261"/>
      <c r="AM364" s="261"/>
      <c r="AN364" s="261"/>
      <c r="AO364" s="261"/>
      <c r="AP364" s="261"/>
      <c r="AQ364" s="261"/>
      <c r="AR364" s="261"/>
      <c r="AS364" s="261"/>
      <c r="AT364" s="261"/>
    </row>
    <row r="365" spans="1:46" ht="63" customHeight="1" thickTop="1" thickBot="1" x14ac:dyDescent="0.3">
      <c r="A365" s="259" t="s">
        <v>311</v>
      </c>
      <c r="B365" s="259"/>
      <c r="C365" s="259"/>
      <c r="D365" s="259"/>
      <c r="E365" s="259"/>
      <c r="F365" s="259"/>
      <c r="G365" s="259"/>
      <c r="H365" s="259"/>
      <c r="I365" s="259"/>
      <c r="J365" s="259"/>
      <c r="K365" s="259"/>
      <c r="L365" s="259"/>
      <c r="M365" s="259"/>
      <c r="N365" s="259"/>
      <c r="O365" s="259"/>
      <c r="P365" s="259"/>
      <c r="Q365" s="136"/>
      <c r="R365" s="260"/>
      <c r="S365" s="260"/>
      <c r="T365" s="260"/>
      <c r="U365" s="260"/>
      <c r="V365" s="260"/>
      <c r="W365" s="260"/>
      <c r="X365" s="260"/>
      <c r="Y365" s="260"/>
      <c r="Z365" s="260"/>
      <c r="AA365" s="260"/>
      <c r="AB365" s="260"/>
      <c r="AC365" s="260"/>
      <c r="AD365" s="260"/>
      <c r="AE365" s="260"/>
      <c r="AF365" s="136"/>
      <c r="AG365" s="261"/>
      <c r="AH365" s="261"/>
      <c r="AI365" s="261"/>
      <c r="AJ365" s="261"/>
      <c r="AK365" s="261"/>
      <c r="AL365" s="261"/>
      <c r="AM365" s="261"/>
      <c r="AN365" s="261"/>
      <c r="AO365" s="261"/>
      <c r="AP365" s="261"/>
      <c r="AQ365" s="261"/>
      <c r="AR365" s="261"/>
      <c r="AS365" s="261"/>
      <c r="AT365" s="261"/>
    </row>
  </sheetData>
  <sheetProtection selectLockedCells="1" selectUnlockedCells="1"/>
  <mergeCells count="884">
    <mergeCell ref="AD11:AE11"/>
    <mergeCell ref="H12:I12"/>
    <mergeCell ref="K12:L12"/>
    <mergeCell ref="N12:O12"/>
    <mergeCell ref="X12:Y12"/>
    <mergeCell ref="AA12:AB12"/>
    <mergeCell ref="AD12:AE12"/>
    <mergeCell ref="F1:AE1"/>
    <mergeCell ref="F2:AE2"/>
    <mergeCell ref="F3:AE3"/>
    <mergeCell ref="F5:AE5"/>
    <mergeCell ref="H8:AE8"/>
    <mergeCell ref="H11:I11"/>
    <mergeCell ref="K11:L11"/>
    <mergeCell ref="N11:O11"/>
    <mergeCell ref="X11:Y11"/>
    <mergeCell ref="AA11:AB11"/>
    <mergeCell ref="A20:AE20"/>
    <mergeCell ref="A22:G22"/>
    <mergeCell ref="H22:I22"/>
    <mergeCell ref="M22:Q22"/>
    <mergeCell ref="R22:S22"/>
    <mergeCell ref="W22:AC22"/>
    <mergeCell ref="A15:AE15"/>
    <mergeCell ref="A17:G17"/>
    <mergeCell ref="H17:I17"/>
    <mergeCell ref="M17:Q17"/>
    <mergeCell ref="R17:S17"/>
    <mergeCell ref="W17:AC17"/>
    <mergeCell ref="A32:P32"/>
    <mergeCell ref="R32:AE32"/>
    <mergeCell ref="AG32:AT32"/>
    <mergeCell ref="A33:P33"/>
    <mergeCell ref="R33:AE33"/>
    <mergeCell ref="AG33:AT33"/>
    <mergeCell ref="A25:AE25"/>
    <mergeCell ref="A27:AE27"/>
    <mergeCell ref="AG27:AJ27"/>
    <mergeCell ref="A31:P31"/>
    <mergeCell ref="V31:AE31"/>
    <mergeCell ref="AK31:AT31"/>
    <mergeCell ref="A36:P36"/>
    <mergeCell ref="R36:AE36"/>
    <mergeCell ref="AG36:AT36"/>
    <mergeCell ref="A37:P37"/>
    <mergeCell ref="R37:AE37"/>
    <mergeCell ref="AG37:AT37"/>
    <mergeCell ref="A34:P34"/>
    <mergeCell ref="R34:AE34"/>
    <mergeCell ref="AG34:AT34"/>
    <mergeCell ref="A35:P35"/>
    <mergeCell ref="R35:AE35"/>
    <mergeCell ref="AG35:AT35"/>
    <mergeCell ref="A40:P40"/>
    <mergeCell ref="R40:AE40"/>
    <mergeCell ref="AG40:AT40"/>
    <mergeCell ref="A41:P41"/>
    <mergeCell ref="R41:AE41"/>
    <mergeCell ref="AG41:AT41"/>
    <mergeCell ref="A38:P38"/>
    <mergeCell ref="R38:AE38"/>
    <mergeCell ref="AG38:AT38"/>
    <mergeCell ref="A39:P39"/>
    <mergeCell ref="R39:AE39"/>
    <mergeCell ref="AG39:AT39"/>
    <mergeCell ref="A44:P44"/>
    <mergeCell ref="R44:AE44"/>
    <mergeCell ref="AG44:AT44"/>
    <mergeCell ref="A45:P45"/>
    <mergeCell ref="R45:AE45"/>
    <mergeCell ref="AG45:AT45"/>
    <mergeCell ref="A42:P42"/>
    <mergeCell ref="R42:AE42"/>
    <mergeCell ref="AG42:AT42"/>
    <mergeCell ref="A43:P43"/>
    <mergeCell ref="R43:AE43"/>
    <mergeCell ref="AG43:AT43"/>
    <mergeCell ref="A48:P48"/>
    <mergeCell ref="R48:AE48"/>
    <mergeCell ref="AG48:AT48"/>
    <mergeCell ref="A49:P49"/>
    <mergeCell ref="R49:AE49"/>
    <mergeCell ref="AG49:AT49"/>
    <mergeCell ref="A46:P46"/>
    <mergeCell ref="R46:AE46"/>
    <mergeCell ref="AG46:AT46"/>
    <mergeCell ref="A47:P47"/>
    <mergeCell ref="R47:AE47"/>
    <mergeCell ref="AG47:AT47"/>
    <mergeCell ref="A52:P52"/>
    <mergeCell ref="R52:AE52"/>
    <mergeCell ref="AG52:AT52"/>
    <mergeCell ref="A53:P53"/>
    <mergeCell ref="R53:AE53"/>
    <mergeCell ref="AG53:AT53"/>
    <mergeCell ref="A50:P50"/>
    <mergeCell ref="R50:AE50"/>
    <mergeCell ref="AG50:AT50"/>
    <mergeCell ref="A51:P51"/>
    <mergeCell ref="R51:AE51"/>
    <mergeCell ref="AG51:AT51"/>
    <mergeCell ref="A56:P56"/>
    <mergeCell ref="R56:AE56"/>
    <mergeCell ref="AG56:AT56"/>
    <mergeCell ref="A57:P57"/>
    <mergeCell ref="R57:AE57"/>
    <mergeCell ref="AG57:AT57"/>
    <mergeCell ref="A54:P54"/>
    <mergeCell ref="R54:AE54"/>
    <mergeCell ref="AG54:AT54"/>
    <mergeCell ref="A55:P55"/>
    <mergeCell ref="R55:AE55"/>
    <mergeCell ref="AG55:AT55"/>
    <mergeCell ref="A60:P60"/>
    <mergeCell ref="R60:AE60"/>
    <mergeCell ref="AG60:AT60"/>
    <mergeCell ref="A61:P61"/>
    <mergeCell ref="R61:AE61"/>
    <mergeCell ref="AG61:AT61"/>
    <mergeCell ref="A58:P58"/>
    <mergeCell ref="R58:AE58"/>
    <mergeCell ref="AG58:AT58"/>
    <mergeCell ref="A59:P59"/>
    <mergeCell ref="R59:AE59"/>
    <mergeCell ref="AG59:AT59"/>
    <mergeCell ref="A64:P64"/>
    <mergeCell ref="R64:AE64"/>
    <mergeCell ref="AG64:AT64"/>
    <mergeCell ref="A65:P65"/>
    <mergeCell ref="R65:AE65"/>
    <mergeCell ref="AG65:AT65"/>
    <mergeCell ref="A62:P62"/>
    <mergeCell ref="R62:AE62"/>
    <mergeCell ref="AG62:AT62"/>
    <mergeCell ref="A63:P63"/>
    <mergeCell ref="R63:AE63"/>
    <mergeCell ref="AG63:AT63"/>
    <mergeCell ref="A68:P68"/>
    <mergeCell ref="R68:AE68"/>
    <mergeCell ref="AG68:AT68"/>
    <mergeCell ref="A69:P69"/>
    <mergeCell ref="R69:AE69"/>
    <mergeCell ref="AG69:AT69"/>
    <mergeCell ref="A66:P66"/>
    <mergeCell ref="R66:AE66"/>
    <mergeCell ref="AG66:AT66"/>
    <mergeCell ref="A67:P67"/>
    <mergeCell ref="R67:AE67"/>
    <mergeCell ref="AG67:AT67"/>
    <mergeCell ref="A72:P72"/>
    <mergeCell ref="R72:AE72"/>
    <mergeCell ref="AG72:AT72"/>
    <mergeCell ref="A73:P73"/>
    <mergeCell ref="R73:AE73"/>
    <mergeCell ref="AG73:AT73"/>
    <mergeCell ref="A70:P70"/>
    <mergeCell ref="R70:AE70"/>
    <mergeCell ref="AG70:AT70"/>
    <mergeCell ref="A71:P71"/>
    <mergeCell ref="R71:AE71"/>
    <mergeCell ref="AG71:AT71"/>
    <mergeCell ref="A76:P76"/>
    <mergeCell ref="R76:AE76"/>
    <mergeCell ref="AG76:AT76"/>
    <mergeCell ref="A77:P77"/>
    <mergeCell ref="R77:AE77"/>
    <mergeCell ref="AG77:AT77"/>
    <mergeCell ref="A74:P74"/>
    <mergeCell ref="R74:AE74"/>
    <mergeCell ref="AG74:AT74"/>
    <mergeCell ref="A75:P75"/>
    <mergeCell ref="R75:AE75"/>
    <mergeCell ref="AG75:AT75"/>
    <mergeCell ref="A80:P80"/>
    <mergeCell ref="R80:AE80"/>
    <mergeCell ref="AG80:AT80"/>
    <mergeCell ref="A81:P81"/>
    <mergeCell ref="R81:AE81"/>
    <mergeCell ref="AG81:AT81"/>
    <mergeCell ref="A78:P78"/>
    <mergeCell ref="R78:AE78"/>
    <mergeCell ref="AG78:AT78"/>
    <mergeCell ref="A79:P79"/>
    <mergeCell ref="R79:AE79"/>
    <mergeCell ref="AG79:AT79"/>
    <mergeCell ref="A84:P84"/>
    <mergeCell ref="R84:AE84"/>
    <mergeCell ref="AG84:AT84"/>
    <mergeCell ref="A85:P85"/>
    <mergeCell ref="R85:AE85"/>
    <mergeCell ref="AG85:AT85"/>
    <mergeCell ref="A82:P82"/>
    <mergeCell ref="R82:AE82"/>
    <mergeCell ref="AG82:AT82"/>
    <mergeCell ref="A83:P83"/>
    <mergeCell ref="R83:AE83"/>
    <mergeCell ref="AG83:AT83"/>
    <mergeCell ref="A89:P89"/>
    <mergeCell ref="R89:AE89"/>
    <mergeCell ref="AG89:AT89"/>
    <mergeCell ref="A90:P90"/>
    <mergeCell ref="R90:AE90"/>
    <mergeCell ref="AG90:AT90"/>
    <mergeCell ref="A86:P86"/>
    <mergeCell ref="R86:AE86"/>
    <mergeCell ref="AG86:AT86"/>
    <mergeCell ref="A87:P87"/>
    <mergeCell ref="R87:AE87"/>
    <mergeCell ref="AG87:AT87"/>
    <mergeCell ref="A93:P93"/>
    <mergeCell ref="R93:AE93"/>
    <mergeCell ref="AG93:AT93"/>
    <mergeCell ref="A94:P94"/>
    <mergeCell ref="R94:AE94"/>
    <mergeCell ref="AG94:AT94"/>
    <mergeCell ref="A91:P91"/>
    <mergeCell ref="R91:AE91"/>
    <mergeCell ref="AG91:AT91"/>
    <mergeCell ref="A92:P92"/>
    <mergeCell ref="R92:AE92"/>
    <mergeCell ref="AG92:AT92"/>
    <mergeCell ref="A102:P102"/>
    <mergeCell ref="R102:AE102"/>
    <mergeCell ref="AG102:AT102"/>
    <mergeCell ref="A103:P103"/>
    <mergeCell ref="R103:AE103"/>
    <mergeCell ref="AG103:AT103"/>
    <mergeCell ref="A96:AE96"/>
    <mergeCell ref="AG96:AJ96"/>
    <mergeCell ref="A100:P100"/>
    <mergeCell ref="V100:AE100"/>
    <mergeCell ref="AK100:AT100"/>
    <mergeCell ref="A101:P101"/>
    <mergeCell ref="R101:AE101"/>
    <mergeCell ref="AG101:AT101"/>
    <mergeCell ref="A106:P106"/>
    <mergeCell ref="R106:AE106"/>
    <mergeCell ref="AG106:AT106"/>
    <mergeCell ref="A107:P107"/>
    <mergeCell ref="R107:AE107"/>
    <mergeCell ref="AG107:AT107"/>
    <mergeCell ref="A104:P104"/>
    <mergeCell ref="R104:AE104"/>
    <mergeCell ref="AG104:AT104"/>
    <mergeCell ref="A105:P105"/>
    <mergeCell ref="R105:AE105"/>
    <mergeCell ref="AG105:AT105"/>
    <mergeCell ref="A110:P110"/>
    <mergeCell ref="R110:AE110"/>
    <mergeCell ref="AG110:AT110"/>
    <mergeCell ref="A111:P111"/>
    <mergeCell ref="R111:AE111"/>
    <mergeCell ref="AG111:AT111"/>
    <mergeCell ref="A108:P108"/>
    <mergeCell ref="R108:AE108"/>
    <mergeCell ref="AG108:AT108"/>
    <mergeCell ref="A109:P109"/>
    <mergeCell ref="R109:AE109"/>
    <mergeCell ref="AG109:AT109"/>
    <mergeCell ref="A114:P114"/>
    <mergeCell ref="R114:AE114"/>
    <mergeCell ref="AG114:AT114"/>
    <mergeCell ref="A115:P115"/>
    <mergeCell ref="R115:AE115"/>
    <mergeCell ref="AG115:AT115"/>
    <mergeCell ref="A112:P112"/>
    <mergeCell ref="R112:AE112"/>
    <mergeCell ref="AG112:AT112"/>
    <mergeCell ref="A113:P113"/>
    <mergeCell ref="R113:AE113"/>
    <mergeCell ref="AG113:AT113"/>
    <mergeCell ref="A118:P118"/>
    <mergeCell ref="R118:AE118"/>
    <mergeCell ref="AG118:AT118"/>
    <mergeCell ref="A119:P119"/>
    <mergeCell ref="R119:AE119"/>
    <mergeCell ref="AG119:AT119"/>
    <mergeCell ref="A116:P116"/>
    <mergeCell ref="R116:AE116"/>
    <mergeCell ref="AG116:AT116"/>
    <mergeCell ref="A117:P117"/>
    <mergeCell ref="R117:AE117"/>
    <mergeCell ref="AG117:AT117"/>
    <mergeCell ref="A122:P122"/>
    <mergeCell ref="R122:AE122"/>
    <mergeCell ref="AG122:AT122"/>
    <mergeCell ref="A123:P123"/>
    <mergeCell ref="R123:AE123"/>
    <mergeCell ref="AG123:AT123"/>
    <mergeCell ref="A120:P120"/>
    <mergeCell ref="R120:AE120"/>
    <mergeCell ref="AG120:AT120"/>
    <mergeCell ref="A121:P121"/>
    <mergeCell ref="R121:AE121"/>
    <mergeCell ref="AG121:AT121"/>
    <mergeCell ref="A126:P126"/>
    <mergeCell ref="R126:AE126"/>
    <mergeCell ref="AG126:AT126"/>
    <mergeCell ref="A128:P128"/>
    <mergeCell ref="R128:AE128"/>
    <mergeCell ref="AG128:AT128"/>
    <mergeCell ref="A124:P124"/>
    <mergeCell ref="R124:AE124"/>
    <mergeCell ref="AG124:AT124"/>
    <mergeCell ref="A125:P125"/>
    <mergeCell ref="R125:AE125"/>
    <mergeCell ref="AG125:AT125"/>
    <mergeCell ref="A131:P131"/>
    <mergeCell ref="R131:AE131"/>
    <mergeCell ref="AG131:AT131"/>
    <mergeCell ref="A132:P132"/>
    <mergeCell ref="R132:AE132"/>
    <mergeCell ref="AG132:AT132"/>
    <mergeCell ref="A129:P129"/>
    <mergeCell ref="R129:AE129"/>
    <mergeCell ref="AG129:AT129"/>
    <mergeCell ref="A130:P130"/>
    <mergeCell ref="R130:AE130"/>
    <mergeCell ref="AG130:AT130"/>
    <mergeCell ref="A140:P140"/>
    <mergeCell ref="R140:AE140"/>
    <mergeCell ref="AG140:AT140"/>
    <mergeCell ref="A141:P141"/>
    <mergeCell ref="R141:AE141"/>
    <mergeCell ref="AG141:AT141"/>
    <mergeCell ref="A133:P133"/>
    <mergeCell ref="R133:AE133"/>
    <mergeCell ref="AG133:AT133"/>
    <mergeCell ref="A135:AE135"/>
    <mergeCell ref="AG135:AJ135"/>
    <mergeCell ref="A139:P139"/>
    <mergeCell ref="V139:AE139"/>
    <mergeCell ref="AK139:AT139"/>
    <mergeCell ref="A144:P144"/>
    <mergeCell ref="R144:AE144"/>
    <mergeCell ref="AG144:AT144"/>
    <mergeCell ref="A145:P145"/>
    <mergeCell ref="R145:AE145"/>
    <mergeCell ref="AG145:AT145"/>
    <mergeCell ref="A142:P142"/>
    <mergeCell ref="R142:AE142"/>
    <mergeCell ref="AG142:AT142"/>
    <mergeCell ref="A143:P143"/>
    <mergeCell ref="R143:AE143"/>
    <mergeCell ref="AG143:AT143"/>
    <mergeCell ref="A148:P148"/>
    <mergeCell ref="R148:AE148"/>
    <mergeCell ref="AG148:AT148"/>
    <mergeCell ref="A149:P149"/>
    <mergeCell ref="R149:AE149"/>
    <mergeCell ref="AG149:AT149"/>
    <mergeCell ref="A146:P146"/>
    <mergeCell ref="R146:AE146"/>
    <mergeCell ref="AG146:AT146"/>
    <mergeCell ref="A147:P147"/>
    <mergeCell ref="R147:AE147"/>
    <mergeCell ref="AG147:AT147"/>
    <mergeCell ref="A152:P152"/>
    <mergeCell ref="R152:AE152"/>
    <mergeCell ref="AG152:AT152"/>
    <mergeCell ref="A153:P153"/>
    <mergeCell ref="R153:AE153"/>
    <mergeCell ref="AG153:AT153"/>
    <mergeCell ref="A150:P150"/>
    <mergeCell ref="R150:AE150"/>
    <mergeCell ref="AG150:AT150"/>
    <mergeCell ref="A151:P151"/>
    <mergeCell ref="R151:AE151"/>
    <mergeCell ref="AG151:AT151"/>
    <mergeCell ref="A157:P157"/>
    <mergeCell ref="R157:AE157"/>
    <mergeCell ref="AG157:AT157"/>
    <mergeCell ref="A158:P158"/>
    <mergeCell ref="R158:AE158"/>
    <mergeCell ref="AG158:AT158"/>
    <mergeCell ref="A155:P155"/>
    <mergeCell ref="R155:AE155"/>
    <mergeCell ref="AG155:AT155"/>
    <mergeCell ref="A156:P156"/>
    <mergeCell ref="R156:AE156"/>
    <mergeCell ref="AG156:AT156"/>
    <mergeCell ref="A163:AE163"/>
    <mergeCell ref="AG163:AJ163"/>
    <mergeCell ref="A167:Q167"/>
    <mergeCell ref="V167:AE167"/>
    <mergeCell ref="AK167:AT167"/>
    <mergeCell ref="A168:P168"/>
    <mergeCell ref="R168:AE168"/>
    <mergeCell ref="AG168:AT168"/>
    <mergeCell ref="A159:P159"/>
    <mergeCell ref="R159:AE159"/>
    <mergeCell ref="AG159:AT159"/>
    <mergeCell ref="A160:P160"/>
    <mergeCell ref="R160:AE160"/>
    <mergeCell ref="AG160:AT160"/>
    <mergeCell ref="A171:P171"/>
    <mergeCell ref="R171:AE171"/>
    <mergeCell ref="AG171:AT171"/>
    <mergeCell ref="A172:P172"/>
    <mergeCell ref="R172:AE172"/>
    <mergeCell ref="AG172:AT172"/>
    <mergeCell ref="A169:P169"/>
    <mergeCell ref="R169:AE169"/>
    <mergeCell ref="AG169:AT169"/>
    <mergeCell ref="A170:P170"/>
    <mergeCell ref="R170:AE170"/>
    <mergeCell ref="AG170:AT170"/>
    <mergeCell ref="A175:P175"/>
    <mergeCell ref="R175:AE175"/>
    <mergeCell ref="AG175:AT175"/>
    <mergeCell ref="A176:P176"/>
    <mergeCell ref="R176:AE176"/>
    <mergeCell ref="AG176:AT176"/>
    <mergeCell ref="A173:P173"/>
    <mergeCell ref="R173:AE173"/>
    <mergeCell ref="AG173:AT173"/>
    <mergeCell ref="A174:P174"/>
    <mergeCell ref="R174:AE174"/>
    <mergeCell ref="AG174:AT174"/>
    <mergeCell ref="A179:P179"/>
    <mergeCell ref="R179:AE179"/>
    <mergeCell ref="AG179:AT179"/>
    <mergeCell ref="A180:P180"/>
    <mergeCell ref="R180:AE180"/>
    <mergeCell ref="AG180:AT180"/>
    <mergeCell ref="A177:P177"/>
    <mergeCell ref="R177:AE177"/>
    <mergeCell ref="AG177:AT177"/>
    <mergeCell ref="A178:P178"/>
    <mergeCell ref="R178:AE178"/>
    <mergeCell ref="AG178:AT178"/>
    <mergeCell ref="A184:P184"/>
    <mergeCell ref="R184:AE184"/>
    <mergeCell ref="AG184:AT184"/>
    <mergeCell ref="A185:P185"/>
    <mergeCell ref="R185:AE185"/>
    <mergeCell ref="AG185:AT185"/>
    <mergeCell ref="A182:P182"/>
    <mergeCell ref="R182:AE182"/>
    <mergeCell ref="AG182:AT182"/>
    <mergeCell ref="A183:P183"/>
    <mergeCell ref="R183:AE183"/>
    <mergeCell ref="AG183:AT183"/>
    <mergeCell ref="A190:AE190"/>
    <mergeCell ref="AG190:AJ190"/>
    <mergeCell ref="A194:Q194"/>
    <mergeCell ref="V194:AE194"/>
    <mergeCell ref="AK194:AT194"/>
    <mergeCell ref="A195:P195"/>
    <mergeCell ref="R195:AE195"/>
    <mergeCell ref="AG195:AT195"/>
    <mergeCell ref="A186:P186"/>
    <mergeCell ref="R186:AE186"/>
    <mergeCell ref="AG186:AT186"/>
    <mergeCell ref="A187:P187"/>
    <mergeCell ref="R187:AE187"/>
    <mergeCell ref="AG187:AT187"/>
    <mergeCell ref="A198:P198"/>
    <mergeCell ref="R198:AE198"/>
    <mergeCell ref="AG198:AT198"/>
    <mergeCell ref="A199:P199"/>
    <mergeCell ref="R199:AE199"/>
    <mergeCell ref="AG199:AT199"/>
    <mergeCell ref="A196:P196"/>
    <mergeCell ref="R196:AE196"/>
    <mergeCell ref="AG196:AT196"/>
    <mergeCell ref="A197:P197"/>
    <mergeCell ref="R197:AE197"/>
    <mergeCell ref="AG197:AT197"/>
    <mergeCell ref="A202:P202"/>
    <mergeCell ref="R202:AE202"/>
    <mergeCell ref="AG202:AT202"/>
    <mergeCell ref="A203:P203"/>
    <mergeCell ref="R203:AE203"/>
    <mergeCell ref="AG203:AT203"/>
    <mergeCell ref="A200:P200"/>
    <mergeCell ref="R200:AE200"/>
    <mergeCell ref="AG200:AT200"/>
    <mergeCell ref="A201:P201"/>
    <mergeCell ref="R201:AE201"/>
    <mergeCell ref="AG201:AT201"/>
    <mergeCell ref="A207:P207"/>
    <mergeCell ref="R207:AE207"/>
    <mergeCell ref="AG207:AT207"/>
    <mergeCell ref="A208:P208"/>
    <mergeCell ref="R208:AE208"/>
    <mergeCell ref="AG208:AT208"/>
    <mergeCell ref="A204:P204"/>
    <mergeCell ref="R204:AE204"/>
    <mergeCell ref="AG204:AT204"/>
    <mergeCell ref="A205:P205"/>
    <mergeCell ref="R205:AE205"/>
    <mergeCell ref="AG205:AT205"/>
    <mergeCell ref="A211:P211"/>
    <mergeCell ref="R211:AE211"/>
    <mergeCell ref="AG211:AT211"/>
    <mergeCell ref="A212:P212"/>
    <mergeCell ref="R212:AE212"/>
    <mergeCell ref="AG212:AT212"/>
    <mergeCell ref="A209:P209"/>
    <mergeCell ref="R209:AE209"/>
    <mergeCell ref="AG209:AT209"/>
    <mergeCell ref="A210:P210"/>
    <mergeCell ref="R210:AE210"/>
    <mergeCell ref="AG210:AT210"/>
    <mergeCell ref="A220:P220"/>
    <mergeCell ref="R220:AE220"/>
    <mergeCell ref="AG220:AT220"/>
    <mergeCell ref="A221:P221"/>
    <mergeCell ref="R221:AE221"/>
    <mergeCell ref="AG221:AT221"/>
    <mergeCell ref="A214:AE214"/>
    <mergeCell ref="AG214:AJ214"/>
    <mergeCell ref="A218:Q218"/>
    <mergeCell ref="V218:AE218"/>
    <mergeCell ref="AK218:AT218"/>
    <mergeCell ref="A219:P219"/>
    <mergeCell ref="R219:AE219"/>
    <mergeCell ref="AG219:AT219"/>
    <mergeCell ref="A224:P224"/>
    <mergeCell ref="R224:AE224"/>
    <mergeCell ref="AG224:AT224"/>
    <mergeCell ref="A225:P225"/>
    <mergeCell ref="R225:AE225"/>
    <mergeCell ref="AG225:AT225"/>
    <mergeCell ref="A222:P222"/>
    <mergeCell ref="R222:AE222"/>
    <mergeCell ref="AG222:AT222"/>
    <mergeCell ref="A223:P223"/>
    <mergeCell ref="R223:AE223"/>
    <mergeCell ref="AG223:AT223"/>
    <mergeCell ref="A228:P228"/>
    <mergeCell ref="R228:AE228"/>
    <mergeCell ref="AG228:AT228"/>
    <mergeCell ref="A229:P229"/>
    <mergeCell ref="R229:AE229"/>
    <mergeCell ref="AG229:AT229"/>
    <mergeCell ref="A226:P226"/>
    <mergeCell ref="R226:AE226"/>
    <mergeCell ref="AG226:AT226"/>
    <mergeCell ref="A227:P227"/>
    <mergeCell ref="R227:AE227"/>
    <mergeCell ref="AG227:AT227"/>
    <mergeCell ref="A233:P233"/>
    <mergeCell ref="R233:AE233"/>
    <mergeCell ref="AG233:AT233"/>
    <mergeCell ref="A234:P234"/>
    <mergeCell ref="R234:AE234"/>
    <mergeCell ref="AG234:AT234"/>
    <mergeCell ref="A231:P231"/>
    <mergeCell ref="R231:AE231"/>
    <mergeCell ref="AG231:AT231"/>
    <mergeCell ref="A232:P232"/>
    <mergeCell ref="R232:AE232"/>
    <mergeCell ref="AG232:AT232"/>
    <mergeCell ref="A238:AE238"/>
    <mergeCell ref="AG238:AJ238"/>
    <mergeCell ref="A242:Q242"/>
    <mergeCell ref="V242:AE242"/>
    <mergeCell ref="AK242:AT242"/>
    <mergeCell ref="A243:P243"/>
    <mergeCell ref="R243:AE243"/>
    <mergeCell ref="AG243:AT243"/>
    <mergeCell ref="A235:P235"/>
    <mergeCell ref="R235:AE235"/>
    <mergeCell ref="AG235:AT235"/>
    <mergeCell ref="A236:P236"/>
    <mergeCell ref="R236:AE236"/>
    <mergeCell ref="AG236:AT236"/>
    <mergeCell ref="A246:P246"/>
    <mergeCell ref="R246:AE246"/>
    <mergeCell ref="AG246:AT246"/>
    <mergeCell ref="A247:P247"/>
    <mergeCell ref="R247:AE247"/>
    <mergeCell ref="AG247:AT247"/>
    <mergeCell ref="A244:P244"/>
    <mergeCell ref="R244:AE244"/>
    <mergeCell ref="AG244:AT244"/>
    <mergeCell ref="A245:P245"/>
    <mergeCell ref="R245:AE245"/>
    <mergeCell ref="AG245:AT245"/>
    <mergeCell ref="A250:P250"/>
    <mergeCell ref="R250:AE250"/>
    <mergeCell ref="AG250:AT250"/>
    <mergeCell ref="A251:P251"/>
    <mergeCell ref="R251:AE251"/>
    <mergeCell ref="AG251:AT251"/>
    <mergeCell ref="A248:P248"/>
    <mergeCell ref="R248:AE248"/>
    <mergeCell ref="AG248:AT248"/>
    <mergeCell ref="A249:P249"/>
    <mergeCell ref="R249:AE249"/>
    <mergeCell ref="AG249:AT249"/>
    <mergeCell ref="A254:P254"/>
    <mergeCell ref="R254:AE254"/>
    <mergeCell ref="AG254:AT254"/>
    <mergeCell ref="A255:P255"/>
    <mergeCell ref="R255:AE255"/>
    <mergeCell ref="AG255:AT255"/>
    <mergeCell ref="A252:P252"/>
    <mergeCell ref="R252:AE252"/>
    <mergeCell ref="AG252:AT252"/>
    <mergeCell ref="A253:P253"/>
    <mergeCell ref="R253:AE253"/>
    <mergeCell ref="AG253:AT253"/>
    <mergeCell ref="A258:P258"/>
    <mergeCell ref="R258:AE258"/>
    <mergeCell ref="AG258:AT258"/>
    <mergeCell ref="A259:P259"/>
    <mergeCell ref="R259:AE259"/>
    <mergeCell ref="AG259:AT259"/>
    <mergeCell ref="A256:P256"/>
    <mergeCell ref="R256:AE256"/>
    <mergeCell ref="AG256:AT256"/>
    <mergeCell ref="A257:P257"/>
    <mergeCell ref="R257:AE257"/>
    <mergeCell ref="AG257:AT257"/>
    <mergeCell ref="A263:P263"/>
    <mergeCell ref="R263:AE263"/>
    <mergeCell ref="AG263:AT263"/>
    <mergeCell ref="A264:P264"/>
    <mergeCell ref="R264:AE264"/>
    <mergeCell ref="AG264:AT264"/>
    <mergeCell ref="A261:P261"/>
    <mergeCell ref="R261:AE261"/>
    <mergeCell ref="AG261:AT261"/>
    <mergeCell ref="A262:P262"/>
    <mergeCell ref="R262:AE262"/>
    <mergeCell ref="AG262:AT262"/>
    <mergeCell ref="A268:AE268"/>
    <mergeCell ref="AG268:AJ268"/>
    <mergeCell ref="A272:Q272"/>
    <mergeCell ref="V272:AE272"/>
    <mergeCell ref="AK272:AT272"/>
    <mergeCell ref="A273:P273"/>
    <mergeCell ref="R273:AE273"/>
    <mergeCell ref="AG273:AT273"/>
    <mergeCell ref="A265:P265"/>
    <mergeCell ref="R265:AE265"/>
    <mergeCell ref="AG265:AT265"/>
    <mergeCell ref="A266:P266"/>
    <mergeCell ref="R266:AE266"/>
    <mergeCell ref="AG266:AT266"/>
    <mergeCell ref="A276:P276"/>
    <mergeCell ref="R276:AE276"/>
    <mergeCell ref="AG276:AT276"/>
    <mergeCell ref="A277:P277"/>
    <mergeCell ref="R277:AE277"/>
    <mergeCell ref="AG277:AT277"/>
    <mergeCell ref="A274:P274"/>
    <mergeCell ref="R274:AE274"/>
    <mergeCell ref="AG274:AT274"/>
    <mergeCell ref="A275:P275"/>
    <mergeCell ref="R275:AE275"/>
    <mergeCell ref="AG275:AT275"/>
    <mergeCell ref="A280:P280"/>
    <mergeCell ref="R280:AE280"/>
    <mergeCell ref="AG280:AT280"/>
    <mergeCell ref="A281:P281"/>
    <mergeCell ref="R281:AE281"/>
    <mergeCell ref="AG281:AT281"/>
    <mergeCell ref="A278:P278"/>
    <mergeCell ref="R278:AE278"/>
    <mergeCell ref="AG278:AT278"/>
    <mergeCell ref="A279:P279"/>
    <mergeCell ref="R279:AE279"/>
    <mergeCell ref="AG279:AT279"/>
    <mergeCell ref="A284:P284"/>
    <mergeCell ref="R284:AE284"/>
    <mergeCell ref="AG284:AT284"/>
    <mergeCell ref="A285:P285"/>
    <mergeCell ref="R285:AE285"/>
    <mergeCell ref="AG285:AT285"/>
    <mergeCell ref="A282:P282"/>
    <mergeCell ref="R282:AE282"/>
    <mergeCell ref="AG282:AT282"/>
    <mergeCell ref="A283:P283"/>
    <mergeCell ref="R283:AE283"/>
    <mergeCell ref="AG283:AT283"/>
    <mergeCell ref="A288:P288"/>
    <mergeCell ref="R288:AE288"/>
    <mergeCell ref="AG288:AT288"/>
    <mergeCell ref="A289:P289"/>
    <mergeCell ref="R289:AE289"/>
    <mergeCell ref="AG289:AT289"/>
    <mergeCell ref="A286:P286"/>
    <mergeCell ref="R286:AE286"/>
    <mergeCell ref="AG286:AT286"/>
    <mergeCell ref="A287:P287"/>
    <mergeCell ref="R287:AE287"/>
    <mergeCell ref="AG287:AT287"/>
    <mergeCell ref="A292:P292"/>
    <mergeCell ref="R292:AE292"/>
    <mergeCell ref="AG292:AT292"/>
    <mergeCell ref="A293:P293"/>
    <mergeCell ref="R293:AE293"/>
    <mergeCell ref="AG293:AT293"/>
    <mergeCell ref="A290:P290"/>
    <mergeCell ref="R290:AE290"/>
    <mergeCell ref="AG290:AT290"/>
    <mergeCell ref="A291:P291"/>
    <mergeCell ref="R291:AE291"/>
    <mergeCell ref="AG291:AT291"/>
    <mergeCell ref="A296:P296"/>
    <mergeCell ref="R296:AE296"/>
    <mergeCell ref="AG296:AT296"/>
    <mergeCell ref="A297:P297"/>
    <mergeCell ref="R297:AE297"/>
    <mergeCell ref="AG297:AT297"/>
    <mergeCell ref="A294:P294"/>
    <mergeCell ref="R294:AE294"/>
    <mergeCell ref="AG294:AT294"/>
    <mergeCell ref="A295:P295"/>
    <mergeCell ref="R295:AE295"/>
    <mergeCell ref="AG295:AT295"/>
    <mergeCell ref="A300:P300"/>
    <mergeCell ref="R300:AE300"/>
    <mergeCell ref="AG300:AT300"/>
    <mergeCell ref="A301:P301"/>
    <mergeCell ref="R301:AE301"/>
    <mergeCell ref="AG301:AT301"/>
    <mergeCell ref="A298:P298"/>
    <mergeCell ref="R298:AE298"/>
    <mergeCell ref="AG298:AT298"/>
    <mergeCell ref="A299:P299"/>
    <mergeCell ref="R299:AE299"/>
    <mergeCell ref="AG299:AT299"/>
    <mergeCell ref="A304:P304"/>
    <mergeCell ref="R304:AE304"/>
    <mergeCell ref="AG304:AT304"/>
    <mergeCell ref="A305:P305"/>
    <mergeCell ref="R305:AE305"/>
    <mergeCell ref="AG305:AT305"/>
    <mergeCell ref="A302:P302"/>
    <mergeCell ref="R302:AE302"/>
    <mergeCell ref="AG302:AT302"/>
    <mergeCell ref="A303:P303"/>
    <mergeCell ref="R303:AE303"/>
    <mergeCell ref="AG303:AT303"/>
    <mergeCell ref="A308:P308"/>
    <mergeCell ref="R308:AE308"/>
    <mergeCell ref="AG308:AT308"/>
    <mergeCell ref="A309:P309"/>
    <mergeCell ref="R309:AE309"/>
    <mergeCell ref="AG309:AT309"/>
    <mergeCell ref="A306:P306"/>
    <mergeCell ref="R306:AE306"/>
    <mergeCell ref="AG306:AT306"/>
    <mergeCell ref="A307:P307"/>
    <mergeCell ref="R307:AE307"/>
    <mergeCell ref="AG307:AT307"/>
    <mergeCell ref="A312:P312"/>
    <mergeCell ref="R312:AE312"/>
    <mergeCell ref="AG312:AT312"/>
    <mergeCell ref="A313:P313"/>
    <mergeCell ref="R313:AE313"/>
    <mergeCell ref="AG313:AT313"/>
    <mergeCell ref="A310:P310"/>
    <mergeCell ref="R310:AE310"/>
    <mergeCell ref="AG310:AT310"/>
    <mergeCell ref="A311:P311"/>
    <mergeCell ref="R311:AE311"/>
    <mergeCell ref="AG311:AT311"/>
    <mergeCell ref="A317:P317"/>
    <mergeCell ref="R317:AE317"/>
    <mergeCell ref="AG317:AT317"/>
    <mergeCell ref="A318:P318"/>
    <mergeCell ref="R318:AE318"/>
    <mergeCell ref="AG318:AT318"/>
    <mergeCell ref="A314:P314"/>
    <mergeCell ref="R314:AE314"/>
    <mergeCell ref="AG314:AT314"/>
    <mergeCell ref="A316:P316"/>
    <mergeCell ref="R316:AE316"/>
    <mergeCell ref="AG316:AT316"/>
    <mergeCell ref="A321:P321"/>
    <mergeCell ref="R321:AE321"/>
    <mergeCell ref="AG321:AT321"/>
    <mergeCell ref="A323:AE323"/>
    <mergeCell ref="AG323:AJ323"/>
    <mergeCell ref="A327:Q327"/>
    <mergeCell ref="V327:AE327"/>
    <mergeCell ref="AK327:AT327"/>
    <mergeCell ref="A319:P319"/>
    <mergeCell ref="R319:AE319"/>
    <mergeCell ref="AG319:AT319"/>
    <mergeCell ref="A320:P320"/>
    <mergeCell ref="R320:AE320"/>
    <mergeCell ref="AG320:AT320"/>
    <mergeCell ref="A330:P330"/>
    <mergeCell ref="R330:AE330"/>
    <mergeCell ref="AG330:AT330"/>
    <mergeCell ref="A331:P331"/>
    <mergeCell ref="R331:AE331"/>
    <mergeCell ref="AG331:AT331"/>
    <mergeCell ref="A328:P328"/>
    <mergeCell ref="R328:AE328"/>
    <mergeCell ref="AG328:AT328"/>
    <mergeCell ref="A329:P329"/>
    <mergeCell ref="R329:AE329"/>
    <mergeCell ref="AG329:AT329"/>
    <mergeCell ref="A334:P334"/>
    <mergeCell ref="R334:AE334"/>
    <mergeCell ref="AG334:AT334"/>
    <mergeCell ref="A335:P335"/>
    <mergeCell ref="R335:AE335"/>
    <mergeCell ref="AG335:AT335"/>
    <mergeCell ref="A332:P332"/>
    <mergeCell ref="R332:AE332"/>
    <mergeCell ref="AG332:AT332"/>
    <mergeCell ref="A333:P333"/>
    <mergeCell ref="R333:AE333"/>
    <mergeCell ref="AG333:AT333"/>
    <mergeCell ref="A338:P338"/>
    <mergeCell ref="R338:AE338"/>
    <mergeCell ref="AG338:AT338"/>
    <mergeCell ref="A340:P340"/>
    <mergeCell ref="R340:AE340"/>
    <mergeCell ref="AG340:AT340"/>
    <mergeCell ref="A336:P336"/>
    <mergeCell ref="R336:AE336"/>
    <mergeCell ref="AG336:AT336"/>
    <mergeCell ref="A337:P337"/>
    <mergeCell ref="R337:AE337"/>
    <mergeCell ref="AG337:AT337"/>
    <mergeCell ref="A343:P343"/>
    <mergeCell ref="R343:AE343"/>
    <mergeCell ref="AG343:AT343"/>
    <mergeCell ref="A344:P344"/>
    <mergeCell ref="R344:AE344"/>
    <mergeCell ref="AG344:AT344"/>
    <mergeCell ref="A341:P341"/>
    <mergeCell ref="R341:AE341"/>
    <mergeCell ref="AG341:AT341"/>
    <mergeCell ref="A342:P342"/>
    <mergeCell ref="R342:AE342"/>
    <mergeCell ref="AG342:AT342"/>
    <mergeCell ref="A352:P352"/>
    <mergeCell ref="R352:AE352"/>
    <mergeCell ref="AG352:AT352"/>
    <mergeCell ref="A353:P353"/>
    <mergeCell ref="R353:AE353"/>
    <mergeCell ref="AG353:AT353"/>
    <mergeCell ref="A345:P345"/>
    <mergeCell ref="R345:AE345"/>
    <mergeCell ref="AG345:AT345"/>
    <mergeCell ref="A347:AE347"/>
    <mergeCell ref="AG347:AJ347"/>
    <mergeCell ref="A351:Q351"/>
    <mergeCell ref="V351:AE351"/>
    <mergeCell ref="AK351:AT351"/>
    <mergeCell ref="A356:P356"/>
    <mergeCell ref="R356:AE356"/>
    <mergeCell ref="AG356:AT356"/>
    <mergeCell ref="A357:P357"/>
    <mergeCell ref="R357:AE357"/>
    <mergeCell ref="AG357:AT357"/>
    <mergeCell ref="A354:P354"/>
    <mergeCell ref="R354:AE354"/>
    <mergeCell ref="AG354:AT354"/>
    <mergeCell ref="A355:P355"/>
    <mergeCell ref="R355:AE355"/>
    <mergeCell ref="AG355:AT355"/>
    <mergeCell ref="A361:P361"/>
    <mergeCell ref="R361:AE361"/>
    <mergeCell ref="AG361:AT361"/>
    <mergeCell ref="A362:P362"/>
    <mergeCell ref="R362:AE362"/>
    <mergeCell ref="AG362:AT362"/>
    <mergeCell ref="A358:P358"/>
    <mergeCell ref="R358:AE358"/>
    <mergeCell ref="AG358:AT358"/>
    <mergeCell ref="A360:P360"/>
    <mergeCell ref="R360:AE360"/>
    <mergeCell ref="AG360:AT360"/>
    <mergeCell ref="A365:P365"/>
    <mergeCell ref="R365:AE365"/>
    <mergeCell ref="AG365:AT365"/>
    <mergeCell ref="A363:P363"/>
    <mergeCell ref="R363:AE363"/>
    <mergeCell ref="AG363:AT363"/>
    <mergeCell ref="A364:P364"/>
    <mergeCell ref="R364:AE364"/>
    <mergeCell ref="AG364:AT364"/>
  </mergeCells>
  <dataValidations count="1">
    <dataValidation allowBlank="1" showErrorMessage="1" sqref="A8:F9" xr:uid="{EF393033-33EC-48B5-A0BB-3ECE04B6A3CE}">
      <formula1>0</formula1>
      <formula2>0</formula2>
    </dataValidation>
  </dataValidations>
  <printOptions horizontalCentered="1"/>
  <pageMargins left="0.19652777777777777" right="0.19652777777777777" top="0.27569444444444446" bottom="0.39374999999999999" header="0.51180555555555551" footer="0"/>
  <pageSetup scale="73" firstPageNumber="0" orientation="landscape" horizontalDpi="300" verticalDpi="300"/>
  <headerFooter alignWithMargins="0">
    <oddFooter>&amp;L2a. Evaluación Vinculante de Obligaciones de Transparencia 2018_Artículo 123_SECITI&amp;R&amp;P de &amp;N</oddFooter>
  </headerFooter>
  <rowBreaks count="7" manualBreakCount="7">
    <brk id="88" max="16383" man="1"/>
    <brk id="95" max="16383" man="1"/>
    <brk id="127" max="16383" man="1"/>
    <brk id="134" max="16383" man="1"/>
    <brk id="154" max="16383" man="1"/>
    <brk id="162" max="16383" man="1"/>
    <brk id="181" max="16383" man="1"/>
  </rowBreaks>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183AF9-66C3-4CFE-B5B2-7B34D952C982}">
  <sheetPr codeName="Hoja40"/>
  <dimension ref="A1:W32"/>
  <sheetViews>
    <sheetView showGridLines="0" topLeftCell="A13" zoomScale="75" zoomScaleNormal="75" workbookViewId="0">
      <selection activeCell="AK29" activeCellId="1" sqref="A5:AE5 AK29:AT29"/>
    </sheetView>
  </sheetViews>
  <sheetFormatPr baseColWidth="10" defaultColWidth="11.453125" defaultRowHeight="15" customHeight="1" x14ac:dyDescent="0.25"/>
  <cols>
    <col min="1" max="16" width="7.54296875" customWidth="1"/>
    <col min="17" max="18" width="12.54296875" customWidth="1"/>
  </cols>
  <sheetData>
    <row r="1" spans="1:23" ht="15" customHeight="1" x14ac:dyDescent="0.25">
      <c r="A1" s="76"/>
      <c r="B1" s="76"/>
      <c r="C1" s="76"/>
      <c r="D1" s="76"/>
      <c r="E1" s="76"/>
      <c r="F1" s="76"/>
      <c r="G1" s="76"/>
      <c r="H1" s="76"/>
      <c r="I1" s="76"/>
      <c r="J1" s="76"/>
      <c r="K1" s="76"/>
      <c r="L1" s="76"/>
      <c r="M1" s="76"/>
      <c r="N1" s="76"/>
      <c r="O1" s="76"/>
      <c r="P1" s="76"/>
      <c r="Q1" s="76"/>
      <c r="R1" s="76"/>
      <c r="S1" s="59"/>
      <c r="T1" s="92"/>
      <c r="U1" s="59"/>
      <c r="V1" s="59"/>
      <c r="W1" s="59"/>
    </row>
    <row r="2" spans="1:23" ht="15" customHeight="1" x14ac:dyDescent="0.25">
      <c r="A2" s="297" t="s">
        <v>3069</v>
      </c>
      <c r="B2" s="297"/>
      <c r="C2" s="297"/>
      <c r="D2" s="297"/>
      <c r="E2" s="297"/>
      <c r="F2" s="297"/>
      <c r="G2" s="297"/>
      <c r="H2" s="297"/>
      <c r="I2" s="297"/>
      <c r="J2" s="297"/>
      <c r="K2" s="297"/>
      <c r="L2" s="297"/>
      <c r="M2" s="297"/>
      <c r="N2" s="297"/>
      <c r="O2" s="297"/>
      <c r="P2" s="297"/>
      <c r="Q2" s="297"/>
      <c r="R2" s="59"/>
      <c r="S2" s="59"/>
      <c r="T2" s="92"/>
      <c r="U2" s="59"/>
      <c r="V2" s="59"/>
      <c r="W2" s="59"/>
    </row>
    <row r="3" spans="1:23" ht="15" customHeight="1" x14ac:dyDescent="0.25">
      <c r="A3" s="297" t="s">
        <v>7</v>
      </c>
      <c r="B3" s="297"/>
      <c r="C3" s="297"/>
      <c r="D3" s="297"/>
      <c r="E3" s="297"/>
      <c r="F3" s="297"/>
      <c r="G3" s="297"/>
      <c r="H3" s="297"/>
      <c r="I3" s="297"/>
      <c r="J3" s="297"/>
      <c r="K3" s="297"/>
      <c r="L3" s="297"/>
      <c r="M3" s="297"/>
      <c r="N3" s="297"/>
      <c r="O3" s="297"/>
      <c r="P3" s="297"/>
      <c r="Q3" s="297"/>
      <c r="R3" s="59"/>
      <c r="S3" s="59"/>
      <c r="T3" s="92"/>
      <c r="U3" s="59"/>
      <c r="V3" s="59"/>
      <c r="W3" s="59"/>
    </row>
    <row r="4" spans="1:23" ht="15" customHeight="1" x14ac:dyDescent="0.25">
      <c r="A4" s="59"/>
      <c r="B4" s="59"/>
      <c r="C4" s="59"/>
      <c r="D4" s="59"/>
      <c r="E4" s="59"/>
      <c r="F4" s="59"/>
      <c r="G4" s="59"/>
      <c r="H4" s="59"/>
      <c r="I4" s="59"/>
      <c r="J4" s="59"/>
      <c r="K4" s="59"/>
      <c r="L4" s="59"/>
      <c r="M4" s="59"/>
      <c r="N4" s="59"/>
      <c r="O4" s="59"/>
      <c r="P4" s="59"/>
      <c r="Q4" s="59"/>
      <c r="R4" s="59"/>
      <c r="S4" s="59"/>
      <c r="T4" s="92"/>
      <c r="U4" s="59"/>
      <c r="V4" s="59"/>
      <c r="W4" s="59"/>
    </row>
    <row r="5" spans="1:23" ht="15" customHeight="1" x14ac:dyDescent="0.25">
      <c r="A5" s="76"/>
      <c r="B5" s="298" t="str">
        <f>IGOT!C5</f>
        <v>Sindicato Único de Trabajadores Democráticos del Sistema de Transporte Colectivo.</v>
      </c>
      <c r="C5" s="298"/>
      <c r="D5" s="298"/>
      <c r="E5" s="298"/>
      <c r="F5" s="298"/>
      <c r="G5" s="298"/>
      <c r="H5" s="298"/>
      <c r="I5" s="298"/>
      <c r="J5" s="298"/>
      <c r="K5" s="298"/>
      <c r="L5" s="298"/>
      <c r="M5" s="298"/>
      <c r="N5" s="298"/>
      <c r="O5" s="298"/>
      <c r="P5" s="298"/>
      <c r="Q5" s="146"/>
      <c r="R5" s="192"/>
      <c r="S5" s="192"/>
      <c r="T5" s="193"/>
      <c r="U5" s="192"/>
      <c r="V5" s="192"/>
      <c r="W5" s="192"/>
    </row>
    <row r="6" spans="1:23" ht="15" customHeight="1" x14ac:dyDescent="0.25">
      <c r="A6" s="144"/>
      <c r="B6" s="144"/>
      <c r="C6" s="144"/>
      <c r="D6" s="144"/>
      <c r="E6" s="76"/>
      <c r="F6" s="213"/>
      <c r="G6" s="213"/>
      <c r="H6" s="213"/>
      <c r="I6" s="213"/>
      <c r="J6" s="213"/>
      <c r="K6" s="213"/>
      <c r="L6" s="213"/>
      <c r="M6" s="213"/>
      <c r="N6" s="213"/>
      <c r="O6" s="213"/>
      <c r="P6" s="213"/>
      <c r="Q6" s="213"/>
      <c r="R6" s="213"/>
      <c r="S6" s="192"/>
      <c r="T6" s="193"/>
      <c r="U6" s="192"/>
      <c r="V6" s="192"/>
      <c r="W6" s="192"/>
    </row>
    <row r="7" spans="1:23" ht="30.75" customHeight="1" x14ac:dyDescent="0.25">
      <c r="A7" s="360" t="s">
        <v>3070</v>
      </c>
      <c r="B7" s="360"/>
      <c r="C7" s="360"/>
      <c r="D7" s="360"/>
      <c r="E7" s="360"/>
      <c r="F7" s="360"/>
      <c r="G7" s="360"/>
      <c r="H7" s="360"/>
      <c r="I7" s="360"/>
      <c r="J7" s="360"/>
      <c r="K7" s="360"/>
      <c r="L7" s="360"/>
      <c r="M7" s="360"/>
      <c r="N7" s="360"/>
      <c r="O7" s="360"/>
      <c r="P7" s="360"/>
      <c r="Q7" s="360"/>
      <c r="R7" s="360"/>
      <c r="S7" s="204"/>
      <c r="T7" s="204"/>
      <c r="U7" s="204"/>
      <c r="V7" s="204"/>
      <c r="W7" s="204"/>
    </row>
    <row r="8" spans="1:23" ht="15" customHeight="1" x14ac:dyDescent="0.25">
      <c r="A8" s="59"/>
      <c r="B8" s="59"/>
      <c r="C8" s="59"/>
      <c r="D8" s="59"/>
      <c r="E8" s="59"/>
      <c r="F8" s="59"/>
      <c r="G8" s="59"/>
      <c r="H8" s="59"/>
      <c r="I8" s="59"/>
      <c r="J8" s="59"/>
      <c r="K8" s="59"/>
      <c r="L8" s="59"/>
      <c r="M8" s="59"/>
      <c r="N8" s="59"/>
      <c r="O8" s="59"/>
      <c r="P8" s="59"/>
      <c r="Q8" s="59"/>
      <c r="R8" s="59"/>
      <c r="S8" s="59"/>
      <c r="T8" s="92"/>
      <c r="U8" s="59"/>
      <c r="V8" s="59"/>
      <c r="W8" s="59"/>
    </row>
    <row r="9" spans="1:23" ht="15" customHeight="1" x14ac:dyDescent="0.25">
      <c r="A9" s="159"/>
      <c r="B9" s="159"/>
      <c r="C9" s="159"/>
      <c r="D9" s="159"/>
      <c r="E9" s="159"/>
      <c r="F9" s="159"/>
      <c r="G9" s="159"/>
      <c r="H9" s="159"/>
      <c r="I9" s="159"/>
      <c r="J9" s="159"/>
      <c r="K9" s="159"/>
      <c r="L9" s="159"/>
      <c r="M9" s="159"/>
      <c r="N9" s="159"/>
      <c r="O9" s="159"/>
      <c r="P9" s="159"/>
      <c r="Q9" s="59"/>
      <c r="R9" s="194">
        <f>T18</f>
        <v>7</v>
      </c>
      <c r="S9" s="195"/>
      <c r="T9" s="86"/>
      <c r="U9" s="195"/>
      <c r="V9" s="195"/>
      <c r="W9" s="195"/>
    </row>
    <row r="10" spans="1:23" ht="15" customHeight="1" x14ac:dyDescent="0.25">
      <c r="A10" s="348" t="s">
        <v>44</v>
      </c>
      <c r="B10" s="348"/>
      <c r="C10" s="348"/>
      <c r="D10" s="348"/>
      <c r="E10" s="348"/>
      <c r="F10" s="348"/>
      <c r="G10" s="348"/>
      <c r="H10" s="348"/>
      <c r="I10" s="348"/>
      <c r="J10" s="348"/>
      <c r="K10" s="348"/>
      <c r="L10" s="348"/>
      <c r="M10" s="348"/>
      <c r="N10" s="348"/>
      <c r="O10" s="348"/>
      <c r="P10" s="348"/>
      <c r="Q10" s="160" t="s">
        <v>65</v>
      </c>
      <c r="R10" s="196" t="s">
        <v>9</v>
      </c>
      <c r="S10" s="86" t="s">
        <v>330</v>
      </c>
      <c r="T10" s="86" t="s">
        <v>331</v>
      </c>
      <c r="U10" s="86" t="s">
        <v>332</v>
      </c>
      <c r="V10" s="87" t="s">
        <v>333</v>
      </c>
      <c r="W10" s="86"/>
    </row>
    <row r="11" spans="1:23" ht="30" customHeight="1" x14ac:dyDescent="0.25">
      <c r="A11" s="365" t="s">
        <v>3057</v>
      </c>
      <c r="B11" s="365"/>
      <c r="C11" s="365"/>
      <c r="D11" s="365"/>
      <c r="E11" s="365"/>
      <c r="F11" s="365"/>
      <c r="G11" s="365"/>
      <c r="H11" s="365"/>
      <c r="I11" s="365"/>
      <c r="J11" s="365"/>
      <c r="K11" s="365"/>
      <c r="L11" s="365"/>
      <c r="M11" s="365"/>
      <c r="N11" s="365"/>
      <c r="O11" s="365"/>
      <c r="P11" s="365"/>
      <c r="Q11" s="163">
        <f>'Art. 147'!Q32</f>
        <v>0</v>
      </c>
      <c r="R11" s="164">
        <f t="shared" ref="R11:R17" si="0">IF(T11=1,W11,T11)</f>
        <v>0</v>
      </c>
      <c r="S11" s="86">
        <f t="shared" ref="S11:S17" si="1">IF(Q11=2,1,IF(Q11=1,0.5,IF(Q11=0,0," ")))</f>
        <v>0</v>
      </c>
      <c r="T11" s="86">
        <f t="shared" ref="T11:T17" si="2">IF(AND(S11&gt;=0,S11&lt;=1),1,"No aplica")</f>
        <v>1</v>
      </c>
      <c r="U11" s="197">
        <f t="shared" ref="U11:U17" si="3">Q11/(T11*2)</f>
        <v>0</v>
      </c>
      <c r="V11" s="198">
        <f t="shared" ref="V11:V17" si="4">IF(T11=1,T11/$T$18,"No aplica")</f>
        <v>0.14285714285714285</v>
      </c>
      <c r="W11" s="198">
        <f t="shared" ref="W11:W17" si="5">(S11*V11)*100</f>
        <v>0</v>
      </c>
    </row>
    <row r="12" spans="1:23" ht="30" customHeight="1" x14ac:dyDescent="0.25">
      <c r="A12" s="365" t="s">
        <v>3071</v>
      </c>
      <c r="B12" s="365"/>
      <c r="C12" s="365"/>
      <c r="D12" s="365"/>
      <c r="E12" s="365"/>
      <c r="F12" s="365"/>
      <c r="G12" s="365"/>
      <c r="H12" s="365"/>
      <c r="I12" s="365"/>
      <c r="J12" s="365"/>
      <c r="K12" s="365"/>
      <c r="L12" s="365"/>
      <c r="M12" s="365"/>
      <c r="N12" s="365"/>
      <c r="O12" s="365"/>
      <c r="P12" s="365"/>
      <c r="Q12" s="163">
        <f>'Art. 147'!Q33</f>
        <v>0</v>
      </c>
      <c r="R12" s="164">
        <f t="shared" si="0"/>
        <v>0</v>
      </c>
      <c r="S12" s="86">
        <f t="shared" si="1"/>
        <v>0</v>
      </c>
      <c r="T12" s="86">
        <f t="shared" si="2"/>
        <v>1</v>
      </c>
      <c r="U12" s="197">
        <f t="shared" si="3"/>
        <v>0</v>
      </c>
      <c r="V12" s="198">
        <f t="shared" si="4"/>
        <v>0.14285714285714285</v>
      </c>
      <c r="W12" s="198">
        <f t="shared" si="5"/>
        <v>0</v>
      </c>
    </row>
    <row r="13" spans="1:23" ht="30" customHeight="1" x14ac:dyDescent="0.25">
      <c r="A13" s="365" t="s">
        <v>3059</v>
      </c>
      <c r="B13" s="365"/>
      <c r="C13" s="365"/>
      <c r="D13" s="365"/>
      <c r="E13" s="365"/>
      <c r="F13" s="365"/>
      <c r="G13" s="365"/>
      <c r="H13" s="365"/>
      <c r="I13" s="365"/>
      <c r="J13" s="365"/>
      <c r="K13" s="365"/>
      <c r="L13" s="365"/>
      <c r="M13" s="365"/>
      <c r="N13" s="365"/>
      <c r="O13" s="365"/>
      <c r="P13" s="365"/>
      <c r="Q13" s="163">
        <f>'Art. 147'!Q34</f>
        <v>0</v>
      </c>
      <c r="R13" s="164">
        <f t="shared" si="0"/>
        <v>0</v>
      </c>
      <c r="S13" s="86">
        <f t="shared" si="1"/>
        <v>0</v>
      </c>
      <c r="T13" s="86">
        <f t="shared" si="2"/>
        <v>1</v>
      </c>
      <c r="U13" s="197">
        <f t="shared" si="3"/>
        <v>0</v>
      </c>
      <c r="V13" s="198">
        <f t="shared" si="4"/>
        <v>0.14285714285714285</v>
      </c>
      <c r="W13" s="198">
        <f t="shared" si="5"/>
        <v>0</v>
      </c>
    </row>
    <row r="14" spans="1:23" ht="30" customHeight="1" x14ac:dyDescent="0.25">
      <c r="A14" s="365" t="s">
        <v>3060</v>
      </c>
      <c r="B14" s="365"/>
      <c r="C14" s="365"/>
      <c r="D14" s="365"/>
      <c r="E14" s="365"/>
      <c r="F14" s="365"/>
      <c r="G14" s="365"/>
      <c r="H14" s="365"/>
      <c r="I14" s="365"/>
      <c r="J14" s="365"/>
      <c r="K14" s="365"/>
      <c r="L14" s="365"/>
      <c r="M14" s="365"/>
      <c r="N14" s="365"/>
      <c r="O14" s="365"/>
      <c r="P14" s="365"/>
      <c r="Q14" s="163">
        <f>'Art. 147'!Q35</f>
        <v>0</v>
      </c>
      <c r="R14" s="164">
        <f t="shared" si="0"/>
        <v>0</v>
      </c>
      <c r="S14" s="86">
        <f t="shared" si="1"/>
        <v>0</v>
      </c>
      <c r="T14" s="86">
        <f t="shared" si="2"/>
        <v>1</v>
      </c>
      <c r="U14" s="197">
        <f t="shared" si="3"/>
        <v>0</v>
      </c>
      <c r="V14" s="198">
        <f t="shared" si="4"/>
        <v>0.14285714285714285</v>
      </c>
      <c r="W14" s="198">
        <f t="shared" si="5"/>
        <v>0</v>
      </c>
    </row>
    <row r="15" spans="1:23" ht="30" customHeight="1" x14ac:dyDescent="0.25">
      <c r="A15" s="365" t="s">
        <v>3061</v>
      </c>
      <c r="B15" s="365"/>
      <c r="C15" s="365"/>
      <c r="D15" s="365"/>
      <c r="E15" s="365"/>
      <c r="F15" s="365"/>
      <c r="G15" s="365"/>
      <c r="H15" s="365"/>
      <c r="I15" s="365"/>
      <c r="J15" s="365"/>
      <c r="K15" s="365"/>
      <c r="L15" s="365"/>
      <c r="M15" s="365"/>
      <c r="N15" s="365"/>
      <c r="O15" s="365"/>
      <c r="P15" s="365"/>
      <c r="Q15" s="163">
        <f>'Art. 147'!Q36</f>
        <v>0</v>
      </c>
      <c r="R15" s="164">
        <f t="shared" si="0"/>
        <v>0</v>
      </c>
      <c r="S15" s="86">
        <f t="shared" si="1"/>
        <v>0</v>
      </c>
      <c r="T15" s="86">
        <f t="shared" si="2"/>
        <v>1</v>
      </c>
      <c r="U15" s="197">
        <f t="shared" si="3"/>
        <v>0</v>
      </c>
      <c r="V15" s="198">
        <f t="shared" si="4"/>
        <v>0.14285714285714285</v>
      </c>
      <c r="W15" s="198">
        <f t="shared" si="5"/>
        <v>0</v>
      </c>
    </row>
    <row r="16" spans="1:23" ht="30" customHeight="1" x14ac:dyDescent="0.25">
      <c r="A16" s="365" t="s">
        <v>3062</v>
      </c>
      <c r="B16" s="365"/>
      <c r="C16" s="365"/>
      <c r="D16" s="365"/>
      <c r="E16" s="365"/>
      <c r="F16" s="365"/>
      <c r="G16" s="365"/>
      <c r="H16" s="365"/>
      <c r="I16" s="365"/>
      <c r="J16" s="365"/>
      <c r="K16" s="365"/>
      <c r="L16" s="365"/>
      <c r="M16" s="365"/>
      <c r="N16" s="365"/>
      <c r="O16" s="365"/>
      <c r="P16" s="365"/>
      <c r="Q16" s="163">
        <f>'Art. 147'!Q37</f>
        <v>0</v>
      </c>
      <c r="R16" s="164">
        <f t="shared" si="0"/>
        <v>0</v>
      </c>
      <c r="S16" s="86">
        <f t="shared" si="1"/>
        <v>0</v>
      </c>
      <c r="T16" s="86">
        <f t="shared" si="2"/>
        <v>1</v>
      </c>
      <c r="U16" s="197">
        <f t="shared" si="3"/>
        <v>0</v>
      </c>
      <c r="V16" s="198">
        <f t="shared" si="4"/>
        <v>0.14285714285714285</v>
      </c>
      <c r="W16" s="198">
        <f t="shared" si="5"/>
        <v>0</v>
      </c>
    </row>
    <row r="17" spans="1:23" ht="30" customHeight="1" x14ac:dyDescent="0.25">
      <c r="A17" s="365" t="s">
        <v>3063</v>
      </c>
      <c r="B17" s="365"/>
      <c r="C17" s="365"/>
      <c r="D17" s="365"/>
      <c r="E17" s="365"/>
      <c r="F17" s="365"/>
      <c r="G17" s="365"/>
      <c r="H17" s="365"/>
      <c r="I17" s="365"/>
      <c r="J17" s="365"/>
      <c r="K17" s="365"/>
      <c r="L17" s="365"/>
      <c r="M17" s="365"/>
      <c r="N17" s="365"/>
      <c r="O17" s="365"/>
      <c r="P17" s="365"/>
      <c r="Q17" s="163">
        <f>'Art. 147'!Q38</f>
        <v>0</v>
      </c>
      <c r="R17" s="164">
        <f t="shared" si="0"/>
        <v>0</v>
      </c>
      <c r="S17" s="86">
        <f t="shared" si="1"/>
        <v>0</v>
      </c>
      <c r="T17" s="86">
        <f t="shared" si="2"/>
        <v>1</v>
      </c>
      <c r="U17" s="197">
        <f t="shared" si="3"/>
        <v>0</v>
      </c>
      <c r="V17" s="198">
        <f t="shared" si="4"/>
        <v>0.14285714285714285</v>
      </c>
      <c r="W17" s="198">
        <f t="shared" si="5"/>
        <v>0</v>
      </c>
    </row>
    <row r="18" spans="1:23" ht="30" customHeight="1" x14ac:dyDescent="0.25">
      <c r="A18" s="346" t="s">
        <v>3072</v>
      </c>
      <c r="B18" s="346"/>
      <c r="C18" s="346"/>
      <c r="D18" s="346"/>
      <c r="E18" s="346"/>
      <c r="F18" s="346"/>
      <c r="G18" s="346"/>
      <c r="H18" s="346"/>
      <c r="I18" s="346"/>
      <c r="J18" s="346"/>
      <c r="K18" s="346"/>
      <c r="L18" s="346"/>
      <c r="M18" s="346"/>
      <c r="N18" s="346"/>
      <c r="O18" s="346"/>
      <c r="P18" s="346"/>
      <c r="Q18" s="346"/>
      <c r="R18" s="164">
        <f>SUM(R11:R17)</f>
        <v>0</v>
      </c>
      <c r="S18" s="59"/>
      <c r="T18" s="92">
        <f>SUM(T11:T17)</f>
        <v>7</v>
      </c>
      <c r="U18" s="93"/>
      <c r="V18" s="94"/>
      <c r="W18" s="94"/>
    </row>
    <row r="19" spans="1:23" ht="15" customHeight="1" x14ac:dyDescent="0.25">
      <c r="A19" s="59"/>
      <c r="B19" s="59"/>
      <c r="C19" s="59"/>
      <c r="D19" s="59"/>
      <c r="E19" s="59"/>
      <c r="F19" s="59"/>
      <c r="G19" s="59"/>
      <c r="H19" s="59"/>
      <c r="I19" s="59"/>
      <c r="J19" s="59"/>
      <c r="K19" s="59"/>
      <c r="L19" s="59"/>
      <c r="M19" s="59"/>
      <c r="N19" s="59"/>
      <c r="O19" s="59"/>
      <c r="P19" s="59"/>
      <c r="Q19" s="59"/>
      <c r="R19" s="59"/>
      <c r="S19" s="59"/>
      <c r="T19" s="92"/>
      <c r="U19" s="93"/>
      <c r="V19" s="94"/>
      <c r="W19" s="94"/>
    </row>
    <row r="20" spans="1:23" ht="15" customHeight="1" thickBot="1" x14ac:dyDescent="0.3">
      <c r="A20" s="364" t="s">
        <v>124</v>
      </c>
      <c r="B20" s="364"/>
      <c r="C20" s="364"/>
      <c r="D20" s="364"/>
      <c r="E20" s="364"/>
      <c r="F20" s="364"/>
      <c r="G20" s="364"/>
      <c r="H20" s="364"/>
      <c r="I20" s="364"/>
      <c r="J20" s="364"/>
      <c r="K20" s="364"/>
      <c r="L20" s="364"/>
      <c r="M20" s="364"/>
      <c r="N20" s="364"/>
      <c r="O20" s="364"/>
      <c r="P20" s="364"/>
      <c r="Q20" s="168" t="s">
        <v>65</v>
      </c>
      <c r="R20" s="199" t="s">
        <v>9</v>
      </c>
      <c r="S20" s="59"/>
      <c r="T20" s="92"/>
      <c r="U20" s="93"/>
      <c r="V20" s="94"/>
      <c r="W20" s="94"/>
    </row>
    <row r="21" spans="1:23" ht="30" customHeight="1" thickTop="1" thickBot="1" x14ac:dyDescent="0.3">
      <c r="A21" s="259" t="s">
        <v>3064</v>
      </c>
      <c r="B21" s="259"/>
      <c r="C21" s="259"/>
      <c r="D21" s="259"/>
      <c r="E21" s="259"/>
      <c r="F21" s="259"/>
      <c r="G21" s="259"/>
      <c r="H21" s="259"/>
      <c r="I21" s="259"/>
      <c r="J21" s="259"/>
      <c r="K21" s="259"/>
      <c r="L21" s="259"/>
      <c r="M21" s="259"/>
      <c r="N21" s="259"/>
      <c r="O21" s="259"/>
      <c r="P21" s="259"/>
      <c r="Q21" s="200">
        <f>'Art. 147'!Q41</f>
        <v>0</v>
      </c>
      <c r="R21" s="164">
        <f t="shared" ref="R21:R25" si="6">IF(T21=1,W21,T21)</f>
        <v>0</v>
      </c>
      <c r="S21" s="86">
        <f t="shared" ref="S21:S25" si="7">IF(Q21=2,1,IF(Q21=1,0.5,IF(Q21=0,0," ")))</f>
        <v>0</v>
      </c>
      <c r="T21" s="86">
        <f t="shared" ref="T21:T25" si="8">IF(AND(S21&gt;=0,S21&lt;=1),1,"No aplica")</f>
        <v>1</v>
      </c>
      <c r="U21" s="197">
        <f t="shared" ref="U21:U25" si="9">Q21/(T21*2)</f>
        <v>0</v>
      </c>
      <c r="V21" s="198">
        <f>IF(T21=1,T21/$T$26,"No aplica")</f>
        <v>0.2</v>
      </c>
      <c r="W21" s="198">
        <f t="shared" ref="W21:W25" si="10">(S21*V21)*100</f>
        <v>0</v>
      </c>
    </row>
    <row r="22" spans="1:23" ht="30" customHeight="1" thickTop="1" thickBot="1" x14ac:dyDescent="0.3">
      <c r="A22" s="259" t="s">
        <v>3065</v>
      </c>
      <c r="B22" s="259"/>
      <c r="C22" s="259"/>
      <c r="D22" s="259"/>
      <c r="E22" s="259"/>
      <c r="F22" s="259"/>
      <c r="G22" s="259"/>
      <c r="H22" s="259"/>
      <c r="I22" s="259"/>
      <c r="J22" s="259"/>
      <c r="K22" s="259"/>
      <c r="L22" s="259"/>
      <c r="M22" s="259"/>
      <c r="N22" s="259"/>
      <c r="O22" s="259"/>
      <c r="P22" s="259"/>
      <c r="Q22" s="200">
        <f>'Art. 147'!Q42</f>
        <v>0</v>
      </c>
      <c r="R22" s="164">
        <f t="shared" si="6"/>
        <v>0</v>
      </c>
      <c r="S22" s="86">
        <f t="shared" si="7"/>
        <v>0</v>
      </c>
      <c r="T22" s="86">
        <f t="shared" si="8"/>
        <v>1</v>
      </c>
      <c r="U22" s="197">
        <f t="shared" si="9"/>
        <v>0</v>
      </c>
      <c r="V22" s="198">
        <f>IF(T22=1,T22/$T$26,"No aplica")</f>
        <v>0.2</v>
      </c>
      <c r="W22" s="198">
        <f t="shared" si="10"/>
        <v>0</v>
      </c>
    </row>
    <row r="23" spans="1:23" ht="30" customHeight="1" thickTop="1" thickBot="1" x14ac:dyDescent="0.3">
      <c r="A23" s="259" t="s">
        <v>3066</v>
      </c>
      <c r="B23" s="259"/>
      <c r="C23" s="259"/>
      <c r="D23" s="259"/>
      <c r="E23" s="259"/>
      <c r="F23" s="259"/>
      <c r="G23" s="259"/>
      <c r="H23" s="259"/>
      <c r="I23" s="259"/>
      <c r="J23" s="259"/>
      <c r="K23" s="259"/>
      <c r="L23" s="259"/>
      <c r="M23" s="259"/>
      <c r="N23" s="259"/>
      <c r="O23" s="259"/>
      <c r="P23" s="259"/>
      <c r="Q23" s="200">
        <f>'Art. 147'!Q43</f>
        <v>0</v>
      </c>
      <c r="R23" s="164">
        <f t="shared" si="6"/>
        <v>0</v>
      </c>
      <c r="S23" s="86">
        <f t="shared" si="7"/>
        <v>0</v>
      </c>
      <c r="T23" s="86">
        <f t="shared" si="8"/>
        <v>1</v>
      </c>
      <c r="U23" s="197">
        <f t="shared" si="9"/>
        <v>0</v>
      </c>
      <c r="V23" s="198">
        <f>IF(T23=1,T23/$T$26,"No aplica")</f>
        <v>0.2</v>
      </c>
      <c r="W23" s="198">
        <f t="shared" si="10"/>
        <v>0</v>
      </c>
    </row>
    <row r="24" spans="1:23" ht="30" customHeight="1" thickTop="1" thickBot="1" x14ac:dyDescent="0.3">
      <c r="A24" s="259" t="s">
        <v>3067</v>
      </c>
      <c r="B24" s="259"/>
      <c r="C24" s="259"/>
      <c r="D24" s="259"/>
      <c r="E24" s="259"/>
      <c r="F24" s="259"/>
      <c r="G24" s="259"/>
      <c r="H24" s="259"/>
      <c r="I24" s="259"/>
      <c r="J24" s="259"/>
      <c r="K24" s="259"/>
      <c r="L24" s="259"/>
      <c r="M24" s="259"/>
      <c r="N24" s="259"/>
      <c r="O24" s="259"/>
      <c r="P24" s="259"/>
      <c r="Q24" s="200">
        <f>'Art. 147'!Q44</f>
        <v>0</v>
      </c>
      <c r="R24" s="164">
        <f t="shared" si="6"/>
        <v>0</v>
      </c>
      <c r="S24" s="86">
        <f t="shared" si="7"/>
        <v>0</v>
      </c>
      <c r="T24" s="86">
        <f t="shared" si="8"/>
        <v>1</v>
      </c>
      <c r="U24" s="197">
        <f t="shared" si="9"/>
        <v>0</v>
      </c>
      <c r="V24" s="198">
        <f>IF(T24=1,T24/$T$26,"No aplica")</f>
        <v>0.2</v>
      </c>
      <c r="W24" s="198">
        <f t="shared" si="10"/>
        <v>0</v>
      </c>
    </row>
    <row r="25" spans="1:23" ht="30" customHeight="1" thickTop="1" thickBot="1" x14ac:dyDescent="0.3">
      <c r="A25" s="259" t="s">
        <v>3068</v>
      </c>
      <c r="B25" s="259"/>
      <c r="C25" s="259"/>
      <c r="D25" s="259"/>
      <c r="E25" s="259"/>
      <c r="F25" s="259"/>
      <c r="G25" s="259"/>
      <c r="H25" s="259"/>
      <c r="I25" s="259"/>
      <c r="J25" s="259"/>
      <c r="K25" s="259"/>
      <c r="L25" s="259"/>
      <c r="M25" s="259"/>
      <c r="N25" s="259"/>
      <c r="O25" s="259"/>
      <c r="P25" s="259"/>
      <c r="Q25" s="200">
        <f>'Art. 147'!Q45</f>
        <v>0</v>
      </c>
      <c r="R25" s="164">
        <f t="shared" si="6"/>
        <v>0</v>
      </c>
      <c r="S25" s="86">
        <f t="shared" si="7"/>
        <v>0</v>
      </c>
      <c r="T25" s="86">
        <f t="shared" si="8"/>
        <v>1</v>
      </c>
      <c r="U25" s="197">
        <f t="shared" si="9"/>
        <v>0</v>
      </c>
      <c r="V25" s="198">
        <f>IF(T25=1,T25/$T$26,"No aplica")</f>
        <v>0.2</v>
      </c>
      <c r="W25" s="198">
        <f t="shared" si="10"/>
        <v>0</v>
      </c>
    </row>
    <row r="26" spans="1:23" ht="30" customHeight="1" thickTop="1" thickBot="1" x14ac:dyDescent="0.3">
      <c r="A26" s="363" t="s">
        <v>3073</v>
      </c>
      <c r="B26" s="363"/>
      <c r="C26" s="363"/>
      <c r="D26" s="363"/>
      <c r="E26" s="363"/>
      <c r="F26" s="363"/>
      <c r="G26" s="363"/>
      <c r="H26" s="363"/>
      <c r="I26" s="363"/>
      <c r="J26" s="363"/>
      <c r="K26" s="363"/>
      <c r="L26" s="363"/>
      <c r="M26" s="363"/>
      <c r="N26" s="363"/>
      <c r="O26" s="363"/>
      <c r="P26" s="363"/>
      <c r="Q26" s="363"/>
      <c r="R26" s="164">
        <f>SUM(R21:R25)</f>
        <v>0</v>
      </c>
      <c r="S26" s="59"/>
      <c r="T26" s="92">
        <f>SUM(T21:T25)</f>
        <v>5</v>
      </c>
      <c r="U26" s="93"/>
      <c r="V26" s="94"/>
      <c r="W26" s="94"/>
    </row>
    <row r="27" spans="1:23" ht="15" customHeight="1" thickTop="1" thickBot="1" x14ac:dyDescent="0.3">
      <c r="A27" s="206"/>
      <c r="B27" s="206"/>
      <c r="C27" s="206"/>
      <c r="D27" s="206"/>
      <c r="E27" s="206"/>
      <c r="F27" s="206"/>
      <c r="G27" s="206"/>
      <c r="H27" s="206"/>
      <c r="I27" s="206"/>
      <c r="J27" s="206"/>
      <c r="K27" s="206"/>
      <c r="L27" s="206"/>
      <c r="M27" s="206"/>
      <c r="N27" s="206"/>
      <c r="O27" s="206"/>
      <c r="P27" s="206"/>
      <c r="Q27" s="206"/>
      <c r="R27" s="206"/>
      <c r="S27" s="59"/>
      <c r="T27" s="92"/>
      <c r="U27" s="59"/>
      <c r="V27" s="59"/>
      <c r="W27" s="59"/>
    </row>
    <row r="28" spans="1:23" ht="15" customHeight="1" thickTop="1" thickBot="1" x14ac:dyDescent="0.3">
      <c r="A28" s="59"/>
      <c r="B28" s="59"/>
      <c r="C28" s="59"/>
      <c r="D28" s="59"/>
      <c r="E28" s="59"/>
      <c r="F28" s="59"/>
      <c r="G28" s="59"/>
      <c r="H28" s="59"/>
      <c r="I28" s="59"/>
      <c r="J28" s="59"/>
      <c r="K28" s="59"/>
      <c r="L28" s="59"/>
      <c r="M28" s="59"/>
      <c r="N28" s="59"/>
      <c r="O28" s="59"/>
      <c r="P28" s="59"/>
      <c r="Q28" s="106" t="s">
        <v>3074</v>
      </c>
      <c r="R28" s="174">
        <f>R18</f>
        <v>0</v>
      </c>
      <c r="S28" s="59"/>
      <c r="T28" s="108"/>
      <c r="U28" s="108"/>
      <c r="W28" s="72"/>
    </row>
    <row r="29" spans="1:23" ht="15" customHeight="1" thickTop="1" thickBot="1" x14ac:dyDescent="0.3">
      <c r="A29" s="59"/>
      <c r="B29" s="59"/>
      <c r="C29" s="59"/>
      <c r="D29" s="59"/>
      <c r="E29" s="59"/>
      <c r="F29" s="59"/>
      <c r="G29" s="59"/>
      <c r="H29" s="59"/>
      <c r="I29" s="59"/>
      <c r="J29" s="59"/>
      <c r="K29" s="59"/>
      <c r="L29" s="59"/>
      <c r="M29" s="59"/>
      <c r="N29" s="59"/>
      <c r="O29" s="59"/>
      <c r="P29" s="59"/>
      <c r="Q29" s="109"/>
      <c r="R29" s="203"/>
      <c r="S29" s="59"/>
      <c r="T29" s="72"/>
      <c r="U29" s="72"/>
      <c r="V29" s="59"/>
      <c r="W29" s="72"/>
    </row>
    <row r="30" spans="1:23" ht="15" customHeight="1" thickTop="1" thickBot="1" x14ac:dyDescent="0.3">
      <c r="A30" s="59"/>
      <c r="B30" s="59"/>
      <c r="C30" s="59"/>
      <c r="D30" s="59"/>
      <c r="E30" s="59"/>
      <c r="F30" s="59"/>
      <c r="G30" s="59"/>
      <c r="H30" s="59"/>
      <c r="I30" s="59"/>
      <c r="J30" s="59"/>
      <c r="K30" s="59"/>
      <c r="L30" s="59"/>
      <c r="M30" s="59"/>
      <c r="N30" s="59"/>
      <c r="O30" s="59"/>
      <c r="P30" s="59"/>
      <c r="Q30" s="106" t="s">
        <v>3075</v>
      </c>
      <c r="R30" s="174">
        <f>R26</f>
        <v>0</v>
      </c>
      <c r="S30" s="59"/>
      <c r="T30" s="108"/>
      <c r="U30" s="108"/>
      <c r="V30" s="72"/>
      <c r="W30" s="72"/>
    </row>
    <row r="31" spans="1:23" ht="15" customHeight="1" thickTop="1" thickBot="1" x14ac:dyDescent="0.3">
      <c r="A31" s="59"/>
      <c r="B31" s="59"/>
      <c r="C31" s="59"/>
      <c r="D31" s="59"/>
      <c r="E31" s="59"/>
      <c r="F31" s="59"/>
      <c r="G31" s="59"/>
      <c r="H31" s="59"/>
      <c r="I31" s="59"/>
      <c r="J31" s="59"/>
      <c r="K31" s="59"/>
      <c r="L31" s="59"/>
      <c r="M31" s="59"/>
      <c r="N31" s="59"/>
      <c r="O31" s="59"/>
      <c r="P31" s="59"/>
      <c r="Q31" s="195"/>
      <c r="R31" s="195"/>
      <c r="S31" s="59"/>
      <c r="T31" s="92"/>
      <c r="U31" s="59"/>
      <c r="V31" s="59"/>
      <c r="W31" s="59"/>
    </row>
    <row r="32" spans="1:23" ht="15" customHeight="1" thickTop="1" thickBot="1" x14ac:dyDescent="0.3">
      <c r="A32" s="59"/>
      <c r="B32" s="59"/>
      <c r="C32" s="59"/>
      <c r="D32" s="59"/>
      <c r="E32" s="59"/>
      <c r="F32" s="59"/>
      <c r="G32" s="59"/>
      <c r="H32" s="59"/>
      <c r="I32" s="59"/>
      <c r="J32" s="59"/>
      <c r="K32" s="59"/>
      <c r="L32" s="59"/>
      <c r="M32" s="59"/>
      <c r="N32" s="59"/>
      <c r="O32" s="59"/>
      <c r="P32" s="59"/>
      <c r="Q32" s="106" t="s">
        <v>3076</v>
      </c>
      <c r="R32" s="174">
        <f>(R28*0.8)+(R30*0.2)</f>
        <v>0</v>
      </c>
      <c r="S32" s="59"/>
      <c r="T32" s="92"/>
      <c r="U32" s="59"/>
      <c r="V32" s="59"/>
      <c r="W32" s="59"/>
    </row>
  </sheetData>
  <sheetProtection selectLockedCells="1" selectUnlockedCells="1"/>
  <mergeCells count="20">
    <mergeCell ref="A17:P17"/>
    <mergeCell ref="A2:Q2"/>
    <mergeCell ref="A3:Q3"/>
    <mergeCell ref="B5:P5"/>
    <mergeCell ref="A7:R7"/>
    <mergeCell ref="A10:P10"/>
    <mergeCell ref="A11:P11"/>
    <mergeCell ref="A12:P12"/>
    <mergeCell ref="A13:P13"/>
    <mergeCell ref="A14:P14"/>
    <mergeCell ref="A15:P15"/>
    <mergeCell ref="A16:P16"/>
    <mergeCell ref="A25:P25"/>
    <mergeCell ref="A26:Q26"/>
    <mergeCell ref="A18:Q18"/>
    <mergeCell ref="A20:P20"/>
    <mergeCell ref="A21:P21"/>
    <mergeCell ref="A22:P22"/>
    <mergeCell ref="A23:P23"/>
    <mergeCell ref="A24:P24"/>
  </mergeCells>
  <dataValidations count="1">
    <dataValidation allowBlank="1" showErrorMessage="1" sqref="A5" xr:uid="{39B94C19-00E9-4BF1-897A-0D5600511A4D}">
      <formula1>0</formula1>
      <formula2>0</formula2>
    </dataValidation>
  </dataValidations>
  <pageMargins left="0.7" right="0.7" top="0.75" bottom="0.75" header="0.51180555555555551" footer="0.51180555555555551"/>
  <pageSetup firstPageNumber="0" orientation="portrait" horizontalDpi="300" verticalDpi="300"/>
  <headerFooter alignWithMargins="0"/>
  <drawing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3A0143-2FA4-47E3-8FC6-428A73D34563}">
  <sheetPr codeName="Hoja41"/>
  <dimension ref="A1:W32"/>
  <sheetViews>
    <sheetView showGridLines="0" topLeftCell="A16" zoomScale="75" zoomScaleNormal="75" workbookViewId="0">
      <selection activeCell="AK29" activeCellId="1" sqref="A5:AE5 AK29:AT29"/>
    </sheetView>
  </sheetViews>
  <sheetFormatPr baseColWidth="10" defaultColWidth="11.453125" defaultRowHeight="15" customHeight="1" x14ac:dyDescent="0.25"/>
  <cols>
    <col min="1" max="16" width="7.54296875" customWidth="1"/>
    <col min="17" max="18" width="12.54296875" customWidth="1"/>
  </cols>
  <sheetData>
    <row r="1" spans="1:23" ht="15" customHeight="1" x14ac:dyDescent="0.25">
      <c r="A1" s="76"/>
      <c r="B1" s="76"/>
      <c r="C1" s="76"/>
      <c r="D1" s="76"/>
      <c r="E1" s="76"/>
      <c r="F1" s="76"/>
      <c r="G1" s="76"/>
      <c r="H1" s="76"/>
      <c r="I1" s="76"/>
      <c r="J1" s="76"/>
      <c r="K1" s="76"/>
      <c r="L1" s="76"/>
      <c r="M1" s="76"/>
      <c r="N1" s="76"/>
      <c r="O1" s="76"/>
      <c r="P1" s="76"/>
      <c r="Q1" s="76"/>
      <c r="R1" s="76"/>
      <c r="S1" s="59"/>
      <c r="T1" s="92"/>
      <c r="U1" s="59"/>
      <c r="V1" s="59"/>
      <c r="W1" s="59"/>
    </row>
    <row r="2" spans="1:23" ht="15" customHeight="1" x14ac:dyDescent="0.25">
      <c r="A2" s="297" t="s">
        <v>3069</v>
      </c>
      <c r="B2" s="297"/>
      <c r="C2" s="297"/>
      <c r="D2" s="297"/>
      <c r="E2" s="297"/>
      <c r="F2" s="297"/>
      <c r="G2" s="297"/>
      <c r="H2" s="297"/>
      <c r="I2" s="297"/>
      <c r="J2" s="297"/>
      <c r="K2" s="297"/>
      <c r="L2" s="297"/>
      <c r="M2" s="297"/>
      <c r="N2" s="297"/>
      <c r="O2" s="297"/>
      <c r="P2" s="297"/>
      <c r="Q2" s="297"/>
      <c r="R2" s="59"/>
      <c r="S2" s="59"/>
      <c r="T2" s="92"/>
      <c r="U2" s="59"/>
      <c r="V2" s="59"/>
      <c r="W2" s="59"/>
    </row>
    <row r="3" spans="1:23" ht="15" customHeight="1" x14ac:dyDescent="0.25">
      <c r="A3" s="297" t="s">
        <v>48</v>
      </c>
      <c r="B3" s="297"/>
      <c r="C3" s="297"/>
      <c r="D3" s="297"/>
      <c r="E3" s="297"/>
      <c r="F3" s="297"/>
      <c r="G3" s="297"/>
      <c r="H3" s="297"/>
      <c r="I3" s="297"/>
      <c r="J3" s="297"/>
      <c r="K3" s="297"/>
      <c r="L3" s="297"/>
      <c r="M3" s="297"/>
      <c r="N3" s="297"/>
      <c r="O3" s="297"/>
      <c r="P3" s="297"/>
      <c r="Q3" s="297"/>
      <c r="R3" s="59"/>
      <c r="S3" s="59"/>
      <c r="T3" s="92"/>
      <c r="U3" s="59"/>
      <c r="V3" s="59"/>
      <c r="W3" s="59"/>
    </row>
    <row r="4" spans="1:23" ht="15" customHeight="1" x14ac:dyDescent="0.25">
      <c r="A4" s="59"/>
      <c r="B4" s="59"/>
      <c r="C4" s="59"/>
      <c r="D4" s="59"/>
      <c r="E4" s="59"/>
      <c r="F4" s="59"/>
      <c r="G4" s="59"/>
      <c r="H4" s="59"/>
      <c r="I4" s="59"/>
      <c r="J4" s="59"/>
      <c r="K4" s="59"/>
      <c r="L4" s="59"/>
      <c r="M4" s="59"/>
      <c r="N4" s="59"/>
      <c r="O4" s="59"/>
      <c r="P4" s="59"/>
      <c r="Q4" s="59"/>
      <c r="R4" s="59"/>
      <c r="S4" s="59"/>
      <c r="T4" s="92"/>
      <c r="U4" s="59"/>
      <c r="V4" s="59"/>
      <c r="W4" s="59"/>
    </row>
    <row r="5" spans="1:23" ht="15" customHeight="1" x14ac:dyDescent="0.25">
      <c r="A5" s="76"/>
      <c r="B5" s="298" t="str">
        <f>IGOT!C5</f>
        <v>Sindicato Único de Trabajadores Democráticos del Sistema de Transporte Colectivo.</v>
      </c>
      <c r="C5" s="298"/>
      <c r="D5" s="298"/>
      <c r="E5" s="298"/>
      <c r="F5" s="298"/>
      <c r="G5" s="298"/>
      <c r="H5" s="298"/>
      <c r="I5" s="298"/>
      <c r="J5" s="298"/>
      <c r="K5" s="298"/>
      <c r="L5" s="298"/>
      <c r="M5" s="298"/>
      <c r="N5" s="298"/>
      <c r="O5" s="298"/>
      <c r="P5" s="298"/>
      <c r="Q5" s="146"/>
      <c r="R5" s="192"/>
      <c r="S5" s="192"/>
      <c r="T5" s="193"/>
      <c r="U5" s="192"/>
      <c r="V5" s="192"/>
      <c r="W5" s="192"/>
    </row>
    <row r="6" spans="1:23" ht="15" customHeight="1" x14ac:dyDescent="0.25">
      <c r="A6" s="144"/>
      <c r="B6" s="144"/>
      <c r="C6" s="144"/>
      <c r="D6" s="144"/>
      <c r="E6" s="76"/>
      <c r="F6" s="213"/>
      <c r="G6" s="213"/>
      <c r="H6" s="213"/>
      <c r="I6" s="213"/>
      <c r="J6" s="213"/>
      <c r="K6" s="213"/>
      <c r="L6" s="213"/>
      <c r="M6" s="213"/>
      <c r="N6" s="213"/>
      <c r="O6" s="213"/>
      <c r="P6" s="213"/>
      <c r="Q6" s="213"/>
      <c r="R6" s="213"/>
      <c r="S6" s="192"/>
      <c r="T6" s="193"/>
      <c r="U6" s="192"/>
      <c r="V6" s="192"/>
      <c r="W6" s="192"/>
    </row>
    <row r="7" spans="1:23" ht="30.75" customHeight="1" x14ac:dyDescent="0.25">
      <c r="A7" s="360" t="s">
        <v>3070</v>
      </c>
      <c r="B7" s="360"/>
      <c r="C7" s="360"/>
      <c r="D7" s="360"/>
      <c r="E7" s="360"/>
      <c r="F7" s="360"/>
      <c r="G7" s="360"/>
      <c r="H7" s="360"/>
      <c r="I7" s="360"/>
      <c r="J7" s="360"/>
      <c r="K7" s="360"/>
      <c r="L7" s="360"/>
      <c r="M7" s="360"/>
      <c r="N7" s="360"/>
      <c r="O7" s="360"/>
      <c r="P7" s="360"/>
      <c r="Q7" s="360"/>
      <c r="R7" s="360"/>
      <c r="S7" s="204"/>
      <c r="T7" s="204"/>
      <c r="U7" s="204"/>
      <c r="V7" s="204"/>
      <c r="W7" s="204"/>
    </row>
    <row r="8" spans="1:23" ht="15" customHeight="1" x14ac:dyDescent="0.25">
      <c r="A8" s="59"/>
      <c r="B8" s="59"/>
      <c r="C8" s="59"/>
      <c r="D8" s="59"/>
      <c r="E8" s="59"/>
      <c r="F8" s="59"/>
      <c r="G8" s="59"/>
      <c r="H8" s="59"/>
      <c r="I8" s="59"/>
      <c r="J8" s="59"/>
      <c r="K8" s="59"/>
      <c r="L8" s="59"/>
      <c r="M8" s="59"/>
      <c r="N8" s="59"/>
      <c r="O8" s="59"/>
      <c r="P8" s="59"/>
      <c r="Q8" s="59"/>
      <c r="R8" s="59"/>
      <c r="S8" s="59"/>
      <c r="T8" s="92"/>
      <c r="U8" s="59"/>
      <c r="V8" s="59"/>
      <c r="W8" s="59"/>
    </row>
    <row r="9" spans="1:23" ht="15" customHeight="1" x14ac:dyDescent="0.25">
      <c r="A9" s="159"/>
      <c r="B9" s="159"/>
      <c r="C9" s="159"/>
      <c r="D9" s="159"/>
      <c r="E9" s="159"/>
      <c r="F9" s="159"/>
      <c r="G9" s="159"/>
      <c r="H9" s="159"/>
      <c r="I9" s="159"/>
      <c r="J9" s="159"/>
      <c r="K9" s="159"/>
      <c r="L9" s="159"/>
      <c r="M9" s="159"/>
      <c r="N9" s="159"/>
      <c r="O9" s="159"/>
      <c r="P9" s="159"/>
      <c r="Q9" s="59"/>
      <c r="R9" s="194">
        <f>T18</f>
        <v>7</v>
      </c>
      <c r="S9" s="195"/>
      <c r="T9" s="86"/>
      <c r="U9" s="195"/>
      <c r="V9" s="195"/>
      <c r="W9" s="195"/>
    </row>
    <row r="10" spans="1:23" ht="15" customHeight="1" x14ac:dyDescent="0.25">
      <c r="A10" s="348" t="s">
        <v>44</v>
      </c>
      <c r="B10" s="348"/>
      <c r="C10" s="348"/>
      <c r="D10" s="348"/>
      <c r="E10" s="348"/>
      <c r="F10" s="348"/>
      <c r="G10" s="348"/>
      <c r="H10" s="348"/>
      <c r="I10" s="348"/>
      <c r="J10" s="348"/>
      <c r="K10" s="348"/>
      <c r="L10" s="348"/>
      <c r="M10" s="348"/>
      <c r="N10" s="348"/>
      <c r="O10" s="348"/>
      <c r="P10" s="348"/>
      <c r="Q10" s="160" t="s">
        <v>65</v>
      </c>
      <c r="R10" s="196" t="s">
        <v>9</v>
      </c>
      <c r="S10" s="86" t="s">
        <v>330</v>
      </c>
      <c r="T10" s="86" t="s">
        <v>331</v>
      </c>
      <c r="U10" s="86" t="s">
        <v>332</v>
      </c>
      <c r="V10" s="87" t="s">
        <v>333</v>
      </c>
      <c r="W10" s="86"/>
    </row>
    <row r="11" spans="1:23" ht="30" customHeight="1" x14ac:dyDescent="0.25">
      <c r="A11" s="365" t="s">
        <v>3057</v>
      </c>
      <c r="B11" s="365"/>
      <c r="C11" s="365"/>
      <c r="D11" s="365"/>
      <c r="E11" s="365"/>
      <c r="F11" s="365"/>
      <c r="G11" s="365"/>
      <c r="H11" s="365"/>
      <c r="I11" s="365"/>
      <c r="J11" s="365"/>
      <c r="K11" s="365"/>
      <c r="L11" s="365"/>
      <c r="M11" s="365"/>
      <c r="N11" s="365"/>
      <c r="O11" s="365"/>
      <c r="P11" s="365"/>
      <c r="Q11" s="163">
        <f>'Art. 147'!AF32</f>
        <v>0</v>
      </c>
      <c r="R11" s="164">
        <f t="shared" ref="R11:R17" si="0">IF(T11=1,W11,T11)</f>
        <v>0</v>
      </c>
      <c r="S11" s="86">
        <f t="shared" ref="S11:S17" si="1">IF(Q11=2,1,IF(Q11=1,0.5,IF(Q11=0,0," ")))</f>
        <v>0</v>
      </c>
      <c r="T11" s="86">
        <f t="shared" ref="T11:T17" si="2">IF(AND(S11&gt;=0,S11&lt;=1),1,"No aplica")</f>
        <v>1</v>
      </c>
      <c r="U11" s="197">
        <f t="shared" ref="U11:U17" si="3">Q11/(T11*2)</f>
        <v>0</v>
      </c>
      <c r="V11" s="198">
        <f t="shared" ref="V11:V17" si="4">IF(T11=1,T11/$T$18,"No aplica")</f>
        <v>0.14285714285714285</v>
      </c>
      <c r="W11" s="198">
        <f t="shared" ref="W11:W17" si="5">(S11*V11)*100</f>
        <v>0</v>
      </c>
    </row>
    <row r="12" spans="1:23" ht="30" customHeight="1" x14ac:dyDescent="0.25">
      <c r="A12" s="365" t="s">
        <v>3071</v>
      </c>
      <c r="B12" s="365"/>
      <c r="C12" s="365"/>
      <c r="D12" s="365"/>
      <c r="E12" s="365"/>
      <c r="F12" s="365"/>
      <c r="G12" s="365"/>
      <c r="H12" s="365"/>
      <c r="I12" s="365"/>
      <c r="J12" s="365"/>
      <c r="K12" s="365"/>
      <c r="L12" s="365"/>
      <c r="M12" s="365"/>
      <c r="N12" s="365"/>
      <c r="O12" s="365"/>
      <c r="P12" s="365"/>
      <c r="Q12" s="163">
        <f>'Art. 147'!AF33</f>
        <v>0</v>
      </c>
      <c r="R12" s="164">
        <f t="shared" si="0"/>
        <v>0</v>
      </c>
      <c r="S12" s="86">
        <f t="shared" si="1"/>
        <v>0</v>
      </c>
      <c r="T12" s="86">
        <f t="shared" si="2"/>
        <v>1</v>
      </c>
      <c r="U12" s="197">
        <f t="shared" si="3"/>
        <v>0</v>
      </c>
      <c r="V12" s="198">
        <f t="shared" si="4"/>
        <v>0.14285714285714285</v>
      </c>
      <c r="W12" s="198">
        <f t="shared" si="5"/>
        <v>0</v>
      </c>
    </row>
    <row r="13" spans="1:23" ht="30" customHeight="1" x14ac:dyDescent="0.25">
      <c r="A13" s="365" t="s">
        <v>3059</v>
      </c>
      <c r="B13" s="365"/>
      <c r="C13" s="365"/>
      <c r="D13" s="365"/>
      <c r="E13" s="365"/>
      <c r="F13" s="365"/>
      <c r="G13" s="365"/>
      <c r="H13" s="365"/>
      <c r="I13" s="365"/>
      <c r="J13" s="365"/>
      <c r="K13" s="365"/>
      <c r="L13" s="365"/>
      <c r="M13" s="365"/>
      <c r="N13" s="365"/>
      <c r="O13" s="365"/>
      <c r="P13" s="365"/>
      <c r="Q13" s="163">
        <f>'Art. 147'!AF34</f>
        <v>0</v>
      </c>
      <c r="R13" s="164">
        <f t="shared" si="0"/>
        <v>0</v>
      </c>
      <c r="S13" s="86">
        <f t="shared" si="1"/>
        <v>0</v>
      </c>
      <c r="T13" s="86">
        <f t="shared" si="2"/>
        <v>1</v>
      </c>
      <c r="U13" s="197">
        <f t="shared" si="3"/>
        <v>0</v>
      </c>
      <c r="V13" s="198">
        <f t="shared" si="4"/>
        <v>0.14285714285714285</v>
      </c>
      <c r="W13" s="198">
        <f t="shared" si="5"/>
        <v>0</v>
      </c>
    </row>
    <row r="14" spans="1:23" ht="30" customHeight="1" x14ac:dyDescent="0.25">
      <c r="A14" s="365" t="s">
        <v>3060</v>
      </c>
      <c r="B14" s="365"/>
      <c r="C14" s="365"/>
      <c r="D14" s="365"/>
      <c r="E14" s="365"/>
      <c r="F14" s="365"/>
      <c r="G14" s="365"/>
      <c r="H14" s="365"/>
      <c r="I14" s="365"/>
      <c r="J14" s="365"/>
      <c r="K14" s="365"/>
      <c r="L14" s="365"/>
      <c r="M14" s="365"/>
      <c r="N14" s="365"/>
      <c r="O14" s="365"/>
      <c r="P14" s="365"/>
      <c r="Q14" s="163">
        <f>'Art. 147'!AF35</f>
        <v>0</v>
      </c>
      <c r="R14" s="164">
        <f t="shared" si="0"/>
        <v>0</v>
      </c>
      <c r="S14" s="86">
        <f t="shared" si="1"/>
        <v>0</v>
      </c>
      <c r="T14" s="86">
        <f t="shared" si="2"/>
        <v>1</v>
      </c>
      <c r="U14" s="197">
        <f t="shared" si="3"/>
        <v>0</v>
      </c>
      <c r="V14" s="198">
        <f t="shared" si="4"/>
        <v>0.14285714285714285</v>
      </c>
      <c r="W14" s="198">
        <f t="shared" si="5"/>
        <v>0</v>
      </c>
    </row>
    <row r="15" spans="1:23" ht="30" customHeight="1" x14ac:dyDescent="0.25">
      <c r="A15" s="365" t="s">
        <v>3061</v>
      </c>
      <c r="B15" s="365"/>
      <c r="C15" s="365"/>
      <c r="D15" s="365"/>
      <c r="E15" s="365"/>
      <c r="F15" s="365"/>
      <c r="G15" s="365"/>
      <c r="H15" s="365"/>
      <c r="I15" s="365"/>
      <c r="J15" s="365"/>
      <c r="K15" s="365"/>
      <c r="L15" s="365"/>
      <c r="M15" s="365"/>
      <c r="N15" s="365"/>
      <c r="O15" s="365"/>
      <c r="P15" s="365"/>
      <c r="Q15" s="163">
        <f>'Art. 147'!AF36</f>
        <v>0</v>
      </c>
      <c r="R15" s="164">
        <f t="shared" si="0"/>
        <v>0</v>
      </c>
      <c r="S15" s="86">
        <f t="shared" si="1"/>
        <v>0</v>
      </c>
      <c r="T15" s="86">
        <f t="shared" si="2"/>
        <v>1</v>
      </c>
      <c r="U15" s="197">
        <f t="shared" si="3"/>
        <v>0</v>
      </c>
      <c r="V15" s="198">
        <f t="shared" si="4"/>
        <v>0.14285714285714285</v>
      </c>
      <c r="W15" s="198">
        <f t="shared" si="5"/>
        <v>0</v>
      </c>
    </row>
    <row r="16" spans="1:23" ht="30" customHeight="1" x14ac:dyDescent="0.25">
      <c r="A16" s="365" t="s">
        <v>3062</v>
      </c>
      <c r="B16" s="365"/>
      <c r="C16" s="365"/>
      <c r="D16" s="365"/>
      <c r="E16" s="365"/>
      <c r="F16" s="365"/>
      <c r="G16" s="365"/>
      <c r="H16" s="365"/>
      <c r="I16" s="365"/>
      <c r="J16" s="365"/>
      <c r="K16" s="365"/>
      <c r="L16" s="365"/>
      <c r="M16" s="365"/>
      <c r="N16" s="365"/>
      <c r="O16" s="365"/>
      <c r="P16" s="365"/>
      <c r="Q16" s="163">
        <f>'Art. 147'!AF37</f>
        <v>0</v>
      </c>
      <c r="R16" s="164">
        <f t="shared" si="0"/>
        <v>0</v>
      </c>
      <c r="S16" s="86">
        <f t="shared" si="1"/>
        <v>0</v>
      </c>
      <c r="T16" s="86">
        <f t="shared" si="2"/>
        <v>1</v>
      </c>
      <c r="U16" s="197">
        <f t="shared" si="3"/>
        <v>0</v>
      </c>
      <c r="V16" s="198">
        <f t="shared" si="4"/>
        <v>0.14285714285714285</v>
      </c>
      <c r="W16" s="198">
        <f t="shared" si="5"/>
        <v>0</v>
      </c>
    </row>
    <row r="17" spans="1:23" ht="30" customHeight="1" x14ac:dyDescent="0.25">
      <c r="A17" s="365" t="s">
        <v>3063</v>
      </c>
      <c r="B17" s="365"/>
      <c r="C17" s="365"/>
      <c r="D17" s="365"/>
      <c r="E17" s="365"/>
      <c r="F17" s="365"/>
      <c r="G17" s="365"/>
      <c r="H17" s="365"/>
      <c r="I17" s="365"/>
      <c r="J17" s="365"/>
      <c r="K17" s="365"/>
      <c r="L17" s="365"/>
      <c r="M17" s="365"/>
      <c r="N17" s="365"/>
      <c r="O17" s="365"/>
      <c r="P17" s="365"/>
      <c r="Q17" s="163">
        <f>'Art. 147'!AF38</f>
        <v>0</v>
      </c>
      <c r="R17" s="164">
        <f t="shared" si="0"/>
        <v>0</v>
      </c>
      <c r="S17" s="86">
        <f t="shared" si="1"/>
        <v>0</v>
      </c>
      <c r="T17" s="86">
        <f t="shared" si="2"/>
        <v>1</v>
      </c>
      <c r="U17" s="197">
        <f t="shared" si="3"/>
        <v>0</v>
      </c>
      <c r="V17" s="198">
        <f t="shared" si="4"/>
        <v>0.14285714285714285</v>
      </c>
      <c r="W17" s="198">
        <f t="shared" si="5"/>
        <v>0</v>
      </c>
    </row>
    <row r="18" spans="1:23" ht="30" customHeight="1" x14ac:dyDescent="0.25">
      <c r="A18" s="346" t="s">
        <v>3072</v>
      </c>
      <c r="B18" s="346"/>
      <c r="C18" s="346"/>
      <c r="D18" s="346"/>
      <c r="E18" s="346"/>
      <c r="F18" s="346"/>
      <c r="G18" s="346"/>
      <c r="H18" s="346"/>
      <c r="I18" s="346"/>
      <c r="J18" s="346"/>
      <c r="K18" s="346"/>
      <c r="L18" s="346"/>
      <c r="M18" s="346"/>
      <c r="N18" s="346"/>
      <c r="O18" s="346"/>
      <c r="P18" s="346"/>
      <c r="Q18" s="346"/>
      <c r="R18" s="164">
        <f>SUM(R11:R17)</f>
        <v>0</v>
      </c>
      <c r="S18" s="59"/>
      <c r="T18" s="92">
        <f>SUM(T11:T17)</f>
        <v>7</v>
      </c>
      <c r="U18" s="93"/>
      <c r="V18" s="94"/>
      <c r="W18" s="94"/>
    </row>
    <row r="19" spans="1:23" ht="15" customHeight="1" x14ac:dyDescent="0.25">
      <c r="A19" s="59"/>
      <c r="B19" s="59"/>
      <c r="C19" s="59"/>
      <c r="D19" s="59"/>
      <c r="E19" s="59"/>
      <c r="F19" s="59"/>
      <c r="G19" s="59"/>
      <c r="H19" s="59"/>
      <c r="I19" s="59"/>
      <c r="J19" s="59"/>
      <c r="K19" s="59"/>
      <c r="L19" s="59"/>
      <c r="M19" s="59"/>
      <c r="N19" s="59"/>
      <c r="O19" s="59"/>
      <c r="P19" s="59"/>
      <c r="Q19" s="59"/>
      <c r="R19" s="59"/>
      <c r="S19" s="59"/>
      <c r="T19" s="92"/>
      <c r="U19" s="93"/>
      <c r="V19" s="94"/>
      <c r="W19" s="94"/>
    </row>
    <row r="20" spans="1:23" ht="15" customHeight="1" thickBot="1" x14ac:dyDescent="0.3">
      <c r="A20" s="364" t="s">
        <v>124</v>
      </c>
      <c r="B20" s="364"/>
      <c r="C20" s="364"/>
      <c r="D20" s="364"/>
      <c r="E20" s="364"/>
      <c r="F20" s="364"/>
      <c r="G20" s="364"/>
      <c r="H20" s="364"/>
      <c r="I20" s="364"/>
      <c r="J20" s="364"/>
      <c r="K20" s="364"/>
      <c r="L20" s="364"/>
      <c r="M20" s="364"/>
      <c r="N20" s="364"/>
      <c r="O20" s="364"/>
      <c r="P20" s="364"/>
      <c r="Q20" s="168" t="s">
        <v>65</v>
      </c>
      <c r="R20" s="199" t="s">
        <v>9</v>
      </c>
      <c r="S20" s="59"/>
      <c r="T20" s="92"/>
      <c r="U20" s="93"/>
      <c r="V20" s="94"/>
      <c r="W20" s="94"/>
    </row>
    <row r="21" spans="1:23" ht="30" customHeight="1" thickTop="1" thickBot="1" x14ac:dyDescent="0.3">
      <c r="A21" s="259" t="s">
        <v>3064</v>
      </c>
      <c r="B21" s="259"/>
      <c r="C21" s="259"/>
      <c r="D21" s="259"/>
      <c r="E21" s="259"/>
      <c r="F21" s="259"/>
      <c r="G21" s="259"/>
      <c r="H21" s="259"/>
      <c r="I21" s="259"/>
      <c r="J21" s="259"/>
      <c r="K21" s="259"/>
      <c r="L21" s="259"/>
      <c r="M21" s="259"/>
      <c r="N21" s="259"/>
      <c r="O21" s="259"/>
      <c r="P21" s="259"/>
      <c r="Q21" s="200">
        <f>'Art. 147'!AF41</f>
        <v>0</v>
      </c>
      <c r="R21" s="164">
        <f t="shared" ref="R21:R25" si="6">IF(T21=1,W21,T21)</f>
        <v>0</v>
      </c>
      <c r="S21" s="86">
        <f t="shared" ref="S21:S25" si="7">IF(Q21=2,1,IF(Q21=1,0.5,IF(Q21=0,0," ")))</f>
        <v>0</v>
      </c>
      <c r="T21" s="86">
        <f t="shared" ref="T21:T25" si="8">IF(AND(S21&gt;=0,S21&lt;=1),1,"No aplica")</f>
        <v>1</v>
      </c>
      <c r="U21" s="197">
        <f t="shared" ref="U21:U25" si="9">Q21/(T21*2)</f>
        <v>0</v>
      </c>
      <c r="V21" s="198">
        <f>IF(T21=1,T21/$T$26,"No aplica")</f>
        <v>0.2</v>
      </c>
      <c r="W21" s="198">
        <f t="shared" ref="W21:W25" si="10">(S21*V21)*100</f>
        <v>0</v>
      </c>
    </row>
    <row r="22" spans="1:23" ht="30" customHeight="1" thickTop="1" thickBot="1" x14ac:dyDescent="0.3">
      <c r="A22" s="259" t="s">
        <v>3065</v>
      </c>
      <c r="B22" s="259"/>
      <c r="C22" s="259"/>
      <c r="D22" s="259"/>
      <c r="E22" s="259"/>
      <c r="F22" s="259"/>
      <c r="G22" s="259"/>
      <c r="H22" s="259"/>
      <c r="I22" s="259"/>
      <c r="J22" s="259"/>
      <c r="K22" s="259"/>
      <c r="L22" s="259"/>
      <c r="M22" s="259"/>
      <c r="N22" s="259"/>
      <c r="O22" s="259"/>
      <c r="P22" s="259"/>
      <c r="Q22" s="200">
        <f>'Art. 147'!AF42</f>
        <v>0</v>
      </c>
      <c r="R22" s="164">
        <f t="shared" si="6"/>
        <v>0</v>
      </c>
      <c r="S22" s="86">
        <f t="shared" si="7"/>
        <v>0</v>
      </c>
      <c r="T22" s="86">
        <f t="shared" si="8"/>
        <v>1</v>
      </c>
      <c r="U22" s="197">
        <f t="shared" si="9"/>
        <v>0</v>
      </c>
      <c r="V22" s="198">
        <f>IF(T22=1,T22/$T$26,"No aplica")</f>
        <v>0.2</v>
      </c>
      <c r="W22" s="198">
        <f t="shared" si="10"/>
        <v>0</v>
      </c>
    </row>
    <row r="23" spans="1:23" ht="30" customHeight="1" thickTop="1" thickBot="1" x14ac:dyDescent="0.3">
      <c r="A23" s="259" t="s">
        <v>3066</v>
      </c>
      <c r="B23" s="259"/>
      <c r="C23" s="259"/>
      <c r="D23" s="259"/>
      <c r="E23" s="259"/>
      <c r="F23" s="259"/>
      <c r="G23" s="259"/>
      <c r="H23" s="259"/>
      <c r="I23" s="259"/>
      <c r="J23" s="259"/>
      <c r="K23" s="259"/>
      <c r="L23" s="259"/>
      <c r="M23" s="259"/>
      <c r="N23" s="259"/>
      <c r="O23" s="259"/>
      <c r="P23" s="259"/>
      <c r="Q23" s="200">
        <f>'Art. 147'!AF43</f>
        <v>0</v>
      </c>
      <c r="R23" s="164">
        <f t="shared" si="6"/>
        <v>0</v>
      </c>
      <c r="S23" s="86">
        <f t="shared" si="7"/>
        <v>0</v>
      </c>
      <c r="T23" s="86">
        <f t="shared" si="8"/>
        <v>1</v>
      </c>
      <c r="U23" s="197">
        <f t="shared" si="9"/>
        <v>0</v>
      </c>
      <c r="V23" s="198">
        <f>IF(T23=1,T23/$T$26,"No aplica")</f>
        <v>0.2</v>
      </c>
      <c r="W23" s="198">
        <f t="shared" si="10"/>
        <v>0</v>
      </c>
    </row>
    <row r="24" spans="1:23" ht="30" customHeight="1" thickTop="1" thickBot="1" x14ac:dyDescent="0.3">
      <c r="A24" s="259" t="s">
        <v>3067</v>
      </c>
      <c r="B24" s="259"/>
      <c r="C24" s="259"/>
      <c r="D24" s="259"/>
      <c r="E24" s="259"/>
      <c r="F24" s="259"/>
      <c r="G24" s="259"/>
      <c r="H24" s="259"/>
      <c r="I24" s="259"/>
      <c r="J24" s="259"/>
      <c r="K24" s="259"/>
      <c r="L24" s="259"/>
      <c r="M24" s="259"/>
      <c r="N24" s="259"/>
      <c r="O24" s="259"/>
      <c r="P24" s="259"/>
      <c r="Q24" s="200">
        <f>'Art. 147'!AF44</f>
        <v>0</v>
      </c>
      <c r="R24" s="164">
        <f t="shared" si="6"/>
        <v>0</v>
      </c>
      <c r="S24" s="86">
        <f t="shared" si="7"/>
        <v>0</v>
      </c>
      <c r="T24" s="86">
        <f t="shared" si="8"/>
        <v>1</v>
      </c>
      <c r="U24" s="197">
        <f t="shared" si="9"/>
        <v>0</v>
      </c>
      <c r="V24" s="198">
        <f>IF(T24=1,T24/$T$26,"No aplica")</f>
        <v>0.2</v>
      </c>
      <c r="W24" s="198">
        <f t="shared" si="10"/>
        <v>0</v>
      </c>
    </row>
    <row r="25" spans="1:23" ht="30" customHeight="1" thickTop="1" thickBot="1" x14ac:dyDescent="0.3">
      <c r="A25" s="259" t="s">
        <v>3068</v>
      </c>
      <c r="B25" s="259"/>
      <c r="C25" s="259"/>
      <c r="D25" s="259"/>
      <c r="E25" s="259"/>
      <c r="F25" s="259"/>
      <c r="G25" s="259"/>
      <c r="H25" s="259"/>
      <c r="I25" s="259"/>
      <c r="J25" s="259"/>
      <c r="K25" s="259"/>
      <c r="L25" s="259"/>
      <c r="M25" s="259"/>
      <c r="N25" s="259"/>
      <c r="O25" s="259"/>
      <c r="P25" s="259"/>
      <c r="Q25" s="200">
        <f>'Art. 147'!AF45</f>
        <v>0</v>
      </c>
      <c r="R25" s="164">
        <f t="shared" si="6"/>
        <v>0</v>
      </c>
      <c r="S25" s="86">
        <f t="shared" si="7"/>
        <v>0</v>
      </c>
      <c r="T25" s="86">
        <f t="shared" si="8"/>
        <v>1</v>
      </c>
      <c r="U25" s="197">
        <f t="shared" si="9"/>
        <v>0</v>
      </c>
      <c r="V25" s="198">
        <f>IF(T25=1,T25/$T$26,"No aplica")</f>
        <v>0.2</v>
      </c>
      <c r="W25" s="198">
        <f t="shared" si="10"/>
        <v>0</v>
      </c>
    </row>
    <row r="26" spans="1:23" ht="30" customHeight="1" thickTop="1" thickBot="1" x14ac:dyDescent="0.3">
      <c r="A26" s="363" t="s">
        <v>3073</v>
      </c>
      <c r="B26" s="363"/>
      <c r="C26" s="363"/>
      <c r="D26" s="363"/>
      <c r="E26" s="363"/>
      <c r="F26" s="363"/>
      <c r="G26" s="363"/>
      <c r="H26" s="363"/>
      <c r="I26" s="363"/>
      <c r="J26" s="363"/>
      <c r="K26" s="363"/>
      <c r="L26" s="363"/>
      <c r="M26" s="363"/>
      <c r="N26" s="363"/>
      <c r="O26" s="363"/>
      <c r="P26" s="363"/>
      <c r="Q26" s="363"/>
      <c r="R26" s="164">
        <f>SUM(R21:R25)</f>
        <v>0</v>
      </c>
      <c r="S26" s="59"/>
      <c r="T26" s="92">
        <f>SUM(T21:T25)</f>
        <v>5</v>
      </c>
      <c r="U26" s="93"/>
      <c r="V26" s="94"/>
      <c r="W26" s="94"/>
    </row>
    <row r="27" spans="1:23" ht="15" customHeight="1" thickTop="1" thickBot="1" x14ac:dyDescent="0.3">
      <c r="A27" s="206"/>
      <c r="B27" s="206"/>
      <c r="C27" s="206"/>
      <c r="D27" s="206"/>
      <c r="E27" s="206"/>
      <c r="F27" s="206"/>
      <c r="G27" s="206"/>
      <c r="H27" s="206"/>
      <c r="I27" s="206"/>
      <c r="J27" s="206"/>
      <c r="K27" s="206"/>
      <c r="L27" s="206"/>
      <c r="M27" s="206"/>
      <c r="N27" s="206"/>
      <c r="O27" s="206"/>
      <c r="P27" s="206"/>
      <c r="Q27" s="206"/>
      <c r="R27" s="206"/>
      <c r="S27" s="59"/>
      <c r="T27" s="92"/>
      <c r="U27" s="59"/>
      <c r="V27" s="59"/>
      <c r="W27" s="59"/>
    </row>
    <row r="28" spans="1:23" ht="15" customHeight="1" thickTop="1" thickBot="1" x14ac:dyDescent="0.3">
      <c r="A28" s="59"/>
      <c r="B28" s="59"/>
      <c r="C28" s="59"/>
      <c r="D28" s="59"/>
      <c r="E28" s="59"/>
      <c r="F28" s="59"/>
      <c r="G28" s="59"/>
      <c r="H28" s="59"/>
      <c r="I28" s="59"/>
      <c r="J28" s="59"/>
      <c r="K28" s="59"/>
      <c r="L28" s="59"/>
      <c r="M28" s="59"/>
      <c r="N28" s="59"/>
      <c r="O28" s="59"/>
      <c r="P28" s="59"/>
      <c r="Q28" s="106" t="s">
        <v>3074</v>
      </c>
      <c r="R28" s="174">
        <f>R18</f>
        <v>0</v>
      </c>
      <c r="S28" s="59"/>
      <c r="T28" s="108"/>
      <c r="U28" s="108"/>
      <c r="W28" s="72"/>
    </row>
    <row r="29" spans="1:23" ht="15" customHeight="1" thickTop="1" thickBot="1" x14ac:dyDescent="0.3">
      <c r="A29" s="59"/>
      <c r="B29" s="59"/>
      <c r="C29" s="59"/>
      <c r="D29" s="59"/>
      <c r="E29" s="59"/>
      <c r="F29" s="59"/>
      <c r="G29" s="59"/>
      <c r="H29" s="59"/>
      <c r="I29" s="59"/>
      <c r="J29" s="59"/>
      <c r="K29" s="59"/>
      <c r="L29" s="59"/>
      <c r="M29" s="59"/>
      <c r="N29" s="59"/>
      <c r="O29" s="59"/>
      <c r="P29" s="59"/>
      <c r="Q29" s="109"/>
      <c r="R29" s="203"/>
      <c r="S29" s="59"/>
      <c r="T29" s="72"/>
      <c r="U29" s="72"/>
      <c r="V29" s="59"/>
      <c r="W29" s="72"/>
    </row>
    <row r="30" spans="1:23" ht="15" customHeight="1" thickTop="1" thickBot="1" x14ac:dyDescent="0.3">
      <c r="A30" s="59"/>
      <c r="B30" s="59"/>
      <c r="C30" s="59"/>
      <c r="D30" s="59"/>
      <c r="E30" s="59"/>
      <c r="F30" s="59"/>
      <c r="G30" s="59"/>
      <c r="H30" s="59"/>
      <c r="I30" s="59"/>
      <c r="J30" s="59"/>
      <c r="K30" s="59"/>
      <c r="L30" s="59"/>
      <c r="M30" s="59"/>
      <c r="N30" s="59"/>
      <c r="O30" s="59"/>
      <c r="P30" s="59"/>
      <c r="Q30" s="106" t="s">
        <v>3075</v>
      </c>
      <c r="R30" s="174">
        <f>R26</f>
        <v>0</v>
      </c>
      <c r="S30" s="59"/>
      <c r="T30" s="108"/>
      <c r="U30" s="108"/>
      <c r="V30" s="72"/>
      <c r="W30" s="72"/>
    </row>
    <row r="31" spans="1:23" ht="15" customHeight="1" thickTop="1" thickBot="1" x14ac:dyDescent="0.3">
      <c r="A31" s="59"/>
      <c r="B31" s="59"/>
      <c r="C31" s="59"/>
      <c r="D31" s="59"/>
      <c r="E31" s="59"/>
      <c r="F31" s="59"/>
      <c r="G31" s="59"/>
      <c r="H31" s="59"/>
      <c r="I31" s="59"/>
      <c r="J31" s="59"/>
      <c r="K31" s="59"/>
      <c r="L31" s="59"/>
      <c r="M31" s="59"/>
      <c r="N31" s="59"/>
      <c r="O31" s="59"/>
      <c r="P31" s="59"/>
      <c r="Q31" s="195"/>
      <c r="R31" s="195"/>
      <c r="S31" s="59"/>
      <c r="T31" s="92"/>
      <c r="U31" s="59"/>
      <c r="V31" s="59"/>
      <c r="W31" s="59"/>
    </row>
    <row r="32" spans="1:23" ht="15" customHeight="1" thickTop="1" thickBot="1" x14ac:dyDescent="0.3">
      <c r="A32" s="59"/>
      <c r="B32" s="59"/>
      <c r="C32" s="59"/>
      <c r="D32" s="59"/>
      <c r="E32" s="59"/>
      <c r="F32" s="59"/>
      <c r="G32" s="59"/>
      <c r="H32" s="59"/>
      <c r="I32" s="59"/>
      <c r="J32" s="59"/>
      <c r="K32" s="59"/>
      <c r="L32" s="59"/>
      <c r="M32" s="59"/>
      <c r="N32" s="59"/>
      <c r="O32" s="59"/>
      <c r="P32" s="59"/>
      <c r="Q32" s="106" t="s">
        <v>3076</v>
      </c>
      <c r="R32" s="174">
        <f>(R28*0.8)+(R30*0.2)</f>
        <v>0</v>
      </c>
      <c r="S32" s="59"/>
      <c r="T32" s="92"/>
      <c r="U32" s="59"/>
      <c r="V32" s="59"/>
      <c r="W32" s="59"/>
    </row>
  </sheetData>
  <sheetProtection selectLockedCells="1" selectUnlockedCells="1"/>
  <mergeCells count="20">
    <mergeCell ref="A17:P17"/>
    <mergeCell ref="A2:Q2"/>
    <mergeCell ref="A3:Q3"/>
    <mergeCell ref="B5:P5"/>
    <mergeCell ref="A7:R7"/>
    <mergeCell ref="A10:P10"/>
    <mergeCell ref="A11:P11"/>
    <mergeCell ref="A12:P12"/>
    <mergeCell ref="A13:P13"/>
    <mergeCell ref="A14:P14"/>
    <mergeCell ref="A15:P15"/>
    <mergeCell ref="A16:P16"/>
    <mergeCell ref="A25:P25"/>
    <mergeCell ref="A26:Q26"/>
    <mergeCell ref="A18:Q18"/>
    <mergeCell ref="A20:P20"/>
    <mergeCell ref="A21:P21"/>
    <mergeCell ref="A22:P22"/>
    <mergeCell ref="A23:P23"/>
    <mergeCell ref="A24:P24"/>
  </mergeCells>
  <dataValidations count="1">
    <dataValidation allowBlank="1" showErrorMessage="1" sqref="A5" xr:uid="{70E0073C-CE7C-421F-AB27-9CE12193E1BE}">
      <formula1>0</formula1>
      <formula2>0</formula2>
    </dataValidation>
  </dataValidations>
  <pageMargins left="0.7" right="0.7" top="0.75" bottom="0.75" header="0.51180555555555551" footer="0.51180555555555551"/>
  <pageSetup firstPageNumber="0" orientation="portrait" horizontalDpi="300" verticalDpi="300"/>
  <headerFooter alignWithMargins="0"/>
  <drawing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4240D0-F110-4254-BA6C-94A4850BE8D2}">
  <sheetPr codeName="Hoja42"/>
  <dimension ref="A2:G22"/>
  <sheetViews>
    <sheetView showGridLines="0" zoomScale="75" zoomScaleNormal="75" workbookViewId="0">
      <selection activeCell="AK29" activeCellId="1" sqref="A5:AE5 AK29:AT29"/>
    </sheetView>
  </sheetViews>
  <sheetFormatPr baseColWidth="10" defaultColWidth="11.453125" defaultRowHeight="18" customHeight="1" x14ac:dyDescent="0.25"/>
  <cols>
    <col min="1" max="1" width="21.54296875" style="16" customWidth="1"/>
    <col min="2" max="3" width="16.54296875" style="177" customWidth="1"/>
    <col min="4" max="4" width="1.54296875" style="16" customWidth="1"/>
    <col min="5" max="5" width="19.54296875" style="16" customWidth="1"/>
    <col min="6" max="7" width="16.54296875" style="16" customWidth="1"/>
    <col min="8" max="8" width="1.54296875" style="16" customWidth="1"/>
    <col min="9" max="16384" width="11.453125" style="16"/>
  </cols>
  <sheetData>
    <row r="2" spans="1:7" ht="18" customHeight="1" x14ac:dyDescent="0.25">
      <c r="A2" s="245" t="s">
        <v>3077</v>
      </c>
      <c r="B2" s="245"/>
      <c r="C2" s="245"/>
      <c r="D2" s="245"/>
      <c r="E2" s="245"/>
      <c r="F2" s="245"/>
      <c r="G2" s="245"/>
    </row>
    <row r="3" spans="1:7" ht="18" customHeight="1" x14ac:dyDescent="0.25">
      <c r="A3" s="245" t="s">
        <v>7</v>
      </c>
      <c r="B3" s="245"/>
      <c r="C3" s="245"/>
      <c r="D3" s="245"/>
      <c r="E3" s="245"/>
      <c r="F3" s="245"/>
      <c r="G3" s="245"/>
    </row>
    <row r="5" spans="1:7" ht="36" customHeight="1" x14ac:dyDescent="0.25">
      <c r="B5" s="349" t="str">
        <f>IGOT!C5</f>
        <v>Sindicato Único de Trabajadores Democráticos del Sistema de Transporte Colectivo.</v>
      </c>
      <c r="C5" s="349"/>
      <c r="D5" s="349"/>
      <c r="E5" s="349"/>
      <c r="F5" s="349"/>
    </row>
    <row r="7" spans="1:7" ht="18" customHeight="1" thickBot="1" x14ac:dyDescent="0.3">
      <c r="A7" s="177"/>
    </row>
    <row r="8" spans="1:7" ht="18" customHeight="1" thickBot="1" x14ac:dyDescent="0.3">
      <c r="A8" s="178" t="s">
        <v>380</v>
      </c>
      <c r="B8" s="179">
        <f>'Artículo 147 (cálculo PI)'!T18</f>
        <v>7</v>
      </c>
      <c r="C8"/>
      <c r="E8" s="180" t="s">
        <v>380</v>
      </c>
      <c r="F8" s="179">
        <f>'Artículo 147 (cálculo PI)'!T26</f>
        <v>5</v>
      </c>
      <c r="G8"/>
    </row>
    <row r="9" spans="1:7" ht="6" customHeight="1" thickBot="1" x14ac:dyDescent="0.3">
      <c r="F9" s="177"/>
      <c r="G9" s="177"/>
    </row>
    <row r="10" spans="1:7" ht="36" customHeight="1" thickBot="1" x14ac:dyDescent="0.3">
      <c r="A10" s="350"/>
      <c r="B10" s="351" t="s">
        <v>44</v>
      </c>
      <c r="C10" s="351"/>
      <c r="E10" s="352"/>
      <c r="F10" s="353" t="s">
        <v>2955</v>
      </c>
      <c r="G10" s="353"/>
    </row>
    <row r="11" spans="1:7" ht="54" customHeight="1" thickBot="1" x14ac:dyDescent="0.3">
      <c r="A11" s="350"/>
      <c r="B11" s="181" t="s">
        <v>2962</v>
      </c>
      <c r="C11" s="182" t="s">
        <v>2963</v>
      </c>
      <c r="E11" s="352"/>
      <c r="F11" s="183" t="s">
        <v>2962</v>
      </c>
      <c r="G11" s="184" t="s">
        <v>2963</v>
      </c>
    </row>
    <row r="12" spans="1:7" ht="18" customHeight="1" thickBot="1" x14ac:dyDescent="0.3">
      <c r="A12" s="185" t="s">
        <v>2964</v>
      </c>
      <c r="B12" s="186">
        <f>'Artículo 147 (cálculo PI)'!R11</f>
        <v>0</v>
      </c>
      <c r="C12" s="186">
        <f t="shared" ref="C12:C18" si="0">(B12/(1/$B$8))</f>
        <v>0</v>
      </c>
      <c r="E12" s="185" t="s">
        <v>2971</v>
      </c>
      <c r="F12" s="186">
        <f>'Artículo 147 (cálculo PI)'!R21</f>
        <v>0</v>
      </c>
      <c r="G12" s="186">
        <f t="shared" ref="G12:G16" si="1">(F12/(1/$F$8))</f>
        <v>0</v>
      </c>
    </row>
    <row r="13" spans="1:7" ht="18" customHeight="1" thickBot="1" x14ac:dyDescent="0.3">
      <c r="A13" s="185" t="s">
        <v>2966</v>
      </c>
      <c r="B13" s="186">
        <f>'Artículo 147 (cálculo PI)'!R12</f>
        <v>0</v>
      </c>
      <c r="C13" s="186">
        <f t="shared" si="0"/>
        <v>0</v>
      </c>
      <c r="E13" s="185" t="s">
        <v>3047</v>
      </c>
      <c r="F13" s="186">
        <f>'Artículo 147 (cálculo PI)'!R22</f>
        <v>0</v>
      </c>
      <c r="G13" s="186">
        <f t="shared" si="1"/>
        <v>0</v>
      </c>
    </row>
    <row r="14" spans="1:7" ht="18" customHeight="1" thickBot="1" x14ac:dyDescent="0.3">
      <c r="A14" s="185" t="s">
        <v>2968</v>
      </c>
      <c r="B14" s="186">
        <f>'Artículo 147 (cálculo PI)'!R13</f>
        <v>0</v>
      </c>
      <c r="C14" s="186">
        <f t="shared" si="0"/>
        <v>0</v>
      </c>
      <c r="E14" s="185" t="s">
        <v>3048</v>
      </c>
      <c r="F14" s="186">
        <f>'Artículo 147 (cálculo PI)'!R23</f>
        <v>0</v>
      </c>
      <c r="G14" s="186">
        <f t="shared" si="1"/>
        <v>0</v>
      </c>
    </row>
    <row r="15" spans="1:7" ht="18" customHeight="1" thickBot="1" x14ac:dyDescent="0.3">
      <c r="A15" s="185" t="s">
        <v>2965</v>
      </c>
      <c r="B15" s="186">
        <f>'Artículo 147 (cálculo PI)'!R14</f>
        <v>0</v>
      </c>
      <c r="C15" s="186">
        <f t="shared" si="0"/>
        <v>0</v>
      </c>
      <c r="E15" s="185" t="s">
        <v>3049</v>
      </c>
      <c r="F15" s="186">
        <f>'Artículo 147 (cálculo PI)'!R24</f>
        <v>0</v>
      </c>
      <c r="G15" s="186">
        <f t="shared" si="1"/>
        <v>0</v>
      </c>
    </row>
    <row r="16" spans="1:7" ht="18" customHeight="1" thickBot="1" x14ac:dyDescent="0.3">
      <c r="A16" s="185" t="s">
        <v>2967</v>
      </c>
      <c r="B16" s="186">
        <f>'Artículo 147 (cálculo PI)'!R15</f>
        <v>0</v>
      </c>
      <c r="C16" s="186">
        <f t="shared" si="0"/>
        <v>0</v>
      </c>
      <c r="E16" s="185" t="s">
        <v>3041</v>
      </c>
      <c r="F16" s="186">
        <f>'Artículo 147 (cálculo PI)'!R25</f>
        <v>0</v>
      </c>
      <c r="G16" s="186">
        <f t="shared" si="1"/>
        <v>0</v>
      </c>
    </row>
    <row r="17" spans="1:6" ht="18" customHeight="1" thickBot="1" x14ac:dyDescent="0.3">
      <c r="A17" s="185" t="s">
        <v>2969</v>
      </c>
      <c r="B17" s="186">
        <f>'Artículo 147 (cálculo PI)'!R16</f>
        <v>0</v>
      </c>
      <c r="C17" s="186">
        <f t="shared" si="0"/>
        <v>0</v>
      </c>
    </row>
    <row r="18" spans="1:6" ht="18" customHeight="1" thickBot="1" x14ac:dyDescent="0.3">
      <c r="A18" s="185" t="s">
        <v>2970</v>
      </c>
      <c r="B18" s="186">
        <f>'Artículo 147 (cálculo PI)'!R17</f>
        <v>0</v>
      </c>
      <c r="C18" s="186">
        <f t="shared" si="0"/>
        <v>0</v>
      </c>
    </row>
    <row r="19" spans="1:6" ht="6" customHeight="1" thickBot="1" x14ac:dyDescent="0.3"/>
    <row r="20" spans="1:6" ht="18" customHeight="1" thickBot="1" x14ac:dyDescent="0.3">
      <c r="A20" s="187" t="s">
        <v>3078</v>
      </c>
      <c r="B20" s="186">
        <f>SUM(B12:B18)</f>
        <v>0</v>
      </c>
      <c r="C20" s="188"/>
      <c r="E20" s="191" t="s">
        <v>3079</v>
      </c>
      <c r="F20" s="186">
        <f>SUM(F12:F16)</f>
        <v>0</v>
      </c>
    </row>
    <row r="21" spans="1:6" ht="6" customHeight="1" thickBot="1" x14ac:dyDescent="0.3"/>
    <row r="22" spans="1:6" ht="18" customHeight="1" thickBot="1" x14ac:dyDescent="0.3">
      <c r="A22" s="189" t="s">
        <v>3080</v>
      </c>
      <c r="B22" s="190"/>
      <c r="C22" s="186">
        <f>(B20*0.8)+(F20*0.2)</f>
        <v>0</v>
      </c>
    </row>
  </sheetData>
  <sheetProtection selectLockedCells="1" selectUnlockedCells="1"/>
  <mergeCells count="7">
    <mergeCell ref="A2:G2"/>
    <mergeCell ref="A3:G3"/>
    <mergeCell ref="B5:F5"/>
    <mergeCell ref="A10:A11"/>
    <mergeCell ref="B10:C10"/>
    <mergeCell ref="E10:E11"/>
    <mergeCell ref="F10:G10"/>
  </mergeCells>
  <pageMargins left="0.7" right="0.7" top="0.75" bottom="0.75" header="0.51180555555555551" footer="0.51180555555555551"/>
  <pageSetup firstPageNumber="0" orientation="portrait" horizontalDpi="300" verticalDpi="300"/>
  <headerFooter alignWithMargins="0"/>
  <drawing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721C7F-449E-482C-83AC-F5E7B2882B44}">
  <sheetPr codeName="Hoja43"/>
  <dimension ref="A2:G22"/>
  <sheetViews>
    <sheetView showGridLines="0" zoomScale="75" zoomScaleNormal="75" workbookViewId="0">
      <selection activeCell="AK29" activeCellId="1" sqref="A5:AE5 AK29:AT29"/>
    </sheetView>
  </sheetViews>
  <sheetFormatPr baseColWidth="10" defaultColWidth="11.453125" defaultRowHeight="18" customHeight="1" x14ac:dyDescent="0.25"/>
  <cols>
    <col min="1" max="1" width="21.54296875" style="16" customWidth="1"/>
    <col min="2" max="3" width="16.54296875" style="177" customWidth="1"/>
    <col min="4" max="4" width="1.54296875" style="16" customWidth="1"/>
    <col min="5" max="5" width="19.54296875" style="16" customWidth="1"/>
    <col min="6" max="7" width="16.54296875" style="16" customWidth="1"/>
    <col min="8" max="8" width="1.54296875" style="16" customWidth="1"/>
    <col min="9" max="9" width="19.54296875" style="16" customWidth="1"/>
    <col min="10" max="11" width="16.54296875" style="16" customWidth="1"/>
    <col min="12" max="12" width="1.54296875" style="16" customWidth="1"/>
    <col min="13" max="13" width="19.54296875" style="16" customWidth="1"/>
    <col min="14" max="15" width="16.54296875" style="16" customWidth="1"/>
    <col min="16" max="16384" width="11.453125" style="16"/>
  </cols>
  <sheetData>
    <row r="2" spans="1:7" ht="18" customHeight="1" x14ac:dyDescent="0.25">
      <c r="A2" s="245" t="s">
        <v>3077</v>
      </c>
      <c r="B2" s="245"/>
      <c r="C2" s="245"/>
      <c r="D2" s="245"/>
      <c r="E2" s="245"/>
      <c r="F2" s="245"/>
      <c r="G2" s="245"/>
    </row>
    <row r="3" spans="1:7" ht="18" customHeight="1" x14ac:dyDescent="0.25">
      <c r="A3" s="245" t="s">
        <v>48</v>
      </c>
      <c r="B3" s="245"/>
      <c r="C3" s="245"/>
      <c r="D3" s="245"/>
      <c r="E3" s="245"/>
      <c r="F3" s="245"/>
      <c r="G3" s="245"/>
    </row>
    <row r="5" spans="1:7" ht="36" customHeight="1" x14ac:dyDescent="0.25">
      <c r="B5" s="349" t="str">
        <f>IGOT!C5</f>
        <v>Sindicato Único de Trabajadores Democráticos del Sistema de Transporte Colectivo.</v>
      </c>
      <c r="C5" s="349"/>
      <c r="D5" s="349"/>
      <c r="E5" s="349"/>
      <c r="F5" s="349"/>
    </row>
    <row r="7" spans="1:7" ht="18" customHeight="1" thickBot="1" x14ac:dyDescent="0.3">
      <c r="A7" s="177"/>
    </row>
    <row r="8" spans="1:7" ht="18" customHeight="1" thickBot="1" x14ac:dyDescent="0.3">
      <c r="A8" s="178" t="s">
        <v>380</v>
      </c>
      <c r="B8" s="179">
        <f>'Artículo 147 (cálculo PNT)'!T18</f>
        <v>7</v>
      </c>
      <c r="C8"/>
      <c r="E8" s="180" t="s">
        <v>380</v>
      </c>
      <c r="F8" s="179">
        <f>'Artículo 147 (cálculo PNT)'!T26</f>
        <v>5</v>
      </c>
      <c r="G8"/>
    </row>
    <row r="9" spans="1:7" ht="6" customHeight="1" thickBot="1" x14ac:dyDescent="0.3">
      <c r="F9" s="177"/>
      <c r="G9" s="177"/>
    </row>
    <row r="10" spans="1:7" ht="36" customHeight="1" thickBot="1" x14ac:dyDescent="0.3">
      <c r="A10" s="350"/>
      <c r="B10" s="351" t="s">
        <v>44</v>
      </c>
      <c r="C10" s="351"/>
      <c r="E10" s="352"/>
      <c r="F10" s="353" t="s">
        <v>2955</v>
      </c>
      <c r="G10" s="353"/>
    </row>
    <row r="11" spans="1:7" ht="54" customHeight="1" thickBot="1" x14ac:dyDescent="0.3">
      <c r="A11" s="350"/>
      <c r="B11" s="181" t="s">
        <v>2962</v>
      </c>
      <c r="C11" s="182" t="s">
        <v>2963</v>
      </c>
      <c r="E11" s="352"/>
      <c r="F11" s="183" t="s">
        <v>2962</v>
      </c>
      <c r="G11" s="184" t="s">
        <v>2963</v>
      </c>
    </row>
    <row r="12" spans="1:7" ht="18" customHeight="1" thickBot="1" x14ac:dyDescent="0.3">
      <c r="A12" s="185" t="s">
        <v>2964</v>
      </c>
      <c r="B12" s="186">
        <f>'Artículo 147 (cálculo PNT)'!R11</f>
        <v>0</v>
      </c>
      <c r="C12" s="186">
        <f t="shared" ref="C12:C18" si="0">(B12/(1/$B$8))</f>
        <v>0</v>
      </c>
      <c r="E12" s="185" t="s">
        <v>2971</v>
      </c>
      <c r="F12" s="186">
        <f>'Artículo 147 (cálculo PNT)'!R21</f>
        <v>0</v>
      </c>
      <c r="G12" s="186">
        <f t="shared" ref="G12:G16" si="1">(F12/(1/$F$8))</f>
        <v>0</v>
      </c>
    </row>
    <row r="13" spans="1:7" ht="18" customHeight="1" thickBot="1" x14ac:dyDescent="0.3">
      <c r="A13" s="185" t="s">
        <v>2966</v>
      </c>
      <c r="B13" s="186">
        <f>'Artículo 147 (cálculo PNT)'!R12</f>
        <v>0</v>
      </c>
      <c r="C13" s="186">
        <f t="shared" si="0"/>
        <v>0</v>
      </c>
      <c r="E13" s="185" t="s">
        <v>3047</v>
      </c>
      <c r="F13" s="186">
        <f>'Artículo 147 (cálculo PNT)'!R22</f>
        <v>0</v>
      </c>
      <c r="G13" s="186">
        <f t="shared" si="1"/>
        <v>0</v>
      </c>
    </row>
    <row r="14" spans="1:7" ht="18" customHeight="1" thickBot="1" x14ac:dyDescent="0.3">
      <c r="A14" s="185" t="s">
        <v>2968</v>
      </c>
      <c r="B14" s="186">
        <f>'Artículo 147 (cálculo PNT)'!R13</f>
        <v>0</v>
      </c>
      <c r="C14" s="186">
        <f t="shared" si="0"/>
        <v>0</v>
      </c>
      <c r="E14" s="185" t="s">
        <v>3048</v>
      </c>
      <c r="F14" s="186">
        <f>'Artículo 147 (cálculo PNT)'!R23</f>
        <v>0</v>
      </c>
      <c r="G14" s="186">
        <f t="shared" si="1"/>
        <v>0</v>
      </c>
    </row>
    <row r="15" spans="1:7" ht="18" customHeight="1" thickBot="1" x14ac:dyDescent="0.3">
      <c r="A15" s="185" t="s">
        <v>2965</v>
      </c>
      <c r="B15" s="186">
        <f>'Artículo 147 (cálculo PNT)'!R14</f>
        <v>0</v>
      </c>
      <c r="C15" s="186">
        <f t="shared" si="0"/>
        <v>0</v>
      </c>
      <c r="E15" s="185" t="s">
        <v>3049</v>
      </c>
      <c r="F15" s="186">
        <f>'Artículo 147 (cálculo PNT)'!R24</f>
        <v>0</v>
      </c>
      <c r="G15" s="186">
        <f t="shared" si="1"/>
        <v>0</v>
      </c>
    </row>
    <row r="16" spans="1:7" ht="18" customHeight="1" thickBot="1" x14ac:dyDescent="0.3">
      <c r="A16" s="185" t="s">
        <v>2967</v>
      </c>
      <c r="B16" s="186">
        <f>'Artículo 147 (cálculo PNT)'!R15</f>
        <v>0</v>
      </c>
      <c r="C16" s="186">
        <f t="shared" si="0"/>
        <v>0</v>
      </c>
      <c r="E16" s="185" t="s">
        <v>3041</v>
      </c>
      <c r="F16" s="186">
        <f>'Artículo 147 (cálculo PNT)'!R25</f>
        <v>0</v>
      </c>
      <c r="G16" s="186">
        <f t="shared" si="1"/>
        <v>0</v>
      </c>
    </row>
    <row r="17" spans="1:6" ht="18" customHeight="1" thickBot="1" x14ac:dyDescent="0.3">
      <c r="A17" s="185" t="s">
        <v>2969</v>
      </c>
      <c r="B17" s="186">
        <f>'Artículo 147 (cálculo PNT)'!R16</f>
        <v>0</v>
      </c>
      <c r="C17" s="186">
        <f t="shared" si="0"/>
        <v>0</v>
      </c>
    </row>
    <row r="18" spans="1:6" ht="18" customHeight="1" thickBot="1" x14ac:dyDescent="0.3">
      <c r="A18" s="185" t="s">
        <v>2970</v>
      </c>
      <c r="B18" s="186">
        <f>'Artículo 147 (cálculo PNT)'!R17</f>
        <v>0</v>
      </c>
      <c r="C18" s="186">
        <f t="shared" si="0"/>
        <v>0</v>
      </c>
    </row>
    <row r="19" spans="1:6" ht="6" customHeight="1" thickBot="1" x14ac:dyDescent="0.3"/>
    <row r="20" spans="1:6" ht="18" customHeight="1" thickBot="1" x14ac:dyDescent="0.3">
      <c r="A20" s="187" t="s">
        <v>3078</v>
      </c>
      <c r="B20" s="186">
        <f>SUM(B12:B18)</f>
        <v>0</v>
      </c>
      <c r="C20" s="188"/>
      <c r="E20" s="191" t="s">
        <v>3079</v>
      </c>
      <c r="F20" s="186">
        <f>SUM(F12:F16)</f>
        <v>0</v>
      </c>
    </row>
    <row r="21" spans="1:6" ht="6" customHeight="1" thickBot="1" x14ac:dyDescent="0.3"/>
    <row r="22" spans="1:6" ht="18" customHeight="1" thickBot="1" x14ac:dyDescent="0.3">
      <c r="A22" s="189" t="s">
        <v>3080</v>
      </c>
      <c r="B22" s="190"/>
      <c r="C22" s="186">
        <f>(B20*0.8)+(F20*0.2)</f>
        <v>0</v>
      </c>
    </row>
  </sheetData>
  <sheetProtection selectLockedCells="1" selectUnlockedCells="1"/>
  <mergeCells count="7">
    <mergeCell ref="A2:G2"/>
    <mergeCell ref="A3:G3"/>
    <mergeCell ref="B5:F5"/>
    <mergeCell ref="A10:A11"/>
    <mergeCell ref="B10:C10"/>
    <mergeCell ref="E10:E11"/>
    <mergeCell ref="F10:G10"/>
  </mergeCells>
  <pageMargins left="0.7" right="0.7" top="0.75" bottom="0.75" header="0.51180555555555551" footer="0.51180555555555551"/>
  <pageSetup firstPageNumber="0" orientation="portrait" horizontalDpi="300" verticalDpi="300"/>
  <headerFooter alignWithMargins="0"/>
  <drawing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9F1EF3-4CE1-4C89-A572-8BA51AA57B9D}">
  <sheetPr codeName="Hoja44"/>
  <dimension ref="A1:IV41"/>
  <sheetViews>
    <sheetView showGridLines="0" zoomScale="75" zoomScaleNormal="75" zoomScaleSheetLayoutView="85" workbookViewId="0">
      <selection activeCell="K11" sqref="K11:L11"/>
    </sheetView>
  </sheetViews>
  <sheetFormatPr baseColWidth="10" defaultColWidth="11.453125" defaultRowHeight="18" customHeight="1" x14ac:dyDescent="0.25"/>
  <cols>
    <col min="1" max="16" width="5.54296875" style="71" customWidth="1"/>
    <col min="17" max="17" width="12.54296875" style="133" customWidth="1"/>
    <col min="18" max="31" width="5.54296875" style="71" customWidth="1"/>
    <col min="32" max="32" width="12.54296875" style="133" customWidth="1"/>
    <col min="33" max="46" width="5.54296875" style="71" customWidth="1"/>
    <col min="47" max="16384" width="11.453125" style="71"/>
  </cols>
  <sheetData>
    <row r="1" spans="1:256" ht="21" customHeight="1" x14ac:dyDescent="0.25">
      <c r="B1" s="23"/>
      <c r="C1" s="23"/>
      <c r="E1" s="23"/>
      <c r="F1" s="283" t="s">
        <v>0</v>
      </c>
      <c r="G1" s="283"/>
      <c r="H1" s="283"/>
      <c r="I1" s="283"/>
      <c r="J1" s="283"/>
      <c r="K1" s="283"/>
      <c r="L1" s="283"/>
      <c r="M1" s="283"/>
      <c r="N1" s="283"/>
      <c r="O1" s="283"/>
      <c r="P1" s="283"/>
      <c r="Q1" s="283"/>
      <c r="R1" s="283"/>
      <c r="S1" s="283"/>
      <c r="T1" s="283"/>
      <c r="U1" s="283"/>
      <c r="V1" s="283"/>
      <c r="W1" s="283"/>
      <c r="X1" s="283"/>
      <c r="Y1" s="283"/>
      <c r="Z1" s="283"/>
      <c r="AA1" s="283"/>
      <c r="AB1" s="283"/>
      <c r="AC1" s="283"/>
      <c r="AD1" s="283"/>
      <c r="AE1" s="283"/>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c r="GT1"/>
      <c r="GU1"/>
      <c r="GV1"/>
      <c r="GW1"/>
      <c r="GX1"/>
      <c r="GY1"/>
      <c r="GZ1"/>
      <c r="HA1"/>
      <c r="HB1"/>
      <c r="HC1"/>
      <c r="HD1"/>
      <c r="HE1"/>
      <c r="HF1"/>
      <c r="HG1"/>
      <c r="HH1"/>
      <c r="HI1"/>
      <c r="HJ1"/>
      <c r="HK1"/>
      <c r="HL1"/>
      <c r="HM1"/>
      <c r="HN1"/>
      <c r="HO1"/>
      <c r="HP1"/>
      <c r="HQ1"/>
      <c r="HR1"/>
      <c r="HS1"/>
      <c r="HT1"/>
      <c r="HU1"/>
      <c r="HV1"/>
      <c r="HW1"/>
      <c r="HX1"/>
      <c r="HY1"/>
      <c r="HZ1"/>
      <c r="IA1"/>
      <c r="IB1"/>
      <c r="IC1"/>
      <c r="ID1"/>
      <c r="IE1"/>
      <c r="IF1"/>
      <c r="IG1"/>
      <c r="IH1"/>
      <c r="II1"/>
      <c r="IJ1"/>
      <c r="IK1"/>
      <c r="IL1"/>
      <c r="IM1"/>
      <c r="IN1"/>
      <c r="IO1"/>
      <c r="IP1"/>
      <c r="IQ1"/>
      <c r="IR1"/>
      <c r="IS1"/>
      <c r="IT1"/>
      <c r="IU1"/>
      <c r="IV1"/>
    </row>
    <row r="2" spans="1:256" ht="21" customHeight="1" x14ac:dyDescent="0.25">
      <c r="B2" s="23"/>
      <c r="C2" s="23"/>
      <c r="E2" s="23"/>
      <c r="F2" s="283" t="s">
        <v>2</v>
      </c>
      <c r="G2" s="283"/>
      <c r="H2" s="283"/>
      <c r="I2" s="283"/>
      <c r="J2" s="283"/>
      <c r="K2" s="283"/>
      <c r="L2" s="283"/>
      <c r="M2" s="283"/>
      <c r="N2" s="283"/>
      <c r="O2" s="283"/>
      <c r="P2" s="283"/>
      <c r="Q2" s="283"/>
      <c r="R2" s="283"/>
      <c r="S2" s="283"/>
      <c r="T2" s="283"/>
      <c r="U2" s="283"/>
      <c r="V2" s="283"/>
      <c r="W2" s="283"/>
      <c r="X2" s="283"/>
      <c r="Y2" s="283"/>
      <c r="Z2" s="283"/>
      <c r="AA2" s="283"/>
      <c r="AB2" s="283"/>
      <c r="AC2" s="283"/>
      <c r="AD2" s="283"/>
      <c r="AE2" s="283"/>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c r="GT2"/>
      <c r="GU2"/>
      <c r="GV2"/>
      <c r="GW2"/>
      <c r="GX2"/>
      <c r="GY2"/>
      <c r="GZ2"/>
      <c r="HA2"/>
      <c r="HB2"/>
      <c r="HC2"/>
      <c r="HD2"/>
      <c r="HE2"/>
      <c r="HF2"/>
      <c r="HG2"/>
      <c r="HH2"/>
      <c r="HI2"/>
      <c r="HJ2"/>
      <c r="HK2"/>
      <c r="HL2"/>
      <c r="HM2"/>
      <c r="HN2"/>
      <c r="HO2"/>
      <c r="HP2"/>
      <c r="HQ2"/>
      <c r="HR2"/>
      <c r="HS2"/>
      <c r="HT2"/>
      <c r="HU2"/>
      <c r="HV2"/>
      <c r="HW2"/>
      <c r="HX2"/>
      <c r="HY2"/>
      <c r="HZ2"/>
      <c r="IA2"/>
      <c r="IB2"/>
      <c r="IC2"/>
      <c r="ID2"/>
      <c r="IE2"/>
      <c r="IF2"/>
      <c r="IG2"/>
      <c r="IH2"/>
      <c r="II2"/>
      <c r="IJ2"/>
      <c r="IK2"/>
      <c r="IL2"/>
      <c r="IM2"/>
      <c r="IN2"/>
      <c r="IO2"/>
      <c r="IP2"/>
      <c r="IQ2"/>
      <c r="IR2"/>
      <c r="IS2"/>
      <c r="IT2"/>
      <c r="IU2"/>
      <c r="IV2"/>
    </row>
    <row r="3" spans="1:256" ht="42" customHeight="1" x14ac:dyDescent="0.25">
      <c r="B3" s="24"/>
      <c r="C3" s="24"/>
      <c r="E3" s="24"/>
      <c r="F3" s="284" t="s">
        <v>3</v>
      </c>
      <c r="G3" s="284"/>
      <c r="H3" s="284"/>
      <c r="I3" s="284"/>
      <c r="J3" s="284"/>
      <c r="K3" s="284"/>
      <c r="L3" s="284"/>
      <c r="M3" s="284"/>
      <c r="N3" s="284"/>
      <c r="O3" s="284"/>
      <c r="P3" s="284"/>
      <c r="Q3" s="284"/>
      <c r="R3" s="284"/>
      <c r="S3" s="284"/>
      <c r="T3" s="284"/>
      <c r="U3" s="284"/>
      <c r="V3" s="284"/>
      <c r="W3" s="284"/>
      <c r="X3" s="284"/>
      <c r="Y3" s="284"/>
      <c r="Z3" s="284"/>
      <c r="AA3" s="284"/>
      <c r="AB3" s="284"/>
      <c r="AC3" s="284"/>
      <c r="AD3" s="284"/>
      <c r="AE3" s="284"/>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c r="GT3"/>
      <c r="GU3"/>
      <c r="GV3"/>
      <c r="GW3"/>
      <c r="GX3"/>
      <c r="GY3"/>
      <c r="GZ3"/>
      <c r="HA3"/>
      <c r="HB3"/>
      <c r="HC3"/>
      <c r="HD3"/>
      <c r="HE3"/>
      <c r="HF3"/>
      <c r="HG3"/>
      <c r="HH3"/>
      <c r="HI3"/>
      <c r="HJ3"/>
      <c r="HK3"/>
      <c r="HL3"/>
      <c r="HM3"/>
      <c r="HN3"/>
      <c r="HO3"/>
      <c r="HP3"/>
      <c r="HQ3"/>
      <c r="HR3"/>
      <c r="HS3"/>
      <c r="HT3"/>
      <c r="HU3"/>
      <c r="HV3"/>
      <c r="HW3"/>
      <c r="HX3"/>
      <c r="HY3"/>
      <c r="HZ3"/>
      <c r="IA3"/>
      <c r="IB3"/>
      <c r="IC3"/>
      <c r="ID3"/>
      <c r="IE3"/>
      <c r="IF3"/>
      <c r="IG3"/>
      <c r="IH3"/>
      <c r="II3"/>
      <c r="IJ3"/>
      <c r="IK3"/>
      <c r="IL3"/>
      <c r="IM3"/>
      <c r="IN3"/>
      <c r="IO3"/>
      <c r="IP3"/>
      <c r="IQ3"/>
      <c r="IR3"/>
      <c r="IS3"/>
      <c r="IT3"/>
      <c r="IU3"/>
      <c r="IV3"/>
    </row>
    <row r="4" spans="1:256" ht="21" customHeight="1" x14ac:dyDescent="0.25">
      <c r="B4" s="24"/>
      <c r="C4" s="24"/>
      <c r="D4" s="210"/>
      <c r="E4" s="210"/>
      <c r="F4" s="210"/>
      <c r="G4" s="210"/>
      <c r="H4" s="210"/>
      <c r="I4" s="210"/>
      <c r="J4" s="210"/>
      <c r="K4" s="210"/>
      <c r="L4" s="210"/>
      <c r="M4" s="210"/>
      <c r="N4" s="210"/>
      <c r="O4" s="210"/>
      <c r="P4" s="210"/>
      <c r="Q4" s="210"/>
      <c r="R4" s="210"/>
      <c r="S4" s="210"/>
      <c r="T4" s="210"/>
      <c r="U4" s="210"/>
      <c r="V4" s="210"/>
      <c r="W4" s="210"/>
      <c r="X4" s="210"/>
      <c r="Y4" s="210"/>
      <c r="Z4" s="210"/>
      <c r="AA4" s="210"/>
      <c r="AB4" s="210"/>
      <c r="AC4" s="210"/>
      <c r="AD4" s="210"/>
      <c r="AE4" s="210"/>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c r="GT4"/>
      <c r="GU4"/>
      <c r="GV4"/>
      <c r="GW4"/>
      <c r="GX4"/>
      <c r="GY4"/>
      <c r="GZ4"/>
      <c r="HA4"/>
      <c r="HB4"/>
      <c r="HC4"/>
      <c r="HD4"/>
      <c r="HE4"/>
      <c r="HF4"/>
      <c r="HG4"/>
      <c r="HH4"/>
      <c r="HI4"/>
      <c r="HJ4"/>
      <c r="HK4"/>
      <c r="HL4"/>
      <c r="HM4"/>
      <c r="HN4"/>
      <c r="HO4"/>
      <c r="HP4"/>
      <c r="HQ4"/>
      <c r="HR4"/>
      <c r="HS4"/>
      <c r="HT4"/>
      <c r="HU4"/>
      <c r="HV4"/>
      <c r="HW4"/>
      <c r="HX4"/>
      <c r="HY4"/>
      <c r="HZ4"/>
      <c r="IA4"/>
      <c r="IB4"/>
      <c r="IC4"/>
      <c r="ID4"/>
      <c r="IE4"/>
      <c r="IF4"/>
      <c r="IG4"/>
      <c r="IH4"/>
      <c r="II4"/>
      <c r="IJ4"/>
      <c r="IK4"/>
      <c r="IL4"/>
      <c r="IM4"/>
      <c r="IN4"/>
      <c r="IO4"/>
      <c r="IP4"/>
      <c r="IQ4"/>
      <c r="IR4"/>
      <c r="IS4"/>
      <c r="IT4"/>
      <c r="IU4"/>
      <c r="IV4"/>
    </row>
    <row r="5" spans="1:256" ht="21" customHeight="1" x14ac:dyDescent="0.25">
      <c r="B5" s="25"/>
      <c r="C5" s="25"/>
      <c r="E5" s="25"/>
      <c r="F5" s="285" t="s">
        <v>3081</v>
      </c>
      <c r="G5" s="285"/>
      <c r="H5" s="285"/>
      <c r="I5" s="285"/>
      <c r="J5" s="285"/>
      <c r="K5" s="285"/>
      <c r="L5" s="285"/>
      <c r="M5" s="285"/>
      <c r="N5" s="285"/>
      <c r="O5" s="285"/>
      <c r="P5" s="285"/>
      <c r="Q5" s="285"/>
      <c r="R5" s="285"/>
      <c r="S5" s="285"/>
      <c r="T5" s="285"/>
      <c r="U5" s="285"/>
      <c r="V5" s="285"/>
      <c r="W5" s="285"/>
      <c r="X5" s="285"/>
      <c r="Y5" s="285"/>
      <c r="Z5" s="285"/>
      <c r="AA5" s="285"/>
      <c r="AB5" s="285"/>
      <c r="AC5" s="285"/>
      <c r="AD5" s="285"/>
      <c r="AE5" s="285"/>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c r="DW5"/>
      <c r="DX5"/>
      <c r="DY5"/>
      <c r="DZ5"/>
      <c r="EA5"/>
      <c r="EB5"/>
      <c r="EC5"/>
      <c r="ED5"/>
      <c r="EE5"/>
      <c r="EF5"/>
      <c r="EG5"/>
      <c r="EH5"/>
      <c r="EI5"/>
      <c r="EJ5"/>
      <c r="EK5"/>
      <c r="EL5"/>
      <c r="EM5"/>
      <c r="EN5"/>
      <c r="EO5"/>
      <c r="EP5"/>
      <c r="EQ5"/>
      <c r="ER5"/>
      <c r="ES5"/>
      <c r="ET5"/>
      <c r="EU5"/>
      <c r="EV5"/>
      <c r="EW5"/>
      <c r="EX5"/>
      <c r="EY5"/>
      <c r="EZ5"/>
      <c r="FA5"/>
      <c r="FB5"/>
      <c r="FC5"/>
      <c r="FD5"/>
      <c r="FE5"/>
      <c r="FF5"/>
      <c r="FG5"/>
      <c r="FH5"/>
      <c r="FI5"/>
      <c r="FJ5"/>
      <c r="FK5"/>
      <c r="FL5"/>
      <c r="FM5"/>
      <c r="FN5"/>
      <c r="FO5"/>
      <c r="FP5"/>
      <c r="FQ5"/>
      <c r="FR5"/>
      <c r="FS5"/>
      <c r="FT5"/>
      <c r="FU5"/>
      <c r="FV5"/>
      <c r="FW5"/>
      <c r="FX5"/>
      <c r="FY5"/>
      <c r="FZ5"/>
      <c r="GA5"/>
      <c r="GB5"/>
      <c r="GC5"/>
      <c r="GD5"/>
      <c r="GE5"/>
      <c r="GF5"/>
      <c r="GG5"/>
      <c r="GH5"/>
      <c r="GI5"/>
      <c r="GJ5"/>
      <c r="GK5"/>
      <c r="GL5"/>
      <c r="GM5"/>
      <c r="GN5"/>
      <c r="GO5"/>
      <c r="GP5"/>
      <c r="GQ5"/>
      <c r="GR5"/>
      <c r="GS5"/>
      <c r="GT5"/>
      <c r="GU5"/>
      <c r="GV5"/>
      <c r="GW5"/>
      <c r="GX5"/>
      <c r="GY5"/>
      <c r="GZ5"/>
      <c r="HA5"/>
      <c r="HB5"/>
      <c r="HC5"/>
      <c r="HD5"/>
      <c r="HE5"/>
      <c r="HF5"/>
      <c r="HG5"/>
      <c r="HH5"/>
      <c r="HI5"/>
      <c r="HJ5"/>
      <c r="HK5"/>
      <c r="HL5"/>
      <c r="HM5"/>
      <c r="HN5"/>
      <c r="HO5"/>
      <c r="HP5"/>
      <c r="HQ5"/>
      <c r="HR5"/>
      <c r="HS5"/>
      <c r="HT5"/>
      <c r="HU5"/>
      <c r="HV5"/>
      <c r="HW5"/>
      <c r="HX5"/>
      <c r="HY5"/>
      <c r="HZ5"/>
      <c r="IA5"/>
      <c r="IB5"/>
      <c r="IC5"/>
      <c r="ID5"/>
      <c r="IE5"/>
      <c r="IF5"/>
      <c r="IG5"/>
      <c r="IH5"/>
      <c r="II5"/>
      <c r="IJ5"/>
      <c r="IK5"/>
      <c r="IL5"/>
      <c r="IM5"/>
      <c r="IN5"/>
      <c r="IO5"/>
      <c r="IP5"/>
      <c r="IQ5"/>
      <c r="IR5"/>
      <c r="IS5"/>
      <c r="IT5"/>
      <c r="IU5"/>
      <c r="IV5"/>
    </row>
    <row r="6" spans="1:256" ht="21" customHeight="1" x14ac:dyDescent="0.25">
      <c r="A6" s="207"/>
      <c r="B6" s="207"/>
      <c r="C6" s="207"/>
      <c r="D6" s="207"/>
      <c r="E6" s="207"/>
      <c r="F6" s="207"/>
      <c r="G6" s="207"/>
      <c r="H6" s="207"/>
      <c r="I6" s="207"/>
      <c r="J6" s="207"/>
      <c r="K6" s="207"/>
      <c r="L6" s="207"/>
      <c r="M6" s="207"/>
      <c r="N6" s="207"/>
      <c r="O6" s="207"/>
      <c r="P6" s="207"/>
      <c r="Q6" s="207"/>
      <c r="R6" s="207"/>
      <c r="S6" s="207"/>
      <c r="T6" s="207"/>
      <c r="U6" s="207"/>
      <c r="V6" s="207"/>
      <c r="W6" s="207"/>
      <c r="X6" s="207"/>
      <c r="Y6" s="207"/>
      <c r="Z6" s="207"/>
      <c r="AA6" s="207"/>
      <c r="AB6" s="207"/>
      <c r="AC6" s="207"/>
      <c r="AD6" s="207"/>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c r="DW6"/>
      <c r="DX6"/>
      <c r="DY6"/>
      <c r="DZ6"/>
      <c r="EA6"/>
      <c r="EB6"/>
      <c r="EC6"/>
      <c r="ED6"/>
      <c r="EE6"/>
      <c r="EF6"/>
      <c r="EG6"/>
      <c r="EH6"/>
      <c r="EI6"/>
      <c r="EJ6"/>
      <c r="EK6"/>
      <c r="EL6"/>
      <c r="EM6"/>
      <c r="EN6"/>
      <c r="EO6"/>
      <c r="EP6"/>
      <c r="EQ6"/>
      <c r="ER6"/>
      <c r="ES6"/>
      <c r="ET6"/>
      <c r="EU6"/>
      <c r="EV6"/>
      <c r="EW6"/>
      <c r="EX6"/>
      <c r="EY6"/>
      <c r="EZ6"/>
      <c r="FA6"/>
      <c r="FB6"/>
      <c r="FC6"/>
      <c r="FD6"/>
      <c r="FE6"/>
      <c r="FF6"/>
      <c r="FG6"/>
      <c r="FH6"/>
      <c r="FI6"/>
      <c r="FJ6"/>
      <c r="FK6"/>
      <c r="FL6"/>
      <c r="FM6"/>
      <c r="FN6"/>
      <c r="FO6"/>
      <c r="FP6"/>
      <c r="FQ6"/>
      <c r="FR6"/>
      <c r="FS6"/>
      <c r="FT6"/>
      <c r="FU6"/>
      <c r="FV6"/>
      <c r="FW6"/>
      <c r="FX6"/>
      <c r="FY6"/>
      <c r="FZ6"/>
      <c r="GA6"/>
      <c r="GB6"/>
      <c r="GC6"/>
      <c r="GD6"/>
      <c r="GE6"/>
      <c r="GF6"/>
      <c r="GG6"/>
      <c r="GH6"/>
      <c r="GI6"/>
      <c r="GJ6"/>
      <c r="GK6"/>
      <c r="GL6"/>
      <c r="GM6"/>
      <c r="GN6"/>
      <c r="GO6"/>
      <c r="GP6"/>
      <c r="GQ6"/>
      <c r="GR6"/>
      <c r="GS6"/>
      <c r="GT6"/>
      <c r="GU6"/>
      <c r="GV6"/>
      <c r="GW6"/>
      <c r="GX6"/>
      <c r="GY6"/>
      <c r="GZ6"/>
      <c r="HA6"/>
      <c r="HB6"/>
      <c r="HC6"/>
      <c r="HD6"/>
      <c r="HE6"/>
      <c r="HF6"/>
      <c r="HG6"/>
      <c r="HH6"/>
      <c r="HI6"/>
      <c r="HJ6"/>
      <c r="HK6"/>
      <c r="HL6"/>
      <c r="HM6"/>
      <c r="HN6"/>
      <c r="HO6"/>
      <c r="HP6"/>
      <c r="HQ6"/>
      <c r="HR6"/>
      <c r="HS6"/>
      <c r="HT6"/>
      <c r="HU6"/>
      <c r="HV6"/>
      <c r="HW6"/>
      <c r="HX6"/>
      <c r="HY6"/>
      <c r="HZ6"/>
      <c r="IA6"/>
      <c r="IB6"/>
      <c r="IC6"/>
      <c r="ID6"/>
      <c r="IE6"/>
      <c r="IF6"/>
      <c r="IG6"/>
      <c r="IH6"/>
      <c r="II6"/>
      <c r="IJ6"/>
      <c r="IK6"/>
      <c r="IL6"/>
      <c r="IM6"/>
      <c r="IN6"/>
      <c r="IO6"/>
      <c r="IP6"/>
      <c r="IQ6"/>
      <c r="IR6"/>
      <c r="IS6"/>
      <c r="IT6"/>
      <c r="IU6"/>
      <c r="IV6"/>
    </row>
    <row r="7" spans="1:256" ht="21" customHeight="1" x14ac:dyDescent="0.35">
      <c r="A7"/>
      <c r="B7"/>
      <c r="C7"/>
      <c r="D7"/>
      <c r="E7"/>
      <c r="F7" s="131"/>
      <c r="G7" s="131"/>
      <c r="H7" s="131"/>
      <c r="I7"/>
      <c r="J7"/>
      <c r="K7"/>
      <c r="L7"/>
      <c r="M7"/>
      <c r="N7"/>
      <c r="O7"/>
      <c r="P7"/>
      <c r="Q7" s="34"/>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row>
    <row r="8" spans="1:256" s="42" customFormat="1" ht="18" customHeight="1" thickBot="1" x14ac:dyDescent="0.3">
      <c r="A8" s="23"/>
      <c r="B8" s="23"/>
      <c r="C8" s="23"/>
      <c r="D8" s="23"/>
      <c r="E8" s="23"/>
      <c r="F8" s="23"/>
      <c r="G8" s="27" t="s">
        <v>51</v>
      </c>
      <c r="H8" s="286" t="str">
        <f>IGOT!C5</f>
        <v>Sindicato Único de Trabajadores Democráticos del Sistema de Transporte Colectivo.</v>
      </c>
      <c r="I8" s="286"/>
      <c r="J8" s="286"/>
      <c r="K8" s="286"/>
      <c r="L8" s="286"/>
      <c r="M8" s="286"/>
      <c r="N8" s="286"/>
      <c r="O8" s="286"/>
      <c r="P8" s="286"/>
      <c r="Q8" s="286"/>
      <c r="R8" s="286"/>
      <c r="S8" s="286"/>
      <c r="T8" s="286"/>
      <c r="U8" s="286"/>
      <c r="V8" s="286"/>
      <c r="W8" s="286"/>
      <c r="X8" s="286"/>
      <c r="Y8" s="286"/>
      <c r="Z8" s="286"/>
      <c r="AA8" s="286"/>
      <c r="AB8" s="286"/>
      <c r="AC8" s="286"/>
      <c r="AD8" s="286"/>
      <c r="AE8" s="286"/>
      <c r="AF8"/>
      <c r="AG8"/>
      <c r="AH8"/>
      <c r="AI8"/>
      <c r="AJ8"/>
      <c r="AK8"/>
      <c r="AL8"/>
      <c r="AM8"/>
      <c r="AN8"/>
      <c r="AO8"/>
      <c r="AP8"/>
      <c r="AQ8"/>
      <c r="AR8"/>
      <c r="AS8"/>
      <c r="AT8"/>
    </row>
    <row r="9" spans="1:256" s="42" customFormat="1" ht="18" customHeight="1" x14ac:dyDescent="0.25">
      <c r="A9" s="224"/>
      <c r="B9" s="224"/>
      <c r="C9" s="224"/>
      <c r="D9" s="224"/>
      <c r="E9" s="23"/>
      <c r="F9" s="24"/>
      <c r="G9" s="24"/>
      <c r="H9" s="24"/>
      <c r="I9" s="24"/>
      <c r="J9" s="24"/>
      <c r="K9" s="24"/>
      <c r="L9" s="24"/>
      <c r="M9" s="24"/>
      <c r="N9" s="24"/>
      <c r="O9" s="24"/>
      <c r="P9" s="24"/>
      <c r="Q9" s="24"/>
      <c r="R9" s="24"/>
      <c r="S9" s="24"/>
      <c r="T9" s="24"/>
      <c r="U9" s="24"/>
      <c r="V9" s="24"/>
      <c r="W9" s="24"/>
      <c r="X9" s="24"/>
      <c r="Y9" s="24"/>
      <c r="Z9" s="24"/>
      <c r="AA9" s="24"/>
      <c r="AB9" s="24"/>
      <c r="AC9" s="24"/>
      <c r="AD9" s="24"/>
      <c r="AE9" s="24"/>
      <c r="AF9"/>
      <c r="AG9"/>
      <c r="AH9"/>
      <c r="AI9"/>
      <c r="AJ9"/>
      <c r="AK9"/>
      <c r="AL9"/>
      <c r="AM9"/>
      <c r="AN9"/>
      <c r="AO9"/>
      <c r="AP9"/>
      <c r="AQ9"/>
      <c r="AR9"/>
      <c r="AS9"/>
      <c r="AT9"/>
    </row>
    <row r="10" spans="1:256" s="42" customFormat="1" ht="18" customHeight="1" x14ac:dyDescent="0.25">
      <c r="A10" s="224"/>
      <c r="B10" s="224"/>
      <c r="C10" s="224"/>
      <c r="D10" s="224"/>
      <c r="E10" s="23"/>
      <c r="F10" s="24"/>
      <c r="G10" s="24"/>
      <c r="H10" s="24"/>
      <c r="I10" s="24"/>
      <c r="J10" s="24"/>
      <c r="K10" s="24"/>
      <c r="L10" s="24"/>
      <c r="M10" s="24"/>
      <c r="N10" s="24"/>
      <c r="O10" s="24"/>
      <c r="P10" s="24"/>
      <c r="Q10" s="24"/>
      <c r="R10" s="24"/>
      <c r="S10" s="24"/>
      <c r="T10" s="24"/>
      <c r="U10" s="24"/>
      <c r="V10" s="24"/>
      <c r="W10" s="24"/>
      <c r="X10" s="24"/>
      <c r="Y10" s="24"/>
      <c r="Z10" s="24"/>
      <c r="AA10" s="24"/>
      <c r="AB10" s="24"/>
      <c r="AC10" s="24"/>
      <c r="AD10" s="24"/>
      <c r="AE10" s="24"/>
      <c r="AF10"/>
      <c r="AG10"/>
      <c r="AH10"/>
      <c r="AI10"/>
      <c r="AJ10"/>
      <c r="AK10"/>
      <c r="AL10"/>
      <c r="AM10"/>
      <c r="AN10"/>
      <c r="AO10"/>
      <c r="AP10"/>
      <c r="AQ10"/>
      <c r="AR10"/>
      <c r="AS10"/>
      <c r="AT10"/>
    </row>
    <row r="11" spans="1:256" ht="18" customHeight="1" x14ac:dyDescent="0.35">
      <c r="A11"/>
      <c r="B11"/>
      <c r="C11"/>
      <c r="D11" s="1"/>
      <c r="E11" s="1"/>
      <c r="F11" s="1"/>
      <c r="G11" s="31" t="s">
        <v>52</v>
      </c>
      <c r="H11" s="287" t="s">
        <v>396</v>
      </c>
      <c r="I11" s="287"/>
      <c r="J11" s="32" t="s">
        <v>53</v>
      </c>
      <c r="K11" s="288" t="s">
        <v>397</v>
      </c>
      <c r="L11" s="288"/>
      <c r="M11" s="32" t="s">
        <v>53</v>
      </c>
      <c r="N11" s="248">
        <v>2024</v>
      </c>
      <c r="O11" s="248"/>
      <c r="P11" s="33"/>
      <c r="Q11" s="34"/>
      <c r="R11"/>
      <c r="S11"/>
      <c r="T11"/>
      <c r="U11"/>
      <c r="V11" s="31"/>
      <c r="W11" s="31" t="s">
        <v>54</v>
      </c>
      <c r="X11" s="287" t="s">
        <v>396</v>
      </c>
      <c r="Y11" s="287"/>
      <c r="Z11" s="32" t="s">
        <v>53</v>
      </c>
      <c r="AA11" s="288" t="s">
        <v>397</v>
      </c>
      <c r="AB11" s="288"/>
      <c r="AC11" s="32" t="s">
        <v>53</v>
      </c>
      <c r="AD11" s="248">
        <v>2024</v>
      </c>
      <c r="AE11" s="248"/>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c r="DW11"/>
      <c r="DX11"/>
      <c r="DY11"/>
      <c r="DZ11"/>
      <c r="EA11"/>
      <c r="EB11"/>
      <c r="EC11"/>
      <c r="ED11"/>
      <c r="EE11"/>
      <c r="EF11"/>
      <c r="EG11"/>
      <c r="EH11"/>
      <c r="EI11"/>
      <c r="EJ11"/>
      <c r="EK11"/>
      <c r="EL11"/>
      <c r="EM11"/>
      <c r="EN11"/>
      <c r="EO11"/>
      <c r="EP11"/>
      <c r="EQ11"/>
      <c r="ER11"/>
      <c r="ES11"/>
      <c r="ET11"/>
      <c r="EU11"/>
      <c r="EV11"/>
      <c r="EW11"/>
      <c r="EX11"/>
      <c r="EY11"/>
      <c r="EZ11"/>
      <c r="FA11"/>
      <c r="FB11"/>
      <c r="FC11"/>
      <c r="FD11"/>
      <c r="FE11"/>
      <c r="FF11"/>
      <c r="FG11"/>
      <c r="FH11"/>
      <c r="FI11"/>
      <c r="FJ11"/>
      <c r="FK11"/>
      <c r="FL11"/>
      <c r="FM11"/>
      <c r="FN11"/>
      <c r="FO11"/>
      <c r="FP11"/>
      <c r="FQ11"/>
      <c r="FR11"/>
      <c r="FS11"/>
      <c r="FT11"/>
      <c r="FU11"/>
      <c r="FV11"/>
      <c r="FW11"/>
      <c r="FX11"/>
      <c r="FY11"/>
      <c r="FZ11"/>
      <c r="GA11"/>
      <c r="GB11"/>
      <c r="GC11"/>
      <c r="GD11"/>
      <c r="GE11"/>
      <c r="GF11"/>
      <c r="GG11"/>
      <c r="GH11"/>
      <c r="GI11"/>
      <c r="GJ11"/>
      <c r="GK11"/>
      <c r="GL11"/>
      <c r="GM11"/>
      <c r="GN11"/>
      <c r="GO11"/>
      <c r="GP11"/>
      <c r="GQ11"/>
      <c r="GR11"/>
      <c r="GS11"/>
      <c r="GT11"/>
      <c r="GU11"/>
      <c r="GV11"/>
      <c r="GW11"/>
      <c r="GX11"/>
      <c r="GY11"/>
      <c r="GZ11"/>
      <c r="HA11"/>
      <c r="HB11"/>
      <c r="HC11"/>
      <c r="HD11"/>
      <c r="HE11"/>
      <c r="HF11"/>
      <c r="HG11"/>
      <c r="HH11"/>
      <c r="HI11"/>
      <c r="HJ11"/>
      <c r="HK11"/>
      <c r="HL11"/>
      <c r="HM11"/>
      <c r="HN11"/>
      <c r="HO11"/>
      <c r="HP11"/>
      <c r="HQ11"/>
      <c r="HR11"/>
      <c r="HS11"/>
      <c r="HT11"/>
      <c r="HU11"/>
      <c r="HV11"/>
      <c r="HW11"/>
      <c r="HX11"/>
      <c r="HY11"/>
      <c r="HZ11"/>
      <c r="IA11"/>
      <c r="IB11"/>
      <c r="IC11"/>
      <c r="ID11"/>
      <c r="IE11"/>
      <c r="IF11"/>
      <c r="IG11"/>
      <c r="IH11"/>
      <c r="II11"/>
      <c r="IJ11"/>
      <c r="IK11"/>
      <c r="IL11"/>
      <c r="IM11"/>
      <c r="IN11"/>
      <c r="IO11"/>
      <c r="IP11"/>
      <c r="IQ11"/>
      <c r="IR11"/>
      <c r="IS11"/>
      <c r="IT11"/>
      <c r="IU11"/>
      <c r="IV11"/>
    </row>
    <row r="12" spans="1:256" ht="18" customHeight="1" x14ac:dyDescent="0.35">
      <c r="A12"/>
      <c r="B12"/>
      <c r="C12" s="35"/>
      <c r="D12" s="35"/>
      <c r="E12" s="35"/>
      <c r="F12" s="35"/>
      <c r="G12" s="1"/>
      <c r="H12" s="282" t="s">
        <v>55</v>
      </c>
      <c r="I12" s="282"/>
      <c r="J12" s="36"/>
      <c r="K12" s="282" t="s">
        <v>56</v>
      </c>
      <c r="L12" s="282"/>
      <c r="M12" s="36"/>
      <c r="N12" s="282" t="s">
        <v>57</v>
      </c>
      <c r="O12" s="282"/>
      <c r="P12" s="33"/>
      <c r="Q12" s="34"/>
      <c r="R12"/>
      <c r="S12"/>
      <c r="T12"/>
      <c r="U12"/>
      <c r="V12"/>
      <c r="W12"/>
      <c r="X12" s="282" t="s">
        <v>55</v>
      </c>
      <c r="Y12" s="282"/>
      <c r="Z12" s="36"/>
      <c r="AA12" s="282" t="s">
        <v>56</v>
      </c>
      <c r="AB12" s="282"/>
      <c r="AC12" s="36"/>
      <c r="AD12" s="282" t="s">
        <v>57</v>
      </c>
      <c r="AE12" s="28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c r="DW12"/>
      <c r="DX12"/>
      <c r="DY12"/>
      <c r="DZ12"/>
      <c r="EA12"/>
      <c r="EB12"/>
      <c r="EC12"/>
      <c r="ED12"/>
      <c r="EE12"/>
      <c r="EF12"/>
      <c r="EG12"/>
      <c r="EH12"/>
      <c r="EI12"/>
      <c r="EJ12"/>
      <c r="EK12"/>
      <c r="EL12"/>
      <c r="EM12"/>
      <c r="EN12"/>
      <c r="EO12"/>
      <c r="EP12"/>
      <c r="EQ12"/>
      <c r="ER12"/>
      <c r="ES12"/>
      <c r="ET12"/>
      <c r="EU12"/>
      <c r="EV12"/>
      <c r="EW12"/>
      <c r="EX12"/>
      <c r="EY12"/>
      <c r="EZ12"/>
      <c r="FA12"/>
      <c r="FB12"/>
      <c r="FC12"/>
      <c r="FD12"/>
      <c r="FE12"/>
      <c r="FF12"/>
      <c r="FG12"/>
      <c r="FH12"/>
      <c r="FI12"/>
      <c r="FJ12"/>
      <c r="FK12"/>
      <c r="FL12"/>
      <c r="FM12"/>
      <c r="FN12"/>
      <c r="FO12"/>
      <c r="FP12"/>
      <c r="FQ12"/>
      <c r="FR12"/>
      <c r="FS12"/>
      <c r="FT12"/>
      <c r="FU12"/>
      <c r="FV12"/>
      <c r="FW12"/>
      <c r="FX12"/>
      <c r="FY12"/>
      <c r="FZ12"/>
      <c r="GA12"/>
      <c r="GB12"/>
      <c r="GC12"/>
      <c r="GD12"/>
      <c r="GE12"/>
      <c r="GF12"/>
      <c r="GG12"/>
      <c r="GH12"/>
      <c r="GI12"/>
      <c r="GJ12"/>
      <c r="GK12"/>
      <c r="GL12"/>
      <c r="GM12"/>
      <c r="GN12"/>
      <c r="GO12"/>
      <c r="GP12"/>
      <c r="GQ12"/>
      <c r="GR12"/>
      <c r="GS12"/>
      <c r="GT12"/>
      <c r="GU12"/>
      <c r="GV12"/>
      <c r="GW12"/>
      <c r="GX12"/>
      <c r="GY12"/>
      <c r="GZ12"/>
      <c r="HA12"/>
      <c r="HB12"/>
      <c r="HC12"/>
      <c r="HD12"/>
      <c r="HE12"/>
      <c r="HF12"/>
      <c r="HG12"/>
      <c r="HH12"/>
      <c r="HI12"/>
      <c r="HJ12"/>
      <c r="HK12"/>
      <c r="HL12"/>
      <c r="HM12"/>
      <c r="HN12"/>
      <c r="HO12"/>
      <c r="HP12"/>
      <c r="HQ12"/>
      <c r="HR12"/>
      <c r="HS12"/>
      <c r="HT12"/>
      <c r="HU12"/>
      <c r="HV12"/>
      <c r="HW12"/>
      <c r="HX12"/>
      <c r="HY12"/>
      <c r="HZ12"/>
      <c r="IA12"/>
      <c r="IB12"/>
      <c r="IC12"/>
      <c r="ID12"/>
      <c r="IE12"/>
      <c r="IF12"/>
      <c r="IG12"/>
      <c r="IH12"/>
      <c r="II12"/>
      <c r="IJ12"/>
      <c r="IK12"/>
      <c r="IL12"/>
      <c r="IM12"/>
      <c r="IN12"/>
      <c r="IO12"/>
      <c r="IP12"/>
      <c r="IQ12"/>
      <c r="IR12"/>
      <c r="IS12"/>
      <c r="IT12"/>
      <c r="IU12"/>
      <c r="IV12"/>
    </row>
    <row r="13" spans="1:256" ht="18" customHeight="1" x14ac:dyDescent="0.35">
      <c r="A13"/>
      <c r="B13"/>
      <c r="C13" s="35"/>
      <c r="D13" s="35"/>
      <c r="E13" s="35"/>
      <c r="F13" s="35"/>
      <c r="G13" s="1"/>
      <c r="H13" s="37"/>
      <c r="I13" s="37"/>
      <c r="J13" s="36"/>
      <c r="K13" s="37"/>
      <c r="L13" s="37"/>
      <c r="M13" s="36"/>
      <c r="N13" s="37"/>
      <c r="O13" s="37"/>
      <c r="P13" s="33"/>
      <c r="Q13" s="34"/>
      <c r="R13"/>
      <c r="S13"/>
      <c r="T13"/>
      <c r="U13"/>
      <c r="V13"/>
      <c r="W13"/>
      <c r="X13" s="37"/>
      <c r="Y13" s="37"/>
      <c r="Z13" s="36"/>
      <c r="AA13" s="37"/>
      <c r="AB13" s="37"/>
      <c r="AC13" s="36"/>
      <c r="AD13" s="37"/>
      <c r="AE13" s="37"/>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c r="CG13"/>
      <c r="CH13"/>
      <c r="CI13"/>
      <c r="CJ13"/>
      <c r="CK13"/>
      <c r="CL13"/>
      <c r="CM13"/>
      <c r="CN13"/>
      <c r="CO13"/>
      <c r="CP13"/>
      <c r="CQ13"/>
      <c r="CR13"/>
      <c r="CS13"/>
      <c r="CT13"/>
      <c r="CU13"/>
      <c r="CV13"/>
      <c r="CW13"/>
      <c r="CX13"/>
      <c r="CY13"/>
      <c r="CZ13"/>
      <c r="DA13"/>
      <c r="DB13"/>
      <c r="DC13"/>
      <c r="DD13"/>
      <c r="DE13"/>
      <c r="DF13"/>
      <c r="DG13"/>
      <c r="DH13"/>
      <c r="DI13"/>
      <c r="DJ13"/>
      <c r="DK13"/>
      <c r="DL13"/>
      <c r="DM13"/>
      <c r="DN13"/>
      <c r="DO13"/>
      <c r="DP13"/>
      <c r="DQ13"/>
      <c r="DR13"/>
      <c r="DS13"/>
      <c r="DT13"/>
      <c r="DU13"/>
      <c r="DV13"/>
      <c r="DW13"/>
      <c r="DX13"/>
      <c r="DY13"/>
      <c r="DZ13"/>
      <c r="EA13"/>
      <c r="EB13"/>
      <c r="EC13"/>
      <c r="ED13"/>
      <c r="EE13"/>
      <c r="EF13"/>
      <c r="EG13"/>
      <c r="EH13"/>
      <c r="EI13"/>
      <c r="EJ13"/>
      <c r="EK13"/>
      <c r="EL13"/>
      <c r="EM13"/>
      <c r="EN13"/>
      <c r="EO13"/>
      <c r="EP13"/>
      <c r="EQ13"/>
      <c r="ER13"/>
      <c r="ES13"/>
      <c r="ET13"/>
      <c r="EU13"/>
      <c r="EV13"/>
      <c r="EW13"/>
      <c r="EX13"/>
      <c r="EY13"/>
      <c r="EZ13"/>
      <c r="FA13"/>
      <c r="FB13"/>
      <c r="FC13"/>
      <c r="FD13"/>
      <c r="FE13"/>
      <c r="FF13"/>
      <c r="FG13"/>
      <c r="FH13"/>
      <c r="FI13"/>
      <c r="FJ13"/>
      <c r="FK13"/>
      <c r="FL13"/>
      <c r="FM13"/>
      <c r="FN13"/>
      <c r="FO13"/>
      <c r="FP13"/>
      <c r="FQ13"/>
      <c r="FR13"/>
      <c r="FS13"/>
      <c r="FT13"/>
      <c r="FU13"/>
      <c r="FV13"/>
      <c r="FW13"/>
      <c r="FX13"/>
      <c r="FY13"/>
      <c r="FZ13"/>
      <c r="GA13"/>
      <c r="GB13"/>
      <c r="GC13"/>
      <c r="GD13"/>
      <c r="GE13"/>
      <c r="GF13"/>
      <c r="GG13"/>
      <c r="GH13"/>
      <c r="GI13"/>
      <c r="GJ13"/>
      <c r="GK13"/>
      <c r="GL13"/>
      <c r="GM13"/>
      <c r="GN13"/>
      <c r="GO13"/>
      <c r="GP13"/>
      <c r="GQ13"/>
      <c r="GR13"/>
      <c r="GS13"/>
      <c r="GT13"/>
      <c r="GU13"/>
      <c r="GV13"/>
      <c r="GW13"/>
      <c r="GX13"/>
      <c r="GY13"/>
      <c r="GZ13"/>
      <c r="HA13"/>
      <c r="HB13"/>
      <c r="HC13"/>
      <c r="HD13"/>
      <c r="HE13"/>
      <c r="HF13"/>
      <c r="HG13"/>
      <c r="HH13"/>
      <c r="HI13"/>
      <c r="HJ13"/>
      <c r="HK13"/>
      <c r="HL13"/>
      <c r="HM13"/>
      <c r="HN13"/>
      <c r="HO13"/>
      <c r="HP13"/>
      <c r="HQ13"/>
      <c r="HR13"/>
      <c r="HS13"/>
      <c r="HT13"/>
      <c r="HU13"/>
      <c r="HV13"/>
      <c r="HW13"/>
      <c r="HX13"/>
      <c r="HY13"/>
      <c r="HZ13"/>
      <c r="IA13"/>
      <c r="IB13"/>
      <c r="IC13"/>
      <c r="ID13"/>
      <c r="IE13"/>
      <c r="IF13"/>
      <c r="IG13"/>
      <c r="IH13"/>
      <c r="II13"/>
      <c r="IJ13"/>
      <c r="IK13"/>
      <c r="IL13"/>
      <c r="IM13"/>
      <c r="IN13"/>
      <c r="IO13"/>
      <c r="IP13"/>
      <c r="IQ13"/>
      <c r="IR13"/>
      <c r="IS13"/>
      <c r="IT13"/>
      <c r="IU13"/>
      <c r="IV13"/>
    </row>
    <row r="14" spans="1:256" ht="18" customHeight="1" x14ac:dyDescent="0.35">
      <c r="A14"/>
      <c r="B14"/>
      <c r="C14" s="35"/>
      <c r="D14" s="35"/>
      <c r="E14" s="35"/>
      <c r="F14" s="35"/>
      <c r="G14" s="1"/>
      <c r="H14" s="37"/>
      <c r="I14" s="37"/>
      <c r="J14" s="36"/>
      <c r="K14" s="37"/>
      <c r="L14" s="37"/>
      <c r="M14" s="36"/>
      <c r="N14" s="37"/>
      <c r="O14" s="37"/>
      <c r="P14" s="33"/>
      <c r="Q14" s="34"/>
      <c r="R14"/>
      <c r="S14"/>
      <c r="T14"/>
      <c r="U14"/>
      <c r="V14"/>
      <c r="W14"/>
      <c r="X14" s="37"/>
      <c r="Y14" s="37"/>
      <c r="Z14" s="36"/>
      <c r="AA14" s="37"/>
      <c r="AB14" s="37"/>
      <c r="AC14" s="36"/>
      <c r="AD14" s="37"/>
      <c r="AE14" s="37"/>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c r="CG14"/>
      <c r="CH14"/>
      <c r="CI14"/>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c r="DW14"/>
      <c r="DX14"/>
      <c r="DY14"/>
      <c r="DZ14"/>
      <c r="EA14"/>
      <c r="EB14"/>
      <c r="EC14"/>
      <c r="ED14"/>
      <c r="EE14"/>
      <c r="EF14"/>
      <c r="EG14"/>
      <c r="EH14"/>
      <c r="EI14"/>
      <c r="EJ14"/>
      <c r="EK14"/>
      <c r="EL14"/>
      <c r="EM14"/>
      <c r="EN14"/>
      <c r="EO14"/>
      <c r="EP14"/>
      <c r="EQ14"/>
      <c r="ER14"/>
      <c r="ES14"/>
      <c r="ET14"/>
      <c r="EU14"/>
      <c r="EV14"/>
      <c r="EW14"/>
      <c r="EX14"/>
      <c r="EY14"/>
      <c r="EZ14"/>
      <c r="FA14"/>
      <c r="FB14"/>
      <c r="FC14"/>
      <c r="FD14"/>
      <c r="FE14"/>
      <c r="FF14"/>
      <c r="FG14"/>
      <c r="FH14"/>
      <c r="FI14"/>
      <c r="FJ14"/>
      <c r="FK14"/>
      <c r="FL14"/>
      <c r="FM14"/>
      <c r="FN14"/>
      <c r="FO14"/>
      <c r="FP14"/>
      <c r="FQ14"/>
      <c r="FR14"/>
      <c r="FS14"/>
      <c r="FT14"/>
      <c r="FU14"/>
      <c r="FV14"/>
      <c r="FW14"/>
      <c r="FX14"/>
      <c r="FY14"/>
      <c r="FZ14"/>
      <c r="GA14"/>
      <c r="GB14"/>
      <c r="GC14"/>
      <c r="GD14"/>
      <c r="GE14"/>
      <c r="GF14"/>
      <c r="GG14"/>
      <c r="GH14"/>
      <c r="GI14"/>
      <c r="GJ14"/>
      <c r="GK14"/>
      <c r="GL14"/>
      <c r="GM14"/>
      <c r="GN14"/>
      <c r="GO14"/>
      <c r="GP14"/>
      <c r="GQ14"/>
      <c r="GR14"/>
      <c r="GS14"/>
      <c r="GT14"/>
      <c r="GU14"/>
      <c r="GV14"/>
      <c r="GW14"/>
      <c r="GX14"/>
      <c r="GY14"/>
      <c r="GZ14"/>
      <c r="HA14"/>
      <c r="HB14"/>
      <c r="HC14"/>
      <c r="HD14"/>
      <c r="HE14"/>
      <c r="HF14"/>
      <c r="HG14"/>
      <c r="HH14"/>
      <c r="HI14"/>
      <c r="HJ14"/>
      <c r="HK14"/>
      <c r="HL14"/>
      <c r="HM14"/>
      <c r="HN14"/>
      <c r="HO14"/>
      <c r="HP14"/>
      <c r="HQ14"/>
      <c r="HR14"/>
      <c r="HS14"/>
      <c r="HT14"/>
      <c r="HU14"/>
      <c r="HV14"/>
      <c r="HW14"/>
      <c r="HX14"/>
      <c r="HY14"/>
      <c r="HZ14"/>
      <c r="IA14"/>
      <c r="IB14"/>
      <c r="IC14"/>
      <c r="ID14"/>
      <c r="IE14"/>
      <c r="IF14"/>
      <c r="IG14"/>
      <c r="IH14"/>
      <c r="II14"/>
      <c r="IJ14"/>
      <c r="IK14"/>
      <c r="IL14"/>
      <c r="IM14"/>
      <c r="IN14"/>
      <c r="IO14"/>
      <c r="IP14"/>
      <c r="IQ14"/>
      <c r="IR14"/>
      <c r="IS14"/>
      <c r="IT14"/>
      <c r="IU14"/>
      <c r="IV14"/>
    </row>
    <row r="15" spans="1:256" s="38" customFormat="1" ht="18" customHeight="1" x14ac:dyDescent="0.35">
      <c r="A15" s="251" t="s">
        <v>7</v>
      </c>
      <c r="B15" s="251"/>
      <c r="C15" s="251"/>
      <c r="D15" s="251"/>
      <c r="E15" s="251"/>
      <c r="F15" s="251"/>
      <c r="G15" s="251"/>
      <c r="H15" s="251"/>
      <c r="I15" s="251"/>
      <c r="J15" s="251"/>
      <c r="K15" s="251"/>
      <c r="L15" s="251"/>
      <c r="M15" s="251"/>
      <c r="N15" s="251"/>
      <c r="O15" s="251"/>
      <c r="P15" s="251"/>
      <c r="Q15" s="251"/>
      <c r="R15" s="251"/>
      <c r="S15" s="251"/>
      <c r="T15" s="251"/>
      <c r="U15" s="251"/>
      <c r="V15" s="251"/>
      <c r="W15" s="251"/>
      <c r="X15" s="251"/>
      <c r="Y15" s="251"/>
      <c r="Z15" s="251"/>
      <c r="AA15" s="251"/>
      <c r="AB15" s="251"/>
      <c r="AC15" s="251"/>
      <c r="AD15" s="251"/>
      <c r="AE15" s="251"/>
      <c r="AF15"/>
      <c r="AG15"/>
      <c r="AH15"/>
      <c r="AI15"/>
      <c r="AJ15"/>
      <c r="AK15"/>
      <c r="AL15"/>
      <c r="AM15"/>
      <c r="AN15"/>
      <c r="AO15"/>
      <c r="AP15"/>
      <c r="AQ15"/>
      <c r="AR15"/>
      <c r="AS15"/>
      <c r="AT15"/>
    </row>
    <row r="16" spans="1:256" ht="18" customHeight="1" x14ac:dyDescent="0.35">
      <c r="A16"/>
      <c r="B16"/>
      <c r="C16" s="35"/>
      <c r="D16" s="35"/>
      <c r="E16" s="35"/>
      <c r="F16" s="35"/>
      <c r="G16" s="1"/>
      <c r="H16" s="37"/>
      <c r="I16" s="37"/>
      <c r="J16" s="36"/>
      <c r="K16" s="37"/>
      <c r="L16" s="37"/>
      <c r="M16" s="36"/>
      <c r="N16" s="37"/>
      <c r="O16" s="37"/>
      <c r="P16" s="33"/>
      <c r="Q16" s="34"/>
      <c r="R16"/>
      <c r="S16"/>
      <c r="T16"/>
      <c r="U16"/>
      <c r="V16"/>
      <c r="W16" s="37"/>
      <c r="X16" s="37"/>
      <c r="Y16" s="36"/>
      <c r="Z16" s="37"/>
      <c r="AA16" s="37"/>
      <c r="AB16" s="36"/>
      <c r="AC16" s="37"/>
      <c r="AD16" s="37"/>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c r="CG16"/>
      <c r="CH16"/>
      <c r="CI16"/>
      <c r="CJ16"/>
      <c r="CK16"/>
      <c r="CL16"/>
      <c r="CM16"/>
      <c r="CN16"/>
      <c r="CO16"/>
      <c r="CP16"/>
      <c r="CQ16"/>
      <c r="CR16"/>
      <c r="CS16"/>
      <c r="CT16"/>
      <c r="CU16"/>
      <c r="CV16"/>
      <c r="CW16"/>
      <c r="CX16"/>
      <c r="CY16"/>
      <c r="CZ16"/>
      <c r="DA16"/>
      <c r="DB16"/>
      <c r="DC16"/>
      <c r="DD16"/>
      <c r="DE16"/>
      <c r="DF16"/>
      <c r="DG16"/>
      <c r="DH16"/>
      <c r="DI16"/>
      <c r="DJ16"/>
      <c r="DK16"/>
      <c r="DL16"/>
      <c r="DM16"/>
      <c r="DN16"/>
      <c r="DO16"/>
      <c r="DP16"/>
      <c r="DQ16"/>
      <c r="DR16"/>
      <c r="DS16"/>
      <c r="DT16"/>
      <c r="DU16"/>
      <c r="DV16"/>
      <c r="DW16"/>
      <c r="DX16"/>
      <c r="DY16"/>
      <c r="DZ16"/>
      <c r="EA16"/>
      <c r="EB16"/>
      <c r="EC16"/>
      <c r="ED16"/>
      <c r="EE16"/>
      <c r="EF16"/>
      <c r="EG16"/>
      <c r="EH16"/>
      <c r="EI16"/>
      <c r="EJ16"/>
      <c r="EK16"/>
      <c r="EL16"/>
      <c r="EM16"/>
      <c r="EN16"/>
      <c r="EO16"/>
      <c r="EP16"/>
      <c r="EQ16"/>
      <c r="ER16"/>
      <c r="ES16"/>
      <c r="ET16"/>
      <c r="EU16"/>
      <c r="EV16"/>
      <c r="EW16"/>
      <c r="EX16"/>
      <c r="EY16"/>
      <c r="EZ16"/>
      <c r="FA16"/>
      <c r="FB16"/>
      <c r="FC16"/>
      <c r="FD16"/>
      <c r="FE16"/>
      <c r="FF16"/>
      <c r="FG16"/>
      <c r="FH16"/>
      <c r="FI16"/>
      <c r="FJ16"/>
      <c r="FK16"/>
      <c r="FL16"/>
      <c r="FM16"/>
      <c r="FN16"/>
      <c r="FO16"/>
      <c r="FP16"/>
      <c r="FQ16"/>
      <c r="FR16"/>
      <c r="FS16"/>
      <c r="FT16"/>
      <c r="FU16"/>
      <c r="FV16"/>
      <c r="FW16"/>
      <c r="FX16"/>
      <c r="FY16"/>
      <c r="FZ16"/>
      <c r="GA16"/>
      <c r="GB16"/>
      <c r="GC16"/>
      <c r="GD16"/>
      <c r="GE16"/>
      <c r="GF16"/>
      <c r="GG16"/>
      <c r="GH16"/>
      <c r="GI16"/>
      <c r="GJ16"/>
      <c r="GK16"/>
      <c r="GL16"/>
      <c r="GM16"/>
      <c r="GN16"/>
      <c r="GO16"/>
      <c r="GP16"/>
      <c r="GQ16"/>
      <c r="GR16"/>
      <c r="GS16"/>
      <c r="GT16"/>
      <c r="GU16"/>
      <c r="GV16"/>
      <c r="GW16"/>
      <c r="GX16"/>
      <c r="GY16"/>
      <c r="GZ16"/>
      <c r="HA16"/>
      <c r="HB16"/>
      <c r="HC16"/>
      <c r="HD16"/>
      <c r="HE16"/>
      <c r="HF16"/>
      <c r="HG16"/>
      <c r="HH16"/>
      <c r="HI16"/>
      <c r="HJ16"/>
      <c r="HK16"/>
      <c r="HL16"/>
      <c r="HM16"/>
      <c r="HN16"/>
      <c r="HO16"/>
      <c r="HP16"/>
      <c r="HQ16"/>
      <c r="HR16"/>
      <c r="HS16"/>
      <c r="HT16"/>
      <c r="HU16"/>
      <c r="HV16"/>
      <c r="HW16"/>
      <c r="HX16"/>
      <c r="HY16"/>
      <c r="HZ16"/>
      <c r="IA16"/>
      <c r="IB16"/>
      <c r="IC16"/>
      <c r="ID16"/>
      <c r="IE16"/>
      <c r="IF16"/>
      <c r="IG16"/>
      <c r="IH16"/>
      <c r="II16"/>
      <c r="IJ16"/>
      <c r="IK16"/>
      <c r="IL16"/>
      <c r="IM16"/>
      <c r="IN16"/>
      <c r="IO16"/>
      <c r="IP16"/>
      <c r="IQ16"/>
      <c r="IR16"/>
      <c r="IS16"/>
      <c r="IT16"/>
      <c r="IU16"/>
      <c r="IV16"/>
    </row>
    <row r="17" spans="1:256" s="42" customFormat="1" ht="48.75" customHeight="1" thickBot="1" x14ac:dyDescent="0.3">
      <c r="A17" s="280" t="s">
        <v>3082</v>
      </c>
      <c r="B17" s="280"/>
      <c r="C17" s="280"/>
      <c r="D17" s="280"/>
      <c r="E17" s="280"/>
      <c r="F17" s="280"/>
      <c r="G17" s="280"/>
      <c r="H17" s="281">
        <f>'Artículo 172 (cálculo PI)'!AE35</f>
        <v>0</v>
      </c>
      <c r="I17" s="281"/>
      <c r="J17" s="39"/>
      <c r="K17" s="39"/>
      <c r="L17" s="40"/>
      <c r="M17" s="280" t="s">
        <v>3083</v>
      </c>
      <c r="N17" s="280"/>
      <c r="O17" s="280"/>
      <c r="P17" s="280"/>
      <c r="Q17" s="280"/>
      <c r="R17" s="281">
        <f>'Artículo 172 (cálculo PI)'!AE39</f>
        <v>0</v>
      </c>
      <c r="S17" s="281"/>
      <c r="T17" s="41"/>
      <c r="U17" s="41"/>
      <c r="V17" s="41"/>
      <c r="W17" s="280"/>
      <c r="X17" s="280"/>
      <c r="Y17" s="280"/>
      <c r="Z17" s="280"/>
      <c r="AA17" s="280"/>
      <c r="AB17" s="280"/>
      <c r="AC17" s="280"/>
      <c r="AD17"/>
      <c r="AE17"/>
      <c r="AF17"/>
      <c r="AG17"/>
      <c r="AH17"/>
      <c r="AI17"/>
      <c r="AJ17"/>
      <c r="AK17"/>
      <c r="AL17"/>
      <c r="AM17"/>
      <c r="AN17"/>
      <c r="AO17"/>
      <c r="AP17"/>
      <c r="AQ17"/>
      <c r="AR17"/>
      <c r="AS17"/>
      <c r="AT17"/>
    </row>
    <row r="18" spans="1:256" s="42" customFormat="1" ht="18" customHeight="1" x14ac:dyDescent="0.25">
      <c r="A18" s="209"/>
      <c r="B18" s="209"/>
      <c r="C18" s="209"/>
      <c r="D18" s="209"/>
      <c r="E18" s="209"/>
      <c r="F18" s="209"/>
      <c r="G18" s="209"/>
      <c r="H18" s="43"/>
      <c r="I18" s="43"/>
      <c r="J18" s="39"/>
      <c r="K18" s="39"/>
      <c r="L18" s="40"/>
      <c r="M18" s="209"/>
      <c r="N18" s="209"/>
      <c r="O18" s="209"/>
      <c r="P18" s="209"/>
      <c r="Q18" s="209"/>
      <c r="R18" s="43"/>
      <c r="S18" s="43"/>
      <c r="T18" s="44"/>
      <c r="U18" s="41"/>
      <c r="V18" s="39"/>
      <c r="W18" s="41"/>
      <c r="X18" s="41"/>
      <c r="Y18" s="41"/>
      <c r="Z18" s="41"/>
      <c r="AA18" s="41"/>
      <c r="AB18" s="41"/>
      <c r="AC18" s="41"/>
      <c r="AD18" s="41"/>
      <c r="AE18" s="41"/>
      <c r="AF18"/>
      <c r="AG18"/>
      <c r="AH18"/>
      <c r="AI18"/>
      <c r="AJ18"/>
      <c r="AK18"/>
      <c r="AL18"/>
      <c r="AM18"/>
      <c r="AN18"/>
      <c r="AO18"/>
      <c r="AP18"/>
      <c r="AQ18"/>
      <c r="AR18"/>
      <c r="AS18"/>
      <c r="AT18"/>
    </row>
    <row r="19" spans="1:256" ht="18" customHeight="1" x14ac:dyDescent="0.35">
      <c r="A19" s="45"/>
      <c r="B19" s="45"/>
      <c r="C19" s="46"/>
      <c r="D19" s="46"/>
      <c r="E19" s="46"/>
      <c r="F19" s="46"/>
      <c r="G19" s="10"/>
      <c r="H19" s="47"/>
      <c r="I19" s="47"/>
      <c r="J19" s="48"/>
      <c r="K19" s="47"/>
      <c r="L19" s="47"/>
      <c r="M19" s="48"/>
      <c r="N19" s="47"/>
      <c r="O19" s="47"/>
      <c r="P19" s="49"/>
      <c r="Q19" s="50"/>
      <c r="R19" s="45"/>
      <c r="S19" s="45"/>
      <c r="T19" s="45"/>
      <c r="U19" s="45"/>
      <c r="V19" s="45"/>
      <c r="W19" s="45"/>
      <c r="X19" s="47"/>
      <c r="Y19" s="47"/>
      <c r="Z19" s="48"/>
      <c r="AA19" s="47"/>
      <c r="AB19" s="47"/>
      <c r="AC19" s="48"/>
      <c r="AD19" s="47"/>
      <c r="AE19" s="47"/>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c r="CC19"/>
      <c r="CD19"/>
      <c r="CE19"/>
      <c r="CF19"/>
      <c r="CG19"/>
      <c r="CH19"/>
      <c r="CI19"/>
      <c r="CJ19"/>
      <c r="CK19"/>
      <c r="CL19"/>
      <c r="CM19"/>
      <c r="CN19"/>
      <c r="CO19"/>
      <c r="CP19"/>
      <c r="CQ19"/>
      <c r="CR19"/>
      <c r="CS19"/>
      <c r="CT19"/>
      <c r="CU19"/>
      <c r="CV19"/>
      <c r="CW19"/>
      <c r="CX19"/>
      <c r="CY19"/>
      <c r="CZ19"/>
      <c r="DA19"/>
      <c r="DB19"/>
      <c r="DC19"/>
      <c r="DD19"/>
      <c r="DE19"/>
      <c r="DF19"/>
      <c r="DG19"/>
      <c r="DH19"/>
      <c r="DI19"/>
      <c r="DJ19"/>
      <c r="DK19"/>
      <c r="DL19"/>
      <c r="DM19"/>
      <c r="DN19"/>
      <c r="DO19"/>
      <c r="DP19"/>
      <c r="DQ19"/>
      <c r="DR19"/>
      <c r="DS19"/>
      <c r="DT19"/>
      <c r="DU19"/>
      <c r="DV19"/>
      <c r="DW19"/>
      <c r="DX19"/>
      <c r="DY19"/>
      <c r="DZ19"/>
      <c r="EA19"/>
      <c r="EB19"/>
      <c r="EC19"/>
      <c r="ED19"/>
      <c r="EE19"/>
      <c r="EF19"/>
      <c r="EG19"/>
      <c r="EH19"/>
      <c r="EI19"/>
      <c r="EJ19"/>
      <c r="EK19"/>
      <c r="EL19"/>
      <c r="EM19"/>
      <c r="EN19"/>
      <c r="EO19"/>
      <c r="EP19"/>
      <c r="EQ19"/>
      <c r="ER19"/>
      <c r="ES19"/>
      <c r="ET19"/>
      <c r="EU19"/>
      <c r="EV19"/>
      <c r="EW19"/>
      <c r="EX19"/>
      <c r="EY19"/>
      <c r="EZ19"/>
      <c r="FA19"/>
      <c r="FB19"/>
      <c r="FC19"/>
      <c r="FD19"/>
      <c r="FE19"/>
      <c r="FF19"/>
      <c r="FG19"/>
      <c r="FH19"/>
      <c r="FI19"/>
      <c r="FJ19"/>
      <c r="FK19"/>
      <c r="FL19"/>
      <c r="FM19"/>
      <c r="FN19"/>
      <c r="FO19"/>
      <c r="FP19"/>
      <c r="FQ19"/>
      <c r="FR19"/>
      <c r="FS19"/>
      <c r="FT19"/>
      <c r="FU19"/>
      <c r="FV19"/>
      <c r="FW19"/>
      <c r="FX19"/>
      <c r="FY19"/>
      <c r="FZ19"/>
      <c r="GA19"/>
      <c r="GB19"/>
      <c r="GC19"/>
      <c r="GD19"/>
      <c r="GE19"/>
      <c r="GF19"/>
      <c r="GG19"/>
      <c r="GH19"/>
      <c r="GI19"/>
      <c r="GJ19"/>
      <c r="GK19"/>
      <c r="GL19"/>
      <c r="GM19"/>
      <c r="GN19"/>
      <c r="GO19"/>
      <c r="GP19"/>
      <c r="GQ19"/>
      <c r="GR19"/>
      <c r="GS19"/>
      <c r="GT19"/>
      <c r="GU19"/>
      <c r="GV19"/>
      <c r="GW19"/>
      <c r="GX19"/>
      <c r="GY19"/>
      <c r="GZ19"/>
      <c r="HA19"/>
      <c r="HB19"/>
      <c r="HC19"/>
      <c r="HD19"/>
      <c r="HE19"/>
      <c r="HF19"/>
      <c r="HG19"/>
      <c r="HH19"/>
      <c r="HI19"/>
      <c r="HJ19"/>
      <c r="HK19"/>
      <c r="HL19"/>
      <c r="HM19"/>
      <c r="HN19"/>
      <c r="HO19"/>
      <c r="HP19"/>
      <c r="HQ19"/>
      <c r="HR19"/>
      <c r="HS19"/>
      <c r="HT19"/>
      <c r="HU19"/>
      <c r="HV19"/>
      <c r="HW19"/>
      <c r="HX19"/>
      <c r="HY19"/>
      <c r="HZ19"/>
      <c r="IA19"/>
      <c r="IB19"/>
      <c r="IC19"/>
      <c r="ID19"/>
      <c r="IE19"/>
      <c r="IF19"/>
      <c r="IG19"/>
      <c r="IH19"/>
      <c r="II19"/>
      <c r="IJ19"/>
      <c r="IK19"/>
      <c r="IL19"/>
      <c r="IM19"/>
      <c r="IN19"/>
      <c r="IO19"/>
      <c r="IP19"/>
      <c r="IQ19"/>
      <c r="IR19"/>
      <c r="IS19"/>
      <c r="IT19"/>
      <c r="IU19"/>
      <c r="IV19"/>
    </row>
    <row r="20" spans="1:256" s="38" customFormat="1" ht="18" customHeight="1" x14ac:dyDescent="0.35">
      <c r="A20" s="279" t="s">
        <v>48</v>
      </c>
      <c r="B20" s="279"/>
      <c r="C20" s="279"/>
      <c r="D20" s="279"/>
      <c r="E20" s="279"/>
      <c r="F20" s="279"/>
      <c r="G20" s="279"/>
      <c r="H20" s="279"/>
      <c r="I20" s="279"/>
      <c r="J20" s="279"/>
      <c r="K20" s="279"/>
      <c r="L20" s="279"/>
      <c r="M20" s="279"/>
      <c r="N20" s="279"/>
      <c r="O20" s="279"/>
      <c r="P20" s="279"/>
      <c r="Q20" s="279"/>
      <c r="R20" s="279"/>
      <c r="S20" s="279"/>
      <c r="T20" s="279"/>
      <c r="U20" s="279"/>
      <c r="V20" s="279"/>
      <c r="W20" s="279"/>
      <c r="X20" s="279"/>
      <c r="Y20" s="279"/>
      <c r="Z20" s="279"/>
      <c r="AA20" s="279"/>
      <c r="AB20" s="279"/>
      <c r="AC20" s="279"/>
      <c r="AD20" s="279"/>
      <c r="AE20" s="279"/>
      <c r="AF20"/>
      <c r="AG20"/>
      <c r="AH20"/>
      <c r="AI20"/>
      <c r="AJ20"/>
      <c r="AK20"/>
      <c r="AL20"/>
      <c r="AM20"/>
      <c r="AN20"/>
      <c r="AO20"/>
      <c r="AP20"/>
      <c r="AQ20"/>
      <c r="AR20"/>
      <c r="AS20"/>
      <c r="AT20"/>
    </row>
    <row r="21" spans="1:256" ht="18" customHeight="1" x14ac:dyDescent="0.35">
      <c r="A21" s="45"/>
      <c r="B21" s="45"/>
      <c r="C21" s="46"/>
      <c r="D21" s="46"/>
      <c r="E21" s="46"/>
      <c r="F21" s="46"/>
      <c r="G21" s="10"/>
      <c r="H21" s="47"/>
      <c r="I21" s="47"/>
      <c r="J21" s="48"/>
      <c r="K21" s="47"/>
      <c r="L21" s="47"/>
      <c r="M21" s="48"/>
      <c r="N21" s="47"/>
      <c r="O21" s="47"/>
      <c r="P21" s="49"/>
      <c r="Q21" s="50"/>
      <c r="R21" s="45"/>
      <c r="S21" s="45"/>
      <c r="T21" s="45"/>
      <c r="U21" s="45"/>
      <c r="V21" s="45"/>
      <c r="W21" s="47"/>
      <c r="X21" s="47"/>
      <c r="Y21" s="48"/>
      <c r="Z21" s="47"/>
      <c r="AA21" s="47"/>
      <c r="AB21" s="48"/>
      <c r="AC21" s="47"/>
      <c r="AD21" s="47"/>
      <c r="AE21" s="45"/>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c r="BR21"/>
      <c r="BS21"/>
      <c r="BT21"/>
      <c r="BU21"/>
      <c r="BV21"/>
      <c r="BW21"/>
      <c r="BX21"/>
      <c r="BY21"/>
      <c r="BZ21"/>
      <c r="CA21"/>
      <c r="CB21"/>
      <c r="CC21"/>
      <c r="CD21"/>
      <c r="CE21"/>
      <c r="CF21"/>
      <c r="CG21"/>
      <c r="CH21"/>
      <c r="CI21"/>
      <c r="CJ21"/>
      <c r="CK21"/>
      <c r="CL21"/>
      <c r="CM21"/>
      <c r="CN21"/>
      <c r="CO21"/>
      <c r="CP21"/>
      <c r="CQ21"/>
      <c r="CR21"/>
      <c r="CS21"/>
      <c r="CT21"/>
      <c r="CU21"/>
      <c r="CV21"/>
      <c r="CW21"/>
      <c r="CX21"/>
      <c r="CY21"/>
      <c r="CZ21"/>
      <c r="DA21"/>
      <c r="DB21"/>
      <c r="DC21"/>
      <c r="DD21"/>
      <c r="DE21"/>
      <c r="DF21"/>
      <c r="DG21"/>
      <c r="DH21"/>
      <c r="DI21"/>
      <c r="DJ21"/>
      <c r="DK21"/>
      <c r="DL21"/>
      <c r="DM21"/>
      <c r="DN21"/>
      <c r="DO21"/>
      <c r="DP21"/>
      <c r="DQ21"/>
      <c r="DR21"/>
      <c r="DS21"/>
      <c r="DT21"/>
      <c r="DU21"/>
      <c r="DV21"/>
      <c r="DW21"/>
      <c r="DX21"/>
      <c r="DY21"/>
      <c r="DZ21"/>
      <c r="EA21"/>
      <c r="EB21"/>
      <c r="EC21"/>
      <c r="ED21"/>
      <c r="EE21"/>
      <c r="EF21"/>
      <c r="EG21"/>
      <c r="EH21"/>
      <c r="EI21"/>
      <c r="EJ21"/>
      <c r="EK21"/>
      <c r="EL21"/>
      <c r="EM21"/>
      <c r="EN21"/>
      <c r="EO21"/>
      <c r="EP21"/>
      <c r="EQ21"/>
      <c r="ER21"/>
      <c r="ES21"/>
      <c r="ET21"/>
      <c r="EU21"/>
      <c r="EV21"/>
      <c r="EW21"/>
      <c r="EX21"/>
      <c r="EY21"/>
      <c r="EZ21"/>
      <c r="FA21"/>
      <c r="FB21"/>
      <c r="FC21"/>
      <c r="FD21"/>
      <c r="FE21"/>
      <c r="FF21"/>
      <c r="FG21"/>
      <c r="FH21"/>
      <c r="FI21"/>
      <c r="FJ21"/>
      <c r="FK21"/>
      <c r="FL21"/>
      <c r="FM21"/>
      <c r="FN21"/>
      <c r="FO21"/>
      <c r="FP21"/>
      <c r="FQ21"/>
      <c r="FR21"/>
      <c r="FS21"/>
      <c r="FT21"/>
      <c r="FU21"/>
      <c r="FV21"/>
      <c r="FW21"/>
      <c r="FX21"/>
      <c r="FY21"/>
      <c r="FZ21"/>
      <c r="GA21"/>
      <c r="GB21"/>
      <c r="GC21"/>
      <c r="GD21"/>
      <c r="GE21"/>
      <c r="GF21"/>
      <c r="GG21"/>
      <c r="GH21"/>
      <c r="GI21"/>
      <c r="GJ21"/>
      <c r="GK21"/>
      <c r="GL21"/>
      <c r="GM21"/>
      <c r="GN21"/>
      <c r="GO21"/>
      <c r="GP21"/>
      <c r="GQ21"/>
      <c r="GR21"/>
      <c r="GS21"/>
      <c r="GT21"/>
      <c r="GU21"/>
      <c r="GV21"/>
      <c r="GW21"/>
      <c r="GX21"/>
      <c r="GY21"/>
      <c r="GZ21"/>
      <c r="HA21"/>
      <c r="HB21"/>
      <c r="HC21"/>
      <c r="HD21"/>
      <c r="HE21"/>
      <c r="HF21"/>
      <c r="HG21"/>
      <c r="HH21"/>
      <c r="HI21"/>
      <c r="HJ21"/>
      <c r="HK21"/>
      <c r="HL21"/>
      <c r="HM21"/>
      <c r="HN21"/>
      <c r="HO21"/>
      <c r="HP21"/>
      <c r="HQ21"/>
      <c r="HR21"/>
      <c r="HS21"/>
      <c r="HT21"/>
      <c r="HU21"/>
      <c r="HV21"/>
      <c r="HW21"/>
      <c r="HX21"/>
      <c r="HY21"/>
      <c r="HZ21"/>
      <c r="IA21"/>
      <c r="IB21"/>
      <c r="IC21"/>
      <c r="ID21"/>
      <c r="IE21"/>
      <c r="IF21"/>
      <c r="IG21"/>
      <c r="IH21"/>
      <c r="II21"/>
      <c r="IJ21"/>
      <c r="IK21"/>
      <c r="IL21"/>
      <c r="IM21"/>
      <c r="IN21"/>
      <c r="IO21"/>
      <c r="IP21"/>
      <c r="IQ21"/>
      <c r="IR21"/>
      <c r="IS21"/>
      <c r="IT21"/>
      <c r="IU21"/>
      <c r="IV21"/>
    </row>
    <row r="22" spans="1:256" s="42" customFormat="1" ht="51" customHeight="1" thickBot="1" x14ac:dyDescent="0.3">
      <c r="A22" s="280" t="s">
        <v>3082</v>
      </c>
      <c r="B22" s="280"/>
      <c r="C22" s="280"/>
      <c r="D22" s="280"/>
      <c r="E22" s="280"/>
      <c r="F22" s="280"/>
      <c r="G22" s="280"/>
      <c r="H22" s="281">
        <f>'Artículo 172 (cálculo PNT)'!AE35</f>
        <v>0</v>
      </c>
      <c r="I22" s="281"/>
      <c r="J22" s="39"/>
      <c r="K22" s="39"/>
      <c r="L22" s="40"/>
      <c r="M22" s="280" t="s">
        <v>3083</v>
      </c>
      <c r="N22" s="280"/>
      <c r="O22" s="280"/>
      <c r="P22" s="280"/>
      <c r="Q22" s="280"/>
      <c r="R22" s="281">
        <f>'Artículo 172 (cálculo PNT)'!AE37</f>
        <v>0</v>
      </c>
      <c r="S22" s="281"/>
      <c r="T22" s="41"/>
      <c r="U22" s="41"/>
      <c r="V22" s="41"/>
      <c r="W22" s="280"/>
      <c r="X22" s="280"/>
      <c r="Y22" s="280"/>
      <c r="Z22" s="280"/>
      <c r="AA22" s="280"/>
      <c r="AB22" s="280"/>
      <c r="AC22" s="280"/>
      <c r="AD22"/>
      <c r="AE22"/>
      <c r="AF22"/>
      <c r="AG22"/>
      <c r="AH22"/>
      <c r="AI22"/>
      <c r="AJ22"/>
      <c r="AK22"/>
      <c r="AL22"/>
      <c r="AM22"/>
      <c r="AN22"/>
      <c r="AO22"/>
      <c r="AP22"/>
      <c r="AQ22"/>
      <c r="AR22"/>
      <c r="AS22"/>
      <c r="AT22"/>
    </row>
    <row r="23" spans="1:256" s="42" customFormat="1" ht="18" customHeight="1" x14ac:dyDescent="0.25">
      <c r="A23" s="41"/>
      <c r="B23" s="44"/>
      <c r="C23" s="44"/>
      <c r="D23" s="44"/>
      <c r="E23" s="44"/>
      <c r="F23" s="41"/>
      <c r="G23" s="132"/>
      <c r="H23" s="43"/>
      <c r="I23" s="43"/>
      <c r="J23" s="39"/>
      <c r="K23" s="39"/>
      <c r="L23" s="40"/>
      <c r="M23" s="44"/>
      <c r="N23" s="44"/>
      <c r="O23" s="41"/>
      <c r="P23" s="132"/>
      <c r="Q23" s="43"/>
      <c r="R23" s="43"/>
      <c r="S23" s="43"/>
      <c r="T23" s="41"/>
      <c r="U23" s="41"/>
      <c r="V23" s="41"/>
      <c r="W23" s="209"/>
      <c r="X23" s="209"/>
      <c r="Y23" s="209"/>
      <c r="Z23" s="209"/>
      <c r="AA23" s="209"/>
      <c r="AB23" s="209"/>
      <c r="AC23" s="209"/>
      <c r="AD23" s="223"/>
      <c r="AE23" s="223"/>
      <c r="AF23"/>
      <c r="AG23"/>
      <c r="AH23"/>
      <c r="AI23"/>
      <c r="AJ23"/>
      <c r="AK23"/>
      <c r="AL23"/>
      <c r="AM23"/>
      <c r="AN23"/>
      <c r="AO23"/>
      <c r="AP23"/>
      <c r="AQ23"/>
      <c r="AR23"/>
      <c r="AS23"/>
      <c r="AT23"/>
    </row>
    <row r="24" spans="1:256" s="42" customFormat="1" ht="18" customHeight="1" x14ac:dyDescent="0.25">
      <c r="C24" s="224"/>
      <c r="D24" s="224"/>
      <c r="E24" s="224"/>
      <c r="F24" s="224"/>
      <c r="G24" s="23"/>
      <c r="H24" s="154"/>
      <c r="I24" s="154"/>
      <c r="J24" s="155"/>
      <c r="K24" s="154"/>
      <c r="L24" s="154"/>
      <c r="M24" s="155"/>
      <c r="N24" s="154"/>
      <c r="O24" s="154"/>
      <c r="Q24" s="24"/>
      <c r="R24" s="24"/>
      <c r="S24" s="24"/>
      <c r="T24" s="24"/>
      <c r="U24" s="24"/>
      <c r="V24" s="24"/>
      <c r="W24" s="24"/>
      <c r="X24" s="24"/>
      <c r="Y24" s="24"/>
      <c r="Z24" s="24"/>
      <c r="AA24" s="24"/>
      <c r="AB24" s="24"/>
      <c r="AC24" s="24"/>
      <c r="AD24" s="24"/>
      <c r="AE24" s="24"/>
      <c r="AF24"/>
      <c r="AG24"/>
      <c r="AH24"/>
      <c r="AI24"/>
      <c r="AJ24"/>
      <c r="AK24"/>
      <c r="AL24"/>
      <c r="AM24"/>
      <c r="AN24"/>
      <c r="AO24"/>
      <c r="AP24"/>
      <c r="AQ24"/>
      <c r="AR24"/>
      <c r="AS24"/>
      <c r="AT24"/>
    </row>
    <row r="25" spans="1:256" s="42" customFormat="1" ht="54" customHeight="1" x14ac:dyDescent="0.25">
      <c r="A25" s="277" t="s">
        <v>3084</v>
      </c>
      <c r="B25" s="277"/>
      <c r="C25" s="277"/>
      <c r="D25" s="277"/>
      <c r="E25" s="277"/>
      <c r="F25" s="277"/>
      <c r="G25" s="277"/>
      <c r="H25" s="277"/>
      <c r="I25" s="277"/>
      <c r="J25" s="277"/>
      <c r="K25" s="277"/>
      <c r="L25" s="277"/>
      <c r="M25" s="277"/>
      <c r="N25" s="277"/>
      <c r="O25" s="277"/>
      <c r="P25" s="277"/>
      <c r="Q25" s="277"/>
      <c r="R25" s="277"/>
      <c r="S25" s="277"/>
      <c r="T25" s="277"/>
      <c r="U25" s="277"/>
      <c r="V25" s="277"/>
      <c r="W25" s="277"/>
      <c r="X25" s="277"/>
      <c r="Y25" s="277"/>
      <c r="Z25" s="277"/>
      <c r="AA25" s="277"/>
      <c r="AB25" s="277"/>
      <c r="AC25" s="277"/>
      <c r="AD25" s="277"/>
      <c r="AE25" s="277"/>
      <c r="AF25"/>
      <c r="AG25"/>
      <c r="AH25"/>
      <c r="AI25"/>
      <c r="AJ25"/>
      <c r="AK25"/>
      <c r="AL25"/>
      <c r="AM25"/>
      <c r="AN25"/>
      <c r="AO25"/>
      <c r="AP25"/>
      <c r="AQ25"/>
      <c r="AR25"/>
      <c r="AS25"/>
      <c r="AT25"/>
    </row>
    <row r="26" spans="1:256" s="59" customFormat="1" ht="18" customHeight="1" x14ac:dyDescent="0.25">
      <c r="Q26" s="133"/>
      <c r="AF26"/>
      <c r="AG26"/>
      <c r="AH26"/>
      <c r="AI26"/>
      <c r="AJ26"/>
      <c r="AK26"/>
      <c r="AL26"/>
      <c r="AM26"/>
      <c r="AN26"/>
      <c r="AO26"/>
      <c r="AP26"/>
      <c r="AQ26"/>
      <c r="AR26"/>
      <c r="AS26"/>
      <c r="AT26"/>
    </row>
    <row r="27" spans="1:256" s="59" customFormat="1" ht="18" customHeight="1" x14ac:dyDescent="0.25">
      <c r="A27" s="60" t="s">
        <v>63</v>
      </c>
      <c r="B27" s="76"/>
      <c r="C27" s="76"/>
      <c r="D27" s="76"/>
      <c r="E27" s="76"/>
      <c r="F27" s="76"/>
      <c r="G27" s="76"/>
      <c r="H27" s="76"/>
      <c r="I27" s="76"/>
      <c r="J27" s="76"/>
      <c r="K27" s="76"/>
      <c r="L27" s="76"/>
      <c r="M27" s="76"/>
      <c r="N27" s="76"/>
      <c r="O27" s="76"/>
      <c r="P27" s="76"/>
      <c r="Q27" s="23"/>
      <c r="R27" s="76"/>
      <c r="S27" s="76"/>
      <c r="T27" s="76"/>
      <c r="U27" s="76"/>
      <c r="V27" s="76"/>
      <c r="W27" s="76"/>
      <c r="X27" s="76"/>
      <c r="Y27" s="76"/>
      <c r="Z27" s="76"/>
      <c r="AA27" s="76"/>
      <c r="AB27" s="76"/>
      <c r="AC27" s="76"/>
      <c r="AD27" s="76"/>
      <c r="AE27" s="76"/>
      <c r="AF27"/>
      <c r="AG27"/>
      <c r="AH27"/>
      <c r="AI27"/>
      <c r="AJ27"/>
      <c r="AK27"/>
      <c r="AL27"/>
      <c r="AM27"/>
      <c r="AN27"/>
      <c r="AO27"/>
      <c r="AP27"/>
      <c r="AQ27"/>
      <c r="AR27"/>
      <c r="AS27"/>
      <c r="AT27"/>
    </row>
    <row r="28" spans="1:256" s="59" customFormat="1" ht="18" customHeight="1" x14ac:dyDescent="0.25">
      <c r="Q28" s="133"/>
      <c r="AF28"/>
      <c r="AG28"/>
      <c r="AH28"/>
      <c r="AI28"/>
      <c r="AJ28"/>
      <c r="AK28"/>
      <c r="AL28"/>
      <c r="AM28"/>
      <c r="AN28"/>
      <c r="AO28"/>
      <c r="AP28"/>
      <c r="AQ28"/>
      <c r="AR28"/>
      <c r="AS28"/>
      <c r="AT28"/>
    </row>
    <row r="29" spans="1:256" s="59" customFormat="1" ht="54" customHeight="1" x14ac:dyDescent="0.25">
      <c r="A29" s="273" t="s">
        <v>3085</v>
      </c>
      <c r="B29" s="273"/>
      <c r="C29" s="273"/>
      <c r="D29" s="273"/>
      <c r="E29" s="273"/>
      <c r="F29" s="273"/>
      <c r="G29" s="273"/>
      <c r="H29" s="273"/>
      <c r="I29" s="273"/>
      <c r="J29" s="273"/>
      <c r="K29" s="273"/>
      <c r="L29" s="273"/>
      <c r="M29" s="273"/>
      <c r="N29" s="273"/>
      <c r="O29" s="273"/>
      <c r="P29" s="273"/>
      <c r="Q29" s="273"/>
      <c r="V29" s="278"/>
      <c r="W29" s="278"/>
      <c r="X29" s="278"/>
      <c r="Y29" s="278"/>
      <c r="Z29" s="278"/>
      <c r="AA29" s="278"/>
      <c r="AB29" s="278"/>
      <c r="AC29" s="278"/>
      <c r="AD29" s="278"/>
      <c r="AE29" s="278"/>
      <c r="AK29" s="278"/>
      <c r="AL29" s="278"/>
      <c r="AM29" s="278"/>
      <c r="AN29" s="278"/>
      <c r="AO29" s="278"/>
      <c r="AP29" s="278"/>
      <c r="AQ29" s="278"/>
      <c r="AR29" s="278"/>
      <c r="AS29" s="278"/>
      <c r="AT29" s="278"/>
    </row>
    <row r="30" spans="1:256" ht="18" customHeight="1" thickBot="1" x14ac:dyDescent="0.3">
      <c r="Q30" s="71"/>
      <c r="AF30" s="71"/>
    </row>
    <row r="31" spans="1:256" ht="18" customHeight="1" x14ac:dyDescent="0.25">
      <c r="A31" s="266" t="s">
        <v>44</v>
      </c>
      <c r="B31" s="266"/>
      <c r="C31" s="266"/>
      <c r="D31" s="266"/>
      <c r="E31" s="266"/>
      <c r="F31" s="266"/>
      <c r="G31" s="266"/>
      <c r="H31" s="266"/>
      <c r="I31" s="266"/>
      <c r="J31" s="266"/>
      <c r="K31" s="266"/>
      <c r="L31" s="266"/>
      <c r="M31" s="266"/>
      <c r="N31" s="266"/>
      <c r="O31" s="266"/>
      <c r="P31" s="266"/>
      <c r="Q31" s="134" t="s">
        <v>65</v>
      </c>
      <c r="R31" s="267" t="s">
        <v>66</v>
      </c>
      <c r="S31" s="267"/>
      <c r="T31" s="267"/>
      <c r="U31" s="267"/>
      <c r="V31" s="267"/>
      <c r="W31" s="267"/>
      <c r="X31" s="267"/>
      <c r="Y31" s="267"/>
      <c r="Z31" s="267"/>
      <c r="AA31" s="267"/>
      <c r="AB31" s="267"/>
      <c r="AC31" s="267"/>
      <c r="AD31" s="267"/>
      <c r="AE31" s="267"/>
      <c r="AF31" s="135" t="s">
        <v>65</v>
      </c>
      <c r="AG31" s="268" t="s">
        <v>8</v>
      </c>
      <c r="AH31" s="268"/>
      <c r="AI31" s="268"/>
      <c r="AJ31" s="268"/>
      <c r="AK31" s="268"/>
      <c r="AL31" s="268"/>
      <c r="AM31" s="268"/>
      <c r="AN31" s="268"/>
      <c r="AO31" s="268"/>
      <c r="AP31" s="268"/>
      <c r="AQ31" s="268"/>
      <c r="AR31" s="268"/>
      <c r="AS31" s="268"/>
      <c r="AT31" s="268"/>
    </row>
    <row r="32" spans="1:256" ht="63" customHeight="1" x14ac:dyDescent="0.25">
      <c r="A32" s="259" t="s">
        <v>3057</v>
      </c>
      <c r="B32" s="259"/>
      <c r="C32" s="259"/>
      <c r="D32" s="259"/>
      <c r="E32" s="259"/>
      <c r="F32" s="259"/>
      <c r="G32" s="259"/>
      <c r="H32" s="259"/>
      <c r="I32" s="259"/>
      <c r="J32" s="259"/>
      <c r="K32" s="259"/>
      <c r="L32" s="259"/>
      <c r="M32" s="259"/>
      <c r="N32" s="259"/>
      <c r="O32" s="259"/>
      <c r="P32" s="259"/>
      <c r="Q32" s="136">
        <v>0</v>
      </c>
      <c r="R32" s="330" t="s">
        <v>404</v>
      </c>
      <c r="S32" s="331"/>
      <c r="T32" s="331"/>
      <c r="U32" s="331"/>
      <c r="V32" s="331"/>
      <c r="W32" s="331"/>
      <c r="X32" s="331"/>
      <c r="Y32" s="331"/>
      <c r="Z32" s="331"/>
      <c r="AA32" s="331"/>
      <c r="AB32" s="331"/>
      <c r="AC32" s="331"/>
      <c r="AD32" s="331"/>
      <c r="AE32" s="332"/>
      <c r="AF32" s="136">
        <v>0</v>
      </c>
      <c r="AG32" s="261" t="s">
        <v>499</v>
      </c>
      <c r="AH32" s="261"/>
      <c r="AI32" s="261"/>
      <c r="AJ32" s="261"/>
      <c r="AK32" s="261"/>
      <c r="AL32" s="261"/>
      <c r="AM32" s="261"/>
      <c r="AN32" s="261"/>
      <c r="AO32" s="261"/>
      <c r="AP32" s="261"/>
      <c r="AQ32" s="261"/>
      <c r="AR32" s="261"/>
      <c r="AS32" s="261"/>
      <c r="AT32" s="261"/>
    </row>
    <row r="33" spans="1:46" ht="63" customHeight="1" x14ac:dyDescent="0.25">
      <c r="A33" s="259" t="s">
        <v>2984</v>
      </c>
      <c r="B33" s="259"/>
      <c r="C33" s="259"/>
      <c r="D33" s="259"/>
      <c r="E33" s="259"/>
      <c r="F33" s="259"/>
      <c r="G33" s="259"/>
      <c r="H33" s="259"/>
      <c r="I33" s="259"/>
      <c r="J33" s="259"/>
      <c r="K33" s="259"/>
      <c r="L33" s="259"/>
      <c r="M33" s="259"/>
      <c r="N33" s="259"/>
      <c r="O33" s="259"/>
      <c r="P33" s="259"/>
      <c r="Q33" s="136">
        <v>0</v>
      </c>
      <c r="R33" s="262"/>
      <c r="S33" s="262"/>
      <c r="T33" s="262"/>
      <c r="U33" s="262"/>
      <c r="V33" s="262"/>
      <c r="W33" s="262"/>
      <c r="X33" s="262"/>
      <c r="Y33" s="262"/>
      <c r="Z33" s="262"/>
      <c r="AA33" s="262"/>
      <c r="AB33" s="262"/>
      <c r="AC33" s="262"/>
      <c r="AD33" s="262"/>
      <c r="AE33" s="262"/>
      <c r="AF33" s="136">
        <v>0</v>
      </c>
      <c r="AG33" s="261" t="s">
        <v>69</v>
      </c>
      <c r="AH33" s="261"/>
      <c r="AI33" s="261"/>
      <c r="AJ33" s="261"/>
      <c r="AK33" s="261"/>
      <c r="AL33" s="261"/>
      <c r="AM33" s="261"/>
      <c r="AN33" s="261"/>
      <c r="AO33" s="261"/>
      <c r="AP33" s="261"/>
      <c r="AQ33" s="261"/>
      <c r="AR33" s="261"/>
      <c r="AS33" s="261"/>
      <c r="AT33" s="261"/>
    </row>
    <row r="34" spans="1:46" ht="63" customHeight="1" x14ac:dyDescent="0.25">
      <c r="A34" s="259" t="s">
        <v>3086</v>
      </c>
      <c r="B34" s="259"/>
      <c r="C34" s="259"/>
      <c r="D34" s="259"/>
      <c r="E34" s="259"/>
      <c r="F34" s="259"/>
      <c r="G34" s="259"/>
      <c r="H34" s="259"/>
      <c r="I34" s="259"/>
      <c r="J34" s="259"/>
      <c r="K34" s="259"/>
      <c r="L34" s="259"/>
      <c r="M34" s="259"/>
      <c r="N34" s="259"/>
      <c r="O34" s="259"/>
      <c r="P34" s="259"/>
      <c r="Q34" s="136">
        <v>0</v>
      </c>
      <c r="R34" s="262"/>
      <c r="S34" s="262"/>
      <c r="T34" s="262"/>
      <c r="U34" s="262"/>
      <c r="V34" s="262"/>
      <c r="W34" s="262"/>
      <c r="X34" s="262"/>
      <c r="Y34" s="262"/>
      <c r="Z34" s="262"/>
      <c r="AA34" s="262"/>
      <c r="AB34" s="262"/>
      <c r="AC34" s="262"/>
      <c r="AD34" s="262"/>
      <c r="AE34" s="262"/>
      <c r="AF34" s="136">
        <v>0</v>
      </c>
      <c r="AG34" s="261" t="s">
        <v>71</v>
      </c>
      <c r="AH34" s="261"/>
      <c r="AI34" s="261"/>
      <c r="AJ34" s="261"/>
      <c r="AK34" s="261"/>
      <c r="AL34" s="261"/>
      <c r="AM34" s="261"/>
      <c r="AN34" s="261"/>
      <c r="AO34" s="261"/>
      <c r="AP34" s="261"/>
      <c r="AQ34" s="261"/>
      <c r="AR34" s="261"/>
      <c r="AS34" s="261"/>
      <c r="AT34" s="261"/>
    </row>
    <row r="35" spans="1:46" ht="45" customHeight="1" thickTop="1" thickBot="1" x14ac:dyDescent="0.3">
      <c r="Q35" s="137"/>
      <c r="AF35" s="137"/>
    </row>
    <row r="36" spans="1:46" ht="45" customHeight="1" x14ac:dyDescent="0.25">
      <c r="A36" s="263" t="s">
        <v>124</v>
      </c>
      <c r="B36" s="263"/>
      <c r="C36" s="263"/>
      <c r="D36" s="263"/>
      <c r="E36" s="263"/>
      <c r="F36" s="263"/>
      <c r="G36" s="263"/>
      <c r="H36" s="263"/>
      <c r="I36" s="263"/>
      <c r="J36" s="263"/>
      <c r="K36" s="263"/>
      <c r="L36" s="263"/>
      <c r="M36" s="263"/>
      <c r="N36" s="263"/>
      <c r="O36" s="263"/>
      <c r="P36" s="263"/>
      <c r="Q36" s="138" t="s">
        <v>65</v>
      </c>
      <c r="R36" s="264" t="s">
        <v>66</v>
      </c>
      <c r="S36" s="264"/>
      <c r="T36" s="264"/>
      <c r="U36" s="264"/>
      <c r="V36" s="264"/>
      <c r="W36" s="264"/>
      <c r="X36" s="264"/>
      <c r="Y36" s="264"/>
      <c r="Z36" s="264"/>
      <c r="AA36" s="264"/>
      <c r="AB36" s="264"/>
      <c r="AC36" s="264"/>
      <c r="AD36" s="264"/>
      <c r="AE36" s="264"/>
      <c r="AF36" s="139" t="s">
        <v>65</v>
      </c>
      <c r="AG36" s="265" t="s">
        <v>8</v>
      </c>
      <c r="AH36" s="265"/>
      <c r="AI36" s="265"/>
      <c r="AJ36" s="265"/>
      <c r="AK36" s="265"/>
      <c r="AL36" s="265"/>
      <c r="AM36" s="265"/>
      <c r="AN36" s="265"/>
      <c r="AO36" s="265"/>
      <c r="AP36" s="265"/>
      <c r="AQ36" s="265"/>
      <c r="AR36" s="265"/>
      <c r="AS36" s="265"/>
      <c r="AT36" s="265"/>
    </row>
    <row r="37" spans="1:46" ht="45" customHeight="1" x14ac:dyDescent="0.25">
      <c r="A37" s="259" t="s">
        <v>2996</v>
      </c>
      <c r="B37" s="259"/>
      <c r="C37" s="259"/>
      <c r="D37" s="259"/>
      <c r="E37" s="259"/>
      <c r="F37" s="259"/>
      <c r="G37" s="259"/>
      <c r="H37" s="259"/>
      <c r="I37" s="259"/>
      <c r="J37" s="259"/>
      <c r="K37" s="259"/>
      <c r="L37" s="259"/>
      <c r="M37" s="259"/>
      <c r="N37" s="259"/>
      <c r="O37" s="259"/>
      <c r="P37" s="259"/>
      <c r="Q37" s="136">
        <v>0</v>
      </c>
      <c r="R37" s="330" t="s">
        <v>404</v>
      </c>
      <c r="S37" s="331"/>
      <c r="T37" s="331"/>
      <c r="U37" s="331"/>
      <c r="V37" s="331"/>
      <c r="W37" s="331"/>
      <c r="X37" s="331"/>
      <c r="Y37" s="331"/>
      <c r="Z37" s="331"/>
      <c r="AA37" s="331"/>
      <c r="AB37" s="331"/>
      <c r="AC37" s="331"/>
      <c r="AD37" s="331"/>
      <c r="AE37" s="332"/>
      <c r="AF37" s="136">
        <v>0</v>
      </c>
      <c r="AG37" s="261" t="s">
        <v>499</v>
      </c>
      <c r="AH37" s="261"/>
      <c r="AI37" s="261"/>
      <c r="AJ37" s="261"/>
      <c r="AK37" s="261"/>
      <c r="AL37" s="261"/>
      <c r="AM37" s="261"/>
      <c r="AN37" s="261"/>
      <c r="AO37" s="261"/>
      <c r="AP37" s="261"/>
      <c r="AQ37" s="261"/>
      <c r="AR37" s="261"/>
      <c r="AS37" s="261"/>
      <c r="AT37" s="261"/>
    </row>
    <row r="38" spans="1:46" ht="45" customHeight="1" x14ac:dyDescent="0.25">
      <c r="A38" s="259" t="s">
        <v>2997</v>
      </c>
      <c r="B38" s="259"/>
      <c r="C38" s="259"/>
      <c r="D38" s="259"/>
      <c r="E38" s="259"/>
      <c r="F38" s="259"/>
      <c r="G38" s="259"/>
      <c r="H38" s="259"/>
      <c r="I38" s="259"/>
      <c r="J38" s="259"/>
      <c r="K38" s="259"/>
      <c r="L38" s="259"/>
      <c r="M38" s="259"/>
      <c r="N38" s="259"/>
      <c r="O38" s="259"/>
      <c r="P38" s="259"/>
      <c r="Q38" s="136">
        <v>0</v>
      </c>
      <c r="R38" s="261"/>
      <c r="S38" s="261"/>
      <c r="T38" s="261"/>
      <c r="U38" s="261"/>
      <c r="V38" s="261"/>
      <c r="W38" s="261"/>
      <c r="X38" s="261"/>
      <c r="Y38" s="261"/>
      <c r="Z38" s="261"/>
      <c r="AA38" s="261"/>
      <c r="AB38" s="261"/>
      <c r="AC38" s="261"/>
      <c r="AD38" s="261"/>
      <c r="AE38" s="261"/>
      <c r="AF38" s="136">
        <v>0</v>
      </c>
      <c r="AG38" s="261"/>
      <c r="AH38" s="261"/>
      <c r="AI38" s="261"/>
      <c r="AJ38" s="261"/>
      <c r="AK38" s="261"/>
      <c r="AL38" s="261"/>
      <c r="AM38" s="261"/>
      <c r="AN38" s="261"/>
      <c r="AO38" s="261"/>
      <c r="AP38" s="261"/>
      <c r="AQ38" s="261"/>
      <c r="AR38" s="261"/>
      <c r="AS38" s="261"/>
      <c r="AT38" s="261"/>
    </row>
    <row r="39" spans="1:46" ht="52.5" customHeight="1" x14ac:dyDescent="0.25">
      <c r="A39" s="259" t="s">
        <v>2948</v>
      </c>
      <c r="B39" s="259"/>
      <c r="C39" s="259"/>
      <c r="D39" s="259"/>
      <c r="E39" s="259"/>
      <c r="F39" s="259"/>
      <c r="G39" s="259"/>
      <c r="H39" s="259"/>
      <c r="I39" s="259"/>
      <c r="J39" s="259"/>
      <c r="K39" s="259"/>
      <c r="L39" s="259"/>
      <c r="M39" s="259"/>
      <c r="N39" s="259"/>
      <c r="O39" s="259"/>
      <c r="P39" s="259"/>
      <c r="Q39" s="136">
        <v>0</v>
      </c>
      <c r="R39" s="261"/>
      <c r="S39" s="261"/>
      <c r="T39" s="261"/>
      <c r="U39" s="261"/>
      <c r="V39" s="261"/>
      <c r="W39" s="261"/>
      <c r="X39" s="261"/>
      <c r="Y39" s="261"/>
      <c r="Z39" s="261"/>
      <c r="AA39" s="261"/>
      <c r="AB39" s="261"/>
      <c r="AC39" s="261"/>
      <c r="AD39" s="261"/>
      <c r="AE39" s="261"/>
      <c r="AF39" s="136">
        <v>0</v>
      </c>
      <c r="AG39" s="261"/>
      <c r="AH39" s="261"/>
      <c r="AI39" s="261"/>
      <c r="AJ39" s="261"/>
      <c r="AK39" s="261"/>
      <c r="AL39" s="261"/>
      <c r="AM39" s="261"/>
      <c r="AN39" s="261"/>
      <c r="AO39" s="261"/>
      <c r="AP39" s="261"/>
      <c r="AQ39" s="261"/>
      <c r="AR39" s="261"/>
      <c r="AS39" s="261"/>
      <c r="AT39" s="261"/>
    </row>
    <row r="40" spans="1:46" ht="67.5" customHeight="1" x14ac:dyDescent="0.25">
      <c r="A40" s="259" t="s">
        <v>2949</v>
      </c>
      <c r="B40" s="259"/>
      <c r="C40" s="259"/>
      <c r="D40" s="259"/>
      <c r="E40" s="259"/>
      <c r="F40" s="259"/>
      <c r="G40" s="259"/>
      <c r="H40" s="259"/>
      <c r="I40" s="259"/>
      <c r="J40" s="259"/>
      <c r="K40" s="259"/>
      <c r="L40" s="259"/>
      <c r="M40" s="259"/>
      <c r="N40" s="259"/>
      <c r="O40" s="259"/>
      <c r="P40" s="259"/>
      <c r="Q40" s="136">
        <v>0</v>
      </c>
      <c r="R40" s="261"/>
      <c r="S40" s="261"/>
      <c r="T40" s="261"/>
      <c r="U40" s="261"/>
      <c r="V40" s="261"/>
      <c r="W40" s="261"/>
      <c r="X40" s="261"/>
      <c r="Y40" s="261"/>
      <c r="Z40" s="261"/>
      <c r="AA40" s="261"/>
      <c r="AB40" s="261"/>
      <c r="AC40" s="261"/>
      <c r="AD40" s="261"/>
      <c r="AE40" s="261"/>
      <c r="AF40" s="136">
        <v>0</v>
      </c>
      <c r="AG40" s="261"/>
      <c r="AH40" s="261"/>
      <c r="AI40" s="261"/>
      <c r="AJ40" s="261"/>
      <c r="AK40" s="261"/>
      <c r="AL40" s="261"/>
      <c r="AM40" s="261"/>
      <c r="AN40" s="261"/>
      <c r="AO40" s="261"/>
      <c r="AP40" s="261"/>
      <c r="AQ40" s="261"/>
      <c r="AR40" s="261"/>
      <c r="AS40" s="261"/>
      <c r="AT40" s="261"/>
    </row>
    <row r="41" spans="1:46" ht="63" customHeight="1" x14ac:dyDescent="0.25">
      <c r="A41" s="259" t="s">
        <v>3087</v>
      </c>
      <c r="B41" s="259"/>
      <c r="C41" s="259"/>
      <c r="D41" s="259"/>
      <c r="E41" s="259"/>
      <c r="F41" s="259"/>
      <c r="G41" s="259"/>
      <c r="H41" s="259"/>
      <c r="I41" s="259"/>
      <c r="J41" s="259"/>
      <c r="K41" s="259"/>
      <c r="L41" s="259"/>
      <c r="M41" s="259"/>
      <c r="N41" s="259"/>
      <c r="O41" s="259"/>
      <c r="P41" s="259"/>
      <c r="Q41" s="136">
        <v>0</v>
      </c>
      <c r="R41" s="260"/>
      <c r="S41" s="260"/>
      <c r="T41" s="260"/>
      <c r="U41" s="260"/>
      <c r="V41" s="260"/>
      <c r="W41" s="260"/>
      <c r="X41" s="260"/>
      <c r="Y41" s="260"/>
      <c r="Z41" s="260"/>
      <c r="AA41" s="260"/>
      <c r="AB41" s="260"/>
      <c r="AC41" s="260"/>
      <c r="AD41" s="260"/>
      <c r="AE41" s="260"/>
      <c r="AF41" s="136">
        <v>0</v>
      </c>
      <c r="AG41" s="260"/>
      <c r="AH41" s="260"/>
      <c r="AI41" s="260"/>
      <c r="AJ41" s="260"/>
      <c r="AK41" s="260"/>
      <c r="AL41" s="260"/>
      <c r="AM41" s="260"/>
      <c r="AN41" s="260"/>
      <c r="AO41" s="260"/>
      <c r="AP41" s="260"/>
      <c r="AQ41" s="260"/>
      <c r="AR41" s="260"/>
      <c r="AS41" s="260"/>
      <c r="AT41" s="260"/>
    </row>
  </sheetData>
  <sheetProtection algorithmName="SHA-512" hashValue="3dhLh4wTlG/N91ws3yn/bNPjtYDLHExnYWoSrj2MwwETZVIdOgXXJMb2sowZjWNUZ4qww8UvaA2zNCL+7a5XDg==" saltValue="2hmoxCyABsSKcTADQoxabA==" spinCount="100000" sheet="1" selectLockedCells="1" selectUnlockedCells="1"/>
  <mergeCells count="63">
    <mergeCell ref="F1:AE1"/>
    <mergeCell ref="F2:AE2"/>
    <mergeCell ref="F3:AE3"/>
    <mergeCell ref="F5:AE5"/>
    <mergeCell ref="H8:AE8"/>
    <mergeCell ref="AD11:AE11"/>
    <mergeCell ref="H12:I12"/>
    <mergeCell ref="K12:L12"/>
    <mergeCell ref="N12:O12"/>
    <mergeCell ref="X12:Y12"/>
    <mergeCell ref="AA12:AB12"/>
    <mergeCell ref="AD12:AE12"/>
    <mergeCell ref="H11:I11"/>
    <mergeCell ref="K11:L11"/>
    <mergeCell ref="N11:O11"/>
    <mergeCell ref="X11:Y11"/>
    <mergeCell ref="AA11:AB11"/>
    <mergeCell ref="A15:AE15"/>
    <mergeCell ref="A17:G17"/>
    <mergeCell ref="H17:I17"/>
    <mergeCell ref="M17:Q17"/>
    <mergeCell ref="R17:S17"/>
    <mergeCell ref="W17:AC17"/>
    <mergeCell ref="A20:AE20"/>
    <mergeCell ref="A22:G22"/>
    <mergeCell ref="H22:I22"/>
    <mergeCell ref="M22:Q22"/>
    <mergeCell ref="R22:S22"/>
    <mergeCell ref="W22:AC22"/>
    <mergeCell ref="A25:AE25"/>
    <mergeCell ref="A29:Q29"/>
    <mergeCell ref="V29:AE29"/>
    <mergeCell ref="AK29:AT29"/>
    <mergeCell ref="A31:P31"/>
    <mergeCell ref="R31:AE31"/>
    <mergeCell ref="AG31:AT31"/>
    <mergeCell ref="A32:P32"/>
    <mergeCell ref="R32:AE32"/>
    <mergeCell ref="AG32:AT32"/>
    <mergeCell ref="A33:P33"/>
    <mergeCell ref="R33:AE33"/>
    <mergeCell ref="AG33:AT33"/>
    <mergeCell ref="A34:P34"/>
    <mergeCell ref="R34:AE34"/>
    <mergeCell ref="AG34:AT34"/>
    <mergeCell ref="A36:P36"/>
    <mergeCell ref="R36:AE36"/>
    <mergeCell ref="AG36:AT36"/>
    <mergeCell ref="A37:P37"/>
    <mergeCell ref="R37:AE37"/>
    <mergeCell ref="AG37:AT37"/>
    <mergeCell ref="A38:P38"/>
    <mergeCell ref="R38:AE38"/>
    <mergeCell ref="AG38:AT38"/>
    <mergeCell ref="A41:P41"/>
    <mergeCell ref="R41:AE41"/>
    <mergeCell ref="AG41:AT41"/>
    <mergeCell ref="A39:P39"/>
    <mergeCell ref="R39:AE39"/>
    <mergeCell ref="AG39:AT39"/>
    <mergeCell ref="A40:P40"/>
    <mergeCell ref="R40:AE40"/>
    <mergeCell ref="AG40:AT40"/>
  </mergeCells>
  <dataValidations count="1">
    <dataValidation allowBlank="1" showErrorMessage="1" sqref="A8:F8" xr:uid="{9BAB3EF5-CA89-4DCB-A58F-816C8BC5A77F}">
      <formula1>0</formula1>
      <formula2>0</formula2>
    </dataValidation>
  </dataValidations>
  <printOptions horizontalCentered="1"/>
  <pageMargins left="0.19652777777777777" right="0.19652777777777777" top="0.27569444444444446" bottom="0.39374999999999999" header="0.51180555555555551" footer="0"/>
  <pageSetup scale="73" firstPageNumber="0" orientation="landscape" horizontalDpi="300" verticalDpi="300"/>
  <headerFooter alignWithMargins="0">
    <oddFooter>&amp;L2a. Evaluación Vinculante de Obligaciones de Transparencia 2018_Artículo 147_SECITI&amp;R&amp;P de &amp;N</oddFooter>
  </headerFooter>
  <rowBreaks count="1" manualBreakCount="1">
    <brk id="28" max="16383" man="1"/>
  </rowBreaks>
  <drawing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D7E088-8AFC-4304-9356-0F2DF53F1945}">
  <sheetPr codeName="Hoja45"/>
  <dimension ref="A1:AK40"/>
  <sheetViews>
    <sheetView showGridLines="0" topLeftCell="A19" zoomScale="75" zoomScaleNormal="75" workbookViewId="0">
      <selection activeCell="AK29" activeCellId="1" sqref="A5:AE5 AK29:AT29"/>
    </sheetView>
  </sheetViews>
  <sheetFormatPr baseColWidth="10" defaultColWidth="11" defaultRowHeight="12.5" x14ac:dyDescent="0.25"/>
  <cols>
    <col min="1" max="29" width="7.54296875" customWidth="1"/>
    <col min="30" max="30" width="11.453125" customWidth="1"/>
    <col min="31" max="31" width="11.453125" style="45" customWidth="1"/>
    <col min="32" max="38" width="11.453125" customWidth="1"/>
  </cols>
  <sheetData>
    <row r="1" spans="1:37" ht="15" customHeight="1" x14ac:dyDescent="0.25">
      <c r="A1" s="76"/>
      <c r="B1" s="76"/>
      <c r="C1" s="76"/>
      <c r="D1" s="76"/>
      <c r="E1" s="76"/>
      <c r="F1" s="76"/>
      <c r="G1" s="76"/>
      <c r="H1" s="76"/>
      <c r="I1" s="76"/>
      <c r="J1" s="76"/>
      <c r="K1" s="76"/>
      <c r="L1" s="76"/>
      <c r="M1" s="76"/>
      <c r="N1" s="76"/>
      <c r="O1" s="76"/>
      <c r="P1" s="76"/>
      <c r="Q1" s="76"/>
      <c r="R1" s="76"/>
      <c r="S1" s="76"/>
      <c r="T1" s="76"/>
      <c r="U1" s="76"/>
      <c r="V1" s="76"/>
      <c r="W1" s="76"/>
      <c r="X1" s="76"/>
      <c r="Y1" s="76"/>
      <c r="Z1" s="76"/>
      <c r="AA1" s="76"/>
      <c r="AB1" s="76"/>
      <c r="AC1" s="76"/>
      <c r="AD1" s="76"/>
      <c r="AE1" s="156"/>
      <c r="AF1" s="76"/>
      <c r="AG1" s="76"/>
      <c r="AH1" s="76"/>
      <c r="AI1" s="76"/>
      <c r="AJ1" s="76"/>
      <c r="AK1" s="76"/>
    </row>
    <row r="2" spans="1:37" ht="15" customHeight="1" x14ac:dyDescent="0.25">
      <c r="A2" s="297" t="s">
        <v>3088</v>
      </c>
      <c r="B2" s="297"/>
      <c r="C2" s="297"/>
      <c r="D2" s="297"/>
      <c r="E2" s="297"/>
      <c r="F2" s="297"/>
      <c r="G2" s="297"/>
      <c r="H2" s="297"/>
      <c r="I2" s="297"/>
      <c r="J2" s="297"/>
      <c r="K2" s="297"/>
      <c r="L2" s="297"/>
      <c r="M2" s="297"/>
      <c r="N2" s="297"/>
      <c r="O2" s="297"/>
      <c r="P2" s="297"/>
      <c r="Q2" s="297"/>
      <c r="R2" s="297"/>
      <c r="S2" s="297"/>
      <c r="T2" s="297"/>
      <c r="U2" s="297"/>
      <c r="V2" s="297"/>
      <c r="W2" s="297"/>
      <c r="X2" s="297"/>
      <c r="Y2" s="297"/>
      <c r="Z2" s="297"/>
      <c r="AA2" s="297"/>
      <c r="AB2" s="297"/>
      <c r="AC2" s="297"/>
      <c r="AD2" s="297"/>
      <c r="AE2" s="157"/>
      <c r="AF2" s="60"/>
      <c r="AG2" s="60"/>
      <c r="AH2" s="60"/>
      <c r="AI2" s="60"/>
      <c r="AJ2" s="60"/>
      <c r="AK2" s="60"/>
    </row>
    <row r="3" spans="1:37" ht="15" customHeight="1" x14ac:dyDescent="0.25">
      <c r="A3" s="297" t="s">
        <v>7</v>
      </c>
      <c r="B3" s="297"/>
      <c r="C3" s="297"/>
      <c r="D3" s="297"/>
      <c r="E3" s="297"/>
      <c r="F3" s="297"/>
      <c r="G3" s="297"/>
      <c r="H3" s="297"/>
      <c r="I3" s="297"/>
      <c r="J3" s="297"/>
      <c r="K3" s="297"/>
      <c r="L3" s="297"/>
      <c r="M3" s="297"/>
      <c r="N3" s="297"/>
      <c r="O3" s="297"/>
      <c r="P3" s="297"/>
      <c r="Q3" s="297"/>
      <c r="R3" s="297"/>
      <c r="S3" s="297"/>
      <c r="T3" s="297"/>
      <c r="U3" s="297"/>
      <c r="V3" s="297"/>
      <c r="W3" s="297"/>
      <c r="X3" s="297"/>
      <c r="Y3" s="297"/>
      <c r="Z3" s="297"/>
      <c r="AA3" s="297"/>
      <c r="AB3" s="297"/>
      <c r="AC3" s="297"/>
      <c r="AD3" s="297"/>
      <c r="AE3" s="157"/>
      <c r="AF3" s="60"/>
      <c r="AG3" s="60"/>
      <c r="AH3" s="60"/>
      <c r="AI3" s="60"/>
      <c r="AJ3" s="60"/>
      <c r="AK3" s="60"/>
    </row>
    <row r="4" spans="1:37" ht="15" customHeight="1" x14ac:dyDescent="0.25"/>
    <row r="5" spans="1:37" ht="15" customHeight="1" x14ac:dyDescent="0.25">
      <c r="B5" s="298" t="str">
        <f>IGOT!C5</f>
        <v>Sindicato Único de Trabajadores Democráticos del Sistema de Transporte Colectivo.</v>
      </c>
      <c r="C5" s="298"/>
      <c r="D5" s="298"/>
      <c r="E5" s="298"/>
      <c r="F5" s="298"/>
      <c r="G5" s="298"/>
      <c r="H5" s="298"/>
      <c r="I5" s="298"/>
      <c r="J5" s="298"/>
      <c r="K5" s="298"/>
      <c r="L5" s="298"/>
      <c r="M5" s="298"/>
      <c r="N5" s="298"/>
      <c r="O5" s="298"/>
      <c r="P5" s="298"/>
      <c r="Q5" s="298"/>
      <c r="R5" s="298"/>
      <c r="S5" s="298"/>
      <c r="T5" s="298"/>
      <c r="U5" s="298"/>
      <c r="V5" s="298"/>
      <c r="W5" s="298"/>
      <c r="X5" s="298"/>
      <c r="Y5" s="298"/>
      <c r="Z5" s="298"/>
      <c r="AA5" s="298"/>
      <c r="AB5" s="298"/>
      <c r="AC5" s="298"/>
    </row>
    <row r="6" spans="1:37" ht="15" customHeight="1" x14ac:dyDescent="0.25"/>
    <row r="7" spans="1:37" ht="15" customHeight="1" x14ac:dyDescent="0.25"/>
    <row r="8" spans="1:37" ht="15" customHeight="1" x14ac:dyDescent="0.25">
      <c r="A8" s="76" t="s">
        <v>2421</v>
      </c>
    </row>
    <row r="9" spans="1:37" ht="15" customHeight="1" x14ac:dyDescent="0.25">
      <c r="A9" s="299"/>
      <c r="B9" s="299"/>
      <c r="C9" s="158" t="s">
        <v>17</v>
      </c>
    </row>
    <row r="10" spans="1:37" ht="15" customHeight="1" x14ac:dyDescent="0.25">
      <c r="A10" s="293" t="s">
        <v>315</v>
      </c>
      <c r="B10" s="293"/>
      <c r="C10" s="215" t="s">
        <v>316</v>
      </c>
    </row>
    <row r="11" spans="1:37" ht="15" customHeight="1" x14ac:dyDescent="0.25">
      <c r="A11" s="293" t="s">
        <v>326</v>
      </c>
      <c r="B11" s="293"/>
      <c r="C11" s="215">
        <v>1</v>
      </c>
      <c r="E11" s="294" t="s">
        <v>327</v>
      </c>
      <c r="F11" s="294"/>
      <c r="G11" s="294"/>
      <c r="H11" s="294"/>
      <c r="I11" s="294"/>
      <c r="J11" s="294"/>
      <c r="K11" s="215">
        <f>C11</f>
        <v>1</v>
      </c>
    </row>
    <row r="12" spans="1:37" ht="15" customHeight="1" x14ac:dyDescent="0.25"/>
    <row r="13" spans="1:37" ht="15" customHeight="1" x14ac:dyDescent="0.25"/>
    <row r="14" spans="1:37" ht="45" customHeight="1" x14ac:dyDescent="0.25">
      <c r="A14" s="277" t="s">
        <v>3089</v>
      </c>
      <c r="B14" s="277"/>
      <c r="C14" s="277"/>
      <c r="D14" s="277"/>
      <c r="E14" s="277"/>
      <c r="F14" s="277"/>
      <c r="G14" s="277"/>
      <c r="H14" s="277"/>
      <c r="I14" s="277"/>
      <c r="J14" s="277"/>
      <c r="K14" s="277"/>
      <c r="L14" s="277"/>
      <c r="M14" s="277"/>
      <c r="N14" s="277"/>
      <c r="O14" s="277"/>
      <c r="P14" s="277"/>
      <c r="Q14" s="277"/>
      <c r="R14" s="277"/>
      <c r="S14" s="277"/>
      <c r="T14" s="277"/>
      <c r="U14" s="277"/>
      <c r="V14" s="277"/>
      <c r="W14" s="277"/>
      <c r="X14" s="277"/>
      <c r="Y14" s="277"/>
      <c r="Z14" s="277"/>
      <c r="AA14" s="277"/>
      <c r="AB14" s="277"/>
      <c r="AC14" s="277"/>
      <c r="AD14" s="277"/>
      <c r="AE14" s="277"/>
    </row>
    <row r="15" spans="1:37" ht="15" customHeight="1" x14ac:dyDescent="0.25"/>
    <row r="16" spans="1:37" ht="15" customHeight="1" x14ac:dyDescent="0.25">
      <c r="A16" s="159"/>
      <c r="B16" s="159"/>
      <c r="C16" s="159"/>
      <c r="D16" s="159"/>
      <c r="E16" s="159"/>
      <c r="F16" s="159"/>
      <c r="G16" s="159"/>
      <c r="H16" s="159"/>
      <c r="I16" s="159"/>
      <c r="J16" s="159"/>
      <c r="K16" s="159"/>
      <c r="L16" s="159"/>
      <c r="M16" s="159"/>
      <c r="N16" s="159"/>
      <c r="O16" s="159"/>
      <c r="P16" s="159"/>
      <c r="Q16" s="159"/>
      <c r="R16" s="159"/>
      <c r="S16" s="159"/>
      <c r="T16" s="159"/>
      <c r="U16" s="159"/>
      <c r="V16" s="159"/>
      <c r="W16" s="159"/>
      <c r="X16" s="159"/>
      <c r="Y16" s="159"/>
      <c r="Z16" s="159"/>
      <c r="AA16" s="159"/>
      <c r="AB16" s="159"/>
      <c r="AC16" s="159"/>
      <c r="AD16" s="71"/>
      <c r="AE16" s="108">
        <f>1/$K$11*100</f>
        <v>100</v>
      </c>
      <c r="AF16" s="111"/>
      <c r="AG16" s="86"/>
      <c r="AH16" s="111"/>
      <c r="AI16" s="111"/>
      <c r="AJ16" s="111"/>
      <c r="AK16" s="111"/>
    </row>
    <row r="17" spans="1:37" ht="15" customHeight="1" thickBot="1" x14ac:dyDescent="0.3">
      <c r="A17" s="348" t="s">
        <v>44</v>
      </c>
      <c r="B17" s="348"/>
      <c r="C17" s="348"/>
      <c r="D17" s="348"/>
      <c r="E17" s="348"/>
      <c r="F17" s="348"/>
      <c r="G17" s="348"/>
      <c r="H17" s="348"/>
      <c r="I17" s="348"/>
      <c r="J17" s="348"/>
      <c r="K17" s="348"/>
      <c r="L17" s="348"/>
      <c r="M17" s="348"/>
      <c r="N17" s="348"/>
      <c r="O17" s="348"/>
      <c r="P17" s="348"/>
      <c r="Q17" s="348"/>
      <c r="R17" s="348"/>
      <c r="S17" s="348"/>
      <c r="T17" s="348"/>
      <c r="U17" s="348"/>
      <c r="V17" s="348"/>
      <c r="W17" s="348"/>
      <c r="X17" s="348"/>
      <c r="Y17" s="348"/>
      <c r="Z17" s="348"/>
      <c r="AA17" s="348"/>
      <c r="AB17" s="348"/>
      <c r="AC17" s="348"/>
      <c r="AD17" s="160" t="s">
        <v>65</v>
      </c>
      <c r="AE17" s="161" t="s">
        <v>9</v>
      </c>
      <c r="AF17" s="86" t="s">
        <v>330</v>
      </c>
      <c r="AG17" s="86" t="s">
        <v>331</v>
      </c>
      <c r="AH17" s="86" t="s">
        <v>332</v>
      </c>
      <c r="AI17" s="87" t="s">
        <v>333</v>
      </c>
      <c r="AJ17" s="86"/>
      <c r="AK17" s="87" t="s">
        <v>334</v>
      </c>
    </row>
    <row r="18" spans="1:37" ht="30" customHeight="1" thickTop="1" thickBot="1" x14ac:dyDescent="0.3">
      <c r="A18" s="259" t="s">
        <v>3057</v>
      </c>
      <c r="B18" s="259"/>
      <c r="C18" s="259"/>
      <c r="D18" s="259"/>
      <c r="E18" s="259"/>
      <c r="F18" s="259"/>
      <c r="G18" s="259"/>
      <c r="H18" s="259"/>
      <c r="I18" s="259"/>
      <c r="J18" s="259"/>
      <c r="K18" s="259"/>
      <c r="L18" s="259"/>
      <c r="M18" s="259"/>
      <c r="N18" s="259"/>
      <c r="O18" s="259"/>
      <c r="P18" s="259"/>
      <c r="Q18" s="72"/>
      <c r="R18" s="72"/>
      <c r="S18" s="72"/>
      <c r="T18" s="72"/>
      <c r="U18" s="72"/>
      <c r="V18" s="72"/>
      <c r="W18" s="72"/>
      <c r="X18" s="72"/>
      <c r="Y18" s="72"/>
      <c r="Z18" s="72"/>
      <c r="AA18" s="72"/>
      <c r="AB18" s="72"/>
      <c r="AC18" s="162"/>
      <c r="AD18" s="163">
        <f>'Art. 172'!Q32</f>
        <v>0</v>
      </c>
      <c r="AE18" s="164">
        <f t="shared" ref="AE18:AE20" si="0">IF(AG18=1,AK18,AG18)</f>
        <v>0</v>
      </c>
      <c r="AF18" s="86">
        <f t="shared" ref="AF18:AF20" si="1">IF(AD18=2,1,IF(AD18=1,0.5,IF(AD18=0,0," ")))</f>
        <v>0</v>
      </c>
      <c r="AG18" s="86">
        <f>IF(AND(AF18&gt;=0,AF18&lt;=1),1,"No aplica")</f>
        <v>1</v>
      </c>
      <c r="AH18" s="90">
        <f t="shared" ref="AH18:AH20" si="2">AD18/(AG18*2)</f>
        <v>0</v>
      </c>
      <c r="AI18" s="91">
        <f>IF(AG18=1,AG18/$AG$21,"No aplica")</f>
        <v>0.33333333333333331</v>
      </c>
      <c r="AJ18" s="91">
        <f t="shared" ref="AJ18:AJ20" si="3">AF18*AI18</f>
        <v>0</v>
      </c>
      <c r="AK18" s="91">
        <f t="shared" ref="AK18:AK20" si="4">AJ18*$AE$16</f>
        <v>0</v>
      </c>
    </row>
    <row r="19" spans="1:37" ht="30" customHeight="1" thickTop="1" thickBot="1" x14ac:dyDescent="0.3">
      <c r="A19" s="259" t="s">
        <v>2984</v>
      </c>
      <c r="B19" s="259"/>
      <c r="C19" s="259"/>
      <c r="D19" s="259"/>
      <c r="E19" s="259"/>
      <c r="F19" s="259"/>
      <c r="G19" s="259"/>
      <c r="H19" s="259"/>
      <c r="I19" s="259"/>
      <c r="J19" s="259"/>
      <c r="K19" s="259"/>
      <c r="L19" s="259"/>
      <c r="M19" s="259"/>
      <c r="N19" s="259"/>
      <c r="O19" s="259"/>
      <c r="P19" s="259"/>
      <c r="Q19" s="165"/>
      <c r="R19" s="165"/>
      <c r="S19" s="165"/>
      <c r="T19" s="165"/>
      <c r="U19" s="165"/>
      <c r="V19" s="165"/>
      <c r="W19" s="165"/>
      <c r="X19" s="165"/>
      <c r="Y19" s="165"/>
      <c r="Z19" s="165"/>
      <c r="AA19" s="165"/>
      <c r="AB19" s="165"/>
      <c r="AC19" s="165"/>
      <c r="AD19" s="163">
        <f>'Art. 172'!Q33</f>
        <v>0</v>
      </c>
      <c r="AE19" s="164">
        <f t="shared" si="0"/>
        <v>0</v>
      </c>
      <c r="AF19" s="86">
        <f t="shared" si="1"/>
        <v>0</v>
      </c>
      <c r="AG19" s="86">
        <f>IF(AND(AF19&gt;=0,AF19&lt;=1),1,"No aplica")</f>
        <v>1</v>
      </c>
      <c r="AH19" s="90">
        <f t="shared" si="2"/>
        <v>0</v>
      </c>
      <c r="AI19" s="91">
        <f>IF(AG19=1,AG19/$AG$21,"No aplica")</f>
        <v>0.33333333333333331</v>
      </c>
      <c r="AJ19" s="91">
        <f t="shared" si="3"/>
        <v>0</v>
      </c>
      <c r="AK19" s="91">
        <f t="shared" si="4"/>
        <v>0</v>
      </c>
    </row>
    <row r="20" spans="1:37" ht="30" customHeight="1" thickTop="1" thickBot="1" x14ac:dyDescent="0.3">
      <c r="A20" s="259" t="s">
        <v>3086</v>
      </c>
      <c r="B20" s="259"/>
      <c r="C20" s="259"/>
      <c r="D20" s="259"/>
      <c r="E20" s="259"/>
      <c r="F20" s="259"/>
      <c r="G20" s="259"/>
      <c r="H20" s="259"/>
      <c r="I20" s="259"/>
      <c r="J20" s="259"/>
      <c r="K20" s="259"/>
      <c r="L20" s="259"/>
      <c r="M20" s="259"/>
      <c r="N20" s="259"/>
      <c r="O20" s="259"/>
      <c r="P20" s="259"/>
      <c r="Q20" s="165"/>
      <c r="R20" s="165"/>
      <c r="S20" s="165"/>
      <c r="T20" s="165"/>
      <c r="U20" s="165"/>
      <c r="V20" s="165"/>
      <c r="W20" s="165"/>
      <c r="X20" s="165"/>
      <c r="Y20" s="165"/>
      <c r="Z20" s="165"/>
      <c r="AA20" s="165"/>
      <c r="AB20" s="165"/>
      <c r="AC20" s="165"/>
      <c r="AD20" s="163">
        <f>'Art. 172'!Q34</f>
        <v>0</v>
      </c>
      <c r="AE20" s="164">
        <f t="shared" si="0"/>
        <v>0</v>
      </c>
      <c r="AF20" s="86">
        <f t="shared" si="1"/>
        <v>0</v>
      </c>
      <c r="AG20" s="86">
        <f>IF(AND(AF20&gt;=0,AF20&lt;=1),1,"No aplica")</f>
        <v>1</v>
      </c>
      <c r="AH20" s="90">
        <f t="shared" si="2"/>
        <v>0</v>
      </c>
      <c r="AI20" s="91">
        <f>IF(AG20=1,AG20/$AG$21,"No aplica")</f>
        <v>0.33333333333333331</v>
      </c>
      <c r="AJ20" s="91">
        <f t="shared" si="3"/>
        <v>0</v>
      </c>
      <c r="AK20" s="91">
        <f t="shared" si="4"/>
        <v>0</v>
      </c>
    </row>
    <row r="21" spans="1:37" ht="30" customHeight="1" thickTop="1" x14ac:dyDescent="0.25">
      <c r="A21" s="346" t="s">
        <v>3090</v>
      </c>
      <c r="B21" s="346"/>
      <c r="C21" s="346"/>
      <c r="D21" s="346"/>
      <c r="E21" s="346"/>
      <c r="F21" s="346"/>
      <c r="G21" s="346"/>
      <c r="H21" s="346"/>
      <c r="I21" s="346"/>
      <c r="J21" s="346"/>
      <c r="K21" s="346"/>
      <c r="L21" s="346"/>
      <c r="M21" s="346"/>
      <c r="N21" s="346"/>
      <c r="O21" s="346"/>
      <c r="P21" s="346"/>
      <c r="Q21" s="346"/>
      <c r="R21" s="346"/>
      <c r="S21" s="346"/>
      <c r="T21" s="346"/>
      <c r="U21" s="346"/>
      <c r="V21" s="346"/>
      <c r="W21" s="346"/>
      <c r="X21" s="346"/>
      <c r="Y21" s="346"/>
      <c r="Z21" s="346"/>
      <c r="AA21" s="346"/>
      <c r="AB21" s="346"/>
      <c r="AC21" s="346"/>
      <c r="AD21" s="346">
        <v>0</v>
      </c>
      <c r="AE21" s="164">
        <f>SUM(AE18:AE20)</f>
        <v>0</v>
      </c>
      <c r="AF21" s="71"/>
      <c r="AG21" s="113">
        <f>SUM(AG18:AG20)</f>
        <v>3</v>
      </c>
      <c r="AH21" s="166"/>
      <c r="AI21" s="71"/>
      <c r="AJ21" s="71"/>
      <c r="AK21" s="71"/>
    </row>
    <row r="22" spans="1:37" ht="30" customHeight="1" x14ac:dyDescent="0.25">
      <c r="A22" s="346" t="s">
        <v>3091</v>
      </c>
      <c r="B22" s="346"/>
      <c r="C22" s="346"/>
      <c r="D22" s="346"/>
      <c r="E22" s="346"/>
      <c r="F22" s="346"/>
      <c r="G22" s="346"/>
      <c r="H22" s="346"/>
      <c r="I22" s="346"/>
      <c r="J22" s="346"/>
      <c r="K22" s="346"/>
      <c r="L22" s="346"/>
      <c r="M22" s="346"/>
      <c r="N22" s="346"/>
      <c r="O22" s="346"/>
      <c r="P22" s="346"/>
      <c r="Q22" s="346"/>
      <c r="R22" s="346"/>
      <c r="S22" s="346"/>
      <c r="T22" s="346"/>
      <c r="U22" s="346"/>
      <c r="V22" s="346"/>
      <c r="W22" s="346"/>
      <c r="X22" s="346"/>
      <c r="Y22" s="346"/>
      <c r="Z22" s="346"/>
      <c r="AA22" s="346"/>
      <c r="AB22" s="346"/>
      <c r="AC22" s="346"/>
      <c r="AD22" s="346" t="s">
        <v>65</v>
      </c>
      <c r="AE22" s="164">
        <f>AE21/AE16*100</f>
        <v>0</v>
      </c>
      <c r="AF22" s="71"/>
      <c r="AG22" s="113"/>
      <c r="AH22" s="166"/>
      <c r="AI22" s="71"/>
      <c r="AJ22" s="71"/>
      <c r="AK22" s="71"/>
    </row>
    <row r="23" spans="1:37" ht="15" customHeight="1" x14ac:dyDescent="0.25">
      <c r="AH23" s="167"/>
    </row>
    <row r="24" spans="1:37" ht="15" customHeight="1" thickBot="1" x14ac:dyDescent="0.3">
      <c r="A24" s="347" t="s">
        <v>2955</v>
      </c>
      <c r="B24" s="347"/>
      <c r="C24" s="347"/>
      <c r="D24" s="347"/>
      <c r="E24" s="347"/>
      <c r="F24" s="347"/>
      <c r="G24" s="347"/>
      <c r="H24" s="347"/>
      <c r="I24" s="347"/>
      <c r="J24" s="347"/>
      <c r="K24" s="347"/>
      <c r="L24" s="347"/>
      <c r="M24" s="347"/>
      <c r="N24" s="347"/>
      <c r="O24" s="347"/>
      <c r="P24" s="347"/>
      <c r="Q24" s="347"/>
      <c r="R24" s="347"/>
      <c r="S24" s="347"/>
      <c r="T24" s="347"/>
      <c r="U24" s="347"/>
      <c r="V24" s="347"/>
      <c r="W24" s="347"/>
      <c r="X24" s="347"/>
      <c r="Y24" s="347"/>
      <c r="Z24" s="347"/>
      <c r="AA24" s="347"/>
      <c r="AB24" s="347"/>
      <c r="AC24" s="347"/>
      <c r="AD24" s="168" t="s">
        <v>65</v>
      </c>
      <c r="AE24" s="169" t="s">
        <v>9</v>
      </c>
      <c r="AF24" s="71"/>
      <c r="AG24" s="113"/>
      <c r="AH24" s="166"/>
      <c r="AI24" s="71"/>
      <c r="AJ24" s="71"/>
      <c r="AK24" s="71"/>
    </row>
    <row r="25" spans="1:37" ht="30" customHeight="1" thickTop="1" thickBot="1" x14ac:dyDescent="0.3">
      <c r="A25" s="259" t="s">
        <v>2996</v>
      </c>
      <c r="B25" s="259"/>
      <c r="C25" s="259"/>
      <c r="D25" s="259"/>
      <c r="E25" s="259"/>
      <c r="F25" s="259"/>
      <c r="G25" s="259"/>
      <c r="H25" s="259"/>
      <c r="I25" s="259"/>
      <c r="J25" s="259"/>
      <c r="K25" s="259"/>
      <c r="L25" s="259"/>
      <c r="M25" s="259"/>
      <c r="N25" s="259"/>
      <c r="O25" s="259"/>
      <c r="P25" s="259"/>
      <c r="Q25" s="165"/>
      <c r="R25" s="165"/>
      <c r="S25" s="165"/>
      <c r="T25" s="165"/>
      <c r="U25" s="165"/>
      <c r="V25" s="165"/>
      <c r="W25" s="165"/>
      <c r="X25" s="165"/>
      <c r="Y25" s="165"/>
      <c r="Z25" s="165"/>
      <c r="AA25" s="165"/>
      <c r="AB25" s="165"/>
      <c r="AC25" s="165"/>
      <c r="AD25" s="163">
        <f>'Art. 172'!Q37</f>
        <v>0</v>
      </c>
      <c r="AE25" s="164">
        <f t="shared" ref="AE25:AE29" si="5">IF(AG25=1,AK25,AG25)</f>
        <v>0</v>
      </c>
      <c r="AF25" s="170">
        <f t="shared" ref="AF25:AF29" si="6">IF(AD25=2,1,IF(AD25=1,0.5,IF(AD25=0,0," ")))</f>
        <v>0</v>
      </c>
      <c r="AG25" s="170">
        <f>IF(AND(AF25&gt;=0,AF25&lt;=1),1,"No aplica")</f>
        <v>1</v>
      </c>
      <c r="AH25" s="90">
        <f t="shared" ref="AH25:AH29" si="7">AD25/(AG25*2)</f>
        <v>0</v>
      </c>
      <c r="AI25" s="91">
        <f t="shared" ref="AI25:AI29" si="8">IF(AG25=1,AG25/$AG$30,"No aplica")</f>
        <v>0.2</v>
      </c>
      <c r="AJ25" s="91">
        <f t="shared" ref="AJ25:AJ29" si="9">AF25*AI25</f>
        <v>0</v>
      </c>
      <c r="AK25" s="91">
        <f t="shared" ref="AK25:AK29" si="10">AJ25*$AE$16</f>
        <v>0</v>
      </c>
    </row>
    <row r="26" spans="1:37" ht="30" customHeight="1" thickTop="1" thickBot="1" x14ac:dyDescent="0.3">
      <c r="A26" s="259" t="s">
        <v>2997</v>
      </c>
      <c r="B26" s="259"/>
      <c r="C26" s="259"/>
      <c r="D26" s="259"/>
      <c r="E26" s="259"/>
      <c r="F26" s="259"/>
      <c r="G26" s="259"/>
      <c r="H26" s="259"/>
      <c r="I26" s="259"/>
      <c r="J26" s="259"/>
      <c r="K26" s="259"/>
      <c r="L26" s="259"/>
      <c r="M26" s="259"/>
      <c r="N26" s="259"/>
      <c r="O26" s="259"/>
      <c r="P26" s="259"/>
      <c r="Q26" s="165"/>
      <c r="R26" s="165"/>
      <c r="S26" s="165"/>
      <c r="T26" s="165"/>
      <c r="U26" s="165"/>
      <c r="V26" s="165"/>
      <c r="W26" s="165"/>
      <c r="X26" s="165"/>
      <c r="Y26" s="165"/>
      <c r="Z26" s="165"/>
      <c r="AA26" s="165"/>
      <c r="AB26" s="165"/>
      <c r="AC26" s="165"/>
      <c r="AD26" s="163">
        <f>'Art. 172'!Q38</f>
        <v>0</v>
      </c>
      <c r="AE26" s="164">
        <f t="shared" si="5"/>
        <v>0</v>
      </c>
      <c r="AF26" s="170">
        <f t="shared" si="6"/>
        <v>0</v>
      </c>
      <c r="AG26" s="170">
        <f>IF(AND(AF26&gt;=0,AF26&lt;=1),1,"No aplica")</f>
        <v>1</v>
      </c>
      <c r="AH26" s="90">
        <f t="shared" si="7"/>
        <v>0</v>
      </c>
      <c r="AI26" s="91">
        <f t="shared" si="8"/>
        <v>0.2</v>
      </c>
      <c r="AJ26" s="91">
        <f t="shared" si="9"/>
        <v>0</v>
      </c>
      <c r="AK26" s="91">
        <f t="shared" si="10"/>
        <v>0</v>
      </c>
    </row>
    <row r="27" spans="1:37" ht="30" customHeight="1" thickTop="1" thickBot="1" x14ac:dyDescent="0.3">
      <c r="A27" s="259" t="s">
        <v>2948</v>
      </c>
      <c r="B27" s="259"/>
      <c r="C27" s="259"/>
      <c r="D27" s="259"/>
      <c r="E27" s="259"/>
      <c r="F27" s="259"/>
      <c r="G27" s="259"/>
      <c r="H27" s="259"/>
      <c r="I27" s="259"/>
      <c r="J27" s="259"/>
      <c r="K27" s="259"/>
      <c r="L27" s="259"/>
      <c r="M27" s="259"/>
      <c r="N27" s="259"/>
      <c r="O27" s="259"/>
      <c r="P27" s="259"/>
      <c r="Q27" s="165"/>
      <c r="R27" s="165"/>
      <c r="S27" s="165"/>
      <c r="T27" s="165"/>
      <c r="U27" s="165"/>
      <c r="V27" s="165"/>
      <c r="W27" s="165"/>
      <c r="X27" s="165"/>
      <c r="Y27" s="165"/>
      <c r="Z27" s="165"/>
      <c r="AA27" s="165"/>
      <c r="AB27" s="165"/>
      <c r="AC27" s="165"/>
      <c r="AD27" s="163">
        <f>'Art. 172'!Q39</f>
        <v>0</v>
      </c>
      <c r="AE27" s="164">
        <f t="shared" si="5"/>
        <v>0</v>
      </c>
      <c r="AF27" s="170">
        <f t="shared" si="6"/>
        <v>0</v>
      </c>
      <c r="AG27" s="170">
        <f>IF(AND(AF27&gt;=0,AF27&lt;=1),1,"No aplica")</f>
        <v>1</v>
      </c>
      <c r="AH27" s="90">
        <f t="shared" si="7"/>
        <v>0</v>
      </c>
      <c r="AI27" s="91">
        <f t="shared" si="8"/>
        <v>0.2</v>
      </c>
      <c r="AJ27" s="91">
        <f t="shared" si="9"/>
        <v>0</v>
      </c>
      <c r="AK27" s="91">
        <f t="shared" si="10"/>
        <v>0</v>
      </c>
    </row>
    <row r="28" spans="1:37" ht="30" customHeight="1" thickTop="1" thickBot="1" x14ac:dyDescent="0.3">
      <c r="A28" s="259" t="s">
        <v>2949</v>
      </c>
      <c r="B28" s="259"/>
      <c r="C28" s="259"/>
      <c r="D28" s="259"/>
      <c r="E28" s="259"/>
      <c r="F28" s="259"/>
      <c r="G28" s="259"/>
      <c r="H28" s="259"/>
      <c r="I28" s="259"/>
      <c r="J28" s="259"/>
      <c r="K28" s="259"/>
      <c r="L28" s="259"/>
      <c r="M28" s="259"/>
      <c r="N28" s="259"/>
      <c r="O28" s="259"/>
      <c r="P28" s="259"/>
      <c r="Q28" s="165"/>
      <c r="R28" s="165"/>
      <c r="S28" s="165"/>
      <c r="T28" s="165"/>
      <c r="U28" s="165"/>
      <c r="V28" s="165"/>
      <c r="W28" s="165"/>
      <c r="X28" s="165"/>
      <c r="Y28" s="165"/>
      <c r="Z28" s="165"/>
      <c r="AA28" s="165"/>
      <c r="AB28" s="165"/>
      <c r="AC28" s="165"/>
      <c r="AD28" s="163">
        <f>'Art. 172'!Q40</f>
        <v>0</v>
      </c>
      <c r="AE28" s="164">
        <f t="shared" si="5"/>
        <v>0</v>
      </c>
      <c r="AF28" s="170">
        <f t="shared" si="6"/>
        <v>0</v>
      </c>
      <c r="AG28" s="170">
        <f>IF(AND(AF28&gt;=0,AF28&lt;=1),1,"No aplica")</f>
        <v>1</v>
      </c>
      <c r="AH28" s="90">
        <f t="shared" si="7"/>
        <v>0</v>
      </c>
      <c r="AI28" s="91">
        <f t="shared" si="8"/>
        <v>0.2</v>
      </c>
      <c r="AJ28" s="91">
        <f t="shared" si="9"/>
        <v>0</v>
      </c>
      <c r="AK28" s="91">
        <f t="shared" si="10"/>
        <v>0</v>
      </c>
    </row>
    <row r="29" spans="1:37" ht="30" customHeight="1" thickTop="1" thickBot="1" x14ac:dyDescent="0.3">
      <c r="A29" s="259" t="s">
        <v>3087</v>
      </c>
      <c r="B29" s="259"/>
      <c r="C29" s="259"/>
      <c r="D29" s="259"/>
      <c r="E29" s="259"/>
      <c r="F29" s="259"/>
      <c r="G29" s="259"/>
      <c r="H29" s="259"/>
      <c r="I29" s="259"/>
      <c r="J29" s="259"/>
      <c r="K29" s="259"/>
      <c r="L29" s="259"/>
      <c r="M29" s="259"/>
      <c r="N29" s="259"/>
      <c r="O29" s="259"/>
      <c r="P29" s="259"/>
      <c r="Q29" s="165"/>
      <c r="R29" s="165"/>
      <c r="S29" s="165"/>
      <c r="T29" s="165"/>
      <c r="U29" s="165"/>
      <c r="V29" s="165"/>
      <c r="W29" s="165"/>
      <c r="X29" s="165"/>
      <c r="Y29" s="165"/>
      <c r="Z29" s="165"/>
      <c r="AA29" s="165"/>
      <c r="AB29" s="165"/>
      <c r="AC29" s="165"/>
      <c r="AD29" s="163">
        <f>'Art. 172'!Q41</f>
        <v>0</v>
      </c>
      <c r="AE29" s="164">
        <f t="shared" si="5"/>
        <v>0</v>
      </c>
      <c r="AF29" s="170">
        <f t="shared" si="6"/>
        <v>0</v>
      </c>
      <c r="AG29" s="170">
        <f>IF(AND(AF29&gt;=0,AF29&lt;=1),1,"No aplica")</f>
        <v>1</v>
      </c>
      <c r="AH29" s="90">
        <f t="shared" si="7"/>
        <v>0</v>
      </c>
      <c r="AI29" s="91">
        <f t="shared" si="8"/>
        <v>0.2</v>
      </c>
      <c r="AJ29" s="91">
        <f t="shared" si="9"/>
        <v>0</v>
      </c>
      <c r="AK29" s="91">
        <f t="shared" si="10"/>
        <v>0</v>
      </c>
    </row>
    <row r="30" spans="1:37" ht="30" customHeight="1" thickTop="1" x14ac:dyDescent="0.25">
      <c r="A30" s="346" t="s">
        <v>3092</v>
      </c>
      <c r="B30" s="346"/>
      <c r="C30" s="346"/>
      <c r="D30" s="346"/>
      <c r="E30" s="346"/>
      <c r="F30" s="346"/>
      <c r="G30" s="346"/>
      <c r="H30" s="346"/>
      <c r="I30" s="346"/>
      <c r="J30" s="346"/>
      <c r="K30" s="346"/>
      <c r="L30" s="346"/>
      <c r="M30" s="346"/>
      <c r="N30" s="346"/>
      <c r="O30" s="346"/>
      <c r="P30" s="346"/>
      <c r="Q30" s="346"/>
      <c r="R30" s="346"/>
      <c r="S30" s="346"/>
      <c r="T30" s="346"/>
      <c r="U30" s="346"/>
      <c r="V30" s="346"/>
      <c r="W30" s="346"/>
      <c r="X30" s="346"/>
      <c r="Y30" s="346"/>
      <c r="Z30" s="346"/>
      <c r="AA30" s="346"/>
      <c r="AB30" s="346"/>
      <c r="AC30" s="346"/>
      <c r="AD30" s="346">
        <v>0</v>
      </c>
      <c r="AE30" s="164">
        <f>SUM(AE25:AE29)</f>
        <v>0</v>
      </c>
      <c r="AF30" s="71"/>
      <c r="AG30" s="113">
        <f>SUM(AG25:AG29)</f>
        <v>5</v>
      </c>
      <c r="AH30" s="166"/>
      <c r="AI30" s="71"/>
      <c r="AJ30" s="71"/>
      <c r="AK30" s="71"/>
    </row>
    <row r="31" spans="1:37" ht="30" customHeight="1" x14ac:dyDescent="0.25">
      <c r="A31" s="346" t="s">
        <v>3093</v>
      </c>
      <c r="B31" s="346"/>
      <c r="C31" s="346"/>
      <c r="D31" s="346"/>
      <c r="E31" s="346"/>
      <c r="F31" s="346"/>
      <c r="G31" s="346"/>
      <c r="H31" s="346"/>
      <c r="I31" s="346"/>
      <c r="J31" s="346"/>
      <c r="K31" s="346"/>
      <c r="L31" s="346"/>
      <c r="M31" s="346"/>
      <c r="N31" s="346"/>
      <c r="O31" s="346"/>
      <c r="P31" s="346"/>
      <c r="Q31" s="346"/>
      <c r="R31" s="346"/>
      <c r="S31" s="346"/>
      <c r="T31" s="346"/>
      <c r="U31" s="346"/>
      <c r="V31" s="346"/>
      <c r="W31" s="346"/>
      <c r="X31" s="346"/>
      <c r="Y31" s="346"/>
      <c r="Z31" s="346"/>
      <c r="AA31" s="346"/>
      <c r="AB31" s="346"/>
      <c r="AC31" s="346"/>
      <c r="AD31" s="346">
        <v>0</v>
      </c>
      <c r="AE31" s="164">
        <f>AE30/AE16*100</f>
        <v>0</v>
      </c>
      <c r="AF31" s="71"/>
      <c r="AG31" s="113"/>
      <c r="AH31" s="166"/>
      <c r="AI31" s="71"/>
      <c r="AJ31" s="71"/>
      <c r="AK31" s="71"/>
    </row>
    <row r="32" spans="1:37" ht="15" customHeight="1" x14ac:dyDescent="0.25">
      <c r="A32" s="71"/>
      <c r="B32" s="71"/>
      <c r="C32" s="71"/>
      <c r="D32" s="71"/>
      <c r="E32" s="71"/>
      <c r="F32" s="71"/>
      <c r="G32" s="71"/>
      <c r="H32" s="71"/>
      <c r="I32" s="71"/>
      <c r="J32" s="71"/>
      <c r="K32" s="71"/>
      <c r="L32" s="71"/>
      <c r="M32" s="71"/>
      <c r="N32" s="71"/>
      <c r="O32" s="71"/>
      <c r="P32" s="71"/>
      <c r="Q32" s="71"/>
      <c r="R32" s="71"/>
      <c r="S32" s="71"/>
      <c r="T32" s="71"/>
      <c r="U32" s="71"/>
      <c r="V32" s="71"/>
      <c r="W32" s="71"/>
      <c r="X32" s="71"/>
      <c r="Y32" s="71"/>
      <c r="Z32" s="71"/>
      <c r="AA32" s="71"/>
      <c r="AB32" s="71"/>
      <c r="AC32" s="71"/>
      <c r="AD32" s="71"/>
      <c r="AE32" s="171"/>
      <c r="AF32" s="71"/>
      <c r="AG32" s="113"/>
      <c r="AH32" s="166"/>
      <c r="AI32" s="71"/>
      <c r="AJ32" s="71"/>
      <c r="AK32" s="71"/>
    </row>
    <row r="33" spans="1:37" ht="15" customHeight="1" thickBot="1" x14ac:dyDescent="0.3">
      <c r="AH33" s="167"/>
    </row>
    <row r="34" spans="1:37" ht="15" customHeight="1" thickTop="1" thickBot="1" x14ac:dyDescent="0.3">
      <c r="A34" s="172"/>
      <c r="B34" s="172"/>
      <c r="C34" s="172"/>
      <c r="D34" s="172"/>
      <c r="E34" s="172"/>
      <c r="F34" s="172"/>
      <c r="G34" s="172"/>
      <c r="H34" s="172"/>
      <c r="I34" s="172"/>
      <c r="J34" s="172"/>
      <c r="K34" s="172"/>
      <c r="L34" s="172"/>
      <c r="M34" s="172"/>
      <c r="N34" s="172"/>
      <c r="O34" s="172"/>
      <c r="P34" s="172"/>
      <c r="Q34" s="172"/>
      <c r="R34" s="172"/>
      <c r="S34" s="172"/>
      <c r="T34" s="172"/>
      <c r="U34" s="172"/>
      <c r="V34" s="172"/>
      <c r="W34" s="172"/>
      <c r="X34" s="172"/>
      <c r="Y34" s="172"/>
      <c r="Z34" s="172"/>
      <c r="AA34" s="172"/>
      <c r="AB34" s="172"/>
      <c r="AC34" s="172"/>
      <c r="AD34" s="172"/>
      <c r="AE34" s="173"/>
      <c r="AF34" s="71"/>
      <c r="AG34" s="113"/>
      <c r="AH34" s="71"/>
      <c r="AI34" s="71"/>
      <c r="AJ34" s="71"/>
      <c r="AK34" s="71"/>
    </row>
    <row r="35" spans="1:37" ht="15" customHeight="1" thickTop="1" thickBot="1" x14ac:dyDescent="0.3">
      <c r="A35" s="71"/>
      <c r="B35" s="71"/>
      <c r="C35" s="71"/>
      <c r="D35" s="71"/>
      <c r="E35" s="71"/>
      <c r="F35" s="71"/>
      <c r="G35" s="71"/>
      <c r="H35" s="71"/>
      <c r="I35" s="71"/>
      <c r="J35" s="71"/>
      <c r="K35" s="71"/>
      <c r="L35" s="71"/>
      <c r="M35" s="71"/>
      <c r="N35" s="71"/>
      <c r="O35" s="71"/>
      <c r="P35" s="71"/>
      <c r="Q35" s="71"/>
      <c r="R35" s="71"/>
      <c r="S35" s="71"/>
      <c r="T35" s="71"/>
      <c r="U35" s="71"/>
      <c r="V35" s="71"/>
      <c r="W35" s="71"/>
      <c r="X35" s="71"/>
      <c r="Y35" s="71"/>
      <c r="Z35" s="71"/>
      <c r="AA35" s="71"/>
      <c r="AB35" s="71"/>
      <c r="AC35" s="71"/>
      <c r="AD35" s="106" t="s">
        <v>3094</v>
      </c>
      <c r="AE35" s="174">
        <f>AE21</f>
        <v>0</v>
      </c>
      <c r="AF35" s="71"/>
      <c r="AG35" s="108"/>
      <c r="AH35" s="72"/>
      <c r="AI35" s="72"/>
      <c r="AJ35" s="72"/>
      <c r="AK35" s="72"/>
    </row>
    <row r="36" spans="1:37" ht="15" customHeight="1" thickTop="1" thickBot="1" x14ac:dyDescent="0.3">
      <c r="A36" s="71"/>
      <c r="B36" s="71"/>
      <c r="C36" s="71"/>
      <c r="D36" s="71"/>
      <c r="E36" s="71"/>
      <c r="F36" s="71"/>
      <c r="G36" s="71"/>
      <c r="H36" s="71"/>
      <c r="I36" s="71"/>
      <c r="J36" s="71"/>
      <c r="K36" s="71"/>
      <c r="L36" s="71"/>
      <c r="M36" s="71"/>
      <c r="N36" s="71"/>
      <c r="O36" s="71"/>
      <c r="P36" s="71"/>
      <c r="Q36" s="71"/>
      <c r="R36" s="71"/>
      <c r="S36" s="71"/>
      <c r="T36" s="71"/>
      <c r="U36" s="71"/>
      <c r="V36" s="71"/>
      <c r="W36" s="71"/>
      <c r="X36" s="71"/>
      <c r="Y36" s="71"/>
      <c r="Z36" s="71"/>
      <c r="AA36" s="71"/>
      <c r="AB36" s="71"/>
      <c r="AC36" s="71"/>
      <c r="AD36" s="109"/>
      <c r="AE36" s="175"/>
      <c r="AF36" s="71"/>
      <c r="AG36" s="72"/>
      <c r="AH36" s="72"/>
      <c r="AI36" s="71"/>
      <c r="AJ36" s="72"/>
      <c r="AK36" s="72"/>
    </row>
    <row r="37" spans="1:37" ht="15" customHeight="1" thickTop="1" thickBot="1" x14ac:dyDescent="0.3">
      <c r="A37" s="71"/>
      <c r="B37" s="71"/>
      <c r="C37" s="71"/>
      <c r="D37" s="71"/>
      <c r="E37" s="71"/>
      <c r="F37" s="71"/>
      <c r="G37" s="71"/>
      <c r="H37" s="71"/>
      <c r="I37" s="71"/>
      <c r="J37" s="71"/>
      <c r="K37" s="71"/>
      <c r="L37" s="71"/>
      <c r="M37" s="71"/>
      <c r="N37" s="71"/>
      <c r="O37" s="71"/>
      <c r="P37" s="71"/>
      <c r="Q37" s="71"/>
      <c r="R37" s="71"/>
      <c r="S37" s="71"/>
      <c r="T37" s="71"/>
      <c r="U37" s="71"/>
      <c r="V37" s="71"/>
      <c r="W37" s="71"/>
      <c r="X37" s="71"/>
      <c r="Y37" s="71"/>
      <c r="Z37" s="71"/>
      <c r="AA37" s="71"/>
      <c r="AB37" s="71"/>
      <c r="AC37" s="71"/>
      <c r="AD37" s="106" t="s">
        <v>3095</v>
      </c>
      <c r="AE37" s="174">
        <f>AE30</f>
        <v>0</v>
      </c>
      <c r="AF37" s="71"/>
      <c r="AG37" s="108"/>
      <c r="AH37" s="72"/>
      <c r="AI37" s="72"/>
      <c r="AJ37" s="72"/>
      <c r="AK37" s="72"/>
    </row>
    <row r="38" spans="1:37" ht="15" customHeight="1" thickTop="1" thickBot="1" x14ac:dyDescent="0.3">
      <c r="A38" s="71"/>
      <c r="B38" s="71"/>
      <c r="C38" s="71"/>
      <c r="D38" s="71"/>
      <c r="E38" s="71"/>
      <c r="F38" s="71"/>
      <c r="G38" s="71"/>
      <c r="H38" s="71"/>
      <c r="I38" s="71"/>
      <c r="J38" s="71"/>
      <c r="K38" s="71"/>
      <c r="L38" s="71"/>
      <c r="M38" s="71"/>
      <c r="N38" s="71"/>
      <c r="O38" s="71"/>
      <c r="P38" s="71"/>
      <c r="Q38" s="71"/>
      <c r="R38" s="71"/>
      <c r="S38" s="71"/>
      <c r="T38" s="71"/>
      <c r="U38" s="71"/>
      <c r="V38" s="71"/>
      <c r="W38" s="71"/>
      <c r="X38" s="71"/>
      <c r="Y38" s="71"/>
      <c r="Z38" s="71"/>
      <c r="AA38" s="71"/>
      <c r="AB38" s="71"/>
      <c r="AC38" s="71"/>
      <c r="AD38" s="111"/>
      <c r="AE38" s="176"/>
      <c r="AF38" s="71"/>
      <c r="AG38" s="113"/>
      <c r="AH38" s="71"/>
      <c r="AI38" s="71"/>
      <c r="AJ38" s="71"/>
      <c r="AK38" s="71"/>
    </row>
    <row r="39" spans="1:37" ht="15" customHeight="1" thickTop="1" thickBot="1" x14ac:dyDescent="0.3">
      <c r="A39" s="71"/>
      <c r="B39" s="71"/>
      <c r="C39" s="71"/>
      <c r="D39" s="71"/>
      <c r="E39" s="71"/>
      <c r="F39" s="71"/>
      <c r="G39" s="71"/>
      <c r="H39" s="71"/>
      <c r="I39" s="71"/>
      <c r="J39" s="71"/>
      <c r="K39" s="71"/>
      <c r="L39" s="71"/>
      <c r="M39" s="71"/>
      <c r="N39" s="71"/>
      <c r="O39" s="71"/>
      <c r="P39" s="71"/>
      <c r="Q39" s="71"/>
      <c r="R39" s="71"/>
      <c r="S39" s="71"/>
      <c r="T39" s="71"/>
      <c r="U39" s="71"/>
      <c r="V39" s="71"/>
      <c r="W39" s="71"/>
      <c r="X39" s="71"/>
      <c r="Y39" s="71"/>
      <c r="Z39" s="71"/>
      <c r="AA39" s="71"/>
      <c r="AB39" s="71"/>
      <c r="AC39" s="71"/>
      <c r="AD39" s="106" t="s">
        <v>3096</v>
      </c>
      <c r="AE39" s="174">
        <f>(AE35*0.8)+(AE37*0.2)</f>
        <v>0</v>
      </c>
      <c r="AF39" s="71"/>
      <c r="AG39" s="113"/>
      <c r="AH39" s="71"/>
      <c r="AI39" s="71"/>
      <c r="AJ39" s="71"/>
      <c r="AK39" s="71"/>
    </row>
    <row r="40" spans="1:37" ht="13" thickTop="1" x14ac:dyDescent="0.25"/>
  </sheetData>
  <sheetProtection selectLockedCells="1" selectUnlockedCells="1"/>
  <mergeCells count="22">
    <mergeCell ref="A21:AD21"/>
    <mergeCell ref="A2:AD2"/>
    <mergeCell ref="A3:AD3"/>
    <mergeCell ref="B5:AC5"/>
    <mergeCell ref="A9:B9"/>
    <mergeCell ref="A10:B10"/>
    <mergeCell ref="A11:B11"/>
    <mergeCell ref="E11:J11"/>
    <mergeCell ref="A14:AE14"/>
    <mergeCell ref="A17:AC17"/>
    <mergeCell ref="A18:P18"/>
    <mergeCell ref="A19:P19"/>
    <mergeCell ref="A20:P20"/>
    <mergeCell ref="A29:P29"/>
    <mergeCell ref="A30:AD30"/>
    <mergeCell ref="A31:AD31"/>
    <mergeCell ref="A22:AD22"/>
    <mergeCell ref="A24:AC24"/>
    <mergeCell ref="A25:P25"/>
    <mergeCell ref="A26:P26"/>
    <mergeCell ref="A27:P27"/>
    <mergeCell ref="A28:P28"/>
  </mergeCells>
  <pageMargins left="0.7" right="0.7" top="0.75" bottom="0.75" header="0.51180555555555551" footer="0.51180555555555551"/>
  <pageSetup firstPageNumber="0" orientation="portrait" horizontalDpi="300" verticalDpi="300"/>
  <headerFooter alignWithMargins="0"/>
  <drawing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8DF7E2-61BF-4054-A942-F75783749702}">
  <sheetPr codeName="Hoja46"/>
  <dimension ref="A1:AK40"/>
  <sheetViews>
    <sheetView showGridLines="0" topLeftCell="A22" zoomScale="75" zoomScaleNormal="75" workbookViewId="0">
      <selection activeCell="AK29" activeCellId="1" sqref="A5:AE5 AK29:AT29"/>
    </sheetView>
  </sheetViews>
  <sheetFormatPr baseColWidth="10" defaultColWidth="11" defaultRowHeight="12.5" x14ac:dyDescent="0.25"/>
  <cols>
    <col min="1" max="29" width="7.54296875" customWidth="1"/>
    <col min="30" max="30" width="11.453125" customWidth="1"/>
    <col min="31" max="31" width="11.453125" style="45" customWidth="1"/>
    <col min="32" max="38" width="11.453125" customWidth="1"/>
  </cols>
  <sheetData>
    <row r="1" spans="1:37" ht="15" customHeight="1" x14ac:dyDescent="0.25">
      <c r="A1" s="76"/>
      <c r="B1" s="76"/>
      <c r="C1" s="76"/>
      <c r="D1" s="76"/>
      <c r="E1" s="76"/>
      <c r="F1" s="76"/>
      <c r="G1" s="76"/>
      <c r="H1" s="76"/>
      <c r="I1" s="76"/>
      <c r="J1" s="76"/>
      <c r="K1" s="76"/>
      <c r="L1" s="76"/>
      <c r="M1" s="76"/>
      <c r="N1" s="76"/>
      <c r="O1" s="76"/>
      <c r="P1" s="76"/>
      <c r="Q1" s="76"/>
      <c r="R1" s="76"/>
      <c r="S1" s="76"/>
      <c r="T1" s="76"/>
      <c r="U1" s="76"/>
      <c r="V1" s="76"/>
      <c r="W1" s="76"/>
      <c r="X1" s="76"/>
      <c r="Y1" s="76"/>
      <c r="Z1" s="76"/>
      <c r="AA1" s="76"/>
      <c r="AB1" s="76"/>
      <c r="AC1" s="76"/>
      <c r="AD1" s="76"/>
      <c r="AE1" s="156"/>
      <c r="AF1" s="76"/>
      <c r="AG1" s="76"/>
      <c r="AH1" s="76"/>
      <c r="AI1" s="76"/>
      <c r="AJ1" s="76"/>
      <c r="AK1" s="76"/>
    </row>
    <row r="2" spans="1:37" ht="15" customHeight="1" x14ac:dyDescent="0.25">
      <c r="A2" s="297" t="s">
        <v>3088</v>
      </c>
      <c r="B2" s="297"/>
      <c r="C2" s="297"/>
      <c r="D2" s="297"/>
      <c r="E2" s="297"/>
      <c r="F2" s="297"/>
      <c r="G2" s="297"/>
      <c r="H2" s="297"/>
      <c r="I2" s="297"/>
      <c r="J2" s="297"/>
      <c r="K2" s="297"/>
      <c r="L2" s="297"/>
      <c r="M2" s="297"/>
      <c r="N2" s="297"/>
      <c r="O2" s="297"/>
      <c r="P2" s="297"/>
      <c r="Q2" s="297"/>
      <c r="R2" s="297"/>
      <c r="S2" s="297"/>
      <c r="T2" s="297"/>
      <c r="U2" s="297"/>
      <c r="V2" s="297"/>
      <c r="W2" s="297"/>
      <c r="X2" s="297"/>
      <c r="Y2" s="297"/>
      <c r="Z2" s="297"/>
      <c r="AA2" s="297"/>
      <c r="AB2" s="297"/>
      <c r="AC2" s="297"/>
      <c r="AD2" s="297"/>
      <c r="AE2" s="157"/>
      <c r="AF2" s="60"/>
      <c r="AG2" s="60"/>
      <c r="AH2" s="60"/>
      <c r="AI2" s="60"/>
      <c r="AJ2" s="60"/>
      <c r="AK2" s="60"/>
    </row>
    <row r="3" spans="1:37" ht="15" customHeight="1" x14ac:dyDescent="0.25">
      <c r="A3" s="297" t="s">
        <v>7</v>
      </c>
      <c r="B3" s="297"/>
      <c r="C3" s="297"/>
      <c r="D3" s="297"/>
      <c r="E3" s="297"/>
      <c r="F3" s="297"/>
      <c r="G3" s="297"/>
      <c r="H3" s="297"/>
      <c r="I3" s="297"/>
      <c r="J3" s="297"/>
      <c r="K3" s="297"/>
      <c r="L3" s="297"/>
      <c r="M3" s="297"/>
      <c r="N3" s="297"/>
      <c r="O3" s="297"/>
      <c r="P3" s="297"/>
      <c r="Q3" s="297"/>
      <c r="R3" s="297"/>
      <c r="S3" s="297"/>
      <c r="T3" s="297"/>
      <c r="U3" s="297"/>
      <c r="V3" s="297"/>
      <c r="W3" s="297"/>
      <c r="X3" s="297"/>
      <c r="Y3" s="297"/>
      <c r="Z3" s="297"/>
      <c r="AA3" s="297"/>
      <c r="AB3" s="297"/>
      <c r="AC3" s="297"/>
      <c r="AD3" s="297"/>
      <c r="AE3" s="157"/>
      <c r="AF3" s="60"/>
      <c r="AG3" s="60"/>
      <c r="AH3" s="60"/>
      <c r="AI3" s="60"/>
      <c r="AJ3" s="60"/>
      <c r="AK3" s="60"/>
    </row>
    <row r="4" spans="1:37" ht="15" customHeight="1" x14ac:dyDescent="0.25"/>
    <row r="5" spans="1:37" ht="15" customHeight="1" x14ac:dyDescent="0.25">
      <c r="B5" s="298" t="str">
        <f>IGOT!C5</f>
        <v>Sindicato Único de Trabajadores Democráticos del Sistema de Transporte Colectivo.</v>
      </c>
      <c r="C5" s="298"/>
      <c r="D5" s="298"/>
      <c r="E5" s="298"/>
      <c r="F5" s="298"/>
      <c r="G5" s="298"/>
      <c r="H5" s="298"/>
      <c r="I5" s="298"/>
      <c r="J5" s="298"/>
      <c r="K5" s="298"/>
      <c r="L5" s="298"/>
      <c r="M5" s="298"/>
      <c r="N5" s="298"/>
      <c r="O5" s="298"/>
      <c r="P5" s="298"/>
      <c r="Q5" s="298"/>
      <c r="R5" s="298"/>
      <c r="S5" s="298"/>
      <c r="T5" s="298"/>
      <c r="U5" s="298"/>
      <c r="V5" s="298"/>
      <c r="W5" s="298"/>
      <c r="X5" s="298"/>
      <c r="Y5" s="298"/>
      <c r="Z5" s="298"/>
      <c r="AA5" s="298"/>
      <c r="AB5" s="298"/>
      <c r="AC5" s="298"/>
    </row>
    <row r="6" spans="1:37" ht="15" customHeight="1" x14ac:dyDescent="0.25"/>
    <row r="7" spans="1:37" ht="15" customHeight="1" x14ac:dyDescent="0.25"/>
    <row r="8" spans="1:37" ht="15" customHeight="1" x14ac:dyDescent="0.25">
      <c r="A8" s="76" t="s">
        <v>2421</v>
      </c>
    </row>
    <row r="9" spans="1:37" ht="15" customHeight="1" x14ac:dyDescent="0.25">
      <c r="A9" s="299"/>
      <c r="B9" s="299"/>
      <c r="C9" s="158" t="s">
        <v>17</v>
      </c>
    </row>
    <row r="10" spans="1:37" ht="15" customHeight="1" x14ac:dyDescent="0.25">
      <c r="A10" s="293" t="s">
        <v>315</v>
      </c>
      <c r="B10" s="293"/>
      <c r="C10" s="215" t="s">
        <v>316</v>
      </c>
    </row>
    <row r="11" spans="1:37" ht="15" customHeight="1" x14ac:dyDescent="0.25">
      <c r="A11" s="293" t="s">
        <v>326</v>
      </c>
      <c r="B11" s="293"/>
      <c r="C11" s="215">
        <v>1</v>
      </c>
      <c r="E11" s="294" t="s">
        <v>327</v>
      </c>
      <c r="F11" s="294"/>
      <c r="G11" s="294"/>
      <c r="H11" s="294"/>
      <c r="I11" s="294"/>
      <c r="J11" s="294"/>
      <c r="K11" s="215">
        <f>C11</f>
        <v>1</v>
      </c>
    </row>
    <row r="12" spans="1:37" ht="15" customHeight="1" x14ac:dyDescent="0.25"/>
    <row r="13" spans="1:37" ht="15" customHeight="1" x14ac:dyDescent="0.25"/>
    <row r="14" spans="1:37" ht="45" customHeight="1" x14ac:dyDescent="0.25">
      <c r="A14" s="277" t="s">
        <v>3089</v>
      </c>
      <c r="B14" s="277"/>
      <c r="C14" s="277"/>
      <c r="D14" s="277"/>
      <c r="E14" s="277"/>
      <c r="F14" s="277"/>
      <c r="G14" s="277"/>
      <c r="H14" s="277"/>
      <c r="I14" s="277"/>
      <c r="J14" s="277"/>
      <c r="K14" s="277"/>
      <c r="L14" s="277"/>
      <c r="M14" s="277"/>
      <c r="N14" s="277"/>
      <c r="O14" s="277"/>
      <c r="P14" s="277"/>
      <c r="Q14" s="277"/>
      <c r="R14" s="277"/>
      <c r="S14" s="277"/>
      <c r="T14" s="277"/>
      <c r="U14" s="277"/>
      <c r="V14" s="277"/>
      <c r="W14" s="277"/>
      <c r="X14" s="277"/>
      <c r="Y14" s="277"/>
      <c r="Z14" s="277"/>
      <c r="AA14" s="277"/>
      <c r="AB14" s="277"/>
      <c r="AC14" s="277"/>
      <c r="AD14" s="277"/>
      <c r="AE14" s="277"/>
    </row>
    <row r="15" spans="1:37" ht="15" customHeight="1" x14ac:dyDescent="0.25"/>
    <row r="16" spans="1:37" ht="15" customHeight="1" x14ac:dyDescent="0.25">
      <c r="A16" s="159"/>
      <c r="B16" s="159"/>
      <c r="C16" s="159"/>
      <c r="D16" s="159"/>
      <c r="E16" s="159"/>
      <c r="F16" s="159"/>
      <c r="G16" s="159"/>
      <c r="H16" s="159"/>
      <c r="I16" s="159"/>
      <c r="J16" s="159"/>
      <c r="K16" s="159"/>
      <c r="L16" s="159"/>
      <c r="M16" s="159"/>
      <c r="N16" s="159"/>
      <c r="O16" s="159"/>
      <c r="P16" s="159"/>
      <c r="Q16" s="159"/>
      <c r="R16" s="159"/>
      <c r="S16" s="159"/>
      <c r="T16" s="159"/>
      <c r="U16" s="159"/>
      <c r="V16" s="159"/>
      <c r="W16" s="159"/>
      <c r="X16" s="159"/>
      <c r="Y16" s="159"/>
      <c r="Z16" s="159"/>
      <c r="AA16" s="159"/>
      <c r="AB16" s="159"/>
      <c r="AC16" s="159"/>
      <c r="AD16" s="71"/>
      <c r="AE16" s="108">
        <f>1/$K$11*100</f>
        <v>100</v>
      </c>
      <c r="AF16" s="111"/>
      <c r="AG16" s="86"/>
      <c r="AH16" s="111"/>
      <c r="AI16" s="111"/>
      <c r="AJ16" s="111"/>
      <c r="AK16" s="111"/>
    </row>
    <row r="17" spans="1:37" ht="15" customHeight="1" thickBot="1" x14ac:dyDescent="0.3">
      <c r="A17" s="348" t="s">
        <v>44</v>
      </c>
      <c r="B17" s="348"/>
      <c r="C17" s="348"/>
      <c r="D17" s="348"/>
      <c r="E17" s="348"/>
      <c r="F17" s="348"/>
      <c r="G17" s="348"/>
      <c r="H17" s="348"/>
      <c r="I17" s="348"/>
      <c r="J17" s="348"/>
      <c r="K17" s="348"/>
      <c r="L17" s="348"/>
      <c r="M17" s="348"/>
      <c r="N17" s="348"/>
      <c r="O17" s="348"/>
      <c r="P17" s="348"/>
      <c r="Q17" s="348"/>
      <c r="R17" s="348"/>
      <c r="S17" s="348"/>
      <c r="T17" s="348"/>
      <c r="U17" s="348"/>
      <c r="V17" s="348"/>
      <c r="W17" s="348"/>
      <c r="X17" s="348"/>
      <c r="Y17" s="348"/>
      <c r="Z17" s="348"/>
      <c r="AA17" s="348"/>
      <c r="AB17" s="348"/>
      <c r="AC17" s="348"/>
      <c r="AD17" s="160" t="s">
        <v>65</v>
      </c>
      <c r="AE17" s="161" t="s">
        <v>9</v>
      </c>
      <c r="AF17" s="86" t="s">
        <v>330</v>
      </c>
      <c r="AG17" s="86" t="s">
        <v>331</v>
      </c>
      <c r="AH17" s="86" t="s">
        <v>332</v>
      </c>
      <c r="AI17" s="87" t="s">
        <v>333</v>
      </c>
      <c r="AJ17" s="86"/>
      <c r="AK17" s="87" t="s">
        <v>334</v>
      </c>
    </row>
    <row r="18" spans="1:37" ht="30" customHeight="1" thickTop="1" thickBot="1" x14ac:dyDescent="0.3">
      <c r="A18" s="259" t="s">
        <v>3057</v>
      </c>
      <c r="B18" s="259"/>
      <c r="C18" s="259"/>
      <c r="D18" s="259"/>
      <c r="E18" s="259"/>
      <c r="F18" s="259"/>
      <c r="G18" s="259"/>
      <c r="H18" s="259"/>
      <c r="I18" s="259"/>
      <c r="J18" s="259"/>
      <c r="K18" s="259"/>
      <c r="L18" s="259"/>
      <c r="M18" s="259"/>
      <c r="N18" s="259"/>
      <c r="O18" s="259"/>
      <c r="P18" s="259"/>
      <c r="Q18" s="72"/>
      <c r="R18" s="72"/>
      <c r="S18" s="72"/>
      <c r="T18" s="72"/>
      <c r="U18" s="72"/>
      <c r="V18" s="72"/>
      <c r="W18" s="72"/>
      <c r="X18" s="72"/>
      <c r="Y18" s="72"/>
      <c r="Z18" s="72"/>
      <c r="AA18" s="72"/>
      <c r="AB18" s="72"/>
      <c r="AC18" s="162"/>
      <c r="AD18" s="163">
        <f>'Art. 172'!AF32</f>
        <v>0</v>
      </c>
      <c r="AE18" s="164">
        <f t="shared" ref="AE18:AE20" si="0">IF(AG18=1,AK18,AG18)</f>
        <v>0</v>
      </c>
      <c r="AF18" s="86">
        <f t="shared" ref="AF18:AF20" si="1">IF(AD18=2,1,IF(AD18=1,0.5,IF(AD18=0,0," ")))</f>
        <v>0</v>
      </c>
      <c r="AG18" s="86">
        <f>IF(AND(AF18&gt;=0,AF18&lt;=1),1,"No aplica")</f>
        <v>1</v>
      </c>
      <c r="AH18" s="90">
        <f t="shared" ref="AH18:AH20" si="2">AD18/(AG18*2)</f>
        <v>0</v>
      </c>
      <c r="AI18" s="91">
        <f>IF(AG18=1,AG18/$AG$21,"No aplica")</f>
        <v>0.33333333333333331</v>
      </c>
      <c r="AJ18" s="91">
        <f t="shared" ref="AJ18:AJ20" si="3">AF18*AI18</f>
        <v>0</v>
      </c>
      <c r="AK18" s="91">
        <f t="shared" ref="AK18:AK20" si="4">AJ18*$AE$16</f>
        <v>0</v>
      </c>
    </row>
    <row r="19" spans="1:37" ht="30" customHeight="1" thickTop="1" thickBot="1" x14ac:dyDescent="0.3">
      <c r="A19" s="259" t="s">
        <v>2984</v>
      </c>
      <c r="B19" s="259"/>
      <c r="C19" s="259"/>
      <c r="D19" s="259"/>
      <c r="E19" s="259"/>
      <c r="F19" s="259"/>
      <c r="G19" s="259"/>
      <c r="H19" s="259"/>
      <c r="I19" s="259"/>
      <c r="J19" s="259"/>
      <c r="K19" s="259"/>
      <c r="L19" s="259"/>
      <c r="M19" s="259"/>
      <c r="N19" s="259"/>
      <c r="O19" s="259"/>
      <c r="P19" s="259"/>
      <c r="Q19" s="165"/>
      <c r="R19" s="165"/>
      <c r="S19" s="165"/>
      <c r="T19" s="165"/>
      <c r="U19" s="165"/>
      <c r="V19" s="165"/>
      <c r="W19" s="165"/>
      <c r="X19" s="165"/>
      <c r="Y19" s="165"/>
      <c r="Z19" s="165"/>
      <c r="AA19" s="165"/>
      <c r="AB19" s="165"/>
      <c r="AC19" s="165"/>
      <c r="AD19" s="163">
        <f>'Art. 172'!AF33</f>
        <v>0</v>
      </c>
      <c r="AE19" s="164">
        <f t="shared" si="0"/>
        <v>0</v>
      </c>
      <c r="AF19" s="86">
        <f t="shared" si="1"/>
        <v>0</v>
      </c>
      <c r="AG19" s="86">
        <f>IF(AND(AF19&gt;=0,AF19&lt;=1),1,"No aplica")</f>
        <v>1</v>
      </c>
      <c r="AH19" s="90">
        <f t="shared" si="2"/>
        <v>0</v>
      </c>
      <c r="AI19" s="91">
        <f>IF(AG19=1,AG19/$AG$21,"No aplica")</f>
        <v>0.33333333333333331</v>
      </c>
      <c r="AJ19" s="91">
        <f t="shared" si="3"/>
        <v>0</v>
      </c>
      <c r="AK19" s="91">
        <f t="shared" si="4"/>
        <v>0</v>
      </c>
    </row>
    <row r="20" spans="1:37" ht="30" customHeight="1" thickTop="1" thickBot="1" x14ac:dyDescent="0.3">
      <c r="A20" s="259" t="s">
        <v>3086</v>
      </c>
      <c r="B20" s="259"/>
      <c r="C20" s="259"/>
      <c r="D20" s="259"/>
      <c r="E20" s="259"/>
      <c r="F20" s="259"/>
      <c r="G20" s="259"/>
      <c r="H20" s="259"/>
      <c r="I20" s="259"/>
      <c r="J20" s="259"/>
      <c r="K20" s="259"/>
      <c r="L20" s="259"/>
      <c r="M20" s="259"/>
      <c r="N20" s="259"/>
      <c r="O20" s="259"/>
      <c r="P20" s="259"/>
      <c r="Q20" s="165"/>
      <c r="R20" s="165"/>
      <c r="S20" s="165"/>
      <c r="T20" s="165"/>
      <c r="U20" s="165"/>
      <c r="V20" s="165"/>
      <c r="W20" s="165"/>
      <c r="X20" s="165"/>
      <c r="Y20" s="165"/>
      <c r="Z20" s="165"/>
      <c r="AA20" s="165"/>
      <c r="AB20" s="165"/>
      <c r="AC20" s="165"/>
      <c r="AD20" s="163">
        <f>'Art. 172'!AF34</f>
        <v>0</v>
      </c>
      <c r="AE20" s="164">
        <f t="shared" si="0"/>
        <v>0</v>
      </c>
      <c r="AF20" s="86">
        <f t="shared" si="1"/>
        <v>0</v>
      </c>
      <c r="AG20" s="86">
        <f>IF(AND(AF20&gt;=0,AF20&lt;=1),1,"No aplica")</f>
        <v>1</v>
      </c>
      <c r="AH20" s="90">
        <f t="shared" si="2"/>
        <v>0</v>
      </c>
      <c r="AI20" s="91">
        <f>IF(AG20=1,AG20/$AG$21,"No aplica")</f>
        <v>0.33333333333333331</v>
      </c>
      <c r="AJ20" s="91">
        <f t="shared" si="3"/>
        <v>0</v>
      </c>
      <c r="AK20" s="91">
        <f t="shared" si="4"/>
        <v>0</v>
      </c>
    </row>
    <row r="21" spans="1:37" ht="30" customHeight="1" thickTop="1" x14ac:dyDescent="0.25">
      <c r="A21" s="346" t="s">
        <v>3090</v>
      </c>
      <c r="B21" s="346"/>
      <c r="C21" s="346"/>
      <c r="D21" s="346"/>
      <c r="E21" s="346"/>
      <c r="F21" s="346"/>
      <c r="G21" s="346"/>
      <c r="H21" s="346"/>
      <c r="I21" s="346"/>
      <c r="J21" s="346"/>
      <c r="K21" s="346"/>
      <c r="L21" s="346"/>
      <c r="M21" s="346"/>
      <c r="N21" s="346"/>
      <c r="O21" s="346"/>
      <c r="P21" s="346"/>
      <c r="Q21" s="346"/>
      <c r="R21" s="346"/>
      <c r="S21" s="346"/>
      <c r="T21" s="346"/>
      <c r="U21" s="346"/>
      <c r="V21" s="346"/>
      <c r="W21" s="346"/>
      <c r="X21" s="346"/>
      <c r="Y21" s="346"/>
      <c r="Z21" s="346"/>
      <c r="AA21" s="346"/>
      <c r="AB21" s="346"/>
      <c r="AC21" s="346"/>
      <c r="AD21" s="346">
        <v>0</v>
      </c>
      <c r="AE21" s="164">
        <f>SUM(AE18:AE20)</f>
        <v>0</v>
      </c>
      <c r="AF21" s="71"/>
      <c r="AG21" s="113">
        <f>SUM(AG18:AG20)</f>
        <v>3</v>
      </c>
      <c r="AH21" s="166"/>
      <c r="AI21" s="71"/>
      <c r="AJ21" s="71"/>
      <c r="AK21" s="71"/>
    </row>
    <row r="22" spans="1:37" ht="30" customHeight="1" x14ac:dyDescent="0.25">
      <c r="A22" s="346" t="s">
        <v>3091</v>
      </c>
      <c r="B22" s="346"/>
      <c r="C22" s="346"/>
      <c r="D22" s="346"/>
      <c r="E22" s="346"/>
      <c r="F22" s="346"/>
      <c r="G22" s="346"/>
      <c r="H22" s="346"/>
      <c r="I22" s="346"/>
      <c r="J22" s="346"/>
      <c r="K22" s="346"/>
      <c r="L22" s="346"/>
      <c r="M22" s="346"/>
      <c r="N22" s="346"/>
      <c r="O22" s="346"/>
      <c r="P22" s="346"/>
      <c r="Q22" s="346"/>
      <c r="R22" s="346"/>
      <c r="S22" s="346"/>
      <c r="T22" s="346"/>
      <c r="U22" s="346"/>
      <c r="V22" s="346"/>
      <c r="W22" s="346"/>
      <c r="X22" s="346"/>
      <c r="Y22" s="346"/>
      <c r="Z22" s="346"/>
      <c r="AA22" s="346"/>
      <c r="AB22" s="346"/>
      <c r="AC22" s="346"/>
      <c r="AD22" s="346" t="s">
        <v>65</v>
      </c>
      <c r="AE22" s="164">
        <f>AE21/AE16*100</f>
        <v>0</v>
      </c>
      <c r="AF22" s="71"/>
      <c r="AG22" s="113"/>
      <c r="AH22" s="166"/>
      <c r="AI22" s="71"/>
      <c r="AJ22" s="71"/>
      <c r="AK22" s="71"/>
    </row>
    <row r="23" spans="1:37" ht="15" customHeight="1" x14ac:dyDescent="0.25">
      <c r="AH23" s="167"/>
    </row>
    <row r="24" spans="1:37" ht="15" customHeight="1" thickBot="1" x14ac:dyDescent="0.3">
      <c r="A24" s="347" t="s">
        <v>2955</v>
      </c>
      <c r="B24" s="347"/>
      <c r="C24" s="347"/>
      <c r="D24" s="347"/>
      <c r="E24" s="347"/>
      <c r="F24" s="347"/>
      <c r="G24" s="347"/>
      <c r="H24" s="347"/>
      <c r="I24" s="347"/>
      <c r="J24" s="347"/>
      <c r="K24" s="347"/>
      <c r="L24" s="347"/>
      <c r="M24" s="347"/>
      <c r="N24" s="347"/>
      <c r="O24" s="347"/>
      <c r="P24" s="347"/>
      <c r="Q24" s="347"/>
      <c r="R24" s="347"/>
      <c r="S24" s="347"/>
      <c r="T24" s="347"/>
      <c r="U24" s="347"/>
      <c r="V24" s="347"/>
      <c r="W24" s="347"/>
      <c r="X24" s="347"/>
      <c r="Y24" s="347"/>
      <c r="Z24" s="347"/>
      <c r="AA24" s="347"/>
      <c r="AB24" s="347"/>
      <c r="AC24" s="347"/>
      <c r="AD24" s="168" t="s">
        <v>65</v>
      </c>
      <c r="AE24" s="169" t="s">
        <v>9</v>
      </c>
      <c r="AF24" s="71"/>
      <c r="AG24" s="113"/>
      <c r="AH24" s="166"/>
      <c r="AI24" s="71"/>
      <c r="AJ24" s="71"/>
      <c r="AK24" s="71"/>
    </row>
    <row r="25" spans="1:37" ht="30" customHeight="1" thickTop="1" thickBot="1" x14ac:dyDescent="0.3">
      <c r="A25" s="259" t="s">
        <v>2996</v>
      </c>
      <c r="B25" s="259"/>
      <c r="C25" s="259"/>
      <c r="D25" s="259"/>
      <c r="E25" s="259"/>
      <c r="F25" s="259"/>
      <c r="G25" s="259"/>
      <c r="H25" s="259"/>
      <c r="I25" s="259"/>
      <c r="J25" s="259"/>
      <c r="K25" s="259"/>
      <c r="L25" s="259"/>
      <c r="M25" s="259"/>
      <c r="N25" s="259"/>
      <c r="O25" s="259"/>
      <c r="P25" s="259"/>
      <c r="Q25" s="165"/>
      <c r="R25" s="165"/>
      <c r="S25" s="165"/>
      <c r="T25" s="165"/>
      <c r="U25" s="165"/>
      <c r="V25" s="165"/>
      <c r="W25" s="165"/>
      <c r="X25" s="165"/>
      <c r="Y25" s="165"/>
      <c r="Z25" s="165"/>
      <c r="AA25" s="165"/>
      <c r="AB25" s="165"/>
      <c r="AC25" s="165"/>
      <c r="AD25" s="163">
        <f>'Art. 172'!AF37</f>
        <v>0</v>
      </c>
      <c r="AE25" s="164">
        <f t="shared" ref="AE25:AE29" si="5">IF(AG25=1,AK25,AG25)</f>
        <v>0</v>
      </c>
      <c r="AF25" s="170">
        <f t="shared" ref="AF25:AF29" si="6">IF(AD25=2,1,IF(AD25=1,0.5,IF(AD25=0,0," ")))</f>
        <v>0</v>
      </c>
      <c r="AG25" s="170">
        <f>IF(AND(AF25&gt;=0,AF25&lt;=1),1,"No aplica")</f>
        <v>1</v>
      </c>
      <c r="AH25" s="90">
        <f t="shared" ref="AH25:AH29" si="7">AD25/(AG25*2)</f>
        <v>0</v>
      </c>
      <c r="AI25" s="91">
        <f t="shared" ref="AI25:AI29" si="8">IF(AG25=1,AG25/$AG$30,"No aplica")</f>
        <v>0.2</v>
      </c>
      <c r="AJ25" s="91">
        <f t="shared" ref="AJ25:AJ29" si="9">AF25*AI25</f>
        <v>0</v>
      </c>
      <c r="AK25" s="91">
        <f t="shared" ref="AK25:AK29" si="10">AJ25*$AE$16</f>
        <v>0</v>
      </c>
    </row>
    <row r="26" spans="1:37" ht="30" customHeight="1" thickTop="1" thickBot="1" x14ac:dyDescent="0.3">
      <c r="A26" s="259" t="s">
        <v>2997</v>
      </c>
      <c r="B26" s="259"/>
      <c r="C26" s="259"/>
      <c r="D26" s="259"/>
      <c r="E26" s="259"/>
      <c r="F26" s="259"/>
      <c r="G26" s="259"/>
      <c r="H26" s="259"/>
      <c r="I26" s="259"/>
      <c r="J26" s="259"/>
      <c r="K26" s="259"/>
      <c r="L26" s="259"/>
      <c r="M26" s="259"/>
      <c r="N26" s="259"/>
      <c r="O26" s="259"/>
      <c r="P26" s="259"/>
      <c r="Q26" s="165"/>
      <c r="R26" s="165"/>
      <c r="S26" s="165"/>
      <c r="T26" s="165"/>
      <c r="U26" s="165"/>
      <c r="V26" s="165"/>
      <c r="W26" s="165"/>
      <c r="X26" s="165"/>
      <c r="Y26" s="165"/>
      <c r="Z26" s="165"/>
      <c r="AA26" s="165"/>
      <c r="AB26" s="165"/>
      <c r="AC26" s="165"/>
      <c r="AD26" s="163">
        <f>'Art. 172'!AF38</f>
        <v>0</v>
      </c>
      <c r="AE26" s="164">
        <f t="shared" si="5"/>
        <v>0</v>
      </c>
      <c r="AF26" s="170">
        <f t="shared" si="6"/>
        <v>0</v>
      </c>
      <c r="AG26" s="170">
        <f>IF(AND(AF26&gt;=0,AF26&lt;=1),1,"No aplica")</f>
        <v>1</v>
      </c>
      <c r="AH26" s="90">
        <f t="shared" si="7"/>
        <v>0</v>
      </c>
      <c r="AI26" s="91">
        <f t="shared" si="8"/>
        <v>0.2</v>
      </c>
      <c r="AJ26" s="91">
        <f t="shared" si="9"/>
        <v>0</v>
      </c>
      <c r="AK26" s="91">
        <f t="shared" si="10"/>
        <v>0</v>
      </c>
    </row>
    <row r="27" spans="1:37" ht="30" customHeight="1" thickTop="1" thickBot="1" x14ac:dyDescent="0.3">
      <c r="A27" s="259" t="s">
        <v>2948</v>
      </c>
      <c r="B27" s="259"/>
      <c r="C27" s="259"/>
      <c r="D27" s="259"/>
      <c r="E27" s="259"/>
      <c r="F27" s="259"/>
      <c r="G27" s="259"/>
      <c r="H27" s="259"/>
      <c r="I27" s="259"/>
      <c r="J27" s="259"/>
      <c r="K27" s="259"/>
      <c r="L27" s="259"/>
      <c r="M27" s="259"/>
      <c r="N27" s="259"/>
      <c r="O27" s="259"/>
      <c r="P27" s="259"/>
      <c r="Q27" s="165"/>
      <c r="R27" s="165"/>
      <c r="S27" s="165"/>
      <c r="T27" s="165"/>
      <c r="U27" s="165"/>
      <c r="V27" s="165"/>
      <c r="W27" s="165"/>
      <c r="X27" s="165"/>
      <c r="Y27" s="165"/>
      <c r="Z27" s="165"/>
      <c r="AA27" s="165"/>
      <c r="AB27" s="165"/>
      <c r="AC27" s="165"/>
      <c r="AD27" s="163">
        <f>'Art. 172'!AF39</f>
        <v>0</v>
      </c>
      <c r="AE27" s="164">
        <f t="shared" si="5"/>
        <v>0</v>
      </c>
      <c r="AF27" s="170">
        <f t="shared" si="6"/>
        <v>0</v>
      </c>
      <c r="AG27" s="170">
        <f>IF(AND(AF27&gt;=0,AF27&lt;=1),1,"No aplica")</f>
        <v>1</v>
      </c>
      <c r="AH27" s="90">
        <f t="shared" si="7"/>
        <v>0</v>
      </c>
      <c r="AI27" s="91">
        <f t="shared" si="8"/>
        <v>0.2</v>
      </c>
      <c r="AJ27" s="91">
        <f t="shared" si="9"/>
        <v>0</v>
      </c>
      <c r="AK27" s="91">
        <f t="shared" si="10"/>
        <v>0</v>
      </c>
    </row>
    <row r="28" spans="1:37" ht="30" customHeight="1" thickTop="1" thickBot="1" x14ac:dyDescent="0.3">
      <c r="A28" s="259" t="s">
        <v>2949</v>
      </c>
      <c r="B28" s="259"/>
      <c r="C28" s="259"/>
      <c r="D28" s="259"/>
      <c r="E28" s="259"/>
      <c r="F28" s="259"/>
      <c r="G28" s="259"/>
      <c r="H28" s="259"/>
      <c r="I28" s="259"/>
      <c r="J28" s="259"/>
      <c r="K28" s="259"/>
      <c r="L28" s="259"/>
      <c r="M28" s="259"/>
      <c r="N28" s="259"/>
      <c r="O28" s="259"/>
      <c r="P28" s="259"/>
      <c r="Q28" s="165"/>
      <c r="R28" s="165"/>
      <c r="S28" s="165"/>
      <c r="T28" s="165"/>
      <c r="U28" s="165"/>
      <c r="V28" s="165"/>
      <c r="W28" s="165"/>
      <c r="X28" s="165"/>
      <c r="Y28" s="165"/>
      <c r="Z28" s="165"/>
      <c r="AA28" s="165"/>
      <c r="AB28" s="165"/>
      <c r="AC28" s="165"/>
      <c r="AD28" s="163">
        <f>'Art. 172'!AF40</f>
        <v>0</v>
      </c>
      <c r="AE28" s="164">
        <f t="shared" si="5"/>
        <v>0</v>
      </c>
      <c r="AF28" s="170">
        <f t="shared" si="6"/>
        <v>0</v>
      </c>
      <c r="AG28" s="170">
        <f>IF(AND(AF28&gt;=0,AF28&lt;=1),1,"No aplica")</f>
        <v>1</v>
      </c>
      <c r="AH28" s="90">
        <f t="shared" si="7"/>
        <v>0</v>
      </c>
      <c r="AI28" s="91">
        <f t="shared" si="8"/>
        <v>0.2</v>
      </c>
      <c r="AJ28" s="91">
        <f t="shared" si="9"/>
        <v>0</v>
      </c>
      <c r="AK28" s="91">
        <f t="shared" si="10"/>
        <v>0</v>
      </c>
    </row>
    <row r="29" spans="1:37" ht="30" customHeight="1" thickTop="1" thickBot="1" x14ac:dyDescent="0.3">
      <c r="A29" s="259" t="s">
        <v>3087</v>
      </c>
      <c r="B29" s="259"/>
      <c r="C29" s="259"/>
      <c r="D29" s="259"/>
      <c r="E29" s="259"/>
      <c r="F29" s="259"/>
      <c r="G29" s="259"/>
      <c r="H29" s="259"/>
      <c r="I29" s="259"/>
      <c r="J29" s="259"/>
      <c r="K29" s="259"/>
      <c r="L29" s="259"/>
      <c r="M29" s="259"/>
      <c r="N29" s="259"/>
      <c r="O29" s="259"/>
      <c r="P29" s="259"/>
      <c r="Q29" s="165"/>
      <c r="R29" s="165"/>
      <c r="S29" s="165"/>
      <c r="T29" s="165"/>
      <c r="U29" s="165"/>
      <c r="V29" s="165"/>
      <c r="W29" s="165"/>
      <c r="X29" s="165"/>
      <c r="Y29" s="165"/>
      <c r="Z29" s="165"/>
      <c r="AA29" s="165"/>
      <c r="AB29" s="165"/>
      <c r="AC29" s="165"/>
      <c r="AD29" s="163">
        <f>'Art. 172'!AF41</f>
        <v>0</v>
      </c>
      <c r="AE29" s="164">
        <f t="shared" si="5"/>
        <v>0</v>
      </c>
      <c r="AF29" s="170">
        <f t="shared" si="6"/>
        <v>0</v>
      </c>
      <c r="AG29" s="170">
        <f>IF(AND(AF29&gt;=0,AF29&lt;=1),1,"No aplica")</f>
        <v>1</v>
      </c>
      <c r="AH29" s="90">
        <f t="shared" si="7"/>
        <v>0</v>
      </c>
      <c r="AI29" s="91">
        <f t="shared" si="8"/>
        <v>0.2</v>
      </c>
      <c r="AJ29" s="91">
        <f t="shared" si="9"/>
        <v>0</v>
      </c>
      <c r="AK29" s="91">
        <f t="shared" si="10"/>
        <v>0</v>
      </c>
    </row>
    <row r="30" spans="1:37" ht="30" customHeight="1" thickTop="1" x14ac:dyDescent="0.25">
      <c r="A30" s="346" t="s">
        <v>3092</v>
      </c>
      <c r="B30" s="346"/>
      <c r="C30" s="346"/>
      <c r="D30" s="346"/>
      <c r="E30" s="346"/>
      <c r="F30" s="346"/>
      <c r="G30" s="346"/>
      <c r="H30" s="346"/>
      <c r="I30" s="346"/>
      <c r="J30" s="346"/>
      <c r="K30" s="346"/>
      <c r="L30" s="346"/>
      <c r="M30" s="346"/>
      <c r="N30" s="346"/>
      <c r="O30" s="346"/>
      <c r="P30" s="346"/>
      <c r="Q30" s="346"/>
      <c r="R30" s="346"/>
      <c r="S30" s="346"/>
      <c r="T30" s="346"/>
      <c r="U30" s="346"/>
      <c r="V30" s="346"/>
      <c r="W30" s="346"/>
      <c r="X30" s="346"/>
      <c r="Y30" s="346"/>
      <c r="Z30" s="346"/>
      <c r="AA30" s="346"/>
      <c r="AB30" s="346"/>
      <c r="AC30" s="346"/>
      <c r="AD30" s="346">
        <v>0</v>
      </c>
      <c r="AE30" s="164">
        <f>SUM(AE25:AE29)</f>
        <v>0</v>
      </c>
      <c r="AF30" s="71"/>
      <c r="AG30" s="113">
        <f>SUM(AG25:AG29)</f>
        <v>5</v>
      </c>
      <c r="AH30" s="166"/>
      <c r="AI30" s="71"/>
      <c r="AJ30" s="71"/>
      <c r="AK30" s="71"/>
    </row>
    <row r="31" spans="1:37" ht="30" customHeight="1" x14ac:dyDescent="0.25">
      <c r="A31" s="346" t="s">
        <v>3093</v>
      </c>
      <c r="B31" s="346"/>
      <c r="C31" s="346"/>
      <c r="D31" s="346"/>
      <c r="E31" s="346"/>
      <c r="F31" s="346"/>
      <c r="G31" s="346"/>
      <c r="H31" s="346"/>
      <c r="I31" s="346"/>
      <c r="J31" s="346"/>
      <c r="K31" s="346"/>
      <c r="L31" s="346"/>
      <c r="M31" s="346"/>
      <c r="N31" s="346"/>
      <c r="O31" s="346"/>
      <c r="P31" s="346"/>
      <c r="Q31" s="346"/>
      <c r="R31" s="346"/>
      <c r="S31" s="346"/>
      <c r="T31" s="346"/>
      <c r="U31" s="346"/>
      <c r="V31" s="346"/>
      <c r="W31" s="346"/>
      <c r="X31" s="346"/>
      <c r="Y31" s="346"/>
      <c r="Z31" s="346"/>
      <c r="AA31" s="346"/>
      <c r="AB31" s="346"/>
      <c r="AC31" s="346"/>
      <c r="AD31" s="346">
        <v>0</v>
      </c>
      <c r="AE31" s="164">
        <f>AE30/AE16*100</f>
        <v>0</v>
      </c>
      <c r="AF31" s="71"/>
      <c r="AG31" s="113"/>
      <c r="AH31" s="166"/>
      <c r="AI31" s="71"/>
      <c r="AJ31" s="71"/>
      <c r="AK31" s="71"/>
    </row>
    <row r="32" spans="1:37" ht="15" customHeight="1" x14ac:dyDescent="0.25">
      <c r="A32" s="71"/>
      <c r="B32" s="71"/>
      <c r="C32" s="71"/>
      <c r="D32" s="71"/>
      <c r="E32" s="71"/>
      <c r="F32" s="71"/>
      <c r="G32" s="71"/>
      <c r="H32" s="71"/>
      <c r="I32" s="71"/>
      <c r="J32" s="71"/>
      <c r="K32" s="71"/>
      <c r="L32" s="71"/>
      <c r="M32" s="71"/>
      <c r="N32" s="71"/>
      <c r="O32" s="71"/>
      <c r="P32" s="71"/>
      <c r="Q32" s="71"/>
      <c r="R32" s="71"/>
      <c r="S32" s="71"/>
      <c r="T32" s="71"/>
      <c r="U32" s="71"/>
      <c r="V32" s="71"/>
      <c r="W32" s="71"/>
      <c r="X32" s="71"/>
      <c r="Y32" s="71"/>
      <c r="Z32" s="71"/>
      <c r="AA32" s="71"/>
      <c r="AB32" s="71"/>
      <c r="AC32" s="71"/>
      <c r="AD32" s="71"/>
      <c r="AE32" s="171"/>
      <c r="AF32" s="71"/>
      <c r="AG32" s="113"/>
      <c r="AH32" s="166"/>
      <c r="AI32" s="71"/>
      <c r="AJ32" s="71"/>
      <c r="AK32" s="71"/>
    </row>
    <row r="33" spans="1:37" ht="15" customHeight="1" thickBot="1" x14ac:dyDescent="0.3">
      <c r="AH33" s="167"/>
    </row>
    <row r="34" spans="1:37" ht="15" customHeight="1" thickTop="1" thickBot="1" x14ac:dyDescent="0.3">
      <c r="A34" s="172"/>
      <c r="B34" s="172"/>
      <c r="C34" s="172"/>
      <c r="D34" s="172"/>
      <c r="E34" s="172"/>
      <c r="F34" s="172"/>
      <c r="G34" s="172"/>
      <c r="H34" s="172"/>
      <c r="I34" s="172"/>
      <c r="J34" s="172"/>
      <c r="K34" s="172"/>
      <c r="L34" s="172"/>
      <c r="M34" s="172"/>
      <c r="N34" s="172"/>
      <c r="O34" s="172"/>
      <c r="P34" s="172"/>
      <c r="Q34" s="172"/>
      <c r="R34" s="172"/>
      <c r="S34" s="172"/>
      <c r="T34" s="172"/>
      <c r="U34" s="172"/>
      <c r="V34" s="172"/>
      <c r="W34" s="172"/>
      <c r="X34" s="172"/>
      <c r="Y34" s="172"/>
      <c r="Z34" s="172"/>
      <c r="AA34" s="172"/>
      <c r="AB34" s="172"/>
      <c r="AC34" s="172"/>
      <c r="AD34" s="172"/>
      <c r="AE34" s="173"/>
      <c r="AF34" s="71"/>
      <c r="AG34" s="113"/>
      <c r="AH34" s="71"/>
      <c r="AI34" s="71"/>
      <c r="AJ34" s="71"/>
      <c r="AK34" s="71"/>
    </row>
    <row r="35" spans="1:37" ht="15" customHeight="1" thickTop="1" thickBot="1" x14ac:dyDescent="0.3">
      <c r="A35" s="71"/>
      <c r="B35" s="71"/>
      <c r="C35" s="71"/>
      <c r="D35" s="71"/>
      <c r="E35" s="71"/>
      <c r="F35" s="71"/>
      <c r="G35" s="71"/>
      <c r="H35" s="71"/>
      <c r="I35" s="71"/>
      <c r="J35" s="71"/>
      <c r="K35" s="71"/>
      <c r="L35" s="71"/>
      <c r="M35" s="71"/>
      <c r="N35" s="71"/>
      <c r="O35" s="71"/>
      <c r="P35" s="71"/>
      <c r="Q35" s="71"/>
      <c r="R35" s="71"/>
      <c r="S35" s="71"/>
      <c r="T35" s="71"/>
      <c r="U35" s="71"/>
      <c r="V35" s="71"/>
      <c r="W35" s="71"/>
      <c r="X35" s="71"/>
      <c r="Y35" s="71"/>
      <c r="Z35" s="71"/>
      <c r="AA35" s="71"/>
      <c r="AB35" s="71"/>
      <c r="AC35" s="71"/>
      <c r="AD35" s="106" t="s">
        <v>3094</v>
      </c>
      <c r="AE35" s="174">
        <f>AE21</f>
        <v>0</v>
      </c>
      <c r="AF35" s="71"/>
      <c r="AG35" s="108"/>
      <c r="AH35" s="72"/>
      <c r="AI35" s="72"/>
      <c r="AJ35" s="72"/>
      <c r="AK35" s="72"/>
    </row>
    <row r="36" spans="1:37" ht="15" customHeight="1" thickTop="1" thickBot="1" x14ac:dyDescent="0.3">
      <c r="A36" s="71"/>
      <c r="B36" s="71"/>
      <c r="C36" s="71"/>
      <c r="D36" s="71"/>
      <c r="E36" s="71"/>
      <c r="F36" s="71"/>
      <c r="G36" s="71"/>
      <c r="H36" s="71"/>
      <c r="I36" s="71"/>
      <c r="J36" s="71"/>
      <c r="K36" s="71"/>
      <c r="L36" s="71"/>
      <c r="M36" s="71"/>
      <c r="N36" s="71"/>
      <c r="O36" s="71"/>
      <c r="P36" s="71"/>
      <c r="Q36" s="71"/>
      <c r="R36" s="71"/>
      <c r="S36" s="71"/>
      <c r="T36" s="71"/>
      <c r="U36" s="71"/>
      <c r="V36" s="71"/>
      <c r="W36" s="71"/>
      <c r="X36" s="71"/>
      <c r="Y36" s="71"/>
      <c r="Z36" s="71"/>
      <c r="AA36" s="71"/>
      <c r="AB36" s="71"/>
      <c r="AC36" s="71"/>
      <c r="AD36" s="109"/>
      <c r="AE36" s="175"/>
      <c r="AF36" s="71"/>
      <c r="AG36" s="72"/>
      <c r="AH36" s="72"/>
      <c r="AI36" s="71"/>
      <c r="AJ36" s="72"/>
      <c r="AK36" s="72"/>
    </row>
    <row r="37" spans="1:37" ht="15" customHeight="1" thickTop="1" thickBot="1" x14ac:dyDescent="0.3">
      <c r="A37" s="71"/>
      <c r="B37" s="71"/>
      <c r="C37" s="71"/>
      <c r="D37" s="71"/>
      <c r="E37" s="71"/>
      <c r="F37" s="71"/>
      <c r="G37" s="71"/>
      <c r="H37" s="71"/>
      <c r="I37" s="71"/>
      <c r="J37" s="71"/>
      <c r="K37" s="71"/>
      <c r="L37" s="71"/>
      <c r="M37" s="71"/>
      <c r="N37" s="71"/>
      <c r="O37" s="71"/>
      <c r="P37" s="71"/>
      <c r="Q37" s="71"/>
      <c r="R37" s="71"/>
      <c r="S37" s="71"/>
      <c r="T37" s="71"/>
      <c r="U37" s="71"/>
      <c r="V37" s="71"/>
      <c r="W37" s="71"/>
      <c r="X37" s="71"/>
      <c r="Y37" s="71"/>
      <c r="Z37" s="71"/>
      <c r="AA37" s="71"/>
      <c r="AB37" s="71"/>
      <c r="AC37" s="71"/>
      <c r="AD37" s="106" t="s">
        <v>3095</v>
      </c>
      <c r="AE37" s="174">
        <f>AE30</f>
        <v>0</v>
      </c>
      <c r="AF37" s="71"/>
      <c r="AG37" s="108"/>
      <c r="AH37" s="72"/>
      <c r="AI37" s="72"/>
      <c r="AJ37" s="72"/>
      <c r="AK37" s="72"/>
    </row>
    <row r="38" spans="1:37" ht="15" customHeight="1" thickTop="1" thickBot="1" x14ac:dyDescent="0.3">
      <c r="A38" s="71"/>
      <c r="B38" s="71"/>
      <c r="C38" s="71"/>
      <c r="D38" s="71"/>
      <c r="E38" s="71"/>
      <c r="F38" s="71"/>
      <c r="G38" s="71"/>
      <c r="H38" s="71"/>
      <c r="I38" s="71"/>
      <c r="J38" s="71"/>
      <c r="K38" s="71"/>
      <c r="L38" s="71"/>
      <c r="M38" s="71"/>
      <c r="N38" s="71"/>
      <c r="O38" s="71"/>
      <c r="P38" s="71"/>
      <c r="Q38" s="71"/>
      <c r="R38" s="71"/>
      <c r="S38" s="71"/>
      <c r="T38" s="71"/>
      <c r="U38" s="71"/>
      <c r="V38" s="71"/>
      <c r="W38" s="71"/>
      <c r="X38" s="71"/>
      <c r="Y38" s="71"/>
      <c r="Z38" s="71"/>
      <c r="AA38" s="71"/>
      <c r="AB38" s="71"/>
      <c r="AC38" s="71"/>
      <c r="AD38" s="111"/>
      <c r="AE38" s="176"/>
      <c r="AF38" s="71"/>
      <c r="AG38" s="113"/>
      <c r="AH38" s="71"/>
      <c r="AI38" s="71"/>
      <c r="AJ38" s="71"/>
      <c r="AK38" s="71"/>
    </row>
    <row r="39" spans="1:37" ht="15" customHeight="1" thickTop="1" thickBot="1" x14ac:dyDescent="0.3">
      <c r="A39" s="71"/>
      <c r="B39" s="71"/>
      <c r="C39" s="71"/>
      <c r="D39" s="71"/>
      <c r="E39" s="71"/>
      <c r="F39" s="71"/>
      <c r="G39" s="71"/>
      <c r="H39" s="71"/>
      <c r="I39" s="71"/>
      <c r="J39" s="71"/>
      <c r="K39" s="71"/>
      <c r="L39" s="71"/>
      <c r="M39" s="71"/>
      <c r="N39" s="71"/>
      <c r="O39" s="71"/>
      <c r="P39" s="71"/>
      <c r="Q39" s="71"/>
      <c r="R39" s="71"/>
      <c r="S39" s="71"/>
      <c r="T39" s="71"/>
      <c r="U39" s="71"/>
      <c r="V39" s="71"/>
      <c r="W39" s="71"/>
      <c r="X39" s="71"/>
      <c r="Y39" s="71"/>
      <c r="Z39" s="71"/>
      <c r="AA39" s="71"/>
      <c r="AB39" s="71"/>
      <c r="AC39" s="71"/>
      <c r="AD39" s="106" t="s">
        <v>3096</v>
      </c>
      <c r="AE39" s="174">
        <f>(AE35*0.8)+(AE37*0.2)</f>
        <v>0</v>
      </c>
      <c r="AF39" s="71"/>
      <c r="AG39" s="113"/>
      <c r="AH39" s="71"/>
      <c r="AI39" s="71"/>
      <c r="AJ39" s="71"/>
      <c r="AK39" s="71"/>
    </row>
    <row r="40" spans="1:37" ht="13" thickTop="1" x14ac:dyDescent="0.25"/>
  </sheetData>
  <sheetProtection selectLockedCells="1" selectUnlockedCells="1"/>
  <mergeCells count="22">
    <mergeCell ref="A21:AD21"/>
    <mergeCell ref="A2:AD2"/>
    <mergeCell ref="A3:AD3"/>
    <mergeCell ref="B5:AC5"/>
    <mergeCell ref="A9:B9"/>
    <mergeCell ref="A10:B10"/>
    <mergeCell ref="A11:B11"/>
    <mergeCell ref="E11:J11"/>
    <mergeCell ref="A14:AE14"/>
    <mergeCell ref="A17:AC17"/>
    <mergeCell ref="A18:P18"/>
    <mergeCell ref="A19:P19"/>
    <mergeCell ref="A20:P20"/>
    <mergeCell ref="A29:P29"/>
    <mergeCell ref="A30:AD30"/>
    <mergeCell ref="A31:AD31"/>
    <mergeCell ref="A22:AD22"/>
    <mergeCell ref="A24:AC24"/>
    <mergeCell ref="A25:P25"/>
    <mergeCell ref="A26:P26"/>
    <mergeCell ref="A27:P27"/>
    <mergeCell ref="A28:P28"/>
  </mergeCells>
  <pageMargins left="0.7" right="0.7" top="0.75" bottom="0.75" header="0.51180555555555551" footer="0.51180555555555551"/>
  <pageSetup firstPageNumber="0" orientation="portrait" horizontalDpi="300" verticalDpi="300"/>
  <headerFooter alignWithMargins="0"/>
  <drawing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D24EA2-DD11-4CFD-95DD-D8D969E16451}">
  <sheetPr codeName="Hoja47"/>
  <dimension ref="A2:IO30"/>
  <sheetViews>
    <sheetView showGridLines="0" zoomScale="75" zoomScaleNormal="75" workbookViewId="0">
      <selection activeCell="AK29" activeCellId="1" sqref="A5:AE5 AK29:AT29"/>
    </sheetView>
  </sheetViews>
  <sheetFormatPr baseColWidth="10" defaultColWidth="11" defaultRowHeight="18" customHeight="1" x14ac:dyDescent="0.25"/>
  <cols>
    <col min="1" max="1" width="21.54296875" style="16" customWidth="1"/>
    <col min="2" max="3" width="16.54296875" style="177" customWidth="1"/>
    <col min="4" max="4" width="1.54296875" style="16" customWidth="1"/>
    <col min="5" max="5" width="19.54296875" style="16" customWidth="1"/>
    <col min="6" max="7" width="16.54296875" style="16" customWidth="1"/>
    <col min="8" max="249" width="11.453125" style="16" customWidth="1"/>
  </cols>
  <sheetData>
    <row r="2" spans="1:7" ht="18" customHeight="1" x14ac:dyDescent="0.25">
      <c r="A2" s="245" t="s">
        <v>3097</v>
      </c>
      <c r="B2" s="245"/>
      <c r="C2" s="245"/>
      <c r="D2" s="245"/>
      <c r="E2" s="245"/>
      <c r="F2" s="245"/>
      <c r="G2" s="245"/>
    </row>
    <row r="3" spans="1:7" ht="18" customHeight="1" x14ac:dyDescent="0.25">
      <c r="A3" s="245" t="s">
        <v>7</v>
      </c>
      <c r="B3" s="245"/>
      <c r="C3" s="245"/>
      <c r="D3" s="245"/>
      <c r="E3" s="245"/>
      <c r="F3" s="245"/>
      <c r="G3" s="245"/>
    </row>
    <row r="5" spans="1:7" ht="36" customHeight="1" x14ac:dyDescent="0.25">
      <c r="B5" s="349" t="str">
        <f>IGOT!C5</f>
        <v>Sindicato Único de Trabajadores Democráticos del Sistema de Transporte Colectivo.</v>
      </c>
      <c r="C5" s="349"/>
      <c r="D5" s="349"/>
      <c r="E5" s="349"/>
      <c r="F5" s="349"/>
    </row>
    <row r="7" spans="1:7" ht="18" customHeight="1" thickBot="1" x14ac:dyDescent="0.3">
      <c r="A7" s="177"/>
    </row>
    <row r="8" spans="1:7" ht="18" customHeight="1" thickBot="1" x14ac:dyDescent="0.3">
      <c r="A8" s="178" t="s">
        <v>380</v>
      </c>
      <c r="B8" s="179">
        <f>'Artículo 172 (cálculo PI)'!AG21</f>
        <v>3</v>
      </c>
      <c r="C8"/>
      <c r="E8" s="180" t="s">
        <v>380</v>
      </c>
      <c r="F8" s="179">
        <f>'Artículo 172 (cálculo PNT)'!AG30</f>
        <v>5</v>
      </c>
      <c r="G8"/>
    </row>
    <row r="9" spans="1:7" ht="6" customHeight="1" thickBot="1" x14ac:dyDescent="0.3">
      <c r="F9" s="177"/>
      <c r="G9" s="177"/>
    </row>
    <row r="10" spans="1:7" ht="36" customHeight="1" thickBot="1" x14ac:dyDescent="0.3">
      <c r="A10" s="350"/>
      <c r="B10" s="351" t="s">
        <v>44</v>
      </c>
      <c r="C10" s="351"/>
      <c r="E10" s="352"/>
      <c r="F10" s="353" t="s">
        <v>45</v>
      </c>
      <c r="G10" s="353"/>
    </row>
    <row r="11" spans="1:7" ht="54" customHeight="1" thickBot="1" x14ac:dyDescent="0.3">
      <c r="A11" s="350"/>
      <c r="B11" s="181" t="s">
        <v>2962</v>
      </c>
      <c r="C11" s="182" t="s">
        <v>2963</v>
      </c>
      <c r="E11" s="352"/>
      <c r="F11" s="183" t="s">
        <v>2962</v>
      </c>
      <c r="G11" s="184" t="s">
        <v>2963</v>
      </c>
    </row>
    <row r="12" spans="1:7" ht="18" customHeight="1" thickBot="1" x14ac:dyDescent="0.3">
      <c r="A12" s="185" t="s">
        <v>2964</v>
      </c>
      <c r="B12" s="186">
        <f>'Artículo 172 (cálculo PI)'!AE18</f>
        <v>0</v>
      </c>
      <c r="C12" s="186">
        <f t="shared" ref="C12:C14" si="0">(B12/(1/$B$8))</f>
        <v>0</v>
      </c>
      <c r="E12" s="185" t="s">
        <v>2965</v>
      </c>
      <c r="F12" s="186">
        <f>'Artículo 172 (cálculo PI)'!AE25</f>
        <v>0</v>
      </c>
      <c r="G12" s="186">
        <f t="shared" ref="G12:G16" si="1">(F12/(1/$F$8))</f>
        <v>0</v>
      </c>
    </row>
    <row r="13" spans="1:7" ht="18" customHeight="1" thickBot="1" x14ac:dyDescent="0.3">
      <c r="A13" s="185" t="s">
        <v>2966</v>
      </c>
      <c r="B13" s="186">
        <f>'Artículo 172 (cálculo PI)'!AE19</f>
        <v>0</v>
      </c>
      <c r="C13" s="186">
        <f t="shared" si="0"/>
        <v>0</v>
      </c>
      <c r="E13" s="185" t="s">
        <v>2967</v>
      </c>
      <c r="F13" s="186">
        <f>'Artículo 172 (cálculo PI)'!AE26</f>
        <v>0</v>
      </c>
      <c r="G13" s="186">
        <f t="shared" si="1"/>
        <v>0</v>
      </c>
    </row>
    <row r="14" spans="1:7" ht="18" customHeight="1" thickBot="1" x14ac:dyDescent="0.3">
      <c r="A14" s="185" t="s">
        <v>2968</v>
      </c>
      <c r="B14" s="186">
        <f>'Artículo 172 (cálculo PI)'!AE20</f>
        <v>0</v>
      </c>
      <c r="C14" s="186">
        <f t="shared" si="0"/>
        <v>0</v>
      </c>
      <c r="E14" s="185" t="s">
        <v>2969</v>
      </c>
      <c r="F14" s="186">
        <f>'Artículo 172 (cálculo PI)'!AE27</f>
        <v>0</v>
      </c>
      <c r="G14" s="186">
        <f t="shared" si="1"/>
        <v>0</v>
      </c>
    </row>
    <row r="15" spans="1:7" ht="18" customHeight="1" thickBot="1" x14ac:dyDescent="0.3">
      <c r="B15" s="16"/>
      <c r="C15" s="16"/>
      <c r="E15" s="185" t="s">
        <v>2970</v>
      </c>
      <c r="F15" s="186">
        <f>'Artículo 172 (cálculo PI)'!AE28</f>
        <v>0</v>
      </c>
      <c r="G15" s="186">
        <f t="shared" si="1"/>
        <v>0</v>
      </c>
    </row>
    <row r="16" spans="1:7" ht="18" customHeight="1" thickBot="1" x14ac:dyDescent="0.3">
      <c r="B16" s="16"/>
      <c r="C16" s="16"/>
      <c r="E16" s="185" t="s">
        <v>2971</v>
      </c>
      <c r="F16" s="186">
        <f>'Artículo 172 (cálculo PI)'!AE29</f>
        <v>0</v>
      </c>
      <c r="G16" s="186">
        <f t="shared" si="1"/>
        <v>0</v>
      </c>
    </row>
    <row r="17" spans="1:6" ht="18" customHeight="1" thickBot="1" x14ac:dyDescent="0.3">
      <c r="A17" s="187" t="s">
        <v>3098</v>
      </c>
      <c r="B17" s="186">
        <f>SUM(B12:B14)</f>
        <v>0</v>
      </c>
      <c r="C17" s="188"/>
    </row>
    <row r="18" spans="1:6" ht="18" customHeight="1" thickBot="1" x14ac:dyDescent="0.3"/>
    <row r="19" spans="1:6" ht="18" customHeight="1" thickBot="1" x14ac:dyDescent="0.3">
      <c r="A19" s="189" t="s">
        <v>3099</v>
      </c>
      <c r="B19" s="190"/>
      <c r="C19" s="186">
        <f>(B17*0.8)+(F19*0.2)</f>
        <v>0</v>
      </c>
      <c r="E19" s="191" t="s">
        <v>3100</v>
      </c>
      <c r="F19" s="186">
        <f>SUM(F12:F16)</f>
        <v>0</v>
      </c>
    </row>
    <row r="20" spans="1:6" ht="18" customHeight="1" x14ac:dyDescent="0.25">
      <c r="B20" s="16"/>
      <c r="C20" s="16"/>
    </row>
    <row r="21" spans="1:6" ht="18" customHeight="1" x14ac:dyDescent="0.25">
      <c r="B21" s="16"/>
      <c r="C21" s="16"/>
    </row>
    <row r="22" spans="1:6" ht="18" customHeight="1" x14ac:dyDescent="0.25">
      <c r="B22" s="16"/>
      <c r="C22" s="16"/>
    </row>
    <row r="23" spans="1:6" ht="18" customHeight="1" x14ac:dyDescent="0.25">
      <c r="B23" s="16"/>
      <c r="C23" s="16"/>
    </row>
    <row r="28" spans="1:6" s="16" customFormat="1" ht="6" customHeight="1" x14ac:dyDescent="0.25">
      <c r="B28" s="177"/>
      <c r="C28" s="177"/>
    </row>
    <row r="30" spans="1:6" s="16" customFormat="1" ht="6" customHeight="1" x14ac:dyDescent="0.25">
      <c r="B30" s="177"/>
      <c r="C30" s="177"/>
    </row>
  </sheetData>
  <sheetProtection selectLockedCells="1" selectUnlockedCells="1"/>
  <mergeCells count="7">
    <mergeCell ref="A2:G2"/>
    <mergeCell ref="A3:G3"/>
    <mergeCell ref="B5:F5"/>
    <mergeCell ref="A10:A11"/>
    <mergeCell ref="B10:C10"/>
    <mergeCell ref="E10:E11"/>
    <mergeCell ref="F10:G10"/>
  </mergeCells>
  <pageMargins left="0.7" right="0.7" top="0.75" bottom="0.75" header="0.51180555555555551" footer="0.51180555555555551"/>
  <pageSetup firstPageNumber="0" orientation="portrait" horizontalDpi="300" verticalDpi="300"/>
  <headerFooter alignWithMargins="0"/>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02A829-C719-4273-B053-6D479F0DC8B8}">
  <sheetPr codeName="Hoja48"/>
  <dimension ref="A2:IO30"/>
  <sheetViews>
    <sheetView showGridLines="0" zoomScale="75" zoomScaleNormal="75" workbookViewId="0">
      <selection activeCell="AK29" activeCellId="1" sqref="A5:AE5 AK29:AT29"/>
    </sheetView>
  </sheetViews>
  <sheetFormatPr baseColWidth="10" defaultColWidth="11" defaultRowHeight="18" customHeight="1" x14ac:dyDescent="0.25"/>
  <cols>
    <col min="1" max="1" width="21.54296875" style="16" customWidth="1"/>
    <col min="2" max="3" width="16.54296875" style="177" customWidth="1"/>
    <col min="4" max="4" width="1.54296875" style="16" customWidth="1"/>
    <col min="5" max="5" width="19.54296875" style="16" customWidth="1"/>
    <col min="6" max="7" width="16.54296875" style="16" customWidth="1"/>
    <col min="8" max="249" width="11.453125" style="16" customWidth="1"/>
  </cols>
  <sheetData>
    <row r="2" spans="1:7" ht="18" customHeight="1" x14ac:dyDescent="0.25">
      <c r="A2" s="245" t="s">
        <v>3097</v>
      </c>
      <c r="B2" s="245"/>
      <c r="C2" s="245"/>
      <c r="D2" s="245"/>
      <c r="E2" s="245"/>
      <c r="F2" s="245"/>
      <c r="G2" s="245"/>
    </row>
    <row r="3" spans="1:7" ht="18" customHeight="1" x14ac:dyDescent="0.25">
      <c r="A3" s="245" t="s">
        <v>7</v>
      </c>
      <c r="B3" s="245"/>
      <c r="C3" s="245"/>
      <c r="D3" s="245"/>
      <c r="E3" s="245"/>
      <c r="F3" s="245"/>
      <c r="G3" s="245"/>
    </row>
    <row r="5" spans="1:7" ht="36" customHeight="1" x14ac:dyDescent="0.25">
      <c r="B5" s="349" t="str">
        <f>IGOT!C5</f>
        <v>Sindicato Único de Trabajadores Democráticos del Sistema de Transporte Colectivo.</v>
      </c>
      <c r="C5" s="349"/>
      <c r="D5" s="349"/>
      <c r="E5" s="349"/>
      <c r="F5" s="349"/>
    </row>
    <row r="7" spans="1:7" ht="18" customHeight="1" thickBot="1" x14ac:dyDescent="0.3">
      <c r="A7" s="177"/>
    </row>
    <row r="8" spans="1:7" ht="18" customHeight="1" thickBot="1" x14ac:dyDescent="0.3">
      <c r="A8" s="178" t="s">
        <v>380</v>
      </c>
      <c r="B8" s="179">
        <f>'Artículo 172 (cálculo PNT)'!AG21</f>
        <v>3</v>
      </c>
      <c r="C8"/>
      <c r="E8" s="180" t="s">
        <v>380</v>
      </c>
      <c r="F8" s="179">
        <f>'Artículo 172 (cálculo PNT)'!AG30</f>
        <v>5</v>
      </c>
      <c r="G8"/>
    </row>
    <row r="9" spans="1:7" ht="6" customHeight="1" thickBot="1" x14ac:dyDescent="0.3">
      <c r="F9" s="177"/>
      <c r="G9" s="177"/>
    </row>
    <row r="10" spans="1:7" ht="36" customHeight="1" thickBot="1" x14ac:dyDescent="0.3">
      <c r="A10" s="350"/>
      <c r="B10" s="351" t="s">
        <v>44</v>
      </c>
      <c r="C10" s="351"/>
      <c r="E10" s="352"/>
      <c r="F10" s="353" t="s">
        <v>45</v>
      </c>
      <c r="G10" s="353"/>
    </row>
    <row r="11" spans="1:7" ht="54" customHeight="1" thickBot="1" x14ac:dyDescent="0.3">
      <c r="A11" s="350"/>
      <c r="B11" s="181" t="s">
        <v>2962</v>
      </c>
      <c r="C11" s="182" t="s">
        <v>2963</v>
      </c>
      <c r="E11" s="352"/>
      <c r="F11" s="183" t="s">
        <v>2962</v>
      </c>
      <c r="G11" s="184" t="s">
        <v>2963</v>
      </c>
    </row>
    <row r="12" spans="1:7" ht="18" customHeight="1" thickBot="1" x14ac:dyDescent="0.3">
      <c r="A12" s="185" t="s">
        <v>2964</v>
      </c>
      <c r="B12" s="186">
        <f>'Artículo 172 (cálculo PNT)'!AE18</f>
        <v>0</v>
      </c>
      <c r="C12" s="186">
        <f t="shared" ref="C12:C14" si="0">(B12/(1/$B$8))</f>
        <v>0</v>
      </c>
      <c r="E12" s="185" t="s">
        <v>2965</v>
      </c>
      <c r="F12" s="186">
        <f>'Artículo 172 (cálculo PNT)'!AE25</f>
        <v>0</v>
      </c>
      <c r="G12" s="186">
        <f t="shared" ref="G12:G16" si="1">(F12/(1/$F$8))</f>
        <v>0</v>
      </c>
    </row>
    <row r="13" spans="1:7" ht="18" customHeight="1" thickBot="1" x14ac:dyDescent="0.3">
      <c r="A13" s="185" t="s">
        <v>2966</v>
      </c>
      <c r="B13" s="186">
        <f>'Artículo 172 (cálculo PNT)'!AE19</f>
        <v>0</v>
      </c>
      <c r="C13" s="186">
        <f t="shared" si="0"/>
        <v>0</v>
      </c>
      <c r="E13" s="185" t="s">
        <v>2967</v>
      </c>
      <c r="F13" s="186">
        <f>'Artículo 172 (cálculo PNT)'!AE26</f>
        <v>0</v>
      </c>
      <c r="G13" s="186">
        <f t="shared" si="1"/>
        <v>0</v>
      </c>
    </row>
    <row r="14" spans="1:7" ht="18" customHeight="1" thickBot="1" x14ac:dyDescent="0.3">
      <c r="A14" s="185" t="s">
        <v>2968</v>
      </c>
      <c r="B14" s="186">
        <f>'Artículo 172 (cálculo PNT)'!AE20</f>
        <v>0</v>
      </c>
      <c r="C14" s="186">
        <f t="shared" si="0"/>
        <v>0</v>
      </c>
      <c r="E14" s="185" t="s">
        <v>2969</v>
      </c>
      <c r="F14" s="186">
        <f>'Artículo 172 (cálculo PNT)'!AE27</f>
        <v>0</v>
      </c>
      <c r="G14" s="186">
        <f t="shared" si="1"/>
        <v>0</v>
      </c>
    </row>
    <row r="15" spans="1:7" ht="18" customHeight="1" thickBot="1" x14ac:dyDescent="0.3">
      <c r="B15" s="16"/>
      <c r="C15" s="16"/>
      <c r="E15" s="185" t="s">
        <v>2970</v>
      </c>
      <c r="F15" s="186">
        <f>'Artículo 172 (cálculo PNT)'!AE28</f>
        <v>0</v>
      </c>
      <c r="G15" s="186">
        <f t="shared" si="1"/>
        <v>0</v>
      </c>
    </row>
    <row r="16" spans="1:7" ht="18" customHeight="1" thickBot="1" x14ac:dyDescent="0.3">
      <c r="B16" s="16"/>
      <c r="C16" s="16"/>
      <c r="E16" s="185" t="s">
        <v>2971</v>
      </c>
      <c r="F16" s="186">
        <f>'Artículo 172 (cálculo PNT)'!AE29</f>
        <v>0</v>
      </c>
      <c r="G16" s="186">
        <f t="shared" si="1"/>
        <v>0</v>
      </c>
    </row>
    <row r="17" spans="1:6" ht="18" customHeight="1" thickBot="1" x14ac:dyDescent="0.3">
      <c r="A17" s="187" t="s">
        <v>3098</v>
      </c>
      <c r="B17" s="186">
        <f>SUM(B12:B14)</f>
        <v>0</v>
      </c>
      <c r="C17" s="188"/>
    </row>
    <row r="18" spans="1:6" ht="18" customHeight="1" thickBot="1" x14ac:dyDescent="0.3"/>
    <row r="19" spans="1:6" ht="18" customHeight="1" thickBot="1" x14ac:dyDescent="0.3">
      <c r="A19" s="189" t="s">
        <v>3099</v>
      </c>
      <c r="B19" s="190"/>
      <c r="C19" s="186">
        <f>(B17*0.8)+(F19*0.2)</f>
        <v>0</v>
      </c>
      <c r="E19" s="191" t="s">
        <v>3100</v>
      </c>
      <c r="F19" s="186">
        <f>SUM(F12:F16)</f>
        <v>0</v>
      </c>
    </row>
    <row r="20" spans="1:6" ht="18" customHeight="1" x14ac:dyDescent="0.25">
      <c r="B20" s="16"/>
      <c r="C20" s="16"/>
    </row>
    <row r="21" spans="1:6" ht="18" customHeight="1" x14ac:dyDescent="0.25">
      <c r="B21" s="16"/>
      <c r="C21" s="16"/>
    </row>
    <row r="22" spans="1:6" ht="18" customHeight="1" x14ac:dyDescent="0.25">
      <c r="B22" s="16"/>
      <c r="C22" s="16"/>
    </row>
    <row r="23" spans="1:6" ht="18" customHeight="1" x14ac:dyDescent="0.25">
      <c r="B23" s="16"/>
      <c r="C23" s="16"/>
    </row>
    <row r="28" spans="1:6" s="16" customFormat="1" ht="6" customHeight="1" x14ac:dyDescent="0.25">
      <c r="B28" s="177"/>
      <c r="C28" s="177"/>
    </row>
    <row r="30" spans="1:6" s="16" customFormat="1" ht="6" customHeight="1" x14ac:dyDescent="0.25">
      <c r="B30" s="177"/>
      <c r="C30" s="177"/>
    </row>
  </sheetData>
  <sheetProtection selectLockedCells="1" selectUnlockedCells="1"/>
  <mergeCells count="7">
    <mergeCell ref="A2:G2"/>
    <mergeCell ref="A3:G3"/>
    <mergeCell ref="B5:F5"/>
    <mergeCell ref="A10:A11"/>
    <mergeCell ref="B10:C10"/>
    <mergeCell ref="E10:E11"/>
    <mergeCell ref="F10:G10"/>
  </mergeCells>
  <pageMargins left="0.7" right="0.7" top="0.75" bottom="0.75" header="0.51180555555555551" footer="0.51180555555555551"/>
  <pageSetup firstPageNumber="0" orientation="portrait" horizontalDpi="300" verticalDpi="300"/>
  <headerFooter alignWithMargins="0"/>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098F17-FCEF-477B-B5B6-261D01E6A2B7}">
  <sheetPr codeName="Hoja10"/>
  <dimension ref="A1:AK389"/>
  <sheetViews>
    <sheetView showGridLines="0" zoomScale="75" zoomScaleNormal="75" workbookViewId="0">
      <selection activeCell="AG28" activeCellId="1" sqref="H8:AE8 AG28"/>
    </sheetView>
  </sheetViews>
  <sheetFormatPr baseColWidth="10" defaultColWidth="11" defaultRowHeight="13" x14ac:dyDescent="0.3"/>
  <cols>
    <col min="1" max="29" width="7.54296875" customWidth="1"/>
    <col min="30" max="30" width="11.453125" style="80" customWidth="1"/>
    <col min="31" max="31" width="11.453125" style="81" customWidth="1"/>
    <col min="32" max="38" width="11.453125" customWidth="1"/>
  </cols>
  <sheetData>
    <row r="1" spans="1:37" ht="15" customHeight="1" x14ac:dyDescent="0.25">
      <c r="A1" s="76"/>
      <c r="B1" s="76"/>
      <c r="C1" s="76"/>
      <c r="D1" s="76"/>
      <c r="E1" s="76"/>
      <c r="F1" s="76"/>
      <c r="G1" s="76"/>
      <c r="H1" s="76"/>
      <c r="I1" s="76"/>
      <c r="J1" s="76"/>
      <c r="K1" s="76"/>
      <c r="L1" s="76"/>
      <c r="M1" s="76"/>
      <c r="N1" s="76"/>
      <c r="O1" s="76"/>
      <c r="P1" s="76"/>
      <c r="Q1" s="76"/>
      <c r="R1" s="76"/>
      <c r="S1" s="76"/>
      <c r="T1" s="76"/>
      <c r="U1" s="76"/>
      <c r="V1" s="76"/>
      <c r="W1" s="76"/>
      <c r="X1" s="76"/>
      <c r="Y1" s="76"/>
      <c r="Z1" s="76"/>
      <c r="AA1" s="76"/>
      <c r="AB1" s="76"/>
      <c r="AC1" s="76"/>
      <c r="AD1" s="76"/>
      <c r="AE1" s="156"/>
      <c r="AF1" s="76"/>
      <c r="AG1" s="76"/>
      <c r="AH1" s="76"/>
      <c r="AI1" s="76"/>
      <c r="AJ1" s="76"/>
      <c r="AK1" s="76"/>
    </row>
    <row r="2" spans="1:37" ht="15" customHeight="1" x14ac:dyDescent="0.25">
      <c r="A2" s="297" t="s">
        <v>312</v>
      </c>
      <c r="B2" s="297"/>
      <c r="C2" s="297"/>
      <c r="D2" s="297"/>
      <c r="E2" s="297"/>
      <c r="F2" s="297"/>
      <c r="G2" s="297"/>
      <c r="H2" s="297"/>
      <c r="I2" s="297"/>
      <c r="J2" s="297"/>
      <c r="K2" s="297"/>
      <c r="L2" s="297"/>
      <c r="M2" s="297"/>
      <c r="N2" s="297"/>
      <c r="O2" s="297"/>
      <c r="P2" s="297"/>
      <c r="Q2" s="297"/>
      <c r="R2" s="297"/>
      <c r="S2" s="297"/>
      <c r="T2" s="297"/>
      <c r="U2" s="297"/>
      <c r="V2" s="297"/>
      <c r="W2" s="297"/>
      <c r="X2" s="297"/>
      <c r="Y2" s="297"/>
      <c r="Z2" s="297"/>
      <c r="AA2" s="297"/>
      <c r="AB2" s="297"/>
      <c r="AC2" s="297"/>
      <c r="AD2" s="297"/>
      <c r="AE2" s="157"/>
      <c r="AF2" s="60"/>
      <c r="AG2" s="60"/>
      <c r="AH2" s="60"/>
      <c r="AI2" s="60"/>
      <c r="AJ2" s="60"/>
      <c r="AK2" s="60"/>
    </row>
    <row r="3" spans="1:37" ht="15" customHeight="1" x14ac:dyDescent="0.25">
      <c r="A3" s="297" t="s">
        <v>66</v>
      </c>
      <c r="B3" s="297"/>
      <c r="C3" s="297"/>
      <c r="D3" s="297"/>
      <c r="E3" s="297"/>
      <c r="F3" s="297"/>
      <c r="G3" s="297"/>
      <c r="H3" s="297"/>
      <c r="I3" s="297"/>
      <c r="J3" s="297"/>
      <c r="K3" s="297"/>
      <c r="L3" s="297"/>
      <c r="M3" s="297"/>
      <c r="N3" s="297"/>
      <c r="O3" s="297"/>
      <c r="P3" s="297"/>
      <c r="Q3" s="297"/>
      <c r="R3" s="297"/>
      <c r="S3" s="297"/>
      <c r="T3" s="297"/>
      <c r="U3" s="297"/>
      <c r="V3" s="297"/>
      <c r="W3" s="297"/>
      <c r="X3" s="297"/>
      <c r="Y3" s="297"/>
      <c r="Z3" s="297"/>
      <c r="AA3" s="297"/>
      <c r="AB3" s="297"/>
      <c r="AC3" s="297"/>
      <c r="AD3" s="297"/>
      <c r="AE3" s="157"/>
      <c r="AF3" s="60"/>
      <c r="AG3" s="60"/>
      <c r="AH3" s="60"/>
      <c r="AI3" s="60"/>
      <c r="AJ3" s="60"/>
      <c r="AK3" s="60"/>
    </row>
    <row r="4" spans="1:37" ht="15" customHeight="1" x14ac:dyDescent="0.25">
      <c r="AD4"/>
      <c r="AE4" s="45"/>
    </row>
    <row r="5" spans="1:37" ht="15" customHeight="1" x14ac:dyDescent="0.25">
      <c r="B5" s="298" t="str">
        <f>IGOT!C5</f>
        <v>Sindicato Único de Trabajadores Democráticos del Sistema de Transporte Colectivo.</v>
      </c>
      <c r="C5" s="298"/>
      <c r="D5" s="298"/>
      <c r="E5" s="298"/>
      <c r="F5" s="298"/>
      <c r="G5" s="298"/>
      <c r="H5" s="298"/>
      <c r="I5" s="298"/>
      <c r="J5" s="298"/>
      <c r="K5" s="298"/>
      <c r="L5" s="298"/>
      <c r="M5" s="298"/>
      <c r="N5" s="298"/>
      <c r="O5" s="298"/>
      <c r="P5" s="298"/>
      <c r="Q5" s="298"/>
      <c r="R5" s="298"/>
      <c r="S5" s="298"/>
      <c r="T5" s="298"/>
      <c r="U5" s="298"/>
      <c r="V5" s="298"/>
      <c r="W5" s="298"/>
      <c r="X5" s="298"/>
      <c r="Y5" s="298"/>
      <c r="Z5" s="298"/>
      <c r="AA5" s="298"/>
      <c r="AB5" s="298"/>
      <c r="AC5" s="298"/>
      <c r="AD5"/>
      <c r="AE5" s="45"/>
    </row>
    <row r="6" spans="1:37" ht="15" customHeight="1" x14ac:dyDescent="0.25">
      <c r="AD6"/>
      <c r="AE6" s="45"/>
    </row>
    <row r="7" spans="1:37" ht="15" customHeight="1" x14ac:dyDescent="0.25">
      <c r="AD7"/>
      <c r="AE7" s="45"/>
    </row>
    <row r="8" spans="1:37" ht="15" customHeight="1" x14ac:dyDescent="0.25">
      <c r="A8" s="76" t="s">
        <v>313</v>
      </c>
      <c r="AD8"/>
      <c r="AE8" s="45"/>
    </row>
    <row r="9" spans="1:37" ht="15" customHeight="1" x14ac:dyDescent="0.25">
      <c r="A9" s="299"/>
      <c r="B9" s="299"/>
      <c r="C9" s="293" t="s">
        <v>314</v>
      </c>
      <c r="D9" s="293"/>
      <c r="E9" s="293"/>
      <c r="F9" s="293"/>
      <c r="G9" s="293"/>
      <c r="H9" s="293"/>
      <c r="I9" s="293"/>
      <c r="J9" s="293"/>
      <c r="K9" s="293"/>
      <c r="L9" s="293"/>
      <c r="AB9" s="45"/>
      <c r="AD9"/>
      <c r="AE9"/>
    </row>
    <row r="10" spans="1:37" ht="15" customHeight="1" x14ac:dyDescent="0.25">
      <c r="A10" s="293" t="s">
        <v>315</v>
      </c>
      <c r="B10" s="293"/>
      <c r="C10" s="215" t="s">
        <v>316</v>
      </c>
      <c r="D10" s="215" t="s">
        <v>317</v>
      </c>
      <c r="E10" s="215" t="s">
        <v>318</v>
      </c>
      <c r="F10" s="215" t="s">
        <v>319</v>
      </c>
      <c r="G10" s="215" t="s">
        <v>320</v>
      </c>
      <c r="H10" s="215" t="s">
        <v>321</v>
      </c>
      <c r="I10" s="215" t="s">
        <v>322</v>
      </c>
      <c r="J10" s="215" t="s">
        <v>323</v>
      </c>
      <c r="K10" s="215" t="s">
        <v>324</v>
      </c>
      <c r="L10" s="215" t="s">
        <v>325</v>
      </c>
      <c r="AB10" s="45"/>
      <c r="AD10"/>
      <c r="AE10"/>
    </row>
    <row r="11" spans="1:37" ht="15" customHeight="1" x14ac:dyDescent="0.25">
      <c r="A11" s="293" t="s">
        <v>326</v>
      </c>
      <c r="B11" s="293"/>
      <c r="C11" s="215">
        <f>IF('Art. 137'!Q33="",1,IF(AVERAGE('Art. 137'!Q33:Q87)=3, 0,1))</f>
        <v>1</v>
      </c>
      <c r="D11" s="215">
        <f>IF('Art. 137'!Q102="",1,IF(AVERAGE('Art. 137'!Q102:Q126)=3,0,1))</f>
        <v>1</v>
      </c>
      <c r="E11" s="215">
        <f>IF('Art. 137'!Q141="",1,IF(AVERAGE('Art. 137'!Q141:Q153)=3,0,1))</f>
        <v>1</v>
      </c>
      <c r="F11" s="215">
        <f>IF('Art. 137'!Q169="",1,IF(AVERAGE('Art. 137'!Q169:Q180)=3,0,1))</f>
        <v>1</v>
      </c>
      <c r="G11" s="215">
        <f>IF('Art. 137'!Q196="",1,IF(AVERAGE('Art. 137'!Q196:Q205)=3,0,1))</f>
        <v>1</v>
      </c>
      <c r="H11" s="215">
        <f>IF('Art. 137'!Q220="",1,IF(AVERAGE('Art. 137'!Q220:Q229)=3,0,1))</f>
        <v>1</v>
      </c>
      <c r="I11" s="215">
        <f>IF('Art. 137'!Q244="",1,IF(AVERAGE('Art. 137'!Q244:Q259)=3,0,1))</f>
        <v>1</v>
      </c>
      <c r="J11" s="215">
        <f>IF('Art. 137'!Q274="",1,IF(AVERAGE('Art. 137'!Q274:Q314)=3,0,1))</f>
        <v>1</v>
      </c>
      <c r="K11" s="215">
        <f>IF('Art. 137'!Q329="",1,IF(AVERAGE('Art. 137'!Q329:Q338)=3,0,1))</f>
        <v>1</v>
      </c>
      <c r="L11" s="215">
        <f>IF('Art. 137'!Q353="",1,IF(AVERAGE('Art. 137'!Q353:Q358)=3,0,1))</f>
        <v>1</v>
      </c>
      <c r="AB11" s="45"/>
      <c r="AD11"/>
      <c r="AE11"/>
    </row>
    <row r="12" spans="1:37" ht="15" customHeight="1" x14ac:dyDescent="0.25">
      <c r="AD12"/>
      <c r="AE12" s="45"/>
    </row>
    <row r="13" spans="1:37" ht="15" customHeight="1" x14ac:dyDescent="0.25">
      <c r="F13" s="294" t="s">
        <v>327</v>
      </c>
      <c r="G13" s="294"/>
      <c r="H13" s="294"/>
      <c r="I13" s="294"/>
      <c r="J13" s="294"/>
      <c r="K13" s="294"/>
      <c r="L13" s="215">
        <f>SUM(C11:L11)</f>
        <v>10</v>
      </c>
      <c r="AD13"/>
      <c r="AE13" s="45"/>
    </row>
    <row r="14" spans="1:37" ht="15" customHeight="1" x14ac:dyDescent="0.25">
      <c r="AD14"/>
      <c r="AE14" s="45"/>
    </row>
    <row r="15" spans="1:37" ht="30" customHeight="1" x14ac:dyDescent="0.25">
      <c r="A15" s="295" t="s">
        <v>328</v>
      </c>
      <c r="B15" s="295"/>
      <c r="C15" s="295"/>
      <c r="D15" s="295"/>
      <c r="E15" s="295"/>
      <c r="F15" s="295"/>
      <c r="G15" s="295"/>
      <c r="H15" s="295"/>
      <c r="I15" s="295"/>
      <c r="J15" s="295"/>
      <c r="K15" s="295"/>
      <c r="L15" s="295"/>
      <c r="M15" s="295"/>
      <c r="N15" s="295"/>
      <c r="O15" s="295"/>
      <c r="P15" s="295"/>
      <c r="Q15" s="295"/>
      <c r="R15" s="295"/>
      <c r="S15" s="295"/>
      <c r="T15" s="295"/>
      <c r="U15" s="295"/>
      <c r="V15" s="295"/>
      <c r="W15" s="295"/>
      <c r="X15" s="295"/>
      <c r="Y15" s="295"/>
      <c r="Z15" s="295"/>
      <c r="AA15" s="295"/>
      <c r="AB15" s="295"/>
      <c r="AC15" s="295"/>
      <c r="AD15" s="295"/>
      <c r="AE15" s="295"/>
    </row>
    <row r="16" spans="1:37" ht="15" customHeight="1" x14ac:dyDescent="0.25">
      <c r="AD16"/>
      <c r="AE16" s="45"/>
    </row>
    <row r="17" spans="1:37" ht="45" customHeight="1" x14ac:dyDescent="0.25">
      <c r="A17" s="296" t="s">
        <v>329</v>
      </c>
      <c r="B17" s="296"/>
      <c r="C17" s="296"/>
      <c r="D17" s="296"/>
      <c r="E17" s="296"/>
      <c r="F17" s="296"/>
      <c r="G17" s="296"/>
      <c r="H17" s="296"/>
      <c r="I17" s="296"/>
      <c r="J17" s="296"/>
      <c r="K17" s="296"/>
      <c r="L17" s="296"/>
      <c r="M17" s="296"/>
      <c r="N17" s="296"/>
      <c r="O17" s="296"/>
      <c r="P17" s="296"/>
      <c r="Q17" s="296"/>
      <c r="R17" s="296"/>
      <c r="S17" s="296"/>
      <c r="T17" s="296"/>
      <c r="U17" s="296"/>
      <c r="V17" s="296"/>
      <c r="W17" s="296"/>
      <c r="X17" s="296"/>
      <c r="Y17" s="296"/>
      <c r="Z17" s="296"/>
      <c r="AA17" s="296"/>
      <c r="AB17" s="296"/>
      <c r="AC17" s="296"/>
      <c r="AD17" s="296"/>
      <c r="AE17" s="296"/>
    </row>
    <row r="18" spans="1:37" ht="45" customHeight="1" x14ac:dyDescent="0.25">
      <c r="A18" s="222"/>
      <c r="B18" s="222"/>
      <c r="C18" s="222"/>
      <c r="D18" s="222"/>
      <c r="E18" s="222"/>
      <c r="F18" s="222"/>
      <c r="G18" s="222"/>
      <c r="H18" s="222"/>
      <c r="I18" s="222"/>
      <c r="J18" s="222"/>
      <c r="K18" s="222"/>
      <c r="L18" s="222"/>
      <c r="M18" s="222"/>
      <c r="N18" s="222"/>
      <c r="O18" s="222"/>
      <c r="P18" s="222"/>
      <c r="Q18" s="222"/>
      <c r="R18" s="222"/>
      <c r="S18" s="222"/>
      <c r="T18" s="222"/>
      <c r="U18" s="222"/>
      <c r="V18" s="222"/>
      <c r="W18" s="222"/>
      <c r="X18" s="222"/>
      <c r="Y18" s="222"/>
      <c r="Z18" s="222"/>
      <c r="AA18" s="222"/>
      <c r="AB18" s="222"/>
      <c r="AC18" s="222"/>
      <c r="AD18" s="222"/>
      <c r="AE18" s="222"/>
    </row>
    <row r="19" spans="1:37" x14ac:dyDescent="0.25">
      <c r="A19" s="212"/>
      <c r="B19" s="212"/>
      <c r="C19" s="212"/>
      <c r="D19" s="212"/>
      <c r="E19" s="212"/>
      <c r="F19" s="212"/>
      <c r="G19" s="212"/>
      <c r="H19" s="212"/>
      <c r="I19" s="212"/>
      <c r="J19" s="212"/>
      <c r="K19" s="212"/>
      <c r="L19" s="212"/>
      <c r="M19" s="212"/>
      <c r="N19" s="212"/>
      <c r="O19" s="212"/>
      <c r="P19" s="212"/>
      <c r="Q19" s="212"/>
      <c r="R19" s="212"/>
      <c r="S19" s="212"/>
      <c r="T19" s="212"/>
      <c r="U19" s="212"/>
      <c r="V19" s="212"/>
      <c r="W19" s="212"/>
      <c r="X19" s="212"/>
      <c r="Y19" s="212"/>
      <c r="Z19" s="212"/>
      <c r="AA19" s="212"/>
      <c r="AB19" s="212"/>
      <c r="AC19" s="212"/>
      <c r="AD19" s="82"/>
      <c r="AE19" s="82"/>
    </row>
    <row r="20" spans="1:37" ht="13.5" thickBot="1" x14ac:dyDescent="0.35">
      <c r="A20" s="61"/>
      <c r="B20" s="61"/>
      <c r="C20" s="61"/>
      <c r="D20" s="61"/>
      <c r="E20" s="61"/>
      <c r="F20" s="61"/>
      <c r="G20" s="61"/>
      <c r="H20" s="61"/>
      <c r="I20" s="61"/>
      <c r="J20" s="61"/>
      <c r="K20" s="61"/>
      <c r="L20" s="61"/>
      <c r="M20" s="61"/>
      <c r="N20" s="61"/>
      <c r="O20" s="61"/>
      <c r="P20" s="61"/>
      <c r="Q20" s="61"/>
      <c r="R20" s="61"/>
      <c r="S20" s="61"/>
      <c r="T20" s="61"/>
      <c r="U20" s="61"/>
      <c r="V20" s="61"/>
      <c r="W20" s="61"/>
      <c r="X20" s="61"/>
      <c r="Y20" s="61"/>
      <c r="Z20" s="61"/>
      <c r="AA20" s="61"/>
      <c r="AB20" s="61"/>
      <c r="AC20" s="61"/>
      <c r="AD20" s="83"/>
      <c r="AE20" s="81">
        <f>1/L13*100</f>
        <v>10</v>
      </c>
    </row>
    <row r="21" spans="1:37" ht="25" customHeight="1" thickTop="1" thickBot="1" x14ac:dyDescent="0.3">
      <c r="A21" s="292" t="s">
        <v>44</v>
      </c>
      <c r="B21" s="292"/>
      <c r="C21" s="292"/>
      <c r="D21" s="292"/>
      <c r="E21" s="292"/>
      <c r="F21" s="292"/>
      <c r="G21" s="292"/>
      <c r="H21" s="292"/>
      <c r="I21" s="292"/>
      <c r="J21" s="292"/>
      <c r="K21" s="292"/>
      <c r="L21" s="292"/>
      <c r="M21" s="292"/>
      <c r="N21" s="292"/>
      <c r="O21" s="292"/>
      <c r="P21" s="292"/>
      <c r="Q21" s="292"/>
      <c r="R21" s="292"/>
      <c r="S21" s="292"/>
      <c r="T21" s="292"/>
      <c r="U21" s="292"/>
      <c r="V21" s="292"/>
      <c r="W21" s="292"/>
      <c r="X21" s="292"/>
      <c r="Y21" s="292"/>
      <c r="Z21" s="292"/>
      <c r="AA21" s="292"/>
      <c r="AB21" s="292"/>
      <c r="AC21" s="292"/>
      <c r="AD21" s="84" t="s">
        <v>65</v>
      </c>
      <c r="AE21" s="85" t="s">
        <v>9</v>
      </c>
      <c r="AF21" s="86" t="s">
        <v>330</v>
      </c>
      <c r="AG21" s="86" t="s">
        <v>331</v>
      </c>
      <c r="AH21" s="86" t="s">
        <v>332</v>
      </c>
      <c r="AI21" s="87" t="s">
        <v>333</v>
      </c>
      <c r="AJ21" s="86"/>
      <c r="AK21" s="87" t="s">
        <v>334</v>
      </c>
    </row>
    <row r="22" spans="1:37" ht="25" customHeight="1" thickTop="1" thickBot="1" x14ac:dyDescent="0.3">
      <c r="A22" s="259" t="s">
        <v>67</v>
      </c>
      <c r="B22" s="259"/>
      <c r="C22" s="259"/>
      <c r="D22" s="259"/>
      <c r="E22" s="259"/>
      <c r="F22" s="259"/>
      <c r="G22" s="259"/>
      <c r="H22" s="259"/>
      <c r="I22" s="259"/>
      <c r="J22" s="259"/>
      <c r="K22" s="259"/>
      <c r="L22" s="259"/>
      <c r="M22" s="259"/>
      <c r="N22" s="259"/>
      <c r="O22" s="259"/>
      <c r="P22" s="259"/>
      <c r="Q22" s="150"/>
      <c r="R22" s="150"/>
      <c r="S22" s="150"/>
      <c r="T22" s="150"/>
      <c r="U22" s="150"/>
      <c r="V22" s="150"/>
      <c r="W22" s="150"/>
      <c r="X22" s="150"/>
      <c r="Y22" s="150"/>
      <c r="Z22" s="150"/>
      <c r="AA22" s="150"/>
      <c r="AB22" s="150"/>
      <c r="AC22" s="151"/>
      <c r="AD22" s="88">
        <f>'Art. 137'!AF33</f>
        <v>0</v>
      </c>
      <c r="AE22" s="89">
        <f t="shared" ref="AE22:AE76" si="0">IF(AG22=1,AK22,AG22)</f>
        <v>0</v>
      </c>
      <c r="AF22">
        <f t="shared" ref="AF22:AF76" si="1">AD22/2</f>
        <v>0</v>
      </c>
      <c r="AG22" s="86">
        <f t="shared" ref="AG22:AG76" si="2">IF(AND(AF22&gt;=0,AF22&lt;=1),1,"No aplica")</f>
        <v>1</v>
      </c>
      <c r="AH22" s="90">
        <f t="shared" ref="AH22:AH76" si="3">AD22/(AG22*2)</f>
        <v>0</v>
      </c>
      <c r="AI22" s="91">
        <f t="shared" ref="AI22:AI76" si="4">IF(AG22=1,AG22/$AG$77,"No aplica")</f>
        <v>1.8181818181818181E-2</v>
      </c>
      <c r="AJ22" s="91">
        <f t="shared" ref="AJ22:AJ76" si="5">AF22*AI22</f>
        <v>0</v>
      </c>
      <c r="AK22" s="91">
        <f t="shared" ref="AK22:AK76" si="6">AJ22*$AE$20</f>
        <v>0</v>
      </c>
    </row>
    <row r="23" spans="1:37" ht="25" customHeight="1" thickTop="1" thickBot="1" x14ac:dyDescent="0.3">
      <c r="A23" s="259" t="s">
        <v>68</v>
      </c>
      <c r="B23" s="259"/>
      <c r="C23" s="259"/>
      <c r="D23" s="259"/>
      <c r="E23" s="259"/>
      <c r="F23" s="259"/>
      <c r="G23" s="259"/>
      <c r="H23" s="259"/>
      <c r="I23" s="259"/>
      <c r="J23" s="259"/>
      <c r="K23" s="259"/>
      <c r="L23" s="259"/>
      <c r="M23" s="259"/>
      <c r="N23" s="259"/>
      <c r="O23" s="259"/>
      <c r="P23" s="259"/>
      <c r="Q23" s="150"/>
      <c r="R23" s="150"/>
      <c r="S23" s="150"/>
      <c r="T23" s="150"/>
      <c r="U23" s="150"/>
      <c r="V23" s="150"/>
      <c r="W23" s="150"/>
      <c r="X23" s="150"/>
      <c r="Y23" s="150"/>
      <c r="Z23" s="150"/>
      <c r="AA23" s="150"/>
      <c r="AB23" s="150"/>
      <c r="AC23" s="151"/>
      <c r="AD23" s="88">
        <f>'Art. 137'!AF34</f>
        <v>0</v>
      </c>
      <c r="AE23" s="89">
        <f t="shared" si="0"/>
        <v>0</v>
      </c>
      <c r="AF23">
        <f t="shared" si="1"/>
        <v>0</v>
      </c>
      <c r="AG23" s="86">
        <f t="shared" si="2"/>
        <v>1</v>
      </c>
      <c r="AH23" s="90">
        <f t="shared" si="3"/>
        <v>0</v>
      </c>
      <c r="AI23" s="91">
        <f t="shared" si="4"/>
        <v>1.8181818181818181E-2</v>
      </c>
      <c r="AJ23" s="91">
        <f t="shared" si="5"/>
        <v>0</v>
      </c>
      <c r="AK23" s="91">
        <f t="shared" si="6"/>
        <v>0</v>
      </c>
    </row>
    <row r="24" spans="1:37" ht="25" customHeight="1" thickTop="1" thickBot="1" x14ac:dyDescent="0.3">
      <c r="A24" s="259" t="s">
        <v>70</v>
      </c>
      <c r="B24" s="259"/>
      <c r="C24" s="259"/>
      <c r="D24" s="259"/>
      <c r="E24" s="259"/>
      <c r="F24" s="259"/>
      <c r="G24" s="259"/>
      <c r="H24" s="259"/>
      <c r="I24" s="259"/>
      <c r="J24" s="259"/>
      <c r="K24" s="259"/>
      <c r="L24" s="259"/>
      <c r="M24" s="259"/>
      <c r="N24" s="259"/>
      <c r="O24" s="259"/>
      <c r="P24" s="259"/>
      <c r="Q24" s="150"/>
      <c r="R24" s="150"/>
      <c r="S24" s="150"/>
      <c r="T24" s="150"/>
      <c r="U24" s="150"/>
      <c r="V24" s="150"/>
      <c r="W24" s="150"/>
      <c r="X24" s="150"/>
      <c r="Y24" s="150"/>
      <c r="Z24" s="150"/>
      <c r="AA24" s="150"/>
      <c r="AB24" s="150"/>
      <c r="AC24" s="151"/>
      <c r="AD24" s="88">
        <f>'Art. 137'!AF35</f>
        <v>0</v>
      </c>
      <c r="AE24" s="89">
        <f t="shared" si="0"/>
        <v>0</v>
      </c>
      <c r="AF24">
        <f t="shared" si="1"/>
        <v>0</v>
      </c>
      <c r="AG24" s="86">
        <f t="shared" si="2"/>
        <v>1</v>
      </c>
      <c r="AH24" s="90">
        <f t="shared" si="3"/>
        <v>0</v>
      </c>
      <c r="AI24" s="91">
        <f t="shared" si="4"/>
        <v>1.8181818181818181E-2</v>
      </c>
      <c r="AJ24" s="91">
        <f t="shared" si="5"/>
        <v>0</v>
      </c>
      <c r="AK24" s="91">
        <f t="shared" si="6"/>
        <v>0</v>
      </c>
    </row>
    <row r="25" spans="1:37" ht="25" customHeight="1" thickTop="1" thickBot="1" x14ac:dyDescent="0.3">
      <c r="A25" s="259" t="s">
        <v>72</v>
      </c>
      <c r="B25" s="259"/>
      <c r="C25" s="259"/>
      <c r="D25" s="259"/>
      <c r="E25" s="259"/>
      <c r="F25" s="259"/>
      <c r="G25" s="259"/>
      <c r="H25" s="259"/>
      <c r="I25" s="259"/>
      <c r="J25" s="259"/>
      <c r="K25" s="259"/>
      <c r="L25" s="259"/>
      <c r="M25" s="259"/>
      <c r="N25" s="259"/>
      <c r="O25" s="259"/>
      <c r="P25" s="259"/>
      <c r="Q25" s="150"/>
      <c r="R25" s="150"/>
      <c r="S25" s="150"/>
      <c r="T25" s="150"/>
      <c r="U25" s="150"/>
      <c r="V25" s="150"/>
      <c r="W25" s="150"/>
      <c r="X25" s="150"/>
      <c r="Y25" s="150"/>
      <c r="Z25" s="150"/>
      <c r="AA25" s="150"/>
      <c r="AB25" s="150"/>
      <c r="AC25" s="151"/>
      <c r="AD25" s="88">
        <f>'Art. 137'!AF36</f>
        <v>0</v>
      </c>
      <c r="AE25" s="89">
        <f t="shared" si="0"/>
        <v>0</v>
      </c>
      <c r="AF25">
        <f t="shared" si="1"/>
        <v>0</v>
      </c>
      <c r="AG25" s="86">
        <f t="shared" si="2"/>
        <v>1</v>
      </c>
      <c r="AH25" s="90">
        <f t="shared" si="3"/>
        <v>0</v>
      </c>
      <c r="AI25" s="91">
        <f t="shared" si="4"/>
        <v>1.8181818181818181E-2</v>
      </c>
      <c r="AJ25" s="91">
        <f t="shared" si="5"/>
        <v>0</v>
      </c>
      <c r="AK25" s="91">
        <f t="shared" si="6"/>
        <v>0</v>
      </c>
    </row>
    <row r="26" spans="1:37" ht="25" customHeight="1" thickTop="1" thickBot="1" x14ac:dyDescent="0.3">
      <c r="A26" s="259" t="s">
        <v>73</v>
      </c>
      <c r="B26" s="259"/>
      <c r="C26" s="259"/>
      <c r="D26" s="259"/>
      <c r="E26" s="259"/>
      <c r="F26" s="259"/>
      <c r="G26" s="259"/>
      <c r="H26" s="259"/>
      <c r="I26" s="259"/>
      <c r="J26" s="259"/>
      <c r="K26" s="259"/>
      <c r="L26" s="259"/>
      <c r="M26" s="259"/>
      <c r="N26" s="259"/>
      <c r="O26" s="259"/>
      <c r="P26" s="259"/>
      <c r="Q26" s="152"/>
      <c r="R26" s="152"/>
      <c r="S26" s="152"/>
      <c r="T26" s="152"/>
      <c r="U26" s="152"/>
      <c r="V26" s="152"/>
      <c r="W26" s="152"/>
      <c r="X26" s="152"/>
      <c r="Y26" s="152"/>
      <c r="Z26" s="152"/>
      <c r="AA26" s="152"/>
      <c r="AB26" s="152"/>
      <c r="AC26" s="153"/>
      <c r="AD26" s="88">
        <f>'Art. 137'!AF37</f>
        <v>0</v>
      </c>
      <c r="AE26" s="89">
        <f t="shared" si="0"/>
        <v>0</v>
      </c>
      <c r="AF26">
        <f t="shared" si="1"/>
        <v>0</v>
      </c>
      <c r="AG26" s="86">
        <f t="shared" si="2"/>
        <v>1</v>
      </c>
      <c r="AH26" s="90">
        <f t="shared" si="3"/>
        <v>0</v>
      </c>
      <c r="AI26" s="91">
        <f t="shared" si="4"/>
        <v>1.8181818181818181E-2</v>
      </c>
      <c r="AJ26" s="91">
        <f t="shared" si="5"/>
        <v>0</v>
      </c>
      <c r="AK26" s="91">
        <f t="shared" si="6"/>
        <v>0</v>
      </c>
    </row>
    <row r="27" spans="1:37" ht="25" customHeight="1" thickTop="1" thickBot="1" x14ac:dyDescent="0.3">
      <c r="A27" s="259" t="s">
        <v>74</v>
      </c>
      <c r="B27" s="259"/>
      <c r="C27" s="259"/>
      <c r="D27" s="259"/>
      <c r="E27" s="259"/>
      <c r="F27" s="259"/>
      <c r="G27" s="259"/>
      <c r="H27" s="259"/>
      <c r="I27" s="259"/>
      <c r="J27" s="259"/>
      <c r="K27" s="259"/>
      <c r="L27" s="259"/>
      <c r="M27" s="259"/>
      <c r="N27" s="259"/>
      <c r="O27" s="259"/>
      <c r="P27" s="259"/>
      <c r="Q27" s="152"/>
      <c r="R27" s="152"/>
      <c r="S27" s="152"/>
      <c r="T27" s="152"/>
      <c r="U27" s="152"/>
      <c r="V27" s="152"/>
      <c r="W27" s="152"/>
      <c r="X27" s="152"/>
      <c r="Y27" s="152"/>
      <c r="Z27" s="152"/>
      <c r="AA27" s="152"/>
      <c r="AB27" s="152"/>
      <c r="AC27" s="153"/>
      <c r="AD27" s="88">
        <f>'Art. 137'!AF38</f>
        <v>0</v>
      </c>
      <c r="AE27" s="89">
        <f t="shared" si="0"/>
        <v>0</v>
      </c>
      <c r="AF27">
        <f t="shared" si="1"/>
        <v>0</v>
      </c>
      <c r="AG27" s="86">
        <f t="shared" si="2"/>
        <v>1</v>
      </c>
      <c r="AH27" s="90">
        <f t="shared" si="3"/>
        <v>0</v>
      </c>
      <c r="AI27" s="91">
        <f t="shared" si="4"/>
        <v>1.8181818181818181E-2</v>
      </c>
      <c r="AJ27" s="91">
        <f t="shared" si="5"/>
        <v>0</v>
      </c>
      <c r="AK27" s="91">
        <f t="shared" si="6"/>
        <v>0</v>
      </c>
    </row>
    <row r="28" spans="1:37" ht="25" customHeight="1" thickTop="1" thickBot="1" x14ac:dyDescent="0.3">
      <c r="A28" s="259" t="s">
        <v>75</v>
      </c>
      <c r="B28" s="259"/>
      <c r="C28" s="259"/>
      <c r="D28" s="259"/>
      <c r="E28" s="259"/>
      <c r="F28" s="259"/>
      <c r="G28" s="259"/>
      <c r="H28" s="259"/>
      <c r="I28" s="259"/>
      <c r="J28" s="259"/>
      <c r="K28" s="259"/>
      <c r="L28" s="259"/>
      <c r="M28" s="259"/>
      <c r="N28" s="259"/>
      <c r="O28" s="259"/>
      <c r="P28" s="259"/>
      <c r="Q28" s="150"/>
      <c r="R28" s="150"/>
      <c r="S28" s="150"/>
      <c r="T28" s="150"/>
      <c r="U28" s="150"/>
      <c r="V28" s="150"/>
      <c r="W28" s="150"/>
      <c r="X28" s="150"/>
      <c r="Y28" s="150"/>
      <c r="Z28" s="150"/>
      <c r="AA28" s="150"/>
      <c r="AB28" s="150"/>
      <c r="AC28" s="151"/>
      <c r="AD28" s="88">
        <f>'Art. 137'!AF39</f>
        <v>0</v>
      </c>
      <c r="AE28" s="89">
        <f t="shared" si="0"/>
        <v>0</v>
      </c>
      <c r="AF28">
        <f t="shared" si="1"/>
        <v>0</v>
      </c>
      <c r="AG28" s="86">
        <f t="shared" si="2"/>
        <v>1</v>
      </c>
      <c r="AH28" s="90">
        <f t="shared" si="3"/>
        <v>0</v>
      </c>
      <c r="AI28" s="91">
        <f t="shared" si="4"/>
        <v>1.8181818181818181E-2</v>
      </c>
      <c r="AJ28" s="91">
        <f t="shared" si="5"/>
        <v>0</v>
      </c>
      <c r="AK28" s="91">
        <f t="shared" si="6"/>
        <v>0</v>
      </c>
    </row>
    <row r="29" spans="1:37" ht="25" customHeight="1" thickTop="1" thickBot="1" x14ac:dyDescent="0.3">
      <c r="A29" s="259" t="s">
        <v>76</v>
      </c>
      <c r="B29" s="259"/>
      <c r="C29" s="259"/>
      <c r="D29" s="259"/>
      <c r="E29" s="259"/>
      <c r="F29" s="259"/>
      <c r="G29" s="259"/>
      <c r="H29" s="259"/>
      <c r="I29" s="259"/>
      <c r="J29" s="259"/>
      <c r="K29" s="259"/>
      <c r="L29" s="259"/>
      <c r="M29" s="259"/>
      <c r="N29" s="259"/>
      <c r="O29" s="259"/>
      <c r="P29" s="259"/>
      <c r="Q29" s="150"/>
      <c r="R29" s="150"/>
      <c r="S29" s="150"/>
      <c r="T29" s="150"/>
      <c r="U29" s="150"/>
      <c r="V29" s="150"/>
      <c r="W29" s="150"/>
      <c r="X29" s="150"/>
      <c r="Y29" s="150"/>
      <c r="Z29" s="150"/>
      <c r="AA29" s="150"/>
      <c r="AB29" s="150"/>
      <c r="AC29" s="151"/>
      <c r="AD29" s="88">
        <f>'Art. 137'!AF40</f>
        <v>0</v>
      </c>
      <c r="AE29" s="89">
        <f t="shared" si="0"/>
        <v>0</v>
      </c>
      <c r="AF29">
        <f t="shared" si="1"/>
        <v>0</v>
      </c>
      <c r="AG29" s="86">
        <f t="shared" si="2"/>
        <v>1</v>
      </c>
      <c r="AH29" s="90">
        <f t="shared" si="3"/>
        <v>0</v>
      </c>
      <c r="AI29" s="91">
        <f t="shared" si="4"/>
        <v>1.8181818181818181E-2</v>
      </c>
      <c r="AJ29" s="91">
        <f t="shared" si="5"/>
        <v>0</v>
      </c>
      <c r="AK29" s="91">
        <f t="shared" si="6"/>
        <v>0</v>
      </c>
    </row>
    <row r="30" spans="1:37" ht="25" customHeight="1" thickTop="1" thickBot="1" x14ac:dyDescent="0.3">
      <c r="A30" s="274" t="s">
        <v>77</v>
      </c>
      <c r="B30" s="274"/>
      <c r="C30" s="274"/>
      <c r="D30" s="274"/>
      <c r="E30" s="274"/>
      <c r="F30" s="274"/>
      <c r="G30" s="274"/>
      <c r="H30" s="274"/>
      <c r="I30" s="274"/>
      <c r="J30" s="274"/>
      <c r="K30" s="274"/>
      <c r="L30" s="274"/>
      <c r="M30" s="274"/>
      <c r="N30" s="274"/>
      <c r="O30" s="274"/>
      <c r="P30" s="274"/>
      <c r="Q30" s="150"/>
      <c r="R30" s="150"/>
      <c r="S30" s="150"/>
      <c r="T30" s="150"/>
      <c r="U30" s="150"/>
      <c r="V30" s="150"/>
      <c r="W30" s="150"/>
      <c r="X30" s="150"/>
      <c r="Y30" s="150"/>
      <c r="Z30" s="150"/>
      <c r="AA30" s="150"/>
      <c r="AB30" s="150"/>
      <c r="AC30" s="151"/>
      <c r="AD30" s="88">
        <f>'Art. 137'!AF41</f>
        <v>0</v>
      </c>
      <c r="AE30" s="89">
        <f t="shared" si="0"/>
        <v>0</v>
      </c>
      <c r="AF30">
        <f t="shared" si="1"/>
        <v>0</v>
      </c>
      <c r="AG30" s="86">
        <f t="shared" si="2"/>
        <v>1</v>
      </c>
      <c r="AH30" s="90">
        <f t="shared" si="3"/>
        <v>0</v>
      </c>
      <c r="AI30" s="91">
        <f t="shared" si="4"/>
        <v>1.8181818181818181E-2</v>
      </c>
      <c r="AJ30" s="91">
        <f t="shared" si="5"/>
        <v>0</v>
      </c>
      <c r="AK30" s="91">
        <f t="shared" si="6"/>
        <v>0</v>
      </c>
    </row>
    <row r="31" spans="1:37" ht="25" customHeight="1" thickTop="1" thickBot="1" x14ac:dyDescent="0.3">
      <c r="A31" s="274" t="s">
        <v>78</v>
      </c>
      <c r="B31" s="274"/>
      <c r="C31" s="274"/>
      <c r="D31" s="274"/>
      <c r="E31" s="274"/>
      <c r="F31" s="274"/>
      <c r="G31" s="274"/>
      <c r="H31" s="274"/>
      <c r="I31" s="274"/>
      <c r="J31" s="274"/>
      <c r="K31" s="274"/>
      <c r="L31" s="274"/>
      <c r="M31" s="274"/>
      <c r="N31" s="274"/>
      <c r="O31" s="274"/>
      <c r="P31" s="274"/>
      <c r="Q31" s="150"/>
      <c r="R31" s="150"/>
      <c r="S31" s="150"/>
      <c r="T31" s="150"/>
      <c r="U31" s="150"/>
      <c r="V31" s="150"/>
      <c r="W31" s="150"/>
      <c r="X31" s="150"/>
      <c r="Y31" s="150"/>
      <c r="Z31" s="150"/>
      <c r="AA31" s="150"/>
      <c r="AB31" s="150"/>
      <c r="AC31" s="151"/>
      <c r="AD31" s="88">
        <f>'Art. 137'!AF42</f>
        <v>0</v>
      </c>
      <c r="AE31" s="89">
        <f t="shared" si="0"/>
        <v>0</v>
      </c>
      <c r="AF31">
        <f t="shared" si="1"/>
        <v>0</v>
      </c>
      <c r="AG31" s="86">
        <f t="shared" si="2"/>
        <v>1</v>
      </c>
      <c r="AH31" s="90">
        <f t="shared" si="3"/>
        <v>0</v>
      </c>
      <c r="AI31" s="91">
        <f t="shared" si="4"/>
        <v>1.8181818181818181E-2</v>
      </c>
      <c r="AJ31" s="91">
        <f t="shared" si="5"/>
        <v>0</v>
      </c>
      <c r="AK31" s="91">
        <f t="shared" si="6"/>
        <v>0</v>
      </c>
    </row>
    <row r="32" spans="1:37" ht="25" customHeight="1" thickTop="1" thickBot="1" x14ac:dyDescent="0.3">
      <c r="A32" s="274" t="s">
        <v>79</v>
      </c>
      <c r="B32" s="274"/>
      <c r="C32" s="274"/>
      <c r="D32" s="274"/>
      <c r="E32" s="274"/>
      <c r="F32" s="274"/>
      <c r="G32" s="274"/>
      <c r="H32" s="274"/>
      <c r="I32" s="274"/>
      <c r="J32" s="274"/>
      <c r="K32" s="274"/>
      <c r="L32" s="274"/>
      <c r="M32" s="274"/>
      <c r="N32" s="274"/>
      <c r="O32" s="274"/>
      <c r="P32" s="274"/>
      <c r="Q32" s="150"/>
      <c r="R32" s="150"/>
      <c r="S32" s="150"/>
      <c r="T32" s="150"/>
      <c r="U32" s="150"/>
      <c r="V32" s="150"/>
      <c r="W32" s="150"/>
      <c r="X32" s="150"/>
      <c r="Y32" s="150"/>
      <c r="Z32" s="150"/>
      <c r="AA32" s="150"/>
      <c r="AB32" s="150"/>
      <c r="AC32" s="151"/>
      <c r="AD32" s="88">
        <f>'Art. 137'!AF43</f>
        <v>0</v>
      </c>
      <c r="AE32" s="89">
        <f t="shared" si="0"/>
        <v>0</v>
      </c>
      <c r="AF32">
        <f t="shared" si="1"/>
        <v>0</v>
      </c>
      <c r="AG32" s="86">
        <f t="shared" si="2"/>
        <v>1</v>
      </c>
      <c r="AH32" s="90">
        <f t="shared" si="3"/>
        <v>0</v>
      </c>
      <c r="AI32" s="91">
        <f t="shared" si="4"/>
        <v>1.8181818181818181E-2</v>
      </c>
      <c r="AJ32" s="91">
        <f t="shared" si="5"/>
        <v>0</v>
      </c>
      <c r="AK32" s="91">
        <f t="shared" si="6"/>
        <v>0</v>
      </c>
    </row>
    <row r="33" spans="1:37" ht="25" customHeight="1" thickTop="1" thickBot="1" x14ac:dyDescent="0.3">
      <c r="A33" s="274" t="s">
        <v>80</v>
      </c>
      <c r="B33" s="274"/>
      <c r="C33" s="274"/>
      <c r="D33" s="274"/>
      <c r="E33" s="274"/>
      <c r="F33" s="274"/>
      <c r="G33" s="274"/>
      <c r="H33" s="274"/>
      <c r="I33" s="274"/>
      <c r="J33" s="274"/>
      <c r="K33" s="274"/>
      <c r="L33" s="274"/>
      <c r="M33" s="274"/>
      <c r="N33" s="274"/>
      <c r="O33" s="274"/>
      <c r="P33" s="274"/>
      <c r="Q33" s="152"/>
      <c r="R33" s="152"/>
      <c r="S33" s="152"/>
      <c r="T33" s="152"/>
      <c r="U33" s="152"/>
      <c r="V33" s="152"/>
      <c r="W33" s="152"/>
      <c r="X33" s="152"/>
      <c r="Y33" s="152"/>
      <c r="Z33" s="152"/>
      <c r="AA33" s="152"/>
      <c r="AB33" s="152"/>
      <c r="AC33" s="153"/>
      <c r="AD33" s="88">
        <f>'Art. 137'!AF44</f>
        <v>0</v>
      </c>
      <c r="AE33" s="89">
        <f t="shared" si="0"/>
        <v>0</v>
      </c>
      <c r="AF33">
        <f t="shared" si="1"/>
        <v>0</v>
      </c>
      <c r="AG33" s="86">
        <f t="shared" si="2"/>
        <v>1</v>
      </c>
      <c r="AH33" s="90">
        <f t="shared" si="3"/>
        <v>0</v>
      </c>
      <c r="AI33" s="91">
        <f t="shared" si="4"/>
        <v>1.8181818181818181E-2</v>
      </c>
      <c r="AJ33" s="91">
        <f t="shared" si="5"/>
        <v>0</v>
      </c>
      <c r="AK33" s="91">
        <f t="shared" si="6"/>
        <v>0</v>
      </c>
    </row>
    <row r="34" spans="1:37" ht="25" customHeight="1" thickTop="1" thickBot="1" x14ac:dyDescent="0.3">
      <c r="A34" s="259" t="s">
        <v>81</v>
      </c>
      <c r="B34" s="259"/>
      <c r="C34" s="259"/>
      <c r="D34" s="259"/>
      <c r="E34" s="259"/>
      <c r="F34" s="259"/>
      <c r="G34" s="259"/>
      <c r="H34" s="259"/>
      <c r="I34" s="259"/>
      <c r="J34" s="259"/>
      <c r="K34" s="259"/>
      <c r="L34" s="259"/>
      <c r="M34" s="259"/>
      <c r="N34" s="259"/>
      <c r="O34" s="259"/>
      <c r="P34" s="259"/>
      <c r="Q34" s="152"/>
      <c r="R34" s="152"/>
      <c r="S34" s="152"/>
      <c r="T34" s="152"/>
      <c r="U34" s="152"/>
      <c r="V34" s="152"/>
      <c r="W34" s="152"/>
      <c r="X34" s="152"/>
      <c r="Y34" s="152"/>
      <c r="Z34" s="152"/>
      <c r="AA34" s="152"/>
      <c r="AB34" s="152"/>
      <c r="AC34" s="153"/>
      <c r="AD34" s="88">
        <f>'Art. 137'!AF45</f>
        <v>0</v>
      </c>
      <c r="AE34" s="89">
        <f t="shared" si="0"/>
        <v>0</v>
      </c>
      <c r="AF34">
        <f t="shared" si="1"/>
        <v>0</v>
      </c>
      <c r="AG34" s="86">
        <f t="shared" si="2"/>
        <v>1</v>
      </c>
      <c r="AH34" s="90">
        <f t="shared" si="3"/>
        <v>0</v>
      </c>
      <c r="AI34" s="91">
        <f t="shared" si="4"/>
        <v>1.8181818181818181E-2</v>
      </c>
      <c r="AJ34" s="91">
        <f t="shared" si="5"/>
        <v>0</v>
      </c>
      <c r="AK34" s="91">
        <f t="shared" si="6"/>
        <v>0</v>
      </c>
    </row>
    <row r="35" spans="1:37" ht="25" customHeight="1" thickTop="1" thickBot="1" x14ac:dyDescent="0.3">
      <c r="A35" s="259" t="s">
        <v>82</v>
      </c>
      <c r="B35" s="259"/>
      <c r="C35" s="259"/>
      <c r="D35" s="259"/>
      <c r="E35" s="259"/>
      <c r="F35" s="259"/>
      <c r="G35" s="259"/>
      <c r="H35" s="259"/>
      <c r="I35" s="259"/>
      <c r="J35" s="259"/>
      <c r="K35" s="259"/>
      <c r="L35" s="259"/>
      <c r="M35" s="259"/>
      <c r="N35" s="259"/>
      <c r="O35" s="259"/>
      <c r="P35" s="259"/>
      <c r="Q35" s="150"/>
      <c r="R35" s="150"/>
      <c r="S35" s="150"/>
      <c r="T35" s="150"/>
      <c r="U35" s="150"/>
      <c r="V35" s="150"/>
      <c r="W35" s="150"/>
      <c r="X35" s="150"/>
      <c r="Y35" s="150"/>
      <c r="Z35" s="150"/>
      <c r="AA35" s="150"/>
      <c r="AB35" s="150"/>
      <c r="AC35" s="151"/>
      <c r="AD35" s="88">
        <f>'Art. 137'!AF46</f>
        <v>0</v>
      </c>
      <c r="AE35" s="89">
        <f t="shared" si="0"/>
        <v>0</v>
      </c>
      <c r="AF35">
        <f t="shared" si="1"/>
        <v>0</v>
      </c>
      <c r="AG35" s="86">
        <f t="shared" si="2"/>
        <v>1</v>
      </c>
      <c r="AH35" s="90">
        <f t="shared" si="3"/>
        <v>0</v>
      </c>
      <c r="AI35" s="91">
        <f t="shared" si="4"/>
        <v>1.8181818181818181E-2</v>
      </c>
      <c r="AJ35" s="91">
        <f t="shared" si="5"/>
        <v>0</v>
      </c>
      <c r="AK35" s="91">
        <f t="shared" si="6"/>
        <v>0</v>
      </c>
    </row>
    <row r="36" spans="1:37" ht="25" customHeight="1" thickTop="1" thickBot="1" x14ac:dyDescent="0.3">
      <c r="A36" s="259" t="s">
        <v>83</v>
      </c>
      <c r="B36" s="259"/>
      <c r="C36" s="259"/>
      <c r="D36" s="259"/>
      <c r="E36" s="259"/>
      <c r="F36" s="259"/>
      <c r="G36" s="259"/>
      <c r="H36" s="259"/>
      <c r="I36" s="259"/>
      <c r="J36" s="259"/>
      <c r="K36" s="259"/>
      <c r="L36" s="259"/>
      <c r="M36" s="259"/>
      <c r="N36" s="259"/>
      <c r="O36" s="259"/>
      <c r="P36" s="259"/>
      <c r="Q36" s="150"/>
      <c r="R36" s="150"/>
      <c r="S36" s="150"/>
      <c r="T36" s="150"/>
      <c r="U36" s="150"/>
      <c r="V36" s="150"/>
      <c r="W36" s="150"/>
      <c r="X36" s="150"/>
      <c r="Y36" s="150"/>
      <c r="Z36" s="150"/>
      <c r="AA36" s="150"/>
      <c r="AB36" s="150"/>
      <c r="AC36" s="151"/>
      <c r="AD36" s="88">
        <f>'Art. 137'!AF47</f>
        <v>0</v>
      </c>
      <c r="AE36" s="89">
        <f t="shared" si="0"/>
        <v>0</v>
      </c>
      <c r="AF36">
        <f t="shared" si="1"/>
        <v>0</v>
      </c>
      <c r="AG36" s="86">
        <f t="shared" si="2"/>
        <v>1</v>
      </c>
      <c r="AH36" s="90">
        <f t="shared" si="3"/>
        <v>0</v>
      </c>
      <c r="AI36" s="91">
        <f t="shared" si="4"/>
        <v>1.8181818181818181E-2</v>
      </c>
      <c r="AJ36" s="91">
        <f t="shared" si="5"/>
        <v>0</v>
      </c>
      <c r="AK36" s="91">
        <f t="shared" si="6"/>
        <v>0</v>
      </c>
    </row>
    <row r="37" spans="1:37" ht="25" customHeight="1" thickTop="1" thickBot="1" x14ac:dyDescent="0.3">
      <c r="A37" s="259" t="s">
        <v>84</v>
      </c>
      <c r="B37" s="259"/>
      <c r="C37" s="259"/>
      <c r="D37" s="259"/>
      <c r="E37" s="259"/>
      <c r="F37" s="259"/>
      <c r="G37" s="259"/>
      <c r="H37" s="259"/>
      <c r="I37" s="259"/>
      <c r="J37" s="259"/>
      <c r="K37" s="259"/>
      <c r="L37" s="259"/>
      <c r="M37" s="259"/>
      <c r="N37" s="259"/>
      <c r="O37" s="259"/>
      <c r="P37" s="259"/>
      <c r="Q37" s="150"/>
      <c r="R37" s="150"/>
      <c r="S37" s="150"/>
      <c r="T37" s="150"/>
      <c r="U37" s="150"/>
      <c r="V37" s="150"/>
      <c r="W37" s="150"/>
      <c r="X37" s="150"/>
      <c r="Y37" s="150"/>
      <c r="Z37" s="150"/>
      <c r="AA37" s="150"/>
      <c r="AB37" s="150"/>
      <c r="AC37" s="151"/>
      <c r="AD37" s="88">
        <f>'Art. 137'!AF48</f>
        <v>0</v>
      </c>
      <c r="AE37" s="89">
        <f t="shared" si="0"/>
        <v>0</v>
      </c>
      <c r="AF37">
        <f t="shared" si="1"/>
        <v>0</v>
      </c>
      <c r="AG37" s="86">
        <f t="shared" si="2"/>
        <v>1</v>
      </c>
      <c r="AH37" s="90">
        <f t="shared" si="3"/>
        <v>0</v>
      </c>
      <c r="AI37" s="91">
        <f t="shared" si="4"/>
        <v>1.8181818181818181E-2</v>
      </c>
      <c r="AJ37" s="91">
        <f t="shared" si="5"/>
        <v>0</v>
      </c>
      <c r="AK37" s="91">
        <f t="shared" si="6"/>
        <v>0</v>
      </c>
    </row>
    <row r="38" spans="1:37" ht="25" customHeight="1" thickTop="1" thickBot="1" x14ac:dyDescent="0.3">
      <c r="A38" s="259" t="s">
        <v>85</v>
      </c>
      <c r="B38" s="259"/>
      <c r="C38" s="259"/>
      <c r="D38" s="259"/>
      <c r="E38" s="259"/>
      <c r="F38" s="259"/>
      <c r="G38" s="259"/>
      <c r="H38" s="259"/>
      <c r="I38" s="259"/>
      <c r="J38" s="259"/>
      <c r="K38" s="259"/>
      <c r="L38" s="259"/>
      <c r="M38" s="259"/>
      <c r="N38" s="259"/>
      <c r="O38" s="259"/>
      <c r="P38" s="259"/>
      <c r="Q38" s="150"/>
      <c r="R38" s="150"/>
      <c r="S38" s="150"/>
      <c r="T38" s="150"/>
      <c r="U38" s="150"/>
      <c r="V38" s="150"/>
      <c r="W38" s="150"/>
      <c r="X38" s="150"/>
      <c r="Y38" s="150"/>
      <c r="Z38" s="150"/>
      <c r="AA38" s="150"/>
      <c r="AB38" s="150"/>
      <c r="AC38" s="151"/>
      <c r="AD38" s="88">
        <f>'Art. 137'!AF49</f>
        <v>0</v>
      </c>
      <c r="AE38" s="89">
        <f t="shared" si="0"/>
        <v>0</v>
      </c>
      <c r="AF38">
        <f t="shared" si="1"/>
        <v>0</v>
      </c>
      <c r="AG38" s="86">
        <f t="shared" si="2"/>
        <v>1</v>
      </c>
      <c r="AH38" s="90">
        <f t="shared" si="3"/>
        <v>0</v>
      </c>
      <c r="AI38" s="91">
        <f t="shared" si="4"/>
        <v>1.8181818181818181E-2</v>
      </c>
      <c r="AJ38" s="91">
        <f t="shared" si="5"/>
        <v>0</v>
      </c>
      <c r="AK38" s="91">
        <f t="shared" si="6"/>
        <v>0</v>
      </c>
    </row>
    <row r="39" spans="1:37" ht="25" customHeight="1" thickTop="1" thickBot="1" x14ac:dyDescent="0.3">
      <c r="A39" s="259" t="s">
        <v>86</v>
      </c>
      <c r="B39" s="259"/>
      <c r="C39" s="259"/>
      <c r="D39" s="259"/>
      <c r="E39" s="259"/>
      <c r="F39" s="259"/>
      <c r="G39" s="259"/>
      <c r="H39" s="259"/>
      <c r="I39" s="259"/>
      <c r="J39" s="259"/>
      <c r="K39" s="259"/>
      <c r="L39" s="259"/>
      <c r="M39" s="259"/>
      <c r="N39" s="259"/>
      <c r="O39" s="259"/>
      <c r="P39" s="259"/>
      <c r="Q39" s="150"/>
      <c r="R39" s="150"/>
      <c r="S39" s="150"/>
      <c r="T39" s="150"/>
      <c r="U39" s="150"/>
      <c r="V39" s="150"/>
      <c r="W39" s="150"/>
      <c r="X39" s="150"/>
      <c r="Y39" s="150"/>
      <c r="Z39" s="150"/>
      <c r="AA39" s="150"/>
      <c r="AB39" s="150"/>
      <c r="AC39" s="151"/>
      <c r="AD39" s="88">
        <f>'Art. 137'!AF50</f>
        <v>0</v>
      </c>
      <c r="AE39" s="89">
        <f t="shared" si="0"/>
        <v>0</v>
      </c>
      <c r="AF39">
        <f t="shared" si="1"/>
        <v>0</v>
      </c>
      <c r="AG39" s="86">
        <f t="shared" si="2"/>
        <v>1</v>
      </c>
      <c r="AH39" s="90">
        <f t="shared" si="3"/>
        <v>0</v>
      </c>
      <c r="AI39" s="91">
        <f t="shared" si="4"/>
        <v>1.8181818181818181E-2</v>
      </c>
      <c r="AJ39" s="91">
        <f t="shared" si="5"/>
        <v>0</v>
      </c>
      <c r="AK39" s="91">
        <f t="shared" si="6"/>
        <v>0</v>
      </c>
    </row>
    <row r="40" spans="1:37" ht="25" customHeight="1" thickTop="1" thickBot="1" x14ac:dyDescent="0.3">
      <c r="A40" s="259" t="s">
        <v>87</v>
      </c>
      <c r="B40" s="259"/>
      <c r="C40" s="259"/>
      <c r="D40" s="259"/>
      <c r="E40" s="259"/>
      <c r="F40" s="259"/>
      <c r="G40" s="259"/>
      <c r="H40" s="259"/>
      <c r="I40" s="259"/>
      <c r="J40" s="259"/>
      <c r="K40" s="259"/>
      <c r="L40" s="259"/>
      <c r="M40" s="259"/>
      <c r="N40" s="259"/>
      <c r="O40" s="259"/>
      <c r="P40" s="259"/>
      <c r="Q40" s="152"/>
      <c r="R40" s="152"/>
      <c r="S40" s="152"/>
      <c r="T40" s="152"/>
      <c r="U40" s="152"/>
      <c r="V40" s="152"/>
      <c r="W40" s="152"/>
      <c r="X40" s="152"/>
      <c r="Y40" s="152"/>
      <c r="Z40" s="152"/>
      <c r="AA40" s="152"/>
      <c r="AB40" s="152"/>
      <c r="AC40" s="153"/>
      <c r="AD40" s="88">
        <f>'Art. 137'!AF51</f>
        <v>0</v>
      </c>
      <c r="AE40" s="89">
        <f t="shared" si="0"/>
        <v>0</v>
      </c>
      <c r="AF40">
        <f t="shared" si="1"/>
        <v>0</v>
      </c>
      <c r="AG40" s="86">
        <f t="shared" si="2"/>
        <v>1</v>
      </c>
      <c r="AH40" s="90">
        <f t="shared" si="3"/>
        <v>0</v>
      </c>
      <c r="AI40" s="91">
        <f t="shared" si="4"/>
        <v>1.8181818181818181E-2</v>
      </c>
      <c r="AJ40" s="91">
        <f t="shared" si="5"/>
        <v>0</v>
      </c>
      <c r="AK40" s="91">
        <f t="shared" si="6"/>
        <v>0</v>
      </c>
    </row>
    <row r="41" spans="1:37" ht="25" customHeight="1" thickTop="1" thickBot="1" x14ac:dyDescent="0.3">
      <c r="A41" s="259" t="s">
        <v>88</v>
      </c>
      <c r="B41" s="259"/>
      <c r="C41" s="259"/>
      <c r="D41" s="259"/>
      <c r="E41" s="259"/>
      <c r="F41" s="259"/>
      <c r="G41" s="259"/>
      <c r="H41" s="259"/>
      <c r="I41" s="259"/>
      <c r="J41" s="259"/>
      <c r="K41" s="259"/>
      <c r="L41" s="259"/>
      <c r="M41" s="259"/>
      <c r="N41" s="259"/>
      <c r="O41" s="259"/>
      <c r="P41" s="259"/>
      <c r="Q41" s="152"/>
      <c r="R41" s="152"/>
      <c r="S41" s="152"/>
      <c r="T41" s="152"/>
      <c r="U41" s="152"/>
      <c r="V41" s="152"/>
      <c r="W41" s="152"/>
      <c r="X41" s="152"/>
      <c r="Y41" s="152"/>
      <c r="Z41" s="152"/>
      <c r="AA41" s="152"/>
      <c r="AB41" s="152"/>
      <c r="AC41" s="153"/>
      <c r="AD41" s="88">
        <f>'Art. 137'!AF52</f>
        <v>0</v>
      </c>
      <c r="AE41" s="89">
        <f t="shared" si="0"/>
        <v>0</v>
      </c>
      <c r="AF41">
        <f t="shared" si="1"/>
        <v>0</v>
      </c>
      <c r="AG41" s="86">
        <f t="shared" si="2"/>
        <v>1</v>
      </c>
      <c r="AH41" s="90">
        <f t="shared" si="3"/>
        <v>0</v>
      </c>
      <c r="AI41" s="91">
        <f t="shared" si="4"/>
        <v>1.8181818181818181E-2</v>
      </c>
      <c r="AJ41" s="91">
        <f t="shared" si="5"/>
        <v>0</v>
      </c>
      <c r="AK41" s="91">
        <f t="shared" si="6"/>
        <v>0</v>
      </c>
    </row>
    <row r="42" spans="1:37" ht="25" customHeight="1" thickTop="1" thickBot="1" x14ac:dyDescent="0.3">
      <c r="A42" s="259" t="s">
        <v>89</v>
      </c>
      <c r="B42" s="259"/>
      <c r="C42" s="259"/>
      <c r="D42" s="259"/>
      <c r="E42" s="259"/>
      <c r="F42" s="259"/>
      <c r="G42" s="259"/>
      <c r="H42" s="259"/>
      <c r="I42" s="259"/>
      <c r="J42" s="259"/>
      <c r="K42" s="259"/>
      <c r="L42" s="259"/>
      <c r="M42" s="259"/>
      <c r="N42" s="259"/>
      <c r="O42" s="259"/>
      <c r="P42" s="259"/>
      <c r="Q42" s="150"/>
      <c r="R42" s="150"/>
      <c r="S42" s="150"/>
      <c r="T42" s="150"/>
      <c r="U42" s="150"/>
      <c r="V42" s="150"/>
      <c r="W42" s="150"/>
      <c r="X42" s="150"/>
      <c r="Y42" s="150"/>
      <c r="Z42" s="150"/>
      <c r="AA42" s="150"/>
      <c r="AB42" s="150"/>
      <c r="AC42" s="151"/>
      <c r="AD42" s="88">
        <f>'Art. 137'!AF53</f>
        <v>0</v>
      </c>
      <c r="AE42" s="89">
        <f t="shared" si="0"/>
        <v>0</v>
      </c>
      <c r="AF42">
        <f t="shared" si="1"/>
        <v>0</v>
      </c>
      <c r="AG42" s="86">
        <f t="shared" si="2"/>
        <v>1</v>
      </c>
      <c r="AH42" s="90">
        <f t="shared" si="3"/>
        <v>0</v>
      </c>
      <c r="AI42" s="91">
        <f t="shared" si="4"/>
        <v>1.8181818181818181E-2</v>
      </c>
      <c r="AJ42" s="91">
        <f t="shared" si="5"/>
        <v>0</v>
      </c>
      <c r="AK42" s="91">
        <f t="shared" si="6"/>
        <v>0</v>
      </c>
    </row>
    <row r="43" spans="1:37" ht="25" customHeight="1" thickTop="1" thickBot="1" x14ac:dyDescent="0.3">
      <c r="A43" s="259" t="s">
        <v>90</v>
      </c>
      <c r="B43" s="259"/>
      <c r="C43" s="259"/>
      <c r="D43" s="259"/>
      <c r="E43" s="259"/>
      <c r="F43" s="259"/>
      <c r="G43" s="259"/>
      <c r="H43" s="259"/>
      <c r="I43" s="259"/>
      <c r="J43" s="259"/>
      <c r="K43" s="259"/>
      <c r="L43" s="259"/>
      <c r="M43" s="259"/>
      <c r="N43" s="259"/>
      <c r="O43" s="259"/>
      <c r="P43" s="259"/>
      <c r="Q43" s="150"/>
      <c r="R43" s="150"/>
      <c r="S43" s="150"/>
      <c r="T43" s="150"/>
      <c r="U43" s="150"/>
      <c r="V43" s="150"/>
      <c r="W43" s="150"/>
      <c r="X43" s="150"/>
      <c r="Y43" s="150"/>
      <c r="Z43" s="150"/>
      <c r="AA43" s="150"/>
      <c r="AB43" s="150"/>
      <c r="AC43" s="151"/>
      <c r="AD43" s="88">
        <f>'Art. 137'!AF54</f>
        <v>0</v>
      </c>
      <c r="AE43" s="89">
        <f t="shared" si="0"/>
        <v>0</v>
      </c>
      <c r="AF43">
        <f t="shared" si="1"/>
        <v>0</v>
      </c>
      <c r="AG43" s="86">
        <f t="shared" si="2"/>
        <v>1</v>
      </c>
      <c r="AH43" s="90">
        <f t="shared" si="3"/>
        <v>0</v>
      </c>
      <c r="AI43" s="91">
        <f t="shared" si="4"/>
        <v>1.8181818181818181E-2</v>
      </c>
      <c r="AJ43" s="91">
        <f t="shared" si="5"/>
        <v>0</v>
      </c>
      <c r="AK43" s="91">
        <f t="shared" si="6"/>
        <v>0</v>
      </c>
    </row>
    <row r="44" spans="1:37" ht="25" customHeight="1" thickTop="1" thickBot="1" x14ac:dyDescent="0.3">
      <c r="A44" s="259" t="s">
        <v>91</v>
      </c>
      <c r="B44" s="259"/>
      <c r="C44" s="259"/>
      <c r="D44" s="259"/>
      <c r="E44" s="259"/>
      <c r="F44" s="259"/>
      <c r="G44" s="259"/>
      <c r="H44" s="259"/>
      <c r="I44" s="259"/>
      <c r="J44" s="259"/>
      <c r="K44" s="259"/>
      <c r="L44" s="259"/>
      <c r="M44" s="259"/>
      <c r="N44" s="259"/>
      <c r="O44" s="259"/>
      <c r="P44" s="259"/>
      <c r="Q44" s="150"/>
      <c r="R44" s="150"/>
      <c r="S44" s="150"/>
      <c r="T44" s="150"/>
      <c r="U44" s="150"/>
      <c r="V44" s="150"/>
      <c r="W44" s="150"/>
      <c r="X44" s="150"/>
      <c r="Y44" s="150"/>
      <c r="Z44" s="150"/>
      <c r="AA44" s="150"/>
      <c r="AB44" s="150"/>
      <c r="AC44" s="151"/>
      <c r="AD44" s="88">
        <f>'Art. 137'!AF55</f>
        <v>0</v>
      </c>
      <c r="AE44" s="89">
        <f t="shared" si="0"/>
        <v>0</v>
      </c>
      <c r="AF44">
        <f t="shared" si="1"/>
        <v>0</v>
      </c>
      <c r="AG44" s="86">
        <f t="shared" si="2"/>
        <v>1</v>
      </c>
      <c r="AH44" s="90">
        <f t="shared" si="3"/>
        <v>0</v>
      </c>
      <c r="AI44" s="91">
        <f t="shared" si="4"/>
        <v>1.8181818181818181E-2</v>
      </c>
      <c r="AJ44" s="91">
        <f t="shared" si="5"/>
        <v>0</v>
      </c>
      <c r="AK44" s="91">
        <f t="shared" si="6"/>
        <v>0</v>
      </c>
    </row>
    <row r="45" spans="1:37" ht="25" customHeight="1" thickTop="1" thickBot="1" x14ac:dyDescent="0.3">
      <c r="A45" s="259" t="s">
        <v>92</v>
      </c>
      <c r="B45" s="259"/>
      <c r="C45" s="259"/>
      <c r="D45" s="259"/>
      <c r="E45" s="259"/>
      <c r="F45" s="259"/>
      <c r="G45" s="259"/>
      <c r="H45" s="259"/>
      <c r="I45" s="259"/>
      <c r="J45" s="259"/>
      <c r="K45" s="259"/>
      <c r="L45" s="259"/>
      <c r="M45" s="259"/>
      <c r="N45" s="259"/>
      <c r="O45" s="259"/>
      <c r="P45" s="259"/>
      <c r="Q45" s="150"/>
      <c r="R45" s="150"/>
      <c r="S45" s="150"/>
      <c r="T45" s="150"/>
      <c r="U45" s="150"/>
      <c r="V45" s="150"/>
      <c r="W45" s="150"/>
      <c r="X45" s="150"/>
      <c r="Y45" s="150"/>
      <c r="Z45" s="150"/>
      <c r="AA45" s="150"/>
      <c r="AB45" s="150"/>
      <c r="AC45" s="151"/>
      <c r="AD45" s="88">
        <f>'Art. 137'!AF56</f>
        <v>0</v>
      </c>
      <c r="AE45" s="89">
        <f t="shared" si="0"/>
        <v>0</v>
      </c>
      <c r="AF45">
        <f t="shared" si="1"/>
        <v>0</v>
      </c>
      <c r="AG45" s="86">
        <f t="shared" si="2"/>
        <v>1</v>
      </c>
      <c r="AH45" s="90">
        <f t="shared" si="3"/>
        <v>0</v>
      </c>
      <c r="AI45" s="91">
        <f t="shared" si="4"/>
        <v>1.8181818181818181E-2</v>
      </c>
      <c r="AJ45" s="91">
        <f t="shared" si="5"/>
        <v>0</v>
      </c>
      <c r="AK45" s="91">
        <f t="shared" si="6"/>
        <v>0</v>
      </c>
    </row>
    <row r="46" spans="1:37" ht="25" customHeight="1" thickTop="1" thickBot="1" x14ac:dyDescent="0.3">
      <c r="A46" s="259" t="s">
        <v>93</v>
      </c>
      <c r="B46" s="259"/>
      <c r="C46" s="259"/>
      <c r="D46" s="259"/>
      <c r="E46" s="259"/>
      <c r="F46" s="259"/>
      <c r="G46" s="259"/>
      <c r="H46" s="259"/>
      <c r="I46" s="259"/>
      <c r="J46" s="259"/>
      <c r="K46" s="259"/>
      <c r="L46" s="259"/>
      <c r="M46" s="259"/>
      <c r="N46" s="259"/>
      <c r="O46" s="259"/>
      <c r="P46" s="259"/>
      <c r="Q46" s="150"/>
      <c r="R46" s="150"/>
      <c r="S46" s="150"/>
      <c r="T46" s="150"/>
      <c r="U46" s="150"/>
      <c r="V46" s="150"/>
      <c r="W46" s="150"/>
      <c r="X46" s="150"/>
      <c r="Y46" s="150"/>
      <c r="Z46" s="150"/>
      <c r="AA46" s="150"/>
      <c r="AB46" s="150"/>
      <c r="AC46" s="151"/>
      <c r="AD46" s="88">
        <f>'Art. 137'!AF57</f>
        <v>0</v>
      </c>
      <c r="AE46" s="89">
        <f t="shared" si="0"/>
        <v>0</v>
      </c>
      <c r="AF46">
        <f t="shared" si="1"/>
        <v>0</v>
      </c>
      <c r="AG46" s="86">
        <f t="shared" si="2"/>
        <v>1</v>
      </c>
      <c r="AH46" s="90">
        <f t="shared" si="3"/>
        <v>0</v>
      </c>
      <c r="AI46" s="91">
        <f t="shared" si="4"/>
        <v>1.8181818181818181E-2</v>
      </c>
      <c r="AJ46" s="91">
        <f t="shared" si="5"/>
        <v>0</v>
      </c>
      <c r="AK46" s="91">
        <f t="shared" si="6"/>
        <v>0</v>
      </c>
    </row>
    <row r="47" spans="1:37" ht="25" customHeight="1" thickTop="1" thickBot="1" x14ac:dyDescent="0.3">
      <c r="A47" s="259" t="s">
        <v>94</v>
      </c>
      <c r="B47" s="259"/>
      <c r="C47" s="259"/>
      <c r="D47" s="259"/>
      <c r="E47" s="259"/>
      <c r="F47" s="259"/>
      <c r="G47" s="259"/>
      <c r="H47" s="259"/>
      <c r="I47" s="259"/>
      <c r="J47" s="259"/>
      <c r="K47" s="259"/>
      <c r="L47" s="259"/>
      <c r="M47" s="259"/>
      <c r="N47" s="259"/>
      <c r="O47" s="259"/>
      <c r="P47" s="259"/>
      <c r="Q47" s="152"/>
      <c r="R47" s="152"/>
      <c r="S47" s="152"/>
      <c r="T47" s="152"/>
      <c r="U47" s="152"/>
      <c r="V47" s="152"/>
      <c r="W47" s="152"/>
      <c r="X47" s="152"/>
      <c r="Y47" s="152"/>
      <c r="Z47" s="152"/>
      <c r="AA47" s="152"/>
      <c r="AB47" s="152"/>
      <c r="AC47" s="153"/>
      <c r="AD47" s="88">
        <f>'Art. 137'!AF58</f>
        <v>0</v>
      </c>
      <c r="AE47" s="89">
        <f t="shared" si="0"/>
        <v>0</v>
      </c>
      <c r="AF47">
        <f t="shared" si="1"/>
        <v>0</v>
      </c>
      <c r="AG47" s="86">
        <f t="shared" si="2"/>
        <v>1</v>
      </c>
      <c r="AH47" s="90">
        <f t="shared" si="3"/>
        <v>0</v>
      </c>
      <c r="AI47" s="91">
        <f t="shared" si="4"/>
        <v>1.8181818181818181E-2</v>
      </c>
      <c r="AJ47" s="91">
        <f t="shared" si="5"/>
        <v>0</v>
      </c>
      <c r="AK47" s="91">
        <f t="shared" si="6"/>
        <v>0</v>
      </c>
    </row>
    <row r="48" spans="1:37" ht="25" customHeight="1" thickTop="1" thickBot="1" x14ac:dyDescent="0.3">
      <c r="A48" s="259" t="s">
        <v>95</v>
      </c>
      <c r="B48" s="259"/>
      <c r="C48" s="259"/>
      <c r="D48" s="259"/>
      <c r="E48" s="259"/>
      <c r="F48" s="259"/>
      <c r="G48" s="259"/>
      <c r="H48" s="259"/>
      <c r="I48" s="259"/>
      <c r="J48" s="259"/>
      <c r="K48" s="259"/>
      <c r="L48" s="259"/>
      <c r="M48" s="259"/>
      <c r="N48" s="259"/>
      <c r="O48" s="259"/>
      <c r="P48" s="259"/>
      <c r="Q48" s="152"/>
      <c r="R48" s="152"/>
      <c r="S48" s="152"/>
      <c r="T48" s="152"/>
      <c r="U48" s="152"/>
      <c r="V48" s="152"/>
      <c r="W48" s="152"/>
      <c r="X48" s="152"/>
      <c r="Y48" s="152"/>
      <c r="Z48" s="152"/>
      <c r="AA48" s="152"/>
      <c r="AB48" s="152"/>
      <c r="AC48" s="153"/>
      <c r="AD48" s="88">
        <f>'Art. 137'!AF59</f>
        <v>0</v>
      </c>
      <c r="AE48" s="89">
        <f t="shared" si="0"/>
        <v>0</v>
      </c>
      <c r="AF48">
        <f t="shared" si="1"/>
        <v>0</v>
      </c>
      <c r="AG48" s="86">
        <f t="shared" si="2"/>
        <v>1</v>
      </c>
      <c r="AH48" s="90">
        <f t="shared" si="3"/>
        <v>0</v>
      </c>
      <c r="AI48" s="91">
        <f t="shared" si="4"/>
        <v>1.8181818181818181E-2</v>
      </c>
      <c r="AJ48" s="91">
        <f t="shared" si="5"/>
        <v>0</v>
      </c>
      <c r="AK48" s="91">
        <f t="shared" si="6"/>
        <v>0</v>
      </c>
    </row>
    <row r="49" spans="1:37" ht="25" customHeight="1" thickTop="1" thickBot="1" x14ac:dyDescent="0.3">
      <c r="A49" s="259" t="s">
        <v>96</v>
      </c>
      <c r="B49" s="259"/>
      <c r="C49" s="259"/>
      <c r="D49" s="259"/>
      <c r="E49" s="259"/>
      <c r="F49" s="259"/>
      <c r="G49" s="259"/>
      <c r="H49" s="259"/>
      <c r="I49" s="259"/>
      <c r="J49" s="259"/>
      <c r="K49" s="259"/>
      <c r="L49" s="259"/>
      <c r="M49" s="259"/>
      <c r="N49" s="259"/>
      <c r="O49" s="259"/>
      <c r="P49" s="259"/>
      <c r="Q49" s="150"/>
      <c r="R49" s="150"/>
      <c r="S49" s="150"/>
      <c r="T49" s="150"/>
      <c r="U49" s="150"/>
      <c r="V49" s="150"/>
      <c r="W49" s="150"/>
      <c r="X49" s="150"/>
      <c r="Y49" s="150"/>
      <c r="Z49" s="150"/>
      <c r="AA49" s="150"/>
      <c r="AB49" s="150"/>
      <c r="AC49" s="151"/>
      <c r="AD49" s="88">
        <f>'Art. 137'!AF60</f>
        <v>0</v>
      </c>
      <c r="AE49" s="89">
        <f t="shared" si="0"/>
        <v>0</v>
      </c>
      <c r="AF49">
        <f t="shared" si="1"/>
        <v>0</v>
      </c>
      <c r="AG49" s="86">
        <f t="shared" si="2"/>
        <v>1</v>
      </c>
      <c r="AH49" s="90">
        <f t="shared" si="3"/>
        <v>0</v>
      </c>
      <c r="AI49" s="91">
        <f t="shared" si="4"/>
        <v>1.8181818181818181E-2</v>
      </c>
      <c r="AJ49" s="91">
        <f t="shared" si="5"/>
        <v>0</v>
      </c>
      <c r="AK49" s="91">
        <f t="shared" si="6"/>
        <v>0</v>
      </c>
    </row>
    <row r="50" spans="1:37" ht="25" customHeight="1" thickTop="1" thickBot="1" x14ac:dyDescent="0.3">
      <c r="A50" s="259" t="s">
        <v>97</v>
      </c>
      <c r="B50" s="259"/>
      <c r="C50" s="259"/>
      <c r="D50" s="259"/>
      <c r="E50" s="259"/>
      <c r="F50" s="259"/>
      <c r="G50" s="259"/>
      <c r="H50" s="259"/>
      <c r="I50" s="259"/>
      <c r="J50" s="259"/>
      <c r="K50" s="259"/>
      <c r="L50" s="259"/>
      <c r="M50" s="259"/>
      <c r="N50" s="259"/>
      <c r="O50" s="259"/>
      <c r="P50" s="259"/>
      <c r="Q50" s="150"/>
      <c r="R50" s="150"/>
      <c r="S50" s="150"/>
      <c r="T50" s="150"/>
      <c r="U50" s="150"/>
      <c r="V50" s="150"/>
      <c r="W50" s="150"/>
      <c r="X50" s="150"/>
      <c r="Y50" s="150"/>
      <c r="Z50" s="150"/>
      <c r="AA50" s="150"/>
      <c r="AB50" s="150"/>
      <c r="AC50" s="151"/>
      <c r="AD50" s="88">
        <f>'Art. 137'!AF61</f>
        <v>0</v>
      </c>
      <c r="AE50" s="89">
        <f t="shared" si="0"/>
        <v>0</v>
      </c>
      <c r="AF50">
        <f t="shared" si="1"/>
        <v>0</v>
      </c>
      <c r="AG50" s="86">
        <f t="shared" si="2"/>
        <v>1</v>
      </c>
      <c r="AH50" s="90">
        <f t="shared" si="3"/>
        <v>0</v>
      </c>
      <c r="AI50" s="91">
        <f t="shared" si="4"/>
        <v>1.8181818181818181E-2</v>
      </c>
      <c r="AJ50" s="91">
        <f t="shared" si="5"/>
        <v>0</v>
      </c>
      <c r="AK50" s="91">
        <f t="shared" si="6"/>
        <v>0</v>
      </c>
    </row>
    <row r="51" spans="1:37" ht="25" customHeight="1" thickTop="1" thickBot="1" x14ac:dyDescent="0.3">
      <c r="A51" s="259" t="s">
        <v>98</v>
      </c>
      <c r="B51" s="259"/>
      <c r="C51" s="259"/>
      <c r="D51" s="259"/>
      <c r="E51" s="259"/>
      <c r="F51" s="259"/>
      <c r="G51" s="259"/>
      <c r="H51" s="259"/>
      <c r="I51" s="259"/>
      <c r="J51" s="259"/>
      <c r="K51" s="259"/>
      <c r="L51" s="259"/>
      <c r="M51" s="259"/>
      <c r="N51" s="259"/>
      <c r="O51" s="259"/>
      <c r="P51" s="259"/>
      <c r="Q51" s="150"/>
      <c r="R51" s="150"/>
      <c r="S51" s="150"/>
      <c r="T51" s="150"/>
      <c r="U51" s="150"/>
      <c r="V51" s="150"/>
      <c r="W51" s="150"/>
      <c r="X51" s="150"/>
      <c r="Y51" s="150"/>
      <c r="Z51" s="150"/>
      <c r="AA51" s="150"/>
      <c r="AB51" s="150"/>
      <c r="AC51" s="151"/>
      <c r="AD51" s="88">
        <f>'Art. 137'!AF62</f>
        <v>0</v>
      </c>
      <c r="AE51" s="89">
        <f t="shared" si="0"/>
        <v>0</v>
      </c>
      <c r="AF51">
        <f t="shared" si="1"/>
        <v>0</v>
      </c>
      <c r="AG51" s="86">
        <f t="shared" si="2"/>
        <v>1</v>
      </c>
      <c r="AH51" s="90">
        <f t="shared" si="3"/>
        <v>0</v>
      </c>
      <c r="AI51" s="91">
        <f t="shared" si="4"/>
        <v>1.8181818181818181E-2</v>
      </c>
      <c r="AJ51" s="91">
        <f t="shared" si="5"/>
        <v>0</v>
      </c>
      <c r="AK51" s="91">
        <f t="shared" si="6"/>
        <v>0</v>
      </c>
    </row>
    <row r="52" spans="1:37" ht="25" customHeight="1" thickTop="1" thickBot="1" x14ac:dyDescent="0.3">
      <c r="A52" s="274" t="s">
        <v>99</v>
      </c>
      <c r="B52" s="274"/>
      <c r="C52" s="274"/>
      <c r="D52" s="274"/>
      <c r="E52" s="274"/>
      <c r="F52" s="274"/>
      <c r="G52" s="274"/>
      <c r="H52" s="274"/>
      <c r="I52" s="274"/>
      <c r="J52" s="274"/>
      <c r="K52" s="274"/>
      <c r="L52" s="274"/>
      <c r="M52" s="274"/>
      <c r="N52" s="274"/>
      <c r="O52" s="274"/>
      <c r="P52" s="274"/>
      <c r="Q52" s="150"/>
      <c r="R52" s="150"/>
      <c r="S52" s="150"/>
      <c r="T52" s="150"/>
      <c r="U52" s="150"/>
      <c r="V52" s="150"/>
      <c r="W52" s="150"/>
      <c r="X52" s="150"/>
      <c r="Y52" s="150"/>
      <c r="Z52" s="150"/>
      <c r="AA52" s="150"/>
      <c r="AB52" s="150"/>
      <c r="AC52" s="151"/>
      <c r="AD52" s="88">
        <f>'Art. 137'!AF63</f>
        <v>0</v>
      </c>
      <c r="AE52" s="89">
        <f t="shared" si="0"/>
        <v>0</v>
      </c>
      <c r="AF52">
        <f t="shared" si="1"/>
        <v>0</v>
      </c>
      <c r="AG52" s="86">
        <f t="shared" si="2"/>
        <v>1</v>
      </c>
      <c r="AH52" s="90">
        <f t="shared" si="3"/>
        <v>0</v>
      </c>
      <c r="AI52" s="91">
        <f t="shared" si="4"/>
        <v>1.8181818181818181E-2</v>
      </c>
      <c r="AJ52" s="91">
        <f t="shared" si="5"/>
        <v>0</v>
      </c>
      <c r="AK52" s="91">
        <f t="shared" si="6"/>
        <v>0</v>
      </c>
    </row>
    <row r="53" spans="1:37" ht="25" customHeight="1" thickTop="1" thickBot="1" x14ac:dyDescent="0.3">
      <c r="A53" s="274" t="s">
        <v>100</v>
      </c>
      <c r="B53" s="274"/>
      <c r="C53" s="274"/>
      <c r="D53" s="274"/>
      <c r="E53" s="274"/>
      <c r="F53" s="274"/>
      <c r="G53" s="274"/>
      <c r="H53" s="274"/>
      <c r="I53" s="274"/>
      <c r="J53" s="274"/>
      <c r="K53" s="274"/>
      <c r="L53" s="274"/>
      <c r="M53" s="274"/>
      <c r="N53" s="274"/>
      <c r="O53" s="274"/>
      <c r="P53" s="274"/>
      <c r="Q53" s="150"/>
      <c r="R53" s="150"/>
      <c r="S53" s="150"/>
      <c r="T53" s="150"/>
      <c r="U53" s="150"/>
      <c r="V53" s="150"/>
      <c r="W53" s="150"/>
      <c r="X53" s="150"/>
      <c r="Y53" s="150"/>
      <c r="Z53" s="150"/>
      <c r="AA53" s="150"/>
      <c r="AB53" s="150"/>
      <c r="AC53" s="151"/>
      <c r="AD53" s="88">
        <f>'Art. 137'!AF64</f>
        <v>0</v>
      </c>
      <c r="AE53" s="89">
        <f t="shared" si="0"/>
        <v>0</v>
      </c>
      <c r="AF53">
        <f t="shared" si="1"/>
        <v>0</v>
      </c>
      <c r="AG53" s="86">
        <f t="shared" si="2"/>
        <v>1</v>
      </c>
      <c r="AH53" s="90">
        <f t="shared" si="3"/>
        <v>0</v>
      </c>
      <c r="AI53" s="91">
        <f t="shared" si="4"/>
        <v>1.8181818181818181E-2</v>
      </c>
      <c r="AJ53" s="91">
        <f t="shared" si="5"/>
        <v>0</v>
      </c>
      <c r="AK53" s="91">
        <f t="shared" si="6"/>
        <v>0</v>
      </c>
    </row>
    <row r="54" spans="1:37" ht="25" customHeight="1" thickTop="1" thickBot="1" x14ac:dyDescent="0.3">
      <c r="A54" s="274" t="s">
        <v>101</v>
      </c>
      <c r="B54" s="274"/>
      <c r="C54" s="274"/>
      <c r="D54" s="274"/>
      <c r="E54" s="274"/>
      <c r="F54" s="274"/>
      <c r="G54" s="274"/>
      <c r="H54" s="274"/>
      <c r="I54" s="274"/>
      <c r="J54" s="274"/>
      <c r="K54" s="274"/>
      <c r="L54" s="274"/>
      <c r="M54" s="274"/>
      <c r="N54" s="274"/>
      <c r="O54" s="274"/>
      <c r="P54" s="274"/>
      <c r="Q54" s="152"/>
      <c r="R54" s="152"/>
      <c r="S54" s="152"/>
      <c r="T54" s="152"/>
      <c r="U54" s="152"/>
      <c r="V54" s="152"/>
      <c r="W54" s="152"/>
      <c r="X54" s="152"/>
      <c r="Y54" s="152"/>
      <c r="Z54" s="152"/>
      <c r="AA54" s="152"/>
      <c r="AB54" s="152"/>
      <c r="AC54" s="153"/>
      <c r="AD54" s="88">
        <f>'Art. 137'!AF65</f>
        <v>0</v>
      </c>
      <c r="AE54" s="89">
        <f t="shared" si="0"/>
        <v>0</v>
      </c>
      <c r="AF54">
        <f t="shared" si="1"/>
        <v>0</v>
      </c>
      <c r="AG54" s="86">
        <f t="shared" si="2"/>
        <v>1</v>
      </c>
      <c r="AH54" s="90">
        <f t="shared" si="3"/>
        <v>0</v>
      </c>
      <c r="AI54" s="91">
        <f t="shared" si="4"/>
        <v>1.8181818181818181E-2</v>
      </c>
      <c r="AJ54" s="91">
        <f t="shared" si="5"/>
        <v>0</v>
      </c>
      <c r="AK54" s="91">
        <f t="shared" si="6"/>
        <v>0</v>
      </c>
    </row>
    <row r="55" spans="1:37" ht="25" customHeight="1" thickTop="1" thickBot="1" x14ac:dyDescent="0.3">
      <c r="A55" s="274" t="s">
        <v>102</v>
      </c>
      <c r="B55" s="274"/>
      <c r="C55" s="274"/>
      <c r="D55" s="274"/>
      <c r="E55" s="274"/>
      <c r="F55" s="274"/>
      <c r="G55" s="274"/>
      <c r="H55" s="274"/>
      <c r="I55" s="274"/>
      <c r="J55" s="274"/>
      <c r="K55" s="274"/>
      <c r="L55" s="274"/>
      <c r="M55" s="274"/>
      <c r="N55" s="274"/>
      <c r="O55" s="274"/>
      <c r="P55" s="274"/>
      <c r="Q55" s="152"/>
      <c r="R55" s="152"/>
      <c r="S55" s="152"/>
      <c r="T55" s="152"/>
      <c r="U55" s="152"/>
      <c r="V55" s="152"/>
      <c r="W55" s="152"/>
      <c r="X55" s="152"/>
      <c r="Y55" s="152"/>
      <c r="Z55" s="152"/>
      <c r="AA55" s="152"/>
      <c r="AB55" s="152"/>
      <c r="AC55" s="153"/>
      <c r="AD55" s="88">
        <f>'Art. 137'!AF66</f>
        <v>0</v>
      </c>
      <c r="AE55" s="89">
        <f t="shared" si="0"/>
        <v>0</v>
      </c>
      <c r="AF55">
        <f t="shared" si="1"/>
        <v>0</v>
      </c>
      <c r="AG55" s="86">
        <f t="shared" si="2"/>
        <v>1</v>
      </c>
      <c r="AH55" s="90">
        <f t="shared" si="3"/>
        <v>0</v>
      </c>
      <c r="AI55" s="91">
        <f t="shared" si="4"/>
        <v>1.8181818181818181E-2</v>
      </c>
      <c r="AJ55" s="91">
        <f t="shared" si="5"/>
        <v>0</v>
      </c>
      <c r="AK55" s="91">
        <f t="shared" si="6"/>
        <v>0</v>
      </c>
    </row>
    <row r="56" spans="1:37" ht="25" customHeight="1" thickTop="1" thickBot="1" x14ac:dyDescent="0.3">
      <c r="A56" s="274" t="s">
        <v>103</v>
      </c>
      <c r="B56" s="274"/>
      <c r="C56" s="274"/>
      <c r="D56" s="274"/>
      <c r="E56" s="274"/>
      <c r="F56" s="274"/>
      <c r="G56" s="274"/>
      <c r="H56" s="274"/>
      <c r="I56" s="274"/>
      <c r="J56" s="274"/>
      <c r="K56" s="274"/>
      <c r="L56" s="274"/>
      <c r="M56" s="274"/>
      <c r="N56" s="274"/>
      <c r="O56" s="274"/>
      <c r="P56" s="274"/>
      <c r="Q56" s="150"/>
      <c r="R56" s="150"/>
      <c r="S56" s="150"/>
      <c r="T56" s="150"/>
      <c r="U56" s="150"/>
      <c r="V56" s="150"/>
      <c r="W56" s="150"/>
      <c r="X56" s="150"/>
      <c r="Y56" s="150"/>
      <c r="Z56" s="150"/>
      <c r="AA56" s="150"/>
      <c r="AB56" s="150"/>
      <c r="AC56" s="151"/>
      <c r="AD56" s="88">
        <f>'Art. 137'!AF67</f>
        <v>0</v>
      </c>
      <c r="AE56" s="89">
        <f t="shared" si="0"/>
        <v>0</v>
      </c>
      <c r="AF56">
        <f t="shared" si="1"/>
        <v>0</v>
      </c>
      <c r="AG56" s="86">
        <f t="shared" si="2"/>
        <v>1</v>
      </c>
      <c r="AH56" s="90">
        <f t="shared" si="3"/>
        <v>0</v>
      </c>
      <c r="AI56" s="91">
        <f t="shared" si="4"/>
        <v>1.8181818181818181E-2</v>
      </c>
      <c r="AJ56" s="91">
        <f t="shared" si="5"/>
        <v>0</v>
      </c>
      <c r="AK56" s="91">
        <f t="shared" si="6"/>
        <v>0</v>
      </c>
    </row>
    <row r="57" spans="1:37" ht="25" customHeight="1" thickTop="1" thickBot="1" x14ac:dyDescent="0.3">
      <c r="A57" s="274" t="s">
        <v>104</v>
      </c>
      <c r="B57" s="274"/>
      <c r="C57" s="274"/>
      <c r="D57" s="274"/>
      <c r="E57" s="274"/>
      <c r="F57" s="274"/>
      <c r="G57" s="274"/>
      <c r="H57" s="274"/>
      <c r="I57" s="274"/>
      <c r="J57" s="274"/>
      <c r="K57" s="274"/>
      <c r="L57" s="274"/>
      <c r="M57" s="274"/>
      <c r="N57" s="274"/>
      <c r="O57" s="274"/>
      <c r="P57" s="274"/>
      <c r="Q57" s="150"/>
      <c r="R57" s="150"/>
      <c r="S57" s="150"/>
      <c r="T57" s="150"/>
      <c r="U57" s="150"/>
      <c r="V57" s="150"/>
      <c r="W57" s="150"/>
      <c r="X57" s="150"/>
      <c r="Y57" s="150"/>
      <c r="Z57" s="150"/>
      <c r="AA57" s="150"/>
      <c r="AB57" s="150"/>
      <c r="AC57" s="151"/>
      <c r="AD57" s="88">
        <f>'Art. 137'!AF68</f>
        <v>0</v>
      </c>
      <c r="AE57" s="89">
        <f t="shared" si="0"/>
        <v>0</v>
      </c>
      <c r="AF57">
        <f t="shared" si="1"/>
        <v>0</v>
      </c>
      <c r="AG57" s="86">
        <f t="shared" si="2"/>
        <v>1</v>
      </c>
      <c r="AH57" s="90">
        <f t="shared" si="3"/>
        <v>0</v>
      </c>
      <c r="AI57" s="91">
        <f t="shared" si="4"/>
        <v>1.8181818181818181E-2</v>
      </c>
      <c r="AJ57" s="91">
        <f t="shared" si="5"/>
        <v>0</v>
      </c>
      <c r="AK57" s="91">
        <f t="shared" si="6"/>
        <v>0</v>
      </c>
    </row>
    <row r="58" spans="1:37" ht="25" customHeight="1" thickTop="1" thickBot="1" x14ac:dyDescent="0.3">
      <c r="A58" s="274" t="s">
        <v>105</v>
      </c>
      <c r="B58" s="274"/>
      <c r="C58" s="274"/>
      <c r="D58" s="274"/>
      <c r="E58" s="274"/>
      <c r="F58" s="274"/>
      <c r="G58" s="274"/>
      <c r="H58" s="274"/>
      <c r="I58" s="274"/>
      <c r="J58" s="274"/>
      <c r="K58" s="274"/>
      <c r="L58" s="274"/>
      <c r="M58" s="274"/>
      <c r="N58" s="274"/>
      <c r="O58" s="274"/>
      <c r="P58" s="274"/>
      <c r="Q58" s="150"/>
      <c r="R58" s="150"/>
      <c r="S58" s="150"/>
      <c r="T58" s="150"/>
      <c r="U58" s="150"/>
      <c r="V58" s="150"/>
      <c r="W58" s="150"/>
      <c r="X58" s="150"/>
      <c r="Y58" s="150"/>
      <c r="Z58" s="150"/>
      <c r="AA58" s="150"/>
      <c r="AB58" s="150"/>
      <c r="AC58" s="151"/>
      <c r="AD58" s="88">
        <f>'Art. 137'!AF69</f>
        <v>0</v>
      </c>
      <c r="AE58" s="89">
        <f t="shared" si="0"/>
        <v>0</v>
      </c>
      <c r="AF58">
        <f t="shared" si="1"/>
        <v>0</v>
      </c>
      <c r="AG58" s="86">
        <f t="shared" si="2"/>
        <v>1</v>
      </c>
      <c r="AH58" s="90">
        <f t="shared" si="3"/>
        <v>0</v>
      </c>
      <c r="AI58" s="91">
        <f t="shared" si="4"/>
        <v>1.8181818181818181E-2</v>
      </c>
      <c r="AJ58" s="91">
        <f t="shared" si="5"/>
        <v>0</v>
      </c>
      <c r="AK58" s="91">
        <f t="shared" si="6"/>
        <v>0</v>
      </c>
    </row>
    <row r="59" spans="1:37" ht="25" customHeight="1" thickTop="1" thickBot="1" x14ac:dyDescent="0.3">
      <c r="A59" s="274" t="s">
        <v>106</v>
      </c>
      <c r="B59" s="274"/>
      <c r="C59" s="274"/>
      <c r="D59" s="274"/>
      <c r="E59" s="274"/>
      <c r="F59" s="274"/>
      <c r="G59" s="274"/>
      <c r="H59" s="274"/>
      <c r="I59" s="274"/>
      <c r="J59" s="274"/>
      <c r="K59" s="274"/>
      <c r="L59" s="274"/>
      <c r="M59" s="274"/>
      <c r="N59" s="274"/>
      <c r="O59" s="274"/>
      <c r="P59" s="274"/>
      <c r="Q59" s="150"/>
      <c r="R59" s="150"/>
      <c r="S59" s="150"/>
      <c r="T59" s="150"/>
      <c r="U59" s="150"/>
      <c r="V59" s="150"/>
      <c r="W59" s="150"/>
      <c r="X59" s="150"/>
      <c r="Y59" s="150"/>
      <c r="Z59" s="150"/>
      <c r="AA59" s="150"/>
      <c r="AB59" s="150"/>
      <c r="AC59" s="151"/>
      <c r="AD59" s="88">
        <f>'Art. 137'!AF70</f>
        <v>0</v>
      </c>
      <c r="AE59" s="89">
        <f t="shared" si="0"/>
        <v>0</v>
      </c>
      <c r="AF59">
        <f t="shared" si="1"/>
        <v>0</v>
      </c>
      <c r="AG59" s="86">
        <f t="shared" si="2"/>
        <v>1</v>
      </c>
      <c r="AH59" s="90">
        <f t="shared" si="3"/>
        <v>0</v>
      </c>
      <c r="AI59" s="91">
        <f t="shared" si="4"/>
        <v>1.8181818181818181E-2</v>
      </c>
      <c r="AJ59" s="91">
        <f t="shared" si="5"/>
        <v>0</v>
      </c>
      <c r="AK59" s="91">
        <f t="shared" si="6"/>
        <v>0</v>
      </c>
    </row>
    <row r="60" spans="1:37" ht="25" customHeight="1" thickTop="1" thickBot="1" x14ac:dyDescent="0.3">
      <c r="A60" s="274" t="s">
        <v>107</v>
      </c>
      <c r="B60" s="274"/>
      <c r="C60" s="274"/>
      <c r="D60" s="274"/>
      <c r="E60" s="274"/>
      <c r="F60" s="274"/>
      <c r="G60" s="274"/>
      <c r="H60" s="274"/>
      <c r="I60" s="274"/>
      <c r="J60" s="274"/>
      <c r="K60" s="274"/>
      <c r="L60" s="274"/>
      <c r="M60" s="274"/>
      <c r="N60" s="274"/>
      <c r="O60" s="274"/>
      <c r="P60" s="274"/>
      <c r="Q60" s="150"/>
      <c r="R60" s="150"/>
      <c r="S60" s="150"/>
      <c r="T60" s="150"/>
      <c r="U60" s="150"/>
      <c r="V60" s="150"/>
      <c r="W60" s="150"/>
      <c r="X60" s="150"/>
      <c r="Y60" s="150"/>
      <c r="Z60" s="150"/>
      <c r="AA60" s="150"/>
      <c r="AB60" s="150"/>
      <c r="AC60" s="151"/>
      <c r="AD60" s="88">
        <f>'Art. 137'!AF71</f>
        <v>0</v>
      </c>
      <c r="AE60" s="89">
        <f t="shared" si="0"/>
        <v>0</v>
      </c>
      <c r="AF60">
        <f t="shared" si="1"/>
        <v>0</v>
      </c>
      <c r="AG60" s="86">
        <f t="shared" si="2"/>
        <v>1</v>
      </c>
      <c r="AH60" s="90">
        <f t="shared" si="3"/>
        <v>0</v>
      </c>
      <c r="AI60" s="91">
        <f t="shared" si="4"/>
        <v>1.8181818181818181E-2</v>
      </c>
      <c r="AJ60" s="91">
        <f t="shared" si="5"/>
        <v>0</v>
      </c>
      <c r="AK60" s="91">
        <f t="shared" si="6"/>
        <v>0</v>
      </c>
    </row>
    <row r="61" spans="1:37" ht="25" customHeight="1" thickTop="1" thickBot="1" x14ac:dyDescent="0.3">
      <c r="A61" s="274" t="s">
        <v>108</v>
      </c>
      <c r="B61" s="274"/>
      <c r="C61" s="274"/>
      <c r="D61" s="274"/>
      <c r="E61" s="274"/>
      <c r="F61" s="274"/>
      <c r="G61" s="274"/>
      <c r="H61" s="274"/>
      <c r="I61" s="274"/>
      <c r="J61" s="274"/>
      <c r="K61" s="274"/>
      <c r="L61" s="274"/>
      <c r="M61" s="274"/>
      <c r="N61" s="274"/>
      <c r="O61" s="274"/>
      <c r="P61" s="274"/>
      <c r="Q61" s="152"/>
      <c r="R61" s="152"/>
      <c r="S61" s="152"/>
      <c r="T61" s="152"/>
      <c r="U61" s="152"/>
      <c r="V61" s="152"/>
      <c r="W61" s="152"/>
      <c r="X61" s="152"/>
      <c r="Y61" s="152"/>
      <c r="Z61" s="152"/>
      <c r="AA61" s="152"/>
      <c r="AB61" s="152"/>
      <c r="AC61" s="153"/>
      <c r="AD61" s="88">
        <f>'Art. 137'!AF72</f>
        <v>0</v>
      </c>
      <c r="AE61" s="89">
        <f t="shared" si="0"/>
        <v>0</v>
      </c>
      <c r="AF61">
        <f t="shared" si="1"/>
        <v>0</v>
      </c>
      <c r="AG61" s="86">
        <f t="shared" si="2"/>
        <v>1</v>
      </c>
      <c r="AH61" s="90">
        <f t="shared" si="3"/>
        <v>0</v>
      </c>
      <c r="AI61" s="91">
        <f t="shared" si="4"/>
        <v>1.8181818181818181E-2</v>
      </c>
      <c r="AJ61" s="91">
        <f t="shared" si="5"/>
        <v>0</v>
      </c>
      <c r="AK61" s="91">
        <f t="shared" si="6"/>
        <v>0</v>
      </c>
    </row>
    <row r="62" spans="1:37" ht="25" customHeight="1" thickTop="1" thickBot="1" x14ac:dyDescent="0.3">
      <c r="A62" s="274" t="s">
        <v>109</v>
      </c>
      <c r="B62" s="274"/>
      <c r="C62" s="274"/>
      <c r="D62" s="274"/>
      <c r="E62" s="274"/>
      <c r="F62" s="274"/>
      <c r="G62" s="274"/>
      <c r="H62" s="274"/>
      <c r="I62" s="274"/>
      <c r="J62" s="274"/>
      <c r="K62" s="274"/>
      <c r="L62" s="274"/>
      <c r="M62" s="274"/>
      <c r="N62" s="274"/>
      <c r="O62" s="274"/>
      <c r="P62" s="274"/>
      <c r="Q62" s="152"/>
      <c r="R62" s="152"/>
      <c r="S62" s="152"/>
      <c r="T62" s="152"/>
      <c r="U62" s="152"/>
      <c r="V62" s="152"/>
      <c r="W62" s="152"/>
      <c r="X62" s="152"/>
      <c r="Y62" s="152"/>
      <c r="Z62" s="152"/>
      <c r="AA62" s="152"/>
      <c r="AB62" s="152"/>
      <c r="AC62" s="153"/>
      <c r="AD62" s="88">
        <f>'Art. 137'!AF73</f>
        <v>0</v>
      </c>
      <c r="AE62" s="89">
        <f t="shared" si="0"/>
        <v>0</v>
      </c>
      <c r="AF62">
        <f t="shared" si="1"/>
        <v>0</v>
      </c>
      <c r="AG62" s="86">
        <f t="shared" si="2"/>
        <v>1</v>
      </c>
      <c r="AH62" s="90">
        <f t="shared" si="3"/>
        <v>0</v>
      </c>
      <c r="AI62" s="91">
        <f t="shared" si="4"/>
        <v>1.8181818181818181E-2</v>
      </c>
      <c r="AJ62" s="91">
        <f t="shared" si="5"/>
        <v>0</v>
      </c>
      <c r="AK62" s="91">
        <f t="shared" si="6"/>
        <v>0</v>
      </c>
    </row>
    <row r="63" spans="1:37" ht="25" customHeight="1" thickTop="1" thickBot="1" x14ac:dyDescent="0.3">
      <c r="A63" s="274" t="s">
        <v>110</v>
      </c>
      <c r="B63" s="274"/>
      <c r="C63" s="274"/>
      <c r="D63" s="274"/>
      <c r="E63" s="274"/>
      <c r="F63" s="274"/>
      <c r="G63" s="274"/>
      <c r="H63" s="274"/>
      <c r="I63" s="274"/>
      <c r="J63" s="274"/>
      <c r="K63" s="274"/>
      <c r="L63" s="274"/>
      <c r="M63" s="274"/>
      <c r="N63" s="274"/>
      <c r="O63" s="274"/>
      <c r="P63" s="274"/>
      <c r="Q63" s="150"/>
      <c r="R63" s="150"/>
      <c r="S63" s="150"/>
      <c r="T63" s="150"/>
      <c r="U63" s="150"/>
      <c r="V63" s="150"/>
      <c r="W63" s="150"/>
      <c r="X63" s="150"/>
      <c r="Y63" s="150"/>
      <c r="Z63" s="150"/>
      <c r="AA63" s="150"/>
      <c r="AB63" s="150"/>
      <c r="AC63" s="151"/>
      <c r="AD63" s="88">
        <f>'Art. 137'!AF74</f>
        <v>0</v>
      </c>
      <c r="AE63" s="89">
        <f t="shared" si="0"/>
        <v>0</v>
      </c>
      <c r="AF63">
        <f t="shared" si="1"/>
        <v>0</v>
      </c>
      <c r="AG63" s="86">
        <f t="shared" si="2"/>
        <v>1</v>
      </c>
      <c r="AH63" s="90">
        <f t="shared" si="3"/>
        <v>0</v>
      </c>
      <c r="AI63" s="91">
        <f t="shared" si="4"/>
        <v>1.8181818181818181E-2</v>
      </c>
      <c r="AJ63" s="91">
        <f t="shared" si="5"/>
        <v>0</v>
      </c>
      <c r="AK63" s="91">
        <f t="shared" si="6"/>
        <v>0</v>
      </c>
    </row>
    <row r="64" spans="1:37" ht="25" customHeight="1" thickTop="1" thickBot="1" x14ac:dyDescent="0.3">
      <c r="A64" s="274" t="s">
        <v>111</v>
      </c>
      <c r="B64" s="274"/>
      <c r="C64" s="274"/>
      <c r="D64" s="274"/>
      <c r="E64" s="274"/>
      <c r="F64" s="274"/>
      <c r="G64" s="274"/>
      <c r="H64" s="274"/>
      <c r="I64" s="274"/>
      <c r="J64" s="274"/>
      <c r="K64" s="274"/>
      <c r="L64" s="274"/>
      <c r="M64" s="274"/>
      <c r="N64" s="274"/>
      <c r="O64" s="274"/>
      <c r="P64" s="274"/>
      <c r="Q64" s="150"/>
      <c r="R64" s="150"/>
      <c r="S64" s="150"/>
      <c r="T64" s="150"/>
      <c r="U64" s="150"/>
      <c r="V64" s="150"/>
      <c r="W64" s="150"/>
      <c r="X64" s="150"/>
      <c r="Y64" s="150"/>
      <c r="Z64" s="150"/>
      <c r="AA64" s="150"/>
      <c r="AB64" s="150"/>
      <c r="AC64" s="151"/>
      <c r="AD64" s="88">
        <f>'Art. 137'!AF75</f>
        <v>0</v>
      </c>
      <c r="AE64" s="89">
        <f t="shared" si="0"/>
        <v>0</v>
      </c>
      <c r="AF64">
        <f t="shared" si="1"/>
        <v>0</v>
      </c>
      <c r="AG64" s="86">
        <f t="shared" si="2"/>
        <v>1</v>
      </c>
      <c r="AH64" s="90">
        <f t="shared" si="3"/>
        <v>0</v>
      </c>
      <c r="AI64" s="91">
        <f t="shared" si="4"/>
        <v>1.8181818181818181E-2</v>
      </c>
      <c r="AJ64" s="91">
        <f t="shared" si="5"/>
        <v>0</v>
      </c>
      <c r="AK64" s="91">
        <f t="shared" si="6"/>
        <v>0</v>
      </c>
    </row>
    <row r="65" spans="1:37" ht="25" customHeight="1" thickTop="1" thickBot="1" x14ac:dyDescent="0.3">
      <c r="A65" s="274" t="s">
        <v>112</v>
      </c>
      <c r="B65" s="274"/>
      <c r="C65" s="274"/>
      <c r="D65" s="274"/>
      <c r="E65" s="274"/>
      <c r="F65" s="274"/>
      <c r="G65" s="274"/>
      <c r="H65" s="274"/>
      <c r="I65" s="274"/>
      <c r="J65" s="274"/>
      <c r="K65" s="274"/>
      <c r="L65" s="274"/>
      <c r="M65" s="274"/>
      <c r="N65" s="274"/>
      <c r="O65" s="274"/>
      <c r="P65" s="274"/>
      <c r="Q65" s="150"/>
      <c r="R65" s="150"/>
      <c r="S65" s="150"/>
      <c r="T65" s="150"/>
      <c r="U65" s="150"/>
      <c r="V65" s="150"/>
      <c r="W65" s="150"/>
      <c r="X65" s="150"/>
      <c r="Y65" s="150"/>
      <c r="Z65" s="150"/>
      <c r="AA65" s="150"/>
      <c r="AB65" s="150"/>
      <c r="AC65" s="151"/>
      <c r="AD65" s="88">
        <f>'Art. 137'!AF76</f>
        <v>0</v>
      </c>
      <c r="AE65" s="89">
        <f t="shared" si="0"/>
        <v>0</v>
      </c>
      <c r="AF65">
        <f t="shared" si="1"/>
        <v>0</v>
      </c>
      <c r="AG65" s="86">
        <f t="shared" si="2"/>
        <v>1</v>
      </c>
      <c r="AH65" s="90">
        <f t="shared" si="3"/>
        <v>0</v>
      </c>
      <c r="AI65" s="91">
        <f t="shared" si="4"/>
        <v>1.8181818181818181E-2</v>
      </c>
      <c r="AJ65" s="91">
        <f t="shared" si="5"/>
        <v>0</v>
      </c>
      <c r="AK65" s="91">
        <f t="shared" si="6"/>
        <v>0</v>
      </c>
    </row>
    <row r="66" spans="1:37" ht="25" customHeight="1" thickTop="1" thickBot="1" x14ac:dyDescent="0.3">
      <c r="A66" s="274" t="s">
        <v>113</v>
      </c>
      <c r="B66" s="274"/>
      <c r="C66" s="274"/>
      <c r="D66" s="274"/>
      <c r="E66" s="274"/>
      <c r="F66" s="274"/>
      <c r="G66" s="274"/>
      <c r="H66" s="274"/>
      <c r="I66" s="274"/>
      <c r="J66" s="274"/>
      <c r="K66" s="274"/>
      <c r="L66" s="274"/>
      <c r="M66" s="274"/>
      <c r="N66" s="274"/>
      <c r="O66" s="274"/>
      <c r="P66" s="274"/>
      <c r="Q66" s="150"/>
      <c r="R66" s="150"/>
      <c r="S66" s="150"/>
      <c r="T66" s="150"/>
      <c r="U66" s="150"/>
      <c r="V66" s="150"/>
      <c r="W66" s="150"/>
      <c r="X66" s="150"/>
      <c r="Y66" s="150"/>
      <c r="Z66" s="150"/>
      <c r="AA66" s="150"/>
      <c r="AB66" s="150"/>
      <c r="AC66" s="151"/>
      <c r="AD66" s="88">
        <f>'Art. 137'!AF77</f>
        <v>0</v>
      </c>
      <c r="AE66" s="89">
        <f t="shared" si="0"/>
        <v>0</v>
      </c>
      <c r="AF66">
        <f t="shared" si="1"/>
        <v>0</v>
      </c>
      <c r="AG66" s="86">
        <f t="shared" si="2"/>
        <v>1</v>
      </c>
      <c r="AH66" s="90">
        <f t="shared" si="3"/>
        <v>0</v>
      </c>
      <c r="AI66" s="91">
        <f t="shared" si="4"/>
        <v>1.8181818181818181E-2</v>
      </c>
      <c r="AJ66" s="91">
        <f t="shared" si="5"/>
        <v>0</v>
      </c>
      <c r="AK66" s="91">
        <f t="shared" si="6"/>
        <v>0</v>
      </c>
    </row>
    <row r="67" spans="1:37" ht="25" customHeight="1" thickTop="1" thickBot="1" x14ac:dyDescent="0.3">
      <c r="A67" s="274" t="s">
        <v>114</v>
      </c>
      <c r="B67" s="274"/>
      <c r="C67" s="274"/>
      <c r="D67" s="274"/>
      <c r="E67" s="274"/>
      <c r="F67" s="274"/>
      <c r="G67" s="274"/>
      <c r="H67" s="274"/>
      <c r="I67" s="274"/>
      <c r="J67" s="274"/>
      <c r="K67" s="274"/>
      <c r="L67" s="274"/>
      <c r="M67" s="274"/>
      <c r="N67" s="274"/>
      <c r="O67" s="274"/>
      <c r="P67" s="274"/>
      <c r="Q67" s="150"/>
      <c r="R67" s="150"/>
      <c r="S67" s="150"/>
      <c r="T67" s="150"/>
      <c r="U67" s="150"/>
      <c r="V67" s="150"/>
      <c r="W67" s="150"/>
      <c r="X67" s="150"/>
      <c r="Y67" s="150"/>
      <c r="Z67" s="150"/>
      <c r="AA67" s="150"/>
      <c r="AB67" s="150"/>
      <c r="AC67" s="151"/>
      <c r="AD67" s="88">
        <f>'Art. 137'!AF78</f>
        <v>0</v>
      </c>
      <c r="AE67" s="89">
        <f t="shared" si="0"/>
        <v>0</v>
      </c>
      <c r="AF67">
        <f t="shared" si="1"/>
        <v>0</v>
      </c>
      <c r="AG67" s="86">
        <f t="shared" si="2"/>
        <v>1</v>
      </c>
      <c r="AH67" s="90">
        <f t="shared" si="3"/>
        <v>0</v>
      </c>
      <c r="AI67" s="91">
        <f t="shared" si="4"/>
        <v>1.8181818181818181E-2</v>
      </c>
      <c r="AJ67" s="91">
        <f t="shared" si="5"/>
        <v>0</v>
      </c>
      <c r="AK67" s="91">
        <f t="shared" si="6"/>
        <v>0</v>
      </c>
    </row>
    <row r="68" spans="1:37" ht="25" customHeight="1" thickTop="1" thickBot="1" x14ac:dyDescent="0.3">
      <c r="A68" s="274" t="s">
        <v>115</v>
      </c>
      <c r="B68" s="274"/>
      <c r="C68" s="274"/>
      <c r="D68" s="274"/>
      <c r="E68" s="274"/>
      <c r="F68" s="274"/>
      <c r="G68" s="274"/>
      <c r="H68" s="274"/>
      <c r="I68" s="274"/>
      <c r="J68" s="274"/>
      <c r="K68" s="274"/>
      <c r="L68" s="274"/>
      <c r="M68" s="274"/>
      <c r="N68" s="274"/>
      <c r="O68" s="274"/>
      <c r="P68" s="274"/>
      <c r="Q68" s="152"/>
      <c r="R68" s="152"/>
      <c r="S68" s="152"/>
      <c r="T68" s="152"/>
      <c r="U68" s="152"/>
      <c r="V68" s="152"/>
      <c r="W68" s="152"/>
      <c r="X68" s="152"/>
      <c r="Y68" s="152"/>
      <c r="Z68" s="152"/>
      <c r="AA68" s="152"/>
      <c r="AB68" s="152"/>
      <c r="AC68" s="153"/>
      <c r="AD68" s="88">
        <f>'Art. 137'!AF79</f>
        <v>0</v>
      </c>
      <c r="AE68" s="89">
        <f t="shared" si="0"/>
        <v>0</v>
      </c>
      <c r="AF68">
        <f t="shared" si="1"/>
        <v>0</v>
      </c>
      <c r="AG68" s="86">
        <f t="shared" si="2"/>
        <v>1</v>
      </c>
      <c r="AH68" s="90">
        <f t="shared" si="3"/>
        <v>0</v>
      </c>
      <c r="AI68" s="91">
        <f t="shared" si="4"/>
        <v>1.8181818181818181E-2</v>
      </c>
      <c r="AJ68" s="91">
        <f t="shared" si="5"/>
        <v>0</v>
      </c>
      <c r="AK68" s="91">
        <f t="shared" si="6"/>
        <v>0</v>
      </c>
    </row>
    <row r="69" spans="1:37" ht="25" customHeight="1" thickTop="1" thickBot="1" x14ac:dyDescent="0.3">
      <c r="A69" s="274" t="s">
        <v>116</v>
      </c>
      <c r="B69" s="274"/>
      <c r="C69" s="274"/>
      <c r="D69" s="274"/>
      <c r="E69" s="274"/>
      <c r="F69" s="274"/>
      <c r="G69" s="274"/>
      <c r="H69" s="274"/>
      <c r="I69" s="274"/>
      <c r="J69" s="274"/>
      <c r="K69" s="274"/>
      <c r="L69" s="274"/>
      <c r="M69" s="274"/>
      <c r="N69" s="274"/>
      <c r="O69" s="274"/>
      <c r="P69" s="274"/>
      <c r="Q69" s="152"/>
      <c r="R69" s="152"/>
      <c r="S69" s="152"/>
      <c r="T69" s="152"/>
      <c r="U69" s="152"/>
      <c r="V69" s="152"/>
      <c r="W69" s="152"/>
      <c r="X69" s="152"/>
      <c r="Y69" s="152"/>
      <c r="Z69" s="152"/>
      <c r="AA69" s="152"/>
      <c r="AB69" s="152"/>
      <c r="AC69" s="153"/>
      <c r="AD69" s="88">
        <f>'Art. 137'!AF80</f>
        <v>0</v>
      </c>
      <c r="AE69" s="89">
        <f t="shared" si="0"/>
        <v>0</v>
      </c>
      <c r="AF69">
        <f t="shared" si="1"/>
        <v>0</v>
      </c>
      <c r="AG69" s="86">
        <f t="shared" si="2"/>
        <v>1</v>
      </c>
      <c r="AH69" s="90">
        <f t="shared" si="3"/>
        <v>0</v>
      </c>
      <c r="AI69" s="91">
        <f t="shared" si="4"/>
        <v>1.8181818181818181E-2</v>
      </c>
      <c r="AJ69" s="91">
        <f t="shared" si="5"/>
        <v>0</v>
      </c>
      <c r="AK69" s="91">
        <f t="shared" si="6"/>
        <v>0</v>
      </c>
    </row>
    <row r="70" spans="1:37" ht="25" customHeight="1" thickTop="1" thickBot="1" x14ac:dyDescent="0.3">
      <c r="A70" s="274" t="s">
        <v>117</v>
      </c>
      <c r="B70" s="274"/>
      <c r="C70" s="274"/>
      <c r="D70" s="274"/>
      <c r="E70" s="274"/>
      <c r="F70" s="274"/>
      <c r="G70" s="274"/>
      <c r="H70" s="274"/>
      <c r="I70" s="274"/>
      <c r="J70" s="274"/>
      <c r="K70" s="274"/>
      <c r="L70" s="274"/>
      <c r="M70" s="274"/>
      <c r="N70" s="274"/>
      <c r="O70" s="274"/>
      <c r="P70" s="274"/>
      <c r="Q70" s="150"/>
      <c r="R70" s="150"/>
      <c r="S70" s="150"/>
      <c r="T70" s="150"/>
      <c r="U70" s="150"/>
      <c r="V70" s="150"/>
      <c r="W70" s="150"/>
      <c r="X70" s="150"/>
      <c r="Y70" s="150"/>
      <c r="Z70" s="150"/>
      <c r="AA70" s="150"/>
      <c r="AB70" s="150"/>
      <c r="AC70" s="151"/>
      <c r="AD70" s="88">
        <f>'Art. 137'!AF81</f>
        <v>0</v>
      </c>
      <c r="AE70" s="89">
        <f t="shared" si="0"/>
        <v>0</v>
      </c>
      <c r="AF70">
        <f t="shared" si="1"/>
        <v>0</v>
      </c>
      <c r="AG70" s="86">
        <f t="shared" si="2"/>
        <v>1</v>
      </c>
      <c r="AH70" s="90">
        <f t="shared" si="3"/>
        <v>0</v>
      </c>
      <c r="AI70" s="91">
        <f t="shared" si="4"/>
        <v>1.8181818181818181E-2</v>
      </c>
      <c r="AJ70" s="91">
        <f t="shared" si="5"/>
        <v>0</v>
      </c>
      <c r="AK70" s="91">
        <f t="shared" si="6"/>
        <v>0</v>
      </c>
    </row>
    <row r="71" spans="1:37" ht="25" customHeight="1" thickTop="1" thickBot="1" x14ac:dyDescent="0.3">
      <c r="A71" s="274" t="s">
        <v>118</v>
      </c>
      <c r="B71" s="274"/>
      <c r="C71" s="274"/>
      <c r="D71" s="274"/>
      <c r="E71" s="274"/>
      <c r="F71" s="274"/>
      <c r="G71" s="274"/>
      <c r="H71" s="274"/>
      <c r="I71" s="274"/>
      <c r="J71" s="274"/>
      <c r="K71" s="274"/>
      <c r="L71" s="274"/>
      <c r="M71" s="274"/>
      <c r="N71" s="274"/>
      <c r="O71" s="274"/>
      <c r="P71" s="274"/>
      <c r="Q71" s="150"/>
      <c r="R71" s="150"/>
      <c r="S71" s="150"/>
      <c r="T71" s="150"/>
      <c r="U71" s="150"/>
      <c r="V71" s="150"/>
      <c r="W71" s="150"/>
      <c r="X71" s="150"/>
      <c r="Y71" s="150"/>
      <c r="Z71" s="150"/>
      <c r="AA71" s="150"/>
      <c r="AB71" s="150"/>
      <c r="AC71" s="151"/>
      <c r="AD71" s="88">
        <f>'Art. 137'!AF82</f>
        <v>0</v>
      </c>
      <c r="AE71" s="89">
        <f t="shared" si="0"/>
        <v>0</v>
      </c>
      <c r="AF71">
        <f t="shared" si="1"/>
        <v>0</v>
      </c>
      <c r="AG71" s="86">
        <f t="shared" si="2"/>
        <v>1</v>
      </c>
      <c r="AH71" s="90">
        <f t="shared" si="3"/>
        <v>0</v>
      </c>
      <c r="AI71" s="91">
        <f t="shared" si="4"/>
        <v>1.8181818181818181E-2</v>
      </c>
      <c r="AJ71" s="91">
        <f t="shared" si="5"/>
        <v>0</v>
      </c>
      <c r="AK71" s="91">
        <f t="shared" si="6"/>
        <v>0</v>
      </c>
    </row>
    <row r="72" spans="1:37" ht="25" customHeight="1" thickTop="1" thickBot="1" x14ac:dyDescent="0.3">
      <c r="A72" s="274" t="s">
        <v>119</v>
      </c>
      <c r="B72" s="274"/>
      <c r="C72" s="274"/>
      <c r="D72" s="274"/>
      <c r="E72" s="274"/>
      <c r="F72" s="274"/>
      <c r="G72" s="274"/>
      <c r="H72" s="274"/>
      <c r="I72" s="274"/>
      <c r="J72" s="274"/>
      <c r="K72" s="274"/>
      <c r="L72" s="274"/>
      <c r="M72" s="274"/>
      <c r="N72" s="274"/>
      <c r="O72" s="274"/>
      <c r="P72" s="274"/>
      <c r="Q72" s="150"/>
      <c r="R72" s="150"/>
      <c r="S72" s="150"/>
      <c r="T72" s="150"/>
      <c r="U72" s="150"/>
      <c r="V72" s="150"/>
      <c r="W72" s="150"/>
      <c r="X72" s="150"/>
      <c r="Y72" s="150"/>
      <c r="Z72" s="150"/>
      <c r="AA72" s="150"/>
      <c r="AB72" s="150"/>
      <c r="AC72" s="151"/>
      <c r="AD72" s="88">
        <f>'Art. 137'!AF83</f>
        <v>0</v>
      </c>
      <c r="AE72" s="89">
        <f t="shared" si="0"/>
        <v>0</v>
      </c>
      <c r="AF72">
        <f t="shared" si="1"/>
        <v>0</v>
      </c>
      <c r="AG72" s="86">
        <f t="shared" si="2"/>
        <v>1</v>
      </c>
      <c r="AH72" s="90">
        <f t="shared" si="3"/>
        <v>0</v>
      </c>
      <c r="AI72" s="91">
        <f t="shared" si="4"/>
        <v>1.8181818181818181E-2</v>
      </c>
      <c r="AJ72" s="91">
        <f t="shared" si="5"/>
        <v>0</v>
      </c>
      <c r="AK72" s="91">
        <f t="shared" si="6"/>
        <v>0</v>
      </c>
    </row>
    <row r="73" spans="1:37" ht="25" customHeight="1" thickTop="1" thickBot="1" x14ac:dyDescent="0.3">
      <c r="A73" s="274" t="s">
        <v>120</v>
      </c>
      <c r="B73" s="274"/>
      <c r="C73" s="274"/>
      <c r="D73" s="274"/>
      <c r="E73" s="274"/>
      <c r="F73" s="274"/>
      <c r="G73" s="274"/>
      <c r="H73" s="274"/>
      <c r="I73" s="274"/>
      <c r="J73" s="274"/>
      <c r="K73" s="274"/>
      <c r="L73" s="274"/>
      <c r="M73" s="274"/>
      <c r="N73" s="274"/>
      <c r="O73" s="274"/>
      <c r="P73" s="274"/>
      <c r="Q73" s="150"/>
      <c r="R73" s="150"/>
      <c r="S73" s="150"/>
      <c r="T73" s="150"/>
      <c r="U73" s="150"/>
      <c r="V73" s="150"/>
      <c r="W73" s="150"/>
      <c r="X73" s="150"/>
      <c r="Y73" s="150"/>
      <c r="Z73" s="150"/>
      <c r="AA73" s="150"/>
      <c r="AB73" s="150"/>
      <c r="AC73" s="151"/>
      <c r="AD73" s="88">
        <f>'Art. 137'!AF84</f>
        <v>0</v>
      </c>
      <c r="AE73" s="89">
        <f t="shared" si="0"/>
        <v>0</v>
      </c>
      <c r="AF73">
        <f t="shared" si="1"/>
        <v>0</v>
      </c>
      <c r="AG73" s="86">
        <f t="shared" si="2"/>
        <v>1</v>
      </c>
      <c r="AH73" s="90">
        <f t="shared" si="3"/>
        <v>0</v>
      </c>
      <c r="AI73" s="91">
        <f t="shared" si="4"/>
        <v>1.8181818181818181E-2</v>
      </c>
      <c r="AJ73" s="91">
        <f t="shared" si="5"/>
        <v>0</v>
      </c>
      <c r="AK73" s="91">
        <f t="shared" si="6"/>
        <v>0</v>
      </c>
    </row>
    <row r="74" spans="1:37" ht="25" customHeight="1" thickTop="1" thickBot="1" x14ac:dyDescent="0.3">
      <c r="A74" s="274" t="s">
        <v>121</v>
      </c>
      <c r="B74" s="274"/>
      <c r="C74" s="274"/>
      <c r="D74" s="274"/>
      <c r="E74" s="274"/>
      <c r="F74" s="274"/>
      <c r="G74" s="274"/>
      <c r="H74" s="274"/>
      <c r="I74" s="274"/>
      <c r="J74" s="274"/>
      <c r="K74" s="274"/>
      <c r="L74" s="274"/>
      <c r="M74" s="274"/>
      <c r="N74" s="274"/>
      <c r="O74" s="274"/>
      <c r="P74" s="274"/>
      <c r="Q74" s="150"/>
      <c r="R74" s="150"/>
      <c r="S74" s="150"/>
      <c r="T74" s="150"/>
      <c r="U74" s="150"/>
      <c r="V74" s="150"/>
      <c r="W74" s="150"/>
      <c r="X74" s="150"/>
      <c r="Y74" s="150"/>
      <c r="Z74" s="150"/>
      <c r="AA74" s="150"/>
      <c r="AB74" s="150"/>
      <c r="AC74" s="151"/>
      <c r="AD74" s="88">
        <f>'Art. 137'!AF85</f>
        <v>0</v>
      </c>
      <c r="AE74" s="89">
        <f t="shared" si="0"/>
        <v>0</v>
      </c>
      <c r="AF74">
        <f t="shared" si="1"/>
        <v>0</v>
      </c>
      <c r="AG74" s="86">
        <f t="shared" si="2"/>
        <v>1</v>
      </c>
      <c r="AH74" s="90">
        <f t="shared" si="3"/>
        <v>0</v>
      </c>
      <c r="AI74" s="91">
        <f t="shared" si="4"/>
        <v>1.8181818181818181E-2</v>
      </c>
      <c r="AJ74" s="91">
        <f t="shared" si="5"/>
        <v>0</v>
      </c>
      <c r="AK74" s="91">
        <f t="shared" si="6"/>
        <v>0</v>
      </c>
    </row>
    <row r="75" spans="1:37" ht="25" customHeight="1" thickTop="1" thickBot="1" x14ac:dyDescent="0.3">
      <c r="A75" s="274" t="s">
        <v>122</v>
      </c>
      <c r="B75" s="274"/>
      <c r="C75" s="274"/>
      <c r="D75" s="274"/>
      <c r="E75" s="274"/>
      <c r="F75" s="274"/>
      <c r="G75" s="274"/>
      <c r="H75" s="274"/>
      <c r="I75" s="274"/>
      <c r="J75" s="274"/>
      <c r="K75" s="274"/>
      <c r="L75" s="274"/>
      <c r="M75" s="274"/>
      <c r="N75" s="274"/>
      <c r="O75" s="274"/>
      <c r="P75" s="274"/>
      <c r="Q75" s="152"/>
      <c r="R75" s="152"/>
      <c r="S75" s="152"/>
      <c r="T75" s="152"/>
      <c r="U75" s="152"/>
      <c r="V75" s="152"/>
      <c r="W75" s="152"/>
      <c r="X75" s="152"/>
      <c r="Y75" s="152"/>
      <c r="Z75" s="152"/>
      <c r="AA75" s="152"/>
      <c r="AB75" s="152"/>
      <c r="AC75" s="153"/>
      <c r="AD75" s="88">
        <f>'Art. 137'!AF86</f>
        <v>0</v>
      </c>
      <c r="AE75" s="89">
        <f t="shared" si="0"/>
        <v>0</v>
      </c>
      <c r="AF75">
        <f t="shared" si="1"/>
        <v>0</v>
      </c>
      <c r="AG75" s="86">
        <f t="shared" si="2"/>
        <v>1</v>
      </c>
      <c r="AH75" s="90">
        <f t="shared" si="3"/>
        <v>0</v>
      </c>
      <c r="AI75" s="91">
        <f t="shared" si="4"/>
        <v>1.8181818181818181E-2</v>
      </c>
      <c r="AJ75" s="91">
        <f t="shared" si="5"/>
        <v>0</v>
      </c>
      <c r="AK75" s="91">
        <f t="shared" si="6"/>
        <v>0</v>
      </c>
    </row>
    <row r="76" spans="1:37" ht="25" customHeight="1" thickTop="1" thickBot="1" x14ac:dyDescent="0.3">
      <c r="A76" s="274" t="s">
        <v>123</v>
      </c>
      <c r="B76" s="274"/>
      <c r="C76" s="274"/>
      <c r="D76" s="274"/>
      <c r="E76" s="274"/>
      <c r="F76" s="274"/>
      <c r="G76" s="274"/>
      <c r="H76" s="274"/>
      <c r="I76" s="274"/>
      <c r="J76" s="274"/>
      <c r="K76" s="274"/>
      <c r="L76" s="274"/>
      <c r="M76" s="274"/>
      <c r="N76" s="274"/>
      <c r="O76" s="274"/>
      <c r="P76" s="274"/>
      <c r="Q76" s="152"/>
      <c r="R76" s="152"/>
      <c r="S76" s="152"/>
      <c r="T76" s="152"/>
      <c r="U76" s="152"/>
      <c r="V76" s="152"/>
      <c r="W76" s="152"/>
      <c r="X76" s="152"/>
      <c r="Y76" s="152"/>
      <c r="Z76" s="152"/>
      <c r="AA76" s="152"/>
      <c r="AB76" s="152"/>
      <c r="AC76" s="153"/>
      <c r="AD76" s="88">
        <f>'Art. 137'!AF87</f>
        <v>0</v>
      </c>
      <c r="AE76" s="89">
        <f t="shared" si="0"/>
        <v>0</v>
      </c>
      <c r="AF76">
        <f t="shared" si="1"/>
        <v>0</v>
      </c>
      <c r="AG76" s="86">
        <f t="shared" si="2"/>
        <v>1</v>
      </c>
      <c r="AH76" s="90">
        <f t="shared" si="3"/>
        <v>0</v>
      </c>
      <c r="AI76" s="91">
        <f t="shared" si="4"/>
        <v>1.8181818181818181E-2</v>
      </c>
      <c r="AJ76" s="91">
        <f t="shared" si="5"/>
        <v>0</v>
      </c>
      <c r="AK76" s="91">
        <f t="shared" si="6"/>
        <v>0</v>
      </c>
    </row>
    <row r="77" spans="1:37" ht="25" customHeight="1" thickTop="1" x14ac:dyDescent="0.25">
      <c r="A77" s="289" t="s">
        <v>335</v>
      </c>
      <c r="B77" s="289"/>
      <c r="C77" s="289"/>
      <c r="D77" s="289"/>
      <c r="E77" s="289"/>
      <c r="F77" s="289"/>
      <c r="G77" s="289"/>
      <c r="H77" s="289"/>
      <c r="I77" s="289"/>
      <c r="J77" s="289"/>
      <c r="K77" s="289"/>
      <c r="L77" s="289"/>
      <c r="M77" s="289"/>
      <c r="N77" s="289"/>
      <c r="O77" s="289"/>
      <c r="P77" s="289"/>
      <c r="Q77" s="289"/>
      <c r="R77" s="289"/>
      <c r="S77" s="289"/>
      <c r="T77" s="289"/>
      <c r="U77" s="289"/>
      <c r="V77" s="289"/>
      <c r="W77" s="289"/>
      <c r="X77" s="289"/>
      <c r="Y77" s="289"/>
      <c r="Z77" s="289"/>
      <c r="AA77" s="289"/>
      <c r="AB77" s="289"/>
      <c r="AC77" s="289"/>
      <c r="AD77" s="289"/>
      <c r="AE77" s="89">
        <f>SUM(AE22:AE76)</f>
        <v>0</v>
      </c>
      <c r="AF77" s="59"/>
      <c r="AG77" s="92">
        <f>SUM(AG22:AG76)</f>
        <v>55</v>
      </c>
      <c r="AH77" s="93"/>
      <c r="AI77" s="94"/>
      <c r="AJ77" s="94"/>
      <c r="AK77" s="94"/>
    </row>
    <row r="78" spans="1:37" ht="25" customHeight="1" x14ac:dyDescent="0.25">
      <c r="A78" s="290" t="s">
        <v>336</v>
      </c>
      <c r="B78" s="290"/>
      <c r="C78" s="290"/>
      <c r="D78" s="290"/>
      <c r="E78" s="290"/>
      <c r="F78" s="290"/>
      <c r="G78" s="290"/>
      <c r="H78" s="290"/>
      <c r="I78" s="290"/>
      <c r="J78" s="290"/>
      <c r="K78" s="290"/>
      <c r="L78" s="290"/>
      <c r="M78" s="290"/>
      <c r="N78" s="290"/>
      <c r="O78" s="290"/>
      <c r="P78" s="290"/>
      <c r="Q78" s="290"/>
      <c r="R78" s="290"/>
      <c r="S78" s="290"/>
      <c r="T78" s="290"/>
      <c r="U78" s="290"/>
      <c r="V78" s="290"/>
      <c r="W78" s="290"/>
      <c r="X78" s="290"/>
      <c r="Y78" s="290"/>
      <c r="Z78" s="290"/>
      <c r="AA78" s="290"/>
      <c r="AB78" s="290"/>
      <c r="AC78" s="290"/>
      <c r="AD78" s="290"/>
      <c r="AE78" s="89">
        <f>AE77/$AE$20*100</f>
        <v>0</v>
      </c>
      <c r="AF78" s="59"/>
      <c r="AG78" s="92"/>
      <c r="AH78" s="93"/>
      <c r="AI78" s="94"/>
      <c r="AJ78" s="94"/>
      <c r="AK78" s="94"/>
    </row>
    <row r="79" spans="1:37" ht="25" customHeight="1" thickBot="1" x14ac:dyDescent="0.3">
      <c r="A79" s="70"/>
      <c r="B79" s="70"/>
      <c r="C79" s="70"/>
      <c r="D79" s="70"/>
      <c r="E79" s="70"/>
      <c r="F79" s="70"/>
      <c r="G79" s="70"/>
      <c r="H79" s="70"/>
      <c r="I79" s="70"/>
      <c r="J79" s="70"/>
      <c r="K79" s="70"/>
      <c r="L79" s="70"/>
      <c r="M79" s="70"/>
      <c r="N79" s="70"/>
      <c r="O79" s="70"/>
      <c r="P79" s="70"/>
      <c r="Q79" s="95"/>
      <c r="R79" s="70"/>
      <c r="S79" s="70"/>
      <c r="T79" s="70"/>
      <c r="U79" s="70"/>
      <c r="V79" s="70"/>
      <c r="W79" s="70"/>
      <c r="X79" s="70"/>
      <c r="Y79" s="70"/>
      <c r="Z79" s="70"/>
      <c r="AA79" s="70"/>
      <c r="AB79" s="70"/>
      <c r="AC79" s="70"/>
      <c r="AD79" s="96"/>
      <c r="AE79" s="96"/>
    </row>
    <row r="80" spans="1:37" ht="25" customHeight="1" thickTop="1" thickBot="1" x14ac:dyDescent="0.3">
      <c r="A80" s="291" t="s">
        <v>124</v>
      </c>
      <c r="B80" s="291"/>
      <c r="C80" s="291"/>
      <c r="D80" s="291"/>
      <c r="E80" s="291"/>
      <c r="F80" s="291"/>
      <c r="G80" s="291"/>
      <c r="H80" s="291"/>
      <c r="I80" s="291"/>
      <c r="J80" s="291"/>
      <c r="K80" s="291"/>
      <c r="L80" s="291"/>
      <c r="M80" s="291"/>
      <c r="N80" s="291"/>
      <c r="O80" s="291"/>
      <c r="P80" s="291"/>
      <c r="Q80" s="291"/>
      <c r="R80" s="291"/>
      <c r="S80" s="291"/>
      <c r="T80" s="291"/>
      <c r="U80" s="291"/>
      <c r="V80" s="291"/>
      <c r="W80" s="291"/>
      <c r="X80" s="291"/>
      <c r="Y80" s="291"/>
      <c r="Z80" s="291"/>
      <c r="AA80" s="291"/>
      <c r="AB80" s="291"/>
      <c r="AC80" s="291"/>
      <c r="AD80" s="97" t="s">
        <v>65</v>
      </c>
      <c r="AE80" s="97" t="s">
        <v>9</v>
      </c>
      <c r="AF80" s="86" t="s">
        <v>330</v>
      </c>
      <c r="AG80" s="86" t="s">
        <v>331</v>
      </c>
      <c r="AH80" s="86" t="s">
        <v>332</v>
      </c>
      <c r="AI80" s="87" t="s">
        <v>333</v>
      </c>
      <c r="AJ80" s="86"/>
      <c r="AK80" s="87" t="s">
        <v>334</v>
      </c>
    </row>
    <row r="81" spans="1:37" ht="25" customHeight="1" thickTop="1" thickBot="1" x14ac:dyDescent="0.3">
      <c r="A81" s="259" t="s">
        <v>125</v>
      </c>
      <c r="B81" s="259"/>
      <c r="C81" s="259"/>
      <c r="D81" s="259"/>
      <c r="E81" s="259"/>
      <c r="F81" s="259"/>
      <c r="G81" s="259"/>
      <c r="H81" s="259"/>
      <c r="I81" s="259"/>
      <c r="J81" s="259"/>
      <c r="K81" s="259"/>
      <c r="L81" s="259"/>
      <c r="M81" s="259"/>
      <c r="N81" s="259"/>
      <c r="O81" s="259"/>
      <c r="P81" s="259"/>
      <c r="Q81" s="150"/>
      <c r="R81" s="150"/>
      <c r="S81" s="150"/>
      <c r="T81" s="150"/>
      <c r="U81" s="150"/>
      <c r="V81" s="150"/>
      <c r="W81" s="150"/>
      <c r="X81" s="150"/>
      <c r="Y81" s="150"/>
      <c r="Z81" s="150"/>
      <c r="AA81" s="150"/>
      <c r="AB81" s="150"/>
      <c r="AC81" s="151"/>
      <c r="AD81" s="88">
        <f>'Art. 137'!AF90</f>
        <v>0</v>
      </c>
      <c r="AE81" s="89">
        <f t="shared" ref="AE81:AE85" si="7">IF(AG81=1,AK81,AG81)</f>
        <v>0</v>
      </c>
      <c r="AF81">
        <f t="shared" ref="AF81:AF85" si="8">AD81/2</f>
        <v>0</v>
      </c>
      <c r="AG81" s="86">
        <f>IF(AND(AF81&gt;=0,AF81&lt;=1),1,"No aplica")</f>
        <v>1</v>
      </c>
      <c r="AH81" s="90">
        <f t="shared" ref="AH81:AH85" si="9">AD81/(AG81*2)</f>
        <v>0</v>
      </c>
      <c r="AI81" s="91">
        <f t="shared" ref="AI81:AI85" si="10">IF(AG81=1,AG81/$AG$86,"No aplica")</f>
        <v>0.2</v>
      </c>
      <c r="AJ81" s="91">
        <f t="shared" ref="AJ81:AJ85" si="11">AF81*AI81</f>
        <v>0</v>
      </c>
      <c r="AK81" s="91">
        <f t="shared" ref="AK81:AK85" si="12">AJ81*$AE$20</f>
        <v>0</v>
      </c>
    </row>
    <row r="82" spans="1:37" ht="25" customHeight="1" thickTop="1" thickBot="1" x14ac:dyDescent="0.3">
      <c r="A82" s="259" t="s">
        <v>126</v>
      </c>
      <c r="B82" s="259"/>
      <c r="C82" s="259"/>
      <c r="D82" s="259"/>
      <c r="E82" s="259"/>
      <c r="F82" s="259"/>
      <c r="G82" s="259"/>
      <c r="H82" s="259"/>
      <c r="I82" s="259"/>
      <c r="J82" s="259"/>
      <c r="K82" s="259"/>
      <c r="L82" s="259"/>
      <c r="M82" s="259"/>
      <c r="N82" s="259"/>
      <c r="O82" s="259"/>
      <c r="P82" s="259"/>
      <c r="Q82" s="150"/>
      <c r="R82" s="150"/>
      <c r="S82" s="150"/>
      <c r="T82" s="150"/>
      <c r="U82" s="150"/>
      <c r="V82" s="150"/>
      <c r="W82" s="150"/>
      <c r="X82" s="150"/>
      <c r="Y82" s="150"/>
      <c r="Z82" s="150"/>
      <c r="AA82" s="150"/>
      <c r="AB82" s="150"/>
      <c r="AC82" s="151"/>
      <c r="AD82" s="88">
        <f>'Art. 137'!AF91</f>
        <v>0</v>
      </c>
      <c r="AE82" s="89">
        <f t="shared" si="7"/>
        <v>0</v>
      </c>
      <c r="AF82">
        <f t="shared" si="8"/>
        <v>0</v>
      </c>
      <c r="AG82" s="86">
        <f>IF(AND(AF82&gt;=0,AF82&lt;=1),1,"No aplica")</f>
        <v>1</v>
      </c>
      <c r="AH82" s="90">
        <f t="shared" si="9"/>
        <v>0</v>
      </c>
      <c r="AI82" s="91">
        <f t="shared" si="10"/>
        <v>0.2</v>
      </c>
      <c r="AJ82" s="91">
        <f t="shared" si="11"/>
        <v>0</v>
      </c>
      <c r="AK82" s="91">
        <f t="shared" si="12"/>
        <v>0</v>
      </c>
    </row>
    <row r="83" spans="1:37" ht="25" customHeight="1" thickTop="1" thickBot="1" x14ac:dyDescent="0.3">
      <c r="A83" s="259" t="s">
        <v>127</v>
      </c>
      <c r="B83" s="259"/>
      <c r="C83" s="259"/>
      <c r="D83" s="259"/>
      <c r="E83" s="259"/>
      <c r="F83" s="259"/>
      <c r="G83" s="259"/>
      <c r="H83" s="259"/>
      <c r="I83" s="259"/>
      <c r="J83" s="259"/>
      <c r="K83" s="259"/>
      <c r="L83" s="259"/>
      <c r="M83" s="259"/>
      <c r="N83" s="259"/>
      <c r="O83" s="259"/>
      <c r="P83" s="259"/>
      <c r="Q83" s="150"/>
      <c r="R83" s="150"/>
      <c r="S83" s="150"/>
      <c r="T83" s="150"/>
      <c r="U83" s="150"/>
      <c r="V83" s="150"/>
      <c r="W83" s="150"/>
      <c r="X83" s="150"/>
      <c r="Y83" s="150"/>
      <c r="Z83" s="150"/>
      <c r="AA83" s="150"/>
      <c r="AB83" s="150"/>
      <c r="AC83" s="151"/>
      <c r="AD83" s="88">
        <f>'Art. 137'!AF92</f>
        <v>0</v>
      </c>
      <c r="AE83" s="89">
        <f t="shared" si="7"/>
        <v>0</v>
      </c>
      <c r="AF83">
        <f t="shared" si="8"/>
        <v>0</v>
      </c>
      <c r="AG83" s="86">
        <f>IF(AND(AF83&gt;=0,AF83&lt;=1),1,"No aplica")</f>
        <v>1</v>
      </c>
      <c r="AH83" s="90">
        <f t="shared" si="9"/>
        <v>0</v>
      </c>
      <c r="AI83" s="91">
        <f t="shared" si="10"/>
        <v>0.2</v>
      </c>
      <c r="AJ83" s="91">
        <f t="shared" si="11"/>
        <v>0</v>
      </c>
      <c r="AK83" s="91">
        <f t="shared" si="12"/>
        <v>0</v>
      </c>
    </row>
    <row r="84" spans="1:37" ht="25" customHeight="1" thickTop="1" thickBot="1" x14ac:dyDescent="0.3">
      <c r="A84" s="259" t="s">
        <v>128</v>
      </c>
      <c r="B84" s="259"/>
      <c r="C84" s="259"/>
      <c r="D84" s="259"/>
      <c r="E84" s="259"/>
      <c r="F84" s="259"/>
      <c r="G84" s="259"/>
      <c r="H84" s="259"/>
      <c r="I84" s="259"/>
      <c r="J84" s="259"/>
      <c r="K84" s="259"/>
      <c r="L84" s="259"/>
      <c r="M84" s="259"/>
      <c r="N84" s="259"/>
      <c r="O84" s="259"/>
      <c r="P84" s="259"/>
      <c r="Q84" s="150"/>
      <c r="R84" s="150"/>
      <c r="S84" s="150"/>
      <c r="T84" s="150"/>
      <c r="U84" s="150"/>
      <c r="V84" s="150"/>
      <c r="W84" s="150"/>
      <c r="X84" s="150"/>
      <c r="Y84" s="150"/>
      <c r="Z84" s="150"/>
      <c r="AA84" s="150"/>
      <c r="AB84" s="150"/>
      <c r="AC84" s="151"/>
      <c r="AD84" s="88">
        <f>'Art. 137'!AF93</f>
        <v>0</v>
      </c>
      <c r="AE84" s="89">
        <f t="shared" si="7"/>
        <v>0</v>
      </c>
      <c r="AF84">
        <f t="shared" si="8"/>
        <v>0</v>
      </c>
      <c r="AG84" s="86">
        <f>IF(AND(AF84&gt;=0,AF84&lt;=1),1,"No aplica")</f>
        <v>1</v>
      </c>
      <c r="AH84" s="90">
        <f t="shared" si="9"/>
        <v>0</v>
      </c>
      <c r="AI84" s="91">
        <f t="shared" si="10"/>
        <v>0.2</v>
      </c>
      <c r="AJ84" s="91">
        <f t="shared" si="11"/>
        <v>0</v>
      </c>
      <c r="AK84" s="91">
        <f t="shared" si="12"/>
        <v>0</v>
      </c>
    </row>
    <row r="85" spans="1:37" ht="25" customHeight="1" thickTop="1" thickBot="1" x14ac:dyDescent="0.3">
      <c r="A85" s="259" t="s">
        <v>129</v>
      </c>
      <c r="B85" s="259"/>
      <c r="C85" s="259"/>
      <c r="D85" s="259"/>
      <c r="E85" s="259"/>
      <c r="F85" s="259"/>
      <c r="G85" s="259"/>
      <c r="H85" s="259"/>
      <c r="I85" s="259"/>
      <c r="J85" s="259"/>
      <c r="K85" s="259"/>
      <c r="L85" s="259"/>
      <c r="M85" s="259"/>
      <c r="N85" s="259"/>
      <c r="O85" s="259"/>
      <c r="P85" s="259"/>
      <c r="Q85" s="150"/>
      <c r="R85" s="150"/>
      <c r="S85" s="150"/>
      <c r="T85" s="150"/>
      <c r="U85" s="150"/>
      <c r="V85" s="150"/>
      <c r="W85" s="150"/>
      <c r="X85" s="150"/>
      <c r="Y85" s="150"/>
      <c r="Z85" s="150"/>
      <c r="AA85" s="150"/>
      <c r="AB85" s="150"/>
      <c r="AC85" s="151"/>
      <c r="AD85" s="88">
        <f>'Art. 137'!AF94</f>
        <v>0</v>
      </c>
      <c r="AE85" s="89">
        <f t="shared" si="7"/>
        <v>0</v>
      </c>
      <c r="AF85">
        <f t="shared" si="8"/>
        <v>0</v>
      </c>
      <c r="AG85" s="86">
        <f>IF(AND(AF85&gt;=0,AF85&lt;=1),1,"No aplica")</f>
        <v>1</v>
      </c>
      <c r="AH85" s="90">
        <f t="shared" si="9"/>
        <v>0</v>
      </c>
      <c r="AI85" s="91">
        <f t="shared" si="10"/>
        <v>0.2</v>
      </c>
      <c r="AJ85" s="91">
        <f t="shared" si="11"/>
        <v>0</v>
      </c>
      <c r="AK85" s="91">
        <f t="shared" si="12"/>
        <v>0</v>
      </c>
    </row>
    <row r="86" spans="1:37" ht="25" customHeight="1" thickTop="1" x14ac:dyDescent="0.25">
      <c r="A86" s="289" t="s">
        <v>337</v>
      </c>
      <c r="B86" s="289"/>
      <c r="C86" s="289"/>
      <c r="D86" s="289"/>
      <c r="E86" s="289"/>
      <c r="F86" s="289"/>
      <c r="G86" s="289"/>
      <c r="H86" s="289"/>
      <c r="I86" s="289"/>
      <c r="J86" s="289"/>
      <c r="K86" s="289"/>
      <c r="L86" s="289"/>
      <c r="M86" s="289"/>
      <c r="N86" s="289"/>
      <c r="O86" s="289"/>
      <c r="P86" s="289"/>
      <c r="Q86" s="289"/>
      <c r="R86" s="289"/>
      <c r="S86" s="289"/>
      <c r="T86" s="289"/>
      <c r="U86" s="289"/>
      <c r="V86" s="289"/>
      <c r="W86" s="289"/>
      <c r="X86" s="289"/>
      <c r="Y86" s="289"/>
      <c r="Z86" s="289"/>
      <c r="AA86" s="289"/>
      <c r="AB86" s="289"/>
      <c r="AC86" s="289"/>
      <c r="AD86" s="289"/>
      <c r="AE86" s="89">
        <f>SUM(AE81:AE85)</f>
        <v>0</v>
      </c>
      <c r="AF86" s="59"/>
      <c r="AG86" s="92">
        <f>SUM(AG81:AG85)</f>
        <v>5</v>
      </c>
      <c r="AH86" s="93"/>
      <c r="AI86" s="94"/>
      <c r="AJ86" s="94"/>
      <c r="AK86" s="94"/>
    </row>
    <row r="87" spans="1:37" ht="25" customHeight="1" x14ac:dyDescent="0.25">
      <c r="A87" s="290" t="s">
        <v>338</v>
      </c>
      <c r="B87" s="290"/>
      <c r="C87" s="290"/>
      <c r="D87" s="290"/>
      <c r="E87" s="290"/>
      <c r="F87" s="290"/>
      <c r="G87" s="290"/>
      <c r="H87" s="290"/>
      <c r="I87" s="290"/>
      <c r="J87" s="290"/>
      <c r="K87" s="290"/>
      <c r="L87" s="290"/>
      <c r="M87" s="290"/>
      <c r="N87" s="290"/>
      <c r="O87" s="290"/>
      <c r="P87" s="290"/>
      <c r="Q87" s="290"/>
      <c r="R87" s="290"/>
      <c r="S87" s="290"/>
      <c r="T87" s="290"/>
      <c r="U87" s="290"/>
      <c r="V87" s="290"/>
      <c r="W87" s="290"/>
      <c r="X87" s="290"/>
      <c r="Y87" s="290"/>
      <c r="Z87" s="290"/>
      <c r="AA87" s="290"/>
      <c r="AB87" s="290"/>
      <c r="AC87" s="290"/>
      <c r="AD87" s="290"/>
      <c r="AE87" s="89">
        <f>AE86/$AE$20*100</f>
        <v>0</v>
      </c>
      <c r="AF87" s="59"/>
      <c r="AG87" s="92"/>
      <c r="AH87" s="93"/>
      <c r="AI87" s="94"/>
      <c r="AJ87" s="94"/>
      <c r="AK87" s="94"/>
    </row>
    <row r="88" spans="1:37" ht="25" customHeight="1" x14ac:dyDescent="0.25">
      <c r="A88" s="98"/>
      <c r="B88" s="98"/>
      <c r="C88" s="98"/>
      <c r="D88" s="98"/>
      <c r="E88" s="98"/>
      <c r="F88" s="98"/>
      <c r="G88" s="98"/>
      <c r="H88" s="98"/>
      <c r="I88" s="98"/>
      <c r="J88" s="98"/>
      <c r="K88" s="98"/>
      <c r="L88" s="98"/>
      <c r="M88" s="98"/>
      <c r="N88" s="98"/>
      <c r="O88" s="98"/>
      <c r="P88" s="98"/>
      <c r="Q88" s="99"/>
      <c r="R88" s="70"/>
      <c r="S88" s="70"/>
      <c r="T88" s="70"/>
      <c r="U88" s="70"/>
      <c r="V88" s="70"/>
      <c r="W88" s="70"/>
      <c r="X88" s="70"/>
      <c r="Y88" s="70"/>
      <c r="Z88" s="70"/>
      <c r="AA88" s="70"/>
      <c r="AB88" s="70"/>
      <c r="AC88" s="70"/>
      <c r="AD88" s="96"/>
      <c r="AE88" s="96"/>
    </row>
    <row r="89" spans="1:37" ht="25" customHeight="1" x14ac:dyDescent="0.25">
      <c r="A89" s="100"/>
      <c r="B89" s="100"/>
      <c r="C89" s="100"/>
      <c r="D89" s="100"/>
      <c r="E89" s="100"/>
      <c r="F89" s="100"/>
      <c r="G89" s="100"/>
      <c r="H89" s="100"/>
      <c r="I89" s="100"/>
      <c r="J89" s="100"/>
      <c r="K89" s="100"/>
      <c r="L89" s="100"/>
      <c r="M89" s="100"/>
      <c r="N89" s="100"/>
      <c r="O89" s="100"/>
      <c r="P89" s="100"/>
      <c r="Q89" s="95"/>
      <c r="R89" s="100"/>
      <c r="S89" s="100"/>
      <c r="T89" s="100"/>
      <c r="U89" s="100"/>
      <c r="V89" s="100"/>
      <c r="W89" s="100"/>
      <c r="X89" s="100"/>
      <c r="Y89" s="100"/>
      <c r="Z89" s="100"/>
      <c r="AA89" s="100"/>
      <c r="AB89" s="100"/>
      <c r="AC89" s="100"/>
      <c r="AD89" s="96"/>
      <c r="AE89" s="96"/>
    </row>
    <row r="90" spans="1:37" ht="62.25" customHeight="1" x14ac:dyDescent="0.25">
      <c r="A90" s="269" t="s">
        <v>130</v>
      </c>
      <c r="B90" s="269"/>
      <c r="C90" s="269"/>
      <c r="D90" s="269"/>
      <c r="E90" s="269"/>
      <c r="F90" s="269"/>
      <c r="G90" s="269"/>
      <c r="H90" s="269"/>
      <c r="I90" s="269"/>
      <c r="J90" s="269"/>
      <c r="K90" s="269"/>
      <c r="L90" s="269"/>
      <c r="M90" s="269"/>
      <c r="N90" s="269"/>
      <c r="O90" s="269"/>
      <c r="P90" s="269"/>
      <c r="Q90" s="269"/>
      <c r="R90" s="269"/>
      <c r="S90" s="269"/>
      <c r="T90" s="269"/>
      <c r="U90" s="269"/>
      <c r="V90" s="269"/>
      <c r="W90" s="269"/>
      <c r="X90" s="269"/>
      <c r="Y90" s="269"/>
      <c r="Z90" s="269"/>
      <c r="AA90" s="269"/>
      <c r="AB90" s="269"/>
      <c r="AC90" s="269"/>
      <c r="AD90" s="269"/>
      <c r="AE90" s="269"/>
    </row>
    <row r="91" spans="1:37" ht="25" customHeight="1" x14ac:dyDescent="0.25">
      <c r="A91" s="217"/>
      <c r="B91" s="217"/>
      <c r="C91" s="217"/>
      <c r="D91" s="217"/>
      <c r="E91" s="217"/>
      <c r="F91" s="217"/>
      <c r="G91" s="217"/>
      <c r="H91" s="217"/>
      <c r="I91" s="217"/>
      <c r="J91" s="217"/>
      <c r="K91" s="217"/>
      <c r="L91" s="217"/>
      <c r="M91" s="217"/>
      <c r="N91" s="217"/>
      <c r="O91" s="217"/>
      <c r="P91" s="217"/>
      <c r="Q91" s="217"/>
      <c r="R91" s="217"/>
      <c r="S91" s="217"/>
      <c r="T91" s="217"/>
      <c r="U91" s="217"/>
      <c r="V91" s="217"/>
      <c r="W91" s="217"/>
      <c r="X91" s="217"/>
      <c r="Y91" s="217"/>
      <c r="Z91" s="217"/>
      <c r="AA91" s="217"/>
      <c r="AB91" s="217"/>
      <c r="AC91" s="217"/>
      <c r="AD91" s="82"/>
      <c r="AE91" s="82"/>
    </row>
    <row r="92" spans="1:37" ht="25" customHeight="1" thickBot="1" x14ac:dyDescent="0.3">
      <c r="A92" s="101"/>
      <c r="B92" s="102"/>
      <c r="C92" s="102"/>
      <c r="D92" s="102"/>
      <c r="E92" s="102"/>
      <c r="F92" s="102"/>
      <c r="G92" s="102"/>
      <c r="H92" s="102"/>
      <c r="I92" s="102"/>
      <c r="J92" s="102"/>
      <c r="K92" s="102"/>
      <c r="L92" s="102"/>
      <c r="M92" s="102"/>
      <c r="N92" s="102"/>
      <c r="O92" s="102"/>
      <c r="P92" s="102"/>
      <c r="Q92" s="103"/>
      <c r="R92" s="102"/>
      <c r="S92" s="102"/>
      <c r="T92" s="102"/>
      <c r="U92" s="102"/>
      <c r="V92" s="102"/>
      <c r="W92" s="102"/>
      <c r="X92" s="102"/>
      <c r="Y92" s="102"/>
      <c r="Z92" s="102"/>
      <c r="AA92" s="102"/>
      <c r="AB92" s="102"/>
      <c r="AC92" s="102"/>
      <c r="AD92" s="83"/>
      <c r="AE92" s="83"/>
    </row>
    <row r="93" spans="1:37" ht="25" customHeight="1" thickTop="1" thickBot="1" x14ac:dyDescent="0.3">
      <c r="A93" s="292" t="s">
        <v>44</v>
      </c>
      <c r="B93" s="292"/>
      <c r="C93" s="292"/>
      <c r="D93" s="292"/>
      <c r="E93" s="292"/>
      <c r="F93" s="292"/>
      <c r="G93" s="292"/>
      <c r="H93" s="292"/>
      <c r="I93" s="292"/>
      <c r="J93" s="292"/>
      <c r="K93" s="292"/>
      <c r="L93" s="292"/>
      <c r="M93" s="292"/>
      <c r="N93" s="292"/>
      <c r="O93" s="292"/>
      <c r="P93" s="292"/>
      <c r="Q93" s="292"/>
      <c r="R93" s="292"/>
      <c r="S93" s="292"/>
      <c r="T93" s="292"/>
      <c r="U93" s="292"/>
      <c r="V93" s="292"/>
      <c r="W93" s="292"/>
      <c r="X93" s="292"/>
      <c r="Y93" s="292"/>
      <c r="Z93" s="292"/>
      <c r="AA93" s="292"/>
      <c r="AB93" s="292"/>
      <c r="AC93" s="292"/>
      <c r="AD93" s="84" t="s">
        <v>65</v>
      </c>
      <c r="AE93" s="85" t="s">
        <v>9</v>
      </c>
      <c r="AF93" s="86" t="s">
        <v>330</v>
      </c>
      <c r="AG93" s="86" t="s">
        <v>331</v>
      </c>
      <c r="AH93" s="86" t="s">
        <v>332</v>
      </c>
      <c r="AI93" s="87" t="s">
        <v>333</v>
      </c>
      <c r="AJ93" s="86"/>
      <c r="AK93" s="87" t="s">
        <v>334</v>
      </c>
    </row>
    <row r="94" spans="1:37" ht="25" customHeight="1" thickTop="1" thickBot="1" x14ac:dyDescent="0.3">
      <c r="A94" s="259" t="s">
        <v>132</v>
      </c>
      <c r="B94" s="259"/>
      <c r="C94" s="259"/>
      <c r="D94" s="259"/>
      <c r="E94" s="259"/>
      <c r="F94" s="259"/>
      <c r="G94" s="259"/>
      <c r="H94" s="259"/>
      <c r="I94" s="259"/>
      <c r="J94" s="259"/>
      <c r="K94" s="259"/>
      <c r="L94" s="259"/>
      <c r="M94" s="259"/>
      <c r="N94" s="259"/>
      <c r="O94" s="259"/>
      <c r="P94" s="259"/>
      <c r="Q94" s="150"/>
      <c r="R94" s="150"/>
      <c r="S94" s="150"/>
      <c r="T94" s="150"/>
      <c r="U94" s="150"/>
      <c r="V94" s="150"/>
      <c r="W94" s="150"/>
      <c r="X94" s="150"/>
      <c r="Y94" s="150"/>
      <c r="Z94" s="150"/>
      <c r="AA94" s="150"/>
      <c r="AB94" s="150"/>
      <c r="AC94" s="151"/>
      <c r="AD94" s="88">
        <f>'Art. 137'!AF102</f>
        <v>0</v>
      </c>
      <c r="AE94" s="89">
        <f t="shared" ref="AE94:AE118" si="13">IF(AG94=1,AK94,AG94)</f>
        <v>0</v>
      </c>
      <c r="AF94">
        <f t="shared" ref="AF94:AF118" si="14">AD94/2</f>
        <v>0</v>
      </c>
      <c r="AG94" s="86">
        <f t="shared" ref="AG94:AG118" si="15">IF(AND(AF94&gt;=0,AF94&lt;=1),1,"No aplica")</f>
        <v>1</v>
      </c>
      <c r="AH94" s="90">
        <f t="shared" ref="AH94:AH118" si="16">AD94/(AG94*2)</f>
        <v>0</v>
      </c>
      <c r="AI94" s="91">
        <f t="shared" ref="AI94:AI118" si="17">IF(AG94=1,AG94/$AG$119,"No aplica")</f>
        <v>0.04</v>
      </c>
      <c r="AJ94" s="91">
        <f t="shared" ref="AJ94:AJ118" si="18">AF94*AI94</f>
        <v>0</v>
      </c>
      <c r="AK94" s="91">
        <f t="shared" ref="AK94:AK118" si="19">AJ94*$AE$20</f>
        <v>0</v>
      </c>
    </row>
    <row r="95" spans="1:37" ht="25" customHeight="1" thickTop="1" thickBot="1" x14ac:dyDescent="0.3">
      <c r="A95" s="259" t="s">
        <v>68</v>
      </c>
      <c r="B95" s="259"/>
      <c r="C95" s="259"/>
      <c r="D95" s="259"/>
      <c r="E95" s="259"/>
      <c r="F95" s="259"/>
      <c r="G95" s="259"/>
      <c r="H95" s="259"/>
      <c r="I95" s="259"/>
      <c r="J95" s="259"/>
      <c r="K95" s="259"/>
      <c r="L95" s="259"/>
      <c r="M95" s="259"/>
      <c r="N95" s="259"/>
      <c r="O95" s="259"/>
      <c r="P95" s="259"/>
      <c r="Q95" s="150"/>
      <c r="R95" s="150"/>
      <c r="S95" s="150"/>
      <c r="T95" s="150"/>
      <c r="U95" s="150"/>
      <c r="V95" s="150"/>
      <c r="W95" s="150"/>
      <c r="X95" s="150"/>
      <c r="Y95" s="150"/>
      <c r="Z95" s="150"/>
      <c r="AA95" s="150"/>
      <c r="AB95" s="150"/>
      <c r="AC95" s="151"/>
      <c r="AD95" s="88">
        <f>'Art. 137'!AF103</f>
        <v>0</v>
      </c>
      <c r="AE95" s="89">
        <f t="shared" si="13"/>
        <v>0</v>
      </c>
      <c r="AF95">
        <f t="shared" si="14"/>
        <v>0</v>
      </c>
      <c r="AG95" s="86">
        <f t="shared" si="15"/>
        <v>1</v>
      </c>
      <c r="AH95" s="90">
        <f t="shared" si="16"/>
        <v>0</v>
      </c>
      <c r="AI95" s="91">
        <f t="shared" si="17"/>
        <v>0.04</v>
      </c>
      <c r="AJ95" s="91">
        <f t="shared" si="18"/>
        <v>0</v>
      </c>
      <c r="AK95" s="91">
        <f t="shared" si="19"/>
        <v>0</v>
      </c>
    </row>
    <row r="96" spans="1:37" ht="25" customHeight="1" thickTop="1" thickBot="1" x14ac:dyDescent="0.3">
      <c r="A96" s="259" t="s">
        <v>133</v>
      </c>
      <c r="B96" s="259"/>
      <c r="C96" s="259"/>
      <c r="D96" s="259"/>
      <c r="E96" s="259"/>
      <c r="F96" s="259"/>
      <c r="G96" s="259"/>
      <c r="H96" s="259"/>
      <c r="I96" s="259"/>
      <c r="J96" s="259"/>
      <c r="K96" s="259"/>
      <c r="L96" s="259"/>
      <c r="M96" s="259"/>
      <c r="N96" s="259"/>
      <c r="O96" s="259"/>
      <c r="P96" s="259"/>
      <c r="Q96" s="150"/>
      <c r="R96" s="150"/>
      <c r="S96" s="150"/>
      <c r="T96" s="150"/>
      <c r="U96" s="150"/>
      <c r="V96" s="150"/>
      <c r="W96" s="150"/>
      <c r="X96" s="150"/>
      <c r="Y96" s="150"/>
      <c r="Z96" s="150"/>
      <c r="AA96" s="150"/>
      <c r="AB96" s="150"/>
      <c r="AC96" s="151"/>
      <c r="AD96" s="88">
        <f>'Art. 137'!AF104</f>
        <v>0</v>
      </c>
      <c r="AE96" s="89">
        <f t="shared" si="13"/>
        <v>0</v>
      </c>
      <c r="AF96">
        <f t="shared" si="14"/>
        <v>0</v>
      </c>
      <c r="AG96" s="86">
        <f t="shared" si="15"/>
        <v>1</v>
      </c>
      <c r="AH96" s="90">
        <f t="shared" si="16"/>
        <v>0</v>
      </c>
      <c r="AI96" s="91">
        <f t="shared" si="17"/>
        <v>0.04</v>
      </c>
      <c r="AJ96" s="91">
        <f t="shared" si="18"/>
        <v>0</v>
      </c>
      <c r="AK96" s="91">
        <f t="shared" si="19"/>
        <v>0</v>
      </c>
    </row>
    <row r="97" spans="1:37" ht="25" customHeight="1" thickTop="1" thickBot="1" x14ac:dyDescent="0.3">
      <c r="A97" s="259" t="s">
        <v>134</v>
      </c>
      <c r="B97" s="259"/>
      <c r="C97" s="259"/>
      <c r="D97" s="259"/>
      <c r="E97" s="259"/>
      <c r="F97" s="259"/>
      <c r="G97" s="259"/>
      <c r="H97" s="259"/>
      <c r="I97" s="259"/>
      <c r="J97" s="259"/>
      <c r="K97" s="259"/>
      <c r="L97" s="259"/>
      <c r="M97" s="259"/>
      <c r="N97" s="259"/>
      <c r="O97" s="259"/>
      <c r="P97" s="259"/>
      <c r="Q97" s="150"/>
      <c r="R97" s="150"/>
      <c r="S97" s="150"/>
      <c r="T97" s="150"/>
      <c r="U97" s="150"/>
      <c r="V97" s="150"/>
      <c r="W97" s="150"/>
      <c r="X97" s="150"/>
      <c r="Y97" s="150"/>
      <c r="Z97" s="150"/>
      <c r="AA97" s="150"/>
      <c r="AB97" s="150"/>
      <c r="AC97" s="151"/>
      <c r="AD97" s="88">
        <f>'Art. 137'!AF105</f>
        <v>0</v>
      </c>
      <c r="AE97" s="89">
        <f t="shared" si="13"/>
        <v>0</v>
      </c>
      <c r="AF97">
        <f t="shared" si="14"/>
        <v>0</v>
      </c>
      <c r="AG97" s="86">
        <f t="shared" si="15"/>
        <v>1</v>
      </c>
      <c r="AH97" s="90">
        <f t="shared" si="16"/>
        <v>0</v>
      </c>
      <c r="AI97" s="91">
        <f t="shared" si="17"/>
        <v>0.04</v>
      </c>
      <c r="AJ97" s="91">
        <f t="shared" si="18"/>
        <v>0</v>
      </c>
      <c r="AK97" s="91">
        <f t="shared" si="19"/>
        <v>0</v>
      </c>
    </row>
    <row r="98" spans="1:37" ht="25" customHeight="1" thickTop="1" thickBot="1" x14ac:dyDescent="0.3">
      <c r="A98" s="259" t="s">
        <v>135</v>
      </c>
      <c r="B98" s="259"/>
      <c r="C98" s="259"/>
      <c r="D98" s="259"/>
      <c r="E98" s="259"/>
      <c r="F98" s="259"/>
      <c r="G98" s="259"/>
      <c r="H98" s="259"/>
      <c r="I98" s="259"/>
      <c r="J98" s="259"/>
      <c r="K98" s="259"/>
      <c r="L98" s="259"/>
      <c r="M98" s="259"/>
      <c r="N98" s="259"/>
      <c r="O98" s="259"/>
      <c r="P98" s="259"/>
      <c r="Q98" s="152"/>
      <c r="R98" s="152"/>
      <c r="S98" s="152"/>
      <c r="T98" s="152"/>
      <c r="U98" s="152"/>
      <c r="V98" s="152"/>
      <c r="W98" s="152"/>
      <c r="X98" s="152"/>
      <c r="Y98" s="152"/>
      <c r="Z98" s="152"/>
      <c r="AA98" s="152"/>
      <c r="AB98" s="152"/>
      <c r="AC98" s="153"/>
      <c r="AD98" s="88">
        <f>'Art. 137'!AF106</f>
        <v>0</v>
      </c>
      <c r="AE98" s="89">
        <f t="shared" si="13"/>
        <v>0</v>
      </c>
      <c r="AF98">
        <f t="shared" si="14"/>
        <v>0</v>
      </c>
      <c r="AG98" s="86">
        <f t="shared" si="15"/>
        <v>1</v>
      </c>
      <c r="AH98" s="90">
        <f t="shared" si="16"/>
        <v>0</v>
      </c>
      <c r="AI98" s="91">
        <f t="shared" si="17"/>
        <v>0.04</v>
      </c>
      <c r="AJ98" s="91">
        <f t="shared" si="18"/>
        <v>0</v>
      </c>
      <c r="AK98" s="91">
        <f t="shared" si="19"/>
        <v>0</v>
      </c>
    </row>
    <row r="99" spans="1:37" ht="25" customHeight="1" thickTop="1" thickBot="1" x14ac:dyDescent="0.3">
      <c r="A99" s="259" t="s">
        <v>136</v>
      </c>
      <c r="B99" s="259"/>
      <c r="C99" s="259"/>
      <c r="D99" s="259"/>
      <c r="E99" s="259"/>
      <c r="F99" s="259"/>
      <c r="G99" s="259"/>
      <c r="H99" s="259"/>
      <c r="I99" s="259"/>
      <c r="J99" s="259"/>
      <c r="K99" s="259"/>
      <c r="L99" s="259"/>
      <c r="M99" s="259"/>
      <c r="N99" s="259"/>
      <c r="O99" s="259"/>
      <c r="P99" s="259"/>
      <c r="Q99" s="152"/>
      <c r="R99" s="152"/>
      <c r="S99" s="152"/>
      <c r="T99" s="152"/>
      <c r="U99" s="152"/>
      <c r="V99" s="152"/>
      <c r="W99" s="152"/>
      <c r="X99" s="152"/>
      <c r="Y99" s="152"/>
      <c r="Z99" s="152"/>
      <c r="AA99" s="152"/>
      <c r="AB99" s="152"/>
      <c r="AC99" s="153"/>
      <c r="AD99" s="88">
        <f>'Art. 137'!AF107</f>
        <v>0</v>
      </c>
      <c r="AE99" s="89">
        <f t="shared" si="13"/>
        <v>0</v>
      </c>
      <c r="AF99">
        <f t="shared" si="14"/>
        <v>0</v>
      </c>
      <c r="AG99" s="86">
        <f t="shared" si="15"/>
        <v>1</v>
      </c>
      <c r="AH99" s="90">
        <f t="shared" si="16"/>
        <v>0</v>
      </c>
      <c r="AI99" s="91">
        <f t="shared" si="17"/>
        <v>0.04</v>
      </c>
      <c r="AJ99" s="91">
        <f t="shared" si="18"/>
        <v>0</v>
      </c>
      <c r="AK99" s="91">
        <f t="shared" si="19"/>
        <v>0</v>
      </c>
    </row>
    <row r="100" spans="1:37" ht="25" customHeight="1" thickTop="1" thickBot="1" x14ac:dyDescent="0.3">
      <c r="A100" s="259" t="s">
        <v>137</v>
      </c>
      <c r="B100" s="259"/>
      <c r="C100" s="259"/>
      <c r="D100" s="259"/>
      <c r="E100" s="259"/>
      <c r="F100" s="259"/>
      <c r="G100" s="259"/>
      <c r="H100" s="259"/>
      <c r="I100" s="259"/>
      <c r="J100" s="259"/>
      <c r="K100" s="259"/>
      <c r="L100" s="259"/>
      <c r="M100" s="259"/>
      <c r="N100" s="259"/>
      <c r="O100" s="259"/>
      <c r="P100" s="259"/>
      <c r="Q100" s="150"/>
      <c r="R100" s="150"/>
      <c r="S100" s="150"/>
      <c r="T100" s="150"/>
      <c r="U100" s="150"/>
      <c r="V100" s="150"/>
      <c r="W100" s="150"/>
      <c r="X100" s="150"/>
      <c r="Y100" s="150"/>
      <c r="Z100" s="150"/>
      <c r="AA100" s="150"/>
      <c r="AB100" s="150"/>
      <c r="AC100" s="151"/>
      <c r="AD100" s="88">
        <f>'Art. 137'!AF108</f>
        <v>0</v>
      </c>
      <c r="AE100" s="89">
        <f t="shared" si="13"/>
        <v>0</v>
      </c>
      <c r="AF100">
        <f t="shared" si="14"/>
        <v>0</v>
      </c>
      <c r="AG100" s="86">
        <f t="shared" si="15"/>
        <v>1</v>
      </c>
      <c r="AH100" s="90">
        <f t="shared" si="16"/>
        <v>0</v>
      </c>
      <c r="AI100" s="91">
        <f t="shared" si="17"/>
        <v>0.04</v>
      </c>
      <c r="AJ100" s="91">
        <f t="shared" si="18"/>
        <v>0</v>
      </c>
      <c r="AK100" s="91">
        <f t="shared" si="19"/>
        <v>0</v>
      </c>
    </row>
    <row r="101" spans="1:37" ht="25" customHeight="1" thickTop="1" thickBot="1" x14ac:dyDescent="0.3">
      <c r="A101" s="259" t="s">
        <v>138</v>
      </c>
      <c r="B101" s="259"/>
      <c r="C101" s="259"/>
      <c r="D101" s="259"/>
      <c r="E101" s="259"/>
      <c r="F101" s="259"/>
      <c r="G101" s="259"/>
      <c r="H101" s="259"/>
      <c r="I101" s="259"/>
      <c r="J101" s="259"/>
      <c r="K101" s="259"/>
      <c r="L101" s="259"/>
      <c r="M101" s="259"/>
      <c r="N101" s="259"/>
      <c r="O101" s="259"/>
      <c r="P101" s="259"/>
      <c r="Q101" s="150"/>
      <c r="R101" s="150"/>
      <c r="S101" s="150"/>
      <c r="T101" s="150"/>
      <c r="U101" s="150"/>
      <c r="V101" s="150"/>
      <c r="W101" s="150"/>
      <c r="X101" s="150"/>
      <c r="Y101" s="150"/>
      <c r="Z101" s="150"/>
      <c r="AA101" s="150"/>
      <c r="AB101" s="150"/>
      <c r="AC101" s="151"/>
      <c r="AD101" s="88">
        <f>'Art. 137'!AF109</f>
        <v>0</v>
      </c>
      <c r="AE101" s="89">
        <f t="shared" si="13"/>
        <v>0</v>
      </c>
      <c r="AF101">
        <f t="shared" si="14"/>
        <v>0</v>
      </c>
      <c r="AG101" s="86">
        <f t="shared" si="15"/>
        <v>1</v>
      </c>
      <c r="AH101" s="90">
        <f t="shared" si="16"/>
        <v>0</v>
      </c>
      <c r="AI101" s="91">
        <f t="shared" si="17"/>
        <v>0.04</v>
      </c>
      <c r="AJ101" s="91">
        <f t="shared" si="18"/>
        <v>0</v>
      </c>
      <c r="AK101" s="91">
        <f t="shared" si="19"/>
        <v>0</v>
      </c>
    </row>
    <row r="102" spans="1:37" ht="25" customHeight="1" thickTop="1" thickBot="1" x14ac:dyDescent="0.3">
      <c r="A102" s="274" t="s">
        <v>139</v>
      </c>
      <c r="B102" s="274"/>
      <c r="C102" s="274"/>
      <c r="D102" s="274"/>
      <c r="E102" s="274"/>
      <c r="F102" s="274"/>
      <c r="G102" s="274"/>
      <c r="H102" s="274"/>
      <c r="I102" s="274"/>
      <c r="J102" s="274"/>
      <c r="K102" s="274"/>
      <c r="L102" s="274"/>
      <c r="M102" s="274"/>
      <c r="N102" s="274"/>
      <c r="O102" s="274"/>
      <c r="P102" s="274"/>
      <c r="Q102" s="150"/>
      <c r="R102" s="150"/>
      <c r="S102" s="150"/>
      <c r="T102" s="150"/>
      <c r="U102" s="150"/>
      <c r="V102" s="150"/>
      <c r="W102" s="150"/>
      <c r="X102" s="150"/>
      <c r="Y102" s="150"/>
      <c r="Z102" s="150"/>
      <c r="AA102" s="150"/>
      <c r="AB102" s="150"/>
      <c r="AC102" s="151"/>
      <c r="AD102" s="88">
        <f>'Art. 137'!AF110</f>
        <v>0</v>
      </c>
      <c r="AE102" s="89">
        <f t="shared" si="13"/>
        <v>0</v>
      </c>
      <c r="AF102">
        <f t="shared" si="14"/>
        <v>0</v>
      </c>
      <c r="AG102" s="86">
        <f t="shared" si="15"/>
        <v>1</v>
      </c>
      <c r="AH102" s="90">
        <f t="shared" si="16"/>
        <v>0</v>
      </c>
      <c r="AI102" s="91">
        <f t="shared" si="17"/>
        <v>0.04</v>
      </c>
      <c r="AJ102" s="91">
        <f t="shared" si="18"/>
        <v>0</v>
      </c>
      <c r="AK102" s="91">
        <f t="shared" si="19"/>
        <v>0</v>
      </c>
    </row>
    <row r="103" spans="1:37" ht="25" customHeight="1" thickTop="1" thickBot="1" x14ac:dyDescent="0.3">
      <c r="A103" s="274" t="s">
        <v>140</v>
      </c>
      <c r="B103" s="274"/>
      <c r="C103" s="274"/>
      <c r="D103" s="274"/>
      <c r="E103" s="274"/>
      <c r="F103" s="274"/>
      <c r="G103" s="274"/>
      <c r="H103" s="274"/>
      <c r="I103" s="274"/>
      <c r="J103" s="274"/>
      <c r="K103" s="274"/>
      <c r="L103" s="274"/>
      <c r="M103" s="274"/>
      <c r="N103" s="274"/>
      <c r="O103" s="274"/>
      <c r="P103" s="274"/>
      <c r="Q103" s="150"/>
      <c r="R103" s="150"/>
      <c r="S103" s="150"/>
      <c r="T103" s="150"/>
      <c r="U103" s="150"/>
      <c r="V103" s="150"/>
      <c r="W103" s="150"/>
      <c r="X103" s="150"/>
      <c r="Y103" s="150"/>
      <c r="Z103" s="150"/>
      <c r="AA103" s="150"/>
      <c r="AB103" s="150"/>
      <c r="AC103" s="151"/>
      <c r="AD103" s="88">
        <f>'Art. 137'!AF111</f>
        <v>0</v>
      </c>
      <c r="AE103" s="89">
        <f t="shared" si="13"/>
        <v>0</v>
      </c>
      <c r="AF103">
        <f t="shared" si="14"/>
        <v>0</v>
      </c>
      <c r="AG103" s="86">
        <f t="shared" si="15"/>
        <v>1</v>
      </c>
      <c r="AH103" s="90">
        <f t="shared" si="16"/>
        <v>0</v>
      </c>
      <c r="AI103" s="91">
        <f t="shared" si="17"/>
        <v>0.04</v>
      </c>
      <c r="AJ103" s="91">
        <f t="shared" si="18"/>
        <v>0</v>
      </c>
      <c r="AK103" s="91">
        <f t="shared" si="19"/>
        <v>0</v>
      </c>
    </row>
    <row r="104" spans="1:37" ht="25" customHeight="1" thickTop="1" thickBot="1" x14ac:dyDescent="0.3">
      <c r="A104" s="274" t="s">
        <v>141</v>
      </c>
      <c r="B104" s="274"/>
      <c r="C104" s="274"/>
      <c r="D104" s="274"/>
      <c r="E104" s="274"/>
      <c r="F104" s="274"/>
      <c r="G104" s="274"/>
      <c r="H104" s="274"/>
      <c r="I104" s="274"/>
      <c r="J104" s="274"/>
      <c r="K104" s="274"/>
      <c r="L104" s="274"/>
      <c r="M104" s="274"/>
      <c r="N104" s="274"/>
      <c r="O104" s="274"/>
      <c r="P104" s="274"/>
      <c r="Q104" s="150"/>
      <c r="R104" s="150"/>
      <c r="S104" s="150"/>
      <c r="T104" s="150"/>
      <c r="U104" s="150"/>
      <c r="V104" s="150"/>
      <c r="W104" s="150"/>
      <c r="X104" s="150"/>
      <c r="Y104" s="150"/>
      <c r="Z104" s="150"/>
      <c r="AA104" s="150"/>
      <c r="AB104" s="150"/>
      <c r="AC104" s="151"/>
      <c r="AD104" s="88">
        <f>'Art. 137'!AF112</f>
        <v>0</v>
      </c>
      <c r="AE104" s="89">
        <f t="shared" si="13"/>
        <v>0</v>
      </c>
      <c r="AF104">
        <f t="shared" si="14"/>
        <v>0</v>
      </c>
      <c r="AG104" s="86">
        <f t="shared" si="15"/>
        <v>1</v>
      </c>
      <c r="AH104" s="90">
        <f t="shared" si="16"/>
        <v>0</v>
      </c>
      <c r="AI104" s="91">
        <f t="shared" si="17"/>
        <v>0.04</v>
      </c>
      <c r="AJ104" s="91">
        <f t="shared" si="18"/>
        <v>0</v>
      </c>
      <c r="AK104" s="91">
        <f t="shared" si="19"/>
        <v>0</v>
      </c>
    </row>
    <row r="105" spans="1:37" ht="25" customHeight="1" thickTop="1" thickBot="1" x14ac:dyDescent="0.3">
      <c r="A105" s="274" t="s">
        <v>142</v>
      </c>
      <c r="B105" s="274"/>
      <c r="C105" s="274"/>
      <c r="D105" s="274"/>
      <c r="E105" s="274"/>
      <c r="F105" s="274"/>
      <c r="G105" s="274"/>
      <c r="H105" s="274"/>
      <c r="I105" s="274"/>
      <c r="J105" s="274"/>
      <c r="K105" s="274"/>
      <c r="L105" s="274"/>
      <c r="M105" s="274"/>
      <c r="N105" s="274"/>
      <c r="O105" s="274"/>
      <c r="P105" s="274"/>
      <c r="Q105" s="150"/>
      <c r="R105" s="150"/>
      <c r="S105" s="150"/>
      <c r="T105" s="150"/>
      <c r="U105" s="150"/>
      <c r="V105" s="150"/>
      <c r="W105" s="150"/>
      <c r="X105" s="150"/>
      <c r="Y105" s="150"/>
      <c r="Z105" s="150"/>
      <c r="AA105" s="150"/>
      <c r="AB105" s="150"/>
      <c r="AC105" s="151"/>
      <c r="AD105" s="88">
        <f>'Art. 137'!AF113</f>
        <v>0</v>
      </c>
      <c r="AE105" s="89">
        <f t="shared" si="13"/>
        <v>0</v>
      </c>
      <c r="AF105">
        <f t="shared" si="14"/>
        <v>0</v>
      </c>
      <c r="AG105" s="86">
        <f t="shared" si="15"/>
        <v>1</v>
      </c>
      <c r="AH105" s="90">
        <f t="shared" si="16"/>
        <v>0</v>
      </c>
      <c r="AI105" s="91">
        <f t="shared" si="17"/>
        <v>0.04</v>
      </c>
      <c r="AJ105" s="91">
        <f t="shared" si="18"/>
        <v>0</v>
      </c>
      <c r="AK105" s="91">
        <f t="shared" si="19"/>
        <v>0</v>
      </c>
    </row>
    <row r="106" spans="1:37" ht="25" customHeight="1" thickTop="1" thickBot="1" x14ac:dyDescent="0.3">
      <c r="A106" s="274" t="s">
        <v>143</v>
      </c>
      <c r="B106" s="274"/>
      <c r="C106" s="274"/>
      <c r="D106" s="274"/>
      <c r="E106" s="274"/>
      <c r="F106" s="274"/>
      <c r="G106" s="274"/>
      <c r="H106" s="274"/>
      <c r="I106" s="274"/>
      <c r="J106" s="274"/>
      <c r="K106" s="274"/>
      <c r="L106" s="274"/>
      <c r="M106" s="274"/>
      <c r="N106" s="274"/>
      <c r="O106" s="274"/>
      <c r="P106" s="274"/>
      <c r="Q106" s="150"/>
      <c r="R106" s="150"/>
      <c r="S106" s="150"/>
      <c r="T106" s="150"/>
      <c r="U106" s="150"/>
      <c r="V106" s="150"/>
      <c r="W106" s="150"/>
      <c r="X106" s="150"/>
      <c r="Y106" s="150"/>
      <c r="Z106" s="150"/>
      <c r="AA106" s="150"/>
      <c r="AB106" s="150"/>
      <c r="AC106" s="151"/>
      <c r="AD106" s="88">
        <f>'Art. 137'!AF114</f>
        <v>0</v>
      </c>
      <c r="AE106" s="89">
        <f t="shared" si="13"/>
        <v>0</v>
      </c>
      <c r="AF106">
        <f t="shared" si="14"/>
        <v>0</v>
      </c>
      <c r="AG106" s="86">
        <f t="shared" si="15"/>
        <v>1</v>
      </c>
      <c r="AH106" s="90">
        <f t="shared" si="16"/>
        <v>0</v>
      </c>
      <c r="AI106" s="91">
        <f t="shared" si="17"/>
        <v>0.04</v>
      </c>
      <c r="AJ106" s="91">
        <f t="shared" si="18"/>
        <v>0</v>
      </c>
      <c r="AK106" s="91">
        <f t="shared" si="19"/>
        <v>0</v>
      </c>
    </row>
    <row r="107" spans="1:37" ht="25" customHeight="1" thickTop="1" thickBot="1" x14ac:dyDescent="0.3">
      <c r="A107" s="274" t="s">
        <v>144</v>
      </c>
      <c r="B107" s="274"/>
      <c r="C107" s="274"/>
      <c r="D107" s="274"/>
      <c r="E107" s="274"/>
      <c r="F107" s="274"/>
      <c r="G107" s="274"/>
      <c r="H107" s="274"/>
      <c r="I107" s="274"/>
      <c r="J107" s="274"/>
      <c r="K107" s="274"/>
      <c r="L107" s="274"/>
      <c r="M107" s="274"/>
      <c r="N107" s="274"/>
      <c r="O107" s="274"/>
      <c r="P107" s="274"/>
      <c r="Q107" s="150"/>
      <c r="R107" s="150"/>
      <c r="S107" s="150"/>
      <c r="T107" s="150"/>
      <c r="U107" s="150"/>
      <c r="V107" s="150"/>
      <c r="W107" s="150"/>
      <c r="X107" s="150"/>
      <c r="Y107" s="150"/>
      <c r="Z107" s="150"/>
      <c r="AA107" s="150"/>
      <c r="AB107" s="150"/>
      <c r="AC107" s="151"/>
      <c r="AD107" s="88">
        <f>'Art. 137'!AF115</f>
        <v>0</v>
      </c>
      <c r="AE107" s="89">
        <f t="shared" si="13"/>
        <v>0</v>
      </c>
      <c r="AF107">
        <f t="shared" si="14"/>
        <v>0</v>
      </c>
      <c r="AG107" s="86">
        <f t="shared" si="15"/>
        <v>1</v>
      </c>
      <c r="AH107" s="90">
        <f t="shared" si="16"/>
        <v>0</v>
      </c>
      <c r="AI107" s="91">
        <f t="shared" si="17"/>
        <v>0.04</v>
      </c>
      <c r="AJ107" s="91">
        <f t="shared" si="18"/>
        <v>0</v>
      </c>
      <c r="AK107" s="91">
        <f t="shared" si="19"/>
        <v>0</v>
      </c>
    </row>
    <row r="108" spans="1:37" ht="25" customHeight="1" thickTop="1" thickBot="1" x14ac:dyDescent="0.3">
      <c r="A108" s="274" t="s">
        <v>145</v>
      </c>
      <c r="B108" s="274"/>
      <c r="C108" s="274"/>
      <c r="D108" s="274"/>
      <c r="E108" s="274"/>
      <c r="F108" s="274"/>
      <c r="G108" s="274"/>
      <c r="H108" s="274"/>
      <c r="I108" s="274"/>
      <c r="J108" s="274"/>
      <c r="K108" s="274"/>
      <c r="L108" s="274"/>
      <c r="M108" s="274"/>
      <c r="N108" s="274"/>
      <c r="O108" s="274"/>
      <c r="P108" s="274"/>
      <c r="Q108" s="150"/>
      <c r="R108" s="150"/>
      <c r="S108" s="150"/>
      <c r="T108" s="150"/>
      <c r="U108" s="150"/>
      <c r="V108" s="150"/>
      <c r="W108" s="150"/>
      <c r="X108" s="150"/>
      <c r="Y108" s="150"/>
      <c r="Z108" s="150"/>
      <c r="AA108" s="150"/>
      <c r="AB108" s="150"/>
      <c r="AC108" s="151"/>
      <c r="AD108" s="88">
        <f>'Art. 137'!AF116</f>
        <v>0</v>
      </c>
      <c r="AE108" s="89">
        <f t="shared" si="13"/>
        <v>0</v>
      </c>
      <c r="AF108">
        <f t="shared" si="14"/>
        <v>0</v>
      </c>
      <c r="AG108" s="86">
        <f t="shared" si="15"/>
        <v>1</v>
      </c>
      <c r="AH108" s="90">
        <f t="shared" si="16"/>
        <v>0</v>
      </c>
      <c r="AI108" s="91">
        <f t="shared" si="17"/>
        <v>0.04</v>
      </c>
      <c r="AJ108" s="91">
        <f t="shared" si="18"/>
        <v>0</v>
      </c>
      <c r="AK108" s="91">
        <f t="shared" si="19"/>
        <v>0</v>
      </c>
    </row>
    <row r="109" spans="1:37" ht="25" customHeight="1" thickTop="1" thickBot="1" x14ac:dyDescent="0.3">
      <c r="A109" s="274" t="s">
        <v>146</v>
      </c>
      <c r="B109" s="274"/>
      <c r="C109" s="274"/>
      <c r="D109" s="274"/>
      <c r="E109" s="274"/>
      <c r="F109" s="274"/>
      <c r="G109" s="274"/>
      <c r="H109" s="274"/>
      <c r="I109" s="274"/>
      <c r="J109" s="274"/>
      <c r="K109" s="274"/>
      <c r="L109" s="274"/>
      <c r="M109" s="274"/>
      <c r="N109" s="274"/>
      <c r="O109" s="274"/>
      <c r="P109" s="274"/>
      <c r="Q109" s="150"/>
      <c r="R109" s="150"/>
      <c r="S109" s="150"/>
      <c r="T109" s="150"/>
      <c r="U109" s="150"/>
      <c r="V109" s="150"/>
      <c r="W109" s="150"/>
      <c r="X109" s="150"/>
      <c r="Y109" s="150"/>
      <c r="Z109" s="150"/>
      <c r="AA109" s="150"/>
      <c r="AB109" s="150"/>
      <c r="AC109" s="151"/>
      <c r="AD109" s="88">
        <f>'Art. 137'!AF117</f>
        <v>0</v>
      </c>
      <c r="AE109" s="89">
        <f t="shared" si="13"/>
        <v>0</v>
      </c>
      <c r="AF109">
        <f t="shared" si="14"/>
        <v>0</v>
      </c>
      <c r="AG109" s="86">
        <f t="shared" si="15"/>
        <v>1</v>
      </c>
      <c r="AH109" s="90">
        <f t="shared" si="16"/>
        <v>0</v>
      </c>
      <c r="AI109" s="91">
        <f t="shared" si="17"/>
        <v>0.04</v>
      </c>
      <c r="AJ109" s="91">
        <f t="shared" si="18"/>
        <v>0</v>
      </c>
      <c r="AK109" s="91">
        <f t="shared" si="19"/>
        <v>0</v>
      </c>
    </row>
    <row r="110" spans="1:37" ht="25" customHeight="1" thickTop="1" thickBot="1" x14ac:dyDescent="0.3">
      <c r="A110" s="274" t="s">
        <v>147</v>
      </c>
      <c r="B110" s="274"/>
      <c r="C110" s="274"/>
      <c r="D110" s="274"/>
      <c r="E110" s="274"/>
      <c r="F110" s="274"/>
      <c r="G110" s="274"/>
      <c r="H110" s="274"/>
      <c r="I110" s="274"/>
      <c r="J110" s="274"/>
      <c r="K110" s="274"/>
      <c r="L110" s="274"/>
      <c r="M110" s="274"/>
      <c r="N110" s="274"/>
      <c r="O110" s="274"/>
      <c r="P110" s="274"/>
      <c r="Q110" s="150"/>
      <c r="R110" s="150"/>
      <c r="S110" s="150"/>
      <c r="T110" s="150"/>
      <c r="U110" s="150"/>
      <c r="V110" s="150"/>
      <c r="W110" s="150"/>
      <c r="X110" s="150"/>
      <c r="Y110" s="150"/>
      <c r="Z110" s="150"/>
      <c r="AA110" s="150"/>
      <c r="AB110" s="150"/>
      <c r="AC110" s="151"/>
      <c r="AD110" s="88">
        <f>'Art. 137'!AF118</f>
        <v>0</v>
      </c>
      <c r="AE110" s="89">
        <f t="shared" si="13"/>
        <v>0</v>
      </c>
      <c r="AF110">
        <f t="shared" si="14"/>
        <v>0</v>
      </c>
      <c r="AG110" s="86">
        <f t="shared" si="15"/>
        <v>1</v>
      </c>
      <c r="AH110" s="90">
        <f t="shared" si="16"/>
        <v>0</v>
      </c>
      <c r="AI110" s="91">
        <f t="shared" si="17"/>
        <v>0.04</v>
      </c>
      <c r="AJ110" s="91">
        <f t="shared" si="18"/>
        <v>0</v>
      </c>
      <c r="AK110" s="91">
        <f t="shared" si="19"/>
        <v>0</v>
      </c>
    </row>
    <row r="111" spans="1:37" ht="25" customHeight="1" thickTop="1" thickBot="1" x14ac:dyDescent="0.3">
      <c r="A111" s="274" t="s">
        <v>148</v>
      </c>
      <c r="B111" s="274"/>
      <c r="C111" s="274"/>
      <c r="D111" s="274"/>
      <c r="E111" s="274"/>
      <c r="F111" s="274"/>
      <c r="G111" s="274"/>
      <c r="H111" s="274"/>
      <c r="I111" s="274"/>
      <c r="J111" s="274"/>
      <c r="K111" s="274"/>
      <c r="L111" s="274"/>
      <c r="M111" s="274"/>
      <c r="N111" s="274"/>
      <c r="O111" s="274"/>
      <c r="P111" s="274"/>
      <c r="Q111" s="150"/>
      <c r="R111" s="150"/>
      <c r="S111" s="150"/>
      <c r="T111" s="150"/>
      <c r="U111" s="150"/>
      <c r="V111" s="150"/>
      <c r="W111" s="150"/>
      <c r="X111" s="150"/>
      <c r="Y111" s="150"/>
      <c r="Z111" s="150"/>
      <c r="AA111" s="150"/>
      <c r="AB111" s="150"/>
      <c r="AC111" s="151"/>
      <c r="AD111" s="88">
        <f>'Art. 137'!AF119</f>
        <v>0</v>
      </c>
      <c r="AE111" s="89">
        <f t="shared" si="13"/>
        <v>0</v>
      </c>
      <c r="AF111">
        <f t="shared" si="14"/>
        <v>0</v>
      </c>
      <c r="AG111" s="86">
        <f t="shared" si="15"/>
        <v>1</v>
      </c>
      <c r="AH111" s="90">
        <f t="shared" si="16"/>
        <v>0</v>
      </c>
      <c r="AI111" s="91">
        <f t="shared" si="17"/>
        <v>0.04</v>
      </c>
      <c r="AJ111" s="91">
        <f t="shared" si="18"/>
        <v>0</v>
      </c>
      <c r="AK111" s="91">
        <f t="shared" si="19"/>
        <v>0</v>
      </c>
    </row>
    <row r="112" spans="1:37" ht="25" customHeight="1" thickTop="1" thickBot="1" x14ac:dyDescent="0.3">
      <c r="A112" s="274" t="s">
        <v>149</v>
      </c>
      <c r="B112" s="274"/>
      <c r="C112" s="274"/>
      <c r="D112" s="274"/>
      <c r="E112" s="274"/>
      <c r="F112" s="274"/>
      <c r="G112" s="274"/>
      <c r="H112" s="274"/>
      <c r="I112" s="274"/>
      <c r="J112" s="274"/>
      <c r="K112" s="274"/>
      <c r="L112" s="274"/>
      <c r="M112" s="274"/>
      <c r="N112" s="274"/>
      <c r="O112" s="274"/>
      <c r="P112" s="274"/>
      <c r="Q112" s="152"/>
      <c r="R112" s="152"/>
      <c r="S112" s="152"/>
      <c r="T112" s="152"/>
      <c r="U112" s="152"/>
      <c r="V112" s="152"/>
      <c r="W112" s="152"/>
      <c r="X112" s="152"/>
      <c r="Y112" s="152"/>
      <c r="Z112" s="152"/>
      <c r="AA112" s="152"/>
      <c r="AB112" s="152"/>
      <c r="AC112" s="153"/>
      <c r="AD112" s="88">
        <f>'Art. 137'!AF120</f>
        <v>0</v>
      </c>
      <c r="AE112" s="89">
        <f t="shared" si="13"/>
        <v>0</v>
      </c>
      <c r="AF112">
        <f t="shared" si="14"/>
        <v>0</v>
      </c>
      <c r="AG112" s="86">
        <f t="shared" si="15"/>
        <v>1</v>
      </c>
      <c r="AH112" s="90">
        <f t="shared" si="16"/>
        <v>0</v>
      </c>
      <c r="AI112" s="91">
        <f t="shared" si="17"/>
        <v>0.04</v>
      </c>
      <c r="AJ112" s="91">
        <f t="shared" si="18"/>
        <v>0</v>
      </c>
      <c r="AK112" s="91">
        <f t="shared" si="19"/>
        <v>0</v>
      </c>
    </row>
    <row r="113" spans="1:37" ht="25" customHeight="1" thickTop="1" thickBot="1" x14ac:dyDescent="0.3">
      <c r="A113" s="274" t="s">
        <v>150</v>
      </c>
      <c r="B113" s="274"/>
      <c r="C113" s="274"/>
      <c r="D113" s="274"/>
      <c r="E113" s="274"/>
      <c r="F113" s="274"/>
      <c r="G113" s="274"/>
      <c r="H113" s="274"/>
      <c r="I113" s="274"/>
      <c r="J113" s="274"/>
      <c r="K113" s="274"/>
      <c r="L113" s="274"/>
      <c r="M113" s="274"/>
      <c r="N113" s="274"/>
      <c r="O113" s="274"/>
      <c r="P113" s="274"/>
      <c r="Q113" s="152"/>
      <c r="R113" s="152"/>
      <c r="S113" s="152"/>
      <c r="T113" s="152"/>
      <c r="U113" s="152"/>
      <c r="V113" s="152"/>
      <c r="W113" s="152"/>
      <c r="X113" s="152"/>
      <c r="Y113" s="152"/>
      <c r="Z113" s="152"/>
      <c r="AA113" s="152"/>
      <c r="AB113" s="152"/>
      <c r="AC113" s="153"/>
      <c r="AD113" s="88">
        <f>'Art. 137'!AF121</f>
        <v>0</v>
      </c>
      <c r="AE113" s="89">
        <f t="shared" si="13"/>
        <v>0</v>
      </c>
      <c r="AF113">
        <f t="shared" si="14"/>
        <v>0</v>
      </c>
      <c r="AG113" s="86">
        <f t="shared" si="15"/>
        <v>1</v>
      </c>
      <c r="AH113" s="90">
        <f t="shared" si="16"/>
        <v>0</v>
      </c>
      <c r="AI113" s="91">
        <f t="shared" si="17"/>
        <v>0.04</v>
      </c>
      <c r="AJ113" s="91">
        <f t="shared" si="18"/>
        <v>0</v>
      </c>
      <c r="AK113" s="91">
        <f t="shared" si="19"/>
        <v>0</v>
      </c>
    </row>
    <row r="114" spans="1:37" ht="25" customHeight="1" thickTop="1" thickBot="1" x14ac:dyDescent="0.3">
      <c r="A114" s="274" t="s">
        <v>151</v>
      </c>
      <c r="B114" s="274"/>
      <c r="C114" s="274"/>
      <c r="D114" s="274"/>
      <c r="E114" s="274"/>
      <c r="F114" s="274"/>
      <c r="G114" s="274"/>
      <c r="H114" s="274"/>
      <c r="I114" s="274"/>
      <c r="J114" s="274"/>
      <c r="K114" s="274"/>
      <c r="L114" s="274"/>
      <c r="M114" s="274"/>
      <c r="N114" s="274"/>
      <c r="O114" s="274"/>
      <c r="P114" s="274"/>
      <c r="Q114" s="150"/>
      <c r="R114" s="150"/>
      <c r="S114" s="150"/>
      <c r="T114" s="150"/>
      <c r="U114" s="150"/>
      <c r="V114" s="150"/>
      <c r="W114" s="150"/>
      <c r="X114" s="150"/>
      <c r="Y114" s="150"/>
      <c r="Z114" s="150"/>
      <c r="AA114" s="150"/>
      <c r="AB114" s="150"/>
      <c r="AC114" s="151"/>
      <c r="AD114" s="88">
        <f>'Art. 137'!AF122</f>
        <v>0</v>
      </c>
      <c r="AE114" s="89">
        <f t="shared" si="13"/>
        <v>0</v>
      </c>
      <c r="AF114">
        <f t="shared" si="14"/>
        <v>0</v>
      </c>
      <c r="AG114" s="86">
        <f t="shared" si="15"/>
        <v>1</v>
      </c>
      <c r="AH114" s="90">
        <f t="shared" si="16"/>
        <v>0</v>
      </c>
      <c r="AI114" s="91">
        <f t="shared" si="17"/>
        <v>0.04</v>
      </c>
      <c r="AJ114" s="91">
        <f t="shared" si="18"/>
        <v>0</v>
      </c>
      <c r="AK114" s="91">
        <f t="shared" si="19"/>
        <v>0</v>
      </c>
    </row>
    <row r="115" spans="1:37" ht="25" customHeight="1" thickTop="1" thickBot="1" x14ac:dyDescent="0.3">
      <c r="A115" s="274" t="s">
        <v>152</v>
      </c>
      <c r="B115" s="274"/>
      <c r="C115" s="274"/>
      <c r="D115" s="274"/>
      <c r="E115" s="274"/>
      <c r="F115" s="274"/>
      <c r="G115" s="274"/>
      <c r="H115" s="274"/>
      <c r="I115" s="274"/>
      <c r="J115" s="274"/>
      <c r="K115" s="274"/>
      <c r="L115" s="274"/>
      <c r="M115" s="274"/>
      <c r="N115" s="274"/>
      <c r="O115" s="274"/>
      <c r="P115" s="274"/>
      <c r="Q115" s="150"/>
      <c r="R115" s="150"/>
      <c r="S115" s="150"/>
      <c r="T115" s="150"/>
      <c r="U115" s="150"/>
      <c r="V115" s="150"/>
      <c r="W115" s="150"/>
      <c r="X115" s="150"/>
      <c r="Y115" s="150"/>
      <c r="Z115" s="150"/>
      <c r="AA115" s="150"/>
      <c r="AB115" s="150"/>
      <c r="AC115" s="151"/>
      <c r="AD115" s="88">
        <f>'Art. 137'!AF123</f>
        <v>0</v>
      </c>
      <c r="AE115" s="89">
        <f t="shared" si="13"/>
        <v>0</v>
      </c>
      <c r="AF115">
        <f t="shared" si="14"/>
        <v>0</v>
      </c>
      <c r="AG115" s="86">
        <f t="shared" si="15"/>
        <v>1</v>
      </c>
      <c r="AH115" s="90">
        <f t="shared" si="16"/>
        <v>0</v>
      </c>
      <c r="AI115" s="91">
        <f t="shared" si="17"/>
        <v>0.04</v>
      </c>
      <c r="AJ115" s="91">
        <f t="shared" si="18"/>
        <v>0</v>
      </c>
      <c r="AK115" s="91">
        <f t="shared" si="19"/>
        <v>0</v>
      </c>
    </row>
    <row r="116" spans="1:37" ht="25" customHeight="1" thickTop="1" thickBot="1" x14ac:dyDescent="0.3">
      <c r="A116" s="274" t="s">
        <v>153</v>
      </c>
      <c r="B116" s="274"/>
      <c r="C116" s="274"/>
      <c r="D116" s="274"/>
      <c r="E116" s="274"/>
      <c r="F116" s="274"/>
      <c r="G116" s="274"/>
      <c r="H116" s="274"/>
      <c r="I116" s="274"/>
      <c r="J116" s="274"/>
      <c r="K116" s="274"/>
      <c r="L116" s="274"/>
      <c r="M116" s="274"/>
      <c r="N116" s="274"/>
      <c r="O116" s="274"/>
      <c r="P116" s="274"/>
      <c r="Q116" s="150"/>
      <c r="R116" s="150"/>
      <c r="S116" s="150"/>
      <c r="T116" s="150"/>
      <c r="U116" s="150"/>
      <c r="V116" s="150"/>
      <c r="W116" s="150"/>
      <c r="X116" s="150"/>
      <c r="Y116" s="150"/>
      <c r="Z116" s="150"/>
      <c r="AA116" s="150"/>
      <c r="AB116" s="150"/>
      <c r="AC116" s="151"/>
      <c r="AD116" s="88">
        <f>'Art. 137'!AF124</f>
        <v>0</v>
      </c>
      <c r="AE116" s="89">
        <f t="shared" si="13"/>
        <v>0</v>
      </c>
      <c r="AF116">
        <f t="shared" si="14"/>
        <v>0</v>
      </c>
      <c r="AG116" s="86">
        <f t="shared" si="15"/>
        <v>1</v>
      </c>
      <c r="AH116" s="90">
        <f t="shared" si="16"/>
        <v>0</v>
      </c>
      <c r="AI116" s="91">
        <f t="shared" si="17"/>
        <v>0.04</v>
      </c>
      <c r="AJ116" s="91">
        <f t="shared" si="18"/>
        <v>0</v>
      </c>
      <c r="AK116" s="91">
        <f t="shared" si="19"/>
        <v>0</v>
      </c>
    </row>
    <row r="117" spans="1:37" ht="25" customHeight="1" thickTop="1" thickBot="1" x14ac:dyDescent="0.3">
      <c r="A117" s="274" t="s">
        <v>154</v>
      </c>
      <c r="B117" s="274"/>
      <c r="C117" s="274"/>
      <c r="D117" s="274"/>
      <c r="E117" s="274"/>
      <c r="F117" s="274"/>
      <c r="G117" s="274"/>
      <c r="H117" s="274"/>
      <c r="I117" s="274"/>
      <c r="J117" s="274"/>
      <c r="K117" s="274"/>
      <c r="L117" s="274"/>
      <c r="M117" s="274"/>
      <c r="N117" s="274"/>
      <c r="O117" s="274"/>
      <c r="P117" s="274"/>
      <c r="Q117" s="150"/>
      <c r="R117" s="150"/>
      <c r="S117" s="150"/>
      <c r="T117" s="150"/>
      <c r="U117" s="150"/>
      <c r="V117" s="150"/>
      <c r="W117" s="150"/>
      <c r="X117" s="150"/>
      <c r="Y117" s="150"/>
      <c r="Z117" s="150"/>
      <c r="AA117" s="150"/>
      <c r="AB117" s="150"/>
      <c r="AC117" s="151"/>
      <c r="AD117" s="88">
        <f>'Art. 137'!AF125</f>
        <v>0</v>
      </c>
      <c r="AE117" s="89">
        <f t="shared" si="13"/>
        <v>0</v>
      </c>
      <c r="AF117">
        <f t="shared" si="14"/>
        <v>0</v>
      </c>
      <c r="AG117" s="86">
        <f t="shared" si="15"/>
        <v>1</v>
      </c>
      <c r="AH117" s="90">
        <f t="shared" si="16"/>
        <v>0</v>
      </c>
      <c r="AI117" s="91">
        <f t="shared" si="17"/>
        <v>0.04</v>
      </c>
      <c r="AJ117" s="91">
        <f t="shared" si="18"/>
        <v>0</v>
      </c>
      <c r="AK117" s="91">
        <f t="shared" si="19"/>
        <v>0</v>
      </c>
    </row>
    <row r="118" spans="1:37" ht="25" customHeight="1" thickTop="1" thickBot="1" x14ac:dyDescent="0.3">
      <c r="A118" s="259" t="s">
        <v>155</v>
      </c>
      <c r="B118" s="259"/>
      <c r="C118" s="259"/>
      <c r="D118" s="259"/>
      <c r="E118" s="259"/>
      <c r="F118" s="259"/>
      <c r="G118" s="259"/>
      <c r="H118" s="259"/>
      <c r="I118" s="259"/>
      <c r="J118" s="259"/>
      <c r="K118" s="259"/>
      <c r="L118" s="259"/>
      <c r="M118" s="259"/>
      <c r="N118" s="259"/>
      <c r="O118" s="259"/>
      <c r="P118" s="259"/>
      <c r="Q118" s="150"/>
      <c r="R118" s="150"/>
      <c r="S118" s="150"/>
      <c r="T118" s="150"/>
      <c r="U118" s="150"/>
      <c r="V118" s="150"/>
      <c r="W118" s="150"/>
      <c r="X118" s="150"/>
      <c r="Y118" s="150"/>
      <c r="Z118" s="150"/>
      <c r="AA118" s="150"/>
      <c r="AB118" s="150"/>
      <c r="AC118" s="151"/>
      <c r="AD118" s="88">
        <f>'Art. 137'!AF126</f>
        <v>0</v>
      </c>
      <c r="AE118" s="89">
        <f t="shared" si="13"/>
        <v>0</v>
      </c>
      <c r="AF118">
        <f t="shared" si="14"/>
        <v>0</v>
      </c>
      <c r="AG118" s="86">
        <f t="shared" si="15"/>
        <v>1</v>
      </c>
      <c r="AH118" s="90">
        <f t="shared" si="16"/>
        <v>0</v>
      </c>
      <c r="AI118" s="91">
        <f t="shared" si="17"/>
        <v>0.04</v>
      </c>
      <c r="AJ118" s="91">
        <f t="shared" si="18"/>
        <v>0</v>
      </c>
      <c r="AK118" s="91">
        <f t="shared" si="19"/>
        <v>0</v>
      </c>
    </row>
    <row r="119" spans="1:37" ht="25" customHeight="1" thickTop="1" x14ac:dyDescent="0.25">
      <c r="A119" s="289" t="s">
        <v>339</v>
      </c>
      <c r="B119" s="289"/>
      <c r="C119" s="289"/>
      <c r="D119" s="289"/>
      <c r="E119" s="289"/>
      <c r="F119" s="289"/>
      <c r="G119" s="289"/>
      <c r="H119" s="289"/>
      <c r="I119" s="289"/>
      <c r="J119" s="289"/>
      <c r="K119" s="289"/>
      <c r="L119" s="289"/>
      <c r="M119" s="289"/>
      <c r="N119" s="289"/>
      <c r="O119" s="289"/>
      <c r="P119" s="289"/>
      <c r="Q119" s="289"/>
      <c r="R119" s="289"/>
      <c r="S119" s="289"/>
      <c r="T119" s="289"/>
      <c r="U119" s="289"/>
      <c r="V119" s="289"/>
      <c r="W119" s="289"/>
      <c r="X119" s="289"/>
      <c r="Y119" s="289"/>
      <c r="Z119" s="289"/>
      <c r="AA119" s="289"/>
      <c r="AB119" s="289"/>
      <c r="AC119" s="289"/>
      <c r="AD119" s="289"/>
      <c r="AE119" s="89">
        <f>SUM(AE94:AE118)</f>
        <v>0</v>
      </c>
      <c r="AF119" s="59"/>
      <c r="AG119" s="92">
        <f>SUM(AG94:AG118)</f>
        <v>25</v>
      </c>
      <c r="AH119" s="93"/>
      <c r="AI119" s="94"/>
      <c r="AJ119" s="94"/>
      <c r="AK119" s="94"/>
    </row>
    <row r="120" spans="1:37" ht="25" customHeight="1" x14ac:dyDescent="0.25">
      <c r="A120" s="290" t="s">
        <v>340</v>
      </c>
      <c r="B120" s="290"/>
      <c r="C120" s="290"/>
      <c r="D120" s="290"/>
      <c r="E120" s="290"/>
      <c r="F120" s="290"/>
      <c r="G120" s="290"/>
      <c r="H120" s="290"/>
      <c r="I120" s="290"/>
      <c r="J120" s="290"/>
      <c r="K120" s="290"/>
      <c r="L120" s="290"/>
      <c r="M120" s="290"/>
      <c r="N120" s="290"/>
      <c r="O120" s="290"/>
      <c r="P120" s="290"/>
      <c r="Q120" s="290"/>
      <c r="R120" s="290"/>
      <c r="S120" s="290"/>
      <c r="T120" s="290"/>
      <c r="U120" s="290"/>
      <c r="V120" s="290"/>
      <c r="W120" s="290"/>
      <c r="X120" s="290"/>
      <c r="Y120" s="290"/>
      <c r="Z120" s="290"/>
      <c r="AA120" s="290"/>
      <c r="AB120" s="290"/>
      <c r="AC120" s="290"/>
      <c r="AD120" s="290"/>
      <c r="AE120" s="89">
        <f>AE119/$AE$20*100</f>
        <v>0</v>
      </c>
      <c r="AF120" s="59"/>
      <c r="AG120" s="92"/>
      <c r="AH120" s="93"/>
      <c r="AI120" s="94"/>
      <c r="AJ120" s="94"/>
      <c r="AK120" s="94"/>
    </row>
    <row r="121" spans="1:37" ht="25" customHeight="1" thickBot="1" x14ac:dyDescent="0.3">
      <c r="A121" s="70"/>
      <c r="B121" s="70"/>
      <c r="C121" s="70"/>
      <c r="D121" s="70"/>
      <c r="E121" s="70"/>
      <c r="F121" s="70"/>
      <c r="G121" s="70"/>
      <c r="H121" s="70"/>
      <c r="I121" s="70"/>
      <c r="J121" s="70"/>
      <c r="K121" s="70"/>
      <c r="L121" s="70"/>
      <c r="M121" s="70"/>
      <c r="N121" s="70"/>
      <c r="O121" s="70"/>
      <c r="P121" s="70"/>
      <c r="Q121" s="95"/>
      <c r="R121" s="70"/>
      <c r="S121" s="70"/>
      <c r="T121" s="70"/>
      <c r="U121" s="70"/>
      <c r="V121" s="70"/>
      <c r="W121" s="70"/>
      <c r="X121" s="70"/>
      <c r="Y121" s="70"/>
      <c r="Z121" s="70"/>
      <c r="AA121" s="70"/>
      <c r="AB121" s="70"/>
      <c r="AC121" s="70"/>
      <c r="AD121" s="96"/>
      <c r="AE121" s="96"/>
    </row>
    <row r="122" spans="1:37" ht="25" customHeight="1" thickTop="1" thickBot="1" x14ac:dyDescent="0.3">
      <c r="A122" s="291" t="s">
        <v>124</v>
      </c>
      <c r="B122" s="291"/>
      <c r="C122" s="291"/>
      <c r="D122" s="291"/>
      <c r="E122" s="291"/>
      <c r="F122" s="291"/>
      <c r="G122" s="291"/>
      <c r="H122" s="291"/>
      <c r="I122" s="291"/>
      <c r="J122" s="291"/>
      <c r="K122" s="291"/>
      <c r="L122" s="291"/>
      <c r="M122" s="291"/>
      <c r="N122" s="291"/>
      <c r="O122" s="291"/>
      <c r="P122" s="291"/>
      <c r="Q122" s="291"/>
      <c r="R122" s="291"/>
      <c r="S122" s="291"/>
      <c r="T122" s="291"/>
      <c r="U122" s="291"/>
      <c r="V122" s="291"/>
      <c r="W122" s="291"/>
      <c r="X122" s="291"/>
      <c r="Y122" s="291"/>
      <c r="Z122" s="291"/>
      <c r="AA122" s="291"/>
      <c r="AB122" s="291"/>
      <c r="AC122" s="291"/>
      <c r="AD122" s="104" t="s">
        <v>65</v>
      </c>
      <c r="AE122" s="105" t="s">
        <v>9</v>
      </c>
      <c r="AF122" s="86" t="s">
        <v>330</v>
      </c>
      <c r="AG122" s="86" t="s">
        <v>331</v>
      </c>
      <c r="AH122" s="86" t="s">
        <v>332</v>
      </c>
      <c r="AI122" s="87" t="s">
        <v>333</v>
      </c>
      <c r="AJ122" s="86"/>
      <c r="AK122" s="87" t="s">
        <v>334</v>
      </c>
    </row>
    <row r="123" spans="1:37" ht="25" customHeight="1" thickTop="1" thickBot="1" x14ac:dyDescent="0.3">
      <c r="A123" s="259" t="s">
        <v>156</v>
      </c>
      <c r="B123" s="259"/>
      <c r="C123" s="259"/>
      <c r="D123" s="259"/>
      <c r="E123" s="259"/>
      <c r="F123" s="259"/>
      <c r="G123" s="259"/>
      <c r="H123" s="259"/>
      <c r="I123" s="259"/>
      <c r="J123" s="259"/>
      <c r="K123" s="259"/>
      <c r="L123" s="259"/>
      <c r="M123" s="259"/>
      <c r="N123" s="259"/>
      <c r="O123" s="259"/>
      <c r="P123" s="259"/>
      <c r="Q123" s="150"/>
      <c r="R123" s="150"/>
      <c r="S123" s="150"/>
      <c r="T123" s="150"/>
      <c r="U123" s="150"/>
      <c r="V123" s="150"/>
      <c r="W123" s="150"/>
      <c r="X123" s="150"/>
      <c r="Y123" s="150"/>
      <c r="Z123" s="150"/>
      <c r="AA123" s="150"/>
      <c r="AB123" s="150"/>
      <c r="AC123" s="151"/>
      <c r="AD123" s="88">
        <f>'Art. 137'!AF129</f>
        <v>0</v>
      </c>
      <c r="AE123" s="89">
        <f t="shared" ref="AE123:AE127" si="20">IF(AG123=1,AK123,AG123)</f>
        <v>0</v>
      </c>
      <c r="AF123">
        <f t="shared" ref="AF123:AF127" si="21">AD123/2</f>
        <v>0</v>
      </c>
      <c r="AG123" s="86">
        <f>IF(AND(AF123&gt;=0,AF123&lt;=1),1,"No aplica")</f>
        <v>1</v>
      </c>
      <c r="AH123" s="90">
        <f t="shared" ref="AH123:AH127" si="22">AD123/(AG123*2)</f>
        <v>0</v>
      </c>
      <c r="AI123" s="91">
        <f>IF(AG123=1,AG123/$AG$128,"No aplica")</f>
        <v>0.2</v>
      </c>
      <c r="AJ123" s="91">
        <f t="shared" ref="AJ123:AJ127" si="23">AF123*AI123</f>
        <v>0</v>
      </c>
      <c r="AK123" s="91">
        <f t="shared" ref="AK123:AK127" si="24">AJ123*$AE$20</f>
        <v>0</v>
      </c>
    </row>
    <row r="124" spans="1:37" ht="25" customHeight="1" thickTop="1" thickBot="1" x14ac:dyDescent="0.3">
      <c r="A124" s="259" t="s">
        <v>157</v>
      </c>
      <c r="B124" s="259"/>
      <c r="C124" s="259"/>
      <c r="D124" s="259"/>
      <c r="E124" s="259"/>
      <c r="F124" s="259"/>
      <c r="G124" s="259"/>
      <c r="H124" s="259"/>
      <c r="I124" s="259"/>
      <c r="J124" s="259"/>
      <c r="K124" s="259"/>
      <c r="L124" s="259"/>
      <c r="M124" s="259"/>
      <c r="N124" s="259"/>
      <c r="O124" s="259"/>
      <c r="P124" s="259"/>
      <c r="Q124" s="150"/>
      <c r="R124" s="150"/>
      <c r="S124" s="150"/>
      <c r="T124" s="150"/>
      <c r="U124" s="150"/>
      <c r="V124" s="150"/>
      <c r="W124" s="150"/>
      <c r="X124" s="150"/>
      <c r="Y124" s="150"/>
      <c r="Z124" s="150"/>
      <c r="AA124" s="150"/>
      <c r="AB124" s="150"/>
      <c r="AC124" s="151"/>
      <c r="AD124" s="88">
        <f>'Art. 137'!AF130</f>
        <v>0</v>
      </c>
      <c r="AE124" s="89">
        <f t="shared" si="20"/>
        <v>0</v>
      </c>
      <c r="AF124">
        <f t="shared" si="21"/>
        <v>0</v>
      </c>
      <c r="AG124" s="86">
        <f>IF(AND(AF124&gt;=0,AF124&lt;=1),1,"No aplica")</f>
        <v>1</v>
      </c>
      <c r="AH124" s="90">
        <f t="shared" si="22"/>
        <v>0</v>
      </c>
      <c r="AI124" s="91">
        <f t="shared" ref="AI124:AI127" si="25">IF(AG124=1,AG124/$AG$128,"No aplica")</f>
        <v>0.2</v>
      </c>
      <c r="AJ124" s="91">
        <f t="shared" si="23"/>
        <v>0</v>
      </c>
      <c r="AK124" s="91">
        <f t="shared" si="24"/>
        <v>0</v>
      </c>
    </row>
    <row r="125" spans="1:37" ht="25" customHeight="1" thickTop="1" thickBot="1" x14ac:dyDescent="0.3">
      <c r="A125" s="259" t="s">
        <v>158</v>
      </c>
      <c r="B125" s="259"/>
      <c r="C125" s="259"/>
      <c r="D125" s="259"/>
      <c r="E125" s="259"/>
      <c r="F125" s="259"/>
      <c r="G125" s="259"/>
      <c r="H125" s="259"/>
      <c r="I125" s="259"/>
      <c r="J125" s="259"/>
      <c r="K125" s="259"/>
      <c r="L125" s="259"/>
      <c r="M125" s="259"/>
      <c r="N125" s="259"/>
      <c r="O125" s="259"/>
      <c r="P125" s="259"/>
      <c r="Q125" s="150"/>
      <c r="R125" s="150"/>
      <c r="S125" s="150"/>
      <c r="T125" s="150"/>
      <c r="U125" s="150"/>
      <c r="V125" s="150"/>
      <c r="W125" s="150"/>
      <c r="X125" s="150"/>
      <c r="Y125" s="150"/>
      <c r="Z125" s="150"/>
      <c r="AA125" s="150"/>
      <c r="AB125" s="150"/>
      <c r="AC125" s="151"/>
      <c r="AD125" s="88">
        <f>'Art. 137'!AF131</f>
        <v>0</v>
      </c>
      <c r="AE125" s="89">
        <f t="shared" si="20"/>
        <v>0</v>
      </c>
      <c r="AF125">
        <f t="shared" si="21"/>
        <v>0</v>
      </c>
      <c r="AG125" s="86">
        <f>IF(AND(AF125&gt;=0,AF125&lt;=1),1,"No aplica")</f>
        <v>1</v>
      </c>
      <c r="AH125" s="90">
        <f t="shared" si="22"/>
        <v>0</v>
      </c>
      <c r="AI125" s="91">
        <f t="shared" si="25"/>
        <v>0.2</v>
      </c>
      <c r="AJ125" s="91">
        <f t="shared" si="23"/>
        <v>0</v>
      </c>
      <c r="AK125" s="91">
        <f t="shared" si="24"/>
        <v>0</v>
      </c>
    </row>
    <row r="126" spans="1:37" ht="25" customHeight="1" thickTop="1" thickBot="1" x14ac:dyDescent="0.3">
      <c r="A126" s="259" t="s">
        <v>159</v>
      </c>
      <c r="B126" s="259"/>
      <c r="C126" s="259"/>
      <c r="D126" s="259"/>
      <c r="E126" s="259"/>
      <c r="F126" s="259"/>
      <c r="G126" s="259"/>
      <c r="H126" s="259"/>
      <c r="I126" s="259"/>
      <c r="J126" s="259"/>
      <c r="K126" s="259"/>
      <c r="L126" s="259"/>
      <c r="M126" s="259"/>
      <c r="N126" s="259"/>
      <c r="O126" s="259"/>
      <c r="P126" s="259"/>
      <c r="Q126" s="150"/>
      <c r="R126" s="150"/>
      <c r="S126" s="150"/>
      <c r="T126" s="150"/>
      <c r="U126" s="150"/>
      <c r="V126" s="150"/>
      <c r="W126" s="150"/>
      <c r="X126" s="150"/>
      <c r="Y126" s="150"/>
      <c r="Z126" s="150"/>
      <c r="AA126" s="150"/>
      <c r="AB126" s="150"/>
      <c r="AC126" s="151"/>
      <c r="AD126" s="88">
        <f>'Art. 137'!AF132</f>
        <v>0</v>
      </c>
      <c r="AE126" s="89">
        <f t="shared" si="20"/>
        <v>0</v>
      </c>
      <c r="AF126">
        <f t="shared" si="21"/>
        <v>0</v>
      </c>
      <c r="AG126" s="86">
        <f>IF(AND(AF126&gt;=0,AF126&lt;=1),1,"No aplica")</f>
        <v>1</v>
      </c>
      <c r="AH126" s="90">
        <f t="shared" si="22"/>
        <v>0</v>
      </c>
      <c r="AI126" s="91">
        <f t="shared" si="25"/>
        <v>0.2</v>
      </c>
      <c r="AJ126" s="91">
        <f t="shared" si="23"/>
        <v>0</v>
      </c>
      <c r="AK126" s="91">
        <f t="shared" si="24"/>
        <v>0</v>
      </c>
    </row>
    <row r="127" spans="1:37" ht="25" customHeight="1" thickTop="1" thickBot="1" x14ac:dyDescent="0.3">
      <c r="A127" s="259" t="s">
        <v>160</v>
      </c>
      <c r="B127" s="259"/>
      <c r="C127" s="259"/>
      <c r="D127" s="259"/>
      <c r="E127" s="259"/>
      <c r="F127" s="259"/>
      <c r="G127" s="259"/>
      <c r="H127" s="259"/>
      <c r="I127" s="259"/>
      <c r="J127" s="259"/>
      <c r="K127" s="259"/>
      <c r="L127" s="259"/>
      <c r="M127" s="259"/>
      <c r="N127" s="259"/>
      <c r="O127" s="259"/>
      <c r="P127" s="259"/>
      <c r="Q127" s="150"/>
      <c r="R127" s="150"/>
      <c r="S127" s="150"/>
      <c r="T127" s="150"/>
      <c r="U127" s="150"/>
      <c r="V127" s="150"/>
      <c r="W127" s="150"/>
      <c r="X127" s="150"/>
      <c r="Y127" s="150"/>
      <c r="Z127" s="150"/>
      <c r="AA127" s="150"/>
      <c r="AB127" s="150"/>
      <c r="AC127" s="151"/>
      <c r="AD127" s="88">
        <f>'Art. 137'!AF133</f>
        <v>0</v>
      </c>
      <c r="AE127" s="89">
        <f t="shared" si="20"/>
        <v>0</v>
      </c>
      <c r="AF127">
        <f t="shared" si="21"/>
        <v>0</v>
      </c>
      <c r="AG127" s="86">
        <f>IF(AND(AF127&gt;=0,AF127&lt;=1),1,"No aplica")</f>
        <v>1</v>
      </c>
      <c r="AH127" s="90">
        <f t="shared" si="22"/>
        <v>0</v>
      </c>
      <c r="AI127" s="91">
        <f t="shared" si="25"/>
        <v>0.2</v>
      </c>
      <c r="AJ127" s="91">
        <f t="shared" si="23"/>
        <v>0</v>
      </c>
      <c r="AK127" s="91">
        <f t="shared" si="24"/>
        <v>0</v>
      </c>
    </row>
    <row r="128" spans="1:37" ht="25" customHeight="1" thickTop="1" x14ac:dyDescent="0.25">
      <c r="A128" s="289" t="s">
        <v>341</v>
      </c>
      <c r="B128" s="289"/>
      <c r="C128" s="289"/>
      <c r="D128" s="289"/>
      <c r="E128" s="289"/>
      <c r="F128" s="289"/>
      <c r="G128" s="289"/>
      <c r="H128" s="289"/>
      <c r="I128" s="289"/>
      <c r="J128" s="289"/>
      <c r="K128" s="289"/>
      <c r="L128" s="289"/>
      <c r="M128" s="289"/>
      <c r="N128" s="289"/>
      <c r="O128" s="289"/>
      <c r="P128" s="289"/>
      <c r="Q128" s="289"/>
      <c r="R128" s="289"/>
      <c r="S128" s="289"/>
      <c r="T128" s="289"/>
      <c r="U128" s="289"/>
      <c r="V128" s="289"/>
      <c r="W128" s="289"/>
      <c r="X128" s="289"/>
      <c r="Y128" s="289"/>
      <c r="Z128" s="289"/>
      <c r="AA128" s="289"/>
      <c r="AB128" s="289"/>
      <c r="AC128" s="289"/>
      <c r="AD128" s="289"/>
      <c r="AE128" s="89">
        <f>SUM(AE123:AE127)</f>
        <v>0</v>
      </c>
      <c r="AF128" s="59"/>
      <c r="AG128" s="92">
        <f>SUM(AG123:AG127)</f>
        <v>5</v>
      </c>
      <c r="AH128" s="93"/>
      <c r="AI128" s="94"/>
      <c r="AJ128" s="94"/>
      <c r="AK128" s="94"/>
    </row>
    <row r="129" spans="1:37" ht="25" customHeight="1" x14ac:dyDescent="0.25">
      <c r="A129" s="290" t="s">
        <v>342</v>
      </c>
      <c r="B129" s="290"/>
      <c r="C129" s="290"/>
      <c r="D129" s="290"/>
      <c r="E129" s="290"/>
      <c r="F129" s="290"/>
      <c r="G129" s="290"/>
      <c r="H129" s="290"/>
      <c r="I129" s="290"/>
      <c r="J129" s="290"/>
      <c r="K129" s="290"/>
      <c r="L129" s="290"/>
      <c r="M129" s="290"/>
      <c r="N129" s="290"/>
      <c r="O129" s="290"/>
      <c r="P129" s="290"/>
      <c r="Q129" s="290"/>
      <c r="R129" s="290"/>
      <c r="S129" s="290"/>
      <c r="T129" s="290"/>
      <c r="U129" s="290"/>
      <c r="V129" s="290"/>
      <c r="W129" s="290"/>
      <c r="X129" s="290"/>
      <c r="Y129" s="290"/>
      <c r="Z129" s="290"/>
      <c r="AA129" s="290"/>
      <c r="AB129" s="290"/>
      <c r="AC129" s="290"/>
      <c r="AD129" s="290"/>
      <c r="AE129" s="89">
        <f>AE128/$AE$20*100</f>
        <v>0</v>
      </c>
      <c r="AF129" s="59"/>
      <c r="AG129" s="92"/>
      <c r="AH129" s="93"/>
      <c r="AI129" s="94"/>
      <c r="AJ129" s="94"/>
      <c r="AK129" s="94"/>
    </row>
    <row r="130" spans="1:37" ht="25" customHeight="1" x14ac:dyDescent="0.25">
      <c r="A130" s="100"/>
      <c r="B130" s="100"/>
      <c r="C130" s="100"/>
      <c r="D130" s="100"/>
      <c r="E130" s="100"/>
      <c r="F130" s="100"/>
      <c r="G130" s="100"/>
      <c r="H130" s="100"/>
      <c r="I130" s="100"/>
      <c r="J130" s="100"/>
      <c r="K130" s="100"/>
      <c r="L130" s="100"/>
      <c r="M130" s="100"/>
      <c r="N130" s="100"/>
      <c r="O130" s="100"/>
      <c r="P130" s="100"/>
      <c r="Q130" s="95"/>
      <c r="R130" s="100"/>
      <c r="S130" s="100"/>
      <c r="T130" s="100"/>
      <c r="U130" s="100"/>
      <c r="V130" s="100"/>
      <c r="W130" s="100"/>
      <c r="X130" s="100"/>
      <c r="Y130" s="100"/>
      <c r="Z130" s="100"/>
      <c r="AA130" s="100"/>
      <c r="AB130" s="100"/>
      <c r="AC130" s="100"/>
      <c r="AD130" s="96"/>
      <c r="AE130" s="96"/>
    </row>
    <row r="131" spans="1:37" ht="25" customHeight="1" x14ac:dyDescent="0.25">
      <c r="A131" s="100"/>
      <c r="B131" s="100"/>
      <c r="C131" s="100"/>
      <c r="D131" s="100"/>
      <c r="E131" s="100"/>
      <c r="F131" s="100"/>
      <c r="G131" s="100"/>
      <c r="H131" s="100"/>
      <c r="I131" s="100"/>
      <c r="J131" s="100"/>
      <c r="K131" s="100"/>
      <c r="L131" s="100"/>
      <c r="M131" s="100"/>
      <c r="N131" s="100"/>
      <c r="O131" s="100"/>
      <c r="P131" s="100"/>
      <c r="Q131" s="95"/>
      <c r="R131" s="100"/>
      <c r="S131" s="100"/>
      <c r="T131" s="100"/>
      <c r="U131" s="100"/>
      <c r="V131" s="100"/>
      <c r="W131" s="100"/>
      <c r="X131" s="100"/>
      <c r="Y131" s="100"/>
      <c r="Z131" s="100"/>
      <c r="AA131" s="100"/>
      <c r="AB131" s="100"/>
      <c r="AC131" s="100"/>
      <c r="AD131" s="96"/>
      <c r="AE131" s="96"/>
    </row>
    <row r="132" spans="1:37" ht="25" customHeight="1" x14ac:dyDescent="0.25">
      <c r="A132" s="269" t="s">
        <v>161</v>
      </c>
      <c r="B132" s="269"/>
      <c r="C132" s="269"/>
      <c r="D132" s="269"/>
      <c r="E132" s="269"/>
      <c r="F132" s="269"/>
      <c r="G132" s="269"/>
      <c r="H132" s="269"/>
      <c r="I132" s="269"/>
      <c r="J132" s="269"/>
      <c r="K132" s="269"/>
      <c r="L132" s="269"/>
      <c r="M132" s="269"/>
      <c r="N132" s="269"/>
      <c r="O132" s="269"/>
      <c r="P132" s="269"/>
      <c r="Q132" s="269"/>
      <c r="R132" s="269"/>
      <c r="S132" s="269"/>
      <c r="T132" s="269"/>
      <c r="U132" s="269"/>
      <c r="V132" s="269"/>
      <c r="W132" s="269"/>
      <c r="X132" s="269"/>
      <c r="Y132" s="269"/>
      <c r="Z132" s="269"/>
      <c r="AA132" s="269"/>
      <c r="AB132" s="269"/>
      <c r="AC132" s="269"/>
      <c r="AD132" s="269"/>
      <c r="AE132" s="269"/>
    </row>
    <row r="133" spans="1:37" ht="25" customHeight="1" x14ac:dyDescent="0.25">
      <c r="A133" s="217"/>
      <c r="B133" s="217"/>
      <c r="C133" s="217"/>
      <c r="D133" s="217"/>
      <c r="E133" s="217"/>
      <c r="F133" s="217"/>
      <c r="G133" s="217"/>
      <c r="H133" s="217"/>
      <c r="I133" s="217"/>
      <c r="J133" s="217"/>
      <c r="K133" s="217"/>
      <c r="L133" s="217"/>
      <c r="M133" s="217"/>
      <c r="N133" s="217"/>
      <c r="O133" s="217"/>
      <c r="P133" s="217"/>
      <c r="Q133" s="217"/>
      <c r="R133" s="217"/>
      <c r="S133" s="217"/>
      <c r="T133" s="217"/>
      <c r="U133" s="217"/>
      <c r="V133" s="217"/>
      <c r="W133" s="217"/>
      <c r="X133" s="217"/>
      <c r="Y133" s="217"/>
      <c r="Z133" s="217"/>
      <c r="AA133" s="217"/>
      <c r="AB133" s="217"/>
      <c r="AC133" s="217"/>
      <c r="AD133" s="82"/>
      <c r="AE133" s="82"/>
    </row>
    <row r="134" spans="1:37" ht="25" customHeight="1" thickBot="1" x14ac:dyDescent="0.3">
      <c r="A134" s="101"/>
      <c r="B134" s="102"/>
      <c r="C134" s="102"/>
      <c r="D134" s="102"/>
      <c r="E134" s="102"/>
      <c r="F134" s="102"/>
      <c r="G134" s="102"/>
      <c r="H134" s="102"/>
      <c r="I134" s="102"/>
      <c r="J134" s="102"/>
      <c r="K134" s="102"/>
      <c r="L134" s="102"/>
      <c r="M134" s="102"/>
      <c r="N134" s="102"/>
      <c r="O134" s="102"/>
      <c r="P134" s="102"/>
      <c r="Q134" s="103"/>
      <c r="R134" s="102"/>
      <c r="S134" s="102"/>
      <c r="T134" s="102"/>
      <c r="U134" s="102"/>
      <c r="V134" s="102"/>
      <c r="W134" s="102"/>
      <c r="X134" s="102"/>
      <c r="Y134" s="102"/>
      <c r="Z134" s="102"/>
      <c r="AA134" s="102"/>
      <c r="AB134" s="102"/>
      <c r="AC134" s="102"/>
      <c r="AD134" s="83"/>
      <c r="AE134" s="83"/>
    </row>
    <row r="135" spans="1:37" ht="25" customHeight="1" thickTop="1" thickBot="1" x14ac:dyDescent="0.3">
      <c r="A135" s="292" t="s">
        <v>44</v>
      </c>
      <c r="B135" s="292"/>
      <c r="C135" s="292"/>
      <c r="D135" s="292"/>
      <c r="E135" s="292"/>
      <c r="F135" s="292"/>
      <c r="G135" s="292"/>
      <c r="H135" s="292"/>
      <c r="I135" s="292"/>
      <c r="J135" s="292"/>
      <c r="K135" s="292"/>
      <c r="L135" s="292"/>
      <c r="M135" s="292"/>
      <c r="N135" s="292"/>
      <c r="O135" s="292"/>
      <c r="P135" s="292"/>
      <c r="Q135" s="292"/>
      <c r="R135" s="292"/>
      <c r="S135" s="292"/>
      <c r="T135" s="292"/>
      <c r="U135" s="292"/>
      <c r="V135" s="292"/>
      <c r="W135" s="292"/>
      <c r="X135" s="292"/>
      <c r="Y135" s="292"/>
      <c r="Z135" s="292"/>
      <c r="AA135" s="292"/>
      <c r="AB135" s="292"/>
      <c r="AC135" s="292"/>
      <c r="AD135" s="63" t="s">
        <v>65</v>
      </c>
      <c r="AE135" s="211" t="s">
        <v>9</v>
      </c>
      <c r="AF135" s="86" t="s">
        <v>330</v>
      </c>
      <c r="AG135" s="86" t="s">
        <v>331</v>
      </c>
      <c r="AH135" s="86" t="s">
        <v>332</v>
      </c>
      <c r="AI135" s="87" t="s">
        <v>333</v>
      </c>
      <c r="AJ135" s="86"/>
      <c r="AK135" s="87" t="s">
        <v>334</v>
      </c>
    </row>
    <row r="136" spans="1:37" ht="25" customHeight="1" thickTop="1" thickBot="1" x14ac:dyDescent="0.3">
      <c r="A136" s="259" t="s">
        <v>163</v>
      </c>
      <c r="B136" s="259"/>
      <c r="C136" s="259"/>
      <c r="D136" s="259"/>
      <c r="E136" s="259"/>
      <c r="F136" s="259"/>
      <c r="G136" s="259"/>
      <c r="H136" s="259"/>
      <c r="I136" s="259"/>
      <c r="J136" s="259"/>
      <c r="K136" s="259"/>
      <c r="L136" s="259"/>
      <c r="M136" s="259"/>
      <c r="N136" s="259"/>
      <c r="O136" s="259"/>
      <c r="P136" s="259"/>
      <c r="Q136" s="150"/>
      <c r="R136" s="150"/>
      <c r="S136" s="150"/>
      <c r="T136" s="150"/>
      <c r="U136" s="150"/>
      <c r="V136" s="150"/>
      <c r="W136" s="150"/>
      <c r="X136" s="150"/>
      <c r="Y136" s="150"/>
      <c r="Z136" s="150"/>
      <c r="AA136" s="150"/>
      <c r="AB136" s="150"/>
      <c r="AC136" s="151"/>
      <c r="AD136" s="88">
        <f>'Art. 137'!AF141</f>
        <v>0</v>
      </c>
      <c r="AE136" s="89">
        <f t="shared" ref="AE136:AE148" si="26">IF(AG136=1,AK136,AG136)</f>
        <v>0</v>
      </c>
      <c r="AF136">
        <f t="shared" ref="AF136:AF148" si="27">AD136/2</f>
        <v>0</v>
      </c>
      <c r="AG136" s="86">
        <f t="shared" ref="AG136:AG148" si="28">IF(AND(AF136&gt;=0,AF136&lt;=1),1,"No aplica")</f>
        <v>1</v>
      </c>
      <c r="AH136" s="90">
        <f t="shared" ref="AH136:AH148" si="29">AD136/(AG136*2)</f>
        <v>0</v>
      </c>
      <c r="AI136" s="91">
        <f t="shared" ref="AI136:AI148" si="30">IF(AG136=1,AG136/$AG$149,"No aplica")</f>
        <v>7.6923076923076927E-2</v>
      </c>
      <c r="AJ136" s="91">
        <f t="shared" ref="AJ136:AJ148" si="31">AF136*AI136</f>
        <v>0</v>
      </c>
      <c r="AK136" s="91">
        <f t="shared" ref="AK136:AK148" si="32">AJ136*$AE$20</f>
        <v>0</v>
      </c>
    </row>
    <row r="137" spans="1:37" ht="25" customHeight="1" thickTop="1" thickBot="1" x14ac:dyDescent="0.3">
      <c r="A137" s="259" t="s">
        <v>68</v>
      </c>
      <c r="B137" s="259"/>
      <c r="C137" s="259"/>
      <c r="D137" s="259"/>
      <c r="E137" s="259"/>
      <c r="F137" s="259"/>
      <c r="G137" s="259"/>
      <c r="H137" s="259"/>
      <c r="I137" s="259"/>
      <c r="J137" s="259"/>
      <c r="K137" s="259"/>
      <c r="L137" s="259"/>
      <c r="M137" s="259"/>
      <c r="N137" s="259"/>
      <c r="O137" s="259"/>
      <c r="P137" s="259"/>
      <c r="Q137" s="150"/>
      <c r="R137" s="150"/>
      <c r="S137" s="150"/>
      <c r="T137" s="150"/>
      <c r="U137" s="150"/>
      <c r="V137" s="150"/>
      <c r="W137" s="150"/>
      <c r="X137" s="150"/>
      <c r="Y137" s="150"/>
      <c r="Z137" s="150"/>
      <c r="AA137" s="150"/>
      <c r="AB137" s="150"/>
      <c r="AC137" s="151"/>
      <c r="AD137" s="88">
        <f>'Art. 137'!AF142</f>
        <v>0</v>
      </c>
      <c r="AE137" s="89">
        <f t="shared" si="26"/>
        <v>0</v>
      </c>
      <c r="AF137">
        <f t="shared" si="27"/>
        <v>0</v>
      </c>
      <c r="AG137" s="86">
        <f t="shared" si="28"/>
        <v>1</v>
      </c>
      <c r="AH137" s="90">
        <f t="shared" si="29"/>
        <v>0</v>
      </c>
      <c r="AI137" s="91">
        <f t="shared" si="30"/>
        <v>7.6923076923076927E-2</v>
      </c>
      <c r="AJ137" s="91">
        <f t="shared" si="31"/>
        <v>0</v>
      </c>
      <c r="AK137" s="91">
        <f t="shared" si="32"/>
        <v>0</v>
      </c>
    </row>
    <row r="138" spans="1:37" ht="25" customHeight="1" thickTop="1" thickBot="1" x14ac:dyDescent="0.3">
      <c r="A138" s="259" t="s">
        <v>164</v>
      </c>
      <c r="B138" s="259"/>
      <c r="C138" s="259"/>
      <c r="D138" s="259"/>
      <c r="E138" s="259"/>
      <c r="F138" s="259"/>
      <c r="G138" s="259"/>
      <c r="H138" s="259"/>
      <c r="I138" s="259"/>
      <c r="J138" s="259"/>
      <c r="K138" s="259"/>
      <c r="L138" s="259"/>
      <c r="M138" s="259"/>
      <c r="N138" s="259"/>
      <c r="O138" s="259"/>
      <c r="P138" s="259"/>
      <c r="Q138" s="150"/>
      <c r="R138" s="150"/>
      <c r="S138" s="150"/>
      <c r="T138" s="150"/>
      <c r="U138" s="150"/>
      <c r="V138" s="150"/>
      <c r="W138" s="150"/>
      <c r="X138" s="150"/>
      <c r="Y138" s="150"/>
      <c r="Z138" s="150"/>
      <c r="AA138" s="150"/>
      <c r="AB138" s="150"/>
      <c r="AC138" s="151"/>
      <c r="AD138" s="88">
        <f>'Art. 137'!AF143</f>
        <v>0</v>
      </c>
      <c r="AE138" s="89">
        <f t="shared" si="26"/>
        <v>0</v>
      </c>
      <c r="AF138">
        <f t="shared" si="27"/>
        <v>0</v>
      </c>
      <c r="AG138" s="86">
        <f t="shared" si="28"/>
        <v>1</v>
      </c>
      <c r="AH138" s="90">
        <f t="shared" si="29"/>
        <v>0</v>
      </c>
      <c r="AI138" s="91">
        <f t="shared" si="30"/>
        <v>7.6923076923076927E-2</v>
      </c>
      <c r="AJ138" s="91">
        <f t="shared" si="31"/>
        <v>0</v>
      </c>
      <c r="AK138" s="91">
        <f t="shared" si="32"/>
        <v>0</v>
      </c>
    </row>
    <row r="139" spans="1:37" ht="25" customHeight="1" thickTop="1" thickBot="1" x14ac:dyDescent="0.3">
      <c r="A139" s="259" t="s">
        <v>165</v>
      </c>
      <c r="B139" s="259"/>
      <c r="C139" s="259"/>
      <c r="D139" s="259"/>
      <c r="E139" s="259"/>
      <c r="F139" s="259"/>
      <c r="G139" s="259"/>
      <c r="H139" s="259"/>
      <c r="I139" s="259"/>
      <c r="J139" s="259"/>
      <c r="K139" s="259"/>
      <c r="L139" s="259"/>
      <c r="M139" s="259"/>
      <c r="N139" s="259"/>
      <c r="O139" s="259"/>
      <c r="P139" s="259"/>
      <c r="Q139" s="150"/>
      <c r="R139" s="150"/>
      <c r="S139" s="150"/>
      <c r="T139" s="150"/>
      <c r="U139" s="150"/>
      <c r="V139" s="150"/>
      <c r="W139" s="150"/>
      <c r="X139" s="150"/>
      <c r="Y139" s="150"/>
      <c r="Z139" s="150"/>
      <c r="AA139" s="150"/>
      <c r="AB139" s="150"/>
      <c r="AC139" s="151"/>
      <c r="AD139" s="88">
        <f>'Art. 137'!AF144</f>
        <v>0</v>
      </c>
      <c r="AE139" s="89">
        <f t="shared" si="26"/>
        <v>0</v>
      </c>
      <c r="AF139">
        <f t="shared" si="27"/>
        <v>0</v>
      </c>
      <c r="AG139" s="86">
        <f t="shared" si="28"/>
        <v>1</v>
      </c>
      <c r="AH139" s="90">
        <f t="shared" si="29"/>
        <v>0</v>
      </c>
      <c r="AI139" s="91">
        <f t="shared" si="30"/>
        <v>7.6923076923076927E-2</v>
      </c>
      <c r="AJ139" s="91">
        <f t="shared" si="31"/>
        <v>0</v>
      </c>
      <c r="AK139" s="91">
        <f t="shared" si="32"/>
        <v>0</v>
      </c>
    </row>
    <row r="140" spans="1:37" ht="25" customHeight="1" thickTop="1" thickBot="1" x14ac:dyDescent="0.3">
      <c r="A140" s="259" t="s">
        <v>166</v>
      </c>
      <c r="B140" s="259"/>
      <c r="C140" s="259"/>
      <c r="D140" s="259"/>
      <c r="E140" s="259"/>
      <c r="F140" s="259"/>
      <c r="G140" s="259"/>
      <c r="H140" s="259"/>
      <c r="I140" s="259"/>
      <c r="J140" s="259"/>
      <c r="K140" s="259"/>
      <c r="L140" s="259"/>
      <c r="M140" s="259"/>
      <c r="N140" s="259"/>
      <c r="O140" s="259"/>
      <c r="P140" s="259"/>
      <c r="Q140" s="152"/>
      <c r="R140" s="152"/>
      <c r="S140" s="152"/>
      <c r="T140" s="152"/>
      <c r="U140" s="152"/>
      <c r="V140" s="152"/>
      <c r="W140" s="152"/>
      <c r="X140" s="152"/>
      <c r="Y140" s="152"/>
      <c r="Z140" s="152"/>
      <c r="AA140" s="152"/>
      <c r="AB140" s="152"/>
      <c r="AC140" s="153"/>
      <c r="AD140" s="88">
        <f>'Art. 137'!AF145</f>
        <v>0</v>
      </c>
      <c r="AE140" s="89">
        <f t="shared" si="26"/>
        <v>0</v>
      </c>
      <c r="AF140">
        <f t="shared" si="27"/>
        <v>0</v>
      </c>
      <c r="AG140" s="86">
        <f t="shared" si="28"/>
        <v>1</v>
      </c>
      <c r="AH140" s="90">
        <f t="shared" si="29"/>
        <v>0</v>
      </c>
      <c r="AI140" s="91">
        <f t="shared" si="30"/>
        <v>7.6923076923076927E-2</v>
      </c>
      <c r="AJ140" s="91">
        <f t="shared" si="31"/>
        <v>0</v>
      </c>
      <c r="AK140" s="91">
        <f t="shared" si="32"/>
        <v>0</v>
      </c>
    </row>
    <row r="141" spans="1:37" ht="25" customHeight="1" thickTop="1" thickBot="1" x14ac:dyDescent="0.3">
      <c r="A141" s="259" t="s">
        <v>167</v>
      </c>
      <c r="B141" s="259"/>
      <c r="C141" s="259"/>
      <c r="D141" s="259"/>
      <c r="E141" s="259"/>
      <c r="F141" s="259"/>
      <c r="G141" s="259"/>
      <c r="H141" s="259"/>
      <c r="I141" s="259"/>
      <c r="J141" s="259"/>
      <c r="K141" s="259"/>
      <c r="L141" s="259"/>
      <c r="M141" s="259"/>
      <c r="N141" s="259"/>
      <c r="O141" s="259"/>
      <c r="P141" s="259"/>
      <c r="Q141" s="152"/>
      <c r="R141" s="152"/>
      <c r="S141" s="152"/>
      <c r="T141" s="152"/>
      <c r="U141" s="152"/>
      <c r="V141" s="152"/>
      <c r="W141" s="152"/>
      <c r="X141" s="152"/>
      <c r="Y141" s="152"/>
      <c r="Z141" s="152"/>
      <c r="AA141" s="152"/>
      <c r="AB141" s="152"/>
      <c r="AC141" s="153"/>
      <c r="AD141" s="88">
        <f>'Art. 137'!AF146</f>
        <v>0</v>
      </c>
      <c r="AE141" s="89">
        <f t="shared" si="26"/>
        <v>0</v>
      </c>
      <c r="AF141">
        <f t="shared" si="27"/>
        <v>0</v>
      </c>
      <c r="AG141" s="86">
        <f t="shared" si="28"/>
        <v>1</v>
      </c>
      <c r="AH141" s="90">
        <f t="shared" si="29"/>
        <v>0</v>
      </c>
      <c r="AI141" s="91">
        <f t="shared" si="30"/>
        <v>7.6923076923076927E-2</v>
      </c>
      <c r="AJ141" s="91">
        <f t="shared" si="31"/>
        <v>0</v>
      </c>
      <c r="AK141" s="91">
        <f t="shared" si="32"/>
        <v>0</v>
      </c>
    </row>
    <row r="142" spans="1:37" ht="25" customHeight="1" thickTop="1" thickBot="1" x14ac:dyDescent="0.3">
      <c r="A142" s="259" t="s">
        <v>168</v>
      </c>
      <c r="B142" s="259"/>
      <c r="C142" s="259"/>
      <c r="D142" s="259"/>
      <c r="E142" s="259"/>
      <c r="F142" s="259"/>
      <c r="G142" s="259"/>
      <c r="H142" s="259"/>
      <c r="I142" s="259"/>
      <c r="J142" s="259"/>
      <c r="K142" s="259"/>
      <c r="L142" s="259"/>
      <c r="M142" s="259"/>
      <c r="N142" s="259"/>
      <c r="O142" s="259"/>
      <c r="P142" s="259"/>
      <c r="Q142" s="150"/>
      <c r="R142" s="150"/>
      <c r="S142" s="150"/>
      <c r="T142" s="150"/>
      <c r="U142" s="150"/>
      <c r="V142" s="150"/>
      <c r="W142" s="150"/>
      <c r="X142" s="150"/>
      <c r="Y142" s="150"/>
      <c r="Z142" s="150"/>
      <c r="AA142" s="150"/>
      <c r="AB142" s="150"/>
      <c r="AC142" s="151"/>
      <c r="AD142" s="88">
        <f>'Art. 137'!AF147</f>
        <v>0</v>
      </c>
      <c r="AE142" s="89">
        <f t="shared" si="26"/>
        <v>0</v>
      </c>
      <c r="AF142">
        <f t="shared" si="27"/>
        <v>0</v>
      </c>
      <c r="AG142" s="86">
        <f t="shared" si="28"/>
        <v>1</v>
      </c>
      <c r="AH142" s="90">
        <f t="shared" si="29"/>
        <v>0</v>
      </c>
      <c r="AI142" s="91">
        <f t="shared" si="30"/>
        <v>7.6923076923076927E-2</v>
      </c>
      <c r="AJ142" s="91">
        <f t="shared" si="31"/>
        <v>0</v>
      </c>
      <c r="AK142" s="91">
        <f t="shared" si="32"/>
        <v>0</v>
      </c>
    </row>
    <row r="143" spans="1:37" ht="25" customHeight="1" thickTop="1" thickBot="1" x14ac:dyDescent="0.3">
      <c r="A143" s="259" t="s">
        <v>169</v>
      </c>
      <c r="B143" s="259"/>
      <c r="C143" s="259"/>
      <c r="D143" s="259"/>
      <c r="E143" s="259"/>
      <c r="F143" s="259"/>
      <c r="G143" s="259"/>
      <c r="H143" s="259"/>
      <c r="I143" s="259"/>
      <c r="J143" s="259"/>
      <c r="K143" s="259"/>
      <c r="L143" s="259"/>
      <c r="M143" s="259"/>
      <c r="N143" s="259"/>
      <c r="O143" s="259"/>
      <c r="P143" s="259"/>
      <c r="Q143" s="150"/>
      <c r="R143" s="150"/>
      <c r="S143" s="150"/>
      <c r="T143" s="150"/>
      <c r="U143" s="150"/>
      <c r="V143" s="150"/>
      <c r="W143" s="150"/>
      <c r="X143" s="150"/>
      <c r="Y143" s="150"/>
      <c r="Z143" s="150"/>
      <c r="AA143" s="150"/>
      <c r="AB143" s="150"/>
      <c r="AC143" s="151"/>
      <c r="AD143" s="88">
        <f>'Art. 137'!AF148</f>
        <v>0</v>
      </c>
      <c r="AE143" s="89">
        <f t="shared" si="26"/>
        <v>0</v>
      </c>
      <c r="AF143">
        <f t="shared" si="27"/>
        <v>0</v>
      </c>
      <c r="AG143" s="86">
        <f t="shared" si="28"/>
        <v>1</v>
      </c>
      <c r="AH143" s="90">
        <f t="shared" si="29"/>
        <v>0</v>
      </c>
      <c r="AI143" s="91">
        <f t="shared" si="30"/>
        <v>7.6923076923076927E-2</v>
      </c>
      <c r="AJ143" s="91">
        <f t="shared" si="31"/>
        <v>0</v>
      </c>
      <c r="AK143" s="91">
        <f t="shared" si="32"/>
        <v>0</v>
      </c>
    </row>
    <row r="144" spans="1:37" ht="25" customHeight="1" thickTop="1" thickBot="1" x14ac:dyDescent="0.3">
      <c r="A144" s="259" t="s">
        <v>170</v>
      </c>
      <c r="B144" s="259"/>
      <c r="C144" s="259"/>
      <c r="D144" s="259"/>
      <c r="E144" s="259"/>
      <c r="F144" s="259"/>
      <c r="G144" s="259"/>
      <c r="H144" s="259"/>
      <c r="I144" s="259"/>
      <c r="J144" s="259"/>
      <c r="K144" s="259"/>
      <c r="L144" s="259"/>
      <c r="M144" s="259"/>
      <c r="N144" s="259"/>
      <c r="O144" s="259"/>
      <c r="P144" s="259"/>
      <c r="Q144" s="150"/>
      <c r="R144" s="150"/>
      <c r="S144" s="150"/>
      <c r="T144" s="150"/>
      <c r="U144" s="150"/>
      <c r="V144" s="150"/>
      <c r="W144" s="150"/>
      <c r="X144" s="150"/>
      <c r="Y144" s="150"/>
      <c r="Z144" s="150"/>
      <c r="AA144" s="150"/>
      <c r="AB144" s="150"/>
      <c r="AC144" s="151"/>
      <c r="AD144" s="88">
        <f>'Art. 137'!AF149</f>
        <v>0</v>
      </c>
      <c r="AE144" s="89">
        <f t="shared" si="26"/>
        <v>0</v>
      </c>
      <c r="AF144">
        <f t="shared" si="27"/>
        <v>0</v>
      </c>
      <c r="AG144" s="86">
        <f t="shared" si="28"/>
        <v>1</v>
      </c>
      <c r="AH144" s="90">
        <f t="shared" si="29"/>
        <v>0</v>
      </c>
      <c r="AI144" s="91">
        <f t="shared" si="30"/>
        <v>7.6923076923076927E-2</v>
      </c>
      <c r="AJ144" s="91">
        <f t="shared" si="31"/>
        <v>0</v>
      </c>
      <c r="AK144" s="91">
        <f t="shared" si="32"/>
        <v>0</v>
      </c>
    </row>
    <row r="145" spans="1:37" ht="25" customHeight="1" thickTop="1" thickBot="1" x14ac:dyDescent="0.3">
      <c r="A145" s="259" t="s">
        <v>171</v>
      </c>
      <c r="B145" s="259"/>
      <c r="C145" s="259"/>
      <c r="D145" s="259"/>
      <c r="E145" s="259"/>
      <c r="F145" s="259"/>
      <c r="G145" s="259"/>
      <c r="H145" s="259"/>
      <c r="I145" s="259"/>
      <c r="J145" s="259"/>
      <c r="K145" s="259"/>
      <c r="L145" s="259"/>
      <c r="M145" s="259"/>
      <c r="N145" s="259"/>
      <c r="O145" s="259"/>
      <c r="P145" s="259"/>
      <c r="Q145" s="150"/>
      <c r="R145" s="150"/>
      <c r="S145" s="150"/>
      <c r="T145" s="150"/>
      <c r="U145" s="150"/>
      <c r="V145" s="150"/>
      <c r="W145" s="150"/>
      <c r="X145" s="150"/>
      <c r="Y145" s="150"/>
      <c r="Z145" s="150"/>
      <c r="AA145" s="150"/>
      <c r="AB145" s="150"/>
      <c r="AC145" s="151"/>
      <c r="AD145" s="88">
        <f>'Art. 137'!AF150</f>
        <v>0</v>
      </c>
      <c r="AE145" s="89">
        <f t="shared" si="26"/>
        <v>0</v>
      </c>
      <c r="AF145">
        <f t="shared" si="27"/>
        <v>0</v>
      </c>
      <c r="AG145" s="86">
        <f t="shared" si="28"/>
        <v>1</v>
      </c>
      <c r="AH145" s="90">
        <f t="shared" si="29"/>
        <v>0</v>
      </c>
      <c r="AI145" s="91">
        <f t="shared" si="30"/>
        <v>7.6923076923076927E-2</v>
      </c>
      <c r="AJ145" s="91">
        <f t="shared" si="31"/>
        <v>0</v>
      </c>
      <c r="AK145" s="91">
        <f t="shared" si="32"/>
        <v>0</v>
      </c>
    </row>
    <row r="146" spans="1:37" ht="25" customHeight="1" thickTop="1" thickBot="1" x14ac:dyDescent="0.3">
      <c r="A146" s="259" t="s">
        <v>172</v>
      </c>
      <c r="B146" s="259"/>
      <c r="C146" s="259"/>
      <c r="D146" s="259"/>
      <c r="E146" s="259"/>
      <c r="F146" s="259"/>
      <c r="G146" s="259"/>
      <c r="H146" s="259"/>
      <c r="I146" s="259"/>
      <c r="J146" s="259"/>
      <c r="K146" s="259"/>
      <c r="L146" s="259"/>
      <c r="M146" s="259"/>
      <c r="N146" s="259"/>
      <c r="O146" s="259"/>
      <c r="P146" s="259"/>
      <c r="Q146" s="152"/>
      <c r="R146" s="152"/>
      <c r="S146" s="152"/>
      <c r="T146" s="152"/>
      <c r="U146" s="152"/>
      <c r="V146" s="152"/>
      <c r="W146" s="152"/>
      <c r="X146" s="152"/>
      <c r="Y146" s="152"/>
      <c r="Z146" s="152"/>
      <c r="AA146" s="152"/>
      <c r="AB146" s="152"/>
      <c r="AC146" s="153"/>
      <c r="AD146" s="88">
        <f>'Art. 137'!AF151</f>
        <v>0</v>
      </c>
      <c r="AE146" s="89">
        <f t="shared" si="26"/>
        <v>0</v>
      </c>
      <c r="AF146">
        <f t="shared" si="27"/>
        <v>0</v>
      </c>
      <c r="AG146" s="86">
        <f t="shared" si="28"/>
        <v>1</v>
      </c>
      <c r="AH146" s="90">
        <f t="shared" si="29"/>
        <v>0</v>
      </c>
      <c r="AI146" s="91">
        <f t="shared" si="30"/>
        <v>7.6923076923076927E-2</v>
      </c>
      <c r="AJ146" s="91">
        <f t="shared" si="31"/>
        <v>0</v>
      </c>
      <c r="AK146" s="91">
        <f t="shared" si="32"/>
        <v>0</v>
      </c>
    </row>
    <row r="147" spans="1:37" ht="25" customHeight="1" thickTop="1" thickBot="1" x14ac:dyDescent="0.3">
      <c r="A147" s="259" t="s">
        <v>173</v>
      </c>
      <c r="B147" s="259"/>
      <c r="C147" s="259"/>
      <c r="D147" s="259"/>
      <c r="E147" s="259"/>
      <c r="F147" s="259"/>
      <c r="G147" s="259"/>
      <c r="H147" s="259"/>
      <c r="I147" s="259"/>
      <c r="J147" s="259"/>
      <c r="K147" s="259"/>
      <c r="L147" s="259"/>
      <c r="M147" s="259"/>
      <c r="N147" s="259"/>
      <c r="O147" s="259"/>
      <c r="P147" s="259"/>
      <c r="Q147" s="152"/>
      <c r="R147" s="152"/>
      <c r="S147" s="152"/>
      <c r="T147" s="152"/>
      <c r="U147" s="152"/>
      <c r="V147" s="152"/>
      <c r="W147" s="152"/>
      <c r="X147" s="152"/>
      <c r="Y147" s="152"/>
      <c r="Z147" s="152"/>
      <c r="AA147" s="152"/>
      <c r="AB147" s="152"/>
      <c r="AC147" s="153"/>
      <c r="AD147" s="88">
        <f>'Art. 137'!AF152</f>
        <v>0</v>
      </c>
      <c r="AE147" s="89">
        <f t="shared" si="26"/>
        <v>0</v>
      </c>
      <c r="AF147">
        <f t="shared" si="27"/>
        <v>0</v>
      </c>
      <c r="AG147" s="86">
        <f t="shared" si="28"/>
        <v>1</v>
      </c>
      <c r="AH147" s="90">
        <f t="shared" si="29"/>
        <v>0</v>
      </c>
      <c r="AI147" s="91">
        <f t="shared" si="30"/>
        <v>7.6923076923076927E-2</v>
      </c>
      <c r="AJ147" s="91">
        <f t="shared" si="31"/>
        <v>0</v>
      </c>
      <c r="AK147" s="91">
        <f t="shared" si="32"/>
        <v>0</v>
      </c>
    </row>
    <row r="148" spans="1:37" ht="25" customHeight="1" thickTop="1" thickBot="1" x14ac:dyDescent="0.3">
      <c r="A148" s="259" t="s">
        <v>174</v>
      </c>
      <c r="B148" s="259"/>
      <c r="C148" s="259"/>
      <c r="D148" s="259"/>
      <c r="E148" s="259"/>
      <c r="F148" s="259"/>
      <c r="G148" s="259"/>
      <c r="H148" s="259"/>
      <c r="I148" s="259"/>
      <c r="J148" s="259"/>
      <c r="K148" s="259"/>
      <c r="L148" s="259"/>
      <c r="M148" s="259"/>
      <c r="N148" s="259"/>
      <c r="O148" s="259"/>
      <c r="P148" s="259"/>
      <c r="Q148" s="152"/>
      <c r="R148" s="152"/>
      <c r="S148" s="152"/>
      <c r="T148" s="152"/>
      <c r="U148" s="152"/>
      <c r="V148" s="152"/>
      <c r="W148" s="152"/>
      <c r="X148" s="152"/>
      <c r="Y148" s="152"/>
      <c r="Z148" s="152"/>
      <c r="AA148" s="152"/>
      <c r="AB148" s="152"/>
      <c r="AC148" s="153"/>
      <c r="AD148" s="88">
        <f>'Art. 137'!AF153</f>
        <v>0</v>
      </c>
      <c r="AE148" s="89">
        <f t="shared" si="26"/>
        <v>0</v>
      </c>
      <c r="AF148">
        <f t="shared" si="27"/>
        <v>0</v>
      </c>
      <c r="AG148" s="86">
        <f t="shared" si="28"/>
        <v>1</v>
      </c>
      <c r="AH148" s="90">
        <f t="shared" si="29"/>
        <v>0</v>
      </c>
      <c r="AI148" s="91">
        <f t="shared" si="30"/>
        <v>7.6923076923076927E-2</v>
      </c>
      <c r="AJ148" s="91">
        <f t="shared" si="31"/>
        <v>0</v>
      </c>
      <c r="AK148" s="91">
        <f t="shared" si="32"/>
        <v>0</v>
      </c>
    </row>
    <row r="149" spans="1:37" ht="25" customHeight="1" thickTop="1" x14ac:dyDescent="0.25">
      <c r="A149" s="289" t="s">
        <v>343</v>
      </c>
      <c r="B149" s="289"/>
      <c r="C149" s="289"/>
      <c r="D149" s="289"/>
      <c r="E149" s="289"/>
      <c r="F149" s="289"/>
      <c r="G149" s="289"/>
      <c r="H149" s="289"/>
      <c r="I149" s="289"/>
      <c r="J149" s="289"/>
      <c r="K149" s="289"/>
      <c r="L149" s="289"/>
      <c r="M149" s="289"/>
      <c r="N149" s="289"/>
      <c r="O149" s="289"/>
      <c r="P149" s="289"/>
      <c r="Q149" s="289"/>
      <c r="R149" s="289"/>
      <c r="S149" s="289"/>
      <c r="T149" s="289"/>
      <c r="U149" s="289"/>
      <c r="V149" s="289"/>
      <c r="W149" s="289"/>
      <c r="X149" s="289"/>
      <c r="Y149" s="289"/>
      <c r="Z149" s="289"/>
      <c r="AA149" s="289"/>
      <c r="AB149" s="289"/>
      <c r="AC149" s="289"/>
      <c r="AD149" s="289"/>
      <c r="AE149" s="89">
        <f>SUM(AE136:AE148)</f>
        <v>0</v>
      </c>
      <c r="AF149" s="59"/>
      <c r="AG149" s="92">
        <f>SUM(AG136:AG148)</f>
        <v>13</v>
      </c>
      <c r="AH149" s="93"/>
      <c r="AI149" s="94"/>
      <c r="AJ149" s="94"/>
      <c r="AK149" s="94"/>
    </row>
    <row r="150" spans="1:37" ht="25" customHeight="1" x14ac:dyDescent="0.25">
      <c r="A150" s="290" t="s">
        <v>344</v>
      </c>
      <c r="B150" s="290"/>
      <c r="C150" s="290"/>
      <c r="D150" s="290"/>
      <c r="E150" s="290"/>
      <c r="F150" s="290"/>
      <c r="G150" s="290"/>
      <c r="H150" s="290"/>
      <c r="I150" s="290"/>
      <c r="J150" s="290"/>
      <c r="K150" s="290"/>
      <c r="L150" s="290"/>
      <c r="M150" s="290"/>
      <c r="N150" s="290"/>
      <c r="O150" s="290"/>
      <c r="P150" s="290"/>
      <c r="Q150" s="290"/>
      <c r="R150" s="290"/>
      <c r="S150" s="290"/>
      <c r="T150" s="290"/>
      <c r="U150" s="290"/>
      <c r="V150" s="290"/>
      <c r="W150" s="290"/>
      <c r="X150" s="290"/>
      <c r="Y150" s="290"/>
      <c r="Z150" s="290"/>
      <c r="AA150" s="290"/>
      <c r="AB150" s="290"/>
      <c r="AC150" s="290"/>
      <c r="AD150" s="290"/>
      <c r="AE150" s="89">
        <f>AE149/$AE$20*100</f>
        <v>0</v>
      </c>
      <c r="AF150" s="59"/>
      <c r="AG150" s="92"/>
      <c r="AH150" s="93"/>
      <c r="AI150" s="94"/>
      <c r="AJ150" s="94"/>
      <c r="AK150" s="94"/>
    </row>
    <row r="151" spans="1:37" ht="25" customHeight="1" thickBot="1" x14ac:dyDescent="0.3">
      <c r="A151" s="70"/>
      <c r="B151" s="70"/>
      <c r="C151" s="70"/>
      <c r="D151" s="70"/>
      <c r="E151" s="70"/>
      <c r="F151" s="70"/>
      <c r="G151" s="70"/>
      <c r="H151" s="70"/>
      <c r="I151" s="70"/>
      <c r="J151" s="70"/>
      <c r="K151" s="70"/>
      <c r="L151" s="70"/>
      <c r="M151" s="70"/>
      <c r="N151" s="70"/>
      <c r="O151" s="70"/>
      <c r="P151" s="70"/>
      <c r="Q151" s="95"/>
      <c r="R151" s="70"/>
      <c r="S151" s="70"/>
      <c r="T151" s="70"/>
      <c r="U151" s="70"/>
      <c r="V151" s="70"/>
      <c r="W151" s="70"/>
      <c r="X151" s="70"/>
      <c r="Y151" s="70"/>
      <c r="Z151" s="70"/>
      <c r="AA151" s="70"/>
      <c r="AB151" s="70"/>
      <c r="AC151" s="70"/>
      <c r="AD151" s="96"/>
      <c r="AE151" s="96"/>
    </row>
    <row r="152" spans="1:37" ht="25" customHeight="1" thickTop="1" thickBot="1" x14ac:dyDescent="0.3">
      <c r="A152" s="291" t="s">
        <v>124</v>
      </c>
      <c r="B152" s="291"/>
      <c r="C152" s="291"/>
      <c r="D152" s="291"/>
      <c r="E152" s="291"/>
      <c r="F152" s="291"/>
      <c r="G152" s="291"/>
      <c r="H152" s="291"/>
      <c r="I152" s="291"/>
      <c r="J152" s="291"/>
      <c r="K152" s="291"/>
      <c r="L152" s="291"/>
      <c r="M152" s="291"/>
      <c r="N152" s="291"/>
      <c r="O152" s="291"/>
      <c r="P152" s="291"/>
      <c r="Q152" s="291"/>
      <c r="R152" s="291"/>
      <c r="S152" s="291"/>
      <c r="T152" s="291"/>
      <c r="U152" s="291"/>
      <c r="V152" s="291"/>
      <c r="W152" s="291"/>
      <c r="X152" s="291"/>
      <c r="Y152" s="291"/>
      <c r="Z152" s="291"/>
      <c r="AA152" s="291"/>
      <c r="AB152" s="291"/>
      <c r="AC152" s="291"/>
      <c r="AD152" s="104" t="s">
        <v>65</v>
      </c>
      <c r="AE152" s="105" t="s">
        <v>9</v>
      </c>
      <c r="AF152" s="86" t="s">
        <v>330</v>
      </c>
      <c r="AG152" s="86" t="s">
        <v>331</v>
      </c>
      <c r="AH152" s="86" t="s">
        <v>332</v>
      </c>
      <c r="AI152" s="87" t="s">
        <v>333</v>
      </c>
      <c r="AJ152" s="86"/>
      <c r="AK152" s="87" t="s">
        <v>334</v>
      </c>
    </row>
    <row r="153" spans="1:37" ht="25" customHeight="1" thickTop="1" thickBot="1" x14ac:dyDescent="0.3">
      <c r="A153" s="259" t="s">
        <v>175</v>
      </c>
      <c r="B153" s="259"/>
      <c r="C153" s="259"/>
      <c r="D153" s="259"/>
      <c r="E153" s="259"/>
      <c r="F153" s="259"/>
      <c r="G153" s="259"/>
      <c r="H153" s="259"/>
      <c r="I153" s="259"/>
      <c r="J153" s="259"/>
      <c r="K153" s="259"/>
      <c r="L153" s="259"/>
      <c r="M153" s="259"/>
      <c r="N153" s="259"/>
      <c r="O153" s="259"/>
      <c r="P153" s="259"/>
      <c r="Q153" s="150"/>
      <c r="R153" s="150"/>
      <c r="S153" s="150"/>
      <c r="T153" s="150"/>
      <c r="U153" s="150"/>
      <c r="V153" s="150"/>
      <c r="W153" s="150"/>
      <c r="X153" s="150"/>
      <c r="Y153" s="150"/>
      <c r="Z153" s="150"/>
      <c r="AA153" s="150"/>
      <c r="AB153" s="150"/>
      <c r="AC153" s="151"/>
      <c r="AD153" s="88">
        <f>'Art. 137'!AF156</f>
        <v>0</v>
      </c>
      <c r="AE153" s="89">
        <f t="shared" ref="AE153:AE157" si="33">IF(AG153=1,AK153,AG153)</f>
        <v>0</v>
      </c>
      <c r="AF153">
        <f t="shared" ref="AF153:AF157" si="34">AD153/2</f>
        <v>0</v>
      </c>
      <c r="AG153" s="86">
        <f>IF(AND(AF153&gt;=0,AF153&lt;=1),1,"No aplica")</f>
        <v>1</v>
      </c>
      <c r="AH153" s="90">
        <f t="shared" ref="AH153:AH157" si="35">AD153/(AG153*2)</f>
        <v>0</v>
      </c>
      <c r="AI153" s="91">
        <f t="shared" ref="AI153:AI157" si="36">IF(AG153=1,AG153/$AG$158,"No aplica")</f>
        <v>0.2</v>
      </c>
      <c r="AJ153" s="91">
        <f t="shared" ref="AJ153:AJ157" si="37">AF153*AI153</f>
        <v>0</v>
      </c>
      <c r="AK153" s="91">
        <f t="shared" ref="AK153:AK157" si="38">AJ153*$AE$20</f>
        <v>0</v>
      </c>
    </row>
    <row r="154" spans="1:37" ht="25" customHeight="1" thickTop="1" thickBot="1" x14ac:dyDescent="0.3">
      <c r="A154" s="259" t="s">
        <v>176</v>
      </c>
      <c r="B154" s="259"/>
      <c r="C154" s="259"/>
      <c r="D154" s="259"/>
      <c r="E154" s="259"/>
      <c r="F154" s="259"/>
      <c r="G154" s="259"/>
      <c r="H154" s="259"/>
      <c r="I154" s="259"/>
      <c r="J154" s="259"/>
      <c r="K154" s="259"/>
      <c r="L154" s="259"/>
      <c r="M154" s="259"/>
      <c r="N154" s="259"/>
      <c r="O154" s="259"/>
      <c r="P154" s="259"/>
      <c r="Q154" s="150"/>
      <c r="R154" s="150"/>
      <c r="S154" s="150"/>
      <c r="T154" s="150"/>
      <c r="U154" s="150"/>
      <c r="V154" s="150"/>
      <c r="W154" s="150"/>
      <c r="X154" s="150"/>
      <c r="Y154" s="150"/>
      <c r="Z154" s="150"/>
      <c r="AA154" s="150"/>
      <c r="AB154" s="150"/>
      <c r="AC154" s="151"/>
      <c r="AD154" s="88">
        <f>'Art. 137'!AF157</f>
        <v>0</v>
      </c>
      <c r="AE154" s="89">
        <f t="shared" si="33"/>
        <v>0</v>
      </c>
      <c r="AF154">
        <f t="shared" si="34"/>
        <v>0</v>
      </c>
      <c r="AG154" s="86">
        <f>IF(AND(AF154&gt;=0,AF154&lt;=1),1,"No aplica")</f>
        <v>1</v>
      </c>
      <c r="AH154" s="90">
        <f t="shared" si="35"/>
        <v>0</v>
      </c>
      <c r="AI154" s="91">
        <f t="shared" si="36"/>
        <v>0.2</v>
      </c>
      <c r="AJ154" s="91">
        <f t="shared" si="37"/>
        <v>0</v>
      </c>
      <c r="AK154" s="91">
        <f t="shared" si="38"/>
        <v>0</v>
      </c>
    </row>
    <row r="155" spans="1:37" ht="25" customHeight="1" thickTop="1" thickBot="1" x14ac:dyDescent="0.3">
      <c r="A155" s="259" t="s">
        <v>177</v>
      </c>
      <c r="B155" s="259"/>
      <c r="C155" s="259"/>
      <c r="D155" s="259"/>
      <c r="E155" s="259"/>
      <c r="F155" s="259"/>
      <c r="G155" s="259"/>
      <c r="H155" s="259"/>
      <c r="I155" s="259"/>
      <c r="J155" s="259"/>
      <c r="K155" s="259"/>
      <c r="L155" s="259"/>
      <c r="M155" s="259"/>
      <c r="N155" s="259"/>
      <c r="O155" s="259"/>
      <c r="P155" s="259"/>
      <c r="Q155" s="150"/>
      <c r="R155" s="150"/>
      <c r="S155" s="150"/>
      <c r="T155" s="150"/>
      <c r="U155" s="150"/>
      <c r="V155" s="150"/>
      <c r="W155" s="150"/>
      <c r="X155" s="150"/>
      <c r="Y155" s="150"/>
      <c r="Z155" s="150"/>
      <c r="AA155" s="150"/>
      <c r="AB155" s="150"/>
      <c r="AC155" s="151"/>
      <c r="AD155" s="88">
        <f>'Art. 137'!AF158</f>
        <v>0</v>
      </c>
      <c r="AE155" s="89">
        <f t="shared" si="33"/>
        <v>0</v>
      </c>
      <c r="AF155">
        <f t="shared" si="34"/>
        <v>0</v>
      </c>
      <c r="AG155" s="86">
        <f>IF(AND(AF155&gt;=0,AF155&lt;=1),1,"No aplica")</f>
        <v>1</v>
      </c>
      <c r="AH155" s="90">
        <f t="shared" si="35"/>
        <v>0</v>
      </c>
      <c r="AI155" s="91">
        <f t="shared" si="36"/>
        <v>0.2</v>
      </c>
      <c r="AJ155" s="91">
        <f t="shared" si="37"/>
        <v>0</v>
      </c>
      <c r="AK155" s="91">
        <f t="shared" si="38"/>
        <v>0</v>
      </c>
    </row>
    <row r="156" spans="1:37" ht="25" customHeight="1" thickTop="1" thickBot="1" x14ac:dyDescent="0.3">
      <c r="A156" s="259" t="s">
        <v>178</v>
      </c>
      <c r="B156" s="259"/>
      <c r="C156" s="259"/>
      <c r="D156" s="259"/>
      <c r="E156" s="259"/>
      <c r="F156" s="259"/>
      <c r="G156" s="259"/>
      <c r="H156" s="259"/>
      <c r="I156" s="259"/>
      <c r="J156" s="259"/>
      <c r="K156" s="259"/>
      <c r="L156" s="259"/>
      <c r="M156" s="259"/>
      <c r="N156" s="259"/>
      <c r="O156" s="259"/>
      <c r="P156" s="259"/>
      <c r="Q156" s="150"/>
      <c r="R156" s="150"/>
      <c r="S156" s="150"/>
      <c r="T156" s="150"/>
      <c r="U156" s="150"/>
      <c r="V156" s="150"/>
      <c r="W156" s="150"/>
      <c r="X156" s="150"/>
      <c r="Y156" s="150"/>
      <c r="Z156" s="150"/>
      <c r="AA156" s="150"/>
      <c r="AB156" s="150"/>
      <c r="AC156" s="151"/>
      <c r="AD156" s="88">
        <f>'Art. 137'!AF159</f>
        <v>0</v>
      </c>
      <c r="AE156" s="89">
        <f t="shared" si="33"/>
        <v>0</v>
      </c>
      <c r="AF156">
        <f t="shared" si="34"/>
        <v>0</v>
      </c>
      <c r="AG156" s="86">
        <f>IF(AND(AF156&gt;=0,AF156&lt;=1),1,"No aplica")</f>
        <v>1</v>
      </c>
      <c r="AH156" s="90">
        <f t="shared" si="35"/>
        <v>0</v>
      </c>
      <c r="AI156" s="91">
        <f t="shared" si="36"/>
        <v>0.2</v>
      </c>
      <c r="AJ156" s="91">
        <f t="shared" si="37"/>
        <v>0</v>
      </c>
      <c r="AK156" s="91">
        <f t="shared" si="38"/>
        <v>0</v>
      </c>
    </row>
    <row r="157" spans="1:37" ht="25" customHeight="1" thickTop="1" thickBot="1" x14ac:dyDescent="0.3">
      <c r="A157" s="259" t="s">
        <v>179</v>
      </c>
      <c r="B157" s="259"/>
      <c r="C157" s="259"/>
      <c r="D157" s="259"/>
      <c r="E157" s="259"/>
      <c r="F157" s="259"/>
      <c r="G157" s="259"/>
      <c r="H157" s="259"/>
      <c r="I157" s="259"/>
      <c r="J157" s="259"/>
      <c r="K157" s="259"/>
      <c r="L157" s="259"/>
      <c r="M157" s="259"/>
      <c r="N157" s="259"/>
      <c r="O157" s="259"/>
      <c r="P157" s="259"/>
      <c r="Q157" s="150"/>
      <c r="R157" s="150"/>
      <c r="S157" s="150"/>
      <c r="T157" s="150"/>
      <c r="U157" s="150"/>
      <c r="V157" s="150"/>
      <c r="W157" s="150"/>
      <c r="X157" s="150"/>
      <c r="Y157" s="150"/>
      <c r="Z157" s="150"/>
      <c r="AA157" s="150"/>
      <c r="AB157" s="150"/>
      <c r="AC157" s="151"/>
      <c r="AD157" s="88">
        <f>'Art. 137'!AF160</f>
        <v>0</v>
      </c>
      <c r="AE157" s="89">
        <f t="shared" si="33"/>
        <v>0</v>
      </c>
      <c r="AF157">
        <f t="shared" si="34"/>
        <v>0</v>
      </c>
      <c r="AG157" s="86">
        <f>IF(AND(AF157&gt;=0,AF157&lt;=1),1,"No aplica")</f>
        <v>1</v>
      </c>
      <c r="AH157" s="90">
        <f t="shared" si="35"/>
        <v>0</v>
      </c>
      <c r="AI157" s="91">
        <f t="shared" si="36"/>
        <v>0.2</v>
      </c>
      <c r="AJ157" s="91">
        <f t="shared" si="37"/>
        <v>0</v>
      </c>
      <c r="AK157" s="91">
        <f t="shared" si="38"/>
        <v>0</v>
      </c>
    </row>
    <row r="158" spans="1:37" ht="25" customHeight="1" thickTop="1" x14ac:dyDescent="0.25">
      <c r="A158" s="289" t="s">
        <v>345</v>
      </c>
      <c r="B158" s="289"/>
      <c r="C158" s="289"/>
      <c r="D158" s="289"/>
      <c r="E158" s="289"/>
      <c r="F158" s="289"/>
      <c r="G158" s="289"/>
      <c r="H158" s="289"/>
      <c r="I158" s="289"/>
      <c r="J158" s="289"/>
      <c r="K158" s="289"/>
      <c r="L158" s="289"/>
      <c r="M158" s="289"/>
      <c r="N158" s="289"/>
      <c r="O158" s="289"/>
      <c r="P158" s="289"/>
      <c r="Q158" s="289"/>
      <c r="R158" s="289"/>
      <c r="S158" s="289"/>
      <c r="T158" s="289"/>
      <c r="U158" s="289"/>
      <c r="V158" s="289"/>
      <c r="W158" s="289"/>
      <c r="X158" s="289"/>
      <c r="Y158" s="289"/>
      <c r="Z158" s="289"/>
      <c r="AA158" s="289"/>
      <c r="AB158" s="289"/>
      <c r="AC158" s="289"/>
      <c r="AD158" s="289"/>
      <c r="AE158" s="89">
        <f>SUM(AE153:AE157)</f>
        <v>0</v>
      </c>
      <c r="AF158" s="59"/>
      <c r="AG158" s="92">
        <f>SUM(AG153:AG157)</f>
        <v>5</v>
      </c>
      <c r="AH158" s="93"/>
      <c r="AI158" s="94"/>
      <c r="AJ158" s="94"/>
      <c r="AK158" s="94"/>
    </row>
    <row r="159" spans="1:37" ht="25" customHeight="1" x14ac:dyDescent="0.25">
      <c r="A159" s="290" t="s">
        <v>346</v>
      </c>
      <c r="B159" s="290"/>
      <c r="C159" s="290"/>
      <c r="D159" s="290"/>
      <c r="E159" s="290"/>
      <c r="F159" s="290"/>
      <c r="G159" s="290"/>
      <c r="H159" s="290"/>
      <c r="I159" s="290"/>
      <c r="J159" s="290"/>
      <c r="K159" s="290"/>
      <c r="L159" s="290"/>
      <c r="M159" s="290"/>
      <c r="N159" s="290"/>
      <c r="O159" s="290"/>
      <c r="P159" s="290"/>
      <c r="Q159" s="290"/>
      <c r="R159" s="290"/>
      <c r="S159" s="290"/>
      <c r="T159" s="290"/>
      <c r="U159" s="290"/>
      <c r="V159" s="290"/>
      <c r="W159" s="290"/>
      <c r="X159" s="290"/>
      <c r="Y159" s="290"/>
      <c r="Z159" s="290"/>
      <c r="AA159" s="290"/>
      <c r="AB159" s="290"/>
      <c r="AC159" s="290"/>
      <c r="AD159" s="290"/>
      <c r="AE159" s="89">
        <f>AE158/$AE$20*100</f>
        <v>0</v>
      </c>
      <c r="AF159" s="59"/>
      <c r="AG159" s="92"/>
      <c r="AH159" s="93"/>
      <c r="AI159" s="94"/>
      <c r="AJ159" s="94"/>
      <c r="AK159" s="94"/>
    </row>
    <row r="160" spans="1:37" ht="25" customHeight="1" x14ac:dyDescent="0.25">
      <c r="A160" s="100"/>
      <c r="B160" s="100"/>
      <c r="C160" s="100"/>
      <c r="D160" s="100"/>
      <c r="E160" s="100"/>
      <c r="F160" s="100"/>
      <c r="G160" s="100"/>
      <c r="H160" s="100"/>
      <c r="I160" s="100"/>
      <c r="J160" s="100"/>
      <c r="K160" s="100"/>
      <c r="L160" s="100"/>
      <c r="M160" s="100"/>
      <c r="N160" s="100"/>
      <c r="O160" s="100"/>
      <c r="P160" s="100"/>
      <c r="Q160" s="95"/>
      <c r="R160" s="100"/>
      <c r="S160" s="100"/>
      <c r="T160" s="100"/>
      <c r="U160" s="100"/>
      <c r="V160" s="100"/>
      <c r="W160" s="100"/>
      <c r="X160" s="100"/>
      <c r="Y160" s="100"/>
      <c r="Z160" s="100"/>
      <c r="AA160" s="100"/>
      <c r="AB160" s="100"/>
      <c r="AC160" s="100"/>
      <c r="AD160" s="96"/>
      <c r="AE160" s="96"/>
    </row>
    <row r="161" spans="1:37" ht="25" customHeight="1" x14ac:dyDescent="0.25">
      <c r="A161" s="100"/>
      <c r="B161" s="100"/>
      <c r="C161" s="100"/>
      <c r="D161" s="100"/>
      <c r="E161" s="100"/>
      <c r="F161" s="100"/>
      <c r="G161" s="100"/>
      <c r="H161" s="100"/>
      <c r="I161" s="100"/>
      <c r="J161" s="100"/>
      <c r="K161" s="100"/>
      <c r="L161" s="100"/>
      <c r="M161" s="100"/>
      <c r="N161" s="100"/>
      <c r="O161" s="100"/>
      <c r="P161" s="100"/>
      <c r="Q161" s="95"/>
      <c r="R161" s="100"/>
      <c r="S161" s="100"/>
      <c r="T161" s="100"/>
      <c r="U161" s="100"/>
      <c r="V161" s="100"/>
      <c r="W161" s="100"/>
      <c r="X161" s="100"/>
      <c r="Y161" s="100"/>
      <c r="Z161" s="100"/>
      <c r="AA161" s="100"/>
      <c r="AB161" s="100"/>
      <c r="AC161" s="100"/>
      <c r="AD161" s="96"/>
      <c r="AE161" s="96"/>
    </row>
    <row r="162" spans="1:37" ht="25" customHeight="1" x14ac:dyDescent="0.25">
      <c r="A162" s="269" t="s">
        <v>180</v>
      </c>
      <c r="B162" s="269"/>
      <c r="C162" s="269"/>
      <c r="D162" s="269"/>
      <c r="E162" s="269"/>
      <c r="F162" s="269"/>
      <c r="G162" s="269"/>
      <c r="H162" s="269"/>
      <c r="I162" s="269"/>
      <c r="J162" s="269"/>
      <c r="K162" s="269"/>
      <c r="L162" s="269"/>
      <c r="M162" s="269"/>
      <c r="N162" s="269"/>
      <c r="O162" s="269"/>
      <c r="P162" s="269"/>
      <c r="Q162" s="269"/>
      <c r="R162" s="269"/>
      <c r="S162" s="269"/>
      <c r="T162" s="269"/>
      <c r="U162" s="269"/>
      <c r="V162" s="269"/>
      <c r="W162" s="269"/>
      <c r="X162" s="269"/>
      <c r="Y162" s="269"/>
      <c r="Z162" s="269"/>
      <c r="AA162" s="269"/>
      <c r="AB162" s="269"/>
      <c r="AC162" s="269"/>
      <c r="AD162" s="269"/>
      <c r="AE162" s="269"/>
    </row>
    <row r="163" spans="1:37" ht="25" customHeight="1" x14ac:dyDescent="0.25">
      <c r="A163" s="217"/>
      <c r="B163" s="217"/>
      <c r="C163" s="217"/>
      <c r="D163" s="217"/>
      <c r="E163" s="217"/>
      <c r="F163" s="217"/>
      <c r="G163" s="217"/>
      <c r="H163" s="217"/>
      <c r="I163" s="217"/>
      <c r="J163" s="217"/>
      <c r="K163" s="217"/>
      <c r="L163" s="217"/>
      <c r="M163" s="217"/>
      <c r="N163" s="217"/>
      <c r="O163" s="217"/>
      <c r="P163" s="217"/>
      <c r="Q163" s="217"/>
      <c r="R163" s="217"/>
      <c r="S163" s="217"/>
      <c r="T163" s="217"/>
      <c r="U163" s="217"/>
      <c r="V163" s="217"/>
      <c r="W163" s="217"/>
      <c r="X163" s="217"/>
      <c r="Y163" s="217"/>
      <c r="Z163" s="217"/>
      <c r="AA163" s="217"/>
      <c r="AB163" s="217"/>
      <c r="AC163" s="217"/>
      <c r="AD163" s="82"/>
      <c r="AE163" s="82"/>
    </row>
    <row r="164" spans="1:37" ht="25" customHeight="1" thickBot="1" x14ac:dyDescent="0.3">
      <c r="A164" s="101"/>
      <c r="B164" s="102"/>
      <c r="C164" s="102"/>
      <c r="D164" s="102"/>
      <c r="E164" s="102"/>
      <c r="F164" s="102"/>
      <c r="G164" s="102"/>
      <c r="H164" s="102"/>
      <c r="I164" s="102"/>
      <c r="J164" s="102"/>
      <c r="K164" s="102"/>
      <c r="L164" s="102"/>
      <c r="M164" s="102"/>
      <c r="N164" s="102"/>
      <c r="O164" s="102"/>
      <c r="P164" s="102"/>
      <c r="Q164" s="103"/>
      <c r="R164" s="102"/>
      <c r="S164" s="102"/>
      <c r="T164" s="102"/>
      <c r="U164" s="102"/>
      <c r="V164" s="102"/>
      <c r="W164" s="102"/>
      <c r="X164" s="102"/>
      <c r="Y164" s="102"/>
      <c r="Z164" s="102"/>
      <c r="AA164" s="102"/>
      <c r="AB164" s="102"/>
      <c r="AC164" s="102"/>
      <c r="AD164" s="83"/>
      <c r="AE164" s="83"/>
    </row>
    <row r="165" spans="1:37" ht="25" customHeight="1" thickTop="1" thickBot="1" x14ac:dyDescent="0.3">
      <c r="A165" s="292" t="s">
        <v>44</v>
      </c>
      <c r="B165" s="292"/>
      <c r="C165" s="292"/>
      <c r="D165" s="292"/>
      <c r="E165" s="292"/>
      <c r="F165" s="292"/>
      <c r="G165" s="292"/>
      <c r="H165" s="292"/>
      <c r="I165" s="292"/>
      <c r="J165" s="292"/>
      <c r="K165" s="292"/>
      <c r="L165" s="292"/>
      <c r="M165" s="292"/>
      <c r="N165" s="292"/>
      <c r="O165" s="292"/>
      <c r="P165" s="292"/>
      <c r="Q165" s="292"/>
      <c r="R165" s="292"/>
      <c r="S165" s="292"/>
      <c r="T165" s="292"/>
      <c r="U165" s="292"/>
      <c r="V165" s="292"/>
      <c r="W165" s="292"/>
      <c r="X165" s="292"/>
      <c r="Y165" s="292"/>
      <c r="Z165" s="292"/>
      <c r="AA165" s="292"/>
      <c r="AB165" s="292"/>
      <c r="AC165" s="292"/>
      <c r="AD165" s="63" t="s">
        <v>65</v>
      </c>
      <c r="AE165" s="211" t="s">
        <v>9</v>
      </c>
      <c r="AF165" s="86" t="s">
        <v>330</v>
      </c>
      <c r="AG165" s="86" t="s">
        <v>331</v>
      </c>
      <c r="AH165" s="86" t="s">
        <v>332</v>
      </c>
      <c r="AI165" s="87" t="s">
        <v>333</v>
      </c>
      <c r="AJ165" s="86"/>
      <c r="AK165" s="87" t="s">
        <v>334</v>
      </c>
    </row>
    <row r="166" spans="1:37" ht="25" customHeight="1" thickTop="1" thickBot="1" x14ac:dyDescent="0.3">
      <c r="A166" s="259" t="s">
        <v>132</v>
      </c>
      <c r="B166" s="259"/>
      <c r="C166" s="259"/>
      <c r="D166" s="259"/>
      <c r="E166" s="259"/>
      <c r="F166" s="259"/>
      <c r="G166" s="259"/>
      <c r="H166" s="259"/>
      <c r="I166" s="259"/>
      <c r="J166" s="259"/>
      <c r="K166" s="259"/>
      <c r="L166" s="259"/>
      <c r="M166" s="259"/>
      <c r="N166" s="259"/>
      <c r="O166" s="259"/>
      <c r="P166" s="259"/>
      <c r="Q166" s="150"/>
      <c r="R166" s="150"/>
      <c r="S166" s="150"/>
      <c r="T166" s="150"/>
      <c r="U166" s="150"/>
      <c r="V166" s="150"/>
      <c r="W166" s="150"/>
      <c r="X166" s="150"/>
      <c r="Y166" s="150"/>
      <c r="Z166" s="150"/>
      <c r="AA166" s="150"/>
      <c r="AB166" s="150"/>
      <c r="AC166" s="151"/>
      <c r="AD166" s="88">
        <f>'Art. 137'!AF169</f>
        <v>0</v>
      </c>
      <c r="AE166" s="89">
        <f t="shared" ref="AE166:AE177" si="39">IF(AG166=1,AK166,AG166)</f>
        <v>0</v>
      </c>
      <c r="AF166">
        <f t="shared" ref="AF166:AF177" si="40">AD166/2</f>
        <v>0</v>
      </c>
      <c r="AG166" s="86">
        <f t="shared" ref="AG166:AG177" si="41">IF(AND(AF166&gt;=0,AF166&lt;=1),1,"No aplica")</f>
        <v>1</v>
      </c>
      <c r="AH166" s="90">
        <f t="shared" ref="AH166:AH177" si="42">AD166/(AG166*2)</f>
        <v>0</v>
      </c>
      <c r="AI166" s="91">
        <f t="shared" ref="AI166:AI177" si="43">IF(AG166=1,AG166/$AG$178,"No aplica")</f>
        <v>8.3333333333333329E-2</v>
      </c>
      <c r="AJ166" s="91">
        <f t="shared" ref="AJ166:AJ177" si="44">AF166*AI166</f>
        <v>0</v>
      </c>
      <c r="AK166" s="91">
        <f t="shared" ref="AK166:AK177" si="45">AJ166*$AE$20</f>
        <v>0</v>
      </c>
    </row>
    <row r="167" spans="1:37" ht="25" customHeight="1" thickTop="1" thickBot="1" x14ac:dyDescent="0.3">
      <c r="A167" s="259" t="s">
        <v>68</v>
      </c>
      <c r="B167" s="259"/>
      <c r="C167" s="259"/>
      <c r="D167" s="259"/>
      <c r="E167" s="259"/>
      <c r="F167" s="259"/>
      <c r="G167" s="259"/>
      <c r="H167" s="259"/>
      <c r="I167" s="259"/>
      <c r="J167" s="259"/>
      <c r="K167" s="259"/>
      <c r="L167" s="259"/>
      <c r="M167" s="259"/>
      <c r="N167" s="259"/>
      <c r="O167" s="259"/>
      <c r="P167" s="259"/>
      <c r="Q167" s="150"/>
      <c r="R167" s="150"/>
      <c r="S167" s="150"/>
      <c r="T167" s="150"/>
      <c r="U167" s="150"/>
      <c r="V167" s="150"/>
      <c r="W167" s="150"/>
      <c r="X167" s="150"/>
      <c r="Y167" s="150"/>
      <c r="Z167" s="150"/>
      <c r="AA167" s="150"/>
      <c r="AB167" s="150"/>
      <c r="AC167" s="151"/>
      <c r="AD167" s="88">
        <f>'Art. 137'!AF170</f>
        <v>0</v>
      </c>
      <c r="AE167" s="89">
        <f t="shared" si="39"/>
        <v>0</v>
      </c>
      <c r="AF167">
        <f t="shared" si="40"/>
        <v>0</v>
      </c>
      <c r="AG167" s="86">
        <f t="shared" si="41"/>
        <v>1</v>
      </c>
      <c r="AH167" s="90">
        <f t="shared" si="42"/>
        <v>0</v>
      </c>
      <c r="AI167" s="91">
        <f t="shared" si="43"/>
        <v>8.3333333333333329E-2</v>
      </c>
      <c r="AJ167" s="91">
        <f t="shared" si="44"/>
        <v>0</v>
      </c>
      <c r="AK167" s="91">
        <f t="shared" si="45"/>
        <v>0</v>
      </c>
    </row>
    <row r="168" spans="1:37" ht="25" customHeight="1" thickTop="1" thickBot="1" x14ac:dyDescent="0.3">
      <c r="A168" s="259" t="s">
        <v>182</v>
      </c>
      <c r="B168" s="259"/>
      <c r="C168" s="259"/>
      <c r="D168" s="259"/>
      <c r="E168" s="259"/>
      <c r="F168" s="259"/>
      <c r="G168" s="259"/>
      <c r="H168" s="259"/>
      <c r="I168" s="259"/>
      <c r="J168" s="259"/>
      <c r="K168" s="259"/>
      <c r="L168" s="259"/>
      <c r="M168" s="259"/>
      <c r="N168" s="259"/>
      <c r="O168" s="259"/>
      <c r="P168" s="259"/>
      <c r="Q168" s="150"/>
      <c r="R168" s="150"/>
      <c r="S168" s="150"/>
      <c r="T168" s="150"/>
      <c r="U168" s="150"/>
      <c r="V168" s="150"/>
      <c r="W168" s="150"/>
      <c r="X168" s="150"/>
      <c r="Y168" s="150"/>
      <c r="Z168" s="150"/>
      <c r="AA168" s="150"/>
      <c r="AB168" s="150"/>
      <c r="AC168" s="151"/>
      <c r="AD168" s="88">
        <f>'Art. 137'!AF171</f>
        <v>0</v>
      </c>
      <c r="AE168" s="89">
        <f t="shared" si="39"/>
        <v>0</v>
      </c>
      <c r="AF168">
        <f t="shared" si="40"/>
        <v>0</v>
      </c>
      <c r="AG168" s="86">
        <f t="shared" si="41"/>
        <v>1</v>
      </c>
      <c r="AH168" s="90">
        <f t="shared" si="42"/>
        <v>0</v>
      </c>
      <c r="AI168" s="91">
        <f t="shared" si="43"/>
        <v>8.3333333333333329E-2</v>
      </c>
      <c r="AJ168" s="91">
        <f t="shared" si="44"/>
        <v>0</v>
      </c>
      <c r="AK168" s="91">
        <f t="shared" si="45"/>
        <v>0</v>
      </c>
    </row>
    <row r="169" spans="1:37" ht="25" customHeight="1" thickTop="1" thickBot="1" x14ac:dyDescent="0.3">
      <c r="A169" s="259" t="s">
        <v>183</v>
      </c>
      <c r="B169" s="259"/>
      <c r="C169" s="259"/>
      <c r="D169" s="259"/>
      <c r="E169" s="259"/>
      <c r="F169" s="259"/>
      <c r="G169" s="259"/>
      <c r="H169" s="259"/>
      <c r="I169" s="259"/>
      <c r="J169" s="259"/>
      <c r="K169" s="259"/>
      <c r="L169" s="259"/>
      <c r="M169" s="259"/>
      <c r="N169" s="259"/>
      <c r="O169" s="259"/>
      <c r="P169" s="259"/>
      <c r="Q169" s="150"/>
      <c r="R169" s="150"/>
      <c r="S169" s="150"/>
      <c r="T169" s="150"/>
      <c r="U169" s="150"/>
      <c r="V169" s="150"/>
      <c r="W169" s="150"/>
      <c r="X169" s="150"/>
      <c r="Y169" s="150"/>
      <c r="Z169" s="150"/>
      <c r="AA169" s="150"/>
      <c r="AB169" s="150"/>
      <c r="AC169" s="151"/>
      <c r="AD169" s="88">
        <f>'Art. 137'!AF172</f>
        <v>0</v>
      </c>
      <c r="AE169" s="89">
        <f t="shared" si="39"/>
        <v>0</v>
      </c>
      <c r="AF169">
        <f t="shared" si="40"/>
        <v>0</v>
      </c>
      <c r="AG169" s="86">
        <f t="shared" si="41"/>
        <v>1</v>
      </c>
      <c r="AH169" s="90">
        <f t="shared" si="42"/>
        <v>0</v>
      </c>
      <c r="AI169" s="91">
        <f t="shared" si="43"/>
        <v>8.3333333333333329E-2</v>
      </c>
      <c r="AJ169" s="91">
        <f t="shared" si="44"/>
        <v>0</v>
      </c>
      <c r="AK169" s="91">
        <f t="shared" si="45"/>
        <v>0</v>
      </c>
    </row>
    <row r="170" spans="1:37" ht="25" customHeight="1" thickTop="1" thickBot="1" x14ac:dyDescent="0.3">
      <c r="A170" s="259" t="s">
        <v>166</v>
      </c>
      <c r="B170" s="259"/>
      <c r="C170" s="259"/>
      <c r="D170" s="259"/>
      <c r="E170" s="259"/>
      <c r="F170" s="259"/>
      <c r="G170" s="259"/>
      <c r="H170" s="259"/>
      <c r="I170" s="259"/>
      <c r="J170" s="259"/>
      <c r="K170" s="259"/>
      <c r="L170" s="259"/>
      <c r="M170" s="259"/>
      <c r="N170" s="259"/>
      <c r="O170" s="259"/>
      <c r="P170" s="259"/>
      <c r="Q170" s="152"/>
      <c r="R170" s="152"/>
      <c r="S170" s="152"/>
      <c r="T170" s="152"/>
      <c r="U170" s="152"/>
      <c r="V170" s="152"/>
      <c r="W170" s="152"/>
      <c r="X170" s="152"/>
      <c r="Y170" s="152"/>
      <c r="Z170" s="152"/>
      <c r="AA170" s="152"/>
      <c r="AB170" s="152"/>
      <c r="AC170" s="153"/>
      <c r="AD170" s="88">
        <f>'Art. 137'!AF173</f>
        <v>0</v>
      </c>
      <c r="AE170" s="89">
        <f t="shared" si="39"/>
        <v>0</v>
      </c>
      <c r="AF170">
        <f t="shared" si="40"/>
        <v>0</v>
      </c>
      <c r="AG170" s="86">
        <f t="shared" si="41"/>
        <v>1</v>
      </c>
      <c r="AH170" s="90">
        <f t="shared" si="42"/>
        <v>0</v>
      </c>
      <c r="AI170" s="91">
        <f t="shared" si="43"/>
        <v>8.3333333333333329E-2</v>
      </c>
      <c r="AJ170" s="91">
        <f t="shared" si="44"/>
        <v>0</v>
      </c>
      <c r="AK170" s="91">
        <f t="shared" si="45"/>
        <v>0</v>
      </c>
    </row>
    <row r="171" spans="1:37" ht="25" customHeight="1" thickTop="1" thickBot="1" x14ac:dyDescent="0.3">
      <c r="A171" s="259" t="s">
        <v>167</v>
      </c>
      <c r="B171" s="259"/>
      <c r="C171" s="259"/>
      <c r="D171" s="259"/>
      <c r="E171" s="259"/>
      <c r="F171" s="259"/>
      <c r="G171" s="259"/>
      <c r="H171" s="259"/>
      <c r="I171" s="259"/>
      <c r="J171" s="259"/>
      <c r="K171" s="259"/>
      <c r="L171" s="259"/>
      <c r="M171" s="259"/>
      <c r="N171" s="259"/>
      <c r="O171" s="259"/>
      <c r="P171" s="259"/>
      <c r="Q171" s="152"/>
      <c r="R171" s="152"/>
      <c r="S171" s="152"/>
      <c r="T171" s="152"/>
      <c r="U171" s="152"/>
      <c r="V171" s="152"/>
      <c r="W171" s="152"/>
      <c r="X171" s="152"/>
      <c r="Y171" s="152"/>
      <c r="Z171" s="152"/>
      <c r="AA171" s="152"/>
      <c r="AB171" s="152"/>
      <c r="AC171" s="153"/>
      <c r="AD171" s="88">
        <f>'Art. 137'!AF174</f>
        <v>0</v>
      </c>
      <c r="AE171" s="89">
        <f t="shared" si="39"/>
        <v>0</v>
      </c>
      <c r="AF171">
        <f t="shared" si="40"/>
        <v>0</v>
      </c>
      <c r="AG171" s="86">
        <f t="shared" si="41"/>
        <v>1</v>
      </c>
      <c r="AH171" s="90">
        <f t="shared" si="42"/>
        <v>0</v>
      </c>
      <c r="AI171" s="91">
        <f t="shared" si="43"/>
        <v>8.3333333333333329E-2</v>
      </c>
      <c r="AJ171" s="91">
        <f t="shared" si="44"/>
        <v>0</v>
      </c>
      <c r="AK171" s="91">
        <f t="shared" si="45"/>
        <v>0</v>
      </c>
    </row>
    <row r="172" spans="1:37" ht="25" customHeight="1" thickTop="1" thickBot="1" x14ac:dyDescent="0.3">
      <c r="A172" s="259" t="s">
        <v>168</v>
      </c>
      <c r="B172" s="259"/>
      <c r="C172" s="259"/>
      <c r="D172" s="259"/>
      <c r="E172" s="259"/>
      <c r="F172" s="259"/>
      <c r="G172" s="259"/>
      <c r="H172" s="259"/>
      <c r="I172" s="259"/>
      <c r="J172" s="259"/>
      <c r="K172" s="259"/>
      <c r="L172" s="259"/>
      <c r="M172" s="259"/>
      <c r="N172" s="259"/>
      <c r="O172" s="259"/>
      <c r="P172" s="259"/>
      <c r="Q172" s="150"/>
      <c r="R172" s="150"/>
      <c r="S172" s="150"/>
      <c r="T172" s="150"/>
      <c r="U172" s="150"/>
      <c r="V172" s="150"/>
      <c r="W172" s="150"/>
      <c r="X172" s="150"/>
      <c r="Y172" s="150"/>
      <c r="Z172" s="150"/>
      <c r="AA172" s="150"/>
      <c r="AB172" s="150"/>
      <c r="AC172" s="151"/>
      <c r="AD172" s="88">
        <f>'Art. 137'!AF175</f>
        <v>0</v>
      </c>
      <c r="AE172" s="89">
        <f t="shared" si="39"/>
        <v>0</v>
      </c>
      <c r="AF172">
        <f t="shared" si="40"/>
        <v>0</v>
      </c>
      <c r="AG172" s="86">
        <f t="shared" si="41"/>
        <v>1</v>
      </c>
      <c r="AH172" s="90">
        <f t="shared" si="42"/>
        <v>0</v>
      </c>
      <c r="AI172" s="91">
        <f t="shared" si="43"/>
        <v>8.3333333333333329E-2</v>
      </c>
      <c r="AJ172" s="91">
        <f t="shared" si="44"/>
        <v>0</v>
      </c>
      <c r="AK172" s="91">
        <f t="shared" si="45"/>
        <v>0</v>
      </c>
    </row>
    <row r="173" spans="1:37" ht="25" customHeight="1" thickTop="1" thickBot="1" x14ac:dyDescent="0.3">
      <c r="A173" s="259" t="s">
        <v>184</v>
      </c>
      <c r="B173" s="259"/>
      <c r="C173" s="259"/>
      <c r="D173" s="259"/>
      <c r="E173" s="259"/>
      <c r="F173" s="259"/>
      <c r="G173" s="259"/>
      <c r="H173" s="259"/>
      <c r="I173" s="259"/>
      <c r="J173" s="259"/>
      <c r="K173" s="259"/>
      <c r="L173" s="259"/>
      <c r="M173" s="259"/>
      <c r="N173" s="259"/>
      <c r="O173" s="259"/>
      <c r="P173" s="259"/>
      <c r="Q173" s="150"/>
      <c r="R173" s="150"/>
      <c r="S173" s="150"/>
      <c r="T173" s="150"/>
      <c r="U173" s="150"/>
      <c r="V173" s="150"/>
      <c r="W173" s="150"/>
      <c r="X173" s="150"/>
      <c r="Y173" s="150"/>
      <c r="Z173" s="150"/>
      <c r="AA173" s="150"/>
      <c r="AB173" s="150"/>
      <c r="AC173" s="151"/>
      <c r="AD173" s="88">
        <f>'Art. 137'!AF176</f>
        <v>0</v>
      </c>
      <c r="AE173" s="89">
        <f t="shared" si="39"/>
        <v>0</v>
      </c>
      <c r="AF173">
        <f t="shared" si="40"/>
        <v>0</v>
      </c>
      <c r="AG173" s="86">
        <f t="shared" si="41"/>
        <v>1</v>
      </c>
      <c r="AH173" s="90">
        <f t="shared" si="42"/>
        <v>0</v>
      </c>
      <c r="AI173" s="91">
        <f t="shared" si="43"/>
        <v>8.3333333333333329E-2</v>
      </c>
      <c r="AJ173" s="91">
        <f t="shared" si="44"/>
        <v>0</v>
      </c>
      <c r="AK173" s="91">
        <f t="shared" si="45"/>
        <v>0</v>
      </c>
    </row>
    <row r="174" spans="1:37" ht="25" customHeight="1" thickTop="1" thickBot="1" x14ac:dyDescent="0.3">
      <c r="A174" s="259" t="s">
        <v>185</v>
      </c>
      <c r="B174" s="259"/>
      <c r="C174" s="259"/>
      <c r="D174" s="259"/>
      <c r="E174" s="259"/>
      <c r="F174" s="259"/>
      <c r="G174" s="259"/>
      <c r="H174" s="259"/>
      <c r="I174" s="259"/>
      <c r="J174" s="259"/>
      <c r="K174" s="259"/>
      <c r="L174" s="259"/>
      <c r="M174" s="259"/>
      <c r="N174" s="259"/>
      <c r="O174" s="259"/>
      <c r="P174" s="259"/>
      <c r="Q174" s="150"/>
      <c r="R174" s="150"/>
      <c r="S174" s="150"/>
      <c r="T174" s="150"/>
      <c r="U174" s="150"/>
      <c r="V174" s="150"/>
      <c r="W174" s="150"/>
      <c r="X174" s="150"/>
      <c r="Y174" s="150"/>
      <c r="Z174" s="150"/>
      <c r="AA174" s="150"/>
      <c r="AB174" s="150"/>
      <c r="AC174" s="151"/>
      <c r="AD174" s="88">
        <f>'Art. 137'!AF177</f>
        <v>0</v>
      </c>
      <c r="AE174" s="89">
        <f t="shared" si="39"/>
        <v>0</v>
      </c>
      <c r="AF174">
        <f t="shared" si="40"/>
        <v>0</v>
      </c>
      <c r="AG174" s="86">
        <f t="shared" si="41"/>
        <v>1</v>
      </c>
      <c r="AH174" s="90">
        <f t="shared" si="42"/>
        <v>0</v>
      </c>
      <c r="AI174" s="91">
        <f t="shared" si="43"/>
        <v>8.3333333333333329E-2</v>
      </c>
      <c r="AJ174" s="91">
        <f t="shared" si="44"/>
        <v>0</v>
      </c>
      <c r="AK174" s="91">
        <f t="shared" si="45"/>
        <v>0</v>
      </c>
    </row>
    <row r="175" spans="1:37" ht="25" customHeight="1" thickTop="1" thickBot="1" x14ac:dyDescent="0.3">
      <c r="A175" s="259" t="s">
        <v>186</v>
      </c>
      <c r="B175" s="259"/>
      <c r="C175" s="259"/>
      <c r="D175" s="259"/>
      <c r="E175" s="259"/>
      <c r="F175" s="259"/>
      <c r="G175" s="259"/>
      <c r="H175" s="259"/>
      <c r="I175" s="259"/>
      <c r="J175" s="259"/>
      <c r="K175" s="259"/>
      <c r="L175" s="259"/>
      <c r="M175" s="259"/>
      <c r="N175" s="259"/>
      <c r="O175" s="259"/>
      <c r="P175" s="259"/>
      <c r="Q175" s="150"/>
      <c r="R175" s="150"/>
      <c r="S175" s="150"/>
      <c r="T175" s="150"/>
      <c r="U175" s="150"/>
      <c r="V175" s="150"/>
      <c r="W175" s="150"/>
      <c r="X175" s="150"/>
      <c r="Y175" s="150"/>
      <c r="Z175" s="150"/>
      <c r="AA175" s="150"/>
      <c r="AB175" s="150"/>
      <c r="AC175" s="151"/>
      <c r="AD175" s="88">
        <f>'Art. 137'!AF178</f>
        <v>0</v>
      </c>
      <c r="AE175" s="89">
        <f t="shared" si="39"/>
        <v>0</v>
      </c>
      <c r="AF175">
        <f t="shared" si="40"/>
        <v>0</v>
      </c>
      <c r="AG175" s="86">
        <f t="shared" si="41"/>
        <v>1</v>
      </c>
      <c r="AH175" s="90">
        <f t="shared" si="42"/>
        <v>0</v>
      </c>
      <c r="AI175" s="91">
        <f t="shared" si="43"/>
        <v>8.3333333333333329E-2</v>
      </c>
      <c r="AJ175" s="91">
        <f t="shared" si="44"/>
        <v>0</v>
      </c>
      <c r="AK175" s="91">
        <f t="shared" si="45"/>
        <v>0</v>
      </c>
    </row>
    <row r="176" spans="1:37" ht="25" customHeight="1" thickTop="1" thickBot="1" x14ac:dyDescent="0.3">
      <c r="A176" s="259" t="s">
        <v>187</v>
      </c>
      <c r="B176" s="259"/>
      <c r="C176" s="259"/>
      <c r="D176" s="259"/>
      <c r="E176" s="259"/>
      <c r="F176" s="259"/>
      <c r="G176" s="259"/>
      <c r="H176" s="259"/>
      <c r="I176" s="259"/>
      <c r="J176" s="259"/>
      <c r="K176" s="259"/>
      <c r="L176" s="259"/>
      <c r="M176" s="259"/>
      <c r="N176" s="259"/>
      <c r="O176" s="259"/>
      <c r="P176" s="259"/>
      <c r="Q176" s="150"/>
      <c r="R176" s="150"/>
      <c r="S176" s="150"/>
      <c r="T176" s="150"/>
      <c r="U176" s="150"/>
      <c r="V176" s="150"/>
      <c r="W176" s="150"/>
      <c r="X176" s="150"/>
      <c r="Y176" s="150"/>
      <c r="Z176" s="150"/>
      <c r="AA176" s="150"/>
      <c r="AB176" s="150"/>
      <c r="AC176" s="151"/>
      <c r="AD176" s="88">
        <f>'Art. 137'!AF179</f>
        <v>0</v>
      </c>
      <c r="AE176" s="89">
        <f t="shared" si="39"/>
        <v>0</v>
      </c>
      <c r="AF176">
        <f t="shared" si="40"/>
        <v>0</v>
      </c>
      <c r="AG176" s="86">
        <f t="shared" si="41"/>
        <v>1</v>
      </c>
      <c r="AH176" s="90">
        <f t="shared" si="42"/>
        <v>0</v>
      </c>
      <c r="AI176" s="91">
        <f t="shared" si="43"/>
        <v>8.3333333333333329E-2</v>
      </c>
      <c r="AJ176" s="91">
        <f t="shared" si="44"/>
        <v>0</v>
      </c>
      <c r="AK176" s="91">
        <f t="shared" si="45"/>
        <v>0</v>
      </c>
    </row>
    <row r="177" spans="1:37" ht="25" customHeight="1" thickTop="1" thickBot="1" x14ac:dyDescent="0.3">
      <c r="A177" s="259" t="s">
        <v>188</v>
      </c>
      <c r="B177" s="259"/>
      <c r="C177" s="259"/>
      <c r="D177" s="259"/>
      <c r="E177" s="259"/>
      <c r="F177" s="259"/>
      <c r="G177" s="259"/>
      <c r="H177" s="259"/>
      <c r="I177" s="259"/>
      <c r="J177" s="259"/>
      <c r="K177" s="259"/>
      <c r="L177" s="259"/>
      <c r="M177" s="259"/>
      <c r="N177" s="259"/>
      <c r="O177" s="259"/>
      <c r="P177" s="259"/>
      <c r="Q177" s="150"/>
      <c r="R177" s="150"/>
      <c r="S177" s="150"/>
      <c r="T177" s="150"/>
      <c r="U177" s="150"/>
      <c r="V177" s="150"/>
      <c r="W177" s="150"/>
      <c r="X177" s="150"/>
      <c r="Y177" s="150"/>
      <c r="Z177" s="150"/>
      <c r="AA177" s="150"/>
      <c r="AB177" s="150"/>
      <c r="AC177" s="151"/>
      <c r="AD177" s="88">
        <f>'Art. 137'!AF180</f>
        <v>0</v>
      </c>
      <c r="AE177" s="89">
        <f t="shared" si="39"/>
        <v>0</v>
      </c>
      <c r="AF177">
        <f t="shared" si="40"/>
        <v>0</v>
      </c>
      <c r="AG177" s="86">
        <f t="shared" si="41"/>
        <v>1</v>
      </c>
      <c r="AH177" s="90">
        <f t="shared" si="42"/>
        <v>0</v>
      </c>
      <c r="AI177" s="91">
        <f t="shared" si="43"/>
        <v>8.3333333333333329E-2</v>
      </c>
      <c r="AJ177" s="91">
        <f t="shared" si="44"/>
        <v>0</v>
      </c>
      <c r="AK177" s="91">
        <f t="shared" si="45"/>
        <v>0</v>
      </c>
    </row>
    <row r="178" spans="1:37" ht="25" customHeight="1" thickTop="1" x14ac:dyDescent="0.25">
      <c r="A178" s="289" t="s">
        <v>347</v>
      </c>
      <c r="B178" s="289"/>
      <c r="C178" s="289"/>
      <c r="D178" s="289"/>
      <c r="E178" s="289"/>
      <c r="F178" s="289"/>
      <c r="G178" s="289"/>
      <c r="H178" s="289"/>
      <c r="I178" s="289"/>
      <c r="J178" s="289"/>
      <c r="K178" s="289"/>
      <c r="L178" s="289"/>
      <c r="M178" s="289"/>
      <c r="N178" s="289"/>
      <c r="O178" s="289"/>
      <c r="P178" s="289"/>
      <c r="Q178" s="289"/>
      <c r="R178" s="289"/>
      <c r="S178" s="289"/>
      <c r="T178" s="289"/>
      <c r="U178" s="289"/>
      <c r="V178" s="289"/>
      <c r="W178" s="289"/>
      <c r="X178" s="289"/>
      <c r="Y178" s="289"/>
      <c r="Z178" s="289"/>
      <c r="AA178" s="289"/>
      <c r="AB178" s="289"/>
      <c r="AC178" s="289"/>
      <c r="AD178" s="289"/>
      <c r="AE178" s="89">
        <f>SUM(AE166:AE177)</f>
        <v>0</v>
      </c>
      <c r="AF178" s="59"/>
      <c r="AG178" s="92">
        <f>SUM(AG166:AG177)</f>
        <v>12</v>
      </c>
      <c r="AH178" s="93"/>
      <c r="AI178" s="94"/>
      <c r="AJ178" s="94"/>
      <c r="AK178" s="94"/>
    </row>
    <row r="179" spans="1:37" ht="25" customHeight="1" x14ac:dyDescent="0.25">
      <c r="A179" s="290" t="s">
        <v>348</v>
      </c>
      <c r="B179" s="290"/>
      <c r="C179" s="290"/>
      <c r="D179" s="290"/>
      <c r="E179" s="290"/>
      <c r="F179" s="290"/>
      <c r="G179" s="290"/>
      <c r="H179" s="290"/>
      <c r="I179" s="290"/>
      <c r="J179" s="290"/>
      <c r="K179" s="290"/>
      <c r="L179" s="290"/>
      <c r="M179" s="290"/>
      <c r="N179" s="290"/>
      <c r="O179" s="290"/>
      <c r="P179" s="290"/>
      <c r="Q179" s="290"/>
      <c r="R179" s="290"/>
      <c r="S179" s="290"/>
      <c r="T179" s="290"/>
      <c r="U179" s="290"/>
      <c r="V179" s="290"/>
      <c r="W179" s="290"/>
      <c r="X179" s="290"/>
      <c r="Y179" s="290"/>
      <c r="Z179" s="290"/>
      <c r="AA179" s="290"/>
      <c r="AB179" s="290"/>
      <c r="AC179" s="290"/>
      <c r="AD179" s="290"/>
      <c r="AE179" s="89">
        <f>AE178/$AE$20*100</f>
        <v>0</v>
      </c>
      <c r="AF179" s="59"/>
      <c r="AG179" s="92"/>
      <c r="AH179" s="93"/>
      <c r="AI179" s="94"/>
      <c r="AJ179" s="94"/>
      <c r="AK179" s="94"/>
    </row>
    <row r="180" spans="1:37" ht="25" customHeight="1" thickBot="1" x14ac:dyDescent="0.3">
      <c r="A180" s="70"/>
      <c r="B180" s="70"/>
      <c r="C180" s="70"/>
      <c r="D180" s="70"/>
      <c r="E180" s="70"/>
      <c r="F180" s="70"/>
      <c r="G180" s="70"/>
      <c r="H180" s="70"/>
      <c r="I180" s="70"/>
      <c r="J180" s="70"/>
      <c r="K180" s="70"/>
      <c r="L180" s="70"/>
      <c r="M180" s="70"/>
      <c r="N180" s="70"/>
      <c r="O180" s="70"/>
      <c r="P180" s="70"/>
      <c r="Q180" s="95"/>
      <c r="R180" s="70"/>
      <c r="S180" s="70"/>
      <c r="T180" s="70"/>
      <c r="U180" s="70"/>
      <c r="V180" s="70"/>
      <c r="W180" s="70"/>
      <c r="X180" s="70"/>
      <c r="Y180" s="70"/>
      <c r="Z180" s="70"/>
      <c r="AA180" s="70"/>
      <c r="AB180" s="70"/>
      <c r="AC180" s="70"/>
      <c r="AD180" s="96"/>
      <c r="AE180" s="96"/>
    </row>
    <row r="181" spans="1:37" ht="25" customHeight="1" thickTop="1" thickBot="1" x14ac:dyDescent="0.3">
      <c r="A181" s="291" t="s">
        <v>124</v>
      </c>
      <c r="B181" s="291"/>
      <c r="C181" s="291"/>
      <c r="D181" s="291"/>
      <c r="E181" s="291"/>
      <c r="F181" s="291"/>
      <c r="G181" s="291"/>
      <c r="H181" s="291"/>
      <c r="I181" s="291"/>
      <c r="J181" s="291"/>
      <c r="K181" s="291"/>
      <c r="L181" s="291"/>
      <c r="M181" s="291"/>
      <c r="N181" s="291"/>
      <c r="O181" s="291"/>
      <c r="P181" s="291"/>
      <c r="Q181" s="291"/>
      <c r="R181" s="291"/>
      <c r="S181" s="291"/>
      <c r="T181" s="291"/>
      <c r="U181" s="291"/>
      <c r="V181" s="291"/>
      <c r="W181" s="291"/>
      <c r="X181" s="291"/>
      <c r="Y181" s="291"/>
      <c r="Z181" s="291"/>
      <c r="AA181" s="291"/>
      <c r="AB181" s="291"/>
      <c r="AC181" s="291"/>
      <c r="AD181" s="104" t="s">
        <v>65</v>
      </c>
      <c r="AE181" s="105" t="s">
        <v>9</v>
      </c>
      <c r="AF181" s="86" t="s">
        <v>330</v>
      </c>
      <c r="AG181" s="86" t="s">
        <v>331</v>
      </c>
      <c r="AH181" s="86" t="s">
        <v>332</v>
      </c>
      <c r="AI181" s="87" t="s">
        <v>333</v>
      </c>
      <c r="AJ181" s="86"/>
      <c r="AK181" s="87" t="s">
        <v>334</v>
      </c>
    </row>
    <row r="182" spans="1:37" ht="25" customHeight="1" thickTop="1" thickBot="1" x14ac:dyDescent="0.3">
      <c r="A182" s="259" t="s">
        <v>189</v>
      </c>
      <c r="B182" s="259"/>
      <c r="C182" s="259"/>
      <c r="D182" s="259"/>
      <c r="E182" s="259"/>
      <c r="F182" s="259"/>
      <c r="G182" s="259"/>
      <c r="H182" s="259"/>
      <c r="I182" s="259"/>
      <c r="J182" s="259"/>
      <c r="K182" s="259"/>
      <c r="L182" s="259"/>
      <c r="M182" s="259"/>
      <c r="N182" s="259"/>
      <c r="O182" s="259"/>
      <c r="P182" s="259"/>
      <c r="Q182" s="150"/>
      <c r="R182" s="150"/>
      <c r="S182" s="150"/>
      <c r="T182" s="150"/>
      <c r="U182" s="150"/>
      <c r="V182" s="150"/>
      <c r="W182" s="150"/>
      <c r="X182" s="150"/>
      <c r="Y182" s="150"/>
      <c r="Z182" s="150"/>
      <c r="AA182" s="150"/>
      <c r="AB182" s="150"/>
      <c r="AC182" s="151"/>
      <c r="AD182" s="88">
        <f>'Art. 137'!AF183</f>
        <v>0</v>
      </c>
      <c r="AE182" s="89">
        <f t="shared" ref="AE182:AE186" si="46">IF(AG182=1,AK182,AG182)</f>
        <v>0</v>
      </c>
      <c r="AF182">
        <f t="shared" ref="AF182:AF186" si="47">AD182/2</f>
        <v>0</v>
      </c>
      <c r="AG182" s="86">
        <f>IF(AND(AF182&gt;=0,AF182&lt;=1),1,"No aplica")</f>
        <v>1</v>
      </c>
      <c r="AH182" s="90">
        <f t="shared" ref="AH182:AH186" si="48">AD182/(AG182*2)</f>
        <v>0</v>
      </c>
      <c r="AI182" s="91">
        <f t="shared" ref="AI182:AI186" si="49">IF(AG182=1,AG182/$AG$187,"No aplica")</f>
        <v>0.2</v>
      </c>
      <c r="AJ182" s="91">
        <f t="shared" ref="AJ182:AJ186" si="50">AF182*AI182</f>
        <v>0</v>
      </c>
      <c r="AK182" s="91">
        <f t="shared" ref="AK182:AK186" si="51">AJ182*$AE$20</f>
        <v>0</v>
      </c>
    </row>
    <row r="183" spans="1:37" ht="25" customHeight="1" thickTop="1" thickBot="1" x14ac:dyDescent="0.3">
      <c r="A183" s="259" t="s">
        <v>190</v>
      </c>
      <c r="B183" s="259"/>
      <c r="C183" s="259"/>
      <c r="D183" s="259"/>
      <c r="E183" s="259"/>
      <c r="F183" s="259"/>
      <c r="G183" s="259"/>
      <c r="H183" s="259"/>
      <c r="I183" s="259"/>
      <c r="J183" s="259"/>
      <c r="K183" s="259"/>
      <c r="L183" s="259"/>
      <c r="M183" s="259"/>
      <c r="N183" s="259"/>
      <c r="O183" s="259"/>
      <c r="P183" s="259"/>
      <c r="Q183" s="150"/>
      <c r="R183" s="150"/>
      <c r="S183" s="150"/>
      <c r="T183" s="150"/>
      <c r="U183" s="150"/>
      <c r="V183" s="150"/>
      <c r="W183" s="150"/>
      <c r="X183" s="150"/>
      <c r="Y183" s="150"/>
      <c r="Z183" s="150"/>
      <c r="AA183" s="150"/>
      <c r="AB183" s="150"/>
      <c r="AC183" s="151"/>
      <c r="AD183" s="88">
        <f>'Art. 137'!AF184</f>
        <v>0</v>
      </c>
      <c r="AE183" s="89">
        <f t="shared" si="46"/>
        <v>0</v>
      </c>
      <c r="AF183">
        <f t="shared" si="47"/>
        <v>0</v>
      </c>
      <c r="AG183" s="86">
        <f>IF(AND(AF183&gt;=0,AF183&lt;=1),1,"No aplica")</f>
        <v>1</v>
      </c>
      <c r="AH183" s="90">
        <f t="shared" si="48"/>
        <v>0</v>
      </c>
      <c r="AI183" s="91">
        <f t="shared" si="49"/>
        <v>0.2</v>
      </c>
      <c r="AJ183" s="91">
        <f t="shared" si="50"/>
        <v>0</v>
      </c>
      <c r="AK183" s="91">
        <f t="shared" si="51"/>
        <v>0</v>
      </c>
    </row>
    <row r="184" spans="1:37" ht="25" customHeight="1" thickTop="1" thickBot="1" x14ac:dyDescent="0.3">
      <c r="A184" s="259" t="s">
        <v>191</v>
      </c>
      <c r="B184" s="259"/>
      <c r="C184" s="259"/>
      <c r="D184" s="259"/>
      <c r="E184" s="259"/>
      <c r="F184" s="259"/>
      <c r="G184" s="259"/>
      <c r="H184" s="259"/>
      <c r="I184" s="259"/>
      <c r="J184" s="259"/>
      <c r="K184" s="259"/>
      <c r="L184" s="259"/>
      <c r="M184" s="259"/>
      <c r="N184" s="259"/>
      <c r="O184" s="259"/>
      <c r="P184" s="259"/>
      <c r="Q184" s="150"/>
      <c r="R184" s="150"/>
      <c r="S184" s="150"/>
      <c r="T184" s="150"/>
      <c r="U184" s="150"/>
      <c r="V184" s="150"/>
      <c r="W184" s="150"/>
      <c r="X184" s="150"/>
      <c r="Y184" s="150"/>
      <c r="Z184" s="150"/>
      <c r="AA184" s="150"/>
      <c r="AB184" s="150"/>
      <c r="AC184" s="151"/>
      <c r="AD184" s="88">
        <f>'Art. 137'!AF185</f>
        <v>0</v>
      </c>
      <c r="AE184" s="89">
        <f t="shared" si="46"/>
        <v>0</v>
      </c>
      <c r="AF184">
        <f t="shared" si="47"/>
        <v>0</v>
      </c>
      <c r="AG184" s="86">
        <f>IF(AND(AF184&gt;=0,AF184&lt;=1),1,"No aplica")</f>
        <v>1</v>
      </c>
      <c r="AH184" s="90">
        <f t="shared" si="48"/>
        <v>0</v>
      </c>
      <c r="AI184" s="91">
        <f t="shared" si="49"/>
        <v>0.2</v>
      </c>
      <c r="AJ184" s="91">
        <f t="shared" si="50"/>
        <v>0</v>
      </c>
      <c r="AK184" s="91">
        <f t="shared" si="51"/>
        <v>0</v>
      </c>
    </row>
    <row r="185" spans="1:37" ht="25" customHeight="1" thickTop="1" thickBot="1" x14ac:dyDescent="0.3">
      <c r="A185" s="259" t="s">
        <v>192</v>
      </c>
      <c r="B185" s="259"/>
      <c r="C185" s="259"/>
      <c r="D185" s="259"/>
      <c r="E185" s="259"/>
      <c r="F185" s="259"/>
      <c r="G185" s="259"/>
      <c r="H185" s="259"/>
      <c r="I185" s="259"/>
      <c r="J185" s="259"/>
      <c r="K185" s="259"/>
      <c r="L185" s="259"/>
      <c r="M185" s="259"/>
      <c r="N185" s="259"/>
      <c r="O185" s="259"/>
      <c r="P185" s="259"/>
      <c r="Q185" s="150"/>
      <c r="R185" s="150"/>
      <c r="S185" s="150"/>
      <c r="T185" s="150"/>
      <c r="U185" s="150"/>
      <c r="V185" s="150"/>
      <c r="W185" s="150"/>
      <c r="X185" s="150"/>
      <c r="Y185" s="150"/>
      <c r="Z185" s="150"/>
      <c r="AA185" s="150"/>
      <c r="AB185" s="150"/>
      <c r="AC185" s="151"/>
      <c r="AD185" s="88">
        <f>'Art. 137'!AF186</f>
        <v>0</v>
      </c>
      <c r="AE185" s="89">
        <f t="shared" si="46"/>
        <v>0</v>
      </c>
      <c r="AF185">
        <f t="shared" si="47"/>
        <v>0</v>
      </c>
      <c r="AG185" s="86">
        <f>IF(AND(AF185&gt;=0,AF185&lt;=1),1,"No aplica")</f>
        <v>1</v>
      </c>
      <c r="AH185" s="90">
        <f t="shared" si="48"/>
        <v>0</v>
      </c>
      <c r="AI185" s="91">
        <f t="shared" si="49"/>
        <v>0.2</v>
      </c>
      <c r="AJ185" s="91">
        <f t="shared" si="50"/>
        <v>0</v>
      </c>
      <c r="AK185" s="91">
        <f t="shared" si="51"/>
        <v>0</v>
      </c>
    </row>
    <row r="186" spans="1:37" ht="25" customHeight="1" thickTop="1" thickBot="1" x14ac:dyDescent="0.3">
      <c r="A186" s="259" t="s">
        <v>193</v>
      </c>
      <c r="B186" s="259"/>
      <c r="C186" s="259"/>
      <c r="D186" s="259"/>
      <c r="E186" s="259"/>
      <c r="F186" s="259"/>
      <c r="G186" s="259"/>
      <c r="H186" s="259"/>
      <c r="I186" s="259"/>
      <c r="J186" s="259"/>
      <c r="K186" s="259"/>
      <c r="L186" s="259"/>
      <c r="M186" s="259"/>
      <c r="N186" s="259"/>
      <c r="O186" s="259"/>
      <c r="P186" s="259"/>
      <c r="Q186" s="150"/>
      <c r="R186" s="150"/>
      <c r="S186" s="150"/>
      <c r="T186" s="150"/>
      <c r="U186" s="150"/>
      <c r="V186" s="150"/>
      <c r="W186" s="150"/>
      <c r="X186" s="150"/>
      <c r="Y186" s="150"/>
      <c r="Z186" s="150"/>
      <c r="AA186" s="150"/>
      <c r="AB186" s="150"/>
      <c r="AC186" s="151"/>
      <c r="AD186" s="88">
        <f>'Art. 137'!AF187</f>
        <v>0</v>
      </c>
      <c r="AE186" s="89">
        <f t="shared" si="46"/>
        <v>0</v>
      </c>
      <c r="AF186">
        <f t="shared" si="47"/>
        <v>0</v>
      </c>
      <c r="AG186" s="86">
        <f>IF(AND(AF186&gt;=0,AF186&lt;=1),1,"No aplica")</f>
        <v>1</v>
      </c>
      <c r="AH186" s="90">
        <f t="shared" si="48"/>
        <v>0</v>
      </c>
      <c r="AI186" s="91">
        <f t="shared" si="49"/>
        <v>0.2</v>
      </c>
      <c r="AJ186" s="91">
        <f t="shared" si="50"/>
        <v>0</v>
      </c>
      <c r="AK186" s="91">
        <f t="shared" si="51"/>
        <v>0</v>
      </c>
    </row>
    <row r="187" spans="1:37" ht="25" customHeight="1" thickTop="1" x14ac:dyDescent="0.25">
      <c r="A187" s="289" t="s">
        <v>349</v>
      </c>
      <c r="B187" s="289"/>
      <c r="C187" s="289"/>
      <c r="D187" s="289"/>
      <c r="E187" s="289"/>
      <c r="F187" s="289"/>
      <c r="G187" s="289"/>
      <c r="H187" s="289"/>
      <c r="I187" s="289"/>
      <c r="J187" s="289"/>
      <c r="K187" s="289"/>
      <c r="L187" s="289"/>
      <c r="M187" s="289"/>
      <c r="N187" s="289"/>
      <c r="O187" s="289"/>
      <c r="P187" s="289"/>
      <c r="Q187" s="289"/>
      <c r="R187" s="289"/>
      <c r="S187" s="289"/>
      <c r="T187" s="289"/>
      <c r="U187" s="289"/>
      <c r="V187" s="289"/>
      <c r="W187" s="289"/>
      <c r="X187" s="289"/>
      <c r="Y187" s="289"/>
      <c r="Z187" s="289"/>
      <c r="AA187" s="289"/>
      <c r="AB187" s="289"/>
      <c r="AC187" s="289"/>
      <c r="AD187" s="289"/>
      <c r="AE187" s="89">
        <f>SUM(AE182:AE186)</f>
        <v>0</v>
      </c>
      <c r="AF187" s="59"/>
      <c r="AG187" s="92">
        <f>SUM(AG182:AG186)</f>
        <v>5</v>
      </c>
      <c r="AH187" s="93"/>
      <c r="AI187" s="94"/>
      <c r="AJ187" s="94"/>
      <c r="AK187" s="94"/>
    </row>
    <row r="188" spans="1:37" ht="25" customHeight="1" x14ac:dyDescent="0.25">
      <c r="A188" s="290" t="s">
        <v>350</v>
      </c>
      <c r="B188" s="290"/>
      <c r="C188" s="290"/>
      <c r="D188" s="290"/>
      <c r="E188" s="290"/>
      <c r="F188" s="290"/>
      <c r="G188" s="290"/>
      <c r="H188" s="290"/>
      <c r="I188" s="290"/>
      <c r="J188" s="290"/>
      <c r="K188" s="290"/>
      <c r="L188" s="290"/>
      <c r="M188" s="290"/>
      <c r="N188" s="290"/>
      <c r="O188" s="290"/>
      <c r="P188" s="290"/>
      <c r="Q188" s="290"/>
      <c r="R188" s="290"/>
      <c r="S188" s="290"/>
      <c r="T188" s="290"/>
      <c r="U188" s="290"/>
      <c r="V188" s="290"/>
      <c r="W188" s="290"/>
      <c r="X188" s="290"/>
      <c r="Y188" s="290"/>
      <c r="Z188" s="290"/>
      <c r="AA188" s="290"/>
      <c r="AB188" s="290"/>
      <c r="AC188" s="290"/>
      <c r="AD188" s="290"/>
      <c r="AE188" s="89">
        <f>AE187/$AE$20*100</f>
        <v>0</v>
      </c>
      <c r="AF188" s="59"/>
      <c r="AG188" s="92"/>
      <c r="AH188" s="93"/>
      <c r="AI188" s="94"/>
      <c r="AJ188" s="94"/>
      <c r="AK188" s="94"/>
    </row>
    <row r="189" spans="1:37" ht="25" customHeight="1" x14ac:dyDescent="0.25">
      <c r="A189" s="100"/>
      <c r="B189" s="100"/>
      <c r="C189" s="100"/>
      <c r="D189" s="100"/>
      <c r="E189" s="100"/>
      <c r="F189" s="100"/>
      <c r="G189" s="100"/>
      <c r="H189" s="100"/>
      <c r="I189" s="100"/>
      <c r="J189" s="100"/>
      <c r="K189" s="100"/>
      <c r="L189" s="100"/>
      <c r="M189" s="100"/>
      <c r="N189" s="100"/>
      <c r="O189" s="100"/>
      <c r="P189" s="100"/>
      <c r="Q189" s="95"/>
      <c r="R189" s="100"/>
      <c r="S189" s="100"/>
      <c r="T189" s="100"/>
      <c r="U189" s="100"/>
      <c r="V189" s="100"/>
      <c r="W189" s="100"/>
      <c r="X189" s="100"/>
      <c r="Y189" s="100"/>
      <c r="Z189" s="100"/>
      <c r="AA189" s="100"/>
      <c r="AB189" s="100"/>
      <c r="AC189" s="100"/>
      <c r="AD189" s="96"/>
      <c r="AE189" s="96"/>
    </row>
    <row r="190" spans="1:37" ht="25" customHeight="1" x14ac:dyDescent="0.25">
      <c r="A190" s="100"/>
      <c r="B190" s="100"/>
      <c r="C190" s="100"/>
      <c r="D190" s="100"/>
      <c r="E190" s="100"/>
      <c r="F190" s="100"/>
      <c r="G190" s="100"/>
      <c r="H190" s="100"/>
      <c r="I190" s="100"/>
      <c r="J190" s="100"/>
      <c r="K190" s="100"/>
      <c r="L190" s="100"/>
      <c r="M190" s="100"/>
      <c r="N190" s="100"/>
      <c r="O190" s="100"/>
      <c r="P190" s="100"/>
      <c r="Q190" s="95"/>
      <c r="R190" s="100"/>
      <c r="S190" s="100"/>
      <c r="T190" s="100"/>
      <c r="U190" s="100"/>
      <c r="V190" s="100"/>
      <c r="W190" s="100"/>
      <c r="X190" s="100"/>
      <c r="Y190" s="100"/>
      <c r="Z190" s="100"/>
      <c r="AA190" s="100"/>
      <c r="AB190" s="100"/>
      <c r="AC190" s="100"/>
      <c r="AD190" s="96"/>
      <c r="AE190" s="96"/>
    </row>
    <row r="191" spans="1:37" ht="25" customHeight="1" x14ac:dyDescent="0.25">
      <c r="A191" s="269" t="s">
        <v>194</v>
      </c>
      <c r="B191" s="269"/>
      <c r="C191" s="269"/>
      <c r="D191" s="269"/>
      <c r="E191" s="269"/>
      <c r="F191" s="269"/>
      <c r="G191" s="269"/>
      <c r="H191" s="269"/>
      <c r="I191" s="269"/>
      <c r="J191" s="269"/>
      <c r="K191" s="269"/>
      <c r="L191" s="269"/>
      <c r="M191" s="269"/>
      <c r="N191" s="269"/>
      <c r="O191" s="269"/>
      <c r="P191" s="269"/>
      <c r="Q191" s="269"/>
      <c r="R191" s="269"/>
      <c r="S191" s="269"/>
      <c r="T191" s="269"/>
      <c r="U191" s="269"/>
      <c r="V191" s="269"/>
      <c r="W191" s="269"/>
      <c r="X191" s="269"/>
      <c r="Y191" s="269"/>
      <c r="Z191" s="269"/>
      <c r="AA191" s="269"/>
      <c r="AB191" s="269"/>
      <c r="AC191" s="269"/>
      <c r="AD191" s="269"/>
      <c r="AE191" s="269"/>
    </row>
    <row r="192" spans="1:37" ht="25" customHeight="1" x14ac:dyDescent="0.25">
      <c r="A192" s="101"/>
      <c r="B192" s="102"/>
      <c r="C192" s="102"/>
      <c r="D192" s="102"/>
      <c r="E192" s="102"/>
      <c r="F192" s="102"/>
      <c r="G192" s="102"/>
      <c r="H192" s="102"/>
      <c r="I192" s="102"/>
      <c r="J192" s="102"/>
      <c r="K192" s="102"/>
      <c r="L192" s="102"/>
      <c r="M192" s="102"/>
      <c r="N192" s="102"/>
      <c r="O192" s="102"/>
      <c r="P192" s="102"/>
      <c r="Q192" s="103"/>
      <c r="R192" s="102"/>
      <c r="S192" s="102"/>
      <c r="T192" s="102"/>
      <c r="U192" s="102"/>
      <c r="V192" s="102"/>
      <c r="W192" s="102"/>
      <c r="X192" s="102"/>
      <c r="Y192" s="102"/>
      <c r="Z192" s="102"/>
      <c r="AA192" s="102"/>
      <c r="AB192" s="102"/>
      <c r="AC192" s="102"/>
      <c r="AD192" s="83"/>
      <c r="AE192" s="83"/>
    </row>
    <row r="193" spans="1:37" ht="25" customHeight="1" thickBot="1" x14ac:dyDescent="0.3">
      <c r="A193" s="70"/>
      <c r="B193" s="70"/>
      <c r="C193" s="70"/>
      <c r="D193" s="70"/>
      <c r="E193" s="70"/>
      <c r="F193" s="70"/>
      <c r="G193" s="70"/>
      <c r="H193" s="70"/>
      <c r="I193" s="70"/>
      <c r="J193" s="70"/>
      <c r="K193" s="70"/>
      <c r="L193" s="70"/>
      <c r="M193" s="70"/>
      <c r="N193" s="70"/>
      <c r="O193" s="70"/>
      <c r="P193" s="70"/>
      <c r="Q193" s="95"/>
      <c r="R193" s="70"/>
      <c r="S193" s="70"/>
      <c r="T193" s="70"/>
      <c r="U193" s="70"/>
      <c r="V193" s="70"/>
      <c r="W193" s="70"/>
      <c r="X193" s="70"/>
      <c r="Y193" s="70"/>
      <c r="Z193" s="70"/>
      <c r="AA193" s="70"/>
      <c r="AB193" s="70"/>
      <c r="AC193" s="70"/>
      <c r="AD193" s="96"/>
      <c r="AE193" s="96"/>
    </row>
    <row r="194" spans="1:37" ht="25" customHeight="1" thickTop="1" thickBot="1" x14ac:dyDescent="0.3">
      <c r="A194" s="292" t="s">
        <v>44</v>
      </c>
      <c r="B194" s="292"/>
      <c r="C194" s="292"/>
      <c r="D194" s="292"/>
      <c r="E194" s="292"/>
      <c r="F194" s="292"/>
      <c r="G194" s="292"/>
      <c r="H194" s="292"/>
      <c r="I194" s="292"/>
      <c r="J194" s="292"/>
      <c r="K194" s="292"/>
      <c r="L194" s="292"/>
      <c r="M194" s="292"/>
      <c r="N194" s="292"/>
      <c r="O194" s="292"/>
      <c r="P194" s="292"/>
      <c r="Q194" s="292"/>
      <c r="R194" s="292"/>
      <c r="S194" s="292"/>
      <c r="T194" s="292"/>
      <c r="U194" s="292"/>
      <c r="V194" s="292"/>
      <c r="W194" s="292"/>
      <c r="X194" s="292"/>
      <c r="Y194" s="292"/>
      <c r="Z194" s="292"/>
      <c r="AA194" s="292"/>
      <c r="AB194" s="292"/>
      <c r="AC194" s="292"/>
      <c r="AD194" s="63" t="s">
        <v>65</v>
      </c>
      <c r="AE194" s="211" t="s">
        <v>9</v>
      </c>
      <c r="AF194" s="86" t="s">
        <v>330</v>
      </c>
      <c r="AG194" s="86" t="s">
        <v>331</v>
      </c>
      <c r="AH194" s="86" t="s">
        <v>332</v>
      </c>
      <c r="AI194" s="87" t="s">
        <v>333</v>
      </c>
      <c r="AJ194" s="86"/>
      <c r="AK194" s="87" t="s">
        <v>334</v>
      </c>
    </row>
    <row r="195" spans="1:37" ht="25" customHeight="1" thickTop="1" thickBot="1" x14ac:dyDescent="0.3">
      <c r="A195" s="259" t="s">
        <v>196</v>
      </c>
      <c r="B195" s="259"/>
      <c r="C195" s="259"/>
      <c r="D195" s="259"/>
      <c r="E195" s="259"/>
      <c r="F195" s="259"/>
      <c r="G195" s="259"/>
      <c r="H195" s="259"/>
      <c r="I195" s="259"/>
      <c r="J195" s="259"/>
      <c r="K195" s="259"/>
      <c r="L195" s="259"/>
      <c r="M195" s="259"/>
      <c r="N195" s="259"/>
      <c r="O195" s="259"/>
      <c r="P195" s="259"/>
      <c r="Q195" s="150"/>
      <c r="R195" s="150"/>
      <c r="S195" s="150"/>
      <c r="T195" s="150"/>
      <c r="U195" s="150"/>
      <c r="V195" s="150"/>
      <c r="W195" s="150"/>
      <c r="X195" s="150"/>
      <c r="Y195" s="150"/>
      <c r="Z195" s="150"/>
      <c r="AA195" s="150"/>
      <c r="AB195" s="150"/>
      <c r="AC195" s="151"/>
      <c r="AD195" s="88">
        <f>'Art. 137'!AF196</f>
        <v>0</v>
      </c>
      <c r="AE195" s="89">
        <f t="shared" ref="AE195:AE204" si="52">IF(AG195=1,AK195,AG195)</f>
        <v>0</v>
      </c>
      <c r="AF195">
        <f t="shared" ref="AF195:AF204" si="53">AD195/2</f>
        <v>0</v>
      </c>
      <c r="AG195" s="86">
        <f t="shared" ref="AG195:AG204" si="54">IF(AND(AF195&gt;=0,AF195&lt;=1),1,"No aplica")</f>
        <v>1</v>
      </c>
      <c r="AH195" s="90">
        <f t="shared" ref="AH195:AH204" si="55">AD195/(AG195*2)</f>
        <v>0</v>
      </c>
      <c r="AI195" s="91">
        <f t="shared" ref="AI195:AI204" si="56">IF(AG195=1,AG195/$AG$205,"No aplica")</f>
        <v>0.1</v>
      </c>
      <c r="AJ195" s="91">
        <f t="shared" ref="AJ195:AJ204" si="57">AF195*AI195</f>
        <v>0</v>
      </c>
      <c r="AK195" s="91">
        <f t="shared" ref="AK195:AK204" si="58">AJ195*$AE$20</f>
        <v>0</v>
      </c>
    </row>
    <row r="196" spans="1:37" ht="25" customHeight="1" thickTop="1" thickBot="1" x14ac:dyDescent="0.3">
      <c r="A196" s="259" t="s">
        <v>197</v>
      </c>
      <c r="B196" s="259"/>
      <c r="C196" s="259"/>
      <c r="D196" s="259"/>
      <c r="E196" s="259"/>
      <c r="F196" s="259"/>
      <c r="G196" s="259"/>
      <c r="H196" s="259"/>
      <c r="I196" s="259"/>
      <c r="J196" s="259"/>
      <c r="K196" s="259"/>
      <c r="L196" s="259"/>
      <c r="M196" s="259"/>
      <c r="N196" s="259"/>
      <c r="O196" s="259"/>
      <c r="P196" s="259"/>
      <c r="Q196" s="150"/>
      <c r="R196" s="150"/>
      <c r="S196" s="150"/>
      <c r="T196" s="150"/>
      <c r="U196" s="150"/>
      <c r="V196" s="150"/>
      <c r="W196" s="150"/>
      <c r="X196" s="150"/>
      <c r="Y196" s="150"/>
      <c r="Z196" s="150"/>
      <c r="AA196" s="150"/>
      <c r="AB196" s="150"/>
      <c r="AC196" s="151"/>
      <c r="AD196" s="88">
        <f>'Art. 137'!AF197</f>
        <v>0</v>
      </c>
      <c r="AE196" s="89">
        <f t="shared" si="52"/>
        <v>0</v>
      </c>
      <c r="AF196">
        <f t="shared" si="53"/>
        <v>0</v>
      </c>
      <c r="AG196" s="86">
        <f t="shared" si="54"/>
        <v>1</v>
      </c>
      <c r="AH196" s="90">
        <f t="shared" si="55"/>
        <v>0</v>
      </c>
      <c r="AI196" s="91">
        <f t="shared" si="56"/>
        <v>0.1</v>
      </c>
      <c r="AJ196" s="91">
        <f t="shared" si="57"/>
        <v>0</v>
      </c>
      <c r="AK196" s="91">
        <f t="shared" si="58"/>
        <v>0</v>
      </c>
    </row>
    <row r="197" spans="1:37" ht="25" customHeight="1" thickTop="1" thickBot="1" x14ac:dyDescent="0.3">
      <c r="A197" s="259" t="s">
        <v>182</v>
      </c>
      <c r="B197" s="259"/>
      <c r="C197" s="259"/>
      <c r="D197" s="259"/>
      <c r="E197" s="259"/>
      <c r="F197" s="259"/>
      <c r="G197" s="259"/>
      <c r="H197" s="259"/>
      <c r="I197" s="259"/>
      <c r="J197" s="259"/>
      <c r="K197" s="259"/>
      <c r="L197" s="259"/>
      <c r="M197" s="259"/>
      <c r="N197" s="259"/>
      <c r="O197" s="259"/>
      <c r="P197" s="259"/>
      <c r="Q197" s="150"/>
      <c r="R197" s="150"/>
      <c r="S197" s="150"/>
      <c r="T197" s="150"/>
      <c r="U197" s="150"/>
      <c r="V197" s="150"/>
      <c r="W197" s="150"/>
      <c r="X197" s="150"/>
      <c r="Y197" s="150"/>
      <c r="Z197" s="150"/>
      <c r="AA197" s="150"/>
      <c r="AB197" s="150"/>
      <c r="AC197" s="151"/>
      <c r="AD197" s="88">
        <f>'Art. 137'!AF198</f>
        <v>0</v>
      </c>
      <c r="AE197" s="89">
        <f t="shared" si="52"/>
        <v>0</v>
      </c>
      <c r="AF197">
        <f t="shared" si="53"/>
        <v>0</v>
      </c>
      <c r="AG197" s="86">
        <f t="shared" si="54"/>
        <v>1</v>
      </c>
      <c r="AH197" s="90">
        <f t="shared" si="55"/>
        <v>0</v>
      </c>
      <c r="AI197" s="91">
        <f t="shared" si="56"/>
        <v>0.1</v>
      </c>
      <c r="AJ197" s="91">
        <f t="shared" si="57"/>
        <v>0</v>
      </c>
      <c r="AK197" s="91">
        <f t="shared" si="58"/>
        <v>0</v>
      </c>
    </row>
    <row r="198" spans="1:37" ht="25" customHeight="1" thickTop="1" thickBot="1" x14ac:dyDescent="0.3">
      <c r="A198" s="259" t="s">
        <v>183</v>
      </c>
      <c r="B198" s="259"/>
      <c r="C198" s="259"/>
      <c r="D198" s="259"/>
      <c r="E198" s="259"/>
      <c r="F198" s="259"/>
      <c r="G198" s="259"/>
      <c r="H198" s="259"/>
      <c r="I198" s="259"/>
      <c r="J198" s="259"/>
      <c r="K198" s="259"/>
      <c r="L198" s="259"/>
      <c r="M198" s="259"/>
      <c r="N198" s="259"/>
      <c r="O198" s="259"/>
      <c r="P198" s="259"/>
      <c r="Q198" s="150"/>
      <c r="R198" s="150"/>
      <c r="S198" s="150"/>
      <c r="T198" s="150"/>
      <c r="U198" s="150"/>
      <c r="V198" s="150"/>
      <c r="W198" s="150"/>
      <c r="X198" s="150"/>
      <c r="Y198" s="150"/>
      <c r="Z198" s="150"/>
      <c r="AA198" s="150"/>
      <c r="AB198" s="150"/>
      <c r="AC198" s="151"/>
      <c r="AD198" s="88">
        <f>'Art. 137'!AF199</f>
        <v>0</v>
      </c>
      <c r="AE198" s="89">
        <f t="shared" si="52"/>
        <v>0</v>
      </c>
      <c r="AF198">
        <f t="shared" si="53"/>
        <v>0</v>
      </c>
      <c r="AG198" s="86">
        <f t="shared" si="54"/>
        <v>1</v>
      </c>
      <c r="AH198" s="90">
        <f t="shared" si="55"/>
        <v>0</v>
      </c>
      <c r="AI198" s="91">
        <f t="shared" si="56"/>
        <v>0.1</v>
      </c>
      <c r="AJ198" s="91">
        <f t="shared" si="57"/>
        <v>0</v>
      </c>
      <c r="AK198" s="91">
        <f t="shared" si="58"/>
        <v>0</v>
      </c>
    </row>
    <row r="199" spans="1:37" ht="25" customHeight="1" thickTop="1" thickBot="1" x14ac:dyDescent="0.3">
      <c r="A199" s="259" t="s">
        <v>198</v>
      </c>
      <c r="B199" s="259"/>
      <c r="C199" s="259"/>
      <c r="D199" s="259"/>
      <c r="E199" s="259"/>
      <c r="F199" s="259"/>
      <c r="G199" s="259"/>
      <c r="H199" s="259"/>
      <c r="I199" s="259"/>
      <c r="J199" s="259"/>
      <c r="K199" s="259"/>
      <c r="L199" s="259"/>
      <c r="M199" s="259"/>
      <c r="N199" s="259"/>
      <c r="O199" s="259"/>
      <c r="P199" s="259"/>
      <c r="Q199" s="152"/>
      <c r="R199" s="152"/>
      <c r="S199" s="152"/>
      <c r="T199" s="152"/>
      <c r="U199" s="152"/>
      <c r="V199" s="152"/>
      <c r="W199" s="152"/>
      <c r="X199" s="152"/>
      <c r="Y199" s="152"/>
      <c r="Z199" s="152"/>
      <c r="AA199" s="152"/>
      <c r="AB199" s="152"/>
      <c r="AC199" s="153"/>
      <c r="AD199" s="88">
        <f>'Art. 137'!AF200</f>
        <v>0</v>
      </c>
      <c r="AE199" s="89">
        <f t="shared" si="52"/>
        <v>0</v>
      </c>
      <c r="AF199">
        <f t="shared" si="53"/>
        <v>0</v>
      </c>
      <c r="AG199" s="86">
        <f t="shared" si="54"/>
        <v>1</v>
      </c>
      <c r="AH199" s="90">
        <f t="shared" si="55"/>
        <v>0</v>
      </c>
      <c r="AI199" s="91">
        <f t="shared" si="56"/>
        <v>0.1</v>
      </c>
      <c r="AJ199" s="91">
        <f t="shared" si="57"/>
        <v>0</v>
      </c>
      <c r="AK199" s="91">
        <f t="shared" si="58"/>
        <v>0</v>
      </c>
    </row>
    <row r="200" spans="1:37" ht="25" customHeight="1" thickTop="1" thickBot="1" x14ac:dyDescent="0.3">
      <c r="A200" s="259" t="s">
        <v>199</v>
      </c>
      <c r="B200" s="259"/>
      <c r="C200" s="259"/>
      <c r="D200" s="259"/>
      <c r="E200" s="259"/>
      <c r="F200" s="259"/>
      <c r="G200" s="259"/>
      <c r="H200" s="259"/>
      <c r="I200" s="259"/>
      <c r="J200" s="259"/>
      <c r="K200" s="259"/>
      <c r="L200" s="259"/>
      <c r="M200" s="259"/>
      <c r="N200" s="259"/>
      <c r="O200" s="259"/>
      <c r="P200" s="259"/>
      <c r="Q200" s="152"/>
      <c r="R200" s="152"/>
      <c r="S200" s="152"/>
      <c r="T200" s="152"/>
      <c r="U200" s="152"/>
      <c r="V200" s="152"/>
      <c r="W200" s="152"/>
      <c r="X200" s="152"/>
      <c r="Y200" s="152"/>
      <c r="Z200" s="152"/>
      <c r="AA200" s="152"/>
      <c r="AB200" s="152"/>
      <c r="AC200" s="153"/>
      <c r="AD200" s="88">
        <f>'Art. 137'!AF201</f>
        <v>0</v>
      </c>
      <c r="AE200" s="89">
        <f t="shared" si="52"/>
        <v>0</v>
      </c>
      <c r="AF200">
        <f t="shared" si="53"/>
        <v>0</v>
      </c>
      <c r="AG200" s="86">
        <f t="shared" si="54"/>
        <v>1</v>
      </c>
      <c r="AH200" s="90">
        <f t="shared" si="55"/>
        <v>0</v>
      </c>
      <c r="AI200" s="91">
        <f t="shared" si="56"/>
        <v>0.1</v>
      </c>
      <c r="AJ200" s="91">
        <f t="shared" si="57"/>
        <v>0</v>
      </c>
      <c r="AK200" s="91">
        <f t="shared" si="58"/>
        <v>0</v>
      </c>
    </row>
    <row r="201" spans="1:37" ht="25" customHeight="1" thickTop="1" thickBot="1" x14ac:dyDescent="0.3">
      <c r="A201" s="259" t="s">
        <v>200</v>
      </c>
      <c r="B201" s="259"/>
      <c r="C201" s="259"/>
      <c r="D201" s="259"/>
      <c r="E201" s="259"/>
      <c r="F201" s="259"/>
      <c r="G201" s="259"/>
      <c r="H201" s="259"/>
      <c r="I201" s="259"/>
      <c r="J201" s="259"/>
      <c r="K201" s="259"/>
      <c r="L201" s="259"/>
      <c r="M201" s="259"/>
      <c r="N201" s="259"/>
      <c r="O201" s="259"/>
      <c r="P201" s="259"/>
      <c r="Q201" s="152"/>
      <c r="R201" s="152"/>
      <c r="S201" s="152"/>
      <c r="T201" s="152"/>
      <c r="U201" s="152"/>
      <c r="V201" s="152"/>
      <c r="W201" s="152"/>
      <c r="X201" s="152"/>
      <c r="Y201" s="152"/>
      <c r="Z201" s="152"/>
      <c r="AA201" s="152"/>
      <c r="AB201" s="152"/>
      <c r="AC201" s="153"/>
      <c r="AD201" s="88">
        <f>'Art. 137'!AF202</f>
        <v>0</v>
      </c>
      <c r="AE201" s="89">
        <f t="shared" si="52"/>
        <v>0</v>
      </c>
      <c r="AF201">
        <f t="shared" si="53"/>
        <v>0</v>
      </c>
      <c r="AG201" s="86">
        <f t="shared" si="54"/>
        <v>1</v>
      </c>
      <c r="AH201" s="90">
        <f t="shared" si="55"/>
        <v>0</v>
      </c>
      <c r="AI201" s="91">
        <f t="shared" si="56"/>
        <v>0.1</v>
      </c>
      <c r="AJ201" s="91">
        <f t="shared" si="57"/>
        <v>0</v>
      </c>
      <c r="AK201" s="91">
        <f t="shared" si="58"/>
        <v>0</v>
      </c>
    </row>
    <row r="202" spans="1:37" ht="25" customHeight="1" thickTop="1" thickBot="1" x14ac:dyDescent="0.3">
      <c r="A202" s="259" t="s">
        <v>201</v>
      </c>
      <c r="B202" s="259"/>
      <c r="C202" s="259"/>
      <c r="D202" s="259"/>
      <c r="E202" s="259"/>
      <c r="F202" s="259"/>
      <c r="G202" s="259"/>
      <c r="H202" s="259"/>
      <c r="I202" s="259"/>
      <c r="J202" s="259"/>
      <c r="K202" s="259"/>
      <c r="L202" s="259"/>
      <c r="M202" s="259"/>
      <c r="N202" s="259"/>
      <c r="O202" s="259"/>
      <c r="P202" s="259"/>
      <c r="Q202" s="150"/>
      <c r="R202" s="150"/>
      <c r="S202" s="150"/>
      <c r="T202" s="150"/>
      <c r="U202" s="150"/>
      <c r="V202" s="150"/>
      <c r="W202" s="150"/>
      <c r="X202" s="150"/>
      <c r="Y202" s="150"/>
      <c r="Z202" s="150"/>
      <c r="AA202" s="150"/>
      <c r="AB202" s="150"/>
      <c r="AC202" s="151"/>
      <c r="AD202" s="88">
        <f>'Art. 137'!AF203</f>
        <v>0</v>
      </c>
      <c r="AE202" s="89">
        <f t="shared" si="52"/>
        <v>0</v>
      </c>
      <c r="AF202">
        <f t="shared" si="53"/>
        <v>0</v>
      </c>
      <c r="AG202" s="86">
        <f t="shared" si="54"/>
        <v>1</v>
      </c>
      <c r="AH202" s="90">
        <f t="shared" si="55"/>
        <v>0</v>
      </c>
      <c r="AI202" s="91">
        <f t="shared" si="56"/>
        <v>0.1</v>
      </c>
      <c r="AJ202" s="91">
        <f t="shared" si="57"/>
        <v>0</v>
      </c>
      <c r="AK202" s="91">
        <f t="shared" si="58"/>
        <v>0</v>
      </c>
    </row>
    <row r="203" spans="1:37" ht="25" customHeight="1" thickTop="1" thickBot="1" x14ac:dyDescent="0.3">
      <c r="A203" s="259" t="s">
        <v>202</v>
      </c>
      <c r="B203" s="259"/>
      <c r="C203" s="259"/>
      <c r="D203" s="259"/>
      <c r="E203" s="259"/>
      <c r="F203" s="259"/>
      <c r="G203" s="259"/>
      <c r="H203" s="259"/>
      <c r="I203" s="259"/>
      <c r="J203" s="259"/>
      <c r="K203" s="259"/>
      <c r="L203" s="259"/>
      <c r="M203" s="259"/>
      <c r="N203" s="259"/>
      <c r="O203" s="259"/>
      <c r="P203" s="259"/>
      <c r="Q203" s="150"/>
      <c r="R203" s="150"/>
      <c r="S203" s="150"/>
      <c r="T203" s="150"/>
      <c r="U203" s="150"/>
      <c r="V203" s="150"/>
      <c r="W203" s="150"/>
      <c r="X203" s="150"/>
      <c r="Y203" s="150"/>
      <c r="Z203" s="150"/>
      <c r="AA203" s="150"/>
      <c r="AB203" s="150"/>
      <c r="AC203" s="151"/>
      <c r="AD203" s="88">
        <f>'Art. 137'!AF204</f>
        <v>0</v>
      </c>
      <c r="AE203" s="89">
        <f t="shared" si="52"/>
        <v>0</v>
      </c>
      <c r="AF203">
        <f t="shared" si="53"/>
        <v>0</v>
      </c>
      <c r="AG203" s="86">
        <f t="shared" si="54"/>
        <v>1</v>
      </c>
      <c r="AH203" s="90">
        <f t="shared" si="55"/>
        <v>0</v>
      </c>
      <c r="AI203" s="91">
        <f t="shared" si="56"/>
        <v>0.1</v>
      </c>
      <c r="AJ203" s="91">
        <f t="shared" si="57"/>
        <v>0</v>
      </c>
      <c r="AK203" s="91">
        <f t="shared" si="58"/>
        <v>0</v>
      </c>
    </row>
    <row r="204" spans="1:37" ht="25" customHeight="1" thickTop="1" thickBot="1" x14ac:dyDescent="0.3">
      <c r="A204" s="259" t="s">
        <v>203</v>
      </c>
      <c r="B204" s="259"/>
      <c r="C204" s="259"/>
      <c r="D204" s="259"/>
      <c r="E204" s="259"/>
      <c r="F204" s="259"/>
      <c r="G204" s="259"/>
      <c r="H204" s="259"/>
      <c r="I204" s="259"/>
      <c r="J204" s="259"/>
      <c r="K204" s="259"/>
      <c r="L204" s="259"/>
      <c r="M204" s="259"/>
      <c r="N204" s="259"/>
      <c r="O204" s="259"/>
      <c r="P204" s="259"/>
      <c r="Q204" s="150"/>
      <c r="R204" s="150"/>
      <c r="S204" s="150"/>
      <c r="T204" s="150"/>
      <c r="U204" s="150"/>
      <c r="V204" s="150"/>
      <c r="W204" s="150"/>
      <c r="X204" s="150"/>
      <c r="Y204" s="150"/>
      <c r="Z204" s="150"/>
      <c r="AA204" s="150"/>
      <c r="AB204" s="150"/>
      <c r="AC204" s="151"/>
      <c r="AD204" s="88">
        <f>'Art. 137'!AF205</f>
        <v>0</v>
      </c>
      <c r="AE204" s="89">
        <f t="shared" si="52"/>
        <v>0</v>
      </c>
      <c r="AF204">
        <f t="shared" si="53"/>
        <v>0</v>
      </c>
      <c r="AG204" s="86">
        <f t="shared" si="54"/>
        <v>1</v>
      </c>
      <c r="AH204" s="90">
        <f t="shared" si="55"/>
        <v>0</v>
      </c>
      <c r="AI204" s="91">
        <f t="shared" si="56"/>
        <v>0.1</v>
      </c>
      <c r="AJ204" s="91">
        <f t="shared" si="57"/>
        <v>0</v>
      </c>
      <c r="AK204" s="91">
        <f t="shared" si="58"/>
        <v>0</v>
      </c>
    </row>
    <row r="205" spans="1:37" ht="25" customHeight="1" thickTop="1" x14ac:dyDescent="0.25">
      <c r="A205" s="289" t="s">
        <v>351</v>
      </c>
      <c r="B205" s="289"/>
      <c r="C205" s="289"/>
      <c r="D205" s="289"/>
      <c r="E205" s="289"/>
      <c r="F205" s="289"/>
      <c r="G205" s="289"/>
      <c r="H205" s="289"/>
      <c r="I205" s="289"/>
      <c r="J205" s="289"/>
      <c r="K205" s="289"/>
      <c r="L205" s="289"/>
      <c r="M205" s="289"/>
      <c r="N205" s="289"/>
      <c r="O205" s="289"/>
      <c r="P205" s="289"/>
      <c r="Q205" s="289"/>
      <c r="R205" s="289"/>
      <c r="S205" s="289"/>
      <c r="T205" s="289"/>
      <c r="U205" s="289"/>
      <c r="V205" s="289"/>
      <c r="W205" s="289"/>
      <c r="X205" s="289"/>
      <c r="Y205" s="289"/>
      <c r="Z205" s="289"/>
      <c r="AA205" s="289"/>
      <c r="AB205" s="289"/>
      <c r="AC205" s="289"/>
      <c r="AD205" s="289"/>
      <c r="AE205" s="89">
        <f>SUM(AE195:AE204)</f>
        <v>0</v>
      </c>
      <c r="AF205" s="59"/>
      <c r="AG205" s="92">
        <f>SUM(AG195:AG204)</f>
        <v>10</v>
      </c>
      <c r="AH205" s="93"/>
      <c r="AI205" s="94"/>
      <c r="AJ205" s="94"/>
      <c r="AK205" s="94"/>
    </row>
    <row r="206" spans="1:37" ht="25" customHeight="1" x14ac:dyDescent="0.25">
      <c r="A206" s="290" t="s">
        <v>352</v>
      </c>
      <c r="B206" s="290"/>
      <c r="C206" s="290"/>
      <c r="D206" s="290"/>
      <c r="E206" s="290"/>
      <c r="F206" s="290"/>
      <c r="G206" s="290"/>
      <c r="H206" s="290"/>
      <c r="I206" s="290"/>
      <c r="J206" s="290"/>
      <c r="K206" s="290"/>
      <c r="L206" s="290"/>
      <c r="M206" s="290"/>
      <c r="N206" s="290"/>
      <c r="O206" s="290"/>
      <c r="P206" s="290"/>
      <c r="Q206" s="290"/>
      <c r="R206" s="290"/>
      <c r="S206" s="290"/>
      <c r="T206" s="290"/>
      <c r="U206" s="290"/>
      <c r="V206" s="290"/>
      <c r="W206" s="290"/>
      <c r="X206" s="290"/>
      <c r="Y206" s="290"/>
      <c r="Z206" s="290"/>
      <c r="AA206" s="290"/>
      <c r="AB206" s="290"/>
      <c r="AC206" s="290"/>
      <c r="AD206" s="290"/>
      <c r="AE206" s="89">
        <f>AE205/$AE$20*100</f>
        <v>0</v>
      </c>
      <c r="AF206" s="59"/>
      <c r="AG206" s="92"/>
      <c r="AH206" s="93"/>
      <c r="AI206" s="94"/>
      <c r="AJ206" s="94"/>
      <c r="AK206" s="94"/>
    </row>
    <row r="207" spans="1:37" ht="25" customHeight="1" thickBot="1" x14ac:dyDescent="0.3">
      <c r="A207" s="70"/>
      <c r="B207" s="70"/>
      <c r="C207" s="70"/>
      <c r="D207" s="70"/>
      <c r="E207" s="70"/>
      <c r="F207" s="70"/>
      <c r="G207" s="70"/>
      <c r="H207" s="70"/>
      <c r="I207" s="70"/>
      <c r="J207" s="70"/>
      <c r="K207" s="70"/>
      <c r="L207" s="70"/>
      <c r="M207" s="70"/>
      <c r="N207" s="70"/>
      <c r="O207" s="70"/>
      <c r="P207" s="70"/>
      <c r="Q207" s="95"/>
      <c r="R207" s="70"/>
      <c r="S207" s="70"/>
      <c r="T207" s="70"/>
      <c r="U207" s="70"/>
      <c r="V207" s="70"/>
      <c r="W207" s="70"/>
      <c r="X207" s="70"/>
      <c r="Y207" s="70"/>
      <c r="Z207" s="70"/>
      <c r="AA207" s="70"/>
      <c r="AB207" s="70"/>
      <c r="AC207" s="70"/>
      <c r="AD207" s="96"/>
      <c r="AE207" s="96"/>
    </row>
    <row r="208" spans="1:37" ht="25" customHeight="1" thickTop="1" thickBot="1" x14ac:dyDescent="0.3">
      <c r="A208" s="291" t="s">
        <v>124</v>
      </c>
      <c r="B208" s="291"/>
      <c r="C208" s="291"/>
      <c r="D208" s="291"/>
      <c r="E208" s="291"/>
      <c r="F208" s="291"/>
      <c r="G208" s="291"/>
      <c r="H208" s="291"/>
      <c r="I208" s="291"/>
      <c r="J208" s="291"/>
      <c r="K208" s="291"/>
      <c r="L208" s="291"/>
      <c r="M208" s="291"/>
      <c r="N208" s="291"/>
      <c r="O208" s="291"/>
      <c r="P208" s="291"/>
      <c r="Q208" s="291"/>
      <c r="R208" s="291"/>
      <c r="S208" s="291"/>
      <c r="T208" s="291"/>
      <c r="U208" s="291"/>
      <c r="V208" s="291"/>
      <c r="W208" s="291"/>
      <c r="X208" s="291"/>
      <c r="Y208" s="291"/>
      <c r="Z208" s="291"/>
      <c r="AA208" s="291"/>
      <c r="AB208" s="291"/>
      <c r="AC208" s="291"/>
      <c r="AD208" s="104" t="s">
        <v>65</v>
      </c>
      <c r="AE208" s="105" t="s">
        <v>9</v>
      </c>
      <c r="AF208" s="86" t="s">
        <v>330</v>
      </c>
      <c r="AG208" s="86" t="s">
        <v>331</v>
      </c>
      <c r="AH208" s="86" t="s">
        <v>332</v>
      </c>
      <c r="AI208" s="87" t="s">
        <v>333</v>
      </c>
      <c r="AJ208" s="86"/>
      <c r="AK208" s="87" t="s">
        <v>334</v>
      </c>
    </row>
    <row r="209" spans="1:37" ht="25" customHeight="1" thickTop="1" thickBot="1" x14ac:dyDescent="0.3">
      <c r="A209" s="259" t="s">
        <v>204</v>
      </c>
      <c r="B209" s="259"/>
      <c r="C209" s="259"/>
      <c r="D209" s="259"/>
      <c r="E209" s="259"/>
      <c r="F209" s="259"/>
      <c r="G209" s="259"/>
      <c r="H209" s="259"/>
      <c r="I209" s="259"/>
      <c r="J209" s="259"/>
      <c r="K209" s="259"/>
      <c r="L209" s="259"/>
      <c r="M209" s="259"/>
      <c r="N209" s="259"/>
      <c r="O209" s="259"/>
      <c r="P209" s="259"/>
      <c r="Q209" s="150"/>
      <c r="R209" s="150"/>
      <c r="S209" s="150"/>
      <c r="T209" s="150"/>
      <c r="U209" s="150"/>
      <c r="V209" s="150"/>
      <c r="W209" s="150"/>
      <c r="X209" s="150"/>
      <c r="Y209" s="150"/>
      <c r="Z209" s="150"/>
      <c r="AA209" s="150"/>
      <c r="AB209" s="150"/>
      <c r="AC209" s="151"/>
      <c r="AD209" s="88">
        <f>'Art. 137'!AF208</f>
        <v>0</v>
      </c>
      <c r="AE209" s="89">
        <f t="shared" ref="AE209:AE213" si="59">IF(AG209=1,AK209,AG209)</f>
        <v>0</v>
      </c>
      <c r="AF209">
        <f t="shared" ref="AF209:AF213" si="60">AD209/2</f>
        <v>0</v>
      </c>
      <c r="AG209" s="86">
        <f>IF(AND(AF209&gt;=0,AF209&lt;=1),1,"No aplica")</f>
        <v>1</v>
      </c>
      <c r="AH209" s="90">
        <f t="shared" ref="AH209:AH213" si="61">AD209/(AG209*2)</f>
        <v>0</v>
      </c>
      <c r="AI209" s="91">
        <f t="shared" ref="AI209:AI213" si="62">IF(AG209=1,AG209/$AG$214,"No aplica")</f>
        <v>0.2</v>
      </c>
      <c r="AJ209" s="91">
        <f t="shared" ref="AJ209:AJ213" si="63">AF209*AI209</f>
        <v>0</v>
      </c>
      <c r="AK209" s="91">
        <f t="shared" ref="AK209:AK213" si="64">AJ209*$AE$20</f>
        <v>0</v>
      </c>
    </row>
    <row r="210" spans="1:37" ht="25" customHeight="1" thickTop="1" thickBot="1" x14ac:dyDescent="0.3">
      <c r="A210" s="259" t="s">
        <v>205</v>
      </c>
      <c r="B210" s="259"/>
      <c r="C210" s="259"/>
      <c r="D210" s="259"/>
      <c r="E210" s="259"/>
      <c r="F210" s="259"/>
      <c r="G210" s="259"/>
      <c r="H210" s="259"/>
      <c r="I210" s="259"/>
      <c r="J210" s="259"/>
      <c r="K210" s="259"/>
      <c r="L210" s="259"/>
      <c r="M210" s="259"/>
      <c r="N210" s="259"/>
      <c r="O210" s="259"/>
      <c r="P210" s="259"/>
      <c r="Q210" s="150"/>
      <c r="R210" s="150"/>
      <c r="S210" s="150"/>
      <c r="T210" s="150"/>
      <c r="U210" s="150"/>
      <c r="V210" s="150"/>
      <c r="W210" s="150"/>
      <c r="X210" s="150"/>
      <c r="Y210" s="150"/>
      <c r="Z210" s="150"/>
      <c r="AA210" s="150"/>
      <c r="AB210" s="150"/>
      <c r="AC210" s="151"/>
      <c r="AD210" s="88">
        <f>'Art. 137'!AF209</f>
        <v>0</v>
      </c>
      <c r="AE210" s="89">
        <f t="shared" si="59"/>
        <v>0</v>
      </c>
      <c r="AF210">
        <f t="shared" si="60"/>
        <v>0</v>
      </c>
      <c r="AG210" s="86">
        <f>IF(AND(AF210&gt;=0,AF210&lt;=1),1,"No aplica")</f>
        <v>1</v>
      </c>
      <c r="AH210" s="90">
        <f t="shared" si="61"/>
        <v>0</v>
      </c>
      <c r="AI210" s="91">
        <f t="shared" si="62"/>
        <v>0.2</v>
      </c>
      <c r="AJ210" s="91">
        <f t="shared" si="63"/>
        <v>0</v>
      </c>
      <c r="AK210" s="91">
        <f t="shared" si="64"/>
        <v>0</v>
      </c>
    </row>
    <row r="211" spans="1:37" ht="25" customHeight="1" thickTop="1" thickBot="1" x14ac:dyDescent="0.3">
      <c r="A211" s="259" t="s">
        <v>206</v>
      </c>
      <c r="B211" s="259"/>
      <c r="C211" s="259"/>
      <c r="D211" s="259"/>
      <c r="E211" s="259"/>
      <c r="F211" s="259"/>
      <c r="G211" s="259"/>
      <c r="H211" s="259"/>
      <c r="I211" s="259"/>
      <c r="J211" s="259"/>
      <c r="K211" s="259"/>
      <c r="L211" s="259"/>
      <c r="M211" s="259"/>
      <c r="N211" s="259"/>
      <c r="O211" s="259"/>
      <c r="P211" s="259"/>
      <c r="Q211" s="150"/>
      <c r="R211" s="150"/>
      <c r="S211" s="150"/>
      <c r="T211" s="150"/>
      <c r="U211" s="150"/>
      <c r="V211" s="150"/>
      <c r="W211" s="150"/>
      <c r="X211" s="150"/>
      <c r="Y211" s="150"/>
      <c r="Z211" s="150"/>
      <c r="AA211" s="150"/>
      <c r="AB211" s="150"/>
      <c r="AC211" s="151"/>
      <c r="AD211" s="88">
        <f>'Art. 137'!AF210</f>
        <v>0</v>
      </c>
      <c r="AE211" s="89">
        <f t="shared" si="59"/>
        <v>0</v>
      </c>
      <c r="AF211">
        <f t="shared" si="60"/>
        <v>0</v>
      </c>
      <c r="AG211" s="86">
        <f>IF(AND(AF211&gt;=0,AF211&lt;=1),1,"No aplica")</f>
        <v>1</v>
      </c>
      <c r="AH211" s="90">
        <f t="shared" si="61"/>
        <v>0</v>
      </c>
      <c r="AI211" s="91">
        <f t="shared" si="62"/>
        <v>0.2</v>
      </c>
      <c r="AJ211" s="91">
        <f t="shared" si="63"/>
        <v>0</v>
      </c>
      <c r="AK211" s="91">
        <f t="shared" si="64"/>
        <v>0</v>
      </c>
    </row>
    <row r="212" spans="1:37" ht="25" customHeight="1" thickTop="1" thickBot="1" x14ac:dyDescent="0.3">
      <c r="A212" s="259" t="s">
        <v>207</v>
      </c>
      <c r="B212" s="259"/>
      <c r="C212" s="259"/>
      <c r="D212" s="259"/>
      <c r="E212" s="259"/>
      <c r="F212" s="259"/>
      <c r="G212" s="259"/>
      <c r="H212" s="259"/>
      <c r="I212" s="259"/>
      <c r="J212" s="259"/>
      <c r="K212" s="259"/>
      <c r="L212" s="259"/>
      <c r="M212" s="259"/>
      <c r="N212" s="259"/>
      <c r="O212" s="259"/>
      <c r="P212" s="259"/>
      <c r="Q212" s="150"/>
      <c r="R212" s="150"/>
      <c r="S212" s="150"/>
      <c r="T212" s="150"/>
      <c r="U212" s="150"/>
      <c r="V212" s="150"/>
      <c r="W212" s="150"/>
      <c r="X212" s="150"/>
      <c r="Y212" s="150"/>
      <c r="Z212" s="150"/>
      <c r="AA212" s="150"/>
      <c r="AB212" s="150"/>
      <c r="AC212" s="151"/>
      <c r="AD212" s="88">
        <f>'Art. 137'!AF211</f>
        <v>0</v>
      </c>
      <c r="AE212" s="89">
        <f t="shared" si="59"/>
        <v>0</v>
      </c>
      <c r="AF212">
        <f t="shared" si="60"/>
        <v>0</v>
      </c>
      <c r="AG212" s="86">
        <f>IF(AND(AF212&gt;=0,AF212&lt;=1),1,"No aplica")</f>
        <v>1</v>
      </c>
      <c r="AH212" s="90">
        <f t="shared" si="61"/>
        <v>0</v>
      </c>
      <c r="AI212" s="91">
        <f t="shared" si="62"/>
        <v>0.2</v>
      </c>
      <c r="AJ212" s="91">
        <f t="shared" si="63"/>
        <v>0</v>
      </c>
      <c r="AK212" s="91">
        <f t="shared" si="64"/>
        <v>0</v>
      </c>
    </row>
    <row r="213" spans="1:37" ht="25" customHeight="1" thickTop="1" thickBot="1" x14ac:dyDescent="0.3">
      <c r="A213" s="259" t="s">
        <v>208</v>
      </c>
      <c r="B213" s="259"/>
      <c r="C213" s="259"/>
      <c r="D213" s="259"/>
      <c r="E213" s="259"/>
      <c r="F213" s="259"/>
      <c r="G213" s="259"/>
      <c r="H213" s="259"/>
      <c r="I213" s="259"/>
      <c r="J213" s="259"/>
      <c r="K213" s="259"/>
      <c r="L213" s="259"/>
      <c r="M213" s="259"/>
      <c r="N213" s="259"/>
      <c r="O213" s="259"/>
      <c r="P213" s="259"/>
      <c r="Q213" s="150"/>
      <c r="R213" s="150"/>
      <c r="S213" s="150"/>
      <c r="T213" s="150"/>
      <c r="U213" s="150"/>
      <c r="V213" s="150"/>
      <c r="W213" s="150"/>
      <c r="X213" s="150"/>
      <c r="Y213" s="150"/>
      <c r="Z213" s="150"/>
      <c r="AA213" s="150"/>
      <c r="AB213" s="150"/>
      <c r="AC213" s="151"/>
      <c r="AD213" s="88">
        <f>'Art. 137'!AF212</f>
        <v>0</v>
      </c>
      <c r="AE213" s="89">
        <f t="shared" si="59"/>
        <v>0</v>
      </c>
      <c r="AF213">
        <f t="shared" si="60"/>
        <v>0</v>
      </c>
      <c r="AG213" s="86">
        <f>IF(AND(AF213&gt;=0,AF213&lt;=1),1,"No aplica")</f>
        <v>1</v>
      </c>
      <c r="AH213" s="90">
        <f t="shared" si="61"/>
        <v>0</v>
      </c>
      <c r="AI213" s="91">
        <f t="shared" si="62"/>
        <v>0.2</v>
      </c>
      <c r="AJ213" s="91">
        <f t="shared" si="63"/>
        <v>0</v>
      </c>
      <c r="AK213" s="91">
        <f t="shared" si="64"/>
        <v>0</v>
      </c>
    </row>
    <row r="214" spans="1:37" ht="25" customHeight="1" thickTop="1" x14ac:dyDescent="0.25">
      <c r="A214" s="289" t="s">
        <v>353</v>
      </c>
      <c r="B214" s="289"/>
      <c r="C214" s="289"/>
      <c r="D214" s="289"/>
      <c r="E214" s="289"/>
      <c r="F214" s="289"/>
      <c r="G214" s="289"/>
      <c r="H214" s="289"/>
      <c r="I214" s="289"/>
      <c r="J214" s="289"/>
      <c r="K214" s="289"/>
      <c r="L214" s="289"/>
      <c r="M214" s="289"/>
      <c r="N214" s="289"/>
      <c r="O214" s="289"/>
      <c r="P214" s="289"/>
      <c r="Q214" s="289"/>
      <c r="R214" s="289"/>
      <c r="S214" s="289"/>
      <c r="T214" s="289"/>
      <c r="U214" s="289"/>
      <c r="V214" s="289"/>
      <c r="W214" s="289"/>
      <c r="X214" s="289"/>
      <c r="Y214" s="289"/>
      <c r="Z214" s="289"/>
      <c r="AA214" s="289"/>
      <c r="AB214" s="289"/>
      <c r="AC214" s="289"/>
      <c r="AD214" s="289"/>
      <c r="AE214" s="89">
        <f>SUM(AE209:AE213)</f>
        <v>0</v>
      </c>
      <c r="AF214" s="59"/>
      <c r="AG214" s="92">
        <f>SUM(AG209:AG213)</f>
        <v>5</v>
      </c>
      <c r="AH214" s="93"/>
      <c r="AI214" s="94"/>
      <c r="AJ214" s="94"/>
      <c r="AK214" s="94"/>
    </row>
    <row r="215" spans="1:37" ht="25" customHeight="1" x14ac:dyDescent="0.25">
      <c r="A215" s="290" t="s">
        <v>354</v>
      </c>
      <c r="B215" s="290"/>
      <c r="C215" s="290"/>
      <c r="D215" s="290"/>
      <c r="E215" s="290"/>
      <c r="F215" s="290"/>
      <c r="G215" s="290"/>
      <c r="H215" s="290"/>
      <c r="I215" s="290"/>
      <c r="J215" s="290"/>
      <c r="K215" s="290"/>
      <c r="L215" s="290"/>
      <c r="M215" s="290"/>
      <c r="N215" s="290"/>
      <c r="O215" s="290"/>
      <c r="P215" s="290"/>
      <c r="Q215" s="290"/>
      <c r="R215" s="290"/>
      <c r="S215" s="290"/>
      <c r="T215" s="290"/>
      <c r="U215" s="290"/>
      <c r="V215" s="290"/>
      <c r="W215" s="290"/>
      <c r="X215" s="290"/>
      <c r="Y215" s="290"/>
      <c r="Z215" s="290"/>
      <c r="AA215" s="290"/>
      <c r="AB215" s="290"/>
      <c r="AC215" s="290"/>
      <c r="AD215" s="290"/>
      <c r="AE215" s="89">
        <f>AE214/$AE$20*100</f>
        <v>0</v>
      </c>
      <c r="AF215" s="59"/>
      <c r="AG215" s="92"/>
      <c r="AH215" s="93"/>
      <c r="AI215" s="94"/>
      <c r="AJ215" s="94"/>
      <c r="AK215" s="94"/>
    </row>
    <row r="216" spans="1:37" ht="25" customHeight="1" x14ac:dyDescent="0.25">
      <c r="A216" s="100"/>
      <c r="B216" s="100"/>
      <c r="C216" s="100"/>
      <c r="D216" s="100"/>
      <c r="E216" s="100"/>
      <c r="F216" s="100"/>
      <c r="G216" s="100"/>
      <c r="H216" s="100"/>
      <c r="I216" s="100"/>
      <c r="J216" s="100"/>
      <c r="K216" s="100"/>
      <c r="L216" s="100"/>
      <c r="M216" s="100"/>
      <c r="N216" s="100"/>
      <c r="O216" s="100"/>
      <c r="P216" s="100"/>
      <c r="Q216" s="95"/>
      <c r="R216" s="100"/>
      <c r="S216" s="100"/>
      <c r="T216" s="100"/>
      <c r="U216" s="100"/>
      <c r="V216" s="100"/>
      <c r="W216" s="100"/>
      <c r="X216" s="100"/>
      <c r="Y216" s="100"/>
      <c r="Z216" s="100"/>
      <c r="AA216" s="100"/>
      <c r="AB216" s="100"/>
      <c r="AC216" s="100"/>
      <c r="AD216" s="96"/>
      <c r="AE216" s="96"/>
    </row>
    <row r="217" spans="1:37" ht="25" customHeight="1" x14ac:dyDescent="0.25">
      <c r="A217" s="100"/>
      <c r="B217" s="100"/>
      <c r="C217" s="100"/>
      <c r="D217" s="100"/>
      <c r="E217" s="100"/>
      <c r="F217" s="100"/>
      <c r="G217" s="100"/>
      <c r="H217" s="100"/>
      <c r="I217" s="100"/>
      <c r="J217" s="100"/>
      <c r="K217" s="100"/>
      <c r="L217" s="100"/>
      <c r="M217" s="100"/>
      <c r="N217" s="100"/>
      <c r="O217" s="100"/>
      <c r="P217" s="100"/>
      <c r="Q217" s="95"/>
      <c r="R217" s="100"/>
      <c r="S217" s="100"/>
      <c r="T217" s="100"/>
      <c r="U217" s="100"/>
      <c r="V217" s="100"/>
      <c r="W217" s="100"/>
      <c r="X217" s="100"/>
      <c r="Y217" s="100"/>
      <c r="Z217" s="100"/>
      <c r="AA217" s="100"/>
      <c r="AB217" s="100"/>
      <c r="AC217" s="100"/>
      <c r="AD217" s="96"/>
      <c r="AE217" s="96"/>
    </row>
    <row r="218" spans="1:37" ht="25" customHeight="1" x14ac:dyDescent="0.25">
      <c r="A218" s="269" t="s">
        <v>209</v>
      </c>
      <c r="B218" s="269"/>
      <c r="C218" s="269"/>
      <c r="D218" s="269"/>
      <c r="E218" s="269"/>
      <c r="F218" s="269"/>
      <c r="G218" s="269"/>
      <c r="H218" s="269"/>
      <c r="I218" s="269"/>
      <c r="J218" s="269"/>
      <c r="K218" s="269"/>
      <c r="L218" s="269"/>
      <c r="M218" s="269"/>
      <c r="N218" s="269"/>
      <c r="O218" s="269"/>
      <c r="P218" s="269"/>
      <c r="Q218" s="269"/>
      <c r="R218" s="269"/>
      <c r="S218" s="269"/>
      <c r="T218" s="269"/>
      <c r="U218" s="269"/>
      <c r="V218" s="269"/>
      <c r="W218" s="269"/>
      <c r="X218" s="269"/>
      <c r="Y218" s="269"/>
      <c r="Z218" s="269"/>
      <c r="AA218" s="269"/>
      <c r="AB218" s="269"/>
      <c r="AC218" s="269"/>
      <c r="AD218" s="269"/>
      <c r="AE218" s="269"/>
    </row>
    <row r="219" spans="1:37" ht="25" customHeight="1" x14ac:dyDescent="0.25">
      <c r="A219" s="101"/>
      <c r="B219" s="102"/>
      <c r="C219" s="102"/>
      <c r="D219" s="102"/>
      <c r="E219" s="102"/>
      <c r="F219" s="102"/>
      <c r="G219" s="102"/>
      <c r="H219" s="102"/>
      <c r="I219" s="102"/>
      <c r="J219" s="102"/>
      <c r="K219" s="102"/>
      <c r="L219" s="102"/>
      <c r="M219" s="102"/>
      <c r="N219" s="102"/>
      <c r="O219" s="102"/>
      <c r="P219" s="102"/>
      <c r="Q219" s="103"/>
      <c r="R219" s="102"/>
      <c r="S219" s="102"/>
      <c r="T219" s="102"/>
      <c r="U219" s="102"/>
      <c r="V219" s="102"/>
      <c r="W219" s="102"/>
      <c r="X219" s="102"/>
      <c r="Y219" s="102"/>
      <c r="Z219" s="102"/>
      <c r="AA219" s="102"/>
      <c r="AB219" s="102"/>
      <c r="AC219" s="102"/>
      <c r="AD219" s="83"/>
      <c r="AE219" s="83"/>
    </row>
    <row r="220" spans="1:37" ht="25" customHeight="1" thickBot="1" x14ac:dyDescent="0.3">
      <c r="A220" s="70"/>
      <c r="B220" s="70"/>
      <c r="C220" s="70"/>
      <c r="D220" s="70"/>
      <c r="E220" s="70"/>
      <c r="F220" s="70"/>
      <c r="G220" s="70"/>
      <c r="H220" s="70"/>
      <c r="I220" s="70"/>
      <c r="J220" s="70"/>
      <c r="K220" s="70"/>
      <c r="L220" s="70"/>
      <c r="M220" s="70"/>
      <c r="N220" s="70"/>
      <c r="O220" s="70"/>
      <c r="P220" s="70"/>
      <c r="Q220" s="95"/>
      <c r="R220" s="70"/>
      <c r="S220" s="70"/>
      <c r="T220" s="70"/>
      <c r="U220" s="70"/>
      <c r="V220" s="70"/>
      <c r="W220" s="70"/>
      <c r="X220" s="70"/>
      <c r="Y220" s="70"/>
      <c r="Z220" s="70"/>
      <c r="AA220" s="70"/>
      <c r="AB220" s="70"/>
      <c r="AC220" s="70"/>
      <c r="AD220" s="96"/>
      <c r="AE220" s="96"/>
    </row>
    <row r="221" spans="1:37" ht="25" customHeight="1" thickTop="1" thickBot="1" x14ac:dyDescent="0.3">
      <c r="A221" s="292" t="s">
        <v>44</v>
      </c>
      <c r="B221" s="292"/>
      <c r="C221" s="292"/>
      <c r="D221" s="292"/>
      <c r="E221" s="292"/>
      <c r="F221" s="292"/>
      <c r="G221" s="292"/>
      <c r="H221" s="292"/>
      <c r="I221" s="292"/>
      <c r="J221" s="292"/>
      <c r="K221" s="292"/>
      <c r="L221" s="292"/>
      <c r="M221" s="292"/>
      <c r="N221" s="292"/>
      <c r="O221" s="292"/>
      <c r="P221" s="292"/>
      <c r="Q221" s="292"/>
      <c r="R221" s="292"/>
      <c r="S221" s="292"/>
      <c r="T221" s="292"/>
      <c r="U221" s="292"/>
      <c r="V221" s="292"/>
      <c r="W221" s="292"/>
      <c r="X221" s="292"/>
      <c r="Y221" s="292"/>
      <c r="Z221" s="292"/>
      <c r="AA221" s="292"/>
      <c r="AB221" s="292"/>
      <c r="AC221" s="292"/>
      <c r="AD221" s="63" t="s">
        <v>65</v>
      </c>
      <c r="AE221" s="211" t="s">
        <v>9</v>
      </c>
      <c r="AF221" s="86" t="s">
        <v>330</v>
      </c>
      <c r="AG221" s="86" t="s">
        <v>331</v>
      </c>
      <c r="AH221" s="86" t="s">
        <v>332</v>
      </c>
      <c r="AI221" s="87" t="s">
        <v>333</v>
      </c>
      <c r="AJ221" s="86"/>
      <c r="AK221" s="87" t="s">
        <v>334</v>
      </c>
    </row>
    <row r="222" spans="1:37" ht="25" customHeight="1" thickTop="1" thickBot="1" x14ac:dyDescent="0.3">
      <c r="A222" s="259" t="s">
        <v>211</v>
      </c>
      <c r="B222" s="259"/>
      <c r="C222" s="259"/>
      <c r="D222" s="259"/>
      <c r="E222" s="259"/>
      <c r="F222" s="259"/>
      <c r="G222" s="259"/>
      <c r="H222" s="259"/>
      <c r="I222" s="259"/>
      <c r="J222" s="259"/>
      <c r="K222" s="259"/>
      <c r="L222" s="259"/>
      <c r="M222" s="259"/>
      <c r="N222" s="259"/>
      <c r="O222" s="259"/>
      <c r="P222" s="259"/>
      <c r="Q222" s="150"/>
      <c r="R222" s="150"/>
      <c r="S222" s="150"/>
      <c r="T222" s="150"/>
      <c r="U222" s="150"/>
      <c r="V222" s="150"/>
      <c r="W222" s="150"/>
      <c r="X222" s="150"/>
      <c r="Y222" s="150"/>
      <c r="Z222" s="150"/>
      <c r="AA222" s="150"/>
      <c r="AB222" s="150"/>
      <c r="AC222" s="151"/>
      <c r="AD222" s="88">
        <f>'Art. 137'!AF220</f>
        <v>0</v>
      </c>
      <c r="AE222" s="89">
        <f t="shared" ref="AE222:AE231" si="65">IF(AG222=1,AK222,AG222)</f>
        <v>0</v>
      </c>
      <c r="AF222">
        <f t="shared" ref="AF222:AF231" si="66">AD222/2</f>
        <v>0</v>
      </c>
      <c r="AG222" s="86">
        <f t="shared" ref="AG222:AG231" si="67">IF(AND(AF222&gt;=0,AF222&lt;=1),1,"No aplica")</f>
        <v>1</v>
      </c>
      <c r="AH222" s="90">
        <f t="shared" ref="AH222:AH231" si="68">AD222/(AG222*2)</f>
        <v>0</v>
      </c>
      <c r="AI222" s="91">
        <f t="shared" ref="AI222:AI231" si="69">IF(AG222=1,AG222/$AG$232,"No aplica")</f>
        <v>0.1</v>
      </c>
      <c r="AJ222" s="91">
        <f t="shared" ref="AJ222:AJ231" si="70">AF222*AI222</f>
        <v>0</v>
      </c>
      <c r="AK222" s="91">
        <f t="shared" ref="AK222:AK231" si="71">AJ222*$AE$20</f>
        <v>0</v>
      </c>
    </row>
    <row r="223" spans="1:37" ht="25" customHeight="1" thickTop="1" thickBot="1" x14ac:dyDescent="0.3">
      <c r="A223" s="259" t="s">
        <v>212</v>
      </c>
      <c r="B223" s="259"/>
      <c r="C223" s="259"/>
      <c r="D223" s="259"/>
      <c r="E223" s="259"/>
      <c r="F223" s="259"/>
      <c r="G223" s="259"/>
      <c r="H223" s="259"/>
      <c r="I223" s="259"/>
      <c r="J223" s="259"/>
      <c r="K223" s="259"/>
      <c r="L223" s="259"/>
      <c r="M223" s="259"/>
      <c r="N223" s="259"/>
      <c r="O223" s="259"/>
      <c r="P223" s="259"/>
      <c r="Q223" s="150"/>
      <c r="R223" s="150"/>
      <c r="S223" s="150"/>
      <c r="T223" s="150"/>
      <c r="U223" s="150"/>
      <c r="V223" s="150"/>
      <c r="W223" s="150"/>
      <c r="X223" s="150"/>
      <c r="Y223" s="150"/>
      <c r="Z223" s="150"/>
      <c r="AA223" s="150"/>
      <c r="AB223" s="150"/>
      <c r="AC223" s="151"/>
      <c r="AD223" s="88">
        <f>'Art. 137'!AF221</f>
        <v>0</v>
      </c>
      <c r="AE223" s="89">
        <f t="shared" si="65"/>
        <v>0</v>
      </c>
      <c r="AF223">
        <f t="shared" si="66"/>
        <v>0</v>
      </c>
      <c r="AG223" s="86">
        <f t="shared" si="67"/>
        <v>1</v>
      </c>
      <c r="AH223" s="90">
        <f t="shared" si="68"/>
        <v>0</v>
      </c>
      <c r="AI223" s="91">
        <f t="shared" si="69"/>
        <v>0.1</v>
      </c>
      <c r="AJ223" s="91">
        <f t="shared" si="70"/>
        <v>0</v>
      </c>
      <c r="AK223" s="91">
        <f t="shared" si="71"/>
        <v>0</v>
      </c>
    </row>
    <row r="224" spans="1:37" ht="25" customHeight="1" thickTop="1" thickBot="1" x14ac:dyDescent="0.3">
      <c r="A224" s="259" t="s">
        <v>182</v>
      </c>
      <c r="B224" s="259"/>
      <c r="C224" s="259"/>
      <c r="D224" s="259"/>
      <c r="E224" s="259"/>
      <c r="F224" s="259"/>
      <c r="G224" s="259"/>
      <c r="H224" s="259"/>
      <c r="I224" s="259"/>
      <c r="J224" s="259"/>
      <c r="K224" s="259"/>
      <c r="L224" s="259"/>
      <c r="M224" s="259"/>
      <c r="N224" s="259"/>
      <c r="O224" s="259"/>
      <c r="P224" s="259"/>
      <c r="Q224" s="150"/>
      <c r="R224" s="150"/>
      <c r="S224" s="150"/>
      <c r="T224" s="150"/>
      <c r="U224" s="150"/>
      <c r="V224" s="150"/>
      <c r="W224" s="150"/>
      <c r="X224" s="150"/>
      <c r="Y224" s="150"/>
      <c r="Z224" s="150"/>
      <c r="AA224" s="150"/>
      <c r="AB224" s="150"/>
      <c r="AC224" s="151"/>
      <c r="AD224" s="88">
        <f>'Art. 137'!AF222</f>
        <v>0</v>
      </c>
      <c r="AE224" s="89">
        <f t="shared" si="65"/>
        <v>0</v>
      </c>
      <c r="AF224">
        <f t="shared" si="66"/>
        <v>0</v>
      </c>
      <c r="AG224" s="86">
        <f t="shared" si="67"/>
        <v>1</v>
      </c>
      <c r="AH224" s="90">
        <f t="shared" si="68"/>
        <v>0</v>
      </c>
      <c r="AI224" s="91">
        <f t="shared" si="69"/>
        <v>0.1</v>
      </c>
      <c r="AJ224" s="91">
        <f t="shared" si="70"/>
        <v>0</v>
      </c>
      <c r="AK224" s="91">
        <f t="shared" si="71"/>
        <v>0</v>
      </c>
    </row>
    <row r="225" spans="1:37" ht="25" customHeight="1" thickTop="1" thickBot="1" x14ac:dyDescent="0.3">
      <c r="A225" s="259" t="s">
        <v>213</v>
      </c>
      <c r="B225" s="259"/>
      <c r="C225" s="259"/>
      <c r="D225" s="259"/>
      <c r="E225" s="259"/>
      <c r="F225" s="259"/>
      <c r="G225" s="259"/>
      <c r="H225" s="259"/>
      <c r="I225" s="259"/>
      <c r="J225" s="259"/>
      <c r="K225" s="259"/>
      <c r="L225" s="259"/>
      <c r="M225" s="259"/>
      <c r="N225" s="259"/>
      <c r="O225" s="259"/>
      <c r="P225" s="259"/>
      <c r="Q225" s="150"/>
      <c r="R225" s="150"/>
      <c r="S225" s="150"/>
      <c r="T225" s="150"/>
      <c r="U225" s="150"/>
      <c r="V225" s="150"/>
      <c r="W225" s="150"/>
      <c r="X225" s="150"/>
      <c r="Y225" s="150"/>
      <c r="Z225" s="150"/>
      <c r="AA225" s="150"/>
      <c r="AB225" s="150"/>
      <c r="AC225" s="151"/>
      <c r="AD225" s="88">
        <f>'Art. 137'!AF223</f>
        <v>0</v>
      </c>
      <c r="AE225" s="89">
        <f t="shared" si="65"/>
        <v>0</v>
      </c>
      <c r="AF225">
        <f t="shared" si="66"/>
        <v>0</v>
      </c>
      <c r="AG225" s="86">
        <f t="shared" si="67"/>
        <v>1</v>
      </c>
      <c r="AH225" s="90">
        <f t="shared" si="68"/>
        <v>0</v>
      </c>
      <c r="AI225" s="91">
        <f t="shared" si="69"/>
        <v>0.1</v>
      </c>
      <c r="AJ225" s="91">
        <f t="shared" si="70"/>
        <v>0</v>
      </c>
      <c r="AK225" s="91">
        <f t="shared" si="71"/>
        <v>0</v>
      </c>
    </row>
    <row r="226" spans="1:37" ht="25" customHeight="1" thickTop="1" thickBot="1" x14ac:dyDescent="0.3">
      <c r="A226" s="259" t="s">
        <v>214</v>
      </c>
      <c r="B226" s="259"/>
      <c r="C226" s="259"/>
      <c r="D226" s="259"/>
      <c r="E226" s="259"/>
      <c r="F226" s="259"/>
      <c r="G226" s="259"/>
      <c r="H226" s="259"/>
      <c r="I226" s="259"/>
      <c r="J226" s="259"/>
      <c r="K226" s="259"/>
      <c r="L226" s="259"/>
      <c r="M226" s="259"/>
      <c r="N226" s="259"/>
      <c r="O226" s="259"/>
      <c r="P226" s="259"/>
      <c r="Q226" s="152"/>
      <c r="R226" s="152"/>
      <c r="S226" s="152"/>
      <c r="T226" s="152"/>
      <c r="U226" s="152"/>
      <c r="V226" s="152"/>
      <c r="W226" s="152"/>
      <c r="X226" s="152"/>
      <c r="Y226" s="152"/>
      <c r="Z226" s="152"/>
      <c r="AA226" s="152"/>
      <c r="AB226" s="152"/>
      <c r="AC226" s="153"/>
      <c r="AD226" s="88">
        <f>'Art. 137'!AF224</f>
        <v>0</v>
      </c>
      <c r="AE226" s="89">
        <f t="shared" si="65"/>
        <v>0</v>
      </c>
      <c r="AF226">
        <f t="shared" si="66"/>
        <v>0</v>
      </c>
      <c r="AG226" s="86">
        <f t="shared" si="67"/>
        <v>1</v>
      </c>
      <c r="AH226" s="90">
        <f t="shared" si="68"/>
        <v>0</v>
      </c>
      <c r="AI226" s="91">
        <f t="shared" si="69"/>
        <v>0.1</v>
      </c>
      <c r="AJ226" s="91">
        <f t="shared" si="70"/>
        <v>0</v>
      </c>
      <c r="AK226" s="91">
        <f t="shared" si="71"/>
        <v>0</v>
      </c>
    </row>
    <row r="227" spans="1:37" ht="25" customHeight="1" thickTop="1" thickBot="1" x14ac:dyDescent="0.3">
      <c r="A227" s="259" t="s">
        <v>215</v>
      </c>
      <c r="B227" s="259"/>
      <c r="C227" s="259"/>
      <c r="D227" s="259"/>
      <c r="E227" s="259"/>
      <c r="F227" s="259"/>
      <c r="G227" s="259"/>
      <c r="H227" s="259"/>
      <c r="I227" s="259"/>
      <c r="J227" s="259"/>
      <c r="K227" s="259"/>
      <c r="L227" s="259"/>
      <c r="M227" s="259"/>
      <c r="N227" s="259"/>
      <c r="O227" s="259"/>
      <c r="P227" s="259"/>
      <c r="Q227" s="152"/>
      <c r="R227" s="152"/>
      <c r="S227" s="152"/>
      <c r="T227" s="152"/>
      <c r="U227" s="152"/>
      <c r="V227" s="152"/>
      <c r="W227" s="152"/>
      <c r="X227" s="152"/>
      <c r="Y227" s="152"/>
      <c r="Z227" s="152"/>
      <c r="AA227" s="152"/>
      <c r="AB227" s="152"/>
      <c r="AC227" s="153"/>
      <c r="AD227" s="88">
        <f>'Art. 137'!AF225</f>
        <v>0</v>
      </c>
      <c r="AE227" s="89">
        <f t="shared" si="65"/>
        <v>0</v>
      </c>
      <c r="AF227">
        <f t="shared" si="66"/>
        <v>0</v>
      </c>
      <c r="AG227" s="86">
        <f t="shared" si="67"/>
        <v>1</v>
      </c>
      <c r="AH227" s="90">
        <f t="shared" si="68"/>
        <v>0</v>
      </c>
      <c r="AI227" s="91">
        <f t="shared" si="69"/>
        <v>0.1</v>
      </c>
      <c r="AJ227" s="91">
        <f t="shared" si="70"/>
        <v>0</v>
      </c>
      <c r="AK227" s="91">
        <f t="shared" si="71"/>
        <v>0</v>
      </c>
    </row>
    <row r="228" spans="1:37" ht="25" customHeight="1" thickTop="1" thickBot="1" x14ac:dyDescent="0.3">
      <c r="A228" s="259" t="s">
        <v>216</v>
      </c>
      <c r="B228" s="259"/>
      <c r="C228" s="259"/>
      <c r="D228" s="259"/>
      <c r="E228" s="259"/>
      <c r="F228" s="259"/>
      <c r="G228" s="259"/>
      <c r="H228" s="259"/>
      <c r="I228" s="259"/>
      <c r="J228" s="259"/>
      <c r="K228" s="259"/>
      <c r="L228" s="259"/>
      <c r="M228" s="259"/>
      <c r="N228" s="259"/>
      <c r="O228" s="259"/>
      <c r="P228" s="259"/>
      <c r="Q228" s="150"/>
      <c r="R228" s="150"/>
      <c r="S228" s="150"/>
      <c r="T228" s="150"/>
      <c r="U228" s="150"/>
      <c r="V228" s="150"/>
      <c r="W228" s="150"/>
      <c r="X228" s="150"/>
      <c r="Y228" s="150"/>
      <c r="Z228" s="150"/>
      <c r="AA228" s="150"/>
      <c r="AB228" s="150"/>
      <c r="AC228" s="151"/>
      <c r="AD228" s="88">
        <f>'Art. 137'!AF226</f>
        <v>0</v>
      </c>
      <c r="AE228" s="89">
        <f t="shared" si="65"/>
        <v>0</v>
      </c>
      <c r="AF228">
        <f t="shared" si="66"/>
        <v>0</v>
      </c>
      <c r="AG228" s="86">
        <f t="shared" si="67"/>
        <v>1</v>
      </c>
      <c r="AH228" s="90">
        <f t="shared" si="68"/>
        <v>0</v>
      </c>
      <c r="AI228" s="91">
        <f t="shared" si="69"/>
        <v>0.1</v>
      </c>
      <c r="AJ228" s="91">
        <f t="shared" si="70"/>
        <v>0</v>
      </c>
      <c r="AK228" s="91">
        <f t="shared" si="71"/>
        <v>0</v>
      </c>
    </row>
    <row r="229" spans="1:37" ht="25" customHeight="1" thickTop="1" thickBot="1" x14ac:dyDescent="0.3">
      <c r="A229" s="259" t="s">
        <v>217</v>
      </c>
      <c r="B229" s="259"/>
      <c r="C229" s="259"/>
      <c r="D229" s="259"/>
      <c r="E229" s="259"/>
      <c r="F229" s="259"/>
      <c r="G229" s="259"/>
      <c r="H229" s="259"/>
      <c r="I229" s="259"/>
      <c r="J229" s="259"/>
      <c r="K229" s="259"/>
      <c r="L229" s="259"/>
      <c r="M229" s="259"/>
      <c r="N229" s="259"/>
      <c r="O229" s="259"/>
      <c r="P229" s="259"/>
      <c r="Q229" s="150"/>
      <c r="R229" s="150"/>
      <c r="S229" s="150"/>
      <c r="T229" s="150"/>
      <c r="U229" s="150"/>
      <c r="V229" s="150"/>
      <c r="W229" s="150"/>
      <c r="X229" s="150"/>
      <c r="Y229" s="150"/>
      <c r="Z229" s="150"/>
      <c r="AA229" s="150"/>
      <c r="AB229" s="150"/>
      <c r="AC229" s="151"/>
      <c r="AD229" s="88">
        <f>'Art. 137'!AF227</f>
        <v>0</v>
      </c>
      <c r="AE229" s="89">
        <f t="shared" si="65"/>
        <v>0</v>
      </c>
      <c r="AF229">
        <f t="shared" si="66"/>
        <v>0</v>
      </c>
      <c r="AG229" s="86">
        <f t="shared" si="67"/>
        <v>1</v>
      </c>
      <c r="AH229" s="90">
        <f t="shared" si="68"/>
        <v>0</v>
      </c>
      <c r="AI229" s="91">
        <f t="shared" si="69"/>
        <v>0.1</v>
      </c>
      <c r="AJ229" s="91">
        <f t="shared" si="70"/>
        <v>0</v>
      </c>
      <c r="AK229" s="91">
        <f t="shared" si="71"/>
        <v>0</v>
      </c>
    </row>
    <row r="230" spans="1:37" ht="25" customHeight="1" thickTop="1" thickBot="1" x14ac:dyDescent="0.3">
      <c r="A230" s="259" t="s">
        <v>218</v>
      </c>
      <c r="B230" s="259"/>
      <c r="C230" s="259"/>
      <c r="D230" s="259"/>
      <c r="E230" s="259"/>
      <c r="F230" s="259"/>
      <c r="G230" s="259"/>
      <c r="H230" s="259"/>
      <c r="I230" s="259"/>
      <c r="J230" s="259"/>
      <c r="K230" s="259"/>
      <c r="L230" s="259"/>
      <c r="M230" s="259"/>
      <c r="N230" s="259"/>
      <c r="O230" s="259"/>
      <c r="P230" s="259"/>
      <c r="Q230" s="150"/>
      <c r="R230" s="150"/>
      <c r="S230" s="150"/>
      <c r="T230" s="150"/>
      <c r="U230" s="150"/>
      <c r="V230" s="150"/>
      <c r="W230" s="150"/>
      <c r="X230" s="150"/>
      <c r="Y230" s="150"/>
      <c r="Z230" s="150"/>
      <c r="AA230" s="150"/>
      <c r="AB230" s="150"/>
      <c r="AC230" s="151"/>
      <c r="AD230" s="88">
        <f>'Art. 137'!AF228</f>
        <v>0</v>
      </c>
      <c r="AE230" s="89">
        <f t="shared" si="65"/>
        <v>0</v>
      </c>
      <c r="AF230">
        <f t="shared" si="66"/>
        <v>0</v>
      </c>
      <c r="AG230" s="86">
        <f t="shared" si="67"/>
        <v>1</v>
      </c>
      <c r="AH230" s="90">
        <f t="shared" si="68"/>
        <v>0</v>
      </c>
      <c r="AI230" s="91">
        <f t="shared" si="69"/>
        <v>0.1</v>
      </c>
      <c r="AJ230" s="91">
        <f t="shared" si="70"/>
        <v>0</v>
      </c>
      <c r="AK230" s="91">
        <f t="shared" si="71"/>
        <v>0</v>
      </c>
    </row>
    <row r="231" spans="1:37" ht="25" customHeight="1" thickTop="1" thickBot="1" x14ac:dyDescent="0.3">
      <c r="A231" s="259" t="s">
        <v>219</v>
      </c>
      <c r="B231" s="259"/>
      <c r="C231" s="259"/>
      <c r="D231" s="259"/>
      <c r="E231" s="259"/>
      <c r="F231" s="259"/>
      <c r="G231" s="259"/>
      <c r="H231" s="259"/>
      <c r="I231" s="259"/>
      <c r="J231" s="259"/>
      <c r="K231" s="259"/>
      <c r="L231" s="259"/>
      <c r="M231" s="259"/>
      <c r="N231" s="259"/>
      <c r="O231" s="259"/>
      <c r="P231" s="259"/>
      <c r="Q231" s="150"/>
      <c r="R231" s="150"/>
      <c r="S231" s="150"/>
      <c r="T231" s="150"/>
      <c r="U231" s="150"/>
      <c r="V231" s="150"/>
      <c r="W231" s="150"/>
      <c r="X231" s="150"/>
      <c r="Y231" s="150"/>
      <c r="Z231" s="150"/>
      <c r="AA231" s="150"/>
      <c r="AB231" s="150"/>
      <c r="AC231" s="151"/>
      <c r="AD231" s="88">
        <f>'Art. 137'!AF229</f>
        <v>0</v>
      </c>
      <c r="AE231" s="89">
        <f t="shared" si="65"/>
        <v>0</v>
      </c>
      <c r="AF231">
        <f t="shared" si="66"/>
        <v>0</v>
      </c>
      <c r="AG231" s="86">
        <f t="shared" si="67"/>
        <v>1</v>
      </c>
      <c r="AH231" s="90">
        <f t="shared" si="68"/>
        <v>0</v>
      </c>
      <c r="AI231" s="91">
        <f t="shared" si="69"/>
        <v>0.1</v>
      </c>
      <c r="AJ231" s="91">
        <f t="shared" si="70"/>
        <v>0</v>
      </c>
      <c r="AK231" s="91">
        <f t="shared" si="71"/>
        <v>0</v>
      </c>
    </row>
    <row r="232" spans="1:37" ht="25" customHeight="1" thickTop="1" x14ac:dyDescent="0.25">
      <c r="A232" s="289" t="s">
        <v>355</v>
      </c>
      <c r="B232" s="289"/>
      <c r="C232" s="289"/>
      <c r="D232" s="289"/>
      <c r="E232" s="289"/>
      <c r="F232" s="289"/>
      <c r="G232" s="289"/>
      <c r="H232" s="289"/>
      <c r="I232" s="289"/>
      <c r="J232" s="289"/>
      <c r="K232" s="289"/>
      <c r="L232" s="289"/>
      <c r="M232" s="289"/>
      <c r="N232" s="289"/>
      <c r="O232" s="289"/>
      <c r="P232" s="289"/>
      <c r="Q232" s="289"/>
      <c r="R232" s="289"/>
      <c r="S232" s="289"/>
      <c r="T232" s="289"/>
      <c r="U232" s="289"/>
      <c r="V232" s="289"/>
      <c r="W232" s="289"/>
      <c r="X232" s="289"/>
      <c r="Y232" s="289"/>
      <c r="Z232" s="289"/>
      <c r="AA232" s="289"/>
      <c r="AB232" s="289"/>
      <c r="AC232" s="289"/>
      <c r="AD232" s="289"/>
      <c r="AE232" s="89">
        <f>SUM(AE222:AE231)</f>
        <v>0</v>
      </c>
      <c r="AF232" s="59"/>
      <c r="AG232" s="92">
        <f>SUM(AG222:AG231)</f>
        <v>10</v>
      </c>
      <c r="AH232" s="93"/>
      <c r="AI232" s="94"/>
      <c r="AJ232" s="94"/>
      <c r="AK232" s="94"/>
    </row>
    <row r="233" spans="1:37" ht="25" customHeight="1" x14ac:dyDescent="0.25">
      <c r="A233" s="290" t="s">
        <v>356</v>
      </c>
      <c r="B233" s="290"/>
      <c r="C233" s="290"/>
      <c r="D233" s="290"/>
      <c r="E233" s="290"/>
      <c r="F233" s="290"/>
      <c r="G233" s="290"/>
      <c r="H233" s="290"/>
      <c r="I233" s="290"/>
      <c r="J233" s="290"/>
      <c r="K233" s="290"/>
      <c r="L233" s="290"/>
      <c r="M233" s="290"/>
      <c r="N233" s="290"/>
      <c r="O233" s="290"/>
      <c r="P233" s="290"/>
      <c r="Q233" s="290"/>
      <c r="R233" s="290"/>
      <c r="S233" s="290"/>
      <c r="T233" s="290"/>
      <c r="U233" s="290"/>
      <c r="V233" s="290"/>
      <c r="W233" s="290"/>
      <c r="X233" s="290"/>
      <c r="Y233" s="290"/>
      <c r="Z233" s="290"/>
      <c r="AA233" s="290"/>
      <c r="AB233" s="290"/>
      <c r="AC233" s="290"/>
      <c r="AD233" s="290"/>
      <c r="AE233" s="89">
        <f>AE232/$AE$20*100</f>
        <v>0</v>
      </c>
      <c r="AF233" s="59"/>
      <c r="AG233" s="92"/>
      <c r="AH233" s="93"/>
      <c r="AI233" s="94"/>
      <c r="AJ233" s="94"/>
      <c r="AK233" s="94"/>
    </row>
    <row r="234" spans="1:37" ht="25" customHeight="1" thickBot="1" x14ac:dyDescent="0.3">
      <c r="A234" s="70"/>
      <c r="B234" s="70"/>
      <c r="C234" s="70"/>
      <c r="D234" s="70"/>
      <c r="E234" s="70"/>
      <c r="F234" s="70"/>
      <c r="G234" s="70"/>
      <c r="H234" s="70"/>
      <c r="I234" s="70"/>
      <c r="J234" s="70"/>
      <c r="K234" s="70"/>
      <c r="L234" s="70"/>
      <c r="M234" s="70"/>
      <c r="N234" s="70"/>
      <c r="O234" s="70"/>
      <c r="P234" s="70"/>
      <c r="Q234" s="95"/>
      <c r="R234" s="70"/>
      <c r="S234" s="70"/>
      <c r="T234" s="70"/>
      <c r="U234" s="70"/>
      <c r="V234" s="70"/>
      <c r="W234" s="70"/>
      <c r="X234" s="70"/>
      <c r="Y234" s="70"/>
      <c r="Z234" s="70"/>
      <c r="AA234" s="70"/>
      <c r="AB234" s="70"/>
      <c r="AC234" s="70"/>
      <c r="AD234" s="96"/>
      <c r="AE234" s="96"/>
    </row>
    <row r="235" spans="1:37" ht="25" customHeight="1" thickTop="1" thickBot="1" x14ac:dyDescent="0.3">
      <c r="A235" s="291" t="s">
        <v>124</v>
      </c>
      <c r="B235" s="291"/>
      <c r="C235" s="291"/>
      <c r="D235" s="291"/>
      <c r="E235" s="291"/>
      <c r="F235" s="291"/>
      <c r="G235" s="291"/>
      <c r="H235" s="291"/>
      <c r="I235" s="291"/>
      <c r="J235" s="291"/>
      <c r="K235" s="291"/>
      <c r="L235" s="291"/>
      <c r="M235" s="291"/>
      <c r="N235" s="291"/>
      <c r="O235" s="291"/>
      <c r="P235" s="291"/>
      <c r="Q235" s="291"/>
      <c r="R235" s="291"/>
      <c r="S235" s="291"/>
      <c r="T235" s="291"/>
      <c r="U235" s="291"/>
      <c r="V235" s="291"/>
      <c r="W235" s="291"/>
      <c r="X235" s="291"/>
      <c r="Y235" s="291"/>
      <c r="Z235" s="291"/>
      <c r="AA235" s="291"/>
      <c r="AB235" s="291"/>
      <c r="AC235" s="291"/>
      <c r="AD235" s="104" t="s">
        <v>65</v>
      </c>
      <c r="AE235" s="105" t="s">
        <v>9</v>
      </c>
      <c r="AF235" s="86" t="s">
        <v>330</v>
      </c>
      <c r="AG235" s="86" t="s">
        <v>331</v>
      </c>
      <c r="AH235" s="86" t="s">
        <v>332</v>
      </c>
      <c r="AI235" s="87" t="s">
        <v>333</v>
      </c>
      <c r="AJ235" s="86"/>
      <c r="AK235" s="87" t="s">
        <v>334</v>
      </c>
    </row>
    <row r="236" spans="1:37" ht="25" customHeight="1" thickTop="1" thickBot="1" x14ac:dyDescent="0.3">
      <c r="A236" s="259" t="s">
        <v>204</v>
      </c>
      <c r="B236" s="259"/>
      <c r="C236" s="259"/>
      <c r="D236" s="259"/>
      <c r="E236" s="259"/>
      <c r="F236" s="259"/>
      <c r="G236" s="259"/>
      <c r="H236" s="259"/>
      <c r="I236" s="259"/>
      <c r="J236" s="259"/>
      <c r="K236" s="259"/>
      <c r="L236" s="259"/>
      <c r="M236" s="259"/>
      <c r="N236" s="259"/>
      <c r="O236" s="259"/>
      <c r="P236" s="259"/>
      <c r="Q236" s="150"/>
      <c r="R236" s="150"/>
      <c r="S236" s="150"/>
      <c r="T236" s="150"/>
      <c r="U236" s="150"/>
      <c r="V236" s="150"/>
      <c r="W236" s="150"/>
      <c r="X236" s="150"/>
      <c r="Y236" s="150"/>
      <c r="Z236" s="150"/>
      <c r="AA236" s="150"/>
      <c r="AB236" s="150"/>
      <c r="AC236" s="151"/>
      <c r="AD236" s="88">
        <f>'Art. 137'!AF232</f>
        <v>0</v>
      </c>
      <c r="AE236" s="89">
        <f t="shared" ref="AE236:AE240" si="72">IF(AG236=1,AK236,AG236)</f>
        <v>0</v>
      </c>
      <c r="AF236">
        <f t="shared" ref="AF236:AF240" si="73">AD236/2</f>
        <v>0</v>
      </c>
      <c r="AG236" s="86">
        <f>IF(AND(AF236&gt;=0,AF236&lt;=1),1,"No aplica")</f>
        <v>1</v>
      </c>
      <c r="AH236" s="90">
        <f t="shared" ref="AH236:AH240" si="74">AD236/(AG236*2)</f>
        <v>0</v>
      </c>
      <c r="AI236" s="91">
        <f t="shared" ref="AI236:AI240" si="75">IF(AG236=1,AG236/$AG$241,"No aplica")</f>
        <v>0.2</v>
      </c>
      <c r="AJ236" s="91">
        <f t="shared" ref="AJ236:AJ240" si="76">AF236*AI236</f>
        <v>0</v>
      </c>
      <c r="AK236" s="91">
        <f t="shared" ref="AK236:AK240" si="77">AJ236*$AE$20</f>
        <v>0</v>
      </c>
    </row>
    <row r="237" spans="1:37" ht="25" customHeight="1" thickTop="1" thickBot="1" x14ac:dyDescent="0.3">
      <c r="A237" s="259" t="s">
        <v>190</v>
      </c>
      <c r="B237" s="259"/>
      <c r="C237" s="259"/>
      <c r="D237" s="259"/>
      <c r="E237" s="259"/>
      <c r="F237" s="259"/>
      <c r="G237" s="259"/>
      <c r="H237" s="259"/>
      <c r="I237" s="259"/>
      <c r="J237" s="259"/>
      <c r="K237" s="259"/>
      <c r="L237" s="259"/>
      <c r="M237" s="259"/>
      <c r="N237" s="259"/>
      <c r="O237" s="259"/>
      <c r="P237" s="259"/>
      <c r="Q237" s="150"/>
      <c r="R237" s="150"/>
      <c r="S237" s="150"/>
      <c r="T237" s="150"/>
      <c r="U237" s="150"/>
      <c r="V237" s="150"/>
      <c r="W237" s="150"/>
      <c r="X237" s="150"/>
      <c r="Y237" s="150"/>
      <c r="Z237" s="150"/>
      <c r="AA237" s="150"/>
      <c r="AB237" s="150"/>
      <c r="AC237" s="151"/>
      <c r="AD237" s="88">
        <f>'Art. 137'!AF233</f>
        <v>0</v>
      </c>
      <c r="AE237" s="89">
        <f t="shared" si="72"/>
        <v>0</v>
      </c>
      <c r="AF237">
        <f t="shared" si="73"/>
        <v>0</v>
      </c>
      <c r="AG237" s="86">
        <f>IF(AND(AF237&gt;=0,AF237&lt;=1),1,"No aplica")</f>
        <v>1</v>
      </c>
      <c r="AH237" s="90">
        <f t="shared" si="74"/>
        <v>0</v>
      </c>
      <c r="AI237" s="91">
        <f t="shared" si="75"/>
        <v>0.2</v>
      </c>
      <c r="AJ237" s="91">
        <f t="shared" si="76"/>
        <v>0</v>
      </c>
      <c r="AK237" s="91">
        <f t="shared" si="77"/>
        <v>0</v>
      </c>
    </row>
    <row r="238" spans="1:37" ht="25" customHeight="1" thickTop="1" thickBot="1" x14ac:dyDescent="0.3">
      <c r="A238" s="259" t="s">
        <v>191</v>
      </c>
      <c r="B238" s="259"/>
      <c r="C238" s="259"/>
      <c r="D238" s="259"/>
      <c r="E238" s="259"/>
      <c r="F238" s="259"/>
      <c r="G238" s="259"/>
      <c r="H238" s="259"/>
      <c r="I238" s="259"/>
      <c r="J238" s="259"/>
      <c r="K238" s="259"/>
      <c r="L238" s="259"/>
      <c r="M238" s="259"/>
      <c r="N238" s="259"/>
      <c r="O238" s="259"/>
      <c r="P238" s="259"/>
      <c r="Q238" s="150"/>
      <c r="R238" s="150"/>
      <c r="S238" s="150"/>
      <c r="T238" s="150"/>
      <c r="U238" s="150"/>
      <c r="V238" s="150"/>
      <c r="W238" s="150"/>
      <c r="X238" s="150"/>
      <c r="Y238" s="150"/>
      <c r="Z238" s="150"/>
      <c r="AA238" s="150"/>
      <c r="AB238" s="150"/>
      <c r="AC238" s="151"/>
      <c r="AD238" s="88">
        <f>'Art. 137'!AF234</f>
        <v>0</v>
      </c>
      <c r="AE238" s="89">
        <f t="shared" si="72"/>
        <v>0</v>
      </c>
      <c r="AF238">
        <f t="shared" si="73"/>
        <v>0</v>
      </c>
      <c r="AG238" s="86">
        <f>IF(AND(AF238&gt;=0,AF238&lt;=1),1,"No aplica")</f>
        <v>1</v>
      </c>
      <c r="AH238" s="90">
        <f t="shared" si="74"/>
        <v>0</v>
      </c>
      <c r="AI238" s="91">
        <f t="shared" si="75"/>
        <v>0.2</v>
      </c>
      <c r="AJ238" s="91">
        <f t="shared" si="76"/>
        <v>0</v>
      </c>
      <c r="AK238" s="91">
        <f t="shared" si="77"/>
        <v>0</v>
      </c>
    </row>
    <row r="239" spans="1:37" ht="25" customHeight="1" thickTop="1" thickBot="1" x14ac:dyDescent="0.3">
      <c r="A239" s="259" t="s">
        <v>192</v>
      </c>
      <c r="B239" s="259"/>
      <c r="C239" s="259"/>
      <c r="D239" s="259"/>
      <c r="E239" s="259"/>
      <c r="F239" s="259"/>
      <c r="G239" s="259"/>
      <c r="H239" s="259"/>
      <c r="I239" s="259"/>
      <c r="J239" s="259"/>
      <c r="K239" s="259"/>
      <c r="L239" s="259"/>
      <c r="M239" s="259"/>
      <c r="N239" s="259"/>
      <c r="O239" s="259"/>
      <c r="P239" s="259"/>
      <c r="Q239" s="150"/>
      <c r="R239" s="150"/>
      <c r="S239" s="150"/>
      <c r="T239" s="150"/>
      <c r="U239" s="150"/>
      <c r="V239" s="150"/>
      <c r="W239" s="150"/>
      <c r="X239" s="150"/>
      <c r="Y239" s="150"/>
      <c r="Z239" s="150"/>
      <c r="AA239" s="150"/>
      <c r="AB239" s="150"/>
      <c r="AC239" s="151"/>
      <c r="AD239" s="88">
        <f>'Art. 137'!AF235</f>
        <v>0</v>
      </c>
      <c r="AE239" s="89">
        <f t="shared" si="72"/>
        <v>0</v>
      </c>
      <c r="AF239">
        <f t="shared" si="73"/>
        <v>0</v>
      </c>
      <c r="AG239" s="86">
        <f>IF(AND(AF239&gt;=0,AF239&lt;=1),1,"No aplica")</f>
        <v>1</v>
      </c>
      <c r="AH239" s="90">
        <f t="shared" si="74"/>
        <v>0</v>
      </c>
      <c r="AI239" s="91">
        <f t="shared" si="75"/>
        <v>0.2</v>
      </c>
      <c r="AJ239" s="91">
        <f t="shared" si="76"/>
        <v>0</v>
      </c>
      <c r="AK239" s="91">
        <f t="shared" si="77"/>
        <v>0</v>
      </c>
    </row>
    <row r="240" spans="1:37" ht="25" customHeight="1" thickTop="1" thickBot="1" x14ac:dyDescent="0.3">
      <c r="A240" s="259" t="s">
        <v>357</v>
      </c>
      <c r="B240" s="259"/>
      <c r="C240" s="259"/>
      <c r="D240" s="259"/>
      <c r="E240" s="259"/>
      <c r="F240" s="259"/>
      <c r="G240" s="259"/>
      <c r="H240" s="259"/>
      <c r="I240" s="259"/>
      <c r="J240" s="259"/>
      <c r="K240" s="259"/>
      <c r="L240" s="259"/>
      <c r="M240" s="259"/>
      <c r="N240" s="259"/>
      <c r="O240" s="259"/>
      <c r="P240" s="259"/>
      <c r="Q240" s="150"/>
      <c r="R240" s="150"/>
      <c r="S240" s="150"/>
      <c r="T240" s="150"/>
      <c r="U240" s="150"/>
      <c r="V240" s="150"/>
      <c r="W240" s="150"/>
      <c r="X240" s="150"/>
      <c r="Y240" s="150"/>
      <c r="Z240" s="150"/>
      <c r="AA240" s="150"/>
      <c r="AB240" s="150"/>
      <c r="AC240" s="151"/>
      <c r="AD240" s="88">
        <f>'Art. 137'!AF236</f>
        <v>0</v>
      </c>
      <c r="AE240" s="89">
        <f t="shared" si="72"/>
        <v>0</v>
      </c>
      <c r="AF240">
        <f t="shared" si="73"/>
        <v>0</v>
      </c>
      <c r="AG240" s="86">
        <f>IF(AND(AF240&gt;=0,AF240&lt;=1),1,"No aplica")</f>
        <v>1</v>
      </c>
      <c r="AH240" s="90">
        <f t="shared" si="74"/>
        <v>0</v>
      </c>
      <c r="AI240" s="91">
        <f t="shared" si="75"/>
        <v>0.2</v>
      </c>
      <c r="AJ240" s="91">
        <f t="shared" si="76"/>
        <v>0</v>
      </c>
      <c r="AK240" s="91">
        <f t="shared" si="77"/>
        <v>0</v>
      </c>
    </row>
    <row r="241" spans="1:37" ht="25" customHeight="1" thickTop="1" x14ac:dyDescent="0.25">
      <c r="A241" s="289" t="s">
        <v>358</v>
      </c>
      <c r="B241" s="289"/>
      <c r="C241" s="289"/>
      <c r="D241" s="289"/>
      <c r="E241" s="289"/>
      <c r="F241" s="289"/>
      <c r="G241" s="289"/>
      <c r="H241" s="289"/>
      <c r="I241" s="289"/>
      <c r="J241" s="289"/>
      <c r="K241" s="289"/>
      <c r="L241" s="289"/>
      <c r="M241" s="289"/>
      <c r="N241" s="289"/>
      <c r="O241" s="289"/>
      <c r="P241" s="289"/>
      <c r="Q241" s="289"/>
      <c r="R241" s="289"/>
      <c r="S241" s="289"/>
      <c r="T241" s="289"/>
      <c r="U241" s="289"/>
      <c r="V241" s="289"/>
      <c r="W241" s="289"/>
      <c r="X241" s="289"/>
      <c r="Y241" s="289"/>
      <c r="Z241" s="289"/>
      <c r="AA241" s="289"/>
      <c r="AB241" s="289"/>
      <c r="AC241" s="289"/>
      <c r="AD241" s="289"/>
      <c r="AE241" s="89">
        <f>SUM(AE236:AE240)</f>
        <v>0</v>
      </c>
      <c r="AF241" s="59"/>
      <c r="AG241" s="92">
        <f>SUM(AG236:AG240)</f>
        <v>5</v>
      </c>
      <c r="AH241" s="93"/>
      <c r="AI241" s="94"/>
      <c r="AJ241" s="94"/>
      <c r="AK241" s="94"/>
    </row>
    <row r="242" spans="1:37" ht="25" customHeight="1" x14ac:dyDescent="0.25">
      <c r="A242" s="290" t="s">
        <v>359</v>
      </c>
      <c r="B242" s="290"/>
      <c r="C242" s="290"/>
      <c r="D242" s="290"/>
      <c r="E242" s="290"/>
      <c r="F242" s="290"/>
      <c r="G242" s="290"/>
      <c r="H242" s="290"/>
      <c r="I242" s="290"/>
      <c r="J242" s="290"/>
      <c r="K242" s="290"/>
      <c r="L242" s="290"/>
      <c r="M242" s="290"/>
      <c r="N242" s="290"/>
      <c r="O242" s="290"/>
      <c r="P242" s="290"/>
      <c r="Q242" s="290"/>
      <c r="R242" s="290"/>
      <c r="S242" s="290"/>
      <c r="T242" s="290"/>
      <c r="U242" s="290"/>
      <c r="V242" s="290"/>
      <c r="W242" s="290"/>
      <c r="X242" s="290"/>
      <c r="Y242" s="290"/>
      <c r="Z242" s="290"/>
      <c r="AA242" s="290"/>
      <c r="AB242" s="290"/>
      <c r="AC242" s="290"/>
      <c r="AD242" s="290"/>
      <c r="AE242" s="89">
        <f>AE241/$AE$20*100</f>
        <v>0</v>
      </c>
      <c r="AF242" s="59"/>
      <c r="AG242" s="92"/>
      <c r="AH242" s="93"/>
      <c r="AI242" s="94"/>
      <c r="AJ242" s="94"/>
      <c r="AK242" s="94"/>
    </row>
    <row r="243" spans="1:37" ht="25" customHeight="1" x14ac:dyDescent="0.25">
      <c r="A243" s="100"/>
      <c r="B243" s="100"/>
      <c r="C243" s="100"/>
      <c r="D243" s="100"/>
      <c r="E243" s="100"/>
      <c r="F243" s="100"/>
      <c r="G243" s="100"/>
      <c r="H243" s="100"/>
      <c r="I243" s="100"/>
      <c r="J243" s="100"/>
      <c r="K243" s="100"/>
      <c r="L243" s="100"/>
      <c r="M243" s="100"/>
      <c r="N243" s="100"/>
      <c r="O243" s="100"/>
      <c r="P243" s="100"/>
      <c r="Q243" s="95"/>
      <c r="R243" s="100"/>
      <c r="S243" s="100"/>
      <c r="T243" s="100"/>
      <c r="U243" s="100"/>
      <c r="V243" s="100"/>
      <c r="W243" s="100"/>
      <c r="X243" s="100"/>
      <c r="Y243" s="100"/>
      <c r="Z243" s="100"/>
      <c r="AA243" s="100"/>
      <c r="AB243" s="100"/>
      <c r="AC243" s="100"/>
      <c r="AD243" s="96"/>
      <c r="AE243" s="96"/>
    </row>
    <row r="244" spans="1:37" ht="25" customHeight="1" x14ac:dyDescent="0.25">
      <c r="A244" s="100"/>
      <c r="B244" s="100"/>
      <c r="C244" s="100"/>
      <c r="D244" s="100"/>
      <c r="E244" s="100"/>
      <c r="F244" s="100"/>
      <c r="G244" s="100"/>
      <c r="H244" s="100"/>
      <c r="I244" s="100"/>
      <c r="J244" s="100"/>
      <c r="K244" s="100"/>
      <c r="L244" s="100"/>
      <c r="M244" s="100"/>
      <c r="N244" s="100"/>
      <c r="O244" s="100"/>
      <c r="P244" s="100"/>
      <c r="Q244" s="95"/>
      <c r="R244" s="100"/>
      <c r="S244" s="100"/>
      <c r="T244" s="100"/>
      <c r="U244" s="100"/>
      <c r="V244" s="100"/>
      <c r="W244" s="100"/>
      <c r="X244" s="100"/>
      <c r="Y244" s="100"/>
      <c r="Z244" s="100"/>
      <c r="AA244" s="100"/>
      <c r="AB244" s="100"/>
      <c r="AC244" s="100"/>
      <c r="AD244" s="96"/>
      <c r="AE244" s="96"/>
    </row>
    <row r="245" spans="1:37" ht="25" customHeight="1" x14ac:dyDescent="0.25">
      <c r="A245" s="269" t="s">
        <v>224</v>
      </c>
      <c r="B245" s="269"/>
      <c r="C245" s="269"/>
      <c r="D245" s="269"/>
      <c r="E245" s="269"/>
      <c r="F245" s="269"/>
      <c r="G245" s="269"/>
      <c r="H245" s="269"/>
      <c r="I245" s="269"/>
      <c r="J245" s="269"/>
      <c r="K245" s="269"/>
      <c r="L245" s="269"/>
      <c r="M245" s="269"/>
      <c r="N245" s="269"/>
      <c r="O245" s="269"/>
      <c r="P245" s="269"/>
      <c r="Q245" s="269"/>
      <c r="R245" s="269"/>
      <c r="S245" s="269"/>
      <c r="T245" s="269"/>
      <c r="U245" s="269"/>
      <c r="V245" s="269"/>
      <c r="W245" s="269"/>
      <c r="X245" s="269"/>
      <c r="Y245" s="269"/>
      <c r="Z245" s="269"/>
      <c r="AA245" s="269"/>
      <c r="AB245" s="269"/>
      <c r="AC245" s="269"/>
      <c r="AD245" s="269"/>
      <c r="AE245" s="269"/>
    </row>
    <row r="246" spans="1:37" ht="25" customHeight="1" x14ac:dyDescent="0.25">
      <c r="A246" s="101"/>
      <c r="B246" s="102"/>
      <c r="C246" s="102"/>
      <c r="D246" s="102"/>
      <c r="E246" s="102"/>
      <c r="F246" s="102"/>
      <c r="G246" s="102"/>
      <c r="H246" s="102"/>
      <c r="I246" s="102"/>
      <c r="J246" s="102"/>
      <c r="K246" s="102"/>
      <c r="L246" s="102"/>
      <c r="M246" s="102"/>
      <c r="N246" s="102"/>
      <c r="O246" s="102"/>
      <c r="P246" s="102"/>
      <c r="Q246" s="103"/>
      <c r="R246" s="102"/>
      <c r="S246" s="102"/>
      <c r="T246" s="102"/>
      <c r="U246" s="102"/>
      <c r="V246" s="102"/>
      <c r="W246" s="102"/>
      <c r="X246" s="102"/>
      <c r="Y246" s="102"/>
      <c r="Z246" s="102"/>
      <c r="AA246" s="102"/>
      <c r="AB246" s="102"/>
      <c r="AC246" s="102"/>
      <c r="AD246" s="83"/>
      <c r="AE246" s="83"/>
    </row>
    <row r="247" spans="1:37" ht="25" customHeight="1" thickBot="1" x14ac:dyDescent="0.3">
      <c r="A247" s="70"/>
      <c r="B247" s="70"/>
      <c r="C247" s="70"/>
      <c r="D247" s="70"/>
      <c r="E247" s="70"/>
      <c r="F247" s="70"/>
      <c r="G247" s="70"/>
      <c r="H247" s="70"/>
      <c r="I247" s="70"/>
      <c r="J247" s="70"/>
      <c r="K247" s="70"/>
      <c r="L247" s="70"/>
      <c r="M247" s="70"/>
      <c r="N247" s="70"/>
      <c r="O247" s="70"/>
      <c r="P247" s="70"/>
      <c r="Q247" s="95"/>
      <c r="R247" s="70"/>
      <c r="S247" s="70"/>
      <c r="T247" s="70"/>
      <c r="U247" s="70"/>
      <c r="V247" s="70"/>
      <c r="W247" s="70"/>
      <c r="X247" s="70"/>
      <c r="Y247" s="70"/>
      <c r="Z247" s="70"/>
      <c r="AA247" s="70"/>
      <c r="AB247" s="70"/>
      <c r="AC247" s="70"/>
      <c r="AD247" s="96"/>
      <c r="AE247" s="96"/>
    </row>
    <row r="248" spans="1:37" ht="25" customHeight="1" thickTop="1" thickBot="1" x14ac:dyDescent="0.3">
      <c r="A248" s="292" t="s">
        <v>44</v>
      </c>
      <c r="B248" s="292"/>
      <c r="C248" s="292"/>
      <c r="D248" s="292"/>
      <c r="E248" s="292"/>
      <c r="F248" s="292"/>
      <c r="G248" s="292"/>
      <c r="H248" s="292"/>
      <c r="I248" s="292"/>
      <c r="J248" s="292"/>
      <c r="K248" s="292"/>
      <c r="L248" s="292"/>
      <c r="M248" s="292"/>
      <c r="N248" s="292"/>
      <c r="O248" s="292"/>
      <c r="P248" s="292"/>
      <c r="Q248" s="292"/>
      <c r="R248" s="292"/>
      <c r="S248" s="292"/>
      <c r="T248" s="292"/>
      <c r="U248" s="292"/>
      <c r="V248" s="292"/>
      <c r="W248" s="292"/>
      <c r="X248" s="292"/>
      <c r="Y248" s="292"/>
      <c r="Z248" s="292"/>
      <c r="AA248" s="292"/>
      <c r="AB248" s="292"/>
      <c r="AC248" s="292"/>
      <c r="AD248" s="63" t="s">
        <v>65</v>
      </c>
      <c r="AE248" s="211" t="s">
        <v>9</v>
      </c>
      <c r="AF248" s="86" t="s">
        <v>330</v>
      </c>
      <c r="AG248" s="86" t="s">
        <v>331</v>
      </c>
      <c r="AH248" s="86" t="s">
        <v>332</v>
      </c>
      <c r="AI248" s="87" t="s">
        <v>333</v>
      </c>
      <c r="AJ248" s="86"/>
      <c r="AK248" s="87" t="s">
        <v>334</v>
      </c>
    </row>
    <row r="249" spans="1:37" ht="25" customHeight="1" thickTop="1" thickBot="1" x14ac:dyDescent="0.3">
      <c r="A249" s="259" t="s">
        <v>226</v>
      </c>
      <c r="B249" s="259"/>
      <c r="C249" s="259"/>
      <c r="D249" s="259"/>
      <c r="E249" s="259"/>
      <c r="F249" s="259"/>
      <c r="G249" s="259"/>
      <c r="H249" s="259"/>
      <c r="I249" s="259"/>
      <c r="J249" s="259"/>
      <c r="K249" s="259"/>
      <c r="L249" s="259"/>
      <c r="M249" s="259"/>
      <c r="N249" s="259"/>
      <c r="O249" s="259"/>
      <c r="P249" s="259"/>
      <c r="Q249" s="150"/>
      <c r="R249" s="150"/>
      <c r="S249" s="150"/>
      <c r="T249" s="150"/>
      <c r="U249" s="150"/>
      <c r="V249" s="150"/>
      <c r="W249" s="150"/>
      <c r="X249" s="150"/>
      <c r="Y249" s="150"/>
      <c r="Z249" s="150"/>
      <c r="AA249" s="150"/>
      <c r="AB249" s="150"/>
      <c r="AC249" s="151"/>
      <c r="AD249" s="88">
        <f>'Art. 137'!AF244</f>
        <v>0</v>
      </c>
      <c r="AE249" s="89">
        <f t="shared" ref="AE249:AE264" si="78">IF(AG249=1,AK249,AG249)</f>
        <v>0</v>
      </c>
      <c r="AF249">
        <f t="shared" ref="AF249:AF264" si="79">AD249/2</f>
        <v>0</v>
      </c>
      <c r="AG249" s="86">
        <f t="shared" ref="AG249:AG264" si="80">IF(AND(AF249&gt;=0,AF249&lt;=1),1,"No aplica")</f>
        <v>1</v>
      </c>
      <c r="AH249" s="90">
        <f t="shared" ref="AH249:AH264" si="81">AD249/(AG249*2)</f>
        <v>0</v>
      </c>
      <c r="AI249" s="91">
        <f t="shared" ref="AI249:AI264" si="82">IF(AG249=1,AG249/$AG$265,"No aplica")</f>
        <v>6.25E-2</v>
      </c>
      <c r="AJ249" s="91">
        <f t="shared" ref="AJ249:AJ264" si="83">AF249*AI249</f>
        <v>0</v>
      </c>
      <c r="AK249" s="91">
        <f t="shared" ref="AK249:AK264" si="84">AJ249*$AE$20</f>
        <v>0</v>
      </c>
    </row>
    <row r="250" spans="1:37" ht="25" customHeight="1" thickTop="1" thickBot="1" x14ac:dyDescent="0.3">
      <c r="A250" s="259" t="s">
        <v>68</v>
      </c>
      <c r="B250" s="259"/>
      <c r="C250" s="259"/>
      <c r="D250" s="259"/>
      <c r="E250" s="259"/>
      <c r="F250" s="259"/>
      <c r="G250" s="259"/>
      <c r="H250" s="259"/>
      <c r="I250" s="259"/>
      <c r="J250" s="259"/>
      <c r="K250" s="259"/>
      <c r="L250" s="259"/>
      <c r="M250" s="259"/>
      <c r="N250" s="259"/>
      <c r="O250" s="259"/>
      <c r="P250" s="259"/>
      <c r="Q250" s="150"/>
      <c r="R250" s="150"/>
      <c r="S250" s="150"/>
      <c r="T250" s="150"/>
      <c r="U250" s="150"/>
      <c r="V250" s="150"/>
      <c r="W250" s="150"/>
      <c r="X250" s="150"/>
      <c r="Y250" s="150"/>
      <c r="Z250" s="150"/>
      <c r="AA250" s="150"/>
      <c r="AB250" s="150"/>
      <c r="AC250" s="151"/>
      <c r="AD250" s="88">
        <f>'Art. 137'!AF245</f>
        <v>0</v>
      </c>
      <c r="AE250" s="89">
        <f t="shared" si="78"/>
        <v>0</v>
      </c>
      <c r="AF250">
        <f t="shared" si="79"/>
        <v>0</v>
      </c>
      <c r="AG250" s="86">
        <f t="shared" si="80"/>
        <v>1</v>
      </c>
      <c r="AH250" s="90">
        <f t="shared" si="81"/>
        <v>0</v>
      </c>
      <c r="AI250" s="91">
        <f t="shared" si="82"/>
        <v>6.25E-2</v>
      </c>
      <c r="AJ250" s="91">
        <f t="shared" si="83"/>
        <v>0</v>
      </c>
      <c r="AK250" s="91">
        <f t="shared" si="84"/>
        <v>0</v>
      </c>
    </row>
    <row r="251" spans="1:37" ht="25" customHeight="1" thickTop="1" thickBot="1" x14ac:dyDescent="0.3">
      <c r="A251" s="259" t="s">
        <v>182</v>
      </c>
      <c r="B251" s="259"/>
      <c r="C251" s="259"/>
      <c r="D251" s="259"/>
      <c r="E251" s="259"/>
      <c r="F251" s="259"/>
      <c r="G251" s="259"/>
      <c r="H251" s="259"/>
      <c r="I251" s="259"/>
      <c r="J251" s="259"/>
      <c r="K251" s="259"/>
      <c r="L251" s="259"/>
      <c r="M251" s="259"/>
      <c r="N251" s="259"/>
      <c r="O251" s="259"/>
      <c r="P251" s="259"/>
      <c r="Q251" s="150"/>
      <c r="R251" s="150"/>
      <c r="S251" s="150"/>
      <c r="T251" s="150"/>
      <c r="U251" s="150"/>
      <c r="V251" s="150"/>
      <c r="W251" s="150"/>
      <c r="X251" s="150"/>
      <c r="Y251" s="150"/>
      <c r="Z251" s="150"/>
      <c r="AA251" s="150"/>
      <c r="AB251" s="150"/>
      <c r="AC251" s="151"/>
      <c r="AD251" s="88">
        <f>'Art. 137'!AF246</f>
        <v>0</v>
      </c>
      <c r="AE251" s="89">
        <f t="shared" si="78"/>
        <v>0</v>
      </c>
      <c r="AF251">
        <f t="shared" si="79"/>
        <v>0</v>
      </c>
      <c r="AG251" s="86">
        <f t="shared" si="80"/>
        <v>1</v>
      </c>
      <c r="AH251" s="90">
        <f t="shared" si="81"/>
        <v>0</v>
      </c>
      <c r="AI251" s="91">
        <f t="shared" si="82"/>
        <v>6.25E-2</v>
      </c>
      <c r="AJ251" s="91">
        <f t="shared" si="83"/>
        <v>0</v>
      </c>
      <c r="AK251" s="91">
        <f t="shared" si="84"/>
        <v>0</v>
      </c>
    </row>
    <row r="252" spans="1:37" ht="25" customHeight="1" thickTop="1" thickBot="1" x14ac:dyDescent="0.3">
      <c r="A252" s="259" t="s">
        <v>213</v>
      </c>
      <c r="B252" s="259"/>
      <c r="C252" s="259"/>
      <c r="D252" s="259"/>
      <c r="E252" s="259"/>
      <c r="F252" s="259"/>
      <c r="G252" s="259"/>
      <c r="H252" s="259"/>
      <c r="I252" s="259"/>
      <c r="J252" s="259"/>
      <c r="K252" s="259"/>
      <c r="L252" s="259"/>
      <c r="M252" s="259"/>
      <c r="N252" s="259"/>
      <c r="O252" s="259"/>
      <c r="P252" s="259"/>
      <c r="Q252" s="150"/>
      <c r="R252" s="150"/>
      <c r="S252" s="150"/>
      <c r="T252" s="150"/>
      <c r="U252" s="150"/>
      <c r="V252" s="150"/>
      <c r="W252" s="150"/>
      <c r="X252" s="150"/>
      <c r="Y252" s="150"/>
      <c r="Z252" s="150"/>
      <c r="AA252" s="150"/>
      <c r="AB252" s="150"/>
      <c r="AC252" s="151"/>
      <c r="AD252" s="88">
        <f>'Art. 137'!AF247</f>
        <v>0</v>
      </c>
      <c r="AE252" s="89">
        <f t="shared" si="78"/>
        <v>0</v>
      </c>
      <c r="AF252">
        <f t="shared" si="79"/>
        <v>0</v>
      </c>
      <c r="AG252" s="86">
        <f t="shared" si="80"/>
        <v>1</v>
      </c>
      <c r="AH252" s="90">
        <f t="shared" si="81"/>
        <v>0</v>
      </c>
      <c r="AI252" s="91">
        <f t="shared" si="82"/>
        <v>6.25E-2</v>
      </c>
      <c r="AJ252" s="91">
        <f t="shared" si="83"/>
        <v>0</v>
      </c>
      <c r="AK252" s="91">
        <f t="shared" si="84"/>
        <v>0</v>
      </c>
    </row>
    <row r="253" spans="1:37" ht="25" customHeight="1" thickTop="1" thickBot="1" x14ac:dyDescent="0.3">
      <c r="A253" s="259" t="s">
        <v>227</v>
      </c>
      <c r="B253" s="259"/>
      <c r="C253" s="259"/>
      <c r="D253" s="259"/>
      <c r="E253" s="259"/>
      <c r="F253" s="259"/>
      <c r="G253" s="259"/>
      <c r="H253" s="259"/>
      <c r="I253" s="259"/>
      <c r="J253" s="259"/>
      <c r="K253" s="259"/>
      <c r="L253" s="259"/>
      <c r="M253" s="259"/>
      <c r="N253" s="259"/>
      <c r="O253" s="259"/>
      <c r="P253" s="259"/>
      <c r="Q253" s="152"/>
      <c r="R253" s="152"/>
      <c r="S253" s="152"/>
      <c r="T253" s="152"/>
      <c r="U253" s="152"/>
      <c r="V253" s="152"/>
      <c r="W253" s="152"/>
      <c r="X253" s="152"/>
      <c r="Y253" s="152"/>
      <c r="Z253" s="152"/>
      <c r="AA253" s="152"/>
      <c r="AB253" s="152"/>
      <c r="AC253" s="153"/>
      <c r="AD253" s="88">
        <f>'Art. 137'!AF248</f>
        <v>0</v>
      </c>
      <c r="AE253" s="89">
        <f t="shared" si="78"/>
        <v>0</v>
      </c>
      <c r="AF253">
        <f t="shared" si="79"/>
        <v>0</v>
      </c>
      <c r="AG253" s="86">
        <f t="shared" si="80"/>
        <v>1</v>
      </c>
      <c r="AH253" s="90">
        <f t="shared" si="81"/>
        <v>0</v>
      </c>
      <c r="AI253" s="91">
        <f t="shared" si="82"/>
        <v>6.25E-2</v>
      </c>
      <c r="AJ253" s="91">
        <f t="shared" si="83"/>
        <v>0</v>
      </c>
      <c r="AK253" s="91">
        <f t="shared" si="84"/>
        <v>0</v>
      </c>
    </row>
    <row r="254" spans="1:37" ht="25" customHeight="1" thickTop="1" thickBot="1" x14ac:dyDescent="0.3">
      <c r="A254" s="259" t="s">
        <v>228</v>
      </c>
      <c r="B254" s="259"/>
      <c r="C254" s="259"/>
      <c r="D254" s="259"/>
      <c r="E254" s="259"/>
      <c r="F254" s="259"/>
      <c r="G254" s="259"/>
      <c r="H254" s="259"/>
      <c r="I254" s="259"/>
      <c r="J254" s="259"/>
      <c r="K254" s="259"/>
      <c r="L254" s="259"/>
      <c r="M254" s="259"/>
      <c r="N254" s="259"/>
      <c r="O254" s="259"/>
      <c r="P254" s="259"/>
      <c r="Q254" s="152"/>
      <c r="R254" s="152"/>
      <c r="S254" s="152"/>
      <c r="T254" s="152"/>
      <c r="U254" s="152"/>
      <c r="V254" s="152"/>
      <c r="W254" s="152"/>
      <c r="X254" s="152"/>
      <c r="Y254" s="152"/>
      <c r="Z254" s="152"/>
      <c r="AA254" s="152"/>
      <c r="AB254" s="152"/>
      <c r="AC254" s="153"/>
      <c r="AD254" s="88">
        <f>'Art. 137'!AF249</f>
        <v>0</v>
      </c>
      <c r="AE254" s="89">
        <f t="shared" si="78"/>
        <v>0</v>
      </c>
      <c r="AF254">
        <f t="shared" si="79"/>
        <v>0</v>
      </c>
      <c r="AG254" s="86">
        <f t="shared" si="80"/>
        <v>1</v>
      </c>
      <c r="AH254" s="90">
        <f t="shared" si="81"/>
        <v>0</v>
      </c>
      <c r="AI254" s="91">
        <f t="shared" si="82"/>
        <v>6.25E-2</v>
      </c>
      <c r="AJ254" s="91">
        <f t="shared" si="83"/>
        <v>0</v>
      </c>
      <c r="AK254" s="91">
        <f t="shared" si="84"/>
        <v>0</v>
      </c>
    </row>
    <row r="255" spans="1:37" ht="25" customHeight="1" thickTop="1" thickBot="1" x14ac:dyDescent="0.3">
      <c r="A255" s="259" t="s">
        <v>229</v>
      </c>
      <c r="B255" s="259"/>
      <c r="C255" s="259"/>
      <c r="D255" s="259"/>
      <c r="E255" s="259"/>
      <c r="F255" s="259"/>
      <c r="G255" s="259"/>
      <c r="H255" s="259"/>
      <c r="I255" s="259"/>
      <c r="J255" s="259"/>
      <c r="K255" s="259"/>
      <c r="L255" s="259"/>
      <c r="M255" s="259"/>
      <c r="N255" s="259"/>
      <c r="O255" s="259"/>
      <c r="P255" s="259"/>
      <c r="Q255" s="150"/>
      <c r="R255" s="150"/>
      <c r="S255" s="150"/>
      <c r="T255" s="150"/>
      <c r="U255" s="150"/>
      <c r="V255" s="150"/>
      <c r="W255" s="150"/>
      <c r="X255" s="150"/>
      <c r="Y255" s="150"/>
      <c r="Z255" s="150"/>
      <c r="AA255" s="150"/>
      <c r="AB255" s="150"/>
      <c r="AC255" s="151"/>
      <c r="AD255" s="88">
        <f>'Art. 137'!AF250</f>
        <v>0</v>
      </c>
      <c r="AE255" s="89">
        <f t="shared" si="78"/>
        <v>0</v>
      </c>
      <c r="AF255">
        <f t="shared" si="79"/>
        <v>0</v>
      </c>
      <c r="AG255" s="86">
        <f t="shared" si="80"/>
        <v>1</v>
      </c>
      <c r="AH255" s="90">
        <f t="shared" si="81"/>
        <v>0</v>
      </c>
      <c r="AI255" s="91">
        <f t="shared" si="82"/>
        <v>6.25E-2</v>
      </c>
      <c r="AJ255" s="91">
        <f t="shared" si="83"/>
        <v>0</v>
      </c>
      <c r="AK255" s="91">
        <f t="shared" si="84"/>
        <v>0</v>
      </c>
    </row>
    <row r="256" spans="1:37" ht="25" customHeight="1" thickTop="1" thickBot="1" x14ac:dyDescent="0.3">
      <c r="A256" s="259" t="s">
        <v>230</v>
      </c>
      <c r="B256" s="259"/>
      <c r="C256" s="259"/>
      <c r="D256" s="259"/>
      <c r="E256" s="259"/>
      <c r="F256" s="259"/>
      <c r="G256" s="259"/>
      <c r="H256" s="259"/>
      <c r="I256" s="259"/>
      <c r="J256" s="259"/>
      <c r="K256" s="259"/>
      <c r="L256" s="259"/>
      <c r="M256" s="259"/>
      <c r="N256" s="259"/>
      <c r="O256" s="259"/>
      <c r="P256" s="259"/>
      <c r="Q256" s="150"/>
      <c r="R256" s="150"/>
      <c r="S256" s="150"/>
      <c r="T256" s="150"/>
      <c r="U256" s="150"/>
      <c r="V256" s="150"/>
      <c r="W256" s="150"/>
      <c r="X256" s="150"/>
      <c r="Y256" s="150"/>
      <c r="Z256" s="150"/>
      <c r="AA256" s="150"/>
      <c r="AB256" s="150"/>
      <c r="AC256" s="151"/>
      <c r="AD256" s="88">
        <f>'Art. 137'!AF251</f>
        <v>0</v>
      </c>
      <c r="AE256" s="89">
        <f t="shared" si="78"/>
        <v>0</v>
      </c>
      <c r="AF256">
        <f t="shared" si="79"/>
        <v>0</v>
      </c>
      <c r="AG256" s="86">
        <f t="shared" si="80"/>
        <v>1</v>
      </c>
      <c r="AH256" s="90">
        <f t="shared" si="81"/>
        <v>0</v>
      </c>
      <c r="AI256" s="91">
        <f t="shared" si="82"/>
        <v>6.25E-2</v>
      </c>
      <c r="AJ256" s="91">
        <f t="shared" si="83"/>
        <v>0</v>
      </c>
      <c r="AK256" s="91">
        <f t="shared" si="84"/>
        <v>0</v>
      </c>
    </row>
    <row r="257" spans="1:37" ht="25" customHeight="1" thickTop="1" thickBot="1" x14ac:dyDescent="0.3">
      <c r="A257" s="259" t="s">
        <v>231</v>
      </c>
      <c r="B257" s="259"/>
      <c r="C257" s="259"/>
      <c r="D257" s="259"/>
      <c r="E257" s="259"/>
      <c r="F257" s="259"/>
      <c r="G257" s="259"/>
      <c r="H257" s="259"/>
      <c r="I257" s="259"/>
      <c r="J257" s="259"/>
      <c r="K257" s="259"/>
      <c r="L257" s="259"/>
      <c r="M257" s="259"/>
      <c r="N257" s="259"/>
      <c r="O257" s="259"/>
      <c r="P257" s="259"/>
      <c r="Q257" s="150"/>
      <c r="R257" s="150"/>
      <c r="S257" s="150"/>
      <c r="T257" s="150"/>
      <c r="U257" s="150"/>
      <c r="V257" s="150"/>
      <c r="W257" s="150"/>
      <c r="X257" s="150"/>
      <c r="Y257" s="150"/>
      <c r="Z257" s="150"/>
      <c r="AA257" s="150"/>
      <c r="AB257" s="150"/>
      <c r="AC257" s="151"/>
      <c r="AD257" s="88">
        <f>'Art. 137'!AF252</f>
        <v>0</v>
      </c>
      <c r="AE257" s="89">
        <f t="shared" si="78"/>
        <v>0</v>
      </c>
      <c r="AF257">
        <f t="shared" si="79"/>
        <v>0</v>
      </c>
      <c r="AG257" s="86">
        <f t="shared" si="80"/>
        <v>1</v>
      </c>
      <c r="AH257" s="90">
        <f t="shared" si="81"/>
        <v>0</v>
      </c>
      <c r="AI257" s="91">
        <f t="shared" si="82"/>
        <v>6.25E-2</v>
      </c>
      <c r="AJ257" s="91">
        <f t="shared" si="83"/>
        <v>0</v>
      </c>
      <c r="AK257" s="91">
        <f t="shared" si="84"/>
        <v>0</v>
      </c>
    </row>
    <row r="258" spans="1:37" ht="25" customHeight="1" thickTop="1" thickBot="1" x14ac:dyDescent="0.3">
      <c r="A258" s="259" t="s">
        <v>232</v>
      </c>
      <c r="B258" s="259"/>
      <c r="C258" s="259"/>
      <c r="D258" s="259"/>
      <c r="E258" s="259"/>
      <c r="F258" s="259"/>
      <c r="G258" s="259"/>
      <c r="H258" s="259"/>
      <c r="I258" s="259"/>
      <c r="J258" s="259"/>
      <c r="K258" s="259"/>
      <c r="L258" s="259"/>
      <c r="M258" s="259"/>
      <c r="N258" s="259"/>
      <c r="O258" s="259"/>
      <c r="P258" s="259"/>
      <c r="Q258" s="150"/>
      <c r="R258" s="150"/>
      <c r="S258" s="150"/>
      <c r="T258" s="150"/>
      <c r="U258" s="150"/>
      <c r="V258" s="150"/>
      <c r="W258" s="150"/>
      <c r="X258" s="150"/>
      <c r="Y258" s="150"/>
      <c r="Z258" s="150"/>
      <c r="AA258" s="150"/>
      <c r="AB258" s="150"/>
      <c r="AC258" s="151"/>
      <c r="AD258" s="88">
        <f>'Art. 137'!AF253</f>
        <v>0</v>
      </c>
      <c r="AE258" s="89">
        <f t="shared" si="78"/>
        <v>0</v>
      </c>
      <c r="AF258">
        <f t="shared" si="79"/>
        <v>0</v>
      </c>
      <c r="AG258" s="86">
        <f t="shared" si="80"/>
        <v>1</v>
      </c>
      <c r="AH258" s="90">
        <f t="shared" si="81"/>
        <v>0</v>
      </c>
      <c r="AI258" s="91">
        <f t="shared" si="82"/>
        <v>6.25E-2</v>
      </c>
      <c r="AJ258" s="91">
        <f t="shared" si="83"/>
        <v>0</v>
      </c>
      <c r="AK258" s="91">
        <f t="shared" si="84"/>
        <v>0</v>
      </c>
    </row>
    <row r="259" spans="1:37" ht="25" customHeight="1" thickTop="1" thickBot="1" x14ac:dyDescent="0.3">
      <c r="A259" s="259" t="s">
        <v>233</v>
      </c>
      <c r="B259" s="259"/>
      <c r="C259" s="259"/>
      <c r="D259" s="259"/>
      <c r="E259" s="259"/>
      <c r="F259" s="259"/>
      <c r="G259" s="259"/>
      <c r="H259" s="259"/>
      <c r="I259" s="259"/>
      <c r="J259" s="259"/>
      <c r="K259" s="259"/>
      <c r="L259" s="259"/>
      <c r="M259" s="259"/>
      <c r="N259" s="259"/>
      <c r="O259" s="259"/>
      <c r="P259" s="259"/>
      <c r="Q259" s="150"/>
      <c r="R259" s="150"/>
      <c r="S259" s="150"/>
      <c r="T259" s="150"/>
      <c r="U259" s="150"/>
      <c r="V259" s="150"/>
      <c r="W259" s="150"/>
      <c r="X259" s="150"/>
      <c r="Y259" s="150"/>
      <c r="Z259" s="150"/>
      <c r="AA259" s="150"/>
      <c r="AB259" s="150"/>
      <c r="AC259" s="151"/>
      <c r="AD259" s="88">
        <f>'Art. 137'!AF254</f>
        <v>0</v>
      </c>
      <c r="AE259" s="89">
        <f t="shared" si="78"/>
        <v>0</v>
      </c>
      <c r="AF259">
        <f t="shared" si="79"/>
        <v>0</v>
      </c>
      <c r="AG259" s="86">
        <f t="shared" si="80"/>
        <v>1</v>
      </c>
      <c r="AH259" s="90">
        <f t="shared" si="81"/>
        <v>0</v>
      </c>
      <c r="AI259" s="91">
        <f t="shared" si="82"/>
        <v>6.25E-2</v>
      </c>
      <c r="AJ259" s="91">
        <f t="shared" si="83"/>
        <v>0</v>
      </c>
      <c r="AK259" s="91">
        <f t="shared" si="84"/>
        <v>0</v>
      </c>
    </row>
    <row r="260" spans="1:37" ht="25" customHeight="1" thickTop="1" thickBot="1" x14ac:dyDescent="0.3">
      <c r="A260" s="259" t="s">
        <v>234</v>
      </c>
      <c r="B260" s="259"/>
      <c r="C260" s="259"/>
      <c r="D260" s="259"/>
      <c r="E260" s="259"/>
      <c r="F260" s="259"/>
      <c r="G260" s="259"/>
      <c r="H260" s="259"/>
      <c r="I260" s="259"/>
      <c r="J260" s="259"/>
      <c r="K260" s="259"/>
      <c r="L260" s="259"/>
      <c r="M260" s="259"/>
      <c r="N260" s="259"/>
      <c r="O260" s="259"/>
      <c r="P260" s="259"/>
      <c r="Q260" s="152"/>
      <c r="R260" s="152"/>
      <c r="S260" s="152"/>
      <c r="T260" s="152"/>
      <c r="U260" s="152"/>
      <c r="V260" s="152"/>
      <c r="W260" s="152"/>
      <c r="X260" s="152"/>
      <c r="Y260" s="152"/>
      <c r="Z260" s="152"/>
      <c r="AA260" s="152"/>
      <c r="AB260" s="152"/>
      <c r="AC260" s="153"/>
      <c r="AD260" s="88">
        <f>'Art. 137'!AF255</f>
        <v>0</v>
      </c>
      <c r="AE260" s="89">
        <f t="shared" si="78"/>
        <v>0</v>
      </c>
      <c r="AF260">
        <f t="shared" si="79"/>
        <v>0</v>
      </c>
      <c r="AG260" s="86">
        <f t="shared" si="80"/>
        <v>1</v>
      </c>
      <c r="AH260" s="90">
        <f t="shared" si="81"/>
        <v>0</v>
      </c>
      <c r="AI260" s="91">
        <f t="shared" si="82"/>
        <v>6.25E-2</v>
      </c>
      <c r="AJ260" s="91">
        <f t="shared" si="83"/>
        <v>0</v>
      </c>
      <c r="AK260" s="91">
        <f t="shared" si="84"/>
        <v>0</v>
      </c>
    </row>
    <row r="261" spans="1:37" ht="25" customHeight="1" thickTop="1" thickBot="1" x14ac:dyDescent="0.3">
      <c r="A261" s="259" t="s">
        <v>235</v>
      </c>
      <c r="B261" s="259"/>
      <c r="C261" s="259"/>
      <c r="D261" s="259"/>
      <c r="E261" s="259"/>
      <c r="F261" s="259"/>
      <c r="G261" s="259"/>
      <c r="H261" s="259"/>
      <c r="I261" s="259"/>
      <c r="J261" s="259"/>
      <c r="K261" s="259"/>
      <c r="L261" s="259"/>
      <c r="M261" s="259"/>
      <c r="N261" s="259"/>
      <c r="O261" s="259"/>
      <c r="P261" s="259"/>
      <c r="Q261" s="152"/>
      <c r="R261" s="152"/>
      <c r="S261" s="152"/>
      <c r="T261" s="152"/>
      <c r="U261" s="152"/>
      <c r="V261" s="152"/>
      <c r="W261" s="152"/>
      <c r="X261" s="152"/>
      <c r="Y261" s="152"/>
      <c r="Z261" s="152"/>
      <c r="AA261" s="152"/>
      <c r="AB261" s="152"/>
      <c r="AC261" s="153"/>
      <c r="AD261" s="88">
        <f>'Art. 137'!AF256</f>
        <v>0</v>
      </c>
      <c r="AE261" s="89">
        <f t="shared" si="78"/>
        <v>0</v>
      </c>
      <c r="AF261">
        <f t="shared" si="79"/>
        <v>0</v>
      </c>
      <c r="AG261" s="86">
        <f t="shared" si="80"/>
        <v>1</v>
      </c>
      <c r="AH261" s="90">
        <f t="shared" si="81"/>
        <v>0</v>
      </c>
      <c r="AI261" s="91">
        <f t="shared" si="82"/>
        <v>6.25E-2</v>
      </c>
      <c r="AJ261" s="91">
        <f t="shared" si="83"/>
        <v>0</v>
      </c>
      <c r="AK261" s="91">
        <f t="shared" si="84"/>
        <v>0</v>
      </c>
    </row>
    <row r="262" spans="1:37" ht="25" customHeight="1" thickTop="1" thickBot="1" x14ac:dyDescent="0.3">
      <c r="A262" s="259" t="s">
        <v>236</v>
      </c>
      <c r="B262" s="259"/>
      <c r="C262" s="259"/>
      <c r="D262" s="259"/>
      <c r="E262" s="259"/>
      <c r="F262" s="259"/>
      <c r="G262" s="259"/>
      <c r="H262" s="259"/>
      <c r="I262" s="259"/>
      <c r="J262" s="259"/>
      <c r="K262" s="259"/>
      <c r="L262" s="259"/>
      <c r="M262" s="259"/>
      <c r="N262" s="259"/>
      <c r="O262" s="259"/>
      <c r="P262" s="259"/>
      <c r="Q262" s="150"/>
      <c r="R262" s="150"/>
      <c r="S262" s="150"/>
      <c r="T262" s="150"/>
      <c r="U262" s="150"/>
      <c r="V262" s="150"/>
      <c r="W262" s="150"/>
      <c r="X262" s="150"/>
      <c r="Y262" s="150"/>
      <c r="Z262" s="150"/>
      <c r="AA262" s="150"/>
      <c r="AB262" s="150"/>
      <c r="AC262" s="151"/>
      <c r="AD262" s="88">
        <f>'Art. 137'!AF257</f>
        <v>0</v>
      </c>
      <c r="AE262" s="89">
        <f t="shared" si="78"/>
        <v>0</v>
      </c>
      <c r="AF262">
        <f t="shared" si="79"/>
        <v>0</v>
      </c>
      <c r="AG262" s="86">
        <f t="shared" si="80"/>
        <v>1</v>
      </c>
      <c r="AH262" s="90">
        <f t="shared" si="81"/>
        <v>0</v>
      </c>
      <c r="AI262" s="91">
        <f t="shared" si="82"/>
        <v>6.25E-2</v>
      </c>
      <c r="AJ262" s="91">
        <f t="shared" si="83"/>
        <v>0</v>
      </c>
      <c r="AK262" s="91">
        <f t="shared" si="84"/>
        <v>0</v>
      </c>
    </row>
    <row r="263" spans="1:37" ht="25" customHeight="1" thickTop="1" thickBot="1" x14ac:dyDescent="0.3">
      <c r="A263" s="259" t="s">
        <v>237</v>
      </c>
      <c r="B263" s="259"/>
      <c r="C263" s="259"/>
      <c r="D263" s="259"/>
      <c r="E263" s="259"/>
      <c r="F263" s="259"/>
      <c r="G263" s="259"/>
      <c r="H263" s="259"/>
      <c r="I263" s="259"/>
      <c r="J263" s="259"/>
      <c r="K263" s="259"/>
      <c r="L263" s="259"/>
      <c r="M263" s="259"/>
      <c r="N263" s="259"/>
      <c r="O263" s="259"/>
      <c r="P263" s="259"/>
      <c r="Q263" s="150"/>
      <c r="R263" s="150"/>
      <c r="S263" s="150"/>
      <c r="T263" s="150"/>
      <c r="U263" s="150"/>
      <c r="V263" s="150"/>
      <c r="W263" s="150"/>
      <c r="X263" s="150"/>
      <c r="Y263" s="150"/>
      <c r="Z263" s="150"/>
      <c r="AA263" s="150"/>
      <c r="AB263" s="150"/>
      <c r="AC263" s="151"/>
      <c r="AD263" s="88">
        <f>'Art. 137'!AF258</f>
        <v>0</v>
      </c>
      <c r="AE263" s="89">
        <f t="shared" si="78"/>
        <v>0</v>
      </c>
      <c r="AF263">
        <f t="shared" si="79"/>
        <v>0</v>
      </c>
      <c r="AG263" s="86">
        <f t="shared" si="80"/>
        <v>1</v>
      </c>
      <c r="AH263" s="90">
        <f t="shared" si="81"/>
        <v>0</v>
      </c>
      <c r="AI263" s="91">
        <f t="shared" si="82"/>
        <v>6.25E-2</v>
      </c>
      <c r="AJ263" s="91">
        <f t="shared" si="83"/>
        <v>0</v>
      </c>
      <c r="AK263" s="91">
        <f t="shared" si="84"/>
        <v>0</v>
      </c>
    </row>
    <row r="264" spans="1:37" ht="25" customHeight="1" thickTop="1" thickBot="1" x14ac:dyDescent="0.3">
      <c r="A264" s="259" t="s">
        <v>238</v>
      </c>
      <c r="B264" s="259"/>
      <c r="C264" s="259"/>
      <c r="D264" s="259"/>
      <c r="E264" s="259"/>
      <c r="F264" s="259"/>
      <c r="G264" s="259"/>
      <c r="H264" s="259"/>
      <c r="I264" s="259"/>
      <c r="J264" s="259"/>
      <c r="K264" s="259"/>
      <c r="L264" s="259"/>
      <c r="M264" s="259"/>
      <c r="N264" s="259"/>
      <c r="O264" s="259"/>
      <c r="P264" s="259"/>
      <c r="Q264" s="150"/>
      <c r="R264" s="150"/>
      <c r="S264" s="150"/>
      <c r="T264" s="150"/>
      <c r="U264" s="150"/>
      <c r="V264" s="150"/>
      <c r="W264" s="150"/>
      <c r="X264" s="150"/>
      <c r="Y264" s="150"/>
      <c r="Z264" s="150"/>
      <c r="AA264" s="150"/>
      <c r="AB264" s="150"/>
      <c r="AC264" s="151"/>
      <c r="AD264" s="88">
        <f>'Art. 137'!AF259</f>
        <v>0</v>
      </c>
      <c r="AE264" s="89">
        <f t="shared" si="78"/>
        <v>0</v>
      </c>
      <c r="AF264">
        <f t="shared" si="79"/>
        <v>0</v>
      </c>
      <c r="AG264" s="86">
        <f t="shared" si="80"/>
        <v>1</v>
      </c>
      <c r="AH264" s="90">
        <f t="shared" si="81"/>
        <v>0</v>
      </c>
      <c r="AI264" s="91">
        <f t="shared" si="82"/>
        <v>6.25E-2</v>
      </c>
      <c r="AJ264" s="91">
        <f t="shared" si="83"/>
        <v>0</v>
      </c>
      <c r="AK264" s="91">
        <f t="shared" si="84"/>
        <v>0</v>
      </c>
    </row>
    <row r="265" spans="1:37" ht="25" customHeight="1" thickTop="1" x14ac:dyDescent="0.25">
      <c r="A265" s="289" t="s">
        <v>360</v>
      </c>
      <c r="B265" s="289"/>
      <c r="C265" s="289"/>
      <c r="D265" s="289"/>
      <c r="E265" s="289"/>
      <c r="F265" s="289"/>
      <c r="G265" s="289"/>
      <c r="H265" s="289"/>
      <c r="I265" s="289"/>
      <c r="J265" s="289"/>
      <c r="K265" s="289"/>
      <c r="L265" s="289"/>
      <c r="M265" s="289"/>
      <c r="N265" s="289"/>
      <c r="O265" s="289"/>
      <c r="P265" s="289"/>
      <c r="Q265" s="289"/>
      <c r="R265" s="289"/>
      <c r="S265" s="289"/>
      <c r="T265" s="289"/>
      <c r="U265" s="289"/>
      <c r="V265" s="289"/>
      <c r="W265" s="289"/>
      <c r="X265" s="289"/>
      <c r="Y265" s="289"/>
      <c r="Z265" s="289"/>
      <c r="AA265" s="289"/>
      <c r="AB265" s="289"/>
      <c r="AC265" s="289"/>
      <c r="AD265" s="289"/>
      <c r="AE265" s="89">
        <f>SUM(AE249:AE264)</f>
        <v>0</v>
      </c>
      <c r="AF265" s="59"/>
      <c r="AG265" s="92">
        <f>SUM(AG249:AG264)</f>
        <v>16</v>
      </c>
      <c r="AH265" s="93"/>
      <c r="AI265" s="94"/>
      <c r="AJ265" s="94"/>
      <c r="AK265" s="94"/>
    </row>
    <row r="266" spans="1:37" ht="25" customHeight="1" x14ac:dyDescent="0.25">
      <c r="A266" s="290" t="s">
        <v>361</v>
      </c>
      <c r="B266" s="290"/>
      <c r="C266" s="290"/>
      <c r="D266" s="290"/>
      <c r="E266" s="290"/>
      <c r="F266" s="290"/>
      <c r="G266" s="290"/>
      <c r="H266" s="290"/>
      <c r="I266" s="290"/>
      <c r="J266" s="290"/>
      <c r="K266" s="290"/>
      <c r="L266" s="290"/>
      <c r="M266" s="290"/>
      <c r="N266" s="290"/>
      <c r="O266" s="290"/>
      <c r="P266" s="290"/>
      <c r="Q266" s="290"/>
      <c r="R266" s="290"/>
      <c r="S266" s="290"/>
      <c r="T266" s="290"/>
      <c r="U266" s="290"/>
      <c r="V266" s="290"/>
      <c r="W266" s="290"/>
      <c r="X266" s="290"/>
      <c r="Y266" s="290"/>
      <c r="Z266" s="290"/>
      <c r="AA266" s="290"/>
      <c r="AB266" s="290"/>
      <c r="AC266" s="290"/>
      <c r="AD266" s="290"/>
      <c r="AE266" s="89">
        <f>AE265/$AE$20*100</f>
        <v>0</v>
      </c>
      <c r="AF266" s="59"/>
      <c r="AG266" s="92"/>
      <c r="AH266" s="93"/>
      <c r="AI266" s="94"/>
      <c r="AJ266" s="94"/>
      <c r="AK266" s="94"/>
    </row>
    <row r="267" spans="1:37" ht="25" customHeight="1" thickBot="1" x14ac:dyDescent="0.3">
      <c r="A267" s="70"/>
      <c r="B267" s="70"/>
      <c r="C267" s="70"/>
      <c r="D267" s="70"/>
      <c r="E267" s="70"/>
      <c r="F267" s="70"/>
      <c r="G267" s="70"/>
      <c r="H267" s="70"/>
      <c r="I267" s="70"/>
      <c r="J267" s="70"/>
      <c r="K267" s="70"/>
      <c r="L267" s="70"/>
      <c r="M267" s="70"/>
      <c r="N267" s="70"/>
      <c r="O267" s="70"/>
      <c r="P267" s="70"/>
      <c r="Q267" s="95"/>
      <c r="R267" s="70"/>
      <c r="S267" s="70"/>
      <c r="T267" s="70"/>
      <c r="U267" s="70"/>
      <c r="V267" s="70"/>
      <c r="W267" s="70"/>
      <c r="X267" s="70"/>
      <c r="Y267" s="70"/>
      <c r="Z267" s="70"/>
      <c r="AA267" s="70"/>
      <c r="AB267" s="70"/>
      <c r="AC267" s="70"/>
      <c r="AD267" s="96"/>
      <c r="AE267" s="96"/>
    </row>
    <row r="268" spans="1:37" ht="25" customHeight="1" thickTop="1" thickBot="1" x14ac:dyDescent="0.3">
      <c r="A268" s="291" t="s">
        <v>124</v>
      </c>
      <c r="B268" s="291"/>
      <c r="C268" s="291"/>
      <c r="D268" s="291"/>
      <c r="E268" s="291"/>
      <c r="F268" s="291"/>
      <c r="G268" s="291"/>
      <c r="H268" s="291"/>
      <c r="I268" s="291"/>
      <c r="J268" s="291"/>
      <c r="K268" s="291"/>
      <c r="L268" s="291"/>
      <c r="M268" s="291"/>
      <c r="N268" s="291"/>
      <c r="O268" s="291"/>
      <c r="P268" s="291"/>
      <c r="Q268" s="291"/>
      <c r="R268" s="291"/>
      <c r="S268" s="291"/>
      <c r="T268" s="291"/>
      <c r="U268" s="291"/>
      <c r="V268" s="291"/>
      <c r="W268" s="291"/>
      <c r="X268" s="291"/>
      <c r="Y268" s="291"/>
      <c r="Z268" s="291"/>
      <c r="AA268" s="291"/>
      <c r="AB268" s="291"/>
      <c r="AC268" s="291"/>
      <c r="AD268" s="104" t="s">
        <v>65</v>
      </c>
      <c r="AE268" s="105" t="s">
        <v>9</v>
      </c>
      <c r="AF268" s="86" t="s">
        <v>330</v>
      </c>
      <c r="AG268" s="86" t="s">
        <v>331</v>
      </c>
      <c r="AH268" s="86" t="s">
        <v>332</v>
      </c>
      <c r="AI268" s="87" t="s">
        <v>333</v>
      </c>
      <c r="AJ268" s="86"/>
      <c r="AK268" s="87" t="s">
        <v>334</v>
      </c>
    </row>
    <row r="269" spans="1:37" ht="25" customHeight="1" thickTop="1" thickBot="1" x14ac:dyDescent="0.3">
      <c r="A269" s="259" t="s">
        <v>239</v>
      </c>
      <c r="B269" s="259"/>
      <c r="C269" s="259"/>
      <c r="D269" s="259"/>
      <c r="E269" s="259"/>
      <c r="F269" s="259"/>
      <c r="G269" s="259"/>
      <c r="H269" s="259"/>
      <c r="I269" s="259"/>
      <c r="J269" s="259"/>
      <c r="K269" s="259"/>
      <c r="L269" s="259"/>
      <c r="M269" s="259"/>
      <c r="N269" s="259"/>
      <c r="O269" s="259"/>
      <c r="P269" s="259"/>
      <c r="Q269" s="150"/>
      <c r="R269" s="150"/>
      <c r="S269" s="150"/>
      <c r="T269" s="150"/>
      <c r="U269" s="150"/>
      <c r="V269" s="150"/>
      <c r="W269" s="150"/>
      <c r="X269" s="150"/>
      <c r="Y269" s="150"/>
      <c r="Z269" s="150"/>
      <c r="AA269" s="150"/>
      <c r="AB269" s="150"/>
      <c r="AC269" s="151"/>
      <c r="AD269" s="88">
        <f>'Art. 137'!AF262</f>
        <v>0</v>
      </c>
      <c r="AE269" s="89">
        <f t="shared" ref="AE269:AE273" si="85">IF(AG269=1,AK269,AG269)</f>
        <v>0</v>
      </c>
      <c r="AF269">
        <f t="shared" ref="AF269:AF273" si="86">AD269/2</f>
        <v>0</v>
      </c>
      <c r="AG269" s="86">
        <f>IF(AND(AF269&gt;=0,AF269&lt;=1),1,"No aplica")</f>
        <v>1</v>
      </c>
      <c r="AH269" s="90">
        <f t="shared" ref="AH269:AH273" si="87">AD269/(AG269*2)</f>
        <v>0</v>
      </c>
      <c r="AI269" s="91">
        <f t="shared" ref="AI269:AI273" si="88">IF(AG269=1,AG269/$AG$274,"No aplica")</f>
        <v>0.2</v>
      </c>
      <c r="AJ269" s="91">
        <f t="shared" ref="AJ269:AJ273" si="89">AF269*AI269</f>
        <v>0</v>
      </c>
      <c r="AK269" s="91">
        <f t="shared" ref="AK269:AK273" si="90">AJ269*$AE$20</f>
        <v>0</v>
      </c>
    </row>
    <row r="270" spans="1:37" ht="25" customHeight="1" thickTop="1" thickBot="1" x14ac:dyDescent="0.3">
      <c r="A270" s="259" t="s">
        <v>240</v>
      </c>
      <c r="B270" s="259"/>
      <c r="C270" s="259"/>
      <c r="D270" s="259"/>
      <c r="E270" s="259"/>
      <c r="F270" s="259"/>
      <c r="G270" s="259"/>
      <c r="H270" s="259"/>
      <c r="I270" s="259"/>
      <c r="J270" s="259"/>
      <c r="K270" s="259"/>
      <c r="L270" s="259"/>
      <c r="M270" s="259"/>
      <c r="N270" s="259"/>
      <c r="O270" s="259"/>
      <c r="P270" s="259"/>
      <c r="Q270" s="150"/>
      <c r="R270" s="150"/>
      <c r="S270" s="150"/>
      <c r="T270" s="150"/>
      <c r="U270" s="150"/>
      <c r="V270" s="150"/>
      <c r="W270" s="150"/>
      <c r="X270" s="150"/>
      <c r="Y270" s="150"/>
      <c r="Z270" s="150"/>
      <c r="AA270" s="150"/>
      <c r="AB270" s="150"/>
      <c r="AC270" s="151"/>
      <c r="AD270" s="88">
        <f>'Art. 137'!AF263</f>
        <v>0</v>
      </c>
      <c r="AE270" s="89">
        <f t="shared" si="85"/>
        <v>0</v>
      </c>
      <c r="AF270">
        <f t="shared" si="86"/>
        <v>0</v>
      </c>
      <c r="AG270" s="86">
        <f>IF(AND(AF270&gt;=0,AF270&lt;=1),1,"No aplica")</f>
        <v>1</v>
      </c>
      <c r="AH270" s="90">
        <f t="shared" si="87"/>
        <v>0</v>
      </c>
      <c r="AI270" s="91">
        <f t="shared" si="88"/>
        <v>0.2</v>
      </c>
      <c r="AJ270" s="91">
        <f t="shared" si="89"/>
        <v>0</v>
      </c>
      <c r="AK270" s="91">
        <f t="shared" si="90"/>
        <v>0</v>
      </c>
    </row>
    <row r="271" spans="1:37" ht="25" customHeight="1" thickTop="1" thickBot="1" x14ac:dyDescent="0.3">
      <c r="A271" s="259" t="s">
        <v>241</v>
      </c>
      <c r="B271" s="259"/>
      <c r="C271" s="259"/>
      <c r="D271" s="259"/>
      <c r="E271" s="259"/>
      <c r="F271" s="259"/>
      <c r="G271" s="259"/>
      <c r="H271" s="259"/>
      <c r="I271" s="259"/>
      <c r="J271" s="259"/>
      <c r="K271" s="259"/>
      <c r="L271" s="259"/>
      <c r="M271" s="259"/>
      <c r="N271" s="259"/>
      <c r="O271" s="259"/>
      <c r="P271" s="259"/>
      <c r="Q271" s="150"/>
      <c r="R271" s="150"/>
      <c r="S271" s="150"/>
      <c r="T271" s="150"/>
      <c r="U271" s="150"/>
      <c r="V271" s="150"/>
      <c r="W271" s="150"/>
      <c r="X271" s="150"/>
      <c r="Y271" s="150"/>
      <c r="Z271" s="150"/>
      <c r="AA271" s="150"/>
      <c r="AB271" s="150"/>
      <c r="AC271" s="151"/>
      <c r="AD271" s="88">
        <f>'Art. 137'!AF264</f>
        <v>0</v>
      </c>
      <c r="AE271" s="89">
        <f t="shared" si="85"/>
        <v>0</v>
      </c>
      <c r="AF271">
        <f t="shared" si="86"/>
        <v>0</v>
      </c>
      <c r="AG271" s="86">
        <f>IF(AND(AF271&gt;=0,AF271&lt;=1),1,"No aplica")</f>
        <v>1</v>
      </c>
      <c r="AH271" s="90">
        <f t="shared" si="87"/>
        <v>0</v>
      </c>
      <c r="AI271" s="91">
        <f t="shared" si="88"/>
        <v>0.2</v>
      </c>
      <c r="AJ271" s="91">
        <f t="shared" si="89"/>
        <v>0</v>
      </c>
      <c r="AK271" s="91">
        <f t="shared" si="90"/>
        <v>0</v>
      </c>
    </row>
    <row r="272" spans="1:37" ht="25" customHeight="1" thickTop="1" thickBot="1" x14ac:dyDescent="0.3">
      <c r="A272" s="259" t="s">
        <v>242</v>
      </c>
      <c r="B272" s="259"/>
      <c r="C272" s="259"/>
      <c r="D272" s="259"/>
      <c r="E272" s="259"/>
      <c r="F272" s="259"/>
      <c r="G272" s="259"/>
      <c r="H272" s="259"/>
      <c r="I272" s="259"/>
      <c r="J272" s="259"/>
      <c r="K272" s="259"/>
      <c r="L272" s="259"/>
      <c r="M272" s="259"/>
      <c r="N272" s="259"/>
      <c r="O272" s="259"/>
      <c r="P272" s="259"/>
      <c r="Q272" s="150"/>
      <c r="R272" s="150"/>
      <c r="S272" s="150"/>
      <c r="T272" s="150"/>
      <c r="U272" s="150"/>
      <c r="V272" s="150"/>
      <c r="W272" s="150"/>
      <c r="X272" s="150"/>
      <c r="Y272" s="150"/>
      <c r="Z272" s="150"/>
      <c r="AA272" s="150"/>
      <c r="AB272" s="150"/>
      <c r="AC272" s="151"/>
      <c r="AD272" s="88">
        <f>'Art. 137'!AF265</f>
        <v>0</v>
      </c>
      <c r="AE272" s="89">
        <f t="shared" si="85"/>
        <v>0</v>
      </c>
      <c r="AF272">
        <f t="shared" si="86"/>
        <v>0</v>
      </c>
      <c r="AG272" s="86">
        <f>IF(AND(AF272&gt;=0,AF272&lt;=1),1,"No aplica")</f>
        <v>1</v>
      </c>
      <c r="AH272" s="90">
        <f t="shared" si="87"/>
        <v>0</v>
      </c>
      <c r="AI272" s="91">
        <f t="shared" si="88"/>
        <v>0.2</v>
      </c>
      <c r="AJ272" s="91">
        <f t="shared" si="89"/>
        <v>0</v>
      </c>
      <c r="AK272" s="91">
        <f t="shared" si="90"/>
        <v>0</v>
      </c>
    </row>
    <row r="273" spans="1:37" ht="25" customHeight="1" thickTop="1" thickBot="1" x14ac:dyDescent="0.3">
      <c r="A273" s="259" t="s">
        <v>243</v>
      </c>
      <c r="B273" s="259"/>
      <c r="C273" s="259"/>
      <c r="D273" s="259"/>
      <c r="E273" s="259"/>
      <c r="F273" s="259"/>
      <c r="G273" s="259"/>
      <c r="H273" s="259"/>
      <c r="I273" s="259"/>
      <c r="J273" s="259"/>
      <c r="K273" s="259"/>
      <c r="L273" s="259"/>
      <c r="M273" s="259"/>
      <c r="N273" s="259"/>
      <c r="O273" s="259"/>
      <c r="P273" s="259"/>
      <c r="Q273" s="150"/>
      <c r="R273" s="150"/>
      <c r="S273" s="150"/>
      <c r="T273" s="150"/>
      <c r="U273" s="150"/>
      <c r="V273" s="150"/>
      <c r="W273" s="150"/>
      <c r="X273" s="150"/>
      <c r="Y273" s="150"/>
      <c r="Z273" s="150"/>
      <c r="AA273" s="150"/>
      <c r="AB273" s="150"/>
      <c r="AC273" s="151"/>
      <c r="AD273" s="88">
        <f>'Art. 137'!AF266</f>
        <v>0</v>
      </c>
      <c r="AE273" s="89">
        <f t="shared" si="85"/>
        <v>0</v>
      </c>
      <c r="AF273">
        <f t="shared" si="86"/>
        <v>0</v>
      </c>
      <c r="AG273" s="86">
        <f>IF(AND(AF273&gt;=0,AF273&lt;=1),1,"No aplica")</f>
        <v>1</v>
      </c>
      <c r="AH273" s="90">
        <f t="shared" si="87"/>
        <v>0</v>
      </c>
      <c r="AI273" s="91">
        <f t="shared" si="88"/>
        <v>0.2</v>
      </c>
      <c r="AJ273" s="91">
        <f t="shared" si="89"/>
        <v>0</v>
      </c>
      <c r="AK273" s="91">
        <f t="shared" si="90"/>
        <v>0</v>
      </c>
    </row>
    <row r="274" spans="1:37" ht="25" customHeight="1" thickTop="1" x14ac:dyDescent="0.25">
      <c r="A274" s="289" t="s">
        <v>362</v>
      </c>
      <c r="B274" s="289"/>
      <c r="C274" s="289"/>
      <c r="D274" s="289"/>
      <c r="E274" s="289"/>
      <c r="F274" s="289"/>
      <c r="G274" s="289"/>
      <c r="H274" s="289"/>
      <c r="I274" s="289"/>
      <c r="J274" s="289"/>
      <c r="K274" s="289"/>
      <c r="L274" s="289"/>
      <c r="M274" s="289"/>
      <c r="N274" s="289"/>
      <c r="O274" s="289"/>
      <c r="P274" s="289"/>
      <c r="Q274" s="289"/>
      <c r="R274" s="289"/>
      <c r="S274" s="289"/>
      <c r="T274" s="289"/>
      <c r="U274" s="289"/>
      <c r="V274" s="289"/>
      <c r="W274" s="289"/>
      <c r="X274" s="289"/>
      <c r="Y274" s="289"/>
      <c r="Z274" s="289"/>
      <c r="AA274" s="289"/>
      <c r="AB274" s="289"/>
      <c r="AC274" s="289"/>
      <c r="AD274" s="289"/>
      <c r="AE274" s="89">
        <f>SUM(AE269:AE273)</f>
        <v>0</v>
      </c>
      <c r="AF274" s="59"/>
      <c r="AG274" s="92">
        <f>SUM(AG269:AG273)</f>
        <v>5</v>
      </c>
      <c r="AH274" s="93"/>
      <c r="AI274" s="94"/>
      <c r="AJ274" s="94"/>
      <c r="AK274" s="94"/>
    </row>
    <row r="275" spans="1:37" ht="25" customHeight="1" x14ac:dyDescent="0.25">
      <c r="A275" s="290" t="s">
        <v>363</v>
      </c>
      <c r="B275" s="290"/>
      <c r="C275" s="290"/>
      <c r="D275" s="290"/>
      <c r="E275" s="290"/>
      <c r="F275" s="290"/>
      <c r="G275" s="290"/>
      <c r="H275" s="290"/>
      <c r="I275" s="290"/>
      <c r="J275" s="290"/>
      <c r="K275" s="290"/>
      <c r="L275" s="290"/>
      <c r="M275" s="290"/>
      <c r="N275" s="290"/>
      <c r="O275" s="290"/>
      <c r="P275" s="290"/>
      <c r="Q275" s="290"/>
      <c r="R275" s="290"/>
      <c r="S275" s="290"/>
      <c r="T275" s="290"/>
      <c r="U275" s="290"/>
      <c r="V275" s="290"/>
      <c r="W275" s="290"/>
      <c r="X275" s="290"/>
      <c r="Y275" s="290"/>
      <c r="Z275" s="290"/>
      <c r="AA275" s="290"/>
      <c r="AB275" s="290"/>
      <c r="AC275" s="290"/>
      <c r="AD275" s="290"/>
      <c r="AE275" s="89">
        <f>AE274/$AE$20*100</f>
        <v>0</v>
      </c>
      <c r="AF275" s="59"/>
      <c r="AG275" s="92"/>
      <c r="AH275" s="93"/>
      <c r="AI275" s="94"/>
      <c r="AJ275" s="94"/>
      <c r="AK275" s="94"/>
    </row>
    <row r="276" spans="1:37" ht="25" customHeight="1" x14ac:dyDescent="0.25">
      <c r="A276" s="100"/>
      <c r="B276" s="100"/>
      <c r="C276" s="100"/>
      <c r="D276" s="100"/>
      <c r="E276" s="100"/>
      <c r="F276" s="100"/>
      <c r="G276" s="100"/>
      <c r="H276" s="100"/>
      <c r="I276" s="100"/>
      <c r="J276" s="100"/>
      <c r="K276" s="100"/>
      <c r="L276" s="100"/>
      <c r="M276" s="100"/>
      <c r="N276" s="100"/>
      <c r="O276" s="100"/>
      <c r="P276" s="100"/>
      <c r="Q276" s="95"/>
      <c r="R276" s="100"/>
      <c r="S276" s="100"/>
      <c r="T276" s="100"/>
      <c r="U276" s="100"/>
      <c r="V276" s="100"/>
      <c r="W276" s="100"/>
      <c r="X276" s="100"/>
      <c r="Y276" s="100"/>
      <c r="Z276" s="100"/>
      <c r="AA276" s="100"/>
      <c r="AB276" s="100"/>
      <c r="AC276" s="100"/>
      <c r="AD276" s="96"/>
      <c r="AE276" s="96"/>
    </row>
    <row r="277" spans="1:37" ht="25" customHeight="1" x14ac:dyDescent="0.25">
      <c r="A277" s="100"/>
      <c r="B277" s="100"/>
      <c r="C277" s="100"/>
      <c r="D277" s="100"/>
      <c r="E277" s="100"/>
      <c r="F277" s="100"/>
      <c r="G277" s="100"/>
      <c r="H277" s="100"/>
      <c r="I277" s="100"/>
      <c r="J277" s="100"/>
      <c r="K277" s="100"/>
      <c r="L277" s="100"/>
      <c r="M277" s="100"/>
      <c r="N277" s="100"/>
      <c r="O277" s="100"/>
      <c r="P277" s="100"/>
      <c r="Q277" s="95"/>
      <c r="R277" s="100"/>
      <c r="S277" s="100"/>
      <c r="T277" s="100"/>
      <c r="U277" s="100"/>
      <c r="V277" s="100"/>
      <c r="W277" s="100"/>
      <c r="X277" s="100"/>
      <c r="Y277" s="100"/>
      <c r="Z277" s="100"/>
      <c r="AA277" s="100"/>
      <c r="AB277" s="100"/>
      <c r="AC277" s="100"/>
      <c r="AD277" s="96"/>
      <c r="AE277" s="96"/>
    </row>
    <row r="278" spans="1:37" ht="25" customHeight="1" x14ac:dyDescent="0.25">
      <c r="A278" s="269" t="s">
        <v>244</v>
      </c>
      <c r="B278" s="269"/>
      <c r="C278" s="269"/>
      <c r="D278" s="269"/>
      <c r="E278" s="269"/>
      <c r="F278" s="269"/>
      <c r="G278" s="269"/>
      <c r="H278" s="269"/>
      <c r="I278" s="269"/>
      <c r="J278" s="269"/>
      <c r="K278" s="269"/>
      <c r="L278" s="269"/>
      <c r="M278" s="269"/>
      <c r="N278" s="269"/>
      <c r="O278" s="269"/>
      <c r="P278" s="269"/>
      <c r="Q278" s="269"/>
      <c r="R278" s="269"/>
      <c r="S278" s="269"/>
      <c r="T278" s="269"/>
      <c r="U278" s="269"/>
      <c r="V278" s="269"/>
      <c r="W278" s="269"/>
      <c r="X278" s="269"/>
      <c r="Y278" s="269"/>
      <c r="Z278" s="269"/>
      <c r="AA278" s="269"/>
      <c r="AB278" s="269"/>
      <c r="AC278" s="269"/>
      <c r="AD278" s="269"/>
      <c r="AE278" s="269"/>
    </row>
    <row r="279" spans="1:37" ht="25" customHeight="1" x14ac:dyDescent="0.25">
      <c r="A279" s="101"/>
      <c r="B279" s="102"/>
      <c r="C279" s="102"/>
      <c r="D279" s="102"/>
      <c r="E279" s="102"/>
      <c r="F279" s="102"/>
      <c r="G279" s="102"/>
      <c r="H279" s="102"/>
      <c r="I279" s="102"/>
      <c r="J279" s="102"/>
      <c r="K279" s="102"/>
      <c r="L279" s="102"/>
      <c r="M279" s="102"/>
      <c r="N279" s="102"/>
      <c r="O279" s="102"/>
      <c r="P279" s="102"/>
      <c r="Q279" s="103"/>
      <c r="R279" s="102"/>
      <c r="S279" s="102"/>
      <c r="T279" s="102"/>
      <c r="U279" s="102"/>
      <c r="V279" s="102"/>
      <c r="W279" s="102"/>
      <c r="X279" s="102"/>
      <c r="Y279" s="102"/>
      <c r="Z279" s="102"/>
      <c r="AA279" s="102"/>
      <c r="AB279" s="102"/>
      <c r="AC279" s="102"/>
      <c r="AD279" s="83"/>
      <c r="AE279" s="83"/>
    </row>
    <row r="280" spans="1:37" ht="25" customHeight="1" thickBot="1" x14ac:dyDescent="0.3">
      <c r="A280" s="70"/>
      <c r="B280" s="70"/>
      <c r="C280" s="70"/>
      <c r="D280" s="70"/>
      <c r="E280" s="70"/>
      <c r="F280" s="70"/>
      <c r="G280" s="70"/>
      <c r="H280" s="70"/>
      <c r="I280" s="70"/>
      <c r="J280" s="70"/>
      <c r="K280" s="70"/>
      <c r="L280" s="70"/>
      <c r="M280" s="70"/>
      <c r="N280" s="70"/>
      <c r="O280" s="70"/>
      <c r="P280" s="70"/>
      <c r="Q280" s="95"/>
      <c r="R280" s="70"/>
      <c r="S280" s="70"/>
      <c r="T280" s="70"/>
      <c r="U280" s="70"/>
      <c r="V280" s="70"/>
      <c r="W280" s="70"/>
      <c r="X280" s="70"/>
      <c r="Y280" s="70"/>
      <c r="Z280" s="70"/>
      <c r="AA280" s="70"/>
      <c r="AB280" s="70"/>
      <c r="AC280" s="70"/>
      <c r="AD280" s="96"/>
      <c r="AE280" s="96"/>
    </row>
    <row r="281" spans="1:37" ht="25" customHeight="1" thickTop="1" thickBot="1" x14ac:dyDescent="0.3">
      <c r="A281" s="292" t="s">
        <v>44</v>
      </c>
      <c r="B281" s="292"/>
      <c r="C281" s="292"/>
      <c r="D281" s="292"/>
      <c r="E281" s="292"/>
      <c r="F281" s="292"/>
      <c r="G281" s="292"/>
      <c r="H281" s="292"/>
      <c r="I281" s="292"/>
      <c r="J281" s="292"/>
      <c r="K281" s="292"/>
      <c r="L281" s="292"/>
      <c r="M281" s="292"/>
      <c r="N281" s="292"/>
      <c r="O281" s="292"/>
      <c r="P281" s="292"/>
      <c r="Q281" s="292"/>
      <c r="R281" s="292"/>
      <c r="S281" s="292"/>
      <c r="T281" s="292"/>
      <c r="U281" s="292"/>
      <c r="V281" s="292"/>
      <c r="W281" s="292"/>
      <c r="X281" s="292"/>
      <c r="Y281" s="292"/>
      <c r="Z281" s="292"/>
      <c r="AA281" s="292"/>
      <c r="AB281" s="292"/>
      <c r="AC281" s="292"/>
      <c r="AD281" s="63" t="s">
        <v>65</v>
      </c>
      <c r="AE281" s="211" t="s">
        <v>9</v>
      </c>
      <c r="AF281" s="86" t="s">
        <v>330</v>
      </c>
      <c r="AG281" s="86" t="s">
        <v>331</v>
      </c>
      <c r="AH281" s="86" t="s">
        <v>332</v>
      </c>
      <c r="AI281" s="87" t="s">
        <v>333</v>
      </c>
      <c r="AJ281" s="86"/>
      <c r="AK281" s="87" t="s">
        <v>334</v>
      </c>
    </row>
    <row r="282" spans="1:37" ht="25" customHeight="1" thickTop="1" thickBot="1" x14ac:dyDescent="0.3">
      <c r="A282" s="259" t="s">
        <v>246</v>
      </c>
      <c r="B282" s="259"/>
      <c r="C282" s="259"/>
      <c r="D282" s="259"/>
      <c r="E282" s="259"/>
      <c r="F282" s="259"/>
      <c r="G282" s="259"/>
      <c r="H282" s="259"/>
      <c r="I282" s="259"/>
      <c r="J282" s="259"/>
      <c r="K282" s="259"/>
      <c r="L282" s="259"/>
      <c r="M282" s="259"/>
      <c r="N282" s="259"/>
      <c r="O282" s="259"/>
      <c r="P282" s="259"/>
      <c r="Q282" s="150"/>
      <c r="R282" s="150"/>
      <c r="S282" s="150"/>
      <c r="T282" s="150"/>
      <c r="U282" s="150"/>
      <c r="V282" s="150"/>
      <c r="W282" s="150"/>
      <c r="X282" s="150"/>
      <c r="Y282" s="150"/>
      <c r="Z282" s="150"/>
      <c r="AA282" s="150"/>
      <c r="AB282" s="150"/>
      <c r="AC282" s="151"/>
      <c r="AD282" s="88">
        <f>'Art. 137'!AF274</f>
        <v>0</v>
      </c>
      <c r="AE282" s="89">
        <f t="shared" ref="AE282:AE322" si="91">IF(AG282=1,AK282,AG282)</f>
        <v>0</v>
      </c>
      <c r="AF282">
        <f t="shared" ref="AF282:AF322" si="92">AD282/2</f>
        <v>0</v>
      </c>
      <c r="AG282" s="86">
        <f t="shared" ref="AG282:AG322" si="93">IF(AND(AF282&gt;=0,AF282&lt;=1),1,"No aplica")</f>
        <v>1</v>
      </c>
      <c r="AH282" s="90">
        <f t="shared" ref="AH282:AH322" si="94">AD282/(AG282*2)</f>
        <v>0</v>
      </c>
      <c r="AI282" s="91">
        <f t="shared" ref="AI282:AI322" si="95">IF(AG282=1,AG282/$AG$323,"No aplica")</f>
        <v>2.4390243902439025E-2</v>
      </c>
      <c r="AJ282" s="91">
        <f t="shared" ref="AJ282:AJ322" si="96">AF282*AI282</f>
        <v>0</v>
      </c>
      <c r="AK282" s="91">
        <f t="shared" ref="AK282:AK322" si="97">AJ282*$AE$20</f>
        <v>0</v>
      </c>
    </row>
    <row r="283" spans="1:37" ht="25" customHeight="1" thickTop="1" thickBot="1" x14ac:dyDescent="0.3">
      <c r="A283" s="259" t="s">
        <v>68</v>
      </c>
      <c r="B283" s="259"/>
      <c r="C283" s="259"/>
      <c r="D283" s="259"/>
      <c r="E283" s="259"/>
      <c r="F283" s="259"/>
      <c r="G283" s="259"/>
      <c r="H283" s="259"/>
      <c r="I283" s="259"/>
      <c r="J283" s="259"/>
      <c r="K283" s="259"/>
      <c r="L283" s="259"/>
      <c r="M283" s="259"/>
      <c r="N283" s="259"/>
      <c r="O283" s="259"/>
      <c r="P283" s="259"/>
      <c r="Q283" s="150"/>
      <c r="R283" s="150"/>
      <c r="S283" s="150"/>
      <c r="T283" s="150"/>
      <c r="U283" s="150"/>
      <c r="V283" s="150"/>
      <c r="W283" s="150"/>
      <c r="X283" s="150"/>
      <c r="Y283" s="150"/>
      <c r="Z283" s="150"/>
      <c r="AA283" s="150"/>
      <c r="AB283" s="150"/>
      <c r="AC283" s="151"/>
      <c r="AD283" s="88">
        <f>'Art. 137'!AF275</f>
        <v>0</v>
      </c>
      <c r="AE283" s="89">
        <f t="shared" si="91"/>
        <v>0</v>
      </c>
      <c r="AF283">
        <f t="shared" si="92"/>
        <v>0</v>
      </c>
      <c r="AG283" s="86">
        <f t="shared" si="93"/>
        <v>1</v>
      </c>
      <c r="AH283" s="90">
        <f t="shared" si="94"/>
        <v>0</v>
      </c>
      <c r="AI283" s="91">
        <f t="shared" si="95"/>
        <v>2.4390243902439025E-2</v>
      </c>
      <c r="AJ283" s="91">
        <f t="shared" si="96"/>
        <v>0</v>
      </c>
      <c r="AK283" s="91">
        <f t="shared" si="97"/>
        <v>0</v>
      </c>
    </row>
    <row r="284" spans="1:37" ht="25" customHeight="1" thickTop="1" thickBot="1" x14ac:dyDescent="0.3">
      <c r="A284" s="259" t="s">
        <v>247</v>
      </c>
      <c r="B284" s="259"/>
      <c r="C284" s="259"/>
      <c r="D284" s="259"/>
      <c r="E284" s="259"/>
      <c r="F284" s="259"/>
      <c r="G284" s="259"/>
      <c r="H284" s="259"/>
      <c r="I284" s="259"/>
      <c r="J284" s="259"/>
      <c r="K284" s="259"/>
      <c r="L284" s="259"/>
      <c r="M284" s="259"/>
      <c r="N284" s="259"/>
      <c r="O284" s="259"/>
      <c r="P284" s="259"/>
      <c r="Q284" s="150"/>
      <c r="R284" s="150"/>
      <c r="S284" s="150"/>
      <c r="T284" s="150"/>
      <c r="U284" s="150"/>
      <c r="V284" s="150"/>
      <c r="W284" s="150"/>
      <c r="X284" s="150"/>
      <c r="Y284" s="150"/>
      <c r="Z284" s="150"/>
      <c r="AA284" s="150"/>
      <c r="AB284" s="150"/>
      <c r="AC284" s="151"/>
      <c r="AD284" s="88">
        <f>'Art. 137'!AF276</f>
        <v>0</v>
      </c>
      <c r="AE284" s="89">
        <f t="shared" si="91"/>
        <v>0</v>
      </c>
      <c r="AF284">
        <f t="shared" si="92"/>
        <v>0</v>
      </c>
      <c r="AG284" s="86">
        <f t="shared" si="93"/>
        <v>1</v>
      </c>
      <c r="AH284" s="90">
        <f t="shared" si="94"/>
        <v>0</v>
      </c>
      <c r="AI284" s="91">
        <f t="shared" si="95"/>
        <v>2.4390243902439025E-2</v>
      </c>
      <c r="AJ284" s="91">
        <f t="shared" si="96"/>
        <v>0</v>
      </c>
      <c r="AK284" s="91">
        <f t="shared" si="97"/>
        <v>0</v>
      </c>
    </row>
    <row r="285" spans="1:37" ht="25" customHeight="1" thickTop="1" thickBot="1" x14ac:dyDescent="0.3">
      <c r="A285" s="259" t="s">
        <v>248</v>
      </c>
      <c r="B285" s="259"/>
      <c r="C285" s="259"/>
      <c r="D285" s="259"/>
      <c r="E285" s="259"/>
      <c r="F285" s="259"/>
      <c r="G285" s="259"/>
      <c r="H285" s="259"/>
      <c r="I285" s="259"/>
      <c r="J285" s="259"/>
      <c r="K285" s="259"/>
      <c r="L285" s="259"/>
      <c r="M285" s="259"/>
      <c r="N285" s="259"/>
      <c r="O285" s="259"/>
      <c r="P285" s="259"/>
      <c r="Q285" s="150"/>
      <c r="R285" s="150"/>
      <c r="S285" s="150"/>
      <c r="T285" s="150"/>
      <c r="U285" s="150"/>
      <c r="V285" s="150"/>
      <c r="W285" s="150"/>
      <c r="X285" s="150"/>
      <c r="Y285" s="150"/>
      <c r="Z285" s="150"/>
      <c r="AA285" s="150"/>
      <c r="AB285" s="150"/>
      <c r="AC285" s="151"/>
      <c r="AD285" s="88">
        <f>'Art. 137'!AF277</f>
        <v>0</v>
      </c>
      <c r="AE285" s="89">
        <f t="shared" si="91"/>
        <v>0</v>
      </c>
      <c r="AF285">
        <f t="shared" si="92"/>
        <v>0</v>
      </c>
      <c r="AG285" s="86">
        <f t="shared" si="93"/>
        <v>1</v>
      </c>
      <c r="AH285" s="90">
        <f t="shared" si="94"/>
        <v>0</v>
      </c>
      <c r="AI285" s="91">
        <f t="shared" si="95"/>
        <v>2.4390243902439025E-2</v>
      </c>
      <c r="AJ285" s="91">
        <f t="shared" si="96"/>
        <v>0</v>
      </c>
      <c r="AK285" s="91">
        <f t="shared" si="97"/>
        <v>0</v>
      </c>
    </row>
    <row r="286" spans="1:37" ht="25" customHeight="1" thickTop="1" thickBot="1" x14ac:dyDescent="0.3">
      <c r="A286" s="259" t="s">
        <v>249</v>
      </c>
      <c r="B286" s="259"/>
      <c r="C286" s="259"/>
      <c r="D286" s="259"/>
      <c r="E286" s="259"/>
      <c r="F286" s="259"/>
      <c r="G286" s="259"/>
      <c r="H286" s="259"/>
      <c r="I286" s="259"/>
      <c r="J286" s="259"/>
      <c r="K286" s="259"/>
      <c r="L286" s="259"/>
      <c r="M286" s="259"/>
      <c r="N286" s="259"/>
      <c r="O286" s="259"/>
      <c r="P286" s="259"/>
      <c r="Q286" s="152"/>
      <c r="R286" s="152"/>
      <c r="S286" s="152"/>
      <c r="T286" s="152"/>
      <c r="U286" s="152"/>
      <c r="V286" s="152"/>
      <c r="W286" s="152"/>
      <c r="X286" s="152"/>
      <c r="Y286" s="152"/>
      <c r="Z286" s="152"/>
      <c r="AA286" s="152"/>
      <c r="AB286" s="152"/>
      <c r="AC286" s="153"/>
      <c r="AD286" s="88">
        <f>'Art. 137'!AF278</f>
        <v>0</v>
      </c>
      <c r="AE286" s="89">
        <f t="shared" si="91"/>
        <v>0</v>
      </c>
      <c r="AF286">
        <f t="shared" si="92"/>
        <v>0</v>
      </c>
      <c r="AG286" s="86">
        <f t="shared" si="93"/>
        <v>1</v>
      </c>
      <c r="AH286" s="90">
        <f t="shared" si="94"/>
        <v>0</v>
      </c>
      <c r="AI286" s="91">
        <f t="shared" si="95"/>
        <v>2.4390243902439025E-2</v>
      </c>
      <c r="AJ286" s="91">
        <f t="shared" si="96"/>
        <v>0</v>
      </c>
      <c r="AK286" s="91">
        <f t="shared" si="97"/>
        <v>0</v>
      </c>
    </row>
    <row r="287" spans="1:37" ht="25" customHeight="1" thickTop="1" thickBot="1" x14ac:dyDescent="0.3">
      <c r="A287" s="259" t="s">
        <v>250</v>
      </c>
      <c r="B287" s="259"/>
      <c r="C287" s="259"/>
      <c r="D287" s="259"/>
      <c r="E287" s="259"/>
      <c r="F287" s="259"/>
      <c r="G287" s="259"/>
      <c r="H287" s="259"/>
      <c r="I287" s="259"/>
      <c r="J287" s="259"/>
      <c r="K287" s="259"/>
      <c r="L287" s="259"/>
      <c r="M287" s="259"/>
      <c r="N287" s="259"/>
      <c r="O287" s="259"/>
      <c r="P287" s="259"/>
      <c r="Q287" s="152"/>
      <c r="R287" s="152"/>
      <c r="S287" s="152"/>
      <c r="T287" s="152"/>
      <c r="U287" s="152"/>
      <c r="V287" s="152"/>
      <c r="W287" s="152"/>
      <c r="X287" s="152"/>
      <c r="Y287" s="152"/>
      <c r="Z287" s="152"/>
      <c r="AA287" s="152"/>
      <c r="AB287" s="152"/>
      <c r="AC287" s="153"/>
      <c r="AD287" s="88">
        <f>'Art. 137'!AF279</f>
        <v>0</v>
      </c>
      <c r="AE287" s="89">
        <f t="shared" si="91"/>
        <v>0</v>
      </c>
      <c r="AF287">
        <f t="shared" si="92"/>
        <v>0</v>
      </c>
      <c r="AG287" s="86">
        <f t="shared" si="93"/>
        <v>1</v>
      </c>
      <c r="AH287" s="90">
        <f t="shared" si="94"/>
        <v>0</v>
      </c>
      <c r="AI287" s="91">
        <f t="shared" si="95"/>
        <v>2.4390243902439025E-2</v>
      </c>
      <c r="AJ287" s="91">
        <f t="shared" si="96"/>
        <v>0</v>
      </c>
      <c r="AK287" s="91">
        <f t="shared" si="97"/>
        <v>0</v>
      </c>
    </row>
    <row r="288" spans="1:37" ht="25" customHeight="1" thickTop="1" thickBot="1" x14ac:dyDescent="0.3">
      <c r="A288" s="259" t="s">
        <v>251</v>
      </c>
      <c r="B288" s="259"/>
      <c r="C288" s="259"/>
      <c r="D288" s="259"/>
      <c r="E288" s="259"/>
      <c r="F288" s="259"/>
      <c r="G288" s="259"/>
      <c r="H288" s="259"/>
      <c r="I288" s="259"/>
      <c r="J288" s="259"/>
      <c r="K288" s="259"/>
      <c r="L288" s="259"/>
      <c r="M288" s="259"/>
      <c r="N288" s="259"/>
      <c r="O288" s="259"/>
      <c r="P288" s="259"/>
      <c r="Q288" s="150"/>
      <c r="R288" s="150"/>
      <c r="S288" s="150"/>
      <c r="T288" s="150"/>
      <c r="U288" s="150"/>
      <c r="V288" s="150"/>
      <c r="W288" s="150"/>
      <c r="X288" s="150"/>
      <c r="Y288" s="150"/>
      <c r="Z288" s="150"/>
      <c r="AA288" s="150"/>
      <c r="AB288" s="150"/>
      <c r="AC288" s="151"/>
      <c r="AD288" s="88">
        <f>'Art. 137'!AF280</f>
        <v>0</v>
      </c>
      <c r="AE288" s="89">
        <f t="shared" si="91"/>
        <v>0</v>
      </c>
      <c r="AF288">
        <f t="shared" si="92"/>
        <v>0</v>
      </c>
      <c r="AG288" s="86">
        <f t="shared" si="93"/>
        <v>1</v>
      </c>
      <c r="AH288" s="90">
        <f t="shared" si="94"/>
        <v>0</v>
      </c>
      <c r="AI288" s="91">
        <f t="shared" si="95"/>
        <v>2.4390243902439025E-2</v>
      </c>
      <c r="AJ288" s="91">
        <f t="shared" si="96"/>
        <v>0</v>
      </c>
      <c r="AK288" s="91">
        <f t="shared" si="97"/>
        <v>0</v>
      </c>
    </row>
    <row r="289" spans="1:37" ht="25" customHeight="1" thickTop="1" thickBot="1" x14ac:dyDescent="0.3">
      <c r="A289" s="259" t="s">
        <v>252</v>
      </c>
      <c r="B289" s="259"/>
      <c r="C289" s="259"/>
      <c r="D289" s="259"/>
      <c r="E289" s="259"/>
      <c r="F289" s="259"/>
      <c r="G289" s="259"/>
      <c r="H289" s="259"/>
      <c r="I289" s="259"/>
      <c r="J289" s="259"/>
      <c r="K289" s="259"/>
      <c r="L289" s="259"/>
      <c r="M289" s="259"/>
      <c r="N289" s="259"/>
      <c r="O289" s="259"/>
      <c r="P289" s="259"/>
      <c r="Q289" s="150"/>
      <c r="R289" s="150"/>
      <c r="S289" s="150"/>
      <c r="T289" s="150"/>
      <c r="U289" s="150"/>
      <c r="V289" s="150"/>
      <c r="W289" s="150"/>
      <c r="X289" s="150"/>
      <c r="Y289" s="150"/>
      <c r="Z289" s="150"/>
      <c r="AA289" s="150"/>
      <c r="AB289" s="150"/>
      <c r="AC289" s="151"/>
      <c r="AD289" s="88">
        <f>'Art. 137'!AF281</f>
        <v>0</v>
      </c>
      <c r="AE289" s="89">
        <f t="shared" si="91"/>
        <v>0</v>
      </c>
      <c r="AF289">
        <f t="shared" si="92"/>
        <v>0</v>
      </c>
      <c r="AG289" s="86">
        <f t="shared" si="93"/>
        <v>1</v>
      </c>
      <c r="AH289" s="90">
        <f t="shared" si="94"/>
        <v>0</v>
      </c>
      <c r="AI289" s="91">
        <f t="shared" si="95"/>
        <v>2.4390243902439025E-2</v>
      </c>
      <c r="AJ289" s="91">
        <f t="shared" si="96"/>
        <v>0</v>
      </c>
      <c r="AK289" s="91">
        <f t="shared" si="97"/>
        <v>0</v>
      </c>
    </row>
    <row r="290" spans="1:37" ht="25" customHeight="1" thickTop="1" thickBot="1" x14ac:dyDescent="0.3">
      <c r="A290" s="259" t="s">
        <v>253</v>
      </c>
      <c r="B290" s="259"/>
      <c r="C290" s="259"/>
      <c r="D290" s="259"/>
      <c r="E290" s="259"/>
      <c r="F290" s="259"/>
      <c r="G290" s="259"/>
      <c r="H290" s="259"/>
      <c r="I290" s="259"/>
      <c r="J290" s="259"/>
      <c r="K290" s="259"/>
      <c r="L290" s="259"/>
      <c r="M290" s="259"/>
      <c r="N290" s="259"/>
      <c r="O290" s="259"/>
      <c r="P290" s="259"/>
      <c r="Q290" s="152"/>
      <c r="R290" s="152"/>
      <c r="S290" s="152"/>
      <c r="T290" s="152"/>
      <c r="U290" s="152"/>
      <c r="V290" s="152"/>
      <c r="W290" s="152"/>
      <c r="X290" s="152"/>
      <c r="Y290" s="152"/>
      <c r="Z290" s="152"/>
      <c r="AA290" s="152"/>
      <c r="AB290" s="152"/>
      <c r="AC290" s="153"/>
      <c r="AD290" s="88">
        <f>'Art. 137'!AF282</f>
        <v>0</v>
      </c>
      <c r="AE290" s="89">
        <f t="shared" si="91"/>
        <v>0</v>
      </c>
      <c r="AF290">
        <f t="shared" si="92"/>
        <v>0</v>
      </c>
      <c r="AG290" s="86">
        <f t="shared" si="93"/>
        <v>1</v>
      </c>
      <c r="AH290" s="90">
        <f t="shared" si="94"/>
        <v>0</v>
      </c>
      <c r="AI290" s="91">
        <f t="shared" si="95"/>
        <v>2.4390243902439025E-2</v>
      </c>
      <c r="AJ290" s="91">
        <f t="shared" si="96"/>
        <v>0</v>
      </c>
      <c r="AK290" s="91">
        <f t="shared" si="97"/>
        <v>0</v>
      </c>
    </row>
    <row r="291" spans="1:37" ht="25" customHeight="1" thickTop="1" thickBot="1" x14ac:dyDescent="0.3">
      <c r="A291" s="259" t="s">
        <v>254</v>
      </c>
      <c r="B291" s="259"/>
      <c r="C291" s="259"/>
      <c r="D291" s="259"/>
      <c r="E291" s="259"/>
      <c r="F291" s="259"/>
      <c r="G291" s="259"/>
      <c r="H291" s="259"/>
      <c r="I291" s="259"/>
      <c r="J291" s="259"/>
      <c r="K291" s="259"/>
      <c r="L291" s="259"/>
      <c r="M291" s="259"/>
      <c r="N291" s="259"/>
      <c r="O291" s="259"/>
      <c r="P291" s="259"/>
      <c r="Q291" s="152"/>
      <c r="R291" s="152"/>
      <c r="S291" s="152"/>
      <c r="T291" s="152"/>
      <c r="U291" s="152"/>
      <c r="V291" s="152"/>
      <c r="W291" s="152"/>
      <c r="X291" s="152"/>
      <c r="Y291" s="152"/>
      <c r="Z291" s="152"/>
      <c r="AA291" s="152"/>
      <c r="AB291" s="152"/>
      <c r="AC291" s="153"/>
      <c r="AD291" s="88">
        <f>'Art. 137'!AF283</f>
        <v>0</v>
      </c>
      <c r="AE291" s="89">
        <f t="shared" si="91"/>
        <v>0</v>
      </c>
      <c r="AF291">
        <f t="shared" si="92"/>
        <v>0</v>
      </c>
      <c r="AG291" s="86">
        <f t="shared" si="93"/>
        <v>1</v>
      </c>
      <c r="AH291" s="90">
        <f t="shared" si="94"/>
        <v>0</v>
      </c>
      <c r="AI291" s="91">
        <f t="shared" si="95"/>
        <v>2.4390243902439025E-2</v>
      </c>
      <c r="AJ291" s="91">
        <f t="shared" si="96"/>
        <v>0</v>
      </c>
      <c r="AK291" s="91">
        <f t="shared" si="97"/>
        <v>0</v>
      </c>
    </row>
    <row r="292" spans="1:37" ht="25" customHeight="1" thickTop="1" thickBot="1" x14ac:dyDescent="0.3">
      <c r="A292" s="259" t="s">
        <v>255</v>
      </c>
      <c r="B292" s="259"/>
      <c r="C292" s="259"/>
      <c r="D292" s="259"/>
      <c r="E292" s="259"/>
      <c r="F292" s="259"/>
      <c r="G292" s="259"/>
      <c r="H292" s="259"/>
      <c r="I292" s="259"/>
      <c r="J292" s="259"/>
      <c r="K292" s="259"/>
      <c r="L292" s="259"/>
      <c r="M292" s="259"/>
      <c r="N292" s="259"/>
      <c r="O292" s="259"/>
      <c r="P292" s="259"/>
      <c r="Q292" s="150"/>
      <c r="R292" s="150"/>
      <c r="S292" s="150"/>
      <c r="T292" s="150"/>
      <c r="U292" s="150"/>
      <c r="V292" s="150"/>
      <c r="W292" s="150"/>
      <c r="X292" s="150"/>
      <c r="Y292" s="150"/>
      <c r="Z292" s="150"/>
      <c r="AA292" s="150"/>
      <c r="AB292" s="150"/>
      <c r="AC292" s="151"/>
      <c r="AD292" s="88">
        <f>'Art. 137'!AF284</f>
        <v>0</v>
      </c>
      <c r="AE292" s="89">
        <f t="shared" si="91"/>
        <v>0</v>
      </c>
      <c r="AF292">
        <f t="shared" si="92"/>
        <v>0</v>
      </c>
      <c r="AG292" s="86">
        <f t="shared" si="93"/>
        <v>1</v>
      </c>
      <c r="AH292" s="90">
        <f t="shared" si="94"/>
        <v>0</v>
      </c>
      <c r="AI292" s="91">
        <f t="shared" si="95"/>
        <v>2.4390243902439025E-2</v>
      </c>
      <c r="AJ292" s="91">
        <f t="shared" si="96"/>
        <v>0</v>
      </c>
      <c r="AK292" s="91">
        <f t="shared" si="97"/>
        <v>0</v>
      </c>
    </row>
    <row r="293" spans="1:37" ht="25" customHeight="1" thickTop="1" thickBot="1" x14ac:dyDescent="0.3">
      <c r="A293" s="259" t="s">
        <v>256</v>
      </c>
      <c r="B293" s="259"/>
      <c r="C293" s="259"/>
      <c r="D293" s="259"/>
      <c r="E293" s="259"/>
      <c r="F293" s="259"/>
      <c r="G293" s="259"/>
      <c r="H293" s="259"/>
      <c r="I293" s="259"/>
      <c r="J293" s="259"/>
      <c r="K293" s="259"/>
      <c r="L293" s="259"/>
      <c r="M293" s="259"/>
      <c r="N293" s="259"/>
      <c r="O293" s="259"/>
      <c r="P293" s="259"/>
      <c r="Q293" s="150"/>
      <c r="R293" s="150"/>
      <c r="S293" s="150"/>
      <c r="T293" s="150"/>
      <c r="U293" s="150"/>
      <c r="V293" s="150"/>
      <c r="W293" s="150"/>
      <c r="X293" s="150"/>
      <c r="Y293" s="150"/>
      <c r="Z293" s="150"/>
      <c r="AA293" s="150"/>
      <c r="AB293" s="150"/>
      <c r="AC293" s="151"/>
      <c r="AD293" s="88">
        <f>'Art. 137'!AF285</f>
        <v>0</v>
      </c>
      <c r="AE293" s="89">
        <f t="shared" si="91"/>
        <v>0</v>
      </c>
      <c r="AF293">
        <f t="shared" si="92"/>
        <v>0</v>
      </c>
      <c r="AG293" s="86">
        <f t="shared" si="93"/>
        <v>1</v>
      </c>
      <c r="AH293" s="90">
        <f t="shared" si="94"/>
        <v>0</v>
      </c>
      <c r="AI293" s="91">
        <f t="shared" si="95"/>
        <v>2.4390243902439025E-2</v>
      </c>
      <c r="AJ293" s="91">
        <f t="shared" si="96"/>
        <v>0</v>
      </c>
      <c r="AK293" s="91">
        <f t="shared" si="97"/>
        <v>0</v>
      </c>
    </row>
    <row r="294" spans="1:37" ht="25" customHeight="1" thickTop="1" thickBot="1" x14ac:dyDescent="0.3">
      <c r="A294" s="259" t="s">
        <v>257</v>
      </c>
      <c r="B294" s="259"/>
      <c r="C294" s="259"/>
      <c r="D294" s="259"/>
      <c r="E294" s="259"/>
      <c r="F294" s="259"/>
      <c r="G294" s="259"/>
      <c r="H294" s="259"/>
      <c r="I294" s="259"/>
      <c r="J294" s="259"/>
      <c r="K294" s="259"/>
      <c r="L294" s="259"/>
      <c r="M294" s="259"/>
      <c r="N294" s="259"/>
      <c r="O294" s="259"/>
      <c r="P294" s="259"/>
      <c r="Q294" s="150"/>
      <c r="R294" s="150"/>
      <c r="S294" s="150"/>
      <c r="T294" s="150"/>
      <c r="U294" s="150"/>
      <c r="V294" s="150"/>
      <c r="W294" s="150"/>
      <c r="X294" s="150"/>
      <c r="Y294" s="150"/>
      <c r="Z294" s="150"/>
      <c r="AA294" s="150"/>
      <c r="AB294" s="150"/>
      <c r="AC294" s="151"/>
      <c r="AD294" s="88">
        <f>'Art. 137'!AF286</f>
        <v>0</v>
      </c>
      <c r="AE294" s="89">
        <f t="shared" si="91"/>
        <v>0</v>
      </c>
      <c r="AF294">
        <f t="shared" si="92"/>
        <v>0</v>
      </c>
      <c r="AG294" s="86">
        <f t="shared" si="93"/>
        <v>1</v>
      </c>
      <c r="AH294" s="90">
        <f t="shared" si="94"/>
        <v>0</v>
      </c>
      <c r="AI294" s="91">
        <f t="shared" si="95"/>
        <v>2.4390243902439025E-2</v>
      </c>
      <c r="AJ294" s="91">
        <f t="shared" si="96"/>
        <v>0</v>
      </c>
      <c r="AK294" s="91">
        <f t="shared" si="97"/>
        <v>0</v>
      </c>
    </row>
    <row r="295" spans="1:37" ht="25" customHeight="1" thickTop="1" thickBot="1" x14ac:dyDescent="0.3">
      <c r="A295" s="259" t="s">
        <v>258</v>
      </c>
      <c r="B295" s="259"/>
      <c r="C295" s="259"/>
      <c r="D295" s="259"/>
      <c r="E295" s="259"/>
      <c r="F295" s="259"/>
      <c r="G295" s="259"/>
      <c r="H295" s="259"/>
      <c r="I295" s="259"/>
      <c r="J295" s="259"/>
      <c r="K295" s="259"/>
      <c r="L295" s="259"/>
      <c r="M295" s="259"/>
      <c r="N295" s="259"/>
      <c r="O295" s="259"/>
      <c r="P295" s="259"/>
      <c r="Q295" s="150"/>
      <c r="R295" s="150"/>
      <c r="S295" s="150"/>
      <c r="T295" s="150"/>
      <c r="U295" s="150"/>
      <c r="V295" s="150"/>
      <c r="W295" s="150"/>
      <c r="X295" s="150"/>
      <c r="Y295" s="150"/>
      <c r="Z295" s="150"/>
      <c r="AA295" s="150"/>
      <c r="AB295" s="150"/>
      <c r="AC295" s="151"/>
      <c r="AD295" s="88">
        <f>'Art. 137'!AF287</f>
        <v>0</v>
      </c>
      <c r="AE295" s="89">
        <f t="shared" si="91"/>
        <v>0</v>
      </c>
      <c r="AF295">
        <f t="shared" si="92"/>
        <v>0</v>
      </c>
      <c r="AG295" s="86">
        <f t="shared" si="93"/>
        <v>1</v>
      </c>
      <c r="AH295" s="90">
        <f t="shared" si="94"/>
        <v>0</v>
      </c>
      <c r="AI295" s="91">
        <f t="shared" si="95"/>
        <v>2.4390243902439025E-2</v>
      </c>
      <c r="AJ295" s="91">
        <f t="shared" si="96"/>
        <v>0</v>
      </c>
      <c r="AK295" s="91">
        <f t="shared" si="97"/>
        <v>0</v>
      </c>
    </row>
    <row r="296" spans="1:37" ht="25" customHeight="1" thickTop="1" thickBot="1" x14ac:dyDescent="0.3">
      <c r="A296" s="259" t="s">
        <v>259</v>
      </c>
      <c r="B296" s="259"/>
      <c r="C296" s="259"/>
      <c r="D296" s="259"/>
      <c r="E296" s="259"/>
      <c r="F296" s="259"/>
      <c r="G296" s="259"/>
      <c r="H296" s="259"/>
      <c r="I296" s="259"/>
      <c r="J296" s="259"/>
      <c r="K296" s="259"/>
      <c r="L296" s="259"/>
      <c r="M296" s="259"/>
      <c r="N296" s="259"/>
      <c r="O296" s="259"/>
      <c r="P296" s="259"/>
      <c r="Q296" s="152"/>
      <c r="R296" s="152"/>
      <c r="S296" s="152"/>
      <c r="T296" s="152"/>
      <c r="U296" s="152"/>
      <c r="V296" s="152"/>
      <c r="W296" s="152"/>
      <c r="X296" s="152"/>
      <c r="Y296" s="152"/>
      <c r="Z296" s="152"/>
      <c r="AA296" s="152"/>
      <c r="AB296" s="152"/>
      <c r="AC296" s="153"/>
      <c r="AD296" s="88">
        <f>'Art. 137'!AF288</f>
        <v>0</v>
      </c>
      <c r="AE296" s="89">
        <f t="shared" si="91"/>
        <v>0</v>
      </c>
      <c r="AF296">
        <f t="shared" si="92"/>
        <v>0</v>
      </c>
      <c r="AG296" s="86">
        <f t="shared" si="93"/>
        <v>1</v>
      </c>
      <c r="AH296" s="90">
        <f t="shared" si="94"/>
        <v>0</v>
      </c>
      <c r="AI296" s="91">
        <f t="shared" si="95"/>
        <v>2.4390243902439025E-2</v>
      </c>
      <c r="AJ296" s="91">
        <f t="shared" si="96"/>
        <v>0</v>
      </c>
      <c r="AK296" s="91">
        <f t="shared" si="97"/>
        <v>0</v>
      </c>
    </row>
    <row r="297" spans="1:37" ht="25" customHeight="1" thickTop="1" thickBot="1" x14ac:dyDescent="0.3">
      <c r="A297" s="259" t="s">
        <v>260</v>
      </c>
      <c r="B297" s="259"/>
      <c r="C297" s="259"/>
      <c r="D297" s="259"/>
      <c r="E297" s="259"/>
      <c r="F297" s="259"/>
      <c r="G297" s="259"/>
      <c r="H297" s="259"/>
      <c r="I297" s="259"/>
      <c r="J297" s="259"/>
      <c r="K297" s="259"/>
      <c r="L297" s="259"/>
      <c r="M297" s="259"/>
      <c r="N297" s="259"/>
      <c r="O297" s="259"/>
      <c r="P297" s="259"/>
      <c r="Q297" s="152"/>
      <c r="R297" s="152"/>
      <c r="S297" s="152"/>
      <c r="T297" s="152"/>
      <c r="U297" s="152"/>
      <c r="V297" s="152"/>
      <c r="W297" s="152"/>
      <c r="X297" s="152"/>
      <c r="Y297" s="152"/>
      <c r="Z297" s="152"/>
      <c r="AA297" s="152"/>
      <c r="AB297" s="152"/>
      <c r="AC297" s="153"/>
      <c r="AD297" s="88">
        <f>'Art. 137'!AF289</f>
        <v>0</v>
      </c>
      <c r="AE297" s="89">
        <f t="shared" si="91"/>
        <v>0</v>
      </c>
      <c r="AF297">
        <f t="shared" si="92"/>
        <v>0</v>
      </c>
      <c r="AG297" s="86">
        <f t="shared" si="93"/>
        <v>1</v>
      </c>
      <c r="AH297" s="90">
        <f t="shared" si="94"/>
        <v>0</v>
      </c>
      <c r="AI297" s="91">
        <f t="shared" si="95"/>
        <v>2.4390243902439025E-2</v>
      </c>
      <c r="AJ297" s="91">
        <f t="shared" si="96"/>
        <v>0</v>
      </c>
      <c r="AK297" s="91">
        <f t="shared" si="97"/>
        <v>0</v>
      </c>
    </row>
    <row r="298" spans="1:37" ht="25" customHeight="1" thickTop="1" thickBot="1" x14ac:dyDescent="0.3">
      <c r="A298" s="259" t="s">
        <v>261</v>
      </c>
      <c r="B298" s="259"/>
      <c r="C298" s="259"/>
      <c r="D298" s="259"/>
      <c r="E298" s="259"/>
      <c r="F298" s="259"/>
      <c r="G298" s="259"/>
      <c r="H298" s="259"/>
      <c r="I298" s="259"/>
      <c r="J298" s="259"/>
      <c r="K298" s="259"/>
      <c r="L298" s="259"/>
      <c r="M298" s="259"/>
      <c r="N298" s="259"/>
      <c r="O298" s="259"/>
      <c r="P298" s="259"/>
      <c r="Q298" s="150"/>
      <c r="R298" s="150"/>
      <c r="S298" s="150"/>
      <c r="T298" s="150"/>
      <c r="U298" s="150"/>
      <c r="V298" s="150"/>
      <c r="W298" s="150"/>
      <c r="X298" s="150"/>
      <c r="Y298" s="150"/>
      <c r="Z298" s="150"/>
      <c r="AA298" s="150"/>
      <c r="AB298" s="150"/>
      <c r="AC298" s="151"/>
      <c r="AD298" s="88">
        <f>'Art. 137'!AF290</f>
        <v>0</v>
      </c>
      <c r="AE298" s="89">
        <f t="shared" si="91"/>
        <v>0</v>
      </c>
      <c r="AF298">
        <f t="shared" si="92"/>
        <v>0</v>
      </c>
      <c r="AG298" s="86">
        <f t="shared" si="93"/>
        <v>1</v>
      </c>
      <c r="AH298" s="90">
        <f t="shared" si="94"/>
        <v>0</v>
      </c>
      <c r="AI298" s="91">
        <f t="shared" si="95"/>
        <v>2.4390243902439025E-2</v>
      </c>
      <c r="AJ298" s="91">
        <f t="shared" si="96"/>
        <v>0</v>
      </c>
      <c r="AK298" s="91">
        <f t="shared" si="97"/>
        <v>0</v>
      </c>
    </row>
    <row r="299" spans="1:37" ht="25" customHeight="1" thickTop="1" thickBot="1" x14ac:dyDescent="0.3">
      <c r="A299" s="259" t="s">
        <v>262</v>
      </c>
      <c r="B299" s="259"/>
      <c r="C299" s="259"/>
      <c r="D299" s="259"/>
      <c r="E299" s="259"/>
      <c r="F299" s="259"/>
      <c r="G299" s="259"/>
      <c r="H299" s="259"/>
      <c r="I299" s="259"/>
      <c r="J299" s="259"/>
      <c r="K299" s="259"/>
      <c r="L299" s="259"/>
      <c r="M299" s="259"/>
      <c r="N299" s="259"/>
      <c r="O299" s="259"/>
      <c r="P299" s="259"/>
      <c r="Q299" s="150"/>
      <c r="R299" s="150"/>
      <c r="S299" s="150"/>
      <c r="T299" s="150"/>
      <c r="U299" s="150"/>
      <c r="V299" s="150"/>
      <c r="W299" s="150"/>
      <c r="X299" s="150"/>
      <c r="Y299" s="150"/>
      <c r="Z299" s="150"/>
      <c r="AA299" s="150"/>
      <c r="AB299" s="150"/>
      <c r="AC299" s="151"/>
      <c r="AD299" s="88">
        <f>'Art. 137'!AF291</f>
        <v>0</v>
      </c>
      <c r="AE299" s="89">
        <f t="shared" si="91"/>
        <v>0</v>
      </c>
      <c r="AF299">
        <f t="shared" si="92"/>
        <v>0</v>
      </c>
      <c r="AG299" s="86">
        <f t="shared" si="93"/>
        <v>1</v>
      </c>
      <c r="AH299" s="90">
        <f t="shared" si="94"/>
        <v>0</v>
      </c>
      <c r="AI299" s="91">
        <f t="shared" si="95"/>
        <v>2.4390243902439025E-2</v>
      </c>
      <c r="AJ299" s="91">
        <f t="shared" si="96"/>
        <v>0</v>
      </c>
      <c r="AK299" s="91">
        <f t="shared" si="97"/>
        <v>0</v>
      </c>
    </row>
    <row r="300" spans="1:37" ht="25" customHeight="1" thickTop="1" thickBot="1" x14ac:dyDescent="0.3">
      <c r="A300" s="259" t="s">
        <v>263</v>
      </c>
      <c r="B300" s="259"/>
      <c r="C300" s="259"/>
      <c r="D300" s="259"/>
      <c r="E300" s="259"/>
      <c r="F300" s="259"/>
      <c r="G300" s="259"/>
      <c r="H300" s="259"/>
      <c r="I300" s="259"/>
      <c r="J300" s="259"/>
      <c r="K300" s="259"/>
      <c r="L300" s="259"/>
      <c r="M300" s="259"/>
      <c r="N300" s="259"/>
      <c r="O300" s="259"/>
      <c r="P300" s="259"/>
      <c r="Q300" s="152"/>
      <c r="R300" s="152"/>
      <c r="S300" s="152"/>
      <c r="T300" s="152"/>
      <c r="U300" s="152"/>
      <c r="V300" s="152"/>
      <c r="W300" s="152"/>
      <c r="X300" s="152"/>
      <c r="Y300" s="152"/>
      <c r="Z300" s="152"/>
      <c r="AA300" s="152"/>
      <c r="AB300" s="152"/>
      <c r="AC300" s="153"/>
      <c r="AD300" s="88">
        <f>'Art. 137'!AF292</f>
        <v>0</v>
      </c>
      <c r="AE300" s="89">
        <f t="shared" si="91"/>
        <v>0</v>
      </c>
      <c r="AF300">
        <f t="shared" si="92"/>
        <v>0</v>
      </c>
      <c r="AG300" s="86">
        <f t="shared" si="93"/>
        <v>1</v>
      </c>
      <c r="AH300" s="90">
        <f t="shared" si="94"/>
        <v>0</v>
      </c>
      <c r="AI300" s="91">
        <f t="shared" si="95"/>
        <v>2.4390243902439025E-2</v>
      </c>
      <c r="AJ300" s="91">
        <f t="shared" si="96"/>
        <v>0</v>
      </c>
      <c r="AK300" s="91">
        <f t="shared" si="97"/>
        <v>0</v>
      </c>
    </row>
    <row r="301" spans="1:37" ht="25" customHeight="1" thickTop="1" thickBot="1" x14ac:dyDescent="0.3">
      <c r="A301" s="259" t="s">
        <v>264</v>
      </c>
      <c r="B301" s="259"/>
      <c r="C301" s="259"/>
      <c r="D301" s="259"/>
      <c r="E301" s="259"/>
      <c r="F301" s="259"/>
      <c r="G301" s="259"/>
      <c r="H301" s="259"/>
      <c r="I301" s="259"/>
      <c r="J301" s="259"/>
      <c r="K301" s="259"/>
      <c r="L301" s="259"/>
      <c r="M301" s="259"/>
      <c r="N301" s="259"/>
      <c r="O301" s="259"/>
      <c r="P301" s="259"/>
      <c r="Q301" s="152"/>
      <c r="R301" s="152"/>
      <c r="S301" s="152"/>
      <c r="T301" s="152"/>
      <c r="U301" s="152"/>
      <c r="V301" s="152"/>
      <c r="W301" s="152"/>
      <c r="X301" s="152"/>
      <c r="Y301" s="152"/>
      <c r="Z301" s="152"/>
      <c r="AA301" s="152"/>
      <c r="AB301" s="152"/>
      <c r="AC301" s="153"/>
      <c r="AD301" s="88">
        <f>'Art. 137'!AF293</f>
        <v>0</v>
      </c>
      <c r="AE301" s="89">
        <f t="shared" si="91"/>
        <v>0</v>
      </c>
      <c r="AF301">
        <f t="shared" si="92"/>
        <v>0</v>
      </c>
      <c r="AG301" s="86">
        <f t="shared" si="93"/>
        <v>1</v>
      </c>
      <c r="AH301" s="90">
        <f t="shared" si="94"/>
        <v>0</v>
      </c>
      <c r="AI301" s="91">
        <f t="shared" si="95"/>
        <v>2.4390243902439025E-2</v>
      </c>
      <c r="AJ301" s="91">
        <f t="shared" si="96"/>
        <v>0</v>
      </c>
      <c r="AK301" s="91">
        <f t="shared" si="97"/>
        <v>0</v>
      </c>
    </row>
    <row r="302" spans="1:37" ht="25" customHeight="1" thickTop="1" thickBot="1" x14ac:dyDescent="0.3">
      <c r="A302" s="259" t="s">
        <v>265</v>
      </c>
      <c r="B302" s="259"/>
      <c r="C302" s="259"/>
      <c r="D302" s="259"/>
      <c r="E302" s="259"/>
      <c r="F302" s="259"/>
      <c r="G302" s="259"/>
      <c r="H302" s="259"/>
      <c r="I302" s="259"/>
      <c r="J302" s="259"/>
      <c r="K302" s="259"/>
      <c r="L302" s="259"/>
      <c r="M302" s="259"/>
      <c r="N302" s="259"/>
      <c r="O302" s="259"/>
      <c r="P302" s="259"/>
      <c r="Q302" s="150"/>
      <c r="R302" s="150"/>
      <c r="S302" s="150"/>
      <c r="T302" s="150"/>
      <c r="U302" s="150"/>
      <c r="V302" s="150"/>
      <c r="W302" s="150"/>
      <c r="X302" s="150"/>
      <c r="Y302" s="150"/>
      <c r="Z302" s="150"/>
      <c r="AA302" s="150"/>
      <c r="AB302" s="150"/>
      <c r="AC302" s="151"/>
      <c r="AD302" s="88">
        <f>'Art. 137'!AF294</f>
        <v>0</v>
      </c>
      <c r="AE302" s="89">
        <f t="shared" si="91"/>
        <v>0</v>
      </c>
      <c r="AF302">
        <f t="shared" si="92"/>
        <v>0</v>
      </c>
      <c r="AG302" s="86">
        <f t="shared" si="93"/>
        <v>1</v>
      </c>
      <c r="AH302" s="90">
        <f t="shared" si="94"/>
        <v>0</v>
      </c>
      <c r="AI302" s="91">
        <f t="shared" si="95"/>
        <v>2.4390243902439025E-2</v>
      </c>
      <c r="AJ302" s="91">
        <f t="shared" si="96"/>
        <v>0</v>
      </c>
      <c r="AK302" s="91">
        <f t="shared" si="97"/>
        <v>0</v>
      </c>
    </row>
    <row r="303" spans="1:37" ht="25" customHeight="1" thickTop="1" thickBot="1" x14ac:dyDescent="0.3">
      <c r="A303" s="259" t="s">
        <v>266</v>
      </c>
      <c r="B303" s="259"/>
      <c r="C303" s="259"/>
      <c r="D303" s="259"/>
      <c r="E303" s="259"/>
      <c r="F303" s="259"/>
      <c r="G303" s="259"/>
      <c r="H303" s="259"/>
      <c r="I303" s="259"/>
      <c r="J303" s="259"/>
      <c r="K303" s="259"/>
      <c r="L303" s="259"/>
      <c r="M303" s="259"/>
      <c r="N303" s="259"/>
      <c r="O303" s="259"/>
      <c r="P303" s="259"/>
      <c r="Q303" s="150"/>
      <c r="R303" s="150"/>
      <c r="S303" s="150"/>
      <c r="T303" s="150"/>
      <c r="U303" s="150"/>
      <c r="V303" s="150"/>
      <c r="W303" s="150"/>
      <c r="X303" s="150"/>
      <c r="Y303" s="150"/>
      <c r="Z303" s="150"/>
      <c r="AA303" s="150"/>
      <c r="AB303" s="150"/>
      <c r="AC303" s="151"/>
      <c r="AD303" s="88">
        <f>'Art. 137'!AF295</f>
        <v>0</v>
      </c>
      <c r="AE303" s="89">
        <f t="shared" si="91"/>
        <v>0</v>
      </c>
      <c r="AF303">
        <f t="shared" si="92"/>
        <v>0</v>
      </c>
      <c r="AG303" s="86">
        <f t="shared" si="93"/>
        <v>1</v>
      </c>
      <c r="AH303" s="90">
        <f t="shared" si="94"/>
        <v>0</v>
      </c>
      <c r="AI303" s="91">
        <f t="shared" si="95"/>
        <v>2.4390243902439025E-2</v>
      </c>
      <c r="AJ303" s="91">
        <f t="shared" si="96"/>
        <v>0</v>
      </c>
      <c r="AK303" s="91">
        <f t="shared" si="97"/>
        <v>0</v>
      </c>
    </row>
    <row r="304" spans="1:37" ht="25" customHeight="1" thickTop="1" thickBot="1" x14ac:dyDescent="0.3">
      <c r="A304" s="259" t="s">
        <v>267</v>
      </c>
      <c r="B304" s="259"/>
      <c r="C304" s="259"/>
      <c r="D304" s="259"/>
      <c r="E304" s="259"/>
      <c r="F304" s="259"/>
      <c r="G304" s="259"/>
      <c r="H304" s="259"/>
      <c r="I304" s="259"/>
      <c r="J304" s="259"/>
      <c r="K304" s="259"/>
      <c r="L304" s="259"/>
      <c r="M304" s="259"/>
      <c r="N304" s="259"/>
      <c r="O304" s="259"/>
      <c r="P304" s="259"/>
      <c r="Q304" s="150"/>
      <c r="R304" s="150"/>
      <c r="S304" s="150"/>
      <c r="T304" s="150"/>
      <c r="U304" s="150"/>
      <c r="V304" s="150"/>
      <c r="W304" s="150"/>
      <c r="X304" s="150"/>
      <c r="Y304" s="150"/>
      <c r="Z304" s="150"/>
      <c r="AA304" s="150"/>
      <c r="AB304" s="150"/>
      <c r="AC304" s="151"/>
      <c r="AD304" s="88">
        <f>'Art. 137'!AF296</f>
        <v>0</v>
      </c>
      <c r="AE304" s="89">
        <f t="shared" si="91"/>
        <v>0</v>
      </c>
      <c r="AF304">
        <f t="shared" si="92"/>
        <v>0</v>
      </c>
      <c r="AG304" s="86">
        <f t="shared" si="93"/>
        <v>1</v>
      </c>
      <c r="AH304" s="90">
        <f t="shared" si="94"/>
        <v>0</v>
      </c>
      <c r="AI304" s="91">
        <f t="shared" si="95"/>
        <v>2.4390243902439025E-2</v>
      </c>
      <c r="AJ304" s="91">
        <f t="shared" si="96"/>
        <v>0</v>
      </c>
      <c r="AK304" s="91">
        <f t="shared" si="97"/>
        <v>0</v>
      </c>
    </row>
    <row r="305" spans="1:37" ht="25" customHeight="1" thickTop="1" thickBot="1" x14ac:dyDescent="0.3">
      <c r="A305" s="259" t="s">
        <v>268</v>
      </c>
      <c r="B305" s="259"/>
      <c r="C305" s="259"/>
      <c r="D305" s="259"/>
      <c r="E305" s="259"/>
      <c r="F305" s="259"/>
      <c r="G305" s="259"/>
      <c r="H305" s="259"/>
      <c r="I305" s="259"/>
      <c r="J305" s="259"/>
      <c r="K305" s="259"/>
      <c r="L305" s="259"/>
      <c r="M305" s="259"/>
      <c r="N305" s="259"/>
      <c r="O305" s="259"/>
      <c r="P305" s="259"/>
      <c r="Q305" s="150"/>
      <c r="R305" s="150"/>
      <c r="S305" s="150"/>
      <c r="T305" s="150"/>
      <c r="U305" s="150"/>
      <c r="V305" s="150"/>
      <c r="W305" s="150"/>
      <c r="X305" s="150"/>
      <c r="Y305" s="150"/>
      <c r="Z305" s="150"/>
      <c r="AA305" s="150"/>
      <c r="AB305" s="150"/>
      <c r="AC305" s="151"/>
      <c r="AD305" s="88">
        <f>'Art. 137'!AF297</f>
        <v>0</v>
      </c>
      <c r="AE305" s="89">
        <f t="shared" si="91"/>
        <v>0</v>
      </c>
      <c r="AF305">
        <f t="shared" si="92"/>
        <v>0</v>
      </c>
      <c r="AG305" s="86">
        <f t="shared" si="93"/>
        <v>1</v>
      </c>
      <c r="AH305" s="90">
        <f t="shared" si="94"/>
        <v>0</v>
      </c>
      <c r="AI305" s="91">
        <f t="shared" si="95"/>
        <v>2.4390243902439025E-2</v>
      </c>
      <c r="AJ305" s="91">
        <f t="shared" si="96"/>
        <v>0</v>
      </c>
      <c r="AK305" s="91">
        <f t="shared" si="97"/>
        <v>0</v>
      </c>
    </row>
    <row r="306" spans="1:37" ht="25" customHeight="1" thickTop="1" thickBot="1" x14ac:dyDescent="0.3">
      <c r="A306" s="259" t="s">
        <v>269</v>
      </c>
      <c r="B306" s="259"/>
      <c r="C306" s="259"/>
      <c r="D306" s="259"/>
      <c r="E306" s="259"/>
      <c r="F306" s="259"/>
      <c r="G306" s="259"/>
      <c r="H306" s="259"/>
      <c r="I306" s="259"/>
      <c r="J306" s="259"/>
      <c r="K306" s="259"/>
      <c r="L306" s="259"/>
      <c r="M306" s="259"/>
      <c r="N306" s="259"/>
      <c r="O306" s="259"/>
      <c r="P306" s="259"/>
      <c r="Q306" s="152"/>
      <c r="R306" s="152"/>
      <c r="S306" s="152"/>
      <c r="T306" s="152"/>
      <c r="U306" s="152"/>
      <c r="V306" s="152"/>
      <c r="W306" s="152"/>
      <c r="X306" s="152"/>
      <c r="Y306" s="152"/>
      <c r="Z306" s="152"/>
      <c r="AA306" s="152"/>
      <c r="AB306" s="152"/>
      <c r="AC306" s="153"/>
      <c r="AD306" s="88">
        <f>'Art. 137'!AF298</f>
        <v>0</v>
      </c>
      <c r="AE306" s="89">
        <f t="shared" si="91"/>
        <v>0</v>
      </c>
      <c r="AF306">
        <f t="shared" si="92"/>
        <v>0</v>
      </c>
      <c r="AG306" s="86">
        <f t="shared" si="93"/>
        <v>1</v>
      </c>
      <c r="AH306" s="90">
        <f t="shared" si="94"/>
        <v>0</v>
      </c>
      <c r="AI306" s="91">
        <f t="shared" si="95"/>
        <v>2.4390243902439025E-2</v>
      </c>
      <c r="AJ306" s="91">
        <f t="shared" si="96"/>
        <v>0</v>
      </c>
      <c r="AK306" s="91">
        <f t="shared" si="97"/>
        <v>0</v>
      </c>
    </row>
    <row r="307" spans="1:37" ht="25" customHeight="1" thickTop="1" thickBot="1" x14ac:dyDescent="0.3">
      <c r="A307" s="259" t="s">
        <v>270</v>
      </c>
      <c r="B307" s="259"/>
      <c r="C307" s="259"/>
      <c r="D307" s="259"/>
      <c r="E307" s="259"/>
      <c r="F307" s="259"/>
      <c r="G307" s="259"/>
      <c r="H307" s="259"/>
      <c r="I307" s="259"/>
      <c r="J307" s="259"/>
      <c r="K307" s="259"/>
      <c r="L307" s="259"/>
      <c r="M307" s="259"/>
      <c r="N307" s="259"/>
      <c r="O307" s="259"/>
      <c r="P307" s="259"/>
      <c r="Q307" s="152"/>
      <c r="R307" s="152"/>
      <c r="S307" s="152"/>
      <c r="T307" s="152"/>
      <c r="U307" s="152"/>
      <c r="V307" s="152"/>
      <c r="W307" s="152"/>
      <c r="X307" s="152"/>
      <c r="Y307" s="152"/>
      <c r="Z307" s="152"/>
      <c r="AA307" s="152"/>
      <c r="AB307" s="152"/>
      <c r="AC307" s="153"/>
      <c r="AD307" s="88">
        <f>'Art. 137'!AF299</f>
        <v>0</v>
      </c>
      <c r="AE307" s="89">
        <f t="shared" si="91"/>
        <v>0</v>
      </c>
      <c r="AF307">
        <f t="shared" si="92"/>
        <v>0</v>
      </c>
      <c r="AG307" s="86">
        <f t="shared" si="93"/>
        <v>1</v>
      </c>
      <c r="AH307" s="90">
        <f t="shared" si="94"/>
        <v>0</v>
      </c>
      <c r="AI307" s="91">
        <f t="shared" si="95"/>
        <v>2.4390243902439025E-2</v>
      </c>
      <c r="AJ307" s="91">
        <f t="shared" si="96"/>
        <v>0</v>
      </c>
      <c r="AK307" s="91">
        <f t="shared" si="97"/>
        <v>0</v>
      </c>
    </row>
    <row r="308" spans="1:37" ht="25" customHeight="1" thickTop="1" thickBot="1" x14ac:dyDescent="0.3">
      <c r="A308" s="259" t="s">
        <v>271</v>
      </c>
      <c r="B308" s="259"/>
      <c r="C308" s="259"/>
      <c r="D308" s="259"/>
      <c r="E308" s="259"/>
      <c r="F308" s="259"/>
      <c r="G308" s="259"/>
      <c r="H308" s="259"/>
      <c r="I308" s="259"/>
      <c r="J308" s="259"/>
      <c r="K308" s="259"/>
      <c r="L308" s="259"/>
      <c r="M308" s="259"/>
      <c r="N308" s="259"/>
      <c r="O308" s="259"/>
      <c r="P308" s="259"/>
      <c r="Q308" s="150"/>
      <c r="R308" s="150"/>
      <c r="S308" s="150"/>
      <c r="T308" s="150"/>
      <c r="U308" s="150"/>
      <c r="V308" s="150"/>
      <c r="W308" s="150"/>
      <c r="X308" s="150"/>
      <c r="Y308" s="150"/>
      <c r="Z308" s="150"/>
      <c r="AA308" s="150"/>
      <c r="AB308" s="150"/>
      <c r="AC308" s="151"/>
      <c r="AD308" s="88">
        <f>'Art. 137'!AF300</f>
        <v>0</v>
      </c>
      <c r="AE308" s="89">
        <f t="shared" si="91"/>
        <v>0</v>
      </c>
      <c r="AF308">
        <f t="shared" si="92"/>
        <v>0</v>
      </c>
      <c r="AG308" s="86">
        <f t="shared" si="93"/>
        <v>1</v>
      </c>
      <c r="AH308" s="90">
        <f t="shared" si="94"/>
        <v>0</v>
      </c>
      <c r="AI308" s="91">
        <f t="shared" si="95"/>
        <v>2.4390243902439025E-2</v>
      </c>
      <c r="AJ308" s="91">
        <f t="shared" si="96"/>
        <v>0</v>
      </c>
      <c r="AK308" s="91">
        <f t="shared" si="97"/>
        <v>0</v>
      </c>
    </row>
    <row r="309" spans="1:37" ht="25" customHeight="1" thickTop="1" thickBot="1" x14ac:dyDescent="0.3">
      <c r="A309" s="259" t="s">
        <v>272</v>
      </c>
      <c r="B309" s="259"/>
      <c r="C309" s="259"/>
      <c r="D309" s="259"/>
      <c r="E309" s="259"/>
      <c r="F309" s="259"/>
      <c r="G309" s="259"/>
      <c r="H309" s="259"/>
      <c r="I309" s="259"/>
      <c r="J309" s="259"/>
      <c r="K309" s="259"/>
      <c r="L309" s="259"/>
      <c r="M309" s="259"/>
      <c r="N309" s="259"/>
      <c r="O309" s="259"/>
      <c r="P309" s="259"/>
      <c r="Q309" s="150"/>
      <c r="R309" s="150"/>
      <c r="S309" s="150"/>
      <c r="T309" s="150"/>
      <c r="U309" s="150"/>
      <c r="V309" s="150"/>
      <c r="W309" s="150"/>
      <c r="X309" s="150"/>
      <c r="Y309" s="150"/>
      <c r="Z309" s="150"/>
      <c r="AA309" s="150"/>
      <c r="AB309" s="150"/>
      <c r="AC309" s="151"/>
      <c r="AD309" s="88">
        <f>'Art. 137'!AF301</f>
        <v>0</v>
      </c>
      <c r="AE309" s="89">
        <f t="shared" si="91"/>
        <v>0</v>
      </c>
      <c r="AF309">
        <f t="shared" si="92"/>
        <v>0</v>
      </c>
      <c r="AG309" s="86">
        <f t="shared" si="93"/>
        <v>1</v>
      </c>
      <c r="AH309" s="90">
        <f t="shared" si="94"/>
        <v>0</v>
      </c>
      <c r="AI309" s="91">
        <f t="shared" si="95"/>
        <v>2.4390243902439025E-2</v>
      </c>
      <c r="AJ309" s="91">
        <f t="shared" si="96"/>
        <v>0</v>
      </c>
      <c r="AK309" s="91">
        <f t="shared" si="97"/>
        <v>0</v>
      </c>
    </row>
    <row r="310" spans="1:37" ht="25" customHeight="1" thickTop="1" thickBot="1" x14ac:dyDescent="0.3">
      <c r="A310" s="259" t="s">
        <v>273</v>
      </c>
      <c r="B310" s="259"/>
      <c r="C310" s="259"/>
      <c r="D310" s="259"/>
      <c r="E310" s="259"/>
      <c r="F310" s="259"/>
      <c r="G310" s="259"/>
      <c r="H310" s="259"/>
      <c r="I310" s="259"/>
      <c r="J310" s="259"/>
      <c r="K310" s="259"/>
      <c r="L310" s="259"/>
      <c r="M310" s="259"/>
      <c r="N310" s="259"/>
      <c r="O310" s="259"/>
      <c r="P310" s="259"/>
      <c r="Q310" s="152"/>
      <c r="R310" s="152"/>
      <c r="S310" s="152"/>
      <c r="T310" s="152"/>
      <c r="U310" s="152"/>
      <c r="V310" s="152"/>
      <c r="W310" s="152"/>
      <c r="X310" s="152"/>
      <c r="Y310" s="152"/>
      <c r="Z310" s="152"/>
      <c r="AA310" s="152"/>
      <c r="AB310" s="152"/>
      <c r="AC310" s="153"/>
      <c r="AD310" s="88">
        <f>'Art. 137'!AF302</f>
        <v>0</v>
      </c>
      <c r="AE310" s="89">
        <f t="shared" si="91"/>
        <v>0</v>
      </c>
      <c r="AF310">
        <f t="shared" si="92"/>
        <v>0</v>
      </c>
      <c r="AG310" s="86">
        <f t="shared" si="93"/>
        <v>1</v>
      </c>
      <c r="AH310" s="90">
        <f t="shared" si="94"/>
        <v>0</v>
      </c>
      <c r="AI310" s="91">
        <f t="shared" si="95"/>
        <v>2.4390243902439025E-2</v>
      </c>
      <c r="AJ310" s="91">
        <f t="shared" si="96"/>
        <v>0</v>
      </c>
      <c r="AK310" s="91">
        <f t="shared" si="97"/>
        <v>0</v>
      </c>
    </row>
    <row r="311" spans="1:37" ht="25" customHeight="1" thickTop="1" thickBot="1" x14ac:dyDescent="0.3">
      <c r="A311" s="259" t="s">
        <v>274</v>
      </c>
      <c r="B311" s="259"/>
      <c r="C311" s="259"/>
      <c r="D311" s="259"/>
      <c r="E311" s="259"/>
      <c r="F311" s="259"/>
      <c r="G311" s="259"/>
      <c r="H311" s="259"/>
      <c r="I311" s="259"/>
      <c r="J311" s="259"/>
      <c r="K311" s="259"/>
      <c r="L311" s="259"/>
      <c r="M311" s="259"/>
      <c r="N311" s="259"/>
      <c r="O311" s="259"/>
      <c r="P311" s="259"/>
      <c r="Q311" s="152"/>
      <c r="R311" s="152"/>
      <c r="S311" s="152"/>
      <c r="T311" s="152"/>
      <c r="U311" s="152"/>
      <c r="V311" s="152"/>
      <c r="W311" s="152"/>
      <c r="X311" s="152"/>
      <c r="Y311" s="152"/>
      <c r="Z311" s="152"/>
      <c r="AA311" s="152"/>
      <c r="AB311" s="152"/>
      <c r="AC311" s="153"/>
      <c r="AD311" s="88">
        <f>'Art. 137'!AF303</f>
        <v>0</v>
      </c>
      <c r="AE311" s="89">
        <f t="shared" si="91"/>
        <v>0</v>
      </c>
      <c r="AF311">
        <f t="shared" si="92"/>
        <v>0</v>
      </c>
      <c r="AG311" s="86">
        <f t="shared" si="93"/>
        <v>1</v>
      </c>
      <c r="AH311" s="90">
        <f t="shared" si="94"/>
        <v>0</v>
      </c>
      <c r="AI311" s="91">
        <f t="shared" si="95"/>
        <v>2.4390243902439025E-2</v>
      </c>
      <c r="AJ311" s="91">
        <f t="shared" si="96"/>
        <v>0</v>
      </c>
      <c r="AK311" s="91">
        <f t="shared" si="97"/>
        <v>0</v>
      </c>
    </row>
    <row r="312" spans="1:37" ht="25" customHeight="1" thickTop="1" thickBot="1" x14ac:dyDescent="0.3">
      <c r="A312" s="259" t="s">
        <v>275</v>
      </c>
      <c r="B312" s="259"/>
      <c r="C312" s="259"/>
      <c r="D312" s="259"/>
      <c r="E312" s="259"/>
      <c r="F312" s="259"/>
      <c r="G312" s="259"/>
      <c r="H312" s="259"/>
      <c r="I312" s="259"/>
      <c r="J312" s="259"/>
      <c r="K312" s="259"/>
      <c r="L312" s="259"/>
      <c r="M312" s="259"/>
      <c r="N312" s="259"/>
      <c r="O312" s="259"/>
      <c r="P312" s="259"/>
      <c r="Q312" s="150"/>
      <c r="R312" s="150"/>
      <c r="S312" s="150"/>
      <c r="T312" s="150"/>
      <c r="U312" s="150"/>
      <c r="V312" s="150"/>
      <c r="W312" s="150"/>
      <c r="X312" s="150"/>
      <c r="Y312" s="150"/>
      <c r="Z312" s="150"/>
      <c r="AA312" s="150"/>
      <c r="AB312" s="150"/>
      <c r="AC312" s="151"/>
      <c r="AD312" s="88">
        <f>'Art. 137'!AF304</f>
        <v>0</v>
      </c>
      <c r="AE312" s="89">
        <f t="shared" si="91"/>
        <v>0</v>
      </c>
      <c r="AF312">
        <f t="shared" si="92"/>
        <v>0</v>
      </c>
      <c r="AG312" s="86">
        <f t="shared" si="93"/>
        <v>1</v>
      </c>
      <c r="AH312" s="90">
        <f t="shared" si="94"/>
        <v>0</v>
      </c>
      <c r="AI312" s="91">
        <f t="shared" si="95"/>
        <v>2.4390243902439025E-2</v>
      </c>
      <c r="AJ312" s="91">
        <f t="shared" si="96"/>
        <v>0</v>
      </c>
      <c r="AK312" s="91">
        <f t="shared" si="97"/>
        <v>0</v>
      </c>
    </row>
    <row r="313" spans="1:37" ht="25" customHeight="1" thickTop="1" thickBot="1" x14ac:dyDescent="0.3">
      <c r="A313" s="259" t="s">
        <v>276</v>
      </c>
      <c r="B313" s="259"/>
      <c r="C313" s="259"/>
      <c r="D313" s="259"/>
      <c r="E313" s="259"/>
      <c r="F313" s="259"/>
      <c r="G313" s="259"/>
      <c r="H313" s="259"/>
      <c r="I313" s="259"/>
      <c r="J313" s="259"/>
      <c r="K313" s="259"/>
      <c r="L313" s="259"/>
      <c r="M313" s="259"/>
      <c r="N313" s="259"/>
      <c r="O313" s="259"/>
      <c r="P313" s="259"/>
      <c r="Q313" s="150"/>
      <c r="R313" s="150"/>
      <c r="S313" s="150"/>
      <c r="T313" s="150"/>
      <c r="U313" s="150"/>
      <c r="V313" s="150"/>
      <c r="W313" s="150"/>
      <c r="X313" s="150"/>
      <c r="Y313" s="150"/>
      <c r="Z313" s="150"/>
      <c r="AA313" s="150"/>
      <c r="AB313" s="150"/>
      <c r="AC313" s="151"/>
      <c r="AD313" s="88">
        <f>'Art. 137'!AF305</f>
        <v>0</v>
      </c>
      <c r="AE313" s="89">
        <f t="shared" si="91"/>
        <v>0</v>
      </c>
      <c r="AF313">
        <f t="shared" si="92"/>
        <v>0</v>
      </c>
      <c r="AG313" s="86">
        <f t="shared" si="93"/>
        <v>1</v>
      </c>
      <c r="AH313" s="90">
        <f t="shared" si="94"/>
        <v>0</v>
      </c>
      <c r="AI313" s="91">
        <f t="shared" si="95"/>
        <v>2.4390243902439025E-2</v>
      </c>
      <c r="AJ313" s="91">
        <f t="shared" si="96"/>
        <v>0</v>
      </c>
      <c r="AK313" s="91">
        <f t="shared" si="97"/>
        <v>0</v>
      </c>
    </row>
    <row r="314" spans="1:37" ht="25" customHeight="1" thickTop="1" thickBot="1" x14ac:dyDescent="0.3">
      <c r="A314" s="259" t="s">
        <v>277</v>
      </c>
      <c r="B314" s="259"/>
      <c r="C314" s="259"/>
      <c r="D314" s="259"/>
      <c r="E314" s="259"/>
      <c r="F314" s="259"/>
      <c r="G314" s="259"/>
      <c r="H314" s="259"/>
      <c r="I314" s="259"/>
      <c r="J314" s="259"/>
      <c r="K314" s="259"/>
      <c r="L314" s="259"/>
      <c r="M314" s="259"/>
      <c r="N314" s="259"/>
      <c r="O314" s="259"/>
      <c r="P314" s="259"/>
      <c r="Q314" s="150"/>
      <c r="R314" s="150"/>
      <c r="S314" s="150"/>
      <c r="T314" s="150"/>
      <c r="U314" s="150"/>
      <c r="V314" s="150"/>
      <c r="W314" s="150"/>
      <c r="X314" s="150"/>
      <c r="Y314" s="150"/>
      <c r="Z314" s="150"/>
      <c r="AA314" s="150"/>
      <c r="AB314" s="150"/>
      <c r="AC314" s="151"/>
      <c r="AD314" s="88">
        <f>'Art. 137'!AF306</f>
        <v>0</v>
      </c>
      <c r="AE314" s="89">
        <f t="shared" si="91"/>
        <v>0</v>
      </c>
      <c r="AF314">
        <f t="shared" si="92"/>
        <v>0</v>
      </c>
      <c r="AG314" s="86">
        <f t="shared" si="93"/>
        <v>1</v>
      </c>
      <c r="AH314" s="90">
        <f t="shared" si="94"/>
        <v>0</v>
      </c>
      <c r="AI314" s="91">
        <f t="shared" si="95"/>
        <v>2.4390243902439025E-2</v>
      </c>
      <c r="AJ314" s="91">
        <f t="shared" si="96"/>
        <v>0</v>
      </c>
      <c r="AK314" s="91">
        <f t="shared" si="97"/>
        <v>0</v>
      </c>
    </row>
    <row r="315" spans="1:37" ht="25" customHeight="1" thickTop="1" thickBot="1" x14ac:dyDescent="0.3">
      <c r="A315" s="259" t="s">
        <v>278</v>
      </c>
      <c r="B315" s="259"/>
      <c r="C315" s="259"/>
      <c r="D315" s="259"/>
      <c r="E315" s="259"/>
      <c r="F315" s="259"/>
      <c r="G315" s="259"/>
      <c r="H315" s="259"/>
      <c r="I315" s="259"/>
      <c r="J315" s="259"/>
      <c r="K315" s="259"/>
      <c r="L315" s="259"/>
      <c r="M315" s="259"/>
      <c r="N315" s="259"/>
      <c r="O315" s="259"/>
      <c r="P315" s="259"/>
      <c r="Q315" s="150"/>
      <c r="R315" s="150"/>
      <c r="S315" s="150"/>
      <c r="T315" s="150"/>
      <c r="U315" s="150"/>
      <c r="V315" s="150"/>
      <c r="W315" s="150"/>
      <c r="X315" s="150"/>
      <c r="Y315" s="150"/>
      <c r="Z315" s="150"/>
      <c r="AA315" s="150"/>
      <c r="AB315" s="150"/>
      <c r="AC315" s="151"/>
      <c r="AD315" s="88">
        <f>'Art. 137'!AF307</f>
        <v>0</v>
      </c>
      <c r="AE315" s="89">
        <f t="shared" si="91"/>
        <v>0</v>
      </c>
      <c r="AF315">
        <f t="shared" si="92"/>
        <v>0</v>
      </c>
      <c r="AG315" s="86">
        <f t="shared" si="93"/>
        <v>1</v>
      </c>
      <c r="AH315" s="90">
        <f t="shared" si="94"/>
        <v>0</v>
      </c>
      <c r="AI315" s="91">
        <f t="shared" si="95"/>
        <v>2.4390243902439025E-2</v>
      </c>
      <c r="AJ315" s="91">
        <f t="shared" si="96"/>
        <v>0</v>
      </c>
      <c r="AK315" s="91">
        <f t="shared" si="97"/>
        <v>0</v>
      </c>
    </row>
    <row r="316" spans="1:37" ht="25" customHeight="1" thickTop="1" thickBot="1" x14ac:dyDescent="0.3">
      <c r="A316" s="259" t="s">
        <v>279</v>
      </c>
      <c r="B316" s="259"/>
      <c r="C316" s="259"/>
      <c r="D316" s="259"/>
      <c r="E316" s="259"/>
      <c r="F316" s="259"/>
      <c r="G316" s="259"/>
      <c r="H316" s="259"/>
      <c r="I316" s="259"/>
      <c r="J316" s="259"/>
      <c r="K316" s="259"/>
      <c r="L316" s="259"/>
      <c r="M316" s="259"/>
      <c r="N316" s="259"/>
      <c r="O316" s="259"/>
      <c r="P316" s="259"/>
      <c r="Q316" s="152"/>
      <c r="R316" s="152"/>
      <c r="S316" s="152"/>
      <c r="T316" s="152"/>
      <c r="U316" s="152"/>
      <c r="V316" s="152"/>
      <c r="W316" s="152"/>
      <c r="X316" s="152"/>
      <c r="Y316" s="152"/>
      <c r="Z316" s="152"/>
      <c r="AA316" s="152"/>
      <c r="AB316" s="152"/>
      <c r="AC316" s="153"/>
      <c r="AD316" s="88">
        <f>'Art. 137'!AF308</f>
        <v>0</v>
      </c>
      <c r="AE316" s="89">
        <f t="shared" si="91"/>
        <v>0</v>
      </c>
      <c r="AF316">
        <f t="shared" si="92"/>
        <v>0</v>
      </c>
      <c r="AG316" s="86">
        <f t="shared" si="93"/>
        <v>1</v>
      </c>
      <c r="AH316" s="90">
        <f t="shared" si="94"/>
        <v>0</v>
      </c>
      <c r="AI316" s="91">
        <f t="shared" si="95"/>
        <v>2.4390243902439025E-2</v>
      </c>
      <c r="AJ316" s="91">
        <f t="shared" si="96"/>
        <v>0</v>
      </c>
      <c r="AK316" s="91">
        <f t="shared" si="97"/>
        <v>0</v>
      </c>
    </row>
    <row r="317" spans="1:37" ht="25" customHeight="1" thickTop="1" thickBot="1" x14ac:dyDescent="0.3">
      <c r="A317" s="259" t="s">
        <v>280</v>
      </c>
      <c r="B317" s="259"/>
      <c r="C317" s="259"/>
      <c r="D317" s="259"/>
      <c r="E317" s="259"/>
      <c r="F317" s="259"/>
      <c r="G317" s="259"/>
      <c r="H317" s="259"/>
      <c r="I317" s="259"/>
      <c r="J317" s="259"/>
      <c r="K317" s="259"/>
      <c r="L317" s="259"/>
      <c r="M317" s="259"/>
      <c r="N317" s="259"/>
      <c r="O317" s="259"/>
      <c r="P317" s="259"/>
      <c r="Q317" s="152"/>
      <c r="R317" s="152"/>
      <c r="S317" s="152"/>
      <c r="T317" s="152"/>
      <c r="U317" s="152"/>
      <c r="V317" s="152"/>
      <c r="W317" s="152"/>
      <c r="X317" s="152"/>
      <c r="Y317" s="152"/>
      <c r="Z317" s="152"/>
      <c r="AA317" s="152"/>
      <c r="AB317" s="152"/>
      <c r="AC317" s="153"/>
      <c r="AD317" s="88">
        <f>'Art. 137'!AF309</f>
        <v>0</v>
      </c>
      <c r="AE317" s="89">
        <f t="shared" si="91"/>
        <v>0</v>
      </c>
      <c r="AF317">
        <f t="shared" si="92"/>
        <v>0</v>
      </c>
      <c r="AG317" s="86">
        <f t="shared" si="93"/>
        <v>1</v>
      </c>
      <c r="AH317" s="90">
        <f t="shared" si="94"/>
        <v>0</v>
      </c>
      <c r="AI317" s="91">
        <f t="shared" si="95"/>
        <v>2.4390243902439025E-2</v>
      </c>
      <c r="AJ317" s="91">
        <f t="shared" si="96"/>
        <v>0</v>
      </c>
      <c r="AK317" s="91">
        <f t="shared" si="97"/>
        <v>0</v>
      </c>
    </row>
    <row r="318" spans="1:37" ht="25" customHeight="1" thickTop="1" thickBot="1" x14ac:dyDescent="0.3">
      <c r="A318" s="259" t="s">
        <v>281</v>
      </c>
      <c r="B318" s="259"/>
      <c r="C318" s="259"/>
      <c r="D318" s="259"/>
      <c r="E318" s="259"/>
      <c r="F318" s="259"/>
      <c r="G318" s="259"/>
      <c r="H318" s="259"/>
      <c r="I318" s="259"/>
      <c r="J318" s="259"/>
      <c r="K318" s="259"/>
      <c r="L318" s="259"/>
      <c r="M318" s="259"/>
      <c r="N318" s="259"/>
      <c r="O318" s="259"/>
      <c r="P318" s="259"/>
      <c r="Q318" s="150"/>
      <c r="R318" s="150"/>
      <c r="S318" s="150"/>
      <c r="T318" s="150"/>
      <c r="U318" s="150"/>
      <c r="V318" s="150"/>
      <c r="W318" s="150"/>
      <c r="X318" s="150"/>
      <c r="Y318" s="150"/>
      <c r="Z318" s="150"/>
      <c r="AA318" s="150"/>
      <c r="AB318" s="150"/>
      <c r="AC318" s="151"/>
      <c r="AD318" s="88">
        <f>'Art. 137'!AF310</f>
        <v>0</v>
      </c>
      <c r="AE318" s="89">
        <f t="shared" si="91"/>
        <v>0</v>
      </c>
      <c r="AF318">
        <f t="shared" si="92"/>
        <v>0</v>
      </c>
      <c r="AG318" s="86">
        <f t="shared" si="93"/>
        <v>1</v>
      </c>
      <c r="AH318" s="90">
        <f t="shared" si="94"/>
        <v>0</v>
      </c>
      <c r="AI318" s="91">
        <f t="shared" si="95"/>
        <v>2.4390243902439025E-2</v>
      </c>
      <c r="AJ318" s="91">
        <f t="shared" si="96"/>
        <v>0</v>
      </c>
      <c r="AK318" s="91">
        <f t="shared" si="97"/>
        <v>0</v>
      </c>
    </row>
    <row r="319" spans="1:37" ht="25" customHeight="1" thickTop="1" thickBot="1" x14ac:dyDescent="0.3">
      <c r="A319" s="259" t="s">
        <v>282</v>
      </c>
      <c r="B319" s="259"/>
      <c r="C319" s="259"/>
      <c r="D319" s="259"/>
      <c r="E319" s="259"/>
      <c r="F319" s="259"/>
      <c r="G319" s="259"/>
      <c r="H319" s="259"/>
      <c r="I319" s="259"/>
      <c r="J319" s="259"/>
      <c r="K319" s="259"/>
      <c r="L319" s="259"/>
      <c r="M319" s="259"/>
      <c r="N319" s="259"/>
      <c r="O319" s="259"/>
      <c r="P319" s="259"/>
      <c r="Q319" s="150"/>
      <c r="R319" s="150"/>
      <c r="S319" s="150"/>
      <c r="T319" s="150"/>
      <c r="U319" s="150"/>
      <c r="V319" s="150"/>
      <c r="W319" s="150"/>
      <c r="X319" s="150"/>
      <c r="Y319" s="150"/>
      <c r="Z319" s="150"/>
      <c r="AA319" s="150"/>
      <c r="AB319" s="150"/>
      <c r="AC319" s="151"/>
      <c r="AD319" s="88">
        <f>'Art. 137'!AF311</f>
        <v>0</v>
      </c>
      <c r="AE319" s="89">
        <f t="shared" si="91"/>
        <v>0</v>
      </c>
      <c r="AF319">
        <f t="shared" si="92"/>
        <v>0</v>
      </c>
      <c r="AG319" s="86">
        <f t="shared" si="93"/>
        <v>1</v>
      </c>
      <c r="AH319" s="90">
        <f t="shared" si="94"/>
        <v>0</v>
      </c>
      <c r="AI319" s="91">
        <f t="shared" si="95"/>
        <v>2.4390243902439025E-2</v>
      </c>
      <c r="AJ319" s="91">
        <f t="shared" si="96"/>
        <v>0</v>
      </c>
      <c r="AK319" s="91">
        <f t="shared" si="97"/>
        <v>0</v>
      </c>
    </row>
    <row r="320" spans="1:37" ht="25" customHeight="1" thickTop="1" thickBot="1" x14ac:dyDescent="0.3">
      <c r="A320" s="259" t="s">
        <v>283</v>
      </c>
      <c r="B320" s="259"/>
      <c r="C320" s="259"/>
      <c r="D320" s="259"/>
      <c r="E320" s="259"/>
      <c r="F320" s="259"/>
      <c r="G320" s="259"/>
      <c r="H320" s="259"/>
      <c r="I320" s="259"/>
      <c r="J320" s="259"/>
      <c r="K320" s="259"/>
      <c r="L320" s="259"/>
      <c r="M320" s="259"/>
      <c r="N320" s="259"/>
      <c r="O320" s="259"/>
      <c r="P320" s="259"/>
      <c r="Q320" s="152"/>
      <c r="R320" s="152"/>
      <c r="S320" s="152"/>
      <c r="T320" s="152"/>
      <c r="U320" s="152"/>
      <c r="V320" s="152"/>
      <c r="W320" s="152"/>
      <c r="X320" s="152"/>
      <c r="Y320" s="152"/>
      <c r="Z320" s="152"/>
      <c r="AA320" s="152"/>
      <c r="AB320" s="152"/>
      <c r="AC320" s="153"/>
      <c r="AD320" s="88">
        <f>'Art. 137'!AF312</f>
        <v>0</v>
      </c>
      <c r="AE320" s="89">
        <f t="shared" si="91"/>
        <v>0</v>
      </c>
      <c r="AF320">
        <f t="shared" si="92"/>
        <v>0</v>
      </c>
      <c r="AG320" s="86">
        <f t="shared" si="93"/>
        <v>1</v>
      </c>
      <c r="AH320" s="90">
        <f t="shared" si="94"/>
        <v>0</v>
      </c>
      <c r="AI320" s="91">
        <f t="shared" si="95"/>
        <v>2.4390243902439025E-2</v>
      </c>
      <c r="AJ320" s="91">
        <f t="shared" si="96"/>
        <v>0</v>
      </c>
      <c r="AK320" s="91">
        <f t="shared" si="97"/>
        <v>0</v>
      </c>
    </row>
    <row r="321" spans="1:37" ht="25" customHeight="1" thickTop="1" thickBot="1" x14ac:dyDescent="0.3">
      <c r="A321" s="259" t="s">
        <v>284</v>
      </c>
      <c r="B321" s="259"/>
      <c r="C321" s="259"/>
      <c r="D321" s="259"/>
      <c r="E321" s="259"/>
      <c r="F321" s="259"/>
      <c r="G321" s="259"/>
      <c r="H321" s="259"/>
      <c r="I321" s="259"/>
      <c r="J321" s="259"/>
      <c r="K321" s="259"/>
      <c r="L321" s="259"/>
      <c r="M321" s="259"/>
      <c r="N321" s="259"/>
      <c r="O321" s="259"/>
      <c r="P321" s="259"/>
      <c r="Q321" s="152"/>
      <c r="R321" s="152"/>
      <c r="S321" s="152"/>
      <c r="T321" s="152"/>
      <c r="U321" s="152"/>
      <c r="V321" s="152"/>
      <c r="W321" s="152"/>
      <c r="X321" s="152"/>
      <c r="Y321" s="152"/>
      <c r="Z321" s="152"/>
      <c r="AA321" s="152"/>
      <c r="AB321" s="152"/>
      <c r="AC321" s="153"/>
      <c r="AD321" s="88">
        <f>'Art. 137'!AF313</f>
        <v>0</v>
      </c>
      <c r="AE321" s="89">
        <f t="shared" si="91"/>
        <v>0</v>
      </c>
      <c r="AF321">
        <f t="shared" si="92"/>
        <v>0</v>
      </c>
      <c r="AG321" s="86">
        <f t="shared" si="93"/>
        <v>1</v>
      </c>
      <c r="AH321" s="90">
        <f t="shared" si="94"/>
        <v>0</v>
      </c>
      <c r="AI321" s="91">
        <f t="shared" si="95"/>
        <v>2.4390243902439025E-2</v>
      </c>
      <c r="AJ321" s="91">
        <f t="shared" si="96"/>
        <v>0</v>
      </c>
      <c r="AK321" s="91">
        <f t="shared" si="97"/>
        <v>0</v>
      </c>
    </row>
    <row r="322" spans="1:37" ht="25" customHeight="1" thickTop="1" thickBot="1" x14ac:dyDescent="0.3">
      <c r="A322" s="259" t="s">
        <v>285</v>
      </c>
      <c r="B322" s="259"/>
      <c r="C322" s="259"/>
      <c r="D322" s="259"/>
      <c r="E322" s="259"/>
      <c r="F322" s="259"/>
      <c r="G322" s="259"/>
      <c r="H322" s="259"/>
      <c r="I322" s="259"/>
      <c r="J322" s="259"/>
      <c r="K322" s="259"/>
      <c r="L322" s="259"/>
      <c r="M322" s="259"/>
      <c r="N322" s="259"/>
      <c r="O322" s="259"/>
      <c r="P322" s="259"/>
      <c r="Q322" s="150"/>
      <c r="R322" s="150"/>
      <c r="S322" s="150"/>
      <c r="T322" s="150"/>
      <c r="U322" s="150"/>
      <c r="V322" s="150"/>
      <c r="W322" s="150"/>
      <c r="X322" s="150"/>
      <c r="Y322" s="150"/>
      <c r="Z322" s="150"/>
      <c r="AA322" s="150"/>
      <c r="AB322" s="150"/>
      <c r="AC322" s="151"/>
      <c r="AD322" s="88">
        <f>'Art. 137'!AF314</f>
        <v>0</v>
      </c>
      <c r="AE322" s="89">
        <f t="shared" si="91"/>
        <v>0</v>
      </c>
      <c r="AF322">
        <f t="shared" si="92"/>
        <v>0</v>
      </c>
      <c r="AG322" s="86">
        <f t="shared" si="93"/>
        <v>1</v>
      </c>
      <c r="AH322" s="90">
        <f t="shared" si="94"/>
        <v>0</v>
      </c>
      <c r="AI322" s="91">
        <f t="shared" si="95"/>
        <v>2.4390243902439025E-2</v>
      </c>
      <c r="AJ322" s="91">
        <f t="shared" si="96"/>
        <v>0</v>
      </c>
      <c r="AK322" s="91">
        <f t="shared" si="97"/>
        <v>0</v>
      </c>
    </row>
    <row r="323" spans="1:37" ht="25" customHeight="1" thickTop="1" x14ac:dyDescent="0.25">
      <c r="A323" s="289" t="s">
        <v>364</v>
      </c>
      <c r="B323" s="289"/>
      <c r="C323" s="289"/>
      <c r="D323" s="289"/>
      <c r="E323" s="289"/>
      <c r="F323" s="289"/>
      <c r="G323" s="289"/>
      <c r="H323" s="289"/>
      <c r="I323" s="289"/>
      <c r="J323" s="289"/>
      <c r="K323" s="289"/>
      <c r="L323" s="289"/>
      <c r="M323" s="289"/>
      <c r="N323" s="289"/>
      <c r="O323" s="289"/>
      <c r="P323" s="289"/>
      <c r="Q323" s="289"/>
      <c r="R323" s="289"/>
      <c r="S323" s="289"/>
      <c r="T323" s="289"/>
      <c r="U323" s="289"/>
      <c r="V323" s="289"/>
      <c r="W323" s="289"/>
      <c r="X323" s="289"/>
      <c r="Y323" s="289"/>
      <c r="Z323" s="289"/>
      <c r="AA323" s="289"/>
      <c r="AB323" s="289"/>
      <c r="AC323" s="289"/>
      <c r="AD323" s="289"/>
      <c r="AE323" s="89">
        <f>SUM(AE282:AE322)</f>
        <v>0</v>
      </c>
      <c r="AF323" s="59"/>
      <c r="AG323" s="92">
        <f>SUM(AG282:AG322)</f>
        <v>41</v>
      </c>
      <c r="AH323" s="93"/>
      <c r="AI323" s="94"/>
      <c r="AJ323" s="94"/>
      <c r="AK323" s="94"/>
    </row>
    <row r="324" spans="1:37" ht="25" customHeight="1" x14ac:dyDescent="0.25">
      <c r="A324" s="290" t="s">
        <v>365</v>
      </c>
      <c r="B324" s="290"/>
      <c r="C324" s="290"/>
      <c r="D324" s="290"/>
      <c r="E324" s="290"/>
      <c r="F324" s="290"/>
      <c r="G324" s="290"/>
      <c r="H324" s="290"/>
      <c r="I324" s="290"/>
      <c r="J324" s="290"/>
      <c r="K324" s="290"/>
      <c r="L324" s="290"/>
      <c r="M324" s="290"/>
      <c r="N324" s="290"/>
      <c r="O324" s="290"/>
      <c r="P324" s="290"/>
      <c r="Q324" s="290"/>
      <c r="R324" s="290"/>
      <c r="S324" s="290"/>
      <c r="T324" s="290"/>
      <c r="U324" s="290"/>
      <c r="V324" s="290"/>
      <c r="W324" s="290"/>
      <c r="X324" s="290"/>
      <c r="Y324" s="290"/>
      <c r="Z324" s="290"/>
      <c r="AA324" s="290"/>
      <c r="AB324" s="290"/>
      <c r="AC324" s="290"/>
      <c r="AD324" s="290"/>
      <c r="AE324" s="89">
        <f>AE323/$AE$20*100</f>
        <v>0</v>
      </c>
      <c r="AF324" s="59"/>
      <c r="AG324" s="92"/>
      <c r="AH324" s="93"/>
      <c r="AI324" s="94"/>
      <c r="AJ324" s="94"/>
      <c r="AK324" s="94"/>
    </row>
    <row r="325" spans="1:37" ht="25" customHeight="1" thickBot="1" x14ac:dyDescent="0.3">
      <c r="A325" s="70"/>
      <c r="B325" s="70"/>
      <c r="C325" s="70"/>
      <c r="D325" s="70"/>
      <c r="E325" s="70"/>
      <c r="F325" s="70"/>
      <c r="G325" s="70"/>
      <c r="H325" s="70"/>
      <c r="I325" s="70"/>
      <c r="J325" s="70"/>
      <c r="K325" s="70"/>
      <c r="L325" s="70"/>
      <c r="M325" s="70"/>
      <c r="N325" s="70"/>
      <c r="O325" s="70"/>
      <c r="P325" s="70"/>
      <c r="Q325" s="95"/>
      <c r="R325" s="70"/>
      <c r="S325" s="70"/>
      <c r="T325" s="70"/>
      <c r="U325" s="70"/>
      <c r="V325" s="70"/>
      <c r="W325" s="70"/>
      <c r="X325" s="70"/>
      <c r="Y325" s="70"/>
      <c r="Z325" s="70"/>
      <c r="AA325" s="70"/>
      <c r="AB325" s="70"/>
      <c r="AC325" s="70"/>
      <c r="AD325" s="96"/>
      <c r="AE325" s="96"/>
    </row>
    <row r="326" spans="1:37" ht="25" customHeight="1" thickTop="1" thickBot="1" x14ac:dyDescent="0.3">
      <c r="A326" s="291" t="s">
        <v>124</v>
      </c>
      <c r="B326" s="291"/>
      <c r="C326" s="291"/>
      <c r="D326" s="291"/>
      <c r="E326" s="291"/>
      <c r="F326" s="291"/>
      <c r="G326" s="291"/>
      <c r="H326" s="291"/>
      <c r="I326" s="291"/>
      <c r="J326" s="291"/>
      <c r="K326" s="291"/>
      <c r="L326" s="291"/>
      <c r="M326" s="291"/>
      <c r="N326" s="291"/>
      <c r="O326" s="291"/>
      <c r="P326" s="291"/>
      <c r="Q326" s="291"/>
      <c r="R326" s="291"/>
      <c r="S326" s="291"/>
      <c r="T326" s="291"/>
      <c r="U326" s="291"/>
      <c r="V326" s="291"/>
      <c r="W326" s="291"/>
      <c r="X326" s="291"/>
      <c r="Y326" s="291"/>
      <c r="Z326" s="291"/>
      <c r="AA326" s="291"/>
      <c r="AB326" s="291"/>
      <c r="AC326" s="291"/>
      <c r="AD326" s="104" t="s">
        <v>65</v>
      </c>
      <c r="AE326" s="105" t="s">
        <v>9</v>
      </c>
      <c r="AF326" s="86" t="s">
        <v>330</v>
      </c>
      <c r="AG326" s="86" t="s">
        <v>331</v>
      </c>
      <c r="AH326" s="86" t="s">
        <v>332</v>
      </c>
      <c r="AI326" s="87" t="s">
        <v>333</v>
      </c>
      <c r="AJ326" s="86"/>
      <c r="AK326" s="87" t="s">
        <v>334</v>
      </c>
    </row>
    <row r="327" spans="1:37" ht="25" customHeight="1" thickTop="1" thickBot="1" x14ac:dyDescent="0.3">
      <c r="A327" s="259" t="s">
        <v>286</v>
      </c>
      <c r="B327" s="259"/>
      <c r="C327" s="259"/>
      <c r="D327" s="259"/>
      <c r="E327" s="259"/>
      <c r="F327" s="259"/>
      <c r="G327" s="259"/>
      <c r="H327" s="259"/>
      <c r="I327" s="259"/>
      <c r="J327" s="259"/>
      <c r="K327" s="259"/>
      <c r="L327" s="259"/>
      <c r="M327" s="259"/>
      <c r="N327" s="259"/>
      <c r="O327" s="259"/>
      <c r="P327" s="259"/>
      <c r="Q327" s="150"/>
      <c r="R327" s="150"/>
      <c r="S327" s="150"/>
      <c r="T327" s="150"/>
      <c r="U327" s="150"/>
      <c r="V327" s="150"/>
      <c r="W327" s="150"/>
      <c r="X327" s="150"/>
      <c r="Y327" s="150"/>
      <c r="Z327" s="150"/>
      <c r="AA327" s="150"/>
      <c r="AB327" s="150"/>
      <c r="AC327" s="151"/>
      <c r="AD327" s="88">
        <f>'Art. 137'!AF317</f>
        <v>0</v>
      </c>
      <c r="AE327" s="89">
        <f t="shared" ref="AE327:AE331" si="98">IF(AG327=1,AK327,AG327)</f>
        <v>0</v>
      </c>
      <c r="AF327">
        <f t="shared" ref="AF327:AF331" si="99">AD327/2</f>
        <v>0</v>
      </c>
      <c r="AG327" s="86">
        <f>IF(AND(AF327&gt;=0,AF327&lt;=1),1,"No aplica")</f>
        <v>1</v>
      </c>
      <c r="AH327" s="90">
        <f t="shared" ref="AH327:AH331" si="100">AD327/(AG327*2)</f>
        <v>0</v>
      </c>
      <c r="AI327" s="91">
        <f t="shared" ref="AI327:AI331" si="101">IF(AG327=1,AG327/$AG$332,"No aplica")</f>
        <v>0.2</v>
      </c>
      <c r="AJ327" s="91">
        <f t="shared" ref="AJ327:AJ331" si="102">AF327*AI327</f>
        <v>0</v>
      </c>
      <c r="AK327" s="91">
        <f t="shared" ref="AK327:AK331" si="103">AJ327*$AE$20</f>
        <v>0</v>
      </c>
    </row>
    <row r="328" spans="1:37" ht="25" customHeight="1" thickTop="1" thickBot="1" x14ac:dyDescent="0.3">
      <c r="A328" s="259" t="s">
        <v>287</v>
      </c>
      <c r="B328" s="259"/>
      <c r="C328" s="259"/>
      <c r="D328" s="259"/>
      <c r="E328" s="259"/>
      <c r="F328" s="259"/>
      <c r="G328" s="259"/>
      <c r="H328" s="259"/>
      <c r="I328" s="259"/>
      <c r="J328" s="259"/>
      <c r="K328" s="259"/>
      <c r="L328" s="259"/>
      <c r="M328" s="259"/>
      <c r="N328" s="259"/>
      <c r="O328" s="259"/>
      <c r="P328" s="259"/>
      <c r="Q328" s="150"/>
      <c r="R328" s="150"/>
      <c r="S328" s="150"/>
      <c r="T328" s="150"/>
      <c r="U328" s="150"/>
      <c r="V328" s="150"/>
      <c r="W328" s="150"/>
      <c r="X328" s="150"/>
      <c r="Y328" s="150"/>
      <c r="Z328" s="150"/>
      <c r="AA328" s="150"/>
      <c r="AB328" s="150"/>
      <c r="AC328" s="151"/>
      <c r="AD328" s="88">
        <f>'Art. 137'!AF318</f>
        <v>0</v>
      </c>
      <c r="AE328" s="89">
        <f t="shared" si="98"/>
        <v>0</v>
      </c>
      <c r="AF328">
        <f t="shared" si="99"/>
        <v>0</v>
      </c>
      <c r="AG328" s="86">
        <f>IF(AND(AF328&gt;=0,AF328&lt;=1),1,"No aplica")</f>
        <v>1</v>
      </c>
      <c r="AH328" s="90">
        <f t="shared" si="100"/>
        <v>0</v>
      </c>
      <c r="AI328" s="91">
        <f t="shared" si="101"/>
        <v>0.2</v>
      </c>
      <c r="AJ328" s="91">
        <f t="shared" si="102"/>
        <v>0</v>
      </c>
      <c r="AK328" s="91">
        <f t="shared" si="103"/>
        <v>0</v>
      </c>
    </row>
    <row r="329" spans="1:37" ht="25" customHeight="1" thickTop="1" thickBot="1" x14ac:dyDescent="0.3">
      <c r="A329" s="259" t="s">
        <v>288</v>
      </c>
      <c r="B329" s="259"/>
      <c r="C329" s="259"/>
      <c r="D329" s="259"/>
      <c r="E329" s="259"/>
      <c r="F329" s="259"/>
      <c r="G329" s="259"/>
      <c r="H329" s="259"/>
      <c r="I329" s="259"/>
      <c r="J329" s="259"/>
      <c r="K329" s="259"/>
      <c r="L329" s="259"/>
      <c r="M329" s="259"/>
      <c r="N329" s="259"/>
      <c r="O329" s="259"/>
      <c r="P329" s="259"/>
      <c r="Q329" s="150"/>
      <c r="R329" s="150"/>
      <c r="S329" s="150"/>
      <c r="T329" s="150"/>
      <c r="U329" s="150"/>
      <c r="V329" s="150"/>
      <c r="W329" s="150"/>
      <c r="X329" s="150"/>
      <c r="Y329" s="150"/>
      <c r="Z329" s="150"/>
      <c r="AA329" s="150"/>
      <c r="AB329" s="150"/>
      <c r="AC329" s="151"/>
      <c r="AD329" s="88">
        <f>'Art. 137'!AF319</f>
        <v>0</v>
      </c>
      <c r="AE329" s="89">
        <f t="shared" si="98"/>
        <v>0</v>
      </c>
      <c r="AF329">
        <f t="shared" si="99"/>
        <v>0</v>
      </c>
      <c r="AG329" s="86">
        <f>IF(AND(AF329&gt;=0,AF329&lt;=1),1,"No aplica")</f>
        <v>1</v>
      </c>
      <c r="AH329" s="90">
        <f t="shared" si="100"/>
        <v>0</v>
      </c>
      <c r="AI329" s="91">
        <f t="shared" si="101"/>
        <v>0.2</v>
      </c>
      <c r="AJ329" s="91">
        <f t="shared" si="102"/>
        <v>0</v>
      </c>
      <c r="AK329" s="91">
        <f t="shared" si="103"/>
        <v>0</v>
      </c>
    </row>
    <row r="330" spans="1:37" ht="25" customHeight="1" thickTop="1" thickBot="1" x14ac:dyDescent="0.3">
      <c r="A330" s="259" t="s">
        <v>289</v>
      </c>
      <c r="B330" s="259"/>
      <c r="C330" s="259"/>
      <c r="D330" s="259"/>
      <c r="E330" s="259"/>
      <c r="F330" s="259"/>
      <c r="G330" s="259"/>
      <c r="H330" s="259"/>
      <c r="I330" s="259"/>
      <c r="J330" s="259"/>
      <c r="K330" s="259"/>
      <c r="L330" s="259"/>
      <c r="M330" s="259"/>
      <c r="N330" s="259"/>
      <c r="O330" s="259"/>
      <c r="P330" s="259"/>
      <c r="Q330" s="150"/>
      <c r="R330" s="150"/>
      <c r="S330" s="150"/>
      <c r="T330" s="150"/>
      <c r="U330" s="150"/>
      <c r="V330" s="150"/>
      <c r="W330" s="150"/>
      <c r="X330" s="150"/>
      <c r="Y330" s="150"/>
      <c r="Z330" s="150"/>
      <c r="AA330" s="150"/>
      <c r="AB330" s="150"/>
      <c r="AC330" s="151"/>
      <c r="AD330" s="88">
        <f>'Art. 137'!AF320</f>
        <v>0</v>
      </c>
      <c r="AE330" s="89">
        <f t="shared" si="98"/>
        <v>0</v>
      </c>
      <c r="AF330">
        <f t="shared" si="99"/>
        <v>0</v>
      </c>
      <c r="AG330" s="86">
        <f>IF(AND(AF330&gt;=0,AF330&lt;=1),1,"No aplica")</f>
        <v>1</v>
      </c>
      <c r="AH330" s="90">
        <f t="shared" si="100"/>
        <v>0</v>
      </c>
      <c r="AI330" s="91">
        <f t="shared" si="101"/>
        <v>0.2</v>
      </c>
      <c r="AJ330" s="91">
        <f t="shared" si="102"/>
        <v>0</v>
      </c>
      <c r="AK330" s="91">
        <f t="shared" si="103"/>
        <v>0</v>
      </c>
    </row>
    <row r="331" spans="1:37" ht="25" customHeight="1" thickTop="1" thickBot="1" x14ac:dyDescent="0.3">
      <c r="A331" s="259" t="s">
        <v>290</v>
      </c>
      <c r="B331" s="259"/>
      <c r="C331" s="259"/>
      <c r="D331" s="259"/>
      <c r="E331" s="259"/>
      <c r="F331" s="259"/>
      <c r="G331" s="259"/>
      <c r="H331" s="259"/>
      <c r="I331" s="259"/>
      <c r="J331" s="259"/>
      <c r="K331" s="259"/>
      <c r="L331" s="259"/>
      <c r="M331" s="259"/>
      <c r="N331" s="259"/>
      <c r="O331" s="259"/>
      <c r="P331" s="259"/>
      <c r="Q331" s="150"/>
      <c r="R331" s="150"/>
      <c r="S331" s="150"/>
      <c r="T331" s="150"/>
      <c r="U331" s="150"/>
      <c r="V331" s="150"/>
      <c r="W331" s="150"/>
      <c r="X331" s="150"/>
      <c r="Y331" s="150"/>
      <c r="Z331" s="150"/>
      <c r="AA331" s="150"/>
      <c r="AB331" s="150"/>
      <c r="AC331" s="151"/>
      <c r="AD331" s="88">
        <f>'Art. 137'!AF321</f>
        <v>0</v>
      </c>
      <c r="AE331" s="89">
        <f t="shared" si="98"/>
        <v>0</v>
      </c>
      <c r="AF331">
        <f t="shared" si="99"/>
        <v>0</v>
      </c>
      <c r="AG331" s="86">
        <f>IF(AND(AF331&gt;=0,AF331&lt;=1),1,"No aplica")</f>
        <v>1</v>
      </c>
      <c r="AH331" s="90">
        <f t="shared" si="100"/>
        <v>0</v>
      </c>
      <c r="AI331" s="91">
        <f t="shared" si="101"/>
        <v>0.2</v>
      </c>
      <c r="AJ331" s="91">
        <f t="shared" si="102"/>
        <v>0</v>
      </c>
      <c r="AK331" s="91">
        <f t="shared" si="103"/>
        <v>0</v>
      </c>
    </row>
    <row r="332" spans="1:37" ht="25" customHeight="1" thickTop="1" x14ac:dyDescent="0.25">
      <c r="A332" s="289" t="s">
        <v>366</v>
      </c>
      <c r="B332" s="289"/>
      <c r="C332" s="289"/>
      <c r="D332" s="289"/>
      <c r="E332" s="289"/>
      <c r="F332" s="289"/>
      <c r="G332" s="289"/>
      <c r="H332" s="289"/>
      <c r="I332" s="289"/>
      <c r="J332" s="289"/>
      <c r="K332" s="289"/>
      <c r="L332" s="289"/>
      <c r="M332" s="289"/>
      <c r="N332" s="289"/>
      <c r="O332" s="289"/>
      <c r="P332" s="289"/>
      <c r="Q332" s="289"/>
      <c r="R332" s="289"/>
      <c r="S332" s="289"/>
      <c r="T332" s="289"/>
      <c r="U332" s="289"/>
      <c r="V332" s="289"/>
      <c r="W332" s="289"/>
      <c r="X332" s="289"/>
      <c r="Y332" s="289"/>
      <c r="Z332" s="289"/>
      <c r="AA332" s="289"/>
      <c r="AB332" s="289"/>
      <c r="AC332" s="289"/>
      <c r="AD332" s="289"/>
      <c r="AE332" s="89">
        <f>SUM(AE327:AE331)</f>
        <v>0</v>
      </c>
      <c r="AF332" s="59"/>
      <c r="AG332" s="92">
        <f>SUM(AG327:AG331)</f>
        <v>5</v>
      </c>
      <c r="AH332" s="93"/>
      <c r="AI332" s="94"/>
      <c r="AJ332" s="94"/>
      <c r="AK332" s="94"/>
    </row>
    <row r="333" spans="1:37" ht="25" customHeight="1" x14ac:dyDescent="0.25">
      <c r="A333" s="290" t="s">
        <v>367</v>
      </c>
      <c r="B333" s="290"/>
      <c r="C333" s="290"/>
      <c r="D333" s="290"/>
      <c r="E333" s="290"/>
      <c r="F333" s="290"/>
      <c r="G333" s="290"/>
      <c r="H333" s="290"/>
      <c r="I333" s="290"/>
      <c r="J333" s="290"/>
      <c r="K333" s="290"/>
      <c r="L333" s="290"/>
      <c r="M333" s="290"/>
      <c r="N333" s="290"/>
      <c r="O333" s="290"/>
      <c r="P333" s="290"/>
      <c r="Q333" s="290"/>
      <c r="R333" s="290"/>
      <c r="S333" s="290"/>
      <c r="T333" s="290"/>
      <c r="U333" s="290"/>
      <c r="V333" s="290"/>
      <c r="W333" s="290"/>
      <c r="X333" s="290"/>
      <c r="Y333" s="290"/>
      <c r="Z333" s="290"/>
      <c r="AA333" s="290"/>
      <c r="AB333" s="290"/>
      <c r="AC333" s="290"/>
      <c r="AD333" s="290"/>
      <c r="AE333" s="89">
        <f>AE332/$AE$20*100</f>
        <v>0</v>
      </c>
      <c r="AF333" s="59"/>
      <c r="AG333" s="92"/>
      <c r="AH333" s="93"/>
      <c r="AI333" s="94"/>
      <c r="AJ333" s="94"/>
      <c r="AK333" s="94"/>
    </row>
    <row r="334" spans="1:37" ht="25" customHeight="1" x14ac:dyDescent="0.25">
      <c r="A334" s="100"/>
      <c r="B334" s="100"/>
      <c r="C334" s="100"/>
      <c r="D334" s="100"/>
      <c r="E334" s="100"/>
      <c r="F334" s="100"/>
      <c r="G334" s="100"/>
      <c r="H334" s="100"/>
      <c r="I334" s="100"/>
      <c r="J334" s="100"/>
      <c r="K334" s="100"/>
      <c r="L334" s="100"/>
      <c r="M334" s="100"/>
      <c r="N334" s="100"/>
      <c r="O334" s="100"/>
      <c r="P334" s="100"/>
      <c r="Q334" s="95"/>
      <c r="R334" s="100"/>
      <c r="S334" s="100"/>
      <c r="T334" s="100"/>
      <c r="U334" s="100"/>
      <c r="V334" s="100"/>
      <c r="W334" s="100"/>
      <c r="X334" s="100"/>
      <c r="Y334" s="100"/>
      <c r="Z334" s="100"/>
      <c r="AA334" s="100"/>
      <c r="AB334" s="100"/>
      <c r="AC334" s="100"/>
      <c r="AD334" s="96"/>
      <c r="AE334" s="96"/>
    </row>
    <row r="335" spans="1:37" ht="25" customHeight="1" x14ac:dyDescent="0.25">
      <c r="A335" s="100"/>
      <c r="B335" s="100"/>
      <c r="C335" s="100"/>
      <c r="D335" s="100"/>
      <c r="E335" s="100"/>
      <c r="F335" s="100"/>
      <c r="G335" s="100"/>
      <c r="H335" s="100"/>
      <c r="I335" s="100"/>
      <c r="J335" s="100"/>
      <c r="K335" s="100"/>
      <c r="L335" s="100"/>
      <c r="M335" s="100"/>
      <c r="N335" s="100"/>
      <c r="O335" s="100"/>
      <c r="P335" s="100"/>
      <c r="Q335" s="95"/>
      <c r="R335" s="100"/>
      <c r="S335" s="100"/>
      <c r="T335" s="100"/>
      <c r="U335" s="100"/>
      <c r="V335" s="100"/>
      <c r="W335" s="100"/>
      <c r="X335" s="100"/>
      <c r="Y335" s="100"/>
      <c r="Z335" s="100"/>
      <c r="AA335" s="100"/>
      <c r="AB335" s="100"/>
      <c r="AC335" s="100"/>
      <c r="AD335" s="96"/>
      <c r="AE335" s="96"/>
    </row>
    <row r="336" spans="1:37" ht="25" customHeight="1" x14ac:dyDescent="0.25">
      <c r="A336" s="269" t="s">
        <v>291</v>
      </c>
      <c r="B336" s="269"/>
      <c r="C336" s="269"/>
      <c r="D336" s="269"/>
      <c r="E336" s="269"/>
      <c r="F336" s="269"/>
      <c r="G336" s="269"/>
      <c r="H336" s="269"/>
      <c r="I336" s="269"/>
      <c r="J336" s="269"/>
      <c r="K336" s="269"/>
      <c r="L336" s="269"/>
      <c r="M336" s="269"/>
      <c r="N336" s="269"/>
      <c r="O336" s="269"/>
      <c r="P336" s="269"/>
      <c r="Q336" s="269"/>
      <c r="R336" s="269"/>
      <c r="S336" s="269"/>
      <c r="T336" s="269"/>
      <c r="U336" s="269"/>
      <c r="V336" s="269"/>
      <c r="W336" s="269"/>
      <c r="X336" s="269"/>
      <c r="Y336" s="269"/>
      <c r="Z336" s="269"/>
      <c r="AA336" s="269"/>
      <c r="AB336" s="269"/>
      <c r="AC336" s="269"/>
      <c r="AD336" s="269"/>
      <c r="AE336" s="269"/>
    </row>
    <row r="337" spans="1:37" ht="25" customHeight="1" x14ac:dyDescent="0.25">
      <c r="A337" s="101"/>
      <c r="B337" s="102"/>
      <c r="C337" s="102"/>
      <c r="D337" s="102"/>
      <c r="E337" s="102"/>
      <c r="F337" s="102"/>
      <c r="G337" s="102"/>
      <c r="H337" s="102"/>
      <c r="I337" s="102"/>
      <c r="J337" s="102"/>
      <c r="K337" s="102"/>
      <c r="L337" s="102"/>
      <c r="M337" s="102"/>
      <c r="N337" s="102"/>
      <c r="O337" s="102"/>
      <c r="P337" s="102"/>
      <c r="Q337" s="103"/>
      <c r="R337" s="102"/>
      <c r="S337" s="102"/>
      <c r="T337" s="102"/>
      <c r="U337" s="102"/>
      <c r="V337" s="102"/>
      <c r="W337" s="102"/>
      <c r="X337" s="102"/>
      <c r="Y337" s="102"/>
      <c r="Z337" s="102"/>
      <c r="AA337" s="102"/>
      <c r="AB337" s="102"/>
      <c r="AC337" s="102"/>
      <c r="AD337" s="83"/>
      <c r="AE337" s="83"/>
    </row>
    <row r="338" spans="1:37" ht="25" customHeight="1" thickBot="1" x14ac:dyDescent="0.3">
      <c r="A338" s="70"/>
      <c r="B338" s="70"/>
      <c r="C338" s="70"/>
      <c r="D338" s="70"/>
      <c r="E338" s="70"/>
      <c r="F338" s="70"/>
      <c r="G338" s="70"/>
      <c r="H338" s="70"/>
      <c r="I338" s="70"/>
      <c r="J338" s="70"/>
      <c r="K338" s="70"/>
      <c r="L338" s="70"/>
      <c r="M338" s="70"/>
      <c r="N338" s="70"/>
      <c r="O338" s="70"/>
      <c r="P338" s="70"/>
      <c r="Q338" s="95"/>
      <c r="R338" s="70"/>
      <c r="S338" s="70"/>
      <c r="T338" s="70"/>
      <c r="U338" s="70"/>
      <c r="V338" s="70"/>
      <c r="W338" s="70"/>
      <c r="X338" s="70"/>
      <c r="Y338" s="70"/>
      <c r="Z338" s="70"/>
      <c r="AA338" s="70"/>
      <c r="AB338" s="70"/>
      <c r="AC338" s="70"/>
      <c r="AD338" s="96"/>
      <c r="AE338" s="96"/>
    </row>
    <row r="339" spans="1:37" ht="25" customHeight="1" thickTop="1" thickBot="1" x14ac:dyDescent="0.3">
      <c r="A339" s="292" t="s">
        <v>44</v>
      </c>
      <c r="B339" s="292"/>
      <c r="C339" s="292"/>
      <c r="D339" s="292"/>
      <c r="E339" s="292"/>
      <c r="F339" s="292"/>
      <c r="G339" s="292"/>
      <c r="H339" s="292"/>
      <c r="I339" s="292"/>
      <c r="J339" s="292"/>
      <c r="K339" s="292"/>
      <c r="L339" s="292"/>
      <c r="M339" s="292"/>
      <c r="N339" s="292"/>
      <c r="O339" s="292"/>
      <c r="P339" s="292"/>
      <c r="Q339" s="292"/>
      <c r="R339" s="292"/>
      <c r="S339" s="292"/>
      <c r="T339" s="292"/>
      <c r="U339" s="292"/>
      <c r="V339" s="292"/>
      <c r="W339" s="292"/>
      <c r="X339" s="292"/>
      <c r="Y339" s="292"/>
      <c r="Z339" s="292"/>
      <c r="AA339" s="292"/>
      <c r="AB339" s="292"/>
      <c r="AC339" s="292"/>
      <c r="AD339" s="63" t="s">
        <v>65</v>
      </c>
      <c r="AE339" s="211" t="s">
        <v>9</v>
      </c>
      <c r="AF339" s="86" t="s">
        <v>330</v>
      </c>
      <c r="AG339" s="86" t="s">
        <v>331</v>
      </c>
      <c r="AH339" s="86" t="s">
        <v>332</v>
      </c>
      <c r="AI339" s="87" t="s">
        <v>333</v>
      </c>
      <c r="AJ339" s="86"/>
      <c r="AK339" s="87" t="s">
        <v>334</v>
      </c>
    </row>
    <row r="340" spans="1:37" ht="25" customHeight="1" thickTop="1" thickBot="1" x14ac:dyDescent="0.3">
      <c r="A340" s="259" t="s">
        <v>211</v>
      </c>
      <c r="B340" s="259"/>
      <c r="C340" s="259"/>
      <c r="D340" s="259"/>
      <c r="E340" s="259"/>
      <c r="F340" s="259"/>
      <c r="G340" s="259"/>
      <c r="H340" s="259"/>
      <c r="I340" s="259"/>
      <c r="J340" s="259"/>
      <c r="K340" s="259"/>
      <c r="L340" s="259"/>
      <c r="M340" s="259"/>
      <c r="N340" s="259"/>
      <c r="O340" s="259"/>
      <c r="P340" s="259"/>
      <c r="Q340" s="150"/>
      <c r="R340" s="150"/>
      <c r="S340" s="150"/>
      <c r="T340" s="150"/>
      <c r="U340" s="150"/>
      <c r="V340" s="150"/>
      <c r="W340" s="150"/>
      <c r="X340" s="150"/>
      <c r="Y340" s="150"/>
      <c r="Z340" s="150"/>
      <c r="AA340" s="150"/>
      <c r="AB340" s="150"/>
      <c r="AC340" s="151"/>
      <c r="AD340" s="88">
        <f>'Art. 137'!AF329</f>
        <v>0</v>
      </c>
      <c r="AE340" s="89">
        <f t="shared" ref="AE340:AE349" si="104">IF(AG340=1,AK340,AG340)</f>
        <v>0</v>
      </c>
      <c r="AF340">
        <f t="shared" ref="AF340:AF349" si="105">AD340/2</f>
        <v>0</v>
      </c>
      <c r="AG340" s="86">
        <f t="shared" ref="AG340:AG349" si="106">IF(AND(AF340&gt;=0,AF340&lt;=1),1,"No aplica")</f>
        <v>1</v>
      </c>
      <c r="AH340" s="90">
        <f t="shared" ref="AH340:AH349" si="107">AD340/(AG340*2)</f>
        <v>0</v>
      </c>
      <c r="AI340" s="91">
        <f t="shared" ref="AI340:AI349" si="108">IF(AG340=1,AG340/$AG$350,"No aplica")</f>
        <v>0.1</v>
      </c>
      <c r="AJ340" s="91">
        <f t="shared" ref="AJ340:AJ349" si="109">AF340*AI340</f>
        <v>0</v>
      </c>
      <c r="AK340" s="91">
        <f t="shared" ref="AK340:AK349" si="110">AJ340*$AE$20</f>
        <v>0</v>
      </c>
    </row>
    <row r="341" spans="1:37" ht="25" customHeight="1" thickTop="1" thickBot="1" x14ac:dyDescent="0.3">
      <c r="A341" s="259" t="s">
        <v>68</v>
      </c>
      <c r="B341" s="259"/>
      <c r="C341" s="259"/>
      <c r="D341" s="259"/>
      <c r="E341" s="259"/>
      <c r="F341" s="259"/>
      <c r="G341" s="259"/>
      <c r="H341" s="259"/>
      <c r="I341" s="259"/>
      <c r="J341" s="259"/>
      <c r="K341" s="259"/>
      <c r="L341" s="259"/>
      <c r="M341" s="259"/>
      <c r="N341" s="259"/>
      <c r="O341" s="259"/>
      <c r="P341" s="259"/>
      <c r="Q341" s="150"/>
      <c r="R341" s="150"/>
      <c r="S341" s="150"/>
      <c r="T341" s="150"/>
      <c r="U341" s="150"/>
      <c r="V341" s="150"/>
      <c r="W341" s="150"/>
      <c r="X341" s="150"/>
      <c r="Y341" s="150"/>
      <c r="Z341" s="150"/>
      <c r="AA341" s="150"/>
      <c r="AB341" s="150"/>
      <c r="AC341" s="151"/>
      <c r="AD341" s="88">
        <f>'Art. 137'!AF330</f>
        <v>0</v>
      </c>
      <c r="AE341" s="89">
        <f t="shared" si="104"/>
        <v>0</v>
      </c>
      <c r="AF341">
        <f t="shared" si="105"/>
        <v>0</v>
      </c>
      <c r="AG341" s="86">
        <f t="shared" si="106"/>
        <v>1</v>
      </c>
      <c r="AH341" s="90">
        <f t="shared" si="107"/>
        <v>0</v>
      </c>
      <c r="AI341" s="91">
        <f t="shared" si="108"/>
        <v>0.1</v>
      </c>
      <c r="AJ341" s="91">
        <f t="shared" si="109"/>
        <v>0</v>
      </c>
      <c r="AK341" s="91">
        <f t="shared" si="110"/>
        <v>0</v>
      </c>
    </row>
    <row r="342" spans="1:37" ht="25" customHeight="1" thickTop="1" thickBot="1" x14ac:dyDescent="0.3">
      <c r="A342" s="259" t="s">
        <v>182</v>
      </c>
      <c r="B342" s="259"/>
      <c r="C342" s="259"/>
      <c r="D342" s="259"/>
      <c r="E342" s="259"/>
      <c r="F342" s="259"/>
      <c r="G342" s="259"/>
      <c r="H342" s="259"/>
      <c r="I342" s="259"/>
      <c r="J342" s="259"/>
      <c r="K342" s="259"/>
      <c r="L342" s="259"/>
      <c r="M342" s="259"/>
      <c r="N342" s="259"/>
      <c r="O342" s="259"/>
      <c r="P342" s="259"/>
      <c r="Q342" s="150"/>
      <c r="R342" s="150"/>
      <c r="S342" s="150"/>
      <c r="T342" s="150"/>
      <c r="U342" s="150"/>
      <c r="V342" s="150"/>
      <c r="W342" s="150"/>
      <c r="X342" s="150"/>
      <c r="Y342" s="150"/>
      <c r="Z342" s="150"/>
      <c r="AA342" s="150"/>
      <c r="AB342" s="150"/>
      <c r="AC342" s="151"/>
      <c r="AD342" s="88">
        <f>'Art. 137'!AF331</f>
        <v>0</v>
      </c>
      <c r="AE342" s="89">
        <f t="shared" si="104"/>
        <v>0</v>
      </c>
      <c r="AF342">
        <f t="shared" si="105"/>
        <v>0</v>
      </c>
      <c r="AG342" s="86">
        <f t="shared" si="106"/>
        <v>1</v>
      </c>
      <c r="AH342" s="90">
        <f t="shared" si="107"/>
        <v>0</v>
      </c>
      <c r="AI342" s="91">
        <f t="shared" si="108"/>
        <v>0.1</v>
      </c>
      <c r="AJ342" s="91">
        <f t="shared" si="109"/>
        <v>0</v>
      </c>
      <c r="AK342" s="91">
        <f t="shared" si="110"/>
        <v>0</v>
      </c>
    </row>
    <row r="343" spans="1:37" ht="25" customHeight="1" thickTop="1" thickBot="1" x14ac:dyDescent="0.3">
      <c r="A343" s="259" t="s">
        <v>293</v>
      </c>
      <c r="B343" s="259"/>
      <c r="C343" s="259"/>
      <c r="D343" s="259"/>
      <c r="E343" s="259"/>
      <c r="F343" s="259"/>
      <c r="G343" s="259"/>
      <c r="H343" s="259"/>
      <c r="I343" s="259"/>
      <c r="J343" s="259"/>
      <c r="K343" s="259"/>
      <c r="L343" s="259"/>
      <c r="M343" s="259"/>
      <c r="N343" s="259"/>
      <c r="O343" s="259"/>
      <c r="P343" s="259"/>
      <c r="Q343" s="150"/>
      <c r="R343" s="150"/>
      <c r="S343" s="150"/>
      <c r="T343" s="150"/>
      <c r="U343" s="150"/>
      <c r="V343" s="150"/>
      <c r="W343" s="150"/>
      <c r="X343" s="150"/>
      <c r="Y343" s="150"/>
      <c r="Z343" s="150"/>
      <c r="AA343" s="150"/>
      <c r="AB343" s="150"/>
      <c r="AC343" s="151"/>
      <c r="AD343" s="88">
        <f>'Art. 137'!AF332</f>
        <v>0</v>
      </c>
      <c r="AE343" s="89">
        <f t="shared" si="104"/>
        <v>0</v>
      </c>
      <c r="AF343">
        <f t="shared" si="105"/>
        <v>0</v>
      </c>
      <c r="AG343" s="86">
        <f t="shared" si="106"/>
        <v>1</v>
      </c>
      <c r="AH343" s="90">
        <f t="shared" si="107"/>
        <v>0</v>
      </c>
      <c r="AI343" s="91">
        <f t="shared" si="108"/>
        <v>0.1</v>
      </c>
      <c r="AJ343" s="91">
        <f t="shared" si="109"/>
        <v>0</v>
      </c>
      <c r="AK343" s="91">
        <f t="shared" si="110"/>
        <v>0</v>
      </c>
    </row>
    <row r="344" spans="1:37" ht="25" customHeight="1" thickTop="1" thickBot="1" x14ac:dyDescent="0.3">
      <c r="A344" s="259" t="s">
        <v>294</v>
      </c>
      <c r="B344" s="259"/>
      <c r="C344" s="259"/>
      <c r="D344" s="259"/>
      <c r="E344" s="259"/>
      <c r="F344" s="259"/>
      <c r="G344" s="259"/>
      <c r="H344" s="259"/>
      <c r="I344" s="259"/>
      <c r="J344" s="259"/>
      <c r="K344" s="259"/>
      <c r="L344" s="259"/>
      <c r="M344" s="259"/>
      <c r="N344" s="259"/>
      <c r="O344" s="259"/>
      <c r="P344" s="259"/>
      <c r="Q344" s="150"/>
      <c r="R344" s="150"/>
      <c r="S344" s="150"/>
      <c r="T344" s="150"/>
      <c r="U344" s="150"/>
      <c r="V344" s="150"/>
      <c r="W344" s="150"/>
      <c r="X344" s="150"/>
      <c r="Y344" s="150"/>
      <c r="Z344" s="150"/>
      <c r="AA344" s="150"/>
      <c r="AB344" s="150"/>
      <c r="AC344" s="151"/>
      <c r="AD344" s="88">
        <f>'Art. 137'!AF333</f>
        <v>0</v>
      </c>
      <c r="AE344" s="89">
        <f t="shared" si="104"/>
        <v>0</v>
      </c>
      <c r="AF344">
        <f t="shared" si="105"/>
        <v>0</v>
      </c>
      <c r="AG344" s="86">
        <f t="shared" si="106"/>
        <v>1</v>
      </c>
      <c r="AH344" s="90">
        <f t="shared" si="107"/>
        <v>0</v>
      </c>
      <c r="AI344" s="91">
        <f t="shared" si="108"/>
        <v>0.1</v>
      </c>
      <c r="AJ344" s="91">
        <f t="shared" si="109"/>
        <v>0</v>
      </c>
      <c r="AK344" s="91">
        <f t="shared" si="110"/>
        <v>0</v>
      </c>
    </row>
    <row r="345" spans="1:37" ht="25" customHeight="1" thickTop="1" thickBot="1" x14ac:dyDescent="0.3">
      <c r="A345" s="259" t="s">
        <v>295</v>
      </c>
      <c r="B345" s="259"/>
      <c r="C345" s="259"/>
      <c r="D345" s="259"/>
      <c r="E345" s="259"/>
      <c r="F345" s="259"/>
      <c r="G345" s="259"/>
      <c r="H345" s="259"/>
      <c r="I345" s="259"/>
      <c r="J345" s="259"/>
      <c r="K345" s="259"/>
      <c r="L345" s="259"/>
      <c r="M345" s="259"/>
      <c r="N345" s="259"/>
      <c r="O345" s="259"/>
      <c r="P345" s="259"/>
      <c r="Q345" s="150"/>
      <c r="R345" s="150"/>
      <c r="S345" s="150"/>
      <c r="T345" s="150"/>
      <c r="U345" s="150"/>
      <c r="V345" s="150"/>
      <c r="W345" s="150"/>
      <c r="X345" s="150"/>
      <c r="Y345" s="150"/>
      <c r="Z345" s="150"/>
      <c r="AA345" s="150"/>
      <c r="AB345" s="150"/>
      <c r="AC345" s="151"/>
      <c r="AD345" s="88">
        <f>'Art. 137'!AF334</f>
        <v>0</v>
      </c>
      <c r="AE345" s="89">
        <f t="shared" si="104"/>
        <v>0</v>
      </c>
      <c r="AF345">
        <f t="shared" si="105"/>
        <v>0</v>
      </c>
      <c r="AG345" s="86">
        <f t="shared" si="106"/>
        <v>1</v>
      </c>
      <c r="AH345" s="90">
        <f t="shared" si="107"/>
        <v>0</v>
      </c>
      <c r="AI345" s="91">
        <f t="shared" si="108"/>
        <v>0.1</v>
      </c>
      <c r="AJ345" s="91">
        <f t="shared" si="109"/>
        <v>0</v>
      </c>
      <c r="AK345" s="91">
        <f t="shared" si="110"/>
        <v>0</v>
      </c>
    </row>
    <row r="346" spans="1:37" ht="25" customHeight="1" thickTop="1" thickBot="1" x14ac:dyDescent="0.3">
      <c r="A346" s="259" t="s">
        <v>296</v>
      </c>
      <c r="B346" s="259"/>
      <c r="C346" s="259"/>
      <c r="D346" s="259"/>
      <c r="E346" s="259"/>
      <c r="F346" s="259"/>
      <c r="G346" s="259"/>
      <c r="H346" s="259"/>
      <c r="I346" s="259"/>
      <c r="J346" s="259"/>
      <c r="K346" s="259"/>
      <c r="L346" s="259"/>
      <c r="M346" s="259"/>
      <c r="N346" s="259"/>
      <c r="O346" s="259"/>
      <c r="P346" s="259"/>
      <c r="Q346" s="150"/>
      <c r="R346" s="150"/>
      <c r="S346" s="150"/>
      <c r="T346" s="150"/>
      <c r="U346" s="150"/>
      <c r="V346" s="150"/>
      <c r="W346" s="150"/>
      <c r="X346" s="150"/>
      <c r="Y346" s="150"/>
      <c r="Z346" s="150"/>
      <c r="AA346" s="150"/>
      <c r="AB346" s="150"/>
      <c r="AC346" s="151"/>
      <c r="AD346" s="88">
        <f>'Art. 137'!AF335</f>
        <v>0</v>
      </c>
      <c r="AE346" s="89">
        <f t="shared" si="104"/>
        <v>0</v>
      </c>
      <c r="AF346">
        <f t="shared" si="105"/>
        <v>0</v>
      </c>
      <c r="AG346" s="86">
        <f t="shared" si="106"/>
        <v>1</v>
      </c>
      <c r="AH346" s="90">
        <f t="shared" si="107"/>
        <v>0</v>
      </c>
      <c r="AI346" s="91">
        <f t="shared" si="108"/>
        <v>0.1</v>
      </c>
      <c r="AJ346" s="91">
        <f t="shared" si="109"/>
        <v>0</v>
      </c>
      <c r="AK346" s="91">
        <f t="shared" si="110"/>
        <v>0</v>
      </c>
    </row>
    <row r="347" spans="1:37" ht="25" customHeight="1" thickTop="1" thickBot="1" x14ac:dyDescent="0.3">
      <c r="A347" s="259" t="s">
        <v>297</v>
      </c>
      <c r="B347" s="259"/>
      <c r="C347" s="259"/>
      <c r="D347" s="259"/>
      <c r="E347" s="259"/>
      <c r="F347" s="259"/>
      <c r="G347" s="259"/>
      <c r="H347" s="259"/>
      <c r="I347" s="259"/>
      <c r="J347" s="259"/>
      <c r="K347" s="259"/>
      <c r="L347" s="259"/>
      <c r="M347" s="259"/>
      <c r="N347" s="259"/>
      <c r="O347" s="259"/>
      <c r="P347" s="259"/>
      <c r="Q347" s="150"/>
      <c r="R347" s="150"/>
      <c r="S347" s="150"/>
      <c r="T347" s="150"/>
      <c r="U347" s="150"/>
      <c r="V347" s="150"/>
      <c r="W347" s="150"/>
      <c r="X347" s="150"/>
      <c r="Y347" s="150"/>
      <c r="Z347" s="150"/>
      <c r="AA347" s="150"/>
      <c r="AB347" s="150"/>
      <c r="AC347" s="151"/>
      <c r="AD347" s="88">
        <f>'Art. 137'!AF336</f>
        <v>0</v>
      </c>
      <c r="AE347" s="89">
        <f t="shared" si="104"/>
        <v>0</v>
      </c>
      <c r="AF347">
        <f t="shared" si="105"/>
        <v>0</v>
      </c>
      <c r="AG347" s="86">
        <f t="shared" si="106"/>
        <v>1</v>
      </c>
      <c r="AH347" s="90">
        <f t="shared" si="107"/>
        <v>0</v>
      </c>
      <c r="AI347" s="91">
        <f t="shared" si="108"/>
        <v>0.1</v>
      </c>
      <c r="AJ347" s="91">
        <f t="shared" si="109"/>
        <v>0</v>
      </c>
      <c r="AK347" s="91">
        <f t="shared" si="110"/>
        <v>0</v>
      </c>
    </row>
    <row r="348" spans="1:37" ht="25" customHeight="1" thickTop="1" thickBot="1" x14ac:dyDescent="0.3">
      <c r="A348" s="259" t="s">
        <v>298</v>
      </c>
      <c r="B348" s="259"/>
      <c r="C348" s="259"/>
      <c r="D348" s="259"/>
      <c r="E348" s="259"/>
      <c r="F348" s="259"/>
      <c r="G348" s="259"/>
      <c r="H348" s="259"/>
      <c r="I348" s="259"/>
      <c r="J348" s="259"/>
      <c r="K348" s="259"/>
      <c r="L348" s="259"/>
      <c r="M348" s="259"/>
      <c r="N348" s="259"/>
      <c r="O348" s="259"/>
      <c r="P348" s="259"/>
      <c r="Q348" s="150"/>
      <c r="R348" s="150"/>
      <c r="S348" s="150"/>
      <c r="T348" s="150"/>
      <c r="U348" s="150"/>
      <c r="V348" s="150"/>
      <c r="W348" s="150"/>
      <c r="X348" s="150"/>
      <c r="Y348" s="150"/>
      <c r="Z348" s="150"/>
      <c r="AA348" s="150"/>
      <c r="AB348" s="150"/>
      <c r="AC348" s="151"/>
      <c r="AD348" s="88">
        <f>'Art. 137'!AF337</f>
        <v>0</v>
      </c>
      <c r="AE348" s="89">
        <f t="shared" si="104"/>
        <v>0</v>
      </c>
      <c r="AF348">
        <f t="shared" si="105"/>
        <v>0</v>
      </c>
      <c r="AG348" s="86">
        <f t="shared" si="106"/>
        <v>1</v>
      </c>
      <c r="AH348" s="90">
        <f t="shared" si="107"/>
        <v>0</v>
      </c>
      <c r="AI348" s="91">
        <f t="shared" si="108"/>
        <v>0.1</v>
      </c>
      <c r="AJ348" s="91">
        <f t="shared" si="109"/>
        <v>0</v>
      </c>
      <c r="AK348" s="91">
        <f t="shared" si="110"/>
        <v>0</v>
      </c>
    </row>
    <row r="349" spans="1:37" ht="25" customHeight="1" thickTop="1" thickBot="1" x14ac:dyDescent="0.3">
      <c r="A349" s="259" t="s">
        <v>299</v>
      </c>
      <c r="B349" s="259"/>
      <c r="C349" s="259"/>
      <c r="D349" s="259"/>
      <c r="E349" s="259"/>
      <c r="F349" s="259"/>
      <c r="G349" s="259"/>
      <c r="H349" s="259"/>
      <c r="I349" s="259"/>
      <c r="J349" s="259"/>
      <c r="K349" s="259"/>
      <c r="L349" s="259"/>
      <c r="M349" s="259"/>
      <c r="N349" s="259"/>
      <c r="O349" s="259"/>
      <c r="P349" s="259"/>
      <c r="Q349" s="150"/>
      <c r="R349" s="150"/>
      <c r="S349" s="150"/>
      <c r="T349" s="150"/>
      <c r="U349" s="150"/>
      <c r="V349" s="150"/>
      <c r="W349" s="150"/>
      <c r="X349" s="150"/>
      <c r="Y349" s="150"/>
      <c r="Z349" s="150"/>
      <c r="AA349" s="150"/>
      <c r="AB349" s="150"/>
      <c r="AC349" s="151"/>
      <c r="AD349" s="88">
        <f>'Art. 137'!AF338</f>
        <v>0</v>
      </c>
      <c r="AE349" s="89">
        <f t="shared" si="104"/>
        <v>0</v>
      </c>
      <c r="AF349">
        <f t="shared" si="105"/>
        <v>0</v>
      </c>
      <c r="AG349" s="86">
        <f t="shared" si="106"/>
        <v>1</v>
      </c>
      <c r="AH349" s="90">
        <f t="shared" si="107"/>
        <v>0</v>
      </c>
      <c r="AI349" s="91">
        <f t="shared" si="108"/>
        <v>0.1</v>
      </c>
      <c r="AJ349" s="91">
        <f t="shared" si="109"/>
        <v>0</v>
      </c>
      <c r="AK349" s="91">
        <f t="shared" si="110"/>
        <v>0</v>
      </c>
    </row>
    <row r="350" spans="1:37" ht="25" customHeight="1" thickTop="1" x14ac:dyDescent="0.25">
      <c r="A350" s="289" t="s">
        <v>368</v>
      </c>
      <c r="B350" s="289"/>
      <c r="C350" s="289"/>
      <c r="D350" s="289"/>
      <c r="E350" s="289"/>
      <c r="F350" s="289"/>
      <c r="G350" s="289"/>
      <c r="H350" s="289"/>
      <c r="I350" s="289"/>
      <c r="J350" s="289"/>
      <c r="K350" s="289"/>
      <c r="L350" s="289"/>
      <c r="M350" s="289"/>
      <c r="N350" s="289"/>
      <c r="O350" s="289"/>
      <c r="P350" s="289"/>
      <c r="Q350" s="289"/>
      <c r="R350" s="289"/>
      <c r="S350" s="289"/>
      <c r="T350" s="289"/>
      <c r="U350" s="289"/>
      <c r="V350" s="289"/>
      <c r="W350" s="289"/>
      <c r="X350" s="289"/>
      <c r="Y350" s="289"/>
      <c r="Z350" s="289"/>
      <c r="AA350" s="289"/>
      <c r="AB350" s="289"/>
      <c r="AC350" s="289"/>
      <c r="AD350" s="289"/>
      <c r="AE350" s="89">
        <f>SUM(AE340:AE349)</f>
        <v>0</v>
      </c>
      <c r="AF350" s="59"/>
      <c r="AG350" s="92">
        <f>SUM(AG340:AG349)</f>
        <v>10</v>
      </c>
      <c r="AH350" s="93"/>
      <c r="AI350" s="94"/>
      <c r="AJ350" s="94"/>
      <c r="AK350" s="94"/>
    </row>
    <row r="351" spans="1:37" ht="25" customHeight="1" x14ac:dyDescent="0.25">
      <c r="A351" s="290" t="s">
        <v>369</v>
      </c>
      <c r="B351" s="290"/>
      <c r="C351" s="290"/>
      <c r="D351" s="290"/>
      <c r="E351" s="290"/>
      <c r="F351" s="290"/>
      <c r="G351" s="290"/>
      <c r="H351" s="290"/>
      <c r="I351" s="290"/>
      <c r="J351" s="290"/>
      <c r="K351" s="290"/>
      <c r="L351" s="290"/>
      <c r="M351" s="290"/>
      <c r="N351" s="290"/>
      <c r="O351" s="290"/>
      <c r="P351" s="290"/>
      <c r="Q351" s="290"/>
      <c r="R351" s="290"/>
      <c r="S351" s="290"/>
      <c r="T351" s="290"/>
      <c r="U351" s="290"/>
      <c r="V351" s="290"/>
      <c r="W351" s="290"/>
      <c r="X351" s="290"/>
      <c r="Y351" s="290"/>
      <c r="Z351" s="290"/>
      <c r="AA351" s="290"/>
      <c r="AB351" s="290"/>
      <c r="AC351" s="290"/>
      <c r="AD351" s="290"/>
      <c r="AE351" s="89">
        <f>AE350/$AE$20*100</f>
        <v>0</v>
      </c>
      <c r="AF351" s="59"/>
      <c r="AG351" s="92"/>
      <c r="AH351" s="93"/>
      <c r="AI351" s="94"/>
      <c r="AJ351" s="94"/>
      <c r="AK351" s="94"/>
    </row>
    <row r="352" spans="1:37" ht="25" customHeight="1" thickBot="1" x14ac:dyDescent="0.3">
      <c r="A352" s="70"/>
      <c r="B352" s="70"/>
      <c r="C352" s="70"/>
      <c r="D352" s="70"/>
      <c r="E352" s="70"/>
      <c r="F352" s="70"/>
      <c r="G352" s="70"/>
      <c r="H352" s="70"/>
      <c r="I352" s="70"/>
      <c r="J352" s="70"/>
      <c r="K352" s="70"/>
      <c r="L352" s="70"/>
      <c r="M352" s="70"/>
      <c r="N352" s="70"/>
      <c r="O352" s="70"/>
      <c r="P352" s="70"/>
      <c r="Q352" s="95"/>
      <c r="R352" s="70"/>
      <c r="S352" s="70"/>
      <c r="T352" s="70"/>
      <c r="U352" s="70"/>
      <c r="V352" s="70"/>
      <c r="W352" s="70"/>
      <c r="X352" s="70"/>
      <c r="Y352" s="70"/>
      <c r="Z352" s="70"/>
      <c r="AA352" s="70"/>
      <c r="AB352" s="70"/>
      <c r="AC352" s="70"/>
      <c r="AD352" s="96"/>
      <c r="AE352" s="96"/>
    </row>
    <row r="353" spans="1:37" ht="25" customHeight="1" thickTop="1" thickBot="1" x14ac:dyDescent="0.3">
      <c r="A353" s="291" t="s">
        <v>124</v>
      </c>
      <c r="B353" s="291"/>
      <c r="C353" s="291"/>
      <c r="D353" s="291"/>
      <c r="E353" s="291"/>
      <c r="F353" s="291"/>
      <c r="G353" s="291"/>
      <c r="H353" s="291"/>
      <c r="I353" s="291"/>
      <c r="J353" s="291"/>
      <c r="K353" s="291"/>
      <c r="L353" s="291"/>
      <c r="M353" s="291"/>
      <c r="N353" s="291"/>
      <c r="O353" s="291"/>
      <c r="P353" s="291"/>
      <c r="Q353" s="291"/>
      <c r="R353" s="291"/>
      <c r="S353" s="291"/>
      <c r="T353" s="291"/>
      <c r="U353" s="291"/>
      <c r="V353" s="291"/>
      <c r="W353" s="291"/>
      <c r="X353" s="291"/>
      <c r="Y353" s="291"/>
      <c r="Z353" s="291"/>
      <c r="AA353" s="291"/>
      <c r="AB353" s="291"/>
      <c r="AC353" s="291"/>
      <c r="AD353" s="104" t="s">
        <v>65</v>
      </c>
      <c r="AE353" s="105" t="s">
        <v>9</v>
      </c>
      <c r="AF353" s="86" t="s">
        <v>330</v>
      </c>
      <c r="AG353" s="86" t="s">
        <v>331</v>
      </c>
      <c r="AH353" s="86" t="s">
        <v>332</v>
      </c>
      <c r="AI353" s="87" t="s">
        <v>333</v>
      </c>
      <c r="AJ353" s="86"/>
      <c r="AK353" s="87" t="s">
        <v>334</v>
      </c>
    </row>
    <row r="354" spans="1:37" ht="25" customHeight="1" thickTop="1" thickBot="1" x14ac:dyDescent="0.3">
      <c r="A354" s="259" t="s">
        <v>204</v>
      </c>
      <c r="B354" s="259"/>
      <c r="C354" s="259"/>
      <c r="D354" s="259"/>
      <c r="E354" s="259"/>
      <c r="F354" s="259"/>
      <c r="G354" s="259"/>
      <c r="H354" s="259"/>
      <c r="I354" s="259"/>
      <c r="J354" s="259"/>
      <c r="K354" s="259"/>
      <c r="L354" s="259"/>
      <c r="M354" s="259"/>
      <c r="N354" s="259"/>
      <c r="O354" s="259"/>
      <c r="P354" s="259"/>
      <c r="Q354" s="150"/>
      <c r="R354" s="150"/>
      <c r="S354" s="150"/>
      <c r="T354" s="150"/>
      <c r="U354" s="150"/>
      <c r="V354" s="150"/>
      <c r="W354" s="150"/>
      <c r="X354" s="150"/>
      <c r="Y354" s="150"/>
      <c r="Z354" s="150"/>
      <c r="AA354" s="150"/>
      <c r="AB354" s="150"/>
      <c r="AC354" s="151"/>
      <c r="AD354" s="88">
        <f>'Art. 137'!AF341</f>
        <v>0</v>
      </c>
      <c r="AE354" s="89">
        <f t="shared" ref="AE354:AE358" si="111">IF(AG354=1,AK354,AG354)</f>
        <v>0</v>
      </c>
      <c r="AF354">
        <f t="shared" ref="AF354:AF358" si="112">AD354/2</f>
        <v>0</v>
      </c>
      <c r="AG354" s="86">
        <f>IF(AND(AF354&gt;=0,AF354&lt;=1),1,"No aplica")</f>
        <v>1</v>
      </c>
      <c r="AH354" s="90">
        <f t="shared" ref="AH354:AH358" si="113">AD354/(AG354*2)</f>
        <v>0</v>
      </c>
      <c r="AI354" s="91">
        <f t="shared" ref="AI354:AI358" si="114">IF(AG354=1,AG354/$AG$359,"No aplica")</f>
        <v>0.2</v>
      </c>
      <c r="AJ354" s="91">
        <f t="shared" ref="AJ354:AJ358" si="115">AF354*AI354</f>
        <v>0</v>
      </c>
      <c r="AK354" s="91">
        <f t="shared" ref="AK354:AK358" si="116">AJ354*$AE$20</f>
        <v>0</v>
      </c>
    </row>
    <row r="355" spans="1:37" ht="25" customHeight="1" thickTop="1" thickBot="1" x14ac:dyDescent="0.3">
      <c r="A355" s="259" t="s">
        <v>205</v>
      </c>
      <c r="B355" s="259"/>
      <c r="C355" s="259"/>
      <c r="D355" s="259"/>
      <c r="E355" s="259"/>
      <c r="F355" s="259"/>
      <c r="G355" s="259"/>
      <c r="H355" s="259"/>
      <c r="I355" s="259"/>
      <c r="J355" s="259"/>
      <c r="K355" s="259"/>
      <c r="L355" s="259"/>
      <c r="M355" s="259"/>
      <c r="N355" s="259"/>
      <c r="O355" s="259"/>
      <c r="P355" s="259"/>
      <c r="Q355" s="150"/>
      <c r="R355" s="150"/>
      <c r="S355" s="150"/>
      <c r="T355" s="150"/>
      <c r="U355" s="150"/>
      <c r="V355" s="150"/>
      <c r="W355" s="150"/>
      <c r="X355" s="150"/>
      <c r="Y355" s="150"/>
      <c r="Z355" s="150"/>
      <c r="AA355" s="150"/>
      <c r="AB355" s="150"/>
      <c r="AC355" s="151"/>
      <c r="AD355" s="88">
        <f>'Art. 137'!AF342</f>
        <v>0</v>
      </c>
      <c r="AE355" s="89">
        <f t="shared" si="111"/>
        <v>0</v>
      </c>
      <c r="AF355">
        <f t="shared" si="112"/>
        <v>0</v>
      </c>
      <c r="AG355" s="86">
        <f>IF(AND(AF355&gt;=0,AF355&lt;=1),1,"No aplica")</f>
        <v>1</v>
      </c>
      <c r="AH355" s="90">
        <f t="shared" si="113"/>
        <v>0</v>
      </c>
      <c r="AI355" s="91">
        <f t="shared" si="114"/>
        <v>0.2</v>
      </c>
      <c r="AJ355" s="91">
        <f t="shared" si="115"/>
        <v>0</v>
      </c>
      <c r="AK355" s="91">
        <f t="shared" si="116"/>
        <v>0</v>
      </c>
    </row>
    <row r="356" spans="1:37" ht="25" customHeight="1" thickTop="1" thickBot="1" x14ac:dyDescent="0.3">
      <c r="A356" s="259" t="s">
        <v>206</v>
      </c>
      <c r="B356" s="259"/>
      <c r="C356" s="259"/>
      <c r="D356" s="259"/>
      <c r="E356" s="259"/>
      <c r="F356" s="259"/>
      <c r="G356" s="259"/>
      <c r="H356" s="259"/>
      <c r="I356" s="259"/>
      <c r="J356" s="259"/>
      <c r="K356" s="259"/>
      <c r="L356" s="259"/>
      <c r="M356" s="259"/>
      <c r="N356" s="259"/>
      <c r="O356" s="259"/>
      <c r="P356" s="259"/>
      <c r="Q356" s="150"/>
      <c r="R356" s="150"/>
      <c r="S356" s="150"/>
      <c r="T356" s="150"/>
      <c r="U356" s="150"/>
      <c r="V356" s="150"/>
      <c r="W356" s="150"/>
      <c r="X356" s="150"/>
      <c r="Y356" s="150"/>
      <c r="Z356" s="150"/>
      <c r="AA356" s="150"/>
      <c r="AB356" s="150"/>
      <c r="AC356" s="151"/>
      <c r="AD356" s="88">
        <f>'Art. 137'!AF343</f>
        <v>0</v>
      </c>
      <c r="AE356" s="89">
        <f t="shared" si="111"/>
        <v>0</v>
      </c>
      <c r="AF356">
        <f t="shared" si="112"/>
        <v>0</v>
      </c>
      <c r="AG356" s="86">
        <f>IF(AND(AF356&gt;=0,AF356&lt;=1),1,"No aplica")</f>
        <v>1</v>
      </c>
      <c r="AH356" s="90">
        <f t="shared" si="113"/>
        <v>0</v>
      </c>
      <c r="AI356" s="91">
        <f t="shared" si="114"/>
        <v>0.2</v>
      </c>
      <c r="AJ356" s="91">
        <f t="shared" si="115"/>
        <v>0</v>
      </c>
      <c r="AK356" s="91">
        <f t="shared" si="116"/>
        <v>0</v>
      </c>
    </row>
    <row r="357" spans="1:37" ht="25" customHeight="1" thickTop="1" thickBot="1" x14ac:dyDescent="0.3">
      <c r="A357" s="259" t="s">
        <v>207</v>
      </c>
      <c r="B357" s="259"/>
      <c r="C357" s="259"/>
      <c r="D357" s="259"/>
      <c r="E357" s="259"/>
      <c r="F357" s="259"/>
      <c r="G357" s="259"/>
      <c r="H357" s="259"/>
      <c r="I357" s="259"/>
      <c r="J357" s="259"/>
      <c r="K357" s="259"/>
      <c r="L357" s="259"/>
      <c r="M357" s="259"/>
      <c r="N357" s="259"/>
      <c r="O357" s="259"/>
      <c r="P357" s="259"/>
      <c r="Q357" s="150"/>
      <c r="R357" s="150"/>
      <c r="S357" s="150"/>
      <c r="T357" s="150"/>
      <c r="U357" s="150"/>
      <c r="V357" s="150"/>
      <c r="W357" s="150"/>
      <c r="X357" s="150"/>
      <c r="Y357" s="150"/>
      <c r="Z357" s="150"/>
      <c r="AA357" s="150"/>
      <c r="AB357" s="150"/>
      <c r="AC357" s="151"/>
      <c r="AD357" s="88">
        <f>'Art. 137'!AF344</f>
        <v>0</v>
      </c>
      <c r="AE357" s="89">
        <f t="shared" si="111"/>
        <v>0</v>
      </c>
      <c r="AF357">
        <f t="shared" si="112"/>
        <v>0</v>
      </c>
      <c r="AG357" s="86">
        <f>IF(AND(AF357&gt;=0,AF357&lt;=1),1,"No aplica")</f>
        <v>1</v>
      </c>
      <c r="AH357" s="90">
        <f t="shared" si="113"/>
        <v>0</v>
      </c>
      <c r="AI357" s="91">
        <f t="shared" si="114"/>
        <v>0.2</v>
      </c>
      <c r="AJ357" s="91">
        <f t="shared" si="115"/>
        <v>0</v>
      </c>
      <c r="AK357" s="91">
        <f t="shared" si="116"/>
        <v>0</v>
      </c>
    </row>
    <row r="358" spans="1:37" ht="25" customHeight="1" thickTop="1" thickBot="1" x14ac:dyDescent="0.3">
      <c r="A358" s="259" t="s">
        <v>300</v>
      </c>
      <c r="B358" s="259"/>
      <c r="C358" s="259"/>
      <c r="D358" s="259"/>
      <c r="E358" s="259"/>
      <c r="F358" s="259"/>
      <c r="G358" s="259"/>
      <c r="H358" s="259"/>
      <c r="I358" s="259"/>
      <c r="J358" s="259"/>
      <c r="K358" s="259"/>
      <c r="L358" s="259"/>
      <c r="M358" s="259"/>
      <c r="N358" s="259"/>
      <c r="O358" s="259"/>
      <c r="P358" s="259"/>
      <c r="Q358" s="150"/>
      <c r="R358" s="150"/>
      <c r="S358" s="150"/>
      <c r="T358" s="150"/>
      <c r="U358" s="150"/>
      <c r="V358" s="150"/>
      <c r="W358" s="150"/>
      <c r="X358" s="150"/>
      <c r="Y358" s="150"/>
      <c r="Z358" s="150"/>
      <c r="AA358" s="150"/>
      <c r="AB358" s="150"/>
      <c r="AC358" s="151"/>
      <c r="AD358" s="88">
        <f>'Art. 137'!AF345</f>
        <v>0</v>
      </c>
      <c r="AE358" s="89">
        <f t="shared" si="111"/>
        <v>0</v>
      </c>
      <c r="AF358">
        <f t="shared" si="112"/>
        <v>0</v>
      </c>
      <c r="AG358" s="86">
        <f>IF(AND(AF358&gt;=0,AF358&lt;=1),1,"No aplica")</f>
        <v>1</v>
      </c>
      <c r="AH358" s="90">
        <f t="shared" si="113"/>
        <v>0</v>
      </c>
      <c r="AI358" s="91">
        <f t="shared" si="114"/>
        <v>0.2</v>
      </c>
      <c r="AJ358" s="91">
        <f t="shared" si="115"/>
        <v>0</v>
      </c>
      <c r="AK358" s="91">
        <f t="shared" si="116"/>
        <v>0</v>
      </c>
    </row>
    <row r="359" spans="1:37" ht="25" customHeight="1" thickTop="1" x14ac:dyDescent="0.25">
      <c r="A359" s="289" t="s">
        <v>370</v>
      </c>
      <c r="B359" s="289"/>
      <c r="C359" s="289"/>
      <c r="D359" s="289"/>
      <c r="E359" s="289"/>
      <c r="F359" s="289"/>
      <c r="G359" s="289"/>
      <c r="H359" s="289"/>
      <c r="I359" s="289"/>
      <c r="J359" s="289"/>
      <c r="K359" s="289"/>
      <c r="L359" s="289"/>
      <c r="M359" s="289"/>
      <c r="N359" s="289"/>
      <c r="O359" s="289"/>
      <c r="P359" s="289"/>
      <c r="Q359" s="289"/>
      <c r="R359" s="289"/>
      <c r="S359" s="289"/>
      <c r="T359" s="289"/>
      <c r="U359" s="289"/>
      <c r="V359" s="289"/>
      <c r="W359" s="289"/>
      <c r="X359" s="289"/>
      <c r="Y359" s="289"/>
      <c r="Z359" s="289"/>
      <c r="AA359" s="289"/>
      <c r="AB359" s="289"/>
      <c r="AC359" s="289"/>
      <c r="AD359" s="289"/>
      <c r="AE359" s="89">
        <f>SUM(AE354:AE358)</f>
        <v>0</v>
      </c>
      <c r="AF359" s="59"/>
      <c r="AG359" s="92">
        <f>SUM(AG354:AG358)</f>
        <v>5</v>
      </c>
      <c r="AH359" s="93"/>
      <c r="AI359" s="94"/>
      <c r="AJ359" s="94"/>
      <c r="AK359" s="94"/>
    </row>
    <row r="360" spans="1:37" ht="25" customHeight="1" x14ac:dyDescent="0.25">
      <c r="A360" s="290" t="s">
        <v>371</v>
      </c>
      <c r="B360" s="290"/>
      <c r="C360" s="290"/>
      <c r="D360" s="290"/>
      <c r="E360" s="290"/>
      <c r="F360" s="290"/>
      <c r="G360" s="290"/>
      <c r="H360" s="290"/>
      <c r="I360" s="290"/>
      <c r="J360" s="290"/>
      <c r="K360" s="290"/>
      <c r="L360" s="290"/>
      <c r="M360" s="290"/>
      <c r="N360" s="290"/>
      <c r="O360" s="290"/>
      <c r="P360" s="290"/>
      <c r="Q360" s="290"/>
      <c r="R360" s="290"/>
      <c r="S360" s="290"/>
      <c r="T360" s="290"/>
      <c r="U360" s="290"/>
      <c r="V360" s="290"/>
      <c r="W360" s="290"/>
      <c r="X360" s="290"/>
      <c r="Y360" s="290"/>
      <c r="Z360" s="290"/>
      <c r="AA360" s="290"/>
      <c r="AB360" s="290"/>
      <c r="AC360" s="290"/>
      <c r="AD360" s="290"/>
      <c r="AE360" s="89">
        <f>AE359/$AE$20*100</f>
        <v>0</v>
      </c>
      <c r="AF360" s="59"/>
      <c r="AG360" s="92"/>
      <c r="AH360" s="93"/>
      <c r="AI360" s="94"/>
      <c r="AJ360" s="94"/>
      <c r="AK360" s="94"/>
    </row>
    <row r="361" spans="1:37" ht="25" customHeight="1" x14ac:dyDescent="0.25">
      <c r="A361" s="100"/>
      <c r="B361" s="100"/>
      <c r="C361" s="100"/>
      <c r="D361" s="100"/>
      <c r="E361" s="100"/>
      <c r="F361" s="100"/>
      <c r="G361" s="100"/>
      <c r="H361" s="100"/>
      <c r="I361" s="100"/>
      <c r="J361" s="100"/>
      <c r="K361" s="100"/>
      <c r="L361" s="100"/>
      <c r="M361" s="100"/>
      <c r="N361" s="100"/>
      <c r="O361" s="100"/>
      <c r="P361" s="100"/>
      <c r="Q361" s="95"/>
      <c r="R361" s="100"/>
      <c r="S361" s="100"/>
      <c r="T361" s="100"/>
      <c r="U361" s="100"/>
      <c r="V361" s="100"/>
      <c r="W361" s="100"/>
      <c r="X361" s="100"/>
      <c r="Y361" s="100"/>
      <c r="Z361" s="100"/>
      <c r="AA361" s="100"/>
      <c r="AB361" s="100"/>
      <c r="AC361" s="100"/>
      <c r="AD361" s="96"/>
      <c r="AE361" s="96"/>
    </row>
    <row r="362" spans="1:37" ht="25" customHeight="1" x14ac:dyDescent="0.25">
      <c r="A362" s="100"/>
      <c r="B362" s="100"/>
      <c r="C362" s="100"/>
      <c r="D362" s="100"/>
      <c r="E362" s="100"/>
      <c r="F362" s="100"/>
      <c r="G362" s="100"/>
      <c r="H362" s="100"/>
      <c r="I362" s="100"/>
      <c r="J362" s="100"/>
      <c r="K362" s="100"/>
      <c r="L362" s="100"/>
      <c r="M362" s="100"/>
      <c r="N362" s="100"/>
      <c r="O362" s="100"/>
      <c r="P362" s="100"/>
      <c r="Q362" s="95"/>
      <c r="R362" s="100"/>
      <c r="S362" s="100"/>
      <c r="T362" s="100"/>
      <c r="U362" s="100"/>
      <c r="V362" s="100"/>
      <c r="W362" s="100"/>
      <c r="X362" s="100"/>
      <c r="Y362" s="100"/>
      <c r="Z362" s="100"/>
      <c r="AA362" s="100"/>
      <c r="AB362" s="100"/>
      <c r="AC362" s="100"/>
      <c r="AD362" s="96"/>
      <c r="AE362" s="96"/>
    </row>
    <row r="363" spans="1:37" ht="25" customHeight="1" x14ac:dyDescent="0.25">
      <c r="A363" s="269" t="s">
        <v>301</v>
      </c>
      <c r="B363" s="269"/>
      <c r="C363" s="269"/>
      <c r="D363" s="269"/>
      <c r="E363" s="269"/>
      <c r="F363" s="269"/>
      <c r="G363" s="269"/>
      <c r="H363" s="269"/>
      <c r="I363" s="269"/>
      <c r="J363" s="269"/>
      <c r="K363" s="269"/>
      <c r="L363" s="269"/>
      <c r="M363" s="269"/>
      <c r="N363" s="269"/>
      <c r="O363" s="269"/>
      <c r="P363" s="269"/>
      <c r="Q363" s="269"/>
      <c r="R363" s="269"/>
      <c r="S363" s="269"/>
      <c r="T363" s="269"/>
      <c r="U363" s="269"/>
      <c r="V363" s="269"/>
      <c r="W363" s="269"/>
      <c r="X363" s="269"/>
      <c r="Y363" s="269"/>
      <c r="Z363" s="269"/>
      <c r="AA363" s="269"/>
      <c r="AB363" s="269"/>
      <c r="AC363" s="269"/>
      <c r="AD363" s="269"/>
      <c r="AE363" s="269"/>
    </row>
    <row r="364" spans="1:37" ht="25" customHeight="1" x14ac:dyDescent="0.25">
      <c r="A364" s="101"/>
      <c r="B364" s="102"/>
      <c r="C364" s="102"/>
      <c r="D364" s="102"/>
      <c r="E364" s="102"/>
      <c r="F364" s="102"/>
      <c r="G364" s="102"/>
      <c r="H364" s="102"/>
      <c r="I364" s="102"/>
      <c r="J364" s="102"/>
      <c r="K364" s="102"/>
      <c r="L364" s="102"/>
      <c r="M364" s="102"/>
      <c r="N364" s="102"/>
      <c r="O364" s="102"/>
      <c r="P364" s="102"/>
      <c r="Q364" s="103"/>
      <c r="R364" s="102"/>
      <c r="S364" s="102"/>
      <c r="T364" s="102"/>
      <c r="U364" s="102"/>
      <c r="V364" s="102"/>
      <c r="W364" s="102"/>
      <c r="X364" s="102"/>
      <c r="Y364" s="102"/>
      <c r="Z364" s="102"/>
      <c r="AA364" s="102"/>
      <c r="AB364" s="102"/>
      <c r="AC364" s="102"/>
      <c r="AD364" s="83"/>
      <c r="AE364" s="83"/>
    </row>
    <row r="365" spans="1:37" ht="25" customHeight="1" thickBot="1" x14ac:dyDescent="0.3">
      <c r="A365" s="70"/>
      <c r="B365" s="70"/>
      <c r="C365" s="70"/>
      <c r="D365" s="70"/>
      <c r="E365" s="70"/>
      <c r="F365" s="70"/>
      <c r="G365" s="70"/>
      <c r="H365" s="70"/>
      <c r="I365" s="70"/>
      <c r="J365" s="70"/>
      <c r="K365" s="70"/>
      <c r="L365" s="70"/>
      <c r="M365" s="70"/>
      <c r="N365" s="70"/>
      <c r="O365" s="70"/>
      <c r="P365" s="70"/>
      <c r="Q365" s="95"/>
      <c r="R365" s="70"/>
      <c r="S365" s="70"/>
      <c r="T365" s="70"/>
      <c r="U365" s="70"/>
      <c r="V365" s="70"/>
      <c r="W365" s="70"/>
      <c r="X365" s="70"/>
      <c r="Y365" s="70"/>
      <c r="Z365" s="70"/>
      <c r="AA365" s="70"/>
      <c r="AB365" s="70"/>
      <c r="AC365" s="70"/>
      <c r="AD365" s="96"/>
      <c r="AE365" s="96"/>
    </row>
    <row r="366" spans="1:37" ht="25" customHeight="1" thickTop="1" thickBot="1" x14ac:dyDescent="0.3">
      <c r="A366" s="292" t="s">
        <v>44</v>
      </c>
      <c r="B366" s="292"/>
      <c r="C366" s="292"/>
      <c r="D366" s="292"/>
      <c r="E366" s="292"/>
      <c r="F366" s="292"/>
      <c r="G366" s="292"/>
      <c r="H366" s="292"/>
      <c r="I366" s="292"/>
      <c r="J366" s="292"/>
      <c r="K366" s="292"/>
      <c r="L366" s="292"/>
      <c r="M366" s="292"/>
      <c r="N366" s="292"/>
      <c r="O366" s="292"/>
      <c r="P366" s="292"/>
      <c r="Q366" s="292"/>
      <c r="R366" s="292"/>
      <c r="S366" s="292"/>
      <c r="T366" s="292"/>
      <c r="U366" s="292"/>
      <c r="V366" s="292"/>
      <c r="W366" s="292"/>
      <c r="X366" s="292"/>
      <c r="Y366" s="292"/>
      <c r="Z366" s="292"/>
      <c r="AA366" s="292"/>
      <c r="AB366" s="292"/>
      <c r="AC366" s="292"/>
      <c r="AD366" s="63" t="s">
        <v>65</v>
      </c>
      <c r="AE366" s="211" t="s">
        <v>9</v>
      </c>
      <c r="AF366" s="86" t="s">
        <v>330</v>
      </c>
      <c r="AG366" s="86" t="s">
        <v>331</v>
      </c>
      <c r="AH366" s="86" t="s">
        <v>332</v>
      </c>
      <c r="AI366" s="87" t="s">
        <v>333</v>
      </c>
      <c r="AJ366" s="86"/>
      <c r="AK366" s="87" t="s">
        <v>334</v>
      </c>
    </row>
    <row r="367" spans="1:37" ht="25" customHeight="1" thickTop="1" thickBot="1" x14ac:dyDescent="0.3">
      <c r="A367" s="259" t="s">
        <v>211</v>
      </c>
      <c r="B367" s="259"/>
      <c r="C367" s="259"/>
      <c r="D367" s="259"/>
      <c r="E367" s="259"/>
      <c r="F367" s="259"/>
      <c r="G367" s="259"/>
      <c r="H367" s="259"/>
      <c r="I367" s="259"/>
      <c r="J367" s="259"/>
      <c r="K367" s="259"/>
      <c r="L367" s="259"/>
      <c r="M367" s="259"/>
      <c r="N367" s="259"/>
      <c r="O367" s="259"/>
      <c r="P367" s="259"/>
      <c r="Q367" s="150"/>
      <c r="R367" s="150"/>
      <c r="S367" s="150"/>
      <c r="T367" s="150"/>
      <c r="U367" s="150"/>
      <c r="V367" s="150"/>
      <c r="W367" s="150"/>
      <c r="X367" s="150"/>
      <c r="Y367" s="150"/>
      <c r="Z367" s="150"/>
      <c r="AA367" s="150"/>
      <c r="AB367" s="150"/>
      <c r="AC367" s="151"/>
      <c r="AD367" s="88">
        <f>'Art. 137'!AF353</f>
        <v>0</v>
      </c>
      <c r="AE367" s="89">
        <f t="shared" ref="AE367:AE372" si="117">IF(AG367=1,AK367,AG367)</f>
        <v>0</v>
      </c>
      <c r="AF367">
        <f t="shared" ref="AF367:AF372" si="118">AD367/2</f>
        <v>0</v>
      </c>
      <c r="AG367" s="86">
        <f t="shared" ref="AG367:AG372" si="119">IF(AND(AF367&gt;=0,AF367&lt;=1),1,"No aplica")</f>
        <v>1</v>
      </c>
      <c r="AH367" s="90">
        <f t="shared" ref="AH367:AH372" si="120">AD367/(AG367*2)</f>
        <v>0</v>
      </c>
      <c r="AI367" s="91">
        <f t="shared" ref="AI367:AI372" si="121">IF(AG367=1,AG367/$AG$373,"No aplica")</f>
        <v>0.16666666666666666</v>
      </c>
      <c r="AJ367" s="91">
        <f t="shared" ref="AJ367:AJ372" si="122">AF367*AI367</f>
        <v>0</v>
      </c>
      <c r="AK367" s="91">
        <f t="shared" ref="AK367:AK372" si="123">AJ367*$AE$20</f>
        <v>0</v>
      </c>
    </row>
    <row r="368" spans="1:37" ht="25" customHeight="1" thickTop="1" thickBot="1" x14ac:dyDescent="0.3">
      <c r="A368" s="259" t="s">
        <v>68</v>
      </c>
      <c r="B368" s="259"/>
      <c r="C368" s="259"/>
      <c r="D368" s="259"/>
      <c r="E368" s="259"/>
      <c r="F368" s="259"/>
      <c r="G368" s="259"/>
      <c r="H368" s="259"/>
      <c r="I368" s="259"/>
      <c r="J368" s="259"/>
      <c r="K368" s="259"/>
      <c r="L368" s="259"/>
      <c r="M368" s="259"/>
      <c r="N368" s="259"/>
      <c r="O368" s="259"/>
      <c r="P368" s="259"/>
      <c r="Q368" s="150"/>
      <c r="R368" s="150"/>
      <c r="S368" s="150"/>
      <c r="T368" s="150"/>
      <c r="U368" s="150"/>
      <c r="V368" s="150"/>
      <c r="W368" s="150"/>
      <c r="X368" s="150"/>
      <c r="Y368" s="150"/>
      <c r="Z368" s="150"/>
      <c r="AA368" s="150"/>
      <c r="AB368" s="150"/>
      <c r="AC368" s="151"/>
      <c r="AD368" s="88">
        <f>'Art. 137'!AF354</f>
        <v>0</v>
      </c>
      <c r="AE368" s="89">
        <f t="shared" si="117"/>
        <v>0</v>
      </c>
      <c r="AF368">
        <f t="shared" si="118"/>
        <v>0</v>
      </c>
      <c r="AG368" s="86">
        <f t="shared" si="119"/>
        <v>1</v>
      </c>
      <c r="AH368" s="90">
        <f t="shared" si="120"/>
        <v>0</v>
      </c>
      <c r="AI368" s="91">
        <f t="shared" si="121"/>
        <v>0.16666666666666666</v>
      </c>
      <c r="AJ368" s="91">
        <f t="shared" si="122"/>
        <v>0</v>
      </c>
      <c r="AK368" s="91">
        <f t="shared" si="123"/>
        <v>0</v>
      </c>
    </row>
    <row r="369" spans="1:37" ht="25" customHeight="1" thickTop="1" thickBot="1" x14ac:dyDescent="0.3">
      <c r="A369" s="259" t="s">
        <v>303</v>
      </c>
      <c r="B369" s="259"/>
      <c r="C369" s="259"/>
      <c r="D369" s="259"/>
      <c r="E369" s="259"/>
      <c r="F369" s="259"/>
      <c r="G369" s="259"/>
      <c r="H369" s="259"/>
      <c r="I369" s="259"/>
      <c r="J369" s="259"/>
      <c r="K369" s="259"/>
      <c r="L369" s="259"/>
      <c r="M369" s="259"/>
      <c r="N369" s="259"/>
      <c r="O369" s="259"/>
      <c r="P369" s="259"/>
      <c r="Q369" s="150"/>
      <c r="R369" s="150"/>
      <c r="S369" s="150"/>
      <c r="T369" s="150"/>
      <c r="U369" s="150"/>
      <c r="V369" s="150"/>
      <c r="W369" s="150"/>
      <c r="X369" s="150"/>
      <c r="Y369" s="150"/>
      <c r="Z369" s="150"/>
      <c r="AA369" s="150"/>
      <c r="AB369" s="150"/>
      <c r="AC369" s="151"/>
      <c r="AD369" s="88">
        <f>'Art. 137'!AF355</f>
        <v>0</v>
      </c>
      <c r="AE369" s="89">
        <f t="shared" si="117"/>
        <v>0</v>
      </c>
      <c r="AF369">
        <f t="shared" si="118"/>
        <v>0</v>
      </c>
      <c r="AG369" s="86">
        <f t="shared" si="119"/>
        <v>1</v>
      </c>
      <c r="AH369" s="90">
        <f t="shared" si="120"/>
        <v>0</v>
      </c>
      <c r="AI369" s="91">
        <f t="shared" si="121"/>
        <v>0.16666666666666666</v>
      </c>
      <c r="AJ369" s="91">
        <f t="shared" si="122"/>
        <v>0</v>
      </c>
      <c r="AK369" s="91">
        <f t="shared" si="123"/>
        <v>0</v>
      </c>
    </row>
    <row r="370" spans="1:37" ht="25" customHeight="1" thickTop="1" thickBot="1" x14ac:dyDescent="0.3">
      <c r="A370" s="259" t="s">
        <v>304</v>
      </c>
      <c r="B370" s="259"/>
      <c r="C370" s="259"/>
      <c r="D370" s="259"/>
      <c r="E370" s="259"/>
      <c r="F370" s="259"/>
      <c r="G370" s="259"/>
      <c r="H370" s="259"/>
      <c r="I370" s="259"/>
      <c r="J370" s="259"/>
      <c r="K370" s="259"/>
      <c r="L370" s="259"/>
      <c r="M370" s="259"/>
      <c r="N370" s="259"/>
      <c r="O370" s="259"/>
      <c r="P370" s="259"/>
      <c r="Q370" s="150"/>
      <c r="R370" s="150"/>
      <c r="S370" s="150"/>
      <c r="T370" s="150"/>
      <c r="U370" s="150"/>
      <c r="V370" s="150"/>
      <c r="W370" s="150"/>
      <c r="X370" s="150"/>
      <c r="Y370" s="150"/>
      <c r="Z370" s="150"/>
      <c r="AA370" s="150"/>
      <c r="AB370" s="150"/>
      <c r="AC370" s="151"/>
      <c r="AD370" s="88">
        <f>'Art. 137'!AF356</f>
        <v>0</v>
      </c>
      <c r="AE370" s="89">
        <f t="shared" si="117"/>
        <v>0</v>
      </c>
      <c r="AF370">
        <f t="shared" si="118"/>
        <v>0</v>
      </c>
      <c r="AG370" s="86">
        <f t="shared" si="119"/>
        <v>1</v>
      </c>
      <c r="AH370" s="90">
        <f t="shared" si="120"/>
        <v>0</v>
      </c>
      <c r="AI370" s="91">
        <f t="shared" si="121"/>
        <v>0.16666666666666666</v>
      </c>
      <c r="AJ370" s="91">
        <f t="shared" si="122"/>
        <v>0</v>
      </c>
      <c r="AK370" s="91">
        <f t="shared" si="123"/>
        <v>0</v>
      </c>
    </row>
    <row r="371" spans="1:37" ht="25" customHeight="1" thickTop="1" thickBot="1" x14ac:dyDescent="0.3">
      <c r="A371" s="259" t="s">
        <v>305</v>
      </c>
      <c r="B371" s="259"/>
      <c r="C371" s="259"/>
      <c r="D371" s="259"/>
      <c r="E371" s="259"/>
      <c r="F371" s="259"/>
      <c r="G371" s="259"/>
      <c r="H371" s="259"/>
      <c r="I371" s="259"/>
      <c r="J371" s="259"/>
      <c r="K371" s="259"/>
      <c r="L371" s="259"/>
      <c r="M371" s="259"/>
      <c r="N371" s="259"/>
      <c r="O371" s="259"/>
      <c r="P371" s="259"/>
      <c r="Q371" s="150"/>
      <c r="R371" s="150"/>
      <c r="S371" s="150"/>
      <c r="T371" s="150"/>
      <c r="U371" s="150"/>
      <c r="V371" s="150"/>
      <c r="W371" s="150"/>
      <c r="X371" s="150"/>
      <c r="Y371" s="150"/>
      <c r="Z371" s="150"/>
      <c r="AA371" s="150"/>
      <c r="AB371" s="150"/>
      <c r="AC371" s="151"/>
      <c r="AD371" s="88">
        <f>'Art. 137'!AF357</f>
        <v>0</v>
      </c>
      <c r="AE371" s="89">
        <f t="shared" si="117"/>
        <v>0</v>
      </c>
      <c r="AF371">
        <f t="shared" si="118"/>
        <v>0</v>
      </c>
      <c r="AG371" s="86">
        <f t="shared" si="119"/>
        <v>1</v>
      </c>
      <c r="AH371" s="90">
        <f t="shared" si="120"/>
        <v>0</v>
      </c>
      <c r="AI371" s="91">
        <f t="shared" si="121"/>
        <v>0.16666666666666666</v>
      </c>
      <c r="AJ371" s="91">
        <f t="shared" si="122"/>
        <v>0</v>
      </c>
      <c r="AK371" s="91">
        <f t="shared" si="123"/>
        <v>0</v>
      </c>
    </row>
    <row r="372" spans="1:37" ht="25" customHeight="1" thickTop="1" thickBot="1" x14ac:dyDescent="0.3">
      <c r="A372" s="259" t="s">
        <v>306</v>
      </c>
      <c r="B372" s="259"/>
      <c r="C372" s="259"/>
      <c r="D372" s="259"/>
      <c r="E372" s="259"/>
      <c r="F372" s="259"/>
      <c r="G372" s="259"/>
      <c r="H372" s="259"/>
      <c r="I372" s="259"/>
      <c r="J372" s="259"/>
      <c r="K372" s="259"/>
      <c r="L372" s="259"/>
      <c r="M372" s="259"/>
      <c r="N372" s="259"/>
      <c r="O372" s="259"/>
      <c r="P372" s="259"/>
      <c r="Q372" s="150"/>
      <c r="R372" s="150"/>
      <c r="S372" s="150"/>
      <c r="T372" s="150"/>
      <c r="U372" s="150"/>
      <c r="V372" s="150"/>
      <c r="W372" s="150"/>
      <c r="X372" s="150"/>
      <c r="Y372" s="150"/>
      <c r="Z372" s="150"/>
      <c r="AA372" s="150"/>
      <c r="AB372" s="150"/>
      <c r="AC372" s="151"/>
      <c r="AD372" s="88">
        <f>'Art. 137'!AF358</f>
        <v>0</v>
      </c>
      <c r="AE372" s="89">
        <f t="shared" si="117"/>
        <v>0</v>
      </c>
      <c r="AF372">
        <f t="shared" si="118"/>
        <v>0</v>
      </c>
      <c r="AG372" s="86">
        <f t="shared" si="119"/>
        <v>1</v>
      </c>
      <c r="AH372" s="90">
        <f t="shared" si="120"/>
        <v>0</v>
      </c>
      <c r="AI372" s="91">
        <f t="shared" si="121"/>
        <v>0.16666666666666666</v>
      </c>
      <c r="AJ372" s="91">
        <f t="shared" si="122"/>
        <v>0</v>
      </c>
      <c r="AK372" s="91">
        <f t="shared" si="123"/>
        <v>0</v>
      </c>
    </row>
    <row r="373" spans="1:37" ht="25" customHeight="1" thickTop="1" x14ac:dyDescent="0.25">
      <c r="A373" s="289" t="s">
        <v>372</v>
      </c>
      <c r="B373" s="289"/>
      <c r="C373" s="289"/>
      <c r="D373" s="289"/>
      <c r="E373" s="289"/>
      <c r="F373" s="289"/>
      <c r="G373" s="289"/>
      <c r="H373" s="289"/>
      <c r="I373" s="289"/>
      <c r="J373" s="289"/>
      <c r="K373" s="289"/>
      <c r="L373" s="289"/>
      <c r="M373" s="289"/>
      <c r="N373" s="289"/>
      <c r="O373" s="289"/>
      <c r="P373" s="289"/>
      <c r="Q373" s="289"/>
      <c r="R373" s="289"/>
      <c r="S373" s="289"/>
      <c r="T373" s="289"/>
      <c r="U373" s="289"/>
      <c r="V373" s="289"/>
      <c r="W373" s="289"/>
      <c r="X373" s="289"/>
      <c r="Y373" s="289"/>
      <c r="Z373" s="289"/>
      <c r="AA373" s="289"/>
      <c r="AB373" s="289"/>
      <c r="AC373" s="289"/>
      <c r="AD373" s="289"/>
      <c r="AE373" s="89">
        <f>SUM(AE367:AE372)</f>
        <v>0</v>
      </c>
      <c r="AF373" s="59"/>
      <c r="AG373" s="92">
        <f>SUM(AG367:AG372)</f>
        <v>6</v>
      </c>
      <c r="AH373" s="93"/>
      <c r="AI373" s="94"/>
      <c r="AJ373" s="94"/>
      <c r="AK373" s="94"/>
    </row>
    <row r="374" spans="1:37" ht="25" customHeight="1" x14ac:dyDescent="0.25">
      <c r="A374" s="290" t="s">
        <v>373</v>
      </c>
      <c r="B374" s="290"/>
      <c r="C374" s="290"/>
      <c r="D374" s="290"/>
      <c r="E374" s="290"/>
      <c r="F374" s="290"/>
      <c r="G374" s="290"/>
      <c r="H374" s="290"/>
      <c r="I374" s="290"/>
      <c r="J374" s="290"/>
      <c r="K374" s="290"/>
      <c r="L374" s="290"/>
      <c r="M374" s="290"/>
      <c r="N374" s="290"/>
      <c r="O374" s="290"/>
      <c r="P374" s="290"/>
      <c r="Q374" s="290"/>
      <c r="R374" s="290"/>
      <c r="S374" s="290"/>
      <c r="T374" s="290"/>
      <c r="U374" s="290"/>
      <c r="V374" s="290"/>
      <c r="W374" s="290"/>
      <c r="X374" s="290"/>
      <c r="Y374" s="290"/>
      <c r="Z374" s="290"/>
      <c r="AA374" s="290"/>
      <c r="AB374" s="290"/>
      <c r="AC374" s="290"/>
      <c r="AD374" s="290"/>
      <c r="AE374" s="89">
        <f>AE373/$AE$20*100</f>
        <v>0</v>
      </c>
      <c r="AF374" s="59"/>
      <c r="AG374" s="92"/>
      <c r="AH374" s="93"/>
      <c r="AI374" s="94"/>
      <c r="AJ374" s="94"/>
      <c r="AK374" s="94"/>
    </row>
    <row r="375" spans="1:37" ht="25" customHeight="1" thickBot="1" x14ac:dyDescent="0.3">
      <c r="A375" s="70"/>
      <c r="B375" s="70"/>
      <c r="C375" s="70"/>
      <c r="D375" s="70"/>
      <c r="E375" s="70"/>
      <c r="F375" s="70"/>
      <c r="G375" s="70"/>
      <c r="H375" s="70"/>
      <c r="I375" s="70"/>
      <c r="J375" s="70"/>
      <c r="K375" s="70"/>
      <c r="L375" s="70"/>
      <c r="M375" s="70"/>
      <c r="N375" s="70"/>
      <c r="O375" s="70"/>
      <c r="P375" s="70"/>
      <c r="Q375" s="95"/>
      <c r="R375" s="70"/>
      <c r="S375" s="70"/>
      <c r="T375" s="70"/>
      <c r="U375" s="70"/>
      <c r="V375" s="70"/>
      <c r="W375" s="70"/>
      <c r="X375" s="70"/>
      <c r="Y375" s="70"/>
      <c r="Z375" s="70"/>
      <c r="AA375" s="70"/>
      <c r="AB375" s="70"/>
      <c r="AC375" s="70"/>
      <c r="AD375" s="96"/>
      <c r="AE375" s="96"/>
    </row>
    <row r="376" spans="1:37" ht="25" customHeight="1" thickTop="1" thickBot="1" x14ac:dyDescent="0.3">
      <c r="A376" s="291" t="s">
        <v>124</v>
      </c>
      <c r="B376" s="291"/>
      <c r="C376" s="291"/>
      <c r="D376" s="291"/>
      <c r="E376" s="291"/>
      <c r="F376" s="291"/>
      <c r="G376" s="291"/>
      <c r="H376" s="291"/>
      <c r="I376" s="291"/>
      <c r="J376" s="291"/>
      <c r="K376" s="291"/>
      <c r="L376" s="291"/>
      <c r="M376" s="291"/>
      <c r="N376" s="291"/>
      <c r="O376" s="291"/>
      <c r="P376" s="291"/>
      <c r="Q376" s="291"/>
      <c r="R376" s="291"/>
      <c r="S376" s="291"/>
      <c r="T376" s="291"/>
      <c r="U376" s="291"/>
      <c r="V376" s="291"/>
      <c r="W376" s="291"/>
      <c r="X376" s="291"/>
      <c r="Y376" s="291"/>
      <c r="Z376" s="291"/>
      <c r="AA376" s="291"/>
      <c r="AB376" s="291"/>
      <c r="AC376" s="291"/>
      <c r="AD376" s="104" t="s">
        <v>65</v>
      </c>
      <c r="AE376" s="105" t="s">
        <v>9</v>
      </c>
      <c r="AF376" s="86" t="s">
        <v>330</v>
      </c>
      <c r="AG376" s="86" t="s">
        <v>331</v>
      </c>
      <c r="AH376" s="86" t="s">
        <v>332</v>
      </c>
      <c r="AI376" s="87" t="s">
        <v>333</v>
      </c>
      <c r="AJ376" s="86"/>
      <c r="AK376" s="87" t="s">
        <v>334</v>
      </c>
    </row>
    <row r="377" spans="1:37" ht="25" customHeight="1" thickTop="1" thickBot="1" x14ac:dyDescent="0.3">
      <c r="A377" s="259" t="s">
        <v>307</v>
      </c>
      <c r="B377" s="259"/>
      <c r="C377" s="259"/>
      <c r="D377" s="259"/>
      <c r="E377" s="259"/>
      <c r="F377" s="259"/>
      <c r="G377" s="259"/>
      <c r="H377" s="259"/>
      <c r="I377" s="259"/>
      <c r="J377" s="259"/>
      <c r="K377" s="259"/>
      <c r="L377" s="259"/>
      <c r="M377" s="259"/>
      <c r="N377" s="259"/>
      <c r="O377" s="259"/>
      <c r="P377" s="259"/>
      <c r="Q377" s="150"/>
      <c r="R377" s="150"/>
      <c r="S377" s="150"/>
      <c r="T377" s="150"/>
      <c r="U377" s="150"/>
      <c r="V377" s="150"/>
      <c r="W377" s="150"/>
      <c r="X377" s="150"/>
      <c r="Y377" s="150"/>
      <c r="Z377" s="150"/>
      <c r="AA377" s="150"/>
      <c r="AB377" s="150"/>
      <c r="AC377" s="151"/>
      <c r="AD377" s="88">
        <f>'Art. 137'!AF361</f>
        <v>0</v>
      </c>
      <c r="AE377" s="89">
        <f t="shared" ref="AE377:AE381" si="124">IF(AG377=1,AK377,AG377)</f>
        <v>0</v>
      </c>
      <c r="AF377">
        <f t="shared" ref="AF377:AF381" si="125">AD377/2</f>
        <v>0</v>
      </c>
      <c r="AG377" s="86">
        <f>IF(AND(AF377&gt;=0,AF377&lt;=1),1,"No aplica")</f>
        <v>1</v>
      </c>
      <c r="AH377" s="90">
        <f t="shared" ref="AH377:AH381" si="126">AD377/(AG377*2)</f>
        <v>0</v>
      </c>
      <c r="AI377" s="91">
        <f t="shared" ref="AI377:AI381" si="127">IF(AG377=1,AG377/$AG$382,"No aplica")</f>
        <v>0.2</v>
      </c>
      <c r="AJ377" s="91">
        <f t="shared" ref="AJ377:AJ381" si="128">AF377*AI377</f>
        <v>0</v>
      </c>
      <c r="AK377" s="91">
        <f t="shared" ref="AK377:AK381" si="129">AJ377*$AE$20</f>
        <v>0</v>
      </c>
    </row>
    <row r="378" spans="1:37" ht="25" customHeight="1" thickTop="1" thickBot="1" x14ac:dyDescent="0.3">
      <c r="A378" s="259" t="s">
        <v>308</v>
      </c>
      <c r="B378" s="259"/>
      <c r="C378" s="259"/>
      <c r="D378" s="259"/>
      <c r="E378" s="259"/>
      <c r="F378" s="259"/>
      <c r="G378" s="259"/>
      <c r="H378" s="259"/>
      <c r="I378" s="259"/>
      <c r="J378" s="259"/>
      <c r="K378" s="259"/>
      <c r="L378" s="259"/>
      <c r="M378" s="259"/>
      <c r="N378" s="259"/>
      <c r="O378" s="259"/>
      <c r="P378" s="259"/>
      <c r="Q378" s="150"/>
      <c r="R378" s="150"/>
      <c r="S378" s="150"/>
      <c r="T378" s="150"/>
      <c r="U378" s="150"/>
      <c r="V378" s="150"/>
      <c r="W378" s="150"/>
      <c r="X378" s="150"/>
      <c r="Y378" s="150"/>
      <c r="Z378" s="150"/>
      <c r="AA378" s="150"/>
      <c r="AB378" s="150"/>
      <c r="AC378" s="151"/>
      <c r="AD378" s="88">
        <f>'Art. 137'!AF362</f>
        <v>0</v>
      </c>
      <c r="AE378" s="89">
        <f t="shared" si="124"/>
        <v>0</v>
      </c>
      <c r="AF378">
        <f t="shared" si="125"/>
        <v>0</v>
      </c>
      <c r="AG378" s="86">
        <f>IF(AND(AF378&gt;=0,AF378&lt;=1),1,"No aplica")</f>
        <v>1</v>
      </c>
      <c r="AH378" s="90">
        <f t="shared" si="126"/>
        <v>0</v>
      </c>
      <c r="AI378" s="91">
        <f t="shared" si="127"/>
        <v>0.2</v>
      </c>
      <c r="AJ378" s="91">
        <f t="shared" si="128"/>
        <v>0</v>
      </c>
      <c r="AK378" s="91">
        <f t="shared" si="129"/>
        <v>0</v>
      </c>
    </row>
    <row r="379" spans="1:37" ht="25" customHeight="1" thickTop="1" thickBot="1" x14ac:dyDescent="0.3">
      <c r="A379" s="259" t="s">
        <v>309</v>
      </c>
      <c r="B379" s="259"/>
      <c r="C379" s="259"/>
      <c r="D379" s="259"/>
      <c r="E379" s="259"/>
      <c r="F379" s="259"/>
      <c r="G379" s="259"/>
      <c r="H379" s="259"/>
      <c r="I379" s="259"/>
      <c r="J379" s="259"/>
      <c r="K379" s="259"/>
      <c r="L379" s="259"/>
      <c r="M379" s="259"/>
      <c r="N379" s="259"/>
      <c r="O379" s="259"/>
      <c r="P379" s="259"/>
      <c r="Q379" s="150"/>
      <c r="R379" s="150"/>
      <c r="S379" s="150"/>
      <c r="T379" s="150"/>
      <c r="U379" s="150"/>
      <c r="V379" s="150"/>
      <c r="W379" s="150"/>
      <c r="X379" s="150"/>
      <c r="Y379" s="150"/>
      <c r="Z379" s="150"/>
      <c r="AA379" s="150"/>
      <c r="AB379" s="150"/>
      <c r="AC379" s="151"/>
      <c r="AD379" s="88">
        <f>'Art. 137'!AF363</f>
        <v>0</v>
      </c>
      <c r="AE379" s="89">
        <f t="shared" si="124"/>
        <v>0</v>
      </c>
      <c r="AF379">
        <f t="shared" si="125"/>
        <v>0</v>
      </c>
      <c r="AG379" s="86">
        <f>IF(AND(AF379&gt;=0,AF379&lt;=1),1,"No aplica")</f>
        <v>1</v>
      </c>
      <c r="AH379" s="90">
        <f t="shared" si="126"/>
        <v>0</v>
      </c>
      <c r="AI379" s="91">
        <f t="shared" si="127"/>
        <v>0.2</v>
      </c>
      <c r="AJ379" s="91">
        <f t="shared" si="128"/>
        <v>0</v>
      </c>
      <c r="AK379" s="91">
        <f t="shared" si="129"/>
        <v>0</v>
      </c>
    </row>
    <row r="380" spans="1:37" ht="25" customHeight="1" thickTop="1" thickBot="1" x14ac:dyDescent="0.3">
      <c r="A380" s="259" t="s">
        <v>310</v>
      </c>
      <c r="B380" s="259"/>
      <c r="C380" s="259"/>
      <c r="D380" s="259"/>
      <c r="E380" s="259"/>
      <c r="F380" s="259"/>
      <c r="G380" s="259"/>
      <c r="H380" s="259"/>
      <c r="I380" s="259"/>
      <c r="J380" s="259"/>
      <c r="K380" s="259"/>
      <c r="L380" s="259"/>
      <c r="M380" s="259"/>
      <c r="N380" s="259"/>
      <c r="O380" s="259"/>
      <c r="P380" s="259"/>
      <c r="Q380" s="150"/>
      <c r="R380" s="150"/>
      <c r="S380" s="150"/>
      <c r="T380" s="150"/>
      <c r="U380" s="150"/>
      <c r="V380" s="150"/>
      <c r="W380" s="150"/>
      <c r="X380" s="150"/>
      <c r="Y380" s="150"/>
      <c r="Z380" s="150"/>
      <c r="AA380" s="150"/>
      <c r="AB380" s="150"/>
      <c r="AC380" s="151"/>
      <c r="AD380" s="88">
        <f>'Art. 137'!AF364</f>
        <v>0</v>
      </c>
      <c r="AE380" s="89">
        <f t="shared" si="124"/>
        <v>0</v>
      </c>
      <c r="AF380">
        <f t="shared" si="125"/>
        <v>0</v>
      </c>
      <c r="AG380" s="86">
        <f>IF(AND(AF380&gt;=0,AF380&lt;=1),1,"No aplica")</f>
        <v>1</v>
      </c>
      <c r="AH380" s="90">
        <f t="shared" si="126"/>
        <v>0</v>
      </c>
      <c r="AI380" s="91">
        <f t="shared" si="127"/>
        <v>0.2</v>
      </c>
      <c r="AJ380" s="91">
        <f t="shared" si="128"/>
        <v>0</v>
      </c>
      <c r="AK380" s="91">
        <f t="shared" si="129"/>
        <v>0</v>
      </c>
    </row>
    <row r="381" spans="1:37" ht="25" customHeight="1" thickTop="1" thickBot="1" x14ac:dyDescent="0.3">
      <c r="A381" s="259" t="s">
        <v>311</v>
      </c>
      <c r="B381" s="259"/>
      <c r="C381" s="259"/>
      <c r="D381" s="259"/>
      <c r="E381" s="259"/>
      <c r="F381" s="259"/>
      <c r="G381" s="259"/>
      <c r="H381" s="259"/>
      <c r="I381" s="259"/>
      <c r="J381" s="259"/>
      <c r="K381" s="259"/>
      <c r="L381" s="259"/>
      <c r="M381" s="259"/>
      <c r="N381" s="259"/>
      <c r="O381" s="259"/>
      <c r="P381" s="259"/>
      <c r="Q381" s="150"/>
      <c r="R381" s="150"/>
      <c r="S381" s="150"/>
      <c r="T381" s="150"/>
      <c r="U381" s="150"/>
      <c r="V381" s="150"/>
      <c r="W381" s="150"/>
      <c r="X381" s="150"/>
      <c r="Y381" s="150"/>
      <c r="Z381" s="150"/>
      <c r="AA381" s="150"/>
      <c r="AB381" s="150"/>
      <c r="AC381" s="151"/>
      <c r="AD381" s="88">
        <f>'Art. 137'!AF365</f>
        <v>0</v>
      </c>
      <c r="AE381" s="89">
        <f t="shared" si="124"/>
        <v>0</v>
      </c>
      <c r="AF381">
        <f t="shared" si="125"/>
        <v>0</v>
      </c>
      <c r="AG381" s="86">
        <f>IF(AND(AF381&gt;=0,AF381&lt;=1),1,"No aplica")</f>
        <v>1</v>
      </c>
      <c r="AH381" s="90">
        <f t="shared" si="126"/>
        <v>0</v>
      </c>
      <c r="AI381" s="91">
        <f t="shared" si="127"/>
        <v>0.2</v>
      </c>
      <c r="AJ381" s="91">
        <f t="shared" si="128"/>
        <v>0</v>
      </c>
      <c r="AK381" s="91">
        <f t="shared" si="129"/>
        <v>0</v>
      </c>
    </row>
    <row r="382" spans="1:37" ht="25" customHeight="1" thickTop="1" x14ac:dyDescent="0.25">
      <c r="A382" s="289" t="s">
        <v>374</v>
      </c>
      <c r="B382" s="289"/>
      <c r="C382" s="289"/>
      <c r="D382" s="289"/>
      <c r="E382" s="289"/>
      <c r="F382" s="289"/>
      <c r="G382" s="289"/>
      <c r="H382" s="289"/>
      <c r="I382" s="289"/>
      <c r="J382" s="289"/>
      <c r="K382" s="289"/>
      <c r="L382" s="289"/>
      <c r="M382" s="289"/>
      <c r="N382" s="289"/>
      <c r="O382" s="289"/>
      <c r="P382" s="289"/>
      <c r="Q382" s="289"/>
      <c r="R382" s="289"/>
      <c r="S382" s="289"/>
      <c r="T382" s="289"/>
      <c r="U382" s="289"/>
      <c r="V382" s="289"/>
      <c r="W382" s="289"/>
      <c r="X382" s="289"/>
      <c r="Y382" s="289"/>
      <c r="Z382" s="289"/>
      <c r="AA382" s="289"/>
      <c r="AB382" s="289"/>
      <c r="AC382" s="289"/>
      <c r="AD382" s="289"/>
      <c r="AE382" s="89">
        <f>SUM(AE377:AE381)</f>
        <v>0</v>
      </c>
      <c r="AF382" s="59"/>
      <c r="AG382" s="92">
        <f>SUM(AG377:AG381)</f>
        <v>5</v>
      </c>
      <c r="AH382" s="93"/>
      <c r="AI382" s="94"/>
      <c r="AJ382" s="94"/>
      <c r="AK382" s="94"/>
    </row>
    <row r="383" spans="1:37" ht="25" customHeight="1" x14ac:dyDescent="0.25">
      <c r="A383" s="290" t="s">
        <v>375</v>
      </c>
      <c r="B383" s="290"/>
      <c r="C383" s="290"/>
      <c r="D383" s="290"/>
      <c r="E383" s="290"/>
      <c r="F383" s="290"/>
      <c r="G383" s="290"/>
      <c r="H383" s="290"/>
      <c r="I383" s="290"/>
      <c r="J383" s="290"/>
      <c r="K383" s="290"/>
      <c r="L383" s="290"/>
      <c r="M383" s="290"/>
      <c r="N383" s="290"/>
      <c r="O383" s="290"/>
      <c r="P383" s="290"/>
      <c r="Q383" s="290"/>
      <c r="R383" s="290"/>
      <c r="S383" s="290"/>
      <c r="T383" s="290"/>
      <c r="U383" s="290"/>
      <c r="V383" s="290"/>
      <c r="W383" s="290"/>
      <c r="X383" s="290"/>
      <c r="Y383" s="290"/>
      <c r="Z383" s="290"/>
      <c r="AA383" s="290"/>
      <c r="AB383" s="290"/>
      <c r="AC383" s="290"/>
      <c r="AD383" s="290"/>
      <c r="AE383" s="89">
        <f>AE382/$AE$20*100</f>
        <v>0</v>
      </c>
      <c r="AF383" s="59"/>
      <c r="AG383" s="92"/>
      <c r="AH383" s="93"/>
      <c r="AI383" s="94"/>
      <c r="AJ383" s="94"/>
      <c r="AK383" s="94"/>
    </row>
    <row r="384" spans="1:37" ht="25" customHeight="1" thickBot="1" x14ac:dyDescent="0.3">
      <c r="A384" s="100"/>
      <c r="B384" s="100"/>
      <c r="C384" s="100"/>
      <c r="D384" s="100"/>
      <c r="E384" s="100"/>
      <c r="F384" s="100"/>
      <c r="G384" s="100"/>
      <c r="H384" s="100"/>
      <c r="I384" s="100"/>
      <c r="J384" s="100"/>
      <c r="K384" s="100"/>
      <c r="L384" s="100"/>
      <c r="M384" s="100"/>
      <c r="N384" s="100"/>
      <c r="O384" s="100"/>
      <c r="P384" s="100"/>
      <c r="Q384" s="95"/>
      <c r="R384" s="100"/>
      <c r="S384" s="100"/>
      <c r="T384" s="100"/>
      <c r="U384" s="100"/>
      <c r="V384" s="100"/>
      <c r="W384" s="100"/>
      <c r="X384" s="100"/>
      <c r="Y384" s="100"/>
      <c r="Z384" s="100"/>
      <c r="AA384" s="100"/>
      <c r="AB384" s="100"/>
      <c r="AC384" s="100"/>
      <c r="AD384" s="96"/>
      <c r="AE384" s="96"/>
    </row>
    <row r="385" spans="1:37" ht="15" customHeight="1" thickTop="1" thickBot="1" x14ac:dyDescent="0.3">
      <c r="A385" s="71"/>
      <c r="B385" s="71"/>
      <c r="C385" s="71"/>
      <c r="D385" s="71"/>
      <c r="E385" s="71"/>
      <c r="F385" s="71"/>
      <c r="G385" s="71"/>
      <c r="H385" s="71"/>
      <c r="I385" s="71"/>
      <c r="J385" s="71"/>
      <c r="K385" s="71"/>
      <c r="L385" s="71"/>
      <c r="M385" s="71"/>
      <c r="N385" s="71"/>
      <c r="O385" s="71"/>
      <c r="P385" s="71"/>
      <c r="Q385" s="71"/>
      <c r="R385" s="71"/>
      <c r="S385" s="71"/>
      <c r="T385" s="71"/>
      <c r="U385" s="71"/>
      <c r="V385" s="71"/>
      <c r="W385" s="71"/>
      <c r="X385" s="71"/>
      <c r="Y385" s="71"/>
      <c r="Z385" s="71"/>
      <c r="AA385" s="71"/>
      <c r="AB385" s="71"/>
      <c r="AC385" s="71"/>
      <c r="AD385" s="106" t="s">
        <v>376</v>
      </c>
      <c r="AE385" s="107">
        <f>AE77+AE119+AE149+AE178+AE205+AE232+AE265+AE323+AE350+AE373</f>
        <v>0</v>
      </c>
      <c r="AF385" s="71"/>
      <c r="AG385" s="108"/>
      <c r="AH385" s="72"/>
      <c r="AI385" s="72"/>
      <c r="AJ385" s="72"/>
      <c r="AK385" s="72"/>
    </row>
    <row r="386" spans="1:37" ht="15" customHeight="1" thickTop="1" thickBot="1" x14ac:dyDescent="0.3">
      <c r="A386" s="71"/>
      <c r="B386" s="71"/>
      <c r="C386" s="71"/>
      <c r="D386" s="71"/>
      <c r="E386" s="71"/>
      <c r="F386" s="71"/>
      <c r="G386" s="71"/>
      <c r="H386" s="71"/>
      <c r="I386" s="71"/>
      <c r="J386" s="71"/>
      <c r="K386" s="71"/>
      <c r="L386" s="71"/>
      <c r="M386" s="71"/>
      <c r="N386" s="71"/>
      <c r="O386" s="71"/>
      <c r="P386" s="71"/>
      <c r="Q386" s="71"/>
      <c r="R386" s="71"/>
      <c r="S386" s="71"/>
      <c r="T386" s="71"/>
      <c r="U386" s="71"/>
      <c r="V386" s="71"/>
      <c r="W386" s="71"/>
      <c r="X386" s="71"/>
      <c r="Y386" s="71"/>
      <c r="Z386" s="71"/>
      <c r="AA386" s="71"/>
      <c r="AB386" s="71"/>
      <c r="AC386" s="71"/>
      <c r="AD386" s="109"/>
      <c r="AE386" s="110"/>
      <c r="AF386" s="71"/>
      <c r="AG386" s="72"/>
      <c r="AH386" s="72"/>
      <c r="AI386" s="71"/>
      <c r="AJ386" s="72"/>
      <c r="AK386" s="72"/>
    </row>
    <row r="387" spans="1:37" ht="15" customHeight="1" thickTop="1" thickBot="1" x14ac:dyDescent="0.3">
      <c r="A387" s="71"/>
      <c r="B387" s="71"/>
      <c r="C387" s="71"/>
      <c r="D387" s="71"/>
      <c r="E387" s="71"/>
      <c r="F387" s="71"/>
      <c r="G387" s="71"/>
      <c r="H387" s="71"/>
      <c r="I387" s="71"/>
      <c r="J387" s="71"/>
      <c r="K387" s="71"/>
      <c r="L387" s="71"/>
      <c r="M387" s="71"/>
      <c r="N387" s="71"/>
      <c r="O387" s="71"/>
      <c r="P387" s="71"/>
      <c r="Q387" s="71"/>
      <c r="R387" s="71"/>
      <c r="S387" s="71"/>
      <c r="T387" s="71"/>
      <c r="U387" s="71"/>
      <c r="V387" s="71"/>
      <c r="W387" s="71"/>
      <c r="X387" s="71"/>
      <c r="Y387" s="71"/>
      <c r="Z387" s="71"/>
      <c r="AA387" s="71"/>
      <c r="AB387" s="71"/>
      <c r="AC387" s="71"/>
      <c r="AD387" s="106" t="s">
        <v>377</v>
      </c>
      <c r="AE387" s="107">
        <f>AE86+AE128+AE158+AE187+AE214+AE241+AE274+AE332+AE359+AE382</f>
        <v>0</v>
      </c>
      <c r="AF387" s="71"/>
      <c r="AG387" s="108"/>
      <c r="AH387" s="72"/>
      <c r="AI387" s="72"/>
      <c r="AJ387" s="72"/>
      <c r="AK387" s="72"/>
    </row>
    <row r="388" spans="1:37" ht="15" customHeight="1" thickTop="1" thickBot="1" x14ac:dyDescent="0.3">
      <c r="A388" s="71"/>
      <c r="B388" s="71"/>
      <c r="C388" s="71"/>
      <c r="D388" s="71"/>
      <c r="E388" s="71"/>
      <c r="F388" s="71"/>
      <c r="G388" s="71"/>
      <c r="H388" s="71"/>
      <c r="I388" s="71"/>
      <c r="J388" s="71"/>
      <c r="K388" s="71"/>
      <c r="L388" s="71"/>
      <c r="M388" s="71"/>
      <c r="N388" s="71"/>
      <c r="O388" s="71"/>
      <c r="P388" s="71"/>
      <c r="Q388" s="71"/>
      <c r="R388" s="71"/>
      <c r="S388" s="71"/>
      <c r="T388" s="71"/>
      <c r="U388" s="71"/>
      <c r="V388" s="71"/>
      <c r="W388" s="71"/>
      <c r="X388" s="71"/>
      <c r="Y388" s="71"/>
      <c r="Z388" s="71"/>
      <c r="AA388" s="71"/>
      <c r="AB388" s="71"/>
      <c r="AC388" s="71"/>
      <c r="AD388" s="111"/>
      <c r="AE388" s="112"/>
      <c r="AF388" s="71"/>
      <c r="AG388" s="113"/>
      <c r="AH388" s="72"/>
      <c r="AI388" s="71"/>
      <c r="AJ388" s="71"/>
      <c r="AK388" s="71"/>
    </row>
    <row r="389" spans="1:37" ht="15" customHeight="1" thickTop="1" thickBot="1" x14ac:dyDescent="0.3">
      <c r="A389" s="71"/>
      <c r="B389" s="71"/>
      <c r="C389" s="71"/>
      <c r="D389" s="71"/>
      <c r="E389" s="71"/>
      <c r="F389" s="71"/>
      <c r="G389" s="71"/>
      <c r="H389" s="71"/>
      <c r="I389" s="71"/>
      <c r="J389" s="71"/>
      <c r="K389" s="71"/>
      <c r="L389" s="71"/>
      <c r="M389" s="71"/>
      <c r="N389" s="71"/>
      <c r="O389" s="71"/>
      <c r="P389" s="71"/>
      <c r="Q389" s="71"/>
      <c r="R389" s="71"/>
      <c r="S389" s="71"/>
      <c r="T389" s="71"/>
      <c r="U389" s="71"/>
      <c r="V389" s="71"/>
      <c r="W389" s="71"/>
      <c r="X389" s="71"/>
      <c r="Y389" s="71"/>
      <c r="Z389" s="71"/>
      <c r="AA389" s="71"/>
      <c r="AB389" s="71"/>
      <c r="AC389" s="71"/>
      <c r="AD389" s="106" t="s">
        <v>378</v>
      </c>
      <c r="AE389" s="107">
        <f>(AE385*0.8)+(AE387*0.2)</f>
        <v>0</v>
      </c>
      <c r="AF389" s="71"/>
      <c r="AG389" s="113"/>
      <c r="AH389" s="71"/>
      <c r="AI389" s="71"/>
      <c r="AJ389" s="71"/>
      <c r="AK389" s="71"/>
    </row>
  </sheetData>
  <sheetProtection selectLockedCells="1" selectUnlockedCells="1"/>
  <mergeCells count="327">
    <mergeCell ref="A2:AD2"/>
    <mergeCell ref="A3:AD3"/>
    <mergeCell ref="B5:AC5"/>
    <mergeCell ref="A9:B9"/>
    <mergeCell ref="C9:L9"/>
    <mergeCell ref="A10:B10"/>
    <mergeCell ref="A23:P23"/>
    <mergeCell ref="A24:P24"/>
    <mergeCell ref="A25:P25"/>
    <mergeCell ref="A26:P26"/>
    <mergeCell ref="A27:P27"/>
    <mergeCell ref="A28:P28"/>
    <mergeCell ref="A11:B11"/>
    <mergeCell ref="F13:K13"/>
    <mergeCell ref="A15:AE15"/>
    <mergeCell ref="A17:AE17"/>
    <mergeCell ref="A21:AC21"/>
    <mergeCell ref="A22:P22"/>
    <mergeCell ref="A35:P35"/>
    <mergeCell ref="A36:P36"/>
    <mergeCell ref="A37:P37"/>
    <mergeCell ref="A38:P38"/>
    <mergeCell ref="A39:P39"/>
    <mergeCell ref="A40:P40"/>
    <mergeCell ref="A29:P29"/>
    <mergeCell ref="A30:P30"/>
    <mergeCell ref="A31:P31"/>
    <mergeCell ref="A32:P32"/>
    <mergeCell ref="A33:P33"/>
    <mergeCell ref="A34:P34"/>
    <mergeCell ref="A47:P47"/>
    <mergeCell ref="A48:P48"/>
    <mergeCell ref="A49:P49"/>
    <mergeCell ref="A50:P50"/>
    <mergeCell ref="A51:P51"/>
    <mergeCell ref="A52:P52"/>
    <mergeCell ref="A41:P41"/>
    <mergeCell ref="A42:P42"/>
    <mergeCell ref="A43:P43"/>
    <mergeCell ref="A44:P44"/>
    <mergeCell ref="A45:P45"/>
    <mergeCell ref="A46:P46"/>
    <mergeCell ref="A59:P59"/>
    <mergeCell ref="A60:P60"/>
    <mergeCell ref="A61:P61"/>
    <mergeCell ref="A62:P62"/>
    <mergeCell ref="A63:P63"/>
    <mergeCell ref="A64:P64"/>
    <mergeCell ref="A53:P53"/>
    <mergeCell ref="A54:P54"/>
    <mergeCell ref="A55:P55"/>
    <mergeCell ref="A56:P56"/>
    <mergeCell ref="A57:P57"/>
    <mergeCell ref="A58:P58"/>
    <mergeCell ref="A71:P71"/>
    <mergeCell ref="A72:P72"/>
    <mergeCell ref="A73:P73"/>
    <mergeCell ref="A74:P74"/>
    <mergeCell ref="A75:P75"/>
    <mergeCell ref="A76:P76"/>
    <mergeCell ref="A65:P65"/>
    <mergeCell ref="A66:P66"/>
    <mergeCell ref="A67:P67"/>
    <mergeCell ref="A68:P68"/>
    <mergeCell ref="A69:P69"/>
    <mergeCell ref="A70:P70"/>
    <mergeCell ref="A84:P84"/>
    <mergeCell ref="A85:P85"/>
    <mergeCell ref="A86:AD86"/>
    <mergeCell ref="A87:AD87"/>
    <mergeCell ref="A90:AE90"/>
    <mergeCell ref="A93:AC93"/>
    <mergeCell ref="A77:AD77"/>
    <mergeCell ref="A78:AD78"/>
    <mergeCell ref="A80:AC80"/>
    <mergeCell ref="A81:P81"/>
    <mergeCell ref="A82:P82"/>
    <mergeCell ref="A83:P83"/>
    <mergeCell ref="A100:P100"/>
    <mergeCell ref="A101:P101"/>
    <mergeCell ref="A102:P102"/>
    <mergeCell ref="A103:P103"/>
    <mergeCell ref="A104:P104"/>
    <mergeCell ref="A105:P105"/>
    <mergeCell ref="A94:P94"/>
    <mergeCell ref="A95:P95"/>
    <mergeCell ref="A96:P96"/>
    <mergeCell ref="A97:P97"/>
    <mergeCell ref="A98:P98"/>
    <mergeCell ref="A99:P99"/>
    <mergeCell ref="A112:P112"/>
    <mergeCell ref="A113:P113"/>
    <mergeCell ref="A114:P114"/>
    <mergeCell ref="A115:P115"/>
    <mergeCell ref="A116:P116"/>
    <mergeCell ref="A117:P117"/>
    <mergeCell ref="A106:P106"/>
    <mergeCell ref="A107:P107"/>
    <mergeCell ref="A108:P108"/>
    <mergeCell ref="A109:P109"/>
    <mergeCell ref="A110:P110"/>
    <mergeCell ref="A111:P111"/>
    <mergeCell ref="A125:P125"/>
    <mergeCell ref="A126:P126"/>
    <mergeCell ref="A127:P127"/>
    <mergeCell ref="A128:AD128"/>
    <mergeCell ref="A129:AD129"/>
    <mergeCell ref="A132:AE132"/>
    <mergeCell ref="A118:P118"/>
    <mergeCell ref="A119:AD119"/>
    <mergeCell ref="A120:AD120"/>
    <mergeCell ref="A122:AC122"/>
    <mergeCell ref="A123:P123"/>
    <mergeCell ref="A124:P124"/>
    <mergeCell ref="A141:P141"/>
    <mergeCell ref="A142:P142"/>
    <mergeCell ref="A143:P143"/>
    <mergeCell ref="A144:P144"/>
    <mergeCell ref="A145:P145"/>
    <mergeCell ref="A146:P146"/>
    <mergeCell ref="A135:AC135"/>
    <mergeCell ref="A136:P136"/>
    <mergeCell ref="A137:P137"/>
    <mergeCell ref="A138:P138"/>
    <mergeCell ref="A139:P139"/>
    <mergeCell ref="A140:P140"/>
    <mergeCell ref="A154:P154"/>
    <mergeCell ref="A155:P155"/>
    <mergeCell ref="A156:P156"/>
    <mergeCell ref="A157:P157"/>
    <mergeCell ref="A158:AD158"/>
    <mergeCell ref="A159:AD159"/>
    <mergeCell ref="A147:P147"/>
    <mergeCell ref="A148:P148"/>
    <mergeCell ref="A149:AD149"/>
    <mergeCell ref="A150:AD150"/>
    <mergeCell ref="A152:AC152"/>
    <mergeCell ref="A153:P153"/>
    <mergeCell ref="A170:P170"/>
    <mergeCell ref="A171:P171"/>
    <mergeCell ref="A172:P172"/>
    <mergeCell ref="A173:P173"/>
    <mergeCell ref="A174:P174"/>
    <mergeCell ref="A175:P175"/>
    <mergeCell ref="A162:AE162"/>
    <mergeCell ref="A165:AC165"/>
    <mergeCell ref="A166:P166"/>
    <mergeCell ref="A167:P167"/>
    <mergeCell ref="A168:P168"/>
    <mergeCell ref="A169:P169"/>
    <mergeCell ref="A183:P183"/>
    <mergeCell ref="A184:P184"/>
    <mergeCell ref="A185:P185"/>
    <mergeCell ref="A186:P186"/>
    <mergeCell ref="A187:AD187"/>
    <mergeCell ref="A188:AD188"/>
    <mergeCell ref="A176:P176"/>
    <mergeCell ref="A177:P177"/>
    <mergeCell ref="A178:AD178"/>
    <mergeCell ref="A179:AD179"/>
    <mergeCell ref="A181:AC181"/>
    <mergeCell ref="A182:P182"/>
    <mergeCell ref="A199:P199"/>
    <mergeCell ref="A200:P200"/>
    <mergeCell ref="A201:P201"/>
    <mergeCell ref="A202:P202"/>
    <mergeCell ref="A203:P203"/>
    <mergeCell ref="A204:P204"/>
    <mergeCell ref="A191:AE191"/>
    <mergeCell ref="A194:AC194"/>
    <mergeCell ref="A195:P195"/>
    <mergeCell ref="A196:P196"/>
    <mergeCell ref="A197:P197"/>
    <mergeCell ref="A198:P198"/>
    <mergeCell ref="A212:P212"/>
    <mergeCell ref="A213:P213"/>
    <mergeCell ref="A214:AD214"/>
    <mergeCell ref="A215:AD215"/>
    <mergeCell ref="A218:AE218"/>
    <mergeCell ref="A221:AC221"/>
    <mergeCell ref="A205:AD205"/>
    <mergeCell ref="A206:AD206"/>
    <mergeCell ref="A208:AC208"/>
    <mergeCell ref="A209:P209"/>
    <mergeCell ref="A210:P210"/>
    <mergeCell ref="A211:P211"/>
    <mergeCell ref="A228:P228"/>
    <mergeCell ref="A229:P229"/>
    <mergeCell ref="A230:P230"/>
    <mergeCell ref="A231:P231"/>
    <mergeCell ref="A232:AD232"/>
    <mergeCell ref="A233:AD233"/>
    <mergeCell ref="A222:P222"/>
    <mergeCell ref="A223:P223"/>
    <mergeCell ref="A224:P224"/>
    <mergeCell ref="A225:P225"/>
    <mergeCell ref="A226:P226"/>
    <mergeCell ref="A227:P227"/>
    <mergeCell ref="A241:AD241"/>
    <mergeCell ref="A242:AD242"/>
    <mergeCell ref="A245:AE245"/>
    <mergeCell ref="A248:AC248"/>
    <mergeCell ref="A249:P249"/>
    <mergeCell ref="A250:P250"/>
    <mergeCell ref="A235:AC235"/>
    <mergeCell ref="A236:P236"/>
    <mergeCell ref="A237:P237"/>
    <mergeCell ref="A238:P238"/>
    <mergeCell ref="A239:P239"/>
    <mergeCell ref="A240:P240"/>
    <mergeCell ref="A257:P257"/>
    <mergeCell ref="A258:P258"/>
    <mergeCell ref="A259:P259"/>
    <mergeCell ref="A260:P260"/>
    <mergeCell ref="A261:P261"/>
    <mergeCell ref="A262:P262"/>
    <mergeCell ref="A251:P251"/>
    <mergeCell ref="A252:P252"/>
    <mergeCell ref="A253:P253"/>
    <mergeCell ref="A254:P254"/>
    <mergeCell ref="A255:P255"/>
    <mergeCell ref="A256:P256"/>
    <mergeCell ref="A270:P270"/>
    <mergeCell ref="A271:P271"/>
    <mergeCell ref="A272:P272"/>
    <mergeCell ref="A273:P273"/>
    <mergeCell ref="A274:AD274"/>
    <mergeCell ref="A275:AD275"/>
    <mergeCell ref="A263:P263"/>
    <mergeCell ref="A264:P264"/>
    <mergeCell ref="A265:AD265"/>
    <mergeCell ref="A266:AD266"/>
    <mergeCell ref="A268:AC268"/>
    <mergeCell ref="A269:P269"/>
    <mergeCell ref="A286:P286"/>
    <mergeCell ref="A287:P287"/>
    <mergeCell ref="A288:P288"/>
    <mergeCell ref="A289:P289"/>
    <mergeCell ref="A290:P290"/>
    <mergeCell ref="A291:P291"/>
    <mergeCell ref="A278:AE278"/>
    <mergeCell ref="A281:AC281"/>
    <mergeCell ref="A282:P282"/>
    <mergeCell ref="A283:P283"/>
    <mergeCell ref="A284:P284"/>
    <mergeCell ref="A285:P285"/>
    <mergeCell ref="A298:P298"/>
    <mergeCell ref="A299:P299"/>
    <mergeCell ref="A300:P300"/>
    <mergeCell ref="A301:P301"/>
    <mergeCell ref="A302:P302"/>
    <mergeCell ref="A303:P303"/>
    <mergeCell ref="A292:P292"/>
    <mergeCell ref="A293:P293"/>
    <mergeCell ref="A294:P294"/>
    <mergeCell ref="A295:P295"/>
    <mergeCell ref="A296:P296"/>
    <mergeCell ref="A297:P297"/>
    <mergeCell ref="A310:P310"/>
    <mergeCell ref="A311:P311"/>
    <mergeCell ref="A312:P312"/>
    <mergeCell ref="A313:P313"/>
    <mergeCell ref="A314:P314"/>
    <mergeCell ref="A315:P315"/>
    <mergeCell ref="A304:P304"/>
    <mergeCell ref="A305:P305"/>
    <mergeCell ref="A306:P306"/>
    <mergeCell ref="A307:P307"/>
    <mergeCell ref="A308:P308"/>
    <mergeCell ref="A309:P309"/>
    <mergeCell ref="A322:P322"/>
    <mergeCell ref="A323:AD323"/>
    <mergeCell ref="A324:AD324"/>
    <mergeCell ref="A326:AC326"/>
    <mergeCell ref="A327:P327"/>
    <mergeCell ref="A328:P328"/>
    <mergeCell ref="A316:P316"/>
    <mergeCell ref="A317:P317"/>
    <mergeCell ref="A318:P318"/>
    <mergeCell ref="A319:P319"/>
    <mergeCell ref="A320:P320"/>
    <mergeCell ref="A321:P321"/>
    <mergeCell ref="A339:AC339"/>
    <mergeCell ref="A340:P340"/>
    <mergeCell ref="A341:P341"/>
    <mergeCell ref="A342:P342"/>
    <mergeCell ref="A343:P343"/>
    <mergeCell ref="A344:P344"/>
    <mergeCell ref="A329:P329"/>
    <mergeCell ref="A330:P330"/>
    <mergeCell ref="A331:P331"/>
    <mergeCell ref="A332:AD332"/>
    <mergeCell ref="A333:AD333"/>
    <mergeCell ref="A336:AE336"/>
    <mergeCell ref="A351:AD351"/>
    <mergeCell ref="A353:AC353"/>
    <mergeCell ref="A354:P354"/>
    <mergeCell ref="A355:P355"/>
    <mergeCell ref="A356:P356"/>
    <mergeCell ref="A357:P357"/>
    <mergeCell ref="A345:P345"/>
    <mergeCell ref="A346:P346"/>
    <mergeCell ref="A347:P347"/>
    <mergeCell ref="A348:P348"/>
    <mergeCell ref="A349:P349"/>
    <mergeCell ref="A350:AD350"/>
    <mergeCell ref="A368:P368"/>
    <mergeCell ref="A369:P369"/>
    <mergeCell ref="A370:P370"/>
    <mergeCell ref="A371:P371"/>
    <mergeCell ref="A372:P372"/>
    <mergeCell ref="A373:AD373"/>
    <mergeCell ref="A358:P358"/>
    <mergeCell ref="A359:AD359"/>
    <mergeCell ref="A360:AD360"/>
    <mergeCell ref="A363:AE363"/>
    <mergeCell ref="A366:AC366"/>
    <mergeCell ref="A367:P367"/>
    <mergeCell ref="A381:P381"/>
    <mergeCell ref="A382:AD382"/>
    <mergeCell ref="A383:AD383"/>
    <mergeCell ref="A374:AD374"/>
    <mergeCell ref="A376:AC376"/>
    <mergeCell ref="A377:P377"/>
    <mergeCell ref="A378:P378"/>
    <mergeCell ref="A379:P379"/>
    <mergeCell ref="A380:P380"/>
  </mergeCells>
  <pageMargins left="0.7" right="0.7" top="0.75" bottom="0.75" header="0.51180555555555551" footer="0.51180555555555551"/>
  <pageSetup firstPageNumber="0" orientation="portrait" horizontalDpi="300" verticalDpi="300"/>
  <headerFooter alignWithMargins="0"/>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C6508C-C253-4A7D-903E-4890726DA262}">
  <sheetPr codeName="Hoja11"/>
  <dimension ref="A1:AK390"/>
  <sheetViews>
    <sheetView showGridLines="0" zoomScale="75" zoomScaleNormal="75" workbookViewId="0">
      <selection activeCell="AG28" activeCellId="1" sqref="H8:AE8 AG28"/>
    </sheetView>
  </sheetViews>
  <sheetFormatPr baseColWidth="10" defaultColWidth="11" defaultRowHeight="13" x14ac:dyDescent="0.3"/>
  <cols>
    <col min="1" max="29" width="7.54296875" customWidth="1"/>
    <col min="30" max="30" width="11.453125" style="80" customWidth="1"/>
    <col min="31" max="31" width="11.453125" style="81" customWidth="1"/>
    <col min="32" max="38" width="11.453125" customWidth="1"/>
  </cols>
  <sheetData>
    <row r="1" spans="1:37" ht="15" customHeight="1" x14ac:dyDescent="0.25">
      <c r="A1" s="76"/>
      <c r="B1" s="76"/>
      <c r="C1" s="76"/>
      <c r="D1" s="76"/>
      <c r="E1" s="76"/>
      <c r="F1" s="76"/>
      <c r="G1" s="76"/>
      <c r="H1" s="76"/>
      <c r="I1" s="76"/>
      <c r="J1" s="76"/>
      <c r="K1" s="76"/>
      <c r="L1" s="76"/>
      <c r="M1" s="76"/>
      <c r="N1" s="76"/>
      <c r="O1" s="76"/>
      <c r="P1" s="76"/>
      <c r="Q1" s="76"/>
      <c r="R1" s="76"/>
      <c r="S1" s="76"/>
      <c r="T1" s="76"/>
      <c r="U1" s="76"/>
      <c r="V1" s="76"/>
      <c r="W1" s="76"/>
      <c r="X1" s="76"/>
      <c r="Y1" s="76"/>
      <c r="Z1" s="76"/>
      <c r="AA1" s="76"/>
      <c r="AB1" s="76"/>
      <c r="AC1" s="76"/>
      <c r="AD1" s="76"/>
      <c r="AE1" s="156"/>
      <c r="AF1" s="76"/>
      <c r="AG1" s="76"/>
      <c r="AH1" s="76"/>
      <c r="AI1" s="76"/>
      <c r="AJ1" s="76"/>
      <c r="AK1" s="76"/>
    </row>
    <row r="2" spans="1:37" ht="15" customHeight="1" x14ac:dyDescent="0.25">
      <c r="A2" s="297" t="s">
        <v>312</v>
      </c>
      <c r="B2" s="297"/>
      <c r="C2" s="297"/>
      <c r="D2" s="297"/>
      <c r="E2" s="297"/>
      <c r="F2" s="297"/>
      <c r="G2" s="297"/>
      <c r="H2" s="297"/>
      <c r="I2" s="297"/>
      <c r="J2" s="297"/>
      <c r="K2" s="297"/>
      <c r="L2" s="297"/>
      <c r="M2" s="297"/>
      <c r="N2" s="297"/>
      <c r="O2" s="297"/>
      <c r="P2" s="297"/>
      <c r="Q2" s="297"/>
      <c r="R2" s="297"/>
      <c r="S2" s="297"/>
      <c r="T2" s="297"/>
      <c r="U2" s="297"/>
      <c r="V2" s="297"/>
      <c r="W2" s="297"/>
      <c r="X2" s="297"/>
      <c r="Y2" s="297"/>
      <c r="Z2" s="297"/>
      <c r="AA2" s="297"/>
      <c r="AB2" s="297"/>
      <c r="AC2" s="297"/>
      <c r="AD2" s="297"/>
      <c r="AE2" s="157"/>
      <c r="AF2" s="60"/>
      <c r="AG2" s="60"/>
      <c r="AH2" s="60"/>
      <c r="AI2" s="60"/>
      <c r="AJ2" s="60"/>
      <c r="AK2" s="60"/>
    </row>
    <row r="3" spans="1:37" ht="15" customHeight="1" x14ac:dyDescent="0.25">
      <c r="A3" s="297" t="s">
        <v>8</v>
      </c>
      <c r="B3" s="297"/>
      <c r="C3" s="297"/>
      <c r="D3" s="297"/>
      <c r="E3" s="297"/>
      <c r="F3" s="297"/>
      <c r="G3" s="297"/>
      <c r="H3" s="297"/>
      <c r="I3" s="297"/>
      <c r="J3" s="297"/>
      <c r="K3" s="297"/>
      <c r="L3" s="297"/>
      <c r="M3" s="297"/>
      <c r="N3" s="297"/>
      <c r="O3" s="297"/>
      <c r="P3" s="297"/>
      <c r="Q3" s="297"/>
      <c r="R3" s="297"/>
      <c r="S3" s="297"/>
      <c r="T3" s="297"/>
      <c r="U3" s="297"/>
      <c r="V3" s="297"/>
      <c r="W3" s="297"/>
      <c r="X3" s="297"/>
      <c r="Y3" s="297"/>
      <c r="Z3" s="297"/>
      <c r="AA3" s="297"/>
      <c r="AB3" s="297"/>
      <c r="AC3" s="297"/>
      <c r="AD3" s="297"/>
      <c r="AE3" s="157"/>
      <c r="AF3" s="60"/>
      <c r="AG3" s="60"/>
      <c r="AH3" s="60"/>
      <c r="AI3" s="60"/>
      <c r="AJ3" s="60"/>
      <c r="AK3" s="60"/>
    </row>
    <row r="4" spans="1:37" ht="15" customHeight="1" x14ac:dyDescent="0.25">
      <c r="AD4"/>
      <c r="AE4" s="45"/>
    </row>
    <row r="5" spans="1:37" ht="15" customHeight="1" x14ac:dyDescent="0.25">
      <c r="B5" s="298" t="str">
        <f>IGOT!C5</f>
        <v>Sindicato Único de Trabajadores Democráticos del Sistema de Transporte Colectivo.</v>
      </c>
      <c r="C5" s="298"/>
      <c r="D5" s="298"/>
      <c r="E5" s="298"/>
      <c r="F5" s="298"/>
      <c r="G5" s="298"/>
      <c r="H5" s="298"/>
      <c r="I5" s="298"/>
      <c r="J5" s="298"/>
      <c r="K5" s="298"/>
      <c r="L5" s="298"/>
      <c r="M5" s="298"/>
      <c r="N5" s="298"/>
      <c r="O5" s="298"/>
      <c r="P5" s="298"/>
      <c r="Q5" s="298"/>
      <c r="R5" s="298"/>
      <c r="S5" s="298"/>
      <c r="T5" s="298"/>
      <c r="U5" s="298"/>
      <c r="V5" s="298"/>
      <c r="W5" s="298"/>
      <c r="X5" s="298"/>
      <c r="Y5" s="298"/>
      <c r="Z5" s="298"/>
      <c r="AA5" s="298"/>
      <c r="AB5" s="298"/>
      <c r="AC5" s="298"/>
      <c r="AD5"/>
      <c r="AE5" s="45"/>
    </row>
    <row r="6" spans="1:37" ht="15" customHeight="1" x14ac:dyDescent="0.25">
      <c r="AD6"/>
      <c r="AE6" s="45"/>
    </row>
    <row r="7" spans="1:37" ht="15" customHeight="1" x14ac:dyDescent="0.25">
      <c r="AD7"/>
      <c r="AE7" s="45"/>
    </row>
    <row r="8" spans="1:37" ht="15" customHeight="1" x14ac:dyDescent="0.25">
      <c r="A8" s="76" t="s">
        <v>313</v>
      </c>
      <c r="AD8"/>
      <c r="AE8" s="45"/>
    </row>
    <row r="9" spans="1:37" ht="15" customHeight="1" x14ac:dyDescent="0.25">
      <c r="A9" s="299"/>
      <c r="B9" s="299"/>
      <c r="C9" s="293" t="s">
        <v>314</v>
      </c>
      <c r="D9" s="293"/>
      <c r="E9" s="293"/>
      <c r="F9" s="293"/>
      <c r="G9" s="293"/>
      <c r="H9" s="293"/>
      <c r="I9" s="293"/>
      <c r="J9" s="293"/>
      <c r="K9" s="293"/>
      <c r="L9" s="293"/>
      <c r="AB9" s="45"/>
      <c r="AD9"/>
      <c r="AE9"/>
    </row>
    <row r="10" spans="1:37" ht="15" customHeight="1" x14ac:dyDescent="0.25">
      <c r="A10" s="293" t="s">
        <v>315</v>
      </c>
      <c r="B10" s="293"/>
      <c r="C10" s="215" t="s">
        <v>316</v>
      </c>
      <c r="D10" s="215" t="s">
        <v>317</v>
      </c>
      <c r="E10" s="215" t="s">
        <v>318</v>
      </c>
      <c r="F10" s="215" t="s">
        <v>319</v>
      </c>
      <c r="G10" s="215" t="s">
        <v>320</v>
      </c>
      <c r="H10" s="215" t="s">
        <v>321</v>
      </c>
      <c r="I10" s="215" t="s">
        <v>322</v>
      </c>
      <c r="J10" s="215" t="s">
        <v>323</v>
      </c>
      <c r="K10" s="215" t="s">
        <v>324</v>
      </c>
      <c r="L10" s="215" t="s">
        <v>325</v>
      </c>
      <c r="AB10" s="45"/>
      <c r="AD10"/>
      <c r="AE10"/>
    </row>
    <row r="11" spans="1:37" ht="15" customHeight="1" x14ac:dyDescent="0.25">
      <c r="A11" s="293" t="s">
        <v>326</v>
      </c>
      <c r="B11" s="293"/>
      <c r="C11" s="215">
        <f>IF('Art. 137'!Q33="",1,IF(AVERAGE('Art. 137'!Q33:Q87)=3, 0,1))</f>
        <v>1</v>
      </c>
      <c r="D11" s="215">
        <f>IF('Art. 137'!Q102="",1,IF(AVERAGE('Art. 137'!Q102:Q126)=3,0,1))</f>
        <v>1</v>
      </c>
      <c r="E11" s="215">
        <f>IF('Art. 137'!Q141="",1,IF(AVERAGE('Art. 137'!Q141:Q153)=3,0,1))</f>
        <v>1</v>
      </c>
      <c r="F11" s="215">
        <f>IF('Art. 137'!Q169="",1,IF(AVERAGE('Art. 137'!Q169:Q180)=3,0,1))</f>
        <v>1</v>
      </c>
      <c r="G11" s="215">
        <f>IF('Art. 137'!Q196="",1,IF(AVERAGE('Art. 137'!Q196:Q205)=3,0,1))</f>
        <v>1</v>
      </c>
      <c r="H11" s="215">
        <f>IF('Art. 137'!Q220="",1,IF(AVERAGE('Art. 137'!Q220:Q229)=3,0,1))</f>
        <v>1</v>
      </c>
      <c r="I11" s="215">
        <f>IF('Art. 137'!Q244="",1,IF(AVERAGE('Art. 137'!Q244:Q259)=3,0,1))</f>
        <v>1</v>
      </c>
      <c r="J11" s="215">
        <f>IF('Art. 137'!Q274="",1,IF(AVERAGE('Art. 137'!Q274:Q314)=3,0,1))</f>
        <v>1</v>
      </c>
      <c r="K11" s="215">
        <f>IF('Art. 137'!Q329="",1,IF(AVERAGE('Art. 137'!Q329:Q338)=3,0,1))</f>
        <v>1</v>
      </c>
      <c r="L11" s="215">
        <f>IF('Art. 137'!Q353="",1,IF(AVERAGE('Art. 137'!Q353:Q358)=3,0,1))</f>
        <v>1</v>
      </c>
      <c r="AB11" s="45"/>
      <c r="AD11"/>
      <c r="AE11"/>
    </row>
    <row r="12" spans="1:37" ht="15" customHeight="1" x14ac:dyDescent="0.25">
      <c r="AD12"/>
      <c r="AE12" s="45"/>
    </row>
    <row r="13" spans="1:37" ht="15" customHeight="1" x14ac:dyDescent="0.25">
      <c r="F13" s="294" t="s">
        <v>327</v>
      </c>
      <c r="G13" s="294"/>
      <c r="H13" s="294"/>
      <c r="I13" s="294"/>
      <c r="J13" s="294"/>
      <c r="K13" s="294"/>
      <c r="L13" s="215">
        <f>SUM(C11:L11)</f>
        <v>10</v>
      </c>
      <c r="AA13">
        <v>9791</v>
      </c>
      <c r="AD13"/>
      <c r="AE13" s="45"/>
    </row>
    <row r="14" spans="1:37" ht="15" customHeight="1" x14ac:dyDescent="0.25">
      <c r="AD14"/>
      <c r="AE14" s="45"/>
    </row>
    <row r="15" spans="1:37" ht="30" customHeight="1" x14ac:dyDescent="0.25">
      <c r="A15" s="295" t="s">
        <v>328</v>
      </c>
      <c r="B15" s="295"/>
      <c r="C15" s="295"/>
      <c r="D15" s="295"/>
      <c r="E15" s="295"/>
      <c r="F15" s="295"/>
      <c r="G15" s="295"/>
      <c r="H15" s="295"/>
      <c r="I15" s="295"/>
      <c r="J15" s="295"/>
      <c r="K15" s="295"/>
      <c r="L15" s="295"/>
      <c r="M15" s="295"/>
      <c r="N15" s="295"/>
      <c r="O15" s="295"/>
      <c r="P15" s="295"/>
      <c r="Q15" s="295"/>
      <c r="R15" s="295"/>
      <c r="S15" s="295"/>
      <c r="T15" s="295"/>
      <c r="U15" s="295"/>
      <c r="V15" s="295"/>
      <c r="W15" s="295"/>
      <c r="X15" s="295"/>
      <c r="Y15" s="295"/>
      <c r="Z15" s="295"/>
      <c r="AA15" s="295"/>
      <c r="AB15" s="295"/>
      <c r="AC15" s="295"/>
      <c r="AD15" s="295"/>
      <c r="AE15" s="295"/>
    </row>
    <row r="16" spans="1:37" ht="15" customHeight="1" x14ac:dyDescent="0.25">
      <c r="AD16"/>
      <c r="AE16" s="45"/>
    </row>
    <row r="17" spans="1:37" ht="45" customHeight="1" x14ac:dyDescent="0.25">
      <c r="A17" s="296" t="s">
        <v>329</v>
      </c>
      <c r="B17" s="296"/>
      <c r="C17" s="296"/>
      <c r="D17" s="296"/>
      <c r="E17" s="296"/>
      <c r="F17" s="296"/>
      <c r="G17" s="296"/>
      <c r="H17" s="296"/>
      <c r="I17" s="296"/>
      <c r="J17" s="296"/>
      <c r="K17" s="296"/>
      <c r="L17" s="296"/>
      <c r="M17" s="296"/>
      <c r="N17" s="296"/>
      <c r="O17" s="296"/>
      <c r="P17" s="296"/>
      <c r="Q17" s="296"/>
      <c r="R17" s="296"/>
      <c r="S17" s="296"/>
      <c r="T17" s="296"/>
      <c r="U17" s="296"/>
      <c r="V17" s="296"/>
      <c r="W17" s="296"/>
      <c r="X17" s="296"/>
      <c r="Y17" s="296"/>
      <c r="Z17" s="296"/>
      <c r="AA17" s="296"/>
      <c r="AB17" s="296"/>
      <c r="AC17" s="296"/>
      <c r="AD17" s="296"/>
      <c r="AE17" s="296"/>
    </row>
    <row r="18" spans="1:37" ht="45" customHeight="1" x14ac:dyDescent="0.25">
      <c r="A18" s="222"/>
      <c r="B18" s="222"/>
      <c r="C18" s="222"/>
      <c r="D18" s="222"/>
      <c r="E18" s="222"/>
      <c r="F18" s="222"/>
      <c r="G18" s="222"/>
      <c r="H18" s="222"/>
      <c r="I18" s="222"/>
      <c r="J18" s="222"/>
      <c r="K18" s="222"/>
      <c r="L18" s="222"/>
      <c r="M18" s="222"/>
      <c r="N18" s="222"/>
      <c r="O18" s="222"/>
      <c r="P18" s="222"/>
      <c r="Q18" s="222"/>
      <c r="R18" s="222"/>
      <c r="S18" s="222"/>
      <c r="T18" s="222"/>
      <c r="U18" s="222"/>
      <c r="V18" s="222"/>
      <c r="W18" s="222"/>
      <c r="X18" s="222"/>
      <c r="Y18" s="222"/>
      <c r="Z18" s="222"/>
      <c r="AA18" s="222"/>
      <c r="AB18" s="222"/>
      <c r="AC18" s="222"/>
      <c r="AD18" s="222"/>
      <c r="AE18" s="222"/>
    </row>
    <row r="19" spans="1:37" x14ac:dyDescent="0.25">
      <c r="A19" s="212"/>
      <c r="B19" s="212"/>
      <c r="C19" s="212"/>
      <c r="D19" s="212"/>
      <c r="E19" s="212"/>
      <c r="F19" s="212"/>
      <c r="G19" s="212"/>
      <c r="H19" s="212"/>
      <c r="I19" s="212"/>
      <c r="J19" s="212"/>
      <c r="K19" s="212"/>
      <c r="L19" s="212"/>
      <c r="M19" s="212"/>
      <c r="N19" s="212"/>
      <c r="O19" s="212"/>
      <c r="P19" s="212"/>
      <c r="Q19" s="212"/>
      <c r="R19" s="212"/>
      <c r="S19" s="212"/>
      <c r="T19" s="212"/>
      <c r="U19" s="212"/>
      <c r="V19" s="212"/>
      <c r="W19" s="212"/>
      <c r="X19" s="212"/>
      <c r="Y19" s="212"/>
      <c r="Z19" s="212"/>
      <c r="AA19" s="212"/>
      <c r="AB19" s="212"/>
      <c r="AC19" s="212"/>
      <c r="AD19" s="82"/>
      <c r="AE19" s="82"/>
    </row>
    <row r="20" spans="1:37" ht="13.5" thickBot="1" x14ac:dyDescent="0.35">
      <c r="A20" s="61"/>
      <c r="B20" s="61"/>
      <c r="C20" s="61"/>
      <c r="D20" s="61"/>
      <c r="E20" s="61"/>
      <c r="F20" s="61"/>
      <c r="G20" s="61"/>
      <c r="H20" s="61"/>
      <c r="I20" s="61"/>
      <c r="J20" s="61"/>
      <c r="K20" s="61"/>
      <c r="L20" s="61"/>
      <c r="M20" s="61"/>
      <c r="N20" s="61"/>
      <c r="O20" s="61"/>
      <c r="P20" s="61"/>
      <c r="Q20" s="61"/>
      <c r="R20" s="61"/>
      <c r="S20" s="61"/>
      <c r="T20" s="61"/>
      <c r="U20" s="61"/>
      <c r="V20" s="61"/>
      <c r="W20" s="61"/>
      <c r="X20" s="61"/>
      <c r="Y20" s="61"/>
      <c r="Z20" s="61"/>
      <c r="AA20" s="61"/>
      <c r="AB20" s="61"/>
      <c r="AC20" s="61"/>
      <c r="AD20" s="83"/>
      <c r="AE20" s="81">
        <f>1/L13*100</f>
        <v>10</v>
      </c>
    </row>
    <row r="21" spans="1:37" ht="25" customHeight="1" thickTop="1" thickBot="1" x14ac:dyDescent="0.3">
      <c r="A21" s="292" t="s">
        <v>44</v>
      </c>
      <c r="B21" s="292"/>
      <c r="C21" s="292"/>
      <c r="D21" s="292"/>
      <c r="E21" s="292"/>
      <c r="F21" s="292"/>
      <c r="G21" s="292"/>
      <c r="H21" s="292"/>
      <c r="I21" s="292"/>
      <c r="J21" s="292"/>
      <c r="K21" s="292"/>
      <c r="L21" s="292"/>
      <c r="M21" s="292"/>
      <c r="N21" s="292"/>
      <c r="O21" s="292"/>
      <c r="P21" s="292"/>
      <c r="Q21" s="292"/>
      <c r="R21" s="292"/>
      <c r="S21" s="292"/>
      <c r="T21" s="292"/>
      <c r="U21" s="292"/>
      <c r="V21" s="292"/>
      <c r="W21" s="292"/>
      <c r="X21" s="292"/>
      <c r="Y21" s="292"/>
      <c r="Z21" s="292"/>
      <c r="AA21" s="292"/>
      <c r="AB21" s="292"/>
      <c r="AC21" s="292"/>
      <c r="AD21" s="84" t="s">
        <v>65</v>
      </c>
      <c r="AE21" s="85" t="s">
        <v>9</v>
      </c>
      <c r="AF21" s="86" t="s">
        <v>330</v>
      </c>
      <c r="AG21" s="86" t="s">
        <v>331</v>
      </c>
      <c r="AH21" s="86" t="s">
        <v>332</v>
      </c>
      <c r="AI21" s="87" t="s">
        <v>333</v>
      </c>
      <c r="AJ21" s="86"/>
      <c r="AK21" s="87" t="s">
        <v>334</v>
      </c>
    </row>
    <row r="22" spans="1:37" ht="25" customHeight="1" thickTop="1" thickBot="1" x14ac:dyDescent="0.3">
      <c r="A22" s="259" t="s">
        <v>67</v>
      </c>
      <c r="B22" s="259"/>
      <c r="C22" s="259"/>
      <c r="D22" s="259"/>
      <c r="E22" s="259"/>
      <c r="F22" s="259"/>
      <c r="G22" s="259"/>
      <c r="H22" s="259"/>
      <c r="I22" s="259"/>
      <c r="J22" s="259"/>
      <c r="K22" s="259"/>
      <c r="L22" s="259"/>
      <c r="M22" s="259"/>
      <c r="N22" s="259"/>
      <c r="O22" s="259"/>
      <c r="P22" s="259"/>
      <c r="Q22" s="150"/>
      <c r="R22" s="150"/>
      <c r="S22" s="150"/>
      <c r="T22" s="150"/>
      <c r="U22" s="150"/>
      <c r="V22" s="150"/>
      <c r="W22" s="150"/>
      <c r="X22" s="150"/>
      <c r="Y22" s="150"/>
      <c r="Z22" s="150"/>
      <c r="AA22" s="150"/>
      <c r="AB22" s="150"/>
      <c r="AC22" s="151"/>
      <c r="AD22" s="88">
        <f>'Art. 137'!AF33</f>
        <v>0</v>
      </c>
      <c r="AE22" s="89">
        <f t="shared" ref="AE22:AE76" si="0">IF(AG22=1,AK22,AG22)</f>
        <v>0</v>
      </c>
      <c r="AF22">
        <f t="shared" ref="AF22:AF76" si="1">AD22/2</f>
        <v>0</v>
      </c>
      <c r="AG22" s="86">
        <f t="shared" ref="AG22:AG76" si="2">IF(AND(AF22&gt;=0,AF22&lt;=1),1,"No aplica")</f>
        <v>1</v>
      </c>
      <c r="AH22" s="90">
        <f t="shared" ref="AH22:AH76" si="3">AD22/(AG22*2)</f>
        <v>0</v>
      </c>
      <c r="AI22" s="91">
        <f t="shared" ref="AI22:AI76" si="4">IF(AG22=1,AG22/$AG$77,"No aplica")</f>
        <v>1.8181818181818181E-2</v>
      </c>
      <c r="AJ22" s="91">
        <f t="shared" ref="AJ22:AJ76" si="5">AF22*AI22</f>
        <v>0</v>
      </c>
      <c r="AK22" s="91">
        <f t="shared" ref="AK22:AK76" si="6">AJ22*$AE$20</f>
        <v>0</v>
      </c>
    </row>
    <row r="23" spans="1:37" ht="25" customHeight="1" thickTop="1" thickBot="1" x14ac:dyDescent="0.3">
      <c r="A23" s="259" t="s">
        <v>68</v>
      </c>
      <c r="B23" s="259"/>
      <c r="C23" s="259"/>
      <c r="D23" s="259"/>
      <c r="E23" s="259"/>
      <c r="F23" s="259"/>
      <c r="G23" s="259"/>
      <c r="H23" s="259"/>
      <c r="I23" s="259"/>
      <c r="J23" s="259"/>
      <c r="K23" s="259"/>
      <c r="L23" s="259"/>
      <c r="M23" s="259"/>
      <c r="N23" s="259"/>
      <c r="O23" s="259"/>
      <c r="P23" s="259"/>
      <c r="Q23" s="150"/>
      <c r="R23" s="150"/>
      <c r="S23" s="150"/>
      <c r="T23" s="150"/>
      <c r="U23" s="150"/>
      <c r="V23" s="150"/>
      <c r="W23" s="150"/>
      <c r="X23" s="150"/>
      <c r="Y23" s="150"/>
      <c r="Z23" s="150"/>
      <c r="AA23" s="150"/>
      <c r="AB23" s="150"/>
      <c r="AC23" s="151"/>
      <c r="AD23" s="88">
        <f>'Art. 137'!AF34</f>
        <v>0</v>
      </c>
      <c r="AE23" s="89">
        <f t="shared" si="0"/>
        <v>0</v>
      </c>
      <c r="AF23">
        <f t="shared" si="1"/>
        <v>0</v>
      </c>
      <c r="AG23" s="86">
        <f t="shared" si="2"/>
        <v>1</v>
      </c>
      <c r="AH23" s="90">
        <f t="shared" si="3"/>
        <v>0</v>
      </c>
      <c r="AI23" s="91">
        <f t="shared" si="4"/>
        <v>1.8181818181818181E-2</v>
      </c>
      <c r="AJ23" s="91">
        <f t="shared" si="5"/>
        <v>0</v>
      </c>
      <c r="AK23" s="91">
        <f t="shared" si="6"/>
        <v>0</v>
      </c>
    </row>
    <row r="24" spans="1:37" ht="25" customHeight="1" thickTop="1" thickBot="1" x14ac:dyDescent="0.3">
      <c r="A24" s="259" t="s">
        <v>70</v>
      </c>
      <c r="B24" s="259"/>
      <c r="C24" s="259"/>
      <c r="D24" s="259"/>
      <c r="E24" s="259"/>
      <c r="F24" s="259"/>
      <c r="G24" s="259"/>
      <c r="H24" s="259"/>
      <c r="I24" s="259"/>
      <c r="J24" s="259"/>
      <c r="K24" s="259"/>
      <c r="L24" s="259"/>
      <c r="M24" s="259"/>
      <c r="N24" s="259"/>
      <c r="O24" s="259"/>
      <c r="P24" s="259"/>
      <c r="Q24" s="150"/>
      <c r="R24" s="150"/>
      <c r="S24" s="150"/>
      <c r="T24" s="150"/>
      <c r="U24" s="150"/>
      <c r="V24" s="150"/>
      <c r="W24" s="150"/>
      <c r="X24" s="150"/>
      <c r="Y24" s="150"/>
      <c r="Z24" s="150"/>
      <c r="AA24" s="150"/>
      <c r="AB24" s="150"/>
      <c r="AC24" s="151"/>
      <c r="AD24" s="88">
        <f>'Art. 137'!AF35</f>
        <v>0</v>
      </c>
      <c r="AE24" s="89">
        <f t="shared" si="0"/>
        <v>0</v>
      </c>
      <c r="AF24">
        <f t="shared" si="1"/>
        <v>0</v>
      </c>
      <c r="AG24" s="86">
        <f t="shared" si="2"/>
        <v>1</v>
      </c>
      <c r="AH24" s="90">
        <f t="shared" si="3"/>
        <v>0</v>
      </c>
      <c r="AI24" s="91">
        <f t="shared" si="4"/>
        <v>1.8181818181818181E-2</v>
      </c>
      <c r="AJ24" s="91">
        <f t="shared" si="5"/>
        <v>0</v>
      </c>
      <c r="AK24" s="91">
        <f t="shared" si="6"/>
        <v>0</v>
      </c>
    </row>
    <row r="25" spans="1:37" ht="25" customHeight="1" thickTop="1" thickBot="1" x14ac:dyDescent="0.3">
      <c r="A25" s="259" t="s">
        <v>72</v>
      </c>
      <c r="B25" s="259"/>
      <c r="C25" s="259"/>
      <c r="D25" s="259"/>
      <c r="E25" s="259"/>
      <c r="F25" s="259"/>
      <c r="G25" s="259"/>
      <c r="H25" s="259"/>
      <c r="I25" s="259"/>
      <c r="J25" s="259"/>
      <c r="K25" s="259"/>
      <c r="L25" s="259"/>
      <c r="M25" s="259"/>
      <c r="N25" s="259"/>
      <c r="O25" s="259"/>
      <c r="P25" s="259"/>
      <c r="Q25" s="150"/>
      <c r="R25" s="150"/>
      <c r="S25" s="150"/>
      <c r="T25" s="150"/>
      <c r="U25" s="150"/>
      <c r="V25" s="150"/>
      <c r="W25" s="150"/>
      <c r="X25" s="150"/>
      <c r="Y25" s="150"/>
      <c r="Z25" s="150"/>
      <c r="AA25" s="150"/>
      <c r="AB25" s="150"/>
      <c r="AC25" s="151"/>
      <c r="AD25" s="88">
        <f>'Art. 137'!AF36</f>
        <v>0</v>
      </c>
      <c r="AE25" s="89">
        <f t="shared" si="0"/>
        <v>0</v>
      </c>
      <c r="AF25">
        <f t="shared" si="1"/>
        <v>0</v>
      </c>
      <c r="AG25" s="86">
        <f t="shared" si="2"/>
        <v>1</v>
      </c>
      <c r="AH25" s="90">
        <f t="shared" si="3"/>
        <v>0</v>
      </c>
      <c r="AI25" s="91">
        <f t="shared" si="4"/>
        <v>1.8181818181818181E-2</v>
      </c>
      <c r="AJ25" s="91">
        <f t="shared" si="5"/>
        <v>0</v>
      </c>
      <c r="AK25" s="91">
        <f t="shared" si="6"/>
        <v>0</v>
      </c>
    </row>
    <row r="26" spans="1:37" ht="25" customHeight="1" thickTop="1" thickBot="1" x14ac:dyDescent="0.3">
      <c r="A26" s="259" t="s">
        <v>73</v>
      </c>
      <c r="B26" s="259"/>
      <c r="C26" s="259"/>
      <c r="D26" s="259"/>
      <c r="E26" s="259"/>
      <c r="F26" s="259"/>
      <c r="G26" s="259"/>
      <c r="H26" s="259"/>
      <c r="I26" s="259"/>
      <c r="J26" s="259"/>
      <c r="K26" s="259"/>
      <c r="L26" s="259"/>
      <c r="M26" s="259"/>
      <c r="N26" s="259"/>
      <c r="O26" s="259"/>
      <c r="P26" s="259"/>
      <c r="Q26" s="152"/>
      <c r="R26" s="152"/>
      <c r="S26" s="152"/>
      <c r="T26" s="152"/>
      <c r="U26" s="152"/>
      <c r="V26" s="152"/>
      <c r="W26" s="152"/>
      <c r="X26" s="152"/>
      <c r="Y26" s="152"/>
      <c r="Z26" s="152"/>
      <c r="AA26" s="152"/>
      <c r="AB26" s="152"/>
      <c r="AC26" s="153"/>
      <c r="AD26" s="88">
        <f>'Art. 137'!AF37</f>
        <v>0</v>
      </c>
      <c r="AE26" s="89">
        <f t="shared" si="0"/>
        <v>0</v>
      </c>
      <c r="AF26">
        <f t="shared" si="1"/>
        <v>0</v>
      </c>
      <c r="AG26" s="86">
        <f t="shared" si="2"/>
        <v>1</v>
      </c>
      <c r="AH26" s="90">
        <f t="shared" si="3"/>
        <v>0</v>
      </c>
      <c r="AI26" s="91">
        <f t="shared" si="4"/>
        <v>1.8181818181818181E-2</v>
      </c>
      <c r="AJ26" s="91">
        <f t="shared" si="5"/>
        <v>0</v>
      </c>
      <c r="AK26" s="91">
        <f t="shared" si="6"/>
        <v>0</v>
      </c>
    </row>
    <row r="27" spans="1:37" ht="25" customHeight="1" thickTop="1" thickBot="1" x14ac:dyDescent="0.3">
      <c r="A27" s="259" t="s">
        <v>74</v>
      </c>
      <c r="B27" s="259"/>
      <c r="C27" s="259"/>
      <c r="D27" s="259"/>
      <c r="E27" s="259"/>
      <c r="F27" s="259"/>
      <c r="G27" s="259"/>
      <c r="H27" s="259"/>
      <c r="I27" s="259"/>
      <c r="J27" s="259"/>
      <c r="K27" s="259"/>
      <c r="L27" s="259"/>
      <c r="M27" s="259"/>
      <c r="N27" s="259"/>
      <c r="O27" s="259"/>
      <c r="P27" s="259"/>
      <c r="Q27" s="152"/>
      <c r="R27" s="152"/>
      <c r="S27" s="152"/>
      <c r="T27" s="152"/>
      <c r="U27" s="152"/>
      <c r="V27" s="152"/>
      <c r="W27" s="152"/>
      <c r="X27" s="152"/>
      <c r="Y27" s="152"/>
      <c r="Z27" s="152"/>
      <c r="AA27" s="152"/>
      <c r="AB27" s="152"/>
      <c r="AC27" s="153"/>
      <c r="AD27" s="88">
        <f>'Art. 137'!AF38</f>
        <v>0</v>
      </c>
      <c r="AE27" s="89">
        <f t="shared" si="0"/>
        <v>0</v>
      </c>
      <c r="AF27">
        <f t="shared" si="1"/>
        <v>0</v>
      </c>
      <c r="AG27" s="86">
        <f t="shared" si="2"/>
        <v>1</v>
      </c>
      <c r="AH27" s="90">
        <f t="shared" si="3"/>
        <v>0</v>
      </c>
      <c r="AI27" s="91">
        <f t="shared" si="4"/>
        <v>1.8181818181818181E-2</v>
      </c>
      <c r="AJ27" s="91">
        <f t="shared" si="5"/>
        <v>0</v>
      </c>
      <c r="AK27" s="91">
        <f t="shared" si="6"/>
        <v>0</v>
      </c>
    </row>
    <row r="28" spans="1:37" ht="25" customHeight="1" thickTop="1" thickBot="1" x14ac:dyDescent="0.3">
      <c r="A28" s="259" t="s">
        <v>75</v>
      </c>
      <c r="B28" s="259"/>
      <c r="C28" s="259"/>
      <c r="D28" s="259"/>
      <c r="E28" s="259"/>
      <c r="F28" s="259"/>
      <c r="G28" s="259"/>
      <c r="H28" s="259"/>
      <c r="I28" s="259"/>
      <c r="J28" s="259"/>
      <c r="K28" s="259"/>
      <c r="L28" s="259"/>
      <c r="M28" s="259"/>
      <c r="N28" s="259"/>
      <c r="O28" s="259"/>
      <c r="P28" s="259"/>
      <c r="Q28" s="150"/>
      <c r="R28" s="150"/>
      <c r="S28" s="150"/>
      <c r="T28" s="150"/>
      <c r="U28" s="150"/>
      <c r="V28" s="150"/>
      <c r="W28" s="150"/>
      <c r="X28" s="150"/>
      <c r="Y28" s="150"/>
      <c r="Z28" s="150"/>
      <c r="AA28" s="150"/>
      <c r="AB28" s="150"/>
      <c r="AC28" s="151"/>
      <c r="AD28" s="88">
        <f>'Art. 137'!AF39</f>
        <v>0</v>
      </c>
      <c r="AE28" s="89">
        <f t="shared" si="0"/>
        <v>0</v>
      </c>
      <c r="AF28">
        <f t="shared" si="1"/>
        <v>0</v>
      </c>
      <c r="AG28" s="86">
        <f t="shared" si="2"/>
        <v>1</v>
      </c>
      <c r="AH28" s="90">
        <f t="shared" si="3"/>
        <v>0</v>
      </c>
      <c r="AI28" s="91">
        <f t="shared" si="4"/>
        <v>1.8181818181818181E-2</v>
      </c>
      <c r="AJ28" s="91">
        <f t="shared" si="5"/>
        <v>0</v>
      </c>
      <c r="AK28" s="91">
        <f t="shared" si="6"/>
        <v>0</v>
      </c>
    </row>
    <row r="29" spans="1:37" ht="25" customHeight="1" thickTop="1" thickBot="1" x14ac:dyDescent="0.3">
      <c r="A29" s="259" t="s">
        <v>76</v>
      </c>
      <c r="B29" s="259"/>
      <c r="C29" s="259"/>
      <c r="D29" s="259"/>
      <c r="E29" s="259"/>
      <c r="F29" s="259"/>
      <c r="G29" s="259"/>
      <c r="H29" s="259"/>
      <c r="I29" s="259"/>
      <c r="J29" s="259"/>
      <c r="K29" s="259"/>
      <c r="L29" s="259"/>
      <c r="M29" s="259"/>
      <c r="N29" s="259"/>
      <c r="O29" s="259"/>
      <c r="P29" s="259"/>
      <c r="Q29" s="150"/>
      <c r="R29" s="150"/>
      <c r="S29" s="150"/>
      <c r="T29" s="150"/>
      <c r="U29" s="150"/>
      <c r="V29" s="150"/>
      <c r="W29" s="150"/>
      <c r="X29" s="150"/>
      <c r="Y29" s="150"/>
      <c r="Z29" s="150"/>
      <c r="AA29" s="150"/>
      <c r="AB29" s="150"/>
      <c r="AC29" s="151"/>
      <c r="AD29" s="88">
        <f>'Art. 137'!AF40</f>
        <v>0</v>
      </c>
      <c r="AE29" s="89">
        <f t="shared" si="0"/>
        <v>0</v>
      </c>
      <c r="AF29">
        <f t="shared" si="1"/>
        <v>0</v>
      </c>
      <c r="AG29" s="86">
        <f t="shared" si="2"/>
        <v>1</v>
      </c>
      <c r="AH29" s="90">
        <f t="shared" si="3"/>
        <v>0</v>
      </c>
      <c r="AI29" s="91">
        <f t="shared" si="4"/>
        <v>1.8181818181818181E-2</v>
      </c>
      <c r="AJ29" s="91">
        <f t="shared" si="5"/>
        <v>0</v>
      </c>
      <c r="AK29" s="91">
        <f t="shared" si="6"/>
        <v>0</v>
      </c>
    </row>
    <row r="30" spans="1:37" ht="25" customHeight="1" thickTop="1" thickBot="1" x14ac:dyDescent="0.3">
      <c r="A30" s="274" t="s">
        <v>77</v>
      </c>
      <c r="B30" s="274"/>
      <c r="C30" s="274"/>
      <c r="D30" s="274"/>
      <c r="E30" s="274"/>
      <c r="F30" s="274"/>
      <c r="G30" s="274"/>
      <c r="H30" s="274"/>
      <c r="I30" s="274"/>
      <c r="J30" s="274"/>
      <c r="K30" s="274"/>
      <c r="L30" s="274"/>
      <c r="M30" s="274"/>
      <c r="N30" s="274"/>
      <c r="O30" s="274"/>
      <c r="P30" s="274"/>
      <c r="Q30" s="150"/>
      <c r="R30" s="150"/>
      <c r="S30" s="150"/>
      <c r="T30" s="150"/>
      <c r="U30" s="150"/>
      <c r="V30" s="150"/>
      <c r="W30" s="150"/>
      <c r="X30" s="150"/>
      <c r="Y30" s="150"/>
      <c r="Z30" s="150"/>
      <c r="AA30" s="150"/>
      <c r="AB30" s="150"/>
      <c r="AC30" s="151"/>
      <c r="AD30" s="88">
        <f>'Art. 137'!AF41</f>
        <v>0</v>
      </c>
      <c r="AE30" s="89">
        <f t="shared" si="0"/>
        <v>0</v>
      </c>
      <c r="AF30">
        <f t="shared" si="1"/>
        <v>0</v>
      </c>
      <c r="AG30" s="86">
        <f t="shared" si="2"/>
        <v>1</v>
      </c>
      <c r="AH30" s="90">
        <f t="shared" si="3"/>
        <v>0</v>
      </c>
      <c r="AI30" s="91">
        <f t="shared" si="4"/>
        <v>1.8181818181818181E-2</v>
      </c>
      <c r="AJ30" s="91">
        <f t="shared" si="5"/>
        <v>0</v>
      </c>
      <c r="AK30" s="91">
        <f t="shared" si="6"/>
        <v>0</v>
      </c>
    </row>
    <row r="31" spans="1:37" ht="25" customHeight="1" thickTop="1" thickBot="1" x14ac:dyDescent="0.3">
      <c r="A31" s="274" t="s">
        <v>78</v>
      </c>
      <c r="B31" s="274"/>
      <c r="C31" s="274"/>
      <c r="D31" s="274"/>
      <c r="E31" s="274"/>
      <c r="F31" s="274"/>
      <c r="G31" s="274"/>
      <c r="H31" s="274"/>
      <c r="I31" s="274"/>
      <c r="J31" s="274"/>
      <c r="K31" s="274"/>
      <c r="L31" s="274"/>
      <c r="M31" s="274"/>
      <c r="N31" s="274"/>
      <c r="O31" s="274"/>
      <c r="P31" s="274"/>
      <c r="Q31" s="150"/>
      <c r="R31" s="150"/>
      <c r="S31" s="150"/>
      <c r="T31" s="150"/>
      <c r="U31" s="150"/>
      <c r="V31" s="150"/>
      <c r="W31" s="150"/>
      <c r="X31" s="150"/>
      <c r="Y31" s="150"/>
      <c r="Z31" s="150"/>
      <c r="AA31" s="150"/>
      <c r="AB31" s="150"/>
      <c r="AC31" s="151"/>
      <c r="AD31" s="88">
        <f>'Art. 137'!AF42</f>
        <v>0</v>
      </c>
      <c r="AE31" s="89">
        <f t="shared" si="0"/>
        <v>0</v>
      </c>
      <c r="AF31">
        <f t="shared" si="1"/>
        <v>0</v>
      </c>
      <c r="AG31" s="86">
        <f t="shared" si="2"/>
        <v>1</v>
      </c>
      <c r="AH31" s="90">
        <f t="shared" si="3"/>
        <v>0</v>
      </c>
      <c r="AI31" s="91">
        <f t="shared" si="4"/>
        <v>1.8181818181818181E-2</v>
      </c>
      <c r="AJ31" s="91">
        <f t="shared" si="5"/>
        <v>0</v>
      </c>
      <c r="AK31" s="91">
        <f t="shared" si="6"/>
        <v>0</v>
      </c>
    </row>
    <row r="32" spans="1:37" ht="25" customHeight="1" thickTop="1" thickBot="1" x14ac:dyDescent="0.3">
      <c r="A32" s="274" t="s">
        <v>79</v>
      </c>
      <c r="B32" s="274"/>
      <c r="C32" s="274"/>
      <c r="D32" s="274"/>
      <c r="E32" s="274"/>
      <c r="F32" s="274"/>
      <c r="G32" s="274"/>
      <c r="H32" s="274"/>
      <c r="I32" s="274"/>
      <c r="J32" s="274"/>
      <c r="K32" s="274"/>
      <c r="L32" s="274"/>
      <c r="M32" s="274"/>
      <c r="N32" s="274"/>
      <c r="O32" s="274"/>
      <c r="P32" s="274"/>
      <c r="Q32" s="150"/>
      <c r="R32" s="150"/>
      <c r="S32" s="150"/>
      <c r="T32" s="150"/>
      <c r="U32" s="150"/>
      <c r="V32" s="150"/>
      <c r="W32" s="150"/>
      <c r="X32" s="150"/>
      <c r="Y32" s="150"/>
      <c r="Z32" s="150"/>
      <c r="AA32" s="150"/>
      <c r="AB32" s="150"/>
      <c r="AC32" s="151"/>
      <c r="AD32" s="88">
        <f>'Art. 137'!AF43</f>
        <v>0</v>
      </c>
      <c r="AE32" s="89">
        <f t="shared" si="0"/>
        <v>0</v>
      </c>
      <c r="AF32">
        <f t="shared" si="1"/>
        <v>0</v>
      </c>
      <c r="AG32" s="86">
        <f t="shared" si="2"/>
        <v>1</v>
      </c>
      <c r="AH32" s="90">
        <f t="shared" si="3"/>
        <v>0</v>
      </c>
      <c r="AI32" s="91">
        <f t="shared" si="4"/>
        <v>1.8181818181818181E-2</v>
      </c>
      <c r="AJ32" s="91">
        <f t="shared" si="5"/>
        <v>0</v>
      </c>
      <c r="AK32" s="91">
        <f t="shared" si="6"/>
        <v>0</v>
      </c>
    </row>
    <row r="33" spans="1:37" ht="25" customHeight="1" thickTop="1" thickBot="1" x14ac:dyDescent="0.3">
      <c r="A33" s="274" t="s">
        <v>80</v>
      </c>
      <c r="B33" s="274"/>
      <c r="C33" s="274"/>
      <c r="D33" s="274"/>
      <c r="E33" s="274"/>
      <c r="F33" s="274"/>
      <c r="G33" s="274"/>
      <c r="H33" s="274"/>
      <c r="I33" s="274"/>
      <c r="J33" s="274"/>
      <c r="K33" s="274"/>
      <c r="L33" s="274"/>
      <c r="M33" s="274"/>
      <c r="N33" s="274"/>
      <c r="O33" s="274"/>
      <c r="P33" s="274"/>
      <c r="Q33" s="152"/>
      <c r="R33" s="152"/>
      <c r="S33" s="152"/>
      <c r="T33" s="152"/>
      <c r="U33" s="152"/>
      <c r="V33" s="152"/>
      <c r="W33" s="152"/>
      <c r="X33" s="152"/>
      <c r="Y33" s="152"/>
      <c r="Z33" s="152"/>
      <c r="AA33" s="152"/>
      <c r="AB33" s="152"/>
      <c r="AC33" s="153"/>
      <c r="AD33" s="88">
        <f>'Art. 137'!AF44</f>
        <v>0</v>
      </c>
      <c r="AE33" s="89">
        <f t="shared" si="0"/>
        <v>0</v>
      </c>
      <c r="AF33">
        <f t="shared" si="1"/>
        <v>0</v>
      </c>
      <c r="AG33" s="86">
        <f t="shared" si="2"/>
        <v>1</v>
      </c>
      <c r="AH33" s="90">
        <f t="shared" si="3"/>
        <v>0</v>
      </c>
      <c r="AI33" s="91">
        <f t="shared" si="4"/>
        <v>1.8181818181818181E-2</v>
      </c>
      <c r="AJ33" s="91">
        <f t="shared" si="5"/>
        <v>0</v>
      </c>
      <c r="AK33" s="91">
        <f t="shared" si="6"/>
        <v>0</v>
      </c>
    </row>
    <row r="34" spans="1:37" ht="25" customHeight="1" thickTop="1" thickBot="1" x14ac:dyDescent="0.3">
      <c r="A34" s="259" t="s">
        <v>81</v>
      </c>
      <c r="B34" s="259"/>
      <c r="C34" s="259"/>
      <c r="D34" s="259"/>
      <c r="E34" s="259"/>
      <c r="F34" s="259"/>
      <c r="G34" s="259"/>
      <c r="H34" s="259"/>
      <c r="I34" s="259"/>
      <c r="J34" s="259"/>
      <c r="K34" s="259"/>
      <c r="L34" s="259"/>
      <c r="M34" s="259"/>
      <c r="N34" s="259"/>
      <c r="O34" s="259"/>
      <c r="P34" s="259"/>
      <c r="Q34" s="152"/>
      <c r="R34" s="152"/>
      <c r="S34" s="152"/>
      <c r="T34" s="152"/>
      <c r="U34" s="152"/>
      <c r="V34" s="152"/>
      <c r="W34" s="152"/>
      <c r="X34" s="152"/>
      <c r="Y34" s="152"/>
      <c r="Z34" s="152"/>
      <c r="AA34" s="152"/>
      <c r="AB34" s="152"/>
      <c r="AC34" s="153"/>
      <c r="AD34" s="88">
        <f>'Art. 137'!AF45</f>
        <v>0</v>
      </c>
      <c r="AE34" s="89">
        <f t="shared" si="0"/>
        <v>0</v>
      </c>
      <c r="AF34">
        <f t="shared" si="1"/>
        <v>0</v>
      </c>
      <c r="AG34" s="86">
        <f t="shared" si="2"/>
        <v>1</v>
      </c>
      <c r="AH34" s="90">
        <f t="shared" si="3"/>
        <v>0</v>
      </c>
      <c r="AI34" s="91">
        <f t="shared" si="4"/>
        <v>1.8181818181818181E-2</v>
      </c>
      <c r="AJ34" s="91">
        <f t="shared" si="5"/>
        <v>0</v>
      </c>
      <c r="AK34" s="91">
        <f t="shared" si="6"/>
        <v>0</v>
      </c>
    </row>
    <row r="35" spans="1:37" ht="25" customHeight="1" thickTop="1" thickBot="1" x14ac:dyDescent="0.3">
      <c r="A35" s="259" t="s">
        <v>82</v>
      </c>
      <c r="B35" s="259"/>
      <c r="C35" s="259"/>
      <c r="D35" s="259"/>
      <c r="E35" s="259"/>
      <c r="F35" s="259"/>
      <c r="G35" s="259"/>
      <c r="H35" s="259"/>
      <c r="I35" s="259"/>
      <c r="J35" s="259"/>
      <c r="K35" s="259"/>
      <c r="L35" s="259"/>
      <c r="M35" s="259"/>
      <c r="N35" s="259"/>
      <c r="O35" s="259"/>
      <c r="P35" s="259"/>
      <c r="Q35" s="150"/>
      <c r="R35" s="150"/>
      <c r="S35" s="150"/>
      <c r="T35" s="150"/>
      <c r="U35" s="150"/>
      <c r="V35" s="150"/>
      <c r="W35" s="150"/>
      <c r="X35" s="150"/>
      <c r="Y35" s="150"/>
      <c r="Z35" s="150"/>
      <c r="AA35" s="150"/>
      <c r="AB35" s="150"/>
      <c r="AC35" s="151"/>
      <c r="AD35" s="88">
        <f>'Art. 137'!AF46</f>
        <v>0</v>
      </c>
      <c r="AE35" s="89">
        <f t="shared" si="0"/>
        <v>0</v>
      </c>
      <c r="AF35">
        <f t="shared" si="1"/>
        <v>0</v>
      </c>
      <c r="AG35" s="86">
        <f t="shared" si="2"/>
        <v>1</v>
      </c>
      <c r="AH35" s="90">
        <f t="shared" si="3"/>
        <v>0</v>
      </c>
      <c r="AI35" s="91">
        <f t="shared" si="4"/>
        <v>1.8181818181818181E-2</v>
      </c>
      <c r="AJ35" s="91">
        <f t="shared" si="5"/>
        <v>0</v>
      </c>
      <c r="AK35" s="91">
        <f t="shared" si="6"/>
        <v>0</v>
      </c>
    </row>
    <row r="36" spans="1:37" ht="25" customHeight="1" thickTop="1" thickBot="1" x14ac:dyDescent="0.3">
      <c r="A36" s="259" t="s">
        <v>83</v>
      </c>
      <c r="B36" s="259"/>
      <c r="C36" s="259"/>
      <c r="D36" s="259"/>
      <c r="E36" s="259"/>
      <c r="F36" s="259"/>
      <c r="G36" s="259"/>
      <c r="H36" s="259"/>
      <c r="I36" s="259"/>
      <c r="J36" s="259"/>
      <c r="K36" s="259"/>
      <c r="L36" s="259"/>
      <c r="M36" s="259"/>
      <c r="N36" s="259"/>
      <c r="O36" s="259"/>
      <c r="P36" s="259"/>
      <c r="Q36" s="150"/>
      <c r="R36" s="150"/>
      <c r="S36" s="150"/>
      <c r="T36" s="150"/>
      <c r="U36" s="150"/>
      <c r="V36" s="150"/>
      <c r="W36" s="150"/>
      <c r="X36" s="150"/>
      <c r="Y36" s="150"/>
      <c r="Z36" s="150"/>
      <c r="AA36" s="150"/>
      <c r="AB36" s="150"/>
      <c r="AC36" s="151"/>
      <c r="AD36" s="88">
        <f>'Art. 137'!AF47</f>
        <v>0</v>
      </c>
      <c r="AE36" s="89">
        <f t="shared" si="0"/>
        <v>0</v>
      </c>
      <c r="AF36">
        <f t="shared" si="1"/>
        <v>0</v>
      </c>
      <c r="AG36" s="86">
        <f t="shared" si="2"/>
        <v>1</v>
      </c>
      <c r="AH36" s="90">
        <f t="shared" si="3"/>
        <v>0</v>
      </c>
      <c r="AI36" s="91">
        <f t="shared" si="4"/>
        <v>1.8181818181818181E-2</v>
      </c>
      <c r="AJ36" s="91">
        <f t="shared" si="5"/>
        <v>0</v>
      </c>
      <c r="AK36" s="91">
        <f t="shared" si="6"/>
        <v>0</v>
      </c>
    </row>
    <row r="37" spans="1:37" ht="25" customHeight="1" thickTop="1" thickBot="1" x14ac:dyDescent="0.3">
      <c r="A37" s="259" t="s">
        <v>84</v>
      </c>
      <c r="B37" s="259"/>
      <c r="C37" s="259"/>
      <c r="D37" s="259"/>
      <c r="E37" s="259"/>
      <c r="F37" s="259"/>
      <c r="G37" s="259"/>
      <c r="H37" s="259"/>
      <c r="I37" s="259"/>
      <c r="J37" s="259"/>
      <c r="K37" s="259"/>
      <c r="L37" s="259"/>
      <c r="M37" s="259"/>
      <c r="N37" s="259"/>
      <c r="O37" s="259"/>
      <c r="P37" s="259"/>
      <c r="Q37" s="150"/>
      <c r="R37" s="150"/>
      <c r="S37" s="150"/>
      <c r="T37" s="150"/>
      <c r="U37" s="150"/>
      <c r="V37" s="150"/>
      <c r="W37" s="150"/>
      <c r="X37" s="150"/>
      <c r="Y37" s="150"/>
      <c r="Z37" s="150"/>
      <c r="AA37" s="150"/>
      <c r="AB37" s="150"/>
      <c r="AC37" s="151"/>
      <c r="AD37" s="88">
        <f>'Art. 137'!AF48</f>
        <v>0</v>
      </c>
      <c r="AE37" s="89">
        <f t="shared" si="0"/>
        <v>0</v>
      </c>
      <c r="AF37">
        <f t="shared" si="1"/>
        <v>0</v>
      </c>
      <c r="AG37" s="86">
        <f t="shared" si="2"/>
        <v>1</v>
      </c>
      <c r="AH37" s="90">
        <f t="shared" si="3"/>
        <v>0</v>
      </c>
      <c r="AI37" s="91">
        <f t="shared" si="4"/>
        <v>1.8181818181818181E-2</v>
      </c>
      <c r="AJ37" s="91">
        <f t="shared" si="5"/>
        <v>0</v>
      </c>
      <c r="AK37" s="91">
        <f t="shared" si="6"/>
        <v>0</v>
      </c>
    </row>
    <row r="38" spans="1:37" ht="25" customHeight="1" thickTop="1" thickBot="1" x14ac:dyDescent="0.3">
      <c r="A38" s="259" t="s">
        <v>85</v>
      </c>
      <c r="B38" s="259"/>
      <c r="C38" s="259"/>
      <c r="D38" s="259"/>
      <c r="E38" s="259"/>
      <c r="F38" s="259"/>
      <c r="G38" s="259"/>
      <c r="H38" s="259"/>
      <c r="I38" s="259"/>
      <c r="J38" s="259"/>
      <c r="K38" s="259"/>
      <c r="L38" s="259"/>
      <c r="M38" s="259"/>
      <c r="N38" s="259"/>
      <c r="O38" s="259"/>
      <c r="P38" s="259"/>
      <c r="Q38" s="150"/>
      <c r="R38" s="150"/>
      <c r="S38" s="150"/>
      <c r="T38" s="150"/>
      <c r="U38" s="150"/>
      <c r="V38" s="150"/>
      <c r="W38" s="150"/>
      <c r="X38" s="150"/>
      <c r="Y38" s="150"/>
      <c r="Z38" s="150"/>
      <c r="AA38" s="150"/>
      <c r="AB38" s="150"/>
      <c r="AC38" s="151"/>
      <c r="AD38" s="88">
        <f>'Art. 137'!AF49</f>
        <v>0</v>
      </c>
      <c r="AE38" s="89">
        <f t="shared" si="0"/>
        <v>0</v>
      </c>
      <c r="AF38">
        <f t="shared" si="1"/>
        <v>0</v>
      </c>
      <c r="AG38" s="86">
        <f t="shared" si="2"/>
        <v>1</v>
      </c>
      <c r="AH38" s="90">
        <f t="shared" si="3"/>
        <v>0</v>
      </c>
      <c r="AI38" s="91">
        <f t="shared" si="4"/>
        <v>1.8181818181818181E-2</v>
      </c>
      <c r="AJ38" s="91">
        <f t="shared" si="5"/>
        <v>0</v>
      </c>
      <c r="AK38" s="91">
        <f t="shared" si="6"/>
        <v>0</v>
      </c>
    </row>
    <row r="39" spans="1:37" ht="25" customHeight="1" thickTop="1" thickBot="1" x14ac:dyDescent="0.3">
      <c r="A39" s="259" t="s">
        <v>86</v>
      </c>
      <c r="B39" s="259"/>
      <c r="C39" s="259"/>
      <c r="D39" s="259"/>
      <c r="E39" s="259"/>
      <c r="F39" s="259"/>
      <c r="G39" s="259"/>
      <c r="H39" s="259"/>
      <c r="I39" s="259"/>
      <c r="J39" s="259"/>
      <c r="K39" s="259"/>
      <c r="L39" s="259"/>
      <c r="M39" s="259"/>
      <c r="N39" s="259"/>
      <c r="O39" s="259"/>
      <c r="P39" s="259"/>
      <c r="Q39" s="150"/>
      <c r="R39" s="150"/>
      <c r="S39" s="150"/>
      <c r="T39" s="150"/>
      <c r="U39" s="150"/>
      <c r="V39" s="150"/>
      <c r="W39" s="150"/>
      <c r="X39" s="150"/>
      <c r="Y39" s="150"/>
      <c r="Z39" s="150"/>
      <c r="AA39" s="150"/>
      <c r="AB39" s="150"/>
      <c r="AC39" s="151"/>
      <c r="AD39" s="88">
        <f>'Art. 137'!AF50</f>
        <v>0</v>
      </c>
      <c r="AE39" s="89">
        <f t="shared" si="0"/>
        <v>0</v>
      </c>
      <c r="AF39">
        <f t="shared" si="1"/>
        <v>0</v>
      </c>
      <c r="AG39" s="86">
        <f t="shared" si="2"/>
        <v>1</v>
      </c>
      <c r="AH39" s="90">
        <f t="shared" si="3"/>
        <v>0</v>
      </c>
      <c r="AI39" s="91">
        <f t="shared" si="4"/>
        <v>1.8181818181818181E-2</v>
      </c>
      <c r="AJ39" s="91">
        <f t="shared" si="5"/>
        <v>0</v>
      </c>
      <c r="AK39" s="91">
        <f t="shared" si="6"/>
        <v>0</v>
      </c>
    </row>
    <row r="40" spans="1:37" ht="25" customHeight="1" thickTop="1" thickBot="1" x14ac:dyDescent="0.3">
      <c r="A40" s="259" t="s">
        <v>87</v>
      </c>
      <c r="B40" s="259"/>
      <c r="C40" s="259"/>
      <c r="D40" s="259"/>
      <c r="E40" s="259"/>
      <c r="F40" s="259"/>
      <c r="G40" s="259"/>
      <c r="H40" s="259"/>
      <c r="I40" s="259"/>
      <c r="J40" s="259"/>
      <c r="K40" s="259"/>
      <c r="L40" s="259"/>
      <c r="M40" s="259"/>
      <c r="N40" s="259"/>
      <c r="O40" s="259"/>
      <c r="P40" s="259"/>
      <c r="Q40" s="152"/>
      <c r="R40" s="152"/>
      <c r="S40" s="152"/>
      <c r="T40" s="152"/>
      <c r="U40" s="152"/>
      <c r="V40" s="152"/>
      <c r="W40" s="152"/>
      <c r="X40" s="152"/>
      <c r="Y40" s="152"/>
      <c r="Z40" s="152"/>
      <c r="AA40" s="152"/>
      <c r="AB40" s="152"/>
      <c r="AC40" s="153"/>
      <c r="AD40" s="88">
        <f>'Art. 137'!AF51</f>
        <v>0</v>
      </c>
      <c r="AE40" s="89">
        <f t="shared" si="0"/>
        <v>0</v>
      </c>
      <c r="AF40">
        <f t="shared" si="1"/>
        <v>0</v>
      </c>
      <c r="AG40" s="86">
        <f t="shared" si="2"/>
        <v>1</v>
      </c>
      <c r="AH40" s="90">
        <f t="shared" si="3"/>
        <v>0</v>
      </c>
      <c r="AI40" s="91">
        <f t="shared" si="4"/>
        <v>1.8181818181818181E-2</v>
      </c>
      <c r="AJ40" s="91">
        <f t="shared" si="5"/>
        <v>0</v>
      </c>
      <c r="AK40" s="91">
        <f t="shared" si="6"/>
        <v>0</v>
      </c>
    </row>
    <row r="41" spans="1:37" ht="25" customHeight="1" thickTop="1" thickBot="1" x14ac:dyDescent="0.3">
      <c r="A41" s="259" t="s">
        <v>88</v>
      </c>
      <c r="B41" s="259"/>
      <c r="C41" s="259"/>
      <c r="D41" s="259"/>
      <c r="E41" s="259"/>
      <c r="F41" s="259"/>
      <c r="G41" s="259"/>
      <c r="H41" s="259"/>
      <c r="I41" s="259"/>
      <c r="J41" s="259"/>
      <c r="K41" s="259"/>
      <c r="L41" s="259"/>
      <c r="M41" s="259"/>
      <c r="N41" s="259"/>
      <c r="O41" s="259"/>
      <c r="P41" s="259"/>
      <c r="Q41" s="152"/>
      <c r="R41" s="152"/>
      <c r="S41" s="152"/>
      <c r="T41" s="152"/>
      <c r="U41" s="152"/>
      <c r="V41" s="152"/>
      <c r="W41" s="152"/>
      <c r="X41" s="152"/>
      <c r="Y41" s="152"/>
      <c r="Z41" s="152"/>
      <c r="AA41" s="152"/>
      <c r="AB41" s="152"/>
      <c r="AC41" s="153"/>
      <c r="AD41" s="88">
        <f>'Art. 137'!AF52</f>
        <v>0</v>
      </c>
      <c r="AE41" s="89">
        <f t="shared" si="0"/>
        <v>0</v>
      </c>
      <c r="AF41">
        <f t="shared" si="1"/>
        <v>0</v>
      </c>
      <c r="AG41" s="86">
        <f t="shared" si="2"/>
        <v>1</v>
      </c>
      <c r="AH41" s="90">
        <f t="shared" si="3"/>
        <v>0</v>
      </c>
      <c r="AI41" s="91">
        <f t="shared" si="4"/>
        <v>1.8181818181818181E-2</v>
      </c>
      <c r="AJ41" s="91">
        <f t="shared" si="5"/>
        <v>0</v>
      </c>
      <c r="AK41" s="91">
        <f t="shared" si="6"/>
        <v>0</v>
      </c>
    </row>
    <row r="42" spans="1:37" ht="25" customHeight="1" thickTop="1" thickBot="1" x14ac:dyDescent="0.3">
      <c r="A42" s="259" t="s">
        <v>89</v>
      </c>
      <c r="B42" s="259"/>
      <c r="C42" s="259"/>
      <c r="D42" s="259"/>
      <c r="E42" s="259"/>
      <c r="F42" s="259"/>
      <c r="G42" s="259"/>
      <c r="H42" s="259"/>
      <c r="I42" s="259"/>
      <c r="J42" s="259"/>
      <c r="K42" s="259"/>
      <c r="L42" s="259"/>
      <c r="M42" s="259"/>
      <c r="N42" s="259"/>
      <c r="O42" s="259"/>
      <c r="P42" s="259"/>
      <c r="Q42" s="150"/>
      <c r="R42" s="150"/>
      <c r="S42" s="150"/>
      <c r="T42" s="150"/>
      <c r="U42" s="150"/>
      <c r="V42" s="150"/>
      <c r="W42" s="150"/>
      <c r="X42" s="150"/>
      <c r="Y42" s="150"/>
      <c r="Z42" s="150"/>
      <c r="AA42" s="150"/>
      <c r="AB42" s="150"/>
      <c r="AC42" s="151"/>
      <c r="AD42" s="88">
        <f>'Art. 137'!AF53</f>
        <v>0</v>
      </c>
      <c r="AE42" s="89">
        <f t="shared" si="0"/>
        <v>0</v>
      </c>
      <c r="AF42">
        <f t="shared" si="1"/>
        <v>0</v>
      </c>
      <c r="AG42" s="86">
        <f t="shared" si="2"/>
        <v>1</v>
      </c>
      <c r="AH42" s="90">
        <f t="shared" si="3"/>
        <v>0</v>
      </c>
      <c r="AI42" s="91">
        <f t="shared" si="4"/>
        <v>1.8181818181818181E-2</v>
      </c>
      <c r="AJ42" s="91">
        <f t="shared" si="5"/>
        <v>0</v>
      </c>
      <c r="AK42" s="91">
        <f t="shared" si="6"/>
        <v>0</v>
      </c>
    </row>
    <row r="43" spans="1:37" ht="25" customHeight="1" thickTop="1" thickBot="1" x14ac:dyDescent="0.3">
      <c r="A43" s="259" t="s">
        <v>90</v>
      </c>
      <c r="B43" s="259"/>
      <c r="C43" s="259"/>
      <c r="D43" s="259"/>
      <c r="E43" s="259"/>
      <c r="F43" s="259"/>
      <c r="G43" s="259"/>
      <c r="H43" s="259"/>
      <c r="I43" s="259"/>
      <c r="J43" s="259"/>
      <c r="K43" s="259"/>
      <c r="L43" s="259"/>
      <c r="M43" s="259"/>
      <c r="N43" s="259"/>
      <c r="O43" s="259"/>
      <c r="P43" s="259"/>
      <c r="Q43" s="150"/>
      <c r="R43" s="150"/>
      <c r="S43" s="150"/>
      <c r="T43" s="150"/>
      <c r="U43" s="150"/>
      <c r="V43" s="150"/>
      <c r="W43" s="150"/>
      <c r="X43" s="150"/>
      <c r="Y43" s="150"/>
      <c r="Z43" s="150"/>
      <c r="AA43" s="150"/>
      <c r="AB43" s="150"/>
      <c r="AC43" s="151"/>
      <c r="AD43" s="88">
        <f>'Art. 137'!AF54</f>
        <v>0</v>
      </c>
      <c r="AE43" s="89">
        <f t="shared" si="0"/>
        <v>0</v>
      </c>
      <c r="AF43">
        <f t="shared" si="1"/>
        <v>0</v>
      </c>
      <c r="AG43" s="86">
        <f t="shared" si="2"/>
        <v>1</v>
      </c>
      <c r="AH43" s="90">
        <f t="shared" si="3"/>
        <v>0</v>
      </c>
      <c r="AI43" s="91">
        <f t="shared" si="4"/>
        <v>1.8181818181818181E-2</v>
      </c>
      <c r="AJ43" s="91">
        <f t="shared" si="5"/>
        <v>0</v>
      </c>
      <c r="AK43" s="91">
        <f t="shared" si="6"/>
        <v>0</v>
      </c>
    </row>
    <row r="44" spans="1:37" ht="25" customHeight="1" thickTop="1" thickBot="1" x14ac:dyDescent="0.3">
      <c r="A44" s="259" t="s">
        <v>91</v>
      </c>
      <c r="B44" s="259"/>
      <c r="C44" s="259"/>
      <c r="D44" s="259"/>
      <c r="E44" s="259"/>
      <c r="F44" s="259"/>
      <c r="G44" s="259"/>
      <c r="H44" s="259"/>
      <c r="I44" s="259"/>
      <c r="J44" s="259"/>
      <c r="K44" s="259"/>
      <c r="L44" s="259"/>
      <c r="M44" s="259"/>
      <c r="N44" s="259"/>
      <c r="O44" s="259"/>
      <c r="P44" s="259"/>
      <c r="Q44" s="150"/>
      <c r="R44" s="150"/>
      <c r="S44" s="150"/>
      <c r="T44" s="150"/>
      <c r="U44" s="150"/>
      <c r="V44" s="150"/>
      <c r="W44" s="150"/>
      <c r="X44" s="150"/>
      <c r="Y44" s="150"/>
      <c r="Z44" s="150"/>
      <c r="AA44" s="150"/>
      <c r="AB44" s="150"/>
      <c r="AC44" s="151"/>
      <c r="AD44" s="88">
        <f>'Art. 137'!AF55</f>
        <v>0</v>
      </c>
      <c r="AE44" s="89">
        <f t="shared" si="0"/>
        <v>0</v>
      </c>
      <c r="AF44">
        <f t="shared" si="1"/>
        <v>0</v>
      </c>
      <c r="AG44" s="86">
        <f t="shared" si="2"/>
        <v>1</v>
      </c>
      <c r="AH44" s="90">
        <f t="shared" si="3"/>
        <v>0</v>
      </c>
      <c r="AI44" s="91">
        <f t="shared" si="4"/>
        <v>1.8181818181818181E-2</v>
      </c>
      <c r="AJ44" s="91">
        <f t="shared" si="5"/>
        <v>0</v>
      </c>
      <c r="AK44" s="91">
        <f t="shared" si="6"/>
        <v>0</v>
      </c>
    </row>
    <row r="45" spans="1:37" ht="25" customHeight="1" thickTop="1" thickBot="1" x14ac:dyDescent="0.3">
      <c r="A45" s="259" t="s">
        <v>92</v>
      </c>
      <c r="B45" s="259"/>
      <c r="C45" s="259"/>
      <c r="D45" s="259"/>
      <c r="E45" s="259"/>
      <c r="F45" s="259"/>
      <c r="G45" s="259"/>
      <c r="H45" s="259"/>
      <c r="I45" s="259"/>
      <c r="J45" s="259"/>
      <c r="K45" s="259"/>
      <c r="L45" s="259"/>
      <c r="M45" s="259"/>
      <c r="N45" s="259"/>
      <c r="O45" s="259"/>
      <c r="P45" s="259"/>
      <c r="Q45" s="150"/>
      <c r="R45" s="150"/>
      <c r="S45" s="150"/>
      <c r="T45" s="150"/>
      <c r="U45" s="150"/>
      <c r="V45" s="150"/>
      <c r="W45" s="150"/>
      <c r="X45" s="150"/>
      <c r="Y45" s="150"/>
      <c r="Z45" s="150"/>
      <c r="AA45" s="150"/>
      <c r="AB45" s="150"/>
      <c r="AC45" s="151"/>
      <c r="AD45" s="88">
        <f>'Art. 137'!AF56</f>
        <v>0</v>
      </c>
      <c r="AE45" s="89">
        <f t="shared" si="0"/>
        <v>0</v>
      </c>
      <c r="AF45">
        <f t="shared" si="1"/>
        <v>0</v>
      </c>
      <c r="AG45" s="86">
        <f t="shared" si="2"/>
        <v>1</v>
      </c>
      <c r="AH45" s="90">
        <f t="shared" si="3"/>
        <v>0</v>
      </c>
      <c r="AI45" s="91">
        <f t="shared" si="4"/>
        <v>1.8181818181818181E-2</v>
      </c>
      <c r="AJ45" s="91">
        <f t="shared" si="5"/>
        <v>0</v>
      </c>
      <c r="AK45" s="91">
        <f t="shared" si="6"/>
        <v>0</v>
      </c>
    </row>
    <row r="46" spans="1:37" ht="25" customHeight="1" thickTop="1" thickBot="1" x14ac:dyDescent="0.3">
      <c r="A46" s="259" t="s">
        <v>93</v>
      </c>
      <c r="B46" s="259"/>
      <c r="C46" s="259"/>
      <c r="D46" s="259"/>
      <c r="E46" s="259"/>
      <c r="F46" s="259"/>
      <c r="G46" s="259"/>
      <c r="H46" s="259"/>
      <c r="I46" s="259"/>
      <c r="J46" s="259"/>
      <c r="K46" s="259"/>
      <c r="L46" s="259"/>
      <c r="M46" s="259"/>
      <c r="N46" s="259"/>
      <c r="O46" s="259"/>
      <c r="P46" s="259"/>
      <c r="Q46" s="150"/>
      <c r="R46" s="150"/>
      <c r="S46" s="150"/>
      <c r="T46" s="150"/>
      <c r="U46" s="150"/>
      <c r="V46" s="150"/>
      <c r="W46" s="150"/>
      <c r="X46" s="150"/>
      <c r="Y46" s="150"/>
      <c r="Z46" s="150"/>
      <c r="AA46" s="150"/>
      <c r="AB46" s="150"/>
      <c r="AC46" s="151"/>
      <c r="AD46" s="88">
        <f>'Art. 137'!AF57</f>
        <v>0</v>
      </c>
      <c r="AE46" s="89">
        <f t="shared" si="0"/>
        <v>0</v>
      </c>
      <c r="AF46">
        <f t="shared" si="1"/>
        <v>0</v>
      </c>
      <c r="AG46" s="86">
        <f t="shared" si="2"/>
        <v>1</v>
      </c>
      <c r="AH46" s="90">
        <f t="shared" si="3"/>
        <v>0</v>
      </c>
      <c r="AI46" s="91">
        <f t="shared" si="4"/>
        <v>1.8181818181818181E-2</v>
      </c>
      <c r="AJ46" s="91">
        <f t="shared" si="5"/>
        <v>0</v>
      </c>
      <c r="AK46" s="91">
        <f t="shared" si="6"/>
        <v>0</v>
      </c>
    </row>
    <row r="47" spans="1:37" ht="25" customHeight="1" thickTop="1" thickBot="1" x14ac:dyDescent="0.3">
      <c r="A47" s="259" t="s">
        <v>94</v>
      </c>
      <c r="B47" s="259"/>
      <c r="C47" s="259"/>
      <c r="D47" s="259"/>
      <c r="E47" s="259"/>
      <c r="F47" s="259"/>
      <c r="G47" s="259"/>
      <c r="H47" s="259"/>
      <c r="I47" s="259"/>
      <c r="J47" s="259"/>
      <c r="K47" s="259"/>
      <c r="L47" s="259"/>
      <c r="M47" s="259"/>
      <c r="N47" s="259"/>
      <c r="O47" s="259"/>
      <c r="P47" s="259"/>
      <c r="Q47" s="152"/>
      <c r="R47" s="152"/>
      <c r="S47" s="152"/>
      <c r="T47" s="152"/>
      <c r="U47" s="152"/>
      <c r="V47" s="152"/>
      <c r="W47" s="152"/>
      <c r="X47" s="152"/>
      <c r="Y47" s="152"/>
      <c r="Z47" s="152"/>
      <c r="AA47" s="152"/>
      <c r="AB47" s="152"/>
      <c r="AC47" s="153"/>
      <c r="AD47" s="88">
        <f>'Art. 137'!AF58</f>
        <v>0</v>
      </c>
      <c r="AE47" s="89">
        <f t="shared" si="0"/>
        <v>0</v>
      </c>
      <c r="AF47">
        <f t="shared" si="1"/>
        <v>0</v>
      </c>
      <c r="AG47" s="86">
        <f t="shared" si="2"/>
        <v>1</v>
      </c>
      <c r="AH47" s="90">
        <f t="shared" si="3"/>
        <v>0</v>
      </c>
      <c r="AI47" s="91">
        <f t="shared" si="4"/>
        <v>1.8181818181818181E-2</v>
      </c>
      <c r="AJ47" s="91">
        <f t="shared" si="5"/>
        <v>0</v>
      </c>
      <c r="AK47" s="91">
        <f t="shared" si="6"/>
        <v>0</v>
      </c>
    </row>
    <row r="48" spans="1:37" ht="25" customHeight="1" thickTop="1" thickBot="1" x14ac:dyDescent="0.3">
      <c r="A48" s="259" t="s">
        <v>95</v>
      </c>
      <c r="B48" s="259"/>
      <c r="C48" s="259"/>
      <c r="D48" s="259"/>
      <c r="E48" s="259"/>
      <c r="F48" s="259"/>
      <c r="G48" s="259"/>
      <c r="H48" s="259"/>
      <c r="I48" s="259"/>
      <c r="J48" s="259"/>
      <c r="K48" s="259"/>
      <c r="L48" s="259"/>
      <c r="M48" s="259"/>
      <c r="N48" s="259"/>
      <c r="O48" s="259"/>
      <c r="P48" s="259"/>
      <c r="Q48" s="152"/>
      <c r="R48" s="152"/>
      <c r="S48" s="152"/>
      <c r="T48" s="152"/>
      <c r="U48" s="152"/>
      <c r="V48" s="152"/>
      <c r="W48" s="152"/>
      <c r="X48" s="152"/>
      <c r="Y48" s="152"/>
      <c r="Z48" s="152"/>
      <c r="AA48" s="152"/>
      <c r="AB48" s="152"/>
      <c r="AC48" s="153"/>
      <c r="AD48" s="88">
        <f>'Art. 137'!AF59</f>
        <v>0</v>
      </c>
      <c r="AE48" s="89">
        <f t="shared" si="0"/>
        <v>0</v>
      </c>
      <c r="AF48">
        <f t="shared" si="1"/>
        <v>0</v>
      </c>
      <c r="AG48" s="86">
        <f t="shared" si="2"/>
        <v>1</v>
      </c>
      <c r="AH48" s="90">
        <f t="shared" si="3"/>
        <v>0</v>
      </c>
      <c r="AI48" s="91">
        <f t="shared" si="4"/>
        <v>1.8181818181818181E-2</v>
      </c>
      <c r="AJ48" s="91">
        <f t="shared" si="5"/>
        <v>0</v>
      </c>
      <c r="AK48" s="91">
        <f t="shared" si="6"/>
        <v>0</v>
      </c>
    </row>
    <row r="49" spans="1:37" ht="25" customHeight="1" thickTop="1" thickBot="1" x14ac:dyDescent="0.3">
      <c r="A49" s="259" t="s">
        <v>96</v>
      </c>
      <c r="B49" s="259"/>
      <c r="C49" s="259"/>
      <c r="D49" s="259"/>
      <c r="E49" s="259"/>
      <c r="F49" s="259"/>
      <c r="G49" s="259"/>
      <c r="H49" s="259"/>
      <c r="I49" s="259"/>
      <c r="J49" s="259"/>
      <c r="K49" s="259"/>
      <c r="L49" s="259"/>
      <c r="M49" s="259"/>
      <c r="N49" s="259"/>
      <c r="O49" s="259"/>
      <c r="P49" s="259"/>
      <c r="Q49" s="150"/>
      <c r="R49" s="150"/>
      <c r="S49" s="150"/>
      <c r="T49" s="150"/>
      <c r="U49" s="150"/>
      <c r="V49" s="150"/>
      <c r="W49" s="150"/>
      <c r="X49" s="150"/>
      <c r="Y49" s="150"/>
      <c r="Z49" s="150"/>
      <c r="AA49" s="150"/>
      <c r="AB49" s="150"/>
      <c r="AC49" s="151"/>
      <c r="AD49" s="88">
        <f>'Art. 137'!AF60</f>
        <v>0</v>
      </c>
      <c r="AE49" s="89">
        <f t="shared" si="0"/>
        <v>0</v>
      </c>
      <c r="AF49">
        <f t="shared" si="1"/>
        <v>0</v>
      </c>
      <c r="AG49" s="86">
        <f t="shared" si="2"/>
        <v>1</v>
      </c>
      <c r="AH49" s="90">
        <f t="shared" si="3"/>
        <v>0</v>
      </c>
      <c r="AI49" s="91">
        <f t="shared" si="4"/>
        <v>1.8181818181818181E-2</v>
      </c>
      <c r="AJ49" s="91">
        <f t="shared" si="5"/>
        <v>0</v>
      </c>
      <c r="AK49" s="91">
        <f t="shared" si="6"/>
        <v>0</v>
      </c>
    </row>
    <row r="50" spans="1:37" ht="25" customHeight="1" thickTop="1" thickBot="1" x14ac:dyDescent="0.3">
      <c r="A50" s="259" t="s">
        <v>97</v>
      </c>
      <c r="B50" s="259"/>
      <c r="C50" s="259"/>
      <c r="D50" s="259"/>
      <c r="E50" s="259"/>
      <c r="F50" s="259"/>
      <c r="G50" s="259"/>
      <c r="H50" s="259"/>
      <c r="I50" s="259"/>
      <c r="J50" s="259"/>
      <c r="K50" s="259"/>
      <c r="L50" s="259"/>
      <c r="M50" s="259"/>
      <c r="N50" s="259"/>
      <c r="O50" s="259"/>
      <c r="P50" s="259"/>
      <c r="Q50" s="150"/>
      <c r="R50" s="150"/>
      <c r="S50" s="150"/>
      <c r="T50" s="150"/>
      <c r="U50" s="150"/>
      <c r="V50" s="150"/>
      <c r="W50" s="150"/>
      <c r="X50" s="150"/>
      <c r="Y50" s="150"/>
      <c r="Z50" s="150"/>
      <c r="AA50" s="150"/>
      <c r="AB50" s="150"/>
      <c r="AC50" s="151"/>
      <c r="AD50" s="88">
        <f>'Art. 137'!AF61</f>
        <v>0</v>
      </c>
      <c r="AE50" s="89">
        <f t="shared" si="0"/>
        <v>0</v>
      </c>
      <c r="AF50">
        <f t="shared" si="1"/>
        <v>0</v>
      </c>
      <c r="AG50" s="86">
        <f t="shared" si="2"/>
        <v>1</v>
      </c>
      <c r="AH50" s="90">
        <f t="shared" si="3"/>
        <v>0</v>
      </c>
      <c r="AI50" s="91">
        <f t="shared" si="4"/>
        <v>1.8181818181818181E-2</v>
      </c>
      <c r="AJ50" s="91">
        <f t="shared" si="5"/>
        <v>0</v>
      </c>
      <c r="AK50" s="91">
        <f t="shared" si="6"/>
        <v>0</v>
      </c>
    </row>
    <row r="51" spans="1:37" ht="25" customHeight="1" thickTop="1" thickBot="1" x14ac:dyDescent="0.3">
      <c r="A51" s="259" t="s">
        <v>98</v>
      </c>
      <c r="B51" s="259"/>
      <c r="C51" s="259"/>
      <c r="D51" s="259"/>
      <c r="E51" s="259"/>
      <c r="F51" s="259"/>
      <c r="G51" s="259"/>
      <c r="H51" s="259"/>
      <c r="I51" s="259"/>
      <c r="J51" s="259"/>
      <c r="K51" s="259"/>
      <c r="L51" s="259"/>
      <c r="M51" s="259"/>
      <c r="N51" s="259"/>
      <c r="O51" s="259"/>
      <c r="P51" s="259"/>
      <c r="Q51" s="150"/>
      <c r="R51" s="150"/>
      <c r="S51" s="150"/>
      <c r="T51" s="150"/>
      <c r="U51" s="150"/>
      <c r="V51" s="150"/>
      <c r="W51" s="150"/>
      <c r="X51" s="150"/>
      <c r="Y51" s="150"/>
      <c r="Z51" s="150"/>
      <c r="AA51" s="150"/>
      <c r="AB51" s="150"/>
      <c r="AC51" s="151"/>
      <c r="AD51" s="88">
        <f>'Art. 137'!AF62</f>
        <v>0</v>
      </c>
      <c r="AE51" s="89">
        <f t="shared" si="0"/>
        <v>0</v>
      </c>
      <c r="AF51">
        <f t="shared" si="1"/>
        <v>0</v>
      </c>
      <c r="AG51" s="86">
        <f t="shared" si="2"/>
        <v>1</v>
      </c>
      <c r="AH51" s="90">
        <f t="shared" si="3"/>
        <v>0</v>
      </c>
      <c r="AI51" s="91">
        <f t="shared" si="4"/>
        <v>1.8181818181818181E-2</v>
      </c>
      <c r="AJ51" s="91">
        <f t="shared" si="5"/>
        <v>0</v>
      </c>
      <c r="AK51" s="91">
        <f t="shared" si="6"/>
        <v>0</v>
      </c>
    </row>
    <row r="52" spans="1:37" ht="25" customHeight="1" thickTop="1" thickBot="1" x14ac:dyDescent="0.3">
      <c r="A52" s="274" t="s">
        <v>99</v>
      </c>
      <c r="B52" s="274"/>
      <c r="C52" s="274"/>
      <c r="D52" s="274"/>
      <c r="E52" s="274"/>
      <c r="F52" s="274"/>
      <c r="G52" s="274"/>
      <c r="H52" s="274"/>
      <c r="I52" s="274"/>
      <c r="J52" s="274"/>
      <c r="K52" s="274"/>
      <c r="L52" s="274"/>
      <c r="M52" s="274"/>
      <c r="N52" s="274"/>
      <c r="O52" s="274"/>
      <c r="P52" s="274"/>
      <c r="Q52" s="150"/>
      <c r="R52" s="150"/>
      <c r="S52" s="150"/>
      <c r="T52" s="150"/>
      <c r="U52" s="150"/>
      <c r="V52" s="150"/>
      <c r="W52" s="150"/>
      <c r="X52" s="150"/>
      <c r="Y52" s="150"/>
      <c r="Z52" s="150"/>
      <c r="AA52" s="150"/>
      <c r="AB52" s="150"/>
      <c r="AC52" s="151"/>
      <c r="AD52" s="88">
        <f>'Art. 137'!AF63</f>
        <v>0</v>
      </c>
      <c r="AE52" s="89">
        <f t="shared" si="0"/>
        <v>0</v>
      </c>
      <c r="AF52">
        <f t="shared" si="1"/>
        <v>0</v>
      </c>
      <c r="AG52" s="86">
        <f t="shared" si="2"/>
        <v>1</v>
      </c>
      <c r="AH52" s="90">
        <f t="shared" si="3"/>
        <v>0</v>
      </c>
      <c r="AI52" s="91">
        <f t="shared" si="4"/>
        <v>1.8181818181818181E-2</v>
      </c>
      <c r="AJ52" s="91">
        <f t="shared" si="5"/>
        <v>0</v>
      </c>
      <c r="AK52" s="91">
        <f t="shared" si="6"/>
        <v>0</v>
      </c>
    </row>
    <row r="53" spans="1:37" ht="25" customHeight="1" thickTop="1" thickBot="1" x14ac:dyDescent="0.3">
      <c r="A53" s="274" t="s">
        <v>100</v>
      </c>
      <c r="B53" s="274"/>
      <c r="C53" s="274"/>
      <c r="D53" s="274"/>
      <c r="E53" s="274"/>
      <c r="F53" s="274"/>
      <c r="G53" s="274"/>
      <c r="H53" s="274"/>
      <c r="I53" s="274"/>
      <c r="J53" s="274"/>
      <c r="K53" s="274"/>
      <c r="L53" s="274"/>
      <c r="M53" s="274"/>
      <c r="N53" s="274"/>
      <c r="O53" s="274"/>
      <c r="P53" s="274"/>
      <c r="Q53" s="150"/>
      <c r="R53" s="150"/>
      <c r="S53" s="150"/>
      <c r="T53" s="150"/>
      <c r="U53" s="150"/>
      <c r="V53" s="150"/>
      <c r="W53" s="150"/>
      <c r="X53" s="150"/>
      <c r="Y53" s="150"/>
      <c r="Z53" s="150"/>
      <c r="AA53" s="150"/>
      <c r="AB53" s="150"/>
      <c r="AC53" s="151"/>
      <c r="AD53" s="88">
        <f>'Art. 137'!AF64</f>
        <v>0</v>
      </c>
      <c r="AE53" s="89">
        <f t="shared" si="0"/>
        <v>0</v>
      </c>
      <c r="AF53">
        <f t="shared" si="1"/>
        <v>0</v>
      </c>
      <c r="AG53" s="86">
        <f t="shared" si="2"/>
        <v>1</v>
      </c>
      <c r="AH53" s="90">
        <f t="shared" si="3"/>
        <v>0</v>
      </c>
      <c r="AI53" s="91">
        <f t="shared" si="4"/>
        <v>1.8181818181818181E-2</v>
      </c>
      <c r="AJ53" s="91">
        <f t="shared" si="5"/>
        <v>0</v>
      </c>
      <c r="AK53" s="91">
        <f t="shared" si="6"/>
        <v>0</v>
      </c>
    </row>
    <row r="54" spans="1:37" ht="25" customHeight="1" thickTop="1" thickBot="1" x14ac:dyDescent="0.3">
      <c r="A54" s="274" t="s">
        <v>101</v>
      </c>
      <c r="B54" s="274"/>
      <c r="C54" s="274"/>
      <c r="D54" s="274"/>
      <c r="E54" s="274"/>
      <c r="F54" s="274"/>
      <c r="G54" s="274"/>
      <c r="H54" s="274"/>
      <c r="I54" s="274"/>
      <c r="J54" s="274"/>
      <c r="K54" s="274"/>
      <c r="L54" s="274"/>
      <c r="M54" s="274"/>
      <c r="N54" s="274"/>
      <c r="O54" s="274"/>
      <c r="P54" s="274"/>
      <c r="Q54" s="152"/>
      <c r="R54" s="152"/>
      <c r="S54" s="152"/>
      <c r="T54" s="152"/>
      <c r="U54" s="152"/>
      <c r="V54" s="152"/>
      <c r="W54" s="152"/>
      <c r="X54" s="152"/>
      <c r="Y54" s="152"/>
      <c r="Z54" s="152"/>
      <c r="AA54" s="152"/>
      <c r="AB54" s="152"/>
      <c r="AC54" s="153"/>
      <c r="AD54" s="88">
        <f>'Art. 137'!AF65</f>
        <v>0</v>
      </c>
      <c r="AE54" s="89">
        <f t="shared" si="0"/>
        <v>0</v>
      </c>
      <c r="AF54">
        <f t="shared" si="1"/>
        <v>0</v>
      </c>
      <c r="AG54" s="86">
        <f t="shared" si="2"/>
        <v>1</v>
      </c>
      <c r="AH54" s="90">
        <f t="shared" si="3"/>
        <v>0</v>
      </c>
      <c r="AI54" s="91">
        <f t="shared" si="4"/>
        <v>1.8181818181818181E-2</v>
      </c>
      <c r="AJ54" s="91">
        <f t="shared" si="5"/>
        <v>0</v>
      </c>
      <c r="AK54" s="91">
        <f t="shared" si="6"/>
        <v>0</v>
      </c>
    </row>
    <row r="55" spans="1:37" ht="25" customHeight="1" thickTop="1" thickBot="1" x14ac:dyDescent="0.3">
      <c r="A55" s="274" t="s">
        <v>102</v>
      </c>
      <c r="B55" s="274"/>
      <c r="C55" s="274"/>
      <c r="D55" s="274"/>
      <c r="E55" s="274"/>
      <c r="F55" s="274"/>
      <c r="G55" s="274"/>
      <c r="H55" s="274"/>
      <c r="I55" s="274"/>
      <c r="J55" s="274"/>
      <c r="K55" s="274"/>
      <c r="L55" s="274"/>
      <c r="M55" s="274"/>
      <c r="N55" s="274"/>
      <c r="O55" s="274"/>
      <c r="P55" s="274"/>
      <c r="Q55" s="152"/>
      <c r="R55" s="152"/>
      <c r="S55" s="152"/>
      <c r="T55" s="152"/>
      <c r="U55" s="152"/>
      <c r="V55" s="152"/>
      <c r="W55" s="152"/>
      <c r="X55" s="152"/>
      <c r="Y55" s="152"/>
      <c r="Z55" s="152"/>
      <c r="AA55" s="152"/>
      <c r="AB55" s="152"/>
      <c r="AC55" s="153"/>
      <c r="AD55" s="88">
        <f>'Art. 137'!AF66</f>
        <v>0</v>
      </c>
      <c r="AE55" s="89">
        <f t="shared" si="0"/>
        <v>0</v>
      </c>
      <c r="AF55">
        <f t="shared" si="1"/>
        <v>0</v>
      </c>
      <c r="AG55" s="86">
        <f t="shared" si="2"/>
        <v>1</v>
      </c>
      <c r="AH55" s="90">
        <f t="shared" si="3"/>
        <v>0</v>
      </c>
      <c r="AI55" s="91">
        <f t="shared" si="4"/>
        <v>1.8181818181818181E-2</v>
      </c>
      <c r="AJ55" s="91">
        <f t="shared" si="5"/>
        <v>0</v>
      </c>
      <c r="AK55" s="91">
        <f t="shared" si="6"/>
        <v>0</v>
      </c>
    </row>
    <row r="56" spans="1:37" ht="25" customHeight="1" thickTop="1" thickBot="1" x14ac:dyDescent="0.3">
      <c r="A56" s="274" t="s">
        <v>103</v>
      </c>
      <c r="B56" s="274"/>
      <c r="C56" s="274"/>
      <c r="D56" s="274"/>
      <c r="E56" s="274"/>
      <c r="F56" s="274"/>
      <c r="G56" s="274"/>
      <c r="H56" s="274"/>
      <c r="I56" s="274"/>
      <c r="J56" s="274"/>
      <c r="K56" s="274"/>
      <c r="L56" s="274"/>
      <c r="M56" s="274"/>
      <c r="N56" s="274"/>
      <c r="O56" s="274"/>
      <c r="P56" s="274"/>
      <c r="Q56" s="150"/>
      <c r="R56" s="150"/>
      <c r="S56" s="150"/>
      <c r="T56" s="150"/>
      <c r="U56" s="150"/>
      <c r="V56" s="150"/>
      <c r="W56" s="150"/>
      <c r="X56" s="150"/>
      <c r="Y56" s="150"/>
      <c r="Z56" s="150"/>
      <c r="AA56" s="150"/>
      <c r="AB56" s="150"/>
      <c r="AC56" s="151"/>
      <c r="AD56" s="88">
        <f>'Art. 137'!AF67</f>
        <v>0</v>
      </c>
      <c r="AE56" s="89">
        <f t="shared" si="0"/>
        <v>0</v>
      </c>
      <c r="AF56">
        <f t="shared" si="1"/>
        <v>0</v>
      </c>
      <c r="AG56" s="86">
        <f t="shared" si="2"/>
        <v>1</v>
      </c>
      <c r="AH56" s="90">
        <f t="shared" si="3"/>
        <v>0</v>
      </c>
      <c r="AI56" s="91">
        <f t="shared" si="4"/>
        <v>1.8181818181818181E-2</v>
      </c>
      <c r="AJ56" s="91">
        <f t="shared" si="5"/>
        <v>0</v>
      </c>
      <c r="AK56" s="91">
        <f t="shared" si="6"/>
        <v>0</v>
      </c>
    </row>
    <row r="57" spans="1:37" ht="25" customHeight="1" thickTop="1" thickBot="1" x14ac:dyDescent="0.3">
      <c r="A57" s="274" t="s">
        <v>104</v>
      </c>
      <c r="B57" s="274"/>
      <c r="C57" s="274"/>
      <c r="D57" s="274"/>
      <c r="E57" s="274"/>
      <c r="F57" s="274"/>
      <c r="G57" s="274"/>
      <c r="H57" s="274"/>
      <c r="I57" s="274"/>
      <c r="J57" s="274"/>
      <c r="K57" s="274"/>
      <c r="L57" s="274"/>
      <c r="M57" s="274"/>
      <c r="N57" s="274"/>
      <c r="O57" s="274"/>
      <c r="P57" s="274"/>
      <c r="Q57" s="150"/>
      <c r="R57" s="150"/>
      <c r="S57" s="150"/>
      <c r="T57" s="150"/>
      <c r="U57" s="150"/>
      <c r="V57" s="150"/>
      <c r="W57" s="150"/>
      <c r="X57" s="150"/>
      <c r="Y57" s="150"/>
      <c r="Z57" s="150"/>
      <c r="AA57" s="150"/>
      <c r="AB57" s="150"/>
      <c r="AC57" s="151"/>
      <c r="AD57" s="88">
        <f>'Art. 137'!AF68</f>
        <v>0</v>
      </c>
      <c r="AE57" s="89">
        <f t="shared" si="0"/>
        <v>0</v>
      </c>
      <c r="AF57">
        <f t="shared" si="1"/>
        <v>0</v>
      </c>
      <c r="AG57" s="86">
        <f t="shared" si="2"/>
        <v>1</v>
      </c>
      <c r="AH57" s="90">
        <f t="shared" si="3"/>
        <v>0</v>
      </c>
      <c r="AI57" s="91">
        <f t="shared" si="4"/>
        <v>1.8181818181818181E-2</v>
      </c>
      <c r="AJ57" s="91">
        <f t="shared" si="5"/>
        <v>0</v>
      </c>
      <c r="AK57" s="91">
        <f t="shared" si="6"/>
        <v>0</v>
      </c>
    </row>
    <row r="58" spans="1:37" ht="25" customHeight="1" thickTop="1" thickBot="1" x14ac:dyDescent="0.3">
      <c r="A58" s="274" t="s">
        <v>105</v>
      </c>
      <c r="B58" s="274"/>
      <c r="C58" s="274"/>
      <c r="D58" s="274"/>
      <c r="E58" s="274"/>
      <c r="F58" s="274"/>
      <c r="G58" s="274"/>
      <c r="H58" s="274"/>
      <c r="I58" s="274"/>
      <c r="J58" s="274"/>
      <c r="K58" s="274"/>
      <c r="L58" s="274"/>
      <c r="M58" s="274"/>
      <c r="N58" s="274"/>
      <c r="O58" s="274"/>
      <c r="P58" s="274"/>
      <c r="Q58" s="150"/>
      <c r="R58" s="150"/>
      <c r="S58" s="150"/>
      <c r="T58" s="150"/>
      <c r="U58" s="150"/>
      <c r="V58" s="150"/>
      <c r="W58" s="150"/>
      <c r="X58" s="150"/>
      <c r="Y58" s="150"/>
      <c r="Z58" s="150"/>
      <c r="AA58" s="150"/>
      <c r="AB58" s="150"/>
      <c r="AC58" s="151"/>
      <c r="AD58" s="88">
        <f>'Art. 137'!AF69</f>
        <v>0</v>
      </c>
      <c r="AE58" s="89">
        <f t="shared" si="0"/>
        <v>0</v>
      </c>
      <c r="AF58">
        <f t="shared" si="1"/>
        <v>0</v>
      </c>
      <c r="AG58" s="86">
        <f t="shared" si="2"/>
        <v>1</v>
      </c>
      <c r="AH58" s="90">
        <f t="shared" si="3"/>
        <v>0</v>
      </c>
      <c r="AI58" s="91">
        <f t="shared" si="4"/>
        <v>1.8181818181818181E-2</v>
      </c>
      <c r="AJ58" s="91">
        <f t="shared" si="5"/>
        <v>0</v>
      </c>
      <c r="AK58" s="91">
        <f t="shared" si="6"/>
        <v>0</v>
      </c>
    </row>
    <row r="59" spans="1:37" ht="25" customHeight="1" thickTop="1" thickBot="1" x14ac:dyDescent="0.3">
      <c r="A59" s="274" t="s">
        <v>106</v>
      </c>
      <c r="B59" s="274"/>
      <c r="C59" s="274"/>
      <c r="D59" s="274"/>
      <c r="E59" s="274"/>
      <c r="F59" s="274"/>
      <c r="G59" s="274"/>
      <c r="H59" s="274"/>
      <c r="I59" s="274"/>
      <c r="J59" s="274"/>
      <c r="K59" s="274"/>
      <c r="L59" s="274"/>
      <c r="M59" s="274"/>
      <c r="N59" s="274"/>
      <c r="O59" s="274"/>
      <c r="P59" s="274"/>
      <c r="Q59" s="150"/>
      <c r="R59" s="150"/>
      <c r="S59" s="150"/>
      <c r="T59" s="150"/>
      <c r="U59" s="150"/>
      <c r="V59" s="150"/>
      <c r="W59" s="150"/>
      <c r="X59" s="150"/>
      <c r="Y59" s="150"/>
      <c r="Z59" s="150"/>
      <c r="AA59" s="150"/>
      <c r="AB59" s="150"/>
      <c r="AC59" s="151"/>
      <c r="AD59" s="88">
        <f>'Art. 137'!AF70</f>
        <v>0</v>
      </c>
      <c r="AE59" s="89">
        <f t="shared" si="0"/>
        <v>0</v>
      </c>
      <c r="AF59">
        <f t="shared" si="1"/>
        <v>0</v>
      </c>
      <c r="AG59" s="86">
        <f t="shared" si="2"/>
        <v>1</v>
      </c>
      <c r="AH59" s="90">
        <f t="shared" si="3"/>
        <v>0</v>
      </c>
      <c r="AI59" s="91">
        <f t="shared" si="4"/>
        <v>1.8181818181818181E-2</v>
      </c>
      <c r="AJ59" s="91">
        <f t="shared" si="5"/>
        <v>0</v>
      </c>
      <c r="AK59" s="91">
        <f t="shared" si="6"/>
        <v>0</v>
      </c>
    </row>
    <row r="60" spans="1:37" ht="25" customHeight="1" thickTop="1" thickBot="1" x14ac:dyDescent="0.3">
      <c r="A60" s="274" t="s">
        <v>107</v>
      </c>
      <c r="B60" s="274"/>
      <c r="C60" s="274"/>
      <c r="D60" s="274"/>
      <c r="E60" s="274"/>
      <c r="F60" s="274"/>
      <c r="G60" s="274"/>
      <c r="H60" s="274"/>
      <c r="I60" s="274"/>
      <c r="J60" s="274"/>
      <c r="K60" s="274"/>
      <c r="L60" s="274"/>
      <c r="M60" s="274"/>
      <c r="N60" s="274"/>
      <c r="O60" s="274"/>
      <c r="P60" s="274"/>
      <c r="Q60" s="150"/>
      <c r="R60" s="150"/>
      <c r="S60" s="150"/>
      <c r="T60" s="150"/>
      <c r="U60" s="150"/>
      <c r="V60" s="150"/>
      <c r="W60" s="150"/>
      <c r="X60" s="150"/>
      <c r="Y60" s="150"/>
      <c r="Z60" s="150"/>
      <c r="AA60" s="150"/>
      <c r="AB60" s="150"/>
      <c r="AC60" s="151"/>
      <c r="AD60" s="88">
        <f>'Art. 137'!AF71</f>
        <v>0</v>
      </c>
      <c r="AE60" s="89">
        <f t="shared" si="0"/>
        <v>0</v>
      </c>
      <c r="AF60">
        <f t="shared" si="1"/>
        <v>0</v>
      </c>
      <c r="AG60" s="86">
        <f t="shared" si="2"/>
        <v>1</v>
      </c>
      <c r="AH60" s="90">
        <f t="shared" si="3"/>
        <v>0</v>
      </c>
      <c r="AI60" s="91">
        <f t="shared" si="4"/>
        <v>1.8181818181818181E-2</v>
      </c>
      <c r="AJ60" s="91">
        <f t="shared" si="5"/>
        <v>0</v>
      </c>
      <c r="AK60" s="91">
        <f t="shared" si="6"/>
        <v>0</v>
      </c>
    </row>
    <row r="61" spans="1:37" ht="25" customHeight="1" thickTop="1" thickBot="1" x14ac:dyDescent="0.3">
      <c r="A61" s="274" t="s">
        <v>108</v>
      </c>
      <c r="B61" s="274"/>
      <c r="C61" s="274"/>
      <c r="D61" s="274"/>
      <c r="E61" s="274"/>
      <c r="F61" s="274"/>
      <c r="G61" s="274"/>
      <c r="H61" s="274"/>
      <c r="I61" s="274"/>
      <c r="J61" s="274"/>
      <c r="K61" s="274"/>
      <c r="L61" s="274"/>
      <c r="M61" s="274"/>
      <c r="N61" s="274"/>
      <c r="O61" s="274"/>
      <c r="P61" s="274"/>
      <c r="Q61" s="152"/>
      <c r="R61" s="152"/>
      <c r="S61" s="152"/>
      <c r="T61" s="152"/>
      <c r="U61" s="152"/>
      <c r="V61" s="152"/>
      <c r="W61" s="152"/>
      <c r="X61" s="152"/>
      <c r="Y61" s="152"/>
      <c r="Z61" s="152"/>
      <c r="AA61" s="152"/>
      <c r="AB61" s="152"/>
      <c r="AC61" s="153"/>
      <c r="AD61" s="88">
        <f>'Art. 137'!AF72</f>
        <v>0</v>
      </c>
      <c r="AE61" s="89">
        <f t="shared" si="0"/>
        <v>0</v>
      </c>
      <c r="AF61">
        <f t="shared" si="1"/>
        <v>0</v>
      </c>
      <c r="AG61" s="86">
        <f t="shared" si="2"/>
        <v>1</v>
      </c>
      <c r="AH61" s="90">
        <f t="shared" si="3"/>
        <v>0</v>
      </c>
      <c r="AI61" s="91">
        <f t="shared" si="4"/>
        <v>1.8181818181818181E-2</v>
      </c>
      <c r="AJ61" s="91">
        <f t="shared" si="5"/>
        <v>0</v>
      </c>
      <c r="AK61" s="91">
        <f t="shared" si="6"/>
        <v>0</v>
      </c>
    </row>
    <row r="62" spans="1:37" ht="25" customHeight="1" thickTop="1" thickBot="1" x14ac:dyDescent="0.3">
      <c r="A62" s="274" t="s">
        <v>109</v>
      </c>
      <c r="B62" s="274"/>
      <c r="C62" s="274"/>
      <c r="D62" s="274"/>
      <c r="E62" s="274"/>
      <c r="F62" s="274"/>
      <c r="G62" s="274"/>
      <c r="H62" s="274"/>
      <c r="I62" s="274"/>
      <c r="J62" s="274"/>
      <c r="K62" s="274"/>
      <c r="L62" s="274"/>
      <c r="M62" s="274"/>
      <c r="N62" s="274"/>
      <c r="O62" s="274"/>
      <c r="P62" s="274"/>
      <c r="Q62" s="152"/>
      <c r="R62" s="152"/>
      <c r="S62" s="152"/>
      <c r="T62" s="152"/>
      <c r="U62" s="152"/>
      <c r="V62" s="152"/>
      <c r="W62" s="152"/>
      <c r="X62" s="152"/>
      <c r="Y62" s="152"/>
      <c r="Z62" s="152"/>
      <c r="AA62" s="152"/>
      <c r="AB62" s="152"/>
      <c r="AC62" s="153"/>
      <c r="AD62" s="88">
        <f>'Art. 137'!AF73</f>
        <v>0</v>
      </c>
      <c r="AE62" s="89">
        <f t="shared" si="0"/>
        <v>0</v>
      </c>
      <c r="AF62">
        <f t="shared" si="1"/>
        <v>0</v>
      </c>
      <c r="AG62" s="86">
        <f t="shared" si="2"/>
        <v>1</v>
      </c>
      <c r="AH62" s="90">
        <f t="shared" si="3"/>
        <v>0</v>
      </c>
      <c r="AI62" s="91">
        <f t="shared" si="4"/>
        <v>1.8181818181818181E-2</v>
      </c>
      <c r="AJ62" s="91">
        <f t="shared" si="5"/>
        <v>0</v>
      </c>
      <c r="AK62" s="91">
        <f t="shared" si="6"/>
        <v>0</v>
      </c>
    </row>
    <row r="63" spans="1:37" ht="25" customHeight="1" thickTop="1" thickBot="1" x14ac:dyDescent="0.3">
      <c r="A63" s="274" t="s">
        <v>110</v>
      </c>
      <c r="B63" s="274"/>
      <c r="C63" s="274"/>
      <c r="D63" s="274"/>
      <c r="E63" s="274"/>
      <c r="F63" s="274"/>
      <c r="G63" s="274"/>
      <c r="H63" s="274"/>
      <c r="I63" s="274"/>
      <c r="J63" s="274"/>
      <c r="K63" s="274"/>
      <c r="L63" s="274"/>
      <c r="M63" s="274"/>
      <c r="N63" s="274"/>
      <c r="O63" s="274"/>
      <c r="P63" s="274"/>
      <c r="Q63" s="150"/>
      <c r="R63" s="150"/>
      <c r="S63" s="150"/>
      <c r="T63" s="150"/>
      <c r="U63" s="150"/>
      <c r="V63" s="150"/>
      <c r="W63" s="150"/>
      <c r="X63" s="150"/>
      <c r="Y63" s="150"/>
      <c r="Z63" s="150"/>
      <c r="AA63" s="150"/>
      <c r="AB63" s="150"/>
      <c r="AC63" s="151"/>
      <c r="AD63" s="88">
        <f>'Art. 137'!AF74</f>
        <v>0</v>
      </c>
      <c r="AE63" s="89">
        <f t="shared" si="0"/>
        <v>0</v>
      </c>
      <c r="AF63">
        <f t="shared" si="1"/>
        <v>0</v>
      </c>
      <c r="AG63" s="86">
        <f t="shared" si="2"/>
        <v>1</v>
      </c>
      <c r="AH63" s="90">
        <f t="shared" si="3"/>
        <v>0</v>
      </c>
      <c r="AI63" s="91">
        <f t="shared" si="4"/>
        <v>1.8181818181818181E-2</v>
      </c>
      <c r="AJ63" s="91">
        <f t="shared" si="5"/>
        <v>0</v>
      </c>
      <c r="AK63" s="91">
        <f t="shared" si="6"/>
        <v>0</v>
      </c>
    </row>
    <row r="64" spans="1:37" ht="25" customHeight="1" thickTop="1" thickBot="1" x14ac:dyDescent="0.3">
      <c r="A64" s="274" t="s">
        <v>111</v>
      </c>
      <c r="B64" s="274"/>
      <c r="C64" s="274"/>
      <c r="D64" s="274"/>
      <c r="E64" s="274"/>
      <c r="F64" s="274"/>
      <c r="G64" s="274"/>
      <c r="H64" s="274"/>
      <c r="I64" s="274"/>
      <c r="J64" s="274"/>
      <c r="K64" s="274"/>
      <c r="L64" s="274"/>
      <c r="M64" s="274"/>
      <c r="N64" s="274"/>
      <c r="O64" s="274"/>
      <c r="P64" s="274"/>
      <c r="Q64" s="150"/>
      <c r="R64" s="150"/>
      <c r="S64" s="150"/>
      <c r="T64" s="150"/>
      <c r="U64" s="150"/>
      <c r="V64" s="150"/>
      <c r="W64" s="150"/>
      <c r="X64" s="150"/>
      <c r="Y64" s="150"/>
      <c r="Z64" s="150"/>
      <c r="AA64" s="150"/>
      <c r="AB64" s="150"/>
      <c r="AC64" s="151"/>
      <c r="AD64" s="88">
        <f>'Art. 137'!AF75</f>
        <v>0</v>
      </c>
      <c r="AE64" s="89">
        <f t="shared" si="0"/>
        <v>0</v>
      </c>
      <c r="AF64">
        <f t="shared" si="1"/>
        <v>0</v>
      </c>
      <c r="AG64" s="86">
        <f t="shared" si="2"/>
        <v>1</v>
      </c>
      <c r="AH64" s="90">
        <f t="shared" si="3"/>
        <v>0</v>
      </c>
      <c r="AI64" s="91">
        <f t="shared" si="4"/>
        <v>1.8181818181818181E-2</v>
      </c>
      <c r="AJ64" s="91">
        <f t="shared" si="5"/>
        <v>0</v>
      </c>
      <c r="AK64" s="91">
        <f t="shared" si="6"/>
        <v>0</v>
      </c>
    </row>
    <row r="65" spans="1:37" ht="25" customHeight="1" thickTop="1" thickBot="1" x14ac:dyDescent="0.3">
      <c r="A65" s="274" t="s">
        <v>112</v>
      </c>
      <c r="B65" s="274"/>
      <c r="C65" s="274"/>
      <c r="D65" s="274"/>
      <c r="E65" s="274"/>
      <c r="F65" s="274"/>
      <c r="G65" s="274"/>
      <c r="H65" s="274"/>
      <c r="I65" s="274"/>
      <c r="J65" s="274"/>
      <c r="K65" s="274"/>
      <c r="L65" s="274"/>
      <c r="M65" s="274"/>
      <c r="N65" s="274"/>
      <c r="O65" s="274"/>
      <c r="P65" s="274"/>
      <c r="Q65" s="150"/>
      <c r="R65" s="150"/>
      <c r="S65" s="150"/>
      <c r="T65" s="150"/>
      <c r="U65" s="150"/>
      <c r="V65" s="150"/>
      <c r="W65" s="150"/>
      <c r="X65" s="150"/>
      <c r="Y65" s="150"/>
      <c r="Z65" s="150"/>
      <c r="AA65" s="150"/>
      <c r="AB65" s="150"/>
      <c r="AC65" s="151"/>
      <c r="AD65" s="88">
        <f>'Art. 137'!AF76</f>
        <v>0</v>
      </c>
      <c r="AE65" s="89">
        <f t="shared" si="0"/>
        <v>0</v>
      </c>
      <c r="AF65">
        <f t="shared" si="1"/>
        <v>0</v>
      </c>
      <c r="AG65" s="86">
        <f t="shared" si="2"/>
        <v>1</v>
      </c>
      <c r="AH65" s="90">
        <f t="shared" si="3"/>
        <v>0</v>
      </c>
      <c r="AI65" s="91">
        <f t="shared" si="4"/>
        <v>1.8181818181818181E-2</v>
      </c>
      <c r="AJ65" s="91">
        <f t="shared" si="5"/>
        <v>0</v>
      </c>
      <c r="AK65" s="91">
        <f t="shared" si="6"/>
        <v>0</v>
      </c>
    </row>
    <row r="66" spans="1:37" ht="25" customHeight="1" thickTop="1" thickBot="1" x14ac:dyDescent="0.3">
      <c r="A66" s="274" t="s">
        <v>113</v>
      </c>
      <c r="B66" s="274"/>
      <c r="C66" s="274"/>
      <c r="D66" s="274"/>
      <c r="E66" s="274"/>
      <c r="F66" s="274"/>
      <c r="G66" s="274"/>
      <c r="H66" s="274"/>
      <c r="I66" s="274"/>
      <c r="J66" s="274"/>
      <c r="K66" s="274"/>
      <c r="L66" s="274"/>
      <c r="M66" s="274"/>
      <c r="N66" s="274"/>
      <c r="O66" s="274"/>
      <c r="P66" s="274"/>
      <c r="Q66" s="150"/>
      <c r="R66" s="150"/>
      <c r="S66" s="150"/>
      <c r="T66" s="150"/>
      <c r="U66" s="150"/>
      <c r="V66" s="150"/>
      <c r="W66" s="150"/>
      <c r="X66" s="150"/>
      <c r="Y66" s="150"/>
      <c r="Z66" s="150"/>
      <c r="AA66" s="150"/>
      <c r="AB66" s="150"/>
      <c r="AC66" s="151"/>
      <c r="AD66" s="88">
        <f>'Art. 137'!AF77</f>
        <v>0</v>
      </c>
      <c r="AE66" s="89">
        <f t="shared" si="0"/>
        <v>0</v>
      </c>
      <c r="AF66">
        <f t="shared" si="1"/>
        <v>0</v>
      </c>
      <c r="AG66" s="86">
        <f t="shared" si="2"/>
        <v>1</v>
      </c>
      <c r="AH66" s="90">
        <f t="shared" si="3"/>
        <v>0</v>
      </c>
      <c r="AI66" s="91">
        <f t="shared" si="4"/>
        <v>1.8181818181818181E-2</v>
      </c>
      <c r="AJ66" s="91">
        <f t="shared" si="5"/>
        <v>0</v>
      </c>
      <c r="AK66" s="91">
        <f t="shared" si="6"/>
        <v>0</v>
      </c>
    </row>
    <row r="67" spans="1:37" ht="25" customHeight="1" thickTop="1" thickBot="1" x14ac:dyDescent="0.3">
      <c r="A67" s="274" t="s">
        <v>114</v>
      </c>
      <c r="B67" s="274"/>
      <c r="C67" s="274"/>
      <c r="D67" s="274"/>
      <c r="E67" s="274"/>
      <c r="F67" s="274"/>
      <c r="G67" s="274"/>
      <c r="H67" s="274"/>
      <c r="I67" s="274"/>
      <c r="J67" s="274"/>
      <c r="K67" s="274"/>
      <c r="L67" s="274"/>
      <c r="M67" s="274"/>
      <c r="N67" s="274"/>
      <c r="O67" s="274"/>
      <c r="P67" s="274"/>
      <c r="Q67" s="150"/>
      <c r="R67" s="150"/>
      <c r="S67" s="150"/>
      <c r="T67" s="150"/>
      <c r="U67" s="150"/>
      <c r="V67" s="150"/>
      <c r="W67" s="150"/>
      <c r="X67" s="150"/>
      <c r="Y67" s="150"/>
      <c r="Z67" s="150"/>
      <c r="AA67" s="150"/>
      <c r="AB67" s="150"/>
      <c r="AC67" s="151"/>
      <c r="AD67" s="88">
        <f>'Art. 137'!AF78</f>
        <v>0</v>
      </c>
      <c r="AE67" s="89">
        <f t="shared" si="0"/>
        <v>0</v>
      </c>
      <c r="AF67">
        <f t="shared" si="1"/>
        <v>0</v>
      </c>
      <c r="AG67" s="86">
        <f t="shared" si="2"/>
        <v>1</v>
      </c>
      <c r="AH67" s="90">
        <f t="shared" si="3"/>
        <v>0</v>
      </c>
      <c r="AI67" s="91">
        <f t="shared" si="4"/>
        <v>1.8181818181818181E-2</v>
      </c>
      <c r="AJ67" s="91">
        <f t="shared" si="5"/>
        <v>0</v>
      </c>
      <c r="AK67" s="91">
        <f t="shared" si="6"/>
        <v>0</v>
      </c>
    </row>
    <row r="68" spans="1:37" ht="25" customHeight="1" thickTop="1" thickBot="1" x14ac:dyDescent="0.3">
      <c r="A68" s="274" t="s">
        <v>115</v>
      </c>
      <c r="B68" s="274"/>
      <c r="C68" s="274"/>
      <c r="D68" s="274"/>
      <c r="E68" s="274"/>
      <c r="F68" s="274"/>
      <c r="G68" s="274"/>
      <c r="H68" s="274"/>
      <c r="I68" s="274"/>
      <c r="J68" s="274"/>
      <c r="K68" s="274"/>
      <c r="L68" s="274"/>
      <c r="M68" s="274"/>
      <c r="N68" s="274"/>
      <c r="O68" s="274"/>
      <c r="P68" s="274"/>
      <c r="Q68" s="152"/>
      <c r="R68" s="152"/>
      <c r="S68" s="152"/>
      <c r="T68" s="152"/>
      <c r="U68" s="152"/>
      <c r="V68" s="152"/>
      <c r="W68" s="152"/>
      <c r="X68" s="152"/>
      <c r="Y68" s="152"/>
      <c r="Z68" s="152"/>
      <c r="AA68" s="152"/>
      <c r="AB68" s="152"/>
      <c r="AC68" s="153"/>
      <c r="AD68" s="88">
        <f>'Art. 137'!AF79</f>
        <v>0</v>
      </c>
      <c r="AE68" s="89">
        <f t="shared" si="0"/>
        <v>0</v>
      </c>
      <c r="AF68">
        <f t="shared" si="1"/>
        <v>0</v>
      </c>
      <c r="AG68" s="86">
        <f t="shared" si="2"/>
        <v>1</v>
      </c>
      <c r="AH68" s="90">
        <f t="shared" si="3"/>
        <v>0</v>
      </c>
      <c r="AI68" s="91">
        <f t="shared" si="4"/>
        <v>1.8181818181818181E-2</v>
      </c>
      <c r="AJ68" s="91">
        <f t="shared" si="5"/>
        <v>0</v>
      </c>
      <c r="AK68" s="91">
        <f t="shared" si="6"/>
        <v>0</v>
      </c>
    </row>
    <row r="69" spans="1:37" ht="25" customHeight="1" thickTop="1" thickBot="1" x14ac:dyDescent="0.3">
      <c r="A69" s="274" t="s">
        <v>116</v>
      </c>
      <c r="B69" s="274"/>
      <c r="C69" s="274"/>
      <c r="D69" s="274"/>
      <c r="E69" s="274"/>
      <c r="F69" s="274"/>
      <c r="G69" s="274"/>
      <c r="H69" s="274"/>
      <c r="I69" s="274"/>
      <c r="J69" s="274"/>
      <c r="K69" s="274"/>
      <c r="L69" s="274"/>
      <c r="M69" s="274"/>
      <c r="N69" s="274"/>
      <c r="O69" s="274"/>
      <c r="P69" s="274"/>
      <c r="Q69" s="152"/>
      <c r="R69" s="152"/>
      <c r="S69" s="152"/>
      <c r="T69" s="152"/>
      <c r="U69" s="152"/>
      <c r="V69" s="152"/>
      <c r="W69" s="152"/>
      <c r="X69" s="152"/>
      <c r="Y69" s="152"/>
      <c r="Z69" s="152"/>
      <c r="AA69" s="152"/>
      <c r="AB69" s="152"/>
      <c r="AC69" s="153"/>
      <c r="AD69" s="88">
        <f>'Art. 137'!AF80</f>
        <v>0</v>
      </c>
      <c r="AE69" s="89">
        <f t="shared" si="0"/>
        <v>0</v>
      </c>
      <c r="AF69">
        <f t="shared" si="1"/>
        <v>0</v>
      </c>
      <c r="AG69" s="86">
        <f t="shared" si="2"/>
        <v>1</v>
      </c>
      <c r="AH69" s="90">
        <f t="shared" si="3"/>
        <v>0</v>
      </c>
      <c r="AI69" s="91">
        <f t="shared" si="4"/>
        <v>1.8181818181818181E-2</v>
      </c>
      <c r="AJ69" s="91">
        <f t="shared" si="5"/>
        <v>0</v>
      </c>
      <c r="AK69" s="91">
        <f t="shared" si="6"/>
        <v>0</v>
      </c>
    </row>
    <row r="70" spans="1:37" ht="25" customHeight="1" thickTop="1" thickBot="1" x14ac:dyDescent="0.3">
      <c r="A70" s="274" t="s">
        <v>117</v>
      </c>
      <c r="B70" s="274"/>
      <c r="C70" s="274"/>
      <c r="D70" s="274"/>
      <c r="E70" s="274"/>
      <c r="F70" s="274"/>
      <c r="G70" s="274"/>
      <c r="H70" s="274"/>
      <c r="I70" s="274"/>
      <c r="J70" s="274"/>
      <c r="K70" s="274"/>
      <c r="L70" s="274"/>
      <c r="M70" s="274"/>
      <c r="N70" s="274"/>
      <c r="O70" s="274"/>
      <c r="P70" s="274"/>
      <c r="Q70" s="150"/>
      <c r="R70" s="150"/>
      <c r="S70" s="150"/>
      <c r="T70" s="150"/>
      <c r="U70" s="150"/>
      <c r="V70" s="150"/>
      <c r="W70" s="150"/>
      <c r="X70" s="150"/>
      <c r="Y70" s="150"/>
      <c r="Z70" s="150"/>
      <c r="AA70" s="150"/>
      <c r="AB70" s="150"/>
      <c r="AC70" s="151"/>
      <c r="AD70" s="88">
        <f>'Art. 137'!AF81</f>
        <v>0</v>
      </c>
      <c r="AE70" s="89">
        <f t="shared" si="0"/>
        <v>0</v>
      </c>
      <c r="AF70">
        <f t="shared" si="1"/>
        <v>0</v>
      </c>
      <c r="AG70" s="86">
        <f t="shared" si="2"/>
        <v>1</v>
      </c>
      <c r="AH70" s="90">
        <f t="shared" si="3"/>
        <v>0</v>
      </c>
      <c r="AI70" s="91">
        <f t="shared" si="4"/>
        <v>1.8181818181818181E-2</v>
      </c>
      <c r="AJ70" s="91">
        <f t="shared" si="5"/>
        <v>0</v>
      </c>
      <c r="AK70" s="91">
        <f t="shared" si="6"/>
        <v>0</v>
      </c>
    </row>
    <row r="71" spans="1:37" ht="25" customHeight="1" thickTop="1" thickBot="1" x14ac:dyDescent="0.3">
      <c r="A71" s="274" t="s">
        <v>118</v>
      </c>
      <c r="B71" s="274"/>
      <c r="C71" s="274"/>
      <c r="D71" s="274"/>
      <c r="E71" s="274"/>
      <c r="F71" s="274"/>
      <c r="G71" s="274"/>
      <c r="H71" s="274"/>
      <c r="I71" s="274"/>
      <c r="J71" s="274"/>
      <c r="K71" s="274"/>
      <c r="L71" s="274"/>
      <c r="M71" s="274"/>
      <c r="N71" s="274"/>
      <c r="O71" s="274"/>
      <c r="P71" s="274"/>
      <c r="Q71" s="150"/>
      <c r="R71" s="150"/>
      <c r="S71" s="150"/>
      <c r="T71" s="150"/>
      <c r="U71" s="150"/>
      <c r="V71" s="150"/>
      <c r="W71" s="150"/>
      <c r="X71" s="150"/>
      <c r="Y71" s="150"/>
      <c r="Z71" s="150"/>
      <c r="AA71" s="150"/>
      <c r="AB71" s="150"/>
      <c r="AC71" s="151"/>
      <c r="AD71" s="88">
        <f>'Art. 137'!AF82</f>
        <v>0</v>
      </c>
      <c r="AE71" s="89">
        <f t="shared" si="0"/>
        <v>0</v>
      </c>
      <c r="AF71">
        <f t="shared" si="1"/>
        <v>0</v>
      </c>
      <c r="AG71" s="86">
        <f t="shared" si="2"/>
        <v>1</v>
      </c>
      <c r="AH71" s="90">
        <f t="shared" si="3"/>
        <v>0</v>
      </c>
      <c r="AI71" s="91">
        <f t="shared" si="4"/>
        <v>1.8181818181818181E-2</v>
      </c>
      <c r="AJ71" s="91">
        <f t="shared" si="5"/>
        <v>0</v>
      </c>
      <c r="AK71" s="91">
        <f t="shared" si="6"/>
        <v>0</v>
      </c>
    </row>
    <row r="72" spans="1:37" ht="25" customHeight="1" thickTop="1" thickBot="1" x14ac:dyDescent="0.3">
      <c r="A72" s="274" t="s">
        <v>119</v>
      </c>
      <c r="B72" s="274"/>
      <c r="C72" s="274"/>
      <c r="D72" s="274"/>
      <c r="E72" s="274"/>
      <c r="F72" s="274"/>
      <c r="G72" s="274"/>
      <c r="H72" s="274"/>
      <c r="I72" s="274"/>
      <c r="J72" s="274"/>
      <c r="K72" s="274"/>
      <c r="L72" s="274"/>
      <c r="M72" s="274"/>
      <c r="N72" s="274"/>
      <c r="O72" s="274"/>
      <c r="P72" s="274"/>
      <c r="Q72" s="150"/>
      <c r="R72" s="150"/>
      <c r="S72" s="150"/>
      <c r="T72" s="150"/>
      <c r="U72" s="150"/>
      <c r="V72" s="150"/>
      <c r="W72" s="150"/>
      <c r="X72" s="150"/>
      <c r="Y72" s="150"/>
      <c r="Z72" s="150"/>
      <c r="AA72" s="150"/>
      <c r="AB72" s="150"/>
      <c r="AC72" s="151"/>
      <c r="AD72" s="88">
        <f>'Art. 137'!AF83</f>
        <v>0</v>
      </c>
      <c r="AE72" s="89">
        <f t="shared" si="0"/>
        <v>0</v>
      </c>
      <c r="AF72">
        <f t="shared" si="1"/>
        <v>0</v>
      </c>
      <c r="AG72" s="86">
        <f t="shared" si="2"/>
        <v>1</v>
      </c>
      <c r="AH72" s="90">
        <f t="shared" si="3"/>
        <v>0</v>
      </c>
      <c r="AI72" s="91">
        <f t="shared" si="4"/>
        <v>1.8181818181818181E-2</v>
      </c>
      <c r="AJ72" s="91">
        <f t="shared" si="5"/>
        <v>0</v>
      </c>
      <c r="AK72" s="91">
        <f t="shared" si="6"/>
        <v>0</v>
      </c>
    </row>
    <row r="73" spans="1:37" ht="25" customHeight="1" thickTop="1" thickBot="1" x14ac:dyDescent="0.3">
      <c r="A73" s="274" t="s">
        <v>120</v>
      </c>
      <c r="B73" s="274"/>
      <c r="C73" s="274"/>
      <c r="D73" s="274"/>
      <c r="E73" s="274"/>
      <c r="F73" s="274"/>
      <c r="G73" s="274"/>
      <c r="H73" s="274"/>
      <c r="I73" s="274"/>
      <c r="J73" s="274"/>
      <c r="K73" s="274"/>
      <c r="L73" s="274"/>
      <c r="M73" s="274"/>
      <c r="N73" s="274"/>
      <c r="O73" s="274"/>
      <c r="P73" s="274"/>
      <c r="Q73" s="150"/>
      <c r="R73" s="150"/>
      <c r="S73" s="150"/>
      <c r="T73" s="150"/>
      <c r="U73" s="150"/>
      <c r="V73" s="150"/>
      <c r="W73" s="150"/>
      <c r="X73" s="150"/>
      <c r="Y73" s="150"/>
      <c r="Z73" s="150"/>
      <c r="AA73" s="150"/>
      <c r="AB73" s="150"/>
      <c r="AC73" s="151"/>
      <c r="AD73" s="88">
        <f>'Art. 137'!AF84</f>
        <v>0</v>
      </c>
      <c r="AE73" s="89">
        <f t="shared" si="0"/>
        <v>0</v>
      </c>
      <c r="AF73">
        <f t="shared" si="1"/>
        <v>0</v>
      </c>
      <c r="AG73" s="86">
        <f t="shared" si="2"/>
        <v>1</v>
      </c>
      <c r="AH73" s="90">
        <f t="shared" si="3"/>
        <v>0</v>
      </c>
      <c r="AI73" s="91">
        <f t="shared" si="4"/>
        <v>1.8181818181818181E-2</v>
      </c>
      <c r="AJ73" s="91">
        <f t="shared" si="5"/>
        <v>0</v>
      </c>
      <c r="AK73" s="91">
        <f t="shared" si="6"/>
        <v>0</v>
      </c>
    </row>
    <row r="74" spans="1:37" ht="25" customHeight="1" thickTop="1" thickBot="1" x14ac:dyDescent="0.3">
      <c r="A74" s="274" t="s">
        <v>121</v>
      </c>
      <c r="B74" s="274"/>
      <c r="C74" s="274"/>
      <c r="D74" s="274"/>
      <c r="E74" s="274"/>
      <c r="F74" s="274"/>
      <c r="G74" s="274"/>
      <c r="H74" s="274"/>
      <c r="I74" s="274"/>
      <c r="J74" s="274"/>
      <c r="K74" s="274"/>
      <c r="L74" s="274"/>
      <c r="M74" s="274"/>
      <c r="N74" s="274"/>
      <c r="O74" s="274"/>
      <c r="P74" s="274"/>
      <c r="Q74" s="150"/>
      <c r="R74" s="150"/>
      <c r="S74" s="150"/>
      <c r="T74" s="150"/>
      <c r="U74" s="150"/>
      <c r="V74" s="150"/>
      <c r="W74" s="150"/>
      <c r="X74" s="150"/>
      <c r="Y74" s="150"/>
      <c r="Z74" s="150"/>
      <c r="AA74" s="150"/>
      <c r="AB74" s="150"/>
      <c r="AC74" s="151"/>
      <c r="AD74" s="88">
        <f>'Art. 137'!AF85</f>
        <v>0</v>
      </c>
      <c r="AE74" s="89">
        <f t="shared" si="0"/>
        <v>0</v>
      </c>
      <c r="AF74">
        <f t="shared" si="1"/>
        <v>0</v>
      </c>
      <c r="AG74" s="86">
        <f t="shared" si="2"/>
        <v>1</v>
      </c>
      <c r="AH74" s="90">
        <f t="shared" si="3"/>
        <v>0</v>
      </c>
      <c r="AI74" s="91">
        <f t="shared" si="4"/>
        <v>1.8181818181818181E-2</v>
      </c>
      <c r="AJ74" s="91">
        <f t="shared" si="5"/>
        <v>0</v>
      </c>
      <c r="AK74" s="91">
        <f t="shared" si="6"/>
        <v>0</v>
      </c>
    </row>
    <row r="75" spans="1:37" ht="25" customHeight="1" thickTop="1" thickBot="1" x14ac:dyDescent="0.3">
      <c r="A75" s="274" t="s">
        <v>122</v>
      </c>
      <c r="B75" s="274"/>
      <c r="C75" s="274"/>
      <c r="D75" s="274"/>
      <c r="E75" s="274"/>
      <c r="F75" s="274"/>
      <c r="G75" s="274"/>
      <c r="H75" s="274"/>
      <c r="I75" s="274"/>
      <c r="J75" s="274"/>
      <c r="K75" s="274"/>
      <c r="L75" s="274"/>
      <c r="M75" s="274"/>
      <c r="N75" s="274"/>
      <c r="O75" s="274"/>
      <c r="P75" s="274"/>
      <c r="Q75" s="152"/>
      <c r="R75" s="152"/>
      <c r="S75" s="152"/>
      <c r="T75" s="152"/>
      <c r="U75" s="152"/>
      <c r="V75" s="152"/>
      <c r="W75" s="152"/>
      <c r="X75" s="152"/>
      <c r="Y75" s="152"/>
      <c r="Z75" s="152"/>
      <c r="AA75" s="152"/>
      <c r="AB75" s="152"/>
      <c r="AC75" s="153"/>
      <c r="AD75" s="88">
        <f>'Art. 137'!AF86</f>
        <v>0</v>
      </c>
      <c r="AE75" s="89">
        <f t="shared" si="0"/>
        <v>0</v>
      </c>
      <c r="AF75">
        <f t="shared" si="1"/>
        <v>0</v>
      </c>
      <c r="AG75" s="86">
        <f t="shared" si="2"/>
        <v>1</v>
      </c>
      <c r="AH75" s="90">
        <f t="shared" si="3"/>
        <v>0</v>
      </c>
      <c r="AI75" s="91">
        <f t="shared" si="4"/>
        <v>1.8181818181818181E-2</v>
      </c>
      <c r="AJ75" s="91">
        <f t="shared" si="5"/>
        <v>0</v>
      </c>
      <c r="AK75" s="91">
        <f t="shared" si="6"/>
        <v>0</v>
      </c>
    </row>
    <row r="76" spans="1:37" ht="25" customHeight="1" thickTop="1" thickBot="1" x14ac:dyDescent="0.3">
      <c r="A76" s="274" t="s">
        <v>123</v>
      </c>
      <c r="B76" s="274"/>
      <c r="C76" s="274"/>
      <c r="D76" s="274"/>
      <c r="E76" s="274"/>
      <c r="F76" s="274"/>
      <c r="G76" s="274"/>
      <c r="H76" s="274"/>
      <c r="I76" s="274"/>
      <c r="J76" s="274"/>
      <c r="K76" s="274"/>
      <c r="L76" s="274"/>
      <c r="M76" s="274"/>
      <c r="N76" s="274"/>
      <c r="O76" s="274"/>
      <c r="P76" s="274"/>
      <c r="Q76" s="152"/>
      <c r="R76" s="152"/>
      <c r="S76" s="152"/>
      <c r="T76" s="152"/>
      <c r="U76" s="152"/>
      <c r="V76" s="152"/>
      <c r="W76" s="152"/>
      <c r="X76" s="152"/>
      <c r="Y76" s="152"/>
      <c r="Z76" s="152"/>
      <c r="AA76" s="152"/>
      <c r="AB76" s="152"/>
      <c r="AC76" s="153"/>
      <c r="AD76" s="88">
        <f>'Art. 137'!AF87</f>
        <v>0</v>
      </c>
      <c r="AE76" s="89">
        <f t="shared" si="0"/>
        <v>0</v>
      </c>
      <c r="AF76">
        <f t="shared" si="1"/>
        <v>0</v>
      </c>
      <c r="AG76" s="86">
        <f t="shared" si="2"/>
        <v>1</v>
      </c>
      <c r="AH76" s="90">
        <f t="shared" si="3"/>
        <v>0</v>
      </c>
      <c r="AI76" s="91">
        <f t="shared" si="4"/>
        <v>1.8181818181818181E-2</v>
      </c>
      <c r="AJ76" s="91">
        <f t="shared" si="5"/>
        <v>0</v>
      </c>
      <c r="AK76" s="91">
        <f t="shared" si="6"/>
        <v>0</v>
      </c>
    </row>
    <row r="77" spans="1:37" ht="25" customHeight="1" thickTop="1" x14ac:dyDescent="0.25">
      <c r="A77" s="289" t="s">
        <v>335</v>
      </c>
      <c r="B77" s="289"/>
      <c r="C77" s="289"/>
      <c r="D77" s="289"/>
      <c r="E77" s="289"/>
      <c r="F77" s="289"/>
      <c r="G77" s="289"/>
      <c r="H77" s="289"/>
      <c r="I77" s="289"/>
      <c r="J77" s="289"/>
      <c r="K77" s="289"/>
      <c r="L77" s="289"/>
      <c r="M77" s="289"/>
      <c r="N77" s="289"/>
      <c r="O77" s="289"/>
      <c r="P77" s="289"/>
      <c r="Q77" s="289"/>
      <c r="R77" s="289"/>
      <c r="S77" s="289"/>
      <c r="T77" s="289"/>
      <c r="U77" s="289"/>
      <c r="V77" s="289"/>
      <c r="W77" s="289"/>
      <c r="X77" s="289"/>
      <c r="Y77" s="289"/>
      <c r="Z77" s="289"/>
      <c r="AA77" s="289"/>
      <c r="AB77" s="289"/>
      <c r="AC77" s="289"/>
      <c r="AD77" s="289"/>
      <c r="AE77" s="89">
        <f>SUM(AE22:AE76)</f>
        <v>0</v>
      </c>
      <c r="AF77" s="59"/>
      <c r="AG77" s="92">
        <f>SUM(AG22:AG76)</f>
        <v>55</v>
      </c>
      <c r="AH77" s="93"/>
      <c r="AI77" s="94"/>
      <c r="AJ77" s="94"/>
      <c r="AK77" s="94"/>
    </row>
    <row r="78" spans="1:37" ht="25" customHeight="1" x14ac:dyDescent="0.25">
      <c r="A78" s="290" t="s">
        <v>336</v>
      </c>
      <c r="B78" s="290"/>
      <c r="C78" s="290"/>
      <c r="D78" s="290"/>
      <c r="E78" s="290"/>
      <c r="F78" s="290"/>
      <c r="G78" s="290"/>
      <c r="H78" s="290"/>
      <c r="I78" s="290"/>
      <c r="J78" s="290"/>
      <c r="K78" s="290"/>
      <c r="L78" s="290"/>
      <c r="M78" s="290"/>
      <c r="N78" s="290"/>
      <c r="O78" s="290"/>
      <c r="P78" s="290"/>
      <c r="Q78" s="290"/>
      <c r="R78" s="290"/>
      <c r="S78" s="290"/>
      <c r="T78" s="290"/>
      <c r="U78" s="290"/>
      <c r="V78" s="290"/>
      <c r="W78" s="290"/>
      <c r="X78" s="290"/>
      <c r="Y78" s="290"/>
      <c r="Z78" s="290"/>
      <c r="AA78" s="290"/>
      <c r="AB78" s="290"/>
      <c r="AC78" s="290"/>
      <c r="AD78" s="290"/>
      <c r="AE78" s="89">
        <f>AE77/$AE$20*100</f>
        <v>0</v>
      </c>
      <c r="AF78" s="59"/>
      <c r="AG78" s="92"/>
      <c r="AH78" s="93"/>
      <c r="AI78" s="94"/>
      <c r="AJ78" s="94"/>
      <c r="AK78" s="94"/>
    </row>
    <row r="79" spans="1:37" ht="25" customHeight="1" thickBot="1" x14ac:dyDescent="0.3">
      <c r="A79" s="70"/>
      <c r="B79" s="70"/>
      <c r="C79" s="70"/>
      <c r="D79" s="70"/>
      <c r="E79" s="70"/>
      <c r="F79" s="70"/>
      <c r="G79" s="70"/>
      <c r="H79" s="70"/>
      <c r="I79" s="70"/>
      <c r="J79" s="70"/>
      <c r="K79" s="70"/>
      <c r="L79" s="70"/>
      <c r="M79" s="70"/>
      <c r="N79" s="70"/>
      <c r="O79" s="70"/>
      <c r="P79" s="70"/>
      <c r="Q79" s="95"/>
      <c r="R79" s="70"/>
      <c r="S79" s="70"/>
      <c r="T79" s="70"/>
      <c r="U79" s="70"/>
      <c r="V79" s="70"/>
      <c r="W79" s="70"/>
      <c r="X79" s="70"/>
      <c r="Y79" s="70"/>
      <c r="Z79" s="70"/>
      <c r="AA79" s="70"/>
      <c r="AB79" s="70"/>
      <c r="AC79" s="70"/>
      <c r="AD79" s="96"/>
      <c r="AE79" s="96"/>
    </row>
    <row r="80" spans="1:37" ht="25" customHeight="1" thickTop="1" thickBot="1" x14ac:dyDescent="0.3">
      <c r="A80" s="291" t="s">
        <v>124</v>
      </c>
      <c r="B80" s="291"/>
      <c r="C80" s="291"/>
      <c r="D80" s="291"/>
      <c r="E80" s="291"/>
      <c r="F80" s="291"/>
      <c r="G80" s="291"/>
      <c r="H80" s="291"/>
      <c r="I80" s="291"/>
      <c r="J80" s="291"/>
      <c r="K80" s="291"/>
      <c r="L80" s="291"/>
      <c r="M80" s="291"/>
      <c r="N80" s="291"/>
      <c r="O80" s="291"/>
      <c r="P80" s="291"/>
      <c r="Q80" s="291"/>
      <c r="R80" s="291"/>
      <c r="S80" s="291"/>
      <c r="T80" s="291"/>
      <c r="U80" s="291"/>
      <c r="V80" s="291"/>
      <c r="W80" s="291"/>
      <c r="X80" s="291"/>
      <c r="Y80" s="291"/>
      <c r="Z80" s="291"/>
      <c r="AA80" s="291"/>
      <c r="AB80" s="291"/>
      <c r="AC80" s="291"/>
      <c r="AD80" s="97" t="s">
        <v>65</v>
      </c>
      <c r="AE80" s="97" t="s">
        <v>9</v>
      </c>
      <c r="AF80" s="86" t="s">
        <v>330</v>
      </c>
      <c r="AG80" s="86" t="s">
        <v>331</v>
      </c>
      <c r="AH80" s="86" t="s">
        <v>332</v>
      </c>
      <c r="AI80" s="87" t="s">
        <v>333</v>
      </c>
      <c r="AJ80" s="86"/>
      <c r="AK80" s="87" t="s">
        <v>334</v>
      </c>
    </row>
    <row r="81" spans="1:37" ht="25" customHeight="1" thickTop="1" thickBot="1" x14ac:dyDescent="0.3">
      <c r="A81" s="259" t="s">
        <v>125</v>
      </c>
      <c r="B81" s="259"/>
      <c r="C81" s="259"/>
      <c r="D81" s="259"/>
      <c r="E81" s="259"/>
      <c r="F81" s="259"/>
      <c r="G81" s="259"/>
      <c r="H81" s="259"/>
      <c r="I81" s="259"/>
      <c r="J81" s="259"/>
      <c r="K81" s="259"/>
      <c r="L81" s="259"/>
      <c r="M81" s="259"/>
      <c r="N81" s="259"/>
      <c r="O81" s="259"/>
      <c r="P81" s="259"/>
      <c r="Q81" s="150"/>
      <c r="R81" s="150"/>
      <c r="S81" s="150"/>
      <c r="T81" s="150"/>
      <c r="U81" s="150"/>
      <c r="V81" s="150"/>
      <c r="W81" s="150"/>
      <c r="X81" s="150"/>
      <c r="Y81" s="150"/>
      <c r="Z81" s="150"/>
      <c r="AA81" s="150"/>
      <c r="AB81" s="150"/>
      <c r="AC81" s="151"/>
      <c r="AD81" s="88">
        <f>'Art. 137'!AF90</f>
        <v>0</v>
      </c>
      <c r="AE81" s="89">
        <f t="shared" ref="AE81:AE85" si="7">IF(AG81=1,AK81,AG81)</f>
        <v>0</v>
      </c>
      <c r="AF81">
        <f t="shared" ref="AF81:AF85" si="8">AD81/2</f>
        <v>0</v>
      </c>
      <c r="AG81" s="86">
        <f>IF(AND(AF81&gt;=0,AF81&lt;=1),1,"No aplica")</f>
        <v>1</v>
      </c>
      <c r="AH81" s="90">
        <f t="shared" ref="AH81:AH85" si="9">AD81/(AG81*2)</f>
        <v>0</v>
      </c>
      <c r="AI81" s="91">
        <f t="shared" ref="AI81:AI85" si="10">IF(AG81=1,AG81/$AG$86,"No aplica")</f>
        <v>0.2</v>
      </c>
      <c r="AJ81" s="91">
        <f t="shared" ref="AJ81:AJ85" si="11">AF81*AI81</f>
        <v>0</v>
      </c>
      <c r="AK81" s="91">
        <f t="shared" ref="AK81:AK85" si="12">AJ81*$AE$20</f>
        <v>0</v>
      </c>
    </row>
    <row r="82" spans="1:37" ht="25" customHeight="1" thickTop="1" thickBot="1" x14ac:dyDescent="0.3">
      <c r="A82" s="259" t="s">
        <v>126</v>
      </c>
      <c r="B82" s="259"/>
      <c r="C82" s="259"/>
      <c r="D82" s="259"/>
      <c r="E82" s="259"/>
      <c r="F82" s="259"/>
      <c r="G82" s="259"/>
      <c r="H82" s="259"/>
      <c r="I82" s="259"/>
      <c r="J82" s="259"/>
      <c r="K82" s="259"/>
      <c r="L82" s="259"/>
      <c r="M82" s="259"/>
      <c r="N82" s="259"/>
      <c r="O82" s="259"/>
      <c r="P82" s="259"/>
      <c r="Q82" s="150"/>
      <c r="R82" s="150"/>
      <c r="S82" s="150"/>
      <c r="T82" s="150"/>
      <c r="U82" s="150"/>
      <c r="V82" s="150"/>
      <c r="W82" s="150"/>
      <c r="X82" s="150"/>
      <c r="Y82" s="150"/>
      <c r="Z82" s="150"/>
      <c r="AA82" s="150"/>
      <c r="AB82" s="150"/>
      <c r="AC82" s="151"/>
      <c r="AD82" s="88">
        <f>'Art. 137'!AF91</f>
        <v>0</v>
      </c>
      <c r="AE82" s="89">
        <f t="shared" si="7"/>
        <v>0</v>
      </c>
      <c r="AF82">
        <f t="shared" si="8"/>
        <v>0</v>
      </c>
      <c r="AG82" s="86">
        <f>IF(AND(AF82&gt;=0,AF82&lt;=1),1,"No aplica")</f>
        <v>1</v>
      </c>
      <c r="AH82" s="90">
        <f t="shared" si="9"/>
        <v>0</v>
      </c>
      <c r="AI82" s="91">
        <f t="shared" si="10"/>
        <v>0.2</v>
      </c>
      <c r="AJ82" s="91">
        <f t="shared" si="11"/>
        <v>0</v>
      </c>
      <c r="AK82" s="91">
        <f t="shared" si="12"/>
        <v>0</v>
      </c>
    </row>
    <row r="83" spans="1:37" ht="25" customHeight="1" thickTop="1" thickBot="1" x14ac:dyDescent="0.3">
      <c r="A83" s="259" t="s">
        <v>127</v>
      </c>
      <c r="B83" s="259"/>
      <c r="C83" s="259"/>
      <c r="D83" s="259"/>
      <c r="E83" s="259"/>
      <c r="F83" s="259"/>
      <c r="G83" s="259"/>
      <c r="H83" s="259"/>
      <c r="I83" s="259"/>
      <c r="J83" s="259"/>
      <c r="K83" s="259"/>
      <c r="L83" s="259"/>
      <c r="M83" s="259"/>
      <c r="N83" s="259"/>
      <c r="O83" s="259"/>
      <c r="P83" s="259"/>
      <c r="Q83" s="150"/>
      <c r="R83" s="150"/>
      <c r="S83" s="150"/>
      <c r="T83" s="150"/>
      <c r="U83" s="150"/>
      <c r="V83" s="150"/>
      <c r="W83" s="150"/>
      <c r="X83" s="150"/>
      <c r="Y83" s="150"/>
      <c r="Z83" s="150"/>
      <c r="AA83" s="150"/>
      <c r="AB83" s="150"/>
      <c r="AC83" s="151"/>
      <c r="AD83" s="88">
        <f>'Art. 137'!AF92</f>
        <v>0</v>
      </c>
      <c r="AE83" s="89">
        <f t="shared" si="7"/>
        <v>0</v>
      </c>
      <c r="AF83">
        <f t="shared" si="8"/>
        <v>0</v>
      </c>
      <c r="AG83" s="86">
        <f>IF(AND(AF83&gt;=0,AF83&lt;=1),1,"No aplica")</f>
        <v>1</v>
      </c>
      <c r="AH83" s="90">
        <f t="shared" si="9"/>
        <v>0</v>
      </c>
      <c r="AI83" s="91">
        <f t="shared" si="10"/>
        <v>0.2</v>
      </c>
      <c r="AJ83" s="91">
        <f t="shared" si="11"/>
        <v>0</v>
      </c>
      <c r="AK83" s="91">
        <f t="shared" si="12"/>
        <v>0</v>
      </c>
    </row>
    <row r="84" spans="1:37" ht="25" customHeight="1" thickTop="1" thickBot="1" x14ac:dyDescent="0.3">
      <c r="A84" s="259" t="s">
        <v>128</v>
      </c>
      <c r="B84" s="259"/>
      <c r="C84" s="259"/>
      <c r="D84" s="259"/>
      <c r="E84" s="259"/>
      <c r="F84" s="259"/>
      <c r="G84" s="259"/>
      <c r="H84" s="259"/>
      <c r="I84" s="259"/>
      <c r="J84" s="259"/>
      <c r="K84" s="259"/>
      <c r="L84" s="259"/>
      <c r="M84" s="259"/>
      <c r="N84" s="259"/>
      <c r="O84" s="259"/>
      <c r="P84" s="259"/>
      <c r="Q84" s="150"/>
      <c r="R84" s="150"/>
      <c r="S84" s="150"/>
      <c r="T84" s="150"/>
      <c r="U84" s="150"/>
      <c r="V84" s="150"/>
      <c r="W84" s="150"/>
      <c r="X84" s="150"/>
      <c r="Y84" s="150"/>
      <c r="Z84" s="150"/>
      <c r="AA84" s="150"/>
      <c r="AB84" s="150"/>
      <c r="AC84" s="151"/>
      <c r="AD84" s="88">
        <f>'Art. 137'!AF93</f>
        <v>0</v>
      </c>
      <c r="AE84" s="89">
        <f t="shared" si="7"/>
        <v>0</v>
      </c>
      <c r="AF84">
        <f t="shared" si="8"/>
        <v>0</v>
      </c>
      <c r="AG84" s="86">
        <f>IF(AND(AF84&gt;=0,AF84&lt;=1),1,"No aplica")</f>
        <v>1</v>
      </c>
      <c r="AH84" s="90">
        <f t="shared" si="9"/>
        <v>0</v>
      </c>
      <c r="AI84" s="91">
        <f t="shared" si="10"/>
        <v>0.2</v>
      </c>
      <c r="AJ84" s="91">
        <f t="shared" si="11"/>
        <v>0</v>
      </c>
      <c r="AK84" s="91">
        <f t="shared" si="12"/>
        <v>0</v>
      </c>
    </row>
    <row r="85" spans="1:37" ht="25" customHeight="1" thickTop="1" thickBot="1" x14ac:dyDescent="0.3">
      <c r="A85" s="259" t="s">
        <v>129</v>
      </c>
      <c r="B85" s="259"/>
      <c r="C85" s="259"/>
      <c r="D85" s="259"/>
      <c r="E85" s="259"/>
      <c r="F85" s="259"/>
      <c r="G85" s="259"/>
      <c r="H85" s="259"/>
      <c r="I85" s="259"/>
      <c r="J85" s="259"/>
      <c r="K85" s="259"/>
      <c r="L85" s="259"/>
      <c r="M85" s="259"/>
      <c r="N85" s="259"/>
      <c r="O85" s="259"/>
      <c r="P85" s="259"/>
      <c r="Q85" s="150"/>
      <c r="R85" s="150"/>
      <c r="S85" s="150"/>
      <c r="T85" s="150"/>
      <c r="U85" s="150"/>
      <c r="V85" s="150"/>
      <c r="W85" s="150"/>
      <c r="X85" s="150"/>
      <c r="Y85" s="150"/>
      <c r="Z85" s="150"/>
      <c r="AA85" s="150"/>
      <c r="AB85" s="150"/>
      <c r="AC85" s="151"/>
      <c r="AD85" s="88">
        <f>'Art. 137'!AF94</f>
        <v>0</v>
      </c>
      <c r="AE85" s="89">
        <f t="shared" si="7"/>
        <v>0</v>
      </c>
      <c r="AF85">
        <f t="shared" si="8"/>
        <v>0</v>
      </c>
      <c r="AG85" s="86">
        <f>IF(AND(AF85&gt;=0,AF85&lt;=1),1,"No aplica")</f>
        <v>1</v>
      </c>
      <c r="AH85" s="90">
        <f t="shared" si="9"/>
        <v>0</v>
      </c>
      <c r="AI85" s="91">
        <f t="shared" si="10"/>
        <v>0.2</v>
      </c>
      <c r="AJ85" s="91">
        <f t="shared" si="11"/>
        <v>0</v>
      </c>
      <c r="AK85" s="91">
        <f t="shared" si="12"/>
        <v>0</v>
      </c>
    </row>
    <row r="86" spans="1:37" ht="25" customHeight="1" thickTop="1" x14ac:dyDescent="0.25">
      <c r="A86" s="289" t="s">
        <v>337</v>
      </c>
      <c r="B86" s="289"/>
      <c r="C86" s="289"/>
      <c r="D86" s="289"/>
      <c r="E86" s="289"/>
      <c r="F86" s="289"/>
      <c r="G86" s="289"/>
      <c r="H86" s="289"/>
      <c r="I86" s="289"/>
      <c r="J86" s="289"/>
      <c r="K86" s="289"/>
      <c r="L86" s="289"/>
      <c r="M86" s="289"/>
      <c r="N86" s="289"/>
      <c r="O86" s="289"/>
      <c r="P86" s="289"/>
      <c r="Q86" s="289"/>
      <c r="R86" s="289"/>
      <c r="S86" s="289"/>
      <c r="T86" s="289"/>
      <c r="U86" s="289"/>
      <c r="V86" s="289"/>
      <c r="W86" s="289"/>
      <c r="X86" s="289"/>
      <c r="Y86" s="289"/>
      <c r="Z86" s="289"/>
      <c r="AA86" s="289"/>
      <c r="AB86" s="289"/>
      <c r="AC86" s="289"/>
      <c r="AD86" s="289"/>
      <c r="AE86" s="89">
        <f>SUM(AE81:AE85)</f>
        <v>0</v>
      </c>
      <c r="AF86" s="59"/>
      <c r="AG86" s="92">
        <f>SUM(AG81:AG85)</f>
        <v>5</v>
      </c>
      <c r="AH86" s="93"/>
      <c r="AI86" s="94"/>
      <c r="AJ86" s="94"/>
      <c r="AK86" s="94"/>
    </row>
    <row r="87" spans="1:37" ht="25" customHeight="1" x14ac:dyDescent="0.25">
      <c r="A87" s="290" t="s">
        <v>338</v>
      </c>
      <c r="B87" s="290"/>
      <c r="C87" s="290"/>
      <c r="D87" s="290"/>
      <c r="E87" s="290"/>
      <c r="F87" s="290"/>
      <c r="G87" s="290"/>
      <c r="H87" s="290"/>
      <c r="I87" s="290"/>
      <c r="J87" s="290"/>
      <c r="K87" s="290"/>
      <c r="L87" s="290"/>
      <c r="M87" s="290"/>
      <c r="N87" s="290"/>
      <c r="O87" s="290"/>
      <c r="P87" s="290"/>
      <c r="Q87" s="290"/>
      <c r="R87" s="290"/>
      <c r="S87" s="290"/>
      <c r="T87" s="290"/>
      <c r="U87" s="290"/>
      <c r="V87" s="290"/>
      <c r="W87" s="290"/>
      <c r="X87" s="290"/>
      <c r="Y87" s="290"/>
      <c r="Z87" s="290"/>
      <c r="AA87" s="290"/>
      <c r="AB87" s="290"/>
      <c r="AC87" s="290"/>
      <c r="AD87" s="290"/>
      <c r="AE87" s="89">
        <f>AE86/$AE$20*100</f>
        <v>0</v>
      </c>
      <c r="AF87" s="59"/>
      <c r="AG87" s="92"/>
      <c r="AH87" s="93"/>
      <c r="AI87" s="94"/>
      <c r="AJ87" s="94"/>
      <c r="AK87" s="94"/>
    </row>
    <row r="88" spans="1:37" ht="25" customHeight="1" x14ac:dyDescent="0.25">
      <c r="A88" s="98"/>
      <c r="B88" s="98"/>
      <c r="C88" s="98"/>
      <c r="D88" s="98"/>
      <c r="E88" s="98"/>
      <c r="F88" s="98"/>
      <c r="G88" s="98"/>
      <c r="H88" s="98"/>
      <c r="I88" s="98"/>
      <c r="J88" s="98"/>
      <c r="K88" s="98"/>
      <c r="L88" s="98"/>
      <c r="M88" s="98"/>
      <c r="N88" s="98"/>
      <c r="O88" s="98"/>
      <c r="P88" s="98"/>
      <c r="Q88" s="99"/>
      <c r="R88" s="70"/>
      <c r="S88" s="70"/>
      <c r="T88" s="70"/>
      <c r="U88" s="70"/>
      <c r="V88" s="70"/>
      <c r="W88" s="70"/>
      <c r="X88" s="70"/>
      <c r="Y88" s="70"/>
      <c r="Z88" s="70"/>
      <c r="AA88" s="70"/>
      <c r="AB88" s="70"/>
      <c r="AC88" s="70"/>
      <c r="AD88" s="96"/>
      <c r="AE88" s="96"/>
    </row>
    <row r="89" spans="1:37" ht="25" customHeight="1" x14ac:dyDescent="0.25">
      <c r="A89" s="100"/>
      <c r="B89" s="100"/>
      <c r="C89" s="100"/>
      <c r="D89" s="100"/>
      <c r="E89" s="100"/>
      <c r="F89" s="100"/>
      <c r="G89" s="100"/>
      <c r="H89" s="100"/>
      <c r="I89" s="100"/>
      <c r="J89" s="100"/>
      <c r="K89" s="100"/>
      <c r="L89" s="100"/>
      <c r="M89" s="100"/>
      <c r="N89" s="100"/>
      <c r="O89" s="100"/>
      <c r="P89" s="100"/>
      <c r="Q89" s="95"/>
      <c r="R89" s="100"/>
      <c r="S89" s="100"/>
      <c r="T89" s="100"/>
      <c r="U89" s="100"/>
      <c r="V89" s="100"/>
      <c r="W89" s="100"/>
      <c r="X89" s="100"/>
      <c r="Y89" s="100"/>
      <c r="Z89" s="100"/>
      <c r="AA89" s="100"/>
      <c r="AB89" s="100"/>
      <c r="AC89" s="100"/>
      <c r="AD89" s="96"/>
      <c r="AE89" s="96"/>
    </row>
    <row r="90" spans="1:37" ht="62.25" customHeight="1" x14ac:dyDescent="0.25">
      <c r="A90" s="269" t="s">
        <v>130</v>
      </c>
      <c r="B90" s="269"/>
      <c r="C90" s="269"/>
      <c r="D90" s="269"/>
      <c r="E90" s="269"/>
      <c r="F90" s="269"/>
      <c r="G90" s="269"/>
      <c r="H90" s="269"/>
      <c r="I90" s="269"/>
      <c r="J90" s="269"/>
      <c r="K90" s="269"/>
      <c r="L90" s="269"/>
      <c r="M90" s="269"/>
      <c r="N90" s="269"/>
      <c r="O90" s="269"/>
      <c r="P90" s="269"/>
      <c r="Q90" s="269"/>
      <c r="R90" s="269"/>
      <c r="S90" s="269"/>
      <c r="T90" s="269"/>
      <c r="U90" s="269"/>
      <c r="V90" s="269"/>
      <c r="W90" s="269"/>
      <c r="X90" s="269"/>
      <c r="Y90" s="269"/>
      <c r="Z90" s="269"/>
      <c r="AA90" s="269"/>
      <c r="AB90" s="269"/>
      <c r="AC90" s="269"/>
      <c r="AD90" s="269"/>
      <c r="AE90" s="269"/>
    </row>
    <row r="91" spans="1:37" ht="25" customHeight="1" x14ac:dyDescent="0.25">
      <c r="A91" s="217"/>
      <c r="B91" s="217"/>
      <c r="C91" s="217"/>
      <c r="D91" s="217"/>
      <c r="E91" s="217"/>
      <c r="F91" s="217"/>
      <c r="G91" s="217"/>
      <c r="H91" s="217"/>
      <c r="I91" s="217"/>
      <c r="J91" s="217"/>
      <c r="K91" s="217"/>
      <c r="L91" s="217"/>
      <c r="M91" s="217"/>
      <c r="N91" s="217"/>
      <c r="O91" s="217"/>
      <c r="P91" s="217"/>
      <c r="Q91" s="217"/>
      <c r="R91" s="217"/>
      <c r="S91" s="217"/>
      <c r="T91" s="217"/>
      <c r="U91" s="217"/>
      <c r="V91" s="217"/>
      <c r="W91" s="217"/>
      <c r="X91" s="217"/>
      <c r="Y91" s="217"/>
      <c r="Z91" s="217"/>
      <c r="AA91" s="217"/>
      <c r="AB91" s="217"/>
      <c r="AC91" s="217"/>
      <c r="AD91" s="82"/>
      <c r="AE91" s="82"/>
    </row>
    <row r="92" spans="1:37" ht="25" customHeight="1" thickBot="1" x14ac:dyDescent="0.3">
      <c r="A92" s="101"/>
      <c r="B92" s="102"/>
      <c r="C92" s="102"/>
      <c r="D92" s="102"/>
      <c r="E92" s="102"/>
      <c r="F92" s="102"/>
      <c r="G92" s="102"/>
      <c r="H92" s="102"/>
      <c r="I92" s="102"/>
      <c r="J92" s="102"/>
      <c r="K92" s="102"/>
      <c r="L92" s="102"/>
      <c r="M92" s="102"/>
      <c r="N92" s="102"/>
      <c r="O92" s="102"/>
      <c r="P92" s="102"/>
      <c r="Q92" s="103"/>
      <c r="R92" s="102"/>
      <c r="S92" s="102"/>
      <c r="T92" s="102"/>
      <c r="U92" s="102"/>
      <c r="V92" s="102"/>
      <c r="W92" s="102"/>
      <c r="X92" s="102"/>
      <c r="Y92" s="102"/>
      <c r="Z92" s="102"/>
      <c r="AA92" s="102"/>
      <c r="AB92" s="102"/>
      <c r="AC92" s="102"/>
      <c r="AD92" s="83"/>
      <c r="AE92" s="83"/>
    </row>
    <row r="93" spans="1:37" ht="25" customHeight="1" thickTop="1" thickBot="1" x14ac:dyDescent="0.3">
      <c r="A93" s="292" t="s">
        <v>44</v>
      </c>
      <c r="B93" s="292"/>
      <c r="C93" s="292"/>
      <c r="D93" s="292"/>
      <c r="E93" s="292"/>
      <c r="F93" s="292"/>
      <c r="G93" s="292"/>
      <c r="H93" s="292"/>
      <c r="I93" s="292"/>
      <c r="J93" s="292"/>
      <c r="K93" s="292"/>
      <c r="L93" s="292"/>
      <c r="M93" s="292"/>
      <c r="N93" s="292"/>
      <c r="O93" s="292"/>
      <c r="P93" s="292"/>
      <c r="Q93" s="292"/>
      <c r="R93" s="292"/>
      <c r="S93" s="292"/>
      <c r="T93" s="292"/>
      <c r="U93" s="292"/>
      <c r="V93" s="292"/>
      <c r="W93" s="292"/>
      <c r="X93" s="292"/>
      <c r="Y93" s="292"/>
      <c r="Z93" s="292"/>
      <c r="AA93" s="292"/>
      <c r="AB93" s="292"/>
      <c r="AC93" s="292"/>
      <c r="AD93" s="84" t="s">
        <v>65</v>
      </c>
      <c r="AE93" s="85" t="s">
        <v>9</v>
      </c>
      <c r="AF93" s="86" t="s">
        <v>330</v>
      </c>
      <c r="AG93" s="86" t="s">
        <v>331</v>
      </c>
      <c r="AH93" s="86" t="s">
        <v>332</v>
      </c>
      <c r="AI93" s="87" t="s">
        <v>333</v>
      </c>
      <c r="AJ93" s="86"/>
      <c r="AK93" s="87" t="s">
        <v>334</v>
      </c>
    </row>
    <row r="94" spans="1:37" ht="25" customHeight="1" thickTop="1" thickBot="1" x14ac:dyDescent="0.3">
      <c r="A94" s="259" t="s">
        <v>132</v>
      </c>
      <c r="B94" s="259"/>
      <c r="C94" s="259"/>
      <c r="D94" s="259"/>
      <c r="E94" s="259"/>
      <c r="F94" s="259"/>
      <c r="G94" s="259"/>
      <c r="H94" s="259"/>
      <c r="I94" s="259"/>
      <c r="J94" s="259"/>
      <c r="K94" s="259"/>
      <c r="L94" s="259"/>
      <c r="M94" s="259"/>
      <c r="N94" s="259"/>
      <c r="O94" s="259"/>
      <c r="P94" s="259"/>
      <c r="Q94" s="150"/>
      <c r="R94" s="150"/>
      <c r="S94" s="150"/>
      <c r="T94" s="150"/>
      <c r="U94" s="150"/>
      <c r="V94" s="150"/>
      <c r="W94" s="150"/>
      <c r="X94" s="150"/>
      <c r="Y94" s="150"/>
      <c r="Z94" s="150"/>
      <c r="AA94" s="150"/>
      <c r="AB94" s="150"/>
      <c r="AC94" s="151"/>
      <c r="AD94" s="88">
        <f>'Art. 137'!AF102</f>
        <v>0</v>
      </c>
      <c r="AE94" s="89">
        <f t="shared" ref="AE94:AE118" si="13">IF(AG94=1,AK94,AG94)</f>
        <v>0</v>
      </c>
      <c r="AF94">
        <f t="shared" ref="AF94:AF118" si="14">AD94/2</f>
        <v>0</v>
      </c>
      <c r="AG94" s="86">
        <f t="shared" ref="AG94:AG118" si="15">IF(AND(AF94&gt;=0,AF94&lt;=1),1,"No aplica")</f>
        <v>1</v>
      </c>
      <c r="AH94" s="90">
        <f t="shared" ref="AH94:AH118" si="16">AD94/(AG94*2)</f>
        <v>0</v>
      </c>
      <c r="AI94" s="91">
        <f t="shared" ref="AI94:AI118" si="17">IF(AG94=1,AG94/$AG$119,"No aplica")</f>
        <v>0.04</v>
      </c>
      <c r="AJ94" s="91">
        <f t="shared" ref="AJ94:AJ118" si="18">AF94*AI94</f>
        <v>0</v>
      </c>
      <c r="AK94" s="91">
        <f t="shared" ref="AK94:AK118" si="19">AJ94*$AE$20</f>
        <v>0</v>
      </c>
    </row>
    <row r="95" spans="1:37" ht="25" customHeight="1" thickTop="1" thickBot="1" x14ac:dyDescent="0.3">
      <c r="A95" s="259" t="s">
        <v>68</v>
      </c>
      <c r="B95" s="259"/>
      <c r="C95" s="259"/>
      <c r="D95" s="259"/>
      <c r="E95" s="259"/>
      <c r="F95" s="259"/>
      <c r="G95" s="259"/>
      <c r="H95" s="259"/>
      <c r="I95" s="259"/>
      <c r="J95" s="259"/>
      <c r="K95" s="259"/>
      <c r="L95" s="259"/>
      <c r="M95" s="259"/>
      <c r="N95" s="259"/>
      <c r="O95" s="259"/>
      <c r="P95" s="259"/>
      <c r="Q95" s="150"/>
      <c r="R95" s="150"/>
      <c r="S95" s="150"/>
      <c r="T95" s="150"/>
      <c r="U95" s="150"/>
      <c r="V95" s="150"/>
      <c r="W95" s="150"/>
      <c r="X95" s="150"/>
      <c r="Y95" s="150"/>
      <c r="Z95" s="150"/>
      <c r="AA95" s="150"/>
      <c r="AB95" s="150"/>
      <c r="AC95" s="151"/>
      <c r="AD95" s="88">
        <f>'Art. 137'!AF103</f>
        <v>0</v>
      </c>
      <c r="AE95" s="89">
        <f t="shared" si="13"/>
        <v>0</v>
      </c>
      <c r="AF95">
        <f t="shared" si="14"/>
        <v>0</v>
      </c>
      <c r="AG95" s="86">
        <f t="shared" si="15"/>
        <v>1</v>
      </c>
      <c r="AH95" s="90">
        <f t="shared" si="16"/>
        <v>0</v>
      </c>
      <c r="AI95" s="91">
        <f t="shared" si="17"/>
        <v>0.04</v>
      </c>
      <c r="AJ95" s="91">
        <f t="shared" si="18"/>
        <v>0</v>
      </c>
      <c r="AK95" s="91">
        <f t="shared" si="19"/>
        <v>0</v>
      </c>
    </row>
    <row r="96" spans="1:37" ht="25" customHeight="1" thickTop="1" thickBot="1" x14ac:dyDescent="0.3">
      <c r="A96" s="259" t="s">
        <v>133</v>
      </c>
      <c r="B96" s="259"/>
      <c r="C96" s="259"/>
      <c r="D96" s="259"/>
      <c r="E96" s="259"/>
      <c r="F96" s="259"/>
      <c r="G96" s="259"/>
      <c r="H96" s="259"/>
      <c r="I96" s="259"/>
      <c r="J96" s="259"/>
      <c r="K96" s="259"/>
      <c r="L96" s="259"/>
      <c r="M96" s="259"/>
      <c r="N96" s="259"/>
      <c r="O96" s="259"/>
      <c r="P96" s="259"/>
      <c r="Q96" s="150"/>
      <c r="R96" s="150"/>
      <c r="S96" s="150"/>
      <c r="T96" s="150"/>
      <c r="U96" s="150"/>
      <c r="V96" s="150"/>
      <c r="W96" s="150"/>
      <c r="X96" s="150"/>
      <c r="Y96" s="150"/>
      <c r="Z96" s="150"/>
      <c r="AA96" s="150"/>
      <c r="AB96" s="150"/>
      <c r="AC96" s="151"/>
      <c r="AD96" s="88">
        <f>'Art. 137'!AF104</f>
        <v>0</v>
      </c>
      <c r="AE96" s="89">
        <f t="shared" si="13"/>
        <v>0</v>
      </c>
      <c r="AF96">
        <f t="shared" si="14"/>
        <v>0</v>
      </c>
      <c r="AG96" s="86">
        <f t="shared" si="15"/>
        <v>1</v>
      </c>
      <c r="AH96" s="90">
        <f t="shared" si="16"/>
        <v>0</v>
      </c>
      <c r="AI96" s="91">
        <f t="shared" si="17"/>
        <v>0.04</v>
      </c>
      <c r="AJ96" s="91">
        <f t="shared" si="18"/>
        <v>0</v>
      </c>
      <c r="AK96" s="91">
        <f t="shared" si="19"/>
        <v>0</v>
      </c>
    </row>
    <row r="97" spans="1:37" ht="25" customHeight="1" thickTop="1" thickBot="1" x14ac:dyDescent="0.3">
      <c r="A97" s="259" t="s">
        <v>134</v>
      </c>
      <c r="B97" s="259"/>
      <c r="C97" s="259"/>
      <c r="D97" s="259"/>
      <c r="E97" s="259"/>
      <c r="F97" s="259"/>
      <c r="G97" s="259"/>
      <c r="H97" s="259"/>
      <c r="I97" s="259"/>
      <c r="J97" s="259"/>
      <c r="K97" s="259"/>
      <c r="L97" s="259"/>
      <c r="M97" s="259"/>
      <c r="N97" s="259"/>
      <c r="O97" s="259"/>
      <c r="P97" s="259"/>
      <c r="Q97" s="150"/>
      <c r="R97" s="150"/>
      <c r="S97" s="150"/>
      <c r="T97" s="150"/>
      <c r="U97" s="150"/>
      <c r="V97" s="150"/>
      <c r="W97" s="150"/>
      <c r="X97" s="150"/>
      <c r="Y97" s="150"/>
      <c r="Z97" s="150"/>
      <c r="AA97" s="150"/>
      <c r="AB97" s="150"/>
      <c r="AC97" s="151"/>
      <c r="AD97" s="88">
        <f>'Art. 137'!AF105</f>
        <v>0</v>
      </c>
      <c r="AE97" s="89">
        <f t="shared" si="13"/>
        <v>0</v>
      </c>
      <c r="AF97">
        <f t="shared" si="14"/>
        <v>0</v>
      </c>
      <c r="AG97" s="86">
        <f t="shared" si="15"/>
        <v>1</v>
      </c>
      <c r="AH97" s="90">
        <f t="shared" si="16"/>
        <v>0</v>
      </c>
      <c r="AI97" s="91">
        <f t="shared" si="17"/>
        <v>0.04</v>
      </c>
      <c r="AJ97" s="91">
        <f t="shared" si="18"/>
        <v>0</v>
      </c>
      <c r="AK97" s="91">
        <f t="shared" si="19"/>
        <v>0</v>
      </c>
    </row>
    <row r="98" spans="1:37" ht="25" customHeight="1" thickTop="1" thickBot="1" x14ac:dyDescent="0.3">
      <c r="A98" s="259" t="s">
        <v>135</v>
      </c>
      <c r="B98" s="259"/>
      <c r="C98" s="259"/>
      <c r="D98" s="259"/>
      <c r="E98" s="259"/>
      <c r="F98" s="259"/>
      <c r="G98" s="259"/>
      <c r="H98" s="259"/>
      <c r="I98" s="259"/>
      <c r="J98" s="259"/>
      <c r="K98" s="259"/>
      <c r="L98" s="259"/>
      <c r="M98" s="259"/>
      <c r="N98" s="259"/>
      <c r="O98" s="259"/>
      <c r="P98" s="259"/>
      <c r="Q98" s="152"/>
      <c r="R98" s="152"/>
      <c r="S98" s="152"/>
      <c r="T98" s="152"/>
      <c r="U98" s="152"/>
      <c r="V98" s="152"/>
      <c r="W98" s="152"/>
      <c r="X98" s="152"/>
      <c r="Y98" s="152"/>
      <c r="Z98" s="152"/>
      <c r="AA98" s="152"/>
      <c r="AB98" s="152"/>
      <c r="AC98" s="153"/>
      <c r="AD98" s="88">
        <f>'Art. 137'!AF106</f>
        <v>0</v>
      </c>
      <c r="AE98" s="89">
        <f t="shared" si="13"/>
        <v>0</v>
      </c>
      <c r="AF98">
        <f t="shared" si="14"/>
        <v>0</v>
      </c>
      <c r="AG98" s="86">
        <f t="shared" si="15"/>
        <v>1</v>
      </c>
      <c r="AH98" s="90">
        <f t="shared" si="16"/>
        <v>0</v>
      </c>
      <c r="AI98" s="91">
        <f t="shared" si="17"/>
        <v>0.04</v>
      </c>
      <c r="AJ98" s="91">
        <f t="shared" si="18"/>
        <v>0</v>
      </c>
      <c r="AK98" s="91">
        <f t="shared" si="19"/>
        <v>0</v>
      </c>
    </row>
    <row r="99" spans="1:37" ht="25" customHeight="1" thickTop="1" thickBot="1" x14ac:dyDescent="0.3">
      <c r="A99" s="259" t="s">
        <v>136</v>
      </c>
      <c r="B99" s="259"/>
      <c r="C99" s="259"/>
      <c r="D99" s="259"/>
      <c r="E99" s="259"/>
      <c r="F99" s="259"/>
      <c r="G99" s="259"/>
      <c r="H99" s="259"/>
      <c r="I99" s="259"/>
      <c r="J99" s="259"/>
      <c r="K99" s="259"/>
      <c r="L99" s="259"/>
      <c r="M99" s="259"/>
      <c r="N99" s="259"/>
      <c r="O99" s="259"/>
      <c r="P99" s="259"/>
      <c r="Q99" s="152"/>
      <c r="R99" s="152"/>
      <c r="S99" s="152"/>
      <c r="T99" s="152"/>
      <c r="U99" s="152"/>
      <c r="V99" s="152"/>
      <c r="W99" s="152"/>
      <c r="X99" s="152"/>
      <c r="Y99" s="152"/>
      <c r="Z99" s="152"/>
      <c r="AA99" s="152"/>
      <c r="AB99" s="152"/>
      <c r="AC99" s="153"/>
      <c r="AD99" s="88">
        <f>'Art. 137'!AF107</f>
        <v>0</v>
      </c>
      <c r="AE99" s="89">
        <f t="shared" si="13"/>
        <v>0</v>
      </c>
      <c r="AF99">
        <f t="shared" si="14"/>
        <v>0</v>
      </c>
      <c r="AG99" s="86">
        <f t="shared" si="15"/>
        <v>1</v>
      </c>
      <c r="AH99" s="90">
        <f t="shared" si="16"/>
        <v>0</v>
      </c>
      <c r="AI99" s="91">
        <f t="shared" si="17"/>
        <v>0.04</v>
      </c>
      <c r="AJ99" s="91">
        <f t="shared" si="18"/>
        <v>0</v>
      </c>
      <c r="AK99" s="91">
        <f t="shared" si="19"/>
        <v>0</v>
      </c>
    </row>
    <row r="100" spans="1:37" ht="25" customHeight="1" thickTop="1" thickBot="1" x14ac:dyDescent="0.3">
      <c r="A100" s="259" t="s">
        <v>137</v>
      </c>
      <c r="B100" s="259"/>
      <c r="C100" s="259"/>
      <c r="D100" s="259"/>
      <c r="E100" s="259"/>
      <c r="F100" s="259"/>
      <c r="G100" s="259"/>
      <c r="H100" s="259"/>
      <c r="I100" s="259"/>
      <c r="J100" s="259"/>
      <c r="K100" s="259"/>
      <c r="L100" s="259"/>
      <c r="M100" s="259"/>
      <c r="N100" s="259"/>
      <c r="O100" s="259"/>
      <c r="P100" s="259"/>
      <c r="Q100" s="150"/>
      <c r="R100" s="150"/>
      <c r="S100" s="150"/>
      <c r="T100" s="150"/>
      <c r="U100" s="150"/>
      <c r="V100" s="150"/>
      <c r="W100" s="150"/>
      <c r="X100" s="150"/>
      <c r="Y100" s="150"/>
      <c r="Z100" s="150"/>
      <c r="AA100" s="150"/>
      <c r="AB100" s="150"/>
      <c r="AC100" s="151"/>
      <c r="AD100" s="88">
        <f>'Art. 137'!AF108</f>
        <v>0</v>
      </c>
      <c r="AE100" s="89">
        <f t="shared" si="13"/>
        <v>0</v>
      </c>
      <c r="AF100">
        <f t="shared" si="14"/>
        <v>0</v>
      </c>
      <c r="AG100" s="86">
        <f t="shared" si="15"/>
        <v>1</v>
      </c>
      <c r="AH100" s="90">
        <f t="shared" si="16"/>
        <v>0</v>
      </c>
      <c r="AI100" s="91">
        <f t="shared" si="17"/>
        <v>0.04</v>
      </c>
      <c r="AJ100" s="91">
        <f t="shared" si="18"/>
        <v>0</v>
      </c>
      <c r="AK100" s="91">
        <f t="shared" si="19"/>
        <v>0</v>
      </c>
    </row>
    <row r="101" spans="1:37" ht="25" customHeight="1" thickTop="1" thickBot="1" x14ac:dyDescent="0.3">
      <c r="A101" s="259" t="s">
        <v>138</v>
      </c>
      <c r="B101" s="259"/>
      <c r="C101" s="259"/>
      <c r="D101" s="259"/>
      <c r="E101" s="259"/>
      <c r="F101" s="259"/>
      <c r="G101" s="259"/>
      <c r="H101" s="259"/>
      <c r="I101" s="259"/>
      <c r="J101" s="259"/>
      <c r="K101" s="259"/>
      <c r="L101" s="259"/>
      <c r="M101" s="259"/>
      <c r="N101" s="259"/>
      <c r="O101" s="259"/>
      <c r="P101" s="259"/>
      <c r="Q101" s="150"/>
      <c r="R101" s="150"/>
      <c r="S101" s="150"/>
      <c r="T101" s="150"/>
      <c r="U101" s="150"/>
      <c r="V101" s="150"/>
      <c r="W101" s="150"/>
      <c r="X101" s="150"/>
      <c r="Y101" s="150"/>
      <c r="Z101" s="150"/>
      <c r="AA101" s="150"/>
      <c r="AB101" s="150"/>
      <c r="AC101" s="151"/>
      <c r="AD101" s="88">
        <f>'Art. 137'!AF109</f>
        <v>0</v>
      </c>
      <c r="AE101" s="89">
        <f t="shared" si="13"/>
        <v>0</v>
      </c>
      <c r="AF101">
        <f t="shared" si="14"/>
        <v>0</v>
      </c>
      <c r="AG101" s="86">
        <f t="shared" si="15"/>
        <v>1</v>
      </c>
      <c r="AH101" s="90">
        <f t="shared" si="16"/>
        <v>0</v>
      </c>
      <c r="AI101" s="91">
        <f t="shared" si="17"/>
        <v>0.04</v>
      </c>
      <c r="AJ101" s="91">
        <f t="shared" si="18"/>
        <v>0</v>
      </c>
      <c r="AK101" s="91">
        <f t="shared" si="19"/>
        <v>0</v>
      </c>
    </row>
    <row r="102" spans="1:37" ht="25" customHeight="1" thickTop="1" thickBot="1" x14ac:dyDescent="0.3">
      <c r="A102" s="274" t="s">
        <v>139</v>
      </c>
      <c r="B102" s="274"/>
      <c r="C102" s="274"/>
      <c r="D102" s="274"/>
      <c r="E102" s="274"/>
      <c r="F102" s="274"/>
      <c r="G102" s="274"/>
      <c r="H102" s="274"/>
      <c r="I102" s="274"/>
      <c r="J102" s="274"/>
      <c r="K102" s="274"/>
      <c r="L102" s="274"/>
      <c r="M102" s="274"/>
      <c r="N102" s="274"/>
      <c r="O102" s="274"/>
      <c r="P102" s="274"/>
      <c r="Q102" s="150"/>
      <c r="R102" s="150"/>
      <c r="S102" s="150"/>
      <c r="T102" s="150"/>
      <c r="U102" s="150"/>
      <c r="V102" s="150"/>
      <c r="W102" s="150"/>
      <c r="X102" s="150"/>
      <c r="Y102" s="150"/>
      <c r="Z102" s="150"/>
      <c r="AA102" s="150"/>
      <c r="AB102" s="150"/>
      <c r="AC102" s="151"/>
      <c r="AD102" s="88">
        <f>'Art. 137'!AF110</f>
        <v>0</v>
      </c>
      <c r="AE102" s="89">
        <f t="shared" si="13"/>
        <v>0</v>
      </c>
      <c r="AF102">
        <f t="shared" si="14"/>
        <v>0</v>
      </c>
      <c r="AG102" s="86">
        <f t="shared" si="15"/>
        <v>1</v>
      </c>
      <c r="AH102" s="90">
        <f t="shared" si="16"/>
        <v>0</v>
      </c>
      <c r="AI102" s="91">
        <f t="shared" si="17"/>
        <v>0.04</v>
      </c>
      <c r="AJ102" s="91">
        <f t="shared" si="18"/>
        <v>0</v>
      </c>
      <c r="AK102" s="91">
        <f t="shared" si="19"/>
        <v>0</v>
      </c>
    </row>
    <row r="103" spans="1:37" ht="25" customHeight="1" thickTop="1" thickBot="1" x14ac:dyDescent="0.3">
      <c r="A103" s="274" t="s">
        <v>140</v>
      </c>
      <c r="B103" s="274"/>
      <c r="C103" s="274"/>
      <c r="D103" s="274"/>
      <c r="E103" s="274"/>
      <c r="F103" s="274"/>
      <c r="G103" s="274"/>
      <c r="H103" s="274"/>
      <c r="I103" s="274"/>
      <c r="J103" s="274"/>
      <c r="K103" s="274"/>
      <c r="L103" s="274"/>
      <c r="M103" s="274"/>
      <c r="N103" s="274"/>
      <c r="O103" s="274"/>
      <c r="P103" s="274"/>
      <c r="Q103" s="150"/>
      <c r="R103" s="150"/>
      <c r="S103" s="150"/>
      <c r="T103" s="150"/>
      <c r="U103" s="150"/>
      <c r="V103" s="150"/>
      <c r="W103" s="150"/>
      <c r="X103" s="150"/>
      <c r="Y103" s="150"/>
      <c r="Z103" s="150"/>
      <c r="AA103" s="150"/>
      <c r="AB103" s="150"/>
      <c r="AC103" s="151"/>
      <c r="AD103" s="88">
        <f>'Art. 137'!AF111</f>
        <v>0</v>
      </c>
      <c r="AE103" s="89">
        <f t="shared" si="13"/>
        <v>0</v>
      </c>
      <c r="AF103">
        <f t="shared" si="14"/>
        <v>0</v>
      </c>
      <c r="AG103" s="86">
        <f t="shared" si="15"/>
        <v>1</v>
      </c>
      <c r="AH103" s="90">
        <f t="shared" si="16"/>
        <v>0</v>
      </c>
      <c r="AI103" s="91">
        <f t="shared" si="17"/>
        <v>0.04</v>
      </c>
      <c r="AJ103" s="91">
        <f t="shared" si="18"/>
        <v>0</v>
      </c>
      <c r="AK103" s="91">
        <f t="shared" si="19"/>
        <v>0</v>
      </c>
    </row>
    <row r="104" spans="1:37" ht="25" customHeight="1" thickTop="1" thickBot="1" x14ac:dyDescent="0.3">
      <c r="A104" s="274" t="s">
        <v>141</v>
      </c>
      <c r="B104" s="274"/>
      <c r="C104" s="274"/>
      <c r="D104" s="274"/>
      <c r="E104" s="274"/>
      <c r="F104" s="274"/>
      <c r="G104" s="274"/>
      <c r="H104" s="274"/>
      <c r="I104" s="274"/>
      <c r="J104" s="274"/>
      <c r="K104" s="274"/>
      <c r="L104" s="274"/>
      <c r="M104" s="274"/>
      <c r="N104" s="274"/>
      <c r="O104" s="274"/>
      <c r="P104" s="274"/>
      <c r="Q104" s="150"/>
      <c r="R104" s="150"/>
      <c r="S104" s="150"/>
      <c r="T104" s="150"/>
      <c r="U104" s="150"/>
      <c r="V104" s="150"/>
      <c r="W104" s="150"/>
      <c r="X104" s="150"/>
      <c r="Y104" s="150"/>
      <c r="Z104" s="150"/>
      <c r="AA104" s="150"/>
      <c r="AB104" s="150"/>
      <c r="AC104" s="151"/>
      <c r="AD104" s="88">
        <f>'Art. 137'!AF112</f>
        <v>0</v>
      </c>
      <c r="AE104" s="89">
        <f t="shared" si="13"/>
        <v>0</v>
      </c>
      <c r="AF104">
        <f t="shared" si="14"/>
        <v>0</v>
      </c>
      <c r="AG104" s="86">
        <f t="shared" si="15"/>
        <v>1</v>
      </c>
      <c r="AH104" s="90">
        <f t="shared" si="16"/>
        <v>0</v>
      </c>
      <c r="AI104" s="91">
        <f t="shared" si="17"/>
        <v>0.04</v>
      </c>
      <c r="AJ104" s="91">
        <f t="shared" si="18"/>
        <v>0</v>
      </c>
      <c r="AK104" s="91">
        <f t="shared" si="19"/>
        <v>0</v>
      </c>
    </row>
    <row r="105" spans="1:37" ht="25" customHeight="1" thickTop="1" thickBot="1" x14ac:dyDescent="0.3">
      <c r="A105" s="274" t="s">
        <v>142</v>
      </c>
      <c r="B105" s="274"/>
      <c r="C105" s="274"/>
      <c r="D105" s="274"/>
      <c r="E105" s="274"/>
      <c r="F105" s="274"/>
      <c r="G105" s="274"/>
      <c r="H105" s="274"/>
      <c r="I105" s="274"/>
      <c r="J105" s="274"/>
      <c r="K105" s="274"/>
      <c r="L105" s="274"/>
      <c r="M105" s="274"/>
      <c r="N105" s="274"/>
      <c r="O105" s="274"/>
      <c r="P105" s="274"/>
      <c r="Q105" s="150"/>
      <c r="R105" s="150"/>
      <c r="S105" s="150"/>
      <c r="T105" s="150"/>
      <c r="U105" s="150"/>
      <c r="V105" s="150"/>
      <c r="W105" s="150"/>
      <c r="X105" s="150"/>
      <c r="Y105" s="150"/>
      <c r="Z105" s="150"/>
      <c r="AA105" s="150"/>
      <c r="AB105" s="150"/>
      <c r="AC105" s="151"/>
      <c r="AD105" s="88">
        <f>'Art. 137'!AF113</f>
        <v>0</v>
      </c>
      <c r="AE105" s="89">
        <f t="shared" si="13"/>
        <v>0</v>
      </c>
      <c r="AF105">
        <f t="shared" si="14"/>
        <v>0</v>
      </c>
      <c r="AG105" s="86">
        <f t="shared" si="15"/>
        <v>1</v>
      </c>
      <c r="AH105" s="90">
        <f t="shared" si="16"/>
        <v>0</v>
      </c>
      <c r="AI105" s="91">
        <f t="shared" si="17"/>
        <v>0.04</v>
      </c>
      <c r="AJ105" s="91">
        <f t="shared" si="18"/>
        <v>0</v>
      </c>
      <c r="AK105" s="91">
        <f t="shared" si="19"/>
        <v>0</v>
      </c>
    </row>
    <row r="106" spans="1:37" ht="25" customHeight="1" thickTop="1" thickBot="1" x14ac:dyDescent="0.3">
      <c r="A106" s="274" t="s">
        <v>143</v>
      </c>
      <c r="B106" s="274"/>
      <c r="C106" s="274"/>
      <c r="D106" s="274"/>
      <c r="E106" s="274"/>
      <c r="F106" s="274"/>
      <c r="G106" s="274"/>
      <c r="H106" s="274"/>
      <c r="I106" s="274"/>
      <c r="J106" s="274"/>
      <c r="K106" s="274"/>
      <c r="L106" s="274"/>
      <c r="M106" s="274"/>
      <c r="N106" s="274"/>
      <c r="O106" s="274"/>
      <c r="P106" s="274"/>
      <c r="Q106" s="150"/>
      <c r="R106" s="150"/>
      <c r="S106" s="150"/>
      <c r="T106" s="150"/>
      <c r="U106" s="150"/>
      <c r="V106" s="150"/>
      <c r="W106" s="150"/>
      <c r="X106" s="150"/>
      <c r="Y106" s="150"/>
      <c r="Z106" s="150"/>
      <c r="AA106" s="150"/>
      <c r="AB106" s="150"/>
      <c r="AC106" s="151"/>
      <c r="AD106" s="88">
        <f>'Art. 137'!AF114</f>
        <v>0</v>
      </c>
      <c r="AE106" s="89">
        <f t="shared" si="13"/>
        <v>0</v>
      </c>
      <c r="AF106">
        <f t="shared" si="14"/>
        <v>0</v>
      </c>
      <c r="AG106" s="86">
        <f t="shared" si="15"/>
        <v>1</v>
      </c>
      <c r="AH106" s="90">
        <f t="shared" si="16"/>
        <v>0</v>
      </c>
      <c r="AI106" s="91">
        <f t="shared" si="17"/>
        <v>0.04</v>
      </c>
      <c r="AJ106" s="91">
        <f t="shared" si="18"/>
        <v>0</v>
      </c>
      <c r="AK106" s="91">
        <f t="shared" si="19"/>
        <v>0</v>
      </c>
    </row>
    <row r="107" spans="1:37" ht="25" customHeight="1" thickTop="1" thickBot="1" x14ac:dyDescent="0.3">
      <c r="A107" s="274" t="s">
        <v>144</v>
      </c>
      <c r="B107" s="274"/>
      <c r="C107" s="274"/>
      <c r="D107" s="274"/>
      <c r="E107" s="274"/>
      <c r="F107" s="274"/>
      <c r="G107" s="274"/>
      <c r="H107" s="274"/>
      <c r="I107" s="274"/>
      <c r="J107" s="274"/>
      <c r="K107" s="274"/>
      <c r="L107" s="274"/>
      <c r="M107" s="274"/>
      <c r="N107" s="274"/>
      <c r="O107" s="274"/>
      <c r="P107" s="274"/>
      <c r="Q107" s="150"/>
      <c r="R107" s="150"/>
      <c r="S107" s="150"/>
      <c r="T107" s="150"/>
      <c r="U107" s="150"/>
      <c r="V107" s="150"/>
      <c r="W107" s="150"/>
      <c r="X107" s="150"/>
      <c r="Y107" s="150"/>
      <c r="Z107" s="150"/>
      <c r="AA107" s="150"/>
      <c r="AB107" s="150"/>
      <c r="AC107" s="151"/>
      <c r="AD107" s="88">
        <f>'Art. 137'!AF115</f>
        <v>0</v>
      </c>
      <c r="AE107" s="89">
        <f t="shared" si="13"/>
        <v>0</v>
      </c>
      <c r="AF107">
        <f t="shared" si="14"/>
        <v>0</v>
      </c>
      <c r="AG107" s="86">
        <f t="shared" si="15"/>
        <v>1</v>
      </c>
      <c r="AH107" s="90">
        <f t="shared" si="16"/>
        <v>0</v>
      </c>
      <c r="AI107" s="91">
        <f t="shared" si="17"/>
        <v>0.04</v>
      </c>
      <c r="AJ107" s="91">
        <f t="shared" si="18"/>
        <v>0</v>
      </c>
      <c r="AK107" s="91">
        <f t="shared" si="19"/>
        <v>0</v>
      </c>
    </row>
    <row r="108" spans="1:37" ht="25" customHeight="1" thickTop="1" thickBot="1" x14ac:dyDescent="0.3">
      <c r="A108" s="274" t="s">
        <v>145</v>
      </c>
      <c r="B108" s="274"/>
      <c r="C108" s="274"/>
      <c r="D108" s="274"/>
      <c r="E108" s="274"/>
      <c r="F108" s="274"/>
      <c r="G108" s="274"/>
      <c r="H108" s="274"/>
      <c r="I108" s="274"/>
      <c r="J108" s="274"/>
      <c r="K108" s="274"/>
      <c r="L108" s="274"/>
      <c r="M108" s="274"/>
      <c r="N108" s="274"/>
      <c r="O108" s="274"/>
      <c r="P108" s="274"/>
      <c r="Q108" s="150"/>
      <c r="R108" s="150"/>
      <c r="S108" s="150"/>
      <c r="T108" s="150"/>
      <c r="U108" s="150"/>
      <c r="V108" s="150"/>
      <c r="W108" s="150"/>
      <c r="X108" s="150"/>
      <c r="Y108" s="150"/>
      <c r="Z108" s="150"/>
      <c r="AA108" s="150"/>
      <c r="AB108" s="150"/>
      <c r="AC108" s="151"/>
      <c r="AD108" s="88">
        <f>'Art. 137'!AF116</f>
        <v>0</v>
      </c>
      <c r="AE108" s="89">
        <f t="shared" si="13"/>
        <v>0</v>
      </c>
      <c r="AF108">
        <f t="shared" si="14"/>
        <v>0</v>
      </c>
      <c r="AG108" s="86">
        <f t="shared" si="15"/>
        <v>1</v>
      </c>
      <c r="AH108" s="90">
        <f t="shared" si="16"/>
        <v>0</v>
      </c>
      <c r="AI108" s="91">
        <f t="shared" si="17"/>
        <v>0.04</v>
      </c>
      <c r="AJ108" s="91">
        <f t="shared" si="18"/>
        <v>0</v>
      </c>
      <c r="AK108" s="91">
        <f t="shared" si="19"/>
        <v>0</v>
      </c>
    </row>
    <row r="109" spans="1:37" ht="25" customHeight="1" thickTop="1" thickBot="1" x14ac:dyDescent="0.3">
      <c r="A109" s="274" t="s">
        <v>146</v>
      </c>
      <c r="B109" s="274"/>
      <c r="C109" s="274"/>
      <c r="D109" s="274"/>
      <c r="E109" s="274"/>
      <c r="F109" s="274"/>
      <c r="G109" s="274"/>
      <c r="H109" s="274"/>
      <c r="I109" s="274"/>
      <c r="J109" s="274"/>
      <c r="K109" s="274"/>
      <c r="L109" s="274"/>
      <c r="M109" s="274"/>
      <c r="N109" s="274"/>
      <c r="O109" s="274"/>
      <c r="P109" s="274"/>
      <c r="Q109" s="150"/>
      <c r="R109" s="150"/>
      <c r="S109" s="150"/>
      <c r="T109" s="150"/>
      <c r="U109" s="150"/>
      <c r="V109" s="150"/>
      <c r="W109" s="150"/>
      <c r="X109" s="150"/>
      <c r="Y109" s="150"/>
      <c r="Z109" s="150"/>
      <c r="AA109" s="150"/>
      <c r="AB109" s="150"/>
      <c r="AC109" s="151"/>
      <c r="AD109" s="88">
        <f>'Art. 137'!AF117</f>
        <v>0</v>
      </c>
      <c r="AE109" s="89">
        <f t="shared" si="13"/>
        <v>0</v>
      </c>
      <c r="AF109">
        <f t="shared" si="14"/>
        <v>0</v>
      </c>
      <c r="AG109" s="86">
        <f t="shared" si="15"/>
        <v>1</v>
      </c>
      <c r="AH109" s="90">
        <f t="shared" si="16"/>
        <v>0</v>
      </c>
      <c r="AI109" s="91">
        <f t="shared" si="17"/>
        <v>0.04</v>
      </c>
      <c r="AJ109" s="91">
        <f t="shared" si="18"/>
        <v>0</v>
      </c>
      <c r="AK109" s="91">
        <f t="shared" si="19"/>
        <v>0</v>
      </c>
    </row>
    <row r="110" spans="1:37" ht="25" customHeight="1" thickTop="1" thickBot="1" x14ac:dyDescent="0.3">
      <c r="A110" s="274" t="s">
        <v>147</v>
      </c>
      <c r="B110" s="274"/>
      <c r="C110" s="274"/>
      <c r="D110" s="274"/>
      <c r="E110" s="274"/>
      <c r="F110" s="274"/>
      <c r="G110" s="274"/>
      <c r="H110" s="274"/>
      <c r="I110" s="274"/>
      <c r="J110" s="274"/>
      <c r="K110" s="274"/>
      <c r="L110" s="274"/>
      <c r="M110" s="274"/>
      <c r="N110" s="274"/>
      <c r="O110" s="274"/>
      <c r="P110" s="274"/>
      <c r="Q110" s="150"/>
      <c r="R110" s="150"/>
      <c r="S110" s="150"/>
      <c r="T110" s="150"/>
      <c r="U110" s="150"/>
      <c r="V110" s="150"/>
      <c r="W110" s="150"/>
      <c r="X110" s="150"/>
      <c r="Y110" s="150"/>
      <c r="Z110" s="150"/>
      <c r="AA110" s="150"/>
      <c r="AB110" s="150"/>
      <c r="AC110" s="151"/>
      <c r="AD110" s="88">
        <f>'Art. 137'!AF118</f>
        <v>0</v>
      </c>
      <c r="AE110" s="89">
        <f t="shared" si="13"/>
        <v>0</v>
      </c>
      <c r="AF110">
        <f t="shared" si="14"/>
        <v>0</v>
      </c>
      <c r="AG110" s="86">
        <f t="shared" si="15"/>
        <v>1</v>
      </c>
      <c r="AH110" s="90">
        <f t="shared" si="16"/>
        <v>0</v>
      </c>
      <c r="AI110" s="91">
        <f t="shared" si="17"/>
        <v>0.04</v>
      </c>
      <c r="AJ110" s="91">
        <f t="shared" si="18"/>
        <v>0</v>
      </c>
      <c r="AK110" s="91">
        <f t="shared" si="19"/>
        <v>0</v>
      </c>
    </row>
    <row r="111" spans="1:37" ht="25" customHeight="1" thickTop="1" thickBot="1" x14ac:dyDescent="0.3">
      <c r="A111" s="274" t="s">
        <v>148</v>
      </c>
      <c r="B111" s="274"/>
      <c r="C111" s="274"/>
      <c r="D111" s="274"/>
      <c r="E111" s="274"/>
      <c r="F111" s="274"/>
      <c r="G111" s="274"/>
      <c r="H111" s="274"/>
      <c r="I111" s="274"/>
      <c r="J111" s="274"/>
      <c r="K111" s="274"/>
      <c r="L111" s="274"/>
      <c r="M111" s="274"/>
      <c r="N111" s="274"/>
      <c r="O111" s="274"/>
      <c r="P111" s="274"/>
      <c r="Q111" s="150"/>
      <c r="R111" s="150"/>
      <c r="S111" s="150"/>
      <c r="T111" s="150"/>
      <c r="U111" s="150"/>
      <c r="V111" s="150"/>
      <c r="W111" s="150"/>
      <c r="X111" s="150"/>
      <c r="Y111" s="150"/>
      <c r="Z111" s="150"/>
      <c r="AA111" s="150"/>
      <c r="AB111" s="150"/>
      <c r="AC111" s="151"/>
      <c r="AD111" s="88">
        <f>'Art. 137'!AF119</f>
        <v>0</v>
      </c>
      <c r="AE111" s="89">
        <f t="shared" si="13"/>
        <v>0</v>
      </c>
      <c r="AF111">
        <f t="shared" si="14"/>
        <v>0</v>
      </c>
      <c r="AG111" s="86">
        <f t="shared" si="15"/>
        <v>1</v>
      </c>
      <c r="AH111" s="90">
        <f t="shared" si="16"/>
        <v>0</v>
      </c>
      <c r="AI111" s="91">
        <f t="shared" si="17"/>
        <v>0.04</v>
      </c>
      <c r="AJ111" s="91">
        <f t="shared" si="18"/>
        <v>0</v>
      </c>
      <c r="AK111" s="91">
        <f t="shared" si="19"/>
        <v>0</v>
      </c>
    </row>
    <row r="112" spans="1:37" ht="25" customHeight="1" thickTop="1" thickBot="1" x14ac:dyDescent="0.3">
      <c r="A112" s="274" t="s">
        <v>149</v>
      </c>
      <c r="B112" s="274"/>
      <c r="C112" s="274"/>
      <c r="D112" s="274"/>
      <c r="E112" s="274"/>
      <c r="F112" s="274"/>
      <c r="G112" s="274"/>
      <c r="H112" s="274"/>
      <c r="I112" s="274"/>
      <c r="J112" s="274"/>
      <c r="K112" s="274"/>
      <c r="L112" s="274"/>
      <c r="M112" s="274"/>
      <c r="N112" s="274"/>
      <c r="O112" s="274"/>
      <c r="P112" s="274"/>
      <c r="Q112" s="152"/>
      <c r="R112" s="152"/>
      <c r="S112" s="152"/>
      <c r="T112" s="152"/>
      <c r="U112" s="152"/>
      <c r="V112" s="152"/>
      <c r="W112" s="152"/>
      <c r="X112" s="152"/>
      <c r="Y112" s="152"/>
      <c r="Z112" s="152"/>
      <c r="AA112" s="152"/>
      <c r="AB112" s="152"/>
      <c r="AC112" s="153"/>
      <c r="AD112" s="88">
        <f>'Art. 137'!AF120</f>
        <v>0</v>
      </c>
      <c r="AE112" s="89">
        <f t="shared" si="13"/>
        <v>0</v>
      </c>
      <c r="AF112">
        <f t="shared" si="14"/>
        <v>0</v>
      </c>
      <c r="AG112" s="86">
        <f t="shared" si="15"/>
        <v>1</v>
      </c>
      <c r="AH112" s="90">
        <f t="shared" si="16"/>
        <v>0</v>
      </c>
      <c r="AI112" s="91">
        <f t="shared" si="17"/>
        <v>0.04</v>
      </c>
      <c r="AJ112" s="91">
        <f t="shared" si="18"/>
        <v>0</v>
      </c>
      <c r="AK112" s="91">
        <f t="shared" si="19"/>
        <v>0</v>
      </c>
    </row>
    <row r="113" spans="1:37" ht="25" customHeight="1" thickTop="1" thickBot="1" x14ac:dyDescent="0.3">
      <c r="A113" s="274" t="s">
        <v>150</v>
      </c>
      <c r="B113" s="274"/>
      <c r="C113" s="274"/>
      <c r="D113" s="274"/>
      <c r="E113" s="274"/>
      <c r="F113" s="274"/>
      <c r="G113" s="274"/>
      <c r="H113" s="274"/>
      <c r="I113" s="274"/>
      <c r="J113" s="274"/>
      <c r="K113" s="274"/>
      <c r="L113" s="274"/>
      <c r="M113" s="274"/>
      <c r="N113" s="274"/>
      <c r="O113" s="274"/>
      <c r="P113" s="274"/>
      <c r="Q113" s="152"/>
      <c r="R113" s="152"/>
      <c r="S113" s="152"/>
      <c r="T113" s="152"/>
      <c r="U113" s="152"/>
      <c r="V113" s="152"/>
      <c r="W113" s="152"/>
      <c r="X113" s="152"/>
      <c r="Y113" s="152"/>
      <c r="Z113" s="152"/>
      <c r="AA113" s="152"/>
      <c r="AB113" s="152"/>
      <c r="AC113" s="153"/>
      <c r="AD113" s="88">
        <f>'Art. 137'!AF121</f>
        <v>0</v>
      </c>
      <c r="AE113" s="89">
        <f t="shared" si="13"/>
        <v>0</v>
      </c>
      <c r="AF113">
        <f t="shared" si="14"/>
        <v>0</v>
      </c>
      <c r="AG113" s="86">
        <f t="shared" si="15"/>
        <v>1</v>
      </c>
      <c r="AH113" s="90">
        <f t="shared" si="16"/>
        <v>0</v>
      </c>
      <c r="AI113" s="91">
        <f t="shared" si="17"/>
        <v>0.04</v>
      </c>
      <c r="AJ113" s="91">
        <f t="shared" si="18"/>
        <v>0</v>
      </c>
      <c r="AK113" s="91">
        <f t="shared" si="19"/>
        <v>0</v>
      </c>
    </row>
    <row r="114" spans="1:37" ht="25" customHeight="1" thickTop="1" thickBot="1" x14ac:dyDescent="0.3">
      <c r="A114" s="274" t="s">
        <v>151</v>
      </c>
      <c r="B114" s="274"/>
      <c r="C114" s="274"/>
      <c r="D114" s="274"/>
      <c r="E114" s="274"/>
      <c r="F114" s="274"/>
      <c r="G114" s="274"/>
      <c r="H114" s="274"/>
      <c r="I114" s="274"/>
      <c r="J114" s="274"/>
      <c r="K114" s="274"/>
      <c r="L114" s="274"/>
      <c r="M114" s="274"/>
      <c r="N114" s="274"/>
      <c r="O114" s="274"/>
      <c r="P114" s="274"/>
      <c r="Q114" s="150"/>
      <c r="R114" s="150"/>
      <c r="S114" s="150"/>
      <c r="T114" s="150"/>
      <c r="U114" s="150"/>
      <c r="V114" s="150"/>
      <c r="W114" s="150"/>
      <c r="X114" s="150"/>
      <c r="Y114" s="150"/>
      <c r="Z114" s="150"/>
      <c r="AA114" s="150"/>
      <c r="AB114" s="150"/>
      <c r="AC114" s="151"/>
      <c r="AD114" s="88">
        <f>'Art. 137'!AF122</f>
        <v>0</v>
      </c>
      <c r="AE114" s="89">
        <f t="shared" si="13"/>
        <v>0</v>
      </c>
      <c r="AF114">
        <f t="shared" si="14"/>
        <v>0</v>
      </c>
      <c r="AG114" s="86">
        <f t="shared" si="15"/>
        <v>1</v>
      </c>
      <c r="AH114" s="90">
        <f t="shared" si="16"/>
        <v>0</v>
      </c>
      <c r="AI114" s="91">
        <f t="shared" si="17"/>
        <v>0.04</v>
      </c>
      <c r="AJ114" s="91">
        <f t="shared" si="18"/>
        <v>0</v>
      </c>
      <c r="AK114" s="91">
        <f t="shared" si="19"/>
        <v>0</v>
      </c>
    </row>
    <row r="115" spans="1:37" ht="25" customHeight="1" thickTop="1" thickBot="1" x14ac:dyDescent="0.3">
      <c r="A115" s="274" t="s">
        <v>152</v>
      </c>
      <c r="B115" s="274"/>
      <c r="C115" s="274"/>
      <c r="D115" s="274"/>
      <c r="E115" s="274"/>
      <c r="F115" s="274"/>
      <c r="G115" s="274"/>
      <c r="H115" s="274"/>
      <c r="I115" s="274"/>
      <c r="J115" s="274"/>
      <c r="K115" s="274"/>
      <c r="L115" s="274"/>
      <c r="M115" s="274"/>
      <c r="N115" s="274"/>
      <c r="O115" s="274"/>
      <c r="P115" s="274"/>
      <c r="Q115" s="150"/>
      <c r="R115" s="150"/>
      <c r="S115" s="150"/>
      <c r="T115" s="150"/>
      <c r="U115" s="150"/>
      <c r="V115" s="150"/>
      <c r="W115" s="150"/>
      <c r="X115" s="150"/>
      <c r="Y115" s="150"/>
      <c r="Z115" s="150"/>
      <c r="AA115" s="150"/>
      <c r="AB115" s="150"/>
      <c r="AC115" s="151"/>
      <c r="AD115" s="88">
        <f>'Art. 137'!AF123</f>
        <v>0</v>
      </c>
      <c r="AE115" s="89">
        <f t="shared" si="13"/>
        <v>0</v>
      </c>
      <c r="AF115">
        <f t="shared" si="14"/>
        <v>0</v>
      </c>
      <c r="AG115" s="86">
        <f t="shared" si="15"/>
        <v>1</v>
      </c>
      <c r="AH115" s="90">
        <f t="shared" si="16"/>
        <v>0</v>
      </c>
      <c r="AI115" s="91">
        <f t="shared" si="17"/>
        <v>0.04</v>
      </c>
      <c r="AJ115" s="91">
        <f t="shared" si="18"/>
        <v>0</v>
      </c>
      <c r="AK115" s="91">
        <f t="shared" si="19"/>
        <v>0</v>
      </c>
    </row>
    <row r="116" spans="1:37" ht="25" customHeight="1" thickTop="1" thickBot="1" x14ac:dyDescent="0.3">
      <c r="A116" s="274" t="s">
        <v>153</v>
      </c>
      <c r="B116" s="274"/>
      <c r="C116" s="274"/>
      <c r="D116" s="274"/>
      <c r="E116" s="274"/>
      <c r="F116" s="274"/>
      <c r="G116" s="274"/>
      <c r="H116" s="274"/>
      <c r="I116" s="274"/>
      <c r="J116" s="274"/>
      <c r="K116" s="274"/>
      <c r="L116" s="274"/>
      <c r="M116" s="274"/>
      <c r="N116" s="274"/>
      <c r="O116" s="274"/>
      <c r="P116" s="274"/>
      <c r="Q116" s="150"/>
      <c r="R116" s="150"/>
      <c r="S116" s="150"/>
      <c r="T116" s="150"/>
      <c r="U116" s="150"/>
      <c r="V116" s="150"/>
      <c r="W116" s="150"/>
      <c r="X116" s="150"/>
      <c r="Y116" s="150"/>
      <c r="Z116" s="150"/>
      <c r="AA116" s="150"/>
      <c r="AB116" s="150"/>
      <c r="AC116" s="151"/>
      <c r="AD116" s="88">
        <f>'Art. 137'!AF124</f>
        <v>0</v>
      </c>
      <c r="AE116" s="89">
        <f t="shared" si="13"/>
        <v>0</v>
      </c>
      <c r="AF116">
        <f t="shared" si="14"/>
        <v>0</v>
      </c>
      <c r="AG116" s="86">
        <f t="shared" si="15"/>
        <v>1</v>
      </c>
      <c r="AH116" s="90">
        <f t="shared" si="16"/>
        <v>0</v>
      </c>
      <c r="AI116" s="91">
        <f t="shared" si="17"/>
        <v>0.04</v>
      </c>
      <c r="AJ116" s="91">
        <f t="shared" si="18"/>
        <v>0</v>
      </c>
      <c r="AK116" s="91">
        <f t="shared" si="19"/>
        <v>0</v>
      </c>
    </row>
    <row r="117" spans="1:37" ht="25" customHeight="1" thickTop="1" thickBot="1" x14ac:dyDescent="0.3">
      <c r="A117" s="274" t="s">
        <v>154</v>
      </c>
      <c r="B117" s="274"/>
      <c r="C117" s="274"/>
      <c r="D117" s="274"/>
      <c r="E117" s="274"/>
      <c r="F117" s="274"/>
      <c r="G117" s="274"/>
      <c r="H117" s="274"/>
      <c r="I117" s="274"/>
      <c r="J117" s="274"/>
      <c r="K117" s="274"/>
      <c r="L117" s="274"/>
      <c r="M117" s="274"/>
      <c r="N117" s="274"/>
      <c r="O117" s="274"/>
      <c r="P117" s="274"/>
      <c r="Q117" s="150"/>
      <c r="R117" s="150"/>
      <c r="S117" s="150"/>
      <c r="T117" s="150"/>
      <c r="U117" s="150"/>
      <c r="V117" s="150"/>
      <c r="W117" s="150"/>
      <c r="X117" s="150"/>
      <c r="Y117" s="150"/>
      <c r="Z117" s="150"/>
      <c r="AA117" s="150"/>
      <c r="AB117" s="150"/>
      <c r="AC117" s="151"/>
      <c r="AD117" s="88">
        <f>'Art. 137'!AF125</f>
        <v>0</v>
      </c>
      <c r="AE117" s="89">
        <f t="shared" si="13"/>
        <v>0</v>
      </c>
      <c r="AF117">
        <f t="shared" si="14"/>
        <v>0</v>
      </c>
      <c r="AG117" s="86">
        <f t="shared" si="15"/>
        <v>1</v>
      </c>
      <c r="AH117" s="90">
        <f t="shared" si="16"/>
        <v>0</v>
      </c>
      <c r="AI117" s="91">
        <f t="shared" si="17"/>
        <v>0.04</v>
      </c>
      <c r="AJ117" s="91">
        <f t="shared" si="18"/>
        <v>0</v>
      </c>
      <c r="AK117" s="91">
        <f t="shared" si="19"/>
        <v>0</v>
      </c>
    </row>
    <row r="118" spans="1:37" ht="25" customHeight="1" thickTop="1" thickBot="1" x14ac:dyDescent="0.3">
      <c r="A118" s="259" t="s">
        <v>155</v>
      </c>
      <c r="B118" s="259"/>
      <c r="C118" s="259"/>
      <c r="D118" s="259"/>
      <c r="E118" s="259"/>
      <c r="F118" s="259"/>
      <c r="G118" s="259"/>
      <c r="H118" s="259"/>
      <c r="I118" s="259"/>
      <c r="J118" s="259"/>
      <c r="K118" s="259"/>
      <c r="L118" s="259"/>
      <c r="M118" s="259"/>
      <c r="N118" s="259"/>
      <c r="O118" s="259"/>
      <c r="P118" s="259"/>
      <c r="Q118" s="150"/>
      <c r="R118" s="150"/>
      <c r="S118" s="150"/>
      <c r="T118" s="150"/>
      <c r="U118" s="150"/>
      <c r="V118" s="150"/>
      <c r="W118" s="150"/>
      <c r="X118" s="150"/>
      <c r="Y118" s="150"/>
      <c r="Z118" s="150"/>
      <c r="AA118" s="150"/>
      <c r="AB118" s="150"/>
      <c r="AC118" s="151"/>
      <c r="AD118" s="88">
        <f>'Art. 137'!AF126</f>
        <v>0</v>
      </c>
      <c r="AE118" s="89">
        <f t="shared" si="13"/>
        <v>0</v>
      </c>
      <c r="AF118">
        <f t="shared" si="14"/>
        <v>0</v>
      </c>
      <c r="AG118" s="86">
        <f t="shared" si="15"/>
        <v>1</v>
      </c>
      <c r="AH118" s="90">
        <f t="shared" si="16"/>
        <v>0</v>
      </c>
      <c r="AI118" s="91">
        <f t="shared" si="17"/>
        <v>0.04</v>
      </c>
      <c r="AJ118" s="91">
        <f t="shared" si="18"/>
        <v>0</v>
      </c>
      <c r="AK118" s="91">
        <f t="shared" si="19"/>
        <v>0</v>
      </c>
    </row>
    <row r="119" spans="1:37" ht="25" customHeight="1" thickTop="1" x14ac:dyDescent="0.25">
      <c r="A119" s="289" t="s">
        <v>339</v>
      </c>
      <c r="B119" s="289"/>
      <c r="C119" s="289"/>
      <c r="D119" s="289"/>
      <c r="E119" s="289"/>
      <c r="F119" s="289"/>
      <c r="G119" s="289"/>
      <c r="H119" s="289"/>
      <c r="I119" s="289"/>
      <c r="J119" s="289"/>
      <c r="K119" s="289"/>
      <c r="L119" s="289"/>
      <c r="M119" s="289"/>
      <c r="N119" s="289"/>
      <c r="O119" s="289"/>
      <c r="P119" s="289"/>
      <c r="Q119" s="289"/>
      <c r="R119" s="289"/>
      <c r="S119" s="289"/>
      <c r="T119" s="289"/>
      <c r="U119" s="289"/>
      <c r="V119" s="289"/>
      <c r="W119" s="289"/>
      <c r="X119" s="289"/>
      <c r="Y119" s="289"/>
      <c r="Z119" s="289"/>
      <c r="AA119" s="289"/>
      <c r="AB119" s="289"/>
      <c r="AC119" s="289"/>
      <c r="AD119" s="289"/>
      <c r="AE119" s="89">
        <f>SUM(AE94:AE118)</f>
        <v>0</v>
      </c>
      <c r="AF119" s="59"/>
      <c r="AG119" s="92">
        <f>SUM(AG94:AG118)</f>
        <v>25</v>
      </c>
      <c r="AH119" s="93"/>
      <c r="AI119" s="94"/>
      <c r="AJ119" s="94"/>
      <c r="AK119" s="94"/>
    </row>
    <row r="120" spans="1:37" ht="25" customHeight="1" x14ac:dyDescent="0.25">
      <c r="A120" s="290" t="s">
        <v>340</v>
      </c>
      <c r="B120" s="290"/>
      <c r="C120" s="290"/>
      <c r="D120" s="290"/>
      <c r="E120" s="290"/>
      <c r="F120" s="290"/>
      <c r="G120" s="290"/>
      <c r="H120" s="290"/>
      <c r="I120" s="290"/>
      <c r="J120" s="290"/>
      <c r="K120" s="290"/>
      <c r="L120" s="290"/>
      <c r="M120" s="290"/>
      <c r="N120" s="290"/>
      <c r="O120" s="290"/>
      <c r="P120" s="290"/>
      <c r="Q120" s="290"/>
      <c r="R120" s="290"/>
      <c r="S120" s="290"/>
      <c r="T120" s="290"/>
      <c r="U120" s="290"/>
      <c r="V120" s="290"/>
      <c r="W120" s="290"/>
      <c r="X120" s="290"/>
      <c r="Y120" s="290"/>
      <c r="Z120" s="290"/>
      <c r="AA120" s="290"/>
      <c r="AB120" s="290"/>
      <c r="AC120" s="290"/>
      <c r="AD120" s="290"/>
      <c r="AE120" s="89">
        <f>AE119/$AE$20*100</f>
        <v>0</v>
      </c>
      <c r="AF120" s="59"/>
      <c r="AG120" s="92"/>
      <c r="AH120" s="93"/>
      <c r="AI120" s="94"/>
      <c r="AJ120" s="94"/>
      <c r="AK120" s="94"/>
    </row>
    <row r="121" spans="1:37" ht="25" customHeight="1" thickBot="1" x14ac:dyDescent="0.3">
      <c r="A121" s="70"/>
      <c r="B121" s="70"/>
      <c r="C121" s="70"/>
      <c r="D121" s="70"/>
      <c r="E121" s="70"/>
      <c r="F121" s="70"/>
      <c r="G121" s="70"/>
      <c r="H121" s="70"/>
      <c r="I121" s="70"/>
      <c r="J121" s="70"/>
      <c r="K121" s="70"/>
      <c r="L121" s="70"/>
      <c r="M121" s="70"/>
      <c r="N121" s="70"/>
      <c r="O121" s="70"/>
      <c r="P121" s="70"/>
      <c r="Q121" s="95"/>
      <c r="R121" s="70"/>
      <c r="S121" s="70"/>
      <c r="T121" s="70"/>
      <c r="U121" s="70"/>
      <c r="V121" s="70"/>
      <c r="W121" s="70"/>
      <c r="X121" s="70"/>
      <c r="Y121" s="70"/>
      <c r="Z121" s="70"/>
      <c r="AA121" s="70"/>
      <c r="AB121" s="70"/>
      <c r="AC121" s="70"/>
      <c r="AD121" s="96"/>
      <c r="AE121" s="96"/>
    </row>
    <row r="122" spans="1:37" ht="25" customHeight="1" thickTop="1" thickBot="1" x14ac:dyDescent="0.3">
      <c r="A122" s="291" t="s">
        <v>124</v>
      </c>
      <c r="B122" s="291"/>
      <c r="C122" s="291"/>
      <c r="D122" s="291"/>
      <c r="E122" s="291"/>
      <c r="F122" s="291"/>
      <c r="G122" s="291"/>
      <c r="H122" s="291"/>
      <c r="I122" s="291"/>
      <c r="J122" s="291"/>
      <c r="K122" s="291"/>
      <c r="L122" s="291"/>
      <c r="M122" s="291"/>
      <c r="N122" s="291"/>
      <c r="O122" s="291"/>
      <c r="P122" s="291"/>
      <c r="Q122" s="291"/>
      <c r="R122" s="291"/>
      <c r="S122" s="291"/>
      <c r="T122" s="291"/>
      <c r="U122" s="291"/>
      <c r="V122" s="291"/>
      <c r="W122" s="291"/>
      <c r="X122" s="291"/>
      <c r="Y122" s="291"/>
      <c r="Z122" s="291"/>
      <c r="AA122" s="291"/>
      <c r="AB122" s="291"/>
      <c r="AC122" s="291"/>
      <c r="AD122" s="104" t="s">
        <v>65</v>
      </c>
      <c r="AE122" s="105" t="s">
        <v>9</v>
      </c>
      <c r="AF122" s="86" t="s">
        <v>330</v>
      </c>
      <c r="AG122" s="86" t="s">
        <v>331</v>
      </c>
      <c r="AH122" s="86" t="s">
        <v>332</v>
      </c>
      <c r="AI122" s="87" t="s">
        <v>333</v>
      </c>
      <c r="AJ122" s="86"/>
      <c r="AK122" s="87" t="s">
        <v>334</v>
      </c>
    </row>
    <row r="123" spans="1:37" ht="25" customHeight="1" thickTop="1" thickBot="1" x14ac:dyDescent="0.3">
      <c r="A123" s="259" t="s">
        <v>156</v>
      </c>
      <c r="B123" s="259"/>
      <c r="C123" s="259"/>
      <c r="D123" s="259"/>
      <c r="E123" s="259"/>
      <c r="F123" s="259"/>
      <c r="G123" s="259"/>
      <c r="H123" s="259"/>
      <c r="I123" s="259"/>
      <c r="J123" s="259"/>
      <c r="K123" s="259"/>
      <c r="L123" s="259"/>
      <c r="M123" s="259"/>
      <c r="N123" s="259"/>
      <c r="O123" s="259"/>
      <c r="P123" s="259"/>
      <c r="Q123" s="150"/>
      <c r="R123" s="150"/>
      <c r="S123" s="150"/>
      <c r="T123" s="150"/>
      <c r="U123" s="150"/>
      <c r="V123" s="150"/>
      <c r="W123" s="150"/>
      <c r="X123" s="150"/>
      <c r="Y123" s="150"/>
      <c r="Z123" s="150"/>
      <c r="AA123" s="150"/>
      <c r="AB123" s="150"/>
      <c r="AC123" s="151"/>
      <c r="AD123" s="88">
        <f>'Art. 137'!AF129</f>
        <v>0</v>
      </c>
      <c r="AE123" s="89">
        <f t="shared" ref="AE123:AE127" si="20">IF(AG123=1,AK123,AG123)</f>
        <v>0</v>
      </c>
      <c r="AF123">
        <f t="shared" ref="AF123:AF127" si="21">AD123/2</f>
        <v>0</v>
      </c>
      <c r="AG123" s="86">
        <f>IF(AND(AF123&gt;=0,AF123&lt;=1),1,"No aplica")</f>
        <v>1</v>
      </c>
      <c r="AH123" s="90">
        <f t="shared" ref="AH123:AH127" si="22">AD123/(AG123*2)</f>
        <v>0</v>
      </c>
      <c r="AI123" s="91">
        <f>IF(AG123=1,AG123/$AG$128,"No aplica")</f>
        <v>0.2</v>
      </c>
      <c r="AJ123" s="91">
        <f t="shared" ref="AJ123:AJ127" si="23">AF123*AI123</f>
        <v>0</v>
      </c>
      <c r="AK123" s="91">
        <f t="shared" ref="AK123:AK127" si="24">AJ123*$AE$20</f>
        <v>0</v>
      </c>
    </row>
    <row r="124" spans="1:37" ht="25" customHeight="1" thickTop="1" thickBot="1" x14ac:dyDescent="0.3">
      <c r="A124" s="259" t="s">
        <v>157</v>
      </c>
      <c r="B124" s="259"/>
      <c r="C124" s="259"/>
      <c r="D124" s="259"/>
      <c r="E124" s="259"/>
      <c r="F124" s="259"/>
      <c r="G124" s="259"/>
      <c r="H124" s="259"/>
      <c r="I124" s="259"/>
      <c r="J124" s="259"/>
      <c r="K124" s="259"/>
      <c r="L124" s="259"/>
      <c r="M124" s="259"/>
      <c r="N124" s="259"/>
      <c r="O124" s="259"/>
      <c r="P124" s="259"/>
      <c r="Q124" s="150"/>
      <c r="R124" s="150"/>
      <c r="S124" s="150"/>
      <c r="T124" s="150"/>
      <c r="U124" s="150"/>
      <c r="V124" s="150"/>
      <c r="W124" s="150"/>
      <c r="X124" s="150"/>
      <c r="Y124" s="150"/>
      <c r="Z124" s="150"/>
      <c r="AA124" s="150"/>
      <c r="AB124" s="150"/>
      <c r="AC124" s="151"/>
      <c r="AD124" s="88">
        <f>'Art. 137'!AF130</f>
        <v>0</v>
      </c>
      <c r="AE124" s="89">
        <f t="shared" si="20"/>
        <v>0</v>
      </c>
      <c r="AF124">
        <f t="shared" si="21"/>
        <v>0</v>
      </c>
      <c r="AG124" s="86">
        <f>IF(AND(AF124&gt;=0,AF124&lt;=1),1,"No aplica")</f>
        <v>1</v>
      </c>
      <c r="AH124" s="90">
        <f t="shared" si="22"/>
        <v>0</v>
      </c>
      <c r="AI124" s="91">
        <f t="shared" ref="AI124:AI127" si="25">IF(AG124=1,AG124/$AG$128,"No aplica")</f>
        <v>0.2</v>
      </c>
      <c r="AJ124" s="91">
        <f t="shared" si="23"/>
        <v>0</v>
      </c>
      <c r="AK124" s="91">
        <f t="shared" si="24"/>
        <v>0</v>
      </c>
    </row>
    <row r="125" spans="1:37" ht="25" customHeight="1" thickTop="1" thickBot="1" x14ac:dyDescent="0.3">
      <c r="A125" s="259" t="s">
        <v>158</v>
      </c>
      <c r="B125" s="259"/>
      <c r="C125" s="259"/>
      <c r="D125" s="259"/>
      <c r="E125" s="259"/>
      <c r="F125" s="259"/>
      <c r="G125" s="259"/>
      <c r="H125" s="259"/>
      <c r="I125" s="259"/>
      <c r="J125" s="259"/>
      <c r="K125" s="259"/>
      <c r="L125" s="259"/>
      <c r="M125" s="259"/>
      <c r="N125" s="259"/>
      <c r="O125" s="259"/>
      <c r="P125" s="259"/>
      <c r="Q125" s="150"/>
      <c r="R125" s="150"/>
      <c r="S125" s="150"/>
      <c r="T125" s="150"/>
      <c r="U125" s="150"/>
      <c r="V125" s="150"/>
      <c r="W125" s="150"/>
      <c r="X125" s="150"/>
      <c r="Y125" s="150"/>
      <c r="Z125" s="150"/>
      <c r="AA125" s="150"/>
      <c r="AB125" s="150"/>
      <c r="AC125" s="151"/>
      <c r="AD125" s="88">
        <f>'Art. 137'!AF131</f>
        <v>0</v>
      </c>
      <c r="AE125" s="89">
        <f t="shared" si="20"/>
        <v>0</v>
      </c>
      <c r="AF125">
        <f t="shared" si="21"/>
        <v>0</v>
      </c>
      <c r="AG125" s="86">
        <f>IF(AND(AF125&gt;=0,AF125&lt;=1),1,"No aplica")</f>
        <v>1</v>
      </c>
      <c r="AH125" s="90">
        <f t="shared" si="22"/>
        <v>0</v>
      </c>
      <c r="AI125" s="91">
        <f t="shared" si="25"/>
        <v>0.2</v>
      </c>
      <c r="AJ125" s="91">
        <f t="shared" si="23"/>
        <v>0</v>
      </c>
      <c r="AK125" s="91">
        <f t="shared" si="24"/>
        <v>0</v>
      </c>
    </row>
    <row r="126" spans="1:37" ht="25" customHeight="1" thickTop="1" thickBot="1" x14ac:dyDescent="0.3">
      <c r="A126" s="259" t="s">
        <v>159</v>
      </c>
      <c r="B126" s="259"/>
      <c r="C126" s="259"/>
      <c r="D126" s="259"/>
      <c r="E126" s="259"/>
      <c r="F126" s="259"/>
      <c r="G126" s="259"/>
      <c r="H126" s="259"/>
      <c r="I126" s="259"/>
      <c r="J126" s="259"/>
      <c r="K126" s="259"/>
      <c r="L126" s="259"/>
      <c r="M126" s="259"/>
      <c r="N126" s="259"/>
      <c r="O126" s="259"/>
      <c r="P126" s="259"/>
      <c r="Q126" s="150"/>
      <c r="R126" s="150"/>
      <c r="S126" s="150"/>
      <c r="T126" s="150"/>
      <c r="U126" s="150"/>
      <c r="V126" s="150"/>
      <c r="W126" s="150"/>
      <c r="X126" s="150"/>
      <c r="Y126" s="150"/>
      <c r="Z126" s="150"/>
      <c r="AA126" s="150"/>
      <c r="AB126" s="150"/>
      <c r="AC126" s="151"/>
      <c r="AD126" s="88">
        <f>'Art. 137'!AF132</f>
        <v>0</v>
      </c>
      <c r="AE126" s="89">
        <f t="shared" si="20"/>
        <v>0</v>
      </c>
      <c r="AF126">
        <f t="shared" si="21"/>
        <v>0</v>
      </c>
      <c r="AG126" s="86">
        <f>IF(AND(AF126&gt;=0,AF126&lt;=1),1,"No aplica")</f>
        <v>1</v>
      </c>
      <c r="AH126" s="90">
        <f t="shared" si="22"/>
        <v>0</v>
      </c>
      <c r="AI126" s="91">
        <f t="shared" si="25"/>
        <v>0.2</v>
      </c>
      <c r="AJ126" s="91">
        <f t="shared" si="23"/>
        <v>0</v>
      </c>
      <c r="AK126" s="91">
        <f t="shared" si="24"/>
        <v>0</v>
      </c>
    </row>
    <row r="127" spans="1:37" ht="25" customHeight="1" thickTop="1" thickBot="1" x14ac:dyDescent="0.3">
      <c r="A127" s="259" t="s">
        <v>160</v>
      </c>
      <c r="B127" s="259"/>
      <c r="C127" s="259"/>
      <c r="D127" s="259"/>
      <c r="E127" s="259"/>
      <c r="F127" s="259"/>
      <c r="G127" s="259"/>
      <c r="H127" s="259"/>
      <c r="I127" s="259"/>
      <c r="J127" s="259"/>
      <c r="K127" s="259"/>
      <c r="L127" s="259"/>
      <c r="M127" s="259"/>
      <c r="N127" s="259"/>
      <c r="O127" s="259"/>
      <c r="P127" s="259"/>
      <c r="Q127" s="150"/>
      <c r="R127" s="150"/>
      <c r="S127" s="150"/>
      <c r="T127" s="150"/>
      <c r="U127" s="150"/>
      <c r="V127" s="150"/>
      <c r="W127" s="150"/>
      <c r="X127" s="150"/>
      <c r="Y127" s="150"/>
      <c r="Z127" s="150"/>
      <c r="AA127" s="150"/>
      <c r="AB127" s="150"/>
      <c r="AC127" s="151"/>
      <c r="AD127" s="88">
        <f>'Art. 137'!AF133</f>
        <v>0</v>
      </c>
      <c r="AE127" s="89">
        <f t="shared" si="20"/>
        <v>0</v>
      </c>
      <c r="AF127">
        <f t="shared" si="21"/>
        <v>0</v>
      </c>
      <c r="AG127" s="86">
        <f>IF(AND(AF127&gt;=0,AF127&lt;=1),1,"No aplica")</f>
        <v>1</v>
      </c>
      <c r="AH127" s="90">
        <f t="shared" si="22"/>
        <v>0</v>
      </c>
      <c r="AI127" s="91">
        <f t="shared" si="25"/>
        <v>0.2</v>
      </c>
      <c r="AJ127" s="91">
        <f t="shared" si="23"/>
        <v>0</v>
      </c>
      <c r="AK127" s="91">
        <f t="shared" si="24"/>
        <v>0</v>
      </c>
    </row>
    <row r="128" spans="1:37" ht="25" customHeight="1" thickTop="1" x14ac:dyDescent="0.25">
      <c r="A128" s="289" t="s">
        <v>341</v>
      </c>
      <c r="B128" s="289"/>
      <c r="C128" s="289"/>
      <c r="D128" s="289"/>
      <c r="E128" s="289"/>
      <c r="F128" s="289"/>
      <c r="G128" s="289"/>
      <c r="H128" s="289"/>
      <c r="I128" s="289"/>
      <c r="J128" s="289"/>
      <c r="K128" s="289"/>
      <c r="L128" s="289"/>
      <c r="M128" s="289"/>
      <c r="N128" s="289"/>
      <c r="O128" s="289"/>
      <c r="P128" s="289"/>
      <c r="Q128" s="289"/>
      <c r="R128" s="289"/>
      <c r="S128" s="289"/>
      <c r="T128" s="289"/>
      <c r="U128" s="289"/>
      <c r="V128" s="289"/>
      <c r="W128" s="289"/>
      <c r="X128" s="289"/>
      <c r="Y128" s="289"/>
      <c r="Z128" s="289"/>
      <c r="AA128" s="289"/>
      <c r="AB128" s="289"/>
      <c r="AC128" s="289"/>
      <c r="AD128" s="289"/>
      <c r="AE128" s="89">
        <f>SUM(AE123:AE127)</f>
        <v>0</v>
      </c>
      <c r="AF128" s="59"/>
      <c r="AG128" s="92">
        <f>SUM(AG123:AG127)</f>
        <v>5</v>
      </c>
      <c r="AH128" s="93"/>
      <c r="AI128" s="94"/>
      <c r="AJ128" s="94"/>
      <c r="AK128" s="94"/>
    </row>
    <row r="129" spans="1:37" ht="25" customHeight="1" x14ac:dyDescent="0.25">
      <c r="A129" s="290" t="s">
        <v>342</v>
      </c>
      <c r="B129" s="290"/>
      <c r="C129" s="290"/>
      <c r="D129" s="290"/>
      <c r="E129" s="290"/>
      <c r="F129" s="290"/>
      <c r="G129" s="290"/>
      <c r="H129" s="290"/>
      <c r="I129" s="290"/>
      <c r="J129" s="290"/>
      <c r="K129" s="290"/>
      <c r="L129" s="290"/>
      <c r="M129" s="290"/>
      <c r="N129" s="290"/>
      <c r="O129" s="290"/>
      <c r="P129" s="290"/>
      <c r="Q129" s="290"/>
      <c r="R129" s="290"/>
      <c r="S129" s="290"/>
      <c r="T129" s="290"/>
      <c r="U129" s="290"/>
      <c r="V129" s="290"/>
      <c r="W129" s="290"/>
      <c r="X129" s="290"/>
      <c r="Y129" s="290"/>
      <c r="Z129" s="290"/>
      <c r="AA129" s="290"/>
      <c r="AB129" s="290"/>
      <c r="AC129" s="290"/>
      <c r="AD129" s="290"/>
      <c r="AE129" s="89">
        <f>AE128/$AE$20*100</f>
        <v>0</v>
      </c>
      <c r="AF129" s="59"/>
      <c r="AG129" s="92"/>
      <c r="AH129" s="93"/>
      <c r="AI129" s="94"/>
      <c r="AJ129" s="94"/>
      <c r="AK129" s="94"/>
    </row>
    <row r="130" spans="1:37" ht="25" customHeight="1" x14ac:dyDescent="0.25">
      <c r="A130" s="100"/>
      <c r="B130" s="100"/>
      <c r="C130" s="100"/>
      <c r="D130" s="100"/>
      <c r="E130" s="100"/>
      <c r="F130" s="100"/>
      <c r="G130" s="100"/>
      <c r="H130" s="100"/>
      <c r="I130" s="100"/>
      <c r="J130" s="100"/>
      <c r="K130" s="100"/>
      <c r="L130" s="100"/>
      <c r="M130" s="100"/>
      <c r="N130" s="100"/>
      <c r="O130" s="100"/>
      <c r="P130" s="100"/>
      <c r="Q130" s="95"/>
      <c r="R130" s="100"/>
      <c r="S130" s="100"/>
      <c r="T130" s="100"/>
      <c r="U130" s="100"/>
      <c r="V130" s="100"/>
      <c r="W130" s="100"/>
      <c r="X130" s="100"/>
      <c r="Y130" s="100"/>
      <c r="Z130" s="100"/>
      <c r="AA130" s="100"/>
      <c r="AB130" s="100"/>
      <c r="AC130" s="100"/>
      <c r="AD130" s="96"/>
      <c r="AE130" s="96"/>
    </row>
    <row r="131" spans="1:37" ht="25" customHeight="1" x14ac:dyDescent="0.25">
      <c r="A131" s="100"/>
      <c r="B131" s="100"/>
      <c r="C131" s="100"/>
      <c r="D131" s="100"/>
      <c r="E131" s="100"/>
      <c r="F131" s="100"/>
      <c r="G131" s="100"/>
      <c r="H131" s="100"/>
      <c r="I131" s="100"/>
      <c r="J131" s="100"/>
      <c r="K131" s="100"/>
      <c r="L131" s="100"/>
      <c r="M131" s="100"/>
      <c r="N131" s="100"/>
      <c r="O131" s="100"/>
      <c r="P131" s="100"/>
      <c r="Q131" s="95"/>
      <c r="R131" s="100"/>
      <c r="S131" s="100"/>
      <c r="T131" s="100"/>
      <c r="U131" s="100"/>
      <c r="V131" s="100"/>
      <c r="W131" s="100"/>
      <c r="X131" s="100"/>
      <c r="Y131" s="100"/>
      <c r="Z131" s="100"/>
      <c r="AA131" s="100"/>
      <c r="AB131" s="100"/>
      <c r="AC131" s="100"/>
      <c r="AD131" s="96"/>
      <c r="AE131" s="96"/>
    </row>
    <row r="132" spans="1:37" ht="25" customHeight="1" x14ac:dyDescent="0.25">
      <c r="A132" s="269" t="s">
        <v>161</v>
      </c>
      <c r="B132" s="269"/>
      <c r="C132" s="269"/>
      <c r="D132" s="269"/>
      <c r="E132" s="269"/>
      <c r="F132" s="269"/>
      <c r="G132" s="269"/>
      <c r="H132" s="269"/>
      <c r="I132" s="269"/>
      <c r="J132" s="269"/>
      <c r="K132" s="269"/>
      <c r="L132" s="269"/>
      <c r="M132" s="269"/>
      <c r="N132" s="269"/>
      <c r="O132" s="269"/>
      <c r="P132" s="269"/>
      <c r="Q132" s="269"/>
      <c r="R132" s="269"/>
      <c r="S132" s="269"/>
      <c r="T132" s="269"/>
      <c r="U132" s="269"/>
      <c r="V132" s="269"/>
      <c r="W132" s="269"/>
      <c r="X132" s="269"/>
      <c r="Y132" s="269"/>
      <c r="Z132" s="269"/>
      <c r="AA132" s="269"/>
      <c r="AB132" s="269"/>
      <c r="AC132" s="269"/>
      <c r="AD132" s="269"/>
      <c r="AE132" s="269"/>
    </row>
    <row r="133" spans="1:37" ht="25" customHeight="1" x14ac:dyDescent="0.25">
      <c r="A133" s="217"/>
      <c r="B133" s="217"/>
      <c r="C133" s="217"/>
      <c r="D133" s="217"/>
      <c r="E133" s="217"/>
      <c r="F133" s="217"/>
      <c r="G133" s="217"/>
      <c r="H133" s="217"/>
      <c r="I133" s="217"/>
      <c r="J133" s="217"/>
      <c r="K133" s="217"/>
      <c r="L133" s="217"/>
      <c r="M133" s="217"/>
      <c r="N133" s="217"/>
      <c r="O133" s="217"/>
      <c r="P133" s="217"/>
      <c r="Q133" s="217"/>
      <c r="R133" s="217"/>
      <c r="S133" s="217"/>
      <c r="T133" s="217"/>
      <c r="U133" s="217"/>
      <c r="V133" s="217"/>
      <c r="W133" s="217"/>
      <c r="X133" s="217"/>
      <c r="Y133" s="217"/>
      <c r="Z133" s="217"/>
      <c r="AA133" s="217"/>
      <c r="AB133" s="217"/>
      <c r="AC133" s="217"/>
      <c r="AD133" s="82"/>
      <c r="AE133" s="82"/>
    </row>
    <row r="134" spans="1:37" ht="25" customHeight="1" thickBot="1" x14ac:dyDescent="0.3">
      <c r="A134" s="101"/>
      <c r="B134" s="102"/>
      <c r="C134" s="102"/>
      <c r="D134" s="102"/>
      <c r="E134" s="102"/>
      <c r="F134" s="102"/>
      <c r="G134" s="102"/>
      <c r="H134" s="102"/>
      <c r="I134" s="102"/>
      <c r="J134" s="102"/>
      <c r="K134" s="102"/>
      <c r="L134" s="102"/>
      <c r="M134" s="102"/>
      <c r="N134" s="102"/>
      <c r="O134" s="102"/>
      <c r="P134" s="102"/>
      <c r="Q134" s="103"/>
      <c r="R134" s="102"/>
      <c r="S134" s="102"/>
      <c r="T134" s="102"/>
      <c r="U134" s="102"/>
      <c r="V134" s="102"/>
      <c r="W134" s="102"/>
      <c r="X134" s="102"/>
      <c r="Y134" s="102"/>
      <c r="Z134" s="102"/>
      <c r="AA134" s="102"/>
      <c r="AB134" s="102"/>
      <c r="AC134" s="102"/>
      <c r="AD134" s="83"/>
      <c r="AE134" s="83"/>
    </row>
    <row r="135" spans="1:37" ht="25" customHeight="1" thickTop="1" thickBot="1" x14ac:dyDescent="0.3">
      <c r="A135" s="292" t="s">
        <v>44</v>
      </c>
      <c r="B135" s="292"/>
      <c r="C135" s="292"/>
      <c r="D135" s="292"/>
      <c r="E135" s="292"/>
      <c r="F135" s="292"/>
      <c r="G135" s="292"/>
      <c r="H135" s="292"/>
      <c r="I135" s="292"/>
      <c r="J135" s="292"/>
      <c r="K135" s="292"/>
      <c r="L135" s="292"/>
      <c r="M135" s="292"/>
      <c r="N135" s="292"/>
      <c r="O135" s="292"/>
      <c r="P135" s="292"/>
      <c r="Q135" s="292"/>
      <c r="R135" s="292"/>
      <c r="S135" s="292"/>
      <c r="T135" s="292"/>
      <c r="U135" s="292"/>
      <c r="V135" s="292"/>
      <c r="W135" s="292"/>
      <c r="X135" s="292"/>
      <c r="Y135" s="292"/>
      <c r="Z135" s="292"/>
      <c r="AA135" s="292"/>
      <c r="AB135" s="292"/>
      <c r="AC135" s="292"/>
      <c r="AD135" s="63" t="s">
        <v>65</v>
      </c>
      <c r="AE135" s="211" t="s">
        <v>9</v>
      </c>
      <c r="AF135" s="86" t="s">
        <v>330</v>
      </c>
      <c r="AG135" s="86" t="s">
        <v>331</v>
      </c>
      <c r="AH135" s="86" t="s">
        <v>332</v>
      </c>
      <c r="AI135" s="87" t="s">
        <v>333</v>
      </c>
      <c r="AJ135" s="86"/>
      <c r="AK135" s="87" t="s">
        <v>334</v>
      </c>
    </row>
    <row r="136" spans="1:37" ht="25" customHeight="1" thickTop="1" thickBot="1" x14ac:dyDescent="0.3">
      <c r="A136" s="259" t="s">
        <v>163</v>
      </c>
      <c r="B136" s="259"/>
      <c r="C136" s="259"/>
      <c r="D136" s="259"/>
      <c r="E136" s="259"/>
      <c r="F136" s="259"/>
      <c r="G136" s="259"/>
      <c r="H136" s="259"/>
      <c r="I136" s="259"/>
      <c r="J136" s="259"/>
      <c r="K136" s="259"/>
      <c r="L136" s="259"/>
      <c r="M136" s="259"/>
      <c r="N136" s="259"/>
      <c r="O136" s="259"/>
      <c r="P136" s="259"/>
      <c r="Q136" s="150"/>
      <c r="R136" s="150"/>
      <c r="S136" s="150"/>
      <c r="T136" s="150"/>
      <c r="U136" s="150"/>
      <c r="V136" s="150"/>
      <c r="W136" s="150"/>
      <c r="X136" s="150"/>
      <c r="Y136" s="150"/>
      <c r="Z136" s="150"/>
      <c r="AA136" s="150"/>
      <c r="AB136" s="150"/>
      <c r="AC136" s="151"/>
      <c r="AD136" s="88">
        <f>'Art. 137'!AF141</f>
        <v>0</v>
      </c>
      <c r="AE136" s="89">
        <f t="shared" ref="AE136:AE148" si="26">IF(AG136=1,AK136,AG136)</f>
        <v>0</v>
      </c>
      <c r="AF136">
        <f t="shared" ref="AF136:AF148" si="27">AD136/2</f>
        <v>0</v>
      </c>
      <c r="AG136" s="86">
        <f t="shared" ref="AG136:AG148" si="28">IF(AND(AF136&gt;=0,AF136&lt;=1),1,"No aplica")</f>
        <v>1</v>
      </c>
      <c r="AH136" s="90">
        <f t="shared" ref="AH136:AH148" si="29">AD136/(AG136*2)</f>
        <v>0</v>
      </c>
      <c r="AI136" s="91">
        <f t="shared" ref="AI136:AI148" si="30">IF(AG136=1,AG136/$AG$149,"No aplica")</f>
        <v>7.6923076923076927E-2</v>
      </c>
      <c r="AJ136" s="91">
        <f t="shared" ref="AJ136:AJ148" si="31">AF136*AI136</f>
        <v>0</v>
      </c>
      <c r="AK136" s="91">
        <f t="shared" ref="AK136:AK148" si="32">AJ136*$AE$20</f>
        <v>0</v>
      </c>
    </row>
    <row r="137" spans="1:37" ht="25" customHeight="1" thickTop="1" thickBot="1" x14ac:dyDescent="0.3">
      <c r="A137" s="259" t="s">
        <v>68</v>
      </c>
      <c r="B137" s="259"/>
      <c r="C137" s="259"/>
      <c r="D137" s="259"/>
      <c r="E137" s="259"/>
      <c r="F137" s="259"/>
      <c r="G137" s="259"/>
      <c r="H137" s="259"/>
      <c r="I137" s="259"/>
      <c r="J137" s="259"/>
      <c r="K137" s="259"/>
      <c r="L137" s="259"/>
      <c r="M137" s="259"/>
      <c r="N137" s="259"/>
      <c r="O137" s="259"/>
      <c r="P137" s="259"/>
      <c r="Q137" s="150"/>
      <c r="R137" s="150"/>
      <c r="S137" s="150"/>
      <c r="T137" s="150"/>
      <c r="U137" s="150"/>
      <c r="V137" s="150"/>
      <c r="W137" s="150"/>
      <c r="X137" s="150"/>
      <c r="Y137" s="150"/>
      <c r="Z137" s="150"/>
      <c r="AA137" s="150"/>
      <c r="AB137" s="150"/>
      <c r="AC137" s="151"/>
      <c r="AD137" s="88">
        <f>'Art. 137'!AF142</f>
        <v>0</v>
      </c>
      <c r="AE137" s="89">
        <f t="shared" si="26"/>
        <v>0</v>
      </c>
      <c r="AF137">
        <f t="shared" si="27"/>
        <v>0</v>
      </c>
      <c r="AG137" s="86">
        <f t="shared" si="28"/>
        <v>1</v>
      </c>
      <c r="AH137" s="90">
        <f t="shared" si="29"/>
        <v>0</v>
      </c>
      <c r="AI137" s="91">
        <f t="shared" si="30"/>
        <v>7.6923076923076927E-2</v>
      </c>
      <c r="AJ137" s="91">
        <f t="shared" si="31"/>
        <v>0</v>
      </c>
      <c r="AK137" s="91">
        <f t="shared" si="32"/>
        <v>0</v>
      </c>
    </row>
    <row r="138" spans="1:37" ht="25" customHeight="1" thickTop="1" thickBot="1" x14ac:dyDescent="0.3">
      <c r="A138" s="259" t="s">
        <v>164</v>
      </c>
      <c r="B138" s="259"/>
      <c r="C138" s="259"/>
      <c r="D138" s="259"/>
      <c r="E138" s="259"/>
      <c r="F138" s="259"/>
      <c r="G138" s="259"/>
      <c r="H138" s="259"/>
      <c r="I138" s="259"/>
      <c r="J138" s="259"/>
      <c r="K138" s="259"/>
      <c r="L138" s="259"/>
      <c r="M138" s="259"/>
      <c r="N138" s="259"/>
      <c r="O138" s="259"/>
      <c r="P138" s="259"/>
      <c r="Q138" s="150"/>
      <c r="R138" s="150"/>
      <c r="S138" s="150"/>
      <c r="T138" s="150"/>
      <c r="U138" s="150"/>
      <c r="V138" s="150"/>
      <c r="W138" s="150"/>
      <c r="X138" s="150"/>
      <c r="Y138" s="150"/>
      <c r="Z138" s="150"/>
      <c r="AA138" s="150"/>
      <c r="AB138" s="150"/>
      <c r="AC138" s="151"/>
      <c r="AD138" s="88">
        <f>'Art. 137'!AF143</f>
        <v>0</v>
      </c>
      <c r="AE138" s="89">
        <f t="shared" si="26"/>
        <v>0</v>
      </c>
      <c r="AF138">
        <f t="shared" si="27"/>
        <v>0</v>
      </c>
      <c r="AG138" s="86">
        <f t="shared" si="28"/>
        <v>1</v>
      </c>
      <c r="AH138" s="90">
        <f t="shared" si="29"/>
        <v>0</v>
      </c>
      <c r="AI138" s="91">
        <f t="shared" si="30"/>
        <v>7.6923076923076927E-2</v>
      </c>
      <c r="AJ138" s="91">
        <f t="shared" si="31"/>
        <v>0</v>
      </c>
      <c r="AK138" s="91">
        <f t="shared" si="32"/>
        <v>0</v>
      </c>
    </row>
    <row r="139" spans="1:37" ht="25" customHeight="1" thickTop="1" thickBot="1" x14ac:dyDescent="0.3">
      <c r="A139" s="259" t="s">
        <v>165</v>
      </c>
      <c r="B139" s="259"/>
      <c r="C139" s="259"/>
      <c r="D139" s="259"/>
      <c r="E139" s="259"/>
      <c r="F139" s="259"/>
      <c r="G139" s="259"/>
      <c r="H139" s="259"/>
      <c r="I139" s="259"/>
      <c r="J139" s="259"/>
      <c r="K139" s="259"/>
      <c r="L139" s="259"/>
      <c r="M139" s="259"/>
      <c r="N139" s="259"/>
      <c r="O139" s="259"/>
      <c r="P139" s="259"/>
      <c r="Q139" s="150"/>
      <c r="R139" s="150"/>
      <c r="S139" s="150"/>
      <c r="T139" s="150"/>
      <c r="U139" s="150"/>
      <c r="V139" s="150"/>
      <c r="W139" s="150"/>
      <c r="X139" s="150"/>
      <c r="Y139" s="150"/>
      <c r="Z139" s="150"/>
      <c r="AA139" s="150"/>
      <c r="AB139" s="150"/>
      <c r="AC139" s="151"/>
      <c r="AD139" s="88">
        <f>'Art. 137'!AF144</f>
        <v>0</v>
      </c>
      <c r="AE139" s="89">
        <f t="shared" si="26"/>
        <v>0</v>
      </c>
      <c r="AF139">
        <f t="shared" si="27"/>
        <v>0</v>
      </c>
      <c r="AG139" s="86">
        <f t="shared" si="28"/>
        <v>1</v>
      </c>
      <c r="AH139" s="90">
        <f t="shared" si="29"/>
        <v>0</v>
      </c>
      <c r="AI139" s="91">
        <f t="shared" si="30"/>
        <v>7.6923076923076927E-2</v>
      </c>
      <c r="AJ139" s="91">
        <f t="shared" si="31"/>
        <v>0</v>
      </c>
      <c r="AK139" s="91">
        <f t="shared" si="32"/>
        <v>0</v>
      </c>
    </row>
    <row r="140" spans="1:37" ht="25" customHeight="1" thickTop="1" thickBot="1" x14ac:dyDescent="0.3">
      <c r="A140" s="259" t="s">
        <v>166</v>
      </c>
      <c r="B140" s="259"/>
      <c r="C140" s="259"/>
      <c r="D140" s="259"/>
      <c r="E140" s="259"/>
      <c r="F140" s="259"/>
      <c r="G140" s="259"/>
      <c r="H140" s="259"/>
      <c r="I140" s="259"/>
      <c r="J140" s="259"/>
      <c r="K140" s="259"/>
      <c r="L140" s="259"/>
      <c r="M140" s="259"/>
      <c r="N140" s="259"/>
      <c r="O140" s="259"/>
      <c r="P140" s="259"/>
      <c r="Q140" s="152"/>
      <c r="R140" s="152"/>
      <c r="S140" s="152"/>
      <c r="T140" s="152"/>
      <c r="U140" s="152"/>
      <c r="V140" s="152"/>
      <c r="W140" s="152"/>
      <c r="X140" s="152"/>
      <c r="Y140" s="152"/>
      <c r="Z140" s="152"/>
      <c r="AA140" s="152"/>
      <c r="AB140" s="152"/>
      <c r="AC140" s="153"/>
      <c r="AD140" s="88">
        <f>'Art. 137'!AF145</f>
        <v>0</v>
      </c>
      <c r="AE140" s="89">
        <f t="shared" si="26"/>
        <v>0</v>
      </c>
      <c r="AF140">
        <f t="shared" si="27"/>
        <v>0</v>
      </c>
      <c r="AG140" s="86">
        <f t="shared" si="28"/>
        <v>1</v>
      </c>
      <c r="AH140" s="90">
        <f t="shared" si="29"/>
        <v>0</v>
      </c>
      <c r="AI140" s="91">
        <f t="shared" si="30"/>
        <v>7.6923076923076927E-2</v>
      </c>
      <c r="AJ140" s="91">
        <f t="shared" si="31"/>
        <v>0</v>
      </c>
      <c r="AK140" s="91">
        <f t="shared" si="32"/>
        <v>0</v>
      </c>
    </row>
    <row r="141" spans="1:37" ht="25" customHeight="1" thickTop="1" thickBot="1" x14ac:dyDescent="0.3">
      <c r="A141" s="259" t="s">
        <v>167</v>
      </c>
      <c r="B141" s="259"/>
      <c r="C141" s="259"/>
      <c r="D141" s="259"/>
      <c r="E141" s="259"/>
      <c r="F141" s="259"/>
      <c r="G141" s="259"/>
      <c r="H141" s="259"/>
      <c r="I141" s="259"/>
      <c r="J141" s="259"/>
      <c r="K141" s="259"/>
      <c r="L141" s="259"/>
      <c r="M141" s="259"/>
      <c r="N141" s="259"/>
      <c r="O141" s="259"/>
      <c r="P141" s="259"/>
      <c r="Q141" s="152"/>
      <c r="R141" s="152"/>
      <c r="S141" s="152"/>
      <c r="T141" s="152"/>
      <c r="U141" s="152"/>
      <c r="V141" s="152"/>
      <c r="W141" s="152"/>
      <c r="X141" s="152"/>
      <c r="Y141" s="152"/>
      <c r="Z141" s="152"/>
      <c r="AA141" s="152"/>
      <c r="AB141" s="152"/>
      <c r="AC141" s="153"/>
      <c r="AD141" s="88">
        <f>'Art. 137'!AF146</f>
        <v>0</v>
      </c>
      <c r="AE141" s="89">
        <f t="shared" si="26"/>
        <v>0</v>
      </c>
      <c r="AF141">
        <f t="shared" si="27"/>
        <v>0</v>
      </c>
      <c r="AG141" s="86">
        <f t="shared" si="28"/>
        <v>1</v>
      </c>
      <c r="AH141" s="90">
        <f t="shared" si="29"/>
        <v>0</v>
      </c>
      <c r="AI141" s="91">
        <f t="shared" si="30"/>
        <v>7.6923076923076927E-2</v>
      </c>
      <c r="AJ141" s="91">
        <f t="shared" si="31"/>
        <v>0</v>
      </c>
      <c r="AK141" s="91">
        <f t="shared" si="32"/>
        <v>0</v>
      </c>
    </row>
    <row r="142" spans="1:37" ht="25" customHeight="1" thickTop="1" thickBot="1" x14ac:dyDescent="0.3">
      <c r="A142" s="259" t="s">
        <v>168</v>
      </c>
      <c r="B142" s="259"/>
      <c r="C142" s="259"/>
      <c r="D142" s="259"/>
      <c r="E142" s="259"/>
      <c r="F142" s="259"/>
      <c r="G142" s="259"/>
      <c r="H142" s="259"/>
      <c r="I142" s="259"/>
      <c r="J142" s="259"/>
      <c r="K142" s="259"/>
      <c r="L142" s="259"/>
      <c r="M142" s="259"/>
      <c r="N142" s="259"/>
      <c r="O142" s="259"/>
      <c r="P142" s="259"/>
      <c r="Q142" s="150"/>
      <c r="R142" s="150"/>
      <c r="S142" s="150"/>
      <c r="T142" s="150"/>
      <c r="U142" s="150"/>
      <c r="V142" s="150"/>
      <c r="W142" s="150"/>
      <c r="X142" s="150"/>
      <c r="Y142" s="150"/>
      <c r="Z142" s="150"/>
      <c r="AA142" s="150"/>
      <c r="AB142" s="150"/>
      <c r="AC142" s="151"/>
      <c r="AD142" s="88">
        <f>'Art. 137'!AF147</f>
        <v>0</v>
      </c>
      <c r="AE142" s="89">
        <f t="shared" si="26"/>
        <v>0</v>
      </c>
      <c r="AF142">
        <f t="shared" si="27"/>
        <v>0</v>
      </c>
      <c r="AG142" s="86">
        <f t="shared" si="28"/>
        <v>1</v>
      </c>
      <c r="AH142" s="90">
        <f t="shared" si="29"/>
        <v>0</v>
      </c>
      <c r="AI142" s="91">
        <f t="shared" si="30"/>
        <v>7.6923076923076927E-2</v>
      </c>
      <c r="AJ142" s="91">
        <f t="shared" si="31"/>
        <v>0</v>
      </c>
      <c r="AK142" s="91">
        <f t="shared" si="32"/>
        <v>0</v>
      </c>
    </row>
    <row r="143" spans="1:37" ht="25" customHeight="1" thickTop="1" thickBot="1" x14ac:dyDescent="0.3">
      <c r="A143" s="259" t="s">
        <v>169</v>
      </c>
      <c r="B143" s="259"/>
      <c r="C143" s="259"/>
      <c r="D143" s="259"/>
      <c r="E143" s="259"/>
      <c r="F143" s="259"/>
      <c r="G143" s="259"/>
      <c r="H143" s="259"/>
      <c r="I143" s="259"/>
      <c r="J143" s="259"/>
      <c r="K143" s="259"/>
      <c r="L143" s="259"/>
      <c r="M143" s="259"/>
      <c r="N143" s="259"/>
      <c r="O143" s="259"/>
      <c r="P143" s="259"/>
      <c r="Q143" s="150"/>
      <c r="R143" s="150"/>
      <c r="S143" s="150"/>
      <c r="T143" s="150"/>
      <c r="U143" s="150"/>
      <c r="V143" s="150"/>
      <c r="W143" s="150"/>
      <c r="X143" s="150"/>
      <c r="Y143" s="150"/>
      <c r="Z143" s="150"/>
      <c r="AA143" s="150"/>
      <c r="AB143" s="150"/>
      <c r="AC143" s="151"/>
      <c r="AD143" s="88">
        <f>'Art. 137'!AF148</f>
        <v>0</v>
      </c>
      <c r="AE143" s="89">
        <f t="shared" si="26"/>
        <v>0</v>
      </c>
      <c r="AF143">
        <f t="shared" si="27"/>
        <v>0</v>
      </c>
      <c r="AG143" s="86">
        <f t="shared" si="28"/>
        <v>1</v>
      </c>
      <c r="AH143" s="90">
        <f t="shared" si="29"/>
        <v>0</v>
      </c>
      <c r="AI143" s="91">
        <f t="shared" si="30"/>
        <v>7.6923076923076927E-2</v>
      </c>
      <c r="AJ143" s="91">
        <f t="shared" si="31"/>
        <v>0</v>
      </c>
      <c r="AK143" s="91">
        <f t="shared" si="32"/>
        <v>0</v>
      </c>
    </row>
    <row r="144" spans="1:37" ht="25" customHeight="1" thickTop="1" thickBot="1" x14ac:dyDescent="0.3">
      <c r="A144" s="259" t="s">
        <v>170</v>
      </c>
      <c r="B144" s="259"/>
      <c r="C144" s="259"/>
      <c r="D144" s="259"/>
      <c r="E144" s="259"/>
      <c r="F144" s="259"/>
      <c r="G144" s="259"/>
      <c r="H144" s="259"/>
      <c r="I144" s="259"/>
      <c r="J144" s="259"/>
      <c r="K144" s="259"/>
      <c r="L144" s="259"/>
      <c r="M144" s="259"/>
      <c r="N144" s="259"/>
      <c r="O144" s="259"/>
      <c r="P144" s="259"/>
      <c r="Q144" s="150"/>
      <c r="R144" s="150"/>
      <c r="S144" s="150"/>
      <c r="T144" s="150"/>
      <c r="U144" s="150"/>
      <c r="V144" s="150"/>
      <c r="W144" s="150"/>
      <c r="X144" s="150"/>
      <c r="Y144" s="150"/>
      <c r="Z144" s="150"/>
      <c r="AA144" s="150"/>
      <c r="AB144" s="150"/>
      <c r="AC144" s="151"/>
      <c r="AD144" s="88">
        <f>'Art. 137'!AF149</f>
        <v>0</v>
      </c>
      <c r="AE144" s="89">
        <f t="shared" si="26"/>
        <v>0</v>
      </c>
      <c r="AF144">
        <f t="shared" si="27"/>
        <v>0</v>
      </c>
      <c r="AG144" s="86">
        <f t="shared" si="28"/>
        <v>1</v>
      </c>
      <c r="AH144" s="90">
        <f t="shared" si="29"/>
        <v>0</v>
      </c>
      <c r="AI144" s="91">
        <f t="shared" si="30"/>
        <v>7.6923076923076927E-2</v>
      </c>
      <c r="AJ144" s="91">
        <f t="shared" si="31"/>
        <v>0</v>
      </c>
      <c r="AK144" s="91">
        <f t="shared" si="32"/>
        <v>0</v>
      </c>
    </row>
    <row r="145" spans="1:37" ht="25" customHeight="1" thickTop="1" thickBot="1" x14ac:dyDescent="0.3">
      <c r="A145" s="259" t="s">
        <v>171</v>
      </c>
      <c r="B145" s="259"/>
      <c r="C145" s="259"/>
      <c r="D145" s="259"/>
      <c r="E145" s="259"/>
      <c r="F145" s="259"/>
      <c r="G145" s="259"/>
      <c r="H145" s="259"/>
      <c r="I145" s="259"/>
      <c r="J145" s="259"/>
      <c r="K145" s="259"/>
      <c r="L145" s="259"/>
      <c r="M145" s="259"/>
      <c r="N145" s="259"/>
      <c r="O145" s="259"/>
      <c r="P145" s="259"/>
      <c r="Q145" s="150"/>
      <c r="R145" s="150"/>
      <c r="S145" s="150"/>
      <c r="T145" s="150"/>
      <c r="U145" s="150"/>
      <c r="V145" s="150"/>
      <c r="W145" s="150"/>
      <c r="X145" s="150"/>
      <c r="Y145" s="150"/>
      <c r="Z145" s="150"/>
      <c r="AA145" s="150"/>
      <c r="AB145" s="150"/>
      <c r="AC145" s="151"/>
      <c r="AD145" s="88">
        <f>'Art. 137'!AF150</f>
        <v>0</v>
      </c>
      <c r="AE145" s="89">
        <f t="shared" si="26"/>
        <v>0</v>
      </c>
      <c r="AF145">
        <f t="shared" si="27"/>
        <v>0</v>
      </c>
      <c r="AG145" s="86">
        <f t="shared" si="28"/>
        <v>1</v>
      </c>
      <c r="AH145" s="90">
        <f t="shared" si="29"/>
        <v>0</v>
      </c>
      <c r="AI145" s="91">
        <f t="shared" si="30"/>
        <v>7.6923076923076927E-2</v>
      </c>
      <c r="AJ145" s="91">
        <f t="shared" si="31"/>
        <v>0</v>
      </c>
      <c r="AK145" s="91">
        <f t="shared" si="32"/>
        <v>0</v>
      </c>
    </row>
    <row r="146" spans="1:37" ht="25" customHeight="1" thickTop="1" thickBot="1" x14ac:dyDescent="0.3">
      <c r="A146" s="259" t="s">
        <v>172</v>
      </c>
      <c r="B146" s="259"/>
      <c r="C146" s="259"/>
      <c r="D146" s="259"/>
      <c r="E146" s="259"/>
      <c r="F146" s="259"/>
      <c r="G146" s="259"/>
      <c r="H146" s="259"/>
      <c r="I146" s="259"/>
      <c r="J146" s="259"/>
      <c r="K146" s="259"/>
      <c r="L146" s="259"/>
      <c r="M146" s="259"/>
      <c r="N146" s="259"/>
      <c r="O146" s="259"/>
      <c r="P146" s="259"/>
      <c r="Q146" s="152"/>
      <c r="R146" s="152"/>
      <c r="S146" s="152"/>
      <c r="T146" s="152"/>
      <c r="U146" s="152"/>
      <c r="V146" s="152"/>
      <c r="W146" s="152"/>
      <c r="X146" s="152"/>
      <c r="Y146" s="152"/>
      <c r="Z146" s="152"/>
      <c r="AA146" s="152"/>
      <c r="AB146" s="152"/>
      <c r="AC146" s="153"/>
      <c r="AD146" s="88">
        <f>'Art. 137'!AF151</f>
        <v>0</v>
      </c>
      <c r="AE146" s="89">
        <f t="shared" si="26"/>
        <v>0</v>
      </c>
      <c r="AF146">
        <f t="shared" si="27"/>
        <v>0</v>
      </c>
      <c r="AG146" s="86">
        <f t="shared" si="28"/>
        <v>1</v>
      </c>
      <c r="AH146" s="90">
        <f t="shared" si="29"/>
        <v>0</v>
      </c>
      <c r="AI146" s="91">
        <f t="shared" si="30"/>
        <v>7.6923076923076927E-2</v>
      </c>
      <c r="AJ146" s="91">
        <f t="shared" si="31"/>
        <v>0</v>
      </c>
      <c r="AK146" s="91">
        <f t="shared" si="32"/>
        <v>0</v>
      </c>
    </row>
    <row r="147" spans="1:37" ht="25" customHeight="1" thickTop="1" thickBot="1" x14ac:dyDescent="0.3">
      <c r="A147" s="259" t="s">
        <v>173</v>
      </c>
      <c r="B147" s="259"/>
      <c r="C147" s="259"/>
      <c r="D147" s="259"/>
      <c r="E147" s="259"/>
      <c r="F147" s="259"/>
      <c r="G147" s="259"/>
      <c r="H147" s="259"/>
      <c r="I147" s="259"/>
      <c r="J147" s="259"/>
      <c r="K147" s="259"/>
      <c r="L147" s="259"/>
      <c r="M147" s="259"/>
      <c r="N147" s="259"/>
      <c r="O147" s="259"/>
      <c r="P147" s="259"/>
      <c r="Q147" s="152"/>
      <c r="R147" s="152"/>
      <c r="S147" s="152"/>
      <c r="T147" s="152"/>
      <c r="U147" s="152"/>
      <c r="V147" s="152"/>
      <c r="W147" s="152"/>
      <c r="X147" s="152"/>
      <c r="Y147" s="152"/>
      <c r="Z147" s="152"/>
      <c r="AA147" s="152"/>
      <c r="AB147" s="152"/>
      <c r="AC147" s="153"/>
      <c r="AD147" s="88">
        <f>'Art. 137'!AF152</f>
        <v>0</v>
      </c>
      <c r="AE147" s="89">
        <f t="shared" si="26"/>
        <v>0</v>
      </c>
      <c r="AF147">
        <f t="shared" si="27"/>
        <v>0</v>
      </c>
      <c r="AG147" s="86">
        <f t="shared" si="28"/>
        <v>1</v>
      </c>
      <c r="AH147" s="90">
        <f t="shared" si="29"/>
        <v>0</v>
      </c>
      <c r="AI147" s="91">
        <f t="shared" si="30"/>
        <v>7.6923076923076927E-2</v>
      </c>
      <c r="AJ147" s="91">
        <f t="shared" si="31"/>
        <v>0</v>
      </c>
      <c r="AK147" s="91">
        <f t="shared" si="32"/>
        <v>0</v>
      </c>
    </row>
    <row r="148" spans="1:37" ht="25" customHeight="1" thickTop="1" thickBot="1" x14ac:dyDescent="0.3">
      <c r="A148" s="259" t="s">
        <v>174</v>
      </c>
      <c r="B148" s="259"/>
      <c r="C148" s="259"/>
      <c r="D148" s="259"/>
      <c r="E148" s="259"/>
      <c r="F148" s="259"/>
      <c r="G148" s="259"/>
      <c r="H148" s="259"/>
      <c r="I148" s="259"/>
      <c r="J148" s="259"/>
      <c r="K148" s="259"/>
      <c r="L148" s="259"/>
      <c r="M148" s="259"/>
      <c r="N148" s="259"/>
      <c r="O148" s="259"/>
      <c r="P148" s="259"/>
      <c r="Q148" s="152"/>
      <c r="R148" s="152"/>
      <c r="S148" s="152"/>
      <c r="T148" s="152"/>
      <c r="U148" s="152"/>
      <c r="V148" s="152"/>
      <c r="W148" s="152"/>
      <c r="X148" s="152"/>
      <c r="Y148" s="152"/>
      <c r="Z148" s="152"/>
      <c r="AA148" s="152"/>
      <c r="AB148" s="152"/>
      <c r="AC148" s="153"/>
      <c r="AD148" s="88">
        <f>'Art. 137'!AF153</f>
        <v>0</v>
      </c>
      <c r="AE148" s="89">
        <f t="shared" si="26"/>
        <v>0</v>
      </c>
      <c r="AF148">
        <f t="shared" si="27"/>
        <v>0</v>
      </c>
      <c r="AG148" s="86">
        <f t="shared" si="28"/>
        <v>1</v>
      </c>
      <c r="AH148" s="90">
        <f t="shared" si="29"/>
        <v>0</v>
      </c>
      <c r="AI148" s="91">
        <f t="shared" si="30"/>
        <v>7.6923076923076927E-2</v>
      </c>
      <c r="AJ148" s="91">
        <f t="shared" si="31"/>
        <v>0</v>
      </c>
      <c r="AK148" s="91">
        <f t="shared" si="32"/>
        <v>0</v>
      </c>
    </row>
    <row r="149" spans="1:37" ht="25" customHeight="1" thickTop="1" x14ac:dyDescent="0.25">
      <c r="A149" s="289" t="s">
        <v>343</v>
      </c>
      <c r="B149" s="289"/>
      <c r="C149" s="289"/>
      <c r="D149" s="289"/>
      <c r="E149" s="289"/>
      <c r="F149" s="289"/>
      <c r="G149" s="289"/>
      <c r="H149" s="289"/>
      <c r="I149" s="289"/>
      <c r="J149" s="289"/>
      <c r="K149" s="289"/>
      <c r="L149" s="289"/>
      <c r="M149" s="289"/>
      <c r="N149" s="289"/>
      <c r="O149" s="289"/>
      <c r="P149" s="289"/>
      <c r="Q149" s="289"/>
      <c r="R149" s="289"/>
      <c r="S149" s="289"/>
      <c r="T149" s="289"/>
      <c r="U149" s="289"/>
      <c r="V149" s="289"/>
      <c r="W149" s="289"/>
      <c r="X149" s="289"/>
      <c r="Y149" s="289"/>
      <c r="Z149" s="289"/>
      <c r="AA149" s="289"/>
      <c r="AB149" s="289"/>
      <c r="AC149" s="289"/>
      <c r="AD149" s="289"/>
      <c r="AE149" s="89">
        <f>SUM(AE136:AE148)</f>
        <v>0</v>
      </c>
      <c r="AF149" s="59"/>
      <c r="AG149" s="92">
        <f>SUM(AG136:AG148)</f>
        <v>13</v>
      </c>
      <c r="AH149" s="93"/>
      <c r="AI149" s="94"/>
      <c r="AJ149" s="94"/>
      <c r="AK149" s="94"/>
    </row>
    <row r="150" spans="1:37" ht="25" customHeight="1" x14ac:dyDescent="0.25">
      <c r="A150" s="290" t="s">
        <v>344</v>
      </c>
      <c r="B150" s="290"/>
      <c r="C150" s="290"/>
      <c r="D150" s="290"/>
      <c r="E150" s="290"/>
      <c r="F150" s="290"/>
      <c r="G150" s="290"/>
      <c r="H150" s="290"/>
      <c r="I150" s="290"/>
      <c r="J150" s="290"/>
      <c r="K150" s="290"/>
      <c r="L150" s="290"/>
      <c r="M150" s="290"/>
      <c r="N150" s="290"/>
      <c r="O150" s="290"/>
      <c r="P150" s="290"/>
      <c r="Q150" s="290"/>
      <c r="R150" s="290"/>
      <c r="S150" s="290"/>
      <c r="T150" s="290"/>
      <c r="U150" s="290"/>
      <c r="V150" s="290"/>
      <c r="W150" s="290"/>
      <c r="X150" s="290"/>
      <c r="Y150" s="290"/>
      <c r="Z150" s="290"/>
      <c r="AA150" s="290"/>
      <c r="AB150" s="290"/>
      <c r="AC150" s="290"/>
      <c r="AD150" s="290"/>
      <c r="AE150" s="89">
        <f>AE149/$AE$20*100</f>
        <v>0</v>
      </c>
      <c r="AF150" s="59"/>
      <c r="AG150" s="92"/>
      <c r="AH150" s="93"/>
      <c r="AI150" s="94"/>
      <c r="AJ150" s="94"/>
      <c r="AK150" s="94"/>
    </row>
    <row r="151" spans="1:37" ht="25" customHeight="1" thickBot="1" x14ac:dyDescent="0.3">
      <c r="A151" s="70"/>
      <c r="B151" s="70"/>
      <c r="C151" s="70"/>
      <c r="D151" s="70"/>
      <c r="E151" s="70"/>
      <c r="F151" s="70"/>
      <c r="G151" s="70"/>
      <c r="H151" s="70"/>
      <c r="I151" s="70"/>
      <c r="J151" s="70"/>
      <c r="K151" s="70"/>
      <c r="L151" s="70"/>
      <c r="M151" s="70"/>
      <c r="N151" s="70"/>
      <c r="O151" s="70"/>
      <c r="P151" s="70"/>
      <c r="Q151" s="95"/>
      <c r="R151" s="70"/>
      <c r="S151" s="70"/>
      <c r="T151" s="70"/>
      <c r="U151" s="70"/>
      <c r="V151" s="70"/>
      <c r="W151" s="70"/>
      <c r="X151" s="70"/>
      <c r="Y151" s="70"/>
      <c r="Z151" s="70"/>
      <c r="AA151" s="70"/>
      <c r="AB151" s="70"/>
      <c r="AC151" s="70"/>
      <c r="AD151" s="96"/>
      <c r="AE151" s="96"/>
    </row>
    <row r="152" spans="1:37" ht="25" customHeight="1" thickTop="1" thickBot="1" x14ac:dyDescent="0.3">
      <c r="A152" s="291" t="s">
        <v>124</v>
      </c>
      <c r="B152" s="291"/>
      <c r="C152" s="291"/>
      <c r="D152" s="291"/>
      <c r="E152" s="291"/>
      <c r="F152" s="291"/>
      <c r="G152" s="291"/>
      <c r="H152" s="291"/>
      <c r="I152" s="291"/>
      <c r="J152" s="291"/>
      <c r="K152" s="291"/>
      <c r="L152" s="291"/>
      <c r="M152" s="291"/>
      <c r="N152" s="291"/>
      <c r="O152" s="291"/>
      <c r="P152" s="291"/>
      <c r="Q152" s="291"/>
      <c r="R152" s="291"/>
      <c r="S152" s="291"/>
      <c r="T152" s="291"/>
      <c r="U152" s="291"/>
      <c r="V152" s="291"/>
      <c r="W152" s="291"/>
      <c r="X152" s="291"/>
      <c r="Y152" s="291"/>
      <c r="Z152" s="291"/>
      <c r="AA152" s="291"/>
      <c r="AB152" s="291"/>
      <c r="AC152" s="291"/>
      <c r="AD152" s="104" t="s">
        <v>65</v>
      </c>
      <c r="AE152" s="105" t="s">
        <v>9</v>
      </c>
      <c r="AF152" s="86" t="s">
        <v>330</v>
      </c>
      <c r="AG152" s="86" t="s">
        <v>331</v>
      </c>
      <c r="AH152" s="86" t="s">
        <v>332</v>
      </c>
      <c r="AI152" s="87" t="s">
        <v>333</v>
      </c>
      <c r="AJ152" s="86"/>
      <c r="AK152" s="87" t="s">
        <v>334</v>
      </c>
    </row>
    <row r="153" spans="1:37" ht="25" customHeight="1" thickTop="1" thickBot="1" x14ac:dyDescent="0.3">
      <c r="A153" s="259" t="s">
        <v>175</v>
      </c>
      <c r="B153" s="259"/>
      <c r="C153" s="259"/>
      <c r="D153" s="259"/>
      <c r="E153" s="259"/>
      <c r="F153" s="259"/>
      <c r="G153" s="259"/>
      <c r="H153" s="259"/>
      <c r="I153" s="259"/>
      <c r="J153" s="259"/>
      <c r="K153" s="259"/>
      <c r="L153" s="259"/>
      <c r="M153" s="259"/>
      <c r="N153" s="259"/>
      <c r="O153" s="259"/>
      <c r="P153" s="259"/>
      <c r="Q153" s="150"/>
      <c r="R153" s="150"/>
      <c r="S153" s="150"/>
      <c r="T153" s="150"/>
      <c r="U153" s="150"/>
      <c r="V153" s="150"/>
      <c r="W153" s="150"/>
      <c r="X153" s="150"/>
      <c r="Y153" s="150"/>
      <c r="Z153" s="150"/>
      <c r="AA153" s="150"/>
      <c r="AB153" s="150"/>
      <c r="AC153" s="151"/>
      <c r="AD153" s="88">
        <f>'Art. 137'!AF156</f>
        <v>0</v>
      </c>
      <c r="AE153" s="89">
        <f t="shared" ref="AE153:AE157" si="33">IF(AG153=1,AK153,AG153)</f>
        <v>0</v>
      </c>
      <c r="AF153">
        <f t="shared" ref="AF153:AF157" si="34">AD153/2</f>
        <v>0</v>
      </c>
      <c r="AG153" s="86">
        <f>IF(AND(AF153&gt;=0,AF153&lt;=1),1,"No aplica")</f>
        <v>1</v>
      </c>
      <c r="AH153" s="90">
        <f t="shared" ref="AH153:AH157" si="35">AD153/(AG153*2)</f>
        <v>0</v>
      </c>
      <c r="AI153" s="91">
        <f t="shared" ref="AI153:AI157" si="36">IF(AG153=1,AG153/$AG$158,"No aplica")</f>
        <v>0.2</v>
      </c>
      <c r="AJ153" s="91">
        <f t="shared" ref="AJ153:AJ157" si="37">AF153*AI153</f>
        <v>0</v>
      </c>
      <c r="AK153" s="91">
        <f t="shared" ref="AK153:AK157" si="38">AJ153*$AE$20</f>
        <v>0</v>
      </c>
    </row>
    <row r="154" spans="1:37" ht="25" customHeight="1" thickTop="1" thickBot="1" x14ac:dyDescent="0.3">
      <c r="A154" s="259" t="s">
        <v>176</v>
      </c>
      <c r="B154" s="259"/>
      <c r="C154" s="259"/>
      <c r="D154" s="259"/>
      <c r="E154" s="259"/>
      <c r="F154" s="259"/>
      <c r="G154" s="259"/>
      <c r="H154" s="259"/>
      <c r="I154" s="259"/>
      <c r="J154" s="259"/>
      <c r="K154" s="259"/>
      <c r="L154" s="259"/>
      <c r="M154" s="259"/>
      <c r="N154" s="259"/>
      <c r="O154" s="259"/>
      <c r="P154" s="259"/>
      <c r="Q154" s="150"/>
      <c r="R154" s="150"/>
      <c r="S154" s="150"/>
      <c r="T154" s="150"/>
      <c r="U154" s="150"/>
      <c r="V154" s="150"/>
      <c r="W154" s="150"/>
      <c r="X154" s="150"/>
      <c r="Y154" s="150"/>
      <c r="Z154" s="150"/>
      <c r="AA154" s="150"/>
      <c r="AB154" s="150"/>
      <c r="AC154" s="151"/>
      <c r="AD154" s="88">
        <f>'Art. 137'!AF157</f>
        <v>0</v>
      </c>
      <c r="AE154" s="89">
        <f t="shared" si="33"/>
        <v>0</v>
      </c>
      <c r="AF154">
        <f t="shared" si="34"/>
        <v>0</v>
      </c>
      <c r="AG154" s="86">
        <f>IF(AND(AF154&gt;=0,AF154&lt;=1),1,"No aplica")</f>
        <v>1</v>
      </c>
      <c r="AH154" s="90">
        <f t="shared" si="35"/>
        <v>0</v>
      </c>
      <c r="AI154" s="91">
        <f t="shared" si="36"/>
        <v>0.2</v>
      </c>
      <c r="AJ154" s="91">
        <f t="shared" si="37"/>
        <v>0</v>
      </c>
      <c r="AK154" s="91">
        <f t="shared" si="38"/>
        <v>0</v>
      </c>
    </row>
    <row r="155" spans="1:37" ht="25" customHeight="1" thickTop="1" thickBot="1" x14ac:dyDescent="0.3">
      <c r="A155" s="259" t="s">
        <v>177</v>
      </c>
      <c r="B155" s="259"/>
      <c r="C155" s="259"/>
      <c r="D155" s="259"/>
      <c r="E155" s="259"/>
      <c r="F155" s="259"/>
      <c r="G155" s="259"/>
      <c r="H155" s="259"/>
      <c r="I155" s="259"/>
      <c r="J155" s="259"/>
      <c r="K155" s="259"/>
      <c r="L155" s="259"/>
      <c r="M155" s="259"/>
      <c r="N155" s="259"/>
      <c r="O155" s="259"/>
      <c r="P155" s="259"/>
      <c r="Q155" s="150"/>
      <c r="R155" s="150"/>
      <c r="S155" s="150"/>
      <c r="T155" s="150"/>
      <c r="U155" s="150"/>
      <c r="V155" s="150"/>
      <c r="W155" s="150"/>
      <c r="X155" s="150"/>
      <c r="Y155" s="150"/>
      <c r="Z155" s="150"/>
      <c r="AA155" s="150"/>
      <c r="AB155" s="150"/>
      <c r="AC155" s="151"/>
      <c r="AD155" s="88">
        <f>'Art. 137'!AF158</f>
        <v>0</v>
      </c>
      <c r="AE155" s="89">
        <f t="shared" si="33"/>
        <v>0</v>
      </c>
      <c r="AF155">
        <f t="shared" si="34"/>
        <v>0</v>
      </c>
      <c r="AG155" s="86">
        <f>IF(AND(AF155&gt;=0,AF155&lt;=1),1,"No aplica")</f>
        <v>1</v>
      </c>
      <c r="AH155" s="90">
        <f t="shared" si="35"/>
        <v>0</v>
      </c>
      <c r="AI155" s="91">
        <f t="shared" si="36"/>
        <v>0.2</v>
      </c>
      <c r="AJ155" s="91">
        <f t="shared" si="37"/>
        <v>0</v>
      </c>
      <c r="AK155" s="91">
        <f t="shared" si="38"/>
        <v>0</v>
      </c>
    </row>
    <row r="156" spans="1:37" ht="25" customHeight="1" thickTop="1" thickBot="1" x14ac:dyDescent="0.3">
      <c r="A156" s="259" t="s">
        <v>178</v>
      </c>
      <c r="B156" s="259"/>
      <c r="C156" s="259"/>
      <c r="D156" s="259"/>
      <c r="E156" s="259"/>
      <c r="F156" s="259"/>
      <c r="G156" s="259"/>
      <c r="H156" s="259"/>
      <c r="I156" s="259"/>
      <c r="J156" s="259"/>
      <c r="K156" s="259"/>
      <c r="L156" s="259"/>
      <c r="M156" s="259"/>
      <c r="N156" s="259"/>
      <c r="O156" s="259"/>
      <c r="P156" s="259"/>
      <c r="Q156" s="150"/>
      <c r="R156" s="150"/>
      <c r="S156" s="150"/>
      <c r="T156" s="150"/>
      <c r="U156" s="150"/>
      <c r="V156" s="150"/>
      <c r="W156" s="150"/>
      <c r="X156" s="150"/>
      <c r="Y156" s="150"/>
      <c r="Z156" s="150"/>
      <c r="AA156" s="150"/>
      <c r="AB156" s="150"/>
      <c r="AC156" s="151"/>
      <c r="AD156" s="88">
        <f>'Art. 137'!AF159</f>
        <v>0</v>
      </c>
      <c r="AE156" s="89">
        <f t="shared" si="33"/>
        <v>0</v>
      </c>
      <c r="AF156">
        <f t="shared" si="34"/>
        <v>0</v>
      </c>
      <c r="AG156" s="86">
        <f>IF(AND(AF156&gt;=0,AF156&lt;=1),1,"No aplica")</f>
        <v>1</v>
      </c>
      <c r="AH156" s="90">
        <f t="shared" si="35"/>
        <v>0</v>
      </c>
      <c r="AI156" s="91">
        <f t="shared" si="36"/>
        <v>0.2</v>
      </c>
      <c r="AJ156" s="91">
        <f t="shared" si="37"/>
        <v>0</v>
      </c>
      <c r="AK156" s="91">
        <f t="shared" si="38"/>
        <v>0</v>
      </c>
    </row>
    <row r="157" spans="1:37" ht="25" customHeight="1" thickTop="1" thickBot="1" x14ac:dyDescent="0.3">
      <c r="A157" s="259" t="s">
        <v>179</v>
      </c>
      <c r="B157" s="259"/>
      <c r="C157" s="259"/>
      <c r="D157" s="259"/>
      <c r="E157" s="259"/>
      <c r="F157" s="259"/>
      <c r="G157" s="259"/>
      <c r="H157" s="259"/>
      <c r="I157" s="259"/>
      <c r="J157" s="259"/>
      <c r="K157" s="259"/>
      <c r="L157" s="259"/>
      <c r="M157" s="259"/>
      <c r="N157" s="259"/>
      <c r="O157" s="259"/>
      <c r="P157" s="259"/>
      <c r="Q157" s="150"/>
      <c r="R157" s="150"/>
      <c r="S157" s="150"/>
      <c r="T157" s="150"/>
      <c r="U157" s="150"/>
      <c r="V157" s="150"/>
      <c r="W157" s="150"/>
      <c r="X157" s="150"/>
      <c r="Y157" s="150"/>
      <c r="Z157" s="150"/>
      <c r="AA157" s="150"/>
      <c r="AB157" s="150"/>
      <c r="AC157" s="151"/>
      <c r="AD157" s="88">
        <f>'Art. 137'!AF160</f>
        <v>0</v>
      </c>
      <c r="AE157" s="89">
        <f t="shared" si="33"/>
        <v>0</v>
      </c>
      <c r="AF157">
        <f t="shared" si="34"/>
        <v>0</v>
      </c>
      <c r="AG157" s="86">
        <f>IF(AND(AF157&gt;=0,AF157&lt;=1),1,"No aplica")</f>
        <v>1</v>
      </c>
      <c r="AH157" s="90">
        <f t="shared" si="35"/>
        <v>0</v>
      </c>
      <c r="AI157" s="91">
        <f t="shared" si="36"/>
        <v>0.2</v>
      </c>
      <c r="AJ157" s="91">
        <f t="shared" si="37"/>
        <v>0</v>
      </c>
      <c r="AK157" s="91">
        <f t="shared" si="38"/>
        <v>0</v>
      </c>
    </row>
    <row r="158" spans="1:37" ht="25" customHeight="1" thickTop="1" x14ac:dyDescent="0.25">
      <c r="A158" s="289" t="s">
        <v>345</v>
      </c>
      <c r="B158" s="289"/>
      <c r="C158" s="289"/>
      <c r="D158" s="289"/>
      <c r="E158" s="289"/>
      <c r="F158" s="289"/>
      <c r="G158" s="289"/>
      <c r="H158" s="289"/>
      <c r="I158" s="289"/>
      <c r="J158" s="289"/>
      <c r="K158" s="289"/>
      <c r="L158" s="289"/>
      <c r="M158" s="289"/>
      <c r="N158" s="289"/>
      <c r="O158" s="289"/>
      <c r="P158" s="289"/>
      <c r="Q158" s="289"/>
      <c r="R158" s="289"/>
      <c r="S158" s="289"/>
      <c r="T158" s="289"/>
      <c r="U158" s="289"/>
      <c r="V158" s="289"/>
      <c r="W158" s="289"/>
      <c r="X158" s="289"/>
      <c r="Y158" s="289"/>
      <c r="Z158" s="289"/>
      <c r="AA158" s="289"/>
      <c r="AB158" s="289"/>
      <c r="AC158" s="289"/>
      <c r="AD158" s="289"/>
      <c r="AE158" s="89">
        <f>SUM(AE153:AE157)</f>
        <v>0</v>
      </c>
      <c r="AF158" s="59"/>
      <c r="AG158" s="92">
        <f>SUM(AG153:AG157)</f>
        <v>5</v>
      </c>
      <c r="AH158" s="93"/>
      <c r="AI158" s="94"/>
      <c r="AJ158" s="94"/>
      <c r="AK158" s="94"/>
    </row>
    <row r="159" spans="1:37" ht="25" customHeight="1" x14ac:dyDescent="0.25">
      <c r="A159" s="290" t="s">
        <v>346</v>
      </c>
      <c r="B159" s="290"/>
      <c r="C159" s="290"/>
      <c r="D159" s="290"/>
      <c r="E159" s="290"/>
      <c r="F159" s="290"/>
      <c r="G159" s="290"/>
      <c r="H159" s="290"/>
      <c r="I159" s="290"/>
      <c r="J159" s="290"/>
      <c r="K159" s="290"/>
      <c r="L159" s="290"/>
      <c r="M159" s="290"/>
      <c r="N159" s="290"/>
      <c r="O159" s="290"/>
      <c r="P159" s="290"/>
      <c r="Q159" s="290"/>
      <c r="R159" s="290"/>
      <c r="S159" s="290"/>
      <c r="T159" s="290"/>
      <c r="U159" s="290"/>
      <c r="V159" s="290"/>
      <c r="W159" s="290"/>
      <c r="X159" s="290"/>
      <c r="Y159" s="290"/>
      <c r="Z159" s="290"/>
      <c r="AA159" s="290"/>
      <c r="AB159" s="290"/>
      <c r="AC159" s="290"/>
      <c r="AD159" s="290"/>
      <c r="AE159" s="89">
        <f>AE158/$AE$20*100</f>
        <v>0</v>
      </c>
      <c r="AF159" s="59"/>
      <c r="AG159" s="92"/>
      <c r="AH159" s="93"/>
      <c r="AI159" s="94"/>
      <c r="AJ159" s="94"/>
      <c r="AK159" s="94"/>
    </row>
    <row r="160" spans="1:37" ht="25" customHeight="1" x14ac:dyDescent="0.25">
      <c r="A160" s="100"/>
      <c r="B160" s="100"/>
      <c r="C160" s="100"/>
      <c r="D160" s="100"/>
      <c r="E160" s="100"/>
      <c r="F160" s="100"/>
      <c r="G160" s="100"/>
      <c r="H160" s="100"/>
      <c r="I160" s="100"/>
      <c r="J160" s="100"/>
      <c r="K160" s="100"/>
      <c r="L160" s="100"/>
      <c r="M160" s="100"/>
      <c r="N160" s="100"/>
      <c r="O160" s="100"/>
      <c r="P160" s="100"/>
      <c r="Q160" s="95"/>
      <c r="R160" s="100"/>
      <c r="S160" s="100"/>
      <c r="T160" s="100"/>
      <c r="U160" s="100"/>
      <c r="V160" s="100"/>
      <c r="W160" s="100"/>
      <c r="X160" s="100"/>
      <c r="Y160" s="100"/>
      <c r="Z160" s="100"/>
      <c r="AA160" s="100"/>
      <c r="AB160" s="100"/>
      <c r="AC160" s="100"/>
      <c r="AD160" s="96"/>
      <c r="AE160" s="96"/>
    </row>
    <row r="161" spans="1:37" ht="25" customHeight="1" x14ac:dyDescent="0.25">
      <c r="A161" s="100"/>
      <c r="B161" s="100"/>
      <c r="C161" s="100"/>
      <c r="D161" s="100"/>
      <c r="E161" s="100"/>
      <c r="F161" s="100"/>
      <c r="G161" s="100"/>
      <c r="H161" s="100"/>
      <c r="I161" s="100"/>
      <c r="J161" s="100"/>
      <c r="K161" s="100"/>
      <c r="L161" s="100"/>
      <c r="M161" s="100"/>
      <c r="N161" s="100"/>
      <c r="O161" s="100"/>
      <c r="P161" s="100"/>
      <c r="Q161" s="95"/>
      <c r="R161" s="100"/>
      <c r="S161" s="100"/>
      <c r="T161" s="100"/>
      <c r="U161" s="100"/>
      <c r="V161" s="100"/>
      <c r="W161" s="100"/>
      <c r="X161" s="100"/>
      <c r="Y161" s="100"/>
      <c r="Z161" s="100"/>
      <c r="AA161" s="100"/>
      <c r="AB161" s="100"/>
      <c r="AC161" s="100"/>
      <c r="AD161" s="96"/>
      <c r="AE161" s="96"/>
    </row>
    <row r="162" spans="1:37" ht="25" customHeight="1" x14ac:dyDescent="0.25">
      <c r="A162" s="269" t="s">
        <v>180</v>
      </c>
      <c r="B162" s="269"/>
      <c r="C162" s="269"/>
      <c r="D162" s="269"/>
      <c r="E162" s="269"/>
      <c r="F162" s="269"/>
      <c r="G162" s="269"/>
      <c r="H162" s="269"/>
      <c r="I162" s="269"/>
      <c r="J162" s="269"/>
      <c r="K162" s="269"/>
      <c r="L162" s="269"/>
      <c r="M162" s="269"/>
      <c r="N162" s="269"/>
      <c r="O162" s="269"/>
      <c r="P162" s="269"/>
      <c r="Q162" s="269"/>
      <c r="R162" s="269"/>
      <c r="S162" s="269"/>
      <c r="T162" s="269"/>
      <c r="U162" s="269"/>
      <c r="V162" s="269"/>
      <c r="W162" s="269"/>
      <c r="X162" s="269"/>
      <c r="Y162" s="269"/>
      <c r="Z162" s="269"/>
      <c r="AA162" s="269"/>
      <c r="AB162" s="269"/>
      <c r="AC162" s="269"/>
      <c r="AD162" s="269"/>
      <c r="AE162" s="269"/>
    </row>
    <row r="163" spans="1:37" ht="25" customHeight="1" x14ac:dyDescent="0.25">
      <c r="A163" s="217"/>
      <c r="B163" s="217"/>
      <c r="C163" s="217"/>
      <c r="D163" s="217"/>
      <c r="E163" s="217"/>
      <c r="F163" s="217"/>
      <c r="G163" s="217"/>
      <c r="H163" s="217"/>
      <c r="I163" s="217"/>
      <c r="J163" s="217"/>
      <c r="K163" s="217"/>
      <c r="L163" s="217"/>
      <c r="M163" s="217"/>
      <c r="N163" s="217"/>
      <c r="O163" s="217"/>
      <c r="P163" s="217"/>
      <c r="Q163" s="217"/>
      <c r="R163" s="217"/>
      <c r="S163" s="217"/>
      <c r="T163" s="217"/>
      <c r="U163" s="217"/>
      <c r="V163" s="217"/>
      <c r="W163" s="217"/>
      <c r="X163" s="217"/>
      <c r="Y163" s="217"/>
      <c r="Z163" s="217"/>
      <c r="AA163" s="217"/>
      <c r="AB163" s="217"/>
      <c r="AC163" s="217"/>
      <c r="AD163" s="82"/>
      <c r="AE163" s="82"/>
    </row>
    <row r="164" spans="1:37" ht="25" customHeight="1" thickBot="1" x14ac:dyDescent="0.3">
      <c r="A164" s="101"/>
      <c r="B164" s="102"/>
      <c r="C164" s="102"/>
      <c r="D164" s="102"/>
      <c r="E164" s="102"/>
      <c r="F164" s="102"/>
      <c r="G164" s="102"/>
      <c r="H164" s="102"/>
      <c r="I164" s="102"/>
      <c r="J164" s="102"/>
      <c r="K164" s="102"/>
      <c r="L164" s="102"/>
      <c r="M164" s="102"/>
      <c r="N164" s="102"/>
      <c r="O164" s="102"/>
      <c r="P164" s="102"/>
      <c r="Q164" s="103"/>
      <c r="R164" s="102"/>
      <c r="S164" s="102"/>
      <c r="T164" s="102"/>
      <c r="U164" s="102"/>
      <c r="V164" s="102"/>
      <c r="W164" s="102"/>
      <c r="X164" s="102"/>
      <c r="Y164" s="102"/>
      <c r="Z164" s="102"/>
      <c r="AA164" s="102"/>
      <c r="AB164" s="102"/>
      <c r="AC164" s="102"/>
      <c r="AD164" s="83"/>
      <c r="AE164" s="83"/>
    </row>
    <row r="165" spans="1:37" ht="25" customHeight="1" thickTop="1" thickBot="1" x14ac:dyDescent="0.3">
      <c r="A165" s="292" t="s">
        <v>44</v>
      </c>
      <c r="B165" s="292"/>
      <c r="C165" s="292"/>
      <c r="D165" s="292"/>
      <c r="E165" s="292"/>
      <c r="F165" s="292"/>
      <c r="G165" s="292"/>
      <c r="H165" s="292"/>
      <c r="I165" s="292"/>
      <c r="J165" s="292"/>
      <c r="K165" s="292"/>
      <c r="L165" s="292"/>
      <c r="M165" s="292"/>
      <c r="N165" s="292"/>
      <c r="O165" s="292"/>
      <c r="P165" s="292"/>
      <c r="Q165" s="292"/>
      <c r="R165" s="292"/>
      <c r="S165" s="292"/>
      <c r="T165" s="292"/>
      <c r="U165" s="292"/>
      <c r="V165" s="292"/>
      <c r="W165" s="292"/>
      <c r="X165" s="292"/>
      <c r="Y165" s="292"/>
      <c r="Z165" s="292"/>
      <c r="AA165" s="292"/>
      <c r="AB165" s="292"/>
      <c r="AC165" s="292"/>
      <c r="AD165" s="63" t="s">
        <v>65</v>
      </c>
      <c r="AE165" s="211" t="s">
        <v>9</v>
      </c>
      <c r="AF165" s="86" t="s">
        <v>330</v>
      </c>
      <c r="AG165" s="86" t="s">
        <v>331</v>
      </c>
      <c r="AH165" s="86" t="s">
        <v>332</v>
      </c>
      <c r="AI165" s="87" t="s">
        <v>333</v>
      </c>
      <c r="AJ165" s="86"/>
      <c r="AK165" s="87" t="s">
        <v>334</v>
      </c>
    </row>
    <row r="166" spans="1:37" ht="25" customHeight="1" thickTop="1" thickBot="1" x14ac:dyDescent="0.3">
      <c r="A166" s="259" t="s">
        <v>132</v>
      </c>
      <c r="B166" s="259"/>
      <c r="C166" s="259"/>
      <c r="D166" s="259"/>
      <c r="E166" s="259"/>
      <c r="F166" s="259"/>
      <c r="G166" s="259"/>
      <c r="H166" s="259"/>
      <c r="I166" s="259"/>
      <c r="J166" s="259"/>
      <c r="K166" s="259"/>
      <c r="L166" s="259"/>
      <c r="M166" s="259"/>
      <c r="N166" s="259"/>
      <c r="O166" s="259"/>
      <c r="P166" s="259"/>
      <c r="Q166" s="150"/>
      <c r="R166" s="150"/>
      <c r="S166" s="150"/>
      <c r="T166" s="150"/>
      <c r="U166" s="150"/>
      <c r="V166" s="150"/>
      <c r="W166" s="150"/>
      <c r="X166" s="150"/>
      <c r="Y166" s="150"/>
      <c r="Z166" s="150"/>
      <c r="AA166" s="150"/>
      <c r="AB166" s="150"/>
      <c r="AC166" s="151"/>
      <c r="AD166" s="88">
        <f>'Art. 137'!AF169</f>
        <v>0</v>
      </c>
      <c r="AE166" s="89">
        <f t="shared" ref="AE166:AE177" si="39">IF(AG166=1,AK166,AG166)</f>
        <v>0</v>
      </c>
      <c r="AF166">
        <f t="shared" ref="AF166:AF177" si="40">AD166/2</f>
        <v>0</v>
      </c>
      <c r="AG166" s="86">
        <f t="shared" ref="AG166:AG177" si="41">IF(AND(AF166&gt;=0,AF166&lt;=1),1,"No aplica")</f>
        <v>1</v>
      </c>
      <c r="AH166" s="90">
        <f t="shared" ref="AH166:AH177" si="42">AD166/(AG166*2)</f>
        <v>0</v>
      </c>
      <c r="AI166" s="91">
        <f t="shared" ref="AI166:AI177" si="43">IF(AG166=1,AG166/$AG$178,"No aplica")</f>
        <v>8.3333333333333329E-2</v>
      </c>
      <c r="AJ166" s="91">
        <f t="shared" ref="AJ166:AJ177" si="44">AF166*AI166</f>
        <v>0</v>
      </c>
      <c r="AK166" s="91">
        <f t="shared" ref="AK166:AK177" si="45">AJ166*$AE$20</f>
        <v>0</v>
      </c>
    </row>
    <row r="167" spans="1:37" ht="25" customHeight="1" thickTop="1" thickBot="1" x14ac:dyDescent="0.3">
      <c r="A167" s="259" t="s">
        <v>68</v>
      </c>
      <c r="B167" s="259"/>
      <c r="C167" s="259"/>
      <c r="D167" s="259"/>
      <c r="E167" s="259"/>
      <c r="F167" s="259"/>
      <c r="G167" s="259"/>
      <c r="H167" s="259"/>
      <c r="I167" s="259"/>
      <c r="J167" s="259"/>
      <c r="K167" s="259"/>
      <c r="L167" s="259"/>
      <c r="M167" s="259"/>
      <c r="N167" s="259"/>
      <c r="O167" s="259"/>
      <c r="P167" s="259"/>
      <c r="Q167" s="150"/>
      <c r="R167" s="150"/>
      <c r="S167" s="150"/>
      <c r="T167" s="150"/>
      <c r="U167" s="150"/>
      <c r="V167" s="150"/>
      <c r="W167" s="150"/>
      <c r="X167" s="150"/>
      <c r="Y167" s="150"/>
      <c r="Z167" s="150"/>
      <c r="AA167" s="150"/>
      <c r="AB167" s="150"/>
      <c r="AC167" s="151"/>
      <c r="AD167" s="88">
        <f>'Art. 137'!AF170</f>
        <v>0</v>
      </c>
      <c r="AE167" s="89">
        <f t="shared" si="39"/>
        <v>0</v>
      </c>
      <c r="AF167">
        <f t="shared" si="40"/>
        <v>0</v>
      </c>
      <c r="AG167" s="86">
        <f t="shared" si="41"/>
        <v>1</v>
      </c>
      <c r="AH167" s="90">
        <f t="shared" si="42"/>
        <v>0</v>
      </c>
      <c r="AI167" s="91">
        <f t="shared" si="43"/>
        <v>8.3333333333333329E-2</v>
      </c>
      <c r="AJ167" s="91">
        <f t="shared" si="44"/>
        <v>0</v>
      </c>
      <c r="AK167" s="91">
        <f t="shared" si="45"/>
        <v>0</v>
      </c>
    </row>
    <row r="168" spans="1:37" ht="25" customHeight="1" thickTop="1" thickBot="1" x14ac:dyDescent="0.3">
      <c r="A168" s="259" t="s">
        <v>182</v>
      </c>
      <c r="B168" s="259"/>
      <c r="C168" s="259"/>
      <c r="D168" s="259"/>
      <c r="E168" s="259"/>
      <c r="F168" s="259"/>
      <c r="G168" s="259"/>
      <c r="H168" s="259"/>
      <c r="I168" s="259"/>
      <c r="J168" s="259"/>
      <c r="K168" s="259"/>
      <c r="L168" s="259"/>
      <c r="M168" s="259"/>
      <c r="N168" s="259"/>
      <c r="O168" s="259"/>
      <c r="P168" s="259"/>
      <c r="Q168" s="150"/>
      <c r="R168" s="150"/>
      <c r="S168" s="150"/>
      <c r="T168" s="150"/>
      <c r="U168" s="150"/>
      <c r="V168" s="150"/>
      <c r="W168" s="150"/>
      <c r="X168" s="150"/>
      <c r="Y168" s="150"/>
      <c r="Z168" s="150"/>
      <c r="AA168" s="150"/>
      <c r="AB168" s="150"/>
      <c r="AC168" s="151"/>
      <c r="AD168" s="88">
        <f>'Art. 137'!AF171</f>
        <v>0</v>
      </c>
      <c r="AE168" s="89">
        <f t="shared" si="39"/>
        <v>0</v>
      </c>
      <c r="AF168">
        <f t="shared" si="40"/>
        <v>0</v>
      </c>
      <c r="AG168" s="86">
        <f t="shared" si="41"/>
        <v>1</v>
      </c>
      <c r="AH168" s="90">
        <f t="shared" si="42"/>
        <v>0</v>
      </c>
      <c r="AI168" s="91">
        <f t="shared" si="43"/>
        <v>8.3333333333333329E-2</v>
      </c>
      <c r="AJ168" s="91">
        <f t="shared" si="44"/>
        <v>0</v>
      </c>
      <c r="AK168" s="91">
        <f t="shared" si="45"/>
        <v>0</v>
      </c>
    </row>
    <row r="169" spans="1:37" ht="25" customHeight="1" thickTop="1" thickBot="1" x14ac:dyDescent="0.3">
      <c r="A169" s="259" t="s">
        <v>183</v>
      </c>
      <c r="B169" s="259"/>
      <c r="C169" s="259"/>
      <c r="D169" s="259"/>
      <c r="E169" s="259"/>
      <c r="F169" s="259"/>
      <c r="G169" s="259"/>
      <c r="H169" s="259"/>
      <c r="I169" s="259"/>
      <c r="J169" s="259"/>
      <c r="K169" s="259"/>
      <c r="L169" s="259"/>
      <c r="M169" s="259"/>
      <c r="N169" s="259"/>
      <c r="O169" s="259"/>
      <c r="P169" s="259"/>
      <c r="Q169" s="150"/>
      <c r="R169" s="150"/>
      <c r="S169" s="150"/>
      <c r="T169" s="150"/>
      <c r="U169" s="150"/>
      <c r="V169" s="150"/>
      <c r="W169" s="150"/>
      <c r="X169" s="150"/>
      <c r="Y169" s="150"/>
      <c r="Z169" s="150"/>
      <c r="AA169" s="150"/>
      <c r="AB169" s="150"/>
      <c r="AC169" s="151"/>
      <c r="AD169" s="88">
        <f>'Art. 137'!AF172</f>
        <v>0</v>
      </c>
      <c r="AE169" s="89">
        <f t="shared" si="39"/>
        <v>0</v>
      </c>
      <c r="AF169">
        <f t="shared" si="40"/>
        <v>0</v>
      </c>
      <c r="AG169" s="86">
        <f t="shared" si="41"/>
        <v>1</v>
      </c>
      <c r="AH169" s="90">
        <f t="shared" si="42"/>
        <v>0</v>
      </c>
      <c r="AI169" s="91">
        <f t="shared" si="43"/>
        <v>8.3333333333333329E-2</v>
      </c>
      <c r="AJ169" s="91">
        <f t="shared" si="44"/>
        <v>0</v>
      </c>
      <c r="AK169" s="91">
        <f t="shared" si="45"/>
        <v>0</v>
      </c>
    </row>
    <row r="170" spans="1:37" ht="25" customHeight="1" thickTop="1" thickBot="1" x14ac:dyDescent="0.3">
      <c r="A170" s="259" t="s">
        <v>166</v>
      </c>
      <c r="B170" s="259"/>
      <c r="C170" s="259"/>
      <c r="D170" s="259"/>
      <c r="E170" s="259"/>
      <c r="F170" s="259"/>
      <c r="G170" s="259"/>
      <c r="H170" s="259"/>
      <c r="I170" s="259"/>
      <c r="J170" s="259"/>
      <c r="K170" s="259"/>
      <c r="L170" s="259"/>
      <c r="M170" s="259"/>
      <c r="N170" s="259"/>
      <c r="O170" s="259"/>
      <c r="P170" s="259"/>
      <c r="Q170" s="152"/>
      <c r="R170" s="152"/>
      <c r="S170" s="152"/>
      <c r="T170" s="152"/>
      <c r="U170" s="152"/>
      <c r="V170" s="152"/>
      <c r="W170" s="152"/>
      <c r="X170" s="152"/>
      <c r="Y170" s="152"/>
      <c r="Z170" s="152"/>
      <c r="AA170" s="152"/>
      <c r="AB170" s="152"/>
      <c r="AC170" s="153"/>
      <c r="AD170" s="88">
        <f>'Art. 137'!AF173</f>
        <v>0</v>
      </c>
      <c r="AE170" s="89">
        <f t="shared" si="39"/>
        <v>0</v>
      </c>
      <c r="AF170">
        <f t="shared" si="40"/>
        <v>0</v>
      </c>
      <c r="AG170" s="86">
        <f t="shared" si="41"/>
        <v>1</v>
      </c>
      <c r="AH170" s="90">
        <f t="shared" si="42"/>
        <v>0</v>
      </c>
      <c r="AI170" s="91">
        <f t="shared" si="43"/>
        <v>8.3333333333333329E-2</v>
      </c>
      <c r="AJ170" s="91">
        <f t="shared" si="44"/>
        <v>0</v>
      </c>
      <c r="AK170" s="91">
        <f t="shared" si="45"/>
        <v>0</v>
      </c>
    </row>
    <row r="171" spans="1:37" ht="25" customHeight="1" thickTop="1" thickBot="1" x14ac:dyDescent="0.3">
      <c r="A171" s="259" t="s">
        <v>167</v>
      </c>
      <c r="B171" s="259"/>
      <c r="C171" s="259"/>
      <c r="D171" s="259"/>
      <c r="E171" s="259"/>
      <c r="F171" s="259"/>
      <c r="G171" s="259"/>
      <c r="H171" s="259"/>
      <c r="I171" s="259"/>
      <c r="J171" s="259"/>
      <c r="K171" s="259"/>
      <c r="L171" s="259"/>
      <c r="M171" s="259"/>
      <c r="N171" s="259"/>
      <c r="O171" s="259"/>
      <c r="P171" s="259"/>
      <c r="Q171" s="152"/>
      <c r="R171" s="152"/>
      <c r="S171" s="152"/>
      <c r="T171" s="152"/>
      <c r="U171" s="152"/>
      <c r="V171" s="152"/>
      <c r="W171" s="152"/>
      <c r="X171" s="152"/>
      <c r="Y171" s="152"/>
      <c r="Z171" s="152"/>
      <c r="AA171" s="152"/>
      <c r="AB171" s="152"/>
      <c r="AC171" s="153"/>
      <c r="AD171" s="88">
        <f>'Art. 137'!AF174</f>
        <v>0</v>
      </c>
      <c r="AE171" s="89">
        <f t="shared" si="39"/>
        <v>0</v>
      </c>
      <c r="AF171">
        <f t="shared" si="40"/>
        <v>0</v>
      </c>
      <c r="AG171" s="86">
        <f t="shared" si="41"/>
        <v>1</v>
      </c>
      <c r="AH171" s="90">
        <f t="shared" si="42"/>
        <v>0</v>
      </c>
      <c r="AI171" s="91">
        <f t="shared" si="43"/>
        <v>8.3333333333333329E-2</v>
      </c>
      <c r="AJ171" s="91">
        <f t="shared" si="44"/>
        <v>0</v>
      </c>
      <c r="AK171" s="91">
        <f t="shared" si="45"/>
        <v>0</v>
      </c>
    </row>
    <row r="172" spans="1:37" ht="25" customHeight="1" thickTop="1" thickBot="1" x14ac:dyDescent="0.3">
      <c r="A172" s="259" t="s">
        <v>168</v>
      </c>
      <c r="B172" s="259"/>
      <c r="C172" s="259"/>
      <c r="D172" s="259"/>
      <c r="E172" s="259"/>
      <c r="F172" s="259"/>
      <c r="G172" s="259"/>
      <c r="H172" s="259"/>
      <c r="I172" s="259"/>
      <c r="J172" s="259"/>
      <c r="K172" s="259"/>
      <c r="L172" s="259"/>
      <c r="M172" s="259"/>
      <c r="N172" s="259"/>
      <c r="O172" s="259"/>
      <c r="P172" s="259"/>
      <c r="Q172" s="150"/>
      <c r="R172" s="150"/>
      <c r="S172" s="150"/>
      <c r="T172" s="150"/>
      <c r="U172" s="150"/>
      <c r="V172" s="150"/>
      <c r="W172" s="150"/>
      <c r="X172" s="150"/>
      <c r="Y172" s="150"/>
      <c r="Z172" s="150"/>
      <c r="AA172" s="150"/>
      <c r="AB172" s="150"/>
      <c r="AC172" s="151"/>
      <c r="AD172" s="88">
        <f>'Art. 137'!AF175</f>
        <v>0</v>
      </c>
      <c r="AE172" s="89">
        <f t="shared" si="39"/>
        <v>0</v>
      </c>
      <c r="AF172">
        <f t="shared" si="40"/>
        <v>0</v>
      </c>
      <c r="AG172" s="86">
        <f t="shared" si="41"/>
        <v>1</v>
      </c>
      <c r="AH172" s="90">
        <f t="shared" si="42"/>
        <v>0</v>
      </c>
      <c r="AI172" s="91">
        <f t="shared" si="43"/>
        <v>8.3333333333333329E-2</v>
      </c>
      <c r="AJ172" s="91">
        <f t="shared" si="44"/>
        <v>0</v>
      </c>
      <c r="AK172" s="91">
        <f t="shared" si="45"/>
        <v>0</v>
      </c>
    </row>
    <row r="173" spans="1:37" ht="25" customHeight="1" thickTop="1" thickBot="1" x14ac:dyDescent="0.3">
      <c r="A173" s="259" t="s">
        <v>184</v>
      </c>
      <c r="B173" s="259"/>
      <c r="C173" s="259"/>
      <c r="D173" s="259"/>
      <c r="E173" s="259"/>
      <c r="F173" s="259"/>
      <c r="G173" s="259"/>
      <c r="H173" s="259"/>
      <c r="I173" s="259"/>
      <c r="J173" s="259"/>
      <c r="K173" s="259"/>
      <c r="L173" s="259"/>
      <c r="M173" s="259"/>
      <c r="N173" s="259"/>
      <c r="O173" s="259"/>
      <c r="P173" s="259"/>
      <c r="Q173" s="150"/>
      <c r="R173" s="150"/>
      <c r="S173" s="150"/>
      <c r="T173" s="150"/>
      <c r="U173" s="150"/>
      <c r="V173" s="150"/>
      <c r="W173" s="150"/>
      <c r="X173" s="150"/>
      <c r="Y173" s="150"/>
      <c r="Z173" s="150"/>
      <c r="AA173" s="150"/>
      <c r="AB173" s="150"/>
      <c r="AC173" s="151"/>
      <c r="AD173" s="88">
        <f>'Art. 137'!AF176</f>
        <v>0</v>
      </c>
      <c r="AE173" s="89">
        <f t="shared" si="39"/>
        <v>0</v>
      </c>
      <c r="AF173">
        <f t="shared" si="40"/>
        <v>0</v>
      </c>
      <c r="AG173" s="86">
        <f t="shared" si="41"/>
        <v>1</v>
      </c>
      <c r="AH173" s="90">
        <f t="shared" si="42"/>
        <v>0</v>
      </c>
      <c r="AI173" s="91">
        <f t="shared" si="43"/>
        <v>8.3333333333333329E-2</v>
      </c>
      <c r="AJ173" s="91">
        <f t="shared" si="44"/>
        <v>0</v>
      </c>
      <c r="AK173" s="91">
        <f t="shared" si="45"/>
        <v>0</v>
      </c>
    </row>
    <row r="174" spans="1:37" ht="25" customHeight="1" thickTop="1" thickBot="1" x14ac:dyDescent="0.3">
      <c r="A174" s="259" t="s">
        <v>185</v>
      </c>
      <c r="B174" s="259"/>
      <c r="C174" s="259"/>
      <c r="D174" s="259"/>
      <c r="E174" s="259"/>
      <c r="F174" s="259"/>
      <c r="G174" s="259"/>
      <c r="H174" s="259"/>
      <c r="I174" s="259"/>
      <c r="J174" s="259"/>
      <c r="K174" s="259"/>
      <c r="L174" s="259"/>
      <c r="M174" s="259"/>
      <c r="N174" s="259"/>
      <c r="O174" s="259"/>
      <c r="P174" s="259"/>
      <c r="Q174" s="150"/>
      <c r="R174" s="150"/>
      <c r="S174" s="150"/>
      <c r="T174" s="150"/>
      <c r="U174" s="150"/>
      <c r="V174" s="150"/>
      <c r="W174" s="150"/>
      <c r="X174" s="150"/>
      <c r="Y174" s="150"/>
      <c r="Z174" s="150"/>
      <c r="AA174" s="150"/>
      <c r="AB174" s="150"/>
      <c r="AC174" s="151"/>
      <c r="AD174" s="88">
        <f>'Art. 137'!AF177</f>
        <v>0</v>
      </c>
      <c r="AE174" s="89">
        <f t="shared" si="39"/>
        <v>0</v>
      </c>
      <c r="AF174">
        <f t="shared" si="40"/>
        <v>0</v>
      </c>
      <c r="AG174" s="86">
        <f t="shared" si="41"/>
        <v>1</v>
      </c>
      <c r="AH174" s="90">
        <f t="shared" si="42"/>
        <v>0</v>
      </c>
      <c r="AI174" s="91">
        <f t="shared" si="43"/>
        <v>8.3333333333333329E-2</v>
      </c>
      <c r="AJ174" s="91">
        <f t="shared" si="44"/>
        <v>0</v>
      </c>
      <c r="AK174" s="91">
        <f t="shared" si="45"/>
        <v>0</v>
      </c>
    </row>
    <row r="175" spans="1:37" ht="25" customHeight="1" thickTop="1" thickBot="1" x14ac:dyDescent="0.3">
      <c r="A175" s="259" t="s">
        <v>186</v>
      </c>
      <c r="B175" s="259"/>
      <c r="C175" s="259"/>
      <c r="D175" s="259"/>
      <c r="E175" s="259"/>
      <c r="F175" s="259"/>
      <c r="G175" s="259"/>
      <c r="H175" s="259"/>
      <c r="I175" s="259"/>
      <c r="J175" s="259"/>
      <c r="K175" s="259"/>
      <c r="L175" s="259"/>
      <c r="M175" s="259"/>
      <c r="N175" s="259"/>
      <c r="O175" s="259"/>
      <c r="P175" s="259"/>
      <c r="Q175" s="150"/>
      <c r="R175" s="150"/>
      <c r="S175" s="150"/>
      <c r="T175" s="150"/>
      <c r="U175" s="150"/>
      <c r="V175" s="150"/>
      <c r="W175" s="150"/>
      <c r="X175" s="150"/>
      <c r="Y175" s="150"/>
      <c r="Z175" s="150"/>
      <c r="AA175" s="150"/>
      <c r="AB175" s="150"/>
      <c r="AC175" s="151"/>
      <c r="AD175" s="88">
        <f>'Art. 137'!AF178</f>
        <v>0</v>
      </c>
      <c r="AE175" s="89">
        <f t="shared" si="39"/>
        <v>0</v>
      </c>
      <c r="AF175">
        <f t="shared" si="40"/>
        <v>0</v>
      </c>
      <c r="AG175" s="86">
        <f t="shared" si="41"/>
        <v>1</v>
      </c>
      <c r="AH175" s="90">
        <f t="shared" si="42"/>
        <v>0</v>
      </c>
      <c r="AI175" s="91">
        <f t="shared" si="43"/>
        <v>8.3333333333333329E-2</v>
      </c>
      <c r="AJ175" s="91">
        <f t="shared" si="44"/>
        <v>0</v>
      </c>
      <c r="AK175" s="91">
        <f t="shared" si="45"/>
        <v>0</v>
      </c>
    </row>
    <row r="176" spans="1:37" ht="25" customHeight="1" thickTop="1" thickBot="1" x14ac:dyDescent="0.3">
      <c r="A176" s="259" t="s">
        <v>187</v>
      </c>
      <c r="B176" s="259"/>
      <c r="C176" s="259"/>
      <c r="D176" s="259"/>
      <c r="E176" s="259"/>
      <c r="F176" s="259"/>
      <c r="G176" s="259"/>
      <c r="H176" s="259"/>
      <c r="I176" s="259"/>
      <c r="J176" s="259"/>
      <c r="K176" s="259"/>
      <c r="L176" s="259"/>
      <c r="M176" s="259"/>
      <c r="N176" s="259"/>
      <c r="O176" s="259"/>
      <c r="P176" s="259"/>
      <c r="Q176" s="150"/>
      <c r="R176" s="150"/>
      <c r="S176" s="150"/>
      <c r="T176" s="150"/>
      <c r="U176" s="150"/>
      <c r="V176" s="150"/>
      <c r="W176" s="150"/>
      <c r="X176" s="150"/>
      <c r="Y176" s="150"/>
      <c r="Z176" s="150"/>
      <c r="AA176" s="150"/>
      <c r="AB176" s="150"/>
      <c r="AC176" s="151"/>
      <c r="AD176" s="88">
        <f>'Art. 137'!AF179</f>
        <v>0</v>
      </c>
      <c r="AE176" s="89">
        <f t="shared" si="39"/>
        <v>0</v>
      </c>
      <c r="AF176">
        <f t="shared" si="40"/>
        <v>0</v>
      </c>
      <c r="AG176" s="86">
        <f t="shared" si="41"/>
        <v>1</v>
      </c>
      <c r="AH176" s="90">
        <f t="shared" si="42"/>
        <v>0</v>
      </c>
      <c r="AI176" s="91">
        <f t="shared" si="43"/>
        <v>8.3333333333333329E-2</v>
      </c>
      <c r="AJ176" s="91">
        <f t="shared" si="44"/>
        <v>0</v>
      </c>
      <c r="AK176" s="91">
        <f t="shared" si="45"/>
        <v>0</v>
      </c>
    </row>
    <row r="177" spans="1:37" ht="25" customHeight="1" thickTop="1" thickBot="1" x14ac:dyDescent="0.3">
      <c r="A177" s="259" t="s">
        <v>188</v>
      </c>
      <c r="B177" s="259"/>
      <c r="C177" s="259"/>
      <c r="D177" s="259"/>
      <c r="E177" s="259"/>
      <c r="F177" s="259"/>
      <c r="G177" s="259"/>
      <c r="H177" s="259"/>
      <c r="I177" s="259"/>
      <c r="J177" s="259"/>
      <c r="K177" s="259"/>
      <c r="L177" s="259"/>
      <c r="M177" s="259"/>
      <c r="N177" s="259"/>
      <c r="O177" s="259"/>
      <c r="P177" s="259"/>
      <c r="Q177" s="150"/>
      <c r="R177" s="150"/>
      <c r="S177" s="150"/>
      <c r="T177" s="150"/>
      <c r="U177" s="150"/>
      <c r="V177" s="150"/>
      <c r="W177" s="150"/>
      <c r="X177" s="150"/>
      <c r="Y177" s="150"/>
      <c r="Z177" s="150"/>
      <c r="AA177" s="150"/>
      <c r="AB177" s="150"/>
      <c r="AC177" s="151"/>
      <c r="AD177" s="88">
        <f>'Art. 137'!AF180</f>
        <v>0</v>
      </c>
      <c r="AE177" s="89">
        <f t="shared" si="39"/>
        <v>0</v>
      </c>
      <c r="AF177">
        <f t="shared" si="40"/>
        <v>0</v>
      </c>
      <c r="AG177" s="86">
        <f t="shared" si="41"/>
        <v>1</v>
      </c>
      <c r="AH177" s="90">
        <f t="shared" si="42"/>
        <v>0</v>
      </c>
      <c r="AI177" s="91">
        <f t="shared" si="43"/>
        <v>8.3333333333333329E-2</v>
      </c>
      <c r="AJ177" s="91">
        <f t="shared" si="44"/>
        <v>0</v>
      </c>
      <c r="AK177" s="91">
        <f t="shared" si="45"/>
        <v>0</v>
      </c>
    </row>
    <row r="178" spans="1:37" ht="25" customHeight="1" thickTop="1" x14ac:dyDescent="0.25">
      <c r="A178" s="289" t="s">
        <v>347</v>
      </c>
      <c r="B178" s="289"/>
      <c r="C178" s="289"/>
      <c r="D178" s="289"/>
      <c r="E178" s="289"/>
      <c r="F178" s="289"/>
      <c r="G178" s="289"/>
      <c r="H178" s="289"/>
      <c r="I178" s="289"/>
      <c r="J178" s="289"/>
      <c r="K178" s="289"/>
      <c r="L178" s="289"/>
      <c r="M178" s="289"/>
      <c r="N178" s="289"/>
      <c r="O178" s="289"/>
      <c r="P178" s="289"/>
      <c r="Q178" s="289"/>
      <c r="R178" s="289"/>
      <c r="S178" s="289"/>
      <c r="T178" s="289"/>
      <c r="U178" s="289"/>
      <c r="V178" s="289"/>
      <c r="W178" s="289"/>
      <c r="X178" s="289"/>
      <c r="Y178" s="289"/>
      <c r="Z178" s="289"/>
      <c r="AA178" s="289"/>
      <c r="AB178" s="289"/>
      <c r="AC178" s="289"/>
      <c r="AD178" s="289"/>
      <c r="AE178" s="89">
        <f>SUM(AE166:AE177)</f>
        <v>0</v>
      </c>
      <c r="AF178" s="59"/>
      <c r="AG178" s="92">
        <f>SUM(AG166:AG177)</f>
        <v>12</v>
      </c>
      <c r="AH178" s="93"/>
      <c r="AI178" s="94"/>
      <c r="AJ178" s="94"/>
      <c r="AK178" s="94"/>
    </row>
    <row r="179" spans="1:37" ht="25" customHeight="1" x14ac:dyDescent="0.25">
      <c r="A179" s="290" t="s">
        <v>348</v>
      </c>
      <c r="B179" s="290"/>
      <c r="C179" s="290"/>
      <c r="D179" s="290"/>
      <c r="E179" s="290"/>
      <c r="F179" s="290"/>
      <c r="G179" s="290"/>
      <c r="H179" s="290"/>
      <c r="I179" s="290"/>
      <c r="J179" s="290"/>
      <c r="K179" s="290"/>
      <c r="L179" s="290"/>
      <c r="M179" s="290"/>
      <c r="N179" s="290"/>
      <c r="O179" s="290"/>
      <c r="P179" s="290"/>
      <c r="Q179" s="290"/>
      <c r="R179" s="290"/>
      <c r="S179" s="290"/>
      <c r="T179" s="290"/>
      <c r="U179" s="290"/>
      <c r="V179" s="290"/>
      <c r="W179" s="290"/>
      <c r="X179" s="290"/>
      <c r="Y179" s="290"/>
      <c r="Z179" s="290"/>
      <c r="AA179" s="290"/>
      <c r="AB179" s="290"/>
      <c r="AC179" s="290"/>
      <c r="AD179" s="290"/>
      <c r="AE179" s="89">
        <f>AE178/$AE$20*100</f>
        <v>0</v>
      </c>
      <c r="AF179" s="59"/>
      <c r="AG179" s="92"/>
      <c r="AH179" s="93"/>
      <c r="AI179" s="94"/>
      <c r="AJ179" s="94"/>
      <c r="AK179" s="94"/>
    </row>
    <row r="180" spans="1:37" ht="25" customHeight="1" thickBot="1" x14ac:dyDescent="0.3">
      <c r="A180" s="70"/>
      <c r="B180" s="70"/>
      <c r="C180" s="70"/>
      <c r="D180" s="70"/>
      <c r="E180" s="70"/>
      <c r="F180" s="70"/>
      <c r="G180" s="70"/>
      <c r="H180" s="70"/>
      <c r="I180" s="70"/>
      <c r="J180" s="70"/>
      <c r="K180" s="70"/>
      <c r="L180" s="70"/>
      <c r="M180" s="70"/>
      <c r="N180" s="70"/>
      <c r="O180" s="70"/>
      <c r="P180" s="70"/>
      <c r="Q180" s="95"/>
      <c r="R180" s="70"/>
      <c r="S180" s="70"/>
      <c r="T180" s="70"/>
      <c r="U180" s="70"/>
      <c r="V180" s="70"/>
      <c r="W180" s="70"/>
      <c r="X180" s="70"/>
      <c r="Y180" s="70"/>
      <c r="Z180" s="70"/>
      <c r="AA180" s="70"/>
      <c r="AB180" s="70"/>
      <c r="AC180" s="70"/>
      <c r="AD180" s="96"/>
      <c r="AE180" s="96"/>
    </row>
    <row r="181" spans="1:37" ht="25" customHeight="1" thickTop="1" thickBot="1" x14ac:dyDescent="0.3">
      <c r="A181" s="291" t="s">
        <v>124</v>
      </c>
      <c r="B181" s="291"/>
      <c r="C181" s="291"/>
      <c r="D181" s="291"/>
      <c r="E181" s="291"/>
      <c r="F181" s="291"/>
      <c r="G181" s="291"/>
      <c r="H181" s="291"/>
      <c r="I181" s="291"/>
      <c r="J181" s="291"/>
      <c r="K181" s="291"/>
      <c r="L181" s="291"/>
      <c r="M181" s="291"/>
      <c r="N181" s="291"/>
      <c r="O181" s="291"/>
      <c r="P181" s="291"/>
      <c r="Q181" s="291"/>
      <c r="R181" s="291"/>
      <c r="S181" s="291"/>
      <c r="T181" s="291"/>
      <c r="U181" s="291"/>
      <c r="V181" s="291"/>
      <c r="W181" s="291"/>
      <c r="X181" s="291"/>
      <c r="Y181" s="291"/>
      <c r="Z181" s="291"/>
      <c r="AA181" s="291"/>
      <c r="AB181" s="291"/>
      <c r="AC181" s="291"/>
      <c r="AD181" s="104" t="s">
        <v>65</v>
      </c>
      <c r="AE181" s="105" t="s">
        <v>9</v>
      </c>
      <c r="AF181" s="86" t="s">
        <v>330</v>
      </c>
      <c r="AG181" s="86" t="s">
        <v>331</v>
      </c>
      <c r="AH181" s="86" t="s">
        <v>332</v>
      </c>
      <c r="AI181" s="87" t="s">
        <v>333</v>
      </c>
      <c r="AJ181" s="86"/>
      <c r="AK181" s="87" t="s">
        <v>334</v>
      </c>
    </row>
    <row r="182" spans="1:37" ht="25" customHeight="1" thickTop="1" thickBot="1" x14ac:dyDescent="0.3">
      <c r="A182" s="259" t="s">
        <v>189</v>
      </c>
      <c r="B182" s="259"/>
      <c r="C182" s="259"/>
      <c r="D182" s="259"/>
      <c r="E182" s="259"/>
      <c r="F182" s="259"/>
      <c r="G182" s="259"/>
      <c r="H182" s="259"/>
      <c r="I182" s="259"/>
      <c r="J182" s="259"/>
      <c r="K182" s="259"/>
      <c r="L182" s="259"/>
      <c r="M182" s="259"/>
      <c r="N182" s="259"/>
      <c r="O182" s="259"/>
      <c r="P182" s="259"/>
      <c r="Q182" s="150"/>
      <c r="R182" s="150"/>
      <c r="S182" s="150"/>
      <c r="T182" s="150"/>
      <c r="U182" s="150"/>
      <c r="V182" s="150"/>
      <c r="W182" s="150"/>
      <c r="X182" s="150"/>
      <c r="Y182" s="150"/>
      <c r="Z182" s="150"/>
      <c r="AA182" s="150"/>
      <c r="AB182" s="150"/>
      <c r="AC182" s="151"/>
      <c r="AD182" s="88">
        <f>'Art. 137'!AF183</f>
        <v>0</v>
      </c>
      <c r="AE182" s="89">
        <f t="shared" ref="AE182:AE186" si="46">IF(AG182=1,AK182,AG182)</f>
        <v>0</v>
      </c>
      <c r="AF182">
        <f t="shared" ref="AF182:AF186" si="47">AD182/2</f>
        <v>0</v>
      </c>
      <c r="AG182" s="86">
        <f>IF(AND(AF182&gt;=0,AF182&lt;=1),1,"No aplica")</f>
        <v>1</v>
      </c>
      <c r="AH182" s="90">
        <f t="shared" ref="AH182:AH186" si="48">AD182/(AG182*2)</f>
        <v>0</v>
      </c>
      <c r="AI182" s="91">
        <f t="shared" ref="AI182:AI186" si="49">IF(AG182=1,AG182/$AG$187,"No aplica")</f>
        <v>0.2</v>
      </c>
      <c r="AJ182" s="91">
        <f t="shared" ref="AJ182:AJ186" si="50">AF182*AI182</f>
        <v>0</v>
      </c>
      <c r="AK182" s="91">
        <f t="shared" ref="AK182:AK186" si="51">AJ182*$AE$20</f>
        <v>0</v>
      </c>
    </row>
    <row r="183" spans="1:37" ht="25" customHeight="1" thickTop="1" thickBot="1" x14ac:dyDescent="0.3">
      <c r="A183" s="259" t="s">
        <v>190</v>
      </c>
      <c r="B183" s="259"/>
      <c r="C183" s="259"/>
      <c r="D183" s="259"/>
      <c r="E183" s="259"/>
      <c r="F183" s="259"/>
      <c r="G183" s="259"/>
      <c r="H183" s="259"/>
      <c r="I183" s="259"/>
      <c r="J183" s="259"/>
      <c r="K183" s="259"/>
      <c r="L183" s="259"/>
      <c r="M183" s="259"/>
      <c r="N183" s="259"/>
      <c r="O183" s="259"/>
      <c r="P183" s="259"/>
      <c r="Q183" s="150"/>
      <c r="R183" s="150"/>
      <c r="S183" s="150"/>
      <c r="T183" s="150"/>
      <c r="U183" s="150"/>
      <c r="V183" s="150"/>
      <c r="W183" s="150"/>
      <c r="X183" s="150"/>
      <c r="Y183" s="150"/>
      <c r="Z183" s="150"/>
      <c r="AA183" s="150"/>
      <c r="AB183" s="150"/>
      <c r="AC183" s="151"/>
      <c r="AD183" s="88">
        <f>'Art. 137'!AF184</f>
        <v>0</v>
      </c>
      <c r="AE183" s="89">
        <f t="shared" si="46"/>
        <v>0</v>
      </c>
      <c r="AF183">
        <f t="shared" si="47"/>
        <v>0</v>
      </c>
      <c r="AG183" s="86">
        <f>IF(AND(AF183&gt;=0,AF183&lt;=1),1,"No aplica")</f>
        <v>1</v>
      </c>
      <c r="AH183" s="90">
        <f t="shared" si="48"/>
        <v>0</v>
      </c>
      <c r="AI183" s="91">
        <f t="shared" si="49"/>
        <v>0.2</v>
      </c>
      <c r="AJ183" s="91">
        <f t="shared" si="50"/>
        <v>0</v>
      </c>
      <c r="AK183" s="91">
        <f t="shared" si="51"/>
        <v>0</v>
      </c>
    </row>
    <row r="184" spans="1:37" ht="25" customHeight="1" thickTop="1" thickBot="1" x14ac:dyDescent="0.3">
      <c r="A184" s="259" t="s">
        <v>191</v>
      </c>
      <c r="B184" s="259"/>
      <c r="C184" s="259"/>
      <c r="D184" s="259"/>
      <c r="E184" s="259"/>
      <c r="F184" s="259"/>
      <c r="G184" s="259"/>
      <c r="H184" s="259"/>
      <c r="I184" s="259"/>
      <c r="J184" s="259"/>
      <c r="K184" s="259"/>
      <c r="L184" s="259"/>
      <c r="M184" s="259"/>
      <c r="N184" s="259"/>
      <c r="O184" s="259"/>
      <c r="P184" s="259"/>
      <c r="Q184" s="150"/>
      <c r="R184" s="150"/>
      <c r="S184" s="150"/>
      <c r="T184" s="150"/>
      <c r="U184" s="150"/>
      <c r="V184" s="150"/>
      <c r="W184" s="150"/>
      <c r="X184" s="150"/>
      <c r="Y184" s="150"/>
      <c r="Z184" s="150"/>
      <c r="AA184" s="150"/>
      <c r="AB184" s="150"/>
      <c r="AC184" s="151"/>
      <c r="AD184" s="88">
        <f>'Art. 137'!AF185</f>
        <v>0</v>
      </c>
      <c r="AE184" s="89">
        <f t="shared" si="46"/>
        <v>0</v>
      </c>
      <c r="AF184">
        <f t="shared" si="47"/>
        <v>0</v>
      </c>
      <c r="AG184" s="86">
        <f>IF(AND(AF184&gt;=0,AF184&lt;=1),1,"No aplica")</f>
        <v>1</v>
      </c>
      <c r="AH184" s="90">
        <f t="shared" si="48"/>
        <v>0</v>
      </c>
      <c r="AI184" s="91">
        <f t="shared" si="49"/>
        <v>0.2</v>
      </c>
      <c r="AJ184" s="91">
        <f t="shared" si="50"/>
        <v>0</v>
      </c>
      <c r="AK184" s="91">
        <f t="shared" si="51"/>
        <v>0</v>
      </c>
    </row>
    <row r="185" spans="1:37" ht="25" customHeight="1" thickTop="1" thickBot="1" x14ac:dyDescent="0.3">
      <c r="A185" s="259" t="s">
        <v>192</v>
      </c>
      <c r="B185" s="259"/>
      <c r="C185" s="259"/>
      <c r="D185" s="259"/>
      <c r="E185" s="259"/>
      <c r="F185" s="259"/>
      <c r="G185" s="259"/>
      <c r="H185" s="259"/>
      <c r="I185" s="259"/>
      <c r="J185" s="259"/>
      <c r="K185" s="259"/>
      <c r="L185" s="259"/>
      <c r="M185" s="259"/>
      <c r="N185" s="259"/>
      <c r="O185" s="259"/>
      <c r="P185" s="259"/>
      <c r="Q185" s="150"/>
      <c r="R185" s="150"/>
      <c r="S185" s="150"/>
      <c r="T185" s="150"/>
      <c r="U185" s="150"/>
      <c r="V185" s="150"/>
      <c r="W185" s="150"/>
      <c r="X185" s="150"/>
      <c r="Y185" s="150"/>
      <c r="Z185" s="150"/>
      <c r="AA185" s="150"/>
      <c r="AB185" s="150"/>
      <c r="AC185" s="151"/>
      <c r="AD185" s="88">
        <f>'Art. 137'!AF186</f>
        <v>0</v>
      </c>
      <c r="AE185" s="89">
        <f t="shared" si="46"/>
        <v>0</v>
      </c>
      <c r="AF185">
        <f t="shared" si="47"/>
        <v>0</v>
      </c>
      <c r="AG185" s="86">
        <f>IF(AND(AF185&gt;=0,AF185&lt;=1),1,"No aplica")</f>
        <v>1</v>
      </c>
      <c r="AH185" s="90">
        <f t="shared" si="48"/>
        <v>0</v>
      </c>
      <c r="AI185" s="91">
        <f t="shared" si="49"/>
        <v>0.2</v>
      </c>
      <c r="AJ185" s="91">
        <f t="shared" si="50"/>
        <v>0</v>
      </c>
      <c r="AK185" s="91">
        <f t="shared" si="51"/>
        <v>0</v>
      </c>
    </row>
    <row r="186" spans="1:37" ht="25" customHeight="1" thickTop="1" thickBot="1" x14ac:dyDescent="0.3">
      <c r="A186" s="259" t="s">
        <v>193</v>
      </c>
      <c r="B186" s="259"/>
      <c r="C186" s="259"/>
      <c r="D186" s="259"/>
      <c r="E186" s="259"/>
      <c r="F186" s="259"/>
      <c r="G186" s="259"/>
      <c r="H186" s="259"/>
      <c r="I186" s="259"/>
      <c r="J186" s="259"/>
      <c r="K186" s="259"/>
      <c r="L186" s="259"/>
      <c r="M186" s="259"/>
      <c r="N186" s="259"/>
      <c r="O186" s="259"/>
      <c r="P186" s="259"/>
      <c r="Q186" s="150"/>
      <c r="R186" s="150"/>
      <c r="S186" s="150"/>
      <c r="T186" s="150"/>
      <c r="U186" s="150"/>
      <c r="V186" s="150"/>
      <c r="W186" s="150"/>
      <c r="X186" s="150"/>
      <c r="Y186" s="150"/>
      <c r="Z186" s="150"/>
      <c r="AA186" s="150"/>
      <c r="AB186" s="150"/>
      <c r="AC186" s="151"/>
      <c r="AD186" s="88">
        <f>'Art. 137'!AF187</f>
        <v>0</v>
      </c>
      <c r="AE186" s="89">
        <f t="shared" si="46"/>
        <v>0</v>
      </c>
      <c r="AF186">
        <f t="shared" si="47"/>
        <v>0</v>
      </c>
      <c r="AG186" s="86">
        <f>IF(AND(AF186&gt;=0,AF186&lt;=1),1,"No aplica")</f>
        <v>1</v>
      </c>
      <c r="AH186" s="90">
        <f t="shared" si="48"/>
        <v>0</v>
      </c>
      <c r="AI186" s="91">
        <f t="shared" si="49"/>
        <v>0.2</v>
      </c>
      <c r="AJ186" s="91">
        <f t="shared" si="50"/>
        <v>0</v>
      </c>
      <c r="AK186" s="91">
        <f t="shared" si="51"/>
        <v>0</v>
      </c>
    </row>
    <row r="187" spans="1:37" ht="25" customHeight="1" thickTop="1" x14ac:dyDescent="0.25">
      <c r="A187" s="289" t="s">
        <v>349</v>
      </c>
      <c r="B187" s="289"/>
      <c r="C187" s="289"/>
      <c r="D187" s="289"/>
      <c r="E187" s="289"/>
      <c r="F187" s="289"/>
      <c r="G187" s="289"/>
      <c r="H187" s="289"/>
      <c r="I187" s="289"/>
      <c r="J187" s="289"/>
      <c r="K187" s="289"/>
      <c r="L187" s="289"/>
      <c r="M187" s="289"/>
      <c r="N187" s="289"/>
      <c r="O187" s="289"/>
      <c r="P187" s="289"/>
      <c r="Q187" s="289"/>
      <c r="R187" s="289"/>
      <c r="S187" s="289"/>
      <c r="T187" s="289"/>
      <c r="U187" s="289"/>
      <c r="V187" s="289"/>
      <c r="W187" s="289"/>
      <c r="X187" s="289"/>
      <c r="Y187" s="289"/>
      <c r="Z187" s="289"/>
      <c r="AA187" s="289"/>
      <c r="AB187" s="289"/>
      <c r="AC187" s="289"/>
      <c r="AD187" s="289"/>
      <c r="AE187" s="89">
        <f>SUM(AE182:AE186)</f>
        <v>0</v>
      </c>
      <c r="AF187" s="59"/>
      <c r="AG187" s="92">
        <f>SUM(AG182:AG186)</f>
        <v>5</v>
      </c>
      <c r="AH187" s="93"/>
      <c r="AI187" s="94"/>
      <c r="AJ187" s="94"/>
      <c r="AK187" s="94"/>
    </row>
    <row r="188" spans="1:37" ht="25" customHeight="1" x14ac:dyDescent="0.25">
      <c r="A188" s="290" t="s">
        <v>350</v>
      </c>
      <c r="B188" s="290"/>
      <c r="C188" s="290"/>
      <c r="D188" s="290"/>
      <c r="E188" s="290"/>
      <c r="F188" s="290"/>
      <c r="G188" s="290"/>
      <c r="H188" s="290"/>
      <c r="I188" s="290"/>
      <c r="J188" s="290"/>
      <c r="K188" s="290"/>
      <c r="L188" s="290"/>
      <c r="M188" s="290"/>
      <c r="N188" s="290"/>
      <c r="O188" s="290"/>
      <c r="P188" s="290"/>
      <c r="Q188" s="290"/>
      <c r="R188" s="290"/>
      <c r="S188" s="290"/>
      <c r="T188" s="290"/>
      <c r="U188" s="290"/>
      <c r="V188" s="290"/>
      <c r="W188" s="290"/>
      <c r="X188" s="290"/>
      <c r="Y188" s="290"/>
      <c r="Z188" s="290"/>
      <c r="AA188" s="290"/>
      <c r="AB188" s="290"/>
      <c r="AC188" s="290"/>
      <c r="AD188" s="290"/>
      <c r="AE188" s="89">
        <f>AE187/$AE$20*100</f>
        <v>0</v>
      </c>
      <c r="AF188" s="59"/>
      <c r="AG188" s="92"/>
      <c r="AH188" s="93"/>
      <c r="AI188" s="94"/>
      <c r="AJ188" s="94"/>
      <c r="AK188" s="94"/>
    </row>
    <row r="189" spans="1:37" ht="25" customHeight="1" x14ac:dyDescent="0.25">
      <c r="A189" s="100"/>
      <c r="B189" s="100"/>
      <c r="C189" s="100"/>
      <c r="D189" s="100"/>
      <c r="E189" s="100"/>
      <c r="F189" s="100"/>
      <c r="G189" s="100"/>
      <c r="H189" s="100"/>
      <c r="I189" s="100"/>
      <c r="J189" s="100"/>
      <c r="K189" s="100"/>
      <c r="L189" s="100"/>
      <c r="M189" s="100"/>
      <c r="N189" s="100"/>
      <c r="O189" s="100"/>
      <c r="P189" s="100"/>
      <c r="Q189" s="95"/>
      <c r="R189" s="100"/>
      <c r="S189" s="100"/>
      <c r="T189" s="100"/>
      <c r="U189" s="100"/>
      <c r="V189" s="100"/>
      <c r="W189" s="100"/>
      <c r="X189" s="100"/>
      <c r="Y189" s="100"/>
      <c r="Z189" s="100"/>
      <c r="AA189" s="100"/>
      <c r="AB189" s="100"/>
      <c r="AC189" s="100"/>
      <c r="AD189" s="96"/>
      <c r="AE189" s="96"/>
    </row>
    <row r="190" spans="1:37" ht="25" customHeight="1" x14ac:dyDescent="0.25">
      <c r="A190" s="100"/>
      <c r="B190" s="100"/>
      <c r="C190" s="100"/>
      <c r="D190" s="100"/>
      <c r="E190" s="100"/>
      <c r="F190" s="100"/>
      <c r="G190" s="100"/>
      <c r="H190" s="100"/>
      <c r="I190" s="100"/>
      <c r="J190" s="100"/>
      <c r="K190" s="100"/>
      <c r="L190" s="100"/>
      <c r="M190" s="100"/>
      <c r="N190" s="100"/>
      <c r="O190" s="100"/>
      <c r="P190" s="100"/>
      <c r="Q190" s="95"/>
      <c r="R190" s="100"/>
      <c r="S190" s="100"/>
      <c r="T190" s="100"/>
      <c r="U190" s="100"/>
      <c r="V190" s="100"/>
      <c r="W190" s="100"/>
      <c r="X190" s="100"/>
      <c r="Y190" s="100"/>
      <c r="Z190" s="100"/>
      <c r="AA190" s="100"/>
      <c r="AB190" s="100"/>
      <c r="AC190" s="100"/>
      <c r="AD190" s="96"/>
      <c r="AE190" s="96"/>
    </row>
    <row r="191" spans="1:37" ht="25" customHeight="1" x14ac:dyDescent="0.25">
      <c r="A191" s="269" t="s">
        <v>194</v>
      </c>
      <c r="B191" s="269"/>
      <c r="C191" s="269"/>
      <c r="D191" s="269"/>
      <c r="E191" s="269"/>
      <c r="F191" s="269"/>
      <c r="G191" s="269"/>
      <c r="H191" s="269"/>
      <c r="I191" s="269"/>
      <c r="J191" s="269"/>
      <c r="K191" s="269"/>
      <c r="L191" s="269"/>
      <c r="M191" s="269"/>
      <c r="N191" s="269"/>
      <c r="O191" s="269"/>
      <c r="P191" s="269"/>
      <c r="Q191" s="269"/>
      <c r="R191" s="269"/>
      <c r="S191" s="269"/>
      <c r="T191" s="269"/>
      <c r="U191" s="269"/>
      <c r="V191" s="269"/>
      <c r="W191" s="269"/>
      <c r="X191" s="269"/>
      <c r="Y191" s="269"/>
      <c r="Z191" s="269"/>
      <c r="AA191" s="269"/>
      <c r="AB191" s="269"/>
      <c r="AC191" s="269"/>
      <c r="AD191" s="269"/>
      <c r="AE191" s="269"/>
    </row>
    <row r="192" spans="1:37" ht="25" customHeight="1" x14ac:dyDescent="0.25">
      <c r="A192" s="101"/>
      <c r="B192" s="102"/>
      <c r="C192" s="102"/>
      <c r="D192" s="102"/>
      <c r="E192" s="102"/>
      <c r="F192" s="102"/>
      <c r="G192" s="102"/>
      <c r="H192" s="102"/>
      <c r="I192" s="102"/>
      <c r="J192" s="102"/>
      <c r="K192" s="102"/>
      <c r="L192" s="102"/>
      <c r="M192" s="102"/>
      <c r="N192" s="102"/>
      <c r="O192" s="102"/>
      <c r="P192" s="102"/>
      <c r="Q192" s="103"/>
      <c r="R192" s="102"/>
      <c r="S192" s="102"/>
      <c r="T192" s="102"/>
      <c r="U192" s="102"/>
      <c r="V192" s="102"/>
      <c r="W192" s="102"/>
      <c r="X192" s="102"/>
      <c r="Y192" s="102"/>
      <c r="Z192" s="102"/>
      <c r="AA192" s="102"/>
      <c r="AB192" s="102"/>
      <c r="AC192" s="102"/>
      <c r="AD192" s="83"/>
      <c r="AE192" s="83"/>
    </row>
    <row r="193" spans="1:37" ht="25" customHeight="1" thickBot="1" x14ac:dyDescent="0.3">
      <c r="A193" s="70"/>
      <c r="B193" s="70"/>
      <c r="C193" s="70"/>
      <c r="D193" s="70"/>
      <c r="E193" s="70"/>
      <c r="F193" s="70"/>
      <c r="G193" s="70"/>
      <c r="H193" s="70"/>
      <c r="I193" s="70"/>
      <c r="J193" s="70"/>
      <c r="K193" s="70"/>
      <c r="L193" s="70"/>
      <c r="M193" s="70"/>
      <c r="N193" s="70"/>
      <c r="O193" s="70"/>
      <c r="P193" s="70"/>
      <c r="Q193" s="95"/>
      <c r="R193" s="70"/>
      <c r="S193" s="70"/>
      <c r="T193" s="70"/>
      <c r="U193" s="70"/>
      <c r="V193" s="70"/>
      <c r="W193" s="70"/>
      <c r="X193" s="70"/>
      <c r="Y193" s="70"/>
      <c r="Z193" s="70"/>
      <c r="AA193" s="70"/>
      <c r="AB193" s="70"/>
      <c r="AC193" s="70"/>
      <c r="AD193" s="96"/>
      <c r="AE193" s="96"/>
    </row>
    <row r="194" spans="1:37" ht="25" customHeight="1" thickTop="1" thickBot="1" x14ac:dyDescent="0.3">
      <c r="A194" s="292" t="s">
        <v>44</v>
      </c>
      <c r="B194" s="292"/>
      <c r="C194" s="292"/>
      <c r="D194" s="292"/>
      <c r="E194" s="292"/>
      <c r="F194" s="292"/>
      <c r="G194" s="292"/>
      <c r="H194" s="292"/>
      <c r="I194" s="292"/>
      <c r="J194" s="292"/>
      <c r="K194" s="292"/>
      <c r="L194" s="292"/>
      <c r="M194" s="292"/>
      <c r="N194" s="292"/>
      <c r="O194" s="292"/>
      <c r="P194" s="292"/>
      <c r="Q194" s="292"/>
      <c r="R194" s="292"/>
      <c r="S194" s="292"/>
      <c r="T194" s="292"/>
      <c r="U194" s="292"/>
      <c r="V194" s="292"/>
      <c r="W194" s="292"/>
      <c r="X194" s="292"/>
      <c r="Y194" s="292"/>
      <c r="Z194" s="292"/>
      <c r="AA194" s="292"/>
      <c r="AB194" s="292"/>
      <c r="AC194" s="292"/>
      <c r="AD194" s="63" t="s">
        <v>65</v>
      </c>
      <c r="AE194" s="211" t="s">
        <v>9</v>
      </c>
      <c r="AF194" s="86" t="s">
        <v>330</v>
      </c>
      <c r="AG194" s="86" t="s">
        <v>331</v>
      </c>
      <c r="AH194" s="86" t="s">
        <v>332</v>
      </c>
      <c r="AI194" s="87" t="s">
        <v>333</v>
      </c>
      <c r="AJ194" s="86"/>
      <c r="AK194" s="87" t="s">
        <v>334</v>
      </c>
    </row>
    <row r="195" spans="1:37" ht="25" customHeight="1" thickTop="1" thickBot="1" x14ac:dyDescent="0.3">
      <c r="A195" s="259" t="s">
        <v>196</v>
      </c>
      <c r="B195" s="259"/>
      <c r="C195" s="259"/>
      <c r="D195" s="259"/>
      <c r="E195" s="259"/>
      <c r="F195" s="259"/>
      <c r="G195" s="259"/>
      <c r="H195" s="259"/>
      <c r="I195" s="259"/>
      <c r="J195" s="259"/>
      <c r="K195" s="259"/>
      <c r="L195" s="259"/>
      <c r="M195" s="259"/>
      <c r="N195" s="259"/>
      <c r="O195" s="259"/>
      <c r="P195" s="259"/>
      <c r="Q195" s="150"/>
      <c r="R195" s="150"/>
      <c r="S195" s="150"/>
      <c r="T195" s="150"/>
      <c r="U195" s="150"/>
      <c r="V195" s="150"/>
      <c r="W195" s="150"/>
      <c r="X195" s="150"/>
      <c r="Y195" s="150"/>
      <c r="Z195" s="150"/>
      <c r="AA195" s="150"/>
      <c r="AB195" s="150"/>
      <c r="AC195" s="151"/>
      <c r="AD195" s="88">
        <f>'Art. 137'!AF196</f>
        <v>0</v>
      </c>
      <c r="AE195" s="89">
        <f t="shared" ref="AE195:AE204" si="52">IF(AG195=1,AK195,AG195)</f>
        <v>0</v>
      </c>
      <c r="AF195">
        <f t="shared" ref="AF195:AF204" si="53">AD195/2</f>
        <v>0</v>
      </c>
      <c r="AG195" s="86">
        <f t="shared" ref="AG195:AG204" si="54">IF(AND(AF195&gt;=0,AF195&lt;=1),1,"No aplica")</f>
        <v>1</v>
      </c>
      <c r="AH195" s="90">
        <f t="shared" ref="AH195:AH204" si="55">AD195/(AG195*2)</f>
        <v>0</v>
      </c>
      <c r="AI195" s="91">
        <f t="shared" ref="AI195:AI204" si="56">IF(AG195=1,AG195/$AG$205,"No aplica")</f>
        <v>0.1</v>
      </c>
      <c r="AJ195" s="91">
        <f t="shared" ref="AJ195:AJ204" si="57">AF195*AI195</f>
        <v>0</v>
      </c>
      <c r="AK195" s="91">
        <f t="shared" ref="AK195:AK204" si="58">AJ195*$AE$20</f>
        <v>0</v>
      </c>
    </row>
    <row r="196" spans="1:37" ht="25" customHeight="1" thickTop="1" thickBot="1" x14ac:dyDescent="0.3">
      <c r="A196" s="259" t="s">
        <v>197</v>
      </c>
      <c r="B196" s="259"/>
      <c r="C196" s="259"/>
      <c r="D196" s="259"/>
      <c r="E196" s="259"/>
      <c r="F196" s="259"/>
      <c r="G196" s="259"/>
      <c r="H196" s="259"/>
      <c r="I196" s="259"/>
      <c r="J196" s="259"/>
      <c r="K196" s="259"/>
      <c r="L196" s="259"/>
      <c r="M196" s="259"/>
      <c r="N196" s="259"/>
      <c r="O196" s="259"/>
      <c r="P196" s="259"/>
      <c r="Q196" s="150"/>
      <c r="R196" s="150"/>
      <c r="S196" s="150"/>
      <c r="T196" s="150"/>
      <c r="U196" s="150"/>
      <c r="V196" s="150"/>
      <c r="W196" s="150"/>
      <c r="X196" s="150"/>
      <c r="Y196" s="150"/>
      <c r="Z196" s="150"/>
      <c r="AA196" s="150"/>
      <c r="AB196" s="150"/>
      <c r="AC196" s="151"/>
      <c r="AD196" s="88">
        <f>'Art. 137'!AF197</f>
        <v>0</v>
      </c>
      <c r="AE196" s="89">
        <f t="shared" si="52"/>
        <v>0</v>
      </c>
      <c r="AF196">
        <f t="shared" si="53"/>
        <v>0</v>
      </c>
      <c r="AG196" s="86">
        <f t="shared" si="54"/>
        <v>1</v>
      </c>
      <c r="AH196" s="90">
        <f t="shared" si="55"/>
        <v>0</v>
      </c>
      <c r="AI196" s="91">
        <f t="shared" si="56"/>
        <v>0.1</v>
      </c>
      <c r="AJ196" s="91">
        <f t="shared" si="57"/>
        <v>0</v>
      </c>
      <c r="AK196" s="91">
        <f t="shared" si="58"/>
        <v>0</v>
      </c>
    </row>
    <row r="197" spans="1:37" ht="25" customHeight="1" thickTop="1" thickBot="1" x14ac:dyDescent="0.3">
      <c r="A197" s="259" t="s">
        <v>182</v>
      </c>
      <c r="B197" s="259"/>
      <c r="C197" s="259"/>
      <c r="D197" s="259"/>
      <c r="E197" s="259"/>
      <c r="F197" s="259"/>
      <c r="G197" s="259"/>
      <c r="H197" s="259"/>
      <c r="I197" s="259"/>
      <c r="J197" s="259"/>
      <c r="K197" s="259"/>
      <c r="L197" s="259"/>
      <c r="M197" s="259"/>
      <c r="N197" s="259"/>
      <c r="O197" s="259"/>
      <c r="P197" s="259"/>
      <c r="Q197" s="150"/>
      <c r="R197" s="150"/>
      <c r="S197" s="150"/>
      <c r="T197" s="150"/>
      <c r="U197" s="150"/>
      <c r="V197" s="150"/>
      <c r="W197" s="150"/>
      <c r="X197" s="150"/>
      <c r="Y197" s="150"/>
      <c r="Z197" s="150"/>
      <c r="AA197" s="150"/>
      <c r="AB197" s="150"/>
      <c r="AC197" s="151"/>
      <c r="AD197" s="88">
        <f>'Art. 137'!AF198</f>
        <v>0</v>
      </c>
      <c r="AE197" s="89">
        <f t="shared" si="52"/>
        <v>0</v>
      </c>
      <c r="AF197">
        <f t="shared" si="53"/>
        <v>0</v>
      </c>
      <c r="AG197" s="86">
        <f t="shared" si="54"/>
        <v>1</v>
      </c>
      <c r="AH197" s="90">
        <f t="shared" si="55"/>
        <v>0</v>
      </c>
      <c r="AI197" s="91">
        <f t="shared" si="56"/>
        <v>0.1</v>
      </c>
      <c r="AJ197" s="91">
        <f t="shared" si="57"/>
        <v>0</v>
      </c>
      <c r="AK197" s="91">
        <f t="shared" si="58"/>
        <v>0</v>
      </c>
    </row>
    <row r="198" spans="1:37" ht="25" customHeight="1" thickTop="1" thickBot="1" x14ac:dyDescent="0.3">
      <c r="A198" s="259" t="s">
        <v>183</v>
      </c>
      <c r="B198" s="259"/>
      <c r="C198" s="259"/>
      <c r="D198" s="259"/>
      <c r="E198" s="259"/>
      <c r="F198" s="259"/>
      <c r="G198" s="259"/>
      <c r="H198" s="259"/>
      <c r="I198" s="259"/>
      <c r="J198" s="259"/>
      <c r="K198" s="259"/>
      <c r="L198" s="259"/>
      <c r="M198" s="259"/>
      <c r="N198" s="259"/>
      <c r="O198" s="259"/>
      <c r="P198" s="259"/>
      <c r="Q198" s="150"/>
      <c r="R198" s="150"/>
      <c r="S198" s="150"/>
      <c r="T198" s="150"/>
      <c r="U198" s="150"/>
      <c r="V198" s="150"/>
      <c r="W198" s="150"/>
      <c r="X198" s="150"/>
      <c r="Y198" s="150"/>
      <c r="Z198" s="150"/>
      <c r="AA198" s="150"/>
      <c r="AB198" s="150"/>
      <c r="AC198" s="151"/>
      <c r="AD198" s="88">
        <f>'Art. 137'!AF199</f>
        <v>0</v>
      </c>
      <c r="AE198" s="89">
        <f t="shared" si="52"/>
        <v>0</v>
      </c>
      <c r="AF198">
        <f t="shared" si="53"/>
        <v>0</v>
      </c>
      <c r="AG198" s="86">
        <f t="shared" si="54"/>
        <v>1</v>
      </c>
      <c r="AH198" s="90">
        <f t="shared" si="55"/>
        <v>0</v>
      </c>
      <c r="AI198" s="91">
        <f t="shared" si="56"/>
        <v>0.1</v>
      </c>
      <c r="AJ198" s="91">
        <f t="shared" si="57"/>
        <v>0</v>
      </c>
      <c r="AK198" s="91">
        <f t="shared" si="58"/>
        <v>0</v>
      </c>
    </row>
    <row r="199" spans="1:37" ht="25" customHeight="1" thickTop="1" thickBot="1" x14ac:dyDescent="0.3">
      <c r="A199" s="259" t="s">
        <v>198</v>
      </c>
      <c r="B199" s="259"/>
      <c r="C199" s="259"/>
      <c r="D199" s="259"/>
      <c r="E199" s="259"/>
      <c r="F199" s="259"/>
      <c r="G199" s="259"/>
      <c r="H199" s="259"/>
      <c r="I199" s="259"/>
      <c r="J199" s="259"/>
      <c r="K199" s="259"/>
      <c r="L199" s="259"/>
      <c r="M199" s="259"/>
      <c r="N199" s="259"/>
      <c r="O199" s="259"/>
      <c r="P199" s="259"/>
      <c r="Q199" s="152"/>
      <c r="R199" s="152"/>
      <c r="S199" s="152"/>
      <c r="T199" s="152"/>
      <c r="U199" s="152"/>
      <c r="V199" s="152"/>
      <c r="W199" s="152"/>
      <c r="X199" s="152"/>
      <c r="Y199" s="152"/>
      <c r="Z199" s="152"/>
      <c r="AA199" s="152"/>
      <c r="AB199" s="152"/>
      <c r="AC199" s="153"/>
      <c r="AD199" s="88">
        <f>'Art. 137'!AF200</f>
        <v>0</v>
      </c>
      <c r="AE199" s="89">
        <f t="shared" si="52"/>
        <v>0</v>
      </c>
      <c r="AF199">
        <f t="shared" si="53"/>
        <v>0</v>
      </c>
      <c r="AG199" s="86">
        <f t="shared" si="54"/>
        <v>1</v>
      </c>
      <c r="AH199" s="90">
        <f t="shared" si="55"/>
        <v>0</v>
      </c>
      <c r="AI199" s="91">
        <f t="shared" si="56"/>
        <v>0.1</v>
      </c>
      <c r="AJ199" s="91">
        <f t="shared" si="57"/>
        <v>0</v>
      </c>
      <c r="AK199" s="91">
        <f t="shared" si="58"/>
        <v>0</v>
      </c>
    </row>
    <row r="200" spans="1:37" ht="25" customHeight="1" thickTop="1" thickBot="1" x14ac:dyDescent="0.3">
      <c r="A200" s="259" t="s">
        <v>199</v>
      </c>
      <c r="B200" s="259"/>
      <c r="C200" s="259"/>
      <c r="D200" s="259"/>
      <c r="E200" s="259"/>
      <c r="F200" s="259"/>
      <c r="G200" s="259"/>
      <c r="H200" s="259"/>
      <c r="I200" s="259"/>
      <c r="J200" s="259"/>
      <c r="K200" s="259"/>
      <c r="L200" s="259"/>
      <c r="M200" s="259"/>
      <c r="N200" s="259"/>
      <c r="O200" s="259"/>
      <c r="P200" s="259"/>
      <c r="Q200" s="152"/>
      <c r="R200" s="152"/>
      <c r="S200" s="152"/>
      <c r="T200" s="152"/>
      <c r="U200" s="152"/>
      <c r="V200" s="152"/>
      <c r="W200" s="152"/>
      <c r="X200" s="152"/>
      <c r="Y200" s="152"/>
      <c r="Z200" s="152"/>
      <c r="AA200" s="152"/>
      <c r="AB200" s="152"/>
      <c r="AC200" s="153"/>
      <c r="AD200" s="88">
        <f>'Art. 137'!AF201</f>
        <v>0</v>
      </c>
      <c r="AE200" s="89">
        <f t="shared" si="52"/>
        <v>0</v>
      </c>
      <c r="AF200">
        <f t="shared" si="53"/>
        <v>0</v>
      </c>
      <c r="AG200" s="86">
        <f t="shared" si="54"/>
        <v>1</v>
      </c>
      <c r="AH200" s="90">
        <f t="shared" si="55"/>
        <v>0</v>
      </c>
      <c r="AI200" s="91">
        <f t="shared" si="56"/>
        <v>0.1</v>
      </c>
      <c r="AJ200" s="91">
        <f t="shared" si="57"/>
        <v>0</v>
      </c>
      <c r="AK200" s="91">
        <f t="shared" si="58"/>
        <v>0</v>
      </c>
    </row>
    <row r="201" spans="1:37" ht="25" customHeight="1" thickTop="1" thickBot="1" x14ac:dyDescent="0.3">
      <c r="A201" s="259" t="s">
        <v>200</v>
      </c>
      <c r="B201" s="259"/>
      <c r="C201" s="259"/>
      <c r="D201" s="259"/>
      <c r="E201" s="259"/>
      <c r="F201" s="259"/>
      <c r="G201" s="259"/>
      <c r="H201" s="259"/>
      <c r="I201" s="259"/>
      <c r="J201" s="259"/>
      <c r="K201" s="259"/>
      <c r="L201" s="259"/>
      <c r="M201" s="259"/>
      <c r="N201" s="259"/>
      <c r="O201" s="259"/>
      <c r="P201" s="259"/>
      <c r="Q201" s="152"/>
      <c r="R201" s="152"/>
      <c r="S201" s="152"/>
      <c r="T201" s="152"/>
      <c r="U201" s="152"/>
      <c r="V201" s="152"/>
      <c r="W201" s="152"/>
      <c r="X201" s="152"/>
      <c r="Y201" s="152"/>
      <c r="Z201" s="152"/>
      <c r="AA201" s="152"/>
      <c r="AB201" s="152"/>
      <c r="AC201" s="153"/>
      <c r="AD201" s="88">
        <f>'Art. 137'!AF202</f>
        <v>0</v>
      </c>
      <c r="AE201" s="89">
        <f t="shared" si="52"/>
        <v>0</v>
      </c>
      <c r="AF201">
        <f t="shared" si="53"/>
        <v>0</v>
      </c>
      <c r="AG201" s="86">
        <f t="shared" si="54"/>
        <v>1</v>
      </c>
      <c r="AH201" s="90">
        <f t="shared" si="55"/>
        <v>0</v>
      </c>
      <c r="AI201" s="91">
        <f t="shared" si="56"/>
        <v>0.1</v>
      </c>
      <c r="AJ201" s="91">
        <f t="shared" si="57"/>
        <v>0</v>
      </c>
      <c r="AK201" s="91">
        <f t="shared" si="58"/>
        <v>0</v>
      </c>
    </row>
    <row r="202" spans="1:37" ht="25" customHeight="1" thickTop="1" thickBot="1" x14ac:dyDescent="0.3">
      <c r="A202" s="259" t="s">
        <v>201</v>
      </c>
      <c r="B202" s="259"/>
      <c r="C202" s="259"/>
      <c r="D202" s="259"/>
      <c r="E202" s="259"/>
      <c r="F202" s="259"/>
      <c r="G202" s="259"/>
      <c r="H202" s="259"/>
      <c r="I202" s="259"/>
      <c r="J202" s="259"/>
      <c r="K202" s="259"/>
      <c r="L202" s="259"/>
      <c r="M202" s="259"/>
      <c r="N202" s="259"/>
      <c r="O202" s="259"/>
      <c r="P202" s="259"/>
      <c r="Q202" s="150"/>
      <c r="R202" s="150"/>
      <c r="S202" s="150"/>
      <c r="T202" s="150"/>
      <c r="U202" s="150"/>
      <c r="V202" s="150"/>
      <c r="W202" s="150"/>
      <c r="X202" s="150"/>
      <c r="Y202" s="150"/>
      <c r="Z202" s="150"/>
      <c r="AA202" s="150"/>
      <c r="AB202" s="150"/>
      <c r="AC202" s="151"/>
      <c r="AD202" s="88">
        <f>'Art. 137'!AF203</f>
        <v>0</v>
      </c>
      <c r="AE202" s="89">
        <f t="shared" si="52"/>
        <v>0</v>
      </c>
      <c r="AF202">
        <f t="shared" si="53"/>
        <v>0</v>
      </c>
      <c r="AG202" s="86">
        <f t="shared" si="54"/>
        <v>1</v>
      </c>
      <c r="AH202" s="90">
        <f t="shared" si="55"/>
        <v>0</v>
      </c>
      <c r="AI202" s="91">
        <f t="shared" si="56"/>
        <v>0.1</v>
      </c>
      <c r="AJ202" s="91">
        <f t="shared" si="57"/>
        <v>0</v>
      </c>
      <c r="AK202" s="91">
        <f t="shared" si="58"/>
        <v>0</v>
      </c>
    </row>
    <row r="203" spans="1:37" ht="25" customHeight="1" thickTop="1" thickBot="1" x14ac:dyDescent="0.3">
      <c r="A203" s="259" t="s">
        <v>202</v>
      </c>
      <c r="B203" s="259"/>
      <c r="C203" s="259"/>
      <c r="D203" s="259"/>
      <c r="E203" s="259"/>
      <c r="F203" s="259"/>
      <c r="G203" s="259"/>
      <c r="H203" s="259"/>
      <c r="I203" s="259"/>
      <c r="J203" s="259"/>
      <c r="K203" s="259"/>
      <c r="L203" s="259"/>
      <c r="M203" s="259"/>
      <c r="N203" s="259"/>
      <c r="O203" s="259"/>
      <c r="P203" s="259"/>
      <c r="Q203" s="150"/>
      <c r="R203" s="150"/>
      <c r="S203" s="150"/>
      <c r="T203" s="150"/>
      <c r="U203" s="150"/>
      <c r="V203" s="150"/>
      <c r="W203" s="150"/>
      <c r="X203" s="150"/>
      <c r="Y203" s="150"/>
      <c r="Z203" s="150"/>
      <c r="AA203" s="150"/>
      <c r="AB203" s="150"/>
      <c r="AC203" s="151"/>
      <c r="AD203" s="88">
        <f>'Art. 137'!AF204</f>
        <v>0</v>
      </c>
      <c r="AE203" s="89">
        <f t="shared" si="52"/>
        <v>0</v>
      </c>
      <c r="AF203">
        <f t="shared" si="53"/>
        <v>0</v>
      </c>
      <c r="AG203" s="86">
        <f t="shared" si="54"/>
        <v>1</v>
      </c>
      <c r="AH203" s="90">
        <f t="shared" si="55"/>
        <v>0</v>
      </c>
      <c r="AI203" s="91">
        <f t="shared" si="56"/>
        <v>0.1</v>
      </c>
      <c r="AJ203" s="91">
        <f t="shared" si="57"/>
        <v>0</v>
      </c>
      <c r="AK203" s="91">
        <f t="shared" si="58"/>
        <v>0</v>
      </c>
    </row>
    <row r="204" spans="1:37" ht="25" customHeight="1" thickTop="1" thickBot="1" x14ac:dyDescent="0.3">
      <c r="A204" s="259" t="s">
        <v>203</v>
      </c>
      <c r="B204" s="259"/>
      <c r="C204" s="259"/>
      <c r="D204" s="259"/>
      <c r="E204" s="259"/>
      <c r="F204" s="259"/>
      <c r="G204" s="259"/>
      <c r="H204" s="259"/>
      <c r="I204" s="259"/>
      <c r="J204" s="259"/>
      <c r="K204" s="259"/>
      <c r="L204" s="259"/>
      <c r="M204" s="259"/>
      <c r="N204" s="259"/>
      <c r="O204" s="259"/>
      <c r="P204" s="259"/>
      <c r="Q204" s="150"/>
      <c r="R204" s="150"/>
      <c r="S204" s="150"/>
      <c r="T204" s="150"/>
      <c r="U204" s="150"/>
      <c r="V204" s="150"/>
      <c r="W204" s="150"/>
      <c r="X204" s="150"/>
      <c r="Y204" s="150"/>
      <c r="Z204" s="150"/>
      <c r="AA204" s="150"/>
      <c r="AB204" s="150"/>
      <c r="AC204" s="151"/>
      <c r="AD204" s="88">
        <f>'Art. 137'!AF205</f>
        <v>0</v>
      </c>
      <c r="AE204" s="89">
        <f t="shared" si="52"/>
        <v>0</v>
      </c>
      <c r="AF204">
        <f t="shared" si="53"/>
        <v>0</v>
      </c>
      <c r="AG204" s="86">
        <f t="shared" si="54"/>
        <v>1</v>
      </c>
      <c r="AH204" s="90">
        <f t="shared" si="55"/>
        <v>0</v>
      </c>
      <c r="AI204" s="91">
        <f t="shared" si="56"/>
        <v>0.1</v>
      </c>
      <c r="AJ204" s="91">
        <f t="shared" si="57"/>
        <v>0</v>
      </c>
      <c r="AK204" s="91">
        <f t="shared" si="58"/>
        <v>0</v>
      </c>
    </row>
    <row r="205" spans="1:37" ht="25" customHeight="1" thickTop="1" x14ac:dyDescent="0.25">
      <c r="A205" s="289" t="s">
        <v>351</v>
      </c>
      <c r="B205" s="289"/>
      <c r="C205" s="289"/>
      <c r="D205" s="289"/>
      <c r="E205" s="289"/>
      <c r="F205" s="289"/>
      <c r="G205" s="289"/>
      <c r="H205" s="289"/>
      <c r="I205" s="289"/>
      <c r="J205" s="289"/>
      <c r="K205" s="289"/>
      <c r="L205" s="289"/>
      <c r="M205" s="289"/>
      <c r="N205" s="289"/>
      <c r="O205" s="289"/>
      <c r="P205" s="289"/>
      <c r="Q205" s="289"/>
      <c r="R205" s="289"/>
      <c r="S205" s="289"/>
      <c r="T205" s="289"/>
      <c r="U205" s="289"/>
      <c r="V205" s="289"/>
      <c r="W205" s="289"/>
      <c r="X205" s="289"/>
      <c r="Y205" s="289"/>
      <c r="Z205" s="289"/>
      <c r="AA205" s="289"/>
      <c r="AB205" s="289"/>
      <c r="AC205" s="289"/>
      <c r="AD205" s="289"/>
      <c r="AE205" s="89">
        <f>SUM(AE195:AE204)</f>
        <v>0</v>
      </c>
      <c r="AF205" s="59"/>
      <c r="AG205" s="92">
        <f>SUM(AG195:AG204)</f>
        <v>10</v>
      </c>
      <c r="AH205" s="93"/>
      <c r="AI205" s="94"/>
      <c r="AJ205" s="94"/>
      <c r="AK205" s="94"/>
    </row>
    <row r="206" spans="1:37" ht="25" customHeight="1" x14ac:dyDescent="0.25">
      <c r="A206" s="290" t="s">
        <v>352</v>
      </c>
      <c r="B206" s="290"/>
      <c r="C206" s="290"/>
      <c r="D206" s="290"/>
      <c r="E206" s="290"/>
      <c r="F206" s="290"/>
      <c r="G206" s="290"/>
      <c r="H206" s="290"/>
      <c r="I206" s="290"/>
      <c r="J206" s="290"/>
      <c r="K206" s="290"/>
      <c r="L206" s="290"/>
      <c r="M206" s="290"/>
      <c r="N206" s="290"/>
      <c r="O206" s="290"/>
      <c r="P206" s="290"/>
      <c r="Q206" s="290"/>
      <c r="R206" s="290"/>
      <c r="S206" s="290"/>
      <c r="T206" s="290"/>
      <c r="U206" s="290"/>
      <c r="V206" s="290"/>
      <c r="W206" s="290"/>
      <c r="X206" s="290"/>
      <c r="Y206" s="290"/>
      <c r="Z206" s="290"/>
      <c r="AA206" s="290"/>
      <c r="AB206" s="290"/>
      <c r="AC206" s="290"/>
      <c r="AD206" s="290"/>
      <c r="AE206" s="89">
        <f>AE205/$AE$20*100</f>
        <v>0</v>
      </c>
      <c r="AF206" s="59"/>
      <c r="AG206" s="92"/>
      <c r="AH206" s="93"/>
      <c r="AI206" s="94"/>
      <c r="AJ206" s="94"/>
      <c r="AK206" s="94"/>
    </row>
    <row r="207" spans="1:37" ht="25" customHeight="1" thickBot="1" x14ac:dyDescent="0.3">
      <c r="A207" s="70"/>
      <c r="B207" s="70"/>
      <c r="C207" s="70"/>
      <c r="D207" s="70"/>
      <c r="E207" s="70"/>
      <c r="F207" s="70"/>
      <c r="G207" s="70"/>
      <c r="H207" s="70"/>
      <c r="I207" s="70"/>
      <c r="J207" s="70"/>
      <c r="K207" s="70"/>
      <c r="L207" s="70"/>
      <c r="M207" s="70"/>
      <c r="N207" s="70"/>
      <c r="O207" s="70"/>
      <c r="P207" s="70"/>
      <c r="Q207" s="95"/>
      <c r="R207" s="70"/>
      <c r="S207" s="70"/>
      <c r="T207" s="70"/>
      <c r="U207" s="70"/>
      <c r="V207" s="70"/>
      <c r="W207" s="70"/>
      <c r="X207" s="70"/>
      <c r="Y207" s="70"/>
      <c r="Z207" s="70"/>
      <c r="AA207" s="70"/>
      <c r="AB207" s="70"/>
      <c r="AC207" s="70"/>
      <c r="AD207" s="96"/>
      <c r="AE207" s="96"/>
    </row>
    <row r="208" spans="1:37" ht="25" customHeight="1" thickTop="1" thickBot="1" x14ac:dyDescent="0.3">
      <c r="A208" s="291" t="s">
        <v>124</v>
      </c>
      <c r="B208" s="291"/>
      <c r="C208" s="291"/>
      <c r="D208" s="291"/>
      <c r="E208" s="291"/>
      <c r="F208" s="291"/>
      <c r="G208" s="291"/>
      <c r="H208" s="291"/>
      <c r="I208" s="291"/>
      <c r="J208" s="291"/>
      <c r="K208" s="291"/>
      <c r="L208" s="291"/>
      <c r="M208" s="291"/>
      <c r="N208" s="291"/>
      <c r="O208" s="291"/>
      <c r="P208" s="291"/>
      <c r="Q208" s="291"/>
      <c r="R208" s="291"/>
      <c r="S208" s="291"/>
      <c r="T208" s="291"/>
      <c r="U208" s="291"/>
      <c r="V208" s="291"/>
      <c r="W208" s="291"/>
      <c r="X208" s="291"/>
      <c r="Y208" s="291"/>
      <c r="Z208" s="291"/>
      <c r="AA208" s="291"/>
      <c r="AB208" s="291"/>
      <c r="AC208" s="291"/>
      <c r="AD208" s="104" t="s">
        <v>65</v>
      </c>
      <c r="AE208" s="105" t="s">
        <v>9</v>
      </c>
      <c r="AF208" s="86" t="s">
        <v>330</v>
      </c>
      <c r="AG208" s="86" t="s">
        <v>331</v>
      </c>
      <c r="AH208" s="86" t="s">
        <v>332</v>
      </c>
      <c r="AI208" s="87" t="s">
        <v>333</v>
      </c>
      <c r="AJ208" s="86"/>
      <c r="AK208" s="87" t="s">
        <v>334</v>
      </c>
    </row>
    <row r="209" spans="1:37" ht="25" customHeight="1" thickTop="1" thickBot="1" x14ac:dyDescent="0.3">
      <c r="A209" s="259" t="s">
        <v>204</v>
      </c>
      <c r="B209" s="259"/>
      <c r="C209" s="259"/>
      <c r="D209" s="259"/>
      <c r="E209" s="259"/>
      <c r="F209" s="259"/>
      <c r="G209" s="259"/>
      <c r="H209" s="259"/>
      <c r="I209" s="259"/>
      <c r="J209" s="259"/>
      <c r="K209" s="259"/>
      <c r="L209" s="259"/>
      <c r="M209" s="259"/>
      <c r="N209" s="259"/>
      <c r="O209" s="259"/>
      <c r="P209" s="259"/>
      <c r="Q209" s="150"/>
      <c r="R209" s="150"/>
      <c r="S209" s="150"/>
      <c r="T209" s="150"/>
      <c r="U209" s="150"/>
      <c r="V209" s="150"/>
      <c r="W209" s="150"/>
      <c r="X209" s="150"/>
      <c r="Y209" s="150"/>
      <c r="Z209" s="150"/>
      <c r="AA209" s="150"/>
      <c r="AB209" s="150"/>
      <c r="AC209" s="151"/>
      <c r="AD209" s="88">
        <f>'Art. 137'!AF208</f>
        <v>0</v>
      </c>
      <c r="AE209" s="89">
        <f t="shared" ref="AE209:AE213" si="59">IF(AG209=1,AK209,AG209)</f>
        <v>0</v>
      </c>
      <c r="AF209">
        <f t="shared" ref="AF209:AF213" si="60">AD209/2</f>
        <v>0</v>
      </c>
      <c r="AG209" s="86">
        <f>IF(AND(AF209&gt;=0,AF209&lt;=1),1,"No aplica")</f>
        <v>1</v>
      </c>
      <c r="AH209" s="90">
        <f t="shared" ref="AH209:AH213" si="61">AD209/(AG209*2)</f>
        <v>0</v>
      </c>
      <c r="AI209" s="91">
        <f t="shared" ref="AI209:AI213" si="62">IF(AG209=1,AG209/$AG$214,"No aplica")</f>
        <v>0.2</v>
      </c>
      <c r="AJ209" s="91">
        <f t="shared" ref="AJ209:AJ213" si="63">AF209*AI209</f>
        <v>0</v>
      </c>
      <c r="AK209" s="91">
        <f t="shared" ref="AK209:AK213" si="64">AJ209*$AE$20</f>
        <v>0</v>
      </c>
    </row>
    <row r="210" spans="1:37" ht="25" customHeight="1" thickTop="1" thickBot="1" x14ac:dyDescent="0.3">
      <c r="A210" s="259" t="s">
        <v>205</v>
      </c>
      <c r="B210" s="259"/>
      <c r="C210" s="259"/>
      <c r="D210" s="259"/>
      <c r="E210" s="259"/>
      <c r="F210" s="259"/>
      <c r="G210" s="259"/>
      <c r="H210" s="259"/>
      <c r="I210" s="259"/>
      <c r="J210" s="259"/>
      <c r="K210" s="259"/>
      <c r="L210" s="259"/>
      <c r="M210" s="259"/>
      <c r="N210" s="259"/>
      <c r="O210" s="259"/>
      <c r="P210" s="259"/>
      <c r="Q210" s="150"/>
      <c r="R210" s="150"/>
      <c r="S210" s="150"/>
      <c r="T210" s="150"/>
      <c r="U210" s="150"/>
      <c r="V210" s="150"/>
      <c r="W210" s="150"/>
      <c r="X210" s="150"/>
      <c r="Y210" s="150"/>
      <c r="Z210" s="150"/>
      <c r="AA210" s="150"/>
      <c r="AB210" s="150"/>
      <c r="AC210" s="151"/>
      <c r="AD210" s="88">
        <f>'Art. 137'!AF209</f>
        <v>0</v>
      </c>
      <c r="AE210" s="89">
        <f t="shared" si="59"/>
        <v>0</v>
      </c>
      <c r="AF210">
        <f t="shared" si="60"/>
        <v>0</v>
      </c>
      <c r="AG210" s="86">
        <f>IF(AND(AF210&gt;=0,AF210&lt;=1),1,"No aplica")</f>
        <v>1</v>
      </c>
      <c r="AH210" s="90">
        <f t="shared" si="61"/>
        <v>0</v>
      </c>
      <c r="AI210" s="91">
        <f t="shared" si="62"/>
        <v>0.2</v>
      </c>
      <c r="AJ210" s="91">
        <f t="shared" si="63"/>
        <v>0</v>
      </c>
      <c r="AK210" s="91">
        <f t="shared" si="64"/>
        <v>0</v>
      </c>
    </row>
    <row r="211" spans="1:37" ht="25" customHeight="1" thickTop="1" thickBot="1" x14ac:dyDescent="0.3">
      <c r="A211" s="259" t="s">
        <v>206</v>
      </c>
      <c r="B211" s="259"/>
      <c r="C211" s="259"/>
      <c r="D211" s="259"/>
      <c r="E211" s="259"/>
      <c r="F211" s="259"/>
      <c r="G211" s="259"/>
      <c r="H211" s="259"/>
      <c r="I211" s="259"/>
      <c r="J211" s="259"/>
      <c r="K211" s="259"/>
      <c r="L211" s="259"/>
      <c r="M211" s="259"/>
      <c r="N211" s="259"/>
      <c r="O211" s="259"/>
      <c r="P211" s="259"/>
      <c r="Q211" s="150"/>
      <c r="R211" s="150"/>
      <c r="S211" s="150"/>
      <c r="T211" s="150"/>
      <c r="U211" s="150"/>
      <c r="V211" s="150"/>
      <c r="W211" s="150"/>
      <c r="X211" s="150"/>
      <c r="Y211" s="150"/>
      <c r="Z211" s="150"/>
      <c r="AA211" s="150"/>
      <c r="AB211" s="150"/>
      <c r="AC211" s="151"/>
      <c r="AD211" s="88">
        <f>'Art. 137'!AF210</f>
        <v>0</v>
      </c>
      <c r="AE211" s="89">
        <f t="shared" si="59"/>
        <v>0</v>
      </c>
      <c r="AF211">
        <f t="shared" si="60"/>
        <v>0</v>
      </c>
      <c r="AG211" s="86">
        <f>IF(AND(AF211&gt;=0,AF211&lt;=1),1,"No aplica")</f>
        <v>1</v>
      </c>
      <c r="AH211" s="90">
        <f t="shared" si="61"/>
        <v>0</v>
      </c>
      <c r="AI211" s="91">
        <f t="shared" si="62"/>
        <v>0.2</v>
      </c>
      <c r="AJ211" s="91">
        <f t="shared" si="63"/>
        <v>0</v>
      </c>
      <c r="AK211" s="91">
        <f t="shared" si="64"/>
        <v>0</v>
      </c>
    </row>
    <row r="212" spans="1:37" ht="25" customHeight="1" thickTop="1" thickBot="1" x14ac:dyDescent="0.3">
      <c r="A212" s="259" t="s">
        <v>207</v>
      </c>
      <c r="B212" s="259"/>
      <c r="C212" s="259"/>
      <c r="D212" s="259"/>
      <c r="E212" s="259"/>
      <c r="F212" s="259"/>
      <c r="G212" s="259"/>
      <c r="H212" s="259"/>
      <c r="I212" s="259"/>
      <c r="J212" s="259"/>
      <c r="K212" s="259"/>
      <c r="L212" s="259"/>
      <c r="M212" s="259"/>
      <c r="N212" s="259"/>
      <c r="O212" s="259"/>
      <c r="P212" s="259"/>
      <c r="Q212" s="150"/>
      <c r="R212" s="150"/>
      <c r="S212" s="150"/>
      <c r="T212" s="150"/>
      <c r="U212" s="150"/>
      <c r="V212" s="150"/>
      <c r="W212" s="150"/>
      <c r="X212" s="150"/>
      <c r="Y212" s="150"/>
      <c r="Z212" s="150"/>
      <c r="AA212" s="150"/>
      <c r="AB212" s="150"/>
      <c r="AC212" s="151"/>
      <c r="AD212" s="88">
        <f>'Art. 137'!AF211</f>
        <v>0</v>
      </c>
      <c r="AE212" s="89">
        <f t="shared" si="59"/>
        <v>0</v>
      </c>
      <c r="AF212">
        <f t="shared" si="60"/>
        <v>0</v>
      </c>
      <c r="AG212" s="86">
        <f>IF(AND(AF212&gt;=0,AF212&lt;=1),1,"No aplica")</f>
        <v>1</v>
      </c>
      <c r="AH212" s="90">
        <f t="shared" si="61"/>
        <v>0</v>
      </c>
      <c r="AI212" s="91">
        <f t="shared" si="62"/>
        <v>0.2</v>
      </c>
      <c r="AJ212" s="91">
        <f t="shared" si="63"/>
        <v>0</v>
      </c>
      <c r="AK212" s="91">
        <f t="shared" si="64"/>
        <v>0</v>
      </c>
    </row>
    <row r="213" spans="1:37" ht="25" customHeight="1" thickTop="1" thickBot="1" x14ac:dyDescent="0.3">
      <c r="A213" s="259" t="s">
        <v>208</v>
      </c>
      <c r="B213" s="259"/>
      <c r="C213" s="259"/>
      <c r="D213" s="259"/>
      <c r="E213" s="259"/>
      <c r="F213" s="259"/>
      <c r="G213" s="259"/>
      <c r="H213" s="259"/>
      <c r="I213" s="259"/>
      <c r="J213" s="259"/>
      <c r="K213" s="259"/>
      <c r="L213" s="259"/>
      <c r="M213" s="259"/>
      <c r="N213" s="259"/>
      <c r="O213" s="259"/>
      <c r="P213" s="259"/>
      <c r="Q213" s="150"/>
      <c r="R213" s="150"/>
      <c r="S213" s="150"/>
      <c r="T213" s="150"/>
      <c r="U213" s="150"/>
      <c r="V213" s="150"/>
      <c r="W213" s="150"/>
      <c r="X213" s="150"/>
      <c r="Y213" s="150"/>
      <c r="Z213" s="150"/>
      <c r="AA213" s="150"/>
      <c r="AB213" s="150"/>
      <c r="AC213" s="151"/>
      <c r="AD213" s="88">
        <f>'Art. 137'!AF212</f>
        <v>0</v>
      </c>
      <c r="AE213" s="89">
        <f t="shared" si="59"/>
        <v>0</v>
      </c>
      <c r="AF213">
        <f t="shared" si="60"/>
        <v>0</v>
      </c>
      <c r="AG213" s="86">
        <f>IF(AND(AF213&gt;=0,AF213&lt;=1),1,"No aplica")</f>
        <v>1</v>
      </c>
      <c r="AH213" s="90">
        <f t="shared" si="61"/>
        <v>0</v>
      </c>
      <c r="AI213" s="91">
        <f t="shared" si="62"/>
        <v>0.2</v>
      </c>
      <c r="AJ213" s="91">
        <f t="shared" si="63"/>
        <v>0</v>
      </c>
      <c r="AK213" s="91">
        <f t="shared" si="64"/>
        <v>0</v>
      </c>
    </row>
    <row r="214" spans="1:37" ht="25" customHeight="1" thickTop="1" x14ac:dyDescent="0.25">
      <c r="A214" s="289" t="s">
        <v>353</v>
      </c>
      <c r="B214" s="289"/>
      <c r="C214" s="289"/>
      <c r="D214" s="289"/>
      <c r="E214" s="289"/>
      <c r="F214" s="289"/>
      <c r="G214" s="289"/>
      <c r="H214" s="289"/>
      <c r="I214" s="289"/>
      <c r="J214" s="289"/>
      <c r="K214" s="289"/>
      <c r="L214" s="289"/>
      <c r="M214" s="289"/>
      <c r="N214" s="289"/>
      <c r="O214" s="289"/>
      <c r="P214" s="289"/>
      <c r="Q214" s="289"/>
      <c r="R214" s="289"/>
      <c r="S214" s="289"/>
      <c r="T214" s="289"/>
      <c r="U214" s="289"/>
      <c r="V214" s="289"/>
      <c r="W214" s="289"/>
      <c r="X214" s="289"/>
      <c r="Y214" s="289"/>
      <c r="Z214" s="289"/>
      <c r="AA214" s="289"/>
      <c r="AB214" s="289"/>
      <c r="AC214" s="289"/>
      <c r="AD214" s="289"/>
      <c r="AE214" s="89">
        <f>SUM(AE209:AE213)</f>
        <v>0</v>
      </c>
      <c r="AF214" s="59"/>
      <c r="AG214" s="92">
        <f>SUM(AG209:AG213)</f>
        <v>5</v>
      </c>
      <c r="AH214" s="93"/>
      <c r="AI214" s="94"/>
      <c r="AJ214" s="94"/>
      <c r="AK214" s="94"/>
    </row>
    <row r="215" spans="1:37" ht="25" customHeight="1" x14ac:dyDescent="0.25">
      <c r="A215" s="290" t="s">
        <v>354</v>
      </c>
      <c r="B215" s="290"/>
      <c r="C215" s="290"/>
      <c r="D215" s="290"/>
      <c r="E215" s="290"/>
      <c r="F215" s="290"/>
      <c r="G215" s="290"/>
      <c r="H215" s="290"/>
      <c r="I215" s="290"/>
      <c r="J215" s="290"/>
      <c r="K215" s="290"/>
      <c r="L215" s="290"/>
      <c r="M215" s="290"/>
      <c r="N215" s="290"/>
      <c r="O215" s="290"/>
      <c r="P215" s="290"/>
      <c r="Q215" s="290"/>
      <c r="R215" s="290"/>
      <c r="S215" s="290"/>
      <c r="T215" s="290"/>
      <c r="U215" s="290"/>
      <c r="V215" s="290"/>
      <c r="W215" s="290"/>
      <c r="X215" s="290"/>
      <c r="Y215" s="290"/>
      <c r="Z215" s="290"/>
      <c r="AA215" s="290"/>
      <c r="AB215" s="290"/>
      <c r="AC215" s="290"/>
      <c r="AD215" s="290"/>
      <c r="AE215" s="89">
        <f>AE214/$AE$20*100</f>
        <v>0</v>
      </c>
      <c r="AF215" s="59"/>
      <c r="AG215" s="92"/>
      <c r="AH215" s="93"/>
      <c r="AI215" s="94"/>
      <c r="AJ215" s="94"/>
      <c r="AK215" s="94"/>
    </row>
    <row r="216" spans="1:37" ht="25" customHeight="1" x14ac:dyDescent="0.25">
      <c r="A216" s="100"/>
      <c r="B216" s="100"/>
      <c r="C216" s="100"/>
      <c r="D216" s="100"/>
      <c r="E216" s="100"/>
      <c r="F216" s="100"/>
      <c r="G216" s="100"/>
      <c r="H216" s="100"/>
      <c r="I216" s="100"/>
      <c r="J216" s="100"/>
      <c r="K216" s="100"/>
      <c r="L216" s="100"/>
      <c r="M216" s="100"/>
      <c r="N216" s="100"/>
      <c r="O216" s="100"/>
      <c r="P216" s="100"/>
      <c r="Q216" s="95"/>
      <c r="R216" s="100"/>
      <c r="S216" s="100"/>
      <c r="T216" s="100"/>
      <c r="U216" s="100"/>
      <c r="V216" s="100"/>
      <c r="W216" s="100"/>
      <c r="X216" s="100"/>
      <c r="Y216" s="100"/>
      <c r="Z216" s="100"/>
      <c r="AA216" s="100"/>
      <c r="AB216" s="100"/>
      <c r="AC216" s="100"/>
      <c r="AD216" s="96"/>
      <c r="AE216" s="96"/>
    </row>
    <row r="217" spans="1:37" ht="25" customHeight="1" x14ac:dyDescent="0.25">
      <c r="A217" s="100"/>
      <c r="B217" s="100"/>
      <c r="C217" s="100"/>
      <c r="D217" s="100"/>
      <c r="E217" s="100"/>
      <c r="F217" s="100"/>
      <c r="G217" s="100"/>
      <c r="H217" s="100"/>
      <c r="I217" s="100"/>
      <c r="J217" s="100"/>
      <c r="K217" s="100"/>
      <c r="L217" s="100"/>
      <c r="M217" s="100"/>
      <c r="N217" s="100"/>
      <c r="O217" s="100"/>
      <c r="P217" s="100"/>
      <c r="Q217" s="95"/>
      <c r="R217" s="100"/>
      <c r="S217" s="100"/>
      <c r="T217" s="100"/>
      <c r="U217" s="100"/>
      <c r="V217" s="100"/>
      <c r="W217" s="100"/>
      <c r="X217" s="100"/>
      <c r="Y217" s="100"/>
      <c r="Z217" s="100"/>
      <c r="AA217" s="100"/>
      <c r="AB217" s="100"/>
      <c r="AC217" s="100"/>
      <c r="AD217" s="96"/>
      <c r="AE217" s="96"/>
    </row>
    <row r="218" spans="1:37" ht="25" customHeight="1" x14ac:dyDescent="0.25">
      <c r="A218" s="269" t="s">
        <v>209</v>
      </c>
      <c r="B218" s="269"/>
      <c r="C218" s="269"/>
      <c r="D218" s="269"/>
      <c r="E218" s="269"/>
      <c r="F218" s="269"/>
      <c r="G218" s="269"/>
      <c r="H218" s="269"/>
      <c r="I218" s="269"/>
      <c r="J218" s="269"/>
      <c r="K218" s="269"/>
      <c r="L218" s="269"/>
      <c r="M218" s="269"/>
      <c r="N218" s="269"/>
      <c r="O218" s="269"/>
      <c r="P218" s="269"/>
      <c r="Q218" s="269"/>
      <c r="R218" s="269"/>
      <c r="S218" s="269"/>
      <c r="T218" s="269"/>
      <c r="U218" s="269"/>
      <c r="V218" s="269"/>
      <c r="W218" s="269"/>
      <c r="X218" s="269"/>
      <c r="Y218" s="269"/>
      <c r="Z218" s="269"/>
      <c r="AA218" s="269"/>
      <c r="AB218" s="269"/>
      <c r="AC218" s="269"/>
      <c r="AD218" s="269"/>
      <c r="AE218" s="269"/>
    </row>
    <row r="219" spans="1:37" ht="25" customHeight="1" x14ac:dyDescent="0.25">
      <c r="A219" s="101"/>
      <c r="B219" s="102"/>
      <c r="C219" s="102"/>
      <c r="D219" s="102"/>
      <c r="E219" s="102"/>
      <c r="F219" s="102"/>
      <c r="G219" s="102"/>
      <c r="H219" s="102"/>
      <c r="I219" s="102"/>
      <c r="J219" s="102"/>
      <c r="K219" s="102"/>
      <c r="L219" s="102"/>
      <c r="M219" s="102"/>
      <c r="N219" s="102"/>
      <c r="O219" s="102"/>
      <c r="P219" s="102"/>
      <c r="Q219" s="103"/>
      <c r="R219" s="102"/>
      <c r="S219" s="102"/>
      <c r="T219" s="102"/>
      <c r="U219" s="102"/>
      <c r="V219" s="102"/>
      <c r="W219" s="102"/>
      <c r="X219" s="102"/>
      <c r="Y219" s="102"/>
      <c r="Z219" s="102"/>
      <c r="AA219" s="102"/>
      <c r="AB219" s="102"/>
      <c r="AC219" s="102"/>
      <c r="AD219" s="83"/>
      <c r="AE219" s="83"/>
    </row>
    <row r="220" spans="1:37" ht="25" customHeight="1" thickBot="1" x14ac:dyDescent="0.3">
      <c r="A220" s="70"/>
      <c r="B220" s="70"/>
      <c r="C220" s="70"/>
      <c r="D220" s="70"/>
      <c r="E220" s="70"/>
      <c r="F220" s="70"/>
      <c r="G220" s="70"/>
      <c r="H220" s="70"/>
      <c r="I220" s="70"/>
      <c r="J220" s="70"/>
      <c r="K220" s="70"/>
      <c r="L220" s="70"/>
      <c r="M220" s="70"/>
      <c r="N220" s="70"/>
      <c r="O220" s="70"/>
      <c r="P220" s="70"/>
      <c r="Q220" s="95"/>
      <c r="R220" s="70"/>
      <c r="S220" s="70"/>
      <c r="T220" s="70"/>
      <c r="U220" s="70"/>
      <c r="V220" s="70"/>
      <c r="W220" s="70"/>
      <c r="X220" s="70"/>
      <c r="Y220" s="70"/>
      <c r="Z220" s="70"/>
      <c r="AA220" s="70"/>
      <c r="AB220" s="70"/>
      <c r="AC220" s="70"/>
      <c r="AD220" s="96"/>
      <c r="AE220" s="96"/>
    </row>
    <row r="221" spans="1:37" ht="25" customHeight="1" thickTop="1" thickBot="1" x14ac:dyDescent="0.3">
      <c r="A221" s="292" t="s">
        <v>44</v>
      </c>
      <c r="B221" s="292"/>
      <c r="C221" s="292"/>
      <c r="D221" s="292"/>
      <c r="E221" s="292"/>
      <c r="F221" s="292"/>
      <c r="G221" s="292"/>
      <c r="H221" s="292"/>
      <c r="I221" s="292"/>
      <c r="J221" s="292"/>
      <c r="K221" s="292"/>
      <c r="L221" s="292"/>
      <c r="M221" s="292"/>
      <c r="N221" s="292"/>
      <c r="O221" s="292"/>
      <c r="P221" s="292"/>
      <c r="Q221" s="292"/>
      <c r="R221" s="292"/>
      <c r="S221" s="292"/>
      <c r="T221" s="292"/>
      <c r="U221" s="292"/>
      <c r="V221" s="292"/>
      <c r="W221" s="292"/>
      <c r="X221" s="292"/>
      <c r="Y221" s="292"/>
      <c r="Z221" s="292"/>
      <c r="AA221" s="292"/>
      <c r="AB221" s="292"/>
      <c r="AC221" s="292"/>
      <c r="AD221" s="63" t="s">
        <v>65</v>
      </c>
      <c r="AE221" s="211" t="s">
        <v>9</v>
      </c>
      <c r="AF221" s="86" t="s">
        <v>330</v>
      </c>
      <c r="AG221" s="86" t="s">
        <v>331</v>
      </c>
      <c r="AH221" s="86" t="s">
        <v>332</v>
      </c>
      <c r="AI221" s="87" t="s">
        <v>333</v>
      </c>
      <c r="AJ221" s="86"/>
      <c r="AK221" s="87" t="s">
        <v>334</v>
      </c>
    </row>
    <row r="222" spans="1:37" ht="25" customHeight="1" thickTop="1" thickBot="1" x14ac:dyDescent="0.3">
      <c r="A222" s="259" t="s">
        <v>211</v>
      </c>
      <c r="B222" s="259"/>
      <c r="C222" s="259"/>
      <c r="D222" s="259"/>
      <c r="E222" s="259"/>
      <c r="F222" s="259"/>
      <c r="G222" s="259"/>
      <c r="H222" s="259"/>
      <c r="I222" s="259"/>
      <c r="J222" s="259"/>
      <c r="K222" s="259"/>
      <c r="L222" s="259"/>
      <c r="M222" s="259"/>
      <c r="N222" s="259"/>
      <c r="O222" s="259"/>
      <c r="P222" s="259"/>
      <c r="Q222" s="150"/>
      <c r="R222" s="150"/>
      <c r="S222" s="150"/>
      <c r="T222" s="150"/>
      <c r="U222" s="150"/>
      <c r="V222" s="150"/>
      <c r="W222" s="150"/>
      <c r="X222" s="150"/>
      <c r="Y222" s="150"/>
      <c r="Z222" s="150"/>
      <c r="AA222" s="150"/>
      <c r="AB222" s="150"/>
      <c r="AC222" s="151"/>
      <c r="AD222" s="88">
        <f>'Art. 137'!AF220</f>
        <v>0</v>
      </c>
      <c r="AE222" s="89">
        <f t="shared" ref="AE222:AE231" si="65">IF(AG222=1,AK222,AG222)</f>
        <v>0</v>
      </c>
      <c r="AF222">
        <f t="shared" ref="AF222:AF231" si="66">AD222/2</f>
        <v>0</v>
      </c>
      <c r="AG222" s="86">
        <f t="shared" ref="AG222:AG231" si="67">IF(AND(AF222&gt;=0,AF222&lt;=1),1,"No aplica")</f>
        <v>1</v>
      </c>
      <c r="AH222" s="90">
        <f t="shared" ref="AH222:AH231" si="68">AD222/(AG222*2)</f>
        <v>0</v>
      </c>
      <c r="AI222" s="91">
        <f t="shared" ref="AI222:AI231" si="69">IF(AG222=1,AG222/$AG$232,"No aplica")</f>
        <v>0.1</v>
      </c>
      <c r="AJ222" s="91">
        <f t="shared" ref="AJ222:AJ231" si="70">AF222*AI222</f>
        <v>0</v>
      </c>
      <c r="AK222" s="91">
        <f t="shared" ref="AK222:AK231" si="71">AJ222*$AE$20</f>
        <v>0</v>
      </c>
    </row>
    <row r="223" spans="1:37" ht="25" customHeight="1" thickTop="1" thickBot="1" x14ac:dyDescent="0.3">
      <c r="A223" s="259" t="s">
        <v>212</v>
      </c>
      <c r="B223" s="259"/>
      <c r="C223" s="259"/>
      <c r="D223" s="259"/>
      <c r="E223" s="259"/>
      <c r="F223" s="259"/>
      <c r="G223" s="259"/>
      <c r="H223" s="259"/>
      <c r="I223" s="259"/>
      <c r="J223" s="259"/>
      <c r="K223" s="259"/>
      <c r="L223" s="259"/>
      <c r="M223" s="259"/>
      <c r="N223" s="259"/>
      <c r="O223" s="259"/>
      <c r="P223" s="259"/>
      <c r="Q223" s="150"/>
      <c r="R223" s="150"/>
      <c r="S223" s="150"/>
      <c r="T223" s="150"/>
      <c r="U223" s="150"/>
      <c r="V223" s="150"/>
      <c r="W223" s="150"/>
      <c r="X223" s="150"/>
      <c r="Y223" s="150"/>
      <c r="Z223" s="150"/>
      <c r="AA223" s="150"/>
      <c r="AB223" s="150"/>
      <c r="AC223" s="151"/>
      <c r="AD223" s="88">
        <f>'Art. 137'!AF221</f>
        <v>0</v>
      </c>
      <c r="AE223" s="89">
        <f t="shared" si="65"/>
        <v>0</v>
      </c>
      <c r="AF223">
        <f t="shared" si="66"/>
        <v>0</v>
      </c>
      <c r="AG223" s="86">
        <f t="shared" si="67"/>
        <v>1</v>
      </c>
      <c r="AH223" s="90">
        <f t="shared" si="68"/>
        <v>0</v>
      </c>
      <c r="AI223" s="91">
        <f t="shared" si="69"/>
        <v>0.1</v>
      </c>
      <c r="AJ223" s="91">
        <f t="shared" si="70"/>
        <v>0</v>
      </c>
      <c r="AK223" s="91">
        <f t="shared" si="71"/>
        <v>0</v>
      </c>
    </row>
    <row r="224" spans="1:37" ht="25" customHeight="1" thickTop="1" thickBot="1" x14ac:dyDescent="0.3">
      <c r="A224" s="259" t="s">
        <v>182</v>
      </c>
      <c r="B224" s="259"/>
      <c r="C224" s="259"/>
      <c r="D224" s="259"/>
      <c r="E224" s="259"/>
      <c r="F224" s="259"/>
      <c r="G224" s="259"/>
      <c r="H224" s="259"/>
      <c r="I224" s="259"/>
      <c r="J224" s="259"/>
      <c r="K224" s="259"/>
      <c r="L224" s="259"/>
      <c r="M224" s="259"/>
      <c r="N224" s="259"/>
      <c r="O224" s="259"/>
      <c r="P224" s="259"/>
      <c r="Q224" s="150"/>
      <c r="R224" s="150"/>
      <c r="S224" s="150"/>
      <c r="T224" s="150"/>
      <c r="U224" s="150"/>
      <c r="V224" s="150"/>
      <c r="W224" s="150"/>
      <c r="X224" s="150"/>
      <c r="Y224" s="150"/>
      <c r="Z224" s="150"/>
      <c r="AA224" s="150"/>
      <c r="AB224" s="150"/>
      <c r="AC224" s="151"/>
      <c r="AD224" s="88">
        <f>'Art. 137'!AF222</f>
        <v>0</v>
      </c>
      <c r="AE224" s="89">
        <f t="shared" si="65"/>
        <v>0</v>
      </c>
      <c r="AF224">
        <f t="shared" si="66"/>
        <v>0</v>
      </c>
      <c r="AG224" s="86">
        <f t="shared" si="67"/>
        <v>1</v>
      </c>
      <c r="AH224" s="90">
        <f t="shared" si="68"/>
        <v>0</v>
      </c>
      <c r="AI224" s="91">
        <f t="shared" si="69"/>
        <v>0.1</v>
      </c>
      <c r="AJ224" s="91">
        <f t="shared" si="70"/>
        <v>0</v>
      </c>
      <c r="AK224" s="91">
        <f t="shared" si="71"/>
        <v>0</v>
      </c>
    </row>
    <row r="225" spans="1:37" ht="25" customHeight="1" thickTop="1" thickBot="1" x14ac:dyDescent="0.3">
      <c r="A225" s="259" t="s">
        <v>213</v>
      </c>
      <c r="B225" s="259"/>
      <c r="C225" s="259"/>
      <c r="D225" s="259"/>
      <c r="E225" s="259"/>
      <c r="F225" s="259"/>
      <c r="G225" s="259"/>
      <c r="H225" s="259"/>
      <c r="I225" s="259"/>
      <c r="J225" s="259"/>
      <c r="K225" s="259"/>
      <c r="L225" s="259"/>
      <c r="M225" s="259"/>
      <c r="N225" s="259"/>
      <c r="O225" s="259"/>
      <c r="P225" s="259"/>
      <c r="Q225" s="150"/>
      <c r="R225" s="150"/>
      <c r="S225" s="150"/>
      <c r="T225" s="150"/>
      <c r="U225" s="150"/>
      <c r="V225" s="150"/>
      <c r="W225" s="150"/>
      <c r="X225" s="150"/>
      <c r="Y225" s="150"/>
      <c r="Z225" s="150"/>
      <c r="AA225" s="150"/>
      <c r="AB225" s="150"/>
      <c r="AC225" s="151"/>
      <c r="AD225" s="88">
        <f>'Art. 137'!AF223</f>
        <v>0</v>
      </c>
      <c r="AE225" s="89">
        <f t="shared" si="65"/>
        <v>0</v>
      </c>
      <c r="AF225">
        <f t="shared" si="66"/>
        <v>0</v>
      </c>
      <c r="AG225" s="86">
        <f t="shared" si="67"/>
        <v>1</v>
      </c>
      <c r="AH225" s="90">
        <f t="shared" si="68"/>
        <v>0</v>
      </c>
      <c r="AI225" s="91">
        <f t="shared" si="69"/>
        <v>0.1</v>
      </c>
      <c r="AJ225" s="91">
        <f t="shared" si="70"/>
        <v>0</v>
      </c>
      <c r="AK225" s="91">
        <f t="shared" si="71"/>
        <v>0</v>
      </c>
    </row>
    <row r="226" spans="1:37" ht="25" customHeight="1" thickTop="1" thickBot="1" x14ac:dyDescent="0.3">
      <c r="A226" s="259" t="s">
        <v>214</v>
      </c>
      <c r="B226" s="259"/>
      <c r="C226" s="259"/>
      <c r="D226" s="259"/>
      <c r="E226" s="259"/>
      <c r="F226" s="259"/>
      <c r="G226" s="259"/>
      <c r="H226" s="259"/>
      <c r="I226" s="259"/>
      <c r="J226" s="259"/>
      <c r="K226" s="259"/>
      <c r="L226" s="259"/>
      <c r="M226" s="259"/>
      <c r="N226" s="259"/>
      <c r="O226" s="259"/>
      <c r="P226" s="259"/>
      <c r="Q226" s="152"/>
      <c r="R226" s="152"/>
      <c r="S226" s="152"/>
      <c r="T226" s="152"/>
      <c r="U226" s="152"/>
      <c r="V226" s="152"/>
      <c r="W226" s="152"/>
      <c r="X226" s="152"/>
      <c r="Y226" s="152"/>
      <c r="Z226" s="152"/>
      <c r="AA226" s="152"/>
      <c r="AB226" s="152"/>
      <c r="AC226" s="153"/>
      <c r="AD226" s="88">
        <f>'Art. 137'!AF224</f>
        <v>0</v>
      </c>
      <c r="AE226" s="89">
        <f t="shared" si="65"/>
        <v>0</v>
      </c>
      <c r="AF226">
        <f t="shared" si="66"/>
        <v>0</v>
      </c>
      <c r="AG226" s="86">
        <f t="shared" si="67"/>
        <v>1</v>
      </c>
      <c r="AH226" s="90">
        <f t="shared" si="68"/>
        <v>0</v>
      </c>
      <c r="AI226" s="91">
        <f t="shared" si="69"/>
        <v>0.1</v>
      </c>
      <c r="AJ226" s="91">
        <f t="shared" si="70"/>
        <v>0</v>
      </c>
      <c r="AK226" s="91">
        <f t="shared" si="71"/>
        <v>0</v>
      </c>
    </row>
    <row r="227" spans="1:37" ht="25" customHeight="1" thickTop="1" thickBot="1" x14ac:dyDescent="0.3">
      <c r="A227" s="259" t="s">
        <v>215</v>
      </c>
      <c r="B227" s="259"/>
      <c r="C227" s="259"/>
      <c r="D227" s="259"/>
      <c r="E227" s="259"/>
      <c r="F227" s="259"/>
      <c r="G227" s="259"/>
      <c r="H227" s="259"/>
      <c r="I227" s="259"/>
      <c r="J227" s="259"/>
      <c r="K227" s="259"/>
      <c r="L227" s="259"/>
      <c r="M227" s="259"/>
      <c r="N227" s="259"/>
      <c r="O227" s="259"/>
      <c r="P227" s="259"/>
      <c r="Q227" s="152"/>
      <c r="R227" s="152"/>
      <c r="S227" s="152"/>
      <c r="T227" s="152"/>
      <c r="U227" s="152"/>
      <c r="V227" s="152"/>
      <c r="W227" s="152"/>
      <c r="X227" s="152"/>
      <c r="Y227" s="152"/>
      <c r="Z227" s="152"/>
      <c r="AA227" s="152"/>
      <c r="AB227" s="152"/>
      <c r="AC227" s="153"/>
      <c r="AD227" s="88">
        <f>'Art. 137'!AF225</f>
        <v>0</v>
      </c>
      <c r="AE227" s="89">
        <f t="shared" si="65"/>
        <v>0</v>
      </c>
      <c r="AF227">
        <f t="shared" si="66"/>
        <v>0</v>
      </c>
      <c r="AG227" s="86">
        <f t="shared" si="67"/>
        <v>1</v>
      </c>
      <c r="AH227" s="90">
        <f t="shared" si="68"/>
        <v>0</v>
      </c>
      <c r="AI227" s="91">
        <f t="shared" si="69"/>
        <v>0.1</v>
      </c>
      <c r="AJ227" s="91">
        <f t="shared" si="70"/>
        <v>0</v>
      </c>
      <c r="AK227" s="91">
        <f t="shared" si="71"/>
        <v>0</v>
      </c>
    </row>
    <row r="228" spans="1:37" ht="25" customHeight="1" thickTop="1" thickBot="1" x14ac:dyDescent="0.3">
      <c r="A228" s="259" t="s">
        <v>216</v>
      </c>
      <c r="B228" s="259"/>
      <c r="C228" s="259"/>
      <c r="D228" s="259"/>
      <c r="E228" s="259"/>
      <c r="F228" s="259"/>
      <c r="G228" s="259"/>
      <c r="H228" s="259"/>
      <c r="I228" s="259"/>
      <c r="J228" s="259"/>
      <c r="K228" s="259"/>
      <c r="L228" s="259"/>
      <c r="M228" s="259"/>
      <c r="N228" s="259"/>
      <c r="O228" s="259"/>
      <c r="P228" s="259"/>
      <c r="Q228" s="150"/>
      <c r="R228" s="150"/>
      <c r="S228" s="150"/>
      <c r="T228" s="150"/>
      <c r="U228" s="150"/>
      <c r="V228" s="150"/>
      <c r="W228" s="150"/>
      <c r="X228" s="150"/>
      <c r="Y228" s="150"/>
      <c r="Z228" s="150"/>
      <c r="AA228" s="150"/>
      <c r="AB228" s="150"/>
      <c r="AC228" s="151"/>
      <c r="AD228" s="88">
        <f>'Art. 137'!AF226</f>
        <v>0</v>
      </c>
      <c r="AE228" s="89">
        <f t="shared" si="65"/>
        <v>0</v>
      </c>
      <c r="AF228">
        <f t="shared" si="66"/>
        <v>0</v>
      </c>
      <c r="AG228" s="86">
        <f t="shared" si="67"/>
        <v>1</v>
      </c>
      <c r="AH228" s="90">
        <f t="shared" si="68"/>
        <v>0</v>
      </c>
      <c r="AI228" s="91">
        <f t="shared" si="69"/>
        <v>0.1</v>
      </c>
      <c r="AJ228" s="91">
        <f t="shared" si="70"/>
        <v>0</v>
      </c>
      <c r="AK228" s="91">
        <f t="shared" si="71"/>
        <v>0</v>
      </c>
    </row>
    <row r="229" spans="1:37" ht="25" customHeight="1" thickTop="1" thickBot="1" x14ac:dyDescent="0.3">
      <c r="A229" s="259" t="s">
        <v>217</v>
      </c>
      <c r="B229" s="259"/>
      <c r="C229" s="259"/>
      <c r="D229" s="259"/>
      <c r="E229" s="259"/>
      <c r="F229" s="259"/>
      <c r="G229" s="259"/>
      <c r="H229" s="259"/>
      <c r="I229" s="259"/>
      <c r="J229" s="259"/>
      <c r="K229" s="259"/>
      <c r="L229" s="259"/>
      <c r="M229" s="259"/>
      <c r="N229" s="259"/>
      <c r="O229" s="259"/>
      <c r="P229" s="259"/>
      <c r="Q229" s="150"/>
      <c r="R229" s="150"/>
      <c r="S229" s="150"/>
      <c r="T229" s="150"/>
      <c r="U229" s="150"/>
      <c r="V229" s="150"/>
      <c r="W229" s="150"/>
      <c r="X229" s="150"/>
      <c r="Y229" s="150"/>
      <c r="Z229" s="150"/>
      <c r="AA229" s="150"/>
      <c r="AB229" s="150"/>
      <c r="AC229" s="151"/>
      <c r="AD229" s="88">
        <f>'Art. 137'!AF227</f>
        <v>0</v>
      </c>
      <c r="AE229" s="89">
        <f t="shared" si="65"/>
        <v>0</v>
      </c>
      <c r="AF229">
        <f t="shared" si="66"/>
        <v>0</v>
      </c>
      <c r="AG229" s="86">
        <f t="shared" si="67"/>
        <v>1</v>
      </c>
      <c r="AH229" s="90">
        <f t="shared" si="68"/>
        <v>0</v>
      </c>
      <c r="AI229" s="91">
        <f t="shared" si="69"/>
        <v>0.1</v>
      </c>
      <c r="AJ229" s="91">
        <f t="shared" si="70"/>
        <v>0</v>
      </c>
      <c r="AK229" s="91">
        <f t="shared" si="71"/>
        <v>0</v>
      </c>
    </row>
    <row r="230" spans="1:37" ht="25" customHeight="1" thickTop="1" thickBot="1" x14ac:dyDescent="0.3">
      <c r="A230" s="259" t="s">
        <v>218</v>
      </c>
      <c r="B230" s="259"/>
      <c r="C230" s="259"/>
      <c r="D230" s="259"/>
      <c r="E230" s="259"/>
      <c r="F230" s="259"/>
      <c r="G230" s="259"/>
      <c r="H230" s="259"/>
      <c r="I230" s="259"/>
      <c r="J230" s="259"/>
      <c r="K230" s="259"/>
      <c r="L230" s="259"/>
      <c r="M230" s="259"/>
      <c r="N230" s="259"/>
      <c r="O230" s="259"/>
      <c r="P230" s="259"/>
      <c r="Q230" s="150"/>
      <c r="R230" s="150"/>
      <c r="S230" s="150"/>
      <c r="T230" s="150"/>
      <c r="U230" s="150"/>
      <c r="V230" s="150"/>
      <c r="W230" s="150"/>
      <c r="X230" s="150"/>
      <c r="Y230" s="150"/>
      <c r="Z230" s="150"/>
      <c r="AA230" s="150"/>
      <c r="AB230" s="150"/>
      <c r="AC230" s="151"/>
      <c r="AD230" s="88">
        <f>'Art. 137'!AF228</f>
        <v>0</v>
      </c>
      <c r="AE230" s="89">
        <f t="shared" si="65"/>
        <v>0</v>
      </c>
      <c r="AF230">
        <f t="shared" si="66"/>
        <v>0</v>
      </c>
      <c r="AG230" s="86">
        <f t="shared" si="67"/>
        <v>1</v>
      </c>
      <c r="AH230" s="90">
        <f t="shared" si="68"/>
        <v>0</v>
      </c>
      <c r="AI230" s="91">
        <f t="shared" si="69"/>
        <v>0.1</v>
      </c>
      <c r="AJ230" s="91">
        <f t="shared" si="70"/>
        <v>0</v>
      </c>
      <c r="AK230" s="91">
        <f t="shared" si="71"/>
        <v>0</v>
      </c>
    </row>
    <row r="231" spans="1:37" ht="25" customHeight="1" thickTop="1" thickBot="1" x14ac:dyDescent="0.3">
      <c r="A231" s="259" t="s">
        <v>219</v>
      </c>
      <c r="B231" s="259"/>
      <c r="C231" s="259"/>
      <c r="D231" s="259"/>
      <c r="E231" s="259"/>
      <c r="F231" s="259"/>
      <c r="G231" s="259"/>
      <c r="H231" s="259"/>
      <c r="I231" s="259"/>
      <c r="J231" s="259"/>
      <c r="K231" s="259"/>
      <c r="L231" s="259"/>
      <c r="M231" s="259"/>
      <c r="N231" s="259"/>
      <c r="O231" s="259"/>
      <c r="P231" s="259"/>
      <c r="Q231" s="150"/>
      <c r="R231" s="150"/>
      <c r="S231" s="150"/>
      <c r="T231" s="150"/>
      <c r="U231" s="150"/>
      <c r="V231" s="150"/>
      <c r="W231" s="150"/>
      <c r="X231" s="150"/>
      <c r="Y231" s="150"/>
      <c r="Z231" s="150"/>
      <c r="AA231" s="150"/>
      <c r="AB231" s="150"/>
      <c r="AC231" s="151"/>
      <c r="AD231" s="88">
        <f>'Art. 137'!AF229</f>
        <v>0</v>
      </c>
      <c r="AE231" s="89">
        <f t="shared" si="65"/>
        <v>0</v>
      </c>
      <c r="AF231">
        <f t="shared" si="66"/>
        <v>0</v>
      </c>
      <c r="AG231" s="86">
        <f t="shared" si="67"/>
        <v>1</v>
      </c>
      <c r="AH231" s="90">
        <f t="shared" si="68"/>
        <v>0</v>
      </c>
      <c r="AI231" s="91">
        <f t="shared" si="69"/>
        <v>0.1</v>
      </c>
      <c r="AJ231" s="91">
        <f t="shared" si="70"/>
        <v>0</v>
      </c>
      <c r="AK231" s="91">
        <f t="shared" si="71"/>
        <v>0</v>
      </c>
    </row>
    <row r="232" spans="1:37" ht="25" customHeight="1" thickTop="1" x14ac:dyDescent="0.25">
      <c r="A232" s="289" t="s">
        <v>355</v>
      </c>
      <c r="B232" s="289"/>
      <c r="C232" s="289"/>
      <c r="D232" s="289"/>
      <c r="E232" s="289"/>
      <c r="F232" s="289"/>
      <c r="G232" s="289"/>
      <c r="H232" s="289"/>
      <c r="I232" s="289"/>
      <c r="J232" s="289"/>
      <c r="K232" s="289"/>
      <c r="L232" s="289"/>
      <c r="M232" s="289"/>
      <c r="N232" s="289"/>
      <c r="O232" s="289"/>
      <c r="P232" s="289"/>
      <c r="Q232" s="289"/>
      <c r="R232" s="289"/>
      <c r="S232" s="289"/>
      <c r="T232" s="289"/>
      <c r="U232" s="289"/>
      <c r="V232" s="289"/>
      <c r="W232" s="289"/>
      <c r="X232" s="289"/>
      <c r="Y232" s="289"/>
      <c r="Z232" s="289"/>
      <c r="AA232" s="289"/>
      <c r="AB232" s="289"/>
      <c r="AC232" s="289"/>
      <c r="AD232" s="289"/>
      <c r="AE232" s="89">
        <f>SUM(AE222:AE231)</f>
        <v>0</v>
      </c>
      <c r="AF232" s="59"/>
      <c r="AG232" s="92">
        <f>SUM(AG222:AG231)</f>
        <v>10</v>
      </c>
      <c r="AH232" s="93"/>
      <c r="AI232" s="94"/>
      <c r="AJ232" s="94"/>
      <c r="AK232" s="94"/>
    </row>
    <row r="233" spans="1:37" ht="25" customHeight="1" x14ac:dyDescent="0.25">
      <c r="A233" s="290" t="s">
        <v>356</v>
      </c>
      <c r="B233" s="290"/>
      <c r="C233" s="290"/>
      <c r="D233" s="290"/>
      <c r="E233" s="290"/>
      <c r="F233" s="290"/>
      <c r="G233" s="290"/>
      <c r="H233" s="290"/>
      <c r="I233" s="290"/>
      <c r="J233" s="290"/>
      <c r="K233" s="290"/>
      <c r="L233" s="290"/>
      <c r="M233" s="290"/>
      <c r="N233" s="290"/>
      <c r="O233" s="290"/>
      <c r="P233" s="290"/>
      <c r="Q233" s="290"/>
      <c r="R233" s="290"/>
      <c r="S233" s="290"/>
      <c r="T233" s="290"/>
      <c r="U233" s="290"/>
      <c r="V233" s="290"/>
      <c r="W233" s="290"/>
      <c r="X233" s="290"/>
      <c r="Y233" s="290"/>
      <c r="Z233" s="290"/>
      <c r="AA233" s="290"/>
      <c r="AB233" s="290"/>
      <c r="AC233" s="290"/>
      <c r="AD233" s="290"/>
      <c r="AE233" s="89">
        <f>AE232/$AE$20*100</f>
        <v>0</v>
      </c>
      <c r="AF233" s="59"/>
      <c r="AG233" s="92"/>
      <c r="AH233" s="93"/>
      <c r="AI233" s="94"/>
      <c r="AJ233" s="94"/>
      <c r="AK233" s="94"/>
    </row>
    <row r="234" spans="1:37" ht="25" customHeight="1" thickBot="1" x14ac:dyDescent="0.3">
      <c r="A234" s="70"/>
      <c r="B234" s="70"/>
      <c r="C234" s="70"/>
      <c r="D234" s="70"/>
      <c r="E234" s="70"/>
      <c r="F234" s="70"/>
      <c r="G234" s="70"/>
      <c r="H234" s="70"/>
      <c r="I234" s="70"/>
      <c r="J234" s="70"/>
      <c r="K234" s="70"/>
      <c r="L234" s="70"/>
      <c r="M234" s="70"/>
      <c r="N234" s="70"/>
      <c r="O234" s="70"/>
      <c r="P234" s="70"/>
      <c r="Q234" s="95"/>
      <c r="R234" s="70"/>
      <c r="S234" s="70"/>
      <c r="T234" s="70"/>
      <c r="U234" s="70"/>
      <c r="V234" s="70"/>
      <c r="W234" s="70"/>
      <c r="X234" s="70"/>
      <c r="Y234" s="70"/>
      <c r="Z234" s="70"/>
      <c r="AA234" s="70"/>
      <c r="AB234" s="70"/>
      <c r="AC234" s="70"/>
      <c r="AD234" s="96"/>
      <c r="AE234" s="96"/>
    </row>
    <row r="235" spans="1:37" ht="25" customHeight="1" thickTop="1" thickBot="1" x14ac:dyDescent="0.3">
      <c r="A235" s="291" t="s">
        <v>124</v>
      </c>
      <c r="B235" s="291"/>
      <c r="C235" s="291"/>
      <c r="D235" s="291"/>
      <c r="E235" s="291"/>
      <c r="F235" s="291"/>
      <c r="G235" s="291"/>
      <c r="H235" s="291"/>
      <c r="I235" s="291"/>
      <c r="J235" s="291"/>
      <c r="K235" s="291"/>
      <c r="L235" s="291"/>
      <c r="M235" s="291"/>
      <c r="N235" s="291"/>
      <c r="O235" s="291"/>
      <c r="P235" s="291"/>
      <c r="Q235" s="291"/>
      <c r="R235" s="291"/>
      <c r="S235" s="291"/>
      <c r="T235" s="291"/>
      <c r="U235" s="291"/>
      <c r="V235" s="291"/>
      <c r="W235" s="291"/>
      <c r="X235" s="291"/>
      <c r="Y235" s="291"/>
      <c r="Z235" s="291"/>
      <c r="AA235" s="291"/>
      <c r="AB235" s="291"/>
      <c r="AC235" s="291"/>
      <c r="AD235" s="104" t="s">
        <v>65</v>
      </c>
      <c r="AE235" s="105" t="s">
        <v>9</v>
      </c>
      <c r="AF235" s="86" t="s">
        <v>330</v>
      </c>
      <c r="AG235" s="86" t="s">
        <v>331</v>
      </c>
      <c r="AH235" s="86" t="s">
        <v>332</v>
      </c>
      <c r="AI235" s="87" t="s">
        <v>333</v>
      </c>
      <c r="AJ235" s="86"/>
      <c r="AK235" s="87" t="s">
        <v>334</v>
      </c>
    </row>
    <row r="236" spans="1:37" ht="25" customHeight="1" thickTop="1" thickBot="1" x14ac:dyDescent="0.3">
      <c r="A236" s="259" t="s">
        <v>204</v>
      </c>
      <c r="B236" s="259"/>
      <c r="C236" s="259"/>
      <c r="D236" s="259"/>
      <c r="E236" s="259"/>
      <c r="F236" s="259"/>
      <c r="G236" s="259"/>
      <c r="H236" s="259"/>
      <c r="I236" s="259"/>
      <c r="J236" s="259"/>
      <c r="K236" s="259"/>
      <c r="L236" s="259"/>
      <c r="M236" s="259"/>
      <c r="N236" s="259"/>
      <c r="O236" s="259"/>
      <c r="P236" s="259"/>
      <c r="Q236" s="150"/>
      <c r="R236" s="150"/>
      <c r="S236" s="150"/>
      <c r="T236" s="150"/>
      <c r="U236" s="150"/>
      <c r="V236" s="150"/>
      <c r="W236" s="150"/>
      <c r="X236" s="150"/>
      <c r="Y236" s="150"/>
      <c r="Z236" s="150"/>
      <c r="AA236" s="150"/>
      <c r="AB236" s="150"/>
      <c r="AC236" s="151"/>
      <c r="AD236" s="88">
        <f>'Art. 137'!AF232</f>
        <v>0</v>
      </c>
      <c r="AE236" s="89">
        <f t="shared" ref="AE236:AE240" si="72">IF(AG236=1,AK236,AG236)</f>
        <v>0</v>
      </c>
      <c r="AF236">
        <f t="shared" ref="AF236:AF240" si="73">AD236/2</f>
        <v>0</v>
      </c>
      <c r="AG236" s="86">
        <f>IF(AND(AF236&gt;=0,AF236&lt;=1),1,"No aplica")</f>
        <v>1</v>
      </c>
      <c r="AH236" s="90">
        <f t="shared" ref="AH236:AH240" si="74">AD236/(AG236*2)</f>
        <v>0</v>
      </c>
      <c r="AI236" s="91">
        <f t="shared" ref="AI236:AI240" si="75">IF(AG236=1,AG236/$AG$241,"No aplica")</f>
        <v>0.2</v>
      </c>
      <c r="AJ236" s="91">
        <f t="shared" ref="AJ236:AJ240" si="76">AF236*AI236</f>
        <v>0</v>
      </c>
      <c r="AK236" s="91">
        <f t="shared" ref="AK236:AK240" si="77">AJ236*$AE$20</f>
        <v>0</v>
      </c>
    </row>
    <row r="237" spans="1:37" ht="25" customHeight="1" thickTop="1" thickBot="1" x14ac:dyDescent="0.3">
      <c r="A237" s="259" t="s">
        <v>190</v>
      </c>
      <c r="B237" s="259"/>
      <c r="C237" s="259"/>
      <c r="D237" s="259"/>
      <c r="E237" s="259"/>
      <c r="F237" s="259"/>
      <c r="G237" s="259"/>
      <c r="H237" s="259"/>
      <c r="I237" s="259"/>
      <c r="J237" s="259"/>
      <c r="K237" s="259"/>
      <c r="L237" s="259"/>
      <c r="M237" s="259"/>
      <c r="N237" s="259"/>
      <c r="O237" s="259"/>
      <c r="P237" s="259"/>
      <c r="Q237" s="150"/>
      <c r="R237" s="150"/>
      <c r="S237" s="150"/>
      <c r="T237" s="150"/>
      <c r="U237" s="150"/>
      <c r="V237" s="150"/>
      <c r="W237" s="150"/>
      <c r="X237" s="150"/>
      <c r="Y237" s="150"/>
      <c r="Z237" s="150"/>
      <c r="AA237" s="150"/>
      <c r="AB237" s="150"/>
      <c r="AC237" s="151"/>
      <c r="AD237" s="88">
        <f>'Art. 137'!AF233</f>
        <v>0</v>
      </c>
      <c r="AE237" s="89">
        <f t="shared" si="72"/>
        <v>0</v>
      </c>
      <c r="AF237">
        <f t="shared" si="73"/>
        <v>0</v>
      </c>
      <c r="AG237" s="86">
        <f>IF(AND(AF237&gt;=0,AF237&lt;=1),1,"No aplica")</f>
        <v>1</v>
      </c>
      <c r="AH237" s="90">
        <f t="shared" si="74"/>
        <v>0</v>
      </c>
      <c r="AI237" s="91">
        <f t="shared" si="75"/>
        <v>0.2</v>
      </c>
      <c r="AJ237" s="91">
        <f t="shared" si="76"/>
        <v>0</v>
      </c>
      <c r="AK237" s="91">
        <f t="shared" si="77"/>
        <v>0</v>
      </c>
    </row>
    <row r="238" spans="1:37" ht="25" customHeight="1" thickTop="1" thickBot="1" x14ac:dyDescent="0.3">
      <c r="A238" s="259" t="s">
        <v>191</v>
      </c>
      <c r="B238" s="259"/>
      <c r="C238" s="259"/>
      <c r="D238" s="259"/>
      <c r="E238" s="259"/>
      <c r="F238" s="259"/>
      <c r="G238" s="259"/>
      <c r="H238" s="259"/>
      <c r="I238" s="259"/>
      <c r="J238" s="259"/>
      <c r="K238" s="259"/>
      <c r="L238" s="259"/>
      <c r="M238" s="259"/>
      <c r="N238" s="259"/>
      <c r="O238" s="259"/>
      <c r="P238" s="259"/>
      <c r="Q238" s="150"/>
      <c r="R238" s="150"/>
      <c r="S238" s="150"/>
      <c r="T238" s="150"/>
      <c r="U238" s="150"/>
      <c r="V238" s="150"/>
      <c r="W238" s="150"/>
      <c r="X238" s="150"/>
      <c r="Y238" s="150"/>
      <c r="Z238" s="150"/>
      <c r="AA238" s="150"/>
      <c r="AB238" s="150"/>
      <c r="AC238" s="151"/>
      <c r="AD238" s="88">
        <f>'Art. 137'!AF234</f>
        <v>0</v>
      </c>
      <c r="AE238" s="89">
        <f t="shared" si="72"/>
        <v>0</v>
      </c>
      <c r="AF238">
        <f t="shared" si="73"/>
        <v>0</v>
      </c>
      <c r="AG238" s="86">
        <f>IF(AND(AF238&gt;=0,AF238&lt;=1),1,"No aplica")</f>
        <v>1</v>
      </c>
      <c r="AH238" s="90">
        <f t="shared" si="74"/>
        <v>0</v>
      </c>
      <c r="AI238" s="91">
        <f t="shared" si="75"/>
        <v>0.2</v>
      </c>
      <c r="AJ238" s="91">
        <f t="shared" si="76"/>
        <v>0</v>
      </c>
      <c r="AK238" s="91">
        <f t="shared" si="77"/>
        <v>0</v>
      </c>
    </row>
    <row r="239" spans="1:37" ht="25" customHeight="1" thickTop="1" thickBot="1" x14ac:dyDescent="0.3">
      <c r="A239" s="259" t="s">
        <v>192</v>
      </c>
      <c r="B239" s="259"/>
      <c r="C239" s="259"/>
      <c r="D239" s="259"/>
      <c r="E239" s="259"/>
      <c r="F239" s="259"/>
      <c r="G239" s="259"/>
      <c r="H239" s="259"/>
      <c r="I239" s="259"/>
      <c r="J239" s="259"/>
      <c r="K239" s="259"/>
      <c r="L239" s="259"/>
      <c r="M239" s="259"/>
      <c r="N239" s="259"/>
      <c r="O239" s="259"/>
      <c r="P239" s="259"/>
      <c r="Q239" s="150"/>
      <c r="R239" s="150"/>
      <c r="S239" s="150"/>
      <c r="T239" s="150"/>
      <c r="U239" s="150"/>
      <c r="V239" s="150"/>
      <c r="W239" s="150"/>
      <c r="X239" s="150"/>
      <c r="Y239" s="150"/>
      <c r="Z239" s="150"/>
      <c r="AA239" s="150"/>
      <c r="AB239" s="150"/>
      <c r="AC239" s="151"/>
      <c r="AD239" s="88">
        <f>'Art. 137'!AF235</f>
        <v>0</v>
      </c>
      <c r="AE239" s="89">
        <f t="shared" si="72"/>
        <v>0</v>
      </c>
      <c r="AF239">
        <f t="shared" si="73"/>
        <v>0</v>
      </c>
      <c r="AG239" s="86">
        <f>IF(AND(AF239&gt;=0,AF239&lt;=1),1,"No aplica")</f>
        <v>1</v>
      </c>
      <c r="AH239" s="90">
        <f t="shared" si="74"/>
        <v>0</v>
      </c>
      <c r="AI239" s="91">
        <f t="shared" si="75"/>
        <v>0.2</v>
      </c>
      <c r="AJ239" s="91">
        <f t="shared" si="76"/>
        <v>0</v>
      </c>
      <c r="AK239" s="91">
        <f t="shared" si="77"/>
        <v>0</v>
      </c>
    </row>
    <row r="240" spans="1:37" ht="25" customHeight="1" thickTop="1" thickBot="1" x14ac:dyDescent="0.3">
      <c r="A240" s="259" t="s">
        <v>357</v>
      </c>
      <c r="B240" s="259"/>
      <c r="C240" s="259"/>
      <c r="D240" s="259"/>
      <c r="E240" s="259"/>
      <c r="F240" s="259"/>
      <c r="G240" s="259"/>
      <c r="H240" s="259"/>
      <c r="I240" s="259"/>
      <c r="J240" s="259"/>
      <c r="K240" s="259"/>
      <c r="L240" s="259"/>
      <c r="M240" s="259"/>
      <c r="N240" s="259"/>
      <c r="O240" s="259"/>
      <c r="P240" s="259"/>
      <c r="Q240" s="150"/>
      <c r="R240" s="150"/>
      <c r="S240" s="150"/>
      <c r="T240" s="150"/>
      <c r="U240" s="150"/>
      <c r="V240" s="150"/>
      <c r="W240" s="150"/>
      <c r="X240" s="150"/>
      <c r="Y240" s="150"/>
      <c r="Z240" s="150"/>
      <c r="AA240" s="150"/>
      <c r="AB240" s="150"/>
      <c r="AC240" s="151"/>
      <c r="AD240" s="88">
        <f>'Art. 137'!AF236</f>
        <v>0</v>
      </c>
      <c r="AE240" s="89">
        <f t="shared" si="72"/>
        <v>0</v>
      </c>
      <c r="AF240">
        <f t="shared" si="73"/>
        <v>0</v>
      </c>
      <c r="AG240" s="86">
        <f>IF(AND(AF240&gt;=0,AF240&lt;=1),1,"No aplica")</f>
        <v>1</v>
      </c>
      <c r="AH240" s="90">
        <f t="shared" si="74"/>
        <v>0</v>
      </c>
      <c r="AI240" s="91">
        <f t="shared" si="75"/>
        <v>0.2</v>
      </c>
      <c r="AJ240" s="91">
        <f t="shared" si="76"/>
        <v>0</v>
      </c>
      <c r="AK240" s="91">
        <f t="shared" si="77"/>
        <v>0</v>
      </c>
    </row>
    <row r="241" spans="1:37" ht="25" customHeight="1" thickTop="1" x14ac:dyDescent="0.25">
      <c r="A241" s="289" t="s">
        <v>358</v>
      </c>
      <c r="B241" s="289"/>
      <c r="C241" s="289"/>
      <c r="D241" s="289"/>
      <c r="E241" s="289"/>
      <c r="F241" s="289"/>
      <c r="G241" s="289"/>
      <c r="H241" s="289"/>
      <c r="I241" s="289"/>
      <c r="J241" s="289"/>
      <c r="K241" s="289"/>
      <c r="L241" s="289"/>
      <c r="M241" s="289"/>
      <c r="N241" s="289"/>
      <c r="O241" s="289"/>
      <c r="P241" s="289"/>
      <c r="Q241" s="289"/>
      <c r="R241" s="289"/>
      <c r="S241" s="289"/>
      <c r="T241" s="289"/>
      <c r="U241" s="289"/>
      <c r="V241" s="289"/>
      <c r="W241" s="289"/>
      <c r="X241" s="289"/>
      <c r="Y241" s="289"/>
      <c r="Z241" s="289"/>
      <c r="AA241" s="289"/>
      <c r="AB241" s="289"/>
      <c r="AC241" s="289"/>
      <c r="AD241" s="289"/>
      <c r="AE241" s="89">
        <f>SUM(AE236:AE240)</f>
        <v>0</v>
      </c>
      <c r="AF241" s="59"/>
      <c r="AG241" s="92">
        <f>SUM(AG236:AG240)</f>
        <v>5</v>
      </c>
      <c r="AH241" s="93"/>
      <c r="AI241" s="94"/>
      <c r="AJ241" s="94"/>
      <c r="AK241" s="94"/>
    </row>
    <row r="242" spans="1:37" ht="25" customHeight="1" x14ac:dyDescent="0.25">
      <c r="A242" s="290" t="s">
        <v>359</v>
      </c>
      <c r="B242" s="290"/>
      <c r="C242" s="290"/>
      <c r="D242" s="290"/>
      <c r="E242" s="290"/>
      <c r="F242" s="290"/>
      <c r="G242" s="290"/>
      <c r="H242" s="290"/>
      <c r="I242" s="290"/>
      <c r="J242" s="290"/>
      <c r="K242" s="290"/>
      <c r="L242" s="290"/>
      <c r="M242" s="290"/>
      <c r="N242" s="290"/>
      <c r="O242" s="290"/>
      <c r="P242" s="290"/>
      <c r="Q242" s="290"/>
      <c r="R242" s="290"/>
      <c r="S242" s="290"/>
      <c r="T242" s="290"/>
      <c r="U242" s="290"/>
      <c r="V242" s="290"/>
      <c r="W242" s="290"/>
      <c r="X242" s="290"/>
      <c r="Y242" s="290"/>
      <c r="Z242" s="290"/>
      <c r="AA242" s="290"/>
      <c r="AB242" s="290"/>
      <c r="AC242" s="290"/>
      <c r="AD242" s="290"/>
      <c r="AE242" s="89">
        <f>AE241/$AE$20*100</f>
        <v>0</v>
      </c>
      <c r="AF242" s="59"/>
      <c r="AG242" s="92"/>
      <c r="AH242" s="93"/>
      <c r="AI242" s="94"/>
      <c r="AJ242" s="94"/>
      <c r="AK242" s="94"/>
    </row>
    <row r="243" spans="1:37" ht="25" customHeight="1" x14ac:dyDescent="0.25">
      <c r="A243" s="100"/>
      <c r="B243" s="100"/>
      <c r="C243" s="100"/>
      <c r="D243" s="100"/>
      <c r="E243" s="100"/>
      <c r="F243" s="100"/>
      <c r="G243" s="100"/>
      <c r="H243" s="100"/>
      <c r="I243" s="100"/>
      <c r="J243" s="100"/>
      <c r="K243" s="100"/>
      <c r="L243" s="100"/>
      <c r="M243" s="100"/>
      <c r="N243" s="100"/>
      <c r="O243" s="100"/>
      <c r="P243" s="100"/>
      <c r="Q243" s="95"/>
      <c r="R243" s="100"/>
      <c r="S243" s="100"/>
      <c r="T243" s="100"/>
      <c r="U243" s="100"/>
      <c r="V243" s="100"/>
      <c r="W243" s="100"/>
      <c r="X243" s="100"/>
      <c r="Y243" s="100"/>
      <c r="Z243" s="100"/>
      <c r="AA243" s="100"/>
      <c r="AB243" s="100"/>
      <c r="AC243" s="100"/>
      <c r="AD243" s="96"/>
      <c r="AE243" s="96"/>
    </row>
    <row r="244" spans="1:37" ht="25" customHeight="1" x14ac:dyDescent="0.25">
      <c r="A244" s="100"/>
      <c r="B244" s="100"/>
      <c r="C244" s="100"/>
      <c r="D244" s="100"/>
      <c r="E244" s="100"/>
      <c r="F244" s="100"/>
      <c r="G244" s="100"/>
      <c r="H244" s="100"/>
      <c r="I244" s="100"/>
      <c r="J244" s="100"/>
      <c r="K244" s="100"/>
      <c r="L244" s="100"/>
      <c r="M244" s="100"/>
      <c r="N244" s="100"/>
      <c r="O244" s="100"/>
      <c r="P244" s="100"/>
      <c r="Q244" s="95"/>
      <c r="R244" s="100"/>
      <c r="S244" s="100"/>
      <c r="T244" s="100"/>
      <c r="U244" s="100"/>
      <c r="V244" s="100"/>
      <c r="W244" s="100"/>
      <c r="X244" s="100"/>
      <c r="Y244" s="100"/>
      <c r="Z244" s="100"/>
      <c r="AA244" s="100"/>
      <c r="AB244" s="100"/>
      <c r="AC244" s="100"/>
      <c r="AD244" s="96"/>
      <c r="AE244" s="96"/>
    </row>
    <row r="245" spans="1:37" ht="25" customHeight="1" x14ac:dyDescent="0.25">
      <c r="A245" s="269" t="s">
        <v>224</v>
      </c>
      <c r="B245" s="269"/>
      <c r="C245" s="269"/>
      <c r="D245" s="269"/>
      <c r="E245" s="269"/>
      <c r="F245" s="269"/>
      <c r="G245" s="269"/>
      <c r="H245" s="269"/>
      <c r="I245" s="269"/>
      <c r="J245" s="269"/>
      <c r="K245" s="269"/>
      <c r="L245" s="269"/>
      <c r="M245" s="269"/>
      <c r="N245" s="269"/>
      <c r="O245" s="269"/>
      <c r="P245" s="269"/>
      <c r="Q245" s="269"/>
      <c r="R245" s="269"/>
      <c r="S245" s="269"/>
      <c r="T245" s="269"/>
      <c r="U245" s="269"/>
      <c r="V245" s="269"/>
      <c r="W245" s="269"/>
      <c r="X245" s="269"/>
      <c r="Y245" s="269"/>
      <c r="Z245" s="269"/>
      <c r="AA245" s="269"/>
      <c r="AB245" s="269"/>
      <c r="AC245" s="269"/>
      <c r="AD245" s="269"/>
      <c r="AE245" s="269"/>
    </row>
    <row r="246" spans="1:37" ht="25" customHeight="1" x14ac:dyDescent="0.25">
      <c r="A246" s="101"/>
      <c r="B246" s="102"/>
      <c r="C246" s="102"/>
      <c r="D246" s="102"/>
      <c r="E246" s="102"/>
      <c r="F246" s="102"/>
      <c r="G246" s="102"/>
      <c r="H246" s="102"/>
      <c r="I246" s="102"/>
      <c r="J246" s="102"/>
      <c r="K246" s="102"/>
      <c r="L246" s="102"/>
      <c r="M246" s="102"/>
      <c r="N246" s="102"/>
      <c r="O246" s="102"/>
      <c r="P246" s="102"/>
      <c r="Q246" s="103"/>
      <c r="R246" s="102"/>
      <c r="S246" s="102"/>
      <c r="T246" s="102"/>
      <c r="U246" s="102"/>
      <c r="V246" s="102"/>
      <c r="W246" s="102"/>
      <c r="X246" s="102"/>
      <c r="Y246" s="102"/>
      <c r="Z246" s="102"/>
      <c r="AA246" s="102"/>
      <c r="AB246" s="102"/>
      <c r="AC246" s="102"/>
      <c r="AD246" s="83"/>
      <c r="AE246" s="83"/>
    </row>
    <row r="247" spans="1:37" ht="25" customHeight="1" thickBot="1" x14ac:dyDescent="0.3">
      <c r="A247" s="70"/>
      <c r="B247" s="70"/>
      <c r="C247" s="70"/>
      <c r="D247" s="70"/>
      <c r="E247" s="70"/>
      <c r="F247" s="70"/>
      <c r="G247" s="70"/>
      <c r="H247" s="70"/>
      <c r="I247" s="70"/>
      <c r="J247" s="70"/>
      <c r="K247" s="70"/>
      <c r="L247" s="70"/>
      <c r="M247" s="70"/>
      <c r="N247" s="70"/>
      <c r="O247" s="70"/>
      <c r="P247" s="70"/>
      <c r="Q247" s="95"/>
      <c r="R247" s="70"/>
      <c r="S247" s="70"/>
      <c r="T247" s="70"/>
      <c r="U247" s="70"/>
      <c r="V247" s="70"/>
      <c r="W247" s="70"/>
      <c r="X247" s="70"/>
      <c r="Y247" s="70"/>
      <c r="Z247" s="70"/>
      <c r="AA247" s="70"/>
      <c r="AB247" s="70"/>
      <c r="AC247" s="70"/>
      <c r="AD247" s="96"/>
      <c r="AE247" s="96"/>
    </row>
    <row r="248" spans="1:37" ht="25" customHeight="1" thickTop="1" thickBot="1" x14ac:dyDescent="0.3">
      <c r="A248" s="292" t="s">
        <v>44</v>
      </c>
      <c r="B248" s="292"/>
      <c r="C248" s="292"/>
      <c r="D248" s="292"/>
      <c r="E248" s="292"/>
      <c r="F248" s="292"/>
      <c r="G248" s="292"/>
      <c r="H248" s="292"/>
      <c r="I248" s="292"/>
      <c r="J248" s="292"/>
      <c r="K248" s="292"/>
      <c r="L248" s="292"/>
      <c r="M248" s="292"/>
      <c r="N248" s="292"/>
      <c r="O248" s="292"/>
      <c r="P248" s="292"/>
      <c r="Q248" s="292"/>
      <c r="R248" s="292"/>
      <c r="S248" s="292"/>
      <c r="T248" s="292"/>
      <c r="U248" s="292"/>
      <c r="V248" s="292"/>
      <c r="W248" s="292"/>
      <c r="X248" s="292"/>
      <c r="Y248" s="292"/>
      <c r="Z248" s="292"/>
      <c r="AA248" s="292"/>
      <c r="AB248" s="292"/>
      <c r="AC248" s="292"/>
      <c r="AD248" s="63" t="s">
        <v>65</v>
      </c>
      <c r="AE248" s="211" t="s">
        <v>9</v>
      </c>
      <c r="AF248" s="86" t="s">
        <v>330</v>
      </c>
      <c r="AG248" s="86" t="s">
        <v>331</v>
      </c>
      <c r="AH248" s="86" t="s">
        <v>332</v>
      </c>
      <c r="AI248" s="87" t="s">
        <v>333</v>
      </c>
      <c r="AJ248" s="86"/>
      <c r="AK248" s="87" t="s">
        <v>334</v>
      </c>
    </row>
    <row r="249" spans="1:37" ht="25" customHeight="1" thickTop="1" thickBot="1" x14ac:dyDescent="0.3">
      <c r="A249" s="259" t="s">
        <v>226</v>
      </c>
      <c r="B249" s="259"/>
      <c r="C249" s="259"/>
      <c r="D249" s="259"/>
      <c r="E249" s="259"/>
      <c r="F249" s="259"/>
      <c r="G249" s="259"/>
      <c r="H249" s="259"/>
      <c r="I249" s="259"/>
      <c r="J249" s="259"/>
      <c r="K249" s="259"/>
      <c r="L249" s="259"/>
      <c r="M249" s="259"/>
      <c r="N249" s="259"/>
      <c r="O249" s="259"/>
      <c r="P249" s="259"/>
      <c r="Q249" s="150"/>
      <c r="R249" s="150"/>
      <c r="S249" s="150"/>
      <c r="T249" s="150"/>
      <c r="U249" s="150"/>
      <c r="V249" s="150"/>
      <c r="W249" s="150"/>
      <c r="X249" s="150"/>
      <c r="Y249" s="150"/>
      <c r="Z249" s="150"/>
      <c r="AA249" s="150"/>
      <c r="AB249" s="150"/>
      <c r="AC249" s="151"/>
      <c r="AD249" s="88">
        <f>'Art. 137'!AF244</f>
        <v>0</v>
      </c>
      <c r="AE249" s="89">
        <f t="shared" ref="AE249:AE264" si="78">IF(AG249=1,AK249,AG249)</f>
        <v>0</v>
      </c>
      <c r="AF249">
        <f t="shared" ref="AF249:AF264" si="79">AD249/2</f>
        <v>0</v>
      </c>
      <c r="AG249" s="86">
        <f t="shared" ref="AG249:AG264" si="80">IF(AND(AF249&gt;=0,AF249&lt;=1),1,"No aplica")</f>
        <v>1</v>
      </c>
      <c r="AH249" s="90">
        <f t="shared" ref="AH249:AH264" si="81">AD249/(AG249*2)</f>
        <v>0</v>
      </c>
      <c r="AI249" s="91">
        <f t="shared" ref="AI249:AI264" si="82">IF(AG249=1,AG249/$AG$265,"No aplica")</f>
        <v>6.25E-2</v>
      </c>
      <c r="AJ249" s="91">
        <f t="shared" ref="AJ249:AJ264" si="83">AF249*AI249</f>
        <v>0</v>
      </c>
      <c r="AK249" s="91">
        <f t="shared" ref="AK249:AK264" si="84">AJ249*$AE$20</f>
        <v>0</v>
      </c>
    </row>
    <row r="250" spans="1:37" ht="25" customHeight="1" thickTop="1" thickBot="1" x14ac:dyDescent="0.3">
      <c r="A250" s="259" t="s">
        <v>68</v>
      </c>
      <c r="B250" s="259"/>
      <c r="C250" s="259"/>
      <c r="D250" s="259"/>
      <c r="E250" s="259"/>
      <c r="F250" s="259"/>
      <c r="G250" s="259"/>
      <c r="H250" s="259"/>
      <c r="I250" s="259"/>
      <c r="J250" s="259"/>
      <c r="K250" s="259"/>
      <c r="L250" s="259"/>
      <c r="M250" s="259"/>
      <c r="N250" s="259"/>
      <c r="O250" s="259"/>
      <c r="P250" s="259"/>
      <c r="Q250" s="150"/>
      <c r="R250" s="150"/>
      <c r="S250" s="150"/>
      <c r="T250" s="150"/>
      <c r="U250" s="150"/>
      <c r="V250" s="150"/>
      <c r="W250" s="150"/>
      <c r="X250" s="150"/>
      <c r="Y250" s="150"/>
      <c r="Z250" s="150"/>
      <c r="AA250" s="150"/>
      <c r="AB250" s="150"/>
      <c r="AC250" s="151"/>
      <c r="AD250" s="88">
        <f>'Art. 137'!AF245</f>
        <v>0</v>
      </c>
      <c r="AE250" s="89">
        <f t="shared" si="78"/>
        <v>0</v>
      </c>
      <c r="AF250">
        <f t="shared" si="79"/>
        <v>0</v>
      </c>
      <c r="AG250" s="86">
        <f t="shared" si="80"/>
        <v>1</v>
      </c>
      <c r="AH250" s="90">
        <f t="shared" si="81"/>
        <v>0</v>
      </c>
      <c r="AI250" s="91">
        <f t="shared" si="82"/>
        <v>6.25E-2</v>
      </c>
      <c r="AJ250" s="91">
        <f t="shared" si="83"/>
        <v>0</v>
      </c>
      <c r="AK250" s="91">
        <f t="shared" si="84"/>
        <v>0</v>
      </c>
    </row>
    <row r="251" spans="1:37" ht="25" customHeight="1" thickTop="1" thickBot="1" x14ac:dyDescent="0.3">
      <c r="A251" s="259" t="s">
        <v>182</v>
      </c>
      <c r="B251" s="259"/>
      <c r="C251" s="259"/>
      <c r="D251" s="259"/>
      <c r="E251" s="259"/>
      <c r="F251" s="259"/>
      <c r="G251" s="259"/>
      <c r="H251" s="259"/>
      <c r="I251" s="259"/>
      <c r="J251" s="259"/>
      <c r="K251" s="259"/>
      <c r="L251" s="259"/>
      <c r="M251" s="259"/>
      <c r="N251" s="259"/>
      <c r="O251" s="259"/>
      <c r="P251" s="259"/>
      <c r="Q251" s="150"/>
      <c r="R251" s="150"/>
      <c r="S251" s="150"/>
      <c r="T251" s="150"/>
      <c r="U251" s="150"/>
      <c r="V251" s="150"/>
      <c r="W251" s="150"/>
      <c r="X251" s="150"/>
      <c r="Y251" s="150"/>
      <c r="Z251" s="150"/>
      <c r="AA251" s="150"/>
      <c r="AB251" s="150"/>
      <c r="AC251" s="151"/>
      <c r="AD251" s="88">
        <f>'Art. 137'!AF246</f>
        <v>0</v>
      </c>
      <c r="AE251" s="89">
        <f t="shared" si="78"/>
        <v>0</v>
      </c>
      <c r="AF251">
        <f t="shared" si="79"/>
        <v>0</v>
      </c>
      <c r="AG251" s="86">
        <f t="shared" si="80"/>
        <v>1</v>
      </c>
      <c r="AH251" s="90">
        <f t="shared" si="81"/>
        <v>0</v>
      </c>
      <c r="AI251" s="91">
        <f t="shared" si="82"/>
        <v>6.25E-2</v>
      </c>
      <c r="AJ251" s="91">
        <f t="shared" si="83"/>
        <v>0</v>
      </c>
      <c r="AK251" s="91">
        <f t="shared" si="84"/>
        <v>0</v>
      </c>
    </row>
    <row r="252" spans="1:37" ht="25" customHeight="1" thickTop="1" thickBot="1" x14ac:dyDescent="0.3">
      <c r="A252" s="259" t="s">
        <v>213</v>
      </c>
      <c r="B252" s="259"/>
      <c r="C252" s="259"/>
      <c r="D252" s="259"/>
      <c r="E252" s="259"/>
      <c r="F252" s="259"/>
      <c r="G252" s="259"/>
      <c r="H252" s="259"/>
      <c r="I252" s="259"/>
      <c r="J252" s="259"/>
      <c r="K252" s="259"/>
      <c r="L252" s="259"/>
      <c r="M252" s="259"/>
      <c r="N252" s="259"/>
      <c r="O252" s="259"/>
      <c r="P252" s="259"/>
      <c r="Q252" s="150"/>
      <c r="R252" s="150"/>
      <c r="S252" s="150"/>
      <c r="T252" s="150"/>
      <c r="U252" s="150"/>
      <c r="V252" s="150"/>
      <c r="W252" s="150"/>
      <c r="X252" s="150"/>
      <c r="Y252" s="150"/>
      <c r="Z252" s="150"/>
      <c r="AA252" s="150"/>
      <c r="AB252" s="150"/>
      <c r="AC252" s="151"/>
      <c r="AD252" s="88">
        <f>'Art. 137'!AF247</f>
        <v>0</v>
      </c>
      <c r="AE252" s="89">
        <f t="shared" si="78"/>
        <v>0</v>
      </c>
      <c r="AF252">
        <f t="shared" si="79"/>
        <v>0</v>
      </c>
      <c r="AG252" s="86">
        <f t="shared" si="80"/>
        <v>1</v>
      </c>
      <c r="AH252" s="90">
        <f t="shared" si="81"/>
        <v>0</v>
      </c>
      <c r="AI252" s="91">
        <f t="shared" si="82"/>
        <v>6.25E-2</v>
      </c>
      <c r="AJ252" s="91">
        <f t="shared" si="83"/>
        <v>0</v>
      </c>
      <c r="AK252" s="91">
        <f t="shared" si="84"/>
        <v>0</v>
      </c>
    </row>
    <row r="253" spans="1:37" ht="25" customHeight="1" thickTop="1" thickBot="1" x14ac:dyDescent="0.3">
      <c r="A253" s="259" t="s">
        <v>227</v>
      </c>
      <c r="B253" s="259"/>
      <c r="C253" s="259"/>
      <c r="D253" s="259"/>
      <c r="E253" s="259"/>
      <c r="F253" s="259"/>
      <c r="G253" s="259"/>
      <c r="H253" s="259"/>
      <c r="I253" s="259"/>
      <c r="J253" s="259"/>
      <c r="K253" s="259"/>
      <c r="L253" s="259"/>
      <c r="M253" s="259"/>
      <c r="N253" s="259"/>
      <c r="O253" s="259"/>
      <c r="P253" s="259"/>
      <c r="Q253" s="152"/>
      <c r="R253" s="152"/>
      <c r="S253" s="152"/>
      <c r="T253" s="152"/>
      <c r="U253" s="152"/>
      <c r="V253" s="152"/>
      <c r="W253" s="152"/>
      <c r="X253" s="152"/>
      <c r="Y253" s="152"/>
      <c r="Z253" s="152"/>
      <c r="AA253" s="152"/>
      <c r="AB253" s="152"/>
      <c r="AC253" s="153"/>
      <c r="AD253" s="88">
        <f>'Art. 137'!AF248</f>
        <v>0</v>
      </c>
      <c r="AE253" s="89">
        <f t="shared" si="78"/>
        <v>0</v>
      </c>
      <c r="AF253">
        <f t="shared" si="79"/>
        <v>0</v>
      </c>
      <c r="AG253" s="86">
        <f t="shared" si="80"/>
        <v>1</v>
      </c>
      <c r="AH253" s="90">
        <f t="shared" si="81"/>
        <v>0</v>
      </c>
      <c r="AI253" s="91">
        <f t="shared" si="82"/>
        <v>6.25E-2</v>
      </c>
      <c r="AJ253" s="91">
        <f t="shared" si="83"/>
        <v>0</v>
      </c>
      <c r="AK253" s="91">
        <f t="shared" si="84"/>
        <v>0</v>
      </c>
    </row>
    <row r="254" spans="1:37" ht="25" customHeight="1" thickTop="1" thickBot="1" x14ac:dyDescent="0.3">
      <c r="A254" s="259" t="s">
        <v>228</v>
      </c>
      <c r="B254" s="259"/>
      <c r="C254" s="259"/>
      <c r="D254" s="259"/>
      <c r="E254" s="259"/>
      <c r="F254" s="259"/>
      <c r="G254" s="259"/>
      <c r="H254" s="259"/>
      <c r="I254" s="259"/>
      <c r="J254" s="259"/>
      <c r="K254" s="259"/>
      <c r="L254" s="259"/>
      <c r="M254" s="259"/>
      <c r="N254" s="259"/>
      <c r="O254" s="259"/>
      <c r="P254" s="259"/>
      <c r="Q254" s="152"/>
      <c r="R254" s="152"/>
      <c r="S254" s="152"/>
      <c r="T254" s="152"/>
      <c r="U254" s="152"/>
      <c r="V254" s="152"/>
      <c r="W254" s="152"/>
      <c r="X254" s="152"/>
      <c r="Y254" s="152"/>
      <c r="Z254" s="152"/>
      <c r="AA254" s="152"/>
      <c r="AB254" s="152"/>
      <c r="AC254" s="153"/>
      <c r="AD254" s="88">
        <f>'Art. 137'!AF249</f>
        <v>0</v>
      </c>
      <c r="AE254" s="89">
        <f t="shared" si="78"/>
        <v>0</v>
      </c>
      <c r="AF254">
        <f t="shared" si="79"/>
        <v>0</v>
      </c>
      <c r="AG254" s="86">
        <f t="shared" si="80"/>
        <v>1</v>
      </c>
      <c r="AH254" s="90">
        <f t="shared" si="81"/>
        <v>0</v>
      </c>
      <c r="AI254" s="91">
        <f t="shared" si="82"/>
        <v>6.25E-2</v>
      </c>
      <c r="AJ254" s="91">
        <f t="shared" si="83"/>
        <v>0</v>
      </c>
      <c r="AK254" s="91">
        <f t="shared" si="84"/>
        <v>0</v>
      </c>
    </row>
    <row r="255" spans="1:37" ht="25" customHeight="1" thickTop="1" thickBot="1" x14ac:dyDescent="0.3">
      <c r="A255" s="259" t="s">
        <v>229</v>
      </c>
      <c r="B255" s="259"/>
      <c r="C255" s="259"/>
      <c r="D255" s="259"/>
      <c r="E255" s="259"/>
      <c r="F255" s="259"/>
      <c r="G255" s="259"/>
      <c r="H255" s="259"/>
      <c r="I255" s="259"/>
      <c r="J255" s="259"/>
      <c r="K255" s="259"/>
      <c r="L255" s="259"/>
      <c r="M255" s="259"/>
      <c r="N255" s="259"/>
      <c r="O255" s="259"/>
      <c r="P255" s="259"/>
      <c r="Q255" s="150"/>
      <c r="R255" s="150"/>
      <c r="S255" s="150"/>
      <c r="T255" s="150"/>
      <c r="U255" s="150"/>
      <c r="V255" s="150"/>
      <c r="W255" s="150"/>
      <c r="X255" s="150"/>
      <c r="Y255" s="150"/>
      <c r="Z255" s="150"/>
      <c r="AA255" s="150"/>
      <c r="AB255" s="150"/>
      <c r="AC255" s="151"/>
      <c r="AD255" s="88">
        <f>'Art. 137'!AF250</f>
        <v>0</v>
      </c>
      <c r="AE255" s="89">
        <f t="shared" si="78"/>
        <v>0</v>
      </c>
      <c r="AF255">
        <f t="shared" si="79"/>
        <v>0</v>
      </c>
      <c r="AG255" s="86">
        <f t="shared" si="80"/>
        <v>1</v>
      </c>
      <c r="AH255" s="90">
        <f t="shared" si="81"/>
        <v>0</v>
      </c>
      <c r="AI255" s="91">
        <f t="shared" si="82"/>
        <v>6.25E-2</v>
      </c>
      <c r="AJ255" s="91">
        <f t="shared" si="83"/>
        <v>0</v>
      </c>
      <c r="AK255" s="91">
        <f t="shared" si="84"/>
        <v>0</v>
      </c>
    </row>
    <row r="256" spans="1:37" ht="25" customHeight="1" thickTop="1" thickBot="1" x14ac:dyDescent="0.3">
      <c r="A256" s="259" t="s">
        <v>230</v>
      </c>
      <c r="B256" s="259"/>
      <c r="C256" s="259"/>
      <c r="D256" s="259"/>
      <c r="E256" s="259"/>
      <c r="F256" s="259"/>
      <c r="G256" s="259"/>
      <c r="H256" s="259"/>
      <c r="I256" s="259"/>
      <c r="J256" s="259"/>
      <c r="K256" s="259"/>
      <c r="L256" s="259"/>
      <c r="M256" s="259"/>
      <c r="N256" s="259"/>
      <c r="O256" s="259"/>
      <c r="P256" s="259"/>
      <c r="Q256" s="150"/>
      <c r="R256" s="150"/>
      <c r="S256" s="150"/>
      <c r="T256" s="150"/>
      <c r="U256" s="150"/>
      <c r="V256" s="150"/>
      <c r="W256" s="150"/>
      <c r="X256" s="150"/>
      <c r="Y256" s="150"/>
      <c r="Z256" s="150"/>
      <c r="AA256" s="150"/>
      <c r="AB256" s="150"/>
      <c r="AC256" s="151"/>
      <c r="AD256" s="88">
        <f>'Art. 137'!AF251</f>
        <v>0</v>
      </c>
      <c r="AE256" s="89">
        <f t="shared" si="78"/>
        <v>0</v>
      </c>
      <c r="AF256">
        <f t="shared" si="79"/>
        <v>0</v>
      </c>
      <c r="AG256" s="86">
        <f t="shared" si="80"/>
        <v>1</v>
      </c>
      <c r="AH256" s="90">
        <f t="shared" si="81"/>
        <v>0</v>
      </c>
      <c r="AI256" s="91">
        <f t="shared" si="82"/>
        <v>6.25E-2</v>
      </c>
      <c r="AJ256" s="91">
        <f t="shared" si="83"/>
        <v>0</v>
      </c>
      <c r="AK256" s="91">
        <f t="shared" si="84"/>
        <v>0</v>
      </c>
    </row>
    <row r="257" spans="1:37" ht="25" customHeight="1" thickTop="1" thickBot="1" x14ac:dyDescent="0.3">
      <c r="A257" s="259" t="s">
        <v>231</v>
      </c>
      <c r="B257" s="259"/>
      <c r="C257" s="259"/>
      <c r="D257" s="259"/>
      <c r="E257" s="259"/>
      <c r="F257" s="259"/>
      <c r="G257" s="259"/>
      <c r="H257" s="259"/>
      <c r="I257" s="259"/>
      <c r="J257" s="259"/>
      <c r="K257" s="259"/>
      <c r="L257" s="259"/>
      <c r="M257" s="259"/>
      <c r="N257" s="259"/>
      <c r="O257" s="259"/>
      <c r="P257" s="259"/>
      <c r="Q257" s="150"/>
      <c r="R257" s="150"/>
      <c r="S257" s="150"/>
      <c r="T257" s="150"/>
      <c r="U257" s="150"/>
      <c r="V257" s="150"/>
      <c r="W257" s="150"/>
      <c r="X257" s="150"/>
      <c r="Y257" s="150"/>
      <c r="Z257" s="150"/>
      <c r="AA257" s="150"/>
      <c r="AB257" s="150"/>
      <c r="AC257" s="151"/>
      <c r="AD257" s="88">
        <f>'Art. 137'!AF252</f>
        <v>0</v>
      </c>
      <c r="AE257" s="89">
        <f t="shared" si="78"/>
        <v>0</v>
      </c>
      <c r="AF257">
        <f t="shared" si="79"/>
        <v>0</v>
      </c>
      <c r="AG257" s="86">
        <f t="shared" si="80"/>
        <v>1</v>
      </c>
      <c r="AH257" s="90">
        <f t="shared" si="81"/>
        <v>0</v>
      </c>
      <c r="AI257" s="91">
        <f t="shared" si="82"/>
        <v>6.25E-2</v>
      </c>
      <c r="AJ257" s="91">
        <f t="shared" si="83"/>
        <v>0</v>
      </c>
      <c r="AK257" s="91">
        <f t="shared" si="84"/>
        <v>0</v>
      </c>
    </row>
    <row r="258" spans="1:37" ht="25" customHeight="1" thickTop="1" thickBot="1" x14ac:dyDescent="0.3">
      <c r="A258" s="259" t="s">
        <v>232</v>
      </c>
      <c r="B258" s="259"/>
      <c r="C258" s="259"/>
      <c r="D258" s="259"/>
      <c r="E258" s="259"/>
      <c r="F258" s="259"/>
      <c r="G258" s="259"/>
      <c r="H258" s="259"/>
      <c r="I258" s="259"/>
      <c r="J258" s="259"/>
      <c r="K258" s="259"/>
      <c r="L258" s="259"/>
      <c r="M258" s="259"/>
      <c r="N258" s="259"/>
      <c r="O258" s="259"/>
      <c r="P258" s="259"/>
      <c r="Q258" s="150"/>
      <c r="R258" s="150"/>
      <c r="S258" s="150"/>
      <c r="T258" s="150"/>
      <c r="U258" s="150"/>
      <c r="V258" s="150"/>
      <c r="W258" s="150"/>
      <c r="X258" s="150"/>
      <c r="Y258" s="150"/>
      <c r="Z258" s="150"/>
      <c r="AA258" s="150"/>
      <c r="AB258" s="150"/>
      <c r="AC258" s="151"/>
      <c r="AD258" s="88">
        <f>'Art. 137'!AF253</f>
        <v>0</v>
      </c>
      <c r="AE258" s="89">
        <f t="shared" si="78"/>
        <v>0</v>
      </c>
      <c r="AF258">
        <f t="shared" si="79"/>
        <v>0</v>
      </c>
      <c r="AG258" s="86">
        <f t="shared" si="80"/>
        <v>1</v>
      </c>
      <c r="AH258" s="90">
        <f t="shared" si="81"/>
        <v>0</v>
      </c>
      <c r="AI258" s="91">
        <f t="shared" si="82"/>
        <v>6.25E-2</v>
      </c>
      <c r="AJ258" s="91">
        <f t="shared" si="83"/>
        <v>0</v>
      </c>
      <c r="AK258" s="91">
        <f t="shared" si="84"/>
        <v>0</v>
      </c>
    </row>
    <row r="259" spans="1:37" ht="25" customHeight="1" thickTop="1" thickBot="1" x14ac:dyDescent="0.3">
      <c r="A259" s="259" t="s">
        <v>233</v>
      </c>
      <c r="B259" s="259"/>
      <c r="C259" s="259"/>
      <c r="D259" s="259"/>
      <c r="E259" s="259"/>
      <c r="F259" s="259"/>
      <c r="G259" s="259"/>
      <c r="H259" s="259"/>
      <c r="I259" s="259"/>
      <c r="J259" s="259"/>
      <c r="K259" s="259"/>
      <c r="L259" s="259"/>
      <c r="M259" s="259"/>
      <c r="N259" s="259"/>
      <c r="O259" s="259"/>
      <c r="P259" s="259"/>
      <c r="Q259" s="150"/>
      <c r="R259" s="150"/>
      <c r="S259" s="150"/>
      <c r="T259" s="150"/>
      <c r="U259" s="150"/>
      <c r="V259" s="150"/>
      <c r="W259" s="150"/>
      <c r="X259" s="150"/>
      <c r="Y259" s="150"/>
      <c r="Z259" s="150"/>
      <c r="AA259" s="150"/>
      <c r="AB259" s="150"/>
      <c r="AC259" s="151"/>
      <c r="AD259" s="88">
        <f>'Art. 137'!AF254</f>
        <v>0</v>
      </c>
      <c r="AE259" s="89">
        <f t="shared" si="78"/>
        <v>0</v>
      </c>
      <c r="AF259">
        <f t="shared" si="79"/>
        <v>0</v>
      </c>
      <c r="AG259" s="86">
        <f t="shared" si="80"/>
        <v>1</v>
      </c>
      <c r="AH259" s="90">
        <f t="shared" si="81"/>
        <v>0</v>
      </c>
      <c r="AI259" s="91">
        <f t="shared" si="82"/>
        <v>6.25E-2</v>
      </c>
      <c r="AJ259" s="91">
        <f t="shared" si="83"/>
        <v>0</v>
      </c>
      <c r="AK259" s="91">
        <f t="shared" si="84"/>
        <v>0</v>
      </c>
    </row>
    <row r="260" spans="1:37" ht="25" customHeight="1" thickTop="1" thickBot="1" x14ac:dyDescent="0.3">
      <c r="A260" s="259" t="s">
        <v>234</v>
      </c>
      <c r="B260" s="259"/>
      <c r="C260" s="259"/>
      <c r="D260" s="259"/>
      <c r="E260" s="259"/>
      <c r="F260" s="259"/>
      <c r="G260" s="259"/>
      <c r="H260" s="259"/>
      <c r="I260" s="259"/>
      <c r="J260" s="259"/>
      <c r="K260" s="259"/>
      <c r="L260" s="259"/>
      <c r="M260" s="259"/>
      <c r="N260" s="259"/>
      <c r="O260" s="259"/>
      <c r="P260" s="259"/>
      <c r="Q260" s="152"/>
      <c r="R260" s="152"/>
      <c r="S260" s="152"/>
      <c r="T260" s="152"/>
      <c r="U260" s="152"/>
      <c r="V260" s="152"/>
      <c r="W260" s="152"/>
      <c r="X260" s="152"/>
      <c r="Y260" s="152"/>
      <c r="Z260" s="152"/>
      <c r="AA260" s="152"/>
      <c r="AB260" s="152"/>
      <c r="AC260" s="153"/>
      <c r="AD260" s="88">
        <f>'Art. 137'!AF255</f>
        <v>0</v>
      </c>
      <c r="AE260" s="89">
        <f t="shared" si="78"/>
        <v>0</v>
      </c>
      <c r="AF260">
        <f t="shared" si="79"/>
        <v>0</v>
      </c>
      <c r="AG260" s="86">
        <f t="shared" si="80"/>
        <v>1</v>
      </c>
      <c r="AH260" s="90">
        <f t="shared" si="81"/>
        <v>0</v>
      </c>
      <c r="AI260" s="91">
        <f t="shared" si="82"/>
        <v>6.25E-2</v>
      </c>
      <c r="AJ260" s="91">
        <f t="shared" si="83"/>
        <v>0</v>
      </c>
      <c r="AK260" s="91">
        <f t="shared" si="84"/>
        <v>0</v>
      </c>
    </row>
    <row r="261" spans="1:37" ht="25" customHeight="1" thickTop="1" thickBot="1" x14ac:dyDescent="0.3">
      <c r="A261" s="259" t="s">
        <v>235</v>
      </c>
      <c r="B261" s="259"/>
      <c r="C261" s="259"/>
      <c r="D261" s="259"/>
      <c r="E261" s="259"/>
      <c r="F261" s="259"/>
      <c r="G261" s="259"/>
      <c r="H261" s="259"/>
      <c r="I261" s="259"/>
      <c r="J261" s="259"/>
      <c r="K261" s="259"/>
      <c r="L261" s="259"/>
      <c r="M261" s="259"/>
      <c r="N261" s="259"/>
      <c r="O261" s="259"/>
      <c r="P261" s="259"/>
      <c r="Q261" s="152"/>
      <c r="R261" s="152"/>
      <c r="S261" s="152"/>
      <c r="T261" s="152"/>
      <c r="U261" s="152"/>
      <c r="V261" s="152"/>
      <c r="W261" s="152"/>
      <c r="X261" s="152"/>
      <c r="Y261" s="152"/>
      <c r="Z261" s="152"/>
      <c r="AA261" s="152"/>
      <c r="AB261" s="152"/>
      <c r="AC261" s="153"/>
      <c r="AD261" s="88">
        <f>'Art. 137'!AF256</f>
        <v>0</v>
      </c>
      <c r="AE261" s="89">
        <f t="shared" si="78"/>
        <v>0</v>
      </c>
      <c r="AF261">
        <f t="shared" si="79"/>
        <v>0</v>
      </c>
      <c r="AG261" s="86">
        <f t="shared" si="80"/>
        <v>1</v>
      </c>
      <c r="AH261" s="90">
        <f t="shared" si="81"/>
        <v>0</v>
      </c>
      <c r="AI261" s="91">
        <f t="shared" si="82"/>
        <v>6.25E-2</v>
      </c>
      <c r="AJ261" s="91">
        <f t="shared" si="83"/>
        <v>0</v>
      </c>
      <c r="AK261" s="91">
        <f t="shared" si="84"/>
        <v>0</v>
      </c>
    </row>
    <row r="262" spans="1:37" ht="25" customHeight="1" thickTop="1" thickBot="1" x14ac:dyDescent="0.3">
      <c r="A262" s="259" t="s">
        <v>236</v>
      </c>
      <c r="B262" s="259"/>
      <c r="C262" s="259"/>
      <c r="D262" s="259"/>
      <c r="E262" s="259"/>
      <c r="F262" s="259"/>
      <c r="G262" s="259"/>
      <c r="H262" s="259"/>
      <c r="I262" s="259"/>
      <c r="J262" s="259"/>
      <c r="K262" s="259"/>
      <c r="L262" s="259"/>
      <c r="M262" s="259"/>
      <c r="N262" s="259"/>
      <c r="O262" s="259"/>
      <c r="P262" s="259"/>
      <c r="Q262" s="150"/>
      <c r="R262" s="150"/>
      <c r="S262" s="150"/>
      <c r="T262" s="150"/>
      <c r="U262" s="150"/>
      <c r="V262" s="150"/>
      <c r="W262" s="150"/>
      <c r="X262" s="150"/>
      <c r="Y262" s="150"/>
      <c r="Z262" s="150"/>
      <c r="AA262" s="150"/>
      <c r="AB262" s="150"/>
      <c r="AC262" s="151"/>
      <c r="AD262" s="88">
        <f>'Art. 137'!AF257</f>
        <v>0</v>
      </c>
      <c r="AE262" s="89">
        <f t="shared" si="78"/>
        <v>0</v>
      </c>
      <c r="AF262">
        <f t="shared" si="79"/>
        <v>0</v>
      </c>
      <c r="AG262" s="86">
        <f t="shared" si="80"/>
        <v>1</v>
      </c>
      <c r="AH262" s="90">
        <f t="shared" si="81"/>
        <v>0</v>
      </c>
      <c r="AI262" s="91">
        <f t="shared" si="82"/>
        <v>6.25E-2</v>
      </c>
      <c r="AJ262" s="91">
        <f t="shared" si="83"/>
        <v>0</v>
      </c>
      <c r="AK262" s="91">
        <f t="shared" si="84"/>
        <v>0</v>
      </c>
    </row>
    <row r="263" spans="1:37" ht="25" customHeight="1" thickTop="1" thickBot="1" x14ac:dyDescent="0.3">
      <c r="A263" s="259" t="s">
        <v>237</v>
      </c>
      <c r="B263" s="259"/>
      <c r="C263" s="259"/>
      <c r="D263" s="259"/>
      <c r="E263" s="259"/>
      <c r="F263" s="259"/>
      <c r="G263" s="259"/>
      <c r="H263" s="259"/>
      <c r="I263" s="259"/>
      <c r="J263" s="259"/>
      <c r="K263" s="259"/>
      <c r="L263" s="259"/>
      <c r="M263" s="259"/>
      <c r="N263" s="259"/>
      <c r="O263" s="259"/>
      <c r="P263" s="259"/>
      <c r="Q263" s="150"/>
      <c r="R263" s="150"/>
      <c r="S263" s="150"/>
      <c r="T263" s="150"/>
      <c r="U263" s="150"/>
      <c r="V263" s="150"/>
      <c r="W263" s="150"/>
      <c r="X263" s="150"/>
      <c r="Y263" s="150"/>
      <c r="Z263" s="150"/>
      <c r="AA263" s="150"/>
      <c r="AB263" s="150"/>
      <c r="AC263" s="151"/>
      <c r="AD263" s="88">
        <f>'Art. 137'!AF258</f>
        <v>0</v>
      </c>
      <c r="AE263" s="89">
        <f t="shared" si="78"/>
        <v>0</v>
      </c>
      <c r="AF263">
        <f t="shared" si="79"/>
        <v>0</v>
      </c>
      <c r="AG263" s="86">
        <f t="shared" si="80"/>
        <v>1</v>
      </c>
      <c r="AH263" s="90">
        <f t="shared" si="81"/>
        <v>0</v>
      </c>
      <c r="AI263" s="91">
        <f t="shared" si="82"/>
        <v>6.25E-2</v>
      </c>
      <c r="AJ263" s="91">
        <f t="shared" si="83"/>
        <v>0</v>
      </c>
      <c r="AK263" s="91">
        <f t="shared" si="84"/>
        <v>0</v>
      </c>
    </row>
    <row r="264" spans="1:37" ht="25" customHeight="1" thickTop="1" thickBot="1" x14ac:dyDescent="0.3">
      <c r="A264" s="259" t="s">
        <v>238</v>
      </c>
      <c r="B264" s="259"/>
      <c r="C264" s="259"/>
      <c r="D264" s="259"/>
      <c r="E264" s="259"/>
      <c r="F264" s="259"/>
      <c r="G264" s="259"/>
      <c r="H264" s="259"/>
      <c r="I264" s="259"/>
      <c r="J264" s="259"/>
      <c r="K264" s="259"/>
      <c r="L264" s="259"/>
      <c r="M264" s="259"/>
      <c r="N264" s="259"/>
      <c r="O264" s="259"/>
      <c r="P264" s="259"/>
      <c r="Q264" s="150"/>
      <c r="R264" s="150"/>
      <c r="S264" s="150"/>
      <c r="T264" s="150"/>
      <c r="U264" s="150"/>
      <c r="V264" s="150"/>
      <c r="W264" s="150"/>
      <c r="X264" s="150"/>
      <c r="Y264" s="150"/>
      <c r="Z264" s="150"/>
      <c r="AA264" s="150"/>
      <c r="AB264" s="150"/>
      <c r="AC264" s="151"/>
      <c r="AD264" s="88">
        <f>'Art. 137'!AF259</f>
        <v>0</v>
      </c>
      <c r="AE264" s="89">
        <f t="shared" si="78"/>
        <v>0</v>
      </c>
      <c r="AF264">
        <f t="shared" si="79"/>
        <v>0</v>
      </c>
      <c r="AG264" s="86">
        <f t="shared" si="80"/>
        <v>1</v>
      </c>
      <c r="AH264" s="90">
        <f t="shared" si="81"/>
        <v>0</v>
      </c>
      <c r="AI264" s="91">
        <f t="shared" si="82"/>
        <v>6.25E-2</v>
      </c>
      <c r="AJ264" s="91">
        <f t="shared" si="83"/>
        <v>0</v>
      </c>
      <c r="AK264" s="91">
        <f t="shared" si="84"/>
        <v>0</v>
      </c>
    </row>
    <row r="265" spans="1:37" ht="25" customHeight="1" thickTop="1" x14ac:dyDescent="0.25">
      <c r="A265" s="289" t="s">
        <v>360</v>
      </c>
      <c r="B265" s="289"/>
      <c r="C265" s="289"/>
      <c r="D265" s="289"/>
      <c r="E265" s="289"/>
      <c r="F265" s="289"/>
      <c r="G265" s="289"/>
      <c r="H265" s="289"/>
      <c r="I265" s="289"/>
      <c r="J265" s="289"/>
      <c r="K265" s="289"/>
      <c r="L265" s="289"/>
      <c r="M265" s="289"/>
      <c r="N265" s="289"/>
      <c r="O265" s="289"/>
      <c r="P265" s="289"/>
      <c r="Q265" s="289"/>
      <c r="R265" s="289"/>
      <c r="S265" s="289"/>
      <c r="T265" s="289"/>
      <c r="U265" s="289"/>
      <c r="V265" s="289"/>
      <c r="W265" s="289"/>
      <c r="X265" s="289"/>
      <c r="Y265" s="289"/>
      <c r="Z265" s="289"/>
      <c r="AA265" s="289"/>
      <c r="AB265" s="289"/>
      <c r="AC265" s="289"/>
      <c r="AD265" s="289"/>
      <c r="AE265" s="89">
        <f>SUM(AE249:AE264)</f>
        <v>0</v>
      </c>
      <c r="AF265" s="59"/>
      <c r="AG265" s="92">
        <f>SUM(AG249:AG264)</f>
        <v>16</v>
      </c>
      <c r="AH265" s="93"/>
      <c r="AI265" s="94"/>
      <c r="AJ265" s="94"/>
      <c r="AK265" s="94"/>
    </row>
    <row r="266" spans="1:37" ht="25" customHeight="1" x14ac:dyDescent="0.25">
      <c r="A266" s="290" t="s">
        <v>361</v>
      </c>
      <c r="B266" s="290"/>
      <c r="C266" s="290"/>
      <c r="D266" s="290"/>
      <c r="E266" s="290"/>
      <c r="F266" s="290"/>
      <c r="G266" s="290"/>
      <c r="H266" s="290"/>
      <c r="I266" s="290"/>
      <c r="J266" s="290"/>
      <c r="K266" s="290"/>
      <c r="L266" s="290"/>
      <c r="M266" s="290"/>
      <c r="N266" s="290"/>
      <c r="O266" s="290"/>
      <c r="P266" s="290"/>
      <c r="Q266" s="290"/>
      <c r="R266" s="290"/>
      <c r="S266" s="290"/>
      <c r="T266" s="290"/>
      <c r="U266" s="290"/>
      <c r="V266" s="290"/>
      <c r="W266" s="290"/>
      <c r="X266" s="290"/>
      <c r="Y266" s="290"/>
      <c r="Z266" s="290"/>
      <c r="AA266" s="290"/>
      <c r="AB266" s="290"/>
      <c r="AC266" s="290"/>
      <c r="AD266" s="290"/>
      <c r="AE266" s="89">
        <f>AE265/$AE$20*100</f>
        <v>0</v>
      </c>
      <c r="AF266" s="59"/>
      <c r="AG266" s="92"/>
      <c r="AH266" s="93"/>
      <c r="AI266" s="94"/>
      <c r="AJ266" s="94"/>
      <c r="AK266" s="94"/>
    </row>
    <row r="267" spans="1:37" ht="25" customHeight="1" thickBot="1" x14ac:dyDescent="0.3">
      <c r="A267" s="70"/>
      <c r="B267" s="70"/>
      <c r="C267" s="70"/>
      <c r="D267" s="70"/>
      <c r="E267" s="70"/>
      <c r="F267" s="70"/>
      <c r="G267" s="70"/>
      <c r="H267" s="70"/>
      <c r="I267" s="70"/>
      <c r="J267" s="70"/>
      <c r="K267" s="70"/>
      <c r="L267" s="70"/>
      <c r="M267" s="70"/>
      <c r="N267" s="70"/>
      <c r="O267" s="70"/>
      <c r="P267" s="70"/>
      <c r="Q267" s="95"/>
      <c r="R267" s="70"/>
      <c r="S267" s="70"/>
      <c r="T267" s="70"/>
      <c r="U267" s="70"/>
      <c r="V267" s="70"/>
      <c r="W267" s="70"/>
      <c r="X267" s="70"/>
      <c r="Y267" s="70"/>
      <c r="Z267" s="70"/>
      <c r="AA267" s="70"/>
      <c r="AB267" s="70"/>
      <c r="AC267" s="70"/>
      <c r="AD267" s="96"/>
      <c r="AE267" s="96"/>
    </row>
    <row r="268" spans="1:37" ht="25" customHeight="1" thickTop="1" thickBot="1" x14ac:dyDescent="0.3">
      <c r="A268" s="291" t="s">
        <v>124</v>
      </c>
      <c r="B268" s="291"/>
      <c r="C268" s="291"/>
      <c r="D268" s="291"/>
      <c r="E268" s="291"/>
      <c r="F268" s="291"/>
      <c r="G268" s="291"/>
      <c r="H268" s="291"/>
      <c r="I268" s="291"/>
      <c r="J268" s="291"/>
      <c r="K268" s="291"/>
      <c r="L268" s="291"/>
      <c r="M268" s="291"/>
      <c r="N268" s="291"/>
      <c r="O268" s="291"/>
      <c r="P268" s="291"/>
      <c r="Q268" s="291"/>
      <c r="R268" s="291"/>
      <c r="S268" s="291"/>
      <c r="T268" s="291"/>
      <c r="U268" s="291"/>
      <c r="V268" s="291"/>
      <c r="W268" s="291"/>
      <c r="X268" s="291"/>
      <c r="Y268" s="291"/>
      <c r="Z268" s="291"/>
      <c r="AA268" s="291"/>
      <c r="AB268" s="291"/>
      <c r="AC268" s="291"/>
      <c r="AD268" s="104" t="s">
        <v>65</v>
      </c>
      <c r="AE268" s="105" t="s">
        <v>9</v>
      </c>
      <c r="AF268" s="86" t="s">
        <v>330</v>
      </c>
      <c r="AG268" s="86" t="s">
        <v>331</v>
      </c>
      <c r="AH268" s="86" t="s">
        <v>332</v>
      </c>
      <c r="AI268" s="87" t="s">
        <v>333</v>
      </c>
      <c r="AJ268" s="86"/>
      <c r="AK268" s="87" t="s">
        <v>334</v>
      </c>
    </row>
    <row r="269" spans="1:37" ht="25" customHeight="1" thickTop="1" thickBot="1" x14ac:dyDescent="0.3">
      <c r="A269" s="259" t="s">
        <v>239</v>
      </c>
      <c r="B269" s="259"/>
      <c r="C269" s="259"/>
      <c r="D269" s="259"/>
      <c r="E269" s="259"/>
      <c r="F269" s="259"/>
      <c r="G269" s="259"/>
      <c r="H269" s="259"/>
      <c r="I269" s="259"/>
      <c r="J269" s="259"/>
      <c r="K269" s="259"/>
      <c r="L269" s="259"/>
      <c r="M269" s="259"/>
      <c r="N269" s="259"/>
      <c r="O269" s="259"/>
      <c r="P269" s="259"/>
      <c r="Q269" s="150"/>
      <c r="R269" s="150"/>
      <c r="S269" s="150"/>
      <c r="T269" s="150"/>
      <c r="U269" s="150"/>
      <c r="V269" s="150"/>
      <c r="W269" s="150"/>
      <c r="X269" s="150"/>
      <c r="Y269" s="150"/>
      <c r="Z269" s="150"/>
      <c r="AA269" s="150"/>
      <c r="AB269" s="150"/>
      <c r="AC269" s="151"/>
      <c r="AD269" s="88">
        <f>'Art. 137'!AF262</f>
        <v>0</v>
      </c>
      <c r="AE269" s="89">
        <f t="shared" ref="AE269:AE273" si="85">IF(AG269=1,AK269,AG269)</f>
        <v>0</v>
      </c>
      <c r="AF269">
        <f t="shared" ref="AF269:AF273" si="86">AD269/2</f>
        <v>0</v>
      </c>
      <c r="AG269" s="86">
        <f>IF(AND(AF269&gt;=0,AF269&lt;=1),1,"No aplica")</f>
        <v>1</v>
      </c>
      <c r="AH269" s="90">
        <f t="shared" ref="AH269:AH273" si="87">AD269/(AG269*2)</f>
        <v>0</v>
      </c>
      <c r="AI269" s="91">
        <f t="shared" ref="AI269:AI273" si="88">IF(AG269=1,AG269/$AG$274,"No aplica")</f>
        <v>0.2</v>
      </c>
      <c r="AJ269" s="91">
        <f t="shared" ref="AJ269:AJ273" si="89">AF269*AI269</f>
        <v>0</v>
      </c>
      <c r="AK269" s="91">
        <f t="shared" ref="AK269:AK273" si="90">AJ269*$AE$20</f>
        <v>0</v>
      </c>
    </row>
    <row r="270" spans="1:37" ht="25" customHeight="1" thickTop="1" thickBot="1" x14ac:dyDescent="0.3">
      <c r="A270" s="259" t="s">
        <v>240</v>
      </c>
      <c r="B270" s="259"/>
      <c r="C270" s="259"/>
      <c r="D270" s="259"/>
      <c r="E270" s="259"/>
      <c r="F270" s="259"/>
      <c r="G270" s="259"/>
      <c r="H270" s="259"/>
      <c r="I270" s="259"/>
      <c r="J270" s="259"/>
      <c r="K270" s="259"/>
      <c r="L270" s="259"/>
      <c r="M270" s="259"/>
      <c r="N270" s="259"/>
      <c r="O270" s="259"/>
      <c r="P270" s="259"/>
      <c r="Q270" s="150"/>
      <c r="R270" s="150"/>
      <c r="S270" s="150"/>
      <c r="T270" s="150"/>
      <c r="U270" s="150"/>
      <c r="V270" s="150"/>
      <c r="W270" s="150"/>
      <c r="X270" s="150"/>
      <c r="Y270" s="150"/>
      <c r="Z270" s="150"/>
      <c r="AA270" s="150"/>
      <c r="AB270" s="150"/>
      <c r="AC270" s="151"/>
      <c r="AD270" s="88">
        <f>'Art. 137'!AF263</f>
        <v>0</v>
      </c>
      <c r="AE270" s="89">
        <f t="shared" si="85"/>
        <v>0</v>
      </c>
      <c r="AF270">
        <f t="shared" si="86"/>
        <v>0</v>
      </c>
      <c r="AG270" s="86">
        <f>IF(AND(AF270&gt;=0,AF270&lt;=1),1,"No aplica")</f>
        <v>1</v>
      </c>
      <c r="AH270" s="90">
        <f t="shared" si="87"/>
        <v>0</v>
      </c>
      <c r="AI270" s="91">
        <f t="shared" si="88"/>
        <v>0.2</v>
      </c>
      <c r="AJ270" s="91">
        <f t="shared" si="89"/>
        <v>0</v>
      </c>
      <c r="AK270" s="91">
        <f t="shared" si="90"/>
        <v>0</v>
      </c>
    </row>
    <row r="271" spans="1:37" ht="25" customHeight="1" thickTop="1" thickBot="1" x14ac:dyDescent="0.3">
      <c r="A271" s="259" t="s">
        <v>241</v>
      </c>
      <c r="B271" s="259"/>
      <c r="C271" s="259"/>
      <c r="D271" s="259"/>
      <c r="E271" s="259"/>
      <c r="F271" s="259"/>
      <c r="G271" s="259"/>
      <c r="H271" s="259"/>
      <c r="I271" s="259"/>
      <c r="J271" s="259"/>
      <c r="K271" s="259"/>
      <c r="L271" s="259"/>
      <c r="M271" s="259"/>
      <c r="N271" s="259"/>
      <c r="O271" s="259"/>
      <c r="P271" s="259"/>
      <c r="Q271" s="150"/>
      <c r="R271" s="150"/>
      <c r="S271" s="150"/>
      <c r="T271" s="150"/>
      <c r="U271" s="150"/>
      <c r="V271" s="150"/>
      <c r="W271" s="150"/>
      <c r="X271" s="150"/>
      <c r="Y271" s="150"/>
      <c r="Z271" s="150"/>
      <c r="AA271" s="150"/>
      <c r="AB271" s="150"/>
      <c r="AC271" s="151"/>
      <c r="AD271" s="88">
        <f>'Art. 137'!AF264</f>
        <v>0</v>
      </c>
      <c r="AE271" s="89">
        <f t="shared" si="85"/>
        <v>0</v>
      </c>
      <c r="AF271">
        <f t="shared" si="86"/>
        <v>0</v>
      </c>
      <c r="AG271" s="86">
        <f>IF(AND(AF271&gt;=0,AF271&lt;=1),1,"No aplica")</f>
        <v>1</v>
      </c>
      <c r="AH271" s="90">
        <f t="shared" si="87"/>
        <v>0</v>
      </c>
      <c r="AI271" s="91">
        <f t="shared" si="88"/>
        <v>0.2</v>
      </c>
      <c r="AJ271" s="91">
        <f t="shared" si="89"/>
        <v>0</v>
      </c>
      <c r="AK271" s="91">
        <f t="shared" si="90"/>
        <v>0</v>
      </c>
    </row>
    <row r="272" spans="1:37" ht="25" customHeight="1" thickTop="1" thickBot="1" x14ac:dyDescent="0.3">
      <c r="A272" s="259" t="s">
        <v>242</v>
      </c>
      <c r="B272" s="259"/>
      <c r="C272" s="259"/>
      <c r="D272" s="259"/>
      <c r="E272" s="259"/>
      <c r="F272" s="259"/>
      <c r="G272" s="259"/>
      <c r="H272" s="259"/>
      <c r="I272" s="259"/>
      <c r="J272" s="259"/>
      <c r="K272" s="259"/>
      <c r="L272" s="259"/>
      <c r="M272" s="259"/>
      <c r="N272" s="259"/>
      <c r="O272" s="259"/>
      <c r="P272" s="259"/>
      <c r="Q272" s="150"/>
      <c r="R272" s="150"/>
      <c r="S272" s="150"/>
      <c r="T272" s="150"/>
      <c r="U272" s="150"/>
      <c r="V272" s="150"/>
      <c r="W272" s="150"/>
      <c r="X272" s="150"/>
      <c r="Y272" s="150"/>
      <c r="Z272" s="150"/>
      <c r="AA272" s="150"/>
      <c r="AB272" s="150"/>
      <c r="AC272" s="151"/>
      <c r="AD272" s="88">
        <f>'Art. 137'!AF265</f>
        <v>0</v>
      </c>
      <c r="AE272" s="89">
        <f t="shared" si="85"/>
        <v>0</v>
      </c>
      <c r="AF272">
        <f t="shared" si="86"/>
        <v>0</v>
      </c>
      <c r="AG272" s="86">
        <f>IF(AND(AF272&gt;=0,AF272&lt;=1),1,"No aplica")</f>
        <v>1</v>
      </c>
      <c r="AH272" s="90">
        <f t="shared" si="87"/>
        <v>0</v>
      </c>
      <c r="AI272" s="91">
        <f t="shared" si="88"/>
        <v>0.2</v>
      </c>
      <c r="AJ272" s="91">
        <f t="shared" si="89"/>
        <v>0</v>
      </c>
      <c r="AK272" s="91">
        <f t="shared" si="90"/>
        <v>0</v>
      </c>
    </row>
    <row r="273" spans="1:37" ht="25" customHeight="1" thickTop="1" thickBot="1" x14ac:dyDescent="0.3">
      <c r="A273" s="259" t="s">
        <v>243</v>
      </c>
      <c r="B273" s="259"/>
      <c r="C273" s="259"/>
      <c r="D273" s="259"/>
      <c r="E273" s="259"/>
      <c r="F273" s="259"/>
      <c r="G273" s="259"/>
      <c r="H273" s="259"/>
      <c r="I273" s="259"/>
      <c r="J273" s="259"/>
      <c r="K273" s="259"/>
      <c r="L273" s="259"/>
      <c r="M273" s="259"/>
      <c r="N273" s="259"/>
      <c r="O273" s="259"/>
      <c r="P273" s="259"/>
      <c r="Q273" s="150"/>
      <c r="R273" s="150"/>
      <c r="S273" s="150"/>
      <c r="T273" s="150"/>
      <c r="U273" s="150"/>
      <c r="V273" s="150"/>
      <c r="W273" s="150"/>
      <c r="X273" s="150"/>
      <c r="Y273" s="150"/>
      <c r="Z273" s="150"/>
      <c r="AA273" s="150"/>
      <c r="AB273" s="150"/>
      <c r="AC273" s="151"/>
      <c r="AD273" s="88">
        <f>'Art. 137'!AF266</f>
        <v>0</v>
      </c>
      <c r="AE273" s="89">
        <f t="shared" si="85"/>
        <v>0</v>
      </c>
      <c r="AF273">
        <f t="shared" si="86"/>
        <v>0</v>
      </c>
      <c r="AG273" s="86">
        <f>IF(AND(AF273&gt;=0,AF273&lt;=1),1,"No aplica")</f>
        <v>1</v>
      </c>
      <c r="AH273" s="90">
        <f t="shared" si="87"/>
        <v>0</v>
      </c>
      <c r="AI273" s="91">
        <f t="shared" si="88"/>
        <v>0.2</v>
      </c>
      <c r="AJ273" s="91">
        <f t="shared" si="89"/>
        <v>0</v>
      </c>
      <c r="AK273" s="91">
        <f t="shared" si="90"/>
        <v>0</v>
      </c>
    </row>
    <row r="274" spans="1:37" ht="25" customHeight="1" thickTop="1" x14ac:dyDescent="0.25">
      <c r="A274" s="289" t="s">
        <v>362</v>
      </c>
      <c r="B274" s="289"/>
      <c r="C274" s="289"/>
      <c r="D274" s="289"/>
      <c r="E274" s="289"/>
      <c r="F274" s="289"/>
      <c r="G274" s="289"/>
      <c r="H274" s="289"/>
      <c r="I274" s="289"/>
      <c r="J274" s="289"/>
      <c r="K274" s="289"/>
      <c r="L274" s="289"/>
      <c r="M274" s="289"/>
      <c r="N274" s="289"/>
      <c r="O274" s="289"/>
      <c r="P274" s="289"/>
      <c r="Q274" s="289"/>
      <c r="R274" s="289"/>
      <c r="S274" s="289"/>
      <c r="T274" s="289"/>
      <c r="U274" s="289"/>
      <c r="V274" s="289"/>
      <c r="W274" s="289"/>
      <c r="X274" s="289"/>
      <c r="Y274" s="289"/>
      <c r="Z274" s="289"/>
      <c r="AA274" s="289"/>
      <c r="AB274" s="289"/>
      <c r="AC274" s="289"/>
      <c r="AD274" s="289"/>
      <c r="AE274" s="89">
        <f>SUM(AE269:AE273)</f>
        <v>0</v>
      </c>
      <c r="AF274" s="59"/>
      <c r="AG274" s="92">
        <f>SUM(AG269:AG273)</f>
        <v>5</v>
      </c>
      <c r="AH274" s="93"/>
      <c r="AI274" s="94"/>
      <c r="AJ274" s="94"/>
      <c r="AK274" s="94"/>
    </row>
    <row r="275" spans="1:37" ht="25" customHeight="1" x14ac:dyDescent="0.25">
      <c r="A275" s="290" t="s">
        <v>363</v>
      </c>
      <c r="B275" s="290"/>
      <c r="C275" s="290"/>
      <c r="D275" s="290"/>
      <c r="E275" s="290"/>
      <c r="F275" s="290"/>
      <c r="G275" s="290"/>
      <c r="H275" s="290"/>
      <c r="I275" s="290"/>
      <c r="J275" s="290"/>
      <c r="K275" s="290"/>
      <c r="L275" s="290"/>
      <c r="M275" s="290"/>
      <c r="N275" s="290"/>
      <c r="O275" s="290"/>
      <c r="P275" s="290"/>
      <c r="Q275" s="290"/>
      <c r="R275" s="290"/>
      <c r="S275" s="290"/>
      <c r="T275" s="290"/>
      <c r="U275" s="290"/>
      <c r="V275" s="290"/>
      <c r="W275" s="290"/>
      <c r="X275" s="290"/>
      <c r="Y275" s="290"/>
      <c r="Z275" s="290"/>
      <c r="AA275" s="290"/>
      <c r="AB275" s="290"/>
      <c r="AC275" s="290"/>
      <c r="AD275" s="290"/>
      <c r="AE275" s="89">
        <f>AE274/$AE$20*100</f>
        <v>0</v>
      </c>
      <c r="AF275" s="59"/>
      <c r="AG275" s="92"/>
      <c r="AH275" s="93"/>
      <c r="AI275" s="94"/>
      <c r="AJ275" s="94"/>
      <c r="AK275" s="94"/>
    </row>
    <row r="276" spans="1:37" ht="25" customHeight="1" x14ac:dyDescent="0.25">
      <c r="A276" s="100"/>
      <c r="B276" s="100"/>
      <c r="C276" s="100"/>
      <c r="D276" s="100"/>
      <c r="E276" s="100"/>
      <c r="F276" s="100"/>
      <c r="G276" s="100"/>
      <c r="H276" s="100"/>
      <c r="I276" s="100"/>
      <c r="J276" s="100"/>
      <c r="K276" s="100"/>
      <c r="L276" s="100"/>
      <c r="M276" s="100"/>
      <c r="N276" s="100"/>
      <c r="O276" s="100"/>
      <c r="P276" s="100"/>
      <c r="Q276" s="95"/>
      <c r="R276" s="100"/>
      <c r="S276" s="100"/>
      <c r="T276" s="100"/>
      <c r="U276" s="100"/>
      <c r="V276" s="100"/>
      <c r="W276" s="100"/>
      <c r="X276" s="100"/>
      <c r="Y276" s="100"/>
      <c r="Z276" s="100"/>
      <c r="AA276" s="100"/>
      <c r="AB276" s="100"/>
      <c r="AC276" s="100"/>
      <c r="AD276" s="96"/>
      <c r="AE276" s="96"/>
    </row>
    <row r="277" spans="1:37" ht="25" customHeight="1" x14ac:dyDescent="0.25">
      <c r="A277" s="100"/>
      <c r="B277" s="100"/>
      <c r="C277" s="100"/>
      <c r="D277" s="100"/>
      <c r="E277" s="100"/>
      <c r="F277" s="100"/>
      <c r="G277" s="100"/>
      <c r="H277" s="100"/>
      <c r="I277" s="100"/>
      <c r="J277" s="100"/>
      <c r="K277" s="100"/>
      <c r="L277" s="100"/>
      <c r="M277" s="100"/>
      <c r="N277" s="100"/>
      <c r="O277" s="100"/>
      <c r="P277" s="100"/>
      <c r="Q277" s="95"/>
      <c r="R277" s="100"/>
      <c r="S277" s="100"/>
      <c r="T277" s="100"/>
      <c r="U277" s="100"/>
      <c r="V277" s="100"/>
      <c r="W277" s="100"/>
      <c r="X277" s="100"/>
      <c r="Y277" s="100"/>
      <c r="Z277" s="100"/>
      <c r="AA277" s="100"/>
      <c r="AB277" s="100"/>
      <c r="AC277" s="100"/>
      <c r="AD277" s="96"/>
      <c r="AE277" s="96"/>
    </row>
    <row r="278" spans="1:37" ht="25" customHeight="1" x14ac:dyDescent="0.25">
      <c r="A278" s="269" t="s">
        <v>244</v>
      </c>
      <c r="B278" s="269"/>
      <c r="C278" s="269"/>
      <c r="D278" s="269"/>
      <c r="E278" s="269"/>
      <c r="F278" s="269"/>
      <c r="G278" s="269"/>
      <c r="H278" s="269"/>
      <c r="I278" s="269"/>
      <c r="J278" s="269"/>
      <c r="K278" s="269"/>
      <c r="L278" s="269"/>
      <c r="M278" s="269"/>
      <c r="N278" s="269"/>
      <c r="O278" s="269"/>
      <c r="P278" s="269"/>
      <c r="Q278" s="269"/>
      <c r="R278" s="269"/>
      <c r="S278" s="269"/>
      <c r="T278" s="269"/>
      <c r="U278" s="269"/>
      <c r="V278" s="269"/>
      <c r="W278" s="269"/>
      <c r="X278" s="269"/>
      <c r="Y278" s="269"/>
      <c r="Z278" s="269"/>
      <c r="AA278" s="269"/>
      <c r="AB278" s="269"/>
      <c r="AC278" s="269"/>
      <c r="AD278" s="269"/>
      <c r="AE278" s="269"/>
    </row>
    <row r="279" spans="1:37" ht="25" customHeight="1" x14ac:dyDescent="0.25">
      <c r="A279" s="101"/>
      <c r="B279" s="102"/>
      <c r="C279" s="102"/>
      <c r="D279" s="102"/>
      <c r="E279" s="102"/>
      <c r="F279" s="102"/>
      <c r="G279" s="102"/>
      <c r="H279" s="102"/>
      <c r="I279" s="102"/>
      <c r="J279" s="102"/>
      <c r="K279" s="102"/>
      <c r="L279" s="102"/>
      <c r="M279" s="102"/>
      <c r="N279" s="102"/>
      <c r="O279" s="102"/>
      <c r="P279" s="102"/>
      <c r="Q279" s="103"/>
      <c r="R279" s="102"/>
      <c r="S279" s="102"/>
      <c r="T279" s="102"/>
      <c r="U279" s="102"/>
      <c r="V279" s="102"/>
      <c r="W279" s="102"/>
      <c r="X279" s="102"/>
      <c r="Y279" s="102"/>
      <c r="Z279" s="102"/>
      <c r="AA279" s="102"/>
      <c r="AB279" s="102"/>
      <c r="AC279" s="102"/>
      <c r="AD279" s="83"/>
      <c r="AE279" s="83"/>
    </row>
    <row r="280" spans="1:37" ht="25" customHeight="1" thickBot="1" x14ac:dyDescent="0.3">
      <c r="A280" s="70"/>
      <c r="B280" s="70"/>
      <c r="C280" s="70"/>
      <c r="D280" s="70"/>
      <c r="E280" s="70"/>
      <c r="F280" s="70"/>
      <c r="G280" s="70"/>
      <c r="H280" s="70"/>
      <c r="I280" s="70"/>
      <c r="J280" s="70"/>
      <c r="K280" s="70"/>
      <c r="L280" s="70"/>
      <c r="M280" s="70"/>
      <c r="N280" s="70"/>
      <c r="O280" s="70"/>
      <c r="P280" s="70"/>
      <c r="Q280" s="95"/>
      <c r="R280" s="70"/>
      <c r="S280" s="70"/>
      <c r="T280" s="70"/>
      <c r="U280" s="70"/>
      <c r="V280" s="70"/>
      <c r="W280" s="70"/>
      <c r="X280" s="70"/>
      <c r="Y280" s="70"/>
      <c r="Z280" s="70"/>
      <c r="AA280" s="70"/>
      <c r="AB280" s="70"/>
      <c r="AC280" s="70"/>
      <c r="AD280" s="96"/>
      <c r="AE280" s="96"/>
    </row>
    <row r="281" spans="1:37" ht="25" customHeight="1" thickTop="1" thickBot="1" x14ac:dyDescent="0.3">
      <c r="A281" s="292" t="s">
        <v>44</v>
      </c>
      <c r="B281" s="292"/>
      <c r="C281" s="292"/>
      <c r="D281" s="292"/>
      <c r="E281" s="292"/>
      <c r="F281" s="292"/>
      <c r="G281" s="292"/>
      <c r="H281" s="292"/>
      <c r="I281" s="292"/>
      <c r="J281" s="292"/>
      <c r="K281" s="292"/>
      <c r="L281" s="292"/>
      <c r="M281" s="292"/>
      <c r="N281" s="292"/>
      <c r="O281" s="292"/>
      <c r="P281" s="292"/>
      <c r="Q281" s="292"/>
      <c r="R281" s="292"/>
      <c r="S281" s="292"/>
      <c r="T281" s="292"/>
      <c r="U281" s="292"/>
      <c r="V281" s="292"/>
      <c r="W281" s="292"/>
      <c r="X281" s="292"/>
      <c r="Y281" s="292"/>
      <c r="Z281" s="292"/>
      <c r="AA281" s="292"/>
      <c r="AB281" s="292"/>
      <c r="AC281" s="292"/>
      <c r="AD281" s="63" t="s">
        <v>65</v>
      </c>
      <c r="AE281" s="211" t="s">
        <v>9</v>
      </c>
      <c r="AF281" s="86" t="s">
        <v>330</v>
      </c>
      <c r="AG281" s="86" t="s">
        <v>331</v>
      </c>
      <c r="AH281" s="86" t="s">
        <v>332</v>
      </c>
      <c r="AI281" s="87" t="s">
        <v>333</v>
      </c>
      <c r="AJ281" s="86"/>
      <c r="AK281" s="87" t="s">
        <v>334</v>
      </c>
    </row>
    <row r="282" spans="1:37" ht="25" customHeight="1" thickTop="1" thickBot="1" x14ac:dyDescent="0.3">
      <c r="A282" s="259" t="s">
        <v>246</v>
      </c>
      <c r="B282" s="259"/>
      <c r="C282" s="259"/>
      <c r="D282" s="259"/>
      <c r="E282" s="259"/>
      <c r="F282" s="259"/>
      <c r="G282" s="259"/>
      <c r="H282" s="259"/>
      <c r="I282" s="259"/>
      <c r="J282" s="259"/>
      <c r="K282" s="259"/>
      <c r="L282" s="259"/>
      <c r="M282" s="259"/>
      <c r="N282" s="259"/>
      <c r="O282" s="259"/>
      <c r="P282" s="259"/>
      <c r="Q282" s="150"/>
      <c r="R282" s="150"/>
      <c r="S282" s="150"/>
      <c r="T282" s="150"/>
      <c r="U282" s="150"/>
      <c r="V282" s="150"/>
      <c r="W282" s="150"/>
      <c r="X282" s="150"/>
      <c r="Y282" s="150"/>
      <c r="Z282" s="150"/>
      <c r="AA282" s="150"/>
      <c r="AB282" s="150"/>
      <c r="AC282" s="151"/>
      <c r="AD282" s="88">
        <f>'Art. 137'!AF274</f>
        <v>0</v>
      </c>
      <c r="AE282" s="89">
        <f t="shared" ref="AE282:AE322" si="91">IF(AG282=1,AK282,AG282)</f>
        <v>0</v>
      </c>
      <c r="AF282">
        <f t="shared" ref="AF282:AF322" si="92">AD282/2</f>
        <v>0</v>
      </c>
      <c r="AG282" s="86">
        <f t="shared" ref="AG282:AG322" si="93">IF(AND(AF282&gt;=0,AF282&lt;=1),1,"No aplica")</f>
        <v>1</v>
      </c>
      <c r="AH282" s="90">
        <f t="shared" ref="AH282:AH322" si="94">AD282/(AG282*2)</f>
        <v>0</v>
      </c>
      <c r="AI282" s="91">
        <f t="shared" ref="AI282:AI322" si="95">IF(AG282=1,AG282/$AG$323,"No aplica")</f>
        <v>2.4390243902439025E-2</v>
      </c>
      <c r="AJ282" s="91">
        <f t="shared" ref="AJ282:AJ322" si="96">AF282*AI282</f>
        <v>0</v>
      </c>
      <c r="AK282" s="91">
        <f t="shared" ref="AK282:AK322" si="97">AJ282*$AE$20</f>
        <v>0</v>
      </c>
    </row>
    <row r="283" spans="1:37" ht="25" customHeight="1" thickTop="1" thickBot="1" x14ac:dyDescent="0.3">
      <c r="A283" s="259" t="s">
        <v>68</v>
      </c>
      <c r="B283" s="259"/>
      <c r="C283" s="259"/>
      <c r="D283" s="259"/>
      <c r="E283" s="259"/>
      <c r="F283" s="259"/>
      <c r="G283" s="259"/>
      <c r="H283" s="259"/>
      <c r="I283" s="259"/>
      <c r="J283" s="259"/>
      <c r="K283" s="259"/>
      <c r="L283" s="259"/>
      <c r="M283" s="259"/>
      <c r="N283" s="259"/>
      <c r="O283" s="259"/>
      <c r="P283" s="259"/>
      <c r="Q283" s="150"/>
      <c r="R283" s="150"/>
      <c r="S283" s="150"/>
      <c r="T283" s="150"/>
      <c r="U283" s="150"/>
      <c r="V283" s="150"/>
      <c r="W283" s="150"/>
      <c r="X283" s="150"/>
      <c r="Y283" s="150"/>
      <c r="Z283" s="150"/>
      <c r="AA283" s="150"/>
      <c r="AB283" s="150"/>
      <c r="AC283" s="151"/>
      <c r="AD283" s="88">
        <f>'Art. 137'!AF275</f>
        <v>0</v>
      </c>
      <c r="AE283" s="89">
        <f t="shared" si="91"/>
        <v>0</v>
      </c>
      <c r="AF283">
        <f t="shared" si="92"/>
        <v>0</v>
      </c>
      <c r="AG283" s="86">
        <f t="shared" si="93"/>
        <v>1</v>
      </c>
      <c r="AH283" s="90">
        <f t="shared" si="94"/>
        <v>0</v>
      </c>
      <c r="AI283" s="91">
        <f t="shared" si="95"/>
        <v>2.4390243902439025E-2</v>
      </c>
      <c r="AJ283" s="91">
        <f t="shared" si="96"/>
        <v>0</v>
      </c>
      <c r="AK283" s="91">
        <f t="shared" si="97"/>
        <v>0</v>
      </c>
    </row>
    <row r="284" spans="1:37" ht="25" customHeight="1" thickTop="1" thickBot="1" x14ac:dyDescent="0.3">
      <c r="A284" s="259" t="s">
        <v>247</v>
      </c>
      <c r="B284" s="259"/>
      <c r="C284" s="259"/>
      <c r="D284" s="259"/>
      <c r="E284" s="259"/>
      <c r="F284" s="259"/>
      <c r="G284" s="259"/>
      <c r="H284" s="259"/>
      <c r="I284" s="259"/>
      <c r="J284" s="259"/>
      <c r="K284" s="259"/>
      <c r="L284" s="259"/>
      <c r="M284" s="259"/>
      <c r="N284" s="259"/>
      <c r="O284" s="259"/>
      <c r="P284" s="259"/>
      <c r="Q284" s="150"/>
      <c r="R284" s="150"/>
      <c r="S284" s="150"/>
      <c r="T284" s="150"/>
      <c r="U284" s="150"/>
      <c r="V284" s="150"/>
      <c r="W284" s="150"/>
      <c r="X284" s="150"/>
      <c r="Y284" s="150"/>
      <c r="Z284" s="150"/>
      <c r="AA284" s="150"/>
      <c r="AB284" s="150"/>
      <c r="AC284" s="151"/>
      <c r="AD284" s="88">
        <f>'Art. 137'!AF276</f>
        <v>0</v>
      </c>
      <c r="AE284" s="89">
        <f t="shared" si="91"/>
        <v>0</v>
      </c>
      <c r="AF284">
        <f t="shared" si="92"/>
        <v>0</v>
      </c>
      <c r="AG284" s="86">
        <f t="shared" si="93"/>
        <v>1</v>
      </c>
      <c r="AH284" s="90">
        <f t="shared" si="94"/>
        <v>0</v>
      </c>
      <c r="AI284" s="91">
        <f t="shared" si="95"/>
        <v>2.4390243902439025E-2</v>
      </c>
      <c r="AJ284" s="91">
        <f t="shared" si="96"/>
        <v>0</v>
      </c>
      <c r="AK284" s="91">
        <f t="shared" si="97"/>
        <v>0</v>
      </c>
    </row>
    <row r="285" spans="1:37" ht="25" customHeight="1" thickTop="1" thickBot="1" x14ac:dyDescent="0.3">
      <c r="A285" s="259" t="s">
        <v>248</v>
      </c>
      <c r="B285" s="259"/>
      <c r="C285" s="259"/>
      <c r="D285" s="259"/>
      <c r="E285" s="259"/>
      <c r="F285" s="259"/>
      <c r="G285" s="259"/>
      <c r="H285" s="259"/>
      <c r="I285" s="259"/>
      <c r="J285" s="259"/>
      <c r="K285" s="259"/>
      <c r="L285" s="259"/>
      <c r="M285" s="259"/>
      <c r="N285" s="259"/>
      <c r="O285" s="259"/>
      <c r="P285" s="259"/>
      <c r="Q285" s="150"/>
      <c r="R285" s="150"/>
      <c r="S285" s="150"/>
      <c r="T285" s="150"/>
      <c r="U285" s="150"/>
      <c r="V285" s="150"/>
      <c r="W285" s="150"/>
      <c r="X285" s="150"/>
      <c r="Y285" s="150"/>
      <c r="Z285" s="150"/>
      <c r="AA285" s="150"/>
      <c r="AB285" s="150"/>
      <c r="AC285" s="151"/>
      <c r="AD285" s="88">
        <f>'Art. 137'!AF277</f>
        <v>0</v>
      </c>
      <c r="AE285" s="89">
        <f t="shared" si="91"/>
        <v>0</v>
      </c>
      <c r="AF285">
        <f t="shared" si="92"/>
        <v>0</v>
      </c>
      <c r="AG285" s="86">
        <f t="shared" si="93"/>
        <v>1</v>
      </c>
      <c r="AH285" s="90">
        <f t="shared" si="94"/>
        <v>0</v>
      </c>
      <c r="AI285" s="91">
        <f t="shared" si="95"/>
        <v>2.4390243902439025E-2</v>
      </c>
      <c r="AJ285" s="91">
        <f t="shared" si="96"/>
        <v>0</v>
      </c>
      <c r="AK285" s="91">
        <f t="shared" si="97"/>
        <v>0</v>
      </c>
    </row>
    <row r="286" spans="1:37" ht="25" customHeight="1" thickTop="1" thickBot="1" x14ac:dyDescent="0.3">
      <c r="A286" s="259" t="s">
        <v>249</v>
      </c>
      <c r="B286" s="259"/>
      <c r="C286" s="259"/>
      <c r="D286" s="259"/>
      <c r="E286" s="259"/>
      <c r="F286" s="259"/>
      <c r="G286" s="259"/>
      <c r="H286" s="259"/>
      <c r="I286" s="259"/>
      <c r="J286" s="259"/>
      <c r="K286" s="259"/>
      <c r="L286" s="259"/>
      <c r="M286" s="259"/>
      <c r="N286" s="259"/>
      <c r="O286" s="259"/>
      <c r="P286" s="259"/>
      <c r="Q286" s="152"/>
      <c r="R286" s="152"/>
      <c r="S286" s="152"/>
      <c r="T286" s="152"/>
      <c r="U286" s="152"/>
      <c r="V286" s="152"/>
      <c r="W286" s="152"/>
      <c r="X286" s="152"/>
      <c r="Y286" s="152"/>
      <c r="Z286" s="152"/>
      <c r="AA286" s="152"/>
      <c r="AB286" s="152"/>
      <c r="AC286" s="153"/>
      <c r="AD286" s="88">
        <f>'Art. 137'!AF278</f>
        <v>0</v>
      </c>
      <c r="AE286" s="89">
        <f t="shared" si="91"/>
        <v>0</v>
      </c>
      <c r="AF286">
        <f t="shared" si="92"/>
        <v>0</v>
      </c>
      <c r="AG286" s="86">
        <f t="shared" si="93"/>
        <v>1</v>
      </c>
      <c r="AH286" s="90">
        <f t="shared" si="94"/>
        <v>0</v>
      </c>
      <c r="AI286" s="91">
        <f t="shared" si="95"/>
        <v>2.4390243902439025E-2</v>
      </c>
      <c r="AJ286" s="91">
        <f t="shared" si="96"/>
        <v>0</v>
      </c>
      <c r="AK286" s="91">
        <f t="shared" si="97"/>
        <v>0</v>
      </c>
    </row>
    <row r="287" spans="1:37" ht="25" customHeight="1" thickTop="1" thickBot="1" x14ac:dyDescent="0.3">
      <c r="A287" s="259" t="s">
        <v>250</v>
      </c>
      <c r="B287" s="259"/>
      <c r="C287" s="259"/>
      <c r="D287" s="259"/>
      <c r="E287" s="259"/>
      <c r="F287" s="259"/>
      <c r="G287" s="259"/>
      <c r="H287" s="259"/>
      <c r="I287" s="259"/>
      <c r="J287" s="259"/>
      <c r="K287" s="259"/>
      <c r="L287" s="259"/>
      <c r="M287" s="259"/>
      <c r="N287" s="259"/>
      <c r="O287" s="259"/>
      <c r="P287" s="259"/>
      <c r="Q287" s="152"/>
      <c r="R287" s="152"/>
      <c r="S287" s="152"/>
      <c r="T287" s="152"/>
      <c r="U287" s="152"/>
      <c r="V287" s="152"/>
      <c r="W287" s="152"/>
      <c r="X287" s="152"/>
      <c r="Y287" s="152"/>
      <c r="Z287" s="152"/>
      <c r="AA287" s="152"/>
      <c r="AB287" s="152"/>
      <c r="AC287" s="153"/>
      <c r="AD287" s="88">
        <f>'Art. 137'!AF279</f>
        <v>0</v>
      </c>
      <c r="AE287" s="89">
        <f t="shared" si="91"/>
        <v>0</v>
      </c>
      <c r="AF287">
        <f t="shared" si="92"/>
        <v>0</v>
      </c>
      <c r="AG287" s="86">
        <f t="shared" si="93"/>
        <v>1</v>
      </c>
      <c r="AH287" s="90">
        <f t="shared" si="94"/>
        <v>0</v>
      </c>
      <c r="AI287" s="91">
        <f t="shared" si="95"/>
        <v>2.4390243902439025E-2</v>
      </c>
      <c r="AJ287" s="91">
        <f t="shared" si="96"/>
        <v>0</v>
      </c>
      <c r="AK287" s="91">
        <f t="shared" si="97"/>
        <v>0</v>
      </c>
    </row>
    <row r="288" spans="1:37" ht="25" customHeight="1" thickTop="1" thickBot="1" x14ac:dyDescent="0.3">
      <c r="A288" s="259" t="s">
        <v>251</v>
      </c>
      <c r="B288" s="259"/>
      <c r="C288" s="259"/>
      <c r="D288" s="259"/>
      <c r="E288" s="259"/>
      <c r="F288" s="259"/>
      <c r="G288" s="259"/>
      <c r="H288" s="259"/>
      <c r="I288" s="259"/>
      <c r="J288" s="259"/>
      <c r="K288" s="259"/>
      <c r="L288" s="259"/>
      <c r="M288" s="259"/>
      <c r="N288" s="259"/>
      <c r="O288" s="259"/>
      <c r="P288" s="259"/>
      <c r="Q288" s="150"/>
      <c r="R288" s="150"/>
      <c r="S288" s="150"/>
      <c r="T288" s="150"/>
      <c r="U288" s="150"/>
      <c r="V288" s="150"/>
      <c r="W288" s="150"/>
      <c r="X288" s="150"/>
      <c r="Y288" s="150"/>
      <c r="Z288" s="150"/>
      <c r="AA288" s="150"/>
      <c r="AB288" s="150"/>
      <c r="AC288" s="151"/>
      <c r="AD288" s="88">
        <f>'Art. 137'!AF280</f>
        <v>0</v>
      </c>
      <c r="AE288" s="89">
        <f t="shared" si="91"/>
        <v>0</v>
      </c>
      <c r="AF288">
        <f t="shared" si="92"/>
        <v>0</v>
      </c>
      <c r="AG288" s="86">
        <f t="shared" si="93"/>
        <v>1</v>
      </c>
      <c r="AH288" s="90">
        <f t="shared" si="94"/>
        <v>0</v>
      </c>
      <c r="AI288" s="91">
        <f t="shared" si="95"/>
        <v>2.4390243902439025E-2</v>
      </c>
      <c r="AJ288" s="91">
        <f t="shared" si="96"/>
        <v>0</v>
      </c>
      <c r="AK288" s="91">
        <f t="shared" si="97"/>
        <v>0</v>
      </c>
    </row>
    <row r="289" spans="1:37" ht="25" customHeight="1" thickTop="1" thickBot="1" x14ac:dyDescent="0.3">
      <c r="A289" s="259" t="s">
        <v>252</v>
      </c>
      <c r="B289" s="259"/>
      <c r="C289" s="259"/>
      <c r="D289" s="259"/>
      <c r="E289" s="259"/>
      <c r="F289" s="259"/>
      <c r="G289" s="259"/>
      <c r="H289" s="259"/>
      <c r="I289" s="259"/>
      <c r="J289" s="259"/>
      <c r="K289" s="259"/>
      <c r="L289" s="259"/>
      <c r="M289" s="259"/>
      <c r="N289" s="259"/>
      <c r="O289" s="259"/>
      <c r="P289" s="259"/>
      <c r="Q289" s="150"/>
      <c r="R289" s="150"/>
      <c r="S289" s="150"/>
      <c r="T289" s="150"/>
      <c r="U289" s="150"/>
      <c r="V289" s="150"/>
      <c r="W289" s="150"/>
      <c r="X289" s="150"/>
      <c r="Y289" s="150"/>
      <c r="Z289" s="150"/>
      <c r="AA289" s="150"/>
      <c r="AB289" s="150"/>
      <c r="AC289" s="151"/>
      <c r="AD289" s="88">
        <f>'Art. 137'!AF281</f>
        <v>0</v>
      </c>
      <c r="AE289" s="89">
        <f t="shared" si="91"/>
        <v>0</v>
      </c>
      <c r="AF289">
        <f t="shared" si="92"/>
        <v>0</v>
      </c>
      <c r="AG289" s="86">
        <f t="shared" si="93"/>
        <v>1</v>
      </c>
      <c r="AH289" s="90">
        <f t="shared" si="94"/>
        <v>0</v>
      </c>
      <c r="AI289" s="91">
        <f t="shared" si="95"/>
        <v>2.4390243902439025E-2</v>
      </c>
      <c r="AJ289" s="91">
        <f t="shared" si="96"/>
        <v>0</v>
      </c>
      <c r="AK289" s="91">
        <f t="shared" si="97"/>
        <v>0</v>
      </c>
    </row>
    <row r="290" spans="1:37" ht="25" customHeight="1" thickTop="1" thickBot="1" x14ac:dyDescent="0.3">
      <c r="A290" s="259" t="s">
        <v>253</v>
      </c>
      <c r="B290" s="259"/>
      <c r="C290" s="259"/>
      <c r="D290" s="259"/>
      <c r="E290" s="259"/>
      <c r="F290" s="259"/>
      <c r="G290" s="259"/>
      <c r="H290" s="259"/>
      <c r="I290" s="259"/>
      <c r="J290" s="259"/>
      <c r="K290" s="259"/>
      <c r="L290" s="259"/>
      <c r="M290" s="259"/>
      <c r="N290" s="259"/>
      <c r="O290" s="259"/>
      <c r="P290" s="259"/>
      <c r="Q290" s="152"/>
      <c r="R290" s="152"/>
      <c r="S290" s="152"/>
      <c r="T290" s="152"/>
      <c r="U290" s="152"/>
      <c r="V290" s="152"/>
      <c r="W290" s="152"/>
      <c r="X290" s="152"/>
      <c r="Y290" s="152"/>
      <c r="Z290" s="152"/>
      <c r="AA290" s="152"/>
      <c r="AB290" s="152"/>
      <c r="AC290" s="153"/>
      <c r="AD290" s="88">
        <f>'Art. 137'!AF282</f>
        <v>0</v>
      </c>
      <c r="AE290" s="89">
        <f t="shared" si="91"/>
        <v>0</v>
      </c>
      <c r="AF290">
        <f t="shared" si="92"/>
        <v>0</v>
      </c>
      <c r="AG290" s="86">
        <f t="shared" si="93"/>
        <v>1</v>
      </c>
      <c r="AH290" s="90">
        <f t="shared" si="94"/>
        <v>0</v>
      </c>
      <c r="AI290" s="91">
        <f t="shared" si="95"/>
        <v>2.4390243902439025E-2</v>
      </c>
      <c r="AJ290" s="91">
        <f t="shared" si="96"/>
        <v>0</v>
      </c>
      <c r="AK290" s="91">
        <f t="shared" si="97"/>
        <v>0</v>
      </c>
    </row>
    <row r="291" spans="1:37" ht="25" customHeight="1" thickTop="1" thickBot="1" x14ac:dyDescent="0.3">
      <c r="A291" s="259" t="s">
        <v>254</v>
      </c>
      <c r="B291" s="259"/>
      <c r="C291" s="259"/>
      <c r="D291" s="259"/>
      <c r="E291" s="259"/>
      <c r="F291" s="259"/>
      <c r="G291" s="259"/>
      <c r="H291" s="259"/>
      <c r="I291" s="259"/>
      <c r="J291" s="259"/>
      <c r="K291" s="259"/>
      <c r="L291" s="259"/>
      <c r="M291" s="259"/>
      <c r="N291" s="259"/>
      <c r="O291" s="259"/>
      <c r="P291" s="259"/>
      <c r="Q291" s="152"/>
      <c r="R291" s="152"/>
      <c r="S291" s="152"/>
      <c r="T291" s="152"/>
      <c r="U291" s="152"/>
      <c r="V291" s="152"/>
      <c r="W291" s="152"/>
      <c r="X291" s="152"/>
      <c r="Y291" s="152"/>
      <c r="Z291" s="152"/>
      <c r="AA291" s="152"/>
      <c r="AB291" s="152"/>
      <c r="AC291" s="153"/>
      <c r="AD291" s="88">
        <f>'Art. 137'!AF283</f>
        <v>0</v>
      </c>
      <c r="AE291" s="89">
        <f t="shared" si="91"/>
        <v>0</v>
      </c>
      <c r="AF291">
        <f t="shared" si="92"/>
        <v>0</v>
      </c>
      <c r="AG291" s="86">
        <f t="shared" si="93"/>
        <v>1</v>
      </c>
      <c r="AH291" s="90">
        <f t="shared" si="94"/>
        <v>0</v>
      </c>
      <c r="AI291" s="91">
        <f t="shared" si="95"/>
        <v>2.4390243902439025E-2</v>
      </c>
      <c r="AJ291" s="91">
        <f t="shared" si="96"/>
        <v>0</v>
      </c>
      <c r="AK291" s="91">
        <f t="shared" si="97"/>
        <v>0</v>
      </c>
    </row>
    <row r="292" spans="1:37" ht="25" customHeight="1" thickTop="1" thickBot="1" x14ac:dyDescent="0.3">
      <c r="A292" s="259" t="s">
        <v>255</v>
      </c>
      <c r="B292" s="259"/>
      <c r="C292" s="259"/>
      <c r="D292" s="259"/>
      <c r="E292" s="259"/>
      <c r="F292" s="259"/>
      <c r="G292" s="259"/>
      <c r="H292" s="259"/>
      <c r="I292" s="259"/>
      <c r="J292" s="259"/>
      <c r="K292" s="259"/>
      <c r="L292" s="259"/>
      <c r="M292" s="259"/>
      <c r="N292" s="259"/>
      <c r="O292" s="259"/>
      <c r="P292" s="259"/>
      <c r="Q292" s="150"/>
      <c r="R292" s="150"/>
      <c r="S292" s="150"/>
      <c r="T292" s="150"/>
      <c r="U292" s="150"/>
      <c r="V292" s="150"/>
      <c r="W292" s="150"/>
      <c r="X292" s="150"/>
      <c r="Y292" s="150"/>
      <c r="Z292" s="150"/>
      <c r="AA292" s="150"/>
      <c r="AB292" s="150"/>
      <c r="AC292" s="151"/>
      <c r="AD292" s="88">
        <f>'Art. 137'!AF284</f>
        <v>0</v>
      </c>
      <c r="AE292" s="89">
        <f t="shared" si="91"/>
        <v>0</v>
      </c>
      <c r="AF292">
        <f t="shared" si="92"/>
        <v>0</v>
      </c>
      <c r="AG292" s="86">
        <f t="shared" si="93"/>
        <v>1</v>
      </c>
      <c r="AH292" s="90">
        <f t="shared" si="94"/>
        <v>0</v>
      </c>
      <c r="AI292" s="91">
        <f t="shared" si="95"/>
        <v>2.4390243902439025E-2</v>
      </c>
      <c r="AJ292" s="91">
        <f t="shared" si="96"/>
        <v>0</v>
      </c>
      <c r="AK292" s="91">
        <f t="shared" si="97"/>
        <v>0</v>
      </c>
    </row>
    <row r="293" spans="1:37" ht="25" customHeight="1" thickTop="1" thickBot="1" x14ac:dyDescent="0.3">
      <c r="A293" s="259" t="s">
        <v>256</v>
      </c>
      <c r="B293" s="259"/>
      <c r="C293" s="259"/>
      <c r="D293" s="259"/>
      <c r="E293" s="259"/>
      <c r="F293" s="259"/>
      <c r="G293" s="259"/>
      <c r="H293" s="259"/>
      <c r="I293" s="259"/>
      <c r="J293" s="259"/>
      <c r="K293" s="259"/>
      <c r="L293" s="259"/>
      <c r="M293" s="259"/>
      <c r="N293" s="259"/>
      <c r="O293" s="259"/>
      <c r="P293" s="259"/>
      <c r="Q293" s="150"/>
      <c r="R293" s="150"/>
      <c r="S293" s="150"/>
      <c r="T293" s="150"/>
      <c r="U293" s="150"/>
      <c r="V293" s="150"/>
      <c r="W293" s="150"/>
      <c r="X293" s="150"/>
      <c r="Y293" s="150"/>
      <c r="Z293" s="150"/>
      <c r="AA293" s="150"/>
      <c r="AB293" s="150"/>
      <c r="AC293" s="151"/>
      <c r="AD293" s="88">
        <f>'Art. 137'!AF285</f>
        <v>0</v>
      </c>
      <c r="AE293" s="89">
        <f t="shared" si="91"/>
        <v>0</v>
      </c>
      <c r="AF293">
        <f t="shared" si="92"/>
        <v>0</v>
      </c>
      <c r="AG293" s="86">
        <f t="shared" si="93"/>
        <v>1</v>
      </c>
      <c r="AH293" s="90">
        <f t="shared" si="94"/>
        <v>0</v>
      </c>
      <c r="AI293" s="91">
        <f t="shared" si="95"/>
        <v>2.4390243902439025E-2</v>
      </c>
      <c r="AJ293" s="91">
        <f t="shared" si="96"/>
        <v>0</v>
      </c>
      <c r="AK293" s="91">
        <f t="shared" si="97"/>
        <v>0</v>
      </c>
    </row>
    <row r="294" spans="1:37" ht="25" customHeight="1" thickTop="1" thickBot="1" x14ac:dyDescent="0.3">
      <c r="A294" s="259" t="s">
        <v>257</v>
      </c>
      <c r="B294" s="259"/>
      <c r="C294" s="259"/>
      <c r="D294" s="259"/>
      <c r="E294" s="259"/>
      <c r="F294" s="259"/>
      <c r="G294" s="259"/>
      <c r="H294" s="259"/>
      <c r="I294" s="259"/>
      <c r="J294" s="259"/>
      <c r="K294" s="259"/>
      <c r="L294" s="259"/>
      <c r="M294" s="259"/>
      <c r="N294" s="259"/>
      <c r="O294" s="259"/>
      <c r="P294" s="259"/>
      <c r="Q294" s="150"/>
      <c r="R294" s="150"/>
      <c r="S294" s="150"/>
      <c r="T294" s="150"/>
      <c r="U294" s="150"/>
      <c r="V294" s="150"/>
      <c r="W294" s="150"/>
      <c r="X294" s="150"/>
      <c r="Y294" s="150"/>
      <c r="Z294" s="150"/>
      <c r="AA294" s="150"/>
      <c r="AB294" s="150"/>
      <c r="AC294" s="151"/>
      <c r="AD294" s="88">
        <f>'Art. 137'!AF286</f>
        <v>0</v>
      </c>
      <c r="AE294" s="89">
        <f t="shared" si="91"/>
        <v>0</v>
      </c>
      <c r="AF294">
        <f t="shared" si="92"/>
        <v>0</v>
      </c>
      <c r="AG294" s="86">
        <f t="shared" si="93"/>
        <v>1</v>
      </c>
      <c r="AH294" s="90">
        <f t="shared" si="94"/>
        <v>0</v>
      </c>
      <c r="AI294" s="91">
        <f t="shared" si="95"/>
        <v>2.4390243902439025E-2</v>
      </c>
      <c r="AJ294" s="91">
        <f t="shared" si="96"/>
        <v>0</v>
      </c>
      <c r="AK294" s="91">
        <f t="shared" si="97"/>
        <v>0</v>
      </c>
    </row>
    <row r="295" spans="1:37" ht="25" customHeight="1" thickTop="1" thickBot="1" x14ac:dyDescent="0.3">
      <c r="A295" s="259" t="s">
        <v>258</v>
      </c>
      <c r="B295" s="259"/>
      <c r="C295" s="259"/>
      <c r="D295" s="259"/>
      <c r="E295" s="259"/>
      <c r="F295" s="259"/>
      <c r="G295" s="259"/>
      <c r="H295" s="259"/>
      <c r="I295" s="259"/>
      <c r="J295" s="259"/>
      <c r="K295" s="259"/>
      <c r="L295" s="259"/>
      <c r="M295" s="259"/>
      <c r="N295" s="259"/>
      <c r="O295" s="259"/>
      <c r="P295" s="259"/>
      <c r="Q295" s="150"/>
      <c r="R295" s="150"/>
      <c r="S295" s="150"/>
      <c r="T295" s="150"/>
      <c r="U295" s="150"/>
      <c r="V295" s="150"/>
      <c r="W295" s="150"/>
      <c r="X295" s="150"/>
      <c r="Y295" s="150"/>
      <c r="Z295" s="150"/>
      <c r="AA295" s="150"/>
      <c r="AB295" s="150"/>
      <c r="AC295" s="151"/>
      <c r="AD295" s="88">
        <f>'Art. 137'!AF287</f>
        <v>0</v>
      </c>
      <c r="AE295" s="89">
        <f t="shared" si="91"/>
        <v>0</v>
      </c>
      <c r="AF295">
        <f t="shared" si="92"/>
        <v>0</v>
      </c>
      <c r="AG295" s="86">
        <f t="shared" si="93"/>
        <v>1</v>
      </c>
      <c r="AH295" s="90">
        <f t="shared" si="94"/>
        <v>0</v>
      </c>
      <c r="AI295" s="91">
        <f t="shared" si="95"/>
        <v>2.4390243902439025E-2</v>
      </c>
      <c r="AJ295" s="91">
        <f t="shared" si="96"/>
        <v>0</v>
      </c>
      <c r="AK295" s="91">
        <f t="shared" si="97"/>
        <v>0</v>
      </c>
    </row>
    <row r="296" spans="1:37" ht="25" customHeight="1" thickTop="1" thickBot="1" x14ac:dyDescent="0.3">
      <c r="A296" s="259" t="s">
        <v>259</v>
      </c>
      <c r="B296" s="259"/>
      <c r="C296" s="259"/>
      <c r="D296" s="259"/>
      <c r="E296" s="259"/>
      <c r="F296" s="259"/>
      <c r="G296" s="259"/>
      <c r="H296" s="259"/>
      <c r="I296" s="259"/>
      <c r="J296" s="259"/>
      <c r="K296" s="259"/>
      <c r="L296" s="259"/>
      <c r="M296" s="259"/>
      <c r="N296" s="259"/>
      <c r="O296" s="259"/>
      <c r="P296" s="259"/>
      <c r="Q296" s="152"/>
      <c r="R296" s="152"/>
      <c r="S296" s="152"/>
      <c r="T296" s="152"/>
      <c r="U296" s="152"/>
      <c r="V296" s="152"/>
      <c r="W296" s="152"/>
      <c r="X296" s="152"/>
      <c r="Y296" s="152"/>
      <c r="Z296" s="152"/>
      <c r="AA296" s="152"/>
      <c r="AB296" s="152"/>
      <c r="AC296" s="153"/>
      <c r="AD296" s="88">
        <f>'Art. 137'!AF288</f>
        <v>0</v>
      </c>
      <c r="AE296" s="89">
        <f t="shared" si="91"/>
        <v>0</v>
      </c>
      <c r="AF296">
        <f t="shared" si="92"/>
        <v>0</v>
      </c>
      <c r="AG296" s="86">
        <f t="shared" si="93"/>
        <v>1</v>
      </c>
      <c r="AH296" s="90">
        <f t="shared" si="94"/>
        <v>0</v>
      </c>
      <c r="AI296" s="91">
        <f t="shared" si="95"/>
        <v>2.4390243902439025E-2</v>
      </c>
      <c r="AJ296" s="91">
        <f t="shared" si="96"/>
        <v>0</v>
      </c>
      <c r="AK296" s="91">
        <f t="shared" si="97"/>
        <v>0</v>
      </c>
    </row>
    <row r="297" spans="1:37" ht="25" customHeight="1" thickTop="1" thickBot="1" x14ac:dyDescent="0.3">
      <c r="A297" s="259" t="s">
        <v>260</v>
      </c>
      <c r="B297" s="259"/>
      <c r="C297" s="259"/>
      <c r="D297" s="259"/>
      <c r="E297" s="259"/>
      <c r="F297" s="259"/>
      <c r="G297" s="259"/>
      <c r="H297" s="259"/>
      <c r="I297" s="259"/>
      <c r="J297" s="259"/>
      <c r="K297" s="259"/>
      <c r="L297" s="259"/>
      <c r="M297" s="259"/>
      <c r="N297" s="259"/>
      <c r="O297" s="259"/>
      <c r="P297" s="259"/>
      <c r="Q297" s="152"/>
      <c r="R297" s="152"/>
      <c r="S297" s="152"/>
      <c r="T297" s="152"/>
      <c r="U297" s="152"/>
      <c r="V297" s="152"/>
      <c r="W297" s="152"/>
      <c r="X297" s="152"/>
      <c r="Y297" s="152"/>
      <c r="Z297" s="152"/>
      <c r="AA297" s="152"/>
      <c r="AB297" s="152"/>
      <c r="AC297" s="153"/>
      <c r="AD297" s="88">
        <f>'Art. 137'!AF289</f>
        <v>0</v>
      </c>
      <c r="AE297" s="89">
        <f t="shared" si="91"/>
        <v>0</v>
      </c>
      <c r="AF297">
        <f t="shared" si="92"/>
        <v>0</v>
      </c>
      <c r="AG297" s="86">
        <f t="shared" si="93"/>
        <v>1</v>
      </c>
      <c r="AH297" s="90">
        <f t="shared" si="94"/>
        <v>0</v>
      </c>
      <c r="AI297" s="91">
        <f t="shared" si="95"/>
        <v>2.4390243902439025E-2</v>
      </c>
      <c r="AJ297" s="91">
        <f t="shared" si="96"/>
        <v>0</v>
      </c>
      <c r="AK297" s="91">
        <f t="shared" si="97"/>
        <v>0</v>
      </c>
    </row>
    <row r="298" spans="1:37" ht="25" customHeight="1" thickTop="1" thickBot="1" x14ac:dyDescent="0.3">
      <c r="A298" s="259" t="s">
        <v>261</v>
      </c>
      <c r="B298" s="259"/>
      <c r="C298" s="259"/>
      <c r="D298" s="259"/>
      <c r="E298" s="259"/>
      <c r="F298" s="259"/>
      <c r="G298" s="259"/>
      <c r="H298" s="259"/>
      <c r="I298" s="259"/>
      <c r="J298" s="259"/>
      <c r="K298" s="259"/>
      <c r="L298" s="259"/>
      <c r="M298" s="259"/>
      <c r="N298" s="259"/>
      <c r="O298" s="259"/>
      <c r="P298" s="259"/>
      <c r="Q298" s="150"/>
      <c r="R298" s="150"/>
      <c r="S298" s="150"/>
      <c r="T298" s="150"/>
      <c r="U298" s="150"/>
      <c r="V298" s="150"/>
      <c r="W298" s="150"/>
      <c r="X298" s="150"/>
      <c r="Y298" s="150"/>
      <c r="Z298" s="150"/>
      <c r="AA298" s="150"/>
      <c r="AB298" s="150"/>
      <c r="AC298" s="151"/>
      <c r="AD298" s="88">
        <f>'Art. 137'!AF290</f>
        <v>0</v>
      </c>
      <c r="AE298" s="89">
        <f t="shared" si="91"/>
        <v>0</v>
      </c>
      <c r="AF298">
        <f t="shared" si="92"/>
        <v>0</v>
      </c>
      <c r="AG298" s="86">
        <f t="shared" si="93"/>
        <v>1</v>
      </c>
      <c r="AH298" s="90">
        <f t="shared" si="94"/>
        <v>0</v>
      </c>
      <c r="AI298" s="91">
        <f t="shared" si="95"/>
        <v>2.4390243902439025E-2</v>
      </c>
      <c r="AJ298" s="91">
        <f t="shared" si="96"/>
        <v>0</v>
      </c>
      <c r="AK298" s="91">
        <f t="shared" si="97"/>
        <v>0</v>
      </c>
    </row>
    <row r="299" spans="1:37" ht="25" customHeight="1" thickTop="1" thickBot="1" x14ac:dyDescent="0.3">
      <c r="A299" s="259" t="s">
        <v>262</v>
      </c>
      <c r="B299" s="259"/>
      <c r="C299" s="259"/>
      <c r="D299" s="259"/>
      <c r="E299" s="259"/>
      <c r="F299" s="259"/>
      <c r="G299" s="259"/>
      <c r="H299" s="259"/>
      <c r="I299" s="259"/>
      <c r="J299" s="259"/>
      <c r="K299" s="259"/>
      <c r="L299" s="259"/>
      <c r="M299" s="259"/>
      <c r="N299" s="259"/>
      <c r="O299" s="259"/>
      <c r="P299" s="259"/>
      <c r="Q299" s="150"/>
      <c r="R299" s="150"/>
      <c r="S299" s="150"/>
      <c r="T299" s="150"/>
      <c r="U299" s="150"/>
      <c r="V299" s="150"/>
      <c r="W299" s="150"/>
      <c r="X299" s="150"/>
      <c r="Y299" s="150"/>
      <c r="Z299" s="150"/>
      <c r="AA299" s="150"/>
      <c r="AB299" s="150"/>
      <c r="AC299" s="151"/>
      <c r="AD299" s="88">
        <f>'Art. 137'!AF291</f>
        <v>0</v>
      </c>
      <c r="AE299" s="89">
        <f t="shared" si="91"/>
        <v>0</v>
      </c>
      <c r="AF299">
        <f t="shared" si="92"/>
        <v>0</v>
      </c>
      <c r="AG299" s="86">
        <f t="shared" si="93"/>
        <v>1</v>
      </c>
      <c r="AH299" s="90">
        <f t="shared" si="94"/>
        <v>0</v>
      </c>
      <c r="AI299" s="91">
        <f t="shared" si="95"/>
        <v>2.4390243902439025E-2</v>
      </c>
      <c r="AJ299" s="91">
        <f t="shared" si="96"/>
        <v>0</v>
      </c>
      <c r="AK299" s="91">
        <f t="shared" si="97"/>
        <v>0</v>
      </c>
    </row>
    <row r="300" spans="1:37" ht="25" customHeight="1" thickTop="1" thickBot="1" x14ac:dyDescent="0.3">
      <c r="A300" s="259" t="s">
        <v>263</v>
      </c>
      <c r="B300" s="259"/>
      <c r="C300" s="259"/>
      <c r="D300" s="259"/>
      <c r="E300" s="259"/>
      <c r="F300" s="259"/>
      <c r="G300" s="259"/>
      <c r="H300" s="259"/>
      <c r="I300" s="259"/>
      <c r="J300" s="259"/>
      <c r="K300" s="259"/>
      <c r="L300" s="259"/>
      <c r="M300" s="259"/>
      <c r="N300" s="259"/>
      <c r="O300" s="259"/>
      <c r="P300" s="259"/>
      <c r="Q300" s="152"/>
      <c r="R300" s="152"/>
      <c r="S300" s="152"/>
      <c r="T300" s="152"/>
      <c r="U300" s="152"/>
      <c r="V300" s="152"/>
      <c r="W300" s="152"/>
      <c r="X300" s="152"/>
      <c r="Y300" s="152"/>
      <c r="Z300" s="152"/>
      <c r="AA300" s="152"/>
      <c r="AB300" s="152"/>
      <c r="AC300" s="153"/>
      <c r="AD300" s="88">
        <f>'Art. 137'!AF292</f>
        <v>0</v>
      </c>
      <c r="AE300" s="89">
        <f t="shared" si="91"/>
        <v>0</v>
      </c>
      <c r="AF300">
        <f t="shared" si="92"/>
        <v>0</v>
      </c>
      <c r="AG300" s="86">
        <f t="shared" si="93"/>
        <v>1</v>
      </c>
      <c r="AH300" s="90">
        <f t="shared" si="94"/>
        <v>0</v>
      </c>
      <c r="AI300" s="91">
        <f t="shared" si="95"/>
        <v>2.4390243902439025E-2</v>
      </c>
      <c r="AJ300" s="91">
        <f t="shared" si="96"/>
        <v>0</v>
      </c>
      <c r="AK300" s="91">
        <f t="shared" si="97"/>
        <v>0</v>
      </c>
    </row>
    <row r="301" spans="1:37" ht="25" customHeight="1" thickTop="1" thickBot="1" x14ac:dyDescent="0.3">
      <c r="A301" s="259" t="s">
        <v>264</v>
      </c>
      <c r="B301" s="259"/>
      <c r="C301" s="259"/>
      <c r="D301" s="259"/>
      <c r="E301" s="259"/>
      <c r="F301" s="259"/>
      <c r="G301" s="259"/>
      <c r="H301" s="259"/>
      <c r="I301" s="259"/>
      <c r="J301" s="259"/>
      <c r="K301" s="259"/>
      <c r="L301" s="259"/>
      <c r="M301" s="259"/>
      <c r="N301" s="259"/>
      <c r="O301" s="259"/>
      <c r="P301" s="259"/>
      <c r="Q301" s="152"/>
      <c r="R301" s="152"/>
      <c r="S301" s="152"/>
      <c r="T301" s="152"/>
      <c r="U301" s="152"/>
      <c r="V301" s="152"/>
      <c r="W301" s="152"/>
      <c r="X301" s="152"/>
      <c r="Y301" s="152"/>
      <c r="Z301" s="152"/>
      <c r="AA301" s="152"/>
      <c r="AB301" s="152"/>
      <c r="AC301" s="153"/>
      <c r="AD301" s="88">
        <f>'Art. 137'!AF293</f>
        <v>0</v>
      </c>
      <c r="AE301" s="89">
        <f t="shared" si="91"/>
        <v>0</v>
      </c>
      <c r="AF301">
        <f t="shared" si="92"/>
        <v>0</v>
      </c>
      <c r="AG301" s="86">
        <f t="shared" si="93"/>
        <v>1</v>
      </c>
      <c r="AH301" s="90">
        <f t="shared" si="94"/>
        <v>0</v>
      </c>
      <c r="AI301" s="91">
        <f t="shared" si="95"/>
        <v>2.4390243902439025E-2</v>
      </c>
      <c r="AJ301" s="91">
        <f t="shared" si="96"/>
        <v>0</v>
      </c>
      <c r="AK301" s="91">
        <f t="shared" si="97"/>
        <v>0</v>
      </c>
    </row>
    <row r="302" spans="1:37" ht="25" customHeight="1" thickTop="1" thickBot="1" x14ac:dyDescent="0.3">
      <c r="A302" s="259" t="s">
        <v>265</v>
      </c>
      <c r="B302" s="259"/>
      <c r="C302" s="259"/>
      <c r="D302" s="259"/>
      <c r="E302" s="259"/>
      <c r="F302" s="259"/>
      <c r="G302" s="259"/>
      <c r="H302" s="259"/>
      <c r="I302" s="259"/>
      <c r="J302" s="259"/>
      <c r="K302" s="259"/>
      <c r="L302" s="259"/>
      <c r="M302" s="259"/>
      <c r="N302" s="259"/>
      <c r="O302" s="259"/>
      <c r="P302" s="259"/>
      <c r="Q302" s="150"/>
      <c r="R302" s="150"/>
      <c r="S302" s="150"/>
      <c r="T302" s="150"/>
      <c r="U302" s="150"/>
      <c r="V302" s="150"/>
      <c r="W302" s="150"/>
      <c r="X302" s="150"/>
      <c r="Y302" s="150"/>
      <c r="Z302" s="150"/>
      <c r="AA302" s="150"/>
      <c r="AB302" s="150"/>
      <c r="AC302" s="151"/>
      <c r="AD302" s="88">
        <f>'Art. 137'!AF294</f>
        <v>0</v>
      </c>
      <c r="AE302" s="89">
        <f t="shared" si="91"/>
        <v>0</v>
      </c>
      <c r="AF302">
        <f t="shared" si="92"/>
        <v>0</v>
      </c>
      <c r="AG302" s="86">
        <f t="shared" si="93"/>
        <v>1</v>
      </c>
      <c r="AH302" s="90">
        <f t="shared" si="94"/>
        <v>0</v>
      </c>
      <c r="AI302" s="91">
        <f t="shared" si="95"/>
        <v>2.4390243902439025E-2</v>
      </c>
      <c r="AJ302" s="91">
        <f t="shared" si="96"/>
        <v>0</v>
      </c>
      <c r="AK302" s="91">
        <f t="shared" si="97"/>
        <v>0</v>
      </c>
    </row>
    <row r="303" spans="1:37" ht="25" customHeight="1" thickTop="1" thickBot="1" x14ac:dyDescent="0.3">
      <c r="A303" s="259" t="s">
        <v>266</v>
      </c>
      <c r="B303" s="259"/>
      <c r="C303" s="259"/>
      <c r="D303" s="259"/>
      <c r="E303" s="259"/>
      <c r="F303" s="259"/>
      <c r="G303" s="259"/>
      <c r="H303" s="259"/>
      <c r="I303" s="259"/>
      <c r="J303" s="259"/>
      <c r="K303" s="259"/>
      <c r="L303" s="259"/>
      <c r="M303" s="259"/>
      <c r="N303" s="259"/>
      <c r="O303" s="259"/>
      <c r="P303" s="259"/>
      <c r="Q303" s="150"/>
      <c r="R303" s="150"/>
      <c r="S303" s="150"/>
      <c r="T303" s="150"/>
      <c r="U303" s="150"/>
      <c r="V303" s="150"/>
      <c r="W303" s="150"/>
      <c r="X303" s="150"/>
      <c r="Y303" s="150"/>
      <c r="Z303" s="150"/>
      <c r="AA303" s="150"/>
      <c r="AB303" s="150"/>
      <c r="AC303" s="151"/>
      <c r="AD303" s="88">
        <f>'Art. 137'!AF295</f>
        <v>0</v>
      </c>
      <c r="AE303" s="89">
        <f t="shared" si="91"/>
        <v>0</v>
      </c>
      <c r="AF303">
        <f t="shared" si="92"/>
        <v>0</v>
      </c>
      <c r="AG303" s="86">
        <f t="shared" si="93"/>
        <v>1</v>
      </c>
      <c r="AH303" s="90">
        <f t="shared" si="94"/>
        <v>0</v>
      </c>
      <c r="AI303" s="91">
        <f t="shared" si="95"/>
        <v>2.4390243902439025E-2</v>
      </c>
      <c r="AJ303" s="91">
        <f t="shared" si="96"/>
        <v>0</v>
      </c>
      <c r="AK303" s="91">
        <f t="shared" si="97"/>
        <v>0</v>
      </c>
    </row>
    <row r="304" spans="1:37" ht="25" customHeight="1" thickTop="1" thickBot="1" x14ac:dyDescent="0.3">
      <c r="A304" s="259" t="s">
        <v>267</v>
      </c>
      <c r="B304" s="259"/>
      <c r="C304" s="259"/>
      <c r="D304" s="259"/>
      <c r="E304" s="259"/>
      <c r="F304" s="259"/>
      <c r="G304" s="259"/>
      <c r="H304" s="259"/>
      <c r="I304" s="259"/>
      <c r="J304" s="259"/>
      <c r="K304" s="259"/>
      <c r="L304" s="259"/>
      <c r="M304" s="259"/>
      <c r="N304" s="259"/>
      <c r="O304" s="259"/>
      <c r="P304" s="259"/>
      <c r="Q304" s="150"/>
      <c r="R304" s="150"/>
      <c r="S304" s="150"/>
      <c r="T304" s="150"/>
      <c r="U304" s="150"/>
      <c r="V304" s="150"/>
      <c r="W304" s="150"/>
      <c r="X304" s="150"/>
      <c r="Y304" s="150"/>
      <c r="Z304" s="150"/>
      <c r="AA304" s="150"/>
      <c r="AB304" s="150"/>
      <c r="AC304" s="151"/>
      <c r="AD304" s="88">
        <f>'Art. 137'!AF296</f>
        <v>0</v>
      </c>
      <c r="AE304" s="89">
        <f t="shared" si="91"/>
        <v>0</v>
      </c>
      <c r="AF304">
        <f t="shared" si="92"/>
        <v>0</v>
      </c>
      <c r="AG304" s="86">
        <f t="shared" si="93"/>
        <v>1</v>
      </c>
      <c r="AH304" s="90">
        <f t="shared" si="94"/>
        <v>0</v>
      </c>
      <c r="AI304" s="91">
        <f t="shared" si="95"/>
        <v>2.4390243902439025E-2</v>
      </c>
      <c r="AJ304" s="91">
        <f t="shared" si="96"/>
        <v>0</v>
      </c>
      <c r="AK304" s="91">
        <f t="shared" si="97"/>
        <v>0</v>
      </c>
    </row>
    <row r="305" spans="1:37" ht="25" customHeight="1" thickTop="1" thickBot="1" x14ac:dyDescent="0.3">
      <c r="A305" s="259" t="s">
        <v>268</v>
      </c>
      <c r="B305" s="259"/>
      <c r="C305" s="259"/>
      <c r="D305" s="259"/>
      <c r="E305" s="259"/>
      <c r="F305" s="259"/>
      <c r="G305" s="259"/>
      <c r="H305" s="259"/>
      <c r="I305" s="259"/>
      <c r="J305" s="259"/>
      <c r="K305" s="259"/>
      <c r="L305" s="259"/>
      <c r="M305" s="259"/>
      <c r="N305" s="259"/>
      <c r="O305" s="259"/>
      <c r="P305" s="259"/>
      <c r="Q305" s="150"/>
      <c r="R305" s="150"/>
      <c r="S305" s="150"/>
      <c r="T305" s="150"/>
      <c r="U305" s="150"/>
      <c r="V305" s="150"/>
      <c r="W305" s="150"/>
      <c r="X305" s="150"/>
      <c r="Y305" s="150"/>
      <c r="Z305" s="150"/>
      <c r="AA305" s="150"/>
      <c r="AB305" s="150"/>
      <c r="AC305" s="151"/>
      <c r="AD305" s="88">
        <f>'Art. 137'!AF297</f>
        <v>0</v>
      </c>
      <c r="AE305" s="89">
        <f t="shared" si="91"/>
        <v>0</v>
      </c>
      <c r="AF305">
        <f t="shared" si="92"/>
        <v>0</v>
      </c>
      <c r="AG305" s="86">
        <f t="shared" si="93"/>
        <v>1</v>
      </c>
      <c r="AH305" s="90">
        <f t="shared" si="94"/>
        <v>0</v>
      </c>
      <c r="AI305" s="91">
        <f t="shared" si="95"/>
        <v>2.4390243902439025E-2</v>
      </c>
      <c r="AJ305" s="91">
        <f t="shared" si="96"/>
        <v>0</v>
      </c>
      <c r="AK305" s="91">
        <f t="shared" si="97"/>
        <v>0</v>
      </c>
    </row>
    <row r="306" spans="1:37" ht="25" customHeight="1" thickTop="1" thickBot="1" x14ac:dyDescent="0.3">
      <c r="A306" s="259" t="s">
        <v>269</v>
      </c>
      <c r="B306" s="259"/>
      <c r="C306" s="259"/>
      <c r="D306" s="259"/>
      <c r="E306" s="259"/>
      <c r="F306" s="259"/>
      <c r="G306" s="259"/>
      <c r="H306" s="259"/>
      <c r="I306" s="259"/>
      <c r="J306" s="259"/>
      <c r="K306" s="259"/>
      <c r="L306" s="259"/>
      <c r="M306" s="259"/>
      <c r="N306" s="259"/>
      <c r="O306" s="259"/>
      <c r="P306" s="259"/>
      <c r="Q306" s="152"/>
      <c r="R306" s="152"/>
      <c r="S306" s="152"/>
      <c r="T306" s="152"/>
      <c r="U306" s="152"/>
      <c r="V306" s="152"/>
      <c r="W306" s="152"/>
      <c r="X306" s="152"/>
      <c r="Y306" s="152"/>
      <c r="Z306" s="152"/>
      <c r="AA306" s="152"/>
      <c r="AB306" s="152"/>
      <c r="AC306" s="153"/>
      <c r="AD306" s="88">
        <f>'Art. 137'!AF298</f>
        <v>0</v>
      </c>
      <c r="AE306" s="89">
        <f t="shared" si="91"/>
        <v>0</v>
      </c>
      <c r="AF306">
        <f t="shared" si="92"/>
        <v>0</v>
      </c>
      <c r="AG306" s="86">
        <f t="shared" si="93"/>
        <v>1</v>
      </c>
      <c r="AH306" s="90">
        <f t="shared" si="94"/>
        <v>0</v>
      </c>
      <c r="AI306" s="91">
        <f t="shared" si="95"/>
        <v>2.4390243902439025E-2</v>
      </c>
      <c r="AJ306" s="91">
        <f t="shared" si="96"/>
        <v>0</v>
      </c>
      <c r="AK306" s="91">
        <f t="shared" si="97"/>
        <v>0</v>
      </c>
    </row>
    <row r="307" spans="1:37" ht="25" customHeight="1" thickTop="1" thickBot="1" x14ac:dyDescent="0.3">
      <c r="A307" s="259" t="s">
        <v>270</v>
      </c>
      <c r="B307" s="259"/>
      <c r="C307" s="259"/>
      <c r="D307" s="259"/>
      <c r="E307" s="259"/>
      <c r="F307" s="259"/>
      <c r="G307" s="259"/>
      <c r="H307" s="259"/>
      <c r="I307" s="259"/>
      <c r="J307" s="259"/>
      <c r="K307" s="259"/>
      <c r="L307" s="259"/>
      <c r="M307" s="259"/>
      <c r="N307" s="259"/>
      <c r="O307" s="259"/>
      <c r="P307" s="259"/>
      <c r="Q307" s="152"/>
      <c r="R307" s="152"/>
      <c r="S307" s="152"/>
      <c r="T307" s="152"/>
      <c r="U307" s="152"/>
      <c r="V307" s="152"/>
      <c r="W307" s="152"/>
      <c r="X307" s="152"/>
      <c r="Y307" s="152"/>
      <c r="Z307" s="152"/>
      <c r="AA307" s="152"/>
      <c r="AB307" s="152"/>
      <c r="AC307" s="153"/>
      <c r="AD307" s="88">
        <f>'Art. 137'!AF299</f>
        <v>0</v>
      </c>
      <c r="AE307" s="89">
        <f t="shared" si="91"/>
        <v>0</v>
      </c>
      <c r="AF307">
        <f t="shared" si="92"/>
        <v>0</v>
      </c>
      <c r="AG307" s="86">
        <f t="shared" si="93"/>
        <v>1</v>
      </c>
      <c r="AH307" s="90">
        <f t="shared" si="94"/>
        <v>0</v>
      </c>
      <c r="AI307" s="91">
        <f t="shared" si="95"/>
        <v>2.4390243902439025E-2</v>
      </c>
      <c r="AJ307" s="91">
        <f t="shared" si="96"/>
        <v>0</v>
      </c>
      <c r="AK307" s="91">
        <f t="shared" si="97"/>
        <v>0</v>
      </c>
    </row>
    <row r="308" spans="1:37" ht="25" customHeight="1" thickTop="1" thickBot="1" x14ac:dyDescent="0.3">
      <c r="A308" s="259" t="s">
        <v>271</v>
      </c>
      <c r="B308" s="259"/>
      <c r="C308" s="259"/>
      <c r="D308" s="259"/>
      <c r="E308" s="259"/>
      <c r="F308" s="259"/>
      <c r="G308" s="259"/>
      <c r="H308" s="259"/>
      <c r="I308" s="259"/>
      <c r="J308" s="259"/>
      <c r="K308" s="259"/>
      <c r="L308" s="259"/>
      <c r="M308" s="259"/>
      <c r="N308" s="259"/>
      <c r="O308" s="259"/>
      <c r="P308" s="259"/>
      <c r="Q308" s="150"/>
      <c r="R308" s="150"/>
      <c r="S308" s="150"/>
      <c r="T308" s="150"/>
      <c r="U308" s="150"/>
      <c r="V308" s="150"/>
      <c r="W308" s="150"/>
      <c r="X308" s="150"/>
      <c r="Y308" s="150"/>
      <c r="Z308" s="150"/>
      <c r="AA308" s="150"/>
      <c r="AB308" s="150"/>
      <c r="AC308" s="151"/>
      <c r="AD308" s="88">
        <f>'Art. 137'!AF300</f>
        <v>0</v>
      </c>
      <c r="AE308" s="89">
        <f t="shared" si="91"/>
        <v>0</v>
      </c>
      <c r="AF308">
        <f t="shared" si="92"/>
        <v>0</v>
      </c>
      <c r="AG308" s="86">
        <f t="shared" si="93"/>
        <v>1</v>
      </c>
      <c r="AH308" s="90">
        <f t="shared" si="94"/>
        <v>0</v>
      </c>
      <c r="AI308" s="91">
        <f t="shared" si="95"/>
        <v>2.4390243902439025E-2</v>
      </c>
      <c r="AJ308" s="91">
        <f t="shared" si="96"/>
        <v>0</v>
      </c>
      <c r="AK308" s="91">
        <f t="shared" si="97"/>
        <v>0</v>
      </c>
    </row>
    <row r="309" spans="1:37" ht="25" customHeight="1" thickTop="1" thickBot="1" x14ac:dyDescent="0.3">
      <c r="A309" s="259" t="s">
        <v>272</v>
      </c>
      <c r="B309" s="259"/>
      <c r="C309" s="259"/>
      <c r="D309" s="259"/>
      <c r="E309" s="259"/>
      <c r="F309" s="259"/>
      <c r="G309" s="259"/>
      <c r="H309" s="259"/>
      <c r="I309" s="259"/>
      <c r="J309" s="259"/>
      <c r="K309" s="259"/>
      <c r="L309" s="259"/>
      <c r="M309" s="259"/>
      <c r="N309" s="259"/>
      <c r="O309" s="259"/>
      <c r="P309" s="259"/>
      <c r="Q309" s="150"/>
      <c r="R309" s="150"/>
      <c r="S309" s="150"/>
      <c r="T309" s="150"/>
      <c r="U309" s="150"/>
      <c r="V309" s="150"/>
      <c r="W309" s="150"/>
      <c r="X309" s="150"/>
      <c r="Y309" s="150"/>
      <c r="Z309" s="150"/>
      <c r="AA309" s="150"/>
      <c r="AB309" s="150"/>
      <c r="AC309" s="151"/>
      <c r="AD309" s="88">
        <f>'Art. 137'!AF301</f>
        <v>0</v>
      </c>
      <c r="AE309" s="89">
        <f t="shared" si="91"/>
        <v>0</v>
      </c>
      <c r="AF309">
        <f t="shared" si="92"/>
        <v>0</v>
      </c>
      <c r="AG309" s="86">
        <f t="shared" si="93"/>
        <v>1</v>
      </c>
      <c r="AH309" s="90">
        <f t="shared" si="94"/>
        <v>0</v>
      </c>
      <c r="AI309" s="91">
        <f t="shared" si="95"/>
        <v>2.4390243902439025E-2</v>
      </c>
      <c r="AJ309" s="91">
        <f t="shared" si="96"/>
        <v>0</v>
      </c>
      <c r="AK309" s="91">
        <f t="shared" si="97"/>
        <v>0</v>
      </c>
    </row>
    <row r="310" spans="1:37" ht="25" customHeight="1" thickTop="1" thickBot="1" x14ac:dyDescent="0.3">
      <c r="A310" s="259" t="s">
        <v>273</v>
      </c>
      <c r="B310" s="259"/>
      <c r="C310" s="259"/>
      <c r="D310" s="259"/>
      <c r="E310" s="259"/>
      <c r="F310" s="259"/>
      <c r="G310" s="259"/>
      <c r="H310" s="259"/>
      <c r="I310" s="259"/>
      <c r="J310" s="259"/>
      <c r="K310" s="259"/>
      <c r="L310" s="259"/>
      <c r="M310" s="259"/>
      <c r="N310" s="259"/>
      <c r="O310" s="259"/>
      <c r="P310" s="259"/>
      <c r="Q310" s="152"/>
      <c r="R310" s="152"/>
      <c r="S310" s="152"/>
      <c r="T310" s="152"/>
      <c r="U310" s="152"/>
      <c r="V310" s="152"/>
      <c r="W310" s="152"/>
      <c r="X310" s="152"/>
      <c r="Y310" s="152"/>
      <c r="Z310" s="152"/>
      <c r="AA310" s="152"/>
      <c r="AB310" s="152"/>
      <c r="AC310" s="153"/>
      <c r="AD310" s="88">
        <f>'Art. 137'!AF302</f>
        <v>0</v>
      </c>
      <c r="AE310" s="89">
        <f t="shared" si="91"/>
        <v>0</v>
      </c>
      <c r="AF310">
        <f t="shared" si="92"/>
        <v>0</v>
      </c>
      <c r="AG310" s="86">
        <f t="shared" si="93"/>
        <v>1</v>
      </c>
      <c r="AH310" s="90">
        <f t="shared" si="94"/>
        <v>0</v>
      </c>
      <c r="AI310" s="91">
        <f t="shared" si="95"/>
        <v>2.4390243902439025E-2</v>
      </c>
      <c r="AJ310" s="91">
        <f t="shared" si="96"/>
        <v>0</v>
      </c>
      <c r="AK310" s="91">
        <f t="shared" si="97"/>
        <v>0</v>
      </c>
    </row>
    <row r="311" spans="1:37" ht="25" customHeight="1" thickTop="1" thickBot="1" x14ac:dyDescent="0.3">
      <c r="A311" s="259" t="s">
        <v>274</v>
      </c>
      <c r="B311" s="259"/>
      <c r="C311" s="259"/>
      <c r="D311" s="259"/>
      <c r="E311" s="259"/>
      <c r="F311" s="259"/>
      <c r="G311" s="259"/>
      <c r="H311" s="259"/>
      <c r="I311" s="259"/>
      <c r="J311" s="259"/>
      <c r="K311" s="259"/>
      <c r="L311" s="259"/>
      <c r="M311" s="259"/>
      <c r="N311" s="259"/>
      <c r="O311" s="259"/>
      <c r="P311" s="259"/>
      <c r="Q311" s="152"/>
      <c r="R311" s="152"/>
      <c r="S311" s="152"/>
      <c r="T311" s="152"/>
      <c r="U311" s="152"/>
      <c r="V311" s="152"/>
      <c r="W311" s="152"/>
      <c r="X311" s="152"/>
      <c r="Y311" s="152"/>
      <c r="Z311" s="152"/>
      <c r="AA311" s="152"/>
      <c r="AB311" s="152"/>
      <c r="AC311" s="153"/>
      <c r="AD311" s="88">
        <f>'Art. 137'!AF303</f>
        <v>0</v>
      </c>
      <c r="AE311" s="89">
        <f t="shared" si="91"/>
        <v>0</v>
      </c>
      <c r="AF311">
        <f t="shared" si="92"/>
        <v>0</v>
      </c>
      <c r="AG311" s="86">
        <f t="shared" si="93"/>
        <v>1</v>
      </c>
      <c r="AH311" s="90">
        <f t="shared" si="94"/>
        <v>0</v>
      </c>
      <c r="AI311" s="91">
        <f t="shared" si="95"/>
        <v>2.4390243902439025E-2</v>
      </c>
      <c r="AJ311" s="91">
        <f t="shared" si="96"/>
        <v>0</v>
      </c>
      <c r="AK311" s="91">
        <f t="shared" si="97"/>
        <v>0</v>
      </c>
    </row>
    <row r="312" spans="1:37" ht="25" customHeight="1" thickTop="1" thickBot="1" x14ac:dyDescent="0.3">
      <c r="A312" s="259" t="s">
        <v>275</v>
      </c>
      <c r="B312" s="259"/>
      <c r="C312" s="259"/>
      <c r="D312" s="259"/>
      <c r="E312" s="259"/>
      <c r="F312" s="259"/>
      <c r="G312" s="259"/>
      <c r="H312" s="259"/>
      <c r="I312" s="259"/>
      <c r="J312" s="259"/>
      <c r="K312" s="259"/>
      <c r="L312" s="259"/>
      <c r="M312" s="259"/>
      <c r="N312" s="259"/>
      <c r="O312" s="259"/>
      <c r="P312" s="259"/>
      <c r="Q312" s="150"/>
      <c r="R312" s="150"/>
      <c r="S312" s="150"/>
      <c r="T312" s="150"/>
      <c r="U312" s="150"/>
      <c r="V312" s="150"/>
      <c r="W312" s="150"/>
      <c r="X312" s="150"/>
      <c r="Y312" s="150"/>
      <c r="Z312" s="150"/>
      <c r="AA312" s="150"/>
      <c r="AB312" s="150"/>
      <c r="AC312" s="151"/>
      <c r="AD312" s="88">
        <f>'Art. 137'!AF304</f>
        <v>0</v>
      </c>
      <c r="AE312" s="89">
        <f t="shared" si="91"/>
        <v>0</v>
      </c>
      <c r="AF312">
        <f t="shared" si="92"/>
        <v>0</v>
      </c>
      <c r="AG312" s="86">
        <f t="shared" si="93"/>
        <v>1</v>
      </c>
      <c r="AH312" s="90">
        <f t="shared" si="94"/>
        <v>0</v>
      </c>
      <c r="AI312" s="91">
        <f t="shared" si="95"/>
        <v>2.4390243902439025E-2</v>
      </c>
      <c r="AJ312" s="91">
        <f t="shared" si="96"/>
        <v>0</v>
      </c>
      <c r="AK312" s="91">
        <f t="shared" si="97"/>
        <v>0</v>
      </c>
    </row>
    <row r="313" spans="1:37" ht="25" customHeight="1" thickTop="1" thickBot="1" x14ac:dyDescent="0.3">
      <c r="A313" s="259" t="s">
        <v>276</v>
      </c>
      <c r="B313" s="259"/>
      <c r="C313" s="259"/>
      <c r="D313" s="259"/>
      <c r="E313" s="259"/>
      <c r="F313" s="259"/>
      <c r="G313" s="259"/>
      <c r="H313" s="259"/>
      <c r="I313" s="259"/>
      <c r="J313" s="259"/>
      <c r="K313" s="259"/>
      <c r="L313" s="259"/>
      <c r="M313" s="259"/>
      <c r="N313" s="259"/>
      <c r="O313" s="259"/>
      <c r="P313" s="259"/>
      <c r="Q313" s="150"/>
      <c r="R313" s="150"/>
      <c r="S313" s="150"/>
      <c r="T313" s="150"/>
      <c r="U313" s="150"/>
      <c r="V313" s="150"/>
      <c r="W313" s="150"/>
      <c r="X313" s="150"/>
      <c r="Y313" s="150"/>
      <c r="Z313" s="150"/>
      <c r="AA313" s="150"/>
      <c r="AB313" s="150"/>
      <c r="AC313" s="151"/>
      <c r="AD313" s="88">
        <f>'Art. 137'!AF305</f>
        <v>0</v>
      </c>
      <c r="AE313" s="89">
        <f t="shared" si="91"/>
        <v>0</v>
      </c>
      <c r="AF313">
        <f t="shared" si="92"/>
        <v>0</v>
      </c>
      <c r="AG313" s="86">
        <f t="shared" si="93"/>
        <v>1</v>
      </c>
      <c r="AH313" s="90">
        <f t="shared" si="94"/>
        <v>0</v>
      </c>
      <c r="AI313" s="91">
        <f t="shared" si="95"/>
        <v>2.4390243902439025E-2</v>
      </c>
      <c r="AJ313" s="91">
        <f t="shared" si="96"/>
        <v>0</v>
      </c>
      <c r="AK313" s="91">
        <f t="shared" si="97"/>
        <v>0</v>
      </c>
    </row>
    <row r="314" spans="1:37" ht="25" customHeight="1" thickTop="1" thickBot="1" x14ac:dyDescent="0.3">
      <c r="A314" s="259" t="s">
        <v>277</v>
      </c>
      <c r="B314" s="259"/>
      <c r="C314" s="259"/>
      <c r="D314" s="259"/>
      <c r="E314" s="259"/>
      <c r="F314" s="259"/>
      <c r="G314" s="259"/>
      <c r="H314" s="259"/>
      <c r="I314" s="259"/>
      <c r="J314" s="259"/>
      <c r="K314" s="259"/>
      <c r="L314" s="259"/>
      <c r="M314" s="259"/>
      <c r="N314" s="259"/>
      <c r="O314" s="259"/>
      <c r="P314" s="259"/>
      <c r="Q314" s="150"/>
      <c r="R314" s="150"/>
      <c r="S314" s="150"/>
      <c r="T314" s="150"/>
      <c r="U314" s="150"/>
      <c r="V314" s="150"/>
      <c r="W314" s="150"/>
      <c r="X314" s="150"/>
      <c r="Y314" s="150"/>
      <c r="Z314" s="150"/>
      <c r="AA314" s="150"/>
      <c r="AB314" s="150"/>
      <c r="AC314" s="151"/>
      <c r="AD314" s="88">
        <f>'Art. 137'!AF306</f>
        <v>0</v>
      </c>
      <c r="AE314" s="89">
        <f t="shared" si="91"/>
        <v>0</v>
      </c>
      <c r="AF314">
        <f t="shared" si="92"/>
        <v>0</v>
      </c>
      <c r="AG314" s="86">
        <f t="shared" si="93"/>
        <v>1</v>
      </c>
      <c r="AH314" s="90">
        <f t="shared" si="94"/>
        <v>0</v>
      </c>
      <c r="AI314" s="91">
        <f t="shared" si="95"/>
        <v>2.4390243902439025E-2</v>
      </c>
      <c r="AJ314" s="91">
        <f t="shared" si="96"/>
        <v>0</v>
      </c>
      <c r="AK314" s="91">
        <f t="shared" si="97"/>
        <v>0</v>
      </c>
    </row>
    <row r="315" spans="1:37" ht="25" customHeight="1" thickTop="1" thickBot="1" x14ac:dyDescent="0.3">
      <c r="A315" s="259" t="s">
        <v>278</v>
      </c>
      <c r="B315" s="259"/>
      <c r="C315" s="259"/>
      <c r="D315" s="259"/>
      <c r="E315" s="259"/>
      <c r="F315" s="259"/>
      <c r="G315" s="259"/>
      <c r="H315" s="259"/>
      <c r="I315" s="259"/>
      <c r="J315" s="259"/>
      <c r="K315" s="259"/>
      <c r="L315" s="259"/>
      <c r="M315" s="259"/>
      <c r="N315" s="259"/>
      <c r="O315" s="259"/>
      <c r="P315" s="259"/>
      <c r="Q315" s="150"/>
      <c r="R315" s="150"/>
      <c r="S315" s="150"/>
      <c r="T315" s="150"/>
      <c r="U315" s="150"/>
      <c r="V315" s="150"/>
      <c r="W315" s="150"/>
      <c r="X315" s="150"/>
      <c r="Y315" s="150"/>
      <c r="Z315" s="150"/>
      <c r="AA315" s="150"/>
      <c r="AB315" s="150"/>
      <c r="AC315" s="151"/>
      <c r="AD315" s="88">
        <f>'Art. 137'!AF307</f>
        <v>0</v>
      </c>
      <c r="AE315" s="89">
        <f t="shared" si="91"/>
        <v>0</v>
      </c>
      <c r="AF315">
        <f t="shared" si="92"/>
        <v>0</v>
      </c>
      <c r="AG315" s="86">
        <f t="shared" si="93"/>
        <v>1</v>
      </c>
      <c r="AH315" s="90">
        <f t="shared" si="94"/>
        <v>0</v>
      </c>
      <c r="AI315" s="91">
        <f t="shared" si="95"/>
        <v>2.4390243902439025E-2</v>
      </c>
      <c r="AJ315" s="91">
        <f t="shared" si="96"/>
        <v>0</v>
      </c>
      <c r="AK315" s="91">
        <f t="shared" si="97"/>
        <v>0</v>
      </c>
    </row>
    <row r="316" spans="1:37" ht="25" customHeight="1" thickTop="1" thickBot="1" x14ac:dyDescent="0.3">
      <c r="A316" s="259" t="s">
        <v>279</v>
      </c>
      <c r="B316" s="259"/>
      <c r="C316" s="259"/>
      <c r="D316" s="259"/>
      <c r="E316" s="259"/>
      <c r="F316" s="259"/>
      <c r="G316" s="259"/>
      <c r="H316" s="259"/>
      <c r="I316" s="259"/>
      <c r="J316" s="259"/>
      <c r="K316" s="259"/>
      <c r="L316" s="259"/>
      <c r="M316" s="259"/>
      <c r="N316" s="259"/>
      <c r="O316" s="259"/>
      <c r="P316" s="259"/>
      <c r="Q316" s="152"/>
      <c r="R316" s="152"/>
      <c r="S316" s="152"/>
      <c r="T316" s="152"/>
      <c r="U316" s="152"/>
      <c r="V316" s="152"/>
      <c r="W316" s="152"/>
      <c r="X316" s="152"/>
      <c r="Y316" s="152"/>
      <c r="Z316" s="152"/>
      <c r="AA316" s="152"/>
      <c r="AB316" s="152"/>
      <c r="AC316" s="153"/>
      <c r="AD316" s="88">
        <f>'Art. 137'!AF308</f>
        <v>0</v>
      </c>
      <c r="AE316" s="89">
        <f t="shared" si="91"/>
        <v>0</v>
      </c>
      <c r="AF316">
        <f t="shared" si="92"/>
        <v>0</v>
      </c>
      <c r="AG316" s="86">
        <f t="shared" si="93"/>
        <v>1</v>
      </c>
      <c r="AH316" s="90">
        <f t="shared" si="94"/>
        <v>0</v>
      </c>
      <c r="AI316" s="91">
        <f t="shared" si="95"/>
        <v>2.4390243902439025E-2</v>
      </c>
      <c r="AJ316" s="91">
        <f t="shared" si="96"/>
        <v>0</v>
      </c>
      <c r="AK316" s="91">
        <f t="shared" si="97"/>
        <v>0</v>
      </c>
    </row>
    <row r="317" spans="1:37" ht="25" customHeight="1" thickTop="1" thickBot="1" x14ac:dyDescent="0.3">
      <c r="A317" s="259" t="s">
        <v>280</v>
      </c>
      <c r="B317" s="259"/>
      <c r="C317" s="259"/>
      <c r="D317" s="259"/>
      <c r="E317" s="259"/>
      <c r="F317" s="259"/>
      <c r="G317" s="259"/>
      <c r="H317" s="259"/>
      <c r="I317" s="259"/>
      <c r="J317" s="259"/>
      <c r="K317" s="259"/>
      <c r="L317" s="259"/>
      <c r="M317" s="259"/>
      <c r="N317" s="259"/>
      <c r="O317" s="259"/>
      <c r="P317" s="259"/>
      <c r="Q317" s="152"/>
      <c r="R317" s="152"/>
      <c r="S317" s="152"/>
      <c r="T317" s="152"/>
      <c r="U317" s="152"/>
      <c r="V317" s="152"/>
      <c r="W317" s="152"/>
      <c r="X317" s="152"/>
      <c r="Y317" s="152"/>
      <c r="Z317" s="152"/>
      <c r="AA317" s="152"/>
      <c r="AB317" s="152"/>
      <c r="AC317" s="153"/>
      <c r="AD317" s="88">
        <f>'Art. 137'!AF309</f>
        <v>0</v>
      </c>
      <c r="AE317" s="89">
        <f t="shared" si="91"/>
        <v>0</v>
      </c>
      <c r="AF317">
        <f t="shared" si="92"/>
        <v>0</v>
      </c>
      <c r="AG317" s="86">
        <f t="shared" si="93"/>
        <v>1</v>
      </c>
      <c r="AH317" s="90">
        <f t="shared" si="94"/>
        <v>0</v>
      </c>
      <c r="AI317" s="91">
        <f t="shared" si="95"/>
        <v>2.4390243902439025E-2</v>
      </c>
      <c r="AJ317" s="91">
        <f t="shared" si="96"/>
        <v>0</v>
      </c>
      <c r="AK317" s="91">
        <f t="shared" si="97"/>
        <v>0</v>
      </c>
    </row>
    <row r="318" spans="1:37" ht="25" customHeight="1" thickTop="1" thickBot="1" x14ac:dyDescent="0.3">
      <c r="A318" s="259" t="s">
        <v>281</v>
      </c>
      <c r="B318" s="259"/>
      <c r="C318" s="259"/>
      <c r="D318" s="259"/>
      <c r="E318" s="259"/>
      <c r="F318" s="259"/>
      <c r="G318" s="259"/>
      <c r="H318" s="259"/>
      <c r="I318" s="259"/>
      <c r="J318" s="259"/>
      <c r="K318" s="259"/>
      <c r="L318" s="259"/>
      <c r="M318" s="259"/>
      <c r="N318" s="259"/>
      <c r="O318" s="259"/>
      <c r="P318" s="259"/>
      <c r="Q318" s="150"/>
      <c r="R318" s="150"/>
      <c r="S318" s="150"/>
      <c r="T318" s="150"/>
      <c r="U318" s="150"/>
      <c r="V318" s="150"/>
      <c r="W318" s="150"/>
      <c r="X318" s="150"/>
      <c r="Y318" s="150"/>
      <c r="Z318" s="150"/>
      <c r="AA318" s="150"/>
      <c r="AB318" s="150"/>
      <c r="AC318" s="151"/>
      <c r="AD318" s="88">
        <f>'Art. 137'!AF310</f>
        <v>0</v>
      </c>
      <c r="AE318" s="89">
        <f t="shared" si="91"/>
        <v>0</v>
      </c>
      <c r="AF318">
        <f t="shared" si="92"/>
        <v>0</v>
      </c>
      <c r="AG318" s="86">
        <f t="shared" si="93"/>
        <v>1</v>
      </c>
      <c r="AH318" s="90">
        <f t="shared" si="94"/>
        <v>0</v>
      </c>
      <c r="AI318" s="91">
        <f t="shared" si="95"/>
        <v>2.4390243902439025E-2</v>
      </c>
      <c r="AJ318" s="91">
        <f t="shared" si="96"/>
        <v>0</v>
      </c>
      <c r="AK318" s="91">
        <f t="shared" si="97"/>
        <v>0</v>
      </c>
    </row>
    <row r="319" spans="1:37" ht="25" customHeight="1" thickTop="1" thickBot="1" x14ac:dyDescent="0.3">
      <c r="A319" s="259" t="s">
        <v>282</v>
      </c>
      <c r="B319" s="259"/>
      <c r="C319" s="259"/>
      <c r="D319" s="259"/>
      <c r="E319" s="259"/>
      <c r="F319" s="259"/>
      <c r="G319" s="259"/>
      <c r="H319" s="259"/>
      <c r="I319" s="259"/>
      <c r="J319" s="259"/>
      <c r="K319" s="259"/>
      <c r="L319" s="259"/>
      <c r="M319" s="259"/>
      <c r="N319" s="259"/>
      <c r="O319" s="259"/>
      <c r="P319" s="259"/>
      <c r="Q319" s="150"/>
      <c r="R319" s="150"/>
      <c r="S319" s="150"/>
      <c r="T319" s="150"/>
      <c r="U319" s="150"/>
      <c r="V319" s="150"/>
      <c r="W319" s="150"/>
      <c r="X319" s="150"/>
      <c r="Y319" s="150"/>
      <c r="Z319" s="150"/>
      <c r="AA319" s="150"/>
      <c r="AB319" s="150"/>
      <c r="AC319" s="151"/>
      <c r="AD319" s="88">
        <f>'Art. 137'!AF311</f>
        <v>0</v>
      </c>
      <c r="AE319" s="89">
        <f t="shared" si="91"/>
        <v>0</v>
      </c>
      <c r="AF319">
        <f t="shared" si="92"/>
        <v>0</v>
      </c>
      <c r="AG319" s="86">
        <f t="shared" si="93"/>
        <v>1</v>
      </c>
      <c r="AH319" s="90">
        <f t="shared" si="94"/>
        <v>0</v>
      </c>
      <c r="AI319" s="91">
        <f t="shared" si="95"/>
        <v>2.4390243902439025E-2</v>
      </c>
      <c r="AJ319" s="91">
        <f t="shared" si="96"/>
        <v>0</v>
      </c>
      <c r="AK319" s="91">
        <f t="shared" si="97"/>
        <v>0</v>
      </c>
    </row>
    <row r="320" spans="1:37" ht="25" customHeight="1" thickTop="1" thickBot="1" x14ac:dyDescent="0.3">
      <c r="A320" s="259" t="s">
        <v>283</v>
      </c>
      <c r="B320" s="259"/>
      <c r="C320" s="259"/>
      <c r="D320" s="259"/>
      <c r="E320" s="259"/>
      <c r="F320" s="259"/>
      <c r="G320" s="259"/>
      <c r="H320" s="259"/>
      <c r="I320" s="259"/>
      <c r="J320" s="259"/>
      <c r="K320" s="259"/>
      <c r="L320" s="259"/>
      <c r="M320" s="259"/>
      <c r="N320" s="259"/>
      <c r="O320" s="259"/>
      <c r="P320" s="259"/>
      <c r="Q320" s="152"/>
      <c r="R320" s="152"/>
      <c r="S320" s="152"/>
      <c r="T320" s="152"/>
      <c r="U320" s="152"/>
      <c r="V320" s="152"/>
      <c r="W320" s="152"/>
      <c r="X320" s="152"/>
      <c r="Y320" s="152"/>
      <c r="Z320" s="152"/>
      <c r="AA320" s="152"/>
      <c r="AB320" s="152"/>
      <c r="AC320" s="153"/>
      <c r="AD320" s="88">
        <f>'Art. 137'!AF312</f>
        <v>0</v>
      </c>
      <c r="AE320" s="89">
        <f t="shared" si="91"/>
        <v>0</v>
      </c>
      <c r="AF320">
        <f t="shared" si="92"/>
        <v>0</v>
      </c>
      <c r="AG320" s="86">
        <f t="shared" si="93"/>
        <v>1</v>
      </c>
      <c r="AH320" s="90">
        <f t="shared" si="94"/>
        <v>0</v>
      </c>
      <c r="AI320" s="91">
        <f t="shared" si="95"/>
        <v>2.4390243902439025E-2</v>
      </c>
      <c r="AJ320" s="91">
        <f t="shared" si="96"/>
        <v>0</v>
      </c>
      <c r="AK320" s="91">
        <f t="shared" si="97"/>
        <v>0</v>
      </c>
    </row>
    <row r="321" spans="1:37" ht="25" customHeight="1" thickTop="1" thickBot="1" x14ac:dyDescent="0.3">
      <c r="A321" s="259" t="s">
        <v>284</v>
      </c>
      <c r="B321" s="259"/>
      <c r="C321" s="259"/>
      <c r="D321" s="259"/>
      <c r="E321" s="259"/>
      <c r="F321" s="259"/>
      <c r="G321" s="259"/>
      <c r="H321" s="259"/>
      <c r="I321" s="259"/>
      <c r="J321" s="259"/>
      <c r="K321" s="259"/>
      <c r="L321" s="259"/>
      <c r="M321" s="259"/>
      <c r="N321" s="259"/>
      <c r="O321" s="259"/>
      <c r="P321" s="259"/>
      <c r="Q321" s="152"/>
      <c r="R321" s="152"/>
      <c r="S321" s="152"/>
      <c r="T321" s="152"/>
      <c r="U321" s="152"/>
      <c r="V321" s="152"/>
      <c r="W321" s="152"/>
      <c r="X321" s="152"/>
      <c r="Y321" s="152"/>
      <c r="Z321" s="152"/>
      <c r="AA321" s="152"/>
      <c r="AB321" s="152"/>
      <c r="AC321" s="153"/>
      <c r="AD321" s="88">
        <f>'Art. 137'!AF313</f>
        <v>0</v>
      </c>
      <c r="AE321" s="89">
        <f t="shared" si="91"/>
        <v>0</v>
      </c>
      <c r="AF321">
        <f t="shared" si="92"/>
        <v>0</v>
      </c>
      <c r="AG321" s="86">
        <f t="shared" si="93"/>
        <v>1</v>
      </c>
      <c r="AH321" s="90">
        <f t="shared" si="94"/>
        <v>0</v>
      </c>
      <c r="AI321" s="91">
        <f t="shared" si="95"/>
        <v>2.4390243902439025E-2</v>
      </c>
      <c r="AJ321" s="91">
        <f t="shared" si="96"/>
        <v>0</v>
      </c>
      <c r="AK321" s="91">
        <f t="shared" si="97"/>
        <v>0</v>
      </c>
    </row>
    <row r="322" spans="1:37" ht="25" customHeight="1" thickTop="1" thickBot="1" x14ac:dyDescent="0.3">
      <c r="A322" s="259" t="s">
        <v>285</v>
      </c>
      <c r="B322" s="259"/>
      <c r="C322" s="259"/>
      <c r="D322" s="259"/>
      <c r="E322" s="259"/>
      <c r="F322" s="259"/>
      <c r="G322" s="259"/>
      <c r="H322" s="259"/>
      <c r="I322" s="259"/>
      <c r="J322" s="259"/>
      <c r="K322" s="259"/>
      <c r="L322" s="259"/>
      <c r="M322" s="259"/>
      <c r="N322" s="259"/>
      <c r="O322" s="259"/>
      <c r="P322" s="259"/>
      <c r="Q322" s="150"/>
      <c r="R322" s="150"/>
      <c r="S322" s="150"/>
      <c r="T322" s="150"/>
      <c r="U322" s="150"/>
      <c r="V322" s="150"/>
      <c r="W322" s="150"/>
      <c r="X322" s="150"/>
      <c r="Y322" s="150"/>
      <c r="Z322" s="150"/>
      <c r="AA322" s="150"/>
      <c r="AB322" s="150"/>
      <c r="AC322" s="151"/>
      <c r="AD322" s="88">
        <f>'Art. 137'!AF314</f>
        <v>0</v>
      </c>
      <c r="AE322" s="89">
        <f t="shared" si="91"/>
        <v>0</v>
      </c>
      <c r="AF322">
        <f t="shared" si="92"/>
        <v>0</v>
      </c>
      <c r="AG322" s="86">
        <f t="shared" si="93"/>
        <v>1</v>
      </c>
      <c r="AH322" s="90">
        <f t="shared" si="94"/>
        <v>0</v>
      </c>
      <c r="AI322" s="91">
        <f t="shared" si="95"/>
        <v>2.4390243902439025E-2</v>
      </c>
      <c r="AJ322" s="91">
        <f t="shared" si="96"/>
        <v>0</v>
      </c>
      <c r="AK322" s="91">
        <f t="shared" si="97"/>
        <v>0</v>
      </c>
    </row>
    <row r="323" spans="1:37" ht="25" customHeight="1" thickTop="1" x14ac:dyDescent="0.25">
      <c r="A323" s="289" t="s">
        <v>364</v>
      </c>
      <c r="B323" s="289"/>
      <c r="C323" s="289"/>
      <c r="D323" s="289"/>
      <c r="E323" s="289"/>
      <c r="F323" s="289"/>
      <c r="G323" s="289"/>
      <c r="H323" s="289"/>
      <c r="I323" s="289"/>
      <c r="J323" s="289"/>
      <c r="K323" s="289"/>
      <c r="L323" s="289"/>
      <c r="M323" s="289"/>
      <c r="N323" s="289"/>
      <c r="O323" s="289"/>
      <c r="P323" s="289"/>
      <c r="Q323" s="289"/>
      <c r="R323" s="289"/>
      <c r="S323" s="289"/>
      <c r="T323" s="289"/>
      <c r="U323" s="289"/>
      <c r="V323" s="289"/>
      <c r="W323" s="289"/>
      <c r="X323" s="289"/>
      <c r="Y323" s="289"/>
      <c r="Z323" s="289"/>
      <c r="AA323" s="289"/>
      <c r="AB323" s="289"/>
      <c r="AC323" s="289"/>
      <c r="AD323" s="289"/>
      <c r="AE323" s="89">
        <f>SUM(AE282:AE322)</f>
        <v>0</v>
      </c>
      <c r="AF323" s="59"/>
      <c r="AG323" s="92">
        <f>SUM(AG282:AG322)</f>
        <v>41</v>
      </c>
      <c r="AH323" s="93"/>
      <c r="AI323" s="94"/>
      <c r="AJ323" s="94"/>
      <c r="AK323" s="94"/>
    </row>
    <row r="324" spans="1:37" ht="25" customHeight="1" x14ac:dyDescent="0.25">
      <c r="A324" s="290" t="s">
        <v>365</v>
      </c>
      <c r="B324" s="290"/>
      <c r="C324" s="290"/>
      <c r="D324" s="290"/>
      <c r="E324" s="290"/>
      <c r="F324" s="290"/>
      <c r="G324" s="290"/>
      <c r="H324" s="290"/>
      <c r="I324" s="290"/>
      <c r="J324" s="290"/>
      <c r="K324" s="290"/>
      <c r="L324" s="290"/>
      <c r="M324" s="290"/>
      <c r="N324" s="290"/>
      <c r="O324" s="290"/>
      <c r="P324" s="290"/>
      <c r="Q324" s="290"/>
      <c r="R324" s="290"/>
      <c r="S324" s="290"/>
      <c r="T324" s="290"/>
      <c r="U324" s="290"/>
      <c r="V324" s="290"/>
      <c r="W324" s="290"/>
      <c r="X324" s="290"/>
      <c r="Y324" s="290"/>
      <c r="Z324" s="290"/>
      <c r="AA324" s="290"/>
      <c r="AB324" s="290"/>
      <c r="AC324" s="290"/>
      <c r="AD324" s="290"/>
      <c r="AE324" s="89">
        <f>AE323/$AE$20*100</f>
        <v>0</v>
      </c>
      <c r="AF324" s="59"/>
      <c r="AG324" s="92"/>
      <c r="AH324" s="93"/>
      <c r="AI324" s="94"/>
      <c r="AJ324" s="94"/>
      <c r="AK324" s="94"/>
    </row>
    <row r="325" spans="1:37" ht="25" customHeight="1" thickBot="1" x14ac:dyDescent="0.3">
      <c r="A325" s="70"/>
      <c r="B325" s="70"/>
      <c r="C325" s="70"/>
      <c r="D325" s="70"/>
      <c r="E325" s="70"/>
      <c r="F325" s="70"/>
      <c r="G325" s="70"/>
      <c r="H325" s="70"/>
      <c r="I325" s="70"/>
      <c r="J325" s="70"/>
      <c r="K325" s="70"/>
      <c r="L325" s="70"/>
      <c r="M325" s="70"/>
      <c r="N325" s="70"/>
      <c r="O325" s="70"/>
      <c r="P325" s="70"/>
      <c r="Q325" s="95"/>
      <c r="R325" s="70"/>
      <c r="S325" s="70"/>
      <c r="T325" s="70"/>
      <c r="U325" s="70"/>
      <c r="V325" s="70"/>
      <c r="W325" s="70"/>
      <c r="X325" s="70"/>
      <c r="Y325" s="70"/>
      <c r="Z325" s="70"/>
      <c r="AA325" s="70"/>
      <c r="AB325" s="70"/>
      <c r="AC325" s="70"/>
      <c r="AD325" s="96"/>
      <c r="AE325" s="96"/>
    </row>
    <row r="326" spans="1:37" ht="25" customHeight="1" thickTop="1" thickBot="1" x14ac:dyDescent="0.3">
      <c r="A326" s="291" t="s">
        <v>124</v>
      </c>
      <c r="B326" s="291"/>
      <c r="C326" s="291"/>
      <c r="D326" s="291"/>
      <c r="E326" s="291"/>
      <c r="F326" s="291"/>
      <c r="G326" s="291"/>
      <c r="H326" s="291"/>
      <c r="I326" s="291"/>
      <c r="J326" s="291"/>
      <c r="K326" s="291"/>
      <c r="L326" s="291"/>
      <c r="M326" s="291"/>
      <c r="N326" s="291"/>
      <c r="O326" s="291"/>
      <c r="P326" s="291"/>
      <c r="Q326" s="291"/>
      <c r="R326" s="291"/>
      <c r="S326" s="291"/>
      <c r="T326" s="291"/>
      <c r="U326" s="291"/>
      <c r="V326" s="291"/>
      <c r="W326" s="291"/>
      <c r="X326" s="291"/>
      <c r="Y326" s="291"/>
      <c r="Z326" s="291"/>
      <c r="AA326" s="291"/>
      <c r="AB326" s="291"/>
      <c r="AC326" s="291"/>
      <c r="AD326" s="104" t="s">
        <v>65</v>
      </c>
      <c r="AE326" s="105" t="s">
        <v>9</v>
      </c>
      <c r="AF326" s="86" t="s">
        <v>330</v>
      </c>
      <c r="AG326" s="86" t="s">
        <v>331</v>
      </c>
      <c r="AH326" s="86" t="s">
        <v>332</v>
      </c>
      <c r="AI326" s="87" t="s">
        <v>333</v>
      </c>
      <c r="AJ326" s="86"/>
      <c r="AK326" s="87" t="s">
        <v>334</v>
      </c>
    </row>
    <row r="327" spans="1:37" ht="25" customHeight="1" thickTop="1" thickBot="1" x14ac:dyDescent="0.3">
      <c r="A327" s="259" t="s">
        <v>286</v>
      </c>
      <c r="B327" s="259"/>
      <c r="C327" s="259"/>
      <c r="D327" s="259"/>
      <c r="E327" s="259"/>
      <c r="F327" s="259"/>
      <c r="G327" s="259"/>
      <c r="H327" s="259"/>
      <c r="I327" s="259"/>
      <c r="J327" s="259"/>
      <c r="K327" s="259"/>
      <c r="L327" s="259"/>
      <c r="M327" s="259"/>
      <c r="N327" s="259"/>
      <c r="O327" s="259"/>
      <c r="P327" s="259"/>
      <c r="Q327" s="150"/>
      <c r="R327" s="150"/>
      <c r="S327" s="150"/>
      <c r="T327" s="150"/>
      <c r="U327" s="150"/>
      <c r="V327" s="150"/>
      <c r="W327" s="150"/>
      <c r="X327" s="150"/>
      <c r="Y327" s="150"/>
      <c r="Z327" s="150"/>
      <c r="AA327" s="150"/>
      <c r="AB327" s="150"/>
      <c r="AC327" s="151"/>
      <c r="AD327" s="88">
        <f>'Art. 137'!AF317</f>
        <v>0</v>
      </c>
      <c r="AE327" s="89">
        <f t="shared" ref="AE327:AE331" si="98">IF(AG327=1,AK327,AG327)</f>
        <v>0</v>
      </c>
      <c r="AF327">
        <f t="shared" ref="AF327:AF331" si="99">AD327/2</f>
        <v>0</v>
      </c>
      <c r="AG327" s="86">
        <f>IF(AND(AF327&gt;=0,AF327&lt;=1),1,"No aplica")</f>
        <v>1</v>
      </c>
      <c r="AH327" s="90">
        <f t="shared" ref="AH327:AH331" si="100">AD327/(AG327*2)</f>
        <v>0</v>
      </c>
      <c r="AI327" s="91">
        <f t="shared" ref="AI327:AI331" si="101">IF(AG327=1,AG327/$AG$332,"No aplica")</f>
        <v>0.2</v>
      </c>
      <c r="AJ327" s="91">
        <f t="shared" ref="AJ327:AJ331" si="102">AF327*AI327</f>
        <v>0</v>
      </c>
      <c r="AK327" s="91">
        <f t="shared" ref="AK327:AK331" si="103">AJ327*$AE$20</f>
        <v>0</v>
      </c>
    </row>
    <row r="328" spans="1:37" ht="25" customHeight="1" thickTop="1" thickBot="1" x14ac:dyDescent="0.3">
      <c r="A328" s="259" t="s">
        <v>287</v>
      </c>
      <c r="B328" s="259"/>
      <c r="C328" s="259"/>
      <c r="D328" s="259"/>
      <c r="E328" s="259"/>
      <c r="F328" s="259"/>
      <c r="G328" s="259"/>
      <c r="H328" s="259"/>
      <c r="I328" s="259"/>
      <c r="J328" s="259"/>
      <c r="K328" s="259"/>
      <c r="L328" s="259"/>
      <c r="M328" s="259"/>
      <c r="N328" s="259"/>
      <c r="O328" s="259"/>
      <c r="P328" s="259"/>
      <c r="Q328" s="150"/>
      <c r="R328" s="150"/>
      <c r="S328" s="150"/>
      <c r="T328" s="150"/>
      <c r="U328" s="150"/>
      <c r="V328" s="150"/>
      <c r="W328" s="150"/>
      <c r="X328" s="150"/>
      <c r="Y328" s="150"/>
      <c r="Z328" s="150"/>
      <c r="AA328" s="150"/>
      <c r="AB328" s="150"/>
      <c r="AC328" s="151"/>
      <c r="AD328" s="88">
        <f>'Art. 137'!AF318</f>
        <v>0</v>
      </c>
      <c r="AE328" s="89">
        <f t="shared" si="98"/>
        <v>0</v>
      </c>
      <c r="AF328">
        <f t="shared" si="99"/>
        <v>0</v>
      </c>
      <c r="AG328" s="86">
        <f>IF(AND(AF328&gt;=0,AF328&lt;=1),1,"No aplica")</f>
        <v>1</v>
      </c>
      <c r="AH328" s="90">
        <f t="shared" si="100"/>
        <v>0</v>
      </c>
      <c r="AI328" s="91">
        <f t="shared" si="101"/>
        <v>0.2</v>
      </c>
      <c r="AJ328" s="91">
        <f t="shared" si="102"/>
        <v>0</v>
      </c>
      <c r="AK328" s="91">
        <f t="shared" si="103"/>
        <v>0</v>
      </c>
    </row>
    <row r="329" spans="1:37" ht="25" customHeight="1" thickTop="1" thickBot="1" x14ac:dyDescent="0.3">
      <c r="A329" s="259" t="s">
        <v>288</v>
      </c>
      <c r="B329" s="259"/>
      <c r="C329" s="259"/>
      <c r="D329" s="259"/>
      <c r="E329" s="259"/>
      <c r="F329" s="259"/>
      <c r="G329" s="259"/>
      <c r="H329" s="259"/>
      <c r="I329" s="259"/>
      <c r="J329" s="259"/>
      <c r="K329" s="259"/>
      <c r="L329" s="259"/>
      <c r="M329" s="259"/>
      <c r="N329" s="259"/>
      <c r="O329" s="259"/>
      <c r="P329" s="259"/>
      <c r="Q329" s="150"/>
      <c r="R329" s="150"/>
      <c r="S329" s="150"/>
      <c r="T329" s="150"/>
      <c r="U329" s="150"/>
      <c r="V329" s="150"/>
      <c r="W329" s="150"/>
      <c r="X329" s="150"/>
      <c r="Y329" s="150"/>
      <c r="Z329" s="150"/>
      <c r="AA329" s="150"/>
      <c r="AB329" s="150"/>
      <c r="AC329" s="151"/>
      <c r="AD329" s="88">
        <f>'Art. 137'!AF319</f>
        <v>0</v>
      </c>
      <c r="AE329" s="89">
        <f t="shared" si="98"/>
        <v>0</v>
      </c>
      <c r="AF329">
        <f t="shared" si="99"/>
        <v>0</v>
      </c>
      <c r="AG329" s="86">
        <f>IF(AND(AF329&gt;=0,AF329&lt;=1),1,"No aplica")</f>
        <v>1</v>
      </c>
      <c r="AH329" s="90">
        <f t="shared" si="100"/>
        <v>0</v>
      </c>
      <c r="AI329" s="91">
        <f t="shared" si="101"/>
        <v>0.2</v>
      </c>
      <c r="AJ329" s="91">
        <f t="shared" si="102"/>
        <v>0</v>
      </c>
      <c r="AK329" s="91">
        <f t="shared" si="103"/>
        <v>0</v>
      </c>
    </row>
    <row r="330" spans="1:37" ht="25" customHeight="1" thickTop="1" thickBot="1" x14ac:dyDescent="0.3">
      <c r="A330" s="259" t="s">
        <v>289</v>
      </c>
      <c r="B330" s="259"/>
      <c r="C330" s="259"/>
      <c r="D330" s="259"/>
      <c r="E330" s="259"/>
      <c r="F330" s="259"/>
      <c r="G330" s="259"/>
      <c r="H330" s="259"/>
      <c r="I330" s="259"/>
      <c r="J330" s="259"/>
      <c r="K330" s="259"/>
      <c r="L330" s="259"/>
      <c r="M330" s="259"/>
      <c r="N330" s="259"/>
      <c r="O330" s="259"/>
      <c r="P330" s="259"/>
      <c r="Q330" s="150"/>
      <c r="R330" s="150"/>
      <c r="S330" s="150"/>
      <c r="T330" s="150"/>
      <c r="U330" s="150"/>
      <c r="V330" s="150"/>
      <c r="W330" s="150"/>
      <c r="X330" s="150"/>
      <c r="Y330" s="150"/>
      <c r="Z330" s="150"/>
      <c r="AA330" s="150"/>
      <c r="AB330" s="150"/>
      <c r="AC330" s="151"/>
      <c r="AD330" s="88">
        <f>'Art. 137'!AF320</f>
        <v>0</v>
      </c>
      <c r="AE330" s="89">
        <f t="shared" si="98"/>
        <v>0</v>
      </c>
      <c r="AF330">
        <f t="shared" si="99"/>
        <v>0</v>
      </c>
      <c r="AG330" s="86">
        <f>IF(AND(AF330&gt;=0,AF330&lt;=1),1,"No aplica")</f>
        <v>1</v>
      </c>
      <c r="AH330" s="90">
        <f t="shared" si="100"/>
        <v>0</v>
      </c>
      <c r="AI330" s="91">
        <f t="shared" si="101"/>
        <v>0.2</v>
      </c>
      <c r="AJ330" s="91">
        <f t="shared" si="102"/>
        <v>0</v>
      </c>
      <c r="AK330" s="91">
        <f t="shared" si="103"/>
        <v>0</v>
      </c>
    </row>
    <row r="331" spans="1:37" ht="25" customHeight="1" thickTop="1" thickBot="1" x14ac:dyDescent="0.3">
      <c r="A331" s="259" t="s">
        <v>290</v>
      </c>
      <c r="B331" s="259"/>
      <c r="C331" s="259"/>
      <c r="D331" s="259"/>
      <c r="E331" s="259"/>
      <c r="F331" s="259"/>
      <c r="G331" s="259"/>
      <c r="H331" s="259"/>
      <c r="I331" s="259"/>
      <c r="J331" s="259"/>
      <c r="K331" s="259"/>
      <c r="L331" s="259"/>
      <c r="M331" s="259"/>
      <c r="N331" s="259"/>
      <c r="O331" s="259"/>
      <c r="P331" s="259"/>
      <c r="Q331" s="150"/>
      <c r="R331" s="150"/>
      <c r="S331" s="150"/>
      <c r="T331" s="150"/>
      <c r="U331" s="150"/>
      <c r="V331" s="150"/>
      <c r="W331" s="150"/>
      <c r="X331" s="150"/>
      <c r="Y331" s="150"/>
      <c r="Z331" s="150"/>
      <c r="AA331" s="150"/>
      <c r="AB331" s="150"/>
      <c r="AC331" s="151"/>
      <c r="AD331" s="88">
        <f>'Art. 137'!AF321</f>
        <v>0</v>
      </c>
      <c r="AE331" s="89">
        <f t="shared" si="98"/>
        <v>0</v>
      </c>
      <c r="AF331">
        <f t="shared" si="99"/>
        <v>0</v>
      </c>
      <c r="AG331" s="86">
        <f>IF(AND(AF331&gt;=0,AF331&lt;=1),1,"No aplica")</f>
        <v>1</v>
      </c>
      <c r="AH331" s="90">
        <f t="shared" si="100"/>
        <v>0</v>
      </c>
      <c r="AI331" s="91">
        <f t="shared" si="101"/>
        <v>0.2</v>
      </c>
      <c r="AJ331" s="91">
        <f t="shared" si="102"/>
        <v>0</v>
      </c>
      <c r="AK331" s="91">
        <f t="shared" si="103"/>
        <v>0</v>
      </c>
    </row>
    <row r="332" spans="1:37" ht="25" customHeight="1" thickTop="1" x14ac:dyDescent="0.25">
      <c r="A332" s="289" t="s">
        <v>366</v>
      </c>
      <c r="B332" s="289"/>
      <c r="C332" s="289"/>
      <c r="D332" s="289"/>
      <c r="E332" s="289"/>
      <c r="F332" s="289"/>
      <c r="G332" s="289"/>
      <c r="H332" s="289"/>
      <c r="I332" s="289"/>
      <c r="J332" s="289"/>
      <c r="K332" s="289"/>
      <c r="L332" s="289"/>
      <c r="M332" s="289"/>
      <c r="N332" s="289"/>
      <c r="O332" s="289"/>
      <c r="P332" s="289"/>
      <c r="Q332" s="289"/>
      <c r="R332" s="289"/>
      <c r="S332" s="289"/>
      <c r="T332" s="289"/>
      <c r="U332" s="289"/>
      <c r="V332" s="289"/>
      <c r="W332" s="289"/>
      <c r="X332" s="289"/>
      <c r="Y332" s="289"/>
      <c r="Z332" s="289"/>
      <c r="AA332" s="289"/>
      <c r="AB332" s="289"/>
      <c r="AC332" s="289"/>
      <c r="AD332" s="289"/>
      <c r="AE332" s="89">
        <f>SUM(AE327:AE331)</f>
        <v>0</v>
      </c>
      <c r="AF332" s="59"/>
      <c r="AG332" s="92">
        <f>SUM(AG327:AG331)</f>
        <v>5</v>
      </c>
      <c r="AH332" s="93"/>
      <c r="AI332" s="94"/>
      <c r="AJ332" s="94"/>
      <c r="AK332" s="94"/>
    </row>
    <row r="333" spans="1:37" ht="25" customHeight="1" x14ac:dyDescent="0.25">
      <c r="A333" s="290" t="s">
        <v>367</v>
      </c>
      <c r="B333" s="290"/>
      <c r="C333" s="290"/>
      <c r="D333" s="290"/>
      <c r="E333" s="290"/>
      <c r="F333" s="290"/>
      <c r="G333" s="290"/>
      <c r="H333" s="290"/>
      <c r="I333" s="290"/>
      <c r="J333" s="290"/>
      <c r="K333" s="290"/>
      <c r="L333" s="290"/>
      <c r="M333" s="290"/>
      <c r="N333" s="290"/>
      <c r="O333" s="290"/>
      <c r="P333" s="290"/>
      <c r="Q333" s="290"/>
      <c r="R333" s="290"/>
      <c r="S333" s="290"/>
      <c r="T333" s="290"/>
      <c r="U333" s="290"/>
      <c r="V333" s="290"/>
      <c r="W333" s="290"/>
      <c r="X333" s="290"/>
      <c r="Y333" s="290"/>
      <c r="Z333" s="290"/>
      <c r="AA333" s="290"/>
      <c r="AB333" s="290"/>
      <c r="AC333" s="290"/>
      <c r="AD333" s="290"/>
      <c r="AE333" s="89">
        <f>AE332/$AE$20*100</f>
        <v>0</v>
      </c>
      <c r="AF333" s="59"/>
      <c r="AG333" s="92"/>
      <c r="AH333" s="93"/>
      <c r="AI333" s="94"/>
      <c r="AJ333" s="94"/>
      <c r="AK333" s="94"/>
    </row>
    <row r="334" spans="1:37" ht="25" customHeight="1" x14ac:dyDescent="0.25">
      <c r="A334" s="100"/>
      <c r="B334" s="100"/>
      <c r="C334" s="100"/>
      <c r="D334" s="100"/>
      <c r="E334" s="100"/>
      <c r="F334" s="100"/>
      <c r="G334" s="100"/>
      <c r="H334" s="100"/>
      <c r="I334" s="100"/>
      <c r="J334" s="100"/>
      <c r="K334" s="100"/>
      <c r="L334" s="100"/>
      <c r="M334" s="100"/>
      <c r="N334" s="100"/>
      <c r="O334" s="100"/>
      <c r="P334" s="100"/>
      <c r="Q334" s="95"/>
      <c r="R334" s="100"/>
      <c r="S334" s="100"/>
      <c r="T334" s="100"/>
      <c r="U334" s="100"/>
      <c r="V334" s="100"/>
      <c r="W334" s="100"/>
      <c r="X334" s="100"/>
      <c r="Y334" s="100"/>
      <c r="Z334" s="100"/>
      <c r="AA334" s="100"/>
      <c r="AB334" s="100"/>
      <c r="AC334" s="100"/>
      <c r="AD334" s="96"/>
      <c r="AE334" s="96"/>
    </row>
    <row r="335" spans="1:37" ht="25" customHeight="1" x14ac:dyDescent="0.25">
      <c r="A335" s="100"/>
      <c r="B335" s="100"/>
      <c r="C335" s="100"/>
      <c r="D335" s="100"/>
      <c r="E335" s="100"/>
      <c r="F335" s="100"/>
      <c r="G335" s="100"/>
      <c r="H335" s="100"/>
      <c r="I335" s="100"/>
      <c r="J335" s="100"/>
      <c r="K335" s="100"/>
      <c r="L335" s="100"/>
      <c r="M335" s="100"/>
      <c r="N335" s="100"/>
      <c r="O335" s="100"/>
      <c r="P335" s="100"/>
      <c r="Q335" s="95"/>
      <c r="R335" s="100"/>
      <c r="S335" s="100"/>
      <c r="T335" s="100"/>
      <c r="U335" s="100"/>
      <c r="V335" s="100"/>
      <c r="W335" s="100"/>
      <c r="X335" s="100"/>
      <c r="Y335" s="100"/>
      <c r="Z335" s="100"/>
      <c r="AA335" s="100"/>
      <c r="AB335" s="100"/>
      <c r="AC335" s="100"/>
      <c r="AD335" s="96"/>
      <c r="AE335" s="96"/>
    </row>
    <row r="336" spans="1:37" ht="25" customHeight="1" x14ac:dyDescent="0.25">
      <c r="A336" s="269" t="s">
        <v>291</v>
      </c>
      <c r="B336" s="269"/>
      <c r="C336" s="269"/>
      <c r="D336" s="269"/>
      <c r="E336" s="269"/>
      <c r="F336" s="269"/>
      <c r="G336" s="269"/>
      <c r="H336" s="269"/>
      <c r="I336" s="269"/>
      <c r="J336" s="269"/>
      <c r="K336" s="269"/>
      <c r="L336" s="269"/>
      <c r="M336" s="269"/>
      <c r="N336" s="269"/>
      <c r="O336" s="269"/>
      <c r="P336" s="269"/>
      <c r="Q336" s="269"/>
      <c r="R336" s="269"/>
      <c r="S336" s="269"/>
      <c r="T336" s="269"/>
      <c r="U336" s="269"/>
      <c r="V336" s="269"/>
      <c r="W336" s="269"/>
      <c r="X336" s="269"/>
      <c r="Y336" s="269"/>
      <c r="Z336" s="269"/>
      <c r="AA336" s="269"/>
      <c r="AB336" s="269"/>
      <c r="AC336" s="269"/>
      <c r="AD336" s="269"/>
      <c r="AE336" s="269"/>
    </row>
    <row r="337" spans="1:37" ht="25" customHeight="1" x14ac:dyDescent="0.25">
      <c r="A337" s="101"/>
      <c r="B337" s="102"/>
      <c r="C337" s="102"/>
      <c r="D337" s="102"/>
      <c r="E337" s="102"/>
      <c r="F337" s="102"/>
      <c r="G337" s="102"/>
      <c r="H337" s="102"/>
      <c r="I337" s="102"/>
      <c r="J337" s="102"/>
      <c r="K337" s="102"/>
      <c r="L337" s="102"/>
      <c r="M337" s="102"/>
      <c r="N337" s="102"/>
      <c r="O337" s="102"/>
      <c r="P337" s="102"/>
      <c r="Q337" s="103"/>
      <c r="R337" s="102"/>
      <c r="S337" s="102"/>
      <c r="T337" s="102"/>
      <c r="U337" s="102"/>
      <c r="V337" s="102"/>
      <c r="W337" s="102"/>
      <c r="X337" s="102"/>
      <c r="Y337" s="102"/>
      <c r="Z337" s="102"/>
      <c r="AA337" s="102"/>
      <c r="AB337" s="102"/>
      <c r="AC337" s="102"/>
      <c r="AD337" s="83"/>
      <c r="AE337" s="83"/>
    </row>
    <row r="338" spans="1:37" ht="25" customHeight="1" thickBot="1" x14ac:dyDescent="0.3">
      <c r="A338" s="70"/>
      <c r="B338" s="70"/>
      <c r="C338" s="70"/>
      <c r="D338" s="70"/>
      <c r="E338" s="70"/>
      <c r="F338" s="70"/>
      <c r="G338" s="70"/>
      <c r="H338" s="70"/>
      <c r="I338" s="70"/>
      <c r="J338" s="70"/>
      <c r="K338" s="70"/>
      <c r="L338" s="70"/>
      <c r="M338" s="70"/>
      <c r="N338" s="70"/>
      <c r="O338" s="70"/>
      <c r="P338" s="70"/>
      <c r="Q338" s="95"/>
      <c r="R338" s="70"/>
      <c r="S338" s="70"/>
      <c r="T338" s="70"/>
      <c r="U338" s="70"/>
      <c r="V338" s="70"/>
      <c r="W338" s="70"/>
      <c r="X338" s="70"/>
      <c r="Y338" s="70"/>
      <c r="Z338" s="70"/>
      <c r="AA338" s="70"/>
      <c r="AB338" s="70"/>
      <c r="AC338" s="70"/>
      <c r="AD338" s="96"/>
      <c r="AE338" s="96"/>
    </row>
    <row r="339" spans="1:37" ht="25" customHeight="1" thickTop="1" thickBot="1" x14ac:dyDescent="0.3">
      <c r="A339" s="292" t="s">
        <v>44</v>
      </c>
      <c r="B339" s="292"/>
      <c r="C339" s="292"/>
      <c r="D339" s="292"/>
      <c r="E339" s="292"/>
      <c r="F339" s="292"/>
      <c r="G339" s="292"/>
      <c r="H339" s="292"/>
      <c r="I339" s="292"/>
      <c r="J339" s="292"/>
      <c r="K339" s="292"/>
      <c r="L339" s="292"/>
      <c r="M339" s="292"/>
      <c r="N339" s="292"/>
      <c r="O339" s="292"/>
      <c r="P339" s="292"/>
      <c r="Q339" s="292"/>
      <c r="R339" s="292"/>
      <c r="S339" s="292"/>
      <c r="T339" s="292"/>
      <c r="U339" s="292"/>
      <c r="V339" s="292"/>
      <c r="W339" s="292"/>
      <c r="X339" s="292"/>
      <c r="Y339" s="292"/>
      <c r="Z339" s="292"/>
      <c r="AA339" s="292"/>
      <c r="AB339" s="292"/>
      <c r="AC339" s="292"/>
      <c r="AD339" s="63" t="s">
        <v>65</v>
      </c>
      <c r="AE339" s="211" t="s">
        <v>9</v>
      </c>
      <c r="AF339" s="86" t="s">
        <v>330</v>
      </c>
      <c r="AG339" s="86" t="s">
        <v>331</v>
      </c>
      <c r="AH339" s="86" t="s">
        <v>332</v>
      </c>
      <c r="AI339" s="87" t="s">
        <v>333</v>
      </c>
      <c r="AJ339" s="86"/>
      <c r="AK339" s="87" t="s">
        <v>334</v>
      </c>
    </row>
    <row r="340" spans="1:37" ht="25" customHeight="1" thickTop="1" thickBot="1" x14ac:dyDescent="0.3">
      <c r="A340" s="259" t="s">
        <v>211</v>
      </c>
      <c r="B340" s="259"/>
      <c r="C340" s="259"/>
      <c r="D340" s="259"/>
      <c r="E340" s="259"/>
      <c r="F340" s="259"/>
      <c r="G340" s="259"/>
      <c r="H340" s="259"/>
      <c r="I340" s="259"/>
      <c r="J340" s="259"/>
      <c r="K340" s="259"/>
      <c r="L340" s="259"/>
      <c r="M340" s="259"/>
      <c r="N340" s="259"/>
      <c r="O340" s="259"/>
      <c r="P340" s="259"/>
      <c r="Q340" s="150"/>
      <c r="R340" s="150"/>
      <c r="S340" s="150"/>
      <c r="T340" s="150"/>
      <c r="U340" s="150"/>
      <c r="V340" s="150"/>
      <c r="W340" s="150"/>
      <c r="X340" s="150"/>
      <c r="Y340" s="150"/>
      <c r="Z340" s="150"/>
      <c r="AA340" s="150"/>
      <c r="AB340" s="150"/>
      <c r="AC340" s="151"/>
      <c r="AD340" s="88">
        <f>'Art. 137'!AF329</f>
        <v>0</v>
      </c>
      <c r="AE340" s="89">
        <f t="shared" ref="AE340:AE349" si="104">IF(AG340=1,AK340,AG340)</f>
        <v>0</v>
      </c>
      <c r="AF340">
        <f t="shared" ref="AF340:AF349" si="105">AD340/2</f>
        <v>0</v>
      </c>
      <c r="AG340" s="86">
        <f t="shared" ref="AG340:AG349" si="106">IF(AND(AF340&gt;=0,AF340&lt;=1),1,"No aplica")</f>
        <v>1</v>
      </c>
      <c r="AH340" s="90">
        <f t="shared" ref="AH340:AH349" si="107">AD340/(AG340*2)</f>
        <v>0</v>
      </c>
      <c r="AI340" s="91">
        <f t="shared" ref="AI340:AI349" si="108">IF(AG340=1,AG340/$AG$350,"No aplica")</f>
        <v>0.1</v>
      </c>
      <c r="AJ340" s="91">
        <f t="shared" ref="AJ340:AJ349" si="109">AF340*AI340</f>
        <v>0</v>
      </c>
      <c r="AK340" s="91">
        <f t="shared" ref="AK340:AK349" si="110">AJ340*$AE$20</f>
        <v>0</v>
      </c>
    </row>
    <row r="341" spans="1:37" ht="25" customHeight="1" thickTop="1" thickBot="1" x14ac:dyDescent="0.3">
      <c r="A341" s="259" t="s">
        <v>68</v>
      </c>
      <c r="B341" s="259"/>
      <c r="C341" s="259"/>
      <c r="D341" s="259"/>
      <c r="E341" s="259"/>
      <c r="F341" s="259"/>
      <c r="G341" s="259"/>
      <c r="H341" s="259"/>
      <c r="I341" s="259"/>
      <c r="J341" s="259"/>
      <c r="K341" s="259"/>
      <c r="L341" s="259"/>
      <c r="M341" s="259"/>
      <c r="N341" s="259"/>
      <c r="O341" s="259"/>
      <c r="P341" s="259"/>
      <c r="Q341" s="150"/>
      <c r="R341" s="150"/>
      <c r="S341" s="150"/>
      <c r="T341" s="150"/>
      <c r="U341" s="150"/>
      <c r="V341" s="150"/>
      <c r="W341" s="150"/>
      <c r="X341" s="150"/>
      <c r="Y341" s="150"/>
      <c r="Z341" s="150"/>
      <c r="AA341" s="150"/>
      <c r="AB341" s="150"/>
      <c r="AC341" s="151"/>
      <c r="AD341" s="88">
        <f>'Art. 137'!AF330</f>
        <v>0</v>
      </c>
      <c r="AE341" s="89">
        <f t="shared" si="104"/>
        <v>0</v>
      </c>
      <c r="AF341">
        <f t="shared" si="105"/>
        <v>0</v>
      </c>
      <c r="AG341" s="86">
        <f t="shared" si="106"/>
        <v>1</v>
      </c>
      <c r="AH341" s="90">
        <f t="shared" si="107"/>
        <v>0</v>
      </c>
      <c r="AI341" s="91">
        <f t="shared" si="108"/>
        <v>0.1</v>
      </c>
      <c r="AJ341" s="91">
        <f t="shared" si="109"/>
        <v>0</v>
      </c>
      <c r="AK341" s="91">
        <f t="shared" si="110"/>
        <v>0</v>
      </c>
    </row>
    <row r="342" spans="1:37" ht="25" customHeight="1" thickTop="1" thickBot="1" x14ac:dyDescent="0.3">
      <c r="A342" s="259" t="s">
        <v>182</v>
      </c>
      <c r="B342" s="259"/>
      <c r="C342" s="259"/>
      <c r="D342" s="259"/>
      <c r="E342" s="259"/>
      <c r="F342" s="259"/>
      <c r="G342" s="259"/>
      <c r="H342" s="259"/>
      <c r="I342" s="259"/>
      <c r="J342" s="259"/>
      <c r="K342" s="259"/>
      <c r="L342" s="259"/>
      <c r="M342" s="259"/>
      <c r="N342" s="259"/>
      <c r="O342" s="259"/>
      <c r="P342" s="259"/>
      <c r="Q342" s="150"/>
      <c r="R342" s="150"/>
      <c r="S342" s="150"/>
      <c r="T342" s="150"/>
      <c r="U342" s="150"/>
      <c r="V342" s="150"/>
      <c r="W342" s="150"/>
      <c r="X342" s="150"/>
      <c r="Y342" s="150"/>
      <c r="Z342" s="150"/>
      <c r="AA342" s="150"/>
      <c r="AB342" s="150"/>
      <c r="AC342" s="151"/>
      <c r="AD342" s="88">
        <f>'Art. 137'!AF331</f>
        <v>0</v>
      </c>
      <c r="AE342" s="89">
        <f t="shared" si="104"/>
        <v>0</v>
      </c>
      <c r="AF342">
        <f t="shared" si="105"/>
        <v>0</v>
      </c>
      <c r="AG342" s="86">
        <f t="shared" si="106"/>
        <v>1</v>
      </c>
      <c r="AH342" s="90">
        <f t="shared" si="107"/>
        <v>0</v>
      </c>
      <c r="AI342" s="91">
        <f t="shared" si="108"/>
        <v>0.1</v>
      </c>
      <c r="AJ342" s="91">
        <f t="shared" si="109"/>
        <v>0</v>
      </c>
      <c r="AK342" s="91">
        <f t="shared" si="110"/>
        <v>0</v>
      </c>
    </row>
    <row r="343" spans="1:37" ht="25" customHeight="1" thickTop="1" thickBot="1" x14ac:dyDescent="0.3">
      <c r="A343" s="259" t="s">
        <v>293</v>
      </c>
      <c r="B343" s="259"/>
      <c r="C343" s="259"/>
      <c r="D343" s="259"/>
      <c r="E343" s="259"/>
      <c r="F343" s="259"/>
      <c r="G343" s="259"/>
      <c r="H343" s="259"/>
      <c r="I343" s="259"/>
      <c r="J343" s="259"/>
      <c r="K343" s="259"/>
      <c r="L343" s="259"/>
      <c r="M343" s="259"/>
      <c r="N343" s="259"/>
      <c r="O343" s="259"/>
      <c r="P343" s="259"/>
      <c r="Q343" s="150"/>
      <c r="R343" s="150"/>
      <c r="S343" s="150"/>
      <c r="T343" s="150"/>
      <c r="U343" s="150"/>
      <c r="V343" s="150"/>
      <c r="W343" s="150"/>
      <c r="X343" s="150"/>
      <c r="Y343" s="150"/>
      <c r="Z343" s="150"/>
      <c r="AA343" s="150"/>
      <c r="AB343" s="150"/>
      <c r="AC343" s="151"/>
      <c r="AD343" s="88">
        <f>'Art. 137'!AF332</f>
        <v>0</v>
      </c>
      <c r="AE343" s="89">
        <f t="shared" si="104"/>
        <v>0</v>
      </c>
      <c r="AF343">
        <f t="shared" si="105"/>
        <v>0</v>
      </c>
      <c r="AG343" s="86">
        <f t="shared" si="106"/>
        <v>1</v>
      </c>
      <c r="AH343" s="90">
        <f t="shared" si="107"/>
        <v>0</v>
      </c>
      <c r="AI343" s="91">
        <f t="shared" si="108"/>
        <v>0.1</v>
      </c>
      <c r="AJ343" s="91">
        <f t="shared" si="109"/>
        <v>0</v>
      </c>
      <c r="AK343" s="91">
        <f t="shared" si="110"/>
        <v>0</v>
      </c>
    </row>
    <row r="344" spans="1:37" ht="25" customHeight="1" thickTop="1" thickBot="1" x14ac:dyDescent="0.3">
      <c r="A344" s="259" t="s">
        <v>294</v>
      </c>
      <c r="B344" s="259"/>
      <c r="C344" s="259"/>
      <c r="D344" s="259"/>
      <c r="E344" s="259"/>
      <c r="F344" s="259"/>
      <c r="G344" s="259"/>
      <c r="H344" s="259"/>
      <c r="I344" s="259"/>
      <c r="J344" s="259"/>
      <c r="K344" s="259"/>
      <c r="L344" s="259"/>
      <c r="M344" s="259"/>
      <c r="N344" s="259"/>
      <c r="O344" s="259"/>
      <c r="P344" s="259"/>
      <c r="Q344" s="150"/>
      <c r="R344" s="150"/>
      <c r="S344" s="150"/>
      <c r="T344" s="150"/>
      <c r="U344" s="150"/>
      <c r="V344" s="150"/>
      <c r="W344" s="150"/>
      <c r="X344" s="150"/>
      <c r="Y344" s="150"/>
      <c r="Z344" s="150"/>
      <c r="AA344" s="150"/>
      <c r="AB344" s="150"/>
      <c r="AC344" s="151"/>
      <c r="AD344" s="88">
        <f>'Art. 137'!AF333</f>
        <v>0</v>
      </c>
      <c r="AE344" s="89">
        <f t="shared" si="104"/>
        <v>0</v>
      </c>
      <c r="AF344">
        <f t="shared" si="105"/>
        <v>0</v>
      </c>
      <c r="AG344" s="86">
        <f t="shared" si="106"/>
        <v>1</v>
      </c>
      <c r="AH344" s="90">
        <f t="shared" si="107"/>
        <v>0</v>
      </c>
      <c r="AI344" s="91">
        <f t="shared" si="108"/>
        <v>0.1</v>
      </c>
      <c r="AJ344" s="91">
        <f t="shared" si="109"/>
        <v>0</v>
      </c>
      <c r="AK344" s="91">
        <f t="shared" si="110"/>
        <v>0</v>
      </c>
    </row>
    <row r="345" spans="1:37" ht="25" customHeight="1" thickTop="1" thickBot="1" x14ac:dyDescent="0.3">
      <c r="A345" s="259" t="s">
        <v>295</v>
      </c>
      <c r="B345" s="259"/>
      <c r="C345" s="259"/>
      <c r="D345" s="259"/>
      <c r="E345" s="259"/>
      <c r="F345" s="259"/>
      <c r="G345" s="259"/>
      <c r="H345" s="259"/>
      <c r="I345" s="259"/>
      <c r="J345" s="259"/>
      <c r="K345" s="259"/>
      <c r="L345" s="259"/>
      <c r="M345" s="259"/>
      <c r="N345" s="259"/>
      <c r="O345" s="259"/>
      <c r="P345" s="259"/>
      <c r="Q345" s="150"/>
      <c r="R345" s="150"/>
      <c r="S345" s="150"/>
      <c r="T345" s="150"/>
      <c r="U345" s="150"/>
      <c r="V345" s="150"/>
      <c r="W345" s="150"/>
      <c r="X345" s="150"/>
      <c r="Y345" s="150"/>
      <c r="Z345" s="150"/>
      <c r="AA345" s="150"/>
      <c r="AB345" s="150"/>
      <c r="AC345" s="151"/>
      <c r="AD345" s="88">
        <f>'Art. 137'!AF334</f>
        <v>0</v>
      </c>
      <c r="AE345" s="89">
        <f t="shared" si="104"/>
        <v>0</v>
      </c>
      <c r="AF345">
        <f t="shared" si="105"/>
        <v>0</v>
      </c>
      <c r="AG345" s="86">
        <f t="shared" si="106"/>
        <v>1</v>
      </c>
      <c r="AH345" s="90">
        <f t="shared" si="107"/>
        <v>0</v>
      </c>
      <c r="AI345" s="91">
        <f t="shared" si="108"/>
        <v>0.1</v>
      </c>
      <c r="AJ345" s="91">
        <f t="shared" si="109"/>
        <v>0</v>
      </c>
      <c r="AK345" s="91">
        <f t="shared" si="110"/>
        <v>0</v>
      </c>
    </row>
    <row r="346" spans="1:37" ht="25" customHeight="1" thickTop="1" thickBot="1" x14ac:dyDescent="0.3">
      <c r="A346" s="259" t="s">
        <v>296</v>
      </c>
      <c r="B346" s="259"/>
      <c r="C346" s="259"/>
      <c r="D346" s="259"/>
      <c r="E346" s="259"/>
      <c r="F346" s="259"/>
      <c r="G346" s="259"/>
      <c r="H346" s="259"/>
      <c r="I346" s="259"/>
      <c r="J346" s="259"/>
      <c r="K346" s="259"/>
      <c r="L346" s="259"/>
      <c r="M346" s="259"/>
      <c r="N346" s="259"/>
      <c r="O346" s="259"/>
      <c r="P346" s="259"/>
      <c r="Q346" s="150"/>
      <c r="R346" s="150"/>
      <c r="S346" s="150"/>
      <c r="T346" s="150"/>
      <c r="U346" s="150"/>
      <c r="V346" s="150"/>
      <c r="W346" s="150"/>
      <c r="X346" s="150"/>
      <c r="Y346" s="150"/>
      <c r="Z346" s="150"/>
      <c r="AA346" s="150"/>
      <c r="AB346" s="150"/>
      <c r="AC346" s="151"/>
      <c r="AD346" s="88">
        <f>'Art. 137'!AF335</f>
        <v>0</v>
      </c>
      <c r="AE346" s="89">
        <f t="shared" si="104"/>
        <v>0</v>
      </c>
      <c r="AF346">
        <f t="shared" si="105"/>
        <v>0</v>
      </c>
      <c r="AG346" s="86">
        <f t="shared" si="106"/>
        <v>1</v>
      </c>
      <c r="AH346" s="90">
        <f t="shared" si="107"/>
        <v>0</v>
      </c>
      <c r="AI346" s="91">
        <f t="shared" si="108"/>
        <v>0.1</v>
      </c>
      <c r="AJ346" s="91">
        <f t="shared" si="109"/>
        <v>0</v>
      </c>
      <c r="AK346" s="91">
        <f t="shared" si="110"/>
        <v>0</v>
      </c>
    </row>
    <row r="347" spans="1:37" ht="25" customHeight="1" thickTop="1" thickBot="1" x14ac:dyDescent="0.3">
      <c r="A347" s="259" t="s">
        <v>297</v>
      </c>
      <c r="B347" s="259"/>
      <c r="C347" s="259"/>
      <c r="D347" s="259"/>
      <c r="E347" s="259"/>
      <c r="F347" s="259"/>
      <c r="G347" s="259"/>
      <c r="H347" s="259"/>
      <c r="I347" s="259"/>
      <c r="J347" s="259"/>
      <c r="K347" s="259"/>
      <c r="L347" s="259"/>
      <c r="M347" s="259"/>
      <c r="N347" s="259"/>
      <c r="O347" s="259"/>
      <c r="P347" s="259"/>
      <c r="Q347" s="150"/>
      <c r="R347" s="150"/>
      <c r="S347" s="150"/>
      <c r="T347" s="150"/>
      <c r="U347" s="150"/>
      <c r="V347" s="150"/>
      <c r="W347" s="150"/>
      <c r="X347" s="150"/>
      <c r="Y347" s="150"/>
      <c r="Z347" s="150"/>
      <c r="AA347" s="150"/>
      <c r="AB347" s="150"/>
      <c r="AC347" s="151"/>
      <c r="AD347" s="88">
        <f>'Art. 137'!AF336</f>
        <v>0</v>
      </c>
      <c r="AE347" s="89">
        <f t="shared" si="104"/>
        <v>0</v>
      </c>
      <c r="AF347">
        <f t="shared" si="105"/>
        <v>0</v>
      </c>
      <c r="AG347" s="86">
        <f t="shared" si="106"/>
        <v>1</v>
      </c>
      <c r="AH347" s="90">
        <f t="shared" si="107"/>
        <v>0</v>
      </c>
      <c r="AI347" s="91">
        <f t="shared" si="108"/>
        <v>0.1</v>
      </c>
      <c r="AJ347" s="91">
        <f t="shared" si="109"/>
        <v>0</v>
      </c>
      <c r="AK347" s="91">
        <f t="shared" si="110"/>
        <v>0</v>
      </c>
    </row>
    <row r="348" spans="1:37" ht="25" customHeight="1" thickTop="1" thickBot="1" x14ac:dyDescent="0.3">
      <c r="A348" s="259" t="s">
        <v>298</v>
      </c>
      <c r="B348" s="259"/>
      <c r="C348" s="259"/>
      <c r="D348" s="259"/>
      <c r="E348" s="259"/>
      <c r="F348" s="259"/>
      <c r="G348" s="259"/>
      <c r="H348" s="259"/>
      <c r="I348" s="259"/>
      <c r="J348" s="259"/>
      <c r="K348" s="259"/>
      <c r="L348" s="259"/>
      <c r="M348" s="259"/>
      <c r="N348" s="259"/>
      <c r="O348" s="259"/>
      <c r="P348" s="259"/>
      <c r="Q348" s="150"/>
      <c r="R348" s="150"/>
      <c r="S348" s="150"/>
      <c r="T348" s="150"/>
      <c r="U348" s="150"/>
      <c r="V348" s="150"/>
      <c r="W348" s="150"/>
      <c r="X348" s="150"/>
      <c r="Y348" s="150"/>
      <c r="Z348" s="150"/>
      <c r="AA348" s="150"/>
      <c r="AB348" s="150"/>
      <c r="AC348" s="151"/>
      <c r="AD348" s="88">
        <f>'Art. 137'!AF337</f>
        <v>0</v>
      </c>
      <c r="AE348" s="89">
        <f t="shared" si="104"/>
        <v>0</v>
      </c>
      <c r="AF348">
        <f t="shared" si="105"/>
        <v>0</v>
      </c>
      <c r="AG348" s="86">
        <f t="shared" si="106"/>
        <v>1</v>
      </c>
      <c r="AH348" s="90">
        <f t="shared" si="107"/>
        <v>0</v>
      </c>
      <c r="AI348" s="91">
        <f t="shared" si="108"/>
        <v>0.1</v>
      </c>
      <c r="AJ348" s="91">
        <f t="shared" si="109"/>
        <v>0</v>
      </c>
      <c r="AK348" s="91">
        <f t="shared" si="110"/>
        <v>0</v>
      </c>
    </row>
    <row r="349" spans="1:37" ht="25" customHeight="1" thickTop="1" thickBot="1" x14ac:dyDescent="0.3">
      <c r="A349" s="259" t="s">
        <v>299</v>
      </c>
      <c r="B349" s="259"/>
      <c r="C349" s="259"/>
      <c r="D349" s="259"/>
      <c r="E349" s="259"/>
      <c r="F349" s="259"/>
      <c r="G349" s="259"/>
      <c r="H349" s="259"/>
      <c r="I349" s="259"/>
      <c r="J349" s="259"/>
      <c r="K349" s="259"/>
      <c r="L349" s="259"/>
      <c r="M349" s="259"/>
      <c r="N349" s="259"/>
      <c r="O349" s="259"/>
      <c r="P349" s="259"/>
      <c r="Q349" s="150"/>
      <c r="R349" s="150"/>
      <c r="S349" s="150"/>
      <c r="T349" s="150"/>
      <c r="U349" s="150"/>
      <c r="V349" s="150"/>
      <c r="W349" s="150"/>
      <c r="X349" s="150"/>
      <c r="Y349" s="150"/>
      <c r="Z349" s="150"/>
      <c r="AA349" s="150"/>
      <c r="AB349" s="150"/>
      <c r="AC349" s="151"/>
      <c r="AD349" s="88">
        <f>'Art. 137'!AF338</f>
        <v>0</v>
      </c>
      <c r="AE349" s="89">
        <f t="shared" si="104"/>
        <v>0</v>
      </c>
      <c r="AF349">
        <f t="shared" si="105"/>
        <v>0</v>
      </c>
      <c r="AG349" s="86">
        <f t="shared" si="106"/>
        <v>1</v>
      </c>
      <c r="AH349" s="90">
        <f t="shared" si="107"/>
        <v>0</v>
      </c>
      <c r="AI349" s="91">
        <f t="shared" si="108"/>
        <v>0.1</v>
      </c>
      <c r="AJ349" s="91">
        <f t="shared" si="109"/>
        <v>0</v>
      </c>
      <c r="AK349" s="91">
        <f t="shared" si="110"/>
        <v>0</v>
      </c>
    </row>
    <row r="350" spans="1:37" ht="25" customHeight="1" thickTop="1" x14ac:dyDescent="0.25">
      <c r="A350" s="289" t="s">
        <v>368</v>
      </c>
      <c r="B350" s="289"/>
      <c r="C350" s="289"/>
      <c r="D350" s="289"/>
      <c r="E350" s="289"/>
      <c r="F350" s="289"/>
      <c r="G350" s="289"/>
      <c r="H350" s="289"/>
      <c r="I350" s="289"/>
      <c r="J350" s="289"/>
      <c r="K350" s="289"/>
      <c r="L350" s="289"/>
      <c r="M350" s="289"/>
      <c r="N350" s="289"/>
      <c r="O350" s="289"/>
      <c r="P350" s="289"/>
      <c r="Q350" s="289"/>
      <c r="R350" s="289"/>
      <c r="S350" s="289"/>
      <c r="T350" s="289"/>
      <c r="U350" s="289"/>
      <c r="V350" s="289"/>
      <c r="W350" s="289"/>
      <c r="X350" s="289"/>
      <c r="Y350" s="289"/>
      <c r="Z350" s="289"/>
      <c r="AA350" s="289"/>
      <c r="AB350" s="289"/>
      <c r="AC350" s="289"/>
      <c r="AD350" s="289"/>
      <c r="AE350" s="89">
        <f>SUM(AE340:AE349)</f>
        <v>0</v>
      </c>
      <c r="AF350" s="59"/>
      <c r="AG350" s="92">
        <f>SUM(AG340:AG349)</f>
        <v>10</v>
      </c>
      <c r="AH350" s="93"/>
      <c r="AI350" s="94"/>
      <c r="AJ350" s="94"/>
      <c r="AK350" s="94"/>
    </row>
    <row r="351" spans="1:37" ht="25" customHeight="1" x14ac:dyDescent="0.25">
      <c r="A351" s="290" t="s">
        <v>369</v>
      </c>
      <c r="B351" s="290"/>
      <c r="C351" s="290"/>
      <c r="D351" s="290"/>
      <c r="E351" s="290"/>
      <c r="F351" s="290"/>
      <c r="G351" s="290"/>
      <c r="H351" s="290"/>
      <c r="I351" s="290"/>
      <c r="J351" s="290"/>
      <c r="K351" s="290"/>
      <c r="L351" s="290"/>
      <c r="M351" s="290"/>
      <c r="N351" s="290"/>
      <c r="O351" s="290"/>
      <c r="P351" s="290"/>
      <c r="Q351" s="290"/>
      <c r="R351" s="290"/>
      <c r="S351" s="290"/>
      <c r="T351" s="290"/>
      <c r="U351" s="290"/>
      <c r="V351" s="290"/>
      <c r="W351" s="290"/>
      <c r="X351" s="290"/>
      <c r="Y351" s="290"/>
      <c r="Z351" s="290"/>
      <c r="AA351" s="290"/>
      <c r="AB351" s="290"/>
      <c r="AC351" s="290"/>
      <c r="AD351" s="290"/>
      <c r="AE351" s="89">
        <f>AE350/$AE$20*100</f>
        <v>0</v>
      </c>
      <c r="AF351" s="59"/>
      <c r="AG351" s="92"/>
      <c r="AH351" s="93"/>
      <c r="AI351" s="94"/>
      <c r="AJ351" s="94"/>
      <c r="AK351" s="94"/>
    </row>
    <row r="352" spans="1:37" ht="25" customHeight="1" thickBot="1" x14ac:dyDescent="0.3">
      <c r="A352" s="70"/>
      <c r="B352" s="70"/>
      <c r="C352" s="70"/>
      <c r="D352" s="70"/>
      <c r="E352" s="70"/>
      <c r="F352" s="70"/>
      <c r="G352" s="70"/>
      <c r="H352" s="70"/>
      <c r="I352" s="70"/>
      <c r="J352" s="70"/>
      <c r="K352" s="70"/>
      <c r="L352" s="70"/>
      <c r="M352" s="70"/>
      <c r="N352" s="70"/>
      <c r="O352" s="70"/>
      <c r="P352" s="70"/>
      <c r="Q352" s="95"/>
      <c r="R352" s="70"/>
      <c r="S352" s="70"/>
      <c r="T352" s="70"/>
      <c r="U352" s="70"/>
      <c r="V352" s="70"/>
      <c r="W352" s="70"/>
      <c r="X352" s="70"/>
      <c r="Y352" s="70"/>
      <c r="Z352" s="70"/>
      <c r="AA352" s="70"/>
      <c r="AB352" s="70"/>
      <c r="AC352" s="70"/>
      <c r="AD352" s="96"/>
      <c r="AE352" s="96"/>
    </row>
    <row r="353" spans="1:37" ht="25" customHeight="1" thickTop="1" thickBot="1" x14ac:dyDescent="0.3">
      <c r="A353" s="291" t="s">
        <v>124</v>
      </c>
      <c r="B353" s="291"/>
      <c r="C353" s="291"/>
      <c r="D353" s="291"/>
      <c r="E353" s="291"/>
      <c r="F353" s="291"/>
      <c r="G353" s="291"/>
      <c r="H353" s="291"/>
      <c r="I353" s="291"/>
      <c r="J353" s="291"/>
      <c r="K353" s="291"/>
      <c r="L353" s="291"/>
      <c r="M353" s="291"/>
      <c r="N353" s="291"/>
      <c r="O353" s="291"/>
      <c r="P353" s="291"/>
      <c r="Q353" s="291"/>
      <c r="R353" s="291"/>
      <c r="S353" s="291"/>
      <c r="T353" s="291"/>
      <c r="U353" s="291"/>
      <c r="V353" s="291"/>
      <c r="W353" s="291"/>
      <c r="X353" s="291"/>
      <c r="Y353" s="291"/>
      <c r="Z353" s="291"/>
      <c r="AA353" s="291"/>
      <c r="AB353" s="291"/>
      <c r="AC353" s="291"/>
      <c r="AD353" s="104" t="s">
        <v>65</v>
      </c>
      <c r="AE353" s="105" t="s">
        <v>9</v>
      </c>
      <c r="AF353" s="86" t="s">
        <v>330</v>
      </c>
      <c r="AG353" s="86" t="s">
        <v>331</v>
      </c>
      <c r="AH353" s="86" t="s">
        <v>332</v>
      </c>
      <c r="AI353" s="87" t="s">
        <v>333</v>
      </c>
      <c r="AJ353" s="86"/>
      <c r="AK353" s="87" t="s">
        <v>334</v>
      </c>
    </row>
    <row r="354" spans="1:37" ht="25" customHeight="1" thickTop="1" thickBot="1" x14ac:dyDescent="0.3">
      <c r="A354" s="259" t="s">
        <v>204</v>
      </c>
      <c r="B354" s="259"/>
      <c r="C354" s="259"/>
      <c r="D354" s="259"/>
      <c r="E354" s="259"/>
      <c r="F354" s="259"/>
      <c r="G354" s="259"/>
      <c r="H354" s="259"/>
      <c r="I354" s="259"/>
      <c r="J354" s="259"/>
      <c r="K354" s="259"/>
      <c r="L354" s="259"/>
      <c r="M354" s="259"/>
      <c r="N354" s="259"/>
      <c r="O354" s="259"/>
      <c r="P354" s="259"/>
      <c r="Q354" s="150"/>
      <c r="R354" s="150"/>
      <c r="S354" s="150"/>
      <c r="T354" s="150"/>
      <c r="U354" s="150"/>
      <c r="V354" s="150"/>
      <c r="W354" s="150"/>
      <c r="X354" s="150"/>
      <c r="Y354" s="150"/>
      <c r="Z354" s="150"/>
      <c r="AA354" s="150"/>
      <c r="AB354" s="150"/>
      <c r="AC354" s="151"/>
      <c r="AD354" s="88">
        <f>'Art. 137'!AF341</f>
        <v>0</v>
      </c>
      <c r="AE354" s="89">
        <f t="shared" ref="AE354:AE358" si="111">IF(AG354=1,AK354,AG354)</f>
        <v>0</v>
      </c>
      <c r="AF354">
        <f t="shared" ref="AF354:AF358" si="112">AD354/2</f>
        <v>0</v>
      </c>
      <c r="AG354" s="86">
        <f>IF(AND(AF354&gt;=0,AF354&lt;=1),1,"No aplica")</f>
        <v>1</v>
      </c>
      <c r="AH354" s="90">
        <f t="shared" ref="AH354:AH358" si="113">AD354/(AG354*2)</f>
        <v>0</v>
      </c>
      <c r="AI354" s="91">
        <f t="shared" ref="AI354:AI358" si="114">IF(AG354=1,AG354/$AG$359,"No aplica")</f>
        <v>0.2</v>
      </c>
      <c r="AJ354" s="91">
        <f t="shared" ref="AJ354:AJ358" si="115">AF354*AI354</f>
        <v>0</v>
      </c>
      <c r="AK354" s="91">
        <f t="shared" ref="AK354:AK358" si="116">AJ354*$AE$20</f>
        <v>0</v>
      </c>
    </row>
    <row r="355" spans="1:37" ht="25" customHeight="1" thickTop="1" thickBot="1" x14ac:dyDescent="0.3">
      <c r="A355" s="259" t="s">
        <v>205</v>
      </c>
      <c r="B355" s="259"/>
      <c r="C355" s="259"/>
      <c r="D355" s="259"/>
      <c r="E355" s="259"/>
      <c r="F355" s="259"/>
      <c r="G355" s="259"/>
      <c r="H355" s="259"/>
      <c r="I355" s="259"/>
      <c r="J355" s="259"/>
      <c r="K355" s="259"/>
      <c r="L355" s="259"/>
      <c r="M355" s="259"/>
      <c r="N355" s="259"/>
      <c r="O355" s="259"/>
      <c r="P355" s="259"/>
      <c r="Q355" s="150"/>
      <c r="R355" s="150"/>
      <c r="S355" s="150"/>
      <c r="T355" s="150"/>
      <c r="U355" s="150"/>
      <c r="V355" s="150"/>
      <c r="W355" s="150"/>
      <c r="X355" s="150"/>
      <c r="Y355" s="150"/>
      <c r="Z355" s="150"/>
      <c r="AA355" s="150"/>
      <c r="AB355" s="150"/>
      <c r="AC355" s="151"/>
      <c r="AD355" s="88">
        <f>'Art. 137'!AF342</f>
        <v>0</v>
      </c>
      <c r="AE355" s="89">
        <f t="shared" si="111"/>
        <v>0</v>
      </c>
      <c r="AF355">
        <f t="shared" si="112"/>
        <v>0</v>
      </c>
      <c r="AG355" s="86">
        <f>IF(AND(AF355&gt;=0,AF355&lt;=1),1,"No aplica")</f>
        <v>1</v>
      </c>
      <c r="AH355" s="90">
        <f t="shared" si="113"/>
        <v>0</v>
      </c>
      <c r="AI355" s="91">
        <f t="shared" si="114"/>
        <v>0.2</v>
      </c>
      <c r="AJ355" s="91">
        <f t="shared" si="115"/>
        <v>0</v>
      </c>
      <c r="AK355" s="91">
        <f t="shared" si="116"/>
        <v>0</v>
      </c>
    </row>
    <row r="356" spans="1:37" ht="25" customHeight="1" thickTop="1" thickBot="1" x14ac:dyDescent="0.3">
      <c r="A356" s="259" t="s">
        <v>206</v>
      </c>
      <c r="B356" s="259"/>
      <c r="C356" s="259"/>
      <c r="D356" s="259"/>
      <c r="E356" s="259"/>
      <c r="F356" s="259"/>
      <c r="G356" s="259"/>
      <c r="H356" s="259"/>
      <c r="I356" s="259"/>
      <c r="J356" s="259"/>
      <c r="K356" s="259"/>
      <c r="L356" s="259"/>
      <c r="M356" s="259"/>
      <c r="N356" s="259"/>
      <c r="O356" s="259"/>
      <c r="P356" s="259"/>
      <c r="Q356" s="150"/>
      <c r="R356" s="150"/>
      <c r="S356" s="150"/>
      <c r="T356" s="150"/>
      <c r="U356" s="150"/>
      <c r="V356" s="150"/>
      <c r="W356" s="150"/>
      <c r="X356" s="150"/>
      <c r="Y356" s="150"/>
      <c r="Z356" s="150"/>
      <c r="AA356" s="150"/>
      <c r="AB356" s="150"/>
      <c r="AC356" s="151"/>
      <c r="AD356" s="88">
        <f>'Art. 137'!AF343</f>
        <v>0</v>
      </c>
      <c r="AE356" s="89">
        <f t="shared" si="111"/>
        <v>0</v>
      </c>
      <c r="AF356">
        <f t="shared" si="112"/>
        <v>0</v>
      </c>
      <c r="AG356" s="86">
        <f>IF(AND(AF356&gt;=0,AF356&lt;=1),1,"No aplica")</f>
        <v>1</v>
      </c>
      <c r="AH356" s="90">
        <f t="shared" si="113"/>
        <v>0</v>
      </c>
      <c r="AI356" s="91">
        <f t="shared" si="114"/>
        <v>0.2</v>
      </c>
      <c r="AJ356" s="91">
        <f t="shared" si="115"/>
        <v>0</v>
      </c>
      <c r="AK356" s="91">
        <f t="shared" si="116"/>
        <v>0</v>
      </c>
    </row>
    <row r="357" spans="1:37" ht="25" customHeight="1" thickTop="1" thickBot="1" x14ac:dyDescent="0.3">
      <c r="A357" s="259" t="s">
        <v>207</v>
      </c>
      <c r="B357" s="259"/>
      <c r="C357" s="259"/>
      <c r="D357" s="259"/>
      <c r="E357" s="259"/>
      <c r="F357" s="259"/>
      <c r="G357" s="259"/>
      <c r="H357" s="259"/>
      <c r="I357" s="259"/>
      <c r="J357" s="259"/>
      <c r="K357" s="259"/>
      <c r="L357" s="259"/>
      <c r="M357" s="259"/>
      <c r="N357" s="259"/>
      <c r="O357" s="259"/>
      <c r="P357" s="259"/>
      <c r="Q357" s="150"/>
      <c r="R357" s="150"/>
      <c r="S357" s="150"/>
      <c r="T357" s="150"/>
      <c r="U357" s="150"/>
      <c r="V357" s="150"/>
      <c r="W357" s="150"/>
      <c r="X357" s="150"/>
      <c r="Y357" s="150"/>
      <c r="Z357" s="150"/>
      <c r="AA357" s="150"/>
      <c r="AB357" s="150"/>
      <c r="AC357" s="151"/>
      <c r="AD357" s="88">
        <f>'Art. 137'!AF344</f>
        <v>0</v>
      </c>
      <c r="AE357" s="89">
        <f t="shared" si="111"/>
        <v>0</v>
      </c>
      <c r="AF357">
        <f t="shared" si="112"/>
        <v>0</v>
      </c>
      <c r="AG357" s="86">
        <f>IF(AND(AF357&gt;=0,AF357&lt;=1),1,"No aplica")</f>
        <v>1</v>
      </c>
      <c r="AH357" s="90">
        <f t="shared" si="113"/>
        <v>0</v>
      </c>
      <c r="AI357" s="91">
        <f t="shared" si="114"/>
        <v>0.2</v>
      </c>
      <c r="AJ357" s="91">
        <f t="shared" si="115"/>
        <v>0</v>
      </c>
      <c r="AK357" s="91">
        <f t="shared" si="116"/>
        <v>0</v>
      </c>
    </row>
    <row r="358" spans="1:37" ht="25" customHeight="1" thickTop="1" thickBot="1" x14ac:dyDescent="0.3">
      <c r="A358" s="259" t="s">
        <v>300</v>
      </c>
      <c r="B358" s="259"/>
      <c r="C358" s="259"/>
      <c r="D358" s="259"/>
      <c r="E358" s="259"/>
      <c r="F358" s="259"/>
      <c r="G358" s="259"/>
      <c r="H358" s="259"/>
      <c r="I358" s="259"/>
      <c r="J358" s="259"/>
      <c r="K358" s="259"/>
      <c r="L358" s="259"/>
      <c r="M358" s="259"/>
      <c r="N358" s="259"/>
      <c r="O358" s="259"/>
      <c r="P358" s="259"/>
      <c r="Q358" s="150"/>
      <c r="R358" s="150"/>
      <c r="S358" s="150"/>
      <c r="T358" s="150"/>
      <c r="U358" s="150"/>
      <c r="V358" s="150"/>
      <c r="W358" s="150"/>
      <c r="X358" s="150"/>
      <c r="Y358" s="150"/>
      <c r="Z358" s="150"/>
      <c r="AA358" s="150"/>
      <c r="AB358" s="150"/>
      <c r="AC358" s="151"/>
      <c r="AD358" s="88">
        <f>'Art. 137'!AF345</f>
        <v>0</v>
      </c>
      <c r="AE358" s="89">
        <f t="shared" si="111"/>
        <v>0</v>
      </c>
      <c r="AF358">
        <f t="shared" si="112"/>
        <v>0</v>
      </c>
      <c r="AG358" s="86">
        <f>IF(AND(AF358&gt;=0,AF358&lt;=1),1,"No aplica")</f>
        <v>1</v>
      </c>
      <c r="AH358" s="90">
        <f t="shared" si="113"/>
        <v>0</v>
      </c>
      <c r="AI358" s="91">
        <f t="shared" si="114"/>
        <v>0.2</v>
      </c>
      <c r="AJ358" s="91">
        <f t="shared" si="115"/>
        <v>0</v>
      </c>
      <c r="AK358" s="91">
        <f t="shared" si="116"/>
        <v>0</v>
      </c>
    </row>
    <row r="359" spans="1:37" ht="25" customHeight="1" thickTop="1" x14ac:dyDescent="0.25">
      <c r="A359" s="289" t="s">
        <v>370</v>
      </c>
      <c r="B359" s="289"/>
      <c r="C359" s="289"/>
      <c r="D359" s="289"/>
      <c r="E359" s="289"/>
      <c r="F359" s="289"/>
      <c r="G359" s="289"/>
      <c r="H359" s="289"/>
      <c r="I359" s="289"/>
      <c r="J359" s="289"/>
      <c r="K359" s="289"/>
      <c r="L359" s="289"/>
      <c r="M359" s="289"/>
      <c r="N359" s="289"/>
      <c r="O359" s="289"/>
      <c r="P359" s="289"/>
      <c r="Q359" s="289"/>
      <c r="R359" s="289"/>
      <c r="S359" s="289"/>
      <c r="T359" s="289"/>
      <c r="U359" s="289"/>
      <c r="V359" s="289"/>
      <c r="W359" s="289"/>
      <c r="X359" s="289"/>
      <c r="Y359" s="289"/>
      <c r="Z359" s="289"/>
      <c r="AA359" s="289"/>
      <c r="AB359" s="289"/>
      <c r="AC359" s="289"/>
      <c r="AD359" s="289"/>
      <c r="AE359" s="89">
        <f>SUM(AE354:AE358)</f>
        <v>0</v>
      </c>
      <c r="AF359" s="59"/>
      <c r="AG359" s="92">
        <f>SUM(AG354:AG358)</f>
        <v>5</v>
      </c>
      <c r="AH359" s="93"/>
      <c r="AI359" s="94"/>
      <c r="AJ359" s="94"/>
      <c r="AK359" s="94"/>
    </row>
    <row r="360" spans="1:37" ht="25" customHeight="1" x14ac:dyDescent="0.25">
      <c r="A360" s="290" t="s">
        <v>371</v>
      </c>
      <c r="B360" s="290"/>
      <c r="C360" s="290"/>
      <c r="D360" s="290"/>
      <c r="E360" s="290"/>
      <c r="F360" s="290"/>
      <c r="G360" s="290"/>
      <c r="H360" s="290"/>
      <c r="I360" s="290"/>
      <c r="J360" s="290"/>
      <c r="K360" s="290"/>
      <c r="L360" s="290"/>
      <c r="M360" s="290"/>
      <c r="N360" s="290"/>
      <c r="O360" s="290"/>
      <c r="P360" s="290"/>
      <c r="Q360" s="290"/>
      <c r="R360" s="290"/>
      <c r="S360" s="290"/>
      <c r="T360" s="290"/>
      <c r="U360" s="290"/>
      <c r="V360" s="290"/>
      <c r="W360" s="290"/>
      <c r="X360" s="290"/>
      <c r="Y360" s="290"/>
      <c r="Z360" s="290"/>
      <c r="AA360" s="290"/>
      <c r="AB360" s="290"/>
      <c r="AC360" s="290"/>
      <c r="AD360" s="290"/>
      <c r="AE360" s="89">
        <f>AE359/$AE$20*100</f>
        <v>0</v>
      </c>
      <c r="AF360" s="59"/>
      <c r="AG360" s="92"/>
      <c r="AH360" s="93"/>
      <c r="AI360" s="94"/>
      <c r="AJ360" s="94"/>
      <c r="AK360" s="94"/>
    </row>
    <row r="361" spans="1:37" ht="25" customHeight="1" x14ac:dyDescent="0.25">
      <c r="A361" s="100"/>
      <c r="B361" s="100"/>
      <c r="C361" s="100"/>
      <c r="D361" s="100"/>
      <c r="E361" s="100"/>
      <c r="F361" s="100"/>
      <c r="G361" s="100"/>
      <c r="H361" s="100"/>
      <c r="I361" s="100"/>
      <c r="J361" s="100"/>
      <c r="K361" s="100"/>
      <c r="L361" s="100"/>
      <c r="M361" s="100"/>
      <c r="N361" s="100"/>
      <c r="O361" s="100"/>
      <c r="P361" s="100"/>
      <c r="Q361" s="95"/>
      <c r="R361" s="100"/>
      <c r="S361" s="100"/>
      <c r="T361" s="100"/>
      <c r="U361" s="100"/>
      <c r="V361" s="100"/>
      <c r="W361" s="100"/>
      <c r="X361" s="100"/>
      <c r="Y361" s="100"/>
      <c r="Z361" s="100"/>
      <c r="AA361" s="100"/>
      <c r="AB361" s="100"/>
      <c r="AC361" s="100"/>
      <c r="AD361" s="96"/>
      <c r="AE361" s="96"/>
    </row>
    <row r="362" spans="1:37" ht="25" customHeight="1" x14ac:dyDescent="0.25">
      <c r="A362" s="100"/>
      <c r="B362" s="100"/>
      <c r="C362" s="100"/>
      <c r="D362" s="100"/>
      <c r="E362" s="100"/>
      <c r="F362" s="100"/>
      <c r="G362" s="100"/>
      <c r="H362" s="100"/>
      <c r="I362" s="100"/>
      <c r="J362" s="100"/>
      <c r="K362" s="100"/>
      <c r="L362" s="100"/>
      <c r="M362" s="100"/>
      <c r="N362" s="100"/>
      <c r="O362" s="100"/>
      <c r="P362" s="100"/>
      <c r="Q362" s="95"/>
      <c r="R362" s="100"/>
      <c r="S362" s="100"/>
      <c r="T362" s="100"/>
      <c r="U362" s="100"/>
      <c r="V362" s="100"/>
      <c r="W362" s="100"/>
      <c r="X362" s="100"/>
      <c r="Y362" s="100"/>
      <c r="Z362" s="100"/>
      <c r="AA362" s="100"/>
      <c r="AB362" s="100"/>
      <c r="AC362" s="100"/>
      <c r="AD362" s="96"/>
      <c r="AE362" s="96"/>
    </row>
    <row r="363" spans="1:37" ht="25" customHeight="1" x14ac:dyDescent="0.25">
      <c r="A363" s="269" t="s">
        <v>301</v>
      </c>
      <c r="B363" s="269"/>
      <c r="C363" s="269"/>
      <c r="D363" s="269"/>
      <c r="E363" s="269"/>
      <c r="F363" s="269"/>
      <c r="G363" s="269"/>
      <c r="H363" s="269"/>
      <c r="I363" s="269"/>
      <c r="J363" s="269"/>
      <c r="K363" s="269"/>
      <c r="L363" s="269"/>
      <c r="M363" s="269"/>
      <c r="N363" s="269"/>
      <c r="O363" s="269"/>
      <c r="P363" s="269"/>
      <c r="Q363" s="269"/>
      <c r="R363" s="269"/>
      <c r="S363" s="269"/>
      <c r="T363" s="269"/>
      <c r="U363" s="269"/>
      <c r="V363" s="269"/>
      <c r="W363" s="269"/>
      <c r="X363" s="269"/>
      <c r="Y363" s="269"/>
      <c r="Z363" s="269"/>
      <c r="AA363" s="269"/>
      <c r="AB363" s="269"/>
      <c r="AC363" s="269"/>
      <c r="AD363" s="269"/>
      <c r="AE363" s="269"/>
    </row>
    <row r="364" spans="1:37" ht="25" customHeight="1" x14ac:dyDescent="0.25">
      <c r="A364" s="101"/>
      <c r="B364" s="102"/>
      <c r="C364" s="102"/>
      <c r="D364" s="102"/>
      <c r="E364" s="102"/>
      <c r="F364" s="102"/>
      <c r="G364" s="102"/>
      <c r="H364" s="102"/>
      <c r="I364" s="102"/>
      <c r="J364" s="102"/>
      <c r="K364" s="102"/>
      <c r="L364" s="102"/>
      <c r="M364" s="102"/>
      <c r="N364" s="102"/>
      <c r="O364" s="102"/>
      <c r="P364" s="102"/>
      <c r="Q364" s="103"/>
      <c r="R364" s="102"/>
      <c r="S364" s="102"/>
      <c r="T364" s="102"/>
      <c r="U364" s="102"/>
      <c r="V364" s="102"/>
      <c r="W364" s="102"/>
      <c r="X364" s="102"/>
      <c r="Y364" s="102"/>
      <c r="Z364" s="102"/>
      <c r="AA364" s="102"/>
      <c r="AB364" s="102"/>
      <c r="AC364" s="102"/>
      <c r="AD364" s="83"/>
      <c r="AE364" s="83"/>
    </row>
    <row r="365" spans="1:37" ht="25" customHeight="1" thickBot="1" x14ac:dyDescent="0.3">
      <c r="A365" s="70"/>
      <c r="B365" s="70"/>
      <c r="C365" s="70"/>
      <c r="D365" s="70"/>
      <c r="E365" s="70"/>
      <c r="F365" s="70"/>
      <c r="G365" s="70"/>
      <c r="H365" s="70"/>
      <c r="I365" s="70"/>
      <c r="J365" s="70"/>
      <c r="K365" s="70"/>
      <c r="L365" s="70"/>
      <c r="M365" s="70"/>
      <c r="N365" s="70"/>
      <c r="O365" s="70"/>
      <c r="P365" s="70"/>
      <c r="Q365" s="95"/>
      <c r="R365" s="70"/>
      <c r="S365" s="70"/>
      <c r="T365" s="70"/>
      <c r="U365" s="70"/>
      <c r="V365" s="70"/>
      <c r="W365" s="70"/>
      <c r="X365" s="70"/>
      <c r="Y365" s="70"/>
      <c r="Z365" s="70"/>
      <c r="AA365" s="70"/>
      <c r="AB365" s="70"/>
      <c r="AC365" s="70"/>
      <c r="AD365" s="96"/>
      <c r="AE365" s="96"/>
    </row>
    <row r="366" spans="1:37" ht="25" customHeight="1" thickTop="1" thickBot="1" x14ac:dyDescent="0.3">
      <c r="A366" s="292" t="s">
        <v>44</v>
      </c>
      <c r="B366" s="292"/>
      <c r="C366" s="292"/>
      <c r="D366" s="292"/>
      <c r="E366" s="292"/>
      <c r="F366" s="292"/>
      <c r="G366" s="292"/>
      <c r="H366" s="292"/>
      <c r="I366" s="292"/>
      <c r="J366" s="292"/>
      <c r="K366" s="292"/>
      <c r="L366" s="292"/>
      <c r="M366" s="292"/>
      <c r="N366" s="292"/>
      <c r="O366" s="292"/>
      <c r="P366" s="292"/>
      <c r="Q366" s="292"/>
      <c r="R366" s="292"/>
      <c r="S366" s="292"/>
      <c r="T366" s="292"/>
      <c r="U366" s="292"/>
      <c r="V366" s="292"/>
      <c r="W366" s="292"/>
      <c r="X366" s="292"/>
      <c r="Y366" s="292"/>
      <c r="Z366" s="292"/>
      <c r="AA366" s="292"/>
      <c r="AB366" s="292"/>
      <c r="AC366" s="292"/>
      <c r="AD366" s="63" t="s">
        <v>65</v>
      </c>
      <c r="AE366" s="211" t="s">
        <v>9</v>
      </c>
      <c r="AF366" s="86" t="s">
        <v>330</v>
      </c>
      <c r="AG366" s="86" t="s">
        <v>331</v>
      </c>
      <c r="AH366" s="86" t="s">
        <v>332</v>
      </c>
      <c r="AI366" s="87" t="s">
        <v>333</v>
      </c>
      <c r="AJ366" s="86"/>
      <c r="AK366" s="87" t="s">
        <v>334</v>
      </c>
    </row>
    <row r="367" spans="1:37" ht="25" customHeight="1" thickTop="1" thickBot="1" x14ac:dyDescent="0.3">
      <c r="A367" s="259" t="s">
        <v>211</v>
      </c>
      <c r="B367" s="259"/>
      <c r="C367" s="259"/>
      <c r="D367" s="259"/>
      <c r="E367" s="259"/>
      <c r="F367" s="259"/>
      <c r="G367" s="259"/>
      <c r="H367" s="259"/>
      <c r="I367" s="259"/>
      <c r="J367" s="259"/>
      <c r="K367" s="259"/>
      <c r="L367" s="259"/>
      <c r="M367" s="259"/>
      <c r="N367" s="259"/>
      <c r="O367" s="259"/>
      <c r="P367" s="259"/>
      <c r="Q367" s="150"/>
      <c r="R367" s="150"/>
      <c r="S367" s="150"/>
      <c r="T367" s="150"/>
      <c r="U367" s="150"/>
      <c r="V367" s="150"/>
      <c r="W367" s="150"/>
      <c r="X367" s="150"/>
      <c r="Y367" s="150"/>
      <c r="Z367" s="150"/>
      <c r="AA367" s="150"/>
      <c r="AB367" s="150"/>
      <c r="AC367" s="151"/>
      <c r="AD367" s="88">
        <f>'Art. 137'!AF353</f>
        <v>0</v>
      </c>
      <c r="AE367" s="89">
        <f t="shared" ref="AE367:AE372" si="117">IF(AG367=1,AK367,AG367)</f>
        <v>0</v>
      </c>
      <c r="AF367">
        <f t="shared" ref="AF367:AF372" si="118">AD367/2</f>
        <v>0</v>
      </c>
      <c r="AG367" s="86">
        <f t="shared" ref="AG367:AG372" si="119">IF(AND(AF367&gt;=0,AF367&lt;=1),1,"No aplica")</f>
        <v>1</v>
      </c>
      <c r="AH367" s="90">
        <f t="shared" ref="AH367:AH372" si="120">AD367/(AG367*2)</f>
        <v>0</v>
      </c>
      <c r="AI367" s="91">
        <f t="shared" ref="AI367:AI372" si="121">IF(AG367=1,AG367/$AG$373,"No aplica")</f>
        <v>0.16666666666666666</v>
      </c>
      <c r="AJ367" s="91">
        <f t="shared" ref="AJ367:AJ372" si="122">AF367*AI367</f>
        <v>0</v>
      </c>
      <c r="AK367" s="91">
        <f t="shared" ref="AK367:AK372" si="123">AJ367*$AE$20</f>
        <v>0</v>
      </c>
    </row>
    <row r="368" spans="1:37" ht="25" customHeight="1" thickTop="1" thickBot="1" x14ac:dyDescent="0.3">
      <c r="A368" s="259" t="s">
        <v>68</v>
      </c>
      <c r="B368" s="259"/>
      <c r="C368" s="259"/>
      <c r="D368" s="259"/>
      <c r="E368" s="259"/>
      <c r="F368" s="259"/>
      <c r="G368" s="259"/>
      <c r="H368" s="259"/>
      <c r="I368" s="259"/>
      <c r="J368" s="259"/>
      <c r="K368" s="259"/>
      <c r="L368" s="259"/>
      <c r="M368" s="259"/>
      <c r="N368" s="259"/>
      <c r="O368" s="259"/>
      <c r="P368" s="259"/>
      <c r="Q368" s="150"/>
      <c r="R368" s="150"/>
      <c r="S368" s="150"/>
      <c r="T368" s="150"/>
      <c r="U368" s="150"/>
      <c r="V368" s="150"/>
      <c r="W368" s="150"/>
      <c r="X368" s="150"/>
      <c r="Y368" s="150"/>
      <c r="Z368" s="150"/>
      <c r="AA368" s="150"/>
      <c r="AB368" s="150"/>
      <c r="AC368" s="151"/>
      <c r="AD368" s="88">
        <f>'Art. 137'!AF354</f>
        <v>0</v>
      </c>
      <c r="AE368" s="89">
        <f t="shared" si="117"/>
        <v>0</v>
      </c>
      <c r="AF368">
        <f t="shared" si="118"/>
        <v>0</v>
      </c>
      <c r="AG368" s="86">
        <f t="shared" si="119"/>
        <v>1</v>
      </c>
      <c r="AH368" s="90">
        <f t="shared" si="120"/>
        <v>0</v>
      </c>
      <c r="AI368" s="91">
        <f t="shared" si="121"/>
        <v>0.16666666666666666</v>
      </c>
      <c r="AJ368" s="91">
        <f t="shared" si="122"/>
        <v>0</v>
      </c>
      <c r="AK368" s="91">
        <f t="shared" si="123"/>
        <v>0</v>
      </c>
    </row>
    <row r="369" spans="1:37" ht="25" customHeight="1" thickTop="1" thickBot="1" x14ac:dyDescent="0.3">
      <c r="A369" s="259" t="s">
        <v>303</v>
      </c>
      <c r="B369" s="259"/>
      <c r="C369" s="259"/>
      <c r="D369" s="259"/>
      <c r="E369" s="259"/>
      <c r="F369" s="259"/>
      <c r="G369" s="259"/>
      <c r="H369" s="259"/>
      <c r="I369" s="259"/>
      <c r="J369" s="259"/>
      <c r="K369" s="259"/>
      <c r="L369" s="259"/>
      <c r="M369" s="259"/>
      <c r="N369" s="259"/>
      <c r="O369" s="259"/>
      <c r="P369" s="259"/>
      <c r="Q369" s="150"/>
      <c r="R369" s="150"/>
      <c r="S369" s="150"/>
      <c r="T369" s="150"/>
      <c r="U369" s="150"/>
      <c r="V369" s="150"/>
      <c r="W369" s="150"/>
      <c r="X369" s="150"/>
      <c r="Y369" s="150"/>
      <c r="Z369" s="150"/>
      <c r="AA369" s="150"/>
      <c r="AB369" s="150"/>
      <c r="AC369" s="151"/>
      <c r="AD369" s="88">
        <f>'Art. 137'!AF355</f>
        <v>0</v>
      </c>
      <c r="AE369" s="89">
        <f t="shared" si="117"/>
        <v>0</v>
      </c>
      <c r="AF369">
        <f t="shared" si="118"/>
        <v>0</v>
      </c>
      <c r="AG369" s="86">
        <f t="shared" si="119"/>
        <v>1</v>
      </c>
      <c r="AH369" s="90">
        <f t="shared" si="120"/>
        <v>0</v>
      </c>
      <c r="AI369" s="91">
        <f t="shared" si="121"/>
        <v>0.16666666666666666</v>
      </c>
      <c r="AJ369" s="91">
        <f t="shared" si="122"/>
        <v>0</v>
      </c>
      <c r="AK369" s="91">
        <f t="shared" si="123"/>
        <v>0</v>
      </c>
    </row>
    <row r="370" spans="1:37" ht="25" customHeight="1" thickTop="1" thickBot="1" x14ac:dyDescent="0.3">
      <c r="A370" s="259" t="s">
        <v>304</v>
      </c>
      <c r="B370" s="259"/>
      <c r="C370" s="259"/>
      <c r="D370" s="259"/>
      <c r="E370" s="259"/>
      <c r="F370" s="259"/>
      <c r="G370" s="259"/>
      <c r="H370" s="259"/>
      <c r="I370" s="259"/>
      <c r="J370" s="259"/>
      <c r="K370" s="259"/>
      <c r="L370" s="259"/>
      <c r="M370" s="259"/>
      <c r="N370" s="259"/>
      <c r="O370" s="259"/>
      <c r="P370" s="259"/>
      <c r="Q370" s="150"/>
      <c r="R370" s="150"/>
      <c r="S370" s="150"/>
      <c r="T370" s="150"/>
      <c r="U370" s="150"/>
      <c r="V370" s="150"/>
      <c r="W370" s="150"/>
      <c r="X370" s="150"/>
      <c r="Y370" s="150"/>
      <c r="Z370" s="150"/>
      <c r="AA370" s="150"/>
      <c r="AB370" s="150"/>
      <c r="AC370" s="151"/>
      <c r="AD370" s="88">
        <f>'Art. 137'!AF356</f>
        <v>0</v>
      </c>
      <c r="AE370" s="89">
        <f t="shared" si="117"/>
        <v>0</v>
      </c>
      <c r="AF370">
        <f t="shared" si="118"/>
        <v>0</v>
      </c>
      <c r="AG370" s="86">
        <f t="shared" si="119"/>
        <v>1</v>
      </c>
      <c r="AH370" s="90">
        <f t="shared" si="120"/>
        <v>0</v>
      </c>
      <c r="AI370" s="91">
        <f t="shared" si="121"/>
        <v>0.16666666666666666</v>
      </c>
      <c r="AJ370" s="91">
        <f t="shared" si="122"/>
        <v>0</v>
      </c>
      <c r="AK370" s="91">
        <f t="shared" si="123"/>
        <v>0</v>
      </c>
    </row>
    <row r="371" spans="1:37" ht="25" customHeight="1" thickTop="1" thickBot="1" x14ac:dyDescent="0.3">
      <c r="A371" s="259" t="s">
        <v>305</v>
      </c>
      <c r="B371" s="259"/>
      <c r="C371" s="259"/>
      <c r="D371" s="259"/>
      <c r="E371" s="259"/>
      <c r="F371" s="259"/>
      <c r="G371" s="259"/>
      <c r="H371" s="259"/>
      <c r="I371" s="259"/>
      <c r="J371" s="259"/>
      <c r="K371" s="259"/>
      <c r="L371" s="259"/>
      <c r="M371" s="259"/>
      <c r="N371" s="259"/>
      <c r="O371" s="259"/>
      <c r="P371" s="259"/>
      <c r="Q371" s="150"/>
      <c r="R371" s="150"/>
      <c r="S371" s="150"/>
      <c r="T371" s="150"/>
      <c r="U371" s="150"/>
      <c r="V371" s="150"/>
      <c r="W371" s="150"/>
      <c r="X371" s="150"/>
      <c r="Y371" s="150"/>
      <c r="Z371" s="150"/>
      <c r="AA371" s="150"/>
      <c r="AB371" s="150"/>
      <c r="AC371" s="151"/>
      <c r="AD371" s="88">
        <f>'Art. 137'!AF357</f>
        <v>0</v>
      </c>
      <c r="AE371" s="89">
        <f t="shared" si="117"/>
        <v>0</v>
      </c>
      <c r="AF371">
        <f t="shared" si="118"/>
        <v>0</v>
      </c>
      <c r="AG371" s="86">
        <f t="shared" si="119"/>
        <v>1</v>
      </c>
      <c r="AH371" s="90">
        <f t="shared" si="120"/>
        <v>0</v>
      </c>
      <c r="AI371" s="91">
        <f t="shared" si="121"/>
        <v>0.16666666666666666</v>
      </c>
      <c r="AJ371" s="91">
        <f t="shared" si="122"/>
        <v>0</v>
      </c>
      <c r="AK371" s="91">
        <f t="shared" si="123"/>
        <v>0</v>
      </c>
    </row>
    <row r="372" spans="1:37" ht="25" customHeight="1" thickTop="1" thickBot="1" x14ac:dyDescent="0.3">
      <c r="A372" s="259" t="s">
        <v>306</v>
      </c>
      <c r="B372" s="259"/>
      <c r="C372" s="259"/>
      <c r="D372" s="259"/>
      <c r="E372" s="259"/>
      <c r="F372" s="259"/>
      <c r="G372" s="259"/>
      <c r="H372" s="259"/>
      <c r="I372" s="259"/>
      <c r="J372" s="259"/>
      <c r="K372" s="259"/>
      <c r="L372" s="259"/>
      <c r="M372" s="259"/>
      <c r="N372" s="259"/>
      <c r="O372" s="259"/>
      <c r="P372" s="259"/>
      <c r="Q372" s="150"/>
      <c r="R372" s="150"/>
      <c r="S372" s="150"/>
      <c r="T372" s="150"/>
      <c r="U372" s="150"/>
      <c r="V372" s="150"/>
      <c r="W372" s="150"/>
      <c r="X372" s="150"/>
      <c r="Y372" s="150"/>
      <c r="Z372" s="150"/>
      <c r="AA372" s="150"/>
      <c r="AB372" s="150"/>
      <c r="AC372" s="151"/>
      <c r="AD372" s="88">
        <f>'Art. 137'!AF358</f>
        <v>0</v>
      </c>
      <c r="AE372" s="89">
        <f t="shared" si="117"/>
        <v>0</v>
      </c>
      <c r="AF372">
        <f t="shared" si="118"/>
        <v>0</v>
      </c>
      <c r="AG372" s="86">
        <f t="shared" si="119"/>
        <v>1</v>
      </c>
      <c r="AH372" s="90">
        <f t="shared" si="120"/>
        <v>0</v>
      </c>
      <c r="AI372" s="91">
        <f t="shared" si="121"/>
        <v>0.16666666666666666</v>
      </c>
      <c r="AJ372" s="91">
        <f t="shared" si="122"/>
        <v>0</v>
      </c>
      <c r="AK372" s="91">
        <f t="shared" si="123"/>
        <v>0</v>
      </c>
    </row>
    <row r="373" spans="1:37" ht="25" customHeight="1" thickTop="1" x14ac:dyDescent="0.25">
      <c r="A373" s="289" t="s">
        <v>372</v>
      </c>
      <c r="B373" s="289"/>
      <c r="C373" s="289"/>
      <c r="D373" s="289"/>
      <c r="E373" s="289"/>
      <c r="F373" s="289"/>
      <c r="G373" s="289"/>
      <c r="H373" s="289"/>
      <c r="I373" s="289"/>
      <c r="J373" s="289"/>
      <c r="K373" s="289"/>
      <c r="L373" s="289"/>
      <c r="M373" s="289"/>
      <c r="N373" s="289"/>
      <c r="O373" s="289"/>
      <c r="P373" s="289"/>
      <c r="Q373" s="289"/>
      <c r="R373" s="289"/>
      <c r="S373" s="289"/>
      <c r="T373" s="289"/>
      <c r="U373" s="289"/>
      <c r="V373" s="289"/>
      <c r="W373" s="289"/>
      <c r="X373" s="289"/>
      <c r="Y373" s="289"/>
      <c r="Z373" s="289"/>
      <c r="AA373" s="289"/>
      <c r="AB373" s="289"/>
      <c r="AC373" s="289"/>
      <c r="AD373" s="289"/>
      <c r="AE373" s="89">
        <f>SUM(AE367:AE372)</f>
        <v>0</v>
      </c>
      <c r="AF373" s="59"/>
      <c r="AG373" s="92">
        <f>SUM(AG367:AG372)</f>
        <v>6</v>
      </c>
      <c r="AH373" s="93"/>
      <c r="AI373" s="94"/>
      <c r="AJ373" s="94"/>
      <c r="AK373" s="94"/>
    </row>
    <row r="374" spans="1:37" ht="25" customHeight="1" x14ac:dyDescent="0.25">
      <c r="A374" s="290" t="s">
        <v>373</v>
      </c>
      <c r="B374" s="290"/>
      <c r="C374" s="290"/>
      <c r="D374" s="290"/>
      <c r="E374" s="290"/>
      <c r="F374" s="290"/>
      <c r="G374" s="290"/>
      <c r="H374" s="290"/>
      <c r="I374" s="290"/>
      <c r="J374" s="290"/>
      <c r="K374" s="290"/>
      <c r="L374" s="290"/>
      <c r="M374" s="290"/>
      <c r="N374" s="290"/>
      <c r="O374" s="290"/>
      <c r="P374" s="290"/>
      <c r="Q374" s="290"/>
      <c r="R374" s="290"/>
      <c r="S374" s="290"/>
      <c r="T374" s="290"/>
      <c r="U374" s="290"/>
      <c r="V374" s="290"/>
      <c r="W374" s="290"/>
      <c r="X374" s="290"/>
      <c r="Y374" s="290"/>
      <c r="Z374" s="290"/>
      <c r="AA374" s="290"/>
      <c r="AB374" s="290"/>
      <c r="AC374" s="290"/>
      <c r="AD374" s="290"/>
      <c r="AE374" s="89">
        <f>AE373/$AE$20*100</f>
        <v>0</v>
      </c>
      <c r="AF374" s="59"/>
      <c r="AG374" s="92"/>
      <c r="AH374" s="93"/>
      <c r="AI374" s="94"/>
      <c r="AJ374" s="94"/>
      <c r="AK374" s="94"/>
    </row>
    <row r="375" spans="1:37" ht="25" customHeight="1" thickBot="1" x14ac:dyDescent="0.3">
      <c r="A375" s="70"/>
      <c r="B375" s="70"/>
      <c r="C375" s="70"/>
      <c r="D375" s="70"/>
      <c r="E375" s="70"/>
      <c r="F375" s="70"/>
      <c r="G375" s="70"/>
      <c r="H375" s="70"/>
      <c r="I375" s="70"/>
      <c r="J375" s="70"/>
      <c r="K375" s="70"/>
      <c r="L375" s="70"/>
      <c r="M375" s="70"/>
      <c r="N375" s="70"/>
      <c r="O375" s="70"/>
      <c r="P375" s="70"/>
      <c r="Q375" s="95"/>
      <c r="R375" s="70"/>
      <c r="S375" s="70"/>
      <c r="T375" s="70"/>
      <c r="U375" s="70"/>
      <c r="V375" s="70"/>
      <c r="W375" s="70"/>
      <c r="X375" s="70"/>
      <c r="Y375" s="70"/>
      <c r="Z375" s="70"/>
      <c r="AA375" s="70"/>
      <c r="AB375" s="70"/>
      <c r="AC375" s="70"/>
      <c r="AD375" s="96"/>
      <c r="AE375" s="96"/>
    </row>
    <row r="376" spans="1:37" ht="25" customHeight="1" thickTop="1" thickBot="1" x14ac:dyDescent="0.3">
      <c r="A376" s="291" t="s">
        <v>124</v>
      </c>
      <c r="B376" s="291"/>
      <c r="C376" s="291"/>
      <c r="D376" s="291"/>
      <c r="E376" s="291"/>
      <c r="F376" s="291"/>
      <c r="G376" s="291"/>
      <c r="H376" s="291"/>
      <c r="I376" s="291"/>
      <c r="J376" s="291"/>
      <c r="K376" s="291"/>
      <c r="L376" s="291"/>
      <c r="M376" s="291"/>
      <c r="N376" s="291"/>
      <c r="O376" s="291"/>
      <c r="P376" s="291"/>
      <c r="Q376" s="291"/>
      <c r="R376" s="291"/>
      <c r="S376" s="291"/>
      <c r="T376" s="291"/>
      <c r="U376" s="291"/>
      <c r="V376" s="291"/>
      <c r="W376" s="291"/>
      <c r="X376" s="291"/>
      <c r="Y376" s="291"/>
      <c r="Z376" s="291"/>
      <c r="AA376" s="291"/>
      <c r="AB376" s="291"/>
      <c r="AC376" s="291"/>
      <c r="AD376" s="104" t="s">
        <v>65</v>
      </c>
      <c r="AE376" s="105" t="s">
        <v>9</v>
      </c>
      <c r="AF376" s="86" t="s">
        <v>330</v>
      </c>
      <c r="AG376" s="86" t="s">
        <v>331</v>
      </c>
      <c r="AH376" s="86" t="s">
        <v>332</v>
      </c>
      <c r="AI376" s="87" t="s">
        <v>333</v>
      </c>
      <c r="AJ376" s="86"/>
      <c r="AK376" s="87" t="s">
        <v>334</v>
      </c>
    </row>
    <row r="377" spans="1:37" ht="25" customHeight="1" thickTop="1" thickBot="1" x14ac:dyDescent="0.3">
      <c r="A377" s="259" t="s">
        <v>307</v>
      </c>
      <c r="B377" s="259"/>
      <c r="C377" s="259"/>
      <c r="D377" s="259"/>
      <c r="E377" s="259"/>
      <c r="F377" s="259"/>
      <c r="G377" s="259"/>
      <c r="H377" s="259"/>
      <c r="I377" s="259"/>
      <c r="J377" s="259"/>
      <c r="K377" s="259"/>
      <c r="L377" s="259"/>
      <c r="M377" s="259"/>
      <c r="N377" s="259"/>
      <c r="O377" s="259"/>
      <c r="P377" s="259"/>
      <c r="Q377" s="150"/>
      <c r="R377" s="150"/>
      <c r="S377" s="150"/>
      <c r="T377" s="150"/>
      <c r="U377" s="150"/>
      <c r="V377" s="150"/>
      <c r="W377" s="150"/>
      <c r="X377" s="150"/>
      <c r="Y377" s="150"/>
      <c r="Z377" s="150"/>
      <c r="AA377" s="150"/>
      <c r="AB377" s="150"/>
      <c r="AC377" s="151"/>
      <c r="AD377" s="88">
        <f>'Art. 137'!AF361</f>
        <v>0</v>
      </c>
      <c r="AE377" s="89">
        <f t="shared" ref="AE377:AE381" si="124">IF(AG377=1,AK377,AG377)</f>
        <v>0</v>
      </c>
      <c r="AF377">
        <f t="shared" ref="AF377:AF381" si="125">AD377/2</f>
        <v>0</v>
      </c>
      <c r="AG377" s="86">
        <f>IF(AND(AF377&gt;=0,AF377&lt;=1),1,"No aplica")</f>
        <v>1</v>
      </c>
      <c r="AH377" s="90">
        <f t="shared" ref="AH377:AH381" si="126">AD377/(AG377*2)</f>
        <v>0</v>
      </c>
      <c r="AI377" s="91">
        <f t="shared" ref="AI377:AI381" si="127">IF(AG377=1,AG377/$AG$382,"No aplica")</f>
        <v>0.2</v>
      </c>
      <c r="AJ377" s="91">
        <f t="shared" ref="AJ377:AJ381" si="128">AF377*AI377</f>
        <v>0</v>
      </c>
      <c r="AK377" s="91">
        <f t="shared" ref="AK377:AK381" si="129">AJ377*$AE$20</f>
        <v>0</v>
      </c>
    </row>
    <row r="378" spans="1:37" ht="25" customHeight="1" thickTop="1" thickBot="1" x14ac:dyDescent="0.3">
      <c r="A378" s="259" t="s">
        <v>308</v>
      </c>
      <c r="B378" s="259"/>
      <c r="C378" s="259"/>
      <c r="D378" s="259"/>
      <c r="E378" s="259"/>
      <c r="F378" s="259"/>
      <c r="G378" s="259"/>
      <c r="H378" s="259"/>
      <c r="I378" s="259"/>
      <c r="J378" s="259"/>
      <c r="K378" s="259"/>
      <c r="L378" s="259"/>
      <c r="M378" s="259"/>
      <c r="N378" s="259"/>
      <c r="O378" s="259"/>
      <c r="P378" s="259"/>
      <c r="Q378" s="150"/>
      <c r="R378" s="150"/>
      <c r="S378" s="150"/>
      <c r="T378" s="150"/>
      <c r="U378" s="150"/>
      <c r="V378" s="150"/>
      <c r="W378" s="150"/>
      <c r="X378" s="150"/>
      <c r="Y378" s="150"/>
      <c r="Z378" s="150"/>
      <c r="AA378" s="150"/>
      <c r="AB378" s="150"/>
      <c r="AC378" s="151"/>
      <c r="AD378" s="88">
        <f>'Art. 137'!AF362</f>
        <v>0</v>
      </c>
      <c r="AE378" s="89">
        <f t="shared" si="124"/>
        <v>0</v>
      </c>
      <c r="AF378">
        <f t="shared" si="125"/>
        <v>0</v>
      </c>
      <c r="AG378" s="86">
        <f>IF(AND(AF378&gt;=0,AF378&lt;=1),1,"No aplica")</f>
        <v>1</v>
      </c>
      <c r="AH378" s="90">
        <f t="shared" si="126"/>
        <v>0</v>
      </c>
      <c r="AI378" s="91">
        <f t="shared" si="127"/>
        <v>0.2</v>
      </c>
      <c r="AJ378" s="91">
        <f t="shared" si="128"/>
        <v>0</v>
      </c>
      <c r="AK378" s="91">
        <f t="shared" si="129"/>
        <v>0</v>
      </c>
    </row>
    <row r="379" spans="1:37" ht="25" customHeight="1" thickTop="1" thickBot="1" x14ac:dyDescent="0.3">
      <c r="A379" s="259" t="s">
        <v>309</v>
      </c>
      <c r="B379" s="259"/>
      <c r="C379" s="259"/>
      <c r="D379" s="259"/>
      <c r="E379" s="259"/>
      <c r="F379" s="259"/>
      <c r="G379" s="259"/>
      <c r="H379" s="259"/>
      <c r="I379" s="259"/>
      <c r="J379" s="259"/>
      <c r="K379" s="259"/>
      <c r="L379" s="259"/>
      <c r="M379" s="259"/>
      <c r="N379" s="259"/>
      <c r="O379" s="259"/>
      <c r="P379" s="259"/>
      <c r="Q379" s="150"/>
      <c r="R379" s="150"/>
      <c r="S379" s="150"/>
      <c r="T379" s="150"/>
      <c r="U379" s="150"/>
      <c r="V379" s="150"/>
      <c r="W379" s="150"/>
      <c r="X379" s="150"/>
      <c r="Y379" s="150"/>
      <c r="Z379" s="150"/>
      <c r="AA379" s="150"/>
      <c r="AB379" s="150"/>
      <c r="AC379" s="151"/>
      <c r="AD379" s="88">
        <f>'Art. 137'!AF363</f>
        <v>0</v>
      </c>
      <c r="AE379" s="89">
        <f t="shared" si="124"/>
        <v>0</v>
      </c>
      <c r="AF379">
        <f t="shared" si="125"/>
        <v>0</v>
      </c>
      <c r="AG379" s="86">
        <f>IF(AND(AF379&gt;=0,AF379&lt;=1),1,"No aplica")</f>
        <v>1</v>
      </c>
      <c r="AH379" s="90">
        <f t="shared" si="126"/>
        <v>0</v>
      </c>
      <c r="AI379" s="91">
        <f t="shared" si="127"/>
        <v>0.2</v>
      </c>
      <c r="AJ379" s="91">
        <f t="shared" si="128"/>
        <v>0</v>
      </c>
      <c r="AK379" s="91">
        <f t="shared" si="129"/>
        <v>0</v>
      </c>
    </row>
    <row r="380" spans="1:37" ht="25" customHeight="1" thickTop="1" thickBot="1" x14ac:dyDescent="0.3">
      <c r="A380" s="259" t="s">
        <v>310</v>
      </c>
      <c r="B380" s="259"/>
      <c r="C380" s="259"/>
      <c r="D380" s="259"/>
      <c r="E380" s="259"/>
      <c r="F380" s="259"/>
      <c r="G380" s="259"/>
      <c r="H380" s="259"/>
      <c r="I380" s="259"/>
      <c r="J380" s="259"/>
      <c r="K380" s="259"/>
      <c r="L380" s="259"/>
      <c r="M380" s="259"/>
      <c r="N380" s="259"/>
      <c r="O380" s="259"/>
      <c r="P380" s="259"/>
      <c r="Q380" s="150"/>
      <c r="R380" s="150"/>
      <c r="S380" s="150"/>
      <c r="T380" s="150"/>
      <c r="U380" s="150"/>
      <c r="V380" s="150"/>
      <c r="W380" s="150"/>
      <c r="X380" s="150"/>
      <c r="Y380" s="150"/>
      <c r="Z380" s="150"/>
      <c r="AA380" s="150"/>
      <c r="AB380" s="150"/>
      <c r="AC380" s="151"/>
      <c r="AD380" s="88">
        <f>'Art. 137'!AF364</f>
        <v>0</v>
      </c>
      <c r="AE380" s="89">
        <f t="shared" si="124"/>
        <v>0</v>
      </c>
      <c r="AF380">
        <f t="shared" si="125"/>
        <v>0</v>
      </c>
      <c r="AG380" s="86">
        <f>IF(AND(AF380&gt;=0,AF380&lt;=1),1,"No aplica")</f>
        <v>1</v>
      </c>
      <c r="AH380" s="90">
        <f t="shared" si="126"/>
        <v>0</v>
      </c>
      <c r="AI380" s="91">
        <f t="shared" si="127"/>
        <v>0.2</v>
      </c>
      <c r="AJ380" s="91">
        <f t="shared" si="128"/>
        <v>0</v>
      </c>
      <c r="AK380" s="91">
        <f t="shared" si="129"/>
        <v>0</v>
      </c>
    </row>
    <row r="381" spans="1:37" ht="25" customHeight="1" thickTop="1" thickBot="1" x14ac:dyDescent="0.3">
      <c r="A381" s="259" t="s">
        <v>311</v>
      </c>
      <c r="B381" s="259"/>
      <c r="C381" s="259"/>
      <c r="D381" s="259"/>
      <c r="E381" s="259"/>
      <c r="F381" s="259"/>
      <c r="G381" s="259"/>
      <c r="H381" s="259"/>
      <c r="I381" s="259"/>
      <c r="J381" s="259"/>
      <c r="K381" s="259"/>
      <c r="L381" s="259"/>
      <c r="M381" s="259"/>
      <c r="N381" s="259"/>
      <c r="O381" s="259"/>
      <c r="P381" s="259"/>
      <c r="Q381" s="150"/>
      <c r="R381" s="150"/>
      <c r="S381" s="150"/>
      <c r="T381" s="150"/>
      <c r="U381" s="150"/>
      <c r="V381" s="150"/>
      <c r="W381" s="150"/>
      <c r="X381" s="150"/>
      <c r="Y381" s="150"/>
      <c r="Z381" s="150"/>
      <c r="AA381" s="150"/>
      <c r="AB381" s="150"/>
      <c r="AC381" s="151"/>
      <c r="AD381" s="88">
        <f>'Art. 137'!AF365</f>
        <v>0</v>
      </c>
      <c r="AE381" s="89">
        <f t="shared" si="124"/>
        <v>0</v>
      </c>
      <c r="AF381">
        <f t="shared" si="125"/>
        <v>0</v>
      </c>
      <c r="AG381" s="86">
        <f>IF(AND(AF381&gt;=0,AF381&lt;=1),1,"No aplica")</f>
        <v>1</v>
      </c>
      <c r="AH381" s="90">
        <f t="shared" si="126"/>
        <v>0</v>
      </c>
      <c r="AI381" s="91">
        <f t="shared" si="127"/>
        <v>0.2</v>
      </c>
      <c r="AJ381" s="91">
        <f t="shared" si="128"/>
        <v>0</v>
      </c>
      <c r="AK381" s="91">
        <f t="shared" si="129"/>
        <v>0</v>
      </c>
    </row>
    <row r="382" spans="1:37" ht="25" customHeight="1" thickTop="1" x14ac:dyDescent="0.25">
      <c r="A382" s="289" t="s">
        <v>374</v>
      </c>
      <c r="B382" s="289"/>
      <c r="C382" s="289"/>
      <c r="D382" s="289"/>
      <c r="E382" s="289"/>
      <c r="F382" s="289"/>
      <c r="G382" s="289"/>
      <c r="H382" s="289"/>
      <c r="I382" s="289"/>
      <c r="J382" s="289"/>
      <c r="K382" s="289"/>
      <c r="L382" s="289"/>
      <c r="M382" s="289"/>
      <c r="N382" s="289"/>
      <c r="O382" s="289"/>
      <c r="P382" s="289"/>
      <c r="Q382" s="289"/>
      <c r="R382" s="289"/>
      <c r="S382" s="289"/>
      <c r="T382" s="289"/>
      <c r="U382" s="289"/>
      <c r="V382" s="289"/>
      <c r="W382" s="289"/>
      <c r="X382" s="289"/>
      <c r="Y382" s="289"/>
      <c r="Z382" s="289"/>
      <c r="AA382" s="289"/>
      <c r="AB382" s="289"/>
      <c r="AC382" s="289"/>
      <c r="AD382" s="289"/>
      <c r="AE382" s="89">
        <f>SUM(AE377:AE381)</f>
        <v>0</v>
      </c>
      <c r="AF382" s="59"/>
      <c r="AG382" s="92">
        <f>SUM(AG377:AG381)</f>
        <v>5</v>
      </c>
      <c r="AH382" s="93"/>
      <c r="AI382" s="94"/>
      <c r="AJ382" s="94"/>
      <c r="AK382" s="94"/>
    </row>
    <row r="383" spans="1:37" ht="25" customHeight="1" x14ac:dyDescent="0.25">
      <c r="A383" s="290" t="s">
        <v>375</v>
      </c>
      <c r="B383" s="290"/>
      <c r="C383" s="290"/>
      <c r="D383" s="290"/>
      <c r="E383" s="290"/>
      <c r="F383" s="290"/>
      <c r="G383" s="290"/>
      <c r="H383" s="290"/>
      <c r="I383" s="290"/>
      <c r="J383" s="290"/>
      <c r="K383" s="290"/>
      <c r="L383" s="290"/>
      <c r="M383" s="290"/>
      <c r="N383" s="290"/>
      <c r="O383" s="290"/>
      <c r="P383" s="290"/>
      <c r="Q383" s="290"/>
      <c r="R383" s="290"/>
      <c r="S383" s="290"/>
      <c r="T383" s="290"/>
      <c r="U383" s="290"/>
      <c r="V383" s="290"/>
      <c r="W383" s="290"/>
      <c r="X383" s="290"/>
      <c r="Y383" s="290"/>
      <c r="Z383" s="290"/>
      <c r="AA383" s="290"/>
      <c r="AB383" s="290"/>
      <c r="AC383" s="290"/>
      <c r="AD383" s="290"/>
      <c r="AE383" s="89">
        <f>AE382/$AE$20*100</f>
        <v>0</v>
      </c>
      <c r="AF383" s="59"/>
      <c r="AG383" s="92"/>
      <c r="AH383" s="93"/>
      <c r="AI383" s="94"/>
      <c r="AJ383" s="94"/>
      <c r="AK383" s="94"/>
    </row>
    <row r="384" spans="1:37" ht="25" customHeight="1" thickBot="1" x14ac:dyDescent="0.3">
      <c r="A384" s="100"/>
      <c r="B384" s="100"/>
      <c r="C384" s="100"/>
      <c r="D384" s="100"/>
      <c r="E384" s="100"/>
      <c r="F384" s="100"/>
      <c r="G384" s="100"/>
      <c r="H384" s="100"/>
      <c r="I384" s="100"/>
      <c r="J384" s="100"/>
      <c r="K384" s="100"/>
      <c r="L384" s="100"/>
      <c r="M384" s="100"/>
      <c r="N384" s="100"/>
      <c r="O384" s="100"/>
      <c r="P384" s="100"/>
      <c r="Q384" s="95"/>
      <c r="R384" s="100"/>
      <c r="S384" s="100"/>
      <c r="T384" s="100"/>
      <c r="U384" s="100"/>
      <c r="V384" s="100"/>
      <c r="W384" s="100"/>
      <c r="X384" s="100"/>
      <c r="Y384" s="100"/>
      <c r="Z384" s="100"/>
      <c r="AA384" s="100"/>
      <c r="AB384" s="100"/>
      <c r="AC384" s="100"/>
      <c r="AD384" s="96"/>
      <c r="AE384" s="96"/>
    </row>
    <row r="385" spans="1:37" ht="15" customHeight="1" thickTop="1" thickBot="1" x14ac:dyDescent="0.3">
      <c r="A385" s="71"/>
      <c r="B385" s="71"/>
      <c r="C385" s="71"/>
      <c r="D385" s="71"/>
      <c r="E385" s="71"/>
      <c r="F385" s="71"/>
      <c r="G385" s="71"/>
      <c r="H385" s="71"/>
      <c r="I385" s="71"/>
      <c r="J385" s="71"/>
      <c r="K385" s="71"/>
      <c r="L385" s="71"/>
      <c r="M385" s="71"/>
      <c r="N385" s="71"/>
      <c r="O385" s="71"/>
      <c r="P385" s="71"/>
      <c r="Q385" s="71"/>
      <c r="R385" s="71"/>
      <c r="S385" s="71"/>
      <c r="T385" s="71"/>
      <c r="U385" s="71"/>
      <c r="V385" s="71"/>
      <c r="W385" s="71"/>
      <c r="X385" s="71"/>
      <c r="Y385" s="71"/>
      <c r="Z385" s="71"/>
      <c r="AA385" s="71"/>
      <c r="AB385" s="71"/>
      <c r="AC385" s="71"/>
      <c r="AD385" s="106" t="s">
        <v>376</v>
      </c>
      <c r="AE385" s="107">
        <f>AE77+AE119+AE149+AE178+AE205+AE232+AE265+AE323+AE350+AE373</f>
        <v>0</v>
      </c>
      <c r="AF385" s="71"/>
      <c r="AG385" s="108"/>
      <c r="AH385" s="72"/>
      <c r="AI385" s="72"/>
      <c r="AJ385" s="72"/>
      <c r="AK385" s="72"/>
    </row>
    <row r="386" spans="1:37" ht="15" customHeight="1" thickTop="1" thickBot="1" x14ac:dyDescent="0.3">
      <c r="A386" s="71"/>
      <c r="B386" s="71"/>
      <c r="C386" s="71"/>
      <c r="D386" s="71"/>
      <c r="E386" s="71"/>
      <c r="F386" s="71"/>
      <c r="G386" s="71"/>
      <c r="H386" s="71"/>
      <c r="I386" s="71"/>
      <c r="J386" s="71"/>
      <c r="K386" s="71"/>
      <c r="L386" s="71"/>
      <c r="M386" s="71"/>
      <c r="N386" s="71"/>
      <c r="O386" s="71"/>
      <c r="P386" s="71"/>
      <c r="Q386" s="71"/>
      <c r="R386" s="71"/>
      <c r="S386" s="71"/>
      <c r="T386" s="71"/>
      <c r="U386" s="71"/>
      <c r="V386" s="71"/>
      <c r="W386" s="71"/>
      <c r="X386" s="71"/>
      <c r="Y386" s="71"/>
      <c r="Z386" s="71"/>
      <c r="AA386" s="71"/>
      <c r="AB386" s="71"/>
      <c r="AC386" s="71"/>
      <c r="AD386" s="109"/>
      <c r="AE386" s="110"/>
      <c r="AF386" s="71"/>
      <c r="AG386" s="72"/>
      <c r="AH386" s="72"/>
      <c r="AI386" s="71"/>
      <c r="AJ386" s="72"/>
      <c r="AK386" s="72"/>
    </row>
    <row r="387" spans="1:37" ht="15" customHeight="1" thickTop="1" thickBot="1" x14ac:dyDescent="0.3">
      <c r="A387" s="71"/>
      <c r="B387" s="71"/>
      <c r="C387" s="71"/>
      <c r="D387" s="71"/>
      <c r="E387" s="71"/>
      <c r="F387" s="71"/>
      <c r="G387" s="71"/>
      <c r="H387" s="71"/>
      <c r="I387" s="71"/>
      <c r="J387" s="71"/>
      <c r="K387" s="71"/>
      <c r="L387" s="71"/>
      <c r="M387" s="71"/>
      <c r="N387" s="71"/>
      <c r="O387" s="71"/>
      <c r="P387" s="71"/>
      <c r="Q387" s="71"/>
      <c r="R387" s="71"/>
      <c r="S387" s="71"/>
      <c r="T387" s="71"/>
      <c r="U387" s="71"/>
      <c r="V387" s="71"/>
      <c r="W387" s="71"/>
      <c r="X387" s="71"/>
      <c r="Y387" s="71"/>
      <c r="Z387" s="71"/>
      <c r="AA387" s="71"/>
      <c r="AB387" s="71"/>
      <c r="AC387" s="71"/>
      <c r="AD387" s="106" t="s">
        <v>377</v>
      </c>
      <c r="AE387" s="107">
        <f>AE86+AE128+AE158+AE187+AE214+AE241+AE274+AE332+AE359+AE382</f>
        <v>0</v>
      </c>
      <c r="AF387" s="71"/>
      <c r="AG387" s="108"/>
      <c r="AH387" s="72"/>
      <c r="AI387" s="72"/>
      <c r="AJ387" s="72"/>
      <c r="AK387" s="72"/>
    </row>
    <row r="388" spans="1:37" ht="15" customHeight="1" thickTop="1" thickBot="1" x14ac:dyDescent="0.3">
      <c r="A388" s="71"/>
      <c r="B388" s="71"/>
      <c r="C388" s="71"/>
      <c r="D388" s="71"/>
      <c r="E388" s="71"/>
      <c r="F388" s="71"/>
      <c r="G388" s="71"/>
      <c r="H388" s="71"/>
      <c r="I388" s="71"/>
      <c r="J388" s="71"/>
      <c r="K388" s="71"/>
      <c r="L388" s="71"/>
      <c r="M388" s="71"/>
      <c r="N388" s="71"/>
      <c r="O388" s="71"/>
      <c r="P388" s="71"/>
      <c r="Q388" s="71"/>
      <c r="R388" s="71"/>
      <c r="S388" s="71"/>
      <c r="T388" s="71"/>
      <c r="U388" s="71"/>
      <c r="V388" s="71"/>
      <c r="W388" s="71"/>
      <c r="X388" s="71"/>
      <c r="Y388" s="71"/>
      <c r="Z388" s="71"/>
      <c r="AA388" s="71"/>
      <c r="AB388" s="71"/>
      <c r="AC388" s="71"/>
      <c r="AD388" s="111"/>
      <c r="AE388" s="112"/>
      <c r="AF388" s="71"/>
      <c r="AG388" s="113"/>
      <c r="AH388" s="72"/>
      <c r="AI388" s="71"/>
      <c r="AJ388" s="71"/>
      <c r="AK388" s="71"/>
    </row>
    <row r="389" spans="1:37" ht="15" customHeight="1" thickTop="1" thickBot="1" x14ac:dyDescent="0.3">
      <c r="A389" s="71"/>
      <c r="B389" s="71"/>
      <c r="C389" s="71"/>
      <c r="D389" s="71"/>
      <c r="E389" s="71"/>
      <c r="F389" s="71"/>
      <c r="G389" s="71"/>
      <c r="H389" s="71"/>
      <c r="I389" s="71"/>
      <c r="J389" s="71"/>
      <c r="K389" s="71"/>
      <c r="L389" s="71"/>
      <c r="M389" s="71"/>
      <c r="N389" s="71"/>
      <c r="O389" s="71"/>
      <c r="P389" s="71"/>
      <c r="Q389" s="71"/>
      <c r="R389" s="71"/>
      <c r="S389" s="71"/>
      <c r="T389" s="71"/>
      <c r="U389" s="71"/>
      <c r="V389" s="71"/>
      <c r="W389" s="71"/>
      <c r="X389" s="71"/>
      <c r="Y389" s="71"/>
      <c r="Z389" s="71"/>
      <c r="AA389" s="71"/>
      <c r="AB389" s="71"/>
      <c r="AC389" s="71"/>
      <c r="AD389" s="106" t="s">
        <v>378</v>
      </c>
      <c r="AE389" s="107">
        <f>(AE385*0.8)+(AE387*0.2)</f>
        <v>0</v>
      </c>
      <c r="AF389" s="71"/>
      <c r="AG389" s="113"/>
      <c r="AH389" s="71"/>
      <c r="AI389" s="71"/>
      <c r="AJ389" s="71"/>
      <c r="AK389" s="71"/>
    </row>
    <row r="390" spans="1:37" ht="13.5" thickTop="1" x14ac:dyDescent="0.3"/>
  </sheetData>
  <sheetProtection selectLockedCells="1" selectUnlockedCells="1"/>
  <mergeCells count="327">
    <mergeCell ref="A2:AD2"/>
    <mergeCell ref="A3:AD3"/>
    <mergeCell ref="B5:AC5"/>
    <mergeCell ref="A9:B9"/>
    <mergeCell ref="C9:L9"/>
    <mergeCell ref="A10:B10"/>
    <mergeCell ref="A23:P23"/>
    <mergeCell ref="A24:P24"/>
    <mergeCell ref="A25:P25"/>
    <mergeCell ref="A26:P26"/>
    <mergeCell ref="A27:P27"/>
    <mergeCell ref="A28:P28"/>
    <mergeCell ref="A11:B11"/>
    <mergeCell ref="F13:K13"/>
    <mergeCell ref="A15:AE15"/>
    <mergeCell ref="A17:AE17"/>
    <mergeCell ref="A21:AC21"/>
    <mergeCell ref="A22:P22"/>
    <mergeCell ref="A35:P35"/>
    <mergeCell ref="A36:P36"/>
    <mergeCell ref="A37:P37"/>
    <mergeCell ref="A38:P38"/>
    <mergeCell ref="A39:P39"/>
    <mergeCell ref="A40:P40"/>
    <mergeCell ref="A29:P29"/>
    <mergeCell ref="A30:P30"/>
    <mergeCell ref="A31:P31"/>
    <mergeCell ref="A32:P32"/>
    <mergeCell ref="A33:P33"/>
    <mergeCell ref="A34:P34"/>
    <mergeCell ref="A47:P47"/>
    <mergeCell ref="A48:P48"/>
    <mergeCell ref="A49:P49"/>
    <mergeCell ref="A50:P50"/>
    <mergeCell ref="A51:P51"/>
    <mergeCell ref="A52:P52"/>
    <mergeCell ref="A41:P41"/>
    <mergeCell ref="A42:P42"/>
    <mergeCell ref="A43:P43"/>
    <mergeCell ref="A44:P44"/>
    <mergeCell ref="A45:P45"/>
    <mergeCell ref="A46:P46"/>
    <mergeCell ref="A59:P59"/>
    <mergeCell ref="A60:P60"/>
    <mergeCell ref="A61:P61"/>
    <mergeCell ref="A62:P62"/>
    <mergeCell ref="A63:P63"/>
    <mergeCell ref="A64:P64"/>
    <mergeCell ref="A53:P53"/>
    <mergeCell ref="A54:P54"/>
    <mergeCell ref="A55:P55"/>
    <mergeCell ref="A56:P56"/>
    <mergeCell ref="A57:P57"/>
    <mergeCell ref="A58:P58"/>
    <mergeCell ref="A71:P71"/>
    <mergeCell ref="A72:P72"/>
    <mergeCell ref="A73:P73"/>
    <mergeCell ref="A74:P74"/>
    <mergeCell ref="A75:P75"/>
    <mergeCell ref="A76:P76"/>
    <mergeCell ref="A65:P65"/>
    <mergeCell ref="A66:P66"/>
    <mergeCell ref="A67:P67"/>
    <mergeCell ref="A68:P68"/>
    <mergeCell ref="A69:P69"/>
    <mergeCell ref="A70:P70"/>
    <mergeCell ref="A84:P84"/>
    <mergeCell ref="A85:P85"/>
    <mergeCell ref="A86:AD86"/>
    <mergeCell ref="A87:AD87"/>
    <mergeCell ref="A90:AE90"/>
    <mergeCell ref="A93:AC93"/>
    <mergeCell ref="A77:AD77"/>
    <mergeCell ref="A78:AD78"/>
    <mergeCell ref="A80:AC80"/>
    <mergeCell ref="A81:P81"/>
    <mergeCell ref="A82:P82"/>
    <mergeCell ref="A83:P83"/>
    <mergeCell ref="A100:P100"/>
    <mergeCell ref="A101:P101"/>
    <mergeCell ref="A102:P102"/>
    <mergeCell ref="A103:P103"/>
    <mergeCell ref="A104:P104"/>
    <mergeCell ref="A105:P105"/>
    <mergeCell ref="A94:P94"/>
    <mergeCell ref="A95:P95"/>
    <mergeCell ref="A96:P96"/>
    <mergeCell ref="A97:P97"/>
    <mergeCell ref="A98:P98"/>
    <mergeCell ref="A99:P99"/>
    <mergeCell ref="A112:P112"/>
    <mergeCell ref="A113:P113"/>
    <mergeCell ref="A114:P114"/>
    <mergeCell ref="A115:P115"/>
    <mergeCell ref="A116:P116"/>
    <mergeCell ref="A117:P117"/>
    <mergeCell ref="A106:P106"/>
    <mergeCell ref="A107:P107"/>
    <mergeCell ref="A108:P108"/>
    <mergeCell ref="A109:P109"/>
    <mergeCell ref="A110:P110"/>
    <mergeCell ref="A111:P111"/>
    <mergeCell ref="A125:P125"/>
    <mergeCell ref="A126:P126"/>
    <mergeCell ref="A127:P127"/>
    <mergeCell ref="A128:AD128"/>
    <mergeCell ref="A129:AD129"/>
    <mergeCell ref="A132:AE132"/>
    <mergeCell ref="A118:P118"/>
    <mergeCell ref="A119:AD119"/>
    <mergeCell ref="A120:AD120"/>
    <mergeCell ref="A122:AC122"/>
    <mergeCell ref="A123:P123"/>
    <mergeCell ref="A124:P124"/>
    <mergeCell ref="A141:P141"/>
    <mergeCell ref="A142:P142"/>
    <mergeCell ref="A143:P143"/>
    <mergeCell ref="A144:P144"/>
    <mergeCell ref="A145:P145"/>
    <mergeCell ref="A146:P146"/>
    <mergeCell ref="A135:AC135"/>
    <mergeCell ref="A136:P136"/>
    <mergeCell ref="A137:P137"/>
    <mergeCell ref="A138:P138"/>
    <mergeCell ref="A139:P139"/>
    <mergeCell ref="A140:P140"/>
    <mergeCell ref="A154:P154"/>
    <mergeCell ref="A155:P155"/>
    <mergeCell ref="A156:P156"/>
    <mergeCell ref="A157:P157"/>
    <mergeCell ref="A158:AD158"/>
    <mergeCell ref="A159:AD159"/>
    <mergeCell ref="A147:P147"/>
    <mergeCell ref="A148:P148"/>
    <mergeCell ref="A149:AD149"/>
    <mergeCell ref="A150:AD150"/>
    <mergeCell ref="A152:AC152"/>
    <mergeCell ref="A153:P153"/>
    <mergeCell ref="A170:P170"/>
    <mergeCell ref="A171:P171"/>
    <mergeCell ref="A172:P172"/>
    <mergeCell ref="A173:P173"/>
    <mergeCell ref="A174:P174"/>
    <mergeCell ref="A175:P175"/>
    <mergeCell ref="A162:AE162"/>
    <mergeCell ref="A165:AC165"/>
    <mergeCell ref="A166:P166"/>
    <mergeCell ref="A167:P167"/>
    <mergeCell ref="A168:P168"/>
    <mergeCell ref="A169:P169"/>
    <mergeCell ref="A183:P183"/>
    <mergeCell ref="A184:P184"/>
    <mergeCell ref="A185:P185"/>
    <mergeCell ref="A186:P186"/>
    <mergeCell ref="A187:AD187"/>
    <mergeCell ref="A188:AD188"/>
    <mergeCell ref="A176:P176"/>
    <mergeCell ref="A177:P177"/>
    <mergeCell ref="A178:AD178"/>
    <mergeCell ref="A179:AD179"/>
    <mergeCell ref="A181:AC181"/>
    <mergeCell ref="A182:P182"/>
    <mergeCell ref="A199:P199"/>
    <mergeCell ref="A200:P200"/>
    <mergeCell ref="A201:P201"/>
    <mergeCell ref="A202:P202"/>
    <mergeCell ref="A203:P203"/>
    <mergeCell ref="A204:P204"/>
    <mergeCell ref="A191:AE191"/>
    <mergeCell ref="A194:AC194"/>
    <mergeCell ref="A195:P195"/>
    <mergeCell ref="A196:P196"/>
    <mergeCell ref="A197:P197"/>
    <mergeCell ref="A198:P198"/>
    <mergeCell ref="A212:P212"/>
    <mergeCell ref="A213:P213"/>
    <mergeCell ref="A214:AD214"/>
    <mergeCell ref="A215:AD215"/>
    <mergeCell ref="A218:AE218"/>
    <mergeCell ref="A221:AC221"/>
    <mergeCell ref="A205:AD205"/>
    <mergeCell ref="A206:AD206"/>
    <mergeCell ref="A208:AC208"/>
    <mergeCell ref="A209:P209"/>
    <mergeCell ref="A210:P210"/>
    <mergeCell ref="A211:P211"/>
    <mergeCell ref="A228:P228"/>
    <mergeCell ref="A229:P229"/>
    <mergeCell ref="A230:P230"/>
    <mergeCell ref="A231:P231"/>
    <mergeCell ref="A232:AD232"/>
    <mergeCell ref="A233:AD233"/>
    <mergeCell ref="A222:P222"/>
    <mergeCell ref="A223:P223"/>
    <mergeCell ref="A224:P224"/>
    <mergeCell ref="A225:P225"/>
    <mergeCell ref="A226:P226"/>
    <mergeCell ref="A227:P227"/>
    <mergeCell ref="A241:AD241"/>
    <mergeCell ref="A242:AD242"/>
    <mergeCell ref="A245:AE245"/>
    <mergeCell ref="A248:AC248"/>
    <mergeCell ref="A249:P249"/>
    <mergeCell ref="A250:P250"/>
    <mergeCell ref="A235:AC235"/>
    <mergeCell ref="A236:P236"/>
    <mergeCell ref="A237:P237"/>
    <mergeCell ref="A238:P238"/>
    <mergeCell ref="A239:P239"/>
    <mergeCell ref="A240:P240"/>
    <mergeCell ref="A257:P257"/>
    <mergeCell ref="A258:P258"/>
    <mergeCell ref="A259:P259"/>
    <mergeCell ref="A260:P260"/>
    <mergeCell ref="A261:P261"/>
    <mergeCell ref="A262:P262"/>
    <mergeCell ref="A251:P251"/>
    <mergeCell ref="A252:P252"/>
    <mergeCell ref="A253:P253"/>
    <mergeCell ref="A254:P254"/>
    <mergeCell ref="A255:P255"/>
    <mergeCell ref="A256:P256"/>
    <mergeCell ref="A270:P270"/>
    <mergeCell ref="A271:P271"/>
    <mergeCell ref="A272:P272"/>
    <mergeCell ref="A273:P273"/>
    <mergeCell ref="A274:AD274"/>
    <mergeCell ref="A275:AD275"/>
    <mergeCell ref="A263:P263"/>
    <mergeCell ref="A264:P264"/>
    <mergeCell ref="A265:AD265"/>
    <mergeCell ref="A266:AD266"/>
    <mergeCell ref="A268:AC268"/>
    <mergeCell ref="A269:P269"/>
    <mergeCell ref="A286:P286"/>
    <mergeCell ref="A287:P287"/>
    <mergeCell ref="A288:P288"/>
    <mergeCell ref="A289:P289"/>
    <mergeCell ref="A290:P290"/>
    <mergeCell ref="A291:P291"/>
    <mergeCell ref="A278:AE278"/>
    <mergeCell ref="A281:AC281"/>
    <mergeCell ref="A282:P282"/>
    <mergeCell ref="A283:P283"/>
    <mergeCell ref="A284:P284"/>
    <mergeCell ref="A285:P285"/>
    <mergeCell ref="A298:P298"/>
    <mergeCell ref="A299:P299"/>
    <mergeCell ref="A300:P300"/>
    <mergeCell ref="A301:P301"/>
    <mergeCell ref="A302:P302"/>
    <mergeCell ref="A303:P303"/>
    <mergeCell ref="A292:P292"/>
    <mergeCell ref="A293:P293"/>
    <mergeCell ref="A294:P294"/>
    <mergeCell ref="A295:P295"/>
    <mergeCell ref="A296:P296"/>
    <mergeCell ref="A297:P297"/>
    <mergeCell ref="A310:P310"/>
    <mergeCell ref="A311:P311"/>
    <mergeCell ref="A312:P312"/>
    <mergeCell ref="A313:P313"/>
    <mergeCell ref="A314:P314"/>
    <mergeCell ref="A315:P315"/>
    <mergeCell ref="A304:P304"/>
    <mergeCell ref="A305:P305"/>
    <mergeCell ref="A306:P306"/>
    <mergeCell ref="A307:P307"/>
    <mergeCell ref="A308:P308"/>
    <mergeCell ref="A309:P309"/>
    <mergeCell ref="A322:P322"/>
    <mergeCell ref="A323:AD323"/>
    <mergeCell ref="A324:AD324"/>
    <mergeCell ref="A326:AC326"/>
    <mergeCell ref="A327:P327"/>
    <mergeCell ref="A328:P328"/>
    <mergeCell ref="A316:P316"/>
    <mergeCell ref="A317:P317"/>
    <mergeCell ref="A318:P318"/>
    <mergeCell ref="A319:P319"/>
    <mergeCell ref="A320:P320"/>
    <mergeCell ref="A321:P321"/>
    <mergeCell ref="A339:AC339"/>
    <mergeCell ref="A340:P340"/>
    <mergeCell ref="A341:P341"/>
    <mergeCell ref="A342:P342"/>
    <mergeCell ref="A343:P343"/>
    <mergeCell ref="A344:P344"/>
    <mergeCell ref="A329:P329"/>
    <mergeCell ref="A330:P330"/>
    <mergeCell ref="A331:P331"/>
    <mergeCell ref="A332:AD332"/>
    <mergeCell ref="A333:AD333"/>
    <mergeCell ref="A336:AE336"/>
    <mergeCell ref="A351:AD351"/>
    <mergeCell ref="A353:AC353"/>
    <mergeCell ref="A354:P354"/>
    <mergeCell ref="A355:P355"/>
    <mergeCell ref="A356:P356"/>
    <mergeCell ref="A357:P357"/>
    <mergeCell ref="A345:P345"/>
    <mergeCell ref="A346:P346"/>
    <mergeCell ref="A347:P347"/>
    <mergeCell ref="A348:P348"/>
    <mergeCell ref="A349:P349"/>
    <mergeCell ref="A350:AD350"/>
    <mergeCell ref="A368:P368"/>
    <mergeCell ref="A369:P369"/>
    <mergeCell ref="A370:P370"/>
    <mergeCell ref="A371:P371"/>
    <mergeCell ref="A372:P372"/>
    <mergeCell ref="A373:AD373"/>
    <mergeCell ref="A358:P358"/>
    <mergeCell ref="A359:AD359"/>
    <mergeCell ref="A360:AD360"/>
    <mergeCell ref="A363:AE363"/>
    <mergeCell ref="A366:AC366"/>
    <mergeCell ref="A367:P367"/>
    <mergeCell ref="A381:P381"/>
    <mergeCell ref="A382:AD382"/>
    <mergeCell ref="A383:AD383"/>
    <mergeCell ref="A374:AD374"/>
    <mergeCell ref="A376:AC376"/>
    <mergeCell ref="A377:P377"/>
    <mergeCell ref="A378:P378"/>
    <mergeCell ref="A379:P379"/>
    <mergeCell ref="A380:P380"/>
  </mergeCells>
  <pageMargins left="0.7" right="0.7" top="0.75" bottom="0.75" header="0.51180555555555551" footer="0.51180555555555551"/>
  <pageSetup firstPageNumber="0" orientation="portrait" horizontalDpi="300" verticalDpi="300"/>
  <headerFooter alignWithMargins="0"/>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ADA439-2334-4F8E-B676-A99668B71540}">
  <sheetPr codeName="Hoja12"/>
  <dimension ref="A1:L25"/>
  <sheetViews>
    <sheetView showGridLines="0" zoomScale="75" zoomScaleNormal="75" workbookViewId="0">
      <selection activeCell="AG28" activeCellId="1" sqref="H8:AE8 AG28"/>
    </sheetView>
  </sheetViews>
  <sheetFormatPr baseColWidth="10" defaultColWidth="11" defaultRowHeight="18" customHeight="1" x14ac:dyDescent="0.25"/>
  <cols>
    <col min="1" max="1" width="19.54296875" customWidth="1"/>
    <col min="2" max="3" width="16.54296875" customWidth="1"/>
    <col min="4" max="4" width="1.54296875" customWidth="1"/>
    <col min="5" max="6" width="16.54296875" customWidth="1"/>
    <col min="7" max="7" width="1.54296875" customWidth="1"/>
  </cols>
  <sheetData>
    <row r="1" spans="1:12" ht="18" customHeight="1" x14ac:dyDescent="0.25">
      <c r="A1" s="214"/>
      <c r="B1" s="214"/>
      <c r="C1" s="214"/>
      <c r="D1" s="214"/>
      <c r="E1" s="214"/>
      <c r="F1" s="60"/>
      <c r="G1" s="214"/>
    </row>
    <row r="2" spans="1:12" ht="18" customHeight="1" x14ac:dyDescent="0.25">
      <c r="A2" s="300" t="s">
        <v>379</v>
      </c>
      <c r="B2" s="300"/>
      <c r="C2" s="300"/>
      <c r="D2" s="300"/>
      <c r="E2" s="300"/>
      <c r="F2" s="300"/>
      <c r="G2" s="300"/>
      <c r="H2" s="300"/>
      <c r="I2" s="300"/>
      <c r="J2" s="300"/>
      <c r="K2" s="300"/>
      <c r="L2" s="300"/>
    </row>
    <row r="3" spans="1:12" ht="18" customHeight="1" x14ac:dyDescent="0.25">
      <c r="A3" s="300" t="s">
        <v>7</v>
      </c>
      <c r="B3" s="300"/>
      <c r="C3" s="300"/>
      <c r="D3" s="300"/>
      <c r="E3" s="300"/>
      <c r="F3" s="300"/>
      <c r="G3" s="300"/>
      <c r="H3" s="300"/>
      <c r="I3" s="300"/>
      <c r="J3" s="300"/>
      <c r="K3" s="300"/>
      <c r="L3" s="300"/>
    </row>
    <row r="4" spans="1:12" ht="18" customHeight="1" x14ac:dyDescent="0.25">
      <c r="A4" s="218"/>
      <c r="B4" s="218"/>
      <c r="C4" s="218"/>
      <c r="D4" s="218"/>
      <c r="E4" s="218"/>
      <c r="F4" s="218"/>
      <c r="G4" s="218"/>
    </row>
    <row r="5" spans="1:12" ht="18" customHeight="1" x14ac:dyDescent="0.25">
      <c r="A5" s="301" t="str">
        <f>IGOT!C5</f>
        <v>Sindicato Único de Trabajadores Democráticos del Sistema de Transporte Colectivo.</v>
      </c>
      <c r="B5" s="301"/>
      <c r="C5" s="301"/>
      <c r="D5" s="301"/>
      <c r="E5" s="301"/>
      <c r="F5" s="301"/>
      <c r="G5" s="301"/>
      <c r="H5" s="301"/>
      <c r="I5" s="301"/>
      <c r="J5" s="301"/>
      <c r="K5" s="301"/>
      <c r="L5" s="301"/>
    </row>
    <row r="6" spans="1:12" ht="18" customHeight="1" x14ac:dyDescent="0.25">
      <c r="A6" s="214"/>
      <c r="B6" s="214"/>
      <c r="C6" s="214"/>
      <c r="D6" s="214"/>
      <c r="E6" s="214"/>
      <c r="F6" s="60"/>
      <c r="G6" s="214"/>
    </row>
    <row r="7" spans="1:12" ht="18" customHeight="1" thickBot="1" x14ac:dyDescent="0.3">
      <c r="A7" s="214"/>
      <c r="B7" s="60"/>
      <c r="C7" s="114" t="s">
        <v>380</v>
      </c>
      <c r="D7" s="60"/>
      <c r="E7" s="214"/>
      <c r="F7" s="115"/>
      <c r="G7" s="60"/>
    </row>
    <row r="8" spans="1:12" ht="18" customHeight="1" thickBot="1" x14ac:dyDescent="0.3">
      <c r="A8" s="60"/>
      <c r="B8" s="116"/>
      <c r="C8" s="117">
        <f>'Artículo 137 (cálculo PI)'!L13</f>
        <v>10</v>
      </c>
      <c r="D8" s="115"/>
      <c r="E8" s="118"/>
      <c r="F8" s="118"/>
      <c r="G8" s="115"/>
    </row>
    <row r="9" spans="1:12" ht="18" customHeight="1" thickBot="1" x14ac:dyDescent="0.3">
      <c r="A9" s="60"/>
      <c r="B9" s="214"/>
      <c r="C9" s="214"/>
      <c r="D9" s="214"/>
      <c r="E9" s="214"/>
      <c r="F9" s="60"/>
      <c r="G9" s="214"/>
    </row>
    <row r="10" spans="1:12" ht="18" customHeight="1" thickBot="1" x14ac:dyDescent="0.3">
      <c r="A10" s="302" t="s">
        <v>315</v>
      </c>
      <c r="B10" s="303" t="s">
        <v>44</v>
      </c>
      <c r="C10" s="303"/>
      <c r="D10" s="115"/>
      <c r="E10" s="304" t="s">
        <v>45</v>
      </c>
      <c r="F10" s="304"/>
      <c r="G10" s="115"/>
    </row>
    <row r="11" spans="1:12" ht="54" customHeight="1" thickBot="1" x14ac:dyDescent="0.3">
      <c r="A11" s="302"/>
      <c r="B11" s="119" t="s">
        <v>381</v>
      </c>
      <c r="C11" s="120" t="s">
        <v>382</v>
      </c>
      <c r="D11" s="121"/>
      <c r="E11" s="122" t="s">
        <v>381</v>
      </c>
      <c r="F11" s="123" t="s">
        <v>382</v>
      </c>
      <c r="G11" s="121"/>
    </row>
    <row r="12" spans="1:12" ht="18" customHeight="1" thickBot="1" x14ac:dyDescent="0.3">
      <c r="A12" s="124" t="s">
        <v>383</v>
      </c>
      <c r="B12" s="125">
        <f>'Artículo 137 (cálculo PI)'!AE77</f>
        <v>0</v>
      </c>
      <c r="C12" s="125">
        <f>IF('Artículo 137 (cálculo PI)'!C11=0,"N/A",B12/(1/$C$8))</f>
        <v>0</v>
      </c>
      <c r="D12" s="126"/>
      <c r="E12" s="125">
        <f>'Artículo 137 (cálculo PI)'!AE86</f>
        <v>0</v>
      </c>
      <c r="F12" s="125">
        <f>IF('Artículo 137 (cálculo PI)'!C11=0,"N/A",E12/(1/$C$8))</f>
        <v>0</v>
      </c>
      <c r="G12" s="118"/>
    </row>
    <row r="13" spans="1:12" ht="18" customHeight="1" thickBot="1" x14ac:dyDescent="0.3">
      <c r="A13" s="127" t="s">
        <v>384</v>
      </c>
      <c r="B13" s="125">
        <f>'Artículo 137 (cálculo PI)'!AE119</f>
        <v>0</v>
      </c>
      <c r="C13" s="128">
        <f>IF('Artículo 137 (cálculo PI)'!D11=0,"N/A",B13/(1/$C$8))</f>
        <v>0</v>
      </c>
      <c r="D13" s="126"/>
      <c r="E13" s="125">
        <f>'Artículo 137 (cálculo PI)'!AE128</f>
        <v>0</v>
      </c>
      <c r="F13" s="128">
        <f>IF('Artículo 137 (cálculo PI)'!D11=0,"N/A",E13/(1/$C$8))</f>
        <v>0</v>
      </c>
      <c r="G13" s="118"/>
    </row>
    <row r="14" spans="1:12" ht="18" customHeight="1" thickBot="1" x14ac:dyDescent="0.3">
      <c r="A14" s="124" t="s">
        <v>385</v>
      </c>
      <c r="B14" s="125">
        <f>'Artículo 137 (cálculo PI)'!AE149</f>
        <v>0</v>
      </c>
      <c r="C14" s="128">
        <f>IF('Artículo 137 (cálculo PI)'!E11=0,"N/A",B14/(1/$C$8))</f>
        <v>0</v>
      </c>
      <c r="D14" s="126"/>
      <c r="E14" s="125">
        <f>'Artículo 137 (cálculo PI)'!AE158</f>
        <v>0</v>
      </c>
      <c r="F14" s="128">
        <f>IF('Artículo 137 (cálculo PI)'!E11=0,"N/A",E14/(1/$C$8))</f>
        <v>0</v>
      </c>
      <c r="G14" s="118"/>
    </row>
    <row r="15" spans="1:12" ht="18" customHeight="1" thickBot="1" x14ac:dyDescent="0.3">
      <c r="A15" s="127" t="s">
        <v>386</v>
      </c>
      <c r="B15" s="125">
        <f>'Artículo 137 (cálculo PI)'!AE178</f>
        <v>0</v>
      </c>
      <c r="C15" s="128">
        <f>IF('Artículo 137 (cálculo PI)'!F11=0,"N/A",B15/(1/$C$8))</f>
        <v>0</v>
      </c>
      <c r="D15" s="118"/>
      <c r="E15" s="125">
        <f>'Artículo 137 (cálculo PI)'!AE187</f>
        <v>0</v>
      </c>
      <c r="F15" s="128">
        <f>IF('Artículo 137 (cálculo PI)'!F11=0,"N/A",E15/(1/$C$8))</f>
        <v>0</v>
      </c>
      <c r="G15" s="118"/>
    </row>
    <row r="16" spans="1:12" ht="18" customHeight="1" thickBot="1" x14ac:dyDescent="0.3">
      <c r="A16" s="124" t="s">
        <v>387</v>
      </c>
      <c r="B16" s="125">
        <f>'Artículo 137 (cálculo PI)'!AE205</f>
        <v>0</v>
      </c>
      <c r="C16" s="128">
        <f>IF('Artículo 137 (cálculo PI)'!G11=0,"N/A",B16/(1/$C$8))</f>
        <v>0</v>
      </c>
      <c r="D16" s="118"/>
      <c r="E16" s="125">
        <f>'Artículo 137 (cálculo PI)'!AE214</f>
        <v>0</v>
      </c>
      <c r="F16" s="128">
        <f>IF('Artículo 137 (cálculo PI)'!G11=0,"N/A",E16/(1/$C$8))</f>
        <v>0</v>
      </c>
      <c r="G16" s="118"/>
    </row>
    <row r="17" spans="1:7" ht="18" customHeight="1" thickBot="1" x14ac:dyDescent="0.3">
      <c r="A17" s="127" t="s">
        <v>388</v>
      </c>
      <c r="B17" s="125">
        <f>'Artículo 137 (cálculo PI)'!AE232</f>
        <v>0</v>
      </c>
      <c r="C17" s="128">
        <f>IF('Artículo 137 (cálculo PI)'!H11=0,"N/A",B17/(1/$C$8))</f>
        <v>0</v>
      </c>
      <c r="D17" s="118"/>
      <c r="E17" s="125">
        <f>'Artículo 137 (cálculo PI)'!AE241</f>
        <v>0</v>
      </c>
      <c r="F17" s="128">
        <f>IF('Artículo 137 (cálculo PI)'!H11=0,"N/A",E17/(1/$C$8))</f>
        <v>0</v>
      </c>
      <c r="G17" s="118"/>
    </row>
    <row r="18" spans="1:7" ht="18" customHeight="1" thickBot="1" x14ac:dyDescent="0.3">
      <c r="A18" s="225" t="s">
        <v>389</v>
      </c>
      <c r="B18" s="125">
        <f>'Artículo 137 (cálculo PI)'!AE265</f>
        <v>0</v>
      </c>
      <c r="C18" s="128">
        <f>IF('Artículo 137 (cálculo PI)'!I11=0,"N/A",B18/(1/$C$8))</f>
        <v>0</v>
      </c>
      <c r="D18" s="118"/>
      <c r="E18" s="125">
        <f>'Artículo 137 (cálculo PI)'!AE274</f>
        <v>0</v>
      </c>
      <c r="F18" s="128">
        <f>IF('Artículo 137 (cálculo PI)'!I11=0,"N/A",E18/(1/$C$8))</f>
        <v>0</v>
      </c>
      <c r="G18" s="118"/>
    </row>
    <row r="19" spans="1:7" ht="18" customHeight="1" thickBot="1" x14ac:dyDescent="0.3">
      <c r="A19" s="127" t="s">
        <v>390</v>
      </c>
      <c r="B19" s="125">
        <f>'Artículo 137 (cálculo PI)'!AE323</f>
        <v>0</v>
      </c>
      <c r="C19" s="128">
        <f>IF('Artículo 137 (cálculo PI)'!J11=0,"N/A",B19/(1/$C$8))</f>
        <v>0</v>
      </c>
      <c r="D19" s="118"/>
      <c r="E19" s="125">
        <f>'Artículo 137 (cálculo PI)'!AE332</f>
        <v>0</v>
      </c>
      <c r="F19" s="128">
        <f>IF('Artículo 137 (cálculo PI)'!J11=0,"N/A",E19/(1/$C$8))</f>
        <v>0</v>
      </c>
      <c r="G19" s="118"/>
    </row>
    <row r="20" spans="1:7" ht="18" customHeight="1" thickBot="1" x14ac:dyDescent="0.3">
      <c r="A20" s="124" t="s">
        <v>391</v>
      </c>
      <c r="B20" s="125">
        <f>'Artículo 137 (cálculo PI)'!AE350</f>
        <v>0</v>
      </c>
      <c r="C20" s="128">
        <f>IF('Artículo 137 (cálculo PI)'!K11=0,"N/A",B20/(1/$C$8))</f>
        <v>0</v>
      </c>
      <c r="D20" s="118"/>
      <c r="E20" s="125">
        <f>'Artículo 137 (cálculo PI)'!AE359</f>
        <v>0</v>
      </c>
      <c r="F20" s="128">
        <f>IF('Artículo 137 (cálculo PI)'!K11=0,"N/A",E20/(1/$C$8))</f>
        <v>0</v>
      </c>
      <c r="G20" s="118"/>
    </row>
    <row r="21" spans="1:7" ht="18" customHeight="1" thickBot="1" x14ac:dyDescent="0.3">
      <c r="A21" s="124" t="s">
        <v>392</v>
      </c>
      <c r="B21" s="125">
        <f>'Artículo 137 (cálculo PI)'!AE373</f>
        <v>0</v>
      </c>
      <c r="C21" s="128">
        <f>IF('Artículo 137 (cálculo PI)'!L11=0,"N/A",B21/(1/$C$8))</f>
        <v>0</v>
      </c>
      <c r="D21" s="118"/>
      <c r="E21" s="125">
        <f>'Artículo 137 (cálculo PI)'!AE382</f>
        <v>0</v>
      </c>
      <c r="F21" s="128">
        <f>IF('Artículo 137 (cálculo PI)'!L11=0,"N/A",E21/(1/$C$8))</f>
        <v>0</v>
      </c>
      <c r="G21" s="118"/>
    </row>
    <row r="22" spans="1:7" ht="6" customHeight="1" thickBot="1" x14ac:dyDescent="0.3">
      <c r="A22" s="60"/>
      <c r="B22" s="214"/>
      <c r="C22" s="214"/>
      <c r="D22" s="214"/>
      <c r="E22" s="214"/>
      <c r="F22" s="60"/>
      <c r="G22" s="214"/>
    </row>
    <row r="23" spans="1:7" ht="18" customHeight="1" thickBot="1" x14ac:dyDescent="0.3">
      <c r="A23" s="127" t="s">
        <v>393</v>
      </c>
      <c r="B23" s="128">
        <f>SUM(B12:B22)</f>
        <v>0</v>
      </c>
      <c r="C23" s="118"/>
      <c r="D23" s="118"/>
      <c r="E23" s="128">
        <f>SUM(E12:E22)</f>
        <v>0</v>
      </c>
      <c r="F23" s="60"/>
      <c r="G23" s="118"/>
    </row>
    <row r="24" spans="1:7" ht="6" customHeight="1" thickBot="1" x14ac:dyDescent="0.3">
      <c r="A24" s="60"/>
      <c r="B24" s="214"/>
      <c r="C24" s="214"/>
      <c r="D24" s="214"/>
      <c r="E24" s="214"/>
      <c r="F24" s="60"/>
      <c r="G24" s="214"/>
    </row>
    <row r="25" spans="1:7" ht="18" customHeight="1" thickBot="1" x14ac:dyDescent="0.3">
      <c r="A25" s="130" t="s">
        <v>394</v>
      </c>
      <c r="B25" s="128">
        <f>(B23*0.8)+(E23*0.2)</f>
        <v>0</v>
      </c>
      <c r="C25" s="214"/>
      <c r="D25" s="214"/>
      <c r="E25" s="214"/>
      <c r="F25" s="60"/>
      <c r="G25" s="214"/>
    </row>
  </sheetData>
  <sheetProtection selectLockedCells="1" selectUnlockedCells="1"/>
  <mergeCells count="6">
    <mergeCell ref="A2:L2"/>
    <mergeCell ref="A3:L3"/>
    <mergeCell ref="A5:L5"/>
    <mergeCell ref="A10:A11"/>
    <mergeCell ref="B10:C10"/>
    <mergeCell ref="E10:F10"/>
  </mergeCells>
  <pageMargins left="0.7" right="0.7" top="0.75" bottom="0.75" header="0.51180555555555551" footer="0.51180555555555551"/>
  <pageSetup firstPageNumber="0" orientation="portrait" horizontalDpi="300" verticalDpi="300"/>
  <headerFooter alignWithMargins="0"/>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BCF23A-E3DE-4C4C-A20F-8B06F55F635E}">
  <sheetPr codeName="Hoja13"/>
  <dimension ref="A1:L25"/>
  <sheetViews>
    <sheetView showGridLines="0" zoomScale="75" zoomScaleNormal="75" workbookViewId="0">
      <selection activeCell="AG28" activeCellId="1" sqref="H8:AE8 AG28"/>
    </sheetView>
  </sheetViews>
  <sheetFormatPr baseColWidth="10" defaultColWidth="11" defaultRowHeight="18" customHeight="1" x14ac:dyDescent="0.25"/>
  <cols>
    <col min="1" max="1" width="19.54296875" customWidth="1"/>
    <col min="2" max="3" width="16.54296875" customWidth="1"/>
    <col min="4" max="4" width="1.54296875" customWidth="1"/>
    <col min="5" max="6" width="16.54296875" customWidth="1"/>
    <col min="7" max="7" width="1.54296875" customWidth="1"/>
  </cols>
  <sheetData>
    <row r="1" spans="1:12" ht="18" customHeight="1" x14ac:dyDescent="0.25">
      <c r="A1" s="214"/>
      <c r="B1" s="214"/>
      <c r="C1" s="214"/>
      <c r="D1" s="214"/>
      <c r="E1" s="214"/>
      <c r="F1" s="60"/>
      <c r="G1" s="214"/>
    </row>
    <row r="2" spans="1:12" ht="18" customHeight="1" x14ac:dyDescent="0.25">
      <c r="A2" s="300" t="s">
        <v>379</v>
      </c>
      <c r="B2" s="300"/>
      <c r="C2" s="300"/>
      <c r="D2" s="300"/>
      <c r="E2" s="300"/>
      <c r="F2" s="300"/>
      <c r="G2" s="300"/>
      <c r="H2" s="300"/>
      <c r="I2" s="300"/>
      <c r="J2" s="300"/>
      <c r="K2" s="300"/>
      <c r="L2" s="300"/>
    </row>
    <row r="3" spans="1:12" ht="18" customHeight="1" x14ac:dyDescent="0.25">
      <c r="A3" s="300" t="s">
        <v>8</v>
      </c>
      <c r="B3" s="300"/>
      <c r="C3" s="300"/>
      <c r="D3" s="300"/>
      <c r="E3" s="300"/>
      <c r="F3" s="300"/>
      <c r="G3" s="300"/>
      <c r="H3" s="300"/>
      <c r="I3" s="300"/>
      <c r="J3" s="300"/>
      <c r="K3" s="300"/>
      <c r="L3" s="300"/>
    </row>
    <row r="4" spans="1:12" ht="18" customHeight="1" x14ac:dyDescent="0.25">
      <c r="A4" s="218"/>
      <c r="B4" s="218"/>
      <c r="C4" s="218"/>
      <c r="D4" s="218"/>
      <c r="E4" s="218"/>
      <c r="F4" s="218"/>
      <c r="G4" s="218"/>
    </row>
    <row r="5" spans="1:12" ht="18" customHeight="1" x14ac:dyDescent="0.25">
      <c r="A5" s="301" t="str">
        <f>IGOT!C5</f>
        <v>Sindicato Único de Trabajadores Democráticos del Sistema de Transporte Colectivo.</v>
      </c>
      <c r="B5" s="301"/>
      <c r="C5" s="301"/>
      <c r="D5" s="301"/>
      <c r="E5" s="301"/>
      <c r="F5" s="301"/>
      <c r="G5" s="301"/>
      <c r="H5" s="301"/>
      <c r="I5" s="301"/>
      <c r="J5" s="301"/>
      <c r="K5" s="301"/>
      <c r="L5" s="301"/>
    </row>
    <row r="6" spans="1:12" ht="18" customHeight="1" x14ac:dyDescent="0.25">
      <c r="A6" s="214"/>
      <c r="B6" s="214"/>
      <c r="C6" s="214"/>
      <c r="D6" s="214"/>
      <c r="E6" s="214"/>
      <c r="F6" s="60"/>
      <c r="G6" s="214"/>
    </row>
    <row r="7" spans="1:12" ht="18" customHeight="1" thickBot="1" x14ac:dyDescent="0.3">
      <c r="A7" s="214"/>
      <c r="B7" s="60"/>
      <c r="C7" s="114" t="s">
        <v>380</v>
      </c>
      <c r="D7" s="60"/>
      <c r="E7" s="214"/>
      <c r="F7" s="115"/>
      <c r="G7" s="60"/>
    </row>
    <row r="8" spans="1:12" ht="18" customHeight="1" thickBot="1" x14ac:dyDescent="0.3">
      <c r="A8" s="60"/>
      <c r="B8" s="116"/>
      <c r="C8" s="117">
        <f>'Artículo 137 (cálculo PNT)'!L13</f>
        <v>10</v>
      </c>
      <c r="D8" s="115"/>
      <c r="E8" s="118"/>
      <c r="F8" s="118"/>
      <c r="G8" s="115"/>
    </row>
    <row r="9" spans="1:12" ht="18" customHeight="1" thickBot="1" x14ac:dyDescent="0.3">
      <c r="A9" s="60"/>
      <c r="B9" s="214"/>
      <c r="C9" s="214"/>
      <c r="D9" s="214"/>
      <c r="E9" s="214"/>
      <c r="F9" s="60"/>
      <c r="G9" s="214"/>
    </row>
    <row r="10" spans="1:12" ht="18" customHeight="1" thickBot="1" x14ac:dyDescent="0.3">
      <c r="A10" s="302" t="s">
        <v>315</v>
      </c>
      <c r="B10" s="303" t="s">
        <v>44</v>
      </c>
      <c r="C10" s="303"/>
      <c r="D10" s="115"/>
      <c r="E10" s="304" t="s">
        <v>45</v>
      </c>
      <c r="F10" s="304"/>
      <c r="G10" s="115"/>
    </row>
    <row r="11" spans="1:12" ht="54" customHeight="1" thickBot="1" x14ac:dyDescent="0.3">
      <c r="A11" s="302"/>
      <c r="B11" s="119" t="s">
        <v>381</v>
      </c>
      <c r="C11" s="120" t="s">
        <v>382</v>
      </c>
      <c r="D11" s="121"/>
      <c r="E11" s="122" t="s">
        <v>381</v>
      </c>
      <c r="F11" s="123" t="s">
        <v>382</v>
      </c>
      <c r="G11" s="121"/>
    </row>
    <row r="12" spans="1:12" ht="18" customHeight="1" thickBot="1" x14ac:dyDescent="0.3">
      <c r="A12" s="124" t="s">
        <v>383</v>
      </c>
      <c r="B12" s="125">
        <f>'Artículo 137 (cálculo PNT)'!AE77</f>
        <v>0</v>
      </c>
      <c r="C12" s="125">
        <f>IF('Artículo 137 (cálculo PNT)'!C11=0,"N/A",B12/(1/$C$8))</f>
        <v>0</v>
      </c>
      <c r="D12" s="126"/>
      <c r="E12" s="125">
        <f>'Artículo 137 (cálculo PNT)'!AE86</f>
        <v>0</v>
      </c>
      <c r="F12" s="125">
        <f>IF('Artículo 137 (cálculo PNT)'!C11=0,"N/A",E12/(1/$C$8))</f>
        <v>0</v>
      </c>
      <c r="G12" s="118"/>
    </row>
    <row r="13" spans="1:12" ht="18" customHeight="1" thickBot="1" x14ac:dyDescent="0.3">
      <c r="A13" s="127" t="s">
        <v>384</v>
      </c>
      <c r="B13" s="125">
        <f>'Artículo 137 (cálculo PNT)'!AE119</f>
        <v>0</v>
      </c>
      <c r="C13" s="128">
        <f>IF('Artículo 137 (cálculo PNT)'!D11=0,"N/A",B13/(1/$C$8))</f>
        <v>0</v>
      </c>
      <c r="D13" s="126"/>
      <c r="E13" s="125">
        <f>'Artículo 137 (cálculo PNT)'!AE128</f>
        <v>0</v>
      </c>
      <c r="F13" s="128">
        <f>IF('Artículo 137 (cálculo PNT)'!D11=0,"N/A",E13/(1/$C$8))</f>
        <v>0</v>
      </c>
      <c r="G13" s="118"/>
    </row>
    <row r="14" spans="1:12" ht="18" customHeight="1" thickBot="1" x14ac:dyDescent="0.3">
      <c r="A14" s="124" t="s">
        <v>385</v>
      </c>
      <c r="B14" s="125">
        <f>'Artículo 137 (cálculo PNT)'!AE149</f>
        <v>0</v>
      </c>
      <c r="C14" s="128">
        <f>IF('Artículo 137 (cálculo PNT)'!E11=0,"N/A",B14/(1/$C$8))</f>
        <v>0</v>
      </c>
      <c r="D14" s="126"/>
      <c r="E14" s="125">
        <f>'Artículo 137 (cálculo PNT)'!AE158</f>
        <v>0</v>
      </c>
      <c r="F14" s="128">
        <f>IF('Artículo 137 (cálculo PNT)'!E11=0,"N/A",E14/(1/$C$8))</f>
        <v>0</v>
      </c>
      <c r="G14" s="118"/>
    </row>
    <row r="15" spans="1:12" ht="18" customHeight="1" thickBot="1" x14ac:dyDescent="0.3">
      <c r="A15" s="127" t="s">
        <v>386</v>
      </c>
      <c r="B15" s="125">
        <f>'Artículo 137 (cálculo PNT)'!AE178</f>
        <v>0</v>
      </c>
      <c r="C15" s="128">
        <f>IF('Artículo 137 (cálculo PNT)'!F11=0,"N/A",B15/(1/$C$8))</f>
        <v>0</v>
      </c>
      <c r="D15" s="118"/>
      <c r="E15" s="125">
        <f>'Artículo 137 (cálculo PNT)'!AE187</f>
        <v>0</v>
      </c>
      <c r="F15" s="128">
        <f>IF('Artículo 137 (cálculo PNT)'!F11=0,"N/A",E15/(1/$C$8))</f>
        <v>0</v>
      </c>
      <c r="G15" s="118"/>
    </row>
    <row r="16" spans="1:12" ht="18" customHeight="1" thickBot="1" x14ac:dyDescent="0.3">
      <c r="A16" s="124" t="s">
        <v>387</v>
      </c>
      <c r="B16" s="125">
        <f>'Artículo 137 (cálculo PNT)'!AE205</f>
        <v>0</v>
      </c>
      <c r="C16" s="128">
        <f>IF('Artículo 137 (cálculo PNT)'!G11=0,"N/A",B16/(1/$C$8))</f>
        <v>0</v>
      </c>
      <c r="D16" s="118"/>
      <c r="E16" s="125">
        <f>'Artículo 137 (cálculo PNT)'!AE214</f>
        <v>0</v>
      </c>
      <c r="F16" s="128">
        <f>IF('Artículo 137 (cálculo PNT)'!G11=0,"N/A",E16/(1/$C$8))</f>
        <v>0</v>
      </c>
      <c r="G16" s="118"/>
    </row>
    <row r="17" spans="1:7" ht="18" customHeight="1" thickBot="1" x14ac:dyDescent="0.3">
      <c r="A17" s="127" t="s">
        <v>388</v>
      </c>
      <c r="B17" s="125">
        <f>'Artículo 137 (cálculo PNT)'!AE232</f>
        <v>0</v>
      </c>
      <c r="C17" s="128">
        <f>IF('Artículo 137 (cálculo PNT)'!H11=0,"N/A",B17/(1/$C$8))</f>
        <v>0</v>
      </c>
      <c r="D17" s="118"/>
      <c r="E17" s="125">
        <f>'Artículo 137 (cálculo PNT)'!AE241</f>
        <v>0</v>
      </c>
      <c r="F17" s="128">
        <f>IF('Artículo 137 (cálculo PNT)'!H11=0,"N/A",E17/(1/$C$8))</f>
        <v>0</v>
      </c>
      <c r="G17" s="118"/>
    </row>
    <row r="18" spans="1:7" ht="18" customHeight="1" thickBot="1" x14ac:dyDescent="0.3">
      <c r="A18" s="225" t="s">
        <v>389</v>
      </c>
      <c r="B18" s="125">
        <f>'Artículo 137 (cálculo PNT)'!AE265</f>
        <v>0</v>
      </c>
      <c r="C18" s="128">
        <f>IF('Artículo 137 (cálculo PNT)'!I11=0,"N/A",B18/(1/$C$8))</f>
        <v>0</v>
      </c>
      <c r="D18" s="118"/>
      <c r="E18" s="125">
        <f>'Artículo 137 (cálculo PNT)'!AE274</f>
        <v>0</v>
      </c>
      <c r="F18" s="128">
        <f>IF('Artículo 137 (cálculo PNT)'!I11=0,"N/A",E18/(1/$C$8))</f>
        <v>0</v>
      </c>
      <c r="G18" s="118"/>
    </row>
    <row r="19" spans="1:7" ht="18" customHeight="1" thickBot="1" x14ac:dyDescent="0.3">
      <c r="A19" s="127" t="s">
        <v>390</v>
      </c>
      <c r="B19" s="125">
        <f>'Artículo 137 (cálculo PNT)'!AE323</f>
        <v>0</v>
      </c>
      <c r="C19" s="128">
        <f>IF('Artículo 137 (cálculo PNT)'!J11=0,"N/A",B19/(1/$C$8))</f>
        <v>0</v>
      </c>
      <c r="D19" s="118"/>
      <c r="E19" s="125">
        <f>'Artículo 137 (cálculo PNT)'!AE332</f>
        <v>0</v>
      </c>
      <c r="F19" s="128">
        <f>IF('Artículo 137 (cálculo PNT)'!J11=0,"N/A",E19/(1/$C$8))</f>
        <v>0</v>
      </c>
      <c r="G19" s="118"/>
    </row>
    <row r="20" spans="1:7" ht="18" customHeight="1" thickBot="1" x14ac:dyDescent="0.3">
      <c r="A20" s="124" t="s">
        <v>391</v>
      </c>
      <c r="B20" s="125">
        <f>'Artículo 137 (cálculo PNT)'!AE350</f>
        <v>0</v>
      </c>
      <c r="C20" s="128">
        <f>IF('Artículo 137 (cálculo PNT)'!K11=0,"N/A",B20/(1/$C$8))</f>
        <v>0</v>
      </c>
      <c r="D20" s="118"/>
      <c r="E20" s="125">
        <f>'Artículo 137 (cálculo PNT)'!AE359</f>
        <v>0</v>
      </c>
      <c r="F20" s="128">
        <f>IF('Artículo 137 (cálculo PNT)'!K11=0,"N/A",E20/(1/$C$8))</f>
        <v>0</v>
      </c>
      <c r="G20" s="118"/>
    </row>
    <row r="21" spans="1:7" ht="18" customHeight="1" thickBot="1" x14ac:dyDescent="0.3">
      <c r="A21" s="124" t="s">
        <v>392</v>
      </c>
      <c r="B21" s="125">
        <f>'Artículo 137 (cálculo PNT)'!AE373</f>
        <v>0</v>
      </c>
      <c r="C21" s="128">
        <f>IF('Artículo 137 (cálculo PNT)'!L11=0,"N/A",B21/(1/$C$8))</f>
        <v>0</v>
      </c>
      <c r="D21" s="118"/>
      <c r="E21" s="125">
        <f>'Artículo 137 (cálculo PNT)'!AE382</f>
        <v>0</v>
      </c>
      <c r="F21" s="128">
        <f>IF('Artículo 137 (cálculo PNT)'!L11=0,"N/A",E21/(1/$C$8))</f>
        <v>0</v>
      </c>
      <c r="G21" s="118"/>
    </row>
    <row r="22" spans="1:7" ht="6" customHeight="1" thickBot="1" x14ac:dyDescent="0.3">
      <c r="A22" s="60"/>
      <c r="B22" s="214"/>
      <c r="C22" s="214"/>
      <c r="D22" s="214"/>
      <c r="E22" s="214"/>
      <c r="F22" s="60"/>
      <c r="G22" s="214"/>
    </row>
    <row r="23" spans="1:7" ht="18" customHeight="1" thickBot="1" x14ac:dyDescent="0.3">
      <c r="A23" s="127" t="s">
        <v>393</v>
      </c>
      <c r="B23" s="128">
        <f>SUM(B12:B22)</f>
        <v>0</v>
      </c>
      <c r="C23" s="118"/>
      <c r="D23" s="118"/>
      <c r="E23" s="128">
        <f>SUM(E12:E22)</f>
        <v>0</v>
      </c>
      <c r="F23" s="60"/>
      <c r="G23" s="118"/>
    </row>
    <row r="24" spans="1:7" ht="6" customHeight="1" thickBot="1" x14ac:dyDescent="0.3">
      <c r="A24" s="60"/>
      <c r="B24" s="214"/>
      <c r="C24" s="214"/>
      <c r="D24" s="214"/>
      <c r="E24" s="214"/>
      <c r="F24" s="60"/>
      <c r="G24" s="214"/>
    </row>
    <row r="25" spans="1:7" ht="18" customHeight="1" thickBot="1" x14ac:dyDescent="0.3">
      <c r="A25" s="130" t="s">
        <v>394</v>
      </c>
      <c r="B25" s="128">
        <f>(B23*0.8)+(E23*0.2)</f>
        <v>0</v>
      </c>
      <c r="C25" s="214"/>
      <c r="D25" s="214"/>
      <c r="E25" s="214"/>
      <c r="F25" s="60"/>
      <c r="G25" s="214"/>
    </row>
  </sheetData>
  <sheetProtection selectLockedCells="1" selectUnlockedCells="1"/>
  <mergeCells count="6">
    <mergeCell ref="A2:L2"/>
    <mergeCell ref="A3:L3"/>
    <mergeCell ref="A5:L5"/>
    <mergeCell ref="A10:A11"/>
    <mergeCell ref="B10:C10"/>
    <mergeCell ref="E10:F10"/>
  </mergeCells>
  <pageMargins left="0.7" right="0.7" top="0.75" bottom="0.75" header="0.51180555555555551" footer="0.51180555555555551"/>
  <pageSetup firstPageNumber="0" orientation="portrait" horizontalDpi="300" verticalDpi="300"/>
  <headerFooter alignWithMargins="0"/>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112B15-E26D-4512-A216-EDCF92C96862}">
  <dimension ref="A1:IV2123"/>
  <sheetViews>
    <sheetView showGridLines="0" zoomScale="106" zoomScaleNormal="106" zoomScaleSheetLayoutView="85" workbookViewId="0">
      <selection activeCell="AA11" sqref="AA11:AB11"/>
    </sheetView>
  </sheetViews>
  <sheetFormatPr baseColWidth="10" defaultColWidth="11.453125" defaultRowHeight="18" customHeight="1" x14ac:dyDescent="0.25"/>
  <cols>
    <col min="1" max="16" width="5.54296875" style="22" customWidth="1"/>
    <col min="17" max="17" width="12.54296875" style="58" customWidth="1"/>
    <col min="18" max="31" width="5.54296875" style="22" customWidth="1"/>
    <col min="32" max="32" width="12.54296875" style="58" customWidth="1"/>
    <col min="33" max="46" width="5.54296875" style="22" customWidth="1"/>
    <col min="47" max="16384" width="11.453125" style="22"/>
  </cols>
  <sheetData>
    <row r="1" spans="1:256" ht="21" customHeight="1" x14ac:dyDescent="0.25">
      <c r="B1" s="23"/>
      <c r="C1" s="23"/>
      <c r="E1" s="23"/>
      <c r="F1" s="283" t="s">
        <v>0</v>
      </c>
      <c r="G1" s="283"/>
      <c r="H1" s="283"/>
      <c r="I1" s="283"/>
      <c r="J1" s="283"/>
      <c r="K1" s="283"/>
      <c r="L1" s="283"/>
      <c r="M1" s="283"/>
      <c r="N1" s="283"/>
      <c r="O1" s="283"/>
      <c r="P1" s="283"/>
      <c r="Q1" s="283"/>
      <c r="R1" s="283"/>
      <c r="S1" s="283"/>
      <c r="T1" s="283"/>
      <c r="U1" s="283"/>
      <c r="V1" s="283"/>
      <c r="W1" s="283"/>
      <c r="X1" s="283"/>
      <c r="Y1" s="283"/>
      <c r="Z1" s="283"/>
      <c r="AA1" s="283"/>
      <c r="AB1" s="283"/>
      <c r="AC1" s="283"/>
      <c r="AD1" s="283"/>
      <c r="AE1" s="283"/>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c r="GT1"/>
      <c r="GU1"/>
      <c r="GV1"/>
      <c r="GW1"/>
      <c r="GX1"/>
      <c r="GY1"/>
      <c r="GZ1"/>
      <c r="HA1"/>
      <c r="HB1"/>
      <c r="HC1"/>
      <c r="HD1"/>
      <c r="HE1"/>
      <c r="HF1"/>
      <c r="HG1"/>
      <c r="HH1"/>
      <c r="HI1"/>
      <c r="HJ1"/>
      <c r="HK1"/>
      <c r="HL1"/>
      <c r="HM1"/>
      <c r="HN1"/>
      <c r="HO1"/>
      <c r="HP1"/>
      <c r="HQ1"/>
      <c r="HR1"/>
      <c r="HS1"/>
      <c r="HT1"/>
      <c r="HU1"/>
      <c r="HV1"/>
      <c r="HW1"/>
      <c r="HX1"/>
      <c r="HY1"/>
      <c r="HZ1"/>
      <c r="IA1"/>
      <c r="IB1"/>
      <c r="IC1"/>
      <c r="ID1"/>
      <c r="IE1"/>
      <c r="IF1"/>
      <c r="IG1"/>
      <c r="IH1"/>
      <c r="II1"/>
      <c r="IJ1"/>
      <c r="IK1"/>
      <c r="IL1"/>
      <c r="IM1"/>
      <c r="IN1"/>
      <c r="IO1"/>
      <c r="IP1"/>
      <c r="IQ1"/>
      <c r="IR1"/>
      <c r="IS1"/>
      <c r="IT1"/>
      <c r="IU1"/>
      <c r="IV1"/>
    </row>
    <row r="2" spans="1:256" ht="21" customHeight="1" x14ac:dyDescent="0.25">
      <c r="B2" s="23"/>
      <c r="C2" s="23"/>
      <c r="E2" s="23"/>
      <c r="F2" s="283" t="s">
        <v>2</v>
      </c>
      <c r="G2" s="283"/>
      <c r="H2" s="283"/>
      <c r="I2" s="283"/>
      <c r="J2" s="283"/>
      <c r="K2" s="283"/>
      <c r="L2" s="283"/>
      <c r="M2" s="283"/>
      <c r="N2" s="283"/>
      <c r="O2" s="283"/>
      <c r="P2" s="283"/>
      <c r="Q2" s="283"/>
      <c r="R2" s="283"/>
      <c r="S2" s="283"/>
      <c r="T2" s="283"/>
      <c r="U2" s="283"/>
      <c r="V2" s="283"/>
      <c r="W2" s="283"/>
      <c r="X2" s="283"/>
      <c r="Y2" s="283"/>
      <c r="Z2" s="283"/>
      <c r="AA2" s="283"/>
      <c r="AB2" s="283"/>
      <c r="AC2" s="283"/>
      <c r="AD2" s="283"/>
      <c r="AE2" s="283"/>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c r="GT2"/>
      <c r="GU2"/>
      <c r="GV2"/>
      <c r="GW2"/>
      <c r="GX2"/>
      <c r="GY2"/>
      <c r="GZ2"/>
      <c r="HA2"/>
      <c r="HB2"/>
      <c r="HC2"/>
      <c r="HD2"/>
      <c r="HE2"/>
      <c r="HF2"/>
      <c r="HG2"/>
      <c r="HH2"/>
      <c r="HI2"/>
      <c r="HJ2"/>
      <c r="HK2"/>
      <c r="HL2"/>
      <c r="HM2"/>
      <c r="HN2"/>
      <c r="HO2"/>
      <c r="HP2"/>
      <c r="HQ2"/>
      <c r="HR2"/>
      <c r="HS2"/>
      <c r="HT2"/>
      <c r="HU2"/>
      <c r="HV2"/>
      <c r="HW2"/>
      <c r="HX2"/>
      <c r="HY2"/>
      <c r="HZ2"/>
      <c r="IA2"/>
      <c r="IB2"/>
      <c r="IC2"/>
      <c r="ID2"/>
      <c r="IE2"/>
      <c r="IF2"/>
      <c r="IG2"/>
      <c r="IH2"/>
      <c r="II2"/>
      <c r="IJ2"/>
      <c r="IK2"/>
      <c r="IL2"/>
      <c r="IM2"/>
      <c r="IN2"/>
      <c r="IO2"/>
      <c r="IP2"/>
      <c r="IQ2"/>
      <c r="IR2"/>
      <c r="IS2"/>
      <c r="IT2"/>
      <c r="IU2"/>
      <c r="IV2"/>
    </row>
    <row r="3" spans="1:256" ht="42" customHeight="1" x14ac:dyDescent="0.25">
      <c r="B3" s="24"/>
      <c r="C3" s="24"/>
      <c r="E3" s="24"/>
      <c r="F3" s="284" t="s">
        <v>3</v>
      </c>
      <c r="G3" s="284"/>
      <c r="H3" s="284"/>
      <c r="I3" s="284"/>
      <c r="J3" s="284"/>
      <c r="K3" s="284"/>
      <c r="L3" s="284"/>
      <c r="M3" s="284"/>
      <c r="N3" s="284"/>
      <c r="O3" s="284"/>
      <c r="P3" s="284"/>
      <c r="Q3" s="284"/>
      <c r="R3" s="284"/>
      <c r="S3" s="284"/>
      <c r="T3" s="284"/>
      <c r="U3" s="284"/>
      <c r="V3" s="284"/>
      <c r="W3" s="284"/>
      <c r="X3" s="284"/>
      <c r="Y3" s="284"/>
      <c r="Z3" s="284"/>
      <c r="AA3" s="284"/>
      <c r="AB3" s="284"/>
      <c r="AC3" s="284"/>
      <c r="AD3" s="284"/>
      <c r="AE3" s="284"/>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c r="GT3"/>
      <c r="GU3"/>
      <c r="GV3"/>
      <c r="GW3"/>
      <c r="GX3"/>
      <c r="GY3"/>
      <c r="GZ3"/>
      <c r="HA3"/>
      <c r="HB3"/>
      <c r="HC3"/>
      <c r="HD3"/>
      <c r="HE3"/>
      <c r="HF3"/>
      <c r="HG3"/>
      <c r="HH3"/>
      <c r="HI3"/>
      <c r="HJ3"/>
      <c r="HK3"/>
      <c r="HL3"/>
      <c r="HM3"/>
      <c r="HN3"/>
      <c r="HO3"/>
      <c r="HP3"/>
      <c r="HQ3"/>
      <c r="HR3"/>
      <c r="HS3"/>
      <c r="HT3"/>
      <c r="HU3"/>
      <c r="HV3"/>
      <c r="HW3"/>
      <c r="HX3"/>
      <c r="HY3"/>
      <c r="HZ3"/>
      <c r="IA3"/>
      <c r="IB3"/>
      <c r="IC3"/>
      <c r="ID3"/>
      <c r="IE3"/>
      <c r="IF3"/>
      <c r="IG3"/>
      <c r="IH3"/>
      <c r="II3"/>
      <c r="IJ3"/>
      <c r="IK3"/>
      <c r="IL3"/>
      <c r="IM3"/>
      <c r="IN3"/>
      <c r="IO3"/>
      <c r="IP3"/>
      <c r="IQ3"/>
      <c r="IR3"/>
      <c r="IS3"/>
      <c r="IT3"/>
      <c r="IU3"/>
      <c r="IV3"/>
    </row>
    <row r="4" spans="1:256" ht="21" customHeight="1" x14ac:dyDescent="0.25">
      <c r="B4" s="24"/>
      <c r="C4" s="24"/>
      <c r="E4" s="210"/>
      <c r="F4" s="210"/>
      <c r="G4" s="210"/>
      <c r="H4" s="210"/>
      <c r="I4" s="210"/>
      <c r="J4" s="210"/>
      <c r="K4" s="210"/>
      <c r="L4" s="210"/>
      <c r="M4" s="210"/>
      <c r="N4" s="210"/>
      <c r="O4" s="210"/>
      <c r="P4" s="210"/>
      <c r="Q4" s="210"/>
      <c r="R4" s="210"/>
      <c r="S4" s="210"/>
      <c r="T4" s="210"/>
      <c r="U4" s="210"/>
      <c r="V4" s="210"/>
      <c r="W4" s="210"/>
      <c r="X4" s="210"/>
      <c r="Y4" s="210"/>
      <c r="Z4" s="210"/>
      <c r="AA4" s="210"/>
      <c r="AB4" s="210"/>
      <c r="AC4" s="210"/>
      <c r="AD4" s="210"/>
      <c r="AE4" s="210"/>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c r="GT4"/>
      <c r="GU4"/>
      <c r="GV4"/>
      <c r="GW4"/>
      <c r="GX4"/>
      <c r="GY4"/>
      <c r="GZ4"/>
      <c r="HA4"/>
      <c r="HB4"/>
      <c r="HC4"/>
      <c r="HD4"/>
      <c r="HE4"/>
      <c r="HF4"/>
      <c r="HG4"/>
      <c r="HH4"/>
      <c r="HI4"/>
      <c r="HJ4"/>
      <c r="HK4"/>
      <c r="HL4"/>
      <c r="HM4"/>
      <c r="HN4"/>
      <c r="HO4"/>
      <c r="HP4"/>
      <c r="HQ4"/>
      <c r="HR4"/>
      <c r="HS4"/>
      <c r="HT4"/>
      <c r="HU4"/>
      <c r="HV4"/>
      <c r="HW4"/>
      <c r="HX4"/>
      <c r="HY4"/>
      <c r="HZ4"/>
      <c r="IA4"/>
      <c r="IB4"/>
      <c r="IC4"/>
      <c r="ID4"/>
      <c r="IE4"/>
      <c r="IF4"/>
      <c r="IG4"/>
      <c r="IH4"/>
      <c r="II4"/>
      <c r="IJ4"/>
      <c r="IK4"/>
      <c r="IL4"/>
      <c r="IM4"/>
      <c r="IN4"/>
      <c r="IO4"/>
      <c r="IP4"/>
      <c r="IQ4"/>
      <c r="IR4"/>
      <c r="IS4"/>
      <c r="IT4"/>
      <c r="IU4"/>
      <c r="IV4"/>
    </row>
    <row r="5" spans="1:256" ht="21" customHeight="1" x14ac:dyDescent="0.25">
      <c r="B5" s="25"/>
      <c r="C5" s="25"/>
      <c r="E5" s="25"/>
      <c r="F5" s="285" t="s">
        <v>395</v>
      </c>
      <c r="G5" s="285"/>
      <c r="H5" s="285"/>
      <c r="I5" s="285"/>
      <c r="J5" s="285"/>
      <c r="K5" s="285"/>
      <c r="L5" s="285"/>
      <c r="M5" s="285"/>
      <c r="N5" s="285"/>
      <c r="O5" s="285"/>
      <c r="P5" s="285"/>
      <c r="Q5" s="285"/>
      <c r="R5" s="285"/>
      <c r="S5" s="285"/>
      <c r="T5" s="285"/>
      <c r="U5" s="285"/>
      <c r="V5" s="285"/>
      <c r="W5" s="285"/>
      <c r="X5" s="285"/>
      <c r="Y5" s="285"/>
      <c r="Z5" s="285"/>
      <c r="AA5" s="285"/>
      <c r="AB5" s="285"/>
      <c r="AC5" s="285"/>
      <c r="AD5" s="285"/>
      <c r="AE5" s="285"/>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c r="DW5"/>
      <c r="DX5"/>
      <c r="DY5"/>
      <c r="DZ5"/>
      <c r="EA5"/>
      <c r="EB5"/>
      <c r="EC5"/>
      <c r="ED5"/>
      <c r="EE5"/>
      <c r="EF5"/>
      <c r="EG5"/>
      <c r="EH5"/>
      <c r="EI5"/>
      <c r="EJ5"/>
      <c r="EK5"/>
      <c r="EL5"/>
      <c r="EM5"/>
      <c r="EN5"/>
      <c r="EO5"/>
      <c r="EP5"/>
      <c r="EQ5"/>
      <c r="ER5"/>
      <c r="ES5"/>
      <c r="ET5"/>
      <c r="EU5"/>
      <c r="EV5"/>
      <c r="EW5"/>
      <c r="EX5"/>
      <c r="EY5"/>
      <c r="EZ5"/>
      <c r="FA5"/>
      <c r="FB5"/>
      <c r="FC5"/>
      <c r="FD5"/>
      <c r="FE5"/>
      <c r="FF5"/>
      <c r="FG5"/>
      <c r="FH5"/>
      <c r="FI5"/>
      <c r="FJ5"/>
      <c r="FK5"/>
      <c r="FL5"/>
      <c r="FM5"/>
      <c r="FN5"/>
      <c r="FO5"/>
      <c r="FP5"/>
      <c r="FQ5"/>
      <c r="FR5"/>
      <c r="FS5"/>
      <c r="FT5"/>
      <c r="FU5"/>
      <c r="FV5"/>
      <c r="FW5"/>
      <c r="FX5"/>
      <c r="FY5"/>
      <c r="FZ5"/>
      <c r="GA5"/>
      <c r="GB5"/>
      <c r="GC5"/>
      <c r="GD5"/>
      <c r="GE5"/>
      <c r="GF5"/>
      <c r="GG5"/>
      <c r="GH5"/>
      <c r="GI5"/>
      <c r="GJ5"/>
      <c r="GK5"/>
      <c r="GL5"/>
      <c r="GM5"/>
      <c r="GN5"/>
      <c r="GO5"/>
      <c r="GP5"/>
      <c r="GQ5"/>
      <c r="GR5"/>
      <c r="GS5"/>
      <c r="GT5"/>
      <c r="GU5"/>
      <c r="GV5"/>
      <c r="GW5"/>
      <c r="GX5"/>
      <c r="GY5"/>
      <c r="GZ5"/>
      <c r="HA5"/>
      <c r="HB5"/>
      <c r="HC5"/>
      <c r="HD5"/>
      <c r="HE5"/>
      <c r="HF5"/>
      <c r="HG5"/>
      <c r="HH5"/>
      <c r="HI5"/>
      <c r="HJ5"/>
      <c r="HK5"/>
      <c r="HL5"/>
      <c r="HM5"/>
      <c r="HN5"/>
      <c r="HO5"/>
      <c r="HP5"/>
      <c r="HQ5"/>
      <c r="HR5"/>
      <c r="HS5"/>
      <c r="HT5"/>
      <c r="HU5"/>
      <c r="HV5"/>
      <c r="HW5"/>
      <c r="HX5"/>
      <c r="HY5"/>
      <c r="HZ5"/>
      <c r="IA5"/>
      <c r="IB5"/>
      <c r="IC5"/>
      <c r="ID5"/>
      <c r="IE5"/>
      <c r="IF5"/>
      <c r="IG5"/>
      <c r="IH5"/>
      <c r="II5"/>
      <c r="IJ5"/>
      <c r="IK5"/>
      <c r="IL5"/>
      <c r="IM5"/>
      <c r="IN5"/>
      <c r="IO5"/>
      <c r="IP5"/>
      <c r="IQ5"/>
      <c r="IR5"/>
      <c r="IS5"/>
      <c r="IT5"/>
      <c r="IU5"/>
      <c r="IV5"/>
    </row>
    <row r="6" spans="1:256" ht="21" customHeight="1" x14ac:dyDescent="0.25">
      <c r="A6" s="207"/>
      <c r="B6" s="207"/>
      <c r="C6" s="207"/>
      <c r="D6" s="207"/>
      <c r="E6" s="207"/>
      <c r="F6" s="207"/>
      <c r="G6" s="207"/>
      <c r="H6" s="207"/>
      <c r="I6" s="207"/>
      <c r="J6" s="207"/>
      <c r="K6" s="207"/>
      <c r="L6" s="207"/>
      <c r="M6" s="207"/>
      <c r="N6" s="207"/>
      <c r="O6" s="207"/>
      <c r="P6" s="207"/>
      <c r="Q6" s="207"/>
      <c r="R6" s="207"/>
      <c r="S6" s="207"/>
      <c r="T6" s="207"/>
      <c r="U6" s="207"/>
      <c r="V6" s="207"/>
      <c r="W6" s="207"/>
      <c r="X6" s="207"/>
      <c r="Y6" s="207"/>
      <c r="Z6" s="207"/>
      <c r="AA6" s="207"/>
      <c r="AB6" s="207"/>
      <c r="AC6" s="207"/>
      <c r="AD6" s="207"/>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c r="DW6"/>
      <c r="DX6"/>
      <c r="DY6"/>
      <c r="DZ6"/>
      <c r="EA6"/>
      <c r="EB6"/>
      <c r="EC6"/>
      <c r="ED6"/>
      <c r="EE6"/>
      <c r="EF6"/>
      <c r="EG6"/>
      <c r="EH6"/>
      <c r="EI6"/>
      <c r="EJ6"/>
      <c r="EK6"/>
      <c r="EL6"/>
      <c r="EM6"/>
      <c r="EN6"/>
      <c r="EO6"/>
      <c r="EP6"/>
      <c r="EQ6"/>
      <c r="ER6"/>
      <c r="ES6"/>
      <c r="ET6"/>
      <c r="EU6"/>
      <c r="EV6"/>
      <c r="EW6"/>
      <c r="EX6"/>
      <c r="EY6"/>
      <c r="EZ6"/>
      <c r="FA6"/>
      <c r="FB6"/>
      <c r="FC6"/>
      <c r="FD6"/>
      <c r="FE6"/>
      <c r="FF6"/>
      <c r="FG6"/>
      <c r="FH6"/>
      <c r="FI6"/>
      <c r="FJ6"/>
      <c r="FK6"/>
      <c r="FL6"/>
      <c r="FM6"/>
      <c r="FN6"/>
      <c r="FO6"/>
      <c r="FP6"/>
      <c r="FQ6"/>
      <c r="FR6"/>
      <c r="FS6"/>
      <c r="FT6"/>
      <c r="FU6"/>
      <c r="FV6"/>
      <c r="FW6"/>
      <c r="FX6"/>
      <c r="FY6"/>
      <c r="FZ6"/>
      <c r="GA6"/>
      <c r="GB6"/>
      <c r="GC6"/>
      <c r="GD6"/>
      <c r="GE6"/>
      <c r="GF6"/>
      <c r="GG6"/>
      <c r="GH6"/>
      <c r="GI6"/>
      <c r="GJ6"/>
      <c r="GK6"/>
      <c r="GL6"/>
      <c r="GM6"/>
      <c r="GN6"/>
      <c r="GO6"/>
      <c r="GP6"/>
      <c r="GQ6"/>
      <c r="GR6"/>
      <c r="GS6"/>
      <c r="GT6"/>
      <c r="GU6"/>
      <c r="GV6"/>
      <c r="GW6"/>
      <c r="GX6"/>
      <c r="GY6"/>
      <c r="GZ6"/>
      <c r="HA6"/>
      <c r="HB6"/>
      <c r="HC6"/>
      <c r="HD6"/>
      <c r="HE6"/>
      <c r="HF6"/>
      <c r="HG6"/>
      <c r="HH6"/>
      <c r="HI6"/>
      <c r="HJ6"/>
      <c r="HK6"/>
      <c r="HL6"/>
      <c r="HM6"/>
      <c r="HN6"/>
      <c r="HO6"/>
      <c r="HP6"/>
      <c r="HQ6"/>
      <c r="HR6"/>
      <c r="HS6"/>
      <c r="HT6"/>
      <c r="HU6"/>
      <c r="HV6"/>
      <c r="HW6"/>
      <c r="HX6"/>
      <c r="HY6"/>
      <c r="HZ6"/>
      <c r="IA6"/>
      <c r="IB6"/>
      <c r="IC6"/>
      <c r="ID6"/>
      <c r="IE6"/>
      <c r="IF6"/>
      <c r="IG6"/>
      <c r="IH6"/>
      <c r="II6"/>
      <c r="IJ6"/>
      <c r="IK6"/>
      <c r="IL6"/>
      <c r="IM6"/>
      <c r="IN6"/>
      <c r="IO6"/>
      <c r="IP6"/>
      <c r="IQ6"/>
      <c r="IR6"/>
      <c r="IS6"/>
      <c r="IT6"/>
      <c r="IU6"/>
      <c r="IV6"/>
    </row>
    <row r="7" spans="1:256" ht="21" customHeight="1" x14ac:dyDescent="0.25">
      <c r="A7" s="207"/>
      <c r="B7" s="207"/>
      <c r="C7" s="207"/>
      <c r="D7" s="207"/>
      <c r="E7" s="207"/>
      <c r="F7" s="207"/>
      <c r="G7" s="207"/>
      <c r="H7" s="207"/>
      <c r="I7" s="207"/>
      <c r="J7" s="207"/>
      <c r="K7" s="207"/>
      <c r="L7" s="207"/>
      <c r="M7" s="207"/>
      <c r="N7" s="207"/>
      <c r="O7" s="207"/>
      <c r="P7" s="207"/>
      <c r="Q7" s="207"/>
      <c r="R7" s="207"/>
      <c r="S7" s="207"/>
      <c r="T7" s="207"/>
      <c r="U7" s="207"/>
      <c r="V7" s="207"/>
      <c r="W7" s="207"/>
      <c r="X7" s="207"/>
      <c r="Y7" s="207"/>
      <c r="Z7" s="207"/>
      <c r="AA7" s="207"/>
      <c r="AB7" s="207"/>
      <c r="AC7" s="207"/>
      <c r="AD7" s="20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row>
    <row r="8" spans="1:256" s="28" customFormat="1" ht="18" customHeight="1" x14ac:dyDescent="0.25">
      <c r="A8" s="26"/>
      <c r="B8" s="26"/>
      <c r="C8" s="26"/>
      <c r="D8" s="26"/>
      <c r="E8" s="26"/>
      <c r="F8" s="26"/>
      <c r="G8" s="27" t="s">
        <v>51</v>
      </c>
      <c r="H8" s="286" t="str">
        <f>IGOT!C5</f>
        <v>Sindicato Único de Trabajadores Democráticos del Sistema de Transporte Colectivo.</v>
      </c>
      <c r="I8" s="286"/>
      <c r="J8" s="286"/>
      <c r="K8" s="286"/>
      <c r="L8" s="286"/>
      <c r="M8" s="286"/>
      <c r="N8" s="286"/>
      <c r="O8" s="286"/>
      <c r="P8" s="286"/>
      <c r="Q8" s="286"/>
      <c r="R8" s="286"/>
      <c r="S8" s="286"/>
      <c r="T8" s="286"/>
      <c r="U8" s="286"/>
      <c r="V8" s="286"/>
      <c r="W8" s="286"/>
      <c r="X8" s="286"/>
      <c r="Y8" s="286"/>
      <c r="Z8" s="286"/>
      <c r="AA8" s="286"/>
      <c r="AB8" s="286"/>
      <c r="AC8" s="286"/>
      <c r="AD8" s="286"/>
      <c r="AE8" s="286"/>
      <c r="AF8"/>
      <c r="AG8"/>
      <c r="AH8"/>
      <c r="AI8"/>
      <c r="AJ8"/>
      <c r="AK8"/>
      <c r="AL8"/>
      <c r="AM8"/>
      <c r="AN8"/>
      <c r="AO8"/>
      <c r="AP8"/>
      <c r="AQ8"/>
      <c r="AR8"/>
      <c r="AS8"/>
      <c r="AT8"/>
      <c r="AU8"/>
      <c r="AV8"/>
      <c r="AW8"/>
      <c r="AX8"/>
      <c r="AY8"/>
      <c r="AZ8"/>
      <c r="BA8"/>
      <c r="BB8"/>
    </row>
    <row r="9" spans="1:256" s="28" customFormat="1" ht="18" customHeight="1" x14ac:dyDescent="0.25">
      <c r="A9" s="29"/>
      <c r="B9" s="29"/>
      <c r="C9" s="29"/>
      <c r="D9" s="29"/>
      <c r="E9" s="26"/>
      <c r="F9" s="30"/>
      <c r="G9" s="30"/>
      <c r="H9" s="30"/>
      <c r="I9" s="30"/>
      <c r="J9" s="30"/>
      <c r="K9" s="30"/>
      <c r="L9" s="30"/>
      <c r="M9" s="30"/>
      <c r="N9" s="30"/>
      <c r="O9" s="30"/>
      <c r="P9" s="30"/>
      <c r="Q9" s="30"/>
      <c r="R9" s="30"/>
      <c r="S9" s="30"/>
      <c r="T9" s="30"/>
      <c r="U9" s="30"/>
      <c r="V9" s="30"/>
      <c r="W9" s="30"/>
      <c r="X9" s="30"/>
      <c r="Y9" s="30"/>
      <c r="Z9" s="30"/>
      <c r="AA9" s="30"/>
      <c r="AB9" s="30"/>
      <c r="AC9" s="30"/>
      <c r="AD9" s="30"/>
      <c r="AE9" s="30"/>
      <c r="AF9"/>
      <c r="AG9"/>
      <c r="AH9"/>
      <c r="AI9"/>
      <c r="AJ9"/>
      <c r="AK9"/>
      <c r="AL9"/>
      <c r="AM9"/>
      <c r="AN9"/>
      <c r="AO9"/>
      <c r="AP9"/>
      <c r="AQ9"/>
      <c r="AR9"/>
      <c r="AS9"/>
      <c r="AT9"/>
      <c r="AU9"/>
      <c r="AV9"/>
      <c r="AW9"/>
      <c r="AX9"/>
      <c r="AY9"/>
      <c r="AZ9"/>
      <c r="BA9"/>
      <c r="BB9"/>
    </row>
    <row r="10" spans="1:256" s="28" customFormat="1" ht="18" customHeight="1" x14ac:dyDescent="0.25">
      <c r="A10" s="29"/>
      <c r="B10" s="29"/>
      <c r="C10" s="29"/>
      <c r="D10" s="29"/>
      <c r="E10" s="26"/>
      <c r="F10" s="30"/>
      <c r="G10" s="30"/>
      <c r="H10" s="30"/>
      <c r="I10" s="30"/>
      <c r="J10" s="30"/>
      <c r="K10" s="30"/>
      <c r="L10" s="30"/>
      <c r="M10" s="30"/>
      <c r="N10" s="30"/>
      <c r="O10" s="30"/>
      <c r="P10" s="30"/>
      <c r="Q10" s="30"/>
      <c r="R10" s="30"/>
      <c r="S10" s="30"/>
      <c r="T10" s="30"/>
      <c r="U10" s="30"/>
      <c r="V10" s="30"/>
      <c r="W10" s="30"/>
      <c r="X10" s="30"/>
      <c r="Y10" s="30"/>
      <c r="Z10" s="30"/>
      <c r="AA10" s="30"/>
      <c r="AB10" s="30"/>
      <c r="AC10" s="30"/>
      <c r="AD10" s="30"/>
      <c r="AE10" s="30"/>
      <c r="AF10"/>
      <c r="AG10"/>
      <c r="AH10"/>
      <c r="AI10"/>
      <c r="AJ10"/>
      <c r="AK10"/>
      <c r="AL10"/>
      <c r="AM10"/>
      <c r="AN10"/>
      <c r="AO10"/>
      <c r="AP10"/>
      <c r="AQ10"/>
      <c r="AR10"/>
      <c r="AS10"/>
      <c r="AT10"/>
      <c r="AU10"/>
      <c r="AV10"/>
      <c r="AW10"/>
      <c r="AX10"/>
      <c r="AY10"/>
      <c r="AZ10"/>
      <c r="BA10"/>
      <c r="BB10"/>
    </row>
    <row r="11" spans="1:256" ht="18" customHeight="1" x14ac:dyDescent="0.35">
      <c r="A11"/>
      <c r="B11"/>
      <c r="C11"/>
      <c r="D11" s="1"/>
      <c r="E11" s="1"/>
      <c r="F11" s="1"/>
      <c r="G11" s="31" t="s">
        <v>52</v>
      </c>
      <c r="H11" s="287" t="s">
        <v>396</v>
      </c>
      <c r="I11" s="287"/>
      <c r="J11" s="32" t="s">
        <v>53</v>
      </c>
      <c r="K11" s="288" t="s">
        <v>397</v>
      </c>
      <c r="L11" s="288"/>
      <c r="M11" s="32" t="s">
        <v>53</v>
      </c>
      <c r="N11" s="248">
        <v>2024</v>
      </c>
      <c r="O11" s="248"/>
      <c r="P11" s="33"/>
      <c r="Q11" s="34"/>
      <c r="R11"/>
      <c r="S11"/>
      <c r="T11"/>
      <c r="U11"/>
      <c r="V11" s="31"/>
      <c r="W11" s="31" t="s">
        <v>54</v>
      </c>
      <c r="X11" s="287" t="s">
        <v>396</v>
      </c>
      <c r="Y11" s="287"/>
      <c r="Z11" s="32" t="s">
        <v>53</v>
      </c>
      <c r="AA11" s="288" t="s">
        <v>397</v>
      </c>
      <c r="AB11" s="288"/>
      <c r="AC11" s="32" t="s">
        <v>53</v>
      </c>
      <c r="AD11" s="248">
        <v>2024</v>
      </c>
      <c r="AE11" s="248"/>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c r="DW11"/>
      <c r="DX11"/>
      <c r="DY11"/>
      <c r="DZ11"/>
      <c r="EA11"/>
      <c r="EB11"/>
      <c r="EC11"/>
      <c r="ED11"/>
      <c r="EE11"/>
      <c r="EF11"/>
      <c r="EG11"/>
      <c r="EH11"/>
      <c r="EI11"/>
      <c r="EJ11"/>
      <c r="EK11"/>
      <c r="EL11"/>
      <c r="EM11"/>
      <c r="EN11"/>
      <c r="EO11"/>
      <c r="EP11"/>
      <c r="EQ11"/>
      <c r="ER11"/>
      <c r="ES11"/>
      <c r="ET11"/>
      <c r="EU11"/>
      <c r="EV11"/>
      <c r="EW11"/>
      <c r="EX11"/>
      <c r="EY11"/>
      <c r="EZ11"/>
      <c r="FA11"/>
      <c r="FB11"/>
      <c r="FC11"/>
      <c r="FD11"/>
      <c r="FE11"/>
      <c r="FF11"/>
      <c r="FG11"/>
      <c r="FH11"/>
      <c r="FI11"/>
      <c r="FJ11"/>
      <c r="FK11"/>
      <c r="FL11"/>
      <c r="FM11"/>
      <c r="FN11"/>
      <c r="FO11"/>
      <c r="FP11"/>
      <c r="FQ11"/>
      <c r="FR11"/>
      <c r="FS11"/>
      <c r="FT11"/>
      <c r="FU11"/>
      <c r="FV11"/>
      <c r="FW11"/>
      <c r="FX11"/>
      <c r="FY11"/>
      <c r="FZ11"/>
      <c r="GA11"/>
      <c r="GB11"/>
      <c r="GC11"/>
      <c r="GD11"/>
      <c r="GE11"/>
      <c r="GF11"/>
      <c r="GG11"/>
      <c r="GH11"/>
      <c r="GI11"/>
      <c r="GJ11"/>
      <c r="GK11"/>
      <c r="GL11"/>
      <c r="GM11"/>
      <c r="GN11"/>
      <c r="GO11"/>
      <c r="GP11"/>
      <c r="GQ11"/>
      <c r="GR11"/>
      <c r="GS11"/>
      <c r="GT11"/>
      <c r="GU11"/>
      <c r="GV11"/>
      <c r="GW11"/>
      <c r="GX11"/>
      <c r="GY11"/>
      <c r="GZ11"/>
      <c r="HA11"/>
      <c r="HB11"/>
      <c r="HC11"/>
      <c r="HD11"/>
      <c r="HE11"/>
      <c r="HF11"/>
      <c r="HG11"/>
      <c r="HH11"/>
      <c r="HI11"/>
      <c r="HJ11"/>
      <c r="HK11"/>
      <c r="HL11"/>
      <c r="HM11"/>
      <c r="HN11"/>
      <c r="HO11"/>
      <c r="HP11"/>
      <c r="HQ11"/>
      <c r="HR11"/>
      <c r="HS11"/>
      <c r="HT11"/>
      <c r="HU11"/>
      <c r="HV11"/>
      <c r="HW11"/>
      <c r="HX11"/>
      <c r="HY11"/>
      <c r="HZ11"/>
      <c r="IA11"/>
      <c r="IB11"/>
      <c r="IC11"/>
      <c r="ID11"/>
      <c r="IE11"/>
      <c r="IF11"/>
      <c r="IG11"/>
      <c r="IH11"/>
      <c r="II11"/>
      <c r="IJ11"/>
      <c r="IK11"/>
      <c r="IL11"/>
      <c r="IM11"/>
      <c r="IN11"/>
      <c r="IO11"/>
      <c r="IP11"/>
      <c r="IQ11"/>
      <c r="IR11"/>
      <c r="IS11"/>
      <c r="IT11"/>
      <c r="IU11"/>
      <c r="IV11"/>
    </row>
    <row r="12" spans="1:256" ht="18" customHeight="1" x14ac:dyDescent="0.35">
      <c r="A12"/>
      <c r="B12"/>
      <c r="C12" s="35"/>
      <c r="D12" s="35"/>
      <c r="E12" s="35"/>
      <c r="F12" s="35"/>
      <c r="G12" s="1"/>
      <c r="H12" s="282" t="s">
        <v>55</v>
      </c>
      <c r="I12" s="282"/>
      <c r="J12" s="36"/>
      <c r="K12" s="282" t="s">
        <v>56</v>
      </c>
      <c r="L12" s="282"/>
      <c r="M12" s="36"/>
      <c r="N12" s="282" t="s">
        <v>57</v>
      </c>
      <c r="O12" s="282"/>
      <c r="P12" s="33"/>
      <c r="Q12" s="34"/>
      <c r="R12"/>
      <c r="S12"/>
      <c r="T12"/>
      <c r="U12"/>
      <c r="V12"/>
      <c r="W12"/>
      <c r="X12" s="282" t="s">
        <v>55</v>
      </c>
      <c r="Y12" s="282"/>
      <c r="Z12" s="36"/>
      <c r="AA12" s="282" t="s">
        <v>56</v>
      </c>
      <c r="AB12" s="282"/>
      <c r="AC12" s="36"/>
      <c r="AD12" s="282" t="s">
        <v>57</v>
      </c>
      <c r="AE12" s="28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c r="DW12"/>
      <c r="DX12"/>
      <c r="DY12"/>
      <c r="DZ12"/>
      <c r="EA12"/>
      <c r="EB12"/>
      <c r="EC12"/>
      <c r="ED12"/>
      <c r="EE12"/>
      <c r="EF12"/>
      <c r="EG12"/>
      <c r="EH12"/>
      <c r="EI12"/>
      <c r="EJ12"/>
      <c r="EK12"/>
      <c r="EL12"/>
      <c r="EM12"/>
      <c r="EN12"/>
      <c r="EO12"/>
      <c r="EP12"/>
      <c r="EQ12"/>
      <c r="ER12"/>
      <c r="ES12"/>
      <c r="ET12"/>
      <c r="EU12"/>
      <c r="EV12"/>
      <c r="EW12"/>
      <c r="EX12"/>
      <c r="EY12"/>
      <c r="EZ12"/>
      <c r="FA12"/>
      <c r="FB12"/>
      <c r="FC12"/>
      <c r="FD12"/>
      <c r="FE12"/>
      <c r="FF12"/>
      <c r="FG12"/>
      <c r="FH12"/>
      <c r="FI12"/>
      <c r="FJ12"/>
      <c r="FK12"/>
      <c r="FL12"/>
      <c r="FM12"/>
      <c r="FN12"/>
      <c r="FO12"/>
      <c r="FP12"/>
      <c r="FQ12"/>
      <c r="FR12"/>
      <c r="FS12"/>
      <c r="FT12"/>
      <c r="FU12"/>
      <c r="FV12"/>
      <c r="FW12"/>
      <c r="FX12"/>
      <c r="FY12"/>
      <c r="FZ12"/>
      <c r="GA12"/>
      <c r="GB12"/>
      <c r="GC12"/>
      <c r="GD12"/>
      <c r="GE12"/>
      <c r="GF12"/>
      <c r="GG12"/>
      <c r="GH12"/>
      <c r="GI12"/>
      <c r="GJ12"/>
      <c r="GK12"/>
      <c r="GL12"/>
      <c r="GM12"/>
      <c r="GN12"/>
      <c r="GO12"/>
      <c r="GP12"/>
      <c r="GQ12"/>
      <c r="GR12"/>
      <c r="GS12"/>
      <c r="GT12"/>
      <c r="GU12"/>
      <c r="GV12"/>
      <c r="GW12"/>
      <c r="GX12"/>
      <c r="GY12"/>
      <c r="GZ12"/>
      <c r="HA12"/>
      <c r="HB12"/>
      <c r="HC12"/>
      <c r="HD12"/>
      <c r="HE12"/>
      <c r="HF12"/>
      <c r="HG12"/>
      <c r="HH12"/>
      <c r="HI12"/>
      <c r="HJ12"/>
      <c r="HK12"/>
      <c r="HL12"/>
      <c r="HM12"/>
      <c r="HN12"/>
      <c r="HO12"/>
      <c r="HP12"/>
      <c r="HQ12"/>
      <c r="HR12"/>
      <c r="HS12"/>
      <c r="HT12"/>
      <c r="HU12"/>
      <c r="HV12"/>
      <c r="HW12"/>
      <c r="HX12"/>
      <c r="HY12"/>
      <c r="HZ12"/>
      <c r="IA12"/>
      <c r="IB12"/>
      <c r="IC12"/>
      <c r="ID12"/>
      <c r="IE12"/>
      <c r="IF12"/>
      <c r="IG12"/>
      <c r="IH12"/>
      <c r="II12"/>
      <c r="IJ12"/>
      <c r="IK12"/>
      <c r="IL12"/>
      <c r="IM12"/>
      <c r="IN12"/>
      <c r="IO12"/>
      <c r="IP12"/>
      <c r="IQ12"/>
      <c r="IR12"/>
      <c r="IS12"/>
      <c r="IT12"/>
      <c r="IU12"/>
      <c r="IV12"/>
    </row>
    <row r="13" spans="1:256" ht="18" customHeight="1" x14ac:dyDescent="0.35">
      <c r="A13"/>
      <c r="B13"/>
      <c r="C13" s="35"/>
      <c r="D13" s="35"/>
      <c r="E13" s="35"/>
      <c r="F13" s="35"/>
      <c r="G13" s="1"/>
      <c r="H13" s="37"/>
      <c r="I13" s="37"/>
      <c r="J13" s="36"/>
      <c r="K13" s="37"/>
      <c r="L13" s="37"/>
      <c r="M13" s="36"/>
      <c r="N13" s="37"/>
      <c r="O13" s="37"/>
      <c r="P13" s="33"/>
      <c r="Q13" s="34"/>
      <c r="R13"/>
      <c r="S13"/>
      <c r="T13"/>
      <c r="U13"/>
      <c r="V13"/>
      <c r="W13"/>
      <c r="X13" s="37"/>
      <c r="Y13" s="37"/>
      <c r="Z13" s="36"/>
      <c r="AA13" s="37"/>
      <c r="AB13" s="37"/>
      <c r="AC13" s="36"/>
      <c r="AD13" s="37"/>
      <c r="AE13" s="37"/>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c r="CG13"/>
      <c r="CH13"/>
      <c r="CI13"/>
      <c r="CJ13"/>
      <c r="CK13"/>
      <c r="CL13"/>
      <c r="CM13"/>
      <c r="CN13"/>
      <c r="CO13"/>
      <c r="CP13"/>
      <c r="CQ13"/>
      <c r="CR13"/>
      <c r="CS13"/>
      <c r="CT13"/>
      <c r="CU13"/>
      <c r="CV13"/>
      <c r="CW13"/>
      <c r="CX13"/>
      <c r="CY13"/>
      <c r="CZ13"/>
      <c r="DA13"/>
      <c r="DB13"/>
      <c r="DC13"/>
      <c r="DD13"/>
      <c r="DE13"/>
      <c r="DF13"/>
      <c r="DG13"/>
      <c r="DH13"/>
      <c r="DI13"/>
      <c r="DJ13"/>
      <c r="DK13"/>
      <c r="DL13"/>
      <c r="DM13"/>
      <c r="DN13"/>
      <c r="DO13"/>
      <c r="DP13"/>
      <c r="DQ13"/>
      <c r="DR13"/>
      <c r="DS13"/>
      <c r="DT13"/>
      <c r="DU13"/>
      <c r="DV13"/>
      <c r="DW13"/>
      <c r="DX13"/>
      <c r="DY13"/>
      <c r="DZ13"/>
      <c r="EA13"/>
      <c r="EB13"/>
      <c r="EC13"/>
      <c r="ED13"/>
      <c r="EE13"/>
      <c r="EF13"/>
      <c r="EG13"/>
      <c r="EH13"/>
      <c r="EI13"/>
      <c r="EJ13"/>
      <c r="EK13"/>
      <c r="EL13"/>
      <c r="EM13"/>
      <c r="EN13"/>
      <c r="EO13"/>
      <c r="EP13"/>
      <c r="EQ13"/>
      <c r="ER13"/>
      <c r="ES13"/>
      <c r="ET13"/>
      <c r="EU13"/>
      <c r="EV13"/>
      <c r="EW13"/>
      <c r="EX13"/>
      <c r="EY13"/>
      <c r="EZ13"/>
      <c r="FA13"/>
      <c r="FB13"/>
      <c r="FC13"/>
      <c r="FD13"/>
      <c r="FE13"/>
      <c r="FF13"/>
      <c r="FG13"/>
      <c r="FH13"/>
      <c r="FI13"/>
      <c r="FJ13"/>
      <c r="FK13"/>
      <c r="FL13"/>
      <c r="FM13"/>
      <c r="FN13"/>
      <c r="FO13"/>
      <c r="FP13"/>
      <c r="FQ13"/>
      <c r="FR13"/>
      <c r="FS13"/>
      <c r="FT13"/>
      <c r="FU13"/>
      <c r="FV13"/>
      <c r="FW13"/>
      <c r="FX13"/>
      <c r="FY13"/>
      <c r="FZ13"/>
      <c r="GA13"/>
      <c r="GB13"/>
      <c r="GC13"/>
      <c r="GD13"/>
      <c r="GE13"/>
      <c r="GF13"/>
      <c r="GG13"/>
      <c r="GH13"/>
      <c r="GI13"/>
      <c r="GJ13"/>
      <c r="GK13"/>
      <c r="GL13"/>
      <c r="GM13"/>
      <c r="GN13"/>
      <c r="GO13"/>
      <c r="GP13"/>
      <c r="GQ13"/>
      <c r="GR13"/>
      <c r="GS13"/>
      <c r="GT13"/>
      <c r="GU13"/>
      <c r="GV13"/>
      <c r="GW13"/>
      <c r="GX13"/>
      <c r="GY13"/>
      <c r="GZ13"/>
      <c r="HA13"/>
      <c r="HB13"/>
      <c r="HC13"/>
      <c r="HD13"/>
      <c r="HE13"/>
      <c r="HF13"/>
      <c r="HG13"/>
      <c r="HH13"/>
      <c r="HI13"/>
      <c r="HJ13"/>
      <c r="HK13"/>
      <c r="HL13"/>
      <c r="HM13"/>
      <c r="HN13"/>
      <c r="HO13"/>
      <c r="HP13"/>
      <c r="HQ13"/>
      <c r="HR13"/>
      <c r="HS13"/>
      <c r="HT13"/>
      <c r="HU13"/>
      <c r="HV13"/>
      <c r="HW13"/>
      <c r="HX13"/>
      <c r="HY13"/>
      <c r="HZ13"/>
      <c r="IA13"/>
      <c r="IB13"/>
      <c r="IC13"/>
      <c r="ID13"/>
      <c r="IE13"/>
      <c r="IF13"/>
      <c r="IG13"/>
      <c r="IH13"/>
      <c r="II13"/>
      <c r="IJ13"/>
      <c r="IK13"/>
      <c r="IL13"/>
      <c r="IM13"/>
      <c r="IN13"/>
      <c r="IO13"/>
      <c r="IP13"/>
      <c r="IQ13"/>
      <c r="IR13"/>
      <c r="IS13"/>
      <c r="IT13"/>
      <c r="IU13"/>
      <c r="IV13"/>
    </row>
    <row r="14" spans="1:256" ht="18" customHeight="1" x14ac:dyDescent="0.35">
      <c r="A14"/>
      <c r="B14"/>
      <c r="C14" s="35"/>
      <c r="D14" s="35"/>
      <c r="E14" s="35"/>
      <c r="F14" s="35"/>
      <c r="G14" s="1"/>
      <c r="H14" s="37"/>
      <c r="I14" s="37"/>
      <c r="J14" s="36"/>
      <c r="K14" s="37"/>
      <c r="L14" s="37"/>
      <c r="M14" s="36"/>
      <c r="N14" s="37"/>
      <c r="O14" s="37"/>
      <c r="P14" s="33"/>
      <c r="Q14" s="34"/>
      <c r="R14"/>
      <c r="S14"/>
      <c r="T14"/>
      <c r="U14"/>
      <c r="V14"/>
      <c r="W14"/>
      <c r="X14" s="37"/>
      <c r="Y14" s="37"/>
      <c r="Z14" s="36"/>
      <c r="AA14" s="37"/>
      <c r="AB14" s="37"/>
      <c r="AC14" s="36"/>
      <c r="AD14" s="37"/>
      <c r="AE14" s="37"/>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c r="CG14"/>
      <c r="CH14"/>
      <c r="CI14"/>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c r="DW14"/>
      <c r="DX14"/>
      <c r="DY14"/>
      <c r="DZ14"/>
      <c r="EA14"/>
      <c r="EB14"/>
      <c r="EC14"/>
      <c r="ED14"/>
      <c r="EE14"/>
      <c r="EF14"/>
      <c r="EG14"/>
      <c r="EH14"/>
      <c r="EI14"/>
      <c r="EJ14"/>
      <c r="EK14"/>
      <c r="EL14"/>
      <c r="EM14"/>
      <c r="EN14"/>
      <c r="EO14"/>
      <c r="EP14"/>
      <c r="EQ14"/>
      <c r="ER14"/>
      <c r="ES14"/>
      <c r="ET14"/>
      <c r="EU14"/>
      <c r="EV14"/>
      <c r="EW14"/>
      <c r="EX14"/>
      <c r="EY14"/>
      <c r="EZ14"/>
      <c r="FA14"/>
      <c r="FB14"/>
      <c r="FC14"/>
      <c r="FD14"/>
      <c r="FE14"/>
      <c r="FF14"/>
      <c r="FG14"/>
      <c r="FH14"/>
      <c r="FI14"/>
      <c r="FJ14"/>
      <c r="FK14"/>
      <c r="FL14"/>
      <c r="FM14"/>
      <c r="FN14"/>
      <c r="FO14"/>
      <c r="FP14"/>
      <c r="FQ14"/>
      <c r="FR14"/>
      <c r="FS14"/>
      <c r="FT14"/>
      <c r="FU14"/>
      <c r="FV14"/>
      <c r="FW14"/>
      <c r="FX14"/>
      <c r="FY14"/>
      <c r="FZ14"/>
      <c r="GA14"/>
      <c r="GB14"/>
      <c r="GC14"/>
      <c r="GD14"/>
      <c r="GE14"/>
      <c r="GF14"/>
      <c r="GG14"/>
      <c r="GH14"/>
      <c r="GI14"/>
      <c r="GJ14"/>
      <c r="GK14"/>
      <c r="GL14"/>
      <c r="GM14"/>
      <c r="GN14"/>
      <c r="GO14"/>
      <c r="GP14"/>
      <c r="GQ14"/>
      <c r="GR14"/>
      <c r="GS14"/>
      <c r="GT14"/>
      <c r="GU14"/>
      <c r="GV14"/>
      <c r="GW14"/>
      <c r="GX14"/>
      <c r="GY14"/>
      <c r="GZ14"/>
      <c r="HA14"/>
      <c r="HB14"/>
      <c r="HC14"/>
      <c r="HD14"/>
      <c r="HE14"/>
      <c r="HF14"/>
      <c r="HG14"/>
      <c r="HH14"/>
      <c r="HI14"/>
      <c r="HJ14"/>
      <c r="HK14"/>
      <c r="HL14"/>
      <c r="HM14"/>
      <c r="HN14"/>
      <c r="HO14"/>
      <c r="HP14"/>
      <c r="HQ14"/>
      <c r="HR14"/>
      <c r="HS14"/>
      <c r="HT14"/>
      <c r="HU14"/>
      <c r="HV14"/>
      <c r="HW14"/>
      <c r="HX14"/>
      <c r="HY14"/>
      <c r="HZ14"/>
      <c r="IA14"/>
      <c r="IB14"/>
      <c r="IC14"/>
      <c r="ID14"/>
      <c r="IE14"/>
      <c r="IF14"/>
      <c r="IG14"/>
      <c r="IH14"/>
      <c r="II14"/>
      <c r="IJ14"/>
      <c r="IK14"/>
      <c r="IL14"/>
      <c r="IM14"/>
      <c r="IN14"/>
      <c r="IO14"/>
      <c r="IP14"/>
      <c r="IQ14"/>
      <c r="IR14"/>
      <c r="IS14"/>
      <c r="IT14"/>
      <c r="IU14"/>
      <c r="IV14"/>
    </row>
    <row r="15" spans="1:256" s="38" customFormat="1" ht="18" customHeight="1" x14ac:dyDescent="0.35">
      <c r="A15" s="251" t="s">
        <v>7</v>
      </c>
      <c r="B15" s="251"/>
      <c r="C15" s="251"/>
      <c r="D15" s="251"/>
      <c r="E15" s="251"/>
      <c r="F15" s="251"/>
      <c r="G15" s="251"/>
      <c r="H15" s="251"/>
      <c r="I15" s="251"/>
      <c r="J15" s="251"/>
      <c r="K15" s="251"/>
      <c r="L15" s="251"/>
      <c r="M15" s="251"/>
      <c r="N15" s="251"/>
      <c r="O15" s="251"/>
      <c r="P15" s="251"/>
      <c r="Q15" s="251"/>
      <c r="R15" s="251"/>
      <c r="S15" s="251"/>
      <c r="T15" s="251"/>
      <c r="U15" s="251"/>
      <c r="V15" s="251"/>
      <c r="W15" s="251"/>
      <c r="X15" s="251"/>
      <c r="Y15" s="251"/>
      <c r="Z15" s="251"/>
      <c r="AA15" s="251"/>
      <c r="AB15" s="251"/>
      <c r="AC15" s="251"/>
      <c r="AD15" s="251"/>
      <c r="AE15" s="251"/>
      <c r="AF15"/>
      <c r="AG15"/>
      <c r="AH15"/>
      <c r="AI15"/>
      <c r="AJ15"/>
      <c r="AK15"/>
      <c r="AL15"/>
      <c r="AM15"/>
      <c r="AN15"/>
      <c r="AO15"/>
      <c r="AP15"/>
      <c r="AQ15"/>
      <c r="AR15"/>
      <c r="AS15"/>
      <c r="AT15"/>
      <c r="AU15"/>
      <c r="AV15"/>
      <c r="AW15"/>
      <c r="AX15"/>
      <c r="AY15"/>
      <c r="AZ15"/>
      <c r="BA15"/>
      <c r="BB15"/>
    </row>
    <row r="16" spans="1:256" ht="18" customHeight="1" x14ac:dyDescent="0.35">
      <c r="A16"/>
      <c r="B16"/>
      <c r="C16" s="35"/>
      <c r="D16" s="35"/>
      <c r="E16" s="35"/>
      <c r="F16" s="35"/>
      <c r="G16" s="1"/>
      <c r="H16" s="37"/>
      <c r="I16" s="37"/>
      <c r="J16" s="36"/>
      <c r="K16" s="37"/>
      <c r="L16" s="37"/>
      <c r="M16" s="36"/>
      <c r="N16" s="37"/>
      <c r="O16" s="37"/>
      <c r="P16" s="33"/>
      <c r="Q16" s="34"/>
      <c r="R16"/>
      <c r="S16"/>
      <c r="T16"/>
      <c r="U16"/>
      <c r="V16"/>
      <c r="W16" s="37"/>
      <c r="X16" s="37"/>
      <c r="Y16" s="36"/>
      <c r="Z16" s="37"/>
      <c r="AA16" s="37"/>
      <c r="AB16" s="36"/>
      <c r="AC16" s="37"/>
      <c r="AD16" s="37"/>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c r="CG16"/>
      <c r="CH16"/>
      <c r="CI16"/>
      <c r="CJ16"/>
      <c r="CK16"/>
      <c r="CL16"/>
      <c r="CM16"/>
      <c r="CN16"/>
      <c r="CO16"/>
      <c r="CP16"/>
      <c r="CQ16"/>
      <c r="CR16"/>
      <c r="CS16"/>
      <c r="CT16"/>
      <c r="CU16"/>
      <c r="CV16"/>
      <c r="CW16"/>
      <c r="CX16"/>
      <c r="CY16"/>
      <c r="CZ16"/>
      <c r="DA16"/>
      <c r="DB16"/>
      <c r="DC16"/>
      <c r="DD16"/>
      <c r="DE16"/>
      <c r="DF16"/>
      <c r="DG16"/>
      <c r="DH16"/>
      <c r="DI16"/>
      <c r="DJ16"/>
      <c r="DK16"/>
      <c r="DL16"/>
      <c r="DM16"/>
      <c r="DN16"/>
      <c r="DO16"/>
      <c r="DP16"/>
      <c r="DQ16"/>
      <c r="DR16"/>
      <c r="DS16"/>
      <c r="DT16"/>
      <c r="DU16"/>
      <c r="DV16"/>
      <c r="DW16"/>
      <c r="DX16"/>
      <c r="DY16"/>
      <c r="DZ16"/>
      <c r="EA16"/>
      <c r="EB16"/>
      <c r="EC16"/>
      <c r="ED16"/>
      <c r="EE16"/>
      <c r="EF16"/>
      <c r="EG16"/>
      <c r="EH16"/>
      <c r="EI16"/>
      <c r="EJ16"/>
      <c r="EK16"/>
      <c r="EL16"/>
      <c r="EM16"/>
      <c r="EN16"/>
      <c r="EO16"/>
      <c r="EP16"/>
      <c r="EQ16"/>
      <c r="ER16"/>
      <c r="ES16"/>
      <c r="ET16"/>
      <c r="EU16"/>
      <c r="EV16"/>
      <c r="EW16"/>
      <c r="EX16"/>
      <c r="EY16"/>
      <c r="EZ16"/>
      <c r="FA16"/>
      <c r="FB16"/>
      <c r="FC16"/>
      <c r="FD16"/>
      <c r="FE16"/>
      <c r="FF16"/>
      <c r="FG16"/>
      <c r="FH16"/>
      <c r="FI16"/>
      <c r="FJ16"/>
      <c r="FK16"/>
      <c r="FL16"/>
      <c r="FM16"/>
      <c r="FN16"/>
      <c r="FO16"/>
      <c r="FP16"/>
      <c r="FQ16"/>
      <c r="FR16"/>
      <c r="FS16"/>
      <c r="FT16"/>
      <c r="FU16"/>
      <c r="FV16"/>
      <c r="FW16"/>
      <c r="FX16"/>
      <c r="FY16"/>
      <c r="FZ16"/>
      <c r="GA16"/>
      <c r="GB16"/>
      <c r="GC16"/>
      <c r="GD16"/>
      <c r="GE16"/>
      <c r="GF16"/>
      <c r="GG16"/>
      <c r="GH16"/>
      <c r="GI16"/>
      <c r="GJ16"/>
      <c r="GK16"/>
      <c r="GL16"/>
      <c r="GM16"/>
      <c r="GN16"/>
      <c r="GO16"/>
      <c r="GP16"/>
      <c r="GQ16"/>
      <c r="GR16"/>
      <c r="GS16"/>
      <c r="GT16"/>
      <c r="GU16"/>
      <c r="GV16"/>
      <c r="GW16"/>
      <c r="GX16"/>
      <c r="GY16"/>
      <c r="GZ16"/>
      <c r="HA16"/>
      <c r="HB16"/>
      <c r="HC16"/>
      <c r="HD16"/>
      <c r="HE16"/>
      <c r="HF16"/>
      <c r="HG16"/>
      <c r="HH16"/>
      <c r="HI16"/>
      <c r="HJ16"/>
      <c r="HK16"/>
      <c r="HL16"/>
      <c r="HM16"/>
      <c r="HN16"/>
      <c r="HO16"/>
      <c r="HP16"/>
      <c r="HQ16"/>
      <c r="HR16"/>
      <c r="HS16"/>
      <c r="HT16"/>
      <c r="HU16"/>
      <c r="HV16"/>
      <c r="HW16"/>
      <c r="HX16"/>
      <c r="HY16"/>
      <c r="HZ16"/>
      <c r="IA16"/>
      <c r="IB16"/>
      <c r="IC16"/>
      <c r="ID16"/>
      <c r="IE16"/>
      <c r="IF16"/>
      <c r="IG16"/>
      <c r="IH16"/>
      <c r="II16"/>
      <c r="IJ16"/>
      <c r="IK16"/>
      <c r="IL16"/>
      <c r="IM16"/>
      <c r="IN16"/>
      <c r="IO16"/>
      <c r="IP16"/>
      <c r="IQ16"/>
      <c r="IR16"/>
      <c r="IS16"/>
      <c r="IT16"/>
      <c r="IU16"/>
      <c r="IV16"/>
    </row>
    <row r="17" spans="1:256" s="42" customFormat="1" ht="56.25" customHeight="1" thickBot="1" x14ac:dyDescent="0.3">
      <c r="A17" s="280" t="s">
        <v>398</v>
      </c>
      <c r="B17" s="280"/>
      <c r="C17" s="280"/>
      <c r="D17" s="280"/>
      <c r="E17" s="280"/>
      <c r="F17" s="280"/>
      <c r="G17" s="280"/>
      <c r="H17" s="281">
        <f>'Artículo 121 (cálculo PI)'!AE2226</f>
        <v>0</v>
      </c>
      <c r="I17" s="281"/>
      <c r="J17" s="39"/>
      <c r="K17" s="39"/>
      <c r="L17" s="40"/>
      <c r="M17" s="280" t="s">
        <v>399</v>
      </c>
      <c r="N17" s="280"/>
      <c r="O17" s="280"/>
      <c r="P17" s="280"/>
      <c r="Q17" s="280"/>
      <c r="R17" s="281">
        <f>'Artículo 121 (cálculo PI)'!AE2228</f>
        <v>0</v>
      </c>
      <c r="S17" s="281"/>
      <c r="T17" s="41"/>
      <c r="U17" s="41"/>
      <c r="V17" s="41"/>
      <c r="W17" s="280"/>
      <c r="X17" s="280"/>
      <c r="Y17" s="280"/>
      <c r="Z17" s="280"/>
      <c r="AA17" s="280"/>
      <c r="AB17" s="280"/>
      <c r="AC17" s="280"/>
      <c r="AD17"/>
      <c r="AE17"/>
      <c r="AF17"/>
      <c r="AG17"/>
      <c r="AH17"/>
      <c r="AI17"/>
      <c r="AJ17"/>
      <c r="AK17"/>
      <c r="AL17"/>
      <c r="AM17"/>
      <c r="AN17"/>
      <c r="AO17"/>
      <c r="AP17"/>
      <c r="AQ17"/>
      <c r="AR17"/>
      <c r="AS17"/>
      <c r="AT17"/>
      <c r="AU17"/>
      <c r="AV17"/>
      <c r="AW17"/>
      <c r="AX17"/>
      <c r="AY17"/>
      <c r="AZ17"/>
      <c r="BA17"/>
      <c r="BB17"/>
    </row>
    <row r="18" spans="1:256" s="42" customFormat="1" ht="18" customHeight="1" x14ac:dyDescent="0.25">
      <c r="A18" s="209"/>
      <c r="B18" s="209"/>
      <c r="C18" s="209"/>
      <c r="D18" s="209"/>
      <c r="E18" s="209"/>
      <c r="F18" s="209"/>
      <c r="G18" s="209"/>
      <c r="H18" s="43"/>
      <c r="I18" s="43"/>
      <c r="J18" s="39"/>
      <c r="K18" s="39"/>
      <c r="L18" s="40"/>
      <c r="M18" s="209"/>
      <c r="N18" s="209"/>
      <c r="O18" s="209"/>
      <c r="P18" s="209"/>
      <c r="Q18" s="209"/>
      <c r="R18" s="43"/>
      <c r="S18" s="43"/>
      <c r="T18" s="41"/>
      <c r="U18" s="41"/>
      <c r="V18" s="41"/>
      <c r="W18" s="209"/>
      <c r="X18" s="209"/>
      <c r="Y18" s="209"/>
      <c r="Z18" s="209"/>
      <c r="AA18" s="209"/>
      <c r="AB18" s="209"/>
      <c r="AC18" s="209"/>
      <c r="AD18" s="223"/>
      <c r="AE18" s="223"/>
      <c r="AF18"/>
      <c r="AG18"/>
      <c r="AH18"/>
      <c r="AI18"/>
      <c r="AJ18"/>
      <c r="AK18"/>
      <c r="AL18"/>
      <c r="AM18"/>
      <c r="AN18"/>
      <c r="AO18"/>
      <c r="AP18"/>
      <c r="AQ18"/>
      <c r="AR18"/>
      <c r="AS18"/>
      <c r="AT18"/>
      <c r="AU18"/>
      <c r="AV18"/>
      <c r="AW18"/>
      <c r="AX18"/>
      <c r="AY18"/>
      <c r="AZ18"/>
      <c r="BA18"/>
      <c r="BB18"/>
    </row>
    <row r="19" spans="1:256" s="42" customFormat="1" ht="18" customHeight="1" x14ac:dyDescent="0.25">
      <c r="A19" s="209"/>
      <c r="B19" s="209"/>
      <c r="C19" s="209"/>
      <c r="D19" s="209"/>
      <c r="E19" s="209"/>
      <c r="F19" s="209"/>
      <c r="G19" s="209"/>
      <c r="H19" s="43"/>
      <c r="I19" s="43"/>
      <c r="J19" s="39"/>
      <c r="K19" s="39"/>
      <c r="L19" s="40"/>
      <c r="M19" s="209"/>
      <c r="N19" s="209"/>
      <c r="O19" s="209"/>
      <c r="P19" s="209"/>
      <c r="Q19" s="209"/>
      <c r="R19" s="43"/>
      <c r="S19" s="43"/>
      <c r="T19" s="44"/>
      <c r="U19" s="41"/>
      <c r="V19" s="39"/>
      <c r="W19" s="41"/>
      <c r="X19" s="41"/>
      <c r="Y19" s="41"/>
      <c r="Z19" s="41"/>
      <c r="AA19" s="41"/>
      <c r="AB19" s="41"/>
      <c r="AC19" s="41"/>
      <c r="AD19" s="41"/>
      <c r="AE19" s="41"/>
      <c r="AF19"/>
      <c r="AG19"/>
      <c r="AH19"/>
      <c r="AI19"/>
      <c r="AJ19"/>
      <c r="AK19"/>
      <c r="AL19"/>
      <c r="AM19"/>
      <c r="AN19"/>
      <c r="AO19"/>
      <c r="AP19"/>
      <c r="AQ19"/>
      <c r="AR19"/>
      <c r="AS19"/>
      <c r="AT19"/>
      <c r="AU19"/>
      <c r="AV19"/>
      <c r="AW19"/>
      <c r="AX19"/>
      <c r="AY19"/>
      <c r="AZ19"/>
      <c r="BA19"/>
      <c r="BB19"/>
    </row>
    <row r="20" spans="1:256" ht="18" customHeight="1" x14ac:dyDescent="0.35">
      <c r="A20" s="45"/>
      <c r="B20" s="45"/>
      <c r="C20" s="46"/>
      <c r="D20" s="46"/>
      <c r="E20" s="46"/>
      <c r="F20" s="46"/>
      <c r="G20" s="10"/>
      <c r="H20" s="47"/>
      <c r="I20" s="47"/>
      <c r="J20" s="48"/>
      <c r="K20" s="47"/>
      <c r="L20" s="47"/>
      <c r="M20" s="48"/>
      <c r="N20" s="47"/>
      <c r="O20" s="47"/>
      <c r="P20" s="49"/>
      <c r="Q20" s="50"/>
      <c r="R20" s="45"/>
      <c r="S20" s="45"/>
      <c r="T20" s="45"/>
      <c r="U20" s="45"/>
      <c r="V20" s="45"/>
      <c r="W20" s="45"/>
      <c r="X20" s="47"/>
      <c r="Y20" s="47"/>
      <c r="Z20" s="48"/>
      <c r="AA20" s="47"/>
      <c r="AB20" s="47"/>
      <c r="AC20" s="48"/>
      <c r="AD20" s="47"/>
      <c r="AE20" s="47"/>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c r="BP20"/>
      <c r="BQ20"/>
      <c r="BR20"/>
      <c r="BS20"/>
      <c r="BT20"/>
      <c r="BU20"/>
      <c r="BV20"/>
      <c r="BW20"/>
      <c r="BX20"/>
      <c r="BY20"/>
      <c r="BZ20"/>
      <c r="CA20"/>
      <c r="CB20"/>
      <c r="CC20"/>
      <c r="CD20"/>
      <c r="CE20"/>
      <c r="CF20"/>
      <c r="CG20"/>
      <c r="CH20"/>
      <c r="CI20"/>
      <c r="CJ20"/>
      <c r="CK20"/>
      <c r="CL20"/>
      <c r="CM20"/>
      <c r="CN20"/>
      <c r="CO20"/>
      <c r="CP20"/>
      <c r="CQ20"/>
      <c r="CR20"/>
      <c r="CS20"/>
      <c r="CT20"/>
      <c r="CU20"/>
      <c r="CV20"/>
      <c r="CW20"/>
      <c r="CX20"/>
      <c r="CY20"/>
      <c r="CZ20"/>
      <c r="DA20"/>
      <c r="DB20"/>
      <c r="DC20"/>
      <c r="DD20"/>
      <c r="DE20"/>
      <c r="DF20"/>
      <c r="DG20"/>
      <c r="DH20"/>
      <c r="DI20"/>
      <c r="DJ20"/>
      <c r="DK20"/>
      <c r="DL20"/>
      <c r="DM20"/>
      <c r="DN20"/>
      <c r="DO20"/>
      <c r="DP20"/>
      <c r="DQ20"/>
      <c r="DR20"/>
      <c r="DS20"/>
      <c r="DT20"/>
      <c r="DU20"/>
      <c r="DV20"/>
      <c r="DW20"/>
      <c r="DX20"/>
      <c r="DY20"/>
      <c r="DZ20"/>
      <c r="EA20"/>
      <c r="EB20"/>
      <c r="EC20"/>
      <c r="ED20"/>
      <c r="EE20"/>
      <c r="EF20"/>
      <c r="EG20"/>
      <c r="EH20"/>
      <c r="EI20"/>
      <c r="EJ20"/>
      <c r="EK20"/>
      <c r="EL20"/>
      <c r="EM20"/>
      <c r="EN20"/>
      <c r="EO20"/>
      <c r="EP20"/>
      <c r="EQ20"/>
      <c r="ER20"/>
      <c r="ES20"/>
      <c r="ET20"/>
      <c r="EU20"/>
      <c r="EV20"/>
      <c r="EW20"/>
      <c r="EX20"/>
      <c r="EY20"/>
      <c r="EZ20"/>
      <c r="FA20"/>
      <c r="FB20"/>
      <c r="FC20"/>
      <c r="FD20"/>
      <c r="FE20"/>
      <c r="FF20"/>
      <c r="FG20"/>
      <c r="FH20"/>
      <c r="FI20"/>
      <c r="FJ20"/>
      <c r="FK20"/>
      <c r="FL20"/>
      <c r="FM20"/>
      <c r="FN20"/>
      <c r="FO20"/>
      <c r="FP20"/>
      <c r="FQ20"/>
      <c r="FR20"/>
      <c r="FS20"/>
      <c r="FT20"/>
      <c r="FU20"/>
      <c r="FV20"/>
      <c r="FW20"/>
      <c r="FX20"/>
      <c r="FY20"/>
      <c r="FZ20"/>
      <c r="GA20"/>
      <c r="GB20"/>
      <c r="GC20"/>
      <c r="GD20"/>
      <c r="GE20"/>
      <c r="GF20"/>
      <c r="GG20"/>
      <c r="GH20"/>
      <c r="GI20"/>
      <c r="GJ20"/>
      <c r="GK20"/>
      <c r="GL20"/>
      <c r="GM20"/>
      <c r="GN20"/>
      <c r="GO20"/>
      <c r="GP20"/>
      <c r="GQ20"/>
      <c r="GR20"/>
      <c r="GS20"/>
      <c r="GT20"/>
      <c r="GU20"/>
      <c r="GV20"/>
      <c r="GW20"/>
      <c r="GX20"/>
      <c r="GY20"/>
      <c r="GZ20"/>
      <c r="HA20"/>
      <c r="HB20"/>
      <c r="HC20"/>
      <c r="HD20"/>
      <c r="HE20"/>
      <c r="HF20"/>
      <c r="HG20"/>
      <c r="HH20"/>
      <c r="HI20"/>
      <c r="HJ20"/>
      <c r="HK20"/>
      <c r="HL20"/>
      <c r="HM20"/>
      <c r="HN20"/>
      <c r="HO20"/>
      <c r="HP20"/>
      <c r="HQ20"/>
      <c r="HR20"/>
      <c r="HS20"/>
      <c r="HT20"/>
      <c r="HU20"/>
      <c r="HV20"/>
      <c r="HW20"/>
      <c r="HX20"/>
      <c r="HY20"/>
      <c r="HZ20"/>
      <c r="IA20"/>
      <c r="IB20"/>
      <c r="IC20"/>
      <c r="ID20"/>
      <c r="IE20"/>
      <c r="IF20"/>
      <c r="IG20"/>
      <c r="IH20"/>
      <c r="II20"/>
      <c r="IJ20"/>
      <c r="IK20"/>
      <c r="IL20"/>
      <c r="IM20"/>
      <c r="IN20"/>
      <c r="IO20"/>
      <c r="IP20"/>
      <c r="IQ20"/>
      <c r="IR20"/>
      <c r="IS20"/>
      <c r="IT20"/>
      <c r="IU20"/>
      <c r="IV20"/>
    </row>
    <row r="21" spans="1:256" s="38" customFormat="1" ht="18" customHeight="1" x14ac:dyDescent="0.35">
      <c r="A21" s="279" t="s">
        <v>48</v>
      </c>
      <c r="B21" s="279"/>
      <c r="C21" s="279"/>
      <c r="D21" s="279"/>
      <c r="E21" s="279"/>
      <c r="F21" s="279"/>
      <c r="G21" s="279"/>
      <c r="H21" s="279"/>
      <c r="I21" s="279"/>
      <c r="J21" s="279"/>
      <c r="K21" s="279"/>
      <c r="L21" s="279"/>
      <c r="M21" s="279"/>
      <c r="N21" s="279"/>
      <c r="O21" s="279"/>
      <c r="P21" s="279"/>
      <c r="Q21" s="279"/>
      <c r="R21" s="279"/>
      <c r="S21" s="279"/>
      <c r="T21" s="279"/>
      <c r="U21" s="279"/>
      <c r="V21" s="279"/>
      <c r="W21" s="279"/>
      <c r="X21" s="279"/>
      <c r="Y21" s="279"/>
      <c r="Z21" s="279"/>
      <c r="AA21" s="279"/>
      <c r="AB21" s="279"/>
      <c r="AC21" s="279"/>
      <c r="AD21" s="279"/>
      <c r="AE21" s="279"/>
      <c r="AF21"/>
      <c r="AG21"/>
      <c r="AH21"/>
      <c r="AI21"/>
      <c r="AJ21"/>
      <c r="AK21"/>
      <c r="AL21"/>
      <c r="AM21"/>
      <c r="AN21"/>
      <c r="AO21"/>
      <c r="AP21"/>
      <c r="AQ21"/>
      <c r="AR21"/>
      <c r="AS21"/>
      <c r="AT21"/>
      <c r="AU21"/>
      <c r="AV21"/>
      <c r="AW21"/>
      <c r="AX21"/>
      <c r="AY21"/>
      <c r="AZ21"/>
      <c r="BA21"/>
      <c r="BB21"/>
    </row>
    <row r="22" spans="1:256" ht="18" customHeight="1" x14ac:dyDescent="0.35">
      <c r="A22" s="45"/>
      <c r="B22" s="45"/>
      <c r="C22" s="46"/>
      <c r="D22" s="46"/>
      <c r="E22" s="46"/>
      <c r="F22" s="46"/>
      <c r="G22" s="10"/>
      <c r="H22" s="47"/>
      <c r="I22" s="47"/>
      <c r="J22" s="48"/>
      <c r="K22" s="47"/>
      <c r="L22" s="47"/>
      <c r="M22" s="48"/>
      <c r="N22" s="47"/>
      <c r="O22" s="47"/>
      <c r="P22" s="49"/>
      <c r="Q22" s="50"/>
      <c r="R22" s="45"/>
      <c r="S22" s="45"/>
      <c r="T22" s="45"/>
      <c r="U22" s="45"/>
      <c r="V22" s="45"/>
      <c r="W22" s="47"/>
      <c r="X22" s="47"/>
      <c r="Y22" s="48"/>
      <c r="Z22" s="47"/>
      <c r="AA22" s="47"/>
      <c r="AB22" s="48"/>
      <c r="AC22" s="47"/>
      <c r="AD22" s="47"/>
      <c r="AE22" s="45"/>
      <c r="AF22"/>
      <c r="AG22"/>
      <c r="AH22"/>
      <c r="AI22"/>
      <c r="AJ22"/>
      <c r="AK22"/>
      <c r="AL22"/>
      <c r="AM22"/>
      <c r="AN22"/>
      <c r="AO22"/>
      <c r="AP22"/>
      <c r="AQ22"/>
      <c r="AR22"/>
      <c r="AS22"/>
      <c r="AT22"/>
      <c r="AU22"/>
      <c r="AV22"/>
      <c r="AW22"/>
      <c r="AX22"/>
      <c r="AY22"/>
      <c r="AZ22"/>
      <c r="BA22"/>
      <c r="BB22"/>
      <c r="BC22"/>
      <c r="BD22"/>
      <c r="BE22"/>
      <c r="BF22"/>
      <c r="BG22"/>
      <c r="BH22"/>
      <c r="BI22"/>
      <c r="BJ22"/>
      <c r="BK22"/>
      <c r="BL22"/>
      <c r="BM22"/>
      <c r="BN22"/>
      <c r="BO22"/>
      <c r="BP22"/>
      <c r="BQ22"/>
      <c r="BR22"/>
      <c r="BS22"/>
      <c r="BT22"/>
      <c r="BU22"/>
      <c r="BV22"/>
      <c r="BW22"/>
      <c r="BX22"/>
      <c r="BY22"/>
      <c r="BZ22"/>
      <c r="CA22"/>
      <c r="CB22"/>
      <c r="CC22"/>
      <c r="CD22"/>
      <c r="CE22"/>
      <c r="CF22"/>
      <c r="CG22"/>
      <c r="CH22"/>
      <c r="CI22"/>
      <c r="CJ22"/>
      <c r="CK22"/>
      <c r="CL22"/>
      <c r="CM22"/>
      <c r="CN22"/>
      <c r="CO22"/>
      <c r="CP22"/>
      <c r="CQ22"/>
      <c r="CR22"/>
      <c r="CS22"/>
      <c r="CT22"/>
      <c r="CU22"/>
      <c r="CV22"/>
      <c r="CW22"/>
      <c r="CX22"/>
      <c r="CY22"/>
      <c r="CZ22"/>
      <c r="DA22"/>
      <c r="DB22"/>
      <c r="DC22"/>
      <c r="DD22"/>
      <c r="DE22"/>
      <c r="DF22"/>
      <c r="DG22"/>
      <c r="DH22"/>
      <c r="DI22"/>
      <c r="DJ22"/>
      <c r="DK22"/>
      <c r="DL22"/>
      <c r="DM22"/>
      <c r="DN22"/>
      <c r="DO22"/>
      <c r="DP22"/>
      <c r="DQ22"/>
      <c r="DR22"/>
      <c r="DS22"/>
      <c r="DT22"/>
      <c r="DU22"/>
      <c r="DV22"/>
      <c r="DW22"/>
      <c r="DX22"/>
      <c r="DY22"/>
      <c r="DZ22"/>
      <c r="EA22"/>
      <c r="EB22"/>
      <c r="EC22"/>
      <c r="ED22"/>
      <c r="EE22"/>
      <c r="EF22"/>
      <c r="EG22"/>
      <c r="EH22"/>
      <c r="EI22"/>
      <c r="EJ22"/>
      <c r="EK22"/>
      <c r="EL22"/>
      <c r="EM22"/>
      <c r="EN22"/>
      <c r="EO22"/>
      <c r="EP22"/>
      <c r="EQ22"/>
      <c r="ER22"/>
      <c r="ES22"/>
      <c r="ET22"/>
      <c r="EU22"/>
      <c r="EV22"/>
      <c r="EW22"/>
      <c r="EX22"/>
      <c r="EY22"/>
      <c r="EZ22"/>
      <c r="FA22"/>
      <c r="FB22"/>
      <c r="FC22"/>
      <c r="FD22"/>
      <c r="FE22"/>
      <c r="FF22"/>
      <c r="FG22"/>
      <c r="FH22"/>
      <c r="FI22"/>
      <c r="FJ22"/>
      <c r="FK22"/>
      <c r="FL22"/>
      <c r="FM22"/>
      <c r="FN22"/>
      <c r="FO22"/>
      <c r="FP22"/>
      <c r="FQ22"/>
      <c r="FR22"/>
      <c r="FS22"/>
      <c r="FT22"/>
      <c r="FU22"/>
      <c r="FV22"/>
      <c r="FW22"/>
      <c r="FX22"/>
      <c r="FY22"/>
      <c r="FZ22"/>
      <c r="GA22"/>
      <c r="GB22"/>
      <c r="GC22"/>
      <c r="GD22"/>
      <c r="GE22"/>
      <c r="GF22"/>
      <c r="GG22"/>
      <c r="GH22"/>
      <c r="GI22"/>
      <c r="GJ22"/>
      <c r="GK22"/>
      <c r="GL22"/>
      <c r="GM22"/>
      <c r="GN22"/>
      <c r="GO22"/>
      <c r="GP22"/>
      <c r="GQ22"/>
      <c r="GR22"/>
      <c r="GS22"/>
      <c r="GT22"/>
      <c r="GU22"/>
      <c r="GV22"/>
      <c r="GW22"/>
      <c r="GX22"/>
      <c r="GY22"/>
      <c r="GZ22"/>
      <c r="HA22"/>
      <c r="HB22"/>
      <c r="HC22"/>
      <c r="HD22"/>
      <c r="HE22"/>
      <c r="HF22"/>
      <c r="HG22"/>
      <c r="HH22"/>
      <c r="HI22"/>
      <c r="HJ22"/>
      <c r="HK22"/>
      <c r="HL22"/>
      <c r="HM22"/>
      <c r="HN22"/>
      <c r="HO22"/>
      <c r="HP22"/>
      <c r="HQ22"/>
      <c r="HR22"/>
      <c r="HS22"/>
      <c r="HT22"/>
      <c r="HU22"/>
      <c r="HV22"/>
      <c r="HW22"/>
      <c r="HX22"/>
      <c r="HY22"/>
      <c r="HZ22"/>
      <c r="IA22"/>
      <c r="IB22"/>
      <c r="IC22"/>
      <c r="ID22"/>
      <c r="IE22"/>
      <c r="IF22"/>
      <c r="IG22"/>
      <c r="IH22"/>
      <c r="II22"/>
      <c r="IJ22"/>
      <c r="IK22"/>
      <c r="IL22"/>
      <c r="IM22"/>
      <c r="IN22"/>
      <c r="IO22"/>
      <c r="IP22"/>
      <c r="IQ22"/>
      <c r="IR22"/>
      <c r="IS22"/>
      <c r="IT22"/>
      <c r="IU22"/>
      <c r="IV22"/>
    </row>
    <row r="23" spans="1:256" s="42" customFormat="1" ht="63" customHeight="1" thickBot="1" x14ac:dyDescent="0.3">
      <c r="A23" s="280" t="s">
        <v>398</v>
      </c>
      <c r="B23" s="280"/>
      <c r="C23" s="280"/>
      <c r="D23" s="280"/>
      <c r="E23" s="280"/>
      <c r="F23" s="280"/>
      <c r="G23" s="280"/>
      <c r="H23" s="281">
        <f>'Artículo 121 (cálculo PNT)'!AE2226</f>
        <v>0</v>
      </c>
      <c r="I23" s="281"/>
      <c r="J23" s="39"/>
      <c r="K23" s="39"/>
      <c r="L23" s="40"/>
      <c r="M23" s="280" t="s">
        <v>399</v>
      </c>
      <c r="N23" s="280"/>
      <c r="O23" s="280"/>
      <c r="P23" s="280"/>
      <c r="Q23" s="280"/>
      <c r="R23" s="281">
        <f>'Artículo 121 (cálculo PNT)'!AE2228</f>
        <v>0</v>
      </c>
      <c r="S23" s="281"/>
      <c r="T23" s="41"/>
      <c r="U23" s="41"/>
      <c r="V23" s="41"/>
      <c r="W23" s="280"/>
      <c r="X23" s="280"/>
      <c r="Y23" s="280"/>
      <c r="Z23" s="280"/>
      <c r="AA23" s="280"/>
      <c r="AB23" s="280"/>
      <c r="AC23" s="280"/>
      <c r="AD23"/>
      <c r="AE23"/>
      <c r="AF23"/>
      <c r="AG23"/>
      <c r="AH23"/>
      <c r="AI23"/>
      <c r="AJ23"/>
      <c r="AK23"/>
      <c r="AL23"/>
      <c r="AM23"/>
      <c r="AN23"/>
      <c r="AO23"/>
      <c r="AP23"/>
      <c r="AQ23"/>
      <c r="AR23"/>
      <c r="AS23"/>
      <c r="AT23"/>
      <c r="AU23"/>
      <c r="AV23"/>
      <c r="AW23"/>
      <c r="AX23"/>
      <c r="AY23"/>
      <c r="AZ23"/>
      <c r="BA23"/>
      <c r="BB23"/>
    </row>
    <row r="24" spans="1:256" s="42" customFormat="1" ht="18" customHeight="1" x14ac:dyDescent="0.25">
      <c r="A24" s="209"/>
      <c r="B24" s="209"/>
      <c r="C24" s="209"/>
      <c r="D24" s="209"/>
      <c r="E24" s="209"/>
      <c r="F24" s="209"/>
      <c r="G24" s="209"/>
      <c r="H24" s="43"/>
      <c r="I24" s="43"/>
      <c r="J24" s="39"/>
      <c r="K24" s="39"/>
      <c r="L24" s="40"/>
      <c r="M24" s="209"/>
      <c r="N24" s="209"/>
      <c r="O24" s="209"/>
      <c r="P24" s="209"/>
      <c r="Q24" s="209"/>
      <c r="R24" s="43"/>
      <c r="S24" s="43"/>
      <c r="T24" s="41"/>
      <c r="U24" s="41"/>
      <c r="V24" s="41"/>
      <c r="W24" s="209"/>
      <c r="X24" s="209"/>
      <c r="Y24" s="209"/>
      <c r="Z24" s="209"/>
      <c r="AA24" s="209"/>
      <c r="AB24" s="209"/>
      <c r="AC24" s="209"/>
      <c r="AD24" s="223"/>
      <c r="AE24" s="223"/>
      <c r="AF24"/>
      <c r="AG24"/>
      <c r="AH24"/>
      <c r="AI24"/>
      <c r="AJ24"/>
      <c r="AK24"/>
      <c r="AL24"/>
      <c r="AM24"/>
      <c r="AN24"/>
      <c r="AO24"/>
      <c r="AP24"/>
      <c r="AQ24"/>
      <c r="AR24"/>
      <c r="AS24"/>
      <c r="AT24"/>
      <c r="AU24"/>
      <c r="AV24"/>
      <c r="AW24"/>
      <c r="AX24"/>
      <c r="AY24"/>
      <c r="AZ24"/>
      <c r="BA24"/>
      <c r="BB24"/>
    </row>
    <row r="25" spans="1:256" s="42" customFormat="1" ht="18" customHeight="1" x14ac:dyDescent="0.25">
      <c r="A25" s="224"/>
      <c r="B25" s="224"/>
      <c r="C25" s="224"/>
      <c r="D25" s="224"/>
      <c r="E25" s="224"/>
      <c r="F25" s="224"/>
      <c r="G25" s="224"/>
      <c r="H25" s="51"/>
      <c r="I25" s="51"/>
      <c r="J25" s="52"/>
      <c r="K25" s="52"/>
      <c r="L25" s="53"/>
      <c r="M25" s="224"/>
      <c r="N25" s="224"/>
      <c r="O25" s="224"/>
      <c r="P25" s="224"/>
      <c r="Q25" s="224"/>
      <c r="R25" s="51"/>
      <c r="S25" s="51"/>
      <c r="T25" s="54"/>
      <c r="V25" s="24"/>
      <c r="AF25"/>
      <c r="AG25"/>
      <c r="AH25"/>
      <c r="AI25"/>
      <c r="AJ25"/>
      <c r="AK25"/>
      <c r="AL25"/>
      <c r="AM25"/>
      <c r="AN25"/>
      <c r="AO25"/>
      <c r="AP25"/>
      <c r="AQ25"/>
      <c r="AR25"/>
      <c r="AS25"/>
      <c r="AT25"/>
      <c r="AU25"/>
      <c r="AV25"/>
      <c r="AW25"/>
      <c r="AX25"/>
      <c r="AY25"/>
      <c r="AZ25"/>
      <c r="BA25"/>
      <c r="BB25"/>
    </row>
    <row r="26" spans="1:256" s="28" customFormat="1" ht="18" customHeight="1" x14ac:dyDescent="0.25">
      <c r="C26" s="29"/>
      <c r="D26" s="29"/>
      <c r="E26" s="29"/>
      <c r="F26" s="29"/>
      <c r="G26" s="26"/>
      <c r="H26" s="55"/>
      <c r="I26" s="55"/>
      <c r="J26" s="56"/>
      <c r="K26" s="55"/>
      <c r="L26" s="55"/>
      <c r="M26" s="56"/>
      <c r="N26" s="55"/>
      <c r="O26" s="55"/>
      <c r="Q26" s="30"/>
      <c r="R26" s="30"/>
      <c r="S26" s="30"/>
      <c r="T26" s="30"/>
      <c r="U26" s="30"/>
      <c r="V26" s="30"/>
      <c r="W26" s="30"/>
      <c r="X26" s="30"/>
      <c r="Y26" s="30"/>
      <c r="Z26" s="30"/>
      <c r="AA26" s="30"/>
      <c r="AB26" s="30"/>
      <c r="AC26" s="30"/>
      <c r="AD26" s="30"/>
      <c r="AE26" s="30"/>
      <c r="AF26"/>
      <c r="AG26"/>
      <c r="AH26"/>
      <c r="AI26"/>
      <c r="AJ26"/>
      <c r="AK26"/>
      <c r="AL26"/>
      <c r="AM26"/>
      <c r="AN26"/>
      <c r="AO26"/>
      <c r="AP26"/>
      <c r="AQ26"/>
      <c r="AR26"/>
      <c r="AS26"/>
      <c r="AT26"/>
      <c r="AU26"/>
      <c r="AV26"/>
      <c r="AW26"/>
      <c r="AX26"/>
      <c r="AY26"/>
      <c r="AZ26"/>
      <c r="BA26"/>
      <c r="BB26"/>
    </row>
    <row r="27" spans="1:256" s="28" customFormat="1" ht="54" customHeight="1" x14ac:dyDescent="0.25">
      <c r="A27" s="310" t="s">
        <v>400</v>
      </c>
      <c r="B27" s="310"/>
      <c r="C27" s="310"/>
      <c r="D27" s="310"/>
      <c r="E27" s="310"/>
      <c r="F27" s="310"/>
      <c r="G27" s="310"/>
      <c r="H27" s="310"/>
      <c r="I27" s="310"/>
      <c r="J27" s="310"/>
      <c r="K27" s="310"/>
      <c r="L27" s="310"/>
      <c r="M27" s="310"/>
      <c r="N27" s="310"/>
      <c r="O27" s="310"/>
      <c r="P27" s="310"/>
      <c r="Q27" s="310"/>
      <c r="R27" s="310"/>
      <c r="S27" s="310"/>
      <c r="T27" s="310"/>
      <c r="U27" s="310"/>
      <c r="V27" s="310"/>
      <c r="W27" s="310"/>
      <c r="X27" s="310"/>
      <c r="Y27" s="310"/>
      <c r="Z27" s="310"/>
      <c r="AA27" s="310"/>
      <c r="AB27" s="310"/>
      <c r="AC27" s="310"/>
      <c r="AD27" s="310"/>
      <c r="AE27" s="310"/>
      <c r="AF27"/>
      <c r="AG27"/>
      <c r="AH27"/>
      <c r="AI27"/>
      <c r="AJ27"/>
      <c r="AK27"/>
      <c r="AL27"/>
      <c r="AM27"/>
      <c r="AN27"/>
      <c r="AO27"/>
      <c r="AP27"/>
      <c r="AQ27"/>
      <c r="AR27"/>
      <c r="AS27"/>
      <c r="AT27"/>
      <c r="AU27"/>
      <c r="AV27"/>
      <c r="AW27"/>
      <c r="AX27"/>
      <c r="AY27"/>
      <c r="AZ27"/>
      <c r="BA27"/>
      <c r="BB27"/>
    </row>
    <row r="28" spans="1:256" s="57" customFormat="1" ht="18" customHeight="1" x14ac:dyDescent="0.25">
      <c r="Q28" s="58"/>
      <c r="AF28"/>
      <c r="AG28"/>
      <c r="AH28"/>
      <c r="AI28"/>
      <c r="AJ28"/>
      <c r="AK28"/>
      <c r="AL28"/>
      <c r="AM28"/>
      <c r="AN28"/>
      <c r="AO28"/>
      <c r="AP28"/>
      <c r="AQ28"/>
      <c r="AR28"/>
      <c r="AS28"/>
      <c r="AT28"/>
      <c r="AU28"/>
      <c r="AV28"/>
      <c r="AW28"/>
      <c r="AX28"/>
      <c r="AY28"/>
      <c r="AZ28"/>
      <c r="BA28"/>
      <c r="BB28"/>
    </row>
    <row r="29" spans="1:256" s="59" customFormat="1" ht="45" customHeight="1" x14ac:dyDescent="0.25">
      <c r="A29" s="269" t="s">
        <v>401</v>
      </c>
      <c r="B29" s="269"/>
      <c r="C29" s="269"/>
      <c r="D29" s="269"/>
      <c r="E29" s="269"/>
      <c r="F29" s="269"/>
      <c r="G29" s="269"/>
      <c r="H29" s="269"/>
      <c r="I29" s="269"/>
      <c r="J29" s="269"/>
      <c r="K29" s="269"/>
      <c r="L29" s="269"/>
      <c r="M29" s="269"/>
      <c r="N29" s="269"/>
      <c r="O29" s="269"/>
      <c r="P29" s="269"/>
      <c r="Q29" s="269"/>
      <c r="R29" s="269"/>
      <c r="S29" s="269"/>
      <c r="T29" s="269"/>
      <c r="U29" s="269"/>
      <c r="V29" s="269"/>
      <c r="W29" s="269"/>
      <c r="X29" s="269"/>
      <c r="Y29" s="269"/>
      <c r="Z29" s="269"/>
      <c r="AA29" s="269"/>
      <c r="AB29" s="269"/>
      <c r="AC29" s="269"/>
      <c r="AD29" s="269"/>
      <c r="AE29" s="269"/>
      <c r="AF29"/>
      <c r="AG29" s="245" t="s">
        <v>62</v>
      </c>
      <c r="AH29" s="245"/>
      <c r="AI29" s="245"/>
      <c r="AJ29" s="245"/>
      <c r="AK29" s="109">
        <f>(('Artículo 121 (resumen PI)'!C12*0.8+'Artículo 121 (resumen PI)'!F12*0.2)+('Artículo 121 (resumen PNT)'!C12*0.8+'Artículo 121 (resumen PNT)'!F12*0.2))/2</f>
        <v>0</v>
      </c>
      <c r="AL29"/>
      <c r="AM29"/>
      <c r="AN29"/>
      <c r="AO29"/>
      <c r="AP29"/>
      <c r="AQ29"/>
      <c r="AR29"/>
      <c r="AS29"/>
      <c r="AT29"/>
      <c r="AU29"/>
      <c r="AV29"/>
      <c r="AW29"/>
      <c r="AX29"/>
      <c r="AY29"/>
      <c r="AZ29"/>
      <c r="BA29"/>
      <c r="BB29"/>
    </row>
    <row r="30" spans="1:256" s="57" customFormat="1" ht="15.75" customHeight="1" x14ac:dyDescent="0.25">
      <c r="A30" s="60"/>
      <c r="B30" s="61"/>
      <c r="C30" s="61"/>
      <c r="D30" s="61"/>
      <c r="E30" s="61"/>
      <c r="F30" s="61"/>
      <c r="G30" s="61"/>
      <c r="H30" s="61"/>
      <c r="I30" s="61"/>
      <c r="J30" s="61"/>
      <c r="K30" s="61"/>
      <c r="L30" s="61"/>
      <c r="M30" s="61"/>
      <c r="N30" s="61"/>
      <c r="O30" s="61"/>
      <c r="P30" s="61"/>
      <c r="Q30" s="26"/>
      <c r="R30" s="61"/>
      <c r="S30" s="61"/>
      <c r="T30" s="61"/>
      <c r="U30" s="61"/>
      <c r="V30" s="61"/>
      <c r="W30" s="61"/>
      <c r="X30" s="61"/>
      <c r="Y30" s="61"/>
      <c r="Z30" s="61"/>
      <c r="AA30" s="61"/>
      <c r="AB30" s="61"/>
      <c r="AC30" s="61"/>
      <c r="AD30" s="61"/>
      <c r="AE30" s="61"/>
      <c r="AF30"/>
      <c r="AG30"/>
      <c r="AH30"/>
      <c r="AI30"/>
      <c r="AJ30"/>
      <c r="AK30"/>
      <c r="AL30"/>
      <c r="AM30"/>
      <c r="AN30"/>
      <c r="AO30"/>
      <c r="AP30"/>
      <c r="AQ30"/>
      <c r="AR30"/>
      <c r="AS30"/>
      <c r="AT30"/>
      <c r="AU30"/>
      <c r="AV30"/>
      <c r="AW30"/>
      <c r="AX30"/>
      <c r="AY30"/>
      <c r="AZ30"/>
      <c r="BA30"/>
      <c r="BB30"/>
    </row>
    <row r="31" spans="1:256" s="57" customFormat="1" ht="15.5" x14ac:dyDescent="0.25">
      <c r="A31" s="60" t="s">
        <v>63</v>
      </c>
      <c r="B31" s="61"/>
      <c r="C31" s="61"/>
      <c r="D31" s="61"/>
      <c r="E31" s="61"/>
      <c r="F31" s="61"/>
      <c r="G31" s="61"/>
      <c r="H31" s="61"/>
      <c r="I31" s="61"/>
      <c r="J31" s="61"/>
      <c r="K31" s="61"/>
      <c r="L31" s="61"/>
      <c r="M31" s="61"/>
      <c r="N31" s="61"/>
      <c r="O31" s="61"/>
      <c r="P31" s="61"/>
      <c r="Q31" s="26"/>
      <c r="R31" s="61"/>
      <c r="S31" s="61"/>
      <c r="T31" s="61"/>
      <c r="U31" s="61"/>
      <c r="V31" s="61"/>
      <c r="W31" s="61"/>
      <c r="X31" s="61"/>
      <c r="Y31" s="61"/>
      <c r="Z31" s="61"/>
      <c r="AA31" s="61"/>
      <c r="AB31" s="61"/>
      <c r="AC31" s="61"/>
      <c r="AD31" s="61"/>
      <c r="AE31" s="61"/>
      <c r="AF31"/>
      <c r="AG31"/>
      <c r="AH31"/>
      <c r="AI31"/>
      <c r="AJ31"/>
      <c r="AK31"/>
      <c r="AL31"/>
      <c r="AM31"/>
      <c r="AN31"/>
      <c r="AO31"/>
      <c r="AP31"/>
      <c r="AQ31"/>
      <c r="AR31"/>
      <c r="AS31"/>
      <c r="AT31"/>
      <c r="AU31"/>
      <c r="AV31"/>
      <c r="AW31"/>
      <c r="AX31"/>
      <c r="AY31"/>
      <c r="AZ31"/>
      <c r="BA31"/>
      <c r="BB31"/>
    </row>
    <row r="32" spans="1:256" s="57" customFormat="1" ht="15" customHeight="1" x14ac:dyDescent="0.25">
      <c r="Q32" s="58"/>
      <c r="AF32"/>
      <c r="AG32"/>
      <c r="AH32"/>
      <c r="AI32"/>
      <c r="AJ32"/>
      <c r="AK32"/>
      <c r="AL32"/>
      <c r="AM32"/>
      <c r="AN32"/>
      <c r="AO32"/>
      <c r="AP32"/>
      <c r="AQ32"/>
      <c r="AR32"/>
      <c r="AS32"/>
      <c r="AT32"/>
      <c r="AU32"/>
      <c r="AV32"/>
      <c r="AW32"/>
      <c r="AX32"/>
      <c r="AY32"/>
      <c r="AZ32"/>
      <c r="BA32"/>
      <c r="BB32"/>
    </row>
    <row r="33" spans="1:46" s="57" customFormat="1" ht="124.4" customHeight="1" thickBot="1" x14ac:dyDescent="0.3">
      <c r="A33" s="273" t="s">
        <v>402</v>
      </c>
      <c r="B33" s="273"/>
      <c r="C33" s="273"/>
      <c r="D33" s="273"/>
      <c r="E33" s="273"/>
      <c r="F33" s="273"/>
      <c r="G33" s="273"/>
      <c r="H33" s="273"/>
      <c r="I33" s="273"/>
      <c r="J33" s="273"/>
      <c r="K33" s="273"/>
      <c r="L33" s="273"/>
      <c r="M33" s="273"/>
      <c r="N33" s="273"/>
      <c r="O33" s="273"/>
      <c r="P33" s="273"/>
      <c r="Q33" s="62"/>
      <c r="V33" s="311"/>
      <c r="W33" s="311"/>
      <c r="X33" s="311"/>
      <c r="Y33" s="311"/>
      <c r="Z33" s="311"/>
      <c r="AA33" s="311"/>
      <c r="AB33" s="311"/>
      <c r="AC33" s="311"/>
      <c r="AD33" s="311"/>
      <c r="AE33" s="311"/>
      <c r="AF33" s="62"/>
      <c r="AK33" s="311"/>
      <c r="AL33" s="311"/>
      <c r="AM33" s="311"/>
      <c r="AN33" s="311"/>
      <c r="AO33" s="311"/>
      <c r="AP33" s="311"/>
      <c r="AQ33" s="311"/>
      <c r="AR33" s="311"/>
      <c r="AS33" s="311"/>
      <c r="AT33" s="311"/>
    </row>
    <row r="34" spans="1:46" s="57" customFormat="1" ht="45" customHeight="1" x14ac:dyDescent="0.25">
      <c r="A34" s="305" t="s">
        <v>44</v>
      </c>
      <c r="B34" s="305"/>
      <c r="C34" s="305"/>
      <c r="D34" s="305"/>
      <c r="E34" s="305"/>
      <c r="F34" s="305"/>
      <c r="G34" s="305"/>
      <c r="H34" s="305"/>
      <c r="I34" s="305"/>
      <c r="J34" s="305"/>
      <c r="K34" s="305"/>
      <c r="L34" s="305"/>
      <c r="M34" s="305"/>
      <c r="N34" s="305"/>
      <c r="O34" s="305"/>
      <c r="P34" s="305"/>
      <c r="Q34" s="63" t="s">
        <v>65</v>
      </c>
      <c r="R34" s="306" t="s">
        <v>66</v>
      </c>
      <c r="S34" s="306"/>
      <c r="T34" s="306"/>
      <c r="U34" s="306"/>
      <c r="V34" s="306"/>
      <c r="W34" s="306"/>
      <c r="X34" s="306"/>
      <c r="Y34" s="306"/>
      <c r="Z34" s="306"/>
      <c r="AA34" s="306"/>
      <c r="AB34" s="306"/>
      <c r="AC34" s="306"/>
      <c r="AD34" s="306"/>
      <c r="AE34" s="306"/>
      <c r="AF34" s="64" t="s">
        <v>65</v>
      </c>
      <c r="AG34" s="307" t="s">
        <v>8</v>
      </c>
      <c r="AH34" s="307"/>
      <c r="AI34" s="307"/>
      <c r="AJ34" s="307"/>
      <c r="AK34" s="307"/>
      <c r="AL34" s="307"/>
      <c r="AM34" s="307"/>
      <c r="AN34" s="307"/>
      <c r="AO34" s="307"/>
      <c r="AP34" s="307"/>
      <c r="AQ34" s="307"/>
      <c r="AR34" s="307"/>
      <c r="AS34" s="307"/>
      <c r="AT34" s="307"/>
    </row>
    <row r="35" spans="1:46" s="57" customFormat="1" ht="50.25" customHeight="1" x14ac:dyDescent="0.25">
      <c r="A35" s="308" t="s">
        <v>403</v>
      </c>
      <c r="B35" s="308"/>
      <c r="C35" s="308"/>
      <c r="D35" s="308"/>
      <c r="E35" s="308"/>
      <c r="F35" s="308"/>
      <c r="G35" s="308"/>
      <c r="H35" s="308"/>
      <c r="I35" s="308"/>
      <c r="J35" s="308"/>
      <c r="K35" s="308"/>
      <c r="L35" s="308"/>
      <c r="M35" s="308"/>
      <c r="N35" s="308"/>
      <c r="O35" s="308"/>
      <c r="P35" s="308"/>
      <c r="Q35" s="65">
        <v>0</v>
      </c>
      <c r="R35" s="309" t="s">
        <v>404</v>
      </c>
      <c r="S35" s="309"/>
      <c r="T35" s="309"/>
      <c r="U35" s="309"/>
      <c r="V35" s="309"/>
      <c r="W35" s="309"/>
      <c r="X35" s="309"/>
      <c r="Y35" s="309"/>
      <c r="Z35" s="309"/>
      <c r="AA35" s="309"/>
      <c r="AB35" s="309"/>
      <c r="AC35" s="309"/>
      <c r="AD35" s="309"/>
      <c r="AE35" s="309"/>
      <c r="AF35" s="65">
        <v>0</v>
      </c>
      <c r="AG35" s="309" t="s">
        <v>405</v>
      </c>
      <c r="AH35" s="309"/>
      <c r="AI35" s="309"/>
      <c r="AJ35" s="309"/>
      <c r="AK35" s="309"/>
      <c r="AL35" s="309"/>
      <c r="AM35" s="309"/>
      <c r="AN35" s="309"/>
      <c r="AO35" s="309"/>
      <c r="AP35" s="309"/>
      <c r="AQ35" s="309"/>
      <c r="AR35" s="309"/>
      <c r="AS35" s="309"/>
      <c r="AT35" s="309"/>
    </row>
    <row r="36" spans="1:46" s="57" customFormat="1" ht="45" customHeight="1" x14ac:dyDescent="0.25">
      <c r="A36" s="308" t="s">
        <v>406</v>
      </c>
      <c r="B36" s="308"/>
      <c r="C36" s="308"/>
      <c r="D36" s="308"/>
      <c r="E36" s="308"/>
      <c r="F36" s="308"/>
      <c r="G36" s="308"/>
      <c r="H36" s="308"/>
      <c r="I36" s="308"/>
      <c r="J36" s="308"/>
      <c r="K36" s="308"/>
      <c r="L36" s="308"/>
      <c r="M36" s="308"/>
      <c r="N36" s="308"/>
      <c r="O36" s="308"/>
      <c r="P36" s="308"/>
      <c r="Q36" s="65">
        <v>0</v>
      </c>
      <c r="R36" s="312"/>
      <c r="S36" s="312"/>
      <c r="T36" s="312"/>
      <c r="U36" s="312"/>
      <c r="V36" s="312"/>
      <c r="W36" s="312"/>
      <c r="X36" s="312"/>
      <c r="Y36" s="312"/>
      <c r="Z36" s="312"/>
      <c r="AA36" s="312"/>
      <c r="AB36" s="312"/>
      <c r="AC36" s="312"/>
      <c r="AD36" s="312"/>
      <c r="AE36" s="312"/>
      <c r="AF36" s="65">
        <v>0</v>
      </c>
      <c r="AG36" s="312"/>
      <c r="AH36" s="312"/>
      <c r="AI36" s="312"/>
      <c r="AJ36" s="312"/>
      <c r="AK36" s="312"/>
      <c r="AL36" s="312"/>
      <c r="AM36" s="312"/>
      <c r="AN36" s="312"/>
      <c r="AO36" s="312"/>
      <c r="AP36" s="312"/>
      <c r="AQ36" s="312"/>
      <c r="AR36" s="312"/>
      <c r="AS36" s="312"/>
      <c r="AT36" s="312"/>
    </row>
    <row r="37" spans="1:46" s="57" customFormat="1" ht="90" customHeight="1" x14ac:dyDescent="0.25">
      <c r="A37" s="308" t="s">
        <v>407</v>
      </c>
      <c r="B37" s="308"/>
      <c r="C37" s="308"/>
      <c r="D37" s="308"/>
      <c r="E37" s="308"/>
      <c r="F37" s="308"/>
      <c r="G37" s="308"/>
      <c r="H37" s="308"/>
      <c r="I37" s="308"/>
      <c r="J37" s="308"/>
      <c r="K37" s="308"/>
      <c r="L37" s="308"/>
      <c r="M37" s="308"/>
      <c r="N37" s="308"/>
      <c r="O37" s="308"/>
      <c r="P37" s="308"/>
      <c r="Q37" s="65">
        <v>0</v>
      </c>
      <c r="R37" s="312"/>
      <c r="S37" s="312"/>
      <c r="T37" s="312"/>
      <c r="U37" s="312"/>
      <c r="V37" s="312"/>
      <c r="W37" s="312"/>
      <c r="X37" s="312"/>
      <c r="Y37" s="312"/>
      <c r="Z37" s="312"/>
      <c r="AA37" s="312"/>
      <c r="AB37" s="312"/>
      <c r="AC37" s="312"/>
      <c r="AD37" s="312"/>
      <c r="AE37" s="312"/>
      <c r="AF37" s="65">
        <v>0</v>
      </c>
      <c r="AG37" s="312"/>
      <c r="AH37" s="312"/>
      <c r="AI37" s="312"/>
      <c r="AJ37" s="312"/>
      <c r="AK37" s="312"/>
      <c r="AL37" s="312"/>
      <c r="AM37" s="312"/>
      <c r="AN37" s="312"/>
      <c r="AO37" s="312"/>
      <c r="AP37" s="312"/>
      <c r="AQ37" s="312"/>
      <c r="AR37" s="312"/>
      <c r="AS37" s="312"/>
      <c r="AT37" s="312"/>
    </row>
    <row r="38" spans="1:46" s="57" customFormat="1" ht="45" customHeight="1" x14ac:dyDescent="0.25">
      <c r="A38" s="308" t="s">
        <v>408</v>
      </c>
      <c r="B38" s="308"/>
      <c r="C38" s="308"/>
      <c r="D38" s="308"/>
      <c r="E38" s="308"/>
      <c r="F38" s="308"/>
      <c r="G38" s="308"/>
      <c r="H38" s="308"/>
      <c r="I38" s="308"/>
      <c r="J38" s="308"/>
      <c r="K38" s="308"/>
      <c r="L38" s="308"/>
      <c r="M38" s="308"/>
      <c r="N38" s="308"/>
      <c r="O38" s="308"/>
      <c r="P38" s="308"/>
      <c r="Q38" s="65">
        <v>0</v>
      </c>
      <c r="R38" s="312"/>
      <c r="S38" s="312"/>
      <c r="T38" s="312"/>
      <c r="U38" s="312"/>
      <c r="V38" s="312"/>
      <c r="W38" s="312"/>
      <c r="X38" s="312"/>
      <c r="Y38" s="312"/>
      <c r="Z38" s="312"/>
      <c r="AA38" s="312"/>
      <c r="AB38" s="312"/>
      <c r="AC38" s="312"/>
      <c r="AD38" s="312"/>
      <c r="AE38" s="312"/>
      <c r="AF38" s="65">
        <v>0</v>
      </c>
      <c r="AG38" s="312"/>
      <c r="AH38" s="312"/>
      <c r="AI38" s="312"/>
      <c r="AJ38" s="312"/>
      <c r="AK38" s="312"/>
      <c r="AL38" s="312"/>
      <c r="AM38" s="312"/>
      <c r="AN38" s="312"/>
      <c r="AO38" s="312"/>
      <c r="AP38" s="312"/>
      <c r="AQ38" s="312"/>
      <c r="AR38" s="312"/>
      <c r="AS38" s="312"/>
      <c r="AT38" s="312"/>
    </row>
    <row r="39" spans="1:46" s="57" customFormat="1" ht="71.150000000000006" customHeight="1" x14ac:dyDescent="0.25">
      <c r="A39" s="308" t="s">
        <v>409</v>
      </c>
      <c r="B39" s="308"/>
      <c r="C39" s="308"/>
      <c r="D39" s="308"/>
      <c r="E39" s="308"/>
      <c r="F39" s="308"/>
      <c r="G39" s="308"/>
      <c r="H39" s="308"/>
      <c r="I39" s="308"/>
      <c r="J39" s="308"/>
      <c r="K39" s="308"/>
      <c r="L39" s="308"/>
      <c r="M39" s="308"/>
      <c r="N39" s="308"/>
      <c r="O39" s="308"/>
      <c r="P39" s="308"/>
      <c r="Q39" s="65">
        <v>0</v>
      </c>
      <c r="R39" s="312"/>
      <c r="S39" s="312"/>
      <c r="T39" s="312"/>
      <c r="U39" s="312"/>
      <c r="V39" s="312"/>
      <c r="W39" s="312"/>
      <c r="X39" s="312"/>
      <c r="Y39" s="312"/>
      <c r="Z39" s="312"/>
      <c r="AA39" s="312"/>
      <c r="AB39" s="312"/>
      <c r="AC39" s="312"/>
      <c r="AD39" s="312"/>
      <c r="AE39" s="312"/>
      <c r="AF39" s="65">
        <v>0</v>
      </c>
      <c r="AG39" s="312"/>
      <c r="AH39" s="312"/>
      <c r="AI39" s="312"/>
      <c r="AJ39" s="312"/>
      <c r="AK39" s="312"/>
      <c r="AL39" s="312"/>
      <c r="AM39" s="312"/>
      <c r="AN39" s="312"/>
      <c r="AO39" s="312"/>
      <c r="AP39" s="312"/>
      <c r="AQ39" s="312"/>
      <c r="AR39" s="312"/>
      <c r="AS39" s="312"/>
      <c r="AT39" s="312"/>
    </row>
    <row r="40" spans="1:46" s="57" customFormat="1" ht="45" customHeight="1" x14ac:dyDescent="0.25">
      <c r="A40" s="308" t="s">
        <v>410</v>
      </c>
      <c r="B40" s="308"/>
      <c r="C40" s="308"/>
      <c r="D40" s="308"/>
      <c r="E40" s="308"/>
      <c r="F40" s="308"/>
      <c r="G40" s="308"/>
      <c r="H40" s="308"/>
      <c r="I40" s="308"/>
      <c r="J40" s="308"/>
      <c r="K40" s="308"/>
      <c r="L40" s="308"/>
      <c r="M40" s="308"/>
      <c r="N40" s="308"/>
      <c r="O40" s="308"/>
      <c r="P40" s="308"/>
      <c r="Q40" s="65">
        <v>0</v>
      </c>
      <c r="R40" s="309"/>
      <c r="S40" s="309"/>
      <c r="T40" s="309"/>
      <c r="U40" s="309"/>
      <c r="V40" s="309"/>
      <c r="W40" s="309"/>
      <c r="X40" s="309"/>
      <c r="Y40" s="309"/>
      <c r="Z40" s="309"/>
      <c r="AA40" s="309"/>
      <c r="AB40" s="309"/>
      <c r="AC40" s="309"/>
      <c r="AD40" s="309"/>
      <c r="AE40" s="309"/>
      <c r="AF40" s="65">
        <v>0</v>
      </c>
      <c r="AG40" s="309"/>
      <c r="AH40" s="309"/>
      <c r="AI40" s="309"/>
      <c r="AJ40" s="309"/>
      <c r="AK40" s="309"/>
      <c r="AL40" s="309"/>
      <c r="AM40" s="309"/>
      <c r="AN40" s="309"/>
      <c r="AO40" s="309"/>
      <c r="AP40" s="309"/>
      <c r="AQ40" s="309"/>
      <c r="AR40" s="309"/>
      <c r="AS40" s="309"/>
      <c r="AT40" s="309"/>
    </row>
    <row r="41" spans="1:46" s="57" customFormat="1" ht="45" customHeight="1" x14ac:dyDescent="0.25">
      <c r="A41" s="308" t="s">
        <v>411</v>
      </c>
      <c r="B41" s="308"/>
      <c r="C41" s="308"/>
      <c r="D41" s="308"/>
      <c r="E41" s="308"/>
      <c r="F41" s="308"/>
      <c r="G41" s="308"/>
      <c r="H41" s="308"/>
      <c r="I41" s="308"/>
      <c r="J41" s="308"/>
      <c r="K41" s="308"/>
      <c r="L41" s="308"/>
      <c r="M41" s="308"/>
      <c r="N41" s="308"/>
      <c r="O41" s="308"/>
      <c r="P41" s="308"/>
      <c r="Q41" s="65">
        <v>0</v>
      </c>
      <c r="R41" s="309"/>
      <c r="S41" s="309"/>
      <c r="T41" s="309"/>
      <c r="U41" s="309"/>
      <c r="V41" s="309"/>
      <c r="W41" s="309"/>
      <c r="X41" s="309"/>
      <c r="Y41" s="309"/>
      <c r="Z41" s="309"/>
      <c r="AA41" s="309"/>
      <c r="AB41" s="309"/>
      <c r="AC41" s="309"/>
      <c r="AD41" s="309"/>
      <c r="AE41" s="309"/>
      <c r="AF41" s="65">
        <v>0</v>
      </c>
      <c r="AG41" s="309"/>
      <c r="AH41" s="309"/>
      <c r="AI41" s="309"/>
      <c r="AJ41" s="309"/>
      <c r="AK41" s="309"/>
      <c r="AL41" s="309"/>
      <c r="AM41" s="309"/>
      <c r="AN41" s="309"/>
      <c r="AO41" s="309"/>
      <c r="AP41" s="309"/>
      <c r="AQ41" s="309"/>
      <c r="AR41" s="309"/>
      <c r="AS41" s="309"/>
      <c r="AT41" s="309"/>
    </row>
    <row r="42" spans="1:46" s="57" customFormat="1" ht="45" customHeight="1" x14ac:dyDescent="0.25">
      <c r="A42" s="308" t="s">
        <v>412</v>
      </c>
      <c r="B42" s="308"/>
      <c r="C42" s="308"/>
      <c r="D42" s="308"/>
      <c r="E42" s="308"/>
      <c r="F42" s="308"/>
      <c r="G42" s="308"/>
      <c r="H42" s="308"/>
      <c r="I42" s="308"/>
      <c r="J42" s="308"/>
      <c r="K42" s="308"/>
      <c r="L42" s="308"/>
      <c r="M42" s="308"/>
      <c r="N42" s="308"/>
      <c r="O42" s="308"/>
      <c r="P42" s="308"/>
      <c r="Q42" s="65">
        <v>0</v>
      </c>
      <c r="R42" s="309"/>
      <c r="S42" s="309"/>
      <c r="T42" s="309"/>
      <c r="U42" s="309"/>
      <c r="V42" s="309"/>
      <c r="W42" s="309"/>
      <c r="X42" s="309"/>
      <c r="Y42" s="309"/>
      <c r="Z42" s="309"/>
      <c r="AA42" s="309"/>
      <c r="AB42" s="309"/>
      <c r="AC42" s="309"/>
      <c r="AD42" s="309"/>
      <c r="AE42" s="309"/>
      <c r="AF42" s="65">
        <v>0</v>
      </c>
      <c r="AG42" s="309"/>
      <c r="AH42" s="309"/>
      <c r="AI42" s="309"/>
      <c r="AJ42" s="309"/>
      <c r="AK42" s="309"/>
      <c r="AL42" s="309"/>
      <c r="AM42" s="309"/>
      <c r="AN42" s="309"/>
      <c r="AO42" s="309"/>
      <c r="AP42" s="309"/>
      <c r="AQ42" s="309"/>
      <c r="AR42" s="309"/>
      <c r="AS42" s="309"/>
      <c r="AT42" s="309"/>
    </row>
    <row r="43" spans="1:46" s="57" customFormat="1" ht="45" customHeight="1" x14ac:dyDescent="0.25">
      <c r="A43" s="308" t="s">
        <v>413</v>
      </c>
      <c r="B43" s="308"/>
      <c r="C43" s="308"/>
      <c r="D43" s="308"/>
      <c r="E43" s="308"/>
      <c r="F43" s="308"/>
      <c r="G43" s="308"/>
      <c r="H43" s="308"/>
      <c r="I43" s="308"/>
      <c r="J43" s="308"/>
      <c r="K43" s="308"/>
      <c r="L43" s="308"/>
      <c r="M43" s="308"/>
      <c r="N43" s="308"/>
      <c r="O43" s="308"/>
      <c r="P43" s="308"/>
      <c r="Q43" s="65">
        <v>0</v>
      </c>
      <c r="R43" s="309"/>
      <c r="S43" s="309"/>
      <c r="T43" s="309"/>
      <c r="U43" s="309"/>
      <c r="V43" s="309"/>
      <c r="W43" s="309"/>
      <c r="X43" s="309"/>
      <c r="Y43" s="309"/>
      <c r="Z43" s="309"/>
      <c r="AA43" s="309"/>
      <c r="AB43" s="309"/>
      <c r="AC43" s="309"/>
      <c r="AD43" s="309"/>
      <c r="AE43" s="309"/>
      <c r="AF43" s="65">
        <v>0</v>
      </c>
      <c r="AG43" s="309"/>
      <c r="AH43" s="309"/>
      <c r="AI43" s="309"/>
      <c r="AJ43" s="309"/>
      <c r="AK43" s="309"/>
      <c r="AL43" s="309"/>
      <c r="AM43" s="309"/>
      <c r="AN43" s="309"/>
      <c r="AO43" s="309"/>
      <c r="AP43" s="309"/>
      <c r="AQ43" s="309"/>
      <c r="AR43" s="309"/>
      <c r="AS43" s="309"/>
      <c r="AT43" s="309"/>
    </row>
    <row r="44" spans="1:46" s="57" customFormat="1" ht="45" customHeight="1" x14ac:dyDescent="0.25">
      <c r="A44" s="308" t="s">
        <v>414</v>
      </c>
      <c r="B44" s="308"/>
      <c r="C44" s="308"/>
      <c r="D44" s="308"/>
      <c r="E44" s="308"/>
      <c r="F44" s="308"/>
      <c r="G44" s="308"/>
      <c r="H44" s="308"/>
      <c r="I44" s="308"/>
      <c r="J44" s="308"/>
      <c r="K44" s="308"/>
      <c r="L44" s="308"/>
      <c r="M44" s="308"/>
      <c r="N44" s="308"/>
      <c r="O44" s="308"/>
      <c r="P44" s="308"/>
      <c r="Q44" s="65">
        <v>0</v>
      </c>
      <c r="R44" s="309"/>
      <c r="S44" s="309"/>
      <c r="T44" s="309"/>
      <c r="U44" s="309"/>
      <c r="V44" s="309"/>
      <c r="W44" s="309"/>
      <c r="X44" s="309"/>
      <c r="Y44" s="309"/>
      <c r="Z44" s="309"/>
      <c r="AA44" s="309"/>
      <c r="AB44" s="309"/>
      <c r="AC44" s="309"/>
      <c r="AD44" s="309"/>
      <c r="AE44" s="309"/>
      <c r="AF44" s="65">
        <v>0</v>
      </c>
      <c r="AG44" s="309"/>
      <c r="AH44" s="309"/>
      <c r="AI44" s="309"/>
      <c r="AJ44" s="309"/>
      <c r="AK44" s="309"/>
      <c r="AL44" s="309"/>
      <c r="AM44" s="309"/>
      <c r="AN44" s="309"/>
      <c r="AO44" s="309"/>
      <c r="AP44" s="309"/>
      <c r="AQ44" s="309"/>
      <c r="AR44" s="309"/>
      <c r="AS44" s="309"/>
      <c r="AT44" s="309"/>
    </row>
    <row r="45" spans="1:46" s="57" customFormat="1" ht="16.5" customHeight="1" thickTop="1" thickBot="1" x14ac:dyDescent="0.3">
      <c r="Q45" s="66"/>
      <c r="AF45" s="66"/>
    </row>
    <row r="46" spans="1:46" s="57" customFormat="1" ht="45" customHeight="1" x14ac:dyDescent="0.25">
      <c r="A46" s="313" t="s">
        <v>124</v>
      </c>
      <c r="B46" s="313"/>
      <c r="C46" s="313"/>
      <c r="D46" s="313"/>
      <c r="E46" s="313"/>
      <c r="F46" s="313"/>
      <c r="G46" s="313"/>
      <c r="H46" s="313"/>
      <c r="I46" s="313"/>
      <c r="J46" s="313"/>
      <c r="K46" s="313"/>
      <c r="L46" s="313"/>
      <c r="M46" s="313"/>
      <c r="N46" s="313"/>
      <c r="O46" s="313"/>
      <c r="P46" s="313"/>
      <c r="Q46" s="67" t="s">
        <v>65</v>
      </c>
      <c r="R46" s="314" t="s">
        <v>66</v>
      </c>
      <c r="S46" s="314"/>
      <c r="T46" s="314"/>
      <c r="U46" s="314"/>
      <c r="V46" s="314"/>
      <c r="W46" s="314"/>
      <c r="X46" s="314"/>
      <c r="Y46" s="314"/>
      <c r="Z46" s="314"/>
      <c r="AA46" s="314"/>
      <c r="AB46" s="314"/>
      <c r="AC46" s="314"/>
      <c r="AD46" s="314"/>
      <c r="AE46" s="314"/>
      <c r="AF46" s="68" t="s">
        <v>65</v>
      </c>
      <c r="AG46" s="315" t="s">
        <v>8</v>
      </c>
      <c r="AH46" s="315"/>
      <c r="AI46" s="315"/>
      <c r="AJ46" s="315"/>
      <c r="AK46" s="315"/>
      <c r="AL46" s="315"/>
      <c r="AM46" s="315"/>
      <c r="AN46" s="315"/>
      <c r="AO46" s="315"/>
      <c r="AP46" s="315"/>
      <c r="AQ46" s="315"/>
      <c r="AR46" s="315"/>
      <c r="AS46" s="315"/>
      <c r="AT46" s="315"/>
    </row>
    <row r="47" spans="1:46" s="57" customFormat="1" ht="45" customHeight="1" x14ac:dyDescent="0.25">
      <c r="A47" s="308" t="s">
        <v>415</v>
      </c>
      <c r="B47" s="308"/>
      <c r="C47" s="308"/>
      <c r="D47" s="308"/>
      <c r="E47" s="308"/>
      <c r="F47" s="308"/>
      <c r="G47" s="308"/>
      <c r="H47" s="308"/>
      <c r="I47" s="308"/>
      <c r="J47" s="308"/>
      <c r="K47" s="308"/>
      <c r="L47" s="308"/>
      <c r="M47" s="308"/>
      <c r="N47" s="308"/>
      <c r="O47" s="308"/>
      <c r="P47" s="308"/>
      <c r="Q47" s="65">
        <v>0</v>
      </c>
      <c r="R47" s="309" t="s">
        <v>404</v>
      </c>
      <c r="S47" s="309"/>
      <c r="T47" s="309"/>
      <c r="U47" s="309"/>
      <c r="V47" s="309"/>
      <c r="W47" s="309"/>
      <c r="X47" s="309"/>
      <c r="Y47" s="309"/>
      <c r="Z47" s="309"/>
      <c r="AA47" s="309"/>
      <c r="AB47" s="309"/>
      <c r="AC47" s="309"/>
      <c r="AD47" s="309"/>
      <c r="AE47" s="309"/>
      <c r="AF47" s="65">
        <v>0</v>
      </c>
      <c r="AG47" s="309" t="s">
        <v>405</v>
      </c>
      <c r="AH47" s="309"/>
      <c r="AI47" s="309"/>
      <c r="AJ47" s="309"/>
      <c r="AK47" s="309"/>
      <c r="AL47" s="309"/>
      <c r="AM47" s="309"/>
      <c r="AN47" s="309"/>
      <c r="AO47" s="309"/>
      <c r="AP47" s="309"/>
      <c r="AQ47" s="309"/>
      <c r="AR47" s="309"/>
      <c r="AS47" s="309"/>
      <c r="AT47" s="309"/>
    </row>
    <row r="48" spans="1:46" s="57" customFormat="1" ht="45" customHeight="1" x14ac:dyDescent="0.25">
      <c r="A48" s="308" t="s">
        <v>416</v>
      </c>
      <c r="B48" s="308"/>
      <c r="C48" s="308"/>
      <c r="D48" s="308"/>
      <c r="E48" s="308"/>
      <c r="F48" s="308"/>
      <c r="G48" s="308"/>
      <c r="H48" s="308"/>
      <c r="I48" s="308"/>
      <c r="J48" s="308"/>
      <c r="K48" s="308"/>
      <c r="L48" s="308"/>
      <c r="M48" s="308"/>
      <c r="N48" s="308"/>
      <c r="O48" s="308"/>
      <c r="P48" s="308"/>
      <c r="Q48" s="65">
        <v>0</v>
      </c>
      <c r="R48" s="312"/>
      <c r="S48" s="312"/>
      <c r="T48" s="312"/>
      <c r="U48" s="312"/>
      <c r="V48" s="312"/>
      <c r="W48" s="312"/>
      <c r="X48" s="312"/>
      <c r="Y48" s="312"/>
      <c r="Z48" s="312"/>
      <c r="AA48" s="312"/>
      <c r="AB48" s="312"/>
      <c r="AC48" s="312"/>
      <c r="AD48" s="312"/>
      <c r="AE48" s="312"/>
      <c r="AF48" s="65">
        <v>0</v>
      </c>
      <c r="AG48" s="312"/>
      <c r="AH48" s="312"/>
      <c r="AI48" s="312"/>
      <c r="AJ48" s="312"/>
      <c r="AK48" s="312"/>
      <c r="AL48" s="312"/>
      <c r="AM48" s="312"/>
      <c r="AN48" s="312"/>
      <c r="AO48" s="312"/>
      <c r="AP48" s="312"/>
      <c r="AQ48" s="312"/>
      <c r="AR48" s="312"/>
      <c r="AS48" s="312"/>
      <c r="AT48" s="312"/>
    </row>
    <row r="49" spans="1:46" s="57" customFormat="1" ht="45" customHeight="1" x14ac:dyDescent="0.25">
      <c r="A49" s="308" t="s">
        <v>417</v>
      </c>
      <c r="B49" s="308"/>
      <c r="C49" s="308"/>
      <c r="D49" s="308"/>
      <c r="E49" s="308"/>
      <c r="F49" s="308"/>
      <c r="G49" s="308"/>
      <c r="H49" s="308"/>
      <c r="I49" s="308"/>
      <c r="J49" s="308"/>
      <c r="K49" s="308"/>
      <c r="L49" s="308"/>
      <c r="M49" s="308"/>
      <c r="N49" s="308"/>
      <c r="O49" s="308"/>
      <c r="P49" s="308"/>
      <c r="Q49" s="65">
        <v>0</v>
      </c>
      <c r="R49" s="309"/>
      <c r="S49" s="309"/>
      <c r="T49" s="309"/>
      <c r="U49" s="309"/>
      <c r="V49" s="309"/>
      <c r="W49" s="309"/>
      <c r="X49" s="309"/>
      <c r="Y49" s="309"/>
      <c r="Z49" s="309"/>
      <c r="AA49" s="309"/>
      <c r="AB49" s="309"/>
      <c r="AC49" s="309"/>
      <c r="AD49" s="309"/>
      <c r="AE49" s="309"/>
      <c r="AF49" s="65">
        <v>0</v>
      </c>
      <c r="AG49" s="309"/>
      <c r="AH49" s="309"/>
      <c r="AI49" s="309"/>
      <c r="AJ49" s="309"/>
      <c r="AK49" s="309"/>
      <c r="AL49" s="309"/>
      <c r="AM49" s="309"/>
      <c r="AN49" s="309"/>
      <c r="AO49" s="309"/>
      <c r="AP49" s="309"/>
      <c r="AQ49" s="309"/>
      <c r="AR49" s="309"/>
      <c r="AS49" s="309"/>
      <c r="AT49" s="309"/>
    </row>
    <row r="50" spans="1:46" s="57" customFormat="1" ht="64.400000000000006" customHeight="1" x14ac:dyDescent="0.25">
      <c r="A50" s="308" t="s">
        <v>418</v>
      </c>
      <c r="B50" s="308"/>
      <c r="C50" s="308"/>
      <c r="D50" s="308"/>
      <c r="E50" s="308"/>
      <c r="F50" s="308"/>
      <c r="G50" s="308"/>
      <c r="H50" s="308"/>
      <c r="I50" s="308"/>
      <c r="J50" s="308"/>
      <c r="K50" s="308"/>
      <c r="L50" s="308"/>
      <c r="M50" s="308"/>
      <c r="N50" s="308"/>
      <c r="O50" s="308"/>
      <c r="P50" s="308"/>
      <c r="Q50" s="65">
        <v>0</v>
      </c>
      <c r="R50" s="309"/>
      <c r="S50" s="309"/>
      <c r="T50" s="309"/>
      <c r="U50" s="309"/>
      <c r="V50" s="309"/>
      <c r="W50" s="309"/>
      <c r="X50" s="309"/>
      <c r="Y50" s="309"/>
      <c r="Z50" s="309"/>
      <c r="AA50" s="309"/>
      <c r="AB50" s="309"/>
      <c r="AC50" s="309"/>
      <c r="AD50" s="309"/>
      <c r="AE50" s="309"/>
      <c r="AF50" s="65">
        <v>0</v>
      </c>
      <c r="AG50" s="309"/>
      <c r="AH50" s="309"/>
      <c r="AI50" s="309"/>
      <c r="AJ50" s="309"/>
      <c r="AK50" s="309"/>
      <c r="AL50" s="309"/>
      <c r="AM50" s="309"/>
      <c r="AN50" s="309"/>
      <c r="AO50" s="309"/>
      <c r="AP50" s="309"/>
      <c r="AQ50" s="309"/>
      <c r="AR50" s="309"/>
      <c r="AS50" s="309"/>
      <c r="AT50" s="309"/>
    </row>
    <row r="51" spans="1:46" ht="45" customHeight="1" x14ac:dyDescent="0.25">
      <c r="A51" s="308" t="s">
        <v>419</v>
      </c>
      <c r="B51" s="308"/>
      <c r="C51" s="308"/>
      <c r="D51" s="308"/>
      <c r="E51" s="308"/>
      <c r="F51" s="308"/>
      <c r="G51" s="308"/>
      <c r="H51" s="308"/>
      <c r="I51" s="308"/>
      <c r="J51" s="308"/>
      <c r="K51" s="308"/>
      <c r="L51" s="308"/>
      <c r="M51" s="308"/>
      <c r="N51" s="308"/>
      <c r="O51" s="308"/>
      <c r="P51" s="308"/>
      <c r="Q51" s="65">
        <v>0</v>
      </c>
      <c r="R51" s="309"/>
      <c r="S51" s="309"/>
      <c r="T51" s="309"/>
      <c r="U51" s="309"/>
      <c r="V51" s="309"/>
      <c r="W51" s="309"/>
      <c r="X51" s="309"/>
      <c r="Y51" s="309"/>
      <c r="Z51" s="309"/>
      <c r="AA51" s="309"/>
      <c r="AB51" s="309"/>
      <c r="AC51" s="309"/>
      <c r="AD51" s="309"/>
      <c r="AE51" s="309"/>
      <c r="AF51" s="65">
        <v>0</v>
      </c>
      <c r="AG51" s="309"/>
      <c r="AH51" s="309"/>
      <c r="AI51" s="309"/>
      <c r="AJ51" s="309"/>
      <c r="AK51" s="309"/>
      <c r="AL51" s="309"/>
      <c r="AM51" s="309"/>
      <c r="AN51" s="309"/>
      <c r="AO51" s="309"/>
      <c r="AP51" s="309"/>
      <c r="AQ51" s="309"/>
      <c r="AR51" s="309"/>
      <c r="AS51" s="309"/>
      <c r="AT51" s="309"/>
    </row>
    <row r="54" spans="1:46" ht="45" customHeight="1" x14ac:dyDescent="0.25">
      <c r="A54" s="269" t="s">
        <v>420</v>
      </c>
      <c r="B54" s="269"/>
      <c r="C54" s="269"/>
      <c r="D54" s="269"/>
      <c r="E54" s="269"/>
      <c r="F54" s="269"/>
      <c r="G54" s="269"/>
      <c r="H54" s="269"/>
      <c r="I54" s="269"/>
      <c r="J54" s="269"/>
      <c r="K54" s="269"/>
      <c r="L54" s="269"/>
      <c r="M54" s="269"/>
      <c r="N54" s="269"/>
      <c r="O54" s="269"/>
      <c r="P54" s="269"/>
      <c r="Q54" s="269"/>
      <c r="R54" s="269"/>
      <c r="S54" s="269"/>
      <c r="T54" s="269"/>
      <c r="U54" s="269"/>
      <c r="V54" s="269"/>
      <c r="W54" s="269"/>
      <c r="X54" s="269"/>
      <c r="Y54" s="269"/>
      <c r="Z54" s="269"/>
      <c r="AA54" s="269"/>
      <c r="AB54" s="269"/>
      <c r="AC54" s="269"/>
      <c r="AD54" s="269"/>
      <c r="AE54" s="269"/>
      <c r="AF54"/>
      <c r="AG54" s="245" t="s">
        <v>62</v>
      </c>
      <c r="AH54" s="245"/>
      <c r="AI54" s="245"/>
      <c r="AJ54" s="245"/>
      <c r="AK54" s="109">
        <f>(('Artículo 121 (resumen PI)'!C13*0.8+'Artículo 121 (resumen PI)'!F13*0.2)+('Artículo 121 (resumen PNT)'!C13*0.8+'Artículo 121 (resumen PNT)'!F13*0.2))/2</f>
        <v>0</v>
      </c>
      <c r="AL54" s="109"/>
      <c r="AM54"/>
      <c r="AN54"/>
      <c r="AO54"/>
      <c r="AP54"/>
      <c r="AQ54"/>
      <c r="AR54"/>
      <c r="AS54"/>
      <c r="AT54"/>
    </row>
    <row r="55" spans="1:46" ht="15.75" customHeight="1" x14ac:dyDescent="0.25">
      <c r="A55" s="60"/>
      <c r="B55" s="61"/>
      <c r="C55" s="61"/>
      <c r="D55" s="61"/>
      <c r="E55" s="61"/>
      <c r="F55" s="61"/>
      <c r="G55" s="61"/>
      <c r="H55" s="61"/>
      <c r="I55" s="61"/>
      <c r="J55" s="61"/>
      <c r="K55" s="61"/>
      <c r="L55" s="61"/>
      <c r="M55" s="61"/>
      <c r="N55" s="61"/>
      <c r="O55" s="61"/>
      <c r="P55" s="61"/>
      <c r="Q55" s="26"/>
      <c r="R55" s="61"/>
      <c r="S55" s="61"/>
      <c r="T55" s="61"/>
      <c r="U55" s="61"/>
      <c r="V55" s="61"/>
      <c r="W55" s="61"/>
      <c r="X55" s="61"/>
      <c r="Y55" s="61"/>
      <c r="Z55" s="61"/>
      <c r="AA55" s="61"/>
      <c r="AB55" s="61"/>
      <c r="AC55" s="61"/>
      <c r="AD55" s="61"/>
      <c r="AE55" s="61"/>
      <c r="AF55"/>
      <c r="AG55"/>
      <c r="AH55"/>
      <c r="AI55"/>
      <c r="AJ55"/>
      <c r="AK55"/>
      <c r="AL55"/>
      <c r="AM55"/>
      <c r="AN55"/>
      <c r="AO55"/>
      <c r="AP55"/>
      <c r="AQ55"/>
      <c r="AR55"/>
      <c r="AS55"/>
      <c r="AT55"/>
    </row>
    <row r="56" spans="1:46" ht="15.5" x14ac:dyDescent="0.25">
      <c r="A56" s="60" t="s">
        <v>63</v>
      </c>
      <c r="B56" s="61"/>
      <c r="C56" s="61"/>
      <c r="D56" s="61"/>
      <c r="E56" s="61"/>
      <c r="F56" s="61"/>
      <c r="G56" s="61"/>
      <c r="H56" s="61"/>
      <c r="I56" s="61"/>
      <c r="J56" s="61"/>
      <c r="K56" s="61"/>
      <c r="L56" s="61"/>
      <c r="M56" s="61"/>
      <c r="N56" s="61"/>
      <c r="O56" s="61"/>
      <c r="P56" s="61"/>
      <c r="Q56" s="26"/>
      <c r="R56" s="61"/>
      <c r="S56" s="61"/>
      <c r="T56" s="61"/>
      <c r="U56" s="61"/>
      <c r="V56" s="61"/>
      <c r="W56" s="61"/>
      <c r="X56" s="61"/>
      <c r="Y56" s="61"/>
      <c r="Z56" s="61"/>
      <c r="AA56" s="61"/>
      <c r="AB56" s="61"/>
      <c r="AC56" s="61"/>
      <c r="AD56" s="61"/>
      <c r="AE56" s="61"/>
      <c r="AF56"/>
      <c r="AG56"/>
      <c r="AH56"/>
      <c r="AI56"/>
      <c r="AJ56"/>
      <c r="AK56"/>
      <c r="AL56"/>
      <c r="AM56"/>
      <c r="AN56"/>
      <c r="AO56"/>
      <c r="AP56"/>
      <c r="AQ56"/>
      <c r="AR56"/>
      <c r="AS56"/>
      <c r="AT56"/>
    </row>
    <row r="57" spans="1:46" ht="15" customHeight="1" x14ac:dyDescent="0.25">
      <c r="A57" s="57"/>
      <c r="B57" s="57"/>
      <c r="C57" s="57"/>
      <c r="D57" s="57"/>
      <c r="E57" s="57"/>
      <c r="F57" s="57"/>
      <c r="G57" s="57"/>
      <c r="H57" s="57"/>
      <c r="I57" s="57"/>
      <c r="J57" s="57"/>
      <c r="K57" s="57"/>
      <c r="L57" s="57"/>
      <c r="M57" s="57"/>
      <c r="N57" s="57"/>
      <c r="O57" s="57"/>
      <c r="P57" s="57"/>
      <c r="R57" s="57"/>
      <c r="S57" s="57"/>
      <c r="T57" s="57"/>
      <c r="U57" s="57"/>
      <c r="V57" s="57"/>
      <c r="W57" s="57"/>
      <c r="X57" s="57"/>
      <c r="Y57" s="57"/>
      <c r="Z57" s="57"/>
      <c r="AA57" s="57"/>
      <c r="AB57" s="57"/>
      <c r="AC57" s="57"/>
      <c r="AD57" s="57"/>
      <c r="AE57" s="57"/>
      <c r="AF57"/>
      <c r="AG57"/>
      <c r="AH57"/>
      <c r="AI57"/>
      <c r="AJ57"/>
      <c r="AK57"/>
      <c r="AL57"/>
      <c r="AM57"/>
      <c r="AN57"/>
      <c r="AO57"/>
      <c r="AP57"/>
      <c r="AQ57"/>
      <c r="AR57"/>
      <c r="AS57"/>
      <c r="AT57"/>
    </row>
    <row r="58" spans="1:46" ht="81" customHeight="1" thickBot="1" x14ac:dyDescent="0.3">
      <c r="A58" s="273" t="s">
        <v>421</v>
      </c>
      <c r="B58" s="273"/>
      <c r="C58" s="273"/>
      <c r="D58" s="273"/>
      <c r="E58" s="273"/>
      <c r="F58" s="273"/>
      <c r="G58" s="273"/>
      <c r="H58" s="273"/>
      <c r="I58" s="273"/>
      <c r="J58" s="273"/>
      <c r="K58" s="273"/>
      <c r="L58" s="273"/>
      <c r="M58" s="273"/>
      <c r="N58" s="273"/>
      <c r="O58" s="273"/>
      <c r="P58" s="273"/>
      <c r="Q58" s="62"/>
      <c r="R58" s="57"/>
      <c r="S58" s="57"/>
      <c r="T58" s="57"/>
      <c r="U58" s="57"/>
      <c r="V58" s="311"/>
      <c r="W58" s="311"/>
      <c r="X58" s="311"/>
      <c r="Y58" s="311"/>
      <c r="Z58" s="311"/>
      <c r="AA58" s="311"/>
      <c r="AB58" s="311"/>
      <c r="AC58" s="311"/>
      <c r="AD58" s="311"/>
      <c r="AE58" s="311"/>
      <c r="AF58" s="62"/>
      <c r="AG58" s="57"/>
      <c r="AH58" s="57"/>
      <c r="AI58" s="57"/>
      <c r="AJ58" s="57"/>
      <c r="AK58" s="311"/>
      <c r="AL58" s="311"/>
      <c r="AM58" s="311"/>
      <c r="AN58" s="311"/>
      <c r="AO58" s="311"/>
      <c r="AP58" s="311"/>
      <c r="AQ58" s="311"/>
      <c r="AR58" s="311"/>
      <c r="AS58" s="311"/>
      <c r="AT58" s="311"/>
    </row>
    <row r="59" spans="1:46" ht="45" customHeight="1" x14ac:dyDescent="0.25">
      <c r="A59" s="305" t="s">
        <v>44</v>
      </c>
      <c r="B59" s="305"/>
      <c r="C59" s="305"/>
      <c r="D59" s="305"/>
      <c r="E59" s="305"/>
      <c r="F59" s="305"/>
      <c r="G59" s="305"/>
      <c r="H59" s="305"/>
      <c r="I59" s="305"/>
      <c r="J59" s="305"/>
      <c r="K59" s="305"/>
      <c r="L59" s="305"/>
      <c r="M59" s="305"/>
      <c r="N59" s="305"/>
      <c r="O59" s="305"/>
      <c r="P59" s="305"/>
      <c r="Q59" s="63" t="s">
        <v>65</v>
      </c>
      <c r="R59" s="306" t="s">
        <v>66</v>
      </c>
      <c r="S59" s="306"/>
      <c r="T59" s="306"/>
      <c r="U59" s="306"/>
      <c r="V59" s="306"/>
      <c r="W59" s="306"/>
      <c r="X59" s="306"/>
      <c r="Y59" s="306"/>
      <c r="Z59" s="306"/>
      <c r="AA59" s="306"/>
      <c r="AB59" s="306"/>
      <c r="AC59" s="306"/>
      <c r="AD59" s="306"/>
      <c r="AE59" s="306"/>
      <c r="AF59" s="64" t="s">
        <v>65</v>
      </c>
      <c r="AG59" s="307" t="s">
        <v>8</v>
      </c>
      <c r="AH59" s="307"/>
      <c r="AI59" s="307"/>
      <c r="AJ59" s="307"/>
      <c r="AK59" s="307"/>
      <c r="AL59" s="307"/>
      <c r="AM59" s="307"/>
      <c r="AN59" s="307"/>
      <c r="AO59" s="307"/>
      <c r="AP59" s="307"/>
      <c r="AQ59" s="307"/>
      <c r="AR59" s="307"/>
      <c r="AS59" s="307"/>
      <c r="AT59" s="307"/>
    </row>
    <row r="60" spans="1:46" ht="45" customHeight="1" x14ac:dyDescent="0.25">
      <c r="A60" s="308" t="s">
        <v>403</v>
      </c>
      <c r="B60" s="308"/>
      <c r="C60" s="308"/>
      <c r="D60" s="308"/>
      <c r="E60" s="308"/>
      <c r="F60" s="308"/>
      <c r="G60" s="308"/>
      <c r="H60" s="308"/>
      <c r="I60" s="308"/>
      <c r="J60" s="308"/>
      <c r="K60" s="308"/>
      <c r="L60" s="308"/>
      <c r="M60" s="308"/>
      <c r="N60" s="308"/>
      <c r="O60" s="308"/>
      <c r="P60" s="308"/>
      <c r="Q60" s="65">
        <v>0</v>
      </c>
      <c r="R60" s="309" t="s">
        <v>404</v>
      </c>
      <c r="S60" s="309"/>
      <c r="T60" s="309"/>
      <c r="U60" s="309"/>
      <c r="V60" s="309"/>
      <c r="W60" s="309"/>
      <c r="X60" s="309"/>
      <c r="Y60" s="309"/>
      <c r="Z60" s="309"/>
      <c r="AA60" s="309"/>
      <c r="AB60" s="309"/>
      <c r="AC60" s="309"/>
      <c r="AD60" s="309"/>
      <c r="AE60" s="309"/>
      <c r="AF60" s="65">
        <v>0</v>
      </c>
      <c r="AG60" s="309" t="s">
        <v>405</v>
      </c>
      <c r="AH60" s="309"/>
      <c r="AI60" s="309"/>
      <c r="AJ60" s="309"/>
      <c r="AK60" s="309"/>
      <c r="AL60" s="309"/>
      <c r="AM60" s="309"/>
      <c r="AN60" s="309"/>
      <c r="AO60" s="309"/>
      <c r="AP60" s="309"/>
      <c r="AQ60" s="309"/>
      <c r="AR60" s="309"/>
      <c r="AS60" s="309"/>
      <c r="AT60" s="309"/>
    </row>
    <row r="61" spans="1:46" ht="45" customHeight="1" x14ac:dyDescent="0.25">
      <c r="A61" s="308" t="s">
        <v>422</v>
      </c>
      <c r="B61" s="308"/>
      <c r="C61" s="308"/>
      <c r="D61" s="308"/>
      <c r="E61" s="308"/>
      <c r="F61" s="308"/>
      <c r="G61" s="308"/>
      <c r="H61" s="308"/>
      <c r="I61" s="308"/>
      <c r="J61" s="308"/>
      <c r="K61" s="308"/>
      <c r="L61" s="308"/>
      <c r="M61" s="308"/>
      <c r="N61" s="308"/>
      <c r="O61" s="308"/>
      <c r="P61" s="308"/>
      <c r="Q61" s="65">
        <v>0</v>
      </c>
      <c r="R61" s="312"/>
      <c r="S61" s="312"/>
      <c r="T61" s="312"/>
      <c r="U61" s="312"/>
      <c r="V61" s="312"/>
      <c r="W61" s="312"/>
      <c r="X61" s="312"/>
      <c r="Y61" s="312"/>
      <c r="Z61" s="312"/>
      <c r="AA61" s="312"/>
      <c r="AB61" s="312"/>
      <c r="AC61" s="312"/>
      <c r="AD61" s="312"/>
      <c r="AE61" s="312"/>
      <c r="AF61" s="65">
        <v>0</v>
      </c>
      <c r="AG61" s="312"/>
      <c r="AH61" s="312"/>
      <c r="AI61" s="312"/>
      <c r="AJ61" s="312"/>
      <c r="AK61" s="312"/>
      <c r="AL61" s="312"/>
      <c r="AM61" s="312"/>
      <c r="AN61" s="312"/>
      <c r="AO61" s="312"/>
      <c r="AP61" s="312"/>
      <c r="AQ61" s="312"/>
      <c r="AR61" s="312"/>
      <c r="AS61" s="312"/>
      <c r="AT61" s="312"/>
    </row>
    <row r="62" spans="1:46" ht="45" customHeight="1" x14ac:dyDescent="0.25">
      <c r="A62" s="308" t="s">
        <v>423</v>
      </c>
      <c r="B62" s="308"/>
      <c r="C62" s="308"/>
      <c r="D62" s="308"/>
      <c r="E62" s="308"/>
      <c r="F62" s="308"/>
      <c r="G62" s="308"/>
      <c r="H62" s="308"/>
      <c r="I62" s="308"/>
      <c r="J62" s="308"/>
      <c r="K62" s="308"/>
      <c r="L62" s="308"/>
      <c r="M62" s="308"/>
      <c r="N62" s="308"/>
      <c r="O62" s="308"/>
      <c r="P62" s="308"/>
      <c r="Q62" s="65">
        <v>0</v>
      </c>
      <c r="R62" s="312"/>
      <c r="S62" s="312"/>
      <c r="T62" s="312"/>
      <c r="U62" s="312"/>
      <c r="V62" s="312"/>
      <c r="W62" s="312"/>
      <c r="X62" s="312"/>
      <c r="Y62" s="312"/>
      <c r="Z62" s="312"/>
      <c r="AA62" s="312"/>
      <c r="AB62" s="312"/>
      <c r="AC62" s="312"/>
      <c r="AD62" s="312"/>
      <c r="AE62" s="312"/>
      <c r="AF62" s="65">
        <v>0</v>
      </c>
      <c r="AG62" s="312"/>
      <c r="AH62" s="312"/>
      <c r="AI62" s="312"/>
      <c r="AJ62" s="312"/>
      <c r="AK62" s="312"/>
      <c r="AL62" s="312"/>
      <c r="AM62" s="312"/>
      <c r="AN62" s="312"/>
      <c r="AO62" s="312"/>
      <c r="AP62" s="312"/>
      <c r="AQ62" s="312"/>
      <c r="AR62" s="312"/>
      <c r="AS62" s="312"/>
      <c r="AT62" s="312"/>
    </row>
    <row r="63" spans="1:46" ht="65.150000000000006" customHeight="1" x14ac:dyDescent="0.25">
      <c r="A63" s="308" t="s">
        <v>424</v>
      </c>
      <c r="B63" s="308"/>
      <c r="C63" s="308"/>
      <c r="D63" s="308"/>
      <c r="E63" s="308"/>
      <c r="F63" s="308"/>
      <c r="G63" s="308"/>
      <c r="H63" s="308"/>
      <c r="I63" s="308"/>
      <c r="J63" s="308"/>
      <c r="K63" s="308"/>
      <c r="L63" s="308"/>
      <c r="M63" s="308"/>
      <c r="N63" s="308"/>
      <c r="O63" s="308"/>
      <c r="P63" s="308"/>
      <c r="Q63" s="65">
        <v>0</v>
      </c>
      <c r="R63" s="312"/>
      <c r="S63" s="312"/>
      <c r="T63" s="312"/>
      <c r="U63" s="312"/>
      <c r="V63" s="312"/>
      <c r="W63" s="312"/>
      <c r="X63" s="312"/>
      <c r="Y63" s="312"/>
      <c r="Z63" s="312"/>
      <c r="AA63" s="312"/>
      <c r="AB63" s="312"/>
      <c r="AC63" s="312"/>
      <c r="AD63" s="312"/>
      <c r="AE63" s="312"/>
      <c r="AF63" s="65">
        <v>0</v>
      </c>
      <c r="AG63" s="312"/>
      <c r="AH63" s="312"/>
      <c r="AI63" s="312"/>
      <c r="AJ63" s="312"/>
      <c r="AK63" s="312"/>
      <c r="AL63" s="312"/>
      <c r="AM63" s="312"/>
      <c r="AN63" s="312"/>
      <c r="AO63" s="312"/>
      <c r="AP63" s="312"/>
      <c r="AQ63" s="312"/>
      <c r="AR63" s="312"/>
      <c r="AS63" s="312"/>
      <c r="AT63" s="312"/>
    </row>
    <row r="64" spans="1:46" ht="45" customHeight="1" x14ac:dyDescent="0.25">
      <c r="A64" s="308" t="s">
        <v>425</v>
      </c>
      <c r="B64" s="308"/>
      <c r="C64" s="308"/>
      <c r="D64" s="308"/>
      <c r="E64" s="308"/>
      <c r="F64" s="308"/>
      <c r="G64" s="308"/>
      <c r="H64" s="308"/>
      <c r="I64" s="308"/>
      <c r="J64" s="308"/>
      <c r="K64" s="308"/>
      <c r="L64" s="308"/>
      <c r="M64" s="308"/>
      <c r="N64" s="308"/>
      <c r="O64" s="308"/>
      <c r="P64" s="308"/>
      <c r="Q64" s="65">
        <v>0</v>
      </c>
      <c r="R64" s="312"/>
      <c r="S64" s="312"/>
      <c r="T64" s="312"/>
      <c r="U64" s="312"/>
      <c r="V64" s="312"/>
      <c r="W64" s="312"/>
      <c r="X64" s="312"/>
      <c r="Y64" s="312"/>
      <c r="Z64" s="312"/>
      <c r="AA64" s="312"/>
      <c r="AB64" s="312"/>
      <c r="AC64" s="312"/>
      <c r="AD64" s="312"/>
      <c r="AE64" s="312"/>
      <c r="AF64" s="65">
        <v>0</v>
      </c>
      <c r="AG64" s="312"/>
      <c r="AH64" s="312"/>
      <c r="AI64" s="312"/>
      <c r="AJ64" s="312"/>
      <c r="AK64" s="312"/>
      <c r="AL64" s="312"/>
      <c r="AM64" s="312"/>
      <c r="AN64" s="312"/>
      <c r="AO64" s="312"/>
      <c r="AP64" s="312"/>
      <c r="AQ64" s="312"/>
      <c r="AR64" s="312"/>
      <c r="AS64" s="312"/>
      <c r="AT64" s="312"/>
    </row>
    <row r="65" spans="1:46" ht="45" customHeight="1" x14ac:dyDescent="0.25">
      <c r="A65" s="308" t="s">
        <v>426</v>
      </c>
      <c r="B65" s="308"/>
      <c r="C65" s="308"/>
      <c r="D65" s="308"/>
      <c r="E65" s="308"/>
      <c r="F65" s="308"/>
      <c r="G65" s="308"/>
      <c r="H65" s="308"/>
      <c r="I65" s="308"/>
      <c r="J65" s="308"/>
      <c r="K65" s="308"/>
      <c r="L65" s="308"/>
      <c r="M65" s="308"/>
      <c r="N65" s="308"/>
      <c r="O65" s="308"/>
      <c r="P65" s="308"/>
      <c r="Q65" s="65">
        <v>0</v>
      </c>
      <c r="R65" s="309"/>
      <c r="S65" s="309"/>
      <c r="T65" s="309"/>
      <c r="U65" s="309"/>
      <c r="V65" s="309"/>
      <c r="W65" s="309"/>
      <c r="X65" s="309"/>
      <c r="Y65" s="309"/>
      <c r="Z65" s="309"/>
      <c r="AA65" s="309"/>
      <c r="AB65" s="309"/>
      <c r="AC65" s="309"/>
      <c r="AD65" s="309"/>
      <c r="AE65" s="309"/>
      <c r="AF65" s="65">
        <v>0</v>
      </c>
      <c r="AG65" s="309"/>
      <c r="AH65" s="309"/>
      <c r="AI65" s="309"/>
      <c r="AJ65" s="309"/>
      <c r="AK65" s="309"/>
      <c r="AL65" s="309"/>
      <c r="AM65" s="309"/>
      <c r="AN65" s="309"/>
      <c r="AO65" s="309"/>
      <c r="AP65" s="309"/>
      <c r="AQ65" s="309"/>
      <c r="AR65" s="309"/>
      <c r="AS65" s="309"/>
      <c r="AT65" s="309"/>
    </row>
    <row r="66" spans="1:46" ht="54" customHeight="1" x14ac:dyDescent="0.25">
      <c r="A66" s="308" t="s">
        <v>427</v>
      </c>
      <c r="B66" s="308"/>
      <c r="C66" s="308"/>
      <c r="D66" s="308"/>
      <c r="E66" s="308"/>
      <c r="F66" s="308"/>
      <c r="G66" s="308"/>
      <c r="H66" s="308"/>
      <c r="I66" s="308"/>
      <c r="J66" s="308"/>
      <c r="K66" s="308"/>
      <c r="L66" s="308"/>
      <c r="M66" s="308"/>
      <c r="N66" s="308"/>
      <c r="O66" s="308"/>
      <c r="P66" s="308"/>
      <c r="Q66" s="65">
        <v>0</v>
      </c>
      <c r="R66" s="309"/>
      <c r="S66" s="309"/>
      <c r="T66" s="309"/>
      <c r="U66" s="309"/>
      <c r="V66" s="309"/>
      <c r="W66" s="309"/>
      <c r="X66" s="309"/>
      <c r="Y66" s="309"/>
      <c r="Z66" s="309"/>
      <c r="AA66" s="309"/>
      <c r="AB66" s="309"/>
      <c r="AC66" s="309"/>
      <c r="AD66" s="309"/>
      <c r="AE66" s="309"/>
      <c r="AF66" s="65">
        <v>0</v>
      </c>
      <c r="AG66" s="309"/>
      <c r="AH66" s="309"/>
      <c r="AI66" s="309"/>
      <c r="AJ66" s="309"/>
      <c r="AK66" s="309"/>
      <c r="AL66" s="309"/>
      <c r="AM66" s="309"/>
      <c r="AN66" s="309"/>
      <c r="AO66" s="309"/>
      <c r="AP66" s="309"/>
      <c r="AQ66" s="309"/>
      <c r="AR66" s="309"/>
      <c r="AS66" s="309"/>
      <c r="AT66" s="309"/>
    </row>
    <row r="67" spans="1:46" ht="45" customHeight="1" x14ac:dyDescent="0.25">
      <c r="A67" s="308" t="s">
        <v>428</v>
      </c>
      <c r="B67" s="308"/>
      <c r="C67" s="308"/>
      <c r="D67" s="308"/>
      <c r="E67" s="308"/>
      <c r="F67" s="308"/>
      <c r="G67" s="308"/>
      <c r="H67" s="308"/>
      <c r="I67" s="308"/>
      <c r="J67" s="308"/>
      <c r="K67" s="308"/>
      <c r="L67" s="308"/>
      <c r="M67" s="308"/>
      <c r="N67" s="308"/>
      <c r="O67" s="308"/>
      <c r="P67" s="308"/>
      <c r="Q67" s="65">
        <v>0</v>
      </c>
      <c r="R67" s="309"/>
      <c r="S67" s="309"/>
      <c r="T67" s="309"/>
      <c r="U67" s="309"/>
      <c r="V67" s="309"/>
      <c r="W67" s="309"/>
      <c r="X67" s="309"/>
      <c r="Y67" s="309"/>
      <c r="Z67" s="309"/>
      <c r="AA67" s="309"/>
      <c r="AB67" s="309"/>
      <c r="AC67" s="309"/>
      <c r="AD67" s="309"/>
      <c r="AE67" s="309"/>
      <c r="AF67" s="65">
        <v>0</v>
      </c>
      <c r="AG67" s="309"/>
      <c r="AH67" s="309"/>
      <c r="AI67" s="309"/>
      <c r="AJ67" s="309"/>
      <c r="AK67" s="309"/>
      <c r="AL67" s="309"/>
      <c r="AM67" s="309"/>
      <c r="AN67" s="309"/>
      <c r="AO67" s="309"/>
      <c r="AP67" s="309"/>
      <c r="AQ67" s="309"/>
      <c r="AR67" s="309"/>
      <c r="AS67" s="309"/>
      <c r="AT67" s="309"/>
    </row>
    <row r="68" spans="1:46" ht="45" customHeight="1" x14ac:dyDescent="0.25">
      <c r="A68" s="316" t="s">
        <v>429</v>
      </c>
      <c r="B68" s="317"/>
      <c r="C68" s="317"/>
      <c r="D68" s="317"/>
      <c r="E68" s="317"/>
      <c r="F68" s="317"/>
      <c r="G68" s="317"/>
      <c r="H68" s="317"/>
      <c r="I68" s="317"/>
      <c r="J68" s="317"/>
      <c r="K68" s="317"/>
      <c r="L68" s="317"/>
      <c r="M68" s="317"/>
      <c r="N68" s="317"/>
      <c r="O68" s="317"/>
      <c r="P68" s="318"/>
      <c r="Q68" s="65">
        <v>0</v>
      </c>
      <c r="R68" s="309"/>
      <c r="S68" s="309"/>
      <c r="T68" s="309"/>
      <c r="U68" s="309"/>
      <c r="V68" s="309"/>
      <c r="W68" s="309"/>
      <c r="X68" s="309"/>
      <c r="Y68" s="309"/>
      <c r="Z68" s="309"/>
      <c r="AA68" s="309"/>
      <c r="AB68" s="309"/>
      <c r="AC68" s="309"/>
      <c r="AD68" s="309"/>
      <c r="AE68" s="309"/>
      <c r="AF68" s="65">
        <v>0</v>
      </c>
      <c r="AG68" s="309"/>
      <c r="AH68" s="309"/>
      <c r="AI68" s="309"/>
      <c r="AJ68" s="309"/>
      <c r="AK68" s="309"/>
      <c r="AL68" s="309"/>
      <c r="AM68" s="309"/>
      <c r="AN68" s="309"/>
      <c r="AO68" s="309"/>
      <c r="AP68" s="309"/>
      <c r="AQ68" s="309"/>
      <c r="AR68" s="309"/>
      <c r="AS68" s="309"/>
      <c r="AT68" s="309"/>
    </row>
    <row r="69" spans="1:46" ht="78" customHeight="1" x14ac:dyDescent="0.25">
      <c r="A69" s="316" t="s">
        <v>430</v>
      </c>
      <c r="B69" s="317"/>
      <c r="C69" s="317"/>
      <c r="D69" s="317"/>
      <c r="E69" s="317"/>
      <c r="F69" s="317"/>
      <c r="G69" s="317"/>
      <c r="H69" s="317"/>
      <c r="I69" s="317"/>
      <c r="J69" s="317"/>
      <c r="K69" s="317"/>
      <c r="L69" s="317"/>
      <c r="M69" s="317"/>
      <c r="N69" s="317"/>
      <c r="O69" s="317"/>
      <c r="P69" s="318"/>
      <c r="Q69" s="65">
        <v>0</v>
      </c>
      <c r="R69" s="309"/>
      <c r="S69" s="309"/>
      <c r="T69" s="309"/>
      <c r="U69" s="309"/>
      <c r="V69" s="309"/>
      <c r="W69" s="309"/>
      <c r="X69" s="309"/>
      <c r="Y69" s="309"/>
      <c r="Z69" s="309"/>
      <c r="AA69" s="309"/>
      <c r="AB69" s="309"/>
      <c r="AC69" s="309"/>
      <c r="AD69" s="309"/>
      <c r="AE69" s="309"/>
      <c r="AF69" s="65">
        <v>0</v>
      </c>
      <c r="AG69" s="309"/>
      <c r="AH69" s="309"/>
      <c r="AI69" s="309"/>
      <c r="AJ69" s="309"/>
      <c r="AK69" s="309"/>
      <c r="AL69" s="309"/>
      <c r="AM69" s="309"/>
      <c r="AN69" s="309"/>
      <c r="AO69" s="309"/>
      <c r="AP69" s="309"/>
      <c r="AQ69" s="309"/>
      <c r="AR69" s="309"/>
      <c r="AS69" s="309"/>
      <c r="AT69" s="309"/>
    </row>
    <row r="70" spans="1:46" ht="45" customHeight="1" x14ac:dyDescent="0.25">
      <c r="A70" s="316" t="s">
        <v>431</v>
      </c>
      <c r="B70" s="317"/>
      <c r="C70" s="317"/>
      <c r="D70" s="317"/>
      <c r="E70" s="317"/>
      <c r="F70" s="317"/>
      <c r="G70" s="317"/>
      <c r="H70" s="317"/>
      <c r="I70" s="317"/>
      <c r="J70" s="317"/>
      <c r="K70" s="317"/>
      <c r="L70" s="317"/>
      <c r="M70" s="317"/>
      <c r="N70" s="317"/>
      <c r="O70" s="317"/>
      <c r="P70" s="318"/>
      <c r="Q70" s="65">
        <v>0</v>
      </c>
      <c r="R70" s="309"/>
      <c r="S70" s="309"/>
      <c r="T70" s="309"/>
      <c r="U70" s="309"/>
      <c r="V70" s="309"/>
      <c r="W70" s="309"/>
      <c r="X70" s="309"/>
      <c r="Y70" s="309"/>
      <c r="Z70" s="309"/>
      <c r="AA70" s="309"/>
      <c r="AB70" s="309"/>
      <c r="AC70" s="309"/>
      <c r="AD70" s="309"/>
      <c r="AE70" s="309"/>
      <c r="AF70" s="65">
        <v>0</v>
      </c>
      <c r="AG70" s="309"/>
      <c r="AH70" s="309"/>
      <c r="AI70" s="309"/>
      <c r="AJ70" s="309"/>
      <c r="AK70" s="309"/>
      <c r="AL70" s="309"/>
      <c r="AM70" s="309"/>
      <c r="AN70" s="309"/>
      <c r="AO70" s="309"/>
      <c r="AP70" s="309"/>
      <c r="AQ70" s="309"/>
      <c r="AR70" s="309"/>
      <c r="AS70" s="309"/>
      <c r="AT70" s="309"/>
    </row>
    <row r="71" spans="1:46" ht="45" customHeight="1" x14ac:dyDescent="0.25">
      <c r="A71" s="316" t="s">
        <v>432</v>
      </c>
      <c r="B71" s="317"/>
      <c r="C71" s="317"/>
      <c r="D71" s="317"/>
      <c r="E71" s="317"/>
      <c r="F71" s="317"/>
      <c r="G71" s="317"/>
      <c r="H71" s="317"/>
      <c r="I71" s="317"/>
      <c r="J71" s="317"/>
      <c r="K71" s="317"/>
      <c r="L71" s="317"/>
      <c r="M71" s="317"/>
      <c r="N71" s="317"/>
      <c r="O71" s="317"/>
      <c r="P71" s="318"/>
      <c r="Q71" s="65">
        <v>0</v>
      </c>
      <c r="R71" s="309"/>
      <c r="S71" s="309"/>
      <c r="T71" s="309"/>
      <c r="U71" s="309"/>
      <c r="V71" s="309"/>
      <c r="W71" s="309"/>
      <c r="X71" s="309"/>
      <c r="Y71" s="309"/>
      <c r="Z71" s="309"/>
      <c r="AA71" s="309"/>
      <c r="AB71" s="309"/>
      <c r="AC71" s="309"/>
      <c r="AD71" s="309"/>
      <c r="AE71" s="309"/>
      <c r="AF71" s="65">
        <v>0</v>
      </c>
      <c r="AG71" s="309"/>
      <c r="AH71" s="309"/>
      <c r="AI71" s="309"/>
      <c r="AJ71" s="309"/>
      <c r="AK71" s="309"/>
      <c r="AL71" s="309"/>
      <c r="AM71" s="309"/>
      <c r="AN71" s="309"/>
      <c r="AO71" s="309"/>
      <c r="AP71" s="309"/>
      <c r="AQ71" s="309"/>
      <c r="AR71" s="309"/>
      <c r="AS71" s="309"/>
      <c r="AT71" s="309"/>
    </row>
    <row r="72" spans="1:46" ht="45" customHeight="1" x14ac:dyDescent="0.25">
      <c r="A72" s="316" t="s">
        <v>433</v>
      </c>
      <c r="B72" s="317"/>
      <c r="C72" s="317"/>
      <c r="D72" s="317"/>
      <c r="E72" s="317"/>
      <c r="F72" s="317"/>
      <c r="G72" s="317"/>
      <c r="H72" s="317"/>
      <c r="I72" s="317"/>
      <c r="J72" s="317"/>
      <c r="K72" s="317"/>
      <c r="L72" s="317"/>
      <c r="M72" s="317"/>
      <c r="N72" s="317"/>
      <c r="O72" s="317"/>
      <c r="P72" s="318"/>
      <c r="Q72" s="65">
        <v>0</v>
      </c>
      <c r="R72" s="309"/>
      <c r="S72" s="309"/>
      <c r="T72" s="309"/>
      <c r="U72" s="309"/>
      <c r="V72" s="309"/>
      <c r="W72" s="309"/>
      <c r="X72" s="309"/>
      <c r="Y72" s="309"/>
      <c r="Z72" s="309"/>
      <c r="AA72" s="309"/>
      <c r="AB72" s="309"/>
      <c r="AC72" s="309"/>
      <c r="AD72" s="309"/>
      <c r="AE72" s="309"/>
      <c r="AF72" s="65">
        <v>0</v>
      </c>
      <c r="AG72" s="309"/>
      <c r="AH72" s="309"/>
      <c r="AI72" s="309"/>
      <c r="AJ72" s="309"/>
      <c r="AK72" s="309"/>
      <c r="AL72" s="309"/>
      <c r="AM72" s="309"/>
      <c r="AN72" s="309"/>
      <c r="AO72" s="309"/>
      <c r="AP72" s="309"/>
      <c r="AQ72" s="309"/>
      <c r="AR72" s="309"/>
      <c r="AS72" s="309"/>
      <c r="AT72" s="309"/>
    </row>
    <row r="73" spans="1:46" ht="16.5" customHeight="1" thickTop="1" thickBot="1" x14ac:dyDescent="0.3">
      <c r="A73" s="57"/>
      <c r="B73" s="57"/>
      <c r="C73" s="57"/>
      <c r="D73" s="57"/>
      <c r="E73" s="57"/>
      <c r="F73" s="57"/>
      <c r="G73" s="57"/>
      <c r="H73" s="57"/>
      <c r="I73" s="57"/>
      <c r="J73" s="57"/>
      <c r="K73" s="57"/>
      <c r="L73" s="57"/>
      <c r="M73" s="57"/>
      <c r="N73" s="57"/>
      <c r="O73" s="57"/>
      <c r="P73" s="57"/>
      <c r="Q73" s="66"/>
      <c r="R73" s="57"/>
      <c r="S73" s="57"/>
      <c r="T73" s="57"/>
      <c r="U73" s="57"/>
      <c r="V73" s="57"/>
      <c r="W73" s="57"/>
      <c r="X73" s="57"/>
      <c r="Y73" s="57"/>
      <c r="Z73" s="57"/>
      <c r="AA73" s="57"/>
      <c r="AB73" s="57"/>
      <c r="AC73" s="57"/>
      <c r="AD73" s="57"/>
      <c r="AE73" s="57"/>
      <c r="AF73" s="66"/>
      <c r="AG73" s="57"/>
      <c r="AH73" s="57"/>
      <c r="AI73" s="57"/>
      <c r="AJ73" s="57"/>
      <c r="AK73" s="57"/>
      <c r="AL73" s="57"/>
      <c r="AM73" s="57"/>
      <c r="AN73" s="57"/>
      <c r="AO73" s="57"/>
      <c r="AP73" s="57"/>
      <c r="AQ73" s="57"/>
      <c r="AR73" s="57"/>
      <c r="AS73" s="57"/>
      <c r="AT73" s="57"/>
    </row>
    <row r="74" spans="1:46" ht="45" customHeight="1" x14ac:dyDescent="0.25">
      <c r="A74" s="313" t="s">
        <v>124</v>
      </c>
      <c r="B74" s="313"/>
      <c r="C74" s="313"/>
      <c r="D74" s="313"/>
      <c r="E74" s="313"/>
      <c r="F74" s="313"/>
      <c r="G74" s="313"/>
      <c r="H74" s="313"/>
      <c r="I74" s="313"/>
      <c r="J74" s="313"/>
      <c r="K74" s="313"/>
      <c r="L74" s="313"/>
      <c r="M74" s="313"/>
      <c r="N74" s="313"/>
      <c r="O74" s="313"/>
      <c r="P74" s="313"/>
      <c r="Q74" s="67" t="s">
        <v>65</v>
      </c>
      <c r="R74" s="314" t="s">
        <v>66</v>
      </c>
      <c r="S74" s="314"/>
      <c r="T74" s="314"/>
      <c r="U74" s="314"/>
      <c r="V74" s="314"/>
      <c r="W74" s="314"/>
      <c r="X74" s="314"/>
      <c r="Y74" s="314"/>
      <c r="Z74" s="314"/>
      <c r="AA74" s="314"/>
      <c r="AB74" s="314"/>
      <c r="AC74" s="314"/>
      <c r="AD74" s="314"/>
      <c r="AE74" s="314"/>
      <c r="AF74" s="68" t="s">
        <v>65</v>
      </c>
      <c r="AG74" s="315" t="s">
        <v>8</v>
      </c>
      <c r="AH74" s="315"/>
      <c r="AI74" s="315"/>
      <c r="AJ74" s="315"/>
      <c r="AK74" s="315"/>
      <c r="AL74" s="315"/>
      <c r="AM74" s="315"/>
      <c r="AN74" s="315"/>
      <c r="AO74" s="315"/>
      <c r="AP74" s="315"/>
      <c r="AQ74" s="315"/>
      <c r="AR74" s="315"/>
      <c r="AS74" s="315"/>
      <c r="AT74" s="315"/>
    </row>
    <row r="75" spans="1:46" ht="45" customHeight="1" x14ac:dyDescent="0.25">
      <c r="A75" s="308" t="s">
        <v>434</v>
      </c>
      <c r="B75" s="308"/>
      <c r="C75" s="308"/>
      <c r="D75" s="308"/>
      <c r="E75" s="308"/>
      <c r="F75" s="308"/>
      <c r="G75" s="308"/>
      <c r="H75" s="308"/>
      <c r="I75" s="308"/>
      <c r="J75" s="308"/>
      <c r="K75" s="308"/>
      <c r="L75" s="308"/>
      <c r="M75" s="308"/>
      <c r="N75" s="308"/>
      <c r="O75" s="308"/>
      <c r="P75" s="308"/>
      <c r="Q75" s="65">
        <v>0</v>
      </c>
      <c r="R75" s="309" t="s">
        <v>404</v>
      </c>
      <c r="S75" s="309"/>
      <c r="T75" s="309"/>
      <c r="U75" s="309"/>
      <c r="V75" s="309"/>
      <c r="W75" s="309"/>
      <c r="X75" s="309"/>
      <c r="Y75" s="309"/>
      <c r="Z75" s="309"/>
      <c r="AA75" s="309"/>
      <c r="AB75" s="309"/>
      <c r="AC75" s="309"/>
      <c r="AD75" s="309"/>
      <c r="AE75" s="309"/>
      <c r="AF75" s="65">
        <v>0</v>
      </c>
      <c r="AG75" s="309" t="s">
        <v>405</v>
      </c>
      <c r="AH75" s="309"/>
      <c r="AI75" s="309"/>
      <c r="AJ75" s="309"/>
      <c r="AK75" s="309"/>
      <c r="AL75" s="309"/>
      <c r="AM75" s="309"/>
      <c r="AN75" s="309"/>
      <c r="AO75" s="309"/>
      <c r="AP75" s="309"/>
      <c r="AQ75" s="309"/>
      <c r="AR75" s="309"/>
      <c r="AS75" s="309"/>
      <c r="AT75" s="309"/>
    </row>
    <row r="76" spans="1:46" ht="45" customHeight="1" x14ac:dyDescent="0.25">
      <c r="A76" s="308" t="s">
        <v>435</v>
      </c>
      <c r="B76" s="308"/>
      <c r="C76" s="308"/>
      <c r="D76" s="308"/>
      <c r="E76" s="308"/>
      <c r="F76" s="308"/>
      <c r="G76" s="308"/>
      <c r="H76" s="308"/>
      <c r="I76" s="308"/>
      <c r="J76" s="308"/>
      <c r="K76" s="308"/>
      <c r="L76" s="308"/>
      <c r="M76" s="308"/>
      <c r="N76" s="308"/>
      <c r="O76" s="308"/>
      <c r="P76" s="308"/>
      <c r="Q76" s="65">
        <v>0</v>
      </c>
      <c r="R76" s="312"/>
      <c r="S76" s="312"/>
      <c r="T76" s="312"/>
      <c r="U76" s="312"/>
      <c r="V76" s="312"/>
      <c r="W76" s="312"/>
      <c r="X76" s="312"/>
      <c r="Y76" s="312"/>
      <c r="Z76" s="312"/>
      <c r="AA76" s="312"/>
      <c r="AB76" s="312"/>
      <c r="AC76" s="312"/>
      <c r="AD76" s="312"/>
      <c r="AE76" s="312"/>
      <c r="AF76" s="65">
        <v>0</v>
      </c>
      <c r="AG76" s="312"/>
      <c r="AH76" s="312"/>
      <c r="AI76" s="312"/>
      <c r="AJ76" s="312"/>
      <c r="AK76" s="312"/>
      <c r="AL76" s="312"/>
      <c r="AM76" s="312"/>
      <c r="AN76" s="312"/>
      <c r="AO76" s="312"/>
      <c r="AP76" s="312"/>
      <c r="AQ76" s="312"/>
      <c r="AR76" s="312"/>
      <c r="AS76" s="312"/>
      <c r="AT76" s="312"/>
    </row>
    <row r="77" spans="1:46" ht="45" customHeight="1" x14ac:dyDescent="0.25">
      <c r="A77" s="308" t="s">
        <v>436</v>
      </c>
      <c r="B77" s="308"/>
      <c r="C77" s="308"/>
      <c r="D77" s="308"/>
      <c r="E77" s="308"/>
      <c r="F77" s="308"/>
      <c r="G77" s="308"/>
      <c r="H77" s="308"/>
      <c r="I77" s="308"/>
      <c r="J77" s="308"/>
      <c r="K77" s="308"/>
      <c r="L77" s="308"/>
      <c r="M77" s="308"/>
      <c r="N77" s="308"/>
      <c r="O77" s="308"/>
      <c r="P77" s="308"/>
      <c r="Q77" s="65">
        <v>0</v>
      </c>
      <c r="R77" s="309"/>
      <c r="S77" s="309"/>
      <c r="T77" s="309"/>
      <c r="U77" s="309"/>
      <c r="V77" s="309"/>
      <c r="W77" s="309"/>
      <c r="X77" s="309"/>
      <c r="Y77" s="309"/>
      <c r="Z77" s="309"/>
      <c r="AA77" s="309"/>
      <c r="AB77" s="309"/>
      <c r="AC77" s="309"/>
      <c r="AD77" s="309"/>
      <c r="AE77" s="309"/>
      <c r="AF77" s="65">
        <v>0</v>
      </c>
      <c r="AG77" s="309"/>
      <c r="AH77" s="309"/>
      <c r="AI77" s="309"/>
      <c r="AJ77" s="309"/>
      <c r="AK77" s="309"/>
      <c r="AL77" s="309"/>
      <c r="AM77" s="309"/>
      <c r="AN77" s="309"/>
      <c r="AO77" s="309"/>
      <c r="AP77" s="309"/>
      <c r="AQ77" s="309"/>
      <c r="AR77" s="309"/>
      <c r="AS77" s="309"/>
      <c r="AT77" s="309"/>
    </row>
    <row r="78" spans="1:46" ht="66.650000000000006" customHeight="1" x14ac:dyDescent="0.25">
      <c r="A78" s="308" t="s">
        <v>437</v>
      </c>
      <c r="B78" s="308"/>
      <c r="C78" s="308"/>
      <c r="D78" s="308"/>
      <c r="E78" s="308"/>
      <c r="F78" s="308"/>
      <c r="G78" s="308"/>
      <c r="H78" s="308"/>
      <c r="I78" s="308"/>
      <c r="J78" s="308"/>
      <c r="K78" s="308"/>
      <c r="L78" s="308"/>
      <c r="M78" s="308"/>
      <c r="N78" s="308"/>
      <c r="O78" s="308"/>
      <c r="P78" s="308"/>
      <c r="Q78" s="65">
        <v>0</v>
      </c>
      <c r="R78" s="309"/>
      <c r="S78" s="309"/>
      <c r="T78" s="309"/>
      <c r="U78" s="309"/>
      <c r="V78" s="309"/>
      <c r="W78" s="309"/>
      <c r="X78" s="309"/>
      <c r="Y78" s="309"/>
      <c r="Z78" s="309"/>
      <c r="AA78" s="309"/>
      <c r="AB78" s="309"/>
      <c r="AC78" s="309"/>
      <c r="AD78" s="309"/>
      <c r="AE78" s="309"/>
      <c r="AF78" s="65">
        <v>0</v>
      </c>
      <c r="AG78" s="309"/>
      <c r="AH78" s="309"/>
      <c r="AI78" s="309"/>
      <c r="AJ78" s="309"/>
      <c r="AK78" s="309"/>
      <c r="AL78" s="309"/>
      <c r="AM78" s="309"/>
      <c r="AN78" s="309"/>
      <c r="AO78" s="309"/>
      <c r="AP78" s="309"/>
      <c r="AQ78" s="309"/>
      <c r="AR78" s="309"/>
      <c r="AS78" s="309"/>
      <c r="AT78" s="309"/>
    </row>
    <row r="79" spans="1:46" ht="45" customHeight="1" x14ac:dyDescent="0.25">
      <c r="A79" s="319" t="s">
        <v>438</v>
      </c>
      <c r="B79" s="308"/>
      <c r="C79" s="308"/>
      <c r="D79" s="308"/>
      <c r="E79" s="308"/>
      <c r="F79" s="308"/>
      <c r="G79" s="308"/>
      <c r="H79" s="308"/>
      <c r="I79" s="308"/>
      <c r="J79" s="308"/>
      <c r="K79" s="308"/>
      <c r="L79" s="308"/>
      <c r="M79" s="308"/>
      <c r="N79" s="308"/>
      <c r="O79" s="308"/>
      <c r="P79" s="308"/>
      <c r="Q79" s="65">
        <v>0</v>
      </c>
      <c r="R79" s="309"/>
      <c r="S79" s="309"/>
      <c r="T79" s="309"/>
      <c r="U79" s="309"/>
      <c r="V79" s="309"/>
      <c r="W79" s="309"/>
      <c r="X79" s="309"/>
      <c r="Y79" s="309"/>
      <c r="Z79" s="309"/>
      <c r="AA79" s="309"/>
      <c r="AB79" s="309"/>
      <c r="AC79" s="309"/>
      <c r="AD79" s="309"/>
      <c r="AE79" s="309"/>
      <c r="AF79" s="65">
        <v>0</v>
      </c>
      <c r="AG79" s="309"/>
      <c r="AH79" s="309"/>
      <c r="AI79" s="309"/>
      <c r="AJ79" s="309"/>
      <c r="AK79" s="309"/>
      <c r="AL79" s="309"/>
      <c r="AM79" s="309"/>
      <c r="AN79" s="309"/>
      <c r="AO79" s="309"/>
      <c r="AP79" s="309"/>
      <c r="AQ79" s="309"/>
      <c r="AR79" s="309"/>
      <c r="AS79" s="309"/>
      <c r="AT79" s="309"/>
    </row>
    <row r="80" spans="1:46" ht="16" thickTop="1" x14ac:dyDescent="0.25"/>
    <row r="81" spans="1:46" ht="15.5" x14ac:dyDescent="0.25"/>
    <row r="82" spans="1:46" ht="45" customHeight="1" x14ac:dyDescent="0.25">
      <c r="A82" s="269" t="s">
        <v>439</v>
      </c>
      <c r="B82" s="269"/>
      <c r="C82" s="269"/>
      <c r="D82" s="269"/>
      <c r="E82" s="269"/>
      <c r="F82" s="269"/>
      <c r="G82" s="269"/>
      <c r="H82" s="269"/>
      <c r="I82" s="269"/>
      <c r="J82" s="269"/>
      <c r="K82" s="269"/>
      <c r="L82" s="269"/>
      <c r="M82" s="269"/>
      <c r="N82" s="269"/>
      <c r="O82" s="269"/>
      <c r="P82" s="269"/>
      <c r="Q82" s="269"/>
      <c r="R82" s="269"/>
      <c r="S82" s="269"/>
      <c r="T82" s="269"/>
      <c r="U82" s="269"/>
      <c r="V82" s="269"/>
      <c r="W82" s="269"/>
      <c r="X82" s="269"/>
      <c r="Y82" s="269"/>
      <c r="Z82" s="269"/>
      <c r="AA82" s="269"/>
      <c r="AB82" s="269"/>
      <c r="AC82" s="269"/>
      <c r="AD82" s="269"/>
      <c r="AE82" s="269"/>
      <c r="AF82"/>
      <c r="AG82" s="245" t="s">
        <v>62</v>
      </c>
      <c r="AH82" s="245"/>
      <c r="AI82" s="245"/>
      <c r="AJ82" s="245"/>
      <c r="AK82" s="69">
        <f>(('Artículo 121 (resumen PI)'!C14*0.8+'Artículo 121 (resumen PI)'!F14*0.2)+('Artículo 121 (resumen PNT)'!C14*0.8+'Artículo 121 (resumen PNT)'!F14*0.2))/2</f>
        <v>0</v>
      </c>
      <c r="AL82"/>
      <c r="AM82"/>
      <c r="AN82"/>
      <c r="AO82"/>
      <c r="AP82"/>
      <c r="AQ82"/>
      <c r="AR82"/>
      <c r="AS82"/>
      <c r="AT82"/>
    </row>
    <row r="83" spans="1:46" ht="15.75" customHeight="1" x14ac:dyDescent="0.25">
      <c r="A83" s="60"/>
      <c r="B83" s="61"/>
      <c r="C83" s="61"/>
      <c r="D83" s="61"/>
      <c r="E83" s="61"/>
      <c r="F83" s="61"/>
      <c r="G83" s="61"/>
      <c r="H83" s="61"/>
      <c r="I83" s="61"/>
      <c r="J83" s="61"/>
      <c r="K83" s="61"/>
      <c r="L83" s="61"/>
      <c r="M83" s="61"/>
      <c r="N83" s="61"/>
      <c r="O83" s="61"/>
      <c r="P83" s="61"/>
      <c r="Q83" s="26"/>
      <c r="R83" s="61"/>
      <c r="S83" s="61"/>
      <c r="T83" s="61"/>
      <c r="U83" s="61"/>
      <c r="V83" s="61"/>
      <c r="W83" s="61"/>
      <c r="X83" s="61"/>
      <c r="Y83" s="61"/>
      <c r="Z83" s="61"/>
      <c r="AA83" s="61"/>
      <c r="AB83" s="61"/>
      <c r="AC83" s="61"/>
      <c r="AD83" s="61"/>
      <c r="AE83" s="61"/>
      <c r="AF83"/>
      <c r="AG83"/>
      <c r="AH83"/>
      <c r="AI83"/>
      <c r="AJ83"/>
      <c r="AK83"/>
      <c r="AL83"/>
      <c r="AM83"/>
      <c r="AN83"/>
      <c r="AO83"/>
      <c r="AP83"/>
      <c r="AQ83"/>
      <c r="AR83"/>
      <c r="AS83"/>
      <c r="AT83"/>
    </row>
    <row r="84" spans="1:46" ht="15.5" x14ac:dyDescent="0.25">
      <c r="A84" s="60" t="s">
        <v>63</v>
      </c>
      <c r="B84" s="61"/>
      <c r="C84" s="61"/>
      <c r="D84" s="61"/>
      <c r="E84" s="61"/>
      <c r="F84" s="61"/>
      <c r="G84" s="61"/>
      <c r="H84" s="61"/>
      <c r="I84" s="61"/>
      <c r="J84" s="61"/>
      <c r="K84" s="61"/>
      <c r="L84" s="61"/>
      <c r="M84" s="61"/>
      <c r="N84" s="61"/>
      <c r="O84" s="61"/>
      <c r="P84" s="61"/>
      <c r="Q84" s="26"/>
      <c r="R84" s="61"/>
      <c r="S84" s="61"/>
      <c r="T84" s="61"/>
      <c r="U84" s="61"/>
      <c r="V84" s="61"/>
      <c r="W84" s="61"/>
      <c r="X84" s="61"/>
      <c r="Y84" s="61"/>
      <c r="Z84" s="61"/>
      <c r="AA84" s="61"/>
      <c r="AB84" s="61"/>
      <c r="AC84" s="61"/>
      <c r="AD84" s="61"/>
      <c r="AE84" s="61"/>
      <c r="AF84"/>
      <c r="AG84"/>
      <c r="AH84"/>
      <c r="AI84"/>
      <c r="AJ84"/>
      <c r="AK84"/>
      <c r="AL84"/>
      <c r="AM84"/>
      <c r="AN84"/>
      <c r="AO84"/>
      <c r="AP84"/>
      <c r="AQ84"/>
      <c r="AR84"/>
      <c r="AS84"/>
      <c r="AT84"/>
    </row>
    <row r="85" spans="1:46" ht="15.5" x14ac:dyDescent="0.25">
      <c r="A85" s="57"/>
      <c r="B85" s="57"/>
      <c r="C85" s="57"/>
      <c r="D85" s="57"/>
      <c r="E85" s="57"/>
      <c r="F85" s="57"/>
      <c r="G85" s="57"/>
      <c r="H85" s="57"/>
      <c r="I85" s="57"/>
      <c r="J85" s="57"/>
      <c r="K85" s="57"/>
      <c r="L85" s="57"/>
      <c r="M85" s="57"/>
      <c r="N85" s="57"/>
      <c r="O85" s="57"/>
      <c r="P85" s="57"/>
      <c r="R85" s="57"/>
      <c r="S85" s="57"/>
      <c r="T85" s="57"/>
      <c r="U85" s="57"/>
      <c r="V85" s="57"/>
      <c r="W85" s="57"/>
      <c r="X85" s="57"/>
      <c r="Y85" s="57"/>
      <c r="Z85" s="57"/>
      <c r="AA85" s="57"/>
      <c r="AB85" s="57"/>
      <c r="AC85" s="57"/>
      <c r="AD85" s="57"/>
      <c r="AE85" s="57"/>
      <c r="AF85"/>
      <c r="AG85"/>
      <c r="AH85"/>
      <c r="AI85"/>
      <c r="AJ85"/>
      <c r="AK85"/>
      <c r="AL85"/>
      <c r="AM85"/>
      <c r="AN85"/>
      <c r="AO85"/>
      <c r="AP85"/>
      <c r="AQ85"/>
      <c r="AR85"/>
      <c r="AS85"/>
      <c r="AT85"/>
    </row>
    <row r="86" spans="1:46" ht="65.150000000000006" customHeight="1" thickBot="1" x14ac:dyDescent="0.3">
      <c r="A86" s="273" t="s">
        <v>440</v>
      </c>
      <c r="B86" s="273"/>
      <c r="C86" s="273"/>
      <c r="D86" s="273"/>
      <c r="E86" s="273"/>
      <c r="F86" s="273"/>
      <c r="G86" s="273"/>
      <c r="H86" s="273"/>
      <c r="I86" s="273"/>
      <c r="J86" s="273"/>
      <c r="K86" s="273"/>
      <c r="L86" s="273"/>
      <c r="M86" s="273"/>
      <c r="N86" s="273"/>
      <c r="O86" s="273"/>
      <c r="P86" s="273"/>
      <c r="Q86" s="62"/>
      <c r="R86" s="57"/>
      <c r="S86" s="57"/>
      <c r="T86" s="57"/>
      <c r="U86" s="57"/>
      <c r="V86" s="311"/>
      <c r="W86" s="311"/>
      <c r="X86" s="311"/>
      <c r="Y86" s="311"/>
      <c r="Z86" s="311"/>
      <c r="AA86" s="311"/>
      <c r="AB86" s="311"/>
      <c r="AC86" s="311"/>
      <c r="AD86" s="311"/>
      <c r="AE86" s="311"/>
      <c r="AF86" s="62"/>
      <c r="AG86" s="57"/>
      <c r="AH86" s="57"/>
      <c r="AI86" s="57"/>
      <c r="AJ86" s="57"/>
      <c r="AK86" s="311"/>
      <c r="AL86" s="311"/>
      <c r="AM86" s="311"/>
      <c r="AN86" s="311"/>
      <c r="AO86" s="311"/>
      <c r="AP86" s="311"/>
      <c r="AQ86" s="311"/>
      <c r="AR86" s="311"/>
      <c r="AS86" s="311"/>
      <c r="AT86" s="311"/>
    </row>
    <row r="87" spans="1:46" ht="45" customHeight="1" x14ac:dyDescent="0.25">
      <c r="A87" s="305" t="s">
        <v>44</v>
      </c>
      <c r="B87" s="305"/>
      <c r="C87" s="305"/>
      <c r="D87" s="305"/>
      <c r="E87" s="305"/>
      <c r="F87" s="305"/>
      <c r="G87" s="305"/>
      <c r="H87" s="305"/>
      <c r="I87" s="305"/>
      <c r="J87" s="305"/>
      <c r="K87" s="305"/>
      <c r="L87" s="305"/>
      <c r="M87" s="305"/>
      <c r="N87" s="305"/>
      <c r="O87" s="305"/>
      <c r="P87" s="305"/>
      <c r="Q87" s="63" t="s">
        <v>65</v>
      </c>
      <c r="R87" s="306" t="s">
        <v>66</v>
      </c>
      <c r="S87" s="306"/>
      <c r="T87" s="306"/>
      <c r="U87" s="306"/>
      <c r="V87" s="306"/>
      <c r="W87" s="306"/>
      <c r="X87" s="306"/>
      <c r="Y87" s="306"/>
      <c r="Z87" s="306"/>
      <c r="AA87" s="306"/>
      <c r="AB87" s="306"/>
      <c r="AC87" s="306"/>
      <c r="AD87" s="306"/>
      <c r="AE87" s="306"/>
      <c r="AF87" s="64" t="s">
        <v>65</v>
      </c>
      <c r="AG87" s="307" t="s">
        <v>8</v>
      </c>
      <c r="AH87" s="307"/>
      <c r="AI87" s="307"/>
      <c r="AJ87" s="307"/>
      <c r="AK87" s="307"/>
      <c r="AL87" s="307"/>
      <c r="AM87" s="307"/>
      <c r="AN87" s="307"/>
      <c r="AO87" s="307"/>
      <c r="AP87" s="307"/>
      <c r="AQ87" s="307"/>
      <c r="AR87" s="307"/>
      <c r="AS87" s="307"/>
      <c r="AT87" s="307"/>
    </row>
    <row r="88" spans="1:46" ht="45" customHeight="1" x14ac:dyDescent="0.25">
      <c r="A88" s="308" t="s">
        <v>403</v>
      </c>
      <c r="B88" s="308"/>
      <c r="C88" s="308"/>
      <c r="D88" s="308"/>
      <c r="E88" s="308"/>
      <c r="F88" s="308"/>
      <c r="G88" s="308"/>
      <c r="H88" s="308"/>
      <c r="I88" s="308"/>
      <c r="J88" s="308"/>
      <c r="K88" s="308"/>
      <c r="L88" s="308"/>
      <c r="M88" s="308"/>
      <c r="N88" s="308"/>
      <c r="O88" s="308"/>
      <c r="P88" s="308"/>
      <c r="Q88" s="65">
        <v>0</v>
      </c>
      <c r="R88" s="309" t="s">
        <v>404</v>
      </c>
      <c r="S88" s="309"/>
      <c r="T88" s="309"/>
      <c r="U88" s="309"/>
      <c r="V88" s="309"/>
      <c r="W88" s="309"/>
      <c r="X88" s="309"/>
      <c r="Y88" s="309"/>
      <c r="Z88" s="309"/>
      <c r="AA88" s="309"/>
      <c r="AB88" s="309"/>
      <c r="AC88" s="309"/>
      <c r="AD88" s="309"/>
      <c r="AE88" s="309"/>
      <c r="AF88" s="65">
        <v>0</v>
      </c>
      <c r="AG88" s="309" t="s">
        <v>405</v>
      </c>
      <c r="AH88" s="309"/>
      <c r="AI88" s="309"/>
      <c r="AJ88" s="309"/>
      <c r="AK88" s="309"/>
      <c r="AL88" s="309"/>
      <c r="AM88" s="309"/>
      <c r="AN88" s="309"/>
      <c r="AO88" s="309"/>
      <c r="AP88" s="309"/>
      <c r="AQ88" s="309"/>
      <c r="AR88" s="309"/>
      <c r="AS88" s="309"/>
      <c r="AT88" s="309"/>
    </row>
    <row r="89" spans="1:46" ht="45" customHeight="1" x14ac:dyDescent="0.25">
      <c r="A89" s="308" t="s">
        <v>441</v>
      </c>
      <c r="B89" s="308"/>
      <c r="C89" s="308"/>
      <c r="D89" s="308"/>
      <c r="E89" s="308"/>
      <c r="F89" s="308"/>
      <c r="G89" s="308"/>
      <c r="H89" s="308"/>
      <c r="I89" s="308"/>
      <c r="J89" s="308"/>
      <c r="K89" s="308"/>
      <c r="L89" s="308"/>
      <c r="M89" s="308"/>
      <c r="N89" s="308"/>
      <c r="O89" s="308"/>
      <c r="P89" s="308"/>
      <c r="Q89" s="65">
        <v>0</v>
      </c>
      <c r="R89" s="312"/>
      <c r="S89" s="312"/>
      <c r="T89" s="312"/>
      <c r="U89" s="312"/>
      <c r="V89" s="312"/>
      <c r="W89" s="312"/>
      <c r="X89" s="312"/>
      <c r="Y89" s="312"/>
      <c r="Z89" s="312"/>
      <c r="AA89" s="312"/>
      <c r="AB89" s="312"/>
      <c r="AC89" s="312"/>
      <c r="AD89" s="312"/>
      <c r="AE89" s="312"/>
      <c r="AF89" s="65">
        <v>0</v>
      </c>
      <c r="AG89" s="312"/>
      <c r="AH89" s="312"/>
      <c r="AI89" s="312"/>
      <c r="AJ89" s="312"/>
      <c r="AK89" s="312"/>
      <c r="AL89" s="312"/>
      <c r="AM89" s="312"/>
      <c r="AN89" s="312"/>
      <c r="AO89" s="312"/>
      <c r="AP89" s="312"/>
      <c r="AQ89" s="312"/>
      <c r="AR89" s="312"/>
      <c r="AS89" s="312"/>
      <c r="AT89" s="312"/>
    </row>
    <row r="90" spans="1:46" ht="45" customHeight="1" x14ac:dyDescent="0.25">
      <c r="A90" s="308" t="s">
        <v>423</v>
      </c>
      <c r="B90" s="308"/>
      <c r="C90" s="308"/>
      <c r="D90" s="308"/>
      <c r="E90" s="308"/>
      <c r="F90" s="308"/>
      <c r="G90" s="308"/>
      <c r="H90" s="308"/>
      <c r="I90" s="308"/>
      <c r="J90" s="308"/>
      <c r="K90" s="308"/>
      <c r="L90" s="308"/>
      <c r="M90" s="308"/>
      <c r="N90" s="308"/>
      <c r="O90" s="308"/>
      <c r="P90" s="308"/>
      <c r="Q90" s="65">
        <v>0</v>
      </c>
      <c r="R90" s="312"/>
      <c r="S90" s="312"/>
      <c r="T90" s="312"/>
      <c r="U90" s="312"/>
      <c r="V90" s="312"/>
      <c r="W90" s="312"/>
      <c r="X90" s="312"/>
      <c r="Y90" s="312"/>
      <c r="Z90" s="312"/>
      <c r="AA90" s="312"/>
      <c r="AB90" s="312"/>
      <c r="AC90" s="312"/>
      <c r="AD90" s="312"/>
      <c r="AE90" s="312"/>
      <c r="AF90" s="65">
        <v>0</v>
      </c>
      <c r="AG90" s="312"/>
      <c r="AH90" s="312"/>
      <c r="AI90" s="312"/>
      <c r="AJ90" s="312"/>
      <c r="AK90" s="312"/>
      <c r="AL90" s="312"/>
      <c r="AM90" s="312"/>
      <c r="AN90" s="312"/>
      <c r="AO90" s="312"/>
      <c r="AP90" s="312"/>
      <c r="AQ90" s="312"/>
      <c r="AR90" s="312"/>
      <c r="AS90" s="312"/>
      <c r="AT90" s="312"/>
    </row>
    <row r="91" spans="1:46" ht="62.9" customHeight="1" x14ac:dyDescent="0.25">
      <c r="A91" s="308" t="s">
        <v>442</v>
      </c>
      <c r="B91" s="308"/>
      <c r="C91" s="308"/>
      <c r="D91" s="308"/>
      <c r="E91" s="308"/>
      <c r="F91" s="308"/>
      <c r="G91" s="308"/>
      <c r="H91" s="308"/>
      <c r="I91" s="308"/>
      <c r="J91" s="308"/>
      <c r="K91" s="308"/>
      <c r="L91" s="308"/>
      <c r="M91" s="308"/>
      <c r="N91" s="308"/>
      <c r="O91" s="308"/>
      <c r="P91" s="308"/>
      <c r="Q91" s="65">
        <v>0</v>
      </c>
      <c r="R91" s="312"/>
      <c r="S91" s="312"/>
      <c r="T91" s="312"/>
      <c r="U91" s="312"/>
      <c r="V91" s="312"/>
      <c r="W91" s="312"/>
      <c r="X91" s="312"/>
      <c r="Y91" s="312"/>
      <c r="Z91" s="312"/>
      <c r="AA91" s="312"/>
      <c r="AB91" s="312"/>
      <c r="AC91" s="312"/>
      <c r="AD91" s="312"/>
      <c r="AE91" s="312"/>
      <c r="AF91" s="65">
        <v>0</v>
      </c>
      <c r="AG91" s="312"/>
      <c r="AH91" s="312"/>
      <c r="AI91" s="312"/>
      <c r="AJ91" s="312"/>
      <c r="AK91" s="312"/>
      <c r="AL91" s="312"/>
      <c r="AM91" s="312"/>
      <c r="AN91" s="312"/>
      <c r="AO91" s="312"/>
      <c r="AP91" s="312"/>
      <c r="AQ91" s="312"/>
      <c r="AR91" s="312"/>
      <c r="AS91" s="312"/>
      <c r="AT91" s="312"/>
    </row>
    <row r="92" spans="1:46" ht="45" customHeight="1" x14ac:dyDescent="0.25">
      <c r="A92" s="308" t="s">
        <v>443</v>
      </c>
      <c r="B92" s="308"/>
      <c r="C92" s="308"/>
      <c r="D92" s="308"/>
      <c r="E92" s="308"/>
      <c r="F92" s="308"/>
      <c r="G92" s="308"/>
      <c r="H92" s="308"/>
      <c r="I92" s="308"/>
      <c r="J92" s="308"/>
      <c r="K92" s="308"/>
      <c r="L92" s="308"/>
      <c r="M92" s="308"/>
      <c r="N92" s="308"/>
      <c r="O92" s="308"/>
      <c r="P92" s="308"/>
      <c r="Q92" s="65">
        <v>0</v>
      </c>
      <c r="R92" s="312"/>
      <c r="S92" s="312"/>
      <c r="T92" s="312"/>
      <c r="U92" s="312"/>
      <c r="V92" s="312"/>
      <c r="W92" s="312"/>
      <c r="X92" s="312"/>
      <c r="Y92" s="312"/>
      <c r="Z92" s="312"/>
      <c r="AA92" s="312"/>
      <c r="AB92" s="312"/>
      <c r="AC92" s="312"/>
      <c r="AD92" s="312"/>
      <c r="AE92" s="312"/>
      <c r="AF92" s="65">
        <v>0</v>
      </c>
      <c r="AG92" s="312"/>
      <c r="AH92" s="312"/>
      <c r="AI92" s="312"/>
      <c r="AJ92" s="312"/>
      <c r="AK92" s="312"/>
      <c r="AL92" s="312"/>
      <c r="AM92" s="312"/>
      <c r="AN92" s="312"/>
      <c r="AO92" s="312"/>
      <c r="AP92" s="312"/>
      <c r="AQ92" s="312"/>
      <c r="AR92" s="312"/>
      <c r="AS92" s="312"/>
      <c r="AT92" s="312"/>
    </row>
    <row r="93" spans="1:46" ht="45" customHeight="1" thickTop="1" thickBot="1" x14ac:dyDescent="0.3">
      <c r="A93" s="57"/>
      <c r="B93" s="57"/>
      <c r="C93" s="57"/>
      <c r="D93" s="57"/>
      <c r="E93" s="57"/>
      <c r="F93" s="57"/>
      <c r="G93" s="57"/>
      <c r="H93" s="57"/>
      <c r="I93" s="57"/>
      <c r="J93" s="57"/>
      <c r="K93" s="57"/>
      <c r="L93" s="57"/>
      <c r="M93" s="57"/>
      <c r="N93" s="57"/>
      <c r="O93" s="57"/>
      <c r="P93" s="57"/>
      <c r="Q93" s="66"/>
      <c r="R93" s="57"/>
      <c r="S93" s="57"/>
      <c r="T93" s="57"/>
      <c r="U93" s="57"/>
      <c r="V93" s="57"/>
      <c r="W93" s="57"/>
      <c r="X93" s="57"/>
      <c r="Y93" s="57"/>
      <c r="Z93" s="57"/>
      <c r="AA93" s="57"/>
      <c r="AB93" s="57"/>
      <c r="AC93" s="57"/>
      <c r="AD93" s="57"/>
      <c r="AE93" s="57"/>
      <c r="AF93" s="66"/>
      <c r="AG93" s="57"/>
      <c r="AH93" s="57"/>
      <c r="AI93" s="57"/>
      <c r="AJ93" s="57"/>
      <c r="AK93" s="57"/>
      <c r="AL93" s="57"/>
      <c r="AM93" s="57"/>
      <c r="AN93" s="57"/>
      <c r="AO93" s="57"/>
      <c r="AP93" s="57"/>
      <c r="AQ93" s="57"/>
      <c r="AR93" s="57"/>
      <c r="AS93" s="57"/>
      <c r="AT93" s="57"/>
    </row>
    <row r="94" spans="1:46" ht="45" customHeight="1" x14ac:dyDescent="0.25">
      <c r="A94" s="313" t="s">
        <v>124</v>
      </c>
      <c r="B94" s="313"/>
      <c r="C94" s="313"/>
      <c r="D94" s="313"/>
      <c r="E94" s="313"/>
      <c r="F94" s="313"/>
      <c r="G94" s="313"/>
      <c r="H94" s="313"/>
      <c r="I94" s="313"/>
      <c r="J94" s="313"/>
      <c r="K94" s="313"/>
      <c r="L94" s="313"/>
      <c r="M94" s="313"/>
      <c r="N94" s="313"/>
      <c r="O94" s="313"/>
      <c r="P94" s="313"/>
      <c r="Q94" s="67" t="s">
        <v>65</v>
      </c>
      <c r="R94" s="314" t="s">
        <v>66</v>
      </c>
      <c r="S94" s="314"/>
      <c r="T94" s="314"/>
      <c r="U94" s="314"/>
      <c r="V94" s="314"/>
      <c r="W94" s="314"/>
      <c r="X94" s="314"/>
      <c r="Y94" s="314"/>
      <c r="Z94" s="314"/>
      <c r="AA94" s="314"/>
      <c r="AB94" s="314"/>
      <c r="AC94" s="314"/>
      <c r="AD94" s="314"/>
      <c r="AE94" s="314"/>
      <c r="AF94" s="68" t="s">
        <v>65</v>
      </c>
      <c r="AG94" s="315" t="s">
        <v>8</v>
      </c>
      <c r="AH94" s="315"/>
      <c r="AI94" s="315"/>
      <c r="AJ94" s="315"/>
      <c r="AK94" s="315"/>
      <c r="AL94" s="315"/>
      <c r="AM94" s="315"/>
      <c r="AN94" s="315"/>
      <c r="AO94" s="315"/>
      <c r="AP94" s="315"/>
      <c r="AQ94" s="315"/>
      <c r="AR94" s="315"/>
      <c r="AS94" s="315"/>
      <c r="AT94" s="315"/>
    </row>
    <row r="95" spans="1:46" ht="45" customHeight="1" x14ac:dyDescent="0.25">
      <c r="A95" s="308" t="s">
        <v>444</v>
      </c>
      <c r="B95" s="308"/>
      <c r="C95" s="308"/>
      <c r="D95" s="308"/>
      <c r="E95" s="308"/>
      <c r="F95" s="308"/>
      <c r="G95" s="308"/>
      <c r="H95" s="308"/>
      <c r="I95" s="308"/>
      <c r="J95" s="308"/>
      <c r="K95" s="308"/>
      <c r="L95" s="308"/>
      <c r="M95" s="308"/>
      <c r="N95" s="308"/>
      <c r="O95" s="308"/>
      <c r="P95" s="308"/>
      <c r="Q95" s="65">
        <v>0</v>
      </c>
      <c r="R95" s="309" t="s">
        <v>404</v>
      </c>
      <c r="S95" s="309"/>
      <c r="T95" s="309"/>
      <c r="U95" s="309"/>
      <c r="V95" s="309"/>
      <c r="W95" s="309"/>
      <c r="X95" s="309"/>
      <c r="Y95" s="309"/>
      <c r="Z95" s="309"/>
      <c r="AA95" s="309"/>
      <c r="AB95" s="309"/>
      <c r="AC95" s="309"/>
      <c r="AD95" s="309"/>
      <c r="AE95" s="309"/>
      <c r="AF95" s="65">
        <v>0</v>
      </c>
      <c r="AG95" s="309" t="s">
        <v>405</v>
      </c>
      <c r="AH95" s="309"/>
      <c r="AI95" s="309"/>
      <c r="AJ95" s="309"/>
      <c r="AK95" s="309"/>
      <c r="AL95" s="309"/>
      <c r="AM95" s="309"/>
      <c r="AN95" s="309"/>
      <c r="AO95" s="309"/>
      <c r="AP95" s="309"/>
      <c r="AQ95" s="309"/>
      <c r="AR95" s="309"/>
      <c r="AS95" s="309"/>
      <c r="AT95" s="309"/>
    </row>
    <row r="96" spans="1:46" ht="45" customHeight="1" x14ac:dyDescent="0.25">
      <c r="A96" s="308" t="s">
        <v>445</v>
      </c>
      <c r="B96" s="308"/>
      <c r="C96" s="308"/>
      <c r="D96" s="308"/>
      <c r="E96" s="308"/>
      <c r="F96" s="308"/>
      <c r="G96" s="308"/>
      <c r="H96" s="308"/>
      <c r="I96" s="308"/>
      <c r="J96" s="308"/>
      <c r="K96" s="308"/>
      <c r="L96" s="308"/>
      <c r="M96" s="308"/>
      <c r="N96" s="308"/>
      <c r="O96" s="308"/>
      <c r="P96" s="308"/>
      <c r="Q96" s="65">
        <v>0</v>
      </c>
      <c r="R96" s="312"/>
      <c r="S96" s="312"/>
      <c r="T96" s="312"/>
      <c r="U96" s="312"/>
      <c r="V96" s="312"/>
      <c r="W96" s="312"/>
      <c r="X96" s="312"/>
      <c r="Y96" s="312"/>
      <c r="Z96" s="312"/>
      <c r="AA96" s="312"/>
      <c r="AB96" s="312"/>
      <c r="AC96" s="312"/>
      <c r="AD96" s="312"/>
      <c r="AE96" s="312"/>
      <c r="AF96" s="65">
        <v>0</v>
      </c>
      <c r="AG96" s="312"/>
      <c r="AH96" s="312"/>
      <c r="AI96" s="312"/>
      <c r="AJ96" s="312"/>
      <c r="AK96" s="312"/>
      <c r="AL96" s="312"/>
      <c r="AM96" s="312"/>
      <c r="AN96" s="312"/>
      <c r="AO96" s="312"/>
      <c r="AP96" s="312"/>
      <c r="AQ96" s="312"/>
      <c r="AR96" s="312"/>
      <c r="AS96" s="312"/>
      <c r="AT96" s="312"/>
    </row>
    <row r="97" spans="1:46" ht="45" customHeight="1" x14ac:dyDescent="0.25">
      <c r="A97" s="308" t="s">
        <v>446</v>
      </c>
      <c r="B97" s="308"/>
      <c r="C97" s="308"/>
      <c r="D97" s="308"/>
      <c r="E97" s="308"/>
      <c r="F97" s="308"/>
      <c r="G97" s="308"/>
      <c r="H97" s="308"/>
      <c r="I97" s="308"/>
      <c r="J97" s="308"/>
      <c r="K97" s="308"/>
      <c r="L97" s="308"/>
      <c r="M97" s="308"/>
      <c r="N97" s="308"/>
      <c r="O97" s="308"/>
      <c r="P97" s="308"/>
      <c r="Q97" s="65">
        <v>0</v>
      </c>
      <c r="R97" s="309"/>
      <c r="S97" s="309"/>
      <c r="T97" s="309"/>
      <c r="U97" s="309"/>
      <c r="V97" s="309"/>
      <c r="W97" s="309"/>
      <c r="X97" s="309"/>
      <c r="Y97" s="309"/>
      <c r="Z97" s="309"/>
      <c r="AA97" s="309"/>
      <c r="AB97" s="309"/>
      <c r="AC97" s="309"/>
      <c r="AD97" s="309"/>
      <c r="AE97" s="309"/>
      <c r="AF97" s="65">
        <v>0</v>
      </c>
      <c r="AG97" s="309"/>
      <c r="AH97" s="309"/>
      <c r="AI97" s="309"/>
      <c r="AJ97" s="309"/>
      <c r="AK97" s="309"/>
      <c r="AL97" s="309"/>
      <c r="AM97" s="309"/>
      <c r="AN97" s="309"/>
      <c r="AO97" s="309"/>
      <c r="AP97" s="309"/>
      <c r="AQ97" s="309"/>
      <c r="AR97" s="309"/>
      <c r="AS97" s="309"/>
      <c r="AT97" s="309"/>
    </row>
    <row r="98" spans="1:46" ht="71.900000000000006" customHeight="1" x14ac:dyDescent="0.25">
      <c r="A98" s="308" t="s">
        <v>447</v>
      </c>
      <c r="B98" s="308"/>
      <c r="C98" s="308"/>
      <c r="D98" s="308"/>
      <c r="E98" s="308"/>
      <c r="F98" s="308"/>
      <c r="G98" s="308"/>
      <c r="H98" s="308"/>
      <c r="I98" s="308"/>
      <c r="J98" s="308"/>
      <c r="K98" s="308"/>
      <c r="L98" s="308"/>
      <c r="M98" s="308"/>
      <c r="N98" s="308"/>
      <c r="O98" s="308"/>
      <c r="P98" s="308"/>
      <c r="Q98" s="65">
        <v>0</v>
      </c>
      <c r="R98" s="309"/>
      <c r="S98" s="309"/>
      <c r="T98" s="309"/>
      <c r="U98" s="309"/>
      <c r="V98" s="309"/>
      <c r="W98" s="309"/>
      <c r="X98" s="309"/>
      <c r="Y98" s="309"/>
      <c r="Z98" s="309"/>
      <c r="AA98" s="309"/>
      <c r="AB98" s="309"/>
      <c r="AC98" s="309"/>
      <c r="AD98" s="309"/>
      <c r="AE98" s="309"/>
      <c r="AF98" s="65">
        <v>0</v>
      </c>
      <c r="AG98" s="309"/>
      <c r="AH98" s="309"/>
      <c r="AI98" s="309"/>
      <c r="AJ98" s="309"/>
      <c r="AK98" s="309"/>
      <c r="AL98" s="309"/>
      <c r="AM98" s="309"/>
      <c r="AN98" s="309"/>
      <c r="AO98" s="309"/>
      <c r="AP98" s="309"/>
      <c r="AQ98" s="309"/>
      <c r="AR98" s="309"/>
      <c r="AS98" s="309"/>
      <c r="AT98" s="309"/>
    </row>
    <row r="99" spans="1:46" ht="45" customHeight="1" x14ac:dyDescent="0.25">
      <c r="A99" s="308" t="s">
        <v>448</v>
      </c>
      <c r="B99" s="308"/>
      <c r="C99" s="308"/>
      <c r="D99" s="308"/>
      <c r="E99" s="308"/>
      <c r="F99" s="308"/>
      <c r="G99" s="308"/>
      <c r="H99" s="308"/>
      <c r="I99" s="308"/>
      <c r="J99" s="308"/>
      <c r="K99" s="308"/>
      <c r="L99" s="308"/>
      <c r="M99" s="308"/>
      <c r="N99" s="308"/>
      <c r="O99" s="308"/>
      <c r="P99" s="308"/>
      <c r="Q99" s="65">
        <v>0</v>
      </c>
      <c r="R99" s="309"/>
      <c r="S99" s="309"/>
      <c r="T99" s="309"/>
      <c r="U99" s="309"/>
      <c r="V99" s="309"/>
      <c r="W99" s="309"/>
      <c r="X99" s="309"/>
      <c r="Y99" s="309"/>
      <c r="Z99" s="309"/>
      <c r="AA99" s="309"/>
      <c r="AB99" s="309"/>
      <c r="AC99" s="309"/>
      <c r="AD99" s="309"/>
      <c r="AE99" s="309"/>
      <c r="AF99" s="65">
        <v>0</v>
      </c>
      <c r="AG99" s="309"/>
      <c r="AH99" s="309"/>
      <c r="AI99" s="309"/>
      <c r="AJ99" s="309"/>
      <c r="AK99" s="309"/>
      <c r="AL99" s="309"/>
      <c r="AM99" s="309"/>
      <c r="AN99" s="309"/>
      <c r="AO99" s="309"/>
      <c r="AP99" s="309"/>
      <c r="AQ99" s="309"/>
      <c r="AR99" s="309"/>
      <c r="AS99" s="309"/>
      <c r="AT99" s="309"/>
    </row>
    <row r="100" spans="1:46" ht="16" thickTop="1" x14ac:dyDescent="0.25">
      <c r="A100" s="74"/>
      <c r="B100" s="74"/>
      <c r="C100" s="74"/>
      <c r="D100" s="74"/>
      <c r="E100" s="74"/>
      <c r="F100" s="74"/>
      <c r="G100" s="74"/>
      <c r="H100" s="74"/>
      <c r="I100" s="74"/>
      <c r="J100" s="74"/>
      <c r="K100" s="74"/>
      <c r="L100" s="74"/>
      <c r="M100" s="74"/>
      <c r="N100" s="74"/>
      <c r="O100" s="74"/>
      <c r="P100" s="74"/>
      <c r="Q100" s="62"/>
      <c r="R100" s="226"/>
      <c r="S100" s="226"/>
      <c r="T100" s="226"/>
      <c r="U100" s="226"/>
      <c r="V100" s="226"/>
      <c r="W100" s="226"/>
      <c r="X100" s="226"/>
      <c r="Y100" s="226"/>
      <c r="Z100" s="226"/>
      <c r="AA100" s="226"/>
      <c r="AB100" s="226"/>
      <c r="AC100" s="226"/>
      <c r="AD100" s="226"/>
      <c r="AE100" s="226"/>
      <c r="AF100" s="62"/>
      <c r="AG100" s="226"/>
      <c r="AH100" s="226"/>
      <c r="AI100" s="226"/>
      <c r="AJ100" s="226"/>
      <c r="AK100" s="226"/>
      <c r="AL100" s="226"/>
      <c r="AM100" s="226"/>
      <c r="AN100" s="226"/>
      <c r="AO100" s="226"/>
      <c r="AP100" s="226"/>
      <c r="AQ100" s="226"/>
      <c r="AR100" s="226"/>
      <c r="AS100" s="226"/>
      <c r="AT100" s="226"/>
    </row>
    <row r="101" spans="1:46" ht="15.5" x14ac:dyDescent="0.25"/>
    <row r="102" spans="1:46" ht="45" customHeight="1" x14ac:dyDescent="0.25">
      <c r="A102" s="269" t="s">
        <v>449</v>
      </c>
      <c r="B102" s="269"/>
      <c r="C102" s="269"/>
      <c r="D102" s="269"/>
      <c r="E102" s="269"/>
      <c r="F102" s="269"/>
      <c r="G102" s="269"/>
      <c r="H102" s="269"/>
      <c r="I102" s="269"/>
      <c r="J102" s="269"/>
      <c r="K102" s="269"/>
      <c r="L102" s="269"/>
      <c r="M102" s="269"/>
      <c r="N102" s="269"/>
      <c r="O102" s="269"/>
      <c r="P102" s="269"/>
      <c r="Q102" s="269"/>
      <c r="R102" s="269"/>
      <c r="S102" s="269"/>
      <c r="T102" s="269"/>
      <c r="U102" s="269"/>
      <c r="V102" s="269"/>
      <c r="W102" s="269"/>
      <c r="X102" s="269"/>
      <c r="Y102" s="269"/>
      <c r="Z102" s="269"/>
      <c r="AA102" s="269"/>
      <c r="AB102" s="269"/>
      <c r="AC102" s="269"/>
      <c r="AD102" s="269"/>
      <c r="AE102" s="269"/>
      <c r="AF102"/>
      <c r="AG102" s="245" t="s">
        <v>62</v>
      </c>
      <c r="AH102" s="245"/>
      <c r="AI102" s="245"/>
      <c r="AJ102" s="245"/>
      <c r="AK102" s="69">
        <f>(('Artículo 121 (resumen PI)'!C15*0.8+'Artículo 121 (resumen PI)'!F15*0.2)+('Artículo 121 (resumen PNT)'!C15*0.8+'Artículo 121 (resumen PNT)'!F15*0.2))/2</f>
        <v>0</v>
      </c>
      <c r="AL102"/>
      <c r="AM102"/>
      <c r="AN102"/>
      <c r="AO102"/>
      <c r="AP102"/>
      <c r="AQ102"/>
      <c r="AR102"/>
      <c r="AS102"/>
      <c r="AT102"/>
    </row>
    <row r="103" spans="1:46" ht="15.75" customHeight="1" x14ac:dyDescent="0.25">
      <c r="A103" s="60"/>
      <c r="B103" s="61"/>
      <c r="C103" s="61"/>
      <c r="D103" s="61"/>
      <c r="E103" s="61"/>
      <c r="F103" s="61"/>
      <c r="G103" s="61"/>
      <c r="H103" s="61"/>
      <c r="I103" s="61"/>
      <c r="J103" s="61"/>
      <c r="K103" s="61"/>
      <c r="L103" s="61"/>
      <c r="M103" s="61"/>
      <c r="N103" s="61"/>
      <c r="O103" s="61"/>
      <c r="P103" s="61"/>
      <c r="Q103" s="26"/>
      <c r="R103" s="61"/>
      <c r="S103" s="61"/>
      <c r="T103" s="61"/>
      <c r="U103" s="61"/>
      <c r="V103" s="61"/>
      <c r="W103" s="61"/>
      <c r="X103" s="61"/>
      <c r="Y103" s="61"/>
      <c r="Z103" s="61"/>
      <c r="AA103" s="61"/>
      <c r="AB103" s="61"/>
      <c r="AC103" s="61"/>
      <c r="AD103" s="61"/>
      <c r="AE103" s="61"/>
      <c r="AF103"/>
      <c r="AG103"/>
      <c r="AH103"/>
      <c r="AI103"/>
      <c r="AJ103"/>
      <c r="AK103"/>
      <c r="AL103"/>
      <c r="AM103"/>
      <c r="AN103"/>
      <c r="AO103"/>
      <c r="AP103"/>
      <c r="AQ103"/>
      <c r="AR103"/>
      <c r="AS103"/>
      <c r="AT103"/>
    </row>
    <row r="104" spans="1:46" ht="15.5" x14ac:dyDescent="0.25">
      <c r="A104" s="60" t="s">
        <v>63</v>
      </c>
      <c r="B104" s="61"/>
      <c r="C104" s="61"/>
      <c r="D104" s="61"/>
      <c r="E104" s="61"/>
      <c r="F104" s="61"/>
      <c r="G104" s="61"/>
      <c r="H104" s="61"/>
      <c r="I104" s="61"/>
      <c r="J104" s="61"/>
      <c r="K104" s="61"/>
      <c r="L104" s="61"/>
      <c r="M104" s="61"/>
      <c r="N104" s="61"/>
      <c r="O104" s="61"/>
      <c r="P104" s="61"/>
      <c r="Q104" s="26"/>
      <c r="R104" s="61"/>
      <c r="S104" s="61"/>
      <c r="T104" s="61"/>
      <c r="U104" s="61"/>
      <c r="V104" s="61"/>
      <c r="W104" s="61"/>
      <c r="X104" s="61"/>
      <c r="Y104" s="61"/>
      <c r="Z104" s="61"/>
      <c r="AA104" s="61"/>
      <c r="AB104" s="61"/>
      <c r="AC104" s="61"/>
      <c r="AD104" s="61"/>
      <c r="AE104" s="61"/>
      <c r="AF104"/>
      <c r="AG104"/>
      <c r="AH104"/>
      <c r="AI104"/>
      <c r="AJ104"/>
      <c r="AK104"/>
      <c r="AL104"/>
      <c r="AM104"/>
      <c r="AN104"/>
      <c r="AO104"/>
      <c r="AP104"/>
      <c r="AQ104"/>
      <c r="AR104"/>
      <c r="AS104"/>
      <c r="AT104"/>
    </row>
    <row r="105" spans="1:46" ht="15" customHeight="1" x14ac:dyDescent="0.25">
      <c r="A105" s="57"/>
      <c r="B105" s="57"/>
      <c r="C105" s="57"/>
      <c r="D105" s="57"/>
      <c r="E105" s="57"/>
      <c r="F105" s="57"/>
      <c r="G105" s="57"/>
      <c r="H105" s="57"/>
      <c r="I105" s="57"/>
      <c r="J105" s="57"/>
      <c r="K105" s="57"/>
      <c r="L105" s="57"/>
      <c r="M105" s="57"/>
      <c r="N105" s="57"/>
      <c r="O105" s="57"/>
      <c r="P105" s="57"/>
      <c r="R105" s="57"/>
      <c r="S105" s="57"/>
      <c r="T105" s="57"/>
      <c r="U105" s="57"/>
      <c r="V105" s="57"/>
      <c r="W105" s="57"/>
      <c r="X105" s="57"/>
      <c r="Y105" s="57"/>
      <c r="Z105" s="57"/>
      <c r="AA105" s="57"/>
      <c r="AB105" s="57"/>
      <c r="AC105" s="57"/>
      <c r="AD105" s="57"/>
      <c r="AE105" s="57"/>
      <c r="AF105"/>
      <c r="AG105"/>
      <c r="AH105"/>
      <c r="AI105"/>
      <c r="AJ105"/>
      <c r="AK105"/>
      <c r="AL105"/>
      <c r="AM105"/>
      <c r="AN105"/>
      <c r="AO105"/>
      <c r="AP105"/>
      <c r="AQ105"/>
      <c r="AR105"/>
      <c r="AS105"/>
      <c r="AT105"/>
    </row>
    <row r="106" spans="1:46" ht="66.650000000000006" customHeight="1" thickBot="1" x14ac:dyDescent="0.3">
      <c r="A106" s="273" t="s">
        <v>450</v>
      </c>
      <c r="B106" s="273"/>
      <c r="C106" s="273"/>
      <c r="D106" s="273"/>
      <c r="E106" s="273"/>
      <c r="F106" s="273"/>
      <c r="G106" s="273"/>
      <c r="H106" s="273"/>
      <c r="I106" s="273"/>
      <c r="J106" s="273"/>
      <c r="K106" s="273"/>
      <c r="L106" s="273"/>
      <c r="M106" s="273"/>
      <c r="N106" s="273"/>
      <c r="O106" s="273"/>
      <c r="P106" s="273"/>
      <c r="Q106" s="62"/>
      <c r="R106" s="57"/>
      <c r="S106" s="57"/>
      <c r="T106" s="57"/>
      <c r="U106" s="57"/>
      <c r="V106" s="311"/>
      <c r="W106" s="311"/>
      <c r="X106" s="311"/>
      <c r="Y106" s="311"/>
      <c r="Z106" s="311"/>
      <c r="AA106" s="311"/>
      <c r="AB106" s="311"/>
      <c r="AC106" s="311"/>
      <c r="AD106" s="311"/>
      <c r="AE106" s="311"/>
      <c r="AF106" s="62"/>
      <c r="AG106" s="57"/>
      <c r="AH106" s="57"/>
      <c r="AI106" s="57"/>
      <c r="AJ106" s="57"/>
      <c r="AK106" s="311"/>
      <c r="AL106" s="311"/>
      <c r="AM106" s="311"/>
      <c r="AN106" s="311"/>
      <c r="AO106" s="311"/>
      <c r="AP106" s="311"/>
      <c r="AQ106" s="311"/>
      <c r="AR106" s="311"/>
      <c r="AS106" s="311"/>
      <c r="AT106" s="311"/>
    </row>
    <row r="107" spans="1:46" ht="45" customHeight="1" x14ac:dyDescent="0.25">
      <c r="A107" s="305" t="s">
        <v>44</v>
      </c>
      <c r="B107" s="305"/>
      <c r="C107" s="305"/>
      <c r="D107" s="305"/>
      <c r="E107" s="305"/>
      <c r="F107" s="305"/>
      <c r="G107" s="305"/>
      <c r="H107" s="305"/>
      <c r="I107" s="305"/>
      <c r="J107" s="305"/>
      <c r="K107" s="305"/>
      <c r="L107" s="305"/>
      <c r="M107" s="305"/>
      <c r="N107" s="305"/>
      <c r="O107" s="305"/>
      <c r="P107" s="305"/>
      <c r="Q107" s="63" t="s">
        <v>65</v>
      </c>
      <c r="R107" s="306" t="s">
        <v>66</v>
      </c>
      <c r="S107" s="306"/>
      <c r="T107" s="306"/>
      <c r="U107" s="306"/>
      <c r="V107" s="306"/>
      <c r="W107" s="306"/>
      <c r="X107" s="306"/>
      <c r="Y107" s="306"/>
      <c r="Z107" s="306"/>
      <c r="AA107" s="306"/>
      <c r="AB107" s="306"/>
      <c r="AC107" s="306"/>
      <c r="AD107" s="306"/>
      <c r="AE107" s="306"/>
      <c r="AF107" s="64" t="s">
        <v>65</v>
      </c>
      <c r="AG107" s="307" t="s">
        <v>8</v>
      </c>
      <c r="AH107" s="307"/>
      <c r="AI107" s="307"/>
      <c r="AJ107" s="307"/>
      <c r="AK107" s="307"/>
      <c r="AL107" s="307"/>
      <c r="AM107" s="307"/>
      <c r="AN107" s="307"/>
      <c r="AO107" s="307"/>
      <c r="AP107" s="307"/>
      <c r="AQ107" s="307"/>
      <c r="AR107" s="307"/>
      <c r="AS107" s="307"/>
      <c r="AT107" s="307"/>
    </row>
    <row r="108" spans="1:46" ht="45" customHeight="1" x14ac:dyDescent="0.25">
      <c r="A108" s="308" t="s">
        <v>403</v>
      </c>
      <c r="B108" s="308"/>
      <c r="C108" s="308"/>
      <c r="D108" s="308"/>
      <c r="E108" s="308"/>
      <c r="F108" s="308"/>
      <c r="G108" s="308"/>
      <c r="H108" s="308"/>
      <c r="I108" s="308"/>
      <c r="J108" s="308"/>
      <c r="K108" s="308"/>
      <c r="L108" s="308"/>
      <c r="M108" s="308"/>
      <c r="N108" s="308"/>
      <c r="O108" s="308"/>
      <c r="P108" s="308"/>
      <c r="Q108" s="65">
        <v>0</v>
      </c>
      <c r="R108" s="309" t="s">
        <v>404</v>
      </c>
      <c r="S108" s="309"/>
      <c r="T108" s="309"/>
      <c r="U108" s="309"/>
      <c r="V108" s="309"/>
      <c r="W108" s="309"/>
      <c r="X108" s="309"/>
      <c r="Y108" s="309"/>
      <c r="Z108" s="309"/>
      <c r="AA108" s="309"/>
      <c r="AB108" s="309"/>
      <c r="AC108" s="309"/>
      <c r="AD108" s="309"/>
      <c r="AE108" s="309"/>
      <c r="AF108" s="65">
        <v>0</v>
      </c>
      <c r="AG108" s="309" t="s">
        <v>405</v>
      </c>
      <c r="AH108" s="309"/>
      <c r="AI108" s="309"/>
      <c r="AJ108" s="309"/>
      <c r="AK108" s="309"/>
      <c r="AL108" s="309"/>
      <c r="AM108" s="309"/>
      <c r="AN108" s="309"/>
      <c r="AO108" s="309"/>
      <c r="AP108" s="309"/>
      <c r="AQ108" s="309"/>
      <c r="AR108" s="309"/>
      <c r="AS108" s="309"/>
      <c r="AT108" s="309"/>
    </row>
    <row r="109" spans="1:46" ht="45" customHeight="1" x14ac:dyDescent="0.25">
      <c r="A109" s="308" t="s">
        <v>441</v>
      </c>
      <c r="B109" s="308"/>
      <c r="C109" s="308"/>
      <c r="D109" s="308"/>
      <c r="E109" s="308"/>
      <c r="F109" s="308"/>
      <c r="G109" s="308"/>
      <c r="H109" s="308"/>
      <c r="I109" s="308"/>
      <c r="J109" s="308"/>
      <c r="K109" s="308"/>
      <c r="L109" s="308"/>
      <c r="M109" s="308"/>
      <c r="N109" s="308"/>
      <c r="O109" s="308"/>
      <c r="P109" s="308"/>
      <c r="Q109" s="65">
        <v>0</v>
      </c>
      <c r="R109" s="312"/>
      <c r="S109" s="312"/>
      <c r="T109" s="312"/>
      <c r="U109" s="312"/>
      <c r="V109" s="312"/>
      <c r="W109" s="312"/>
      <c r="X109" s="312"/>
      <c r="Y109" s="312"/>
      <c r="Z109" s="312"/>
      <c r="AA109" s="312"/>
      <c r="AB109" s="312"/>
      <c r="AC109" s="312"/>
      <c r="AD109" s="312"/>
      <c r="AE109" s="312"/>
      <c r="AF109" s="65">
        <v>0</v>
      </c>
      <c r="AG109" s="312"/>
      <c r="AH109" s="312"/>
      <c r="AI109" s="312"/>
      <c r="AJ109" s="312"/>
      <c r="AK109" s="312"/>
      <c r="AL109" s="312"/>
      <c r="AM109" s="312"/>
      <c r="AN109" s="312"/>
      <c r="AO109" s="312"/>
      <c r="AP109" s="312"/>
      <c r="AQ109" s="312"/>
      <c r="AR109" s="312"/>
      <c r="AS109" s="312"/>
      <c r="AT109" s="312"/>
    </row>
    <row r="110" spans="1:46" ht="45" customHeight="1" x14ac:dyDescent="0.25">
      <c r="A110" s="308" t="s">
        <v>451</v>
      </c>
      <c r="B110" s="308"/>
      <c r="C110" s="308"/>
      <c r="D110" s="308"/>
      <c r="E110" s="308"/>
      <c r="F110" s="308"/>
      <c r="G110" s="308"/>
      <c r="H110" s="308"/>
      <c r="I110" s="308"/>
      <c r="J110" s="308"/>
      <c r="K110" s="308"/>
      <c r="L110" s="308"/>
      <c r="M110" s="308"/>
      <c r="N110" s="308"/>
      <c r="O110" s="308"/>
      <c r="P110" s="308"/>
      <c r="Q110" s="65">
        <v>0</v>
      </c>
      <c r="R110" s="312"/>
      <c r="S110" s="312"/>
      <c r="T110" s="312"/>
      <c r="U110" s="312"/>
      <c r="V110" s="312"/>
      <c r="W110" s="312"/>
      <c r="X110" s="312"/>
      <c r="Y110" s="312"/>
      <c r="Z110" s="312"/>
      <c r="AA110" s="312"/>
      <c r="AB110" s="312"/>
      <c r="AC110" s="312"/>
      <c r="AD110" s="312"/>
      <c r="AE110" s="312"/>
      <c r="AF110" s="65">
        <v>0</v>
      </c>
      <c r="AG110" s="312"/>
      <c r="AH110" s="312"/>
      <c r="AI110" s="312"/>
      <c r="AJ110" s="312"/>
      <c r="AK110" s="312"/>
      <c r="AL110" s="312"/>
      <c r="AM110" s="312"/>
      <c r="AN110" s="312"/>
      <c r="AO110" s="312"/>
      <c r="AP110" s="312"/>
      <c r="AQ110" s="312"/>
      <c r="AR110" s="312"/>
      <c r="AS110" s="312"/>
      <c r="AT110" s="312"/>
    </row>
    <row r="111" spans="1:46" ht="45" customHeight="1" x14ac:dyDescent="0.25">
      <c r="A111" s="308" t="s">
        <v>452</v>
      </c>
      <c r="B111" s="308"/>
      <c r="C111" s="308"/>
      <c r="D111" s="308"/>
      <c r="E111" s="308"/>
      <c r="F111" s="308"/>
      <c r="G111" s="308"/>
      <c r="H111" s="308"/>
      <c r="I111" s="308"/>
      <c r="J111" s="308"/>
      <c r="K111" s="308"/>
      <c r="L111" s="308"/>
      <c r="M111" s="308"/>
      <c r="N111" s="308"/>
      <c r="O111" s="308"/>
      <c r="P111" s="308"/>
      <c r="Q111" s="65">
        <v>0</v>
      </c>
      <c r="R111" s="312"/>
      <c r="S111" s="312"/>
      <c r="T111" s="312"/>
      <c r="U111" s="312"/>
      <c r="V111" s="312"/>
      <c r="W111" s="312"/>
      <c r="X111" s="312"/>
      <c r="Y111" s="312"/>
      <c r="Z111" s="312"/>
      <c r="AA111" s="312"/>
      <c r="AB111" s="312"/>
      <c r="AC111" s="312"/>
      <c r="AD111" s="312"/>
      <c r="AE111" s="312"/>
      <c r="AF111" s="65">
        <v>0</v>
      </c>
      <c r="AG111" s="312"/>
      <c r="AH111" s="312"/>
      <c r="AI111" s="312"/>
      <c r="AJ111" s="312"/>
      <c r="AK111" s="312"/>
      <c r="AL111" s="312"/>
      <c r="AM111" s="312"/>
      <c r="AN111" s="312"/>
      <c r="AO111" s="312"/>
      <c r="AP111" s="312"/>
      <c r="AQ111" s="312"/>
      <c r="AR111" s="312"/>
      <c r="AS111" s="312"/>
      <c r="AT111" s="312"/>
    </row>
    <row r="112" spans="1:46" ht="45" customHeight="1" x14ac:dyDescent="0.25">
      <c r="A112" s="308" t="s">
        <v>453</v>
      </c>
      <c r="B112" s="308"/>
      <c r="C112" s="308"/>
      <c r="D112" s="308"/>
      <c r="E112" s="308"/>
      <c r="F112" s="308"/>
      <c r="G112" s="308"/>
      <c r="H112" s="308"/>
      <c r="I112" s="308"/>
      <c r="J112" s="308"/>
      <c r="K112" s="308"/>
      <c r="L112" s="308"/>
      <c r="M112" s="308"/>
      <c r="N112" s="308"/>
      <c r="O112" s="308"/>
      <c r="P112" s="308"/>
      <c r="Q112" s="65">
        <v>0</v>
      </c>
      <c r="R112" s="312"/>
      <c r="S112" s="312"/>
      <c r="T112" s="312"/>
      <c r="U112" s="312"/>
      <c r="V112" s="312"/>
      <c r="W112" s="312"/>
      <c r="X112" s="312"/>
      <c r="Y112" s="312"/>
      <c r="Z112" s="312"/>
      <c r="AA112" s="312"/>
      <c r="AB112" s="312"/>
      <c r="AC112" s="312"/>
      <c r="AD112" s="312"/>
      <c r="AE112" s="312"/>
      <c r="AF112" s="65">
        <v>0</v>
      </c>
      <c r="AG112" s="312"/>
      <c r="AH112" s="312"/>
      <c r="AI112" s="312"/>
      <c r="AJ112" s="312"/>
      <c r="AK112" s="312"/>
      <c r="AL112" s="312"/>
      <c r="AM112" s="312"/>
      <c r="AN112" s="312"/>
      <c r="AO112" s="312"/>
      <c r="AP112" s="312"/>
      <c r="AQ112" s="312"/>
      <c r="AR112" s="312"/>
      <c r="AS112" s="312"/>
      <c r="AT112" s="312"/>
    </row>
    <row r="113" spans="1:46" ht="45" customHeight="1" x14ac:dyDescent="0.25">
      <c r="A113" s="308" t="s">
        <v>454</v>
      </c>
      <c r="B113" s="308"/>
      <c r="C113" s="308"/>
      <c r="D113" s="308"/>
      <c r="E113" s="308"/>
      <c r="F113" s="308"/>
      <c r="G113" s="308"/>
      <c r="H113" s="308"/>
      <c r="I113" s="308"/>
      <c r="J113" s="308"/>
      <c r="K113" s="308"/>
      <c r="L113" s="308"/>
      <c r="M113" s="308"/>
      <c r="N113" s="308"/>
      <c r="O113" s="308"/>
      <c r="P113" s="308"/>
      <c r="Q113" s="65">
        <v>0</v>
      </c>
      <c r="R113" s="309"/>
      <c r="S113" s="309"/>
      <c r="T113" s="309"/>
      <c r="U113" s="309"/>
      <c r="V113" s="309"/>
      <c r="W113" s="309"/>
      <c r="X113" s="309"/>
      <c r="Y113" s="309"/>
      <c r="Z113" s="309"/>
      <c r="AA113" s="309"/>
      <c r="AB113" s="309"/>
      <c r="AC113" s="309"/>
      <c r="AD113" s="309"/>
      <c r="AE113" s="309"/>
      <c r="AF113" s="65">
        <v>0</v>
      </c>
      <c r="AG113" s="309"/>
      <c r="AH113" s="309"/>
      <c r="AI113" s="309"/>
      <c r="AJ113" s="309"/>
      <c r="AK113" s="309"/>
      <c r="AL113" s="309"/>
      <c r="AM113" s="309"/>
      <c r="AN113" s="309"/>
      <c r="AO113" s="309"/>
      <c r="AP113" s="309"/>
      <c r="AQ113" s="309"/>
      <c r="AR113" s="309"/>
      <c r="AS113" s="309"/>
      <c r="AT113" s="309"/>
    </row>
    <row r="114" spans="1:46" ht="45" customHeight="1" x14ac:dyDescent="0.25">
      <c r="A114" s="308" t="s">
        <v>455</v>
      </c>
      <c r="B114" s="308"/>
      <c r="C114" s="308"/>
      <c r="D114" s="308"/>
      <c r="E114" s="308"/>
      <c r="F114" s="308"/>
      <c r="G114" s="308"/>
      <c r="H114" s="308"/>
      <c r="I114" s="308"/>
      <c r="J114" s="308"/>
      <c r="K114" s="308"/>
      <c r="L114" s="308"/>
      <c r="M114" s="308"/>
      <c r="N114" s="308"/>
      <c r="O114" s="308"/>
      <c r="P114" s="308"/>
      <c r="Q114" s="65">
        <v>0</v>
      </c>
      <c r="R114" s="309"/>
      <c r="S114" s="309"/>
      <c r="T114" s="309"/>
      <c r="U114" s="309"/>
      <c r="V114" s="309"/>
      <c r="W114" s="309"/>
      <c r="X114" s="309"/>
      <c r="Y114" s="309"/>
      <c r="Z114" s="309"/>
      <c r="AA114" s="309"/>
      <c r="AB114" s="309"/>
      <c r="AC114" s="309"/>
      <c r="AD114" s="309"/>
      <c r="AE114" s="309"/>
      <c r="AF114" s="65">
        <v>0</v>
      </c>
      <c r="AG114" s="309"/>
      <c r="AH114" s="309"/>
      <c r="AI114" s="309"/>
      <c r="AJ114" s="309"/>
      <c r="AK114" s="309"/>
      <c r="AL114" s="309"/>
      <c r="AM114" s="309"/>
      <c r="AN114" s="309"/>
      <c r="AO114" s="309"/>
      <c r="AP114" s="309"/>
      <c r="AQ114" s="309"/>
      <c r="AR114" s="309"/>
      <c r="AS114" s="309"/>
      <c r="AT114" s="309"/>
    </row>
    <row r="115" spans="1:46" ht="52.4" customHeight="1" x14ac:dyDescent="0.25">
      <c r="A115" s="308" t="s">
        <v>456</v>
      </c>
      <c r="B115" s="308"/>
      <c r="C115" s="308"/>
      <c r="D115" s="308"/>
      <c r="E115" s="308"/>
      <c r="F115" s="308"/>
      <c r="G115" s="308"/>
      <c r="H115" s="308"/>
      <c r="I115" s="308"/>
      <c r="J115" s="308"/>
      <c r="K115" s="308"/>
      <c r="L115" s="308"/>
      <c r="M115" s="308"/>
      <c r="N115" s="308"/>
      <c r="O115" s="308"/>
      <c r="P115" s="308"/>
      <c r="Q115" s="65">
        <v>0</v>
      </c>
      <c r="R115" s="309"/>
      <c r="S115" s="309"/>
      <c r="T115" s="309"/>
      <c r="U115" s="309"/>
      <c r="V115" s="309"/>
      <c r="W115" s="309"/>
      <c r="X115" s="309"/>
      <c r="Y115" s="309"/>
      <c r="Z115" s="309"/>
      <c r="AA115" s="309"/>
      <c r="AB115" s="309"/>
      <c r="AC115" s="309"/>
      <c r="AD115" s="309"/>
      <c r="AE115" s="309"/>
      <c r="AF115" s="65">
        <v>0</v>
      </c>
      <c r="AG115" s="309"/>
      <c r="AH115" s="309"/>
      <c r="AI115" s="309"/>
      <c r="AJ115" s="309"/>
      <c r="AK115" s="309"/>
      <c r="AL115" s="309"/>
      <c r="AM115" s="309"/>
      <c r="AN115" s="309"/>
      <c r="AO115" s="309"/>
      <c r="AP115" s="309"/>
      <c r="AQ115" s="309"/>
      <c r="AR115" s="309"/>
      <c r="AS115" s="309"/>
      <c r="AT115" s="309"/>
    </row>
    <row r="116" spans="1:46" ht="16.5" customHeight="1" thickTop="1" thickBot="1" x14ac:dyDescent="0.3">
      <c r="A116" s="57"/>
      <c r="B116" s="57"/>
      <c r="C116" s="57"/>
      <c r="D116" s="57"/>
      <c r="E116" s="57"/>
      <c r="F116" s="57"/>
      <c r="G116" s="57"/>
      <c r="H116" s="57"/>
      <c r="I116" s="57"/>
      <c r="J116" s="57"/>
      <c r="K116" s="57"/>
      <c r="L116" s="57"/>
      <c r="M116" s="57"/>
      <c r="N116" s="57"/>
      <c r="O116" s="57"/>
      <c r="P116" s="57"/>
      <c r="Q116" s="66"/>
      <c r="R116" s="57"/>
      <c r="S116" s="57"/>
      <c r="T116" s="57"/>
      <c r="U116" s="57"/>
      <c r="V116" s="57"/>
      <c r="W116" s="57"/>
      <c r="X116" s="57"/>
      <c r="Y116" s="57"/>
      <c r="Z116" s="57"/>
      <c r="AA116" s="57"/>
      <c r="AB116" s="57"/>
      <c r="AC116" s="57"/>
      <c r="AD116" s="57"/>
      <c r="AE116" s="57"/>
      <c r="AF116" s="66"/>
      <c r="AG116" s="57"/>
      <c r="AH116" s="57"/>
      <c r="AI116" s="57"/>
      <c r="AJ116" s="57"/>
      <c r="AK116" s="57"/>
      <c r="AL116" s="57"/>
      <c r="AM116" s="57"/>
      <c r="AN116" s="57"/>
      <c r="AO116" s="57"/>
      <c r="AP116" s="57"/>
      <c r="AQ116" s="57"/>
      <c r="AR116" s="57"/>
      <c r="AS116" s="57"/>
      <c r="AT116" s="57"/>
    </row>
    <row r="117" spans="1:46" ht="45" customHeight="1" x14ac:dyDescent="0.25">
      <c r="A117" s="313" t="s">
        <v>124</v>
      </c>
      <c r="B117" s="313"/>
      <c r="C117" s="313"/>
      <c r="D117" s="313"/>
      <c r="E117" s="313"/>
      <c r="F117" s="313"/>
      <c r="G117" s="313"/>
      <c r="H117" s="313"/>
      <c r="I117" s="313"/>
      <c r="J117" s="313"/>
      <c r="K117" s="313"/>
      <c r="L117" s="313"/>
      <c r="M117" s="313"/>
      <c r="N117" s="313"/>
      <c r="O117" s="313"/>
      <c r="P117" s="313"/>
      <c r="Q117" s="67" t="s">
        <v>65</v>
      </c>
      <c r="R117" s="314" t="s">
        <v>66</v>
      </c>
      <c r="S117" s="314"/>
      <c r="T117" s="314"/>
      <c r="U117" s="314"/>
      <c r="V117" s="314"/>
      <c r="W117" s="314"/>
      <c r="X117" s="314"/>
      <c r="Y117" s="314"/>
      <c r="Z117" s="314"/>
      <c r="AA117" s="314"/>
      <c r="AB117" s="314"/>
      <c r="AC117" s="314"/>
      <c r="AD117" s="314"/>
      <c r="AE117" s="314"/>
      <c r="AF117" s="68" t="s">
        <v>65</v>
      </c>
      <c r="AG117" s="315" t="s">
        <v>8</v>
      </c>
      <c r="AH117" s="315"/>
      <c r="AI117" s="315"/>
      <c r="AJ117" s="315"/>
      <c r="AK117" s="315"/>
      <c r="AL117" s="315"/>
      <c r="AM117" s="315"/>
      <c r="AN117" s="315"/>
      <c r="AO117" s="315"/>
      <c r="AP117" s="315"/>
      <c r="AQ117" s="315"/>
      <c r="AR117" s="315"/>
      <c r="AS117" s="315"/>
      <c r="AT117" s="315"/>
    </row>
    <row r="118" spans="1:46" ht="45" customHeight="1" x14ac:dyDescent="0.25">
      <c r="A118" s="308" t="s">
        <v>457</v>
      </c>
      <c r="B118" s="308"/>
      <c r="C118" s="308"/>
      <c r="D118" s="308"/>
      <c r="E118" s="308"/>
      <c r="F118" s="308"/>
      <c r="G118" s="308"/>
      <c r="H118" s="308"/>
      <c r="I118" s="308"/>
      <c r="J118" s="308"/>
      <c r="K118" s="308"/>
      <c r="L118" s="308"/>
      <c r="M118" s="308"/>
      <c r="N118" s="308"/>
      <c r="O118" s="308"/>
      <c r="P118" s="308"/>
      <c r="Q118" s="65">
        <v>0</v>
      </c>
      <c r="R118" s="309" t="s">
        <v>404</v>
      </c>
      <c r="S118" s="309"/>
      <c r="T118" s="309"/>
      <c r="U118" s="309"/>
      <c r="V118" s="309"/>
      <c r="W118" s="309"/>
      <c r="X118" s="309"/>
      <c r="Y118" s="309"/>
      <c r="Z118" s="309"/>
      <c r="AA118" s="309"/>
      <c r="AB118" s="309"/>
      <c r="AC118" s="309"/>
      <c r="AD118" s="309"/>
      <c r="AE118" s="309"/>
      <c r="AF118" s="65">
        <v>0</v>
      </c>
      <c r="AG118" s="309" t="s">
        <v>405</v>
      </c>
      <c r="AH118" s="309"/>
      <c r="AI118" s="309"/>
      <c r="AJ118" s="309"/>
      <c r="AK118" s="309"/>
      <c r="AL118" s="309"/>
      <c r="AM118" s="309"/>
      <c r="AN118" s="309"/>
      <c r="AO118" s="309"/>
      <c r="AP118" s="309"/>
      <c r="AQ118" s="309"/>
      <c r="AR118" s="309"/>
      <c r="AS118" s="309"/>
      <c r="AT118" s="309"/>
    </row>
    <row r="119" spans="1:46" ht="45" customHeight="1" x14ac:dyDescent="0.25">
      <c r="A119" s="308" t="s">
        <v>458</v>
      </c>
      <c r="B119" s="308"/>
      <c r="C119" s="308"/>
      <c r="D119" s="308"/>
      <c r="E119" s="308"/>
      <c r="F119" s="308"/>
      <c r="G119" s="308"/>
      <c r="H119" s="308"/>
      <c r="I119" s="308"/>
      <c r="J119" s="308"/>
      <c r="K119" s="308"/>
      <c r="L119" s="308"/>
      <c r="M119" s="308"/>
      <c r="N119" s="308"/>
      <c r="O119" s="308"/>
      <c r="P119" s="308"/>
      <c r="Q119" s="65">
        <v>0</v>
      </c>
      <c r="R119" s="312"/>
      <c r="S119" s="312"/>
      <c r="T119" s="312"/>
      <c r="U119" s="312"/>
      <c r="V119" s="312"/>
      <c r="W119" s="312"/>
      <c r="X119" s="312"/>
      <c r="Y119" s="312"/>
      <c r="Z119" s="312"/>
      <c r="AA119" s="312"/>
      <c r="AB119" s="312"/>
      <c r="AC119" s="312"/>
      <c r="AD119" s="312"/>
      <c r="AE119" s="312"/>
      <c r="AF119" s="65">
        <v>0</v>
      </c>
      <c r="AG119" s="312"/>
      <c r="AH119" s="312"/>
      <c r="AI119" s="312"/>
      <c r="AJ119" s="312"/>
      <c r="AK119" s="312"/>
      <c r="AL119" s="312"/>
      <c r="AM119" s="312"/>
      <c r="AN119" s="312"/>
      <c r="AO119" s="312"/>
      <c r="AP119" s="312"/>
      <c r="AQ119" s="312"/>
      <c r="AR119" s="312"/>
      <c r="AS119" s="312"/>
      <c r="AT119" s="312"/>
    </row>
    <row r="120" spans="1:46" ht="45" customHeight="1" x14ac:dyDescent="0.25">
      <c r="A120" s="308" t="s">
        <v>459</v>
      </c>
      <c r="B120" s="308"/>
      <c r="C120" s="308"/>
      <c r="D120" s="308"/>
      <c r="E120" s="308"/>
      <c r="F120" s="308"/>
      <c r="G120" s="308"/>
      <c r="H120" s="308"/>
      <c r="I120" s="308"/>
      <c r="J120" s="308"/>
      <c r="K120" s="308"/>
      <c r="L120" s="308"/>
      <c r="M120" s="308"/>
      <c r="N120" s="308"/>
      <c r="O120" s="308"/>
      <c r="P120" s="308"/>
      <c r="Q120" s="65">
        <v>0</v>
      </c>
      <c r="R120" s="309"/>
      <c r="S120" s="309"/>
      <c r="T120" s="309"/>
      <c r="U120" s="309"/>
      <c r="V120" s="309"/>
      <c r="W120" s="309"/>
      <c r="X120" s="309"/>
      <c r="Y120" s="309"/>
      <c r="Z120" s="309"/>
      <c r="AA120" s="309"/>
      <c r="AB120" s="309"/>
      <c r="AC120" s="309"/>
      <c r="AD120" s="309"/>
      <c r="AE120" s="309"/>
      <c r="AF120" s="65">
        <v>0</v>
      </c>
      <c r="AG120" s="309"/>
      <c r="AH120" s="309"/>
      <c r="AI120" s="309"/>
      <c r="AJ120" s="309"/>
      <c r="AK120" s="309"/>
      <c r="AL120" s="309"/>
      <c r="AM120" s="309"/>
      <c r="AN120" s="309"/>
      <c r="AO120" s="309"/>
      <c r="AP120" s="309"/>
      <c r="AQ120" s="309"/>
      <c r="AR120" s="309"/>
      <c r="AS120" s="309"/>
      <c r="AT120" s="309"/>
    </row>
    <row r="121" spans="1:46" ht="45" customHeight="1" x14ac:dyDescent="0.25">
      <c r="A121" s="308" t="s">
        <v>460</v>
      </c>
      <c r="B121" s="308"/>
      <c r="C121" s="308"/>
      <c r="D121" s="308"/>
      <c r="E121" s="308"/>
      <c r="F121" s="308"/>
      <c r="G121" s="308"/>
      <c r="H121" s="308"/>
      <c r="I121" s="308"/>
      <c r="J121" s="308"/>
      <c r="K121" s="308"/>
      <c r="L121" s="308"/>
      <c r="M121" s="308"/>
      <c r="N121" s="308"/>
      <c r="O121" s="308"/>
      <c r="P121" s="308"/>
      <c r="Q121" s="65">
        <v>0</v>
      </c>
      <c r="R121" s="309"/>
      <c r="S121" s="309"/>
      <c r="T121" s="309"/>
      <c r="U121" s="309"/>
      <c r="V121" s="309"/>
      <c r="W121" s="309"/>
      <c r="X121" s="309"/>
      <c r="Y121" s="309"/>
      <c r="Z121" s="309"/>
      <c r="AA121" s="309"/>
      <c r="AB121" s="309"/>
      <c r="AC121" s="309"/>
      <c r="AD121" s="309"/>
      <c r="AE121" s="309"/>
      <c r="AF121" s="65">
        <v>0</v>
      </c>
      <c r="AG121" s="309"/>
      <c r="AH121" s="309"/>
      <c r="AI121" s="309"/>
      <c r="AJ121" s="309"/>
      <c r="AK121" s="309"/>
      <c r="AL121" s="309"/>
      <c r="AM121" s="309"/>
      <c r="AN121" s="309"/>
      <c r="AO121" s="309"/>
      <c r="AP121" s="309"/>
      <c r="AQ121" s="309"/>
      <c r="AR121" s="309"/>
      <c r="AS121" s="309"/>
      <c r="AT121" s="309"/>
    </row>
    <row r="122" spans="1:46" ht="45" customHeight="1" x14ac:dyDescent="0.25">
      <c r="A122" s="308" t="s">
        <v>461</v>
      </c>
      <c r="B122" s="308"/>
      <c r="C122" s="308"/>
      <c r="D122" s="308"/>
      <c r="E122" s="308"/>
      <c r="F122" s="308"/>
      <c r="G122" s="308"/>
      <c r="H122" s="308"/>
      <c r="I122" s="308"/>
      <c r="J122" s="308"/>
      <c r="K122" s="308"/>
      <c r="L122" s="308"/>
      <c r="M122" s="308"/>
      <c r="N122" s="308"/>
      <c r="O122" s="308"/>
      <c r="P122" s="308"/>
      <c r="Q122" s="65">
        <v>0</v>
      </c>
      <c r="R122" s="309"/>
      <c r="S122" s="309"/>
      <c r="T122" s="309"/>
      <c r="U122" s="309"/>
      <c r="V122" s="309"/>
      <c r="W122" s="309"/>
      <c r="X122" s="309"/>
      <c r="Y122" s="309"/>
      <c r="Z122" s="309"/>
      <c r="AA122" s="309"/>
      <c r="AB122" s="309"/>
      <c r="AC122" s="309"/>
      <c r="AD122" s="309"/>
      <c r="AE122" s="309"/>
      <c r="AF122" s="65">
        <v>0</v>
      </c>
      <c r="AG122" s="309"/>
      <c r="AH122" s="309"/>
      <c r="AI122" s="309"/>
      <c r="AJ122" s="309"/>
      <c r="AK122" s="309"/>
      <c r="AL122" s="309"/>
      <c r="AM122" s="309"/>
      <c r="AN122" s="309"/>
      <c r="AO122" s="309"/>
      <c r="AP122" s="309"/>
      <c r="AQ122" s="309"/>
      <c r="AR122" s="309"/>
      <c r="AS122" s="309"/>
      <c r="AT122" s="309"/>
    </row>
    <row r="125" spans="1:46" ht="45" customHeight="1" x14ac:dyDescent="0.25">
      <c r="A125" s="269" t="s">
        <v>462</v>
      </c>
      <c r="B125" s="269"/>
      <c r="C125" s="269"/>
      <c r="D125" s="269"/>
      <c r="E125" s="269"/>
      <c r="F125" s="269"/>
      <c r="G125" s="269"/>
      <c r="H125" s="269"/>
      <c r="I125" s="269"/>
      <c r="J125" s="269"/>
      <c r="K125" s="269"/>
      <c r="L125" s="269"/>
      <c r="M125" s="269"/>
      <c r="N125" s="269"/>
      <c r="O125" s="269"/>
      <c r="P125" s="269"/>
      <c r="Q125" s="269"/>
      <c r="R125" s="269"/>
      <c r="S125" s="269"/>
      <c r="T125" s="269"/>
      <c r="U125" s="269"/>
      <c r="V125" s="269"/>
      <c r="W125" s="269"/>
      <c r="X125" s="269"/>
      <c r="Y125" s="269"/>
      <c r="Z125" s="269"/>
      <c r="AA125" s="269"/>
      <c r="AB125" s="269"/>
      <c r="AC125" s="269"/>
      <c r="AD125" s="269"/>
      <c r="AE125" s="269"/>
      <c r="AF125"/>
      <c r="AG125" s="245" t="s">
        <v>62</v>
      </c>
      <c r="AH125" s="245"/>
      <c r="AI125" s="245"/>
      <c r="AJ125" s="245"/>
      <c r="AK125" s="69">
        <f>(('Artículo 121 (resumen PI)'!C16*0.8+'Artículo 121 (resumen PI)'!F16*0.2)+('Artículo 121 (resumen PNT)'!C16*0.8+'Artículo 121 (resumen PNT)'!F16*0.2))/2</f>
        <v>0</v>
      </c>
      <c r="AL125"/>
      <c r="AM125"/>
      <c r="AN125"/>
      <c r="AO125"/>
      <c r="AP125"/>
      <c r="AQ125"/>
      <c r="AR125"/>
      <c r="AS125"/>
      <c r="AT125"/>
    </row>
    <row r="126" spans="1:46" ht="15.75" customHeight="1" x14ac:dyDescent="0.25">
      <c r="A126" s="60"/>
      <c r="B126" s="61"/>
      <c r="C126" s="61"/>
      <c r="D126" s="61"/>
      <c r="E126" s="61"/>
      <c r="F126" s="61"/>
      <c r="G126" s="61"/>
      <c r="H126" s="61"/>
      <c r="I126" s="61"/>
      <c r="J126" s="61"/>
      <c r="K126" s="61"/>
      <c r="L126" s="61"/>
      <c r="M126" s="61"/>
      <c r="N126" s="61"/>
      <c r="O126" s="61"/>
      <c r="P126" s="61"/>
      <c r="Q126" s="26"/>
      <c r="R126" s="61"/>
      <c r="S126" s="61"/>
      <c r="T126" s="61"/>
      <c r="U126" s="61"/>
      <c r="V126" s="61"/>
      <c r="W126" s="61"/>
      <c r="X126" s="61"/>
      <c r="Y126" s="61"/>
      <c r="Z126" s="61"/>
      <c r="AA126" s="61"/>
      <c r="AB126" s="61"/>
      <c r="AC126" s="61"/>
      <c r="AD126" s="61"/>
      <c r="AE126" s="61"/>
      <c r="AF126"/>
      <c r="AG126"/>
      <c r="AH126"/>
      <c r="AI126"/>
      <c r="AJ126"/>
      <c r="AK126"/>
      <c r="AL126"/>
      <c r="AM126"/>
      <c r="AN126"/>
      <c r="AO126"/>
      <c r="AP126"/>
      <c r="AQ126"/>
      <c r="AR126"/>
      <c r="AS126"/>
      <c r="AT126"/>
    </row>
    <row r="127" spans="1:46" ht="15.5" x14ac:dyDescent="0.25">
      <c r="A127" s="60" t="s">
        <v>63</v>
      </c>
      <c r="B127" s="61"/>
      <c r="C127" s="61"/>
      <c r="D127" s="61"/>
      <c r="E127" s="61"/>
      <c r="F127" s="61"/>
      <c r="G127" s="61"/>
      <c r="H127" s="61"/>
      <c r="I127" s="61"/>
      <c r="J127" s="61"/>
      <c r="K127" s="61"/>
      <c r="L127" s="61"/>
      <c r="M127" s="61"/>
      <c r="N127" s="61"/>
      <c r="O127" s="61"/>
      <c r="P127" s="61"/>
      <c r="Q127" s="26"/>
      <c r="R127" s="61"/>
      <c r="S127" s="61"/>
      <c r="T127" s="61"/>
      <c r="U127" s="61"/>
      <c r="V127" s="61"/>
      <c r="W127" s="61"/>
      <c r="X127" s="61"/>
      <c r="Y127" s="61"/>
      <c r="Z127" s="61"/>
      <c r="AA127" s="61"/>
      <c r="AB127" s="61"/>
      <c r="AC127" s="61"/>
      <c r="AD127" s="61"/>
      <c r="AE127" s="61"/>
      <c r="AF127"/>
      <c r="AG127"/>
      <c r="AH127"/>
      <c r="AI127"/>
      <c r="AJ127"/>
      <c r="AK127"/>
      <c r="AL127"/>
      <c r="AM127"/>
      <c r="AN127"/>
      <c r="AO127"/>
      <c r="AP127"/>
      <c r="AQ127"/>
      <c r="AR127"/>
      <c r="AS127"/>
      <c r="AT127"/>
    </row>
    <row r="128" spans="1:46" ht="15" customHeight="1" x14ac:dyDescent="0.25">
      <c r="A128" s="57"/>
      <c r="B128" s="57"/>
      <c r="C128" s="57"/>
      <c r="D128" s="57"/>
      <c r="E128" s="57"/>
      <c r="F128" s="57"/>
      <c r="G128" s="57"/>
      <c r="H128" s="57"/>
      <c r="I128" s="57"/>
      <c r="J128" s="57"/>
      <c r="K128" s="57"/>
      <c r="L128" s="57"/>
      <c r="M128" s="57"/>
      <c r="N128" s="57"/>
      <c r="O128" s="57"/>
      <c r="P128" s="57"/>
      <c r="R128" s="57"/>
      <c r="S128" s="57"/>
      <c r="T128" s="57"/>
      <c r="U128" s="57"/>
      <c r="V128" s="57"/>
      <c r="W128" s="57"/>
      <c r="X128" s="57"/>
      <c r="Y128" s="57"/>
      <c r="Z128" s="57"/>
      <c r="AA128" s="57"/>
      <c r="AB128" s="57"/>
      <c r="AC128" s="57"/>
      <c r="AD128" s="57"/>
      <c r="AE128" s="57"/>
      <c r="AF128"/>
      <c r="AG128"/>
      <c r="AH128"/>
      <c r="AI128"/>
      <c r="AJ128"/>
      <c r="AK128"/>
      <c r="AL128"/>
      <c r="AM128"/>
      <c r="AN128"/>
      <c r="AO128"/>
      <c r="AP128"/>
      <c r="AQ128"/>
      <c r="AR128"/>
      <c r="AS128"/>
      <c r="AT128"/>
    </row>
    <row r="129" spans="1:46" ht="90" customHeight="1" thickBot="1" x14ac:dyDescent="0.3">
      <c r="A129" s="273" t="s">
        <v>463</v>
      </c>
      <c r="B129" s="273"/>
      <c r="C129" s="273"/>
      <c r="D129" s="273"/>
      <c r="E129" s="273"/>
      <c r="F129" s="273"/>
      <c r="G129" s="273"/>
      <c r="H129" s="273"/>
      <c r="I129" s="273"/>
      <c r="J129" s="273"/>
      <c r="K129" s="273"/>
      <c r="L129" s="273"/>
      <c r="M129" s="273"/>
      <c r="N129" s="273"/>
      <c r="O129" s="273"/>
      <c r="P129" s="273"/>
      <c r="Q129" s="62"/>
      <c r="R129" s="57"/>
      <c r="S129" s="57"/>
      <c r="T129" s="57"/>
      <c r="U129" s="57"/>
      <c r="V129" s="311"/>
      <c r="W129" s="311"/>
      <c r="X129" s="311"/>
      <c r="Y129" s="311"/>
      <c r="Z129" s="311"/>
      <c r="AA129" s="311"/>
      <c r="AB129" s="311"/>
      <c r="AC129" s="311"/>
      <c r="AD129" s="311"/>
      <c r="AE129" s="311"/>
      <c r="AF129" s="62"/>
      <c r="AG129" s="57"/>
      <c r="AH129" s="57"/>
      <c r="AI129" s="57"/>
      <c r="AJ129" s="57"/>
      <c r="AK129" s="311"/>
      <c r="AL129" s="311"/>
      <c r="AM129" s="311"/>
      <c r="AN129" s="311"/>
      <c r="AO129" s="311"/>
      <c r="AP129" s="311"/>
      <c r="AQ129" s="311"/>
      <c r="AR129" s="311"/>
      <c r="AS129" s="311"/>
      <c r="AT129" s="311"/>
    </row>
    <row r="130" spans="1:46" ht="45" customHeight="1" x14ac:dyDescent="0.25">
      <c r="A130" s="305" t="s">
        <v>44</v>
      </c>
      <c r="B130" s="305"/>
      <c r="C130" s="305"/>
      <c r="D130" s="305"/>
      <c r="E130" s="305"/>
      <c r="F130" s="305"/>
      <c r="G130" s="305"/>
      <c r="H130" s="305"/>
      <c r="I130" s="305"/>
      <c r="J130" s="305"/>
      <c r="K130" s="305"/>
      <c r="L130" s="305"/>
      <c r="M130" s="305"/>
      <c r="N130" s="305"/>
      <c r="O130" s="305"/>
      <c r="P130" s="305"/>
      <c r="Q130" s="63" t="s">
        <v>65</v>
      </c>
      <c r="R130" s="306" t="s">
        <v>66</v>
      </c>
      <c r="S130" s="306"/>
      <c r="T130" s="306"/>
      <c r="U130" s="306"/>
      <c r="V130" s="306"/>
      <c r="W130" s="306"/>
      <c r="X130" s="306"/>
      <c r="Y130" s="306"/>
      <c r="Z130" s="306"/>
      <c r="AA130" s="306"/>
      <c r="AB130" s="306"/>
      <c r="AC130" s="306"/>
      <c r="AD130" s="306"/>
      <c r="AE130" s="306"/>
      <c r="AF130" s="64" t="s">
        <v>65</v>
      </c>
      <c r="AG130" s="307" t="s">
        <v>8</v>
      </c>
      <c r="AH130" s="307"/>
      <c r="AI130" s="307"/>
      <c r="AJ130" s="307"/>
      <c r="AK130" s="307"/>
      <c r="AL130" s="307"/>
      <c r="AM130" s="307"/>
      <c r="AN130" s="307"/>
      <c r="AO130" s="307"/>
      <c r="AP130" s="307"/>
      <c r="AQ130" s="307"/>
      <c r="AR130" s="307"/>
      <c r="AS130" s="307"/>
      <c r="AT130" s="307"/>
    </row>
    <row r="131" spans="1:46" ht="45" customHeight="1" x14ac:dyDescent="0.25">
      <c r="A131" s="308" t="s">
        <v>403</v>
      </c>
      <c r="B131" s="308"/>
      <c r="C131" s="308"/>
      <c r="D131" s="308"/>
      <c r="E131" s="308"/>
      <c r="F131" s="308"/>
      <c r="G131" s="308"/>
      <c r="H131" s="308"/>
      <c r="I131" s="308"/>
      <c r="J131" s="308"/>
      <c r="K131" s="308"/>
      <c r="L131" s="308"/>
      <c r="M131" s="308"/>
      <c r="N131" s="308"/>
      <c r="O131" s="308"/>
      <c r="P131" s="308"/>
      <c r="Q131" s="65">
        <v>0</v>
      </c>
      <c r="R131" s="309" t="s">
        <v>404</v>
      </c>
      <c r="S131" s="309"/>
      <c r="T131" s="309"/>
      <c r="U131" s="309"/>
      <c r="V131" s="309"/>
      <c r="W131" s="309"/>
      <c r="X131" s="309"/>
      <c r="Y131" s="309"/>
      <c r="Z131" s="309"/>
      <c r="AA131" s="309"/>
      <c r="AB131" s="309"/>
      <c r="AC131" s="309"/>
      <c r="AD131" s="309"/>
      <c r="AE131" s="309"/>
      <c r="AF131" s="65">
        <v>0</v>
      </c>
      <c r="AG131" s="309" t="s">
        <v>405</v>
      </c>
      <c r="AH131" s="309"/>
      <c r="AI131" s="309"/>
      <c r="AJ131" s="309"/>
      <c r="AK131" s="309"/>
      <c r="AL131" s="309"/>
      <c r="AM131" s="309"/>
      <c r="AN131" s="309"/>
      <c r="AO131" s="309"/>
      <c r="AP131" s="309"/>
      <c r="AQ131" s="309"/>
      <c r="AR131" s="309"/>
      <c r="AS131" s="309"/>
      <c r="AT131" s="309"/>
    </row>
    <row r="132" spans="1:46" ht="45" customHeight="1" x14ac:dyDescent="0.25">
      <c r="A132" s="308" t="s">
        <v>441</v>
      </c>
      <c r="B132" s="308"/>
      <c r="C132" s="308"/>
      <c r="D132" s="308"/>
      <c r="E132" s="308"/>
      <c r="F132" s="308"/>
      <c r="G132" s="308"/>
      <c r="H132" s="308"/>
      <c r="I132" s="308"/>
      <c r="J132" s="308"/>
      <c r="K132" s="308"/>
      <c r="L132" s="308"/>
      <c r="M132" s="308"/>
      <c r="N132" s="308"/>
      <c r="O132" s="308"/>
      <c r="P132" s="308"/>
      <c r="Q132" s="65">
        <v>0</v>
      </c>
      <c r="R132" s="312"/>
      <c r="S132" s="312"/>
      <c r="T132" s="312"/>
      <c r="U132" s="312"/>
      <c r="V132" s="312"/>
      <c r="W132" s="312"/>
      <c r="X132" s="312"/>
      <c r="Y132" s="312"/>
      <c r="Z132" s="312"/>
      <c r="AA132" s="312"/>
      <c r="AB132" s="312"/>
      <c r="AC132" s="312"/>
      <c r="AD132" s="312"/>
      <c r="AE132" s="312"/>
      <c r="AF132" s="65">
        <v>0</v>
      </c>
      <c r="AG132" s="312"/>
      <c r="AH132" s="312"/>
      <c r="AI132" s="312"/>
      <c r="AJ132" s="312"/>
      <c r="AK132" s="312"/>
      <c r="AL132" s="312"/>
      <c r="AM132" s="312"/>
      <c r="AN132" s="312"/>
      <c r="AO132" s="312"/>
      <c r="AP132" s="312"/>
      <c r="AQ132" s="312"/>
      <c r="AR132" s="312"/>
      <c r="AS132" s="312"/>
      <c r="AT132" s="312"/>
    </row>
    <row r="133" spans="1:46" ht="45" customHeight="1" x14ac:dyDescent="0.25">
      <c r="A133" s="308" t="s">
        <v>464</v>
      </c>
      <c r="B133" s="308"/>
      <c r="C133" s="308"/>
      <c r="D133" s="308"/>
      <c r="E133" s="308"/>
      <c r="F133" s="308"/>
      <c r="G133" s="308"/>
      <c r="H133" s="308"/>
      <c r="I133" s="308"/>
      <c r="J133" s="308"/>
      <c r="K133" s="308"/>
      <c r="L133" s="308"/>
      <c r="M133" s="308"/>
      <c r="N133" s="308"/>
      <c r="O133" s="308"/>
      <c r="P133" s="308"/>
      <c r="Q133" s="65">
        <v>0</v>
      </c>
      <c r="R133" s="312"/>
      <c r="S133" s="312"/>
      <c r="T133" s="312"/>
      <c r="U133" s="312"/>
      <c r="V133" s="312"/>
      <c r="W133" s="312"/>
      <c r="X133" s="312"/>
      <c r="Y133" s="312"/>
      <c r="Z133" s="312"/>
      <c r="AA133" s="312"/>
      <c r="AB133" s="312"/>
      <c r="AC133" s="312"/>
      <c r="AD133" s="312"/>
      <c r="AE133" s="312"/>
      <c r="AF133" s="65">
        <v>0</v>
      </c>
      <c r="AG133" s="312"/>
      <c r="AH133" s="312"/>
      <c r="AI133" s="312"/>
      <c r="AJ133" s="312"/>
      <c r="AK133" s="312"/>
      <c r="AL133" s="312"/>
      <c r="AM133" s="312"/>
      <c r="AN133" s="312"/>
      <c r="AO133" s="312"/>
      <c r="AP133" s="312"/>
      <c r="AQ133" s="312"/>
      <c r="AR133" s="312"/>
      <c r="AS133" s="312"/>
      <c r="AT133" s="312"/>
    </row>
    <row r="134" spans="1:46" ht="45" customHeight="1" x14ac:dyDescent="0.25">
      <c r="A134" s="308" t="s">
        <v>465</v>
      </c>
      <c r="B134" s="308"/>
      <c r="C134" s="308"/>
      <c r="D134" s="308"/>
      <c r="E134" s="308"/>
      <c r="F134" s="308"/>
      <c r="G134" s="308"/>
      <c r="H134" s="308"/>
      <c r="I134" s="308"/>
      <c r="J134" s="308"/>
      <c r="K134" s="308"/>
      <c r="L134" s="308"/>
      <c r="M134" s="308"/>
      <c r="N134" s="308"/>
      <c r="O134" s="308"/>
      <c r="P134" s="308"/>
      <c r="Q134" s="65">
        <v>0</v>
      </c>
      <c r="R134" s="312"/>
      <c r="S134" s="312"/>
      <c r="T134" s="312"/>
      <c r="U134" s="312"/>
      <c r="V134" s="312"/>
      <c r="W134" s="312"/>
      <c r="X134" s="312"/>
      <c r="Y134" s="312"/>
      <c r="Z134" s="312"/>
      <c r="AA134" s="312"/>
      <c r="AB134" s="312"/>
      <c r="AC134" s="312"/>
      <c r="AD134" s="312"/>
      <c r="AE134" s="312"/>
      <c r="AF134" s="65">
        <v>0</v>
      </c>
      <c r="AG134" s="312"/>
      <c r="AH134" s="312"/>
      <c r="AI134" s="312"/>
      <c r="AJ134" s="312"/>
      <c r="AK134" s="312"/>
      <c r="AL134" s="312"/>
      <c r="AM134" s="312"/>
      <c r="AN134" s="312"/>
      <c r="AO134" s="312"/>
      <c r="AP134" s="312"/>
      <c r="AQ134" s="312"/>
      <c r="AR134" s="312"/>
      <c r="AS134" s="312"/>
      <c r="AT134" s="312"/>
    </row>
    <row r="135" spans="1:46" ht="45" customHeight="1" x14ac:dyDescent="0.25">
      <c r="A135" s="308" t="s">
        <v>466</v>
      </c>
      <c r="B135" s="308"/>
      <c r="C135" s="308"/>
      <c r="D135" s="308"/>
      <c r="E135" s="308"/>
      <c r="F135" s="308"/>
      <c r="G135" s="308"/>
      <c r="H135" s="308"/>
      <c r="I135" s="308"/>
      <c r="J135" s="308"/>
      <c r="K135" s="308"/>
      <c r="L135" s="308"/>
      <c r="M135" s="308"/>
      <c r="N135" s="308"/>
      <c r="O135" s="308"/>
      <c r="P135" s="308"/>
      <c r="Q135" s="65">
        <v>0</v>
      </c>
      <c r="R135" s="312"/>
      <c r="S135" s="312"/>
      <c r="T135" s="312"/>
      <c r="U135" s="312"/>
      <c r="V135" s="312"/>
      <c r="W135" s="312"/>
      <c r="X135" s="312"/>
      <c r="Y135" s="312"/>
      <c r="Z135" s="312"/>
      <c r="AA135" s="312"/>
      <c r="AB135" s="312"/>
      <c r="AC135" s="312"/>
      <c r="AD135" s="312"/>
      <c r="AE135" s="312"/>
      <c r="AF135" s="65">
        <v>0</v>
      </c>
      <c r="AG135" s="312"/>
      <c r="AH135" s="312"/>
      <c r="AI135" s="312"/>
      <c r="AJ135" s="312"/>
      <c r="AK135" s="312"/>
      <c r="AL135" s="312"/>
      <c r="AM135" s="312"/>
      <c r="AN135" s="312"/>
      <c r="AO135" s="312"/>
      <c r="AP135" s="312"/>
      <c r="AQ135" s="312"/>
      <c r="AR135" s="312"/>
      <c r="AS135" s="312"/>
      <c r="AT135" s="312"/>
    </row>
    <row r="136" spans="1:46" ht="45" customHeight="1" x14ac:dyDescent="0.25">
      <c r="A136" s="308" t="s">
        <v>467</v>
      </c>
      <c r="B136" s="308"/>
      <c r="C136" s="308"/>
      <c r="D136" s="308"/>
      <c r="E136" s="308"/>
      <c r="F136" s="308"/>
      <c r="G136" s="308"/>
      <c r="H136" s="308"/>
      <c r="I136" s="308"/>
      <c r="J136" s="308"/>
      <c r="K136" s="308"/>
      <c r="L136" s="308"/>
      <c r="M136" s="308"/>
      <c r="N136" s="308"/>
      <c r="O136" s="308"/>
      <c r="P136" s="308"/>
      <c r="Q136" s="65">
        <v>0</v>
      </c>
      <c r="R136" s="309"/>
      <c r="S136" s="309"/>
      <c r="T136" s="309"/>
      <c r="U136" s="309"/>
      <c r="V136" s="309"/>
      <c r="W136" s="309"/>
      <c r="X136" s="309"/>
      <c r="Y136" s="309"/>
      <c r="Z136" s="309"/>
      <c r="AA136" s="309"/>
      <c r="AB136" s="309"/>
      <c r="AC136" s="309"/>
      <c r="AD136" s="309"/>
      <c r="AE136" s="309"/>
      <c r="AF136" s="65">
        <v>0</v>
      </c>
      <c r="AG136" s="309"/>
      <c r="AH136" s="309"/>
      <c r="AI136" s="309"/>
      <c r="AJ136" s="309"/>
      <c r="AK136" s="309"/>
      <c r="AL136" s="309"/>
      <c r="AM136" s="309"/>
      <c r="AN136" s="309"/>
      <c r="AO136" s="309"/>
      <c r="AP136" s="309"/>
      <c r="AQ136" s="309"/>
      <c r="AR136" s="309"/>
      <c r="AS136" s="309"/>
      <c r="AT136" s="309"/>
    </row>
    <row r="137" spans="1:46" ht="45" customHeight="1" x14ac:dyDescent="0.25">
      <c r="A137" s="320" t="s">
        <v>468</v>
      </c>
      <c r="B137" s="320"/>
      <c r="C137" s="320"/>
      <c r="D137" s="320"/>
      <c r="E137" s="320"/>
      <c r="F137" s="320"/>
      <c r="G137" s="320"/>
      <c r="H137" s="320"/>
      <c r="I137" s="320"/>
      <c r="J137" s="320"/>
      <c r="K137" s="320"/>
      <c r="L137" s="320"/>
      <c r="M137" s="320"/>
      <c r="N137" s="320"/>
      <c r="O137" s="320"/>
      <c r="P137" s="320"/>
      <c r="Q137" s="65">
        <v>0</v>
      </c>
      <c r="R137" s="312"/>
      <c r="S137" s="312"/>
      <c r="T137" s="312"/>
      <c r="U137" s="312"/>
      <c r="V137" s="312"/>
      <c r="W137" s="312"/>
      <c r="X137" s="312"/>
      <c r="Y137" s="312"/>
      <c r="Z137" s="312"/>
      <c r="AA137" s="312"/>
      <c r="AB137" s="312"/>
      <c r="AC137" s="312"/>
      <c r="AD137" s="312"/>
      <c r="AE137" s="312"/>
      <c r="AF137" s="65">
        <v>0</v>
      </c>
      <c r="AG137" s="312"/>
      <c r="AH137" s="312"/>
      <c r="AI137" s="312"/>
      <c r="AJ137" s="312"/>
      <c r="AK137" s="312"/>
      <c r="AL137" s="312"/>
      <c r="AM137" s="312"/>
      <c r="AN137" s="312"/>
      <c r="AO137" s="312"/>
      <c r="AP137" s="312"/>
      <c r="AQ137" s="312"/>
      <c r="AR137" s="312"/>
      <c r="AS137" s="312"/>
      <c r="AT137" s="312"/>
    </row>
    <row r="138" spans="1:46" ht="45" customHeight="1" x14ac:dyDescent="0.25">
      <c r="A138" s="320" t="s">
        <v>469</v>
      </c>
      <c r="B138" s="320"/>
      <c r="C138" s="320"/>
      <c r="D138" s="320"/>
      <c r="E138" s="320"/>
      <c r="F138" s="320"/>
      <c r="G138" s="320"/>
      <c r="H138" s="320"/>
      <c r="I138" s="320"/>
      <c r="J138" s="320"/>
      <c r="K138" s="320"/>
      <c r="L138" s="320"/>
      <c r="M138" s="320"/>
      <c r="N138" s="320"/>
      <c r="O138" s="320"/>
      <c r="P138" s="320"/>
      <c r="Q138" s="65">
        <v>0</v>
      </c>
      <c r="R138" s="312"/>
      <c r="S138" s="312"/>
      <c r="T138" s="312"/>
      <c r="U138" s="312"/>
      <c r="V138" s="312"/>
      <c r="W138" s="312"/>
      <c r="X138" s="312"/>
      <c r="Y138" s="312"/>
      <c r="Z138" s="312"/>
      <c r="AA138" s="312"/>
      <c r="AB138" s="312"/>
      <c r="AC138" s="312"/>
      <c r="AD138" s="312"/>
      <c r="AE138" s="312"/>
      <c r="AF138" s="65">
        <v>0</v>
      </c>
      <c r="AG138" s="312"/>
      <c r="AH138" s="312"/>
      <c r="AI138" s="312"/>
      <c r="AJ138" s="312"/>
      <c r="AK138" s="312"/>
      <c r="AL138" s="312"/>
      <c r="AM138" s="312"/>
      <c r="AN138" s="312"/>
      <c r="AO138" s="312"/>
      <c r="AP138" s="312"/>
      <c r="AQ138" s="312"/>
      <c r="AR138" s="312"/>
      <c r="AS138" s="312"/>
      <c r="AT138" s="312"/>
    </row>
    <row r="139" spans="1:46" ht="45" customHeight="1" x14ac:dyDescent="0.25">
      <c r="A139" s="320" t="s">
        <v>470</v>
      </c>
      <c r="B139" s="320"/>
      <c r="C139" s="320"/>
      <c r="D139" s="320"/>
      <c r="E139" s="320"/>
      <c r="F139" s="320"/>
      <c r="G139" s="320"/>
      <c r="H139" s="320"/>
      <c r="I139" s="320"/>
      <c r="J139" s="320"/>
      <c r="K139" s="320"/>
      <c r="L139" s="320"/>
      <c r="M139" s="320"/>
      <c r="N139" s="320"/>
      <c r="O139" s="320"/>
      <c r="P139" s="320"/>
      <c r="Q139" s="65">
        <v>0</v>
      </c>
      <c r="R139" s="312"/>
      <c r="S139" s="312"/>
      <c r="T139" s="312"/>
      <c r="U139" s="312"/>
      <c r="V139" s="312"/>
      <c r="W139" s="312"/>
      <c r="X139" s="312"/>
      <c r="Y139" s="312"/>
      <c r="Z139" s="312"/>
      <c r="AA139" s="312"/>
      <c r="AB139" s="312"/>
      <c r="AC139" s="312"/>
      <c r="AD139" s="312"/>
      <c r="AE139" s="312"/>
      <c r="AF139" s="65">
        <v>0</v>
      </c>
      <c r="AG139" s="312"/>
      <c r="AH139" s="312"/>
      <c r="AI139" s="312"/>
      <c r="AJ139" s="312"/>
      <c r="AK139" s="312"/>
      <c r="AL139" s="312"/>
      <c r="AM139" s="312"/>
      <c r="AN139" s="312"/>
      <c r="AO139" s="312"/>
      <c r="AP139" s="312"/>
      <c r="AQ139" s="312"/>
      <c r="AR139" s="312"/>
      <c r="AS139" s="312"/>
      <c r="AT139" s="312"/>
    </row>
    <row r="140" spans="1:46" ht="45" customHeight="1" x14ac:dyDescent="0.25">
      <c r="A140" s="320" t="s">
        <v>471</v>
      </c>
      <c r="B140" s="320"/>
      <c r="C140" s="320"/>
      <c r="D140" s="320"/>
      <c r="E140" s="320"/>
      <c r="F140" s="320"/>
      <c r="G140" s="320"/>
      <c r="H140" s="320"/>
      <c r="I140" s="320"/>
      <c r="J140" s="320"/>
      <c r="K140" s="320"/>
      <c r="L140" s="320"/>
      <c r="M140" s="320"/>
      <c r="N140" s="320"/>
      <c r="O140" s="320"/>
      <c r="P140" s="320"/>
      <c r="Q140" s="65">
        <v>0</v>
      </c>
      <c r="R140" s="312"/>
      <c r="S140" s="312"/>
      <c r="T140" s="312"/>
      <c r="U140" s="312"/>
      <c r="V140" s="312"/>
      <c r="W140" s="312"/>
      <c r="X140" s="312"/>
      <c r="Y140" s="312"/>
      <c r="Z140" s="312"/>
      <c r="AA140" s="312"/>
      <c r="AB140" s="312"/>
      <c r="AC140" s="312"/>
      <c r="AD140" s="312"/>
      <c r="AE140" s="312"/>
      <c r="AF140" s="65">
        <v>0</v>
      </c>
      <c r="AG140" s="312"/>
      <c r="AH140" s="312"/>
      <c r="AI140" s="312"/>
      <c r="AJ140" s="312"/>
      <c r="AK140" s="312"/>
      <c r="AL140" s="312"/>
      <c r="AM140" s="312"/>
      <c r="AN140" s="312"/>
      <c r="AO140" s="312"/>
      <c r="AP140" s="312"/>
      <c r="AQ140" s="312"/>
      <c r="AR140" s="312"/>
      <c r="AS140" s="312"/>
      <c r="AT140" s="312"/>
    </row>
    <row r="141" spans="1:46" ht="45" customHeight="1" x14ac:dyDescent="0.25">
      <c r="A141" s="320" t="s">
        <v>472</v>
      </c>
      <c r="B141" s="320"/>
      <c r="C141" s="320"/>
      <c r="D141" s="320"/>
      <c r="E141" s="320"/>
      <c r="F141" s="320"/>
      <c r="G141" s="320"/>
      <c r="H141" s="320"/>
      <c r="I141" s="320"/>
      <c r="J141" s="320"/>
      <c r="K141" s="320"/>
      <c r="L141" s="320"/>
      <c r="M141" s="320"/>
      <c r="N141" s="320"/>
      <c r="O141" s="320"/>
      <c r="P141" s="320"/>
      <c r="Q141" s="65">
        <v>0</v>
      </c>
      <c r="R141" s="312"/>
      <c r="S141" s="312"/>
      <c r="T141" s="312"/>
      <c r="U141" s="312"/>
      <c r="V141" s="312"/>
      <c r="W141" s="312"/>
      <c r="X141" s="312"/>
      <c r="Y141" s="312"/>
      <c r="Z141" s="312"/>
      <c r="AA141" s="312"/>
      <c r="AB141" s="312"/>
      <c r="AC141" s="312"/>
      <c r="AD141" s="312"/>
      <c r="AE141" s="312"/>
      <c r="AF141" s="65">
        <v>0</v>
      </c>
      <c r="AG141" s="312"/>
      <c r="AH141" s="312"/>
      <c r="AI141" s="312"/>
      <c r="AJ141" s="312"/>
      <c r="AK141" s="312"/>
      <c r="AL141" s="312"/>
      <c r="AM141" s="312"/>
      <c r="AN141" s="312"/>
      <c r="AO141" s="312"/>
      <c r="AP141" s="312"/>
      <c r="AQ141" s="312"/>
      <c r="AR141" s="312"/>
      <c r="AS141" s="312"/>
      <c r="AT141" s="312"/>
    </row>
    <row r="142" spans="1:46" ht="45" customHeight="1" x14ac:dyDescent="0.25">
      <c r="A142" s="320" t="s">
        <v>473</v>
      </c>
      <c r="B142" s="320"/>
      <c r="C142" s="320"/>
      <c r="D142" s="320"/>
      <c r="E142" s="320"/>
      <c r="F142" s="320"/>
      <c r="G142" s="320"/>
      <c r="H142" s="320"/>
      <c r="I142" s="320"/>
      <c r="J142" s="320"/>
      <c r="K142" s="320"/>
      <c r="L142" s="320"/>
      <c r="M142" s="320"/>
      <c r="N142" s="320"/>
      <c r="O142" s="320"/>
      <c r="P142" s="320"/>
      <c r="Q142" s="65">
        <v>0</v>
      </c>
      <c r="R142" s="312"/>
      <c r="S142" s="312"/>
      <c r="T142" s="312"/>
      <c r="U142" s="312"/>
      <c r="V142" s="312"/>
      <c r="W142" s="312"/>
      <c r="X142" s="312"/>
      <c r="Y142" s="312"/>
      <c r="Z142" s="312"/>
      <c r="AA142" s="312"/>
      <c r="AB142" s="312"/>
      <c r="AC142" s="312"/>
      <c r="AD142" s="312"/>
      <c r="AE142" s="312"/>
      <c r="AF142" s="65">
        <v>0</v>
      </c>
      <c r="AG142" s="312"/>
      <c r="AH142" s="312"/>
      <c r="AI142" s="312"/>
      <c r="AJ142" s="312"/>
      <c r="AK142" s="312"/>
      <c r="AL142" s="312"/>
      <c r="AM142" s="312"/>
      <c r="AN142" s="312"/>
      <c r="AO142" s="312"/>
      <c r="AP142" s="312"/>
      <c r="AQ142" s="312"/>
      <c r="AR142" s="312"/>
      <c r="AS142" s="312"/>
      <c r="AT142" s="312"/>
    </row>
    <row r="143" spans="1:46" ht="45" customHeight="1" x14ac:dyDescent="0.25">
      <c r="A143" s="320" t="s">
        <v>474</v>
      </c>
      <c r="B143" s="320"/>
      <c r="C143" s="320"/>
      <c r="D143" s="320"/>
      <c r="E143" s="320"/>
      <c r="F143" s="320"/>
      <c r="G143" s="320"/>
      <c r="H143" s="320"/>
      <c r="I143" s="320"/>
      <c r="J143" s="320"/>
      <c r="K143" s="320"/>
      <c r="L143" s="320"/>
      <c r="M143" s="320"/>
      <c r="N143" s="320"/>
      <c r="O143" s="320"/>
      <c r="P143" s="320"/>
      <c r="Q143" s="65">
        <v>0</v>
      </c>
      <c r="R143" s="312"/>
      <c r="S143" s="312"/>
      <c r="T143" s="312"/>
      <c r="U143" s="312"/>
      <c r="V143" s="312"/>
      <c r="W143" s="312"/>
      <c r="X143" s="312"/>
      <c r="Y143" s="312"/>
      <c r="Z143" s="312"/>
      <c r="AA143" s="312"/>
      <c r="AB143" s="312"/>
      <c r="AC143" s="312"/>
      <c r="AD143" s="312"/>
      <c r="AE143" s="312"/>
      <c r="AF143" s="65">
        <v>0</v>
      </c>
      <c r="AG143" s="312"/>
      <c r="AH143" s="312"/>
      <c r="AI143" s="312"/>
      <c r="AJ143" s="312"/>
      <c r="AK143" s="312"/>
      <c r="AL143" s="312"/>
      <c r="AM143" s="312"/>
      <c r="AN143" s="312"/>
      <c r="AO143" s="312"/>
      <c r="AP143" s="312"/>
      <c r="AQ143" s="312"/>
      <c r="AR143" s="312"/>
      <c r="AS143" s="312"/>
      <c r="AT143" s="312"/>
    </row>
    <row r="144" spans="1:46" ht="45" customHeight="1" x14ac:dyDescent="0.25">
      <c r="A144" s="320" t="s">
        <v>475</v>
      </c>
      <c r="B144" s="320"/>
      <c r="C144" s="320"/>
      <c r="D144" s="320"/>
      <c r="E144" s="320"/>
      <c r="F144" s="320"/>
      <c r="G144" s="320"/>
      <c r="H144" s="320"/>
      <c r="I144" s="320"/>
      <c r="J144" s="320"/>
      <c r="K144" s="320"/>
      <c r="L144" s="320"/>
      <c r="M144" s="320"/>
      <c r="N144" s="320"/>
      <c r="O144" s="320"/>
      <c r="P144" s="320"/>
      <c r="Q144" s="65">
        <v>0</v>
      </c>
      <c r="R144" s="312"/>
      <c r="S144" s="312"/>
      <c r="T144" s="312"/>
      <c r="U144" s="312"/>
      <c r="V144" s="312"/>
      <c r="W144" s="312"/>
      <c r="X144" s="312"/>
      <c r="Y144" s="312"/>
      <c r="Z144" s="312"/>
      <c r="AA144" s="312"/>
      <c r="AB144" s="312"/>
      <c r="AC144" s="312"/>
      <c r="AD144" s="312"/>
      <c r="AE144" s="312"/>
      <c r="AF144" s="65">
        <v>0</v>
      </c>
      <c r="AG144" s="312"/>
      <c r="AH144" s="312"/>
      <c r="AI144" s="312"/>
      <c r="AJ144" s="312"/>
      <c r="AK144" s="312"/>
      <c r="AL144" s="312"/>
      <c r="AM144" s="312"/>
      <c r="AN144" s="312"/>
      <c r="AO144" s="312"/>
      <c r="AP144" s="312"/>
      <c r="AQ144" s="312"/>
      <c r="AR144" s="312"/>
      <c r="AS144" s="312"/>
      <c r="AT144" s="312"/>
    </row>
    <row r="145" spans="1:46" ht="45" customHeight="1" x14ac:dyDescent="0.25">
      <c r="A145" s="308" t="s">
        <v>476</v>
      </c>
      <c r="B145" s="308"/>
      <c r="C145" s="308"/>
      <c r="D145" s="308"/>
      <c r="E145" s="308"/>
      <c r="F145" s="308"/>
      <c r="G145" s="308"/>
      <c r="H145" s="308"/>
      <c r="I145" s="308"/>
      <c r="J145" s="308"/>
      <c r="K145" s="308"/>
      <c r="L145" s="308"/>
      <c r="M145" s="308"/>
      <c r="N145" s="308"/>
      <c r="O145" s="308"/>
      <c r="P145" s="308"/>
      <c r="Q145" s="65">
        <v>0</v>
      </c>
      <c r="R145" s="309"/>
      <c r="S145" s="309"/>
      <c r="T145" s="309"/>
      <c r="U145" s="309"/>
      <c r="V145" s="309"/>
      <c r="W145" s="309"/>
      <c r="X145" s="309"/>
      <c r="Y145" s="309"/>
      <c r="Z145" s="309"/>
      <c r="AA145" s="309"/>
      <c r="AB145" s="309"/>
      <c r="AC145" s="309"/>
      <c r="AD145" s="309"/>
      <c r="AE145" s="309"/>
      <c r="AF145" s="65">
        <v>0</v>
      </c>
      <c r="AG145" s="309"/>
      <c r="AH145" s="309"/>
      <c r="AI145" s="309"/>
      <c r="AJ145" s="309"/>
      <c r="AK145" s="309"/>
      <c r="AL145" s="309"/>
      <c r="AM145" s="309"/>
      <c r="AN145" s="309"/>
      <c r="AO145" s="309"/>
      <c r="AP145" s="309"/>
      <c r="AQ145" s="309"/>
      <c r="AR145" s="309"/>
      <c r="AS145" s="309"/>
      <c r="AT145" s="309"/>
    </row>
    <row r="146" spans="1:46" ht="16.5" customHeight="1" thickTop="1" thickBot="1" x14ac:dyDescent="0.3">
      <c r="A146" s="57"/>
      <c r="B146" s="57"/>
      <c r="C146" s="57"/>
      <c r="D146" s="57"/>
      <c r="E146" s="57"/>
      <c r="F146" s="57"/>
      <c r="G146" s="57"/>
      <c r="H146" s="57"/>
      <c r="I146" s="57"/>
      <c r="J146" s="57"/>
      <c r="K146" s="57"/>
      <c r="L146" s="57"/>
      <c r="M146" s="57"/>
      <c r="N146" s="57"/>
      <c r="O146" s="57"/>
      <c r="P146" s="57"/>
      <c r="Q146" s="66"/>
      <c r="R146" s="57"/>
      <c r="S146" s="57"/>
      <c r="T146" s="57"/>
      <c r="U146" s="57"/>
      <c r="V146" s="57"/>
      <c r="W146" s="57"/>
      <c r="X146" s="57"/>
      <c r="Y146" s="57"/>
      <c r="Z146" s="57"/>
      <c r="AA146" s="57"/>
      <c r="AB146" s="57"/>
      <c r="AC146" s="57"/>
      <c r="AD146" s="57"/>
      <c r="AE146" s="57"/>
      <c r="AF146" s="66"/>
      <c r="AG146" s="57"/>
      <c r="AH146" s="57"/>
      <c r="AI146" s="57"/>
      <c r="AJ146" s="57"/>
      <c r="AK146" s="57"/>
      <c r="AL146" s="57"/>
      <c r="AM146" s="57"/>
      <c r="AN146" s="57"/>
      <c r="AO146" s="57"/>
      <c r="AP146" s="57"/>
      <c r="AQ146" s="57"/>
      <c r="AR146" s="57"/>
      <c r="AS146" s="57"/>
      <c r="AT146" s="57"/>
    </row>
    <row r="147" spans="1:46" ht="45" customHeight="1" x14ac:dyDescent="0.25">
      <c r="A147" s="313" t="s">
        <v>124</v>
      </c>
      <c r="B147" s="313"/>
      <c r="C147" s="313"/>
      <c r="D147" s="313"/>
      <c r="E147" s="313"/>
      <c r="F147" s="313"/>
      <c r="G147" s="313"/>
      <c r="H147" s="313"/>
      <c r="I147" s="313"/>
      <c r="J147" s="313"/>
      <c r="K147" s="313"/>
      <c r="L147" s="313"/>
      <c r="M147" s="313"/>
      <c r="N147" s="313"/>
      <c r="O147" s="313"/>
      <c r="P147" s="313"/>
      <c r="Q147" s="67" t="s">
        <v>65</v>
      </c>
      <c r="R147" s="314" t="s">
        <v>66</v>
      </c>
      <c r="S147" s="314"/>
      <c r="T147" s="314"/>
      <c r="U147" s="314"/>
      <c r="V147" s="314"/>
      <c r="W147" s="314"/>
      <c r="X147" s="314"/>
      <c r="Y147" s="314"/>
      <c r="Z147" s="314"/>
      <c r="AA147" s="314"/>
      <c r="AB147" s="314"/>
      <c r="AC147" s="314"/>
      <c r="AD147" s="314"/>
      <c r="AE147" s="314"/>
      <c r="AF147" s="68" t="s">
        <v>65</v>
      </c>
      <c r="AG147" s="315" t="s">
        <v>8</v>
      </c>
      <c r="AH147" s="315"/>
      <c r="AI147" s="315"/>
      <c r="AJ147" s="315"/>
      <c r="AK147" s="315"/>
      <c r="AL147" s="315"/>
      <c r="AM147" s="315"/>
      <c r="AN147" s="315"/>
      <c r="AO147" s="315"/>
      <c r="AP147" s="315"/>
      <c r="AQ147" s="315"/>
      <c r="AR147" s="315"/>
      <c r="AS147" s="315"/>
      <c r="AT147" s="315"/>
    </row>
    <row r="148" spans="1:46" ht="45" customHeight="1" x14ac:dyDescent="0.25">
      <c r="A148" s="308" t="s">
        <v>477</v>
      </c>
      <c r="B148" s="308"/>
      <c r="C148" s="308"/>
      <c r="D148" s="308"/>
      <c r="E148" s="308"/>
      <c r="F148" s="308"/>
      <c r="G148" s="308"/>
      <c r="H148" s="308"/>
      <c r="I148" s="308"/>
      <c r="J148" s="308"/>
      <c r="K148" s="308"/>
      <c r="L148" s="308"/>
      <c r="M148" s="308"/>
      <c r="N148" s="308"/>
      <c r="O148" s="308"/>
      <c r="P148" s="308"/>
      <c r="Q148" s="65">
        <v>0</v>
      </c>
      <c r="R148" s="309" t="s">
        <v>404</v>
      </c>
      <c r="S148" s="309"/>
      <c r="T148" s="309"/>
      <c r="U148" s="309"/>
      <c r="V148" s="309"/>
      <c r="W148" s="309"/>
      <c r="X148" s="309"/>
      <c r="Y148" s="309"/>
      <c r="Z148" s="309"/>
      <c r="AA148" s="309"/>
      <c r="AB148" s="309"/>
      <c r="AC148" s="309"/>
      <c r="AD148" s="309"/>
      <c r="AE148" s="309"/>
      <c r="AF148" s="65">
        <v>0</v>
      </c>
      <c r="AG148" s="309" t="s">
        <v>405</v>
      </c>
      <c r="AH148" s="309"/>
      <c r="AI148" s="309"/>
      <c r="AJ148" s="309"/>
      <c r="AK148" s="309"/>
      <c r="AL148" s="309"/>
      <c r="AM148" s="309"/>
      <c r="AN148" s="309"/>
      <c r="AO148" s="309"/>
      <c r="AP148" s="309"/>
      <c r="AQ148" s="309"/>
      <c r="AR148" s="309"/>
      <c r="AS148" s="309"/>
      <c r="AT148" s="309"/>
    </row>
    <row r="149" spans="1:46" ht="45" customHeight="1" x14ac:dyDescent="0.25">
      <c r="A149" s="308" t="s">
        <v>478</v>
      </c>
      <c r="B149" s="308"/>
      <c r="C149" s="308"/>
      <c r="D149" s="308"/>
      <c r="E149" s="308"/>
      <c r="F149" s="308"/>
      <c r="G149" s="308"/>
      <c r="H149" s="308"/>
      <c r="I149" s="308"/>
      <c r="J149" s="308"/>
      <c r="K149" s="308"/>
      <c r="L149" s="308"/>
      <c r="M149" s="308"/>
      <c r="N149" s="308"/>
      <c r="O149" s="308"/>
      <c r="P149" s="308"/>
      <c r="Q149" s="65">
        <v>0</v>
      </c>
      <c r="R149" s="312"/>
      <c r="S149" s="312"/>
      <c r="T149" s="312"/>
      <c r="U149" s="312"/>
      <c r="V149" s="312"/>
      <c r="W149" s="312"/>
      <c r="X149" s="312"/>
      <c r="Y149" s="312"/>
      <c r="Z149" s="312"/>
      <c r="AA149" s="312"/>
      <c r="AB149" s="312"/>
      <c r="AC149" s="312"/>
      <c r="AD149" s="312"/>
      <c r="AE149" s="312"/>
      <c r="AF149" s="65">
        <v>0</v>
      </c>
      <c r="AG149" s="312"/>
      <c r="AH149" s="312"/>
      <c r="AI149" s="312"/>
      <c r="AJ149" s="312"/>
      <c r="AK149" s="312"/>
      <c r="AL149" s="312"/>
      <c r="AM149" s="312"/>
      <c r="AN149" s="312"/>
      <c r="AO149" s="312"/>
      <c r="AP149" s="312"/>
      <c r="AQ149" s="312"/>
      <c r="AR149" s="312"/>
      <c r="AS149" s="312"/>
      <c r="AT149" s="312"/>
    </row>
    <row r="150" spans="1:46" ht="54" customHeight="1" x14ac:dyDescent="0.25">
      <c r="A150" s="308" t="s">
        <v>479</v>
      </c>
      <c r="B150" s="308"/>
      <c r="C150" s="308"/>
      <c r="D150" s="308"/>
      <c r="E150" s="308"/>
      <c r="F150" s="308"/>
      <c r="G150" s="308"/>
      <c r="H150" s="308"/>
      <c r="I150" s="308"/>
      <c r="J150" s="308"/>
      <c r="K150" s="308"/>
      <c r="L150" s="308"/>
      <c r="M150" s="308"/>
      <c r="N150" s="308"/>
      <c r="O150" s="308"/>
      <c r="P150" s="308"/>
      <c r="Q150" s="65">
        <v>0</v>
      </c>
      <c r="R150" s="309"/>
      <c r="S150" s="309"/>
      <c r="T150" s="309"/>
      <c r="U150" s="309"/>
      <c r="V150" s="309"/>
      <c r="W150" s="309"/>
      <c r="X150" s="309"/>
      <c r="Y150" s="309"/>
      <c r="Z150" s="309"/>
      <c r="AA150" s="309"/>
      <c r="AB150" s="309"/>
      <c r="AC150" s="309"/>
      <c r="AD150" s="309"/>
      <c r="AE150" s="309"/>
      <c r="AF150" s="65">
        <v>0</v>
      </c>
      <c r="AG150" s="309"/>
      <c r="AH150" s="309"/>
      <c r="AI150" s="309"/>
      <c r="AJ150" s="309"/>
      <c r="AK150" s="309"/>
      <c r="AL150" s="309"/>
      <c r="AM150" s="309"/>
      <c r="AN150" s="309"/>
      <c r="AO150" s="309"/>
      <c r="AP150" s="309"/>
      <c r="AQ150" s="309"/>
      <c r="AR150" s="309"/>
      <c r="AS150" s="309"/>
      <c r="AT150" s="309"/>
    </row>
    <row r="151" spans="1:46" ht="62.9" customHeight="1" x14ac:dyDescent="0.25">
      <c r="A151" s="308" t="s">
        <v>480</v>
      </c>
      <c r="B151" s="308"/>
      <c r="C151" s="308"/>
      <c r="D151" s="308"/>
      <c r="E151" s="308"/>
      <c r="F151" s="308"/>
      <c r="G151" s="308"/>
      <c r="H151" s="308"/>
      <c r="I151" s="308"/>
      <c r="J151" s="308"/>
      <c r="K151" s="308"/>
      <c r="L151" s="308"/>
      <c r="M151" s="308"/>
      <c r="N151" s="308"/>
      <c r="O151" s="308"/>
      <c r="P151" s="308"/>
      <c r="Q151" s="65">
        <v>0</v>
      </c>
      <c r="R151" s="309"/>
      <c r="S151" s="309"/>
      <c r="T151" s="309"/>
      <c r="U151" s="309"/>
      <c r="V151" s="309"/>
      <c r="W151" s="309"/>
      <c r="X151" s="309"/>
      <c r="Y151" s="309"/>
      <c r="Z151" s="309"/>
      <c r="AA151" s="309"/>
      <c r="AB151" s="309"/>
      <c r="AC151" s="309"/>
      <c r="AD151" s="309"/>
      <c r="AE151" s="309"/>
      <c r="AF151" s="65">
        <v>0</v>
      </c>
      <c r="AG151" s="309"/>
      <c r="AH151" s="309"/>
      <c r="AI151" s="309"/>
      <c r="AJ151" s="309"/>
      <c r="AK151" s="309"/>
      <c r="AL151" s="309"/>
      <c r="AM151" s="309"/>
      <c r="AN151" s="309"/>
      <c r="AO151" s="309"/>
      <c r="AP151" s="309"/>
      <c r="AQ151" s="309"/>
      <c r="AR151" s="309"/>
      <c r="AS151" s="309"/>
      <c r="AT151" s="309"/>
    </row>
    <row r="152" spans="1:46" ht="45" customHeight="1" x14ac:dyDescent="0.25">
      <c r="A152" s="308" t="s">
        <v>481</v>
      </c>
      <c r="B152" s="308"/>
      <c r="C152" s="308"/>
      <c r="D152" s="308"/>
      <c r="E152" s="308"/>
      <c r="F152" s="308"/>
      <c r="G152" s="308"/>
      <c r="H152" s="308"/>
      <c r="I152" s="308"/>
      <c r="J152" s="308"/>
      <c r="K152" s="308"/>
      <c r="L152" s="308"/>
      <c r="M152" s="308"/>
      <c r="N152" s="308"/>
      <c r="O152" s="308"/>
      <c r="P152" s="308"/>
      <c r="Q152" s="65">
        <v>0</v>
      </c>
      <c r="R152" s="309"/>
      <c r="S152" s="309"/>
      <c r="T152" s="309"/>
      <c r="U152" s="309"/>
      <c r="V152" s="309"/>
      <c r="W152" s="309"/>
      <c r="X152" s="309"/>
      <c r="Y152" s="309"/>
      <c r="Z152" s="309"/>
      <c r="AA152" s="309"/>
      <c r="AB152" s="309"/>
      <c r="AC152" s="309"/>
      <c r="AD152" s="309"/>
      <c r="AE152" s="309"/>
      <c r="AF152" s="65">
        <v>0</v>
      </c>
      <c r="AG152" s="309"/>
      <c r="AH152" s="309"/>
      <c r="AI152" s="309"/>
      <c r="AJ152" s="309"/>
      <c r="AK152" s="309"/>
      <c r="AL152" s="309"/>
      <c r="AM152" s="309"/>
      <c r="AN152" s="309"/>
      <c r="AO152" s="309"/>
      <c r="AP152" s="309"/>
      <c r="AQ152" s="309"/>
      <c r="AR152" s="309"/>
      <c r="AS152" s="309"/>
      <c r="AT152" s="309"/>
    </row>
    <row r="153" spans="1:46" ht="16" thickTop="1" x14ac:dyDescent="0.25"/>
    <row r="154" spans="1:46" ht="15.5" x14ac:dyDescent="0.25"/>
    <row r="155" spans="1:46" ht="45" customHeight="1" x14ac:dyDescent="0.25">
      <c r="A155" s="269" t="s">
        <v>482</v>
      </c>
      <c r="B155" s="269"/>
      <c r="C155" s="269"/>
      <c r="D155" s="269"/>
      <c r="E155" s="269"/>
      <c r="F155" s="269"/>
      <c r="G155" s="269"/>
      <c r="H155" s="269"/>
      <c r="I155" s="269"/>
      <c r="J155" s="269"/>
      <c r="K155" s="269"/>
      <c r="L155" s="269"/>
      <c r="M155" s="269"/>
      <c r="N155" s="269"/>
      <c r="O155" s="269"/>
      <c r="P155" s="269"/>
      <c r="Q155" s="269"/>
      <c r="R155" s="269"/>
      <c r="S155" s="269"/>
      <c r="T155" s="269"/>
      <c r="U155" s="269"/>
      <c r="V155" s="269"/>
      <c r="W155" s="269"/>
      <c r="X155" s="269"/>
      <c r="Y155" s="269"/>
      <c r="Z155" s="269"/>
      <c r="AA155" s="269"/>
      <c r="AB155" s="269"/>
      <c r="AC155" s="269"/>
      <c r="AD155" s="269"/>
      <c r="AE155" s="269"/>
      <c r="AF155"/>
      <c r="AG155" s="245" t="s">
        <v>62</v>
      </c>
      <c r="AH155" s="245"/>
      <c r="AI155" s="245"/>
      <c r="AJ155" s="245"/>
      <c r="AK155" s="69">
        <f>(('Artículo 121 (resumen PI)'!C17*0.8+'Artículo 121 (resumen PI)'!F17*0.2)+('Artículo 121 (resumen PNT)'!C17*0.8+'Artículo 121 (resumen PNT)'!F17*0.2))/2</f>
        <v>0</v>
      </c>
      <c r="AL155"/>
      <c r="AM155"/>
      <c r="AN155"/>
      <c r="AO155"/>
      <c r="AP155"/>
      <c r="AQ155"/>
      <c r="AR155"/>
      <c r="AS155"/>
      <c r="AT155"/>
    </row>
    <row r="156" spans="1:46" ht="15.5" x14ac:dyDescent="0.25">
      <c r="A156" s="60"/>
      <c r="B156" s="61"/>
      <c r="C156" s="61"/>
      <c r="D156" s="61"/>
      <c r="E156" s="61"/>
      <c r="F156" s="61"/>
      <c r="G156" s="61"/>
      <c r="H156" s="61"/>
      <c r="I156" s="61"/>
      <c r="J156" s="61"/>
      <c r="K156" s="61"/>
      <c r="L156" s="61"/>
      <c r="M156" s="61"/>
      <c r="N156" s="61"/>
      <c r="O156" s="61"/>
      <c r="P156" s="61"/>
      <c r="Q156" s="26"/>
      <c r="R156" s="61"/>
      <c r="S156" s="61"/>
      <c r="T156" s="61"/>
      <c r="U156" s="61"/>
      <c r="V156" s="61"/>
      <c r="W156" s="61"/>
      <c r="X156" s="61"/>
      <c r="Y156" s="61"/>
      <c r="Z156" s="61"/>
      <c r="AA156" s="61"/>
      <c r="AB156" s="61"/>
      <c r="AC156" s="61"/>
      <c r="AD156" s="61"/>
      <c r="AE156" s="61"/>
      <c r="AF156"/>
      <c r="AG156"/>
      <c r="AH156"/>
      <c r="AI156"/>
      <c r="AJ156"/>
      <c r="AK156"/>
      <c r="AL156"/>
      <c r="AM156"/>
      <c r="AN156"/>
      <c r="AO156"/>
      <c r="AP156"/>
      <c r="AQ156"/>
      <c r="AR156"/>
      <c r="AS156"/>
      <c r="AT156"/>
    </row>
    <row r="157" spans="1:46" ht="15.5" x14ac:dyDescent="0.25">
      <c r="A157" s="60" t="s">
        <v>63</v>
      </c>
      <c r="B157" s="61"/>
      <c r="C157" s="61"/>
      <c r="D157" s="61"/>
      <c r="E157" s="61"/>
      <c r="F157" s="61"/>
      <c r="G157" s="61"/>
      <c r="H157" s="61"/>
      <c r="I157" s="61"/>
      <c r="J157" s="61"/>
      <c r="K157" s="61"/>
      <c r="L157" s="61"/>
      <c r="M157" s="61"/>
      <c r="N157" s="61"/>
      <c r="O157" s="61"/>
      <c r="P157" s="61"/>
      <c r="Q157" s="26"/>
      <c r="R157" s="61"/>
      <c r="S157" s="61"/>
      <c r="T157" s="61"/>
      <c r="U157" s="61"/>
      <c r="V157" s="61"/>
      <c r="W157" s="61"/>
      <c r="X157" s="61"/>
      <c r="Y157" s="61"/>
      <c r="Z157" s="61"/>
      <c r="AA157" s="61"/>
      <c r="AB157" s="61"/>
      <c r="AC157" s="61"/>
      <c r="AD157" s="61"/>
      <c r="AE157" s="61"/>
      <c r="AF157"/>
      <c r="AG157"/>
      <c r="AH157"/>
      <c r="AI157"/>
      <c r="AJ157"/>
      <c r="AK157"/>
      <c r="AL157"/>
      <c r="AM157"/>
      <c r="AN157"/>
      <c r="AO157"/>
      <c r="AP157"/>
      <c r="AQ157"/>
      <c r="AR157"/>
      <c r="AS157"/>
      <c r="AT157"/>
    </row>
    <row r="158" spans="1:46" ht="15" customHeight="1" x14ac:dyDescent="0.25">
      <c r="A158" s="57"/>
      <c r="B158" s="57"/>
      <c r="C158" s="57"/>
      <c r="D158" s="57"/>
      <c r="E158" s="57"/>
      <c r="F158" s="57"/>
      <c r="G158" s="57"/>
      <c r="H158" s="57"/>
      <c r="I158" s="57"/>
      <c r="J158" s="57"/>
      <c r="K158" s="57"/>
      <c r="L158" s="57"/>
      <c r="M158" s="57"/>
      <c r="N158" s="57"/>
      <c r="O158" s="57"/>
      <c r="P158" s="57"/>
      <c r="R158" s="57"/>
      <c r="S158" s="57"/>
      <c r="T158" s="57"/>
      <c r="U158" s="57"/>
      <c r="V158" s="57"/>
      <c r="W158" s="57"/>
      <c r="X158" s="57"/>
      <c r="Y158" s="57"/>
      <c r="Z158" s="57"/>
      <c r="AA158" s="57"/>
      <c r="AB158" s="57"/>
      <c r="AC158" s="57"/>
      <c r="AD158" s="57"/>
      <c r="AE158" s="57"/>
      <c r="AF158"/>
      <c r="AG158"/>
      <c r="AH158"/>
      <c r="AI158"/>
      <c r="AJ158"/>
      <c r="AK158"/>
      <c r="AL158"/>
      <c r="AM158"/>
      <c r="AN158"/>
      <c r="AO158"/>
      <c r="AP158"/>
      <c r="AQ158"/>
      <c r="AR158"/>
      <c r="AS158"/>
      <c r="AT158"/>
    </row>
    <row r="159" spans="1:46" ht="69" customHeight="1" thickBot="1" x14ac:dyDescent="0.3">
      <c r="A159" s="273" t="s">
        <v>483</v>
      </c>
      <c r="B159" s="273"/>
      <c r="C159" s="273"/>
      <c r="D159" s="273"/>
      <c r="E159" s="273"/>
      <c r="F159" s="273"/>
      <c r="G159" s="273"/>
      <c r="H159" s="273"/>
      <c r="I159" s="273"/>
      <c r="J159" s="273"/>
      <c r="K159" s="273"/>
      <c r="L159" s="273"/>
      <c r="M159" s="273"/>
      <c r="N159" s="273"/>
      <c r="O159" s="273"/>
      <c r="P159" s="273"/>
      <c r="Q159" s="62"/>
      <c r="R159" s="57"/>
      <c r="S159" s="57"/>
      <c r="T159" s="57"/>
      <c r="U159" s="57"/>
      <c r="V159" s="311"/>
      <c r="W159" s="311"/>
      <c r="X159" s="311"/>
      <c r="Y159" s="311"/>
      <c r="Z159" s="311"/>
      <c r="AA159" s="311"/>
      <c r="AB159" s="311"/>
      <c r="AC159" s="311"/>
      <c r="AD159" s="311"/>
      <c r="AE159" s="311"/>
      <c r="AF159" s="62"/>
      <c r="AG159" s="57"/>
      <c r="AH159" s="57"/>
      <c r="AI159" s="57"/>
      <c r="AJ159" s="57"/>
      <c r="AK159" s="311"/>
      <c r="AL159" s="311"/>
      <c r="AM159" s="311"/>
      <c r="AN159" s="311"/>
      <c r="AO159" s="311"/>
      <c r="AP159" s="311"/>
      <c r="AQ159" s="311"/>
      <c r="AR159" s="311"/>
      <c r="AS159" s="311"/>
      <c r="AT159" s="311"/>
    </row>
    <row r="160" spans="1:46" ht="45" customHeight="1" x14ac:dyDescent="0.25">
      <c r="A160" s="305" t="s">
        <v>44</v>
      </c>
      <c r="B160" s="305"/>
      <c r="C160" s="305"/>
      <c r="D160" s="305"/>
      <c r="E160" s="305"/>
      <c r="F160" s="305"/>
      <c r="G160" s="305"/>
      <c r="H160" s="305"/>
      <c r="I160" s="305"/>
      <c r="J160" s="305"/>
      <c r="K160" s="305"/>
      <c r="L160" s="305"/>
      <c r="M160" s="305"/>
      <c r="N160" s="305"/>
      <c r="O160" s="305"/>
      <c r="P160" s="305"/>
      <c r="Q160" s="63" t="s">
        <v>65</v>
      </c>
      <c r="R160" s="306" t="s">
        <v>66</v>
      </c>
      <c r="S160" s="306"/>
      <c r="T160" s="306"/>
      <c r="U160" s="306"/>
      <c r="V160" s="306"/>
      <c r="W160" s="306"/>
      <c r="X160" s="306"/>
      <c r="Y160" s="306"/>
      <c r="Z160" s="306"/>
      <c r="AA160" s="306"/>
      <c r="AB160" s="306"/>
      <c r="AC160" s="306"/>
      <c r="AD160" s="306"/>
      <c r="AE160" s="306"/>
      <c r="AF160" s="64" t="s">
        <v>65</v>
      </c>
      <c r="AG160" s="307" t="s">
        <v>8</v>
      </c>
      <c r="AH160" s="307"/>
      <c r="AI160" s="307"/>
      <c r="AJ160" s="307"/>
      <c r="AK160" s="307"/>
      <c r="AL160" s="307"/>
      <c r="AM160" s="307"/>
      <c r="AN160" s="307"/>
      <c r="AO160" s="307"/>
      <c r="AP160" s="307"/>
      <c r="AQ160" s="307"/>
      <c r="AR160" s="307"/>
      <c r="AS160" s="307"/>
      <c r="AT160" s="307"/>
    </row>
    <row r="161" spans="1:46" ht="45" customHeight="1" x14ac:dyDescent="0.25">
      <c r="A161" s="308" t="s">
        <v>403</v>
      </c>
      <c r="B161" s="308"/>
      <c r="C161" s="308"/>
      <c r="D161" s="308"/>
      <c r="E161" s="308"/>
      <c r="F161" s="308"/>
      <c r="G161" s="308"/>
      <c r="H161" s="308"/>
      <c r="I161" s="308"/>
      <c r="J161" s="308"/>
      <c r="K161" s="308"/>
      <c r="L161" s="308"/>
      <c r="M161" s="308"/>
      <c r="N161" s="308"/>
      <c r="O161" s="308"/>
      <c r="P161" s="308"/>
      <c r="Q161" s="65">
        <v>0</v>
      </c>
      <c r="R161" s="309" t="s">
        <v>404</v>
      </c>
      <c r="S161" s="309"/>
      <c r="T161" s="309"/>
      <c r="U161" s="309"/>
      <c r="V161" s="309"/>
      <c r="W161" s="309"/>
      <c r="X161" s="309"/>
      <c r="Y161" s="309"/>
      <c r="Z161" s="309"/>
      <c r="AA161" s="309"/>
      <c r="AB161" s="309"/>
      <c r="AC161" s="309"/>
      <c r="AD161" s="309"/>
      <c r="AE161" s="309"/>
      <c r="AF161" s="65">
        <v>0</v>
      </c>
      <c r="AG161" s="309" t="s">
        <v>405</v>
      </c>
      <c r="AH161" s="309"/>
      <c r="AI161" s="309"/>
      <c r="AJ161" s="309"/>
      <c r="AK161" s="309"/>
      <c r="AL161" s="309"/>
      <c r="AM161" s="309"/>
      <c r="AN161" s="309"/>
      <c r="AO161" s="309"/>
      <c r="AP161" s="309"/>
      <c r="AQ161" s="309"/>
      <c r="AR161" s="309"/>
      <c r="AS161" s="309"/>
      <c r="AT161" s="309"/>
    </row>
    <row r="162" spans="1:46" ht="45" customHeight="1" x14ac:dyDescent="0.25">
      <c r="A162" s="308" t="s">
        <v>441</v>
      </c>
      <c r="B162" s="308"/>
      <c r="C162" s="308"/>
      <c r="D162" s="308"/>
      <c r="E162" s="308"/>
      <c r="F162" s="308"/>
      <c r="G162" s="308"/>
      <c r="H162" s="308"/>
      <c r="I162" s="308"/>
      <c r="J162" s="308"/>
      <c r="K162" s="308"/>
      <c r="L162" s="308"/>
      <c r="M162" s="308"/>
      <c r="N162" s="308"/>
      <c r="O162" s="308"/>
      <c r="P162" s="308"/>
      <c r="Q162" s="65">
        <v>0</v>
      </c>
      <c r="R162" s="312"/>
      <c r="S162" s="312"/>
      <c r="T162" s="312"/>
      <c r="U162" s="312"/>
      <c r="V162" s="312"/>
      <c r="W162" s="312"/>
      <c r="X162" s="312"/>
      <c r="Y162" s="312"/>
      <c r="Z162" s="312"/>
      <c r="AA162" s="312"/>
      <c r="AB162" s="312"/>
      <c r="AC162" s="312"/>
      <c r="AD162" s="312"/>
      <c r="AE162" s="312"/>
      <c r="AF162" s="65">
        <v>0</v>
      </c>
      <c r="AG162" s="312"/>
      <c r="AH162" s="312"/>
      <c r="AI162" s="312"/>
      <c r="AJ162" s="312"/>
      <c r="AK162" s="312"/>
      <c r="AL162" s="312"/>
      <c r="AM162" s="312"/>
      <c r="AN162" s="312"/>
      <c r="AO162" s="312"/>
      <c r="AP162" s="312"/>
      <c r="AQ162" s="312"/>
      <c r="AR162" s="312"/>
      <c r="AS162" s="312"/>
      <c r="AT162" s="312"/>
    </row>
    <row r="163" spans="1:46" ht="45" customHeight="1" x14ac:dyDescent="0.25">
      <c r="A163" s="308" t="s">
        <v>484</v>
      </c>
      <c r="B163" s="308"/>
      <c r="C163" s="308"/>
      <c r="D163" s="308"/>
      <c r="E163" s="308"/>
      <c r="F163" s="308"/>
      <c r="G163" s="308"/>
      <c r="H163" s="308"/>
      <c r="I163" s="308"/>
      <c r="J163" s="308"/>
      <c r="K163" s="308"/>
      <c r="L163" s="308"/>
      <c r="M163" s="308"/>
      <c r="N163" s="308"/>
      <c r="O163" s="308"/>
      <c r="P163" s="308"/>
      <c r="Q163" s="65">
        <v>0</v>
      </c>
      <c r="R163" s="312"/>
      <c r="S163" s="312"/>
      <c r="T163" s="312"/>
      <c r="U163" s="312"/>
      <c r="V163" s="312"/>
      <c r="W163" s="312"/>
      <c r="X163" s="312"/>
      <c r="Y163" s="312"/>
      <c r="Z163" s="312"/>
      <c r="AA163" s="312"/>
      <c r="AB163" s="312"/>
      <c r="AC163" s="312"/>
      <c r="AD163" s="312"/>
      <c r="AE163" s="312"/>
      <c r="AF163" s="65">
        <v>0</v>
      </c>
      <c r="AG163" s="312"/>
      <c r="AH163" s="312"/>
      <c r="AI163" s="312"/>
      <c r="AJ163" s="312"/>
      <c r="AK163" s="312"/>
      <c r="AL163" s="312"/>
      <c r="AM163" s="312"/>
      <c r="AN163" s="312"/>
      <c r="AO163" s="312"/>
      <c r="AP163" s="312"/>
      <c r="AQ163" s="312"/>
      <c r="AR163" s="312"/>
      <c r="AS163" s="312"/>
      <c r="AT163" s="312"/>
    </row>
    <row r="164" spans="1:46" ht="45" customHeight="1" x14ac:dyDescent="0.25">
      <c r="A164" s="308" t="s">
        <v>485</v>
      </c>
      <c r="B164" s="308"/>
      <c r="C164" s="308"/>
      <c r="D164" s="308"/>
      <c r="E164" s="308"/>
      <c r="F164" s="308"/>
      <c r="G164" s="308"/>
      <c r="H164" s="308"/>
      <c r="I164" s="308"/>
      <c r="J164" s="308"/>
      <c r="K164" s="308"/>
      <c r="L164" s="308"/>
      <c r="M164" s="308"/>
      <c r="N164" s="308"/>
      <c r="O164" s="308"/>
      <c r="P164" s="308"/>
      <c r="Q164" s="65">
        <v>0</v>
      </c>
      <c r="R164" s="312"/>
      <c r="S164" s="312"/>
      <c r="T164" s="312"/>
      <c r="U164" s="312"/>
      <c r="V164" s="312"/>
      <c r="W164" s="312"/>
      <c r="X164" s="312"/>
      <c r="Y164" s="312"/>
      <c r="Z164" s="312"/>
      <c r="AA164" s="312"/>
      <c r="AB164" s="312"/>
      <c r="AC164" s="312"/>
      <c r="AD164" s="312"/>
      <c r="AE164" s="312"/>
      <c r="AF164" s="65">
        <v>0</v>
      </c>
      <c r="AG164" s="312"/>
      <c r="AH164" s="312"/>
      <c r="AI164" s="312"/>
      <c r="AJ164" s="312"/>
      <c r="AK164" s="312"/>
      <c r="AL164" s="312"/>
      <c r="AM164" s="312"/>
      <c r="AN164" s="312"/>
      <c r="AO164" s="312"/>
      <c r="AP164" s="312"/>
      <c r="AQ164" s="312"/>
      <c r="AR164" s="312"/>
      <c r="AS164" s="312"/>
      <c r="AT164" s="312"/>
    </row>
    <row r="165" spans="1:46" ht="45" customHeight="1" x14ac:dyDescent="0.25">
      <c r="A165" s="308" t="s">
        <v>486</v>
      </c>
      <c r="B165" s="308"/>
      <c r="C165" s="308"/>
      <c r="D165" s="308"/>
      <c r="E165" s="308"/>
      <c r="F165" s="308"/>
      <c r="G165" s="308"/>
      <c r="H165" s="308"/>
      <c r="I165" s="308"/>
      <c r="J165" s="308"/>
      <c r="K165" s="308"/>
      <c r="L165" s="308"/>
      <c r="M165" s="308"/>
      <c r="N165" s="308"/>
      <c r="O165" s="308"/>
      <c r="P165" s="308"/>
      <c r="Q165" s="65">
        <v>0</v>
      </c>
      <c r="R165" s="312"/>
      <c r="S165" s="312"/>
      <c r="T165" s="312"/>
      <c r="U165" s="312"/>
      <c r="V165" s="312"/>
      <c r="W165" s="312"/>
      <c r="X165" s="312"/>
      <c r="Y165" s="312"/>
      <c r="Z165" s="312"/>
      <c r="AA165" s="312"/>
      <c r="AB165" s="312"/>
      <c r="AC165" s="312"/>
      <c r="AD165" s="312"/>
      <c r="AE165" s="312"/>
      <c r="AF165" s="65">
        <v>0</v>
      </c>
      <c r="AG165" s="312"/>
      <c r="AH165" s="312"/>
      <c r="AI165" s="312"/>
      <c r="AJ165" s="312"/>
      <c r="AK165" s="312"/>
      <c r="AL165" s="312"/>
      <c r="AM165" s="312"/>
      <c r="AN165" s="312"/>
      <c r="AO165" s="312"/>
      <c r="AP165" s="312"/>
      <c r="AQ165" s="312"/>
      <c r="AR165" s="312"/>
      <c r="AS165" s="312"/>
      <c r="AT165" s="312"/>
    </row>
    <row r="166" spans="1:46" ht="45" customHeight="1" x14ac:dyDescent="0.25">
      <c r="A166" s="308" t="s">
        <v>487</v>
      </c>
      <c r="B166" s="308"/>
      <c r="C166" s="308"/>
      <c r="D166" s="308"/>
      <c r="E166" s="308"/>
      <c r="F166" s="308"/>
      <c r="G166" s="308"/>
      <c r="H166" s="308"/>
      <c r="I166" s="308"/>
      <c r="J166" s="308"/>
      <c r="K166" s="308"/>
      <c r="L166" s="308"/>
      <c r="M166" s="308"/>
      <c r="N166" s="308"/>
      <c r="O166" s="308"/>
      <c r="P166" s="308"/>
      <c r="Q166" s="65">
        <v>0</v>
      </c>
      <c r="R166" s="309"/>
      <c r="S166" s="309"/>
      <c r="T166" s="309"/>
      <c r="U166" s="309"/>
      <c r="V166" s="309"/>
      <c r="W166" s="309"/>
      <c r="X166" s="309"/>
      <c r="Y166" s="309"/>
      <c r="Z166" s="309"/>
      <c r="AA166" s="309"/>
      <c r="AB166" s="309"/>
      <c r="AC166" s="309"/>
      <c r="AD166" s="309"/>
      <c r="AE166" s="309"/>
      <c r="AF166" s="65">
        <v>0</v>
      </c>
      <c r="AG166" s="309"/>
      <c r="AH166" s="309"/>
      <c r="AI166" s="309"/>
      <c r="AJ166" s="309"/>
      <c r="AK166" s="309"/>
      <c r="AL166" s="309"/>
      <c r="AM166" s="309"/>
      <c r="AN166" s="309"/>
      <c r="AO166" s="309"/>
      <c r="AP166" s="309"/>
      <c r="AQ166" s="309"/>
      <c r="AR166" s="309"/>
      <c r="AS166" s="309"/>
      <c r="AT166" s="309"/>
    </row>
    <row r="167" spans="1:46" ht="45" customHeight="1" x14ac:dyDescent="0.25">
      <c r="A167" s="308" t="s">
        <v>488</v>
      </c>
      <c r="B167" s="308"/>
      <c r="C167" s="308"/>
      <c r="D167" s="308"/>
      <c r="E167" s="308"/>
      <c r="F167" s="308"/>
      <c r="G167" s="308"/>
      <c r="H167" s="308"/>
      <c r="I167" s="308"/>
      <c r="J167" s="308"/>
      <c r="K167" s="308"/>
      <c r="L167" s="308"/>
      <c r="M167" s="308"/>
      <c r="N167" s="308"/>
      <c r="O167" s="308"/>
      <c r="P167" s="308"/>
      <c r="Q167" s="65">
        <v>0</v>
      </c>
      <c r="R167" s="321"/>
      <c r="S167" s="321"/>
      <c r="T167" s="321"/>
      <c r="U167" s="321"/>
      <c r="V167" s="321"/>
      <c r="W167" s="321"/>
      <c r="X167" s="321"/>
      <c r="Y167" s="321"/>
      <c r="Z167" s="321"/>
      <c r="AA167" s="321"/>
      <c r="AB167" s="321"/>
      <c r="AC167" s="321"/>
      <c r="AD167" s="321"/>
      <c r="AE167" s="321"/>
      <c r="AF167" s="65">
        <v>0</v>
      </c>
      <c r="AG167" s="321"/>
      <c r="AH167" s="321"/>
      <c r="AI167" s="321"/>
      <c r="AJ167" s="321"/>
      <c r="AK167" s="321"/>
      <c r="AL167" s="321"/>
      <c r="AM167" s="321"/>
      <c r="AN167" s="321"/>
      <c r="AO167" s="321"/>
      <c r="AP167" s="321"/>
      <c r="AQ167" s="321"/>
      <c r="AR167" s="321"/>
      <c r="AS167" s="321"/>
      <c r="AT167" s="321"/>
    </row>
    <row r="168" spans="1:46" ht="45" customHeight="1" x14ac:dyDescent="0.25">
      <c r="A168" s="308" t="s">
        <v>489</v>
      </c>
      <c r="B168" s="308"/>
      <c r="C168" s="308"/>
      <c r="D168" s="308"/>
      <c r="E168" s="308"/>
      <c r="F168" s="308"/>
      <c r="G168" s="308"/>
      <c r="H168" s="308"/>
      <c r="I168" s="308"/>
      <c r="J168" s="308"/>
      <c r="K168" s="308"/>
      <c r="L168" s="308"/>
      <c r="M168" s="308"/>
      <c r="N168" s="308"/>
      <c r="O168" s="308"/>
      <c r="P168" s="308"/>
      <c r="Q168" s="65">
        <v>0</v>
      </c>
      <c r="R168" s="321"/>
      <c r="S168" s="321"/>
      <c r="T168" s="321"/>
      <c r="U168" s="321"/>
      <c r="V168" s="321"/>
      <c r="W168" s="321"/>
      <c r="X168" s="321"/>
      <c r="Y168" s="321"/>
      <c r="Z168" s="321"/>
      <c r="AA168" s="321"/>
      <c r="AB168" s="321"/>
      <c r="AC168" s="321"/>
      <c r="AD168" s="321"/>
      <c r="AE168" s="321"/>
      <c r="AF168" s="65">
        <v>0</v>
      </c>
      <c r="AG168" s="321"/>
      <c r="AH168" s="321"/>
      <c r="AI168" s="321"/>
      <c r="AJ168" s="321"/>
      <c r="AK168" s="321"/>
      <c r="AL168" s="321"/>
      <c r="AM168" s="321"/>
      <c r="AN168" s="321"/>
      <c r="AO168" s="321"/>
      <c r="AP168" s="321"/>
      <c r="AQ168" s="321"/>
      <c r="AR168" s="321"/>
      <c r="AS168" s="321"/>
      <c r="AT168" s="321"/>
    </row>
    <row r="169" spans="1:46" ht="45" customHeight="1" x14ac:dyDescent="0.25">
      <c r="A169" s="308" t="s">
        <v>490</v>
      </c>
      <c r="B169" s="308"/>
      <c r="C169" s="308"/>
      <c r="D169" s="308"/>
      <c r="E169" s="308"/>
      <c r="F169" s="308"/>
      <c r="G169" s="308"/>
      <c r="H169" s="308"/>
      <c r="I169" s="308"/>
      <c r="J169" s="308"/>
      <c r="K169" s="308"/>
      <c r="L169" s="308"/>
      <c r="M169" s="308"/>
      <c r="N169" s="308"/>
      <c r="O169" s="308"/>
      <c r="P169" s="308"/>
      <c r="Q169" s="65">
        <v>0</v>
      </c>
      <c r="R169" s="321"/>
      <c r="S169" s="321"/>
      <c r="T169" s="321"/>
      <c r="U169" s="321"/>
      <c r="V169" s="321"/>
      <c r="W169" s="321"/>
      <c r="X169" s="321"/>
      <c r="Y169" s="321"/>
      <c r="Z169" s="321"/>
      <c r="AA169" s="321"/>
      <c r="AB169" s="321"/>
      <c r="AC169" s="321"/>
      <c r="AD169" s="321"/>
      <c r="AE169" s="321"/>
      <c r="AF169" s="65">
        <v>0</v>
      </c>
      <c r="AG169" s="321"/>
      <c r="AH169" s="321"/>
      <c r="AI169" s="321"/>
      <c r="AJ169" s="321"/>
      <c r="AK169" s="321"/>
      <c r="AL169" s="321"/>
      <c r="AM169" s="321"/>
      <c r="AN169" s="321"/>
      <c r="AO169" s="321"/>
      <c r="AP169" s="321"/>
      <c r="AQ169" s="321"/>
      <c r="AR169" s="321"/>
      <c r="AS169" s="321"/>
      <c r="AT169" s="321"/>
    </row>
    <row r="170" spans="1:46" ht="45" customHeight="1" x14ac:dyDescent="0.25">
      <c r="A170" s="308" t="s">
        <v>491</v>
      </c>
      <c r="B170" s="308"/>
      <c r="C170" s="308"/>
      <c r="D170" s="308"/>
      <c r="E170" s="308"/>
      <c r="F170" s="308"/>
      <c r="G170" s="308"/>
      <c r="H170" s="308"/>
      <c r="I170" s="308"/>
      <c r="J170" s="308"/>
      <c r="K170" s="308"/>
      <c r="L170" s="308"/>
      <c r="M170" s="308"/>
      <c r="N170" s="308"/>
      <c r="O170" s="308"/>
      <c r="P170" s="308"/>
      <c r="Q170" s="65">
        <v>0</v>
      </c>
      <c r="R170" s="321"/>
      <c r="S170" s="321"/>
      <c r="T170" s="321"/>
      <c r="U170" s="321"/>
      <c r="V170" s="321"/>
      <c r="W170" s="321"/>
      <c r="X170" s="321"/>
      <c r="Y170" s="321"/>
      <c r="Z170" s="321"/>
      <c r="AA170" s="321"/>
      <c r="AB170" s="321"/>
      <c r="AC170" s="321"/>
      <c r="AD170" s="321"/>
      <c r="AE170" s="321"/>
      <c r="AF170" s="65">
        <v>0</v>
      </c>
      <c r="AG170" s="321"/>
      <c r="AH170" s="321"/>
      <c r="AI170" s="321"/>
      <c r="AJ170" s="321"/>
      <c r="AK170" s="321"/>
      <c r="AL170" s="321"/>
      <c r="AM170" s="321"/>
      <c r="AN170" s="321"/>
      <c r="AO170" s="321"/>
      <c r="AP170" s="321"/>
      <c r="AQ170" s="321"/>
      <c r="AR170" s="321"/>
      <c r="AS170" s="321"/>
      <c r="AT170" s="321"/>
    </row>
    <row r="171" spans="1:46" ht="45" customHeight="1" x14ac:dyDescent="0.25">
      <c r="A171" s="308" t="s">
        <v>492</v>
      </c>
      <c r="B171" s="308"/>
      <c r="C171" s="308"/>
      <c r="D171" s="308"/>
      <c r="E171" s="308"/>
      <c r="F171" s="308"/>
      <c r="G171" s="308"/>
      <c r="H171" s="308"/>
      <c r="I171" s="308"/>
      <c r="J171" s="308"/>
      <c r="K171" s="308"/>
      <c r="L171" s="308"/>
      <c r="M171" s="308"/>
      <c r="N171" s="308"/>
      <c r="O171" s="308"/>
      <c r="P171" s="308"/>
      <c r="Q171" s="65">
        <v>0</v>
      </c>
      <c r="R171" s="321"/>
      <c r="S171" s="321"/>
      <c r="T171" s="321"/>
      <c r="U171" s="321"/>
      <c r="V171" s="321"/>
      <c r="W171" s="321"/>
      <c r="X171" s="321"/>
      <c r="Y171" s="321"/>
      <c r="Z171" s="321"/>
      <c r="AA171" s="321"/>
      <c r="AB171" s="321"/>
      <c r="AC171" s="321"/>
      <c r="AD171" s="321"/>
      <c r="AE171" s="321"/>
      <c r="AF171" s="65">
        <v>0</v>
      </c>
      <c r="AG171" s="321"/>
      <c r="AH171" s="321"/>
      <c r="AI171" s="321"/>
      <c r="AJ171" s="321"/>
      <c r="AK171" s="321"/>
      <c r="AL171" s="321"/>
      <c r="AM171" s="321"/>
      <c r="AN171" s="321"/>
      <c r="AO171" s="321"/>
      <c r="AP171" s="321"/>
      <c r="AQ171" s="321"/>
      <c r="AR171" s="321"/>
      <c r="AS171" s="321"/>
      <c r="AT171" s="321"/>
    </row>
    <row r="172" spans="1:46" ht="45" customHeight="1" x14ac:dyDescent="0.25">
      <c r="A172" s="308" t="s">
        <v>493</v>
      </c>
      <c r="B172" s="308"/>
      <c r="C172" s="308"/>
      <c r="D172" s="308"/>
      <c r="E172" s="308"/>
      <c r="F172" s="308"/>
      <c r="G172" s="308"/>
      <c r="H172" s="308"/>
      <c r="I172" s="308"/>
      <c r="J172" s="308"/>
      <c r="K172" s="308"/>
      <c r="L172" s="308"/>
      <c r="M172" s="308"/>
      <c r="N172" s="308"/>
      <c r="O172" s="308"/>
      <c r="P172" s="308"/>
      <c r="Q172" s="65">
        <v>0</v>
      </c>
      <c r="R172" s="321"/>
      <c r="S172" s="321"/>
      <c r="T172" s="321"/>
      <c r="U172" s="321"/>
      <c r="V172" s="321"/>
      <c r="W172" s="321"/>
      <c r="X172" s="321"/>
      <c r="Y172" s="321"/>
      <c r="Z172" s="321"/>
      <c r="AA172" s="321"/>
      <c r="AB172" s="321"/>
      <c r="AC172" s="321"/>
      <c r="AD172" s="321"/>
      <c r="AE172" s="321"/>
      <c r="AF172" s="65">
        <v>0</v>
      </c>
      <c r="AG172" s="321"/>
      <c r="AH172" s="321"/>
      <c r="AI172" s="321"/>
      <c r="AJ172" s="321"/>
      <c r="AK172" s="321"/>
      <c r="AL172" s="321"/>
      <c r="AM172" s="321"/>
      <c r="AN172" s="321"/>
      <c r="AO172" s="321"/>
      <c r="AP172" s="321"/>
      <c r="AQ172" s="321"/>
      <c r="AR172" s="321"/>
      <c r="AS172" s="321"/>
      <c r="AT172" s="321"/>
    </row>
    <row r="173" spans="1:46" ht="45" customHeight="1" x14ac:dyDescent="0.25">
      <c r="A173" s="308" t="s">
        <v>494</v>
      </c>
      <c r="B173" s="308"/>
      <c r="C173" s="308"/>
      <c r="D173" s="308"/>
      <c r="E173" s="308"/>
      <c r="F173" s="308"/>
      <c r="G173" s="308"/>
      <c r="H173" s="308"/>
      <c r="I173" s="308"/>
      <c r="J173" s="308"/>
      <c r="K173" s="308"/>
      <c r="L173" s="308"/>
      <c r="M173" s="308"/>
      <c r="N173" s="308"/>
      <c r="O173" s="308"/>
      <c r="P173" s="308"/>
      <c r="Q173" s="65">
        <v>0</v>
      </c>
      <c r="R173" s="321"/>
      <c r="S173" s="321"/>
      <c r="T173" s="321"/>
      <c r="U173" s="321"/>
      <c r="V173" s="321"/>
      <c r="W173" s="321"/>
      <c r="X173" s="321"/>
      <c r="Y173" s="321"/>
      <c r="Z173" s="321"/>
      <c r="AA173" s="321"/>
      <c r="AB173" s="321"/>
      <c r="AC173" s="321"/>
      <c r="AD173" s="321"/>
      <c r="AE173" s="321"/>
      <c r="AF173" s="65">
        <v>0</v>
      </c>
      <c r="AG173" s="321"/>
      <c r="AH173" s="321"/>
      <c r="AI173" s="321"/>
      <c r="AJ173" s="321"/>
      <c r="AK173" s="321"/>
      <c r="AL173" s="321"/>
      <c r="AM173" s="321"/>
      <c r="AN173" s="321"/>
      <c r="AO173" s="321"/>
      <c r="AP173" s="321"/>
      <c r="AQ173" s="321"/>
      <c r="AR173" s="321"/>
      <c r="AS173" s="321"/>
      <c r="AT173" s="321"/>
    </row>
    <row r="174" spans="1:46" ht="45" customHeight="1" x14ac:dyDescent="0.25">
      <c r="A174" s="308" t="s">
        <v>495</v>
      </c>
      <c r="B174" s="308"/>
      <c r="C174" s="308"/>
      <c r="D174" s="308"/>
      <c r="E174" s="308"/>
      <c r="F174" s="308"/>
      <c r="G174" s="308"/>
      <c r="H174" s="308"/>
      <c r="I174" s="308"/>
      <c r="J174" s="308"/>
      <c r="K174" s="308"/>
      <c r="L174" s="308"/>
      <c r="M174" s="308"/>
      <c r="N174" s="308"/>
      <c r="O174" s="308"/>
      <c r="P174" s="308"/>
      <c r="Q174" s="65">
        <v>0</v>
      </c>
      <c r="R174" s="321"/>
      <c r="S174" s="321"/>
      <c r="T174" s="321"/>
      <c r="U174" s="321"/>
      <c r="V174" s="321"/>
      <c r="W174" s="321"/>
      <c r="X174" s="321"/>
      <c r="Y174" s="321"/>
      <c r="Z174" s="321"/>
      <c r="AA174" s="321"/>
      <c r="AB174" s="321"/>
      <c r="AC174" s="321"/>
      <c r="AD174" s="321"/>
      <c r="AE174" s="321"/>
      <c r="AF174" s="65">
        <v>0</v>
      </c>
      <c r="AG174" s="321"/>
      <c r="AH174" s="321"/>
      <c r="AI174" s="321"/>
      <c r="AJ174" s="321"/>
      <c r="AK174" s="321"/>
      <c r="AL174" s="321"/>
      <c r="AM174" s="321"/>
      <c r="AN174" s="321"/>
      <c r="AO174" s="321"/>
      <c r="AP174" s="321"/>
      <c r="AQ174" s="321"/>
      <c r="AR174" s="321"/>
      <c r="AS174" s="321"/>
      <c r="AT174" s="321"/>
    </row>
    <row r="175" spans="1:46" ht="45" customHeight="1" x14ac:dyDescent="0.25">
      <c r="A175" s="308" t="s">
        <v>496</v>
      </c>
      <c r="B175" s="308"/>
      <c r="C175" s="308"/>
      <c r="D175" s="308"/>
      <c r="E175" s="308"/>
      <c r="F175" s="308"/>
      <c r="G175" s="308"/>
      <c r="H175" s="308"/>
      <c r="I175" s="308"/>
      <c r="J175" s="308"/>
      <c r="K175" s="308"/>
      <c r="L175" s="308"/>
      <c r="M175" s="308"/>
      <c r="N175" s="308"/>
      <c r="O175" s="308"/>
      <c r="P175" s="308"/>
      <c r="Q175" s="65">
        <v>0</v>
      </c>
      <c r="R175" s="321"/>
      <c r="S175" s="321"/>
      <c r="T175" s="321"/>
      <c r="U175" s="321"/>
      <c r="V175" s="321"/>
      <c r="W175" s="321"/>
      <c r="X175" s="321"/>
      <c r="Y175" s="321"/>
      <c r="Z175" s="321"/>
      <c r="AA175" s="321"/>
      <c r="AB175" s="321"/>
      <c r="AC175" s="321"/>
      <c r="AD175" s="321"/>
      <c r="AE175" s="321"/>
      <c r="AF175" s="65">
        <v>0</v>
      </c>
      <c r="AG175" s="321"/>
      <c r="AH175" s="321"/>
      <c r="AI175" s="321"/>
      <c r="AJ175" s="321"/>
      <c r="AK175" s="321"/>
      <c r="AL175" s="321"/>
      <c r="AM175" s="321"/>
      <c r="AN175" s="321"/>
      <c r="AO175" s="321"/>
      <c r="AP175" s="321"/>
      <c r="AQ175" s="321"/>
      <c r="AR175" s="321"/>
      <c r="AS175" s="321"/>
      <c r="AT175" s="321"/>
    </row>
    <row r="176" spans="1:46" ht="45" customHeight="1" x14ac:dyDescent="0.25">
      <c r="A176" s="308" t="s">
        <v>497</v>
      </c>
      <c r="B176" s="308"/>
      <c r="C176" s="308"/>
      <c r="D176" s="308"/>
      <c r="E176" s="308"/>
      <c r="F176" s="308"/>
      <c r="G176" s="308"/>
      <c r="H176" s="308"/>
      <c r="I176" s="308"/>
      <c r="J176" s="308"/>
      <c r="K176" s="308"/>
      <c r="L176" s="308"/>
      <c r="M176" s="308"/>
      <c r="N176" s="308"/>
      <c r="O176" s="308"/>
      <c r="P176" s="308"/>
      <c r="Q176" s="65">
        <v>0</v>
      </c>
      <c r="R176" s="321"/>
      <c r="S176" s="321"/>
      <c r="T176" s="321"/>
      <c r="U176" s="321"/>
      <c r="V176" s="321"/>
      <c r="W176" s="321"/>
      <c r="X176" s="321"/>
      <c r="Y176" s="321"/>
      <c r="Z176" s="321"/>
      <c r="AA176" s="321"/>
      <c r="AB176" s="321"/>
      <c r="AC176" s="321"/>
      <c r="AD176" s="321"/>
      <c r="AE176" s="321"/>
      <c r="AF176" s="65">
        <v>0</v>
      </c>
      <c r="AG176" s="321"/>
      <c r="AH176" s="321"/>
      <c r="AI176" s="321"/>
      <c r="AJ176" s="321"/>
      <c r="AK176" s="321"/>
      <c r="AL176" s="321"/>
      <c r="AM176" s="321"/>
      <c r="AN176" s="321"/>
      <c r="AO176" s="321"/>
      <c r="AP176" s="321"/>
      <c r="AQ176" s="321"/>
      <c r="AR176" s="321"/>
      <c r="AS176" s="321"/>
      <c r="AT176" s="321"/>
    </row>
    <row r="177" spans="1:46" ht="16.5" customHeight="1" thickTop="1" thickBot="1" x14ac:dyDescent="0.3">
      <c r="A177" s="57"/>
      <c r="B177" s="57"/>
      <c r="C177" s="57"/>
      <c r="D177" s="57"/>
      <c r="E177" s="57"/>
      <c r="F177" s="57"/>
      <c r="G177" s="57"/>
      <c r="H177" s="57"/>
      <c r="I177" s="57"/>
      <c r="J177" s="57"/>
      <c r="K177" s="57"/>
      <c r="L177" s="57"/>
      <c r="M177" s="57"/>
      <c r="N177" s="57"/>
      <c r="O177" s="57"/>
      <c r="P177" s="57"/>
      <c r="Q177" s="66"/>
      <c r="R177" s="57"/>
      <c r="S177" s="57"/>
      <c r="T177" s="57"/>
      <c r="U177" s="57"/>
      <c r="V177" s="57"/>
      <c r="W177" s="57"/>
      <c r="X177" s="57"/>
      <c r="Y177" s="57"/>
      <c r="Z177" s="57"/>
      <c r="AA177" s="57"/>
      <c r="AB177" s="57"/>
      <c r="AC177" s="57"/>
      <c r="AD177" s="57"/>
      <c r="AE177" s="57"/>
      <c r="AF177" s="66"/>
      <c r="AG177" s="70"/>
      <c r="AH177" s="70"/>
      <c r="AI177" s="70"/>
      <c r="AJ177" s="70"/>
      <c r="AK177" s="70"/>
      <c r="AL177" s="70"/>
      <c r="AM177" s="70"/>
      <c r="AN177" s="70"/>
      <c r="AO177" s="70"/>
      <c r="AP177" s="70"/>
      <c r="AQ177" s="70"/>
      <c r="AR177" s="70"/>
      <c r="AS177" s="70"/>
      <c r="AT177" s="70"/>
    </row>
    <row r="178" spans="1:46" ht="45" customHeight="1" x14ac:dyDescent="0.25">
      <c r="A178" s="313" t="s">
        <v>124</v>
      </c>
      <c r="B178" s="313"/>
      <c r="C178" s="313"/>
      <c r="D178" s="313"/>
      <c r="E178" s="313"/>
      <c r="F178" s="313"/>
      <c r="G178" s="313"/>
      <c r="H178" s="313"/>
      <c r="I178" s="313"/>
      <c r="J178" s="313"/>
      <c r="K178" s="313"/>
      <c r="L178" s="313"/>
      <c r="M178" s="313"/>
      <c r="N178" s="313"/>
      <c r="O178" s="313"/>
      <c r="P178" s="313"/>
      <c r="Q178" s="67" t="s">
        <v>65</v>
      </c>
      <c r="R178" s="314" t="s">
        <v>66</v>
      </c>
      <c r="S178" s="314"/>
      <c r="T178" s="314"/>
      <c r="U178" s="314"/>
      <c r="V178" s="314"/>
      <c r="W178" s="314"/>
      <c r="X178" s="314"/>
      <c r="Y178" s="314"/>
      <c r="Z178" s="314"/>
      <c r="AA178" s="314"/>
      <c r="AB178" s="314"/>
      <c r="AC178" s="314"/>
      <c r="AD178" s="314"/>
      <c r="AE178" s="314"/>
      <c r="AF178" s="68" t="s">
        <v>65</v>
      </c>
      <c r="AG178" s="315" t="s">
        <v>8</v>
      </c>
      <c r="AH178" s="315"/>
      <c r="AI178" s="315"/>
      <c r="AJ178" s="315"/>
      <c r="AK178" s="315"/>
      <c r="AL178" s="315"/>
      <c r="AM178" s="315"/>
      <c r="AN178" s="315"/>
      <c r="AO178" s="315"/>
      <c r="AP178" s="315"/>
      <c r="AQ178" s="315"/>
      <c r="AR178" s="315"/>
      <c r="AS178" s="315"/>
      <c r="AT178" s="315"/>
    </row>
    <row r="179" spans="1:46" ht="45" customHeight="1" x14ac:dyDescent="0.25">
      <c r="A179" s="308" t="s">
        <v>498</v>
      </c>
      <c r="B179" s="308"/>
      <c r="C179" s="308"/>
      <c r="D179" s="308"/>
      <c r="E179" s="308"/>
      <c r="F179" s="308"/>
      <c r="G179" s="308"/>
      <c r="H179" s="308"/>
      <c r="I179" s="308"/>
      <c r="J179" s="308"/>
      <c r="K179" s="308"/>
      <c r="L179" s="308"/>
      <c r="M179" s="308"/>
      <c r="N179" s="308"/>
      <c r="O179" s="308"/>
      <c r="P179" s="308"/>
      <c r="Q179" s="65">
        <v>0</v>
      </c>
      <c r="R179" s="309" t="s">
        <v>404</v>
      </c>
      <c r="S179" s="309"/>
      <c r="T179" s="309"/>
      <c r="U179" s="309"/>
      <c r="V179" s="309"/>
      <c r="W179" s="309"/>
      <c r="X179" s="309"/>
      <c r="Y179" s="309"/>
      <c r="Z179" s="309"/>
      <c r="AA179" s="309"/>
      <c r="AB179" s="309"/>
      <c r="AC179" s="309"/>
      <c r="AD179" s="309"/>
      <c r="AE179" s="309"/>
      <c r="AF179" s="65">
        <v>0</v>
      </c>
      <c r="AG179" s="309" t="s">
        <v>499</v>
      </c>
      <c r="AH179" s="309"/>
      <c r="AI179" s="309"/>
      <c r="AJ179" s="309"/>
      <c r="AK179" s="309"/>
      <c r="AL179" s="309"/>
      <c r="AM179" s="309"/>
      <c r="AN179" s="309"/>
      <c r="AO179" s="309"/>
      <c r="AP179" s="309"/>
      <c r="AQ179" s="309"/>
      <c r="AR179" s="309"/>
      <c r="AS179" s="309"/>
      <c r="AT179" s="309"/>
    </row>
    <row r="180" spans="1:46" ht="45" customHeight="1" x14ac:dyDescent="0.25">
      <c r="A180" s="308" t="s">
        <v>500</v>
      </c>
      <c r="B180" s="308"/>
      <c r="C180" s="308"/>
      <c r="D180" s="308"/>
      <c r="E180" s="308"/>
      <c r="F180" s="308"/>
      <c r="G180" s="308"/>
      <c r="H180" s="308"/>
      <c r="I180" s="308"/>
      <c r="J180" s="308"/>
      <c r="K180" s="308"/>
      <c r="L180" s="308"/>
      <c r="M180" s="308"/>
      <c r="N180" s="308"/>
      <c r="O180" s="308"/>
      <c r="P180" s="308"/>
      <c r="Q180" s="65">
        <v>0</v>
      </c>
      <c r="R180" s="312"/>
      <c r="S180" s="312"/>
      <c r="T180" s="312"/>
      <c r="U180" s="312"/>
      <c r="V180" s="312"/>
      <c r="W180" s="312"/>
      <c r="X180" s="312"/>
      <c r="Y180" s="312"/>
      <c r="Z180" s="312"/>
      <c r="AA180" s="312"/>
      <c r="AB180" s="312"/>
      <c r="AC180" s="312"/>
      <c r="AD180" s="312"/>
      <c r="AE180" s="312"/>
      <c r="AF180" s="65">
        <v>0</v>
      </c>
      <c r="AG180" s="312"/>
      <c r="AH180" s="312"/>
      <c r="AI180" s="312"/>
      <c r="AJ180" s="312"/>
      <c r="AK180" s="312"/>
      <c r="AL180" s="312"/>
      <c r="AM180" s="312"/>
      <c r="AN180" s="312"/>
      <c r="AO180" s="312"/>
      <c r="AP180" s="312"/>
      <c r="AQ180" s="312"/>
      <c r="AR180" s="312"/>
      <c r="AS180" s="312"/>
      <c r="AT180" s="312"/>
    </row>
    <row r="181" spans="1:46" ht="50.9" customHeight="1" x14ac:dyDescent="0.25">
      <c r="A181" s="308" t="s">
        <v>501</v>
      </c>
      <c r="B181" s="308"/>
      <c r="C181" s="308"/>
      <c r="D181" s="308"/>
      <c r="E181" s="308"/>
      <c r="F181" s="308"/>
      <c r="G181" s="308"/>
      <c r="H181" s="308"/>
      <c r="I181" s="308"/>
      <c r="J181" s="308"/>
      <c r="K181" s="308"/>
      <c r="L181" s="308"/>
      <c r="M181" s="308"/>
      <c r="N181" s="308"/>
      <c r="O181" s="308"/>
      <c r="P181" s="308"/>
      <c r="Q181" s="65">
        <v>0</v>
      </c>
      <c r="R181" s="309"/>
      <c r="S181" s="309"/>
      <c r="T181" s="309"/>
      <c r="U181" s="309"/>
      <c r="V181" s="309"/>
      <c r="W181" s="309"/>
      <c r="X181" s="309"/>
      <c r="Y181" s="309"/>
      <c r="Z181" s="309"/>
      <c r="AA181" s="309"/>
      <c r="AB181" s="309"/>
      <c r="AC181" s="309"/>
      <c r="AD181" s="309"/>
      <c r="AE181" s="309"/>
      <c r="AF181" s="65">
        <v>0</v>
      </c>
      <c r="AG181" s="309"/>
      <c r="AH181" s="309"/>
      <c r="AI181" s="309"/>
      <c r="AJ181" s="309"/>
      <c r="AK181" s="309"/>
      <c r="AL181" s="309"/>
      <c r="AM181" s="309"/>
      <c r="AN181" s="309"/>
      <c r="AO181" s="309"/>
      <c r="AP181" s="309"/>
      <c r="AQ181" s="309"/>
      <c r="AR181" s="309"/>
      <c r="AS181" s="309"/>
      <c r="AT181" s="309"/>
    </row>
    <row r="182" spans="1:46" ht="60.65" customHeight="1" x14ac:dyDescent="0.25">
      <c r="A182" s="308" t="s">
        <v>502</v>
      </c>
      <c r="B182" s="308"/>
      <c r="C182" s="308"/>
      <c r="D182" s="308"/>
      <c r="E182" s="308"/>
      <c r="F182" s="308"/>
      <c r="G182" s="308"/>
      <c r="H182" s="308"/>
      <c r="I182" s="308"/>
      <c r="J182" s="308"/>
      <c r="K182" s="308"/>
      <c r="L182" s="308"/>
      <c r="M182" s="308"/>
      <c r="N182" s="308"/>
      <c r="O182" s="308"/>
      <c r="P182" s="308"/>
      <c r="Q182" s="65">
        <v>0</v>
      </c>
      <c r="R182" s="309"/>
      <c r="S182" s="309"/>
      <c r="T182" s="309"/>
      <c r="U182" s="309"/>
      <c r="V182" s="309"/>
      <c r="W182" s="309"/>
      <c r="X182" s="309"/>
      <c r="Y182" s="309"/>
      <c r="Z182" s="309"/>
      <c r="AA182" s="309"/>
      <c r="AB182" s="309"/>
      <c r="AC182" s="309"/>
      <c r="AD182" s="309"/>
      <c r="AE182" s="309"/>
      <c r="AF182" s="65">
        <v>0</v>
      </c>
      <c r="AG182" s="309"/>
      <c r="AH182" s="309"/>
      <c r="AI182" s="309"/>
      <c r="AJ182" s="309"/>
      <c r="AK182" s="309"/>
      <c r="AL182" s="309"/>
      <c r="AM182" s="309"/>
      <c r="AN182" s="309"/>
      <c r="AO182" s="309"/>
      <c r="AP182" s="309"/>
      <c r="AQ182" s="309"/>
      <c r="AR182" s="309"/>
      <c r="AS182" s="309"/>
      <c r="AT182" s="309"/>
    </row>
    <row r="183" spans="1:46" ht="48" customHeight="1" x14ac:dyDescent="0.25">
      <c r="A183" s="308" t="s">
        <v>503</v>
      </c>
      <c r="B183" s="308"/>
      <c r="C183" s="308"/>
      <c r="D183" s="308"/>
      <c r="E183" s="308"/>
      <c r="F183" s="308"/>
      <c r="G183" s="308"/>
      <c r="H183" s="308"/>
      <c r="I183" s="308"/>
      <c r="J183" s="308"/>
      <c r="K183" s="308"/>
      <c r="L183" s="308"/>
      <c r="M183" s="308"/>
      <c r="N183" s="308"/>
      <c r="O183" s="308"/>
      <c r="P183" s="308"/>
      <c r="Q183" s="65">
        <v>0</v>
      </c>
      <c r="R183" s="309"/>
      <c r="S183" s="309"/>
      <c r="T183" s="309"/>
      <c r="U183" s="309"/>
      <c r="V183" s="309"/>
      <c r="W183" s="309"/>
      <c r="X183" s="309"/>
      <c r="Y183" s="309"/>
      <c r="Z183" s="309"/>
      <c r="AA183" s="309"/>
      <c r="AB183" s="309"/>
      <c r="AC183" s="309"/>
      <c r="AD183" s="309"/>
      <c r="AE183" s="309"/>
      <c r="AF183" s="65">
        <v>0</v>
      </c>
      <c r="AG183" s="309"/>
      <c r="AH183" s="309"/>
      <c r="AI183" s="309"/>
      <c r="AJ183" s="309"/>
      <c r="AK183" s="309"/>
      <c r="AL183" s="309"/>
      <c r="AM183" s="309"/>
      <c r="AN183" s="309"/>
      <c r="AO183" s="309"/>
      <c r="AP183" s="309"/>
      <c r="AQ183" s="309"/>
      <c r="AR183" s="309"/>
      <c r="AS183" s="309"/>
      <c r="AT183" s="309"/>
    </row>
    <row r="184" spans="1:46" ht="16" thickTop="1" x14ac:dyDescent="0.25"/>
    <row r="185" spans="1:46" ht="15.5" x14ac:dyDescent="0.25"/>
    <row r="186" spans="1:46" ht="31.4" customHeight="1" x14ac:dyDescent="0.25">
      <c r="A186" s="269" t="s">
        <v>504</v>
      </c>
      <c r="B186" s="269"/>
      <c r="C186" s="269"/>
      <c r="D186" s="269"/>
      <c r="E186" s="269"/>
      <c r="F186" s="269"/>
      <c r="G186" s="269"/>
      <c r="H186" s="269"/>
      <c r="I186" s="269"/>
      <c r="J186" s="269"/>
      <c r="K186" s="269"/>
      <c r="L186" s="269"/>
      <c r="M186" s="269"/>
      <c r="N186" s="269"/>
      <c r="O186" s="269"/>
      <c r="P186" s="269"/>
      <c r="Q186" s="269"/>
      <c r="R186" s="269"/>
      <c r="S186" s="269"/>
      <c r="T186" s="269"/>
      <c r="U186" s="269"/>
      <c r="V186" s="269"/>
      <c r="W186" s="269"/>
      <c r="X186" s="269"/>
      <c r="Y186" s="269"/>
      <c r="Z186" s="269"/>
      <c r="AA186" s="269"/>
      <c r="AB186" s="269"/>
      <c r="AC186" s="269"/>
      <c r="AD186" s="269"/>
      <c r="AE186" s="269"/>
      <c r="AF186"/>
      <c r="AG186" s="322" t="s">
        <v>62</v>
      </c>
      <c r="AH186" s="322"/>
      <c r="AI186" s="322"/>
      <c r="AJ186" s="322"/>
      <c r="AK186" s="69">
        <f>(('Artículo 121 (resumen PI)'!C18*0.8+'Artículo 121 (resumen PI)'!F18*0.2)+('Artículo 121 (resumen PNT)'!C18*0.8+'Artículo 121 (resumen PNT)'!F18*0.2))/2</f>
        <v>0</v>
      </c>
      <c r="AL186" s="109"/>
      <c r="AM186"/>
      <c r="AN186"/>
      <c r="AO186"/>
      <c r="AP186"/>
      <c r="AQ186"/>
      <c r="AR186"/>
      <c r="AS186"/>
      <c r="AT186"/>
    </row>
    <row r="187" spans="1:46" ht="15.5" x14ac:dyDescent="0.25">
      <c r="A187" s="60"/>
      <c r="B187" s="61"/>
      <c r="C187" s="61"/>
      <c r="D187" s="61"/>
      <c r="E187" s="61"/>
      <c r="F187" s="61"/>
      <c r="G187" s="61"/>
      <c r="H187" s="61"/>
      <c r="I187" s="61"/>
      <c r="J187" s="61"/>
      <c r="K187" s="61"/>
      <c r="L187" s="61"/>
      <c r="M187" s="61"/>
      <c r="N187" s="61"/>
      <c r="O187" s="61"/>
      <c r="P187" s="61"/>
      <c r="Q187" s="26"/>
      <c r="R187" s="61"/>
      <c r="S187" s="61"/>
      <c r="T187" s="61"/>
      <c r="U187" s="61"/>
      <c r="V187" s="61"/>
      <c r="W187" s="61"/>
      <c r="X187" s="61"/>
      <c r="Y187" s="61"/>
      <c r="Z187" s="61"/>
      <c r="AA187" s="61"/>
      <c r="AB187" s="61"/>
      <c r="AC187" s="61"/>
      <c r="AD187" s="61"/>
      <c r="AE187" s="61"/>
      <c r="AF187"/>
      <c r="AG187"/>
      <c r="AH187"/>
      <c r="AI187"/>
      <c r="AJ187"/>
      <c r="AK187"/>
      <c r="AL187"/>
      <c r="AM187"/>
      <c r="AN187"/>
      <c r="AO187"/>
      <c r="AP187"/>
      <c r="AQ187"/>
      <c r="AR187"/>
      <c r="AS187"/>
      <c r="AT187"/>
    </row>
    <row r="188" spans="1:46" ht="15.5" x14ac:dyDescent="0.25">
      <c r="A188" s="60" t="s">
        <v>63</v>
      </c>
      <c r="B188" s="61"/>
      <c r="C188" s="61"/>
      <c r="D188" s="61"/>
      <c r="E188" s="61"/>
      <c r="F188" s="61"/>
      <c r="G188" s="61"/>
      <c r="H188" s="61"/>
      <c r="I188" s="61"/>
      <c r="J188" s="61"/>
      <c r="K188" s="61"/>
      <c r="L188" s="61"/>
      <c r="M188" s="61"/>
      <c r="N188" s="61"/>
      <c r="O188" s="61"/>
      <c r="P188" s="61"/>
      <c r="Q188" s="26"/>
      <c r="R188" s="61"/>
      <c r="S188" s="61"/>
      <c r="T188" s="61"/>
      <c r="U188" s="61"/>
      <c r="V188" s="61"/>
      <c r="W188" s="61"/>
      <c r="X188" s="61"/>
      <c r="Y188" s="61"/>
      <c r="Z188" s="61"/>
      <c r="AA188" s="61"/>
      <c r="AB188" s="61"/>
      <c r="AC188" s="61"/>
      <c r="AD188" s="61"/>
      <c r="AE188" s="61"/>
      <c r="AF188"/>
      <c r="AG188"/>
      <c r="AH188"/>
      <c r="AI188"/>
      <c r="AJ188"/>
      <c r="AK188"/>
      <c r="AL188"/>
      <c r="AM188"/>
      <c r="AN188"/>
      <c r="AO188"/>
      <c r="AP188"/>
      <c r="AQ188"/>
      <c r="AR188"/>
      <c r="AS188"/>
      <c r="AT188"/>
    </row>
    <row r="189" spans="1:46" ht="15.5" x14ac:dyDescent="0.25">
      <c r="A189" s="57"/>
      <c r="B189" s="57"/>
      <c r="C189" s="57"/>
      <c r="D189" s="57"/>
      <c r="E189" s="57"/>
      <c r="F189" s="57"/>
      <c r="G189" s="57"/>
      <c r="H189" s="57"/>
      <c r="I189" s="57"/>
      <c r="J189" s="57"/>
      <c r="K189" s="57"/>
      <c r="L189" s="57"/>
      <c r="M189" s="57"/>
      <c r="N189" s="57"/>
      <c r="O189" s="57"/>
      <c r="P189" s="57"/>
      <c r="R189" s="57"/>
      <c r="S189" s="57"/>
      <c r="T189" s="57"/>
      <c r="U189" s="57"/>
      <c r="V189" s="57"/>
      <c r="W189" s="57"/>
      <c r="X189" s="57"/>
      <c r="Y189" s="57"/>
      <c r="Z189" s="57"/>
      <c r="AA189" s="57"/>
      <c r="AB189" s="57"/>
      <c r="AC189" s="57"/>
      <c r="AD189" s="57"/>
      <c r="AE189" s="57"/>
      <c r="AF189"/>
      <c r="AG189"/>
      <c r="AH189"/>
      <c r="AI189"/>
      <c r="AJ189"/>
      <c r="AK189"/>
      <c r="AL189"/>
      <c r="AM189"/>
      <c r="AN189"/>
      <c r="AO189"/>
      <c r="AP189"/>
      <c r="AQ189"/>
      <c r="AR189"/>
      <c r="AS189"/>
      <c r="AT189"/>
    </row>
    <row r="190" spans="1:46" ht="83.9" customHeight="1" thickBot="1" x14ac:dyDescent="0.3">
      <c r="A190" s="273" t="s">
        <v>505</v>
      </c>
      <c r="B190" s="273"/>
      <c r="C190" s="273"/>
      <c r="D190" s="273"/>
      <c r="E190" s="273"/>
      <c r="F190" s="273"/>
      <c r="G190" s="273"/>
      <c r="H190" s="273"/>
      <c r="I190" s="273"/>
      <c r="J190" s="273"/>
      <c r="K190" s="273"/>
      <c r="L190" s="273"/>
      <c r="M190" s="273"/>
      <c r="N190" s="273"/>
      <c r="O190" s="273"/>
      <c r="P190" s="273"/>
      <c r="Q190" s="62"/>
      <c r="R190" s="57"/>
      <c r="S190" s="57"/>
      <c r="T190" s="57"/>
      <c r="U190" s="57"/>
      <c r="V190" s="311"/>
      <c r="W190" s="311"/>
      <c r="X190" s="311"/>
      <c r="Y190" s="311"/>
      <c r="Z190" s="311"/>
      <c r="AA190" s="311"/>
      <c r="AB190" s="311"/>
      <c r="AC190" s="311"/>
      <c r="AD190" s="311"/>
      <c r="AE190" s="311"/>
      <c r="AF190" s="62"/>
      <c r="AG190" s="57"/>
      <c r="AH190" s="57"/>
      <c r="AI190" s="57"/>
      <c r="AJ190" s="57"/>
      <c r="AK190" s="311"/>
      <c r="AL190" s="311"/>
      <c r="AM190" s="311"/>
      <c r="AN190" s="311"/>
      <c r="AO190" s="311"/>
      <c r="AP190" s="311"/>
      <c r="AQ190" s="311"/>
      <c r="AR190" s="311"/>
      <c r="AS190" s="311"/>
      <c r="AT190" s="311"/>
    </row>
    <row r="191" spans="1:46" ht="45" customHeight="1" x14ac:dyDescent="0.25">
      <c r="A191" s="305" t="s">
        <v>44</v>
      </c>
      <c r="B191" s="305"/>
      <c r="C191" s="305"/>
      <c r="D191" s="305"/>
      <c r="E191" s="305"/>
      <c r="F191" s="305"/>
      <c r="G191" s="305"/>
      <c r="H191" s="305"/>
      <c r="I191" s="305"/>
      <c r="J191" s="305"/>
      <c r="K191" s="305"/>
      <c r="L191" s="305"/>
      <c r="M191" s="305"/>
      <c r="N191" s="305"/>
      <c r="O191" s="305"/>
      <c r="P191" s="305"/>
      <c r="Q191" s="63" t="s">
        <v>65</v>
      </c>
      <c r="R191" s="306" t="s">
        <v>66</v>
      </c>
      <c r="S191" s="306"/>
      <c r="T191" s="306"/>
      <c r="U191" s="306"/>
      <c r="V191" s="306"/>
      <c r="W191" s="306"/>
      <c r="X191" s="306"/>
      <c r="Y191" s="306"/>
      <c r="Z191" s="306"/>
      <c r="AA191" s="306"/>
      <c r="AB191" s="306"/>
      <c r="AC191" s="306"/>
      <c r="AD191" s="306"/>
      <c r="AE191" s="306"/>
      <c r="AF191" s="64" t="s">
        <v>65</v>
      </c>
      <c r="AG191" s="307" t="s">
        <v>8</v>
      </c>
      <c r="AH191" s="307"/>
      <c r="AI191" s="307"/>
      <c r="AJ191" s="307"/>
      <c r="AK191" s="307"/>
      <c r="AL191" s="307"/>
      <c r="AM191" s="307"/>
      <c r="AN191" s="307"/>
      <c r="AO191" s="307"/>
      <c r="AP191" s="307"/>
      <c r="AQ191" s="307"/>
      <c r="AR191" s="307"/>
      <c r="AS191" s="307"/>
      <c r="AT191" s="307"/>
    </row>
    <row r="192" spans="1:46" ht="45" customHeight="1" x14ac:dyDescent="0.25">
      <c r="A192" s="308" t="s">
        <v>403</v>
      </c>
      <c r="B192" s="308"/>
      <c r="C192" s="308"/>
      <c r="D192" s="308"/>
      <c r="E192" s="308"/>
      <c r="F192" s="308"/>
      <c r="G192" s="308"/>
      <c r="H192" s="308"/>
      <c r="I192" s="308"/>
      <c r="J192" s="308"/>
      <c r="K192" s="308"/>
      <c r="L192" s="308"/>
      <c r="M192" s="308"/>
      <c r="N192" s="308"/>
      <c r="O192" s="308"/>
      <c r="P192" s="308"/>
      <c r="Q192" s="65">
        <v>0</v>
      </c>
      <c r="R192" s="309" t="s">
        <v>404</v>
      </c>
      <c r="S192" s="309"/>
      <c r="T192" s="309"/>
      <c r="U192" s="309"/>
      <c r="V192" s="309"/>
      <c r="W192" s="309"/>
      <c r="X192" s="309"/>
      <c r="Y192" s="309"/>
      <c r="Z192" s="309"/>
      <c r="AA192" s="309"/>
      <c r="AB192" s="309"/>
      <c r="AC192" s="309"/>
      <c r="AD192" s="309"/>
      <c r="AE192" s="309"/>
      <c r="AF192" s="65">
        <v>0</v>
      </c>
      <c r="AG192" s="309" t="s">
        <v>405</v>
      </c>
      <c r="AH192" s="309"/>
      <c r="AI192" s="309"/>
      <c r="AJ192" s="309"/>
      <c r="AK192" s="309"/>
      <c r="AL192" s="309"/>
      <c r="AM192" s="309"/>
      <c r="AN192" s="309"/>
      <c r="AO192" s="309"/>
      <c r="AP192" s="309"/>
      <c r="AQ192" s="309"/>
      <c r="AR192" s="309"/>
      <c r="AS192" s="309"/>
      <c r="AT192" s="309"/>
    </row>
    <row r="193" spans="1:46" ht="45" customHeight="1" x14ac:dyDescent="0.25">
      <c r="A193" s="308" t="s">
        <v>441</v>
      </c>
      <c r="B193" s="308"/>
      <c r="C193" s="308"/>
      <c r="D193" s="308"/>
      <c r="E193" s="308"/>
      <c r="F193" s="308"/>
      <c r="G193" s="308"/>
      <c r="H193" s="308"/>
      <c r="I193" s="308"/>
      <c r="J193" s="308"/>
      <c r="K193" s="308"/>
      <c r="L193" s="308"/>
      <c r="M193" s="308"/>
      <c r="N193" s="308"/>
      <c r="O193" s="308"/>
      <c r="P193" s="308"/>
      <c r="Q193" s="65">
        <v>0</v>
      </c>
      <c r="R193" s="312"/>
      <c r="S193" s="312"/>
      <c r="T193" s="312"/>
      <c r="U193" s="312"/>
      <c r="V193" s="312"/>
      <c r="W193" s="312"/>
      <c r="X193" s="312"/>
      <c r="Y193" s="312"/>
      <c r="Z193" s="312"/>
      <c r="AA193" s="312"/>
      <c r="AB193" s="312"/>
      <c r="AC193" s="312"/>
      <c r="AD193" s="312"/>
      <c r="AE193" s="312"/>
      <c r="AF193" s="65">
        <v>0</v>
      </c>
      <c r="AG193" s="312"/>
      <c r="AH193" s="312"/>
      <c r="AI193" s="312"/>
      <c r="AJ193" s="312"/>
      <c r="AK193" s="312"/>
      <c r="AL193" s="312"/>
      <c r="AM193" s="312"/>
      <c r="AN193" s="312"/>
      <c r="AO193" s="312"/>
      <c r="AP193" s="312"/>
      <c r="AQ193" s="312"/>
      <c r="AR193" s="312"/>
      <c r="AS193" s="312"/>
      <c r="AT193" s="312"/>
    </row>
    <row r="194" spans="1:46" ht="45" customHeight="1" x14ac:dyDescent="0.25">
      <c r="A194" s="308" t="s">
        <v>506</v>
      </c>
      <c r="B194" s="308"/>
      <c r="C194" s="308"/>
      <c r="D194" s="308"/>
      <c r="E194" s="308"/>
      <c r="F194" s="308"/>
      <c r="G194" s="308"/>
      <c r="H194" s="308"/>
      <c r="I194" s="308"/>
      <c r="J194" s="308"/>
      <c r="K194" s="308"/>
      <c r="L194" s="308"/>
      <c r="M194" s="308"/>
      <c r="N194" s="308"/>
      <c r="O194" s="308"/>
      <c r="P194" s="308"/>
      <c r="Q194" s="65">
        <v>0</v>
      </c>
      <c r="R194" s="312"/>
      <c r="S194" s="312"/>
      <c r="T194" s="312"/>
      <c r="U194" s="312"/>
      <c r="V194" s="312"/>
      <c r="W194" s="312"/>
      <c r="X194" s="312"/>
      <c r="Y194" s="312"/>
      <c r="Z194" s="312"/>
      <c r="AA194" s="312"/>
      <c r="AB194" s="312"/>
      <c r="AC194" s="312"/>
      <c r="AD194" s="312"/>
      <c r="AE194" s="312"/>
      <c r="AF194" s="65">
        <v>0</v>
      </c>
      <c r="AG194" s="312"/>
      <c r="AH194" s="312"/>
      <c r="AI194" s="312"/>
      <c r="AJ194" s="312"/>
      <c r="AK194" s="312"/>
      <c r="AL194" s="312"/>
      <c r="AM194" s="312"/>
      <c r="AN194" s="312"/>
      <c r="AO194" s="312"/>
      <c r="AP194" s="312"/>
      <c r="AQ194" s="312"/>
      <c r="AR194" s="312"/>
      <c r="AS194" s="312"/>
      <c r="AT194" s="312"/>
    </row>
    <row r="195" spans="1:46" ht="147.65" customHeight="1" x14ac:dyDescent="0.25">
      <c r="A195" s="308" t="s">
        <v>507</v>
      </c>
      <c r="B195" s="308"/>
      <c r="C195" s="308"/>
      <c r="D195" s="308"/>
      <c r="E195" s="308"/>
      <c r="F195" s="308"/>
      <c r="G195" s="308"/>
      <c r="H195" s="308"/>
      <c r="I195" s="308"/>
      <c r="J195" s="308"/>
      <c r="K195" s="308"/>
      <c r="L195" s="308"/>
      <c r="M195" s="308"/>
      <c r="N195" s="308"/>
      <c r="O195" s="308"/>
      <c r="P195" s="308"/>
      <c r="Q195" s="65">
        <v>0</v>
      </c>
      <c r="R195" s="312"/>
      <c r="S195" s="312"/>
      <c r="T195" s="312"/>
      <c r="U195" s="312"/>
      <c r="V195" s="312"/>
      <c r="W195" s="312"/>
      <c r="X195" s="312"/>
      <c r="Y195" s="312"/>
      <c r="Z195" s="312"/>
      <c r="AA195" s="312"/>
      <c r="AB195" s="312"/>
      <c r="AC195" s="312"/>
      <c r="AD195" s="312"/>
      <c r="AE195" s="312"/>
      <c r="AF195" s="65">
        <v>0</v>
      </c>
      <c r="AG195" s="312"/>
      <c r="AH195" s="312"/>
      <c r="AI195" s="312"/>
      <c r="AJ195" s="312"/>
      <c r="AK195" s="312"/>
      <c r="AL195" s="312"/>
      <c r="AM195" s="312"/>
      <c r="AN195" s="312"/>
      <c r="AO195" s="312"/>
      <c r="AP195" s="312"/>
      <c r="AQ195" s="312"/>
      <c r="AR195" s="312"/>
      <c r="AS195" s="312"/>
      <c r="AT195" s="312"/>
    </row>
    <row r="196" spans="1:46" ht="45" customHeight="1" x14ac:dyDescent="0.25">
      <c r="A196" s="308" t="s">
        <v>508</v>
      </c>
      <c r="B196" s="308"/>
      <c r="C196" s="308"/>
      <c r="D196" s="308"/>
      <c r="E196" s="308"/>
      <c r="F196" s="308"/>
      <c r="G196" s="308"/>
      <c r="H196" s="308"/>
      <c r="I196" s="308"/>
      <c r="J196" s="308"/>
      <c r="K196" s="308"/>
      <c r="L196" s="308"/>
      <c r="M196" s="308"/>
      <c r="N196" s="308"/>
      <c r="O196" s="308"/>
      <c r="P196" s="308"/>
      <c r="Q196" s="65">
        <v>0</v>
      </c>
      <c r="R196" s="312"/>
      <c r="S196" s="312"/>
      <c r="T196" s="312"/>
      <c r="U196" s="312"/>
      <c r="V196" s="312"/>
      <c r="W196" s="312"/>
      <c r="X196" s="312"/>
      <c r="Y196" s="312"/>
      <c r="Z196" s="312"/>
      <c r="AA196" s="312"/>
      <c r="AB196" s="312"/>
      <c r="AC196" s="312"/>
      <c r="AD196" s="312"/>
      <c r="AE196" s="312"/>
      <c r="AF196" s="65">
        <v>0</v>
      </c>
      <c r="AG196" s="312"/>
      <c r="AH196" s="312"/>
      <c r="AI196" s="312"/>
      <c r="AJ196" s="312"/>
      <c r="AK196" s="312"/>
      <c r="AL196" s="312"/>
      <c r="AM196" s="312"/>
      <c r="AN196" s="312"/>
      <c r="AO196" s="312"/>
      <c r="AP196" s="312"/>
      <c r="AQ196" s="312"/>
      <c r="AR196" s="312"/>
      <c r="AS196" s="312"/>
      <c r="AT196" s="312"/>
    </row>
    <row r="197" spans="1:46" ht="45" customHeight="1" x14ac:dyDescent="0.25">
      <c r="A197" s="308" t="s">
        <v>509</v>
      </c>
      <c r="B197" s="308"/>
      <c r="C197" s="308"/>
      <c r="D197" s="308"/>
      <c r="E197" s="308"/>
      <c r="F197" s="308"/>
      <c r="G197" s="308"/>
      <c r="H197" s="308"/>
      <c r="I197" s="308"/>
      <c r="J197" s="308"/>
      <c r="K197" s="308"/>
      <c r="L197" s="308"/>
      <c r="M197" s="308"/>
      <c r="N197" s="308"/>
      <c r="O197" s="308"/>
      <c r="P197" s="308"/>
      <c r="Q197" s="65">
        <v>0</v>
      </c>
      <c r="R197" s="309"/>
      <c r="S197" s="309"/>
      <c r="T197" s="309"/>
      <c r="U197" s="309"/>
      <c r="V197" s="309"/>
      <c r="W197" s="309"/>
      <c r="X197" s="309"/>
      <c r="Y197" s="309"/>
      <c r="Z197" s="309"/>
      <c r="AA197" s="309"/>
      <c r="AB197" s="309"/>
      <c r="AC197" s="309"/>
      <c r="AD197" s="309"/>
      <c r="AE197" s="309"/>
      <c r="AF197" s="65">
        <v>0</v>
      </c>
      <c r="AG197" s="309"/>
      <c r="AH197" s="309"/>
      <c r="AI197" s="309"/>
      <c r="AJ197" s="309"/>
      <c r="AK197" s="309"/>
      <c r="AL197" s="309"/>
      <c r="AM197" s="309"/>
      <c r="AN197" s="309"/>
      <c r="AO197" s="309"/>
      <c r="AP197" s="309"/>
      <c r="AQ197" s="309"/>
      <c r="AR197" s="309"/>
      <c r="AS197" s="309"/>
      <c r="AT197" s="309"/>
    </row>
    <row r="198" spans="1:46" ht="93" customHeight="1" x14ac:dyDescent="0.25">
      <c r="A198" s="308" t="s">
        <v>510</v>
      </c>
      <c r="B198" s="308"/>
      <c r="C198" s="308"/>
      <c r="D198" s="308"/>
      <c r="E198" s="308"/>
      <c r="F198" s="308"/>
      <c r="G198" s="308"/>
      <c r="H198" s="308"/>
      <c r="I198" s="308"/>
      <c r="J198" s="308"/>
      <c r="K198" s="308"/>
      <c r="L198" s="308"/>
      <c r="M198" s="308"/>
      <c r="N198" s="308"/>
      <c r="O198" s="308"/>
      <c r="P198" s="308"/>
      <c r="Q198" s="65">
        <v>0</v>
      </c>
      <c r="R198" s="309"/>
      <c r="S198" s="309"/>
      <c r="T198" s="309"/>
      <c r="U198" s="309"/>
      <c r="V198" s="309"/>
      <c r="W198" s="309"/>
      <c r="X198" s="309"/>
      <c r="Y198" s="309"/>
      <c r="Z198" s="309"/>
      <c r="AA198" s="309"/>
      <c r="AB198" s="309"/>
      <c r="AC198" s="309"/>
      <c r="AD198" s="309"/>
      <c r="AE198" s="309"/>
      <c r="AF198" s="65">
        <v>0</v>
      </c>
      <c r="AG198" s="309"/>
      <c r="AH198" s="309"/>
      <c r="AI198" s="309"/>
      <c r="AJ198" s="309"/>
      <c r="AK198" s="309"/>
      <c r="AL198" s="309"/>
      <c r="AM198" s="309"/>
      <c r="AN198" s="309"/>
      <c r="AO198" s="309"/>
      <c r="AP198" s="309"/>
      <c r="AQ198" s="309"/>
      <c r="AR198" s="309"/>
      <c r="AS198" s="309"/>
      <c r="AT198" s="309"/>
    </row>
    <row r="199" spans="1:46" ht="45" customHeight="1" x14ac:dyDescent="0.25">
      <c r="A199" s="308" t="s">
        <v>511</v>
      </c>
      <c r="B199" s="308"/>
      <c r="C199" s="308"/>
      <c r="D199" s="308"/>
      <c r="E199" s="308"/>
      <c r="F199" s="308"/>
      <c r="G199" s="308"/>
      <c r="H199" s="308"/>
      <c r="I199" s="308"/>
      <c r="J199" s="308"/>
      <c r="K199" s="308"/>
      <c r="L199" s="308"/>
      <c r="M199" s="308"/>
      <c r="N199" s="308"/>
      <c r="O199" s="308"/>
      <c r="P199" s="308"/>
      <c r="Q199" s="65">
        <v>0</v>
      </c>
      <c r="R199" s="309"/>
      <c r="S199" s="309"/>
      <c r="T199" s="309"/>
      <c r="U199" s="309"/>
      <c r="V199" s="309"/>
      <c r="W199" s="309"/>
      <c r="X199" s="309"/>
      <c r="Y199" s="309"/>
      <c r="Z199" s="309"/>
      <c r="AA199" s="309"/>
      <c r="AB199" s="309"/>
      <c r="AC199" s="309"/>
      <c r="AD199" s="309"/>
      <c r="AE199" s="309"/>
      <c r="AF199" s="65">
        <v>0</v>
      </c>
      <c r="AG199" s="309"/>
      <c r="AH199" s="309"/>
      <c r="AI199" s="309"/>
      <c r="AJ199" s="309"/>
      <c r="AK199" s="309"/>
      <c r="AL199" s="309"/>
      <c r="AM199" s="309"/>
      <c r="AN199" s="309"/>
      <c r="AO199" s="309"/>
      <c r="AP199" s="309"/>
      <c r="AQ199" s="309"/>
      <c r="AR199" s="309"/>
      <c r="AS199" s="309"/>
      <c r="AT199" s="309"/>
    </row>
    <row r="200" spans="1:46" ht="45" customHeight="1" x14ac:dyDescent="0.25">
      <c r="A200" s="308" t="s">
        <v>512</v>
      </c>
      <c r="B200" s="308"/>
      <c r="C200" s="308"/>
      <c r="D200" s="308"/>
      <c r="E200" s="308"/>
      <c r="F200" s="308"/>
      <c r="G200" s="308"/>
      <c r="H200" s="308"/>
      <c r="I200" s="308"/>
      <c r="J200" s="308"/>
      <c r="K200" s="308"/>
      <c r="L200" s="308"/>
      <c r="M200" s="308"/>
      <c r="N200" s="308"/>
      <c r="O200" s="308"/>
      <c r="P200" s="308"/>
      <c r="Q200" s="65">
        <v>0</v>
      </c>
      <c r="R200" s="312"/>
      <c r="S200" s="312"/>
      <c r="T200" s="312"/>
      <c r="U200" s="312"/>
      <c r="V200" s="312"/>
      <c r="W200" s="312"/>
      <c r="X200" s="312"/>
      <c r="Y200" s="312"/>
      <c r="Z200" s="312"/>
      <c r="AA200" s="312"/>
      <c r="AB200" s="312"/>
      <c r="AC200" s="312"/>
      <c r="AD200" s="312"/>
      <c r="AE200" s="312"/>
      <c r="AF200" s="65">
        <v>0</v>
      </c>
      <c r="AG200" s="312"/>
      <c r="AH200" s="312"/>
      <c r="AI200" s="312"/>
      <c r="AJ200" s="312"/>
      <c r="AK200" s="312"/>
      <c r="AL200" s="312"/>
      <c r="AM200" s="312"/>
      <c r="AN200" s="312"/>
      <c r="AO200" s="312"/>
      <c r="AP200" s="312"/>
      <c r="AQ200" s="312"/>
      <c r="AR200" s="312"/>
      <c r="AS200" s="312"/>
      <c r="AT200" s="312"/>
    </row>
    <row r="201" spans="1:46" ht="45" customHeight="1" x14ac:dyDescent="0.25">
      <c r="A201" s="308" t="s">
        <v>513</v>
      </c>
      <c r="B201" s="308"/>
      <c r="C201" s="308"/>
      <c r="D201" s="308"/>
      <c r="E201" s="308"/>
      <c r="F201" s="308"/>
      <c r="G201" s="308"/>
      <c r="H201" s="308"/>
      <c r="I201" s="308"/>
      <c r="J201" s="308"/>
      <c r="K201" s="308"/>
      <c r="L201" s="308"/>
      <c r="M201" s="308"/>
      <c r="N201" s="308"/>
      <c r="O201" s="308"/>
      <c r="P201" s="308"/>
      <c r="Q201" s="65">
        <v>0</v>
      </c>
      <c r="R201" s="312"/>
      <c r="S201" s="312"/>
      <c r="T201" s="312"/>
      <c r="U201" s="312"/>
      <c r="V201" s="312"/>
      <c r="W201" s="312"/>
      <c r="X201" s="312"/>
      <c r="Y201" s="312"/>
      <c r="Z201" s="312"/>
      <c r="AA201" s="312"/>
      <c r="AB201" s="312"/>
      <c r="AC201" s="312"/>
      <c r="AD201" s="312"/>
      <c r="AE201" s="312"/>
      <c r="AF201" s="65">
        <v>0</v>
      </c>
      <c r="AG201" s="312"/>
      <c r="AH201" s="312"/>
      <c r="AI201" s="312"/>
      <c r="AJ201" s="312"/>
      <c r="AK201" s="312"/>
      <c r="AL201" s="312"/>
      <c r="AM201" s="312"/>
      <c r="AN201" s="312"/>
      <c r="AO201" s="312"/>
      <c r="AP201" s="312"/>
      <c r="AQ201" s="312"/>
      <c r="AR201" s="312"/>
      <c r="AS201" s="312"/>
      <c r="AT201" s="312"/>
    </row>
    <row r="202" spans="1:46" ht="45" customHeight="1" x14ac:dyDescent="0.25">
      <c r="A202" s="308" t="s">
        <v>514</v>
      </c>
      <c r="B202" s="308"/>
      <c r="C202" s="308"/>
      <c r="D202" s="308"/>
      <c r="E202" s="308"/>
      <c r="F202" s="308"/>
      <c r="G202" s="308"/>
      <c r="H202" s="308"/>
      <c r="I202" s="308"/>
      <c r="J202" s="308"/>
      <c r="K202" s="308"/>
      <c r="L202" s="308"/>
      <c r="M202" s="308"/>
      <c r="N202" s="308"/>
      <c r="O202" s="308"/>
      <c r="P202" s="308"/>
      <c r="Q202" s="65">
        <v>0</v>
      </c>
      <c r="R202" s="312"/>
      <c r="S202" s="312"/>
      <c r="T202" s="312"/>
      <c r="U202" s="312"/>
      <c r="V202" s="312"/>
      <c r="W202" s="312"/>
      <c r="X202" s="312"/>
      <c r="Y202" s="312"/>
      <c r="Z202" s="312"/>
      <c r="AA202" s="312"/>
      <c r="AB202" s="312"/>
      <c r="AC202" s="312"/>
      <c r="AD202" s="312"/>
      <c r="AE202" s="312"/>
      <c r="AF202" s="65">
        <v>0</v>
      </c>
      <c r="AG202" s="312"/>
      <c r="AH202" s="312"/>
      <c r="AI202" s="312"/>
      <c r="AJ202" s="312"/>
      <c r="AK202" s="312"/>
      <c r="AL202" s="312"/>
      <c r="AM202" s="312"/>
      <c r="AN202" s="312"/>
      <c r="AO202" s="312"/>
      <c r="AP202" s="312"/>
      <c r="AQ202" s="312"/>
      <c r="AR202" s="312"/>
      <c r="AS202" s="312"/>
      <c r="AT202" s="312"/>
    </row>
    <row r="203" spans="1:46" ht="45" customHeight="1" x14ac:dyDescent="0.25">
      <c r="A203" s="308" t="s">
        <v>515</v>
      </c>
      <c r="B203" s="308"/>
      <c r="C203" s="308"/>
      <c r="D203" s="308"/>
      <c r="E203" s="308"/>
      <c r="F203" s="308"/>
      <c r="G203" s="308"/>
      <c r="H203" s="308"/>
      <c r="I203" s="308"/>
      <c r="J203" s="308"/>
      <c r="K203" s="308"/>
      <c r="L203" s="308"/>
      <c r="M203" s="308"/>
      <c r="N203" s="308"/>
      <c r="O203" s="308"/>
      <c r="P203" s="308"/>
      <c r="Q203" s="65">
        <v>0</v>
      </c>
      <c r="R203" s="312"/>
      <c r="S203" s="312"/>
      <c r="T203" s="312"/>
      <c r="U203" s="312"/>
      <c r="V203" s="312"/>
      <c r="W203" s="312"/>
      <c r="X203" s="312"/>
      <c r="Y203" s="312"/>
      <c r="Z203" s="312"/>
      <c r="AA203" s="312"/>
      <c r="AB203" s="312"/>
      <c r="AC203" s="312"/>
      <c r="AD203" s="312"/>
      <c r="AE203" s="312"/>
      <c r="AF203" s="65">
        <v>0</v>
      </c>
      <c r="AG203" s="312"/>
      <c r="AH203" s="312"/>
      <c r="AI203" s="312"/>
      <c r="AJ203" s="312"/>
      <c r="AK203" s="312"/>
      <c r="AL203" s="312"/>
      <c r="AM203" s="312"/>
      <c r="AN203" s="312"/>
      <c r="AO203" s="312"/>
      <c r="AP203" s="312"/>
      <c r="AQ203" s="312"/>
      <c r="AR203" s="312"/>
      <c r="AS203" s="312"/>
      <c r="AT203" s="312"/>
    </row>
    <row r="204" spans="1:46" ht="45" customHeight="1" x14ac:dyDescent="0.25">
      <c r="A204" s="308" t="s">
        <v>516</v>
      </c>
      <c r="B204" s="308"/>
      <c r="C204" s="308"/>
      <c r="D204" s="308"/>
      <c r="E204" s="308"/>
      <c r="F204" s="308"/>
      <c r="G204" s="308"/>
      <c r="H204" s="308"/>
      <c r="I204" s="308"/>
      <c r="J204" s="308"/>
      <c r="K204" s="308"/>
      <c r="L204" s="308"/>
      <c r="M204" s="308"/>
      <c r="N204" s="308"/>
      <c r="O204" s="308"/>
      <c r="P204" s="308"/>
      <c r="Q204" s="65">
        <v>0</v>
      </c>
      <c r="R204" s="309"/>
      <c r="S204" s="309"/>
      <c r="T204" s="309"/>
      <c r="U204" s="309"/>
      <c r="V204" s="309"/>
      <c r="W204" s="309"/>
      <c r="X204" s="309"/>
      <c r="Y204" s="309"/>
      <c r="Z204" s="309"/>
      <c r="AA204" s="309"/>
      <c r="AB204" s="309"/>
      <c r="AC204" s="309"/>
      <c r="AD204" s="309"/>
      <c r="AE204" s="309"/>
      <c r="AF204" s="65">
        <v>0</v>
      </c>
      <c r="AG204" s="309"/>
      <c r="AH204" s="309"/>
      <c r="AI204" s="309"/>
      <c r="AJ204" s="309"/>
      <c r="AK204" s="309"/>
      <c r="AL204" s="309"/>
      <c r="AM204" s="309"/>
      <c r="AN204" s="309"/>
      <c r="AO204" s="309"/>
      <c r="AP204" s="309"/>
      <c r="AQ204" s="309"/>
      <c r="AR204" s="309"/>
      <c r="AS204" s="309"/>
      <c r="AT204" s="309"/>
    </row>
    <row r="205" spans="1:46" ht="45" customHeight="1" x14ac:dyDescent="0.25">
      <c r="A205" s="308" t="s">
        <v>517</v>
      </c>
      <c r="B205" s="308"/>
      <c r="C205" s="308"/>
      <c r="D205" s="308"/>
      <c r="E205" s="308"/>
      <c r="F205" s="308"/>
      <c r="G205" s="308"/>
      <c r="H205" s="308"/>
      <c r="I205" s="308"/>
      <c r="J205" s="308"/>
      <c r="K205" s="308"/>
      <c r="L205" s="308"/>
      <c r="M205" s="308"/>
      <c r="N205" s="308"/>
      <c r="O205" s="308"/>
      <c r="P205" s="308"/>
      <c r="Q205" s="65">
        <v>0</v>
      </c>
      <c r="R205" s="309"/>
      <c r="S205" s="309"/>
      <c r="T205" s="309"/>
      <c r="U205" s="309"/>
      <c r="V205" s="309"/>
      <c r="W205" s="309"/>
      <c r="X205" s="309"/>
      <c r="Y205" s="309"/>
      <c r="Z205" s="309"/>
      <c r="AA205" s="309"/>
      <c r="AB205" s="309"/>
      <c r="AC205" s="309"/>
      <c r="AD205" s="309"/>
      <c r="AE205" s="309"/>
      <c r="AF205" s="65">
        <v>0</v>
      </c>
      <c r="AG205" s="309"/>
      <c r="AH205" s="309"/>
      <c r="AI205" s="309"/>
      <c r="AJ205" s="309"/>
      <c r="AK205" s="309"/>
      <c r="AL205" s="309"/>
      <c r="AM205" s="309"/>
      <c r="AN205" s="309"/>
      <c r="AO205" s="309"/>
      <c r="AP205" s="309"/>
      <c r="AQ205" s="309"/>
      <c r="AR205" s="309"/>
      <c r="AS205" s="309"/>
      <c r="AT205" s="309"/>
    </row>
    <row r="206" spans="1:46" ht="45" customHeight="1" x14ac:dyDescent="0.25">
      <c r="A206" s="308" t="s">
        <v>518</v>
      </c>
      <c r="B206" s="308"/>
      <c r="C206" s="308"/>
      <c r="D206" s="308"/>
      <c r="E206" s="308"/>
      <c r="F206" s="308"/>
      <c r="G206" s="308"/>
      <c r="H206" s="308"/>
      <c r="I206" s="308"/>
      <c r="J206" s="308"/>
      <c r="K206" s="308"/>
      <c r="L206" s="308"/>
      <c r="M206" s="308"/>
      <c r="N206" s="308"/>
      <c r="O206" s="308"/>
      <c r="P206" s="308"/>
      <c r="Q206" s="65">
        <v>0</v>
      </c>
      <c r="R206" s="309"/>
      <c r="S206" s="309"/>
      <c r="T206" s="309"/>
      <c r="U206" s="309"/>
      <c r="V206" s="309"/>
      <c r="W206" s="309"/>
      <c r="X206" s="309"/>
      <c r="Y206" s="309"/>
      <c r="Z206" s="309"/>
      <c r="AA206" s="309"/>
      <c r="AB206" s="309"/>
      <c r="AC206" s="309"/>
      <c r="AD206" s="309"/>
      <c r="AE206" s="309"/>
      <c r="AF206" s="65">
        <v>0</v>
      </c>
      <c r="AG206" s="309"/>
      <c r="AH206" s="309"/>
      <c r="AI206" s="309"/>
      <c r="AJ206" s="309"/>
      <c r="AK206" s="309"/>
      <c r="AL206" s="309"/>
      <c r="AM206" s="309"/>
      <c r="AN206" s="309"/>
      <c r="AO206" s="309"/>
      <c r="AP206" s="309"/>
      <c r="AQ206" s="309"/>
      <c r="AR206" s="309"/>
      <c r="AS206" s="309"/>
      <c r="AT206" s="309"/>
    </row>
    <row r="207" spans="1:46" ht="45" customHeight="1" x14ac:dyDescent="0.25">
      <c r="A207" s="308" t="s">
        <v>519</v>
      </c>
      <c r="B207" s="308"/>
      <c r="C207" s="308"/>
      <c r="D207" s="308"/>
      <c r="E207" s="308"/>
      <c r="F207" s="308"/>
      <c r="G207" s="308"/>
      <c r="H207" s="308"/>
      <c r="I207" s="308"/>
      <c r="J207" s="308"/>
      <c r="K207" s="308"/>
      <c r="L207" s="308"/>
      <c r="M207" s="308"/>
      <c r="N207" s="308"/>
      <c r="O207" s="308"/>
      <c r="P207" s="308"/>
      <c r="Q207" s="65">
        <v>0</v>
      </c>
      <c r="R207" s="312"/>
      <c r="S207" s="312"/>
      <c r="T207" s="312"/>
      <c r="U207" s="312"/>
      <c r="V207" s="312"/>
      <c r="W207" s="312"/>
      <c r="X207" s="312"/>
      <c r="Y207" s="312"/>
      <c r="Z207" s="312"/>
      <c r="AA207" s="312"/>
      <c r="AB207" s="312"/>
      <c r="AC207" s="312"/>
      <c r="AD207" s="312"/>
      <c r="AE207" s="312"/>
      <c r="AF207" s="65">
        <v>0</v>
      </c>
      <c r="AG207" s="312"/>
      <c r="AH207" s="312"/>
      <c r="AI207" s="312"/>
      <c r="AJ207" s="312"/>
      <c r="AK207" s="312"/>
      <c r="AL207" s="312"/>
      <c r="AM207" s="312"/>
      <c r="AN207" s="312"/>
      <c r="AO207" s="312"/>
      <c r="AP207" s="312"/>
      <c r="AQ207" s="312"/>
      <c r="AR207" s="312"/>
      <c r="AS207" s="312"/>
      <c r="AT207" s="312"/>
    </row>
    <row r="208" spans="1:46" ht="45" customHeight="1" x14ac:dyDescent="0.25">
      <c r="A208" s="308" t="s">
        <v>520</v>
      </c>
      <c r="B208" s="308"/>
      <c r="C208" s="308"/>
      <c r="D208" s="308"/>
      <c r="E208" s="308"/>
      <c r="F208" s="308"/>
      <c r="G208" s="308"/>
      <c r="H208" s="308"/>
      <c r="I208" s="308"/>
      <c r="J208" s="308"/>
      <c r="K208" s="308"/>
      <c r="L208" s="308"/>
      <c r="M208" s="308"/>
      <c r="N208" s="308"/>
      <c r="O208" s="308"/>
      <c r="P208" s="308"/>
      <c r="Q208" s="65">
        <v>0</v>
      </c>
      <c r="R208" s="312"/>
      <c r="S208" s="312"/>
      <c r="T208" s="312"/>
      <c r="U208" s="312"/>
      <c r="V208" s="312"/>
      <c r="W208" s="312"/>
      <c r="X208" s="312"/>
      <c r="Y208" s="312"/>
      <c r="Z208" s="312"/>
      <c r="AA208" s="312"/>
      <c r="AB208" s="312"/>
      <c r="AC208" s="312"/>
      <c r="AD208" s="312"/>
      <c r="AE208" s="312"/>
      <c r="AF208" s="65">
        <v>0</v>
      </c>
      <c r="AG208" s="312"/>
      <c r="AH208" s="312"/>
      <c r="AI208" s="312"/>
      <c r="AJ208" s="312"/>
      <c r="AK208" s="312"/>
      <c r="AL208" s="312"/>
      <c r="AM208" s="312"/>
      <c r="AN208" s="312"/>
      <c r="AO208" s="312"/>
      <c r="AP208" s="312"/>
      <c r="AQ208" s="312"/>
      <c r="AR208" s="312"/>
      <c r="AS208" s="312"/>
      <c r="AT208" s="312"/>
    </row>
    <row r="209" spans="1:46" ht="45" customHeight="1" x14ac:dyDescent="0.25">
      <c r="A209" s="308" t="s">
        <v>521</v>
      </c>
      <c r="B209" s="308"/>
      <c r="C209" s="308"/>
      <c r="D209" s="308"/>
      <c r="E209" s="308"/>
      <c r="F209" s="308"/>
      <c r="G209" s="308"/>
      <c r="H209" s="308"/>
      <c r="I209" s="308"/>
      <c r="J209" s="308"/>
      <c r="K209" s="308"/>
      <c r="L209" s="308"/>
      <c r="M209" s="308"/>
      <c r="N209" s="308"/>
      <c r="O209" s="308"/>
      <c r="P209" s="308"/>
      <c r="Q209" s="65">
        <v>0</v>
      </c>
      <c r="R209" s="312"/>
      <c r="S209" s="312"/>
      <c r="T209" s="312"/>
      <c r="U209" s="312"/>
      <c r="V209" s="312"/>
      <c r="W209" s="312"/>
      <c r="X209" s="312"/>
      <c r="Y209" s="312"/>
      <c r="Z209" s="312"/>
      <c r="AA209" s="312"/>
      <c r="AB209" s="312"/>
      <c r="AC209" s="312"/>
      <c r="AD209" s="312"/>
      <c r="AE209" s="312"/>
      <c r="AF209" s="65">
        <v>0</v>
      </c>
      <c r="AG209" s="312"/>
      <c r="AH209" s="312"/>
      <c r="AI209" s="312"/>
      <c r="AJ209" s="312"/>
      <c r="AK209" s="312"/>
      <c r="AL209" s="312"/>
      <c r="AM209" s="312"/>
      <c r="AN209" s="312"/>
      <c r="AO209" s="312"/>
      <c r="AP209" s="312"/>
      <c r="AQ209" s="312"/>
      <c r="AR209" s="312"/>
      <c r="AS209" s="312"/>
      <c r="AT209" s="312"/>
    </row>
    <row r="210" spans="1:46" ht="45" customHeight="1" x14ac:dyDescent="0.25">
      <c r="A210" s="308" t="s">
        <v>522</v>
      </c>
      <c r="B210" s="308"/>
      <c r="C210" s="308"/>
      <c r="D210" s="308"/>
      <c r="E210" s="308"/>
      <c r="F210" s="308"/>
      <c r="G210" s="308"/>
      <c r="H210" s="308"/>
      <c r="I210" s="308"/>
      <c r="J210" s="308"/>
      <c r="K210" s="308"/>
      <c r="L210" s="308"/>
      <c r="M210" s="308"/>
      <c r="N210" s="308"/>
      <c r="O210" s="308"/>
      <c r="P210" s="308"/>
      <c r="Q210" s="65">
        <v>0</v>
      </c>
      <c r="R210" s="312"/>
      <c r="S210" s="312"/>
      <c r="T210" s="312"/>
      <c r="U210" s="312"/>
      <c r="V210" s="312"/>
      <c r="W210" s="312"/>
      <c r="X210" s="312"/>
      <c r="Y210" s="312"/>
      <c r="Z210" s="312"/>
      <c r="AA210" s="312"/>
      <c r="AB210" s="312"/>
      <c r="AC210" s="312"/>
      <c r="AD210" s="312"/>
      <c r="AE210" s="312"/>
      <c r="AF210" s="65">
        <v>0</v>
      </c>
      <c r="AG210" s="312"/>
      <c r="AH210" s="312"/>
      <c r="AI210" s="312"/>
      <c r="AJ210" s="312"/>
      <c r="AK210" s="312"/>
      <c r="AL210" s="312"/>
      <c r="AM210" s="312"/>
      <c r="AN210" s="312"/>
      <c r="AO210" s="312"/>
      <c r="AP210" s="312"/>
      <c r="AQ210" s="312"/>
      <c r="AR210" s="312"/>
      <c r="AS210" s="312"/>
      <c r="AT210" s="312"/>
    </row>
    <row r="211" spans="1:46" ht="45" customHeight="1" x14ac:dyDescent="0.25">
      <c r="A211" s="308" t="s">
        <v>523</v>
      </c>
      <c r="B211" s="308"/>
      <c r="C211" s="308"/>
      <c r="D211" s="308"/>
      <c r="E211" s="308"/>
      <c r="F211" s="308"/>
      <c r="G211" s="308"/>
      <c r="H211" s="308"/>
      <c r="I211" s="308"/>
      <c r="J211" s="308"/>
      <c r="K211" s="308"/>
      <c r="L211" s="308"/>
      <c r="M211" s="308"/>
      <c r="N211" s="308"/>
      <c r="O211" s="308"/>
      <c r="P211" s="308"/>
      <c r="Q211" s="65">
        <v>0</v>
      </c>
      <c r="R211" s="309"/>
      <c r="S211" s="309"/>
      <c r="T211" s="309"/>
      <c r="U211" s="309"/>
      <c r="V211" s="309"/>
      <c r="W211" s="309"/>
      <c r="X211" s="309"/>
      <c r="Y211" s="309"/>
      <c r="Z211" s="309"/>
      <c r="AA211" s="309"/>
      <c r="AB211" s="309"/>
      <c r="AC211" s="309"/>
      <c r="AD211" s="309"/>
      <c r="AE211" s="309"/>
      <c r="AF211" s="65">
        <v>0</v>
      </c>
      <c r="AG211" s="309"/>
      <c r="AH211" s="309"/>
      <c r="AI211" s="309"/>
      <c r="AJ211" s="309"/>
      <c r="AK211" s="309"/>
      <c r="AL211" s="309"/>
      <c r="AM211" s="309"/>
      <c r="AN211" s="309"/>
      <c r="AO211" s="309"/>
      <c r="AP211" s="309"/>
      <c r="AQ211" s="309"/>
      <c r="AR211" s="309"/>
      <c r="AS211" s="309"/>
      <c r="AT211" s="309"/>
    </row>
    <row r="212" spans="1:46" ht="72" customHeight="1" x14ac:dyDescent="0.25">
      <c r="A212" s="308" t="s">
        <v>524</v>
      </c>
      <c r="B212" s="308"/>
      <c r="C212" s="308"/>
      <c r="D212" s="308"/>
      <c r="E212" s="308"/>
      <c r="F212" s="308"/>
      <c r="G212" s="308"/>
      <c r="H212" s="308"/>
      <c r="I212" s="308"/>
      <c r="J212" s="308"/>
      <c r="K212" s="308"/>
      <c r="L212" s="308"/>
      <c r="M212" s="308"/>
      <c r="N212" s="308"/>
      <c r="O212" s="308"/>
      <c r="P212" s="308"/>
      <c r="Q212" s="65">
        <v>0</v>
      </c>
      <c r="R212" s="309"/>
      <c r="S212" s="309"/>
      <c r="T212" s="309"/>
      <c r="U212" s="309"/>
      <c r="V212" s="309"/>
      <c r="W212" s="309"/>
      <c r="X212" s="309"/>
      <c r="Y212" s="309"/>
      <c r="Z212" s="309"/>
      <c r="AA212" s="309"/>
      <c r="AB212" s="309"/>
      <c r="AC212" s="309"/>
      <c r="AD212" s="309"/>
      <c r="AE212" s="309"/>
      <c r="AF212" s="65">
        <v>0</v>
      </c>
      <c r="AG212" s="309"/>
      <c r="AH212" s="309"/>
      <c r="AI212" s="309"/>
      <c r="AJ212" s="309"/>
      <c r="AK212" s="309"/>
      <c r="AL212" s="309"/>
      <c r="AM212" s="309"/>
      <c r="AN212" s="309"/>
      <c r="AO212" s="309"/>
      <c r="AP212" s="309"/>
      <c r="AQ212" s="309"/>
      <c r="AR212" s="309"/>
      <c r="AS212" s="309"/>
      <c r="AT212" s="309"/>
    </row>
    <row r="213" spans="1:46" ht="45" customHeight="1" x14ac:dyDescent="0.25">
      <c r="A213" s="308" t="s">
        <v>525</v>
      </c>
      <c r="B213" s="308"/>
      <c r="C213" s="308"/>
      <c r="D213" s="308"/>
      <c r="E213" s="308"/>
      <c r="F213" s="308"/>
      <c r="G213" s="308"/>
      <c r="H213" s="308"/>
      <c r="I213" s="308"/>
      <c r="J213" s="308"/>
      <c r="K213" s="308"/>
      <c r="L213" s="308"/>
      <c r="M213" s="308"/>
      <c r="N213" s="308"/>
      <c r="O213" s="308"/>
      <c r="P213" s="308"/>
      <c r="Q213" s="65">
        <v>0</v>
      </c>
      <c r="R213" s="309"/>
      <c r="S213" s="309"/>
      <c r="T213" s="309"/>
      <c r="U213" s="309"/>
      <c r="V213" s="309"/>
      <c r="W213" s="309"/>
      <c r="X213" s="309"/>
      <c r="Y213" s="309"/>
      <c r="Z213" s="309"/>
      <c r="AA213" s="309"/>
      <c r="AB213" s="309"/>
      <c r="AC213" s="309"/>
      <c r="AD213" s="309"/>
      <c r="AE213" s="309"/>
      <c r="AF213" s="65">
        <v>0</v>
      </c>
      <c r="AG213" s="309"/>
      <c r="AH213" s="309"/>
      <c r="AI213" s="309"/>
      <c r="AJ213" s="309"/>
      <c r="AK213" s="309"/>
      <c r="AL213" s="309"/>
      <c r="AM213" s="309"/>
      <c r="AN213" s="309"/>
      <c r="AO213" s="309"/>
      <c r="AP213" s="309"/>
      <c r="AQ213" s="309"/>
      <c r="AR213" s="309"/>
      <c r="AS213" s="309"/>
      <c r="AT213" s="309"/>
    </row>
    <row r="214" spans="1:46" ht="45" customHeight="1" thickTop="1" thickBot="1" x14ac:dyDescent="0.3">
      <c r="A214" s="57"/>
      <c r="B214" s="57"/>
      <c r="C214" s="57"/>
      <c r="D214" s="57"/>
      <c r="E214" s="57"/>
      <c r="F214" s="57"/>
      <c r="G214" s="57"/>
      <c r="H214" s="57"/>
      <c r="I214" s="57"/>
      <c r="J214" s="57"/>
      <c r="K214" s="57"/>
      <c r="L214" s="57"/>
      <c r="M214" s="57"/>
      <c r="N214" s="57"/>
      <c r="O214" s="57"/>
      <c r="P214" s="57"/>
      <c r="Q214" s="66"/>
      <c r="R214" s="57"/>
      <c r="S214" s="57"/>
      <c r="T214" s="57"/>
      <c r="U214" s="57"/>
      <c r="V214" s="57"/>
      <c r="W214" s="57"/>
      <c r="X214" s="57"/>
      <c r="Y214" s="57"/>
      <c r="Z214" s="57"/>
      <c r="AA214" s="57"/>
      <c r="AB214" s="57"/>
      <c r="AC214" s="57"/>
      <c r="AD214" s="57"/>
      <c r="AE214" s="57"/>
      <c r="AF214" s="66"/>
      <c r="AG214" s="57"/>
      <c r="AH214" s="57"/>
      <c r="AI214" s="57"/>
      <c r="AJ214" s="57"/>
      <c r="AK214" s="57"/>
      <c r="AL214" s="57"/>
      <c r="AM214" s="57"/>
      <c r="AN214" s="57"/>
      <c r="AO214" s="57"/>
      <c r="AP214" s="57"/>
      <c r="AQ214" s="57"/>
      <c r="AR214" s="57"/>
      <c r="AS214" s="57"/>
      <c r="AT214" s="57"/>
    </row>
    <row r="215" spans="1:46" ht="45" customHeight="1" x14ac:dyDescent="0.25">
      <c r="A215" s="313" t="s">
        <v>124</v>
      </c>
      <c r="B215" s="313"/>
      <c r="C215" s="313"/>
      <c r="D215" s="313"/>
      <c r="E215" s="313"/>
      <c r="F215" s="313"/>
      <c r="G215" s="313"/>
      <c r="H215" s="313"/>
      <c r="I215" s="313"/>
      <c r="J215" s="313"/>
      <c r="K215" s="313"/>
      <c r="L215" s="313"/>
      <c r="M215" s="313"/>
      <c r="N215" s="313"/>
      <c r="O215" s="313"/>
      <c r="P215" s="313"/>
      <c r="Q215" s="67" t="s">
        <v>65</v>
      </c>
      <c r="R215" s="314" t="s">
        <v>66</v>
      </c>
      <c r="S215" s="314"/>
      <c r="T215" s="314"/>
      <c r="U215" s="314"/>
      <c r="V215" s="314"/>
      <c r="W215" s="314"/>
      <c r="X215" s="314"/>
      <c r="Y215" s="314"/>
      <c r="Z215" s="314"/>
      <c r="AA215" s="314"/>
      <c r="AB215" s="314"/>
      <c r="AC215" s="314"/>
      <c r="AD215" s="314"/>
      <c r="AE215" s="314"/>
      <c r="AF215" s="68" t="s">
        <v>65</v>
      </c>
      <c r="AG215" s="315" t="s">
        <v>8</v>
      </c>
      <c r="AH215" s="315"/>
      <c r="AI215" s="315"/>
      <c r="AJ215" s="315"/>
      <c r="AK215" s="315"/>
      <c r="AL215" s="315"/>
      <c r="AM215" s="315"/>
      <c r="AN215" s="315"/>
      <c r="AO215" s="315"/>
      <c r="AP215" s="315"/>
      <c r="AQ215" s="315"/>
      <c r="AR215" s="315"/>
      <c r="AS215" s="315"/>
      <c r="AT215" s="315"/>
    </row>
    <row r="216" spans="1:46" ht="45" customHeight="1" x14ac:dyDescent="0.25">
      <c r="A216" s="308" t="s">
        <v>526</v>
      </c>
      <c r="B216" s="308"/>
      <c r="C216" s="308"/>
      <c r="D216" s="308"/>
      <c r="E216" s="308"/>
      <c r="F216" s="308"/>
      <c r="G216" s="308"/>
      <c r="H216" s="308"/>
      <c r="I216" s="308"/>
      <c r="J216" s="308"/>
      <c r="K216" s="308"/>
      <c r="L216" s="308"/>
      <c r="M216" s="308"/>
      <c r="N216" s="308"/>
      <c r="O216" s="308"/>
      <c r="P216" s="308"/>
      <c r="Q216" s="65">
        <v>0</v>
      </c>
      <c r="R216" s="309" t="s">
        <v>404</v>
      </c>
      <c r="S216" s="309"/>
      <c r="T216" s="309"/>
      <c r="U216" s="309"/>
      <c r="V216" s="309"/>
      <c r="W216" s="309"/>
      <c r="X216" s="309"/>
      <c r="Y216" s="309"/>
      <c r="Z216" s="309"/>
      <c r="AA216" s="309"/>
      <c r="AB216" s="309"/>
      <c r="AC216" s="309"/>
      <c r="AD216" s="309"/>
      <c r="AE216" s="309"/>
      <c r="AF216" s="65">
        <v>0</v>
      </c>
      <c r="AG216" s="309" t="s">
        <v>405</v>
      </c>
      <c r="AH216" s="309"/>
      <c r="AI216" s="309"/>
      <c r="AJ216" s="309"/>
      <c r="AK216" s="309"/>
      <c r="AL216" s="309"/>
      <c r="AM216" s="309"/>
      <c r="AN216" s="309"/>
      <c r="AO216" s="309"/>
      <c r="AP216" s="309"/>
      <c r="AQ216" s="309"/>
      <c r="AR216" s="309"/>
      <c r="AS216" s="309"/>
      <c r="AT216" s="309"/>
    </row>
    <row r="217" spans="1:46" ht="45" customHeight="1" x14ac:dyDescent="0.25">
      <c r="A217" s="308" t="s">
        <v>527</v>
      </c>
      <c r="B217" s="308"/>
      <c r="C217" s="308"/>
      <c r="D217" s="308"/>
      <c r="E217" s="308"/>
      <c r="F217" s="308"/>
      <c r="G217" s="308"/>
      <c r="H217" s="308"/>
      <c r="I217" s="308"/>
      <c r="J217" s="308"/>
      <c r="K217" s="308"/>
      <c r="L217" s="308"/>
      <c r="M217" s="308"/>
      <c r="N217" s="308"/>
      <c r="O217" s="308"/>
      <c r="P217" s="308"/>
      <c r="Q217" s="65">
        <v>0</v>
      </c>
      <c r="R217" s="312"/>
      <c r="S217" s="312"/>
      <c r="T217" s="312"/>
      <c r="U217" s="312"/>
      <c r="V217" s="312"/>
      <c r="W217" s="312"/>
      <c r="X217" s="312"/>
      <c r="Y217" s="312"/>
      <c r="Z217" s="312"/>
      <c r="AA217" s="312"/>
      <c r="AB217" s="312"/>
      <c r="AC217" s="312"/>
      <c r="AD217" s="312"/>
      <c r="AE217" s="312"/>
      <c r="AF217" s="65">
        <v>0</v>
      </c>
      <c r="AG217" s="312"/>
      <c r="AH217" s="312"/>
      <c r="AI217" s="312"/>
      <c r="AJ217" s="312"/>
      <c r="AK217" s="312"/>
      <c r="AL217" s="312"/>
      <c r="AM217" s="312"/>
      <c r="AN217" s="312"/>
      <c r="AO217" s="312"/>
      <c r="AP217" s="312"/>
      <c r="AQ217" s="312"/>
      <c r="AR217" s="312"/>
      <c r="AS217" s="312"/>
      <c r="AT217" s="312"/>
    </row>
    <row r="218" spans="1:46" ht="45" customHeight="1" x14ac:dyDescent="0.25">
      <c r="A218" s="308" t="s">
        <v>528</v>
      </c>
      <c r="B218" s="308"/>
      <c r="C218" s="308"/>
      <c r="D218" s="308"/>
      <c r="E218" s="308"/>
      <c r="F218" s="308"/>
      <c r="G218" s="308"/>
      <c r="H218" s="308"/>
      <c r="I218" s="308"/>
      <c r="J218" s="308"/>
      <c r="K218" s="308"/>
      <c r="L218" s="308"/>
      <c r="M218" s="308"/>
      <c r="N218" s="308"/>
      <c r="O218" s="308"/>
      <c r="P218" s="308"/>
      <c r="Q218" s="65">
        <v>0</v>
      </c>
      <c r="R218" s="309"/>
      <c r="S218" s="309"/>
      <c r="T218" s="309"/>
      <c r="U218" s="309"/>
      <c r="V218" s="309"/>
      <c r="W218" s="309"/>
      <c r="X218" s="309"/>
      <c r="Y218" s="309"/>
      <c r="Z218" s="309"/>
      <c r="AA218" s="309"/>
      <c r="AB218" s="309"/>
      <c r="AC218" s="309"/>
      <c r="AD218" s="309"/>
      <c r="AE218" s="309"/>
      <c r="AF218" s="65">
        <v>0</v>
      </c>
      <c r="AG218" s="309"/>
      <c r="AH218" s="309"/>
      <c r="AI218" s="309"/>
      <c r="AJ218" s="309"/>
      <c r="AK218" s="309"/>
      <c r="AL218" s="309"/>
      <c r="AM218" s="309"/>
      <c r="AN218" s="309"/>
      <c r="AO218" s="309"/>
      <c r="AP218" s="309"/>
      <c r="AQ218" s="309"/>
      <c r="AR218" s="309"/>
      <c r="AS218" s="309"/>
      <c r="AT218" s="309"/>
    </row>
    <row r="219" spans="1:46" ht="71.150000000000006" customHeight="1" x14ac:dyDescent="0.25">
      <c r="A219" s="308" t="s">
        <v>529</v>
      </c>
      <c r="B219" s="308"/>
      <c r="C219" s="308"/>
      <c r="D219" s="308"/>
      <c r="E219" s="308"/>
      <c r="F219" s="308"/>
      <c r="G219" s="308"/>
      <c r="H219" s="308"/>
      <c r="I219" s="308"/>
      <c r="J219" s="308"/>
      <c r="K219" s="308"/>
      <c r="L219" s="308"/>
      <c r="M219" s="308"/>
      <c r="N219" s="308"/>
      <c r="O219" s="308"/>
      <c r="P219" s="308"/>
      <c r="Q219" s="65">
        <v>0</v>
      </c>
      <c r="R219" s="309"/>
      <c r="S219" s="309"/>
      <c r="T219" s="309"/>
      <c r="U219" s="309"/>
      <c r="V219" s="309"/>
      <c r="W219" s="309"/>
      <c r="X219" s="309"/>
      <c r="Y219" s="309"/>
      <c r="Z219" s="309"/>
      <c r="AA219" s="309"/>
      <c r="AB219" s="309"/>
      <c r="AC219" s="309"/>
      <c r="AD219" s="309"/>
      <c r="AE219" s="309"/>
      <c r="AF219" s="65">
        <v>0</v>
      </c>
      <c r="AG219" s="309"/>
      <c r="AH219" s="309"/>
      <c r="AI219" s="309"/>
      <c r="AJ219" s="309"/>
      <c r="AK219" s="309"/>
      <c r="AL219" s="309"/>
      <c r="AM219" s="309"/>
      <c r="AN219" s="309"/>
      <c r="AO219" s="309"/>
      <c r="AP219" s="309"/>
      <c r="AQ219" s="309"/>
      <c r="AR219" s="309"/>
      <c r="AS219" s="309"/>
      <c r="AT219" s="309"/>
    </row>
    <row r="220" spans="1:46" ht="45" customHeight="1" x14ac:dyDescent="0.25">
      <c r="A220" s="308" t="s">
        <v>530</v>
      </c>
      <c r="B220" s="308"/>
      <c r="C220" s="308"/>
      <c r="D220" s="308"/>
      <c r="E220" s="308"/>
      <c r="F220" s="308"/>
      <c r="G220" s="308"/>
      <c r="H220" s="308"/>
      <c r="I220" s="308"/>
      <c r="J220" s="308"/>
      <c r="K220" s="308"/>
      <c r="L220" s="308"/>
      <c r="M220" s="308"/>
      <c r="N220" s="308"/>
      <c r="O220" s="308"/>
      <c r="P220" s="308"/>
      <c r="Q220" s="65">
        <v>0</v>
      </c>
      <c r="R220" s="309"/>
      <c r="S220" s="309"/>
      <c r="T220" s="309"/>
      <c r="U220" s="309"/>
      <c r="V220" s="309"/>
      <c r="W220" s="309"/>
      <c r="X220" s="309"/>
      <c r="Y220" s="309"/>
      <c r="Z220" s="309"/>
      <c r="AA220" s="309"/>
      <c r="AB220" s="309"/>
      <c r="AC220" s="309"/>
      <c r="AD220" s="309"/>
      <c r="AE220" s="309"/>
      <c r="AF220" s="65">
        <v>0</v>
      </c>
      <c r="AG220" s="309"/>
      <c r="AH220" s="309"/>
      <c r="AI220" s="309"/>
      <c r="AJ220" s="309"/>
      <c r="AK220" s="309"/>
      <c r="AL220" s="309"/>
      <c r="AM220" s="309"/>
      <c r="AN220" s="309"/>
      <c r="AO220" s="309"/>
      <c r="AP220" s="309"/>
      <c r="AQ220" s="309"/>
      <c r="AR220" s="309"/>
      <c r="AS220" s="309"/>
      <c r="AT220" s="309"/>
    </row>
    <row r="223" spans="1:46" ht="66.650000000000006" customHeight="1" x14ac:dyDescent="0.25">
      <c r="A223" s="269" t="s">
        <v>531</v>
      </c>
      <c r="B223" s="269"/>
      <c r="C223" s="269"/>
      <c r="D223" s="269"/>
      <c r="E223" s="269"/>
      <c r="F223" s="269"/>
      <c r="G223" s="269"/>
      <c r="H223" s="269"/>
      <c r="I223" s="269"/>
      <c r="J223" s="269"/>
      <c r="K223" s="269"/>
      <c r="L223" s="269"/>
      <c r="M223" s="269"/>
      <c r="N223" s="269"/>
      <c r="O223" s="269"/>
      <c r="P223" s="269"/>
      <c r="Q223" s="269"/>
      <c r="R223" s="269"/>
      <c r="S223" s="269"/>
      <c r="T223" s="269"/>
      <c r="U223" s="269"/>
      <c r="V223" s="269"/>
      <c r="W223" s="269"/>
      <c r="X223" s="269"/>
      <c r="Y223" s="269"/>
      <c r="Z223" s="269"/>
      <c r="AA223" s="269"/>
      <c r="AB223" s="269"/>
      <c r="AC223" s="269"/>
      <c r="AD223" s="269"/>
      <c r="AE223" s="269"/>
      <c r="AF223"/>
      <c r="AG223" s="245" t="s">
        <v>62</v>
      </c>
      <c r="AH223" s="245"/>
      <c r="AI223" s="245"/>
      <c r="AJ223" s="245"/>
      <c r="AK223" s="69">
        <f>(('Artículo 121 (resumen PI)'!C19*0.8+'Artículo 121 (resumen PI)'!F19*0.2)+('Artículo 121 (resumen PNT)'!C19*0.8+'Artículo 121 (resumen PNT)'!F19*0.2))/2</f>
        <v>0</v>
      </c>
      <c r="AL223"/>
      <c r="AM223"/>
      <c r="AN223"/>
      <c r="AO223"/>
      <c r="AP223"/>
      <c r="AQ223"/>
      <c r="AR223"/>
      <c r="AS223"/>
      <c r="AT223"/>
    </row>
    <row r="224" spans="1:46" ht="15.5" x14ac:dyDescent="0.25">
      <c r="A224" s="60"/>
      <c r="B224" s="61"/>
      <c r="C224" s="61"/>
      <c r="D224" s="61"/>
      <c r="E224" s="61"/>
      <c r="F224" s="61"/>
      <c r="G224" s="61"/>
      <c r="H224" s="61"/>
      <c r="I224" s="61"/>
      <c r="J224" s="61"/>
      <c r="K224" s="61"/>
      <c r="L224" s="61"/>
      <c r="M224" s="61"/>
      <c r="N224" s="61"/>
      <c r="O224" s="61"/>
      <c r="P224" s="61"/>
      <c r="Q224" s="26"/>
      <c r="R224" s="61"/>
      <c r="S224" s="61"/>
      <c r="T224" s="61"/>
      <c r="U224" s="61"/>
      <c r="V224" s="61"/>
      <c r="W224" s="61"/>
      <c r="X224" s="61"/>
      <c r="Y224" s="61"/>
      <c r="Z224" s="61"/>
      <c r="AA224" s="61"/>
      <c r="AB224" s="61"/>
      <c r="AC224" s="61"/>
      <c r="AD224" s="61"/>
      <c r="AE224" s="61"/>
      <c r="AF224"/>
      <c r="AG224"/>
      <c r="AH224"/>
      <c r="AI224"/>
      <c r="AJ224"/>
      <c r="AK224"/>
      <c r="AL224"/>
      <c r="AM224"/>
      <c r="AN224"/>
      <c r="AO224"/>
      <c r="AP224"/>
      <c r="AQ224"/>
      <c r="AR224"/>
      <c r="AS224"/>
      <c r="AT224"/>
    </row>
    <row r="225" spans="1:46" ht="15.5" x14ac:dyDescent="0.25">
      <c r="A225" s="60" t="s">
        <v>63</v>
      </c>
      <c r="B225" s="61"/>
      <c r="C225" s="61"/>
      <c r="D225" s="61"/>
      <c r="E225" s="61"/>
      <c r="F225" s="61"/>
      <c r="G225" s="61"/>
      <c r="H225" s="61"/>
      <c r="I225" s="61"/>
      <c r="J225" s="61"/>
      <c r="K225" s="61"/>
      <c r="L225" s="61"/>
      <c r="M225" s="61"/>
      <c r="N225" s="61"/>
      <c r="O225" s="61"/>
      <c r="P225" s="61"/>
      <c r="Q225" s="26"/>
      <c r="R225" s="61"/>
      <c r="S225" s="61"/>
      <c r="T225" s="323"/>
      <c r="U225" s="323"/>
      <c r="V225" s="323"/>
      <c r="W225" s="323"/>
      <c r="X225" s="323"/>
      <c r="Y225" s="323"/>
      <c r="Z225" s="71"/>
      <c r="AA225" s="72"/>
      <c r="AB225" s="72"/>
      <c r="AC225" s="73"/>
      <c r="AD225" s="72"/>
      <c r="AE225" s="72"/>
      <c r="AF225"/>
      <c r="AG225"/>
      <c r="AH225"/>
      <c r="AI225"/>
      <c r="AJ225"/>
      <c r="AK225"/>
      <c r="AL225"/>
      <c r="AM225"/>
      <c r="AN225"/>
      <c r="AO225"/>
      <c r="AP225"/>
      <c r="AQ225"/>
      <c r="AR225"/>
      <c r="AS225"/>
      <c r="AT225"/>
    </row>
    <row r="226" spans="1:46" ht="15.5" x14ac:dyDescent="0.25">
      <c r="A226" s="57"/>
      <c r="B226" s="57"/>
      <c r="C226" s="57"/>
      <c r="D226" s="57"/>
      <c r="E226" s="57"/>
      <c r="F226" s="57"/>
      <c r="G226" s="57"/>
      <c r="H226" s="57"/>
      <c r="I226" s="57"/>
      <c r="J226" s="57"/>
      <c r="K226" s="57"/>
      <c r="L226" s="57"/>
      <c r="M226" s="57"/>
      <c r="N226" s="57"/>
      <c r="O226" s="57"/>
      <c r="P226" s="57"/>
      <c r="R226" s="57"/>
      <c r="S226" s="57"/>
      <c r="T226" s="57"/>
      <c r="U226" s="57"/>
      <c r="V226" s="57"/>
      <c r="W226" s="57"/>
      <c r="X226" s="57"/>
      <c r="Y226" s="57"/>
      <c r="Z226" s="57"/>
      <c r="AA226" s="57"/>
      <c r="AB226" s="57"/>
      <c r="AC226" s="57"/>
      <c r="AD226" s="57"/>
      <c r="AE226" s="57"/>
      <c r="AF226"/>
      <c r="AG226"/>
      <c r="AH226"/>
      <c r="AI226"/>
      <c r="AJ226"/>
      <c r="AK226"/>
      <c r="AL226"/>
      <c r="AM226"/>
      <c r="AN226"/>
      <c r="AO226"/>
      <c r="AP226"/>
      <c r="AQ226"/>
      <c r="AR226"/>
      <c r="AS226"/>
      <c r="AT226"/>
    </row>
    <row r="227" spans="1:46" ht="69.650000000000006" customHeight="1" thickBot="1" x14ac:dyDescent="0.3">
      <c r="A227" s="273" t="s">
        <v>532</v>
      </c>
      <c r="B227" s="273"/>
      <c r="C227" s="273"/>
      <c r="D227" s="273"/>
      <c r="E227" s="273"/>
      <c r="F227" s="273"/>
      <c r="G227" s="273"/>
      <c r="H227" s="273"/>
      <c r="I227" s="273"/>
      <c r="J227" s="273"/>
      <c r="K227" s="273"/>
      <c r="L227" s="273"/>
      <c r="M227" s="273"/>
      <c r="N227" s="273"/>
      <c r="O227" s="273"/>
      <c r="P227" s="273"/>
      <c r="Q227" s="62"/>
      <c r="R227" s="57"/>
      <c r="S227" s="57"/>
      <c r="T227" s="57"/>
      <c r="U227" s="57"/>
      <c r="V227" s="311"/>
      <c r="W227" s="311"/>
      <c r="X227" s="311"/>
      <c r="Y227" s="311"/>
      <c r="Z227" s="311"/>
      <c r="AA227" s="311"/>
      <c r="AB227" s="311"/>
      <c r="AC227" s="311"/>
      <c r="AD227" s="311"/>
      <c r="AE227" s="311"/>
      <c r="AF227" s="62"/>
      <c r="AG227" s="57"/>
      <c r="AH227" s="57"/>
      <c r="AI227" s="57"/>
      <c r="AJ227" s="57"/>
      <c r="AK227" s="311"/>
      <c r="AL227" s="311"/>
      <c r="AM227" s="311"/>
      <c r="AN227" s="311"/>
      <c r="AO227" s="311"/>
      <c r="AP227" s="311"/>
      <c r="AQ227" s="311"/>
      <c r="AR227" s="311"/>
      <c r="AS227" s="311"/>
      <c r="AT227" s="311"/>
    </row>
    <row r="228" spans="1:46" ht="45" customHeight="1" x14ac:dyDescent="0.25">
      <c r="A228" s="305" t="s">
        <v>44</v>
      </c>
      <c r="B228" s="305"/>
      <c r="C228" s="305"/>
      <c r="D228" s="305"/>
      <c r="E228" s="305"/>
      <c r="F228" s="305"/>
      <c r="G228" s="305"/>
      <c r="H228" s="305"/>
      <c r="I228" s="305"/>
      <c r="J228" s="305"/>
      <c r="K228" s="305"/>
      <c r="L228" s="305"/>
      <c r="M228" s="305"/>
      <c r="N228" s="305"/>
      <c r="O228" s="305"/>
      <c r="P228" s="305"/>
      <c r="Q228" s="63" t="s">
        <v>65</v>
      </c>
      <c r="R228" s="306" t="s">
        <v>66</v>
      </c>
      <c r="S228" s="306"/>
      <c r="T228" s="306"/>
      <c r="U228" s="306"/>
      <c r="V228" s="306"/>
      <c r="W228" s="306"/>
      <c r="X228" s="306"/>
      <c r="Y228" s="306"/>
      <c r="Z228" s="306"/>
      <c r="AA228" s="306"/>
      <c r="AB228" s="306"/>
      <c r="AC228" s="306"/>
      <c r="AD228" s="306"/>
      <c r="AE228" s="306"/>
      <c r="AF228" s="64" t="s">
        <v>65</v>
      </c>
      <c r="AG228" s="307" t="s">
        <v>8</v>
      </c>
      <c r="AH228" s="307"/>
      <c r="AI228" s="307"/>
      <c r="AJ228" s="307"/>
      <c r="AK228" s="307"/>
      <c r="AL228" s="307"/>
      <c r="AM228" s="307"/>
      <c r="AN228" s="307"/>
      <c r="AO228" s="307"/>
      <c r="AP228" s="307"/>
      <c r="AQ228" s="307"/>
      <c r="AR228" s="307"/>
      <c r="AS228" s="307"/>
      <c r="AT228" s="307"/>
    </row>
    <row r="229" spans="1:46" ht="45" customHeight="1" x14ac:dyDescent="0.25">
      <c r="A229" s="308" t="s">
        <v>403</v>
      </c>
      <c r="B229" s="308"/>
      <c r="C229" s="308"/>
      <c r="D229" s="308"/>
      <c r="E229" s="308"/>
      <c r="F229" s="308"/>
      <c r="G229" s="308"/>
      <c r="H229" s="308"/>
      <c r="I229" s="308"/>
      <c r="J229" s="308"/>
      <c r="K229" s="308"/>
      <c r="L229" s="308"/>
      <c r="M229" s="308"/>
      <c r="N229" s="308"/>
      <c r="O229" s="308"/>
      <c r="P229" s="308"/>
      <c r="Q229" s="65">
        <v>0</v>
      </c>
      <c r="R229" s="309" t="s">
        <v>404</v>
      </c>
      <c r="S229" s="309"/>
      <c r="T229" s="309"/>
      <c r="U229" s="309"/>
      <c r="V229" s="309"/>
      <c r="W229" s="309"/>
      <c r="X229" s="309"/>
      <c r="Y229" s="309"/>
      <c r="Z229" s="309"/>
      <c r="AA229" s="309"/>
      <c r="AB229" s="309"/>
      <c r="AC229" s="309"/>
      <c r="AD229" s="309"/>
      <c r="AE229" s="309"/>
      <c r="AF229" s="65">
        <v>0</v>
      </c>
      <c r="AG229" s="309" t="s">
        <v>405</v>
      </c>
      <c r="AH229" s="309"/>
      <c r="AI229" s="309"/>
      <c r="AJ229" s="309"/>
      <c r="AK229" s="309"/>
      <c r="AL229" s="309"/>
      <c r="AM229" s="309"/>
      <c r="AN229" s="309"/>
      <c r="AO229" s="309"/>
      <c r="AP229" s="309"/>
      <c r="AQ229" s="309"/>
      <c r="AR229" s="309"/>
      <c r="AS229" s="309"/>
      <c r="AT229" s="309"/>
    </row>
    <row r="230" spans="1:46" ht="45" customHeight="1" x14ac:dyDescent="0.25">
      <c r="A230" s="308" t="s">
        <v>441</v>
      </c>
      <c r="B230" s="308"/>
      <c r="C230" s="308"/>
      <c r="D230" s="308"/>
      <c r="E230" s="308"/>
      <c r="F230" s="308"/>
      <c r="G230" s="308"/>
      <c r="H230" s="308"/>
      <c r="I230" s="308"/>
      <c r="J230" s="308"/>
      <c r="K230" s="308"/>
      <c r="L230" s="308"/>
      <c r="M230" s="308"/>
      <c r="N230" s="308"/>
      <c r="O230" s="308"/>
      <c r="P230" s="308"/>
      <c r="Q230" s="65">
        <v>0</v>
      </c>
      <c r="R230" s="312"/>
      <c r="S230" s="312"/>
      <c r="T230" s="312"/>
      <c r="U230" s="312"/>
      <c r="V230" s="312"/>
      <c r="W230" s="312"/>
      <c r="X230" s="312"/>
      <c r="Y230" s="312"/>
      <c r="Z230" s="312"/>
      <c r="AA230" s="312"/>
      <c r="AB230" s="312"/>
      <c r="AC230" s="312"/>
      <c r="AD230" s="312"/>
      <c r="AE230" s="312"/>
      <c r="AF230" s="65">
        <v>0</v>
      </c>
      <c r="AG230" s="312"/>
      <c r="AH230" s="312"/>
      <c r="AI230" s="312"/>
      <c r="AJ230" s="312"/>
      <c r="AK230" s="312"/>
      <c r="AL230" s="312"/>
      <c r="AM230" s="312"/>
      <c r="AN230" s="312"/>
      <c r="AO230" s="312"/>
      <c r="AP230" s="312"/>
      <c r="AQ230" s="312"/>
      <c r="AR230" s="312"/>
      <c r="AS230" s="312"/>
      <c r="AT230" s="312"/>
    </row>
    <row r="231" spans="1:46" ht="45" customHeight="1" x14ac:dyDescent="0.25">
      <c r="A231" s="308" t="s">
        <v>533</v>
      </c>
      <c r="B231" s="308"/>
      <c r="C231" s="308"/>
      <c r="D231" s="308"/>
      <c r="E231" s="308"/>
      <c r="F231" s="308"/>
      <c r="G231" s="308"/>
      <c r="H231" s="308"/>
      <c r="I231" s="308"/>
      <c r="J231" s="308"/>
      <c r="K231" s="308"/>
      <c r="L231" s="308"/>
      <c r="M231" s="308"/>
      <c r="N231" s="308"/>
      <c r="O231" s="308"/>
      <c r="P231" s="308"/>
      <c r="Q231" s="65">
        <v>0</v>
      </c>
      <c r="R231" s="312"/>
      <c r="S231" s="312"/>
      <c r="T231" s="312"/>
      <c r="U231" s="312"/>
      <c r="V231" s="312"/>
      <c r="W231" s="312"/>
      <c r="X231" s="312"/>
      <c r="Y231" s="312"/>
      <c r="Z231" s="312"/>
      <c r="AA231" s="312"/>
      <c r="AB231" s="312"/>
      <c r="AC231" s="312"/>
      <c r="AD231" s="312"/>
      <c r="AE231" s="312"/>
      <c r="AF231" s="65">
        <v>0</v>
      </c>
      <c r="AG231" s="312"/>
      <c r="AH231" s="312"/>
      <c r="AI231" s="312"/>
      <c r="AJ231" s="312"/>
      <c r="AK231" s="312"/>
      <c r="AL231" s="312"/>
      <c r="AM231" s="312"/>
      <c r="AN231" s="312"/>
      <c r="AO231" s="312"/>
      <c r="AP231" s="312"/>
      <c r="AQ231" s="312"/>
      <c r="AR231" s="312"/>
      <c r="AS231" s="312"/>
      <c r="AT231" s="312"/>
    </row>
    <row r="232" spans="1:46" ht="45" customHeight="1" x14ac:dyDescent="0.25">
      <c r="A232" s="308" t="s">
        <v>534</v>
      </c>
      <c r="B232" s="308"/>
      <c r="C232" s="308"/>
      <c r="D232" s="308"/>
      <c r="E232" s="308"/>
      <c r="F232" s="308"/>
      <c r="G232" s="308"/>
      <c r="H232" s="308"/>
      <c r="I232" s="308"/>
      <c r="J232" s="308"/>
      <c r="K232" s="308"/>
      <c r="L232" s="308"/>
      <c r="M232" s="308"/>
      <c r="N232" s="308"/>
      <c r="O232" s="308"/>
      <c r="P232" s="308"/>
      <c r="Q232" s="65">
        <v>0</v>
      </c>
      <c r="R232" s="312"/>
      <c r="S232" s="312"/>
      <c r="T232" s="312"/>
      <c r="U232" s="312"/>
      <c r="V232" s="312"/>
      <c r="W232" s="312"/>
      <c r="X232" s="312"/>
      <c r="Y232" s="312"/>
      <c r="Z232" s="312"/>
      <c r="AA232" s="312"/>
      <c r="AB232" s="312"/>
      <c r="AC232" s="312"/>
      <c r="AD232" s="312"/>
      <c r="AE232" s="312"/>
      <c r="AF232" s="65">
        <v>0</v>
      </c>
      <c r="AG232" s="312"/>
      <c r="AH232" s="312"/>
      <c r="AI232" s="312"/>
      <c r="AJ232" s="312"/>
      <c r="AK232" s="312"/>
      <c r="AL232" s="312"/>
      <c r="AM232" s="312"/>
      <c r="AN232" s="312"/>
      <c r="AO232" s="312"/>
      <c r="AP232" s="312"/>
      <c r="AQ232" s="312"/>
      <c r="AR232" s="312"/>
      <c r="AS232" s="312"/>
      <c r="AT232" s="312"/>
    </row>
    <row r="233" spans="1:46" ht="75.650000000000006" customHeight="1" x14ac:dyDescent="0.25">
      <c r="A233" s="308" t="s">
        <v>535</v>
      </c>
      <c r="B233" s="308"/>
      <c r="C233" s="308"/>
      <c r="D233" s="308"/>
      <c r="E233" s="308"/>
      <c r="F233" s="308"/>
      <c r="G233" s="308"/>
      <c r="H233" s="308"/>
      <c r="I233" s="308"/>
      <c r="J233" s="308"/>
      <c r="K233" s="308"/>
      <c r="L233" s="308"/>
      <c r="M233" s="308"/>
      <c r="N233" s="308"/>
      <c r="O233" s="308"/>
      <c r="P233" s="308"/>
      <c r="Q233" s="65">
        <v>0</v>
      </c>
      <c r="R233" s="312"/>
      <c r="S233" s="312"/>
      <c r="T233" s="312"/>
      <c r="U233" s="312"/>
      <c r="V233" s="312"/>
      <c r="W233" s="312"/>
      <c r="X233" s="312"/>
      <c r="Y233" s="312"/>
      <c r="Z233" s="312"/>
      <c r="AA233" s="312"/>
      <c r="AB233" s="312"/>
      <c r="AC233" s="312"/>
      <c r="AD233" s="312"/>
      <c r="AE233" s="312"/>
      <c r="AF233" s="65">
        <v>0</v>
      </c>
      <c r="AG233" s="312"/>
      <c r="AH233" s="312"/>
      <c r="AI233" s="312"/>
      <c r="AJ233" s="312"/>
      <c r="AK233" s="312"/>
      <c r="AL233" s="312"/>
      <c r="AM233" s="312"/>
      <c r="AN233" s="312"/>
      <c r="AO233" s="312"/>
      <c r="AP233" s="312"/>
      <c r="AQ233" s="312"/>
      <c r="AR233" s="312"/>
      <c r="AS233" s="312"/>
      <c r="AT233" s="312"/>
    </row>
    <row r="234" spans="1:46" ht="45" customHeight="1" x14ac:dyDescent="0.25">
      <c r="A234" s="308" t="s">
        <v>536</v>
      </c>
      <c r="B234" s="308"/>
      <c r="C234" s="308"/>
      <c r="D234" s="308"/>
      <c r="E234" s="308"/>
      <c r="F234" s="308"/>
      <c r="G234" s="308"/>
      <c r="H234" s="308"/>
      <c r="I234" s="308"/>
      <c r="J234" s="308"/>
      <c r="K234" s="308"/>
      <c r="L234" s="308"/>
      <c r="M234" s="308"/>
      <c r="N234" s="308"/>
      <c r="O234" s="308"/>
      <c r="P234" s="308"/>
      <c r="Q234" s="65">
        <v>0</v>
      </c>
      <c r="R234" s="309"/>
      <c r="S234" s="309"/>
      <c r="T234" s="309"/>
      <c r="U234" s="309"/>
      <c r="V234" s="309"/>
      <c r="W234" s="309"/>
      <c r="X234" s="309"/>
      <c r="Y234" s="309"/>
      <c r="Z234" s="309"/>
      <c r="AA234" s="309"/>
      <c r="AB234" s="309"/>
      <c r="AC234" s="309"/>
      <c r="AD234" s="309"/>
      <c r="AE234" s="309"/>
      <c r="AF234" s="65">
        <v>0</v>
      </c>
      <c r="AG234" s="309"/>
      <c r="AH234" s="309"/>
      <c r="AI234" s="309"/>
      <c r="AJ234" s="309"/>
      <c r="AK234" s="309"/>
      <c r="AL234" s="309"/>
      <c r="AM234" s="309"/>
      <c r="AN234" s="309"/>
      <c r="AO234" s="309"/>
      <c r="AP234" s="309"/>
      <c r="AQ234" s="309"/>
      <c r="AR234" s="309"/>
      <c r="AS234" s="309"/>
      <c r="AT234" s="309"/>
    </row>
    <row r="235" spans="1:46" ht="45" customHeight="1" x14ac:dyDescent="0.25">
      <c r="A235" s="308" t="s">
        <v>537</v>
      </c>
      <c r="B235" s="308"/>
      <c r="C235" s="308"/>
      <c r="D235" s="308"/>
      <c r="E235" s="308"/>
      <c r="F235" s="308"/>
      <c r="G235" s="308"/>
      <c r="H235" s="308"/>
      <c r="I235" s="308"/>
      <c r="J235" s="308"/>
      <c r="K235" s="308"/>
      <c r="L235" s="308"/>
      <c r="M235" s="308"/>
      <c r="N235" s="308"/>
      <c r="O235" s="308"/>
      <c r="P235" s="308"/>
      <c r="Q235" s="65">
        <v>0</v>
      </c>
      <c r="R235" s="309"/>
      <c r="S235" s="309"/>
      <c r="T235" s="309"/>
      <c r="U235" s="309"/>
      <c r="V235" s="309"/>
      <c r="W235" s="309"/>
      <c r="X235" s="309"/>
      <c r="Y235" s="309"/>
      <c r="Z235" s="309"/>
      <c r="AA235" s="309"/>
      <c r="AB235" s="309"/>
      <c r="AC235" s="309"/>
      <c r="AD235" s="309"/>
      <c r="AE235" s="309"/>
      <c r="AF235" s="65">
        <v>0</v>
      </c>
      <c r="AG235" s="309"/>
      <c r="AH235" s="309"/>
      <c r="AI235" s="309"/>
      <c r="AJ235" s="309"/>
      <c r="AK235" s="309"/>
      <c r="AL235" s="309"/>
      <c r="AM235" s="309"/>
      <c r="AN235" s="309"/>
      <c r="AO235" s="309"/>
      <c r="AP235" s="309"/>
      <c r="AQ235" s="309"/>
      <c r="AR235" s="309"/>
      <c r="AS235" s="309"/>
      <c r="AT235" s="309"/>
    </row>
    <row r="236" spans="1:46" ht="82.4" customHeight="1" x14ac:dyDescent="0.25">
      <c r="A236" s="308" t="s">
        <v>538</v>
      </c>
      <c r="B236" s="308"/>
      <c r="C236" s="308"/>
      <c r="D236" s="308"/>
      <c r="E236" s="308"/>
      <c r="F236" s="308"/>
      <c r="G236" s="308"/>
      <c r="H236" s="308"/>
      <c r="I236" s="308"/>
      <c r="J236" s="308"/>
      <c r="K236" s="308"/>
      <c r="L236" s="308"/>
      <c r="M236" s="308"/>
      <c r="N236" s="308"/>
      <c r="O236" s="308"/>
      <c r="P236" s="308"/>
      <c r="Q236" s="65">
        <v>0</v>
      </c>
      <c r="R236" s="312"/>
      <c r="S236" s="312"/>
      <c r="T236" s="312"/>
      <c r="U236" s="312"/>
      <c r="V236" s="312"/>
      <c r="W236" s="312"/>
      <c r="X236" s="312"/>
      <c r="Y236" s="312"/>
      <c r="Z236" s="312"/>
      <c r="AA236" s="312"/>
      <c r="AB236" s="312"/>
      <c r="AC236" s="312"/>
      <c r="AD236" s="312"/>
      <c r="AE236" s="312"/>
      <c r="AF236" s="65">
        <v>0</v>
      </c>
      <c r="AG236" s="312"/>
      <c r="AH236" s="312"/>
      <c r="AI236" s="312"/>
      <c r="AJ236" s="312"/>
      <c r="AK236" s="312"/>
      <c r="AL236" s="312"/>
      <c r="AM236" s="312"/>
      <c r="AN236" s="312"/>
      <c r="AO236" s="312"/>
      <c r="AP236" s="312"/>
      <c r="AQ236" s="312"/>
      <c r="AR236" s="312"/>
      <c r="AS236" s="312"/>
      <c r="AT236" s="312"/>
    </row>
    <row r="237" spans="1:46" ht="45" customHeight="1" x14ac:dyDescent="0.25">
      <c r="A237" s="308" t="s">
        <v>539</v>
      </c>
      <c r="B237" s="308"/>
      <c r="C237" s="308"/>
      <c r="D237" s="308"/>
      <c r="E237" s="308"/>
      <c r="F237" s="308"/>
      <c r="G237" s="308"/>
      <c r="H237" s="308"/>
      <c r="I237" s="308"/>
      <c r="J237" s="308"/>
      <c r="K237" s="308"/>
      <c r="L237" s="308"/>
      <c r="M237" s="308"/>
      <c r="N237" s="308"/>
      <c r="O237" s="308"/>
      <c r="P237" s="308"/>
      <c r="Q237" s="65">
        <v>0</v>
      </c>
      <c r="R237" s="312"/>
      <c r="S237" s="312"/>
      <c r="T237" s="312"/>
      <c r="U237" s="312"/>
      <c r="V237" s="312"/>
      <c r="W237" s="312"/>
      <c r="X237" s="312"/>
      <c r="Y237" s="312"/>
      <c r="Z237" s="312"/>
      <c r="AA237" s="312"/>
      <c r="AB237" s="312"/>
      <c r="AC237" s="312"/>
      <c r="AD237" s="312"/>
      <c r="AE237" s="312"/>
      <c r="AF237" s="65">
        <v>0</v>
      </c>
      <c r="AG237" s="312"/>
      <c r="AH237" s="312"/>
      <c r="AI237" s="312"/>
      <c r="AJ237" s="312"/>
      <c r="AK237" s="312"/>
      <c r="AL237" s="312"/>
      <c r="AM237" s="312"/>
      <c r="AN237" s="312"/>
      <c r="AO237" s="312"/>
      <c r="AP237" s="312"/>
      <c r="AQ237" s="312"/>
      <c r="AR237" s="312"/>
      <c r="AS237" s="312"/>
      <c r="AT237" s="312"/>
    </row>
    <row r="238" spans="1:46" ht="45" customHeight="1" x14ac:dyDescent="0.25">
      <c r="A238" s="308" t="s">
        <v>540</v>
      </c>
      <c r="B238" s="308"/>
      <c r="C238" s="308"/>
      <c r="D238" s="308"/>
      <c r="E238" s="308"/>
      <c r="F238" s="308"/>
      <c r="G238" s="308"/>
      <c r="H238" s="308"/>
      <c r="I238" s="308"/>
      <c r="J238" s="308"/>
      <c r="K238" s="308"/>
      <c r="L238" s="308"/>
      <c r="M238" s="308"/>
      <c r="N238" s="308"/>
      <c r="O238" s="308"/>
      <c r="P238" s="308"/>
      <c r="Q238" s="65">
        <v>0</v>
      </c>
      <c r="R238" s="309"/>
      <c r="S238" s="309"/>
      <c r="T238" s="309"/>
      <c r="U238" s="309"/>
      <c r="V238" s="309"/>
      <c r="W238" s="309"/>
      <c r="X238" s="309"/>
      <c r="Y238" s="309"/>
      <c r="Z238" s="309"/>
      <c r="AA238" s="309"/>
      <c r="AB238" s="309"/>
      <c r="AC238" s="309"/>
      <c r="AD238" s="309"/>
      <c r="AE238" s="309"/>
      <c r="AF238" s="65">
        <v>0</v>
      </c>
      <c r="AG238" s="309"/>
      <c r="AH238" s="309"/>
      <c r="AI238" s="309"/>
      <c r="AJ238" s="309"/>
      <c r="AK238" s="309"/>
      <c r="AL238" s="309"/>
      <c r="AM238" s="309"/>
      <c r="AN238" s="309"/>
      <c r="AO238" s="309"/>
      <c r="AP238" s="309"/>
      <c r="AQ238" s="309"/>
      <c r="AR238" s="309"/>
      <c r="AS238" s="309"/>
      <c r="AT238" s="309"/>
    </row>
    <row r="239" spans="1:46" ht="90" customHeight="1" x14ac:dyDescent="0.25">
      <c r="A239" s="308" t="s">
        <v>541</v>
      </c>
      <c r="B239" s="308"/>
      <c r="C239" s="308"/>
      <c r="D239" s="308"/>
      <c r="E239" s="308"/>
      <c r="F239" s="308"/>
      <c r="G239" s="308"/>
      <c r="H239" s="308"/>
      <c r="I239" s="308"/>
      <c r="J239" s="308"/>
      <c r="K239" s="308"/>
      <c r="L239" s="308"/>
      <c r="M239" s="308"/>
      <c r="N239" s="308"/>
      <c r="O239" s="308"/>
      <c r="P239" s="308"/>
      <c r="Q239" s="65">
        <v>0</v>
      </c>
      <c r="R239" s="309"/>
      <c r="S239" s="309"/>
      <c r="T239" s="309"/>
      <c r="U239" s="309"/>
      <c r="V239" s="309"/>
      <c r="W239" s="309"/>
      <c r="X239" s="309"/>
      <c r="Y239" s="309"/>
      <c r="Z239" s="309"/>
      <c r="AA239" s="309"/>
      <c r="AB239" s="309"/>
      <c r="AC239" s="309"/>
      <c r="AD239" s="309"/>
      <c r="AE239" s="309"/>
      <c r="AF239" s="65">
        <v>0</v>
      </c>
      <c r="AG239" s="309"/>
      <c r="AH239" s="309"/>
      <c r="AI239" s="309"/>
      <c r="AJ239" s="309"/>
      <c r="AK239" s="309"/>
      <c r="AL239" s="309"/>
      <c r="AM239" s="309"/>
      <c r="AN239" s="309"/>
      <c r="AO239" s="309"/>
      <c r="AP239" s="309"/>
      <c r="AQ239" s="309"/>
      <c r="AR239" s="309"/>
      <c r="AS239" s="309"/>
      <c r="AT239" s="309"/>
    </row>
    <row r="240" spans="1:46" ht="45" customHeight="1" thickTop="1" thickBot="1" x14ac:dyDescent="0.3">
      <c r="A240" s="57"/>
      <c r="B240" s="57"/>
      <c r="C240" s="57"/>
      <c r="D240" s="57"/>
      <c r="E240" s="57"/>
      <c r="F240" s="57"/>
      <c r="G240" s="57"/>
      <c r="H240" s="57"/>
      <c r="I240" s="57"/>
      <c r="J240" s="57"/>
      <c r="K240" s="57"/>
      <c r="L240" s="57"/>
      <c r="M240" s="57"/>
      <c r="N240" s="57"/>
      <c r="O240" s="57"/>
      <c r="P240" s="57"/>
      <c r="Q240" s="66"/>
      <c r="R240" s="57"/>
      <c r="S240" s="57"/>
      <c r="T240" s="57"/>
      <c r="U240" s="57"/>
      <c r="V240" s="57"/>
      <c r="W240" s="57"/>
      <c r="X240" s="57"/>
      <c r="Y240" s="57"/>
      <c r="Z240" s="57"/>
      <c r="AA240" s="57"/>
      <c r="AB240" s="57"/>
      <c r="AC240" s="57"/>
      <c r="AD240" s="57"/>
      <c r="AE240" s="57"/>
      <c r="AF240" s="66"/>
      <c r="AG240" s="57"/>
      <c r="AH240" s="57"/>
      <c r="AI240" s="57"/>
      <c r="AJ240" s="57"/>
      <c r="AK240" s="57"/>
      <c r="AL240" s="57"/>
      <c r="AM240" s="57"/>
      <c r="AN240" s="57"/>
      <c r="AO240" s="57"/>
      <c r="AP240" s="57"/>
      <c r="AQ240" s="57"/>
      <c r="AR240" s="57"/>
      <c r="AS240" s="57"/>
      <c r="AT240" s="57"/>
    </row>
    <row r="241" spans="1:46" ht="45" customHeight="1" x14ac:dyDescent="0.25">
      <c r="A241" s="313" t="s">
        <v>124</v>
      </c>
      <c r="B241" s="313"/>
      <c r="C241" s="313"/>
      <c r="D241" s="313"/>
      <c r="E241" s="313"/>
      <c r="F241" s="313"/>
      <c r="G241" s="313"/>
      <c r="H241" s="313"/>
      <c r="I241" s="313"/>
      <c r="J241" s="313"/>
      <c r="K241" s="313"/>
      <c r="L241" s="313"/>
      <c r="M241" s="313"/>
      <c r="N241" s="313"/>
      <c r="O241" s="313"/>
      <c r="P241" s="313"/>
      <c r="Q241" s="67" t="s">
        <v>65</v>
      </c>
      <c r="R241" s="314" t="s">
        <v>66</v>
      </c>
      <c r="S241" s="314"/>
      <c r="T241" s="314"/>
      <c r="U241" s="314"/>
      <c r="V241" s="314"/>
      <c r="W241" s="314"/>
      <c r="X241" s="314"/>
      <c r="Y241" s="314"/>
      <c r="Z241" s="314"/>
      <c r="AA241" s="314"/>
      <c r="AB241" s="314"/>
      <c r="AC241" s="314"/>
      <c r="AD241" s="314"/>
      <c r="AE241" s="314"/>
      <c r="AF241" s="68" t="s">
        <v>65</v>
      </c>
      <c r="AG241" s="315" t="s">
        <v>8</v>
      </c>
      <c r="AH241" s="315"/>
      <c r="AI241" s="315"/>
      <c r="AJ241" s="315"/>
      <c r="AK241" s="315"/>
      <c r="AL241" s="315"/>
      <c r="AM241" s="315"/>
      <c r="AN241" s="315"/>
      <c r="AO241" s="315"/>
      <c r="AP241" s="315"/>
      <c r="AQ241" s="315"/>
      <c r="AR241" s="315"/>
      <c r="AS241" s="315"/>
      <c r="AT241" s="315"/>
    </row>
    <row r="242" spans="1:46" ht="45" customHeight="1" x14ac:dyDescent="0.25">
      <c r="A242" s="308" t="s">
        <v>542</v>
      </c>
      <c r="B242" s="308"/>
      <c r="C242" s="308"/>
      <c r="D242" s="308"/>
      <c r="E242" s="308"/>
      <c r="F242" s="308"/>
      <c r="G242" s="308"/>
      <c r="H242" s="308"/>
      <c r="I242" s="308"/>
      <c r="J242" s="308"/>
      <c r="K242" s="308"/>
      <c r="L242" s="308"/>
      <c r="M242" s="308"/>
      <c r="N242" s="308"/>
      <c r="O242" s="308"/>
      <c r="P242" s="308"/>
      <c r="Q242" s="65">
        <v>0</v>
      </c>
      <c r="R242" s="309" t="s">
        <v>404</v>
      </c>
      <c r="S242" s="309"/>
      <c r="T242" s="309"/>
      <c r="U242" s="309"/>
      <c r="V242" s="309"/>
      <c r="W242" s="309"/>
      <c r="X242" s="309"/>
      <c r="Y242" s="309"/>
      <c r="Z242" s="309"/>
      <c r="AA242" s="309"/>
      <c r="AB242" s="309"/>
      <c r="AC242" s="309"/>
      <c r="AD242" s="309"/>
      <c r="AE242" s="309"/>
      <c r="AF242" s="65">
        <v>0</v>
      </c>
      <c r="AG242" s="309" t="s">
        <v>405</v>
      </c>
      <c r="AH242" s="309"/>
      <c r="AI242" s="309"/>
      <c r="AJ242" s="309"/>
      <c r="AK242" s="309"/>
      <c r="AL242" s="309"/>
      <c r="AM242" s="309"/>
      <c r="AN242" s="309"/>
      <c r="AO242" s="309"/>
      <c r="AP242" s="309"/>
      <c r="AQ242" s="309"/>
      <c r="AR242" s="309"/>
      <c r="AS242" s="309"/>
      <c r="AT242" s="309"/>
    </row>
    <row r="243" spans="1:46" ht="45" customHeight="1" x14ac:dyDescent="0.25">
      <c r="A243" s="308" t="s">
        <v>543</v>
      </c>
      <c r="B243" s="308"/>
      <c r="C243" s="308"/>
      <c r="D243" s="308"/>
      <c r="E243" s="308"/>
      <c r="F243" s="308"/>
      <c r="G243" s="308"/>
      <c r="H243" s="308"/>
      <c r="I243" s="308"/>
      <c r="J243" s="308"/>
      <c r="K243" s="308"/>
      <c r="L243" s="308"/>
      <c r="M243" s="308"/>
      <c r="N243" s="308"/>
      <c r="O243" s="308"/>
      <c r="P243" s="308"/>
      <c r="Q243" s="65">
        <v>0</v>
      </c>
      <c r="R243" s="312"/>
      <c r="S243" s="312"/>
      <c r="T243" s="312"/>
      <c r="U243" s="312"/>
      <c r="V243" s="312"/>
      <c r="W243" s="312"/>
      <c r="X243" s="312"/>
      <c r="Y243" s="312"/>
      <c r="Z243" s="312"/>
      <c r="AA243" s="312"/>
      <c r="AB243" s="312"/>
      <c r="AC243" s="312"/>
      <c r="AD243" s="312"/>
      <c r="AE243" s="312"/>
      <c r="AF243" s="65">
        <v>0</v>
      </c>
      <c r="AG243" s="312"/>
      <c r="AH243" s="312"/>
      <c r="AI243" s="312"/>
      <c r="AJ243" s="312"/>
      <c r="AK243" s="312"/>
      <c r="AL243" s="312"/>
      <c r="AM243" s="312"/>
      <c r="AN243" s="312"/>
      <c r="AO243" s="312"/>
      <c r="AP243" s="312"/>
      <c r="AQ243" s="312"/>
      <c r="AR243" s="312"/>
      <c r="AS243" s="312"/>
      <c r="AT243" s="312"/>
    </row>
    <row r="244" spans="1:46" ht="52.4" customHeight="1" x14ac:dyDescent="0.25">
      <c r="A244" s="308" t="s">
        <v>544</v>
      </c>
      <c r="B244" s="308"/>
      <c r="C244" s="308"/>
      <c r="D244" s="308"/>
      <c r="E244" s="308"/>
      <c r="F244" s="308"/>
      <c r="G244" s="308"/>
      <c r="H244" s="308"/>
      <c r="I244" s="308"/>
      <c r="J244" s="308"/>
      <c r="K244" s="308"/>
      <c r="L244" s="308"/>
      <c r="M244" s="308"/>
      <c r="N244" s="308"/>
      <c r="O244" s="308"/>
      <c r="P244" s="308"/>
      <c r="Q244" s="65">
        <v>0</v>
      </c>
      <c r="R244" s="309"/>
      <c r="S244" s="309"/>
      <c r="T244" s="309"/>
      <c r="U244" s="309"/>
      <c r="V244" s="309"/>
      <c r="W244" s="309"/>
      <c r="X244" s="309"/>
      <c r="Y244" s="309"/>
      <c r="Z244" s="309"/>
      <c r="AA244" s="309"/>
      <c r="AB244" s="309"/>
      <c r="AC244" s="309"/>
      <c r="AD244" s="309"/>
      <c r="AE244" s="309"/>
      <c r="AF244" s="65">
        <v>0</v>
      </c>
      <c r="AG244" s="309"/>
      <c r="AH244" s="309"/>
      <c r="AI244" s="309"/>
      <c r="AJ244" s="309"/>
      <c r="AK244" s="309"/>
      <c r="AL244" s="309"/>
      <c r="AM244" s="309"/>
      <c r="AN244" s="309"/>
      <c r="AO244" s="309"/>
      <c r="AP244" s="309"/>
      <c r="AQ244" s="309"/>
      <c r="AR244" s="309"/>
      <c r="AS244" s="309"/>
      <c r="AT244" s="309"/>
    </row>
    <row r="245" spans="1:46" ht="60" customHeight="1" x14ac:dyDescent="0.25">
      <c r="A245" s="308" t="s">
        <v>545</v>
      </c>
      <c r="B245" s="308"/>
      <c r="C245" s="308"/>
      <c r="D245" s="308"/>
      <c r="E245" s="308"/>
      <c r="F245" s="308"/>
      <c r="G245" s="308"/>
      <c r="H245" s="308"/>
      <c r="I245" s="308"/>
      <c r="J245" s="308"/>
      <c r="K245" s="308"/>
      <c r="L245" s="308"/>
      <c r="M245" s="308"/>
      <c r="N245" s="308"/>
      <c r="O245" s="308"/>
      <c r="P245" s="308"/>
      <c r="Q245" s="65">
        <v>0</v>
      </c>
      <c r="R245" s="309"/>
      <c r="S245" s="309"/>
      <c r="T245" s="309"/>
      <c r="U245" s="309"/>
      <c r="V245" s="309"/>
      <c r="W245" s="309"/>
      <c r="X245" s="309"/>
      <c r="Y245" s="309"/>
      <c r="Z245" s="309"/>
      <c r="AA245" s="309"/>
      <c r="AB245" s="309"/>
      <c r="AC245" s="309"/>
      <c r="AD245" s="309"/>
      <c r="AE245" s="309"/>
      <c r="AF245" s="65">
        <v>0</v>
      </c>
      <c r="AG245" s="309"/>
      <c r="AH245" s="309"/>
      <c r="AI245" s="309"/>
      <c r="AJ245" s="309"/>
      <c r="AK245" s="309"/>
      <c r="AL245" s="309"/>
      <c r="AM245" s="309"/>
      <c r="AN245" s="309"/>
      <c r="AO245" s="309"/>
      <c r="AP245" s="309"/>
      <c r="AQ245" s="309"/>
      <c r="AR245" s="309"/>
      <c r="AS245" s="309"/>
      <c r="AT245" s="309"/>
    </row>
    <row r="246" spans="1:46" ht="45" customHeight="1" x14ac:dyDescent="0.25">
      <c r="A246" s="308" t="s">
        <v>546</v>
      </c>
      <c r="B246" s="308"/>
      <c r="C246" s="308"/>
      <c r="D246" s="308"/>
      <c r="E246" s="308"/>
      <c r="F246" s="308"/>
      <c r="G246" s="308"/>
      <c r="H246" s="308"/>
      <c r="I246" s="308"/>
      <c r="J246" s="308"/>
      <c r="K246" s="308"/>
      <c r="L246" s="308"/>
      <c r="M246" s="308"/>
      <c r="N246" s="308"/>
      <c r="O246" s="308"/>
      <c r="P246" s="308"/>
      <c r="Q246" s="65">
        <v>0</v>
      </c>
      <c r="R246" s="309"/>
      <c r="S246" s="309"/>
      <c r="T246" s="309"/>
      <c r="U246" s="309"/>
      <c r="V246" s="309"/>
      <c r="W246" s="309"/>
      <c r="X246" s="309"/>
      <c r="Y246" s="309"/>
      <c r="Z246" s="309"/>
      <c r="AA246" s="309"/>
      <c r="AB246" s="309"/>
      <c r="AC246" s="309"/>
      <c r="AD246" s="309"/>
      <c r="AE246" s="309"/>
      <c r="AF246" s="65">
        <v>0</v>
      </c>
      <c r="AG246" s="309"/>
      <c r="AH246" s="309"/>
      <c r="AI246" s="309"/>
      <c r="AJ246" s="309"/>
      <c r="AK246" s="309"/>
      <c r="AL246" s="309"/>
      <c r="AM246" s="309"/>
      <c r="AN246" s="309"/>
      <c r="AO246" s="309"/>
      <c r="AP246" s="309"/>
      <c r="AQ246" s="309"/>
      <c r="AR246" s="309"/>
      <c r="AS246" s="309"/>
      <c r="AT246" s="309"/>
    </row>
    <row r="249" spans="1:46" ht="45" customHeight="1" x14ac:dyDescent="0.25">
      <c r="A249" s="269" t="s">
        <v>547</v>
      </c>
      <c r="B249" s="269"/>
      <c r="C249" s="269"/>
      <c r="D249" s="269"/>
      <c r="E249" s="269"/>
      <c r="F249" s="269"/>
      <c r="G249" s="269"/>
      <c r="H249" s="269"/>
      <c r="I249" s="269"/>
      <c r="J249" s="269"/>
      <c r="K249" s="269"/>
      <c r="L249" s="269"/>
      <c r="M249" s="269"/>
      <c r="N249" s="269"/>
      <c r="O249" s="269"/>
      <c r="P249" s="269"/>
      <c r="Q249" s="269"/>
      <c r="R249" s="269"/>
      <c r="S249" s="269"/>
      <c r="T249" s="269"/>
      <c r="U249" s="269"/>
      <c r="V249" s="269"/>
      <c r="W249" s="269"/>
      <c r="X249" s="269"/>
      <c r="Y249" s="269"/>
      <c r="Z249" s="269"/>
      <c r="AA249" s="269"/>
      <c r="AB249" s="269"/>
      <c r="AC249" s="269"/>
      <c r="AD249" s="269"/>
      <c r="AE249" s="269"/>
      <c r="AF249"/>
      <c r="AG249" s="245" t="s">
        <v>62</v>
      </c>
      <c r="AH249" s="245"/>
      <c r="AI249" s="245"/>
      <c r="AJ249" s="245"/>
      <c r="AK249" s="69">
        <f>(('Artículo 121 (resumen PI)'!C20*0.8+'Artículo 121 (resumen PI)'!F20*0.2)+('Artículo 121 (resumen PNT)'!C20*0.8+'Artículo 121 (resumen PNT)'!F20*0.2))/2</f>
        <v>0</v>
      </c>
      <c r="AL249"/>
      <c r="AM249"/>
      <c r="AN249"/>
      <c r="AO249"/>
      <c r="AP249"/>
      <c r="AQ249"/>
      <c r="AR249"/>
      <c r="AS249"/>
      <c r="AT249"/>
    </row>
    <row r="250" spans="1:46" ht="15.5" x14ac:dyDescent="0.25">
      <c r="A250" s="60"/>
      <c r="B250" s="61"/>
      <c r="C250" s="61"/>
      <c r="D250" s="61"/>
      <c r="E250" s="61"/>
      <c r="F250" s="61"/>
      <c r="G250" s="61"/>
      <c r="H250" s="61"/>
      <c r="I250" s="61"/>
      <c r="J250" s="61"/>
      <c r="K250" s="61"/>
      <c r="L250" s="61"/>
      <c r="M250" s="61"/>
      <c r="N250" s="61"/>
      <c r="O250" s="61"/>
      <c r="P250" s="61"/>
      <c r="Q250" s="26"/>
      <c r="R250" s="61"/>
      <c r="S250" s="61"/>
      <c r="T250" s="61"/>
      <c r="U250" s="61"/>
      <c r="V250" s="61"/>
      <c r="W250" s="61"/>
      <c r="X250" s="61"/>
      <c r="Y250" s="61"/>
      <c r="Z250" s="61"/>
      <c r="AA250" s="61"/>
      <c r="AB250" s="61"/>
      <c r="AC250" s="61"/>
      <c r="AD250" s="61"/>
      <c r="AE250" s="61"/>
      <c r="AF250"/>
      <c r="AG250"/>
      <c r="AH250"/>
      <c r="AI250"/>
      <c r="AJ250"/>
      <c r="AK250"/>
      <c r="AL250"/>
      <c r="AM250"/>
      <c r="AN250"/>
      <c r="AO250"/>
      <c r="AP250"/>
      <c r="AQ250"/>
      <c r="AR250"/>
      <c r="AS250"/>
      <c r="AT250"/>
    </row>
    <row r="251" spans="1:46" ht="15.5" x14ac:dyDescent="0.25">
      <c r="A251" s="60" t="s">
        <v>63</v>
      </c>
      <c r="B251" s="61"/>
      <c r="C251" s="61"/>
      <c r="D251" s="61"/>
      <c r="E251" s="61"/>
      <c r="F251" s="61"/>
      <c r="G251" s="61"/>
      <c r="H251" s="61"/>
      <c r="I251" s="61"/>
      <c r="J251" s="61"/>
      <c r="K251" s="61"/>
      <c r="L251" s="61"/>
      <c r="M251" s="61"/>
      <c r="N251" s="61"/>
      <c r="O251" s="61"/>
      <c r="P251" s="61"/>
      <c r="Q251" s="26"/>
      <c r="R251" s="61"/>
      <c r="S251" s="61"/>
      <c r="T251" s="61"/>
      <c r="U251" s="61"/>
      <c r="V251" s="61"/>
      <c r="W251" s="61"/>
      <c r="X251" s="61"/>
      <c r="Y251" s="61"/>
      <c r="Z251" s="61"/>
      <c r="AA251" s="61"/>
      <c r="AB251" s="61"/>
      <c r="AC251" s="61"/>
      <c r="AD251" s="61"/>
      <c r="AE251" s="61"/>
      <c r="AF251"/>
      <c r="AG251"/>
      <c r="AH251"/>
      <c r="AI251"/>
      <c r="AJ251"/>
      <c r="AK251"/>
      <c r="AL251"/>
      <c r="AM251"/>
      <c r="AN251"/>
      <c r="AO251"/>
      <c r="AP251"/>
      <c r="AQ251"/>
      <c r="AR251"/>
      <c r="AS251"/>
      <c r="AT251"/>
    </row>
    <row r="252" spans="1:46" ht="15.5" x14ac:dyDescent="0.25">
      <c r="A252" s="57"/>
      <c r="B252" s="57"/>
      <c r="C252" s="57"/>
      <c r="D252" s="57"/>
      <c r="E252" s="57"/>
      <c r="F252" s="57"/>
      <c r="G252" s="57"/>
      <c r="H252" s="57"/>
      <c r="I252" s="57"/>
      <c r="J252" s="57"/>
      <c r="K252" s="57"/>
      <c r="L252" s="57"/>
      <c r="M252" s="57"/>
      <c r="N252" s="57"/>
      <c r="O252" s="57"/>
      <c r="P252" s="57"/>
      <c r="R252" s="57"/>
      <c r="S252" s="57"/>
      <c r="T252" s="57"/>
      <c r="U252" s="57"/>
      <c r="V252" s="57"/>
      <c r="W252" s="57"/>
      <c r="X252" s="57"/>
      <c r="Y252" s="57"/>
      <c r="Z252" s="57"/>
      <c r="AA252" s="57"/>
      <c r="AB252" s="57"/>
      <c r="AC252" s="57"/>
      <c r="AD252" s="57"/>
      <c r="AE252" s="57"/>
      <c r="AF252"/>
      <c r="AG252"/>
      <c r="AH252"/>
      <c r="AI252"/>
      <c r="AJ252"/>
      <c r="AK252"/>
      <c r="AL252"/>
      <c r="AM252"/>
      <c r="AN252"/>
      <c r="AO252"/>
      <c r="AP252"/>
      <c r="AQ252"/>
      <c r="AR252"/>
      <c r="AS252"/>
      <c r="AT252"/>
    </row>
    <row r="253" spans="1:46" ht="67.400000000000006" customHeight="1" thickBot="1" x14ac:dyDescent="0.3">
      <c r="A253" s="273" t="s">
        <v>548</v>
      </c>
      <c r="B253" s="273"/>
      <c r="C253" s="273"/>
      <c r="D253" s="273"/>
      <c r="E253" s="273"/>
      <c r="F253" s="273"/>
      <c r="G253" s="273"/>
      <c r="H253" s="273"/>
      <c r="I253" s="273"/>
      <c r="J253" s="273"/>
      <c r="K253" s="273"/>
      <c r="L253" s="273"/>
      <c r="M253" s="273"/>
      <c r="N253" s="273"/>
      <c r="O253" s="273"/>
      <c r="P253" s="273"/>
      <c r="Q253" s="62"/>
      <c r="R253" s="57"/>
      <c r="S253" s="57"/>
      <c r="T253" s="57"/>
      <c r="U253" s="57"/>
      <c r="V253" s="311"/>
      <c r="W253" s="311"/>
      <c r="X253" s="311"/>
      <c r="Y253" s="311"/>
      <c r="Z253" s="311"/>
      <c r="AA253" s="311"/>
      <c r="AB253" s="311"/>
      <c r="AC253" s="311"/>
      <c r="AD253" s="311"/>
      <c r="AE253" s="311"/>
      <c r="AF253" s="62"/>
      <c r="AG253" s="57"/>
      <c r="AH253" s="57"/>
      <c r="AI253" s="57"/>
      <c r="AJ253" s="57"/>
      <c r="AK253" s="311"/>
      <c r="AL253" s="311"/>
      <c r="AM253" s="311"/>
      <c r="AN253" s="311"/>
      <c r="AO253" s="311"/>
      <c r="AP253" s="311"/>
      <c r="AQ253" s="311"/>
      <c r="AR253" s="311"/>
      <c r="AS253" s="311"/>
      <c r="AT253" s="311"/>
    </row>
    <row r="254" spans="1:46" ht="45" customHeight="1" x14ac:dyDescent="0.25">
      <c r="A254" s="305" t="s">
        <v>44</v>
      </c>
      <c r="B254" s="305"/>
      <c r="C254" s="305"/>
      <c r="D254" s="305"/>
      <c r="E254" s="305"/>
      <c r="F254" s="305"/>
      <c r="G254" s="305"/>
      <c r="H254" s="305"/>
      <c r="I254" s="305"/>
      <c r="J254" s="305"/>
      <c r="K254" s="305"/>
      <c r="L254" s="305"/>
      <c r="M254" s="305"/>
      <c r="N254" s="305"/>
      <c r="O254" s="305"/>
      <c r="P254" s="305"/>
      <c r="Q254" s="63" t="s">
        <v>65</v>
      </c>
      <c r="R254" s="306" t="s">
        <v>66</v>
      </c>
      <c r="S254" s="306"/>
      <c r="T254" s="306"/>
      <c r="U254" s="306"/>
      <c r="V254" s="306"/>
      <c r="W254" s="306"/>
      <c r="X254" s="306"/>
      <c r="Y254" s="306"/>
      <c r="Z254" s="306"/>
      <c r="AA254" s="306"/>
      <c r="AB254" s="306"/>
      <c r="AC254" s="306"/>
      <c r="AD254" s="306"/>
      <c r="AE254" s="306"/>
      <c r="AF254" s="64" t="s">
        <v>65</v>
      </c>
      <c r="AG254" s="307" t="s">
        <v>8</v>
      </c>
      <c r="AH254" s="307"/>
      <c r="AI254" s="307"/>
      <c r="AJ254" s="307"/>
      <c r="AK254" s="307"/>
      <c r="AL254" s="307"/>
      <c r="AM254" s="307"/>
      <c r="AN254" s="307"/>
      <c r="AO254" s="307"/>
      <c r="AP254" s="307"/>
      <c r="AQ254" s="307"/>
      <c r="AR254" s="307"/>
      <c r="AS254" s="307"/>
      <c r="AT254" s="307"/>
    </row>
    <row r="255" spans="1:46" ht="45" customHeight="1" x14ac:dyDescent="0.25">
      <c r="A255" s="308" t="s">
        <v>403</v>
      </c>
      <c r="B255" s="308"/>
      <c r="C255" s="308"/>
      <c r="D255" s="308"/>
      <c r="E255" s="308"/>
      <c r="F255" s="308"/>
      <c r="G255" s="308"/>
      <c r="H255" s="308"/>
      <c r="I255" s="308"/>
      <c r="J255" s="308"/>
      <c r="K255" s="308"/>
      <c r="L255" s="308"/>
      <c r="M255" s="308"/>
      <c r="N255" s="308"/>
      <c r="O255" s="308"/>
      <c r="P255" s="308"/>
      <c r="Q255" s="65">
        <v>0</v>
      </c>
      <c r="R255" s="309" t="s">
        <v>404</v>
      </c>
      <c r="S255" s="309"/>
      <c r="T255" s="309"/>
      <c r="U255" s="309"/>
      <c r="V255" s="309"/>
      <c r="W255" s="309"/>
      <c r="X255" s="309"/>
      <c r="Y255" s="309"/>
      <c r="Z255" s="309"/>
      <c r="AA255" s="309"/>
      <c r="AB255" s="309"/>
      <c r="AC255" s="309"/>
      <c r="AD255" s="309"/>
      <c r="AE255" s="309"/>
      <c r="AF255" s="65">
        <v>0</v>
      </c>
      <c r="AG255" s="309" t="s">
        <v>405</v>
      </c>
      <c r="AH255" s="309"/>
      <c r="AI255" s="309"/>
      <c r="AJ255" s="309"/>
      <c r="AK255" s="309"/>
      <c r="AL255" s="309"/>
      <c r="AM255" s="309"/>
      <c r="AN255" s="309"/>
      <c r="AO255" s="309"/>
      <c r="AP255" s="309"/>
      <c r="AQ255" s="309"/>
      <c r="AR255" s="309"/>
      <c r="AS255" s="309"/>
      <c r="AT255" s="309"/>
    </row>
    <row r="256" spans="1:46" ht="45" customHeight="1" x14ac:dyDescent="0.25">
      <c r="A256" s="308" t="s">
        <v>197</v>
      </c>
      <c r="B256" s="308"/>
      <c r="C256" s="308"/>
      <c r="D256" s="308"/>
      <c r="E256" s="308"/>
      <c r="F256" s="308"/>
      <c r="G256" s="308"/>
      <c r="H256" s="308"/>
      <c r="I256" s="308"/>
      <c r="J256" s="308"/>
      <c r="K256" s="308"/>
      <c r="L256" s="308"/>
      <c r="M256" s="308"/>
      <c r="N256" s="308"/>
      <c r="O256" s="308"/>
      <c r="P256" s="308"/>
      <c r="Q256" s="65">
        <v>0</v>
      </c>
      <c r="R256" s="312"/>
      <c r="S256" s="312"/>
      <c r="T256" s="312"/>
      <c r="U256" s="312"/>
      <c r="V256" s="312"/>
      <c r="W256" s="312"/>
      <c r="X256" s="312"/>
      <c r="Y256" s="312"/>
      <c r="Z256" s="312"/>
      <c r="AA256" s="312"/>
      <c r="AB256" s="312"/>
      <c r="AC256" s="312"/>
      <c r="AD256" s="312"/>
      <c r="AE256" s="312"/>
      <c r="AF256" s="65">
        <v>0</v>
      </c>
      <c r="AG256" s="312"/>
      <c r="AH256" s="312"/>
      <c r="AI256" s="312"/>
      <c r="AJ256" s="312"/>
      <c r="AK256" s="312"/>
      <c r="AL256" s="312"/>
      <c r="AM256" s="312"/>
      <c r="AN256" s="312"/>
      <c r="AO256" s="312"/>
      <c r="AP256" s="312"/>
      <c r="AQ256" s="312"/>
      <c r="AR256" s="312"/>
      <c r="AS256" s="312"/>
      <c r="AT256" s="312"/>
    </row>
    <row r="257" spans="1:46" ht="54" customHeight="1" x14ac:dyDescent="0.25">
      <c r="A257" s="308" t="s">
        <v>549</v>
      </c>
      <c r="B257" s="308"/>
      <c r="C257" s="308"/>
      <c r="D257" s="308"/>
      <c r="E257" s="308"/>
      <c r="F257" s="308"/>
      <c r="G257" s="308"/>
      <c r="H257" s="308"/>
      <c r="I257" s="308"/>
      <c r="J257" s="308"/>
      <c r="K257" s="308"/>
      <c r="L257" s="308"/>
      <c r="M257" s="308"/>
      <c r="N257" s="308"/>
      <c r="O257" s="308"/>
      <c r="P257" s="308"/>
      <c r="Q257" s="65">
        <v>0</v>
      </c>
      <c r="R257" s="312"/>
      <c r="S257" s="312"/>
      <c r="T257" s="312"/>
      <c r="U257" s="312"/>
      <c r="V257" s="312"/>
      <c r="W257" s="312"/>
      <c r="X257" s="312"/>
      <c r="Y257" s="312"/>
      <c r="Z257" s="312"/>
      <c r="AA257" s="312"/>
      <c r="AB257" s="312"/>
      <c r="AC257" s="312"/>
      <c r="AD257" s="312"/>
      <c r="AE257" s="312"/>
      <c r="AF257" s="65">
        <v>0</v>
      </c>
      <c r="AG257" s="312"/>
      <c r="AH257" s="312"/>
      <c r="AI257" s="312"/>
      <c r="AJ257" s="312"/>
      <c r="AK257" s="312"/>
      <c r="AL257" s="312"/>
      <c r="AM257" s="312"/>
      <c r="AN257" s="312"/>
      <c r="AO257" s="312"/>
      <c r="AP257" s="312"/>
      <c r="AQ257" s="312"/>
      <c r="AR257" s="312"/>
      <c r="AS257" s="312"/>
      <c r="AT257" s="312"/>
    </row>
    <row r="258" spans="1:46" ht="45" customHeight="1" x14ac:dyDescent="0.25">
      <c r="A258" s="308" t="s">
        <v>550</v>
      </c>
      <c r="B258" s="308"/>
      <c r="C258" s="308"/>
      <c r="D258" s="308"/>
      <c r="E258" s="308"/>
      <c r="F258" s="308"/>
      <c r="G258" s="308"/>
      <c r="H258" s="308"/>
      <c r="I258" s="308"/>
      <c r="J258" s="308"/>
      <c r="K258" s="308"/>
      <c r="L258" s="308"/>
      <c r="M258" s="308"/>
      <c r="N258" s="308"/>
      <c r="O258" s="308"/>
      <c r="P258" s="308"/>
      <c r="Q258" s="65">
        <v>0</v>
      </c>
      <c r="R258" s="312"/>
      <c r="S258" s="312"/>
      <c r="T258" s="312"/>
      <c r="U258" s="312"/>
      <c r="V258" s="312"/>
      <c r="W258" s="312"/>
      <c r="X258" s="312"/>
      <c r="Y258" s="312"/>
      <c r="Z258" s="312"/>
      <c r="AA258" s="312"/>
      <c r="AB258" s="312"/>
      <c r="AC258" s="312"/>
      <c r="AD258" s="312"/>
      <c r="AE258" s="312"/>
      <c r="AF258" s="65">
        <v>0</v>
      </c>
      <c r="AG258" s="312"/>
      <c r="AH258" s="312"/>
      <c r="AI258" s="312"/>
      <c r="AJ258" s="312"/>
      <c r="AK258" s="312"/>
      <c r="AL258" s="312"/>
      <c r="AM258" s="312"/>
      <c r="AN258" s="312"/>
      <c r="AO258" s="312"/>
      <c r="AP258" s="312"/>
      <c r="AQ258" s="312"/>
      <c r="AR258" s="312"/>
      <c r="AS258" s="312"/>
      <c r="AT258" s="312"/>
    </row>
    <row r="259" spans="1:46" ht="45" customHeight="1" x14ac:dyDescent="0.25">
      <c r="A259" s="308" t="s">
        <v>551</v>
      </c>
      <c r="B259" s="308"/>
      <c r="C259" s="308"/>
      <c r="D259" s="308"/>
      <c r="E259" s="308"/>
      <c r="F259" s="308"/>
      <c r="G259" s="308"/>
      <c r="H259" s="308"/>
      <c r="I259" s="308"/>
      <c r="J259" s="308"/>
      <c r="K259" s="308"/>
      <c r="L259" s="308"/>
      <c r="M259" s="308"/>
      <c r="N259" s="308"/>
      <c r="O259" s="308"/>
      <c r="P259" s="308"/>
      <c r="Q259" s="65">
        <v>0</v>
      </c>
      <c r="R259" s="312"/>
      <c r="S259" s="312"/>
      <c r="T259" s="312"/>
      <c r="U259" s="312"/>
      <c r="V259" s="312"/>
      <c r="W259" s="312"/>
      <c r="X259" s="312"/>
      <c r="Y259" s="312"/>
      <c r="Z259" s="312"/>
      <c r="AA259" s="312"/>
      <c r="AB259" s="312"/>
      <c r="AC259" s="312"/>
      <c r="AD259" s="312"/>
      <c r="AE259" s="312"/>
      <c r="AF259" s="65">
        <v>0</v>
      </c>
      <c r="AG259" s="312"/>
      <c r="AH259" s="312"/>
      <c r="AI259" s="312"/>
      <c r="AJ259" s="312"/>
      <c r="AK259" s="312"/>
      <c r="AL259" s="312"/>
      <c r="AM259" s="312"/>
      <c r="AN259" s="312"/>
      <c r="AO259" s="312"/>
      <c r="AP259" s="312"/>
      <c r="AQ259" s="312"/>
      <c r="AR259" s="312"/>
      <c r="AS259" s="312"/>
      <c r="AT259" s="312"/>
    </row>
    <row r="260" spans="1:46" ht="45" customHeight="1" x14ac:dyDescent="0.25">
      <c r="A260" s="308" t="s">
        <v>552</v>
      </c>
      <c r="B260" s="308"/>
      <c r="C260" s="308"/>
      <c r="D260" s="308"/>
      <c r="E260" s="308"/>
      <c r="F260" s="308"/>
      <c r="G260" s="308"/>
      <c r="H260" s="308"/>
      <c r="I260" s="308"/>
      <c r="J260" s="308"/>
      <c r="K260" s="308"/>
      <c r="L260" s="308"/>
      <c r="M260" s="308"/>
      <c r="N260" s="308"/>
      <c r="O260" s="308"/>
      <c r="P260" s="308"/>
      <c r="Q260" s="65">
        <v>0</v>
      </c>
      <c r="R260" s="309"/>
      <c r="S260" s="309"/>
      <c r="T260" s="309"/>
      <c r="U260" s="309"/>
      <c r="V260" s="309"/>
      <c r="W260" s="309"/>
      <c r="X260" s="309"/>
      <c r="Y260" s="309"/>
      <c r="Z260" s="309"/>
      <c r="AA260" s="309"/>
      <c r="AB260" s="309"/>
      <c r="AC260" s="309"/>
      <c r="AD260" s="309"/>
      <c r="AE260" s="309"/>
      <c r="AF260" s="65">
        <v>0</v>
      </c>
      <c r="AG260" s="309"/>
      <c r="AH260" s="309"/>
      <c r="AI260" s="309"/>
      <c r="AJ260" s="309"/>
      <c r="AK260" s="309"/>
      <c r="AL260" s="309"/>
      <c r="AM260" s="309"/>
      <c r="AN260" s="309"/>
      <c r="AO260" s="309"/>
      <c r="AP260" s="309"/>
      <c r="AQ260" s="309"/>
      <c r="AR260" s="309"/>
      <c r="AS260" s="309"/>
      <c r="AT260" s="309"/>
    </row>
    <row r="261" spans="1:46" ht="45" customHeight="1" x14ac:dyDescent="0.25">
      <c r="A261" s="308" t="s">
        <v>553</v>
      </c>
      <c r="B261" s="308"/>
      <c r="C261" s="308"/>
      <c r="D261" s="308"/>
      <c r="E261" s="308"/>
      <c r="F261" s="308"/>
      <c r="G261" s="308"/>
      <c r="H261" s="308"/>
      <c r="I261" s="308"/>
      <c r="J261" s="308"/>
      <c r="K261" s="308"/>
      <c r="L261" s="308"/>
      <c r="M261" s="308"/>
      <c r="N261" s="308"/>
      <c r="O261" s="308"/>
      <c r="P261" s="308"/>
      <c r="Q261" s="65">
        <v>0</v>
      </c>
      <c r="R261" s="309"/>
      <c r="S261" s="309"/>
      <c r="T261" s="309"/>
      <c r="U261" s="309"/>
      <c r="V261" s="309"/>
      <c r="W261" s="309"/>
      <c r="X261" s="309"/>
      <c r="Y261" s="309"/>
      <c r="Z261" s="309"/>
      <c r="AA261" s="309"/>
      <c r="AB261" s="309"/>
      <c r="AC261" s="309"/>
      <c r="AD261" s="309"/>
      <c r="AE261" s="309"/>
      <c r="AF261" s="65">
        <v>0</v>
      </c>
      <c r="AG261" s="309"/>
      <c r="AH261" s="309"/>
      <c r="AI261" s="309"/>
      <c r="AJ261" s="309"/>
      <c r="AK261" s="309"/>
      <c r="AL261" s="309"/>
      <c r="AM261" s="309"/>
      <c r="AN261" s="309"/>
      <c r="AO261" s="309"/>
      <c r="AP261" s="309"/>
      <c r="AQ261" s="309"/>
      <c r="AR261" s="309"/>
      <c r="AS261" s="309"/>
      <c r="AT261" s="309"/>
    </row>
    <row r="262" spans="1:46" ht="45" customHeight="1" x14ac:dyDescent="0.25">
      <c r="A262" s="308" t="s">
        <v>554</v>
      </c>
      <c r="B262" s="308"/>
      <c r="C262" s="308"/>
      <c r="D262" s="308"/>
      <c r="E262" s="308"/>
      <c r="F262" s="308"/>
      <c r="G262" s="308"/>
      <c r="H262" s="308"/>
      <c r="I262" s="308"/>
      <c r="J262" s="308"/>
      <c r="K262" s="308"/>
      <c r="L262" s="308"/>
      <c r="M262" s="308"/>
      <c r="N262" s="308"/>
      <c r="O262" s="308"/>
      <c r="P262" s="308"/>
      <c r="Q262" s="65">
        <v>0</v>
      </c>
      <c r="R262" s="309"/>
      <c r="S262" s="309"/>
      <c r="T262" s="309"/>
      <c r="U262" s="309"/>
      <c r="V262" s="309"/>
      <c r="W262" s="309"/>
      <c r="X262" s="309"/>
      <c r="Y262" s="309"/>
      <c r="Z262" s="309"/>
      <c r="AA262" s="309"/>
      <c r="AB262" s="309"/>
      <c r="AC262" s="309"/>
      <c r="AD262" s="309"/>
      <c r="AE262" s="309"/>
      <c r="AF262" s="65">
        <v>0</v>
      </c>
      <c r="AG262" s="309"/>
      <c r="AH262" s="309"/>
      <c r="AI262" s="309"/>
      <c r="AJ262" s="309"/>
      <c r="AK262" s="309"/>
      <c r="AL262" s="309"/>
      <c r="AM262" s="309"/>
      <c r="AN262" s="309"/>
      <c r="AO262" s="309"/>
      <c r="AP262" s="309"/>
      <c r="AQ262" s="309"/>
      <c r="AR262" s="309"/>
      <c r="AS262" s="309"/>
      <c r="AT262" s="309"/>
    </row>
    <row r="263" spans="1:46" ht="45" customHeight="1" x14ac:dyDescent="0.25">
      <c r="A263" s="308" t="s">
        <v>555</v>
      </c>
      <c r="B263" s="308"/>
      <c r="C263" s="308"/>
      <c r="D263" s="308"/>
      <c r="E263" s="308"/>
      <c r="F263" s="308"/>
      <c r="G263" s="308"/>
      <c r="H263" s="308"/>
      <c r="I263" s="308"/>
      <c r="J263" s="308"/>
      <c r="K263" s="308"/>
      <c r="L263" s="308"/>
      <c r="M263" s="308"/>
      <c r="N263" s="308"/>
      <c r="O263" s="308"/>
      <c r="P263" s="308"/>
      <c r="Q263" s="65">
        <v>0</v>
      </c>
      <c r="R263" s="312"/>
      <c r="S263" s="312"/>
      <c r="T263" s="312"/>
      <c r="U263" s="312"/>
      <c r="V263" s="312"/>
      <c r="W263" s="312"/>
      <c r="X263" s="312"/>
      <c r="Y263" s="312"/>
      <c r="Z263" s="312"/>
      <c r="AA263" s="312"/>
      <c r="AB263" s="312"/>
      <c r="AC263" s="312"/>
      <c r="AD263" s="312"/>
      <c r="AE263" s="312"/>
      <c r="AF263" s="65">
        <v>0</v>
      </c>
      <c r="AG263" s="312"/>
      <c r="AH263" s="312"/>
      <c r="AI263" s="312"/>
      <c r="AJ263" s="312"/>
      <c r="AK263" s="312"/>
      <c r="AL263" s="312"/>
      <c r="AM263" s="312"/>
      <c r="AN263" s="312"/>
      <c r="AO263" s="312"/>
      <c r="AP263" s="312"/>
      <c r="AQ263" s="312"/>
      <c r="AR263" s="312"/>
      <c r="AS263" s="312"/>
      <c r="AT263" s="312"/>
    </row>
    <row r="264" spans="1:46" ht="45" customHeight="1" x14ac:dyDescent="0.25">
      <c r="A264" s="308" t="s">
        <v>556</v>
      </c>
      <c r="B264" s="308"/>
      <c r="C264" s="308"/>
      <c r="D264" s="308"/>
      <c r="E264" s="308"/>
      <c r="F264" s="308"/>
      <c r="G264" s="308"/>
      <c r="H264" s="308"/>
      <c r="I264" s="308"/>
      <c r="J264" s="308"/>
      <c r="K264" s="308"/>
      <c r="L264" s="308"/>
      <c r="M264" s="308"/>
      <c r="N264" s="308"/>
      <c r="O264" s="308"/>
      <c r="P264" s="308"/>
      <c r="Q264" s="65">
        <v>0</v>
      </c>
      <c r="R264" s="312"/>
      <c r="S264" s="312"/>
      <c r="T264" s="312"/>
      <c r="U264" s="312"/>
      <c r="V264" s="312"/>
      <c r="W264" s="312"/>
      <c r="X264" s="312"/>
      <c r="Y264" s="312"/>
      <c r="Z264" s="312"/>
      <c r="AA264" s="312"/>
      <c r="AB264" s="312"/>
      <c r="AC264" s="312"/>
      <c r="AD264" s="312"/>
      <c r="AE264" s="312"/>
      <c r="AF264" s="65">
        <v>0</v>
      </c>
      <c r="AG264" s="312"/>
      <c r="AH264" s="312"/>
      <c r="AI264" s="312"/>
      <c r="AJ264" s="312"/>
      <c r="AK264" s="312"/>
      <c r="AL264" s="312"/>
      <c r="AM264" s="312"/>
      <c r="AN264" s="312"/>
      <c r="AO264" s="312"/>
      <c r="AP264" s="312"/>
      <c r="AQ264" s="312"/>
      <c r="AR264" s="312"/>
      <c r="AS264" s="312"/>
      <c r="AT264" s="312"/>
    </row>
    <row r="265" spans="1:46" ht="45" customHeight="1" x14ac:dyDescent="0.25">
      <c r="A265" s="308" t="s">
        <v>557</v>
      </c>
      <c r="B265" s="308"/>
      <c r="C265" s="308"/>
      <c r="D265" s="308"/>
      <c r="E265" s="308"/>
      <c r="F265" s="308"/>
      <c r="G265" s="308"/>
      <c r="H265" s="308"/>
      <c r="I265" s="308"/>
      <c r="J265" s="308"/>
      <c r="K265" s="308"/>
      <c r="L265" s="308"/>
      <c r="M265" s="308"/>
      <c r="N265" s="308"/>
      <c r="O265" s="308"/>
      <c r="P265" s="308"/>
      <c r="Q265" s="65">
        <v>0</v>
      </c>
      <c r="R265" s="312"/>
      <c r="S265" s="312"/>
      <c r="T265" s="312"/>
      <c r="U265" s="312"/>
      <c r="V265" s="312"/>
      <c r="W265" s="312"/>
      <c r="X265" s="312"/>
      <c r="Y265" s="312"/>
      <c r="Z265" s="312"/>
      <c r="AA265" s="312"/>
      <c r="AB265" s="312"/>
      <c r="AC265" s="312"/>
      <c r="AD265" s="312"/>
      <c r="AE265" s="312"/>
      <c r="AF265" s="65">
        <v>0</v>
      </c>
      <c r="AG265" s="312"/>
      <c r="AH265" s="312"/>
      <c r="AI265" s="312"/>
      <c r="AJ265" s="312"/>
      <c r="AK265" s="312"/>
      <c r="AL265" s="312"/>
      <c r="AM265" s="312"/>
      <c r="AN265" s="312"/>
      <c r="AO265" s="312"/>
      <c r="AP265" s="312"/>
      <c r="AQ265" s="312"/>
      <c r="AR265" s="312"/>
      <c r="AS265" s="312"/>
      <c r="AT265" s="312"/>
    </row>
    <row r="266" spans="1:46" ht="45" customHeight="1" x14ac:dyDescent="0.25">
      <c r="A266" s="308" t="s">
        <v>558</v>
      </c>
      <c r="B266" s="308"/>
      <c r="C266" s="308"/>
      <c r="D266" s="308"/>
      <c r="E266" s="308"/>
      <c r="F266" s="308"/>
      <c r="G266" s="308"/>
      <c r="H266" s="308"/>
      <c r="I266" s="308"/>
      <c r="J266" s="308"/>
      <c r="K266" s="308"/>
      <c r="L266" s="308"/>
      <c r="M266" s="308"/>
      <c r="N266" s="308"/>
      <c r="O266" s="308"/>
      <c r="P266" s="308"/>
      <c r="Q266" s="65">
        <v>0</v>
      </c>
      <c r="R266" s="312"/>
      <c r="S266" s="312"/>
      <c r="T266" s="312"/>
      <c r="U266" s="312"/>
      <c r="V266" s="312"/>
      <c r="W266" s="312"/>
      <c r="X266" s="312"/>
      <c r="Y266" s="312"/>
      <c r="Z266" s="312"/>
      <c r="AA266" s="312"/>
      <c r="AB266" s="312"/>
      <c r="AC266" s="312"/>
      <c r="AD266" s="312"/>
      <c r="AE266" s="312"/>
      <c r="AF266" s="65">
        <v>0</v>
      </c>
      <c r="AG266" s="312"/>
      <c r="AH266" s="312"/>
      <c r="AI266" s="312"/>
      <c r="AJ266" s="312"/>
      <c r="AK266" s="312"/>
      <c r="AL266" s="312"/>
      <c r="AM266" s="312"/>
      <c r="AN266" s="312"/>
      <c r="AO266" s="312"/>
      <c r="AP266" s="312"/>
      <c r="AQ266" s="312"/>
      <c r="AR266" s="312"/>
      <c r="AS266" s="312"/>
      <c r="AT266" s="312"/>
    </row>
    <row r="267" spans="1:46" ht="45" customHeight="1" x14ac:dyDescent="0.25">
      <c r="A267" s="308" t="s">
        <v>559</v>
      </c>
      <c r="B267" s="308"/>
      <c r="C267" s="308"/>
      <c r="D267" s="308"/>
      <c r="E267" s="308"/>
      <c r="F267" s="308"/>
      <c r="G267" s="308"/>
      <c r="H267" s="308"/>
      <c r="I267" s="308"/>
      <c r="J267" s="308"/>
      <c r="K267" s="308"/>
      <c r="L267" s="308"/>
      <c r="M267" s="308"/>
      <c r="N267" s="308"/>
      <c r="O267" s="308"/>
      <c r="P267" s="308"/>
      <c r="Q267" s="65">
        <v>0</v>
      </c>
      <c r="R267" s="309"/>
      <c r="S267" s="309"/>
      <c r="T267" s="309"/>
      <c r="U267" s="309"/>
      <c r="V267" s="309"/>
      <c r="W267" s="309"/>
      <c r="X267" s="309"/>
      <c r="Y267" s="309"/>
      <c r="Z267" s="309"/>
      <c r="AA267" s="309"/>
      <c r="AB267" s="309"/>
      <c r="AC267" s="309"/>
      <c r="AD267" s="309"/>
      <c r="AE267" s="309"/>
      <c r="AF267" s="65">
        <v>0</v>
      </c>
      <c r="AG267" s="309"/>
      <c r="AH267" s="309"/>
      <c r="AI267" s="309"/>
      <c r="AJ267" s="309"/>
      <c r="AK267" s="309"/>
      <c r="AL267" s="309"/>
      <c r="AM267" s="309"/>
      <c r="AN267" s="309"/>
      <c r="AO267" s="309"/>
      <c r="AP267" s="309"/>
      <c r="AQ267" s="309"/>
      <c r="AR267" s="309"/>
      <c r="AS267" s="309"/>
      <c r="AT267" s="309"/>
    </row>
    <row r="268" spans="1:46" ht="45" customHeight="1" x14ac:dyDescent="0.25">
      <c r="A268" s="308" t="s">
        <v>560</v>
      </c>
      <c r="B268" s="308"/>
      <c r="C268" s="308"/>
      <c r="D268" s="308"/>
      <c r="E268" s="308"/>
      <c r="F268" s="308"/>
      <c r="G268" s="308"/>
      <c r="H268" s="308"/>
      <c r="I268" s="308"/>
      <c r="J268" s="308"/>
      <c r="K268" s="308"/>
      <c r="L268" s="308"/>
      <c r="M268" s="308"/>
      <c r="N268" s="308"/>
      <c r="O268" s="308"/>
      <c r="P268" s="308"/>
      <c r="Q268" s="65">
        <v>0</v>
      </c>
      <c r="R268" s="309"/>
      <c r="S268" s="309"/>
      <c r="T268" s="309"/>
      <c r="U268" s="309"/>
      <c r="V268" s="309"/>
      <c r="W268" s="309"/>
      <c r="X268" s="309"/>
      <c r="Y268" s="309"/>
      <c r="Z268" s="309"/>
      <c r="AA268" s="309"/>
      <c r="AB268" s="309"/>
      <c r="AC268" s="309"/>
      <c r="AD268" s="309"/>
      <c r="AE268" s="309"/>
      <c r="AF268" s="65">
        <v>0</v>
      </c>
      <c r="AG268" s="309"/>
      <c r="AH268" s="309"/>
      <c r="AI268" s="309"/>
      <c r="AJ268" s="309"/>
      <c r="AK268" s="309"/>
      <c r="AL268" s="309"/>
      <c r="AM268" s="309"/>
      <c r="AN268" s="309"/>
      <c r="AO268" s="309"/>
      <c r="AP268" s="309"/>
      <c r="AQ268" s="309"/>
      <c r="AR268" s="309"/>
      <c r="AS268" s="309"/>
      <c r="AT268" s="309"/>
    </row>
    <row r="269" spans="1:46" ht="45" customHeight="1" x14ac:dyDescent="0.25">
      <c r="A269" s="308" t="s">
        <v>561</v>
      </c>
      <c r="B269" s="308"/>
      <c r="C269" s="308"/>
      <c r="D269" s="308"/>
      <c r="E269" s="308"/>
      <c r="F269" s="308"/>
      <c r="G269" s="308"/>
      <c r="H269" s="308"/>
      <c r="I269" s="308"/>
      <c r="J269" s="308"/>
      <c r="K269" s="308"/>
      <c r="L269" s="308"/>
      <c r="M269" s="308"/>
      <c r="N269" s="308"/>
      <c r="O269" s="308"/>
      <c r="P269" s="308"/>
      <c r="Q269" s="65">
        <v>0</v>
      </c>
      <c r="R269" s="309"/>
      <c r="S269" s="309"/>
      <c r="T269" s="309"/>
      <c r="U269" s="309"/>
      <c r="V269" s="309"/>
      <c r="W269" s="309"/>
      <c r="X269" s="309"/>
      <c r="Y269" s="309"/>
      <c r="Z269" s="309"/>
      <c r="AA269" s="309"/>
      <c r="AB269" s="309"/>
      <c r="AC269" s="309"/>
      <c r="AD269" s="309"/>
      <c r="AE269" s="309"/>
      <c r="AF269" s="65">
        <v>0</v>
      </c>
      <c r="AG269" s="309"/>
      <c r="AH269" s="309"/>
      <c r="AI269" s="309"/>
      <c r="AJ269" s="309"/>
      <c r="AK269" s="309"/>
      <c r="AL269" s="309"/>
      <c r="AM269" s="309"/>
      <c r="AN269" s="309"/>
      <c r="AO269" s="309"/>
      <c r="AP269" s="309"/>
      <c r="AQ269" s="309"/>
      <c r="AR269" s="309"/>
      <c r="AS269" s="309"/>
      <c r="AT269" s="309"/>
    </row>
    <row r="270" spans="1:46" ht="45" customHeight="1" x14ac:dyDescent="0.25">
      <c r="A270" s="308" t="s">
        <v>562</v>
      </c>
      <c r="B270" s="308"/>
      <c r="C270" s="308"/>
      <c r="D270" s="308"/>
      <c r="E270" s="308"/>
      <c r="F270" s="308"/>
      <c r="G270" s="308"/>
      <c r="H270" s="308"/>
      <c r="I270" s="308"/>
      <c r="J270" s="308"/>
      <c r="K270" s="308"/>
      <c r="L270" s="308"/>
      <c r="M270" s="308"/>
      <c r="N270" s="308"/>
      <c r="O270" s="308"/>
      <c r="P270" s="308"/>
      <c r="Q270" s="65">
        <v>0</v>
      </c>
      <c r="R270" s="312"/>
      <c r="S270" s="312"/>
      <c r="T270" s="312"/>
      <c r="U270" s="312"/>
      <c r="V270" s="312"/>
      <c r="W270" s="312"/>
      <c r="X270" s="312"/>
      <c r="Y270" s="312"/>
      <c r="Z270" s="312"/>
      <c r="AA270" s="312"/>
      <c r="AB270" s="312"/>
      <c r="AC270" s="312"/>
      <c r="AD270" s="312"/>
      <c r="AE270" s="312"/>
      <c r="AF270" s="65">
        <v>0</v>
      </c>
      <c r="AG270" s="312"/>
      <c r="AH270" s="312"/>
      <c r="AI270" s="312"/>
      <c r="AJ270" s="312"/>
      <c r="AK270" s="312"/>
      <c r="AL270" s="312"/>
      <c r="AM270" s="312"/>
      <c r="AN270" s="312"/>
      <c r="AO270" s="312"/>
      <c r="AP270" s="312"/>
      <c r="AQ270" s="312"/>
      <c r="AR270" s="312"/>
      <c r="AS270" s="312"/>
      <c r="AT270" s="312"/>
    </row>
    <row r="271" spans="1:46" ht="45" customHeight="1" x14ac:dyDescent="0.25">
      <c r="A271" s="308" t="s">
        <v>563</v>
      </c>
      <c r="B271" s="308"/>
      <c r="C271" s="308"/>
      <c r="D271" s="308"/>
      <c r="E271" s="308"/>
      <c r="F271" s="308"/>
      <c r="G271" s="308"/>
      <c r="H271" s="308"/>
      <c r="I271" s="308"/>
      <c r="J271" s="308"/>
      <c r="K271" s="308"/>
      <c r="L271" s="308"/>
      <c r="M271" s="308"/>
      <c r="N271" s="308"/>
      <c r="O271" s="308"/>
      <c r="P271" s="308"/>
      <c r="Q271" s="65">
        <v>0</v>
      </c>
      <c r="R271" s="312"/>
      <c r="S271" s="312"/>
      <c r="T271" s="312"/>
      <c r="U271" s="312"/>
      <c r="V271" s="312"/>
      <c r="W271" s="312"/>
      <c r="X271" s="312"/>
      <c r="Y271" s="312"/>
      <c r="Z271" s="312"/>
      <c r="AA271" s="312"/>
      <c r="AB271" s="312"/>
      <c r="AC271" s="312"/>
      <c r="AD271" s="312"/>
      <c r="AE271" s="312"/>
      <c r="AF271" s="65">
        <v>0</v>
      </c>
      <c r="AG271" s="312"/>
      <c r="AH271" s="312"/>
      <c r="AI271" s="312"/>
      <c r="AJ271" s="312"/>
      <c r="AK271" s="312"/>
      <c r="AL271" s="312"/>
      <c r="AM271" s="312"/>
      <c r="AN271" s="312"/>
      <c r="AO271" s="312"/>
      <c r="AP271" s="312"/>
      <c r="AQ271" s="312"/>
      <c r="AR271" s="312"/>
      <c r="AS271" s="312"/>
      <c r="AT271" s="312"/>
    </row>
    <row r="272" spans="1:46" ht="45" customHeight="1" x14ac:dyDescent="0.25">
      <c r="A272" s="308" t="s">
        <v>564</v>
      </c>
      <c r="B272" s="308"/>
      <c r="C272" s="308"/>
      <c r="D272" s="308"/>
      <c r="E272" s="308"/>
      <c r="F272" s="308"/>
      <c r="G272" s="308"/>
      <c r="H272" s="308"/>
      <c r="I272" s="308"/>
      <c r="J272" s="308"/>
      <c r="K272" s="308"/>
      <c r="L272" s="308"/>
      <c r="M272" s="308"/>
      <c r="N272" s="308"/>
      <c r="O272" s="308"/>
      <c r="P272" s="308"/>
      <c r="Q272" s="65">
        <v>0</v>
      </c>
      <c r="R272" s="312"/>
      <c r="S272" s="312"/>
      <c r="T272" s="312"/>
      <c r="U272" s="312"/>
      <c r="V272" s="312"/>
      <c r="W272" s="312"/>
      <c r="X272" s="312"/>
      <c r="Y272" s="312"/>
      <c r="Z272" s="312"/>
      <c r="AA272" s="312"/>
      <c r="AB272" s="312"/>
      <c r="AC272" s="312"/>
      <c r="AD272" s="312"/>
      <c r="AE272" s="312"/>
      <c r="AF272" s="65">
        <v>0</v>
      </c>
      <c r="AG272" s="312"/>
      <c r="AH272" s="312"/>
      <c r="AI272" s="312"/>
      <c r="AJ272" s="312"/>
      <c r="AK272" s="312"/>
      <c r="AL272" s="312"/>
      <c r="AM272" s="312"/>
      <c r="AN272" s="312"/>
      <c r="AO272" s="312"/>
      <c r="AP272" s="312"/>
      <c r="AQ272" s="312"/>
      <c r="AR272" s="312"/>
      <c r="AS272" s="312"/>
      <c r="AT272" s="312"/>
    </row>
    <row r="273" spans="1:46" ht="45" customHeight="1" x14ac:dyDescent="0.25">
      <c r="A273" s="308" t="s">
        <v>565</v>
      </c>
      <c r="B273" s="308"/>
      <c r="C273" s="308"/>
      <c r="D273" s="308"/>
      <c r="E273" s="308"/>
      <c r="F273" s="308"/>
      <c r="G273" s="308"/>
      <c r="H273" s="308"/>
      <c r="I273" s="308"/>
      <c r="J273" s="308"/>
      <c r="K273" s="308"/>
      <c r="L273" s="308"/>
      <c r="M273" s="308"/>
      <c r="N273" s="308"/>
      <c r="O273" s="308"/>
      <c r="P273" s="308"/>
      <c r="Q273" s="65">
        <v>0</v>
      </c>
      <c r="R273" s="312"/>
      <c r="S273" s="312"/>
      <c r="T273" s="312"/>
      <c r="U273" s="312"/>
      <c r="V273" s="312"/>
      <c r="W273" s="312"/>
      <c r="X273" s="312"/>
      <c r="Y273" s="312"/>
      <c r="Z273" s="312"/>
      <c r="AA273" s="312"/>
      <c r="AB273" s="312"/>
      <c r="AC273" s="312"/>
      <c r="AD273" s="312"/>
      <c r="AE273" s="312"/>
      <c r="AF273" s="65">
        <v>0</v>
      </c>
      <c r="AG273" s="312"/>
      <c r="AH273" s="312"/>
      <c r="AI273" s="312"/>
      <c r="AJ273" s="312"/>
      <c r="AK273" s="312"/>
      <c r="AL273" s="312"/>
      <c r="AM273" s="312"/>
      <c r="AN273" s="312"/>
      <c r="AO273" s="312"/>
      <c r="AP273" s="312"/>
      <c r="AQ273" s="312"/>
      <c r="AR273" s="312"/>
      <c r="AS273" s="312"/>
      <c r="AT273" s="312"/>
    </row>
    <row r="274" spans="1:46" ht="45" customHeight="1" x14ac:dyDescent="0.25">
      <c r="A274" s="308" t="s">
        <v>566</v>
      </c>
      <c r="B274" s="308"/>
      <c r="C274" s="308"/>
      <c r="D274" s="308"/>
      <c r="E274" s="308"/>
      <c r="F274" s="308"/>
      <c r="G274" s="308"/>
      <c r="H274" s="308"/>
      <c r="I274" s="308"/>
      <c r="J274" s="308"/>
      <c r="K274" s="308"/>
      <c r="L274" s="308"/>
      <c r="M274" s="308"/>
      <c r="N274" s="308"/>
      <c r="O274" s="308"/>
      <c r="P274" s="308"/>
      <c r="Q274" s="65">
        <v>0</v>
      </c>
      <c r="R274" s="309"/>
      <c r="S274" s="309"/>
      <c r="T274" s="309"/>
      <c r="U274" s="309"/>
      <c r="V274" s="309"/>
      <c r="W274" s="309"/>
      <c r="X274" s="309"/>
      <c r="Y274" s="309"/>
      <c r="Z274" s="309"/>
      <c r="AA274" s="309"/>
      <c r="AB274" s="309"/>
      <c r="AC274" s="309"/>
      <c r="AD274" s="309"/>
      <c r="AE274" s="309"/>
      <c r="AF274" s="65">
        <v>0</v>
      </c>
      <c r="AG274" s="309"/>
      <c r="AH274" s="309"/>
      <c r="AI274" s="309"/>
      <c r="AJ274" s="309"/>
      <c r="AK274" s="309"/>
      <c r="AL274" s="309"/>
      <c r="AM274" s="309"/>
      <c r="AN274" s="309"/>
      <c r="AO274" s="309"/>
      <c r="AP274" s="309"/>
      <c r="AQ274" s="309"/>
      <c r="AR274" s="309"/>
      <c r="AS274" s="309"/>
      <c r="AT274" s="309"/>
    </row>
    <row r="275" spans="1:46" ht="45" customHeight="1" x14ac:dyDescent="0.25">
      <c r="A275" s="308" t="s">
        <v>567</v>
      </c>
      <c r="B275" s="308"/>
      <c r="C275" s="308"/>
      <c r="D275" s="308"/>
      <c r="E275" s="308"/>
      <c r="F275" s="308"/>
      <c r="G275" s="308"/>
      <c r="H275" s="308"/>
      <c r="I275" s="308"/>
      <c r="J275" s="308"/>
      <c r="K275" s="308"/>
      <c r="L275" s="308"/>
      <c r="M275" s="308"/>
      <c r="N275" s="308"/>
      <c r="O275" s="308"/>
      <c r="P275" s="308"/>
      <c r="Q275" s="65">
        <v>0</v>
      </c>
      <c r="R275" s="309"/>
      <c r="S275" s="309"/>
      <c r="T275" s="309"/>
      <c r="U275" s="309"/>
      <c r="V275" s="309"/>
      <c r="W275" s="309"/>
      <c r="X275" s="309"/>
      <c r="Y275" s="309"/>
      <c r="Z275" s="309"/>
      <c r="AA275" s="309"/>
      <c r="AB275" s="309"/>
      <c r="AC275" s="309"/>
      <c r="AD275" s="309"/>
      <c r="AE275" s="309"/>
      <c r="AF275" s="65">
        <v>0</v>
      </c>
      <c r="AG275" s="309"/>
      <c r="AH275" s="309"/>
      <c r="AI275" s="309"/>
      <c r="AJ275" s="309"/>
      <c r="AK275" s="309"/>
      <c r="AL275" s="309"/>
      <c r="AM275" s="309"/>
      <c r="AN275" s="309"/>
      <c r="AO275" s="309"/>
      <c r="AP275" s="309"/>
      <c r="AQ275" s="309"/>
      <c r="AR275" s="309"/>
      <c r="AS275" s="309"/>
      <c r="AT275" s="309"/>
    </row>
    <row r="276" spans="1:46" ht="45" customHeight="1" x14ac:dyDescent="0.25">
      <c r="A276" s="308" t="s">
        <v>568</v>
      </c>
      <c r="B276" s="308"/>
      <c r="C276" s="308"/>
      <c r="D276" s="308"/>
      <c r="E276" s="308"/>
      <c r="F276" s="308"/>
      <c r="G276" s="308"/>
      <c r="H276" s="308"/>
      <c r="I276" s="308"/>
      <c r="J276" s="308"/>
      <c r="K276" s="308"/>
      <c r="L276" s="308"/>
      <c r="M276" s="308"/>
      <c r="N276" s="308"/>
      <c r="O276" s="308"/>
      <c r="P276" s="308"/>
      <c r="Q276" s="65">
        <v>0</v>
      </c>
      <c r="R276" s="309"/>
      <c r="S276" s="309"/>
      <c r="T276" s="309"/>
      <c r="U276" s="309"/>
      <c r="V276" s="309"/>
      <c r="W276" s="309"/>
      <c r="X276" s="309"/>
      <c r="Y276" s="309"/>
      <c r="Z276" s="309"/>
      <c r="AA276" s="309"/>
      <c r="AB276" s="309"/>
      <c r="AC276" s="309"/>
      <c r="AD276" s="309"/>
      <c r="AE276" s="309"/>
      <c r="AF276" s="65">
        <v>0</v>
      </c>
      <c r="AG276" s="309"/>
      <c r="AH276" s="309"/>
      <c r="AI276" s="309"/>
      <c r="AJ276" s="309"/>
      <c r="AK276" s="309"/>
      <c r="AL276" s="309"/>
      <c r="AM276" s="309"/>
      <c r="AN276" s="309"/>
      <c r="AO276" s="309"/>
      <c r="AP276" s="309"/>
      <c r="AQ276" s="309"/>
      <c r="AR276" s="309"/>
      <c r="AS276" s="309"/>
      <c r="AT276" s="309"/>
    </row>
    <row r="277" spans="1:46" ht="45" customHeight="1" x14ac:dyDescent="0.25">
      <c r="A277" s="308" t="s">
        <v>569</v>
      </c>
      <c r="B277" s="308"/>
      <c r="C277" s="308"/>
      <c r="D277" s="308"/>
      <c r="E277" s="308"/>
      <c r="F277" s="308"/>
      <c r="G277" s="308"/>
      <c r="H277" s="308"/>
      <c r="I277" s="308"/>
      <c r="J277" s="308"/>
      <c r="K277" s="308"/>
      <c r="L277" s="308"/>
      <c r="M277" s="308"/>
      <c r="N277" s="308"/>
      <c r="O277" s="308"/>
      <c r="P277" s="308"/>
      <c r="Q277" s="65">
        <v>0</v>
      </c>
      <c r="R277" s="312"/>
      <c r="S277" s="312"/>
      <c r="T277" s="312"/>
      <c r="U277" s="312"/>
      <c r="V277" s="312"/>
      <c r="W277" s="312"/>
      <c r="X277" s="312"/>
      <c r="Y277" s="312"/>
      <c r="Z277" s="312"/>
      <c r="AA277" s="312"/>
      <c r="AB277" s="312"/>
      <c r="AC277" s="312"/>
      <c r="AD277" s="312"/>
      <c r="AE277" s="312"/>
      <c r="AF277" s="65">
        <v>0</v>
      </c>
      <c r="AG277" s="312"/>
      <c r="AH277" s="312"/>
      <c r="AI277" s="312"/>
      <c r="AJ277" s="312"/>
      <c r="AK277" s="312"/>
      <c r="AL277" s="312"/>
      <c r="AM277" s="312"/>
      <c r="AN277" s="312"/>
      <c r="AO277" s="312"/>
      <c r="AP277" s="312"/>
      <c r="AQ277" s="312"/>
      <c r="AR277" s="312"/>
      <c r="AS277" s="312"/>
      <c r="AT277" s="312"/>
    </row>
    <row r="278" spans="1:46" ht="45" customHeight="1" x14ac:dyDescent="0.25">
      <c r="A278" s="308" t="s">
        <v>570</v>
      </c>
      <c r="B278" s="308"/>
      <c r="C278" s="308"/>
      <c r="D278" s="308"/>
      <c r="E278" s="308"/>
      <c r="F278" s="308"/>
      <c r="G278" s="308"/>
      <c r="H278" s="308"/>
      <c r="I278" s="308"/>
      <c r="J278" s="308"/>
      <c r="K278" s="308"/>
      <c r="L278" s="308"/>
      <c r="M278" s="308"/>
      <c r="N278" s="308"/>
      <c r="O278" s="308"/>
      <c r="P278" s="308"/>
      <c r="Q278" s="65">
        <v>0</v>
      </c>
      <c r="R278" s="312"/>
      <c r="S278" s="312"/>
      <c r="T278" s="312"/>
      <c r="U278" s="312"/>
      <c r="V278" s="312"/>
      <c r="W278" s="312"/>
      <c r="X278" s="312"/>
      <c r="Y278" s="312"/>
      <c r="Z278" s="312"/>
      <c r="AA278" s="312"/>
      <c r="AB278" s="312"/>
      <c r="AC278" s="312"/>
      <c r="AD278" s="312"/>
      <c r="AE278" s="312"/>
      <c r="AF278" s="65">
        <v>0</v>
      </c>
      <c r="AG278" s="312"/>
      <c r="AH278" s="312"/>
      <c r="AI278" s="312"/>
      <c r="AJ278" s="312"/>
      <c r="AK278" s="312"/>
      <c r="AL278" s="312"/>
      <c r="AM278" s="312"/>
      <c r="AN278" s="312"/>
      <c r="AO278" s="312"/>
      <c r="AP278" s="312"/>
      <c r="AQ278" s="312"/>
      <c r="AR278" s="312"/>
      <c r="AS278" s="312"/>
      <c r="AT278" s="312"/>
    </row>
    <row r="279" spans="1:46" ht="45" customHeight="1" x14ac:dyDescent="0.25">
      <c r="A279" s="308" t="s">
        <v>571</v>
      </c>
      <c r="B279" s="308"/>
      <c r="C279" s="308"/>
      <c r="D279" s="308"/>
      <c r="E279" s="308"/>
      <c r="F279" s="308"/>
      <c r="G279" s="308"/>
      <c r="H279" s="308"/>
      <c r="I279" s="308"/>
      <c r="J279" s="308"/>
      <c r="K279" s="308"/>
      <c r="L279" s="308"/>
      <c r="M279" s="308"/>
      <c r="N279" s="308"/>
      <c r="O279" s="308"/>
      <c r="P279" s="308"/>
      <c r="Q279" s="65">
        <v>0</v>
      </c>
      <c r="R279" s="312"/>
      <c r="S279" s="312"/>
      <c r="T279" s="312"/>
      <c r="U279" s="312"/>
      <c r="V279" s="312"/>
      <c r="W279" s="312"/>
      <c r="X279" s="312"/>
      <c r="Y279" s="312"/>
      <c r="Z279" s="312"/>
      <c r="AA279" s="312"/>
      <c r="AB279" s="312"/>
      <c r="AC279" s="312"/>
      <c r="AD279" s="312"/>
      <c r="AE279" s="312"/>
      <c r="AF279" s="65">
        <v>0</v>
      </c>
      <c r="AG279" s="312"/>
      <c r="AH279" s="312"/>
      <c r="AI279" s="312"/>
      <c r="AJ279" s="312"/>
      <c r="AK279" s="312"/>
      <c r="AL279" s="312"/>
      <c r="AM279" s="312"/>
      <c r="AN279" s="312"/>
      <c r="AO279" s="312"/>
      <c r="AP279" s="312"/>
      <c r="AQ279" s="312"/>
      <c r="AR279" s="312"/>
      <c r="AS279" s="312"/>
      <c r="AT279" s="312"/>
    </row>
    <row r="280" spans="1:46" ht="45" customHeight="1" x14ac:dyDescent="0.25">
      <c r="A280" s="308" t="s">
        <v>572</v>
      </c>
      <c r="B280" s="308"/>
      <c r="C280" s="308"/>
      <c r="D280" s="308"/>
      <c r="E280" s="308"/>
      <c r="F280" s="308"/>
      <c r="G280" s="308"/>
      <c r="H280" s="308"/>
      <c r="I280" s="308"/>
      <c r="J280" s="308"/>
      <c r="K280" s="308"/>
      <c r="L280" s="308"/>
      <c r="M280" s="308"/>
      <c r="N280" s="308"/>
      <c r="O280" s="308"/>
      <c r="P280" s="308"/>
      <c r="Q280" s="65">
        <v>0</v>
      </c>
      <c r="R280" s="312"/>
      <c r="S280" s="312"/>
      <c r="T280" s="312"/>
      <c r="U280" s="312"/>
      <c r="V280" s="312"/>
      <c r="W280" s="312"/>
      <c r="X280" s="312"/>
      <c r="Y280" s="312"/>
      <c r="Z280" s="312"/>
      <c r="AA280" s="312"/>
      <c r="AB280" s="312"/>
      <c r="AC280" s="312"/>
      <c r="AD280" s="312"/>
      <c r="AE280" s="312"/>
      <c r="AF280" s="65">
        <v>0</v>
      </c>
      <c r="AG280" s="312"/>
      <c r="AH280" s="312"/>
      <c r="AI280" s="312"/>
      <c r="AJ280" s="312"/>
      <c r="AK280" s="312"/>
      <c r="AL280" s="312"/>
      <c r="AM280" s="312"/>
      <c r="AN280" s="312"/>
      <c r="AO280" s="312"/>
      <c r="AP280" s="312"/>
      <c r="AQ280" s="312"/>
      <c r="AR280" s="312"/>
      <c r="AS280" s="312"/>
      <c r="AT280" s="312"/>
    </row>
    <row r="281" spans="1:46" ht="45" customHeight="1" x14ac:dyDescent="0.25">
      <c r="A281" s="308" t="s">
        <v>573</v>
      </c>
      <c r="B281" s="308"/>
      <c r="C281" s="308"/>
      <c r="D281" s="308"/>
      <c r="E281" s="308"/>
      <c r="F281" s="308"/>
      <c r="G281" s="308"/>
      <c r="H281" s="308"/>
      <c r="I281" s="308"/>
      <c r="J281" s="308"/>
      <c r="K281" s="308"/>
      <c r="L281" s="308"/>
      <c r="M281" s="308"/>
      <c r="N281" s="308"/>
      <c r="O281" s="308"/>
      <c r="P281" s="308"/>
      <c r="Q281" s="65">
        <v>0</v>
      </c>
      <c r="R281" s="309"/>
      <c r="S281" s="309"/>
      <c r="T281" s="309"/>
      <c r="U281" s="309"/>
      <c r="V281" s="309"/>
      <c r="W281" s="309"/>
      <c r="X281" s="309"/>
      <c r="Y281" s="309"/>
      <c r="Z281" s="309"/>
      <c r="AA281" s="309"/>
      <c r="AB281" s="309"/>
      <c r="AC281" s="309"/>
      <c r="AD281" s="309"/>
      <c r="AE281" s="309"/>
      <c r="AF281" s="65">
        <v>0</v>
      </c>
      <c r="AG281" s="309"/>
      <c r="AH281" s="309"/>
      <c r="AI281" s="309"/>
      <c r="AJ281" s="309"/>
      <c r="AK281" s="309"/>
      <c r="AL281" s="309"/>
      <c r="AM281" s="309"/>
      <c r="AN281" s="309"/>
      <c r="AO281" s="309"/>
      <c r="AP281" s="309"/>
      <c r="AQ281" s="309"/>
      <c r="AR281" s="309"/>
      <c r="AS281" s="309"/>
      <c r="AT281" s="309"/>
    </row>
    <row r="282" spans="1:46" ht="45" customHeight="1" x14ac:dyDescent="0.25">
      <c r="A282" s="308" t="s">
        <v>574</v>
      </c>
      <c r="B282" s="308"/>
      <c r="C282" s="308"/>
      <c r="D282" s="308"/>
      <c r="E282" s="308"/>
      <c r="F282" s="308"/>
      <c r="G282" s="308"/>
      <c r="H282" s="308"/>
      <c r="I282" s="308"/>
      <c r="J282" s="308"/>
      <c r="K282" s="308"/>
      <c r="L282" s="308"/>
      <c r="M282" s="308"/>
      <c r="N282" s="308"/>
      <c r="O282" s="308"/>
      <c r="P282" s="308"/>
      <c r="Q282" s="65">
        <v>0</v>
      </c>
      <c r="R282" s="309"/>
      <c r="S282" s="309"/>
      <c r="T282" s="309"/>
      <c r="U282" s="309"/>
      <c r="V282" s="309"/>
      <c r="W282" s="309"/>
      <c r="X282" s="309"/>
      <c r="Y282" s="309"/>
      <c r="Z282" s="309"/>
      <c r="AA282" s="309"/>
      <c r="AB282" s="309"/>
      <c r="AC282" s="309"/>
      <c r="AD282" s="309"/>
      <c r="AE282" s="309"/>
      <c r="AF282" s="65">
        <v>0</v>
      </c>
      <c r="AG282" s="309"/>
      <c r="AH282" s="309"/>
      <c r="AI282" s="309"/>
      <c r="AJ282" s="309"/>
      <c r="AK282" s="309"/>
      <c r="AL282" s="309"/>
      <c r="AM282" s="309"/>
      <c r="AN282" s="309"/>
      <c r="AO282" s="309"/>
      <c r="AP282" s="309"/>
      <c r="AQ282" s="309"/>
      <c r="AR282" s="309"/>
      <c r="AS282" s="309"/>
      <c r="AT282" s="309"/>
    </row>
    <row r="283" spans="1:46" ht="45" customHeight="1" x14ac:dyDescent="0.25">
      <c r="A283" s="308" t="s">
        <v>575</v>
      </c>
      <c r="B283" s="308"/>
      <c r="C283" s="308"/>
      <c r="D283" s="308"/>
      <c r="E283" s="308"/>
      <c r="F283" s="308"/>
      <c r="G283" s="308"/>
      <c r="H283" s="308"/>
      <c r="I283" s="308"/>
      <c r="J283" s="308"/>
      <c r="K283" s="308"/>
      <c r="L283" s="308"/>
      <c r="M283" s="308"/>
      <c r="N283" s="308"/>
      <c r="O283" s="308"/>
      <c r="P283" s="308"/>
      <c r="Q283" s="65">
        <v>0</v>
      </c>
      <c r="R283" s="309"/>
      <c r="S283" s="309"/>
      <c r="T283" s="309"/>
      <c r="U283" s="309"/>
      <c r="V283" s="309"/>
      <c r="W283" s="309"/>
      <c r="X283" s="309"/>
      <c r="Y283" s="309"/>
      <c r="Z283" s="309"/>
      <c r="AA283" s="309"/>
      <c r="AB283" s="309"/>
      <c r="AC283" s="309"/>
      <c r="AD283" s="309"/>
      <c r="AE283" s="309"/>
      <c r="AF283" s="65">
        <v>0</v>
      </c>
      <c r="AG283" s="309"/>
      <c r="AH283" s="309"/>
      <c r="AI283" s="309"/>
      <c r="AJ283" s="309"/>
      <c r="AK283" s="309"/>
      <c r="AL283" s="309"/>
      <c r="AM283" s="309"/>
      <c r="AN283" s="309"/>
      <c r="AO283" s="309"/>
      <c r="AP283" s="309"/>
      <c r="AQ283" s="309"/>
      <c r="AR283" s="309"/>
      <c r="AS283" s="309"/>
      <c r="AT283" s="309"/>
    </row>
    <row r="284" spans="1:46" ht="45" customHeight="1" x14ac:dyDescent="0.25">
      <c r="A284" s="308" t="s">
        <v>576</v>
      </c>
      <c r="B284" s="308"/>
      <c r="C284" s="308"/>
      <c r="D284" s="308"/>
      <c r="E284" s="308"/>
      <c r="F284" s="308"/>
      <c r="G284" s="308"/>
      <c r="H284" s="308"/>
      <c r="I284" s="308"/>
      <c r="J284" s="308"/>
      <c r="K284" s="308"/>
      <c r="L284" s="308"/>
      <c r="M284" s="308"/>
      <c r="N284" s="308"/>
      <c r="O284" s="308"/>
      <c r="P284" s="308"/>
      <c r="Q284" s="65">
        <v>0</v>
      </c>
      <c r="R284" s="312"/>
      <c r="S284" s="312"/>
      <c r="T284" s="312"/>
      <c r="U284" s="312"/>
      <c r="V284" s="312"/>
      <c r="W284" s="312"/>
      <c r="X284" s="312"/>
      <c r="Y284" s="312"/>
      <c r="Z284" s="312"/>
      <c r="AA284" s="312"/>
      <c r="AB284" s="312"/>
      <c r="AC284" s="312"/>
      <c r="AD284" s="312"/>
      <c r="AE284" s="312"/>
      <c r="AF284" s="65">
        <v>0</v>
      </c>
      <c r="AG284" s="312"/>
      <c r="AH284" s="312"/>
      <c r="AI284" s="312"/>
      <c r="AJ284" s="312"/>
      <c r="AK284" s="312"/>
      <c r="AL284" s="312"/>
      <c r="AM284" s="312"/>
      <c r="AN284" s="312"/>
      <c r="AO284" s="312"/>
      <c r="AP284" s="312"/>
      <c r="AQ284" s="312"/>
      <c r="AR284" s="312"/>
      <c r="AS284" s="312"/>
      <c r="AT284" s="312"/>
    </row>
    <row r="285" spans="1:46" ht="45" customHeight="1" x14ac:dyDescent="0.25">
      <c r="A285" s="308" t="s">
        <v>577</v>
      </c>
      <c r="B285" s="308"/>
      <c r="C285" s="308"/>
      <c r="D285" s="308"/>
      <c r="E285" s="308"/>
      <c r="F285" s="308"/>
      <c r="G285" s="308"/>
      <c r="H285" s="308"/>
      <c r="I285" s="308"/>
      <c r="J285" s="308"/>
      <c r="K285" s="308"/>
      <c r="L285" s="308"/>
      <c r="M285" s="308"/>
      <c r="N285" s="308"/>
      <c r="O285" s="308"/>
      <c r="P285" s="308"/>
      <c r="Q285" s="65">
        <v>0</v>
      </c>
      <c r="R285" s="312"/>
      <c r="S285" s="312"/>
      <c r="T285" s="312"/>
      <c r="U285" s="312"/>
      <c r="V285" s="312"/>
      <c r="W285" s="312"/>
      <c r="X285" s="312"/>
      <c r="Y285" s="312"/>
      <c r="Z285" s="312"/>
      <c r="AA285" s="312"/>
      <c r="AB285" s="312"/>
      <c r="AC285" s="312"/>
      <c r="AD285" s="312"/>
      <c r="AE285" s="312"/>
      <c r="AF285" s="65">
        <v>0</v>
      </c>
      <c r="AG285" s="312"/>
      <c r="AH285" s="312"/>
      <c r="AI285" s="312"/>
      <c r="AJ285" s="312"/>
      <c r="AK285" s="312"/>
      <c r="AL285" s="312"/>
      <c r="AM285" s="312"/>
      <c r="AN285" s="312"/>
      <c r="AO285" s="312"/>
      <c r="AP285" s="312"/>
      <c r="AQ285" s="312"/>
      <c r="AR285" s="312"/>
      <c r="AS285" s="312"/>
      <c r="AT285" s="312"/>
    </row>
    <row r="286" spans="1:46" ht="45" customHeight="1" x14ac:dyDescent="0.25">
      <c r="A286" s="308" t="s">
        <v>578</v>
      </c>
      <c r="B286" s="308"/>
      <c r="C286" s="308"/>
      <c r="D286" s="308"/>
      <c r="E286" s="308"/>
      <c r="F286" s="308"/>
      <c r="G286" s="308"/>
      <c r="H286" s="308"/>
      <c r="I286" s="308"/>
      <c r="J286" s="308"/>
      <c r="K286" s="308"/>
      <c r="L286" s="308"/>
      <c r="M286" s="308"/>
      <c r="N286" s="308"/>
      <c r="O286" s="308"/>
      <c r="P286" s="308"/>
      <c r="Q286" s="65">
        <v>0</v>
      </c>
      <c r="R286" s="312"/>
      <c r="S286" s="312"/>
      <c r="T286" s="312"/>
      <c r="U286" s="312"/>
      <c r="V286" s="312"/>
      <c r="W286" s="312"/>
      <c r="X286" s="312"/>
      <c r="Y286" s="312"/>
      <c r="Z286" s="312"/>
      <c r="AA286" s="312"/>
      <c r="AB286" s="312"/>
      <c r="AC286" s="312"/>
      <c r="AD286" s="312"/>
      <c r="AE286" s="312"/>
      <c r="AF286" s="65">
        <v>0</v>
      </c>
      <c r="AG286" s="312"/>
      <c r="AH286" s="312"/>
      <c r="AI286" s="312"/>
      <c r="AJ286" s="312"/>
      <c r="AK286" s="312"/>
      <c r="AL286" s="312"/>
      <c r="AM286" s="312"/>
      <c r="AN286" s="312"/>
      <c r="AO286" s="312"/>
      <c r="AP286" s="312"/>
      <c r="AQ286" s="312"/>
      <c r="AR286" s="312"/>
      <c r="AS286" s="312"/>
      <c r="AT286" s="312"/>
    </row>
    <row r="287" spans="1:46" ht="45" customHeight="1" x14ac:dyDescent="0.25">
      <c r="A287" s="308" t="s">
        <v>579</v>
      </c>
      <c r="B287" s="308"/>
      <c r="C287" s="308"/>
      <c r="D287" s="308"/>
      <c r="E287" s="308"/>
      <c r="F287" s="308"/>
      <c r="G287" s="308"/>
      <c r="H287" s="308"/>
      <c r="I287" s="308"/>
      <c r="J287" s="308"/>
      <c r="K287" s="308"/>
      <c r="L287" s="308"/>
      <c r="M287" s="308"/>
      <c r="N287" s="308"/>
      <c r="O287" s="308"/>
      <c r="P287" s="308"/>
      <c r="Q287" s="65">
        <v>0</v>
      </c>
      <c r="R287" s="312"/>
      <c r="S287" s="312"/>
      <c r="T287" s="312"/>
      <c r="U287" s="312"/>
      <c r="V287" s="312"/>
      <c r="W287" s="312"/>
      <c r="X287" s="312"/>
      <c r="Y287" s="312"/>
      <c r="Z287" s="312"/>
      <c r="AA287" s="312"/>
      <c r="AB287" s="312"/>
      <c r="AC287" s="312"/>
      <c r="AD287" s="312"/>
      <c r="AE287" s="312"/>
      <c r="AF287" s="65">
        <v>0</v>
      </c>
      <c r="AG287" s="312"/>
      <c r="AH287" s="312"/>
      <c r="AI287" s="312"/>
      <c r="AJ287" s="312"/>
      <c r="AK287" s="312"/>
      <c r="AL287" s="312"/>
      <c r="AM287" s="312"/>
      <c r="AN287" s="312"/>
      <c r="AO287" s="312"/>
      <c r="AP287" s="312"/>
      <c r="AQ287" s="312"/>
      <c r="AR287" s="312"/>
      <c r="AS287" s="312"/>
      <c r="AT287" s="312"/>
    </row>
    <row r="288" spans="1:46" ht="45" customHeight="1" x14ac:dyDescent="0.25">
      <c r="A288" s="308" t="s">
        <v>580</v>
      </c>
      <c r="B288" s="308"/>
      <c r="C288" s="308"/>
      <c r="D288" s="308"/>
      <c r="E288" s="308"/>
      <c r="F288" s="308"/>
      <c r="G288" s="308"/>
      <c r="H288" s="308"/>
      <c r="I288" s="308"/>
      <c r="J288" s="308"/>
      <c r="K288" s="308"/>
      <c r="L288" s="308"/>
      <c r="M288" s="308"/>
      <c r="N288" s="308"/>
      <c r="O288" s="308"/>
      <c r="P288" s="308"/>
      <c r="Q288" s="65">
        <v>0</v>
      </c>
      <c r="R288" s="309"/>
      <c r="S288" s="309"/>
      <c r="T288" s="309"/>
      <c r="U288" s="309"/>
      <c r="V288" s="309"/>
      <c r="W288" s="309"/>
      <c r="X288" s="309"/>
      <c r="Y288" s="309"/>
      <c r="Z288" s="309"/>
      <c r="AA288" s="309"/>
      <c r="AB288" s="309"/>
      <c r="AC288" s="309"/>
      <c r="AD288" s="309"/>
      <c r="AE288" s="309"/>
      <c r="AF288" s="65">
        <v>0</v>
      </c>
      <c r="AG288" s="309"/>
      <c r="AH288" s="309"/>
      <c r="AI288" s="309"/>
      <c r="AJ288" s="309"/>
      <c r="AK288" s="309"/>
      <c r="AL288" s="309"/>
      <c r="AM288" s="309"/>
      <c r="AN288" s="309"/>
      <c r="AO288" s="309"/>
      <c r="AP288" s="309"/>
      <c r="AQ288" s="309"/>
      <c r="AR288" s="309"/>
      <c r="AS288" s="309"/>
      <c r="AT288" s="309"/>
    </row>
    <row r="289" spans="1:46" ht="45" customHeight="1" x14ac:dyDescent="0.25">
      <c r="A289" s="308" t="s">
        <v>581</v>
      </c>
      <c r="B289" s="308"/>
      <c r="C289" s="308"/>
      <c r="D289" s="308"/>
      <c r="E289" s="308"/>
      <c r="F289" s="308"/>
      <c r="G289" s="308"/>
      <c r="H289" s="308"/>
      <c r="I289" s="308"/>
      <c r="J289" s="308"/>
      <c r="K289" s="308"/>
      <c r="L289" s="308"/>
      <c r="M289" s="308"/>
      <c r="N289" s="308"/>
      <c r="O289" s="308"/>
      <c r="P289" s="308"/>
      <c r="Q289" s="65">
        <v>0</v>
      </c>
      <c r="R289" s="309"/>
      <c r="S289" s="309"/>
      <c r="T289" s="309"/>
      <c r="U289" s="309"/>
      <c r="V289" s="309"/>
      <c r="W289" s="309"/>
      <c r="X289" s="309"/>
      <c r="Y289" s="309"/>
      <c r="Z289" s="309"/>
      <c r="AA289" s="309"/>
      <c r="AB289" s="309"/>
      <c r="AC289" s="309"/>
      <c r="AD289" s="309"/>
      <c r="AE289" s="309"/>
      <c r="AF289" s="65">
        <v>0</v>
      </c>
      <c r="AG289" s="309"/>
      <c r="AH289" s="309"/>
      <c r="AI289" s="309"/>
      <c r="AJ289" s="309"/>
      <c r="AK289" s="309"/>
      <c r="AL289" s="309"/>
      <c r="AM289" s="309"/>
      <c r="AN289" s="309"/>
      <c r="AO289" s="309"/>
      <c r="AP289" s="309"/>
      <c r="AQ289" s="309"/>
      <c r="AR289" s="309"/>
      <c r="AS289" s="309"/>
      <c r="AT289" s="309"/>
    </row>
    <row r="290" spans="1:46" ht="45" customHeight="1" x14ac:dyDescent="0.25">
      <c r="A290" s="308" t="s">
        <v>582</v>
      </c>
      <c r="B290" s="308"/>
      <c r="C290" s="308"/>
      <c r="D290" s="308"/>
      <c r="E290" s="308"/>
      <c r="F290" s="308"/>
      <c r="G290" s="308"/>
      <c r="H290" s="308"/>
      <c r="I290" s="308"/>
      <c r="J290" s="308"/>
      <c r="K290" s="308"/>
      <c r="L290" s="308"/>
      <c r="M290" s="308"/>
      <c r="N290" s="308"/>
      <c r="O290" s="308"/>
      <c r="P290" s="308"/>
      <c r="Q290" s="65">
        <v>0</v>
      </c>
      <c r="R290" s="309"/>
      <c r="S290" s="309"/>
      <c r="T290" s="309"/>
      <c r="U290" s="309"/>
      <c r="V290" s="309"/>
      <c r="W290" s="309"/>
      <c r="X290" s="309"/>
      <c r="Y290" s="309"/>
      <c r="Z290" s="309"/>
      <c r="AA290" s="309"/>
      <c r="AB290" s="309"/>
      <c r="AC290" s="309"/>
      <c r="AD290" s="309"/>
      <c r="AE290" s="309"/>
      <c r="AF290" s="65">
        <v>0</v>
      </c>
      <c r="AG290" s="309"/>
      <c r="AH290" s="309"/>
      <c r="AI290" s="309"/>
      <c r="AJ290" s="309"/>
      <c r="AK290" s="309"/>
      <c r="AL290" s="309"/>
      <c r="AM290" s="309"/>
      <c r="AN290" s="309"/>
      <c r="AO290" s="309"/>
      <c r="AP290" s="309"/>
      <c r="AQ290" s="309"/>
      <c r="AR290" s="309"/>
      <c r="AS290" s="309"/>
      <c r="AT290" s="309"/>
    </row>
    <row r="291" spans="1:46" ht="45" customHeight="1" x14ac:dyDescent="0.25">
      <c r="A291" s="308" t="s">
        <v>583</v>
      </c>
      <c r="B291" s="308"/>
      <c r="C291" s="308"/>
      <c r="D291" s="308"/>
      <c r="E291" s="308"/>
      <c r="F291" s="308"/>
      <c r="G291" s="308"/>
      <c r="H291" s="308"/>
      <c r="I291" s="308"/>
      <c r="J291" s="308"/>
      <c r="K291" s="308"/>
      <c r="L291" s="308"/>
      <c r="M291" s="308"/>
      <c r="N291" s="308"/>
      <c r="O291" s="308"/>
      <c r="P291" s="308"/>
      <c r="Q291" s="65">
        <v>0</v>
      </c>
      <c r="R291" s="312"/>
      <c r="S291" s="312"/>
      <c r="T291" s="312"/>
      <c r="U291" s="312"/>
      <c r="V291" s="312"/>
      <c r="W291" s="312"/>
      <c r="X291" s="312"/>
      <c r="Y291" s="312"/>
      <c r="Z291" s="312"/>
      <c r="AA291" s="312"/>
      <c r="AB291" s="312"/>
      <c r="AC291" s="312"/>
      <c r="AD291" s="312"/>
      <c r="AE291" s="312"/>
      <c r="AF291" s="65">
        <v>0</v>
      </c>
      <c r="AG291" s="312"/>
      <c r="AH291" s="312"/>
      <c r="AI291" s="312"/>
      <c r="AJ291" s="312"/>
      <c r="AK291" s="312"/>
      <c r="AL291" s="312"/>
      <c r="AM291" s="312"/>
      <c r="AN291" s="312"/>
      <c r="AO291" s="312"/>
      <c r="AP291" s="312"/>
      <c r="AQ291" s="312"/>
      <c r="AR291" s="312"/>
      <c r="AS291" s="312"/>
      <c r="AT291" s="312"/>
    </row>
    <row r="292" spans="1:46" ht="45" customHeight="1" x14ac:dyDescent="0.25">
      <c r="A292" s="308" t="s">
        <v>584</v>
      </c>
      <c r="B292" s="308"/>
      <c r="C292" s="308"/>
      <c r="D292" s="308"/>
      <c r="E292" s="308"/>
      <c r="F292" s="308"/>
      <c r="G292" s="308"/>
      <c r="H292" s="308"/>
      <c r="I292" s="308"/>
      <c r="J292" s="308"/>
      <c r="K292" s="308"/>
      <c r="L292" s="308"/>
      <c r="M292" s="308"/>
      <c r="N292" s="308"/>
      <c r="O292" s="308"/>
      <c r="P292" s="308"/>
      <c r="Q292" s="65">
        <v>0</v>
      </c>
      <c r="R292" s="312"/>
      <c r="S292" s="312"/>
      <c r="T292" s="312"/>
      <c r="U292" s="312"/>
      <c r="V292" s="312"/>
      <c r="W292" s="312"/>
      <c r="X292" s="312"/>
      <c r="Y292" s="312"/>
      <c r="Z292" s="312"/>
      <c r="AA292" s="312"/>
      <c r="AB292" s="312"/>
      <c r="AC292" s="312"/>
      <c r="AD292" s="312"/>
      <c r="AE292" s="312"/>
      <c r="AF292" s="65">
        <v>0</v>
      </c>
      <c r="AG292" s="312"/>
      <c r="AH292" s="312"/>
      <c r="AI292" s="312"/>
      <c r="AJ292" s="312"/>
      <c r="AK292" s="312"/>
      <c r="AL292" s="312"/>
      <c r="AM292" s="312"/>
      <c r="AN292" s="312"/>
      <c r="AO292" s="312"/>
      <c r="AP292" s="312"/>
      <c r="AQ292" s="312"/>
      <c r="AR292" s="312"/>
      <c r="AS292" s="312"/>
      <c r="AT292" s="312"/>
    </row>
    <row r="293" spans="1:46" ht="45" customHeight="1" x14ac:dyDescent="0.25">
      <c r="A293" s="308" t="s">
        <v>585</v>
      </c>
      <c r="B293" s="308"/>
      <c r="C293" s="308"/>
      <c r="D293" s="308"/>
      <c r="E293" s="308"/>
      <c r="F293" s="308"/>
      <c r="G293" s="308"/>
      <c r="H293" s="308"/>
      <c r="I293" s="308"/>
      <c r="J293" s="308"/>
      <c r="K293" s="308"/>
      <c r="L293" s="308"/>
      <c r="M293" s="308"/>
      <c r="N293" s="308"/>
      <c r="O293" s="308"/>
      <c r="P293" s="308"/>
      <c r="Q293" s="65">
        <v>0</v>
      </c>
      <c r="R293" s="312"/>
      <c r="S293" s="312"/>
      <c r="T293" s="312"/>
      <c r="U293" s="312"/>
      <c r="V293" s="312"/>
      <c r="W293" s="312"/>
      <c r="X293" s="312"/>
      <c r="Y293" s="312"/>
      <c r="Z293" s="312"/>
      <c r="AA293" s="312"/>
      <c r="AB293" s="312"/>
      <c r="AC293" s="312"/>
      <c r="AD293" s="312"/>
      <c r="AE293" s="312"/>
      <c r="AF293" s="65">
        <v>0</v>
      </c>
      <c r="AG293" s="312"/>
      <c r="AH293" s="312"/>
      <c r="AI293" s="312"/>
      <c r="AJ293" s="312"/>
      <c r="AK293" s="312"/>
      <c r="AL293" s="312"/>
      <c r="AM293" s="312"/>
      <c r="AN293" s="312"/>
      <c r="AO293" s="312"/>
      <c r="AP293" s="312"/>
      <c r="AQ293" s="312"/>
      <c r="AR293" s="312"/>
      <c r="AS293" s="312"/>
      <c r="AT293" s="312"/>
    </row>
    <row r="294" spans="1:46" ht="45" customHeight="1" x14ac:dyDescent="0.25">
      <c r="A294" s="308" t="s">
        <v>586</v>
      </c>
      <c r="B294" s="308"/>
      <c r="C294" s="308"/>
      <c r="D294" s="308"/>
      <c r="E294" s="308"/>
      <c r="F294" s="308"/>
      <c r="G294" s="308"/>
      <c r="H294" s="308"/>
      <c r="I294" s="308"/>
      <c r="J294" s="308"/>
      <c r="K294" s="308"/>
      <c r="L294" s="308"/>
      <c r="M294" s="308"/>
      <c r="N294" s="308"/>
      <c r="O294" s="308"/>
      <c r="P294" s="308"/>
      <c r="Q294" s="65">
        <v>0</v>
      </c>
      <c r="R294" s="312"/>
      <c r="S294" s="312"/>
      <c r="T294" s="312"/>
      <c r="U294" s="312"/>
      <c r="V294" s="312"/>
      <c r="W294" s="312"/>
      <c r="X294" s="312"/>
      <c r="Y294" s="312"/>
      <c r="Z294" s="312"/>
      <c r="AA294" s="312"/>
      <c r="AB294" s="312"/>
      <c r="AC294" s="312"/>
      <c r="AD294" s="312"/>
      <c r="AE294" s="312"/>
      <c r="AF294" s="65">
        <v>0</v>
      </c>
      <c r="AG294" s="312"/>
      <c r="AH294" s="312"/>
      <c r="AI294" s="312"/>
      <c r="AJ294" s="312"/>
      <c r="AK294" s="312"/>
      <c r="AL294" s="312"/>
      <c r="AM294" s="312"/>
      <c r="AN294" s="312"/>
      <c r="AO294" s="312"/>
      <c r="AP294" s="312"/>
      <c r="AQ294" s="312"/>
      <c r="AR294" s="312"/>
      <c r="AS294" s="312"/>
      <c r="AT294" s="312"/>
    </row>
    <row r="295" spans="1:46" ht="45" customHeight="1" x14ac:dyDescent="0.25">
      <c r="A295" s="308" t="s">
        <v>587</v>
      </c>
      <c r="B295" s="308"/>
      <c r="C295" s="308"/>
      <c r="D295" s="308"/>
      <c r="E295" s="308"/>
      <c r="F295" s="308"/>
      <c r="G295" s="308"/>
      <c r="H295" s="308"/>
      <c r="I295" s="308"/>
      <c r="J295" s="308"/>
      <c r="K295" s="308"/>
      <c r="L295" s="308"/>
      <c r="M295" s="308"/>
      <c r="N295" s="308"/>
      <c r="O295" s="308"/>
      <c r="P295" s="308"/>
      <c r="Q295" s="65">
        <v>0</v>
      </c>
      <c r="R295" s="309"/>
      <c r="S295" s="309"/>
      <c r="T295" s="309"/>
      <c r="U295" s="309"/>
      <c r="V295" s="309"/>
      <c r="W295" s="309"/>
      <c r="X295" s="309"/>
      <c r="Y295" s="309"/>
      <c r="Z295" s="309"/>
      <c r="AA295" s="309"/>
      <c r="AB295" s="309"/>
      <c r="AC295" s="309"/>
      <c r="AD295" s="309"/>
      <c r="AE295" s="309"/>
      <c r="AF295" s="65">
        <v>0</v>
      </c>
      <c r="AG295" s="309"/>
      <c r="AH295" s="309"/>
      <c r="AI295" s="309"/>
      <c r="AJ295" s="309"/>
      <c r="AK295" s="309"/>
      <c r="AL295" s="309"/>
      <c r="AM295" s="309"/>
      <c r="AN295" s="309"/>
      <c r="AO295" s="309"/>
      <c r="AP295" s="309"/>
      <c r="AQ295" s="309"/>
      <c r="AR295" s="309"/>
      <c r="AS295" s="309"/>
      <c r="AT295" s="309"/>
    </row>
    <row r="296" spans="1:46" ht="45" customHeight="1" x14ac:dyDescent="0.25">
      <c r="A296" s="308" t="s">
        <v>588</v>
      </c>
      <c r="B296" s="308"/>
      <c r="C296" s="308"/>
      <c r="D296" s="308"/>
      <c r="E296" s="308"/>
      <c r="F296" s="308"/>
      <c r="G296" s="308"/>
      <c r="H296" s="308"/>
      <c r="I296" s="308"/>
      <c r="J296" s="308"/>
      <c r="K296" s="308"/>
      <c r="L296" s="308"/>
      <c r="M296" s="308"/>
      <c r="N296" s="308"/>
      <c r="O296" s="308"/>
      <c r="P296" s="308"/>
      <c r="Q296" s="65">
        <v>0</v>
      </c>
      <c r="R296" s="309"/>
      <c r="S296" s="309"/>
      <c r="T296" s="309"/>
      <c r="U296" s="309"/>
      <c r="V296" s="309"/>
      <c r="W296" s="309"/>
      <c r="X296" s="309"/>
      <c r="Y296" s="309"/>
      <c r="Z296" s="309"/>
      <c r="AA296" s="309"/>
      <c r="AB296" s="309"/>
      <c r="AC296" s="309"/>
      <c r="AD296" s="309"/>
      <c r="AE296" s="309"/>
      <c r="AF296" s="65">
        <v>0</v>
      </c>
      <c r="AG296" s="309"/>
      <c r="AH296" s="309"/>
      <c r="AI296" s="309"/>
      <c r="AJ296" s="309"/>
      <c r="AK296" s="309"/>
      <c r="AL296" s="309"/>
      <c r="AM296" s="309"/>
      <c r="AN296" s="309"/>
      <c r="AO296" s="309"/>
      <c r="AP296" s="309"/>
      <c r="AQ296" s="309"/>
      <c r="AR296" s="309"/>
      <c r="AS296" s="309"/>
      <c r="AT296" s="309"/>
    </row>
    <row r="297" spans="1:46" ht="45" customHeight="1" x14ac:dyDescent="0.25">
      <c r="A297" s="308" t="s">
        <v>589</v>
      </c>
      <c r="B297" s="308"/>
      <c r="C297" s="308"/>
      <c r="D297" s="308"/>
      <c r="E297" s="308"/>
      <c r="F297" s="308"/>
      <c r="G297" s="308"/>
      <c r="H297" s="308"/>
      <c r="I297" s="308"/>
      <c r="J297" s="308"/>
      <c r="K297" s="308"/>
      <c r="L297" s="308"/>
      <c r="M297" s="308"/>
      <c r="N297" s="308"/>
      <c r="O297" s="308"/>
      <c r="P297" s="308"/>
      <c r="Q297" s="65">
        <v>0</v>
      </c>
      <c r="R297" s="309"/>
      <c r="S297" s="309"/>
      <c r="T297" s="309"/>
      <c r="U297" s="309"/>
      <c r="V297" s="309"/>
      <c r="W297" s="309"/>
      <c r="X297" s="309"/>
      <c r="Y297" s="309"/>
      <c r="Z297" s="309"/>
      <c r="AA297" s="309"/>
      <c r="AB297" s="309"/>
      <c r="AC297" s="309"/>
      <c r="AD297" s="309"/>
      <c r="AE297" s="309"/>
      <c r="AF297" s="65">
        <v>0</v>
      </c>
      <c r="AG297" s="309"/>
      <c r="AH297" s="309"/>
      <c r="AI297" s="309"/>
      <c r="AJ297" s="309"/>
      <c r="AK297" s="309"/>
      <c r="AL297" s="309"/>
      <c r="AM297" s="309"/>
      <c r="AN297" s="309"/>
      <c r="AO297" s="309"/>
      <c r="AP297" s="309"/>
      <c r="AQ297" s="309"/>
      <c r="AR297" s="309"/>
      <c r="AS297" s="309"/>
      <c r="AT297" s="309"/>
    </row>
    <row r="298" spans="1:46" ht="45" customHeight="1" x14ac:dyDescent="0.25">
      <c r="A298" s="308" t="s">
        <v>590</v>
      </c>
      <c r="B298" s="308"/>
      <c r="C298" s="308"/>
      <c r="D298" s="308"/>
      <c r="E298" s="308"/>
      <c r="F298" s="308"/>
      <c r="G298" s="308"/>
      <c r="H298" s="308"/>
      <c r="I298" s="308"/>
      <c r="J298" s="308"/>
      <c r="K298" s="308"/>
      <c r="L298" s="308"/>
      <c r="M298" s="308"/>
      <c r="N298" s="308"/>
      <c r="O298" s="308"/>
      <c r="P298" s="308"/>
      <c r="Q298" s="65">
        <v>0</v>
      </c>
      <c r="R298" s="312"/>
      <c r="S298" s="312"/>
      <c r="T298" s="312"/>
      <c r="U298" s="312"/>
      <c r="V298" s="312"/>
      <c r="W298" s="312"/>
      <c r="X298" s="312"/>
      <c r="Y298" s="312"/>
      <c r="Z298" s="312"/>
      <c r="AA298" s="312"/>
      <c r="AB298" s="312"/>
      <c r="AC298" s="312"/>
      <c r="AD298" s="312"/>
      <c r="AE298" s="312"/>
      <c r="AF298" s="65">
        <v>0</v>
      </c>
      <c r="AG298" s="312"/>
      <c r="AH298" s="312"/>
      <c r="AI298" s="312"/>
      <c r="AJ298" s="312"/>
      <c r="AK298" s="312"/>
      <c r="AL298" s="312"/>
      <c r="AM298" s="312"/>
      <c r="AN298" s="312"/>
      <c r="AO298" s="312"/>
      <c r="AP298" s="312"/>
      <c r="AQ298" s="312"/>
      <c r="AR298" s="312"/>
      <c r="AS298" s="312"/>
      <c r="AT298" s="312"/>
    </row>
    <row r="299" spans="1:46" ht="45" customHeight="1" x14ac:dyDescent="0.25">
      <c r="A299" s="308" t="s">
        <v>591</v>
      </c>
      <c r="B299" s="308"/>
      <c r="C299" s="308"/>
      <c r="D299" s="308"/>
      <c r="E299" s="308"/>
      <c r="F299" s="308"/>
      <c r="G299" s="308"/>
      <c r="H299" s="308"/>
      <c r="I299" s="308"/>
      <c r="J299" s="308"/>
      <c r="K299" s="308"/>
      <c r="L299" s="308"/>
      <c r="M299" s="308"/>
      <c r="N299" s="308"/>
      <c r="O299" s="308"/>
      <c r="P299" s="308"/>
      <c r="Q299" s="65">
        <v>0</v>
      </c>
      <c r="R299" s="312"/>
      <c r="S299" s="312"/>
      <c r="T299" s="312"/>
      <c r="U299" s="312"/>
      <c r="V299" s="312"/>
      <c r="W299" s="312"/>
      <c r="X299" s="312"/>
      <c r="Y299" s="312"/>
      <c r="Z299" s="312"/>
      <c r="AA299" s="312"/>
      <c r="AB299" s="312"/>
      <c r="AC299" s="312"/>
      <c r="AD299" s="312"/>
      <c r="AE299" s="312"/>
      <c r="AF299" s="65">
        <v>0</v>
      </c>
      <c r="AG299" s="312"/>
      <c r="AH299" s="312"/>
      <c r="AI299" s="312"/>
      <c r="AJ299" s="312"/>
      <c r="AK299" s="312"/>
      <c r="AL299" s="312"/>
      <c r="AM299" s="312"/>
      <c r="AN299" s="312"/>
      <c r="AO299" s="312"/>
      <c r="AP299" s="312"/>
      <c r="AQ299" s="312"/>
      <c r="AR299" s="312"/>
      <c r="AS299" s="312"/>
      <c r="AT299" s="312"/>
    </row>
    <row r="300" spans="1:46" ht="45" customHeight="1" x14ac:dyDescent="0.25">
      <c r="A300" s="308" t="s">
        <v>592</v>
      </c>
      <c r="B300" s="308"/>
      <c r="C300" s="308"/>
      <c r="D300" s="308"/>
      <c r="E300" s="308"/>
      <c r="F300" s="308"/>
      <c r="G300" s="308"/>
      <c r="H300" s="308"/>
      <c r="I300" s="308"/>
      <c r="J300" s="308"/>
      <c r="K300" s="308"/>
      <c r="L300" s="308"/>
      <c r="M300" s="308"/>
      <c r="N300" s="308"/>
      <c r="O300" s="308"/>
      <c r="P300" s="308"/>
      <c r="Q300" s="65">
        <v>0</v>
      </c>
      <c r="R300" s="312"/>
      <c r="S300" s="312"/>
      <c r="T300" s="312"/>
      <c r="U300" s="312"/>
      <c r="V300" s="312"/>
      <c r="W300" s="312"/>
      <c r="X300" s="312"/>
      <c r="Y300" s="312"/>
      <c r="Z300" s="312"/>
      <c r="AA300" s="312"/>
      <c r="AB300" s="312"/>
      <c r="AC300" s="312"/>
      <c r="AD300" s="312"/>
      <c r="AE300" s="312"/>
      <c r="AF300" s="65">
        <v>0</v>
      </c>
      <c r="AG300" s="312"/>
      <c r="AH300" s="312"/>
      <c r="AI300" s="312"/>
      <c r="AJ300" s="312"/>
      <c r="AK300" s="312"/>
      <c r="AL300" s="312"/>
      <c r="AM300" s="312"/>
      <c r="AN300" s="312"/>
      <c r="AO300" s="312"/>
      <c r="AP300" s="312"/>
      <c r="AQ300" s="312"/>
      <c r="AR300" s="312"/>
      <c r="AS300" s="312"/>
      <c r="AT300" s="312"/>
    </row>
    <row r="301" spans="1:46" ht="45" customHeight="1" x14ac:dyDescent="0.25">
      <c r="A301" s="308" t="s">
        <v>593</v>
      </c>
      <c r="B301" s="308"/>
      <c r="C301" s="308"/>
      <c r="D301" s="308"/>
      <c r="E301" s="308"/>
      <c r="F301" s="308"/>
      <c r="G301" s="308"/>
      <c r="H301" s="308"/>
      <c r="I301" s="308"/>
      <c r="J301" s="308"/>
      <c r="K301" s="308"/>
      <c r="L301" s="308"/>
      <c r="M301" s="308"/>
      <c r="N301" s="308"/>
      <c r="O301" s="308"/>
      <c r="P301" s="308"/>
      <c r="Q301" s="65">
        <v>0</v>
      </c>
      <c r="R301" s="312"/>
      <c r="S301" s="312"/>
      <c r="T301" s="312"/>
      <c r="U301" s="312"/>
      <c r="V301" s="312"/>
      <c r="W301" s="312"/>
      <c r="X301" s="312"/>
      <c r="Y301" s="312"/>
      <c r="Z301" s="312"/>
      <c r="AA301" s="312"/>
      <c r="AB301" s="312"/>
      <c r="AC301" s="312"/>
      <c r="AD301" s="312"/>
      <c r="AE301" s="312"/>
      <c r="AF301" s="65">
        <v>0</v>
      </c>
      <c r="AG301" s="312"/>
      <c r="AH301" s="312"/>
      <c r="AI301" s="312"/>
      <c r="AJ301" s="312"/>
      <c r="AK301" s="312"/>
      <c r="AL301" s="312"/>
      <c r="AM301" s="312"/>
      <c r="AN301" s="312"/>
      <c r="AO301" s="312"/>
      <c r="AP301" s="312"/>
      <c r="AQ301" s="312"/>
      <c r="AR301" s="312"/>
      <c r="AS301" s="312"/>
      <c r="AT301" s="312"/>
    </row>
    <row r="302" spans="1:46" ht="45" customHeight="1" x14ac:dyDescent="0.25">
      <c r="A302" s="308" t="s">
        <v>594</v>
      </c>
      <c r="B302" s="308"/>
      <c r="C302" s="308"/>
      <c r="D302" s="308"/>
      <c r="E302" s="308"/>
      <c r="F302" s="308"/>
      <c r="G302" s="308"/>
      <c r="H302" s="308"/>
      <c r="I302" s="308"/>
      <c r="J302" s="308"/>
      <c r="K302" s="308"/>
      <c r="L302" s="308"/>
      <c r="M302" s="308"/>
      <c r="N302" s="308"/>
      <c r="O302" s="308"/>
      <c r="P302" s="308"/>
      <c r="Q302" s="65">
        <v>0</v>
      </c>
      <c r="R302" s="309"/>
      <c r="S302" s="309"/>
      <c r="T302" s="309"/>
      <c r="U302" s="309"/>
      <c r="V302" s="309"/>
      <c r="W302" s="309"/>
      <c r="X302" s="309"/>
      <c r="Y302" s="309"/>
      <c r="Z302" s="309"/>
      <c r="AA302" s="309"/>
      <c r="AB302" s="309"/>
      <c r="AC302" s="309"/>
      <c r="AD302" s="309"/>
      <c r="AE302" s="309"/>
      <c r="AF302" s="65">
        <v>0</v>
      </c>
      <c r="AG302" s="309"/>
      <c r="AH302" s="309"/>
      <c r="AI302" s="309"/>
      <c r="AJ302" s="309"/>
      <c r="AK302" s="309"/>
      <c r="AL302" s="309"/>
      <c r="AM302" s="309"/>
      <c r="AN302" s="309"/>
      <c r="AO302" s="309"/>
      <c r="AP302" s="309"/>
      <c r="AQ302" s="309"/>
      <c r="AR302" s="309"/>
      <c r="AS302" s="309"/>
      <c r="AT302" s="309"/>
    </row>
    <row r="303" spans="1:46" ht="45" customHeight="1" x14ac:dyDescent="0.25">
      <c r="A303" s="308" t="s">
        <v>595</v>
      </c>
      <c r="B303" s="308"/>
      <c r="C303" s="308"/>
      <c r="D303" s="308"/>
      <c r="E303" s="308"/>
      <c r="F303" s="308"/>
      <c r="G303" s="308"/>
      <c r="H303" s="308"/>
      <c r="I303" s="308"/>
      <c r="J303" s="308"/>
      <c r="K303" s="308"/>
      <c r="L303" s="308"/>
      <c r="M303" s="308"/>
      <c r="N303" s="308"/>
      <c r="O303" s="308"/>
      <c r="P303" s="308"/>
      <c r="Q303" s="65">
        <v>0</v>
      </c>
      <c r="R303" s="309"/>
      <c r="S303" s="309"/>
      <c r="T303" s="309"/>
      <c r="U303" s="309"/>
      <c r="V303" s="309"/>
      <c r="W303" s="309"/>
      <c r="X303" s="309"/>
      <c r="Y303" s="309"/>
      <c r="Z303" s="309"/>
      <c r="AA303" s="309"/>
      <c r="AB303" s="309"/>
      <c r="AC303" s="309"/>
      <c r="AD303" s="309"/>
      <c r="AE303" s="309"/>
      <c r="AF303" s="65">
        <v>0</v>
      </c>
      <c r="AG303" s="309"/>
      <c r="AH303" s="309"/>
      <c r="AI303" s="309"/>
      <c r="AJ303" s="309"/>
      <c r="AK303" s="309"/>
      <c r="AL303" s="309"/>
      <c r="AM303" s="309"/>
      <c r="AN303" s="309"/>
      <c r="AO303" s="309"/>
      <c r="AP303" s="309"/>
      <c r="AQ303" s="309"/>
      <c r="AR303" s="309"/>
      <c r="AS303" s="309"/>
      <c r="AT303" s="309"/>
    </row>
    <row r="304" spans="1:46" ht="45" customHeight="1" x14ac:dyDescent="0.25">
      <c r="A304" s="308" t="s">
        <v>596</v>
      </c>
      <c r="B304" s="308"/>
      <c r="C304" s="308"/>
      <c r="D304" s="308"/>
      <c r="E304" s="308"/>
      <c r="F304" s="308"/>
      <c r="G304" s="308"/>
      <c r="H304" s="308"/>
      <c r="I304" s="308"/>
      <c r="J304" s="308"/>
      <c r="K304" s="308"/>
      <c r="L304" s="308"/>
      <c r="M304" s="308"/>
      <c r="N304" s="308"/>
      <c r="O304" s="308"/>
      <c r="P304" s="308"/>
      <c r="Q304" s="65">
        <v>0</v>
      </c>
      <c r="R304" s="309"/>
      <c r="S304" s="309"/>
      <c r="T304" s="309"/>
      <c r="U304" s="309"/>
      <c r="V304" s="309"/>
      <c r="W304" s="309"/>
      <c r="X304" s="309"/>
      <c r="Y304" s="309"/>
      <c r="Z304" s="309"/>
      <c r="AA304" s="309"/>
      <c r="AB304" s="309"/>
      <c r="AC304" s="309"/>
      <c r="AD304" s="309"/>
      <c r="AE304" s="309"/>
      <c r="AF304" s="65">
        <v>0</v>
      </c>
      <c r="AG304" s="309"/>
      <c r="AH304" s="309"/>
      <c r="AI304" s="309"/>
      <c r="AJ304" s="309"/>
      <c r="AK304" s="309"/>
      <c r="AL304" s="309"/>
      <c r="AM304" s="309"/>
      <c r="AN304" s="309"/>
      <c r="AO304" s="309"/>
      <c r="AP304" s="309"/>
      <c r="AQ304" s="309"/>
      <c r="AR304" s="309"/>
      <c r="AS304" s="309"/>
      <c r="AT304" s="309"/>
    </row>
    <row r="305" spans="1:46" ht="45" customHeight="1" x14ac:dyDescent="0.25">
      <c r="A305" s="308" t="s">
        <v>597</v>
      </c>
      <c r="B305" s="308"/>
      <c r="C305" s="308"/>
      <c r="D305" s="308"/>
      <c r="E305" s="308"/>
      <c r="F305" s="308"/>
      <c r="G305" s="308"/>
      <c r="H305" s="308"/>
      <c r="I305" s="308"/>
      <c r="J305" s="308"/>
      <c r="K305" s="308"/>
      <c r="L305" s="308"/>
      <c r="M305" s="308"/>
      <c r="N305" s="308"/>
      <c r="O305" s="308"/>
      <c r="P305" s="308"/>
      <c r="Q305" s="65">
        <v>0</v>
      </c>
      <c r="R305" s="312"/>
      <c r="S305" s="312"/>
      <c r="T305" s="312"/>
      <c r="U305" s="312"/>
      <c r="V305" s="312"/>
      <c r="W305" s="312"/>
      <c r="X305" s="312"/>
      <c r="Y305" s="312"/>
      <c r="Z305" s="312"/>
      <c r="AA305" s="312"/>
      <c r="AB305" s="312"/>
      <c r="AC305" s="312"/>
      <c r="AD305" s="312"/>
      <c r="AE305" s="312"/>
      <c r="AF305" s="65">
        <v>0</v>
      </c>
      <c r="AG305" s="312"/>
      <c r="AH305" s="312"/>
      <c r="AI305" s="312"/>
      <c r="AJ305" s="312"/>
      <c r="AK305" s="312"/>
      <c r="AL305" s="312"/>
      <c r="AM305" s="312"/>
      <c r="AN305" s="312"/>
      <c r="AO305" s="312"/>
      <c r="AP305" s="312"/>
      <c r="AQ305" s="312"/>
      <c r="AR305" s="312"/>
      <c r="AS305" s="312"/>
      <c r="AT305" s="312"/>
    </row>
    <row r="306" spans="1:46" ht="45" customHeight="1" x14ac:dyDescent="0.25">
      <c r="A306" s="308" t="s">
        <v>598</v>
      </c>
      <c r="B306" s="308"/>
      <c r="C306" s="308"/>
      <c r="D306" s="308"/>
      <c r="E306" s="308"/>
      <c r="F306" s="308"/>
      <c r="G306" s="308"/>
      <c r="H306" s="308"/>
      <c r="I306" s="308"/>
      <c r="J306" s="308"/>
      <c r="K306" s="308"/>
      <c r="L306" s="308"/>
      <c r="M306" s="308"/>
      <c r="N306" s="308"/>
      <c r="O306" s="308"/>
      <c r="P306" s="308"/>
      <c r="Q306" s="65">
        <v>0</v>
      </c>
      <c r="R306" s="312"/>
      <c r="S306" s="312"/>
      <c r="T306" s="312"/>
      <c r="U306" s="312"/>
      <c r="V306" s="312"/>
      <c r="W306" s="312"/>
      <c r="X306" s="312"/>
      <c r="Y306" s="312"/>
      <c r="Z306" s="312"/>
      <c r="AA306" s="312"/>
      <c r="AB306" s="312"/>
      <c r="AC306" s="312"/>
      <c r="AD306" s="312"/>
      <c r="AE306" s="312"/>
      <c r="AF306" s="65">
        <v>0</v>
      </c>
      <c r="AG306" s="312"/>
      <c r="AH306" s="312"/>
      <c r="AI306" s="312"/>
      <c r="AJ306" s="312"/>
      <c r="AK306" s="312"/>
      <c r="AL306" s="312"/>
      <c r="AM306" s="312"/>
      <c r="AN306" s="312"/>
      <c r="AO306" s="312"/>
      <c r="AP306" s="312"/>
      <c r="AQ306" s="312"/>
      <c r="AR306" s="312"/>
      <c r="AS306" s="312"/>
      <c r="AT306" s="312"/>
    </row>
    <row r="307" spans="1:46" ht="45" customHeight="1" x14ac:dyDescent="0.25">
      <c r="A307" s="308" t="s">
        <v>599</v>
      </c>
      <c r="B307" s="308"/>
      <c r="C307" s="308"/>
      <c r="D307" s="308"/>
      <c r="E307" s="308"/>
      <c r="F307" s="308"/>
      <c r="G307" s="308"/>
      <c r="H307" s="308"/>
      <c r="I307" s="308"/>
      <c r="J307" s="308"/>
      <c r="K307" s="308"/>
      <c r="L307" s="308"/>
      <c r="M307" s="308"/>
      <c r="N307" s="308"/>
      <c r="O307" s="308"/>
      <c r="P307" s="308"/>
      <c r="Q307" s="65">
        <v>0</v>
      </c>
      <c r="R307" s="312"/>
      <c r="S307" s="312"/>
      <c r="T307" s="312"/>
      <c r="U307" s="312"/>
      <c r="V307" s="312"/>
      <c r="W307" s="312"/>
      <c r="X307" s="312"/>
      <c r="Y307" s="312"/>
      <c r="Z307" s="312"/>
      <c r="AA307" s="312"/>
      <c r="AB307" s="312"/>
      <c r="AC307" s="312"/>
      <c r="AD307" s="312"/>
      <c r="AE307" s="312"/>
      <c r="AF307" s="65">
        <v>0</v>
      </c>
      <c r="AG307" s="312"/>
      <c r="AH307" s="312"/>
      <c r="AI307" s="312"/>
      <c r="AJ307" s="312"/>
      <c r="AK307" s="312"/>
      <c r="AL307" s="312"/>
      <c r="AM307" s="312"/>
      <c r="AN307" s="312"/>
      <c r="AO307" s="312"/>
      <c r="AP307" s="312"/>
      <c r="AQ307" s="312"/>
      <c r="AR307" s="312"/>
      <c r="AS307" s="312"/>
      <c r="AT307" s="312"/>
    </row>
    <row r="308" spans="1:46" ht="45" customHeight="1" x14ac:dyDescent="0.25">
      <c r="A308" s="308" t="s">
        <v>600</v>
      </c>
      <c r="B308" s="308"/>
      <c r="C308" s="308"/>
      <c r="D308" s="308"/>
      <c r="E308" s="308"/>
      <c r="F308" s="308"/>
      <c r="G308" s="308"/>
      <c r="H308" s="308"/>
      <c r="I308" s="308"/>
      <c r="J308" s="308"/>
      <c r="K308" s="308"/>
      <c r="L308" s="308"/>
      <c r="M308" s="308"/>
      <c r="N308" s="308"/>
      <c r="O308" s="308"/>
      <c r="P308" s="308"/>
      <c r="Q308" s="65">
        <v>0</v>
      </c>
      <c r="R308" s="312"/>
      <c r="S308" s="312"/>
      <c r="T308" s="312"/>
      <c r="U308" s="312"/>
      <c r="V308" s="312"/>
      <c r="W308" s="312"/>
      <c r="X308" s="312"/>
      <c r="Y308" s="312"/>
      <c r="Z308" s="312"/>
      <c r="AA308" s="312"/>
      <c r="AB308" s="312"/>
      <c r="AC308" s="312"/>
      <c r="AD308" s="312"/>
      <c r="AE308" s="312"/>
      <c r="AF308" s="65">
        <v>0</v>
      </c>
      <c r="AG308" s="312"/>
      <c r="AH308" s="312"/>
      <c r="AI308" s="312"/>
      <c r="AJ308" s="312"/>
      <c r="AK308" s="312"/>
      <c r="AL308" s="312"/>
      <c r="AM308" s="312"/>
      <c r="AN308" s="312"/>
      <c r="AO308" s="312"/>
      <c r="AP308" s="312"/>
      <c r="AQ308" s="312"/>
      <c r="AR308" s="312"/>
      <c r="AS308" s="312"/>
      <c r="AT308" s="312"/>
    </row>
    <row r="309" spans="1:46" ht="45" customHeight="1" x14ac:dyDescent="0.25">
      <c r="A309" s="308" t="s">
        <v>601</v>
      </c>
      <c r="B309" s="308"/>
      <c r="C309" s="308"/>
      <c r="D309" s="308"/>
      <c r="E309" s="308"/>
      <c r="F309" s="308"/>
      <c r="G309" s="308"/>
      <c r="H309" s="308"/>
      <c r="I309" s="308"/>
      <c r="J309" s="308"/>
      <c r="K309" s="308"/>
      <c r="L309" s="308"/>
      <c r="M309" s="308"/>
      <c r="N309" s="308"/>
      <c r="O309" s="308"/>
      <c r="P309" s="308"/>
      <c r="Q309" s="65">
        <v>0</v>
      </c>
      <c r="R309" s="309"/>
      <c r="S309" s="309"/>
      <c r="T309" s="309"/>
      <c r="U309" s="309"/>
      <c r="V309" s="309"/>
      <c r="W309" s="309"/>
      <c r="X309" s="309"/>
      <c r="Y309" s="309"/>
      <c r="Z309" s="309"/>
      <c r="AA309" s="309"/>
      <c r="AB309" s="309"/>
      <c r="AC309" s="309"/>
      <c r="AD309" s="309"/>
      <c r="AE309" s="309"/>
      <c r="AF309" s="65">
        <v>0</v>
      </c>
      <c r="AG309" s="309"/>
      <c r="AH309" s="309"/>
      <c r="AI309" s="309"/>
      <c r="AJ309" s="309"/>
      <c r="AK309" s="309"/>
      <c r="AL309" s="309"/>
      <c r="AM309" s="309"/>
      <c r="AN309" s="309"/>
      <c r="AO309" s="309"/>
      <c r="AP309" s="309"/>
      <c r="AQ309" s="309"/>
      <c r="AR309" s="309"/>
      <c r="AS309" s="309"/>
      <c r="AT309" s="309"/>
    </row>
    <row r="310" spans="1:46" ht="45" customHeight="1" x14ac:dyDescent="0.25">
      <c r="A310" s="308" t="s">
        <v>602</v>
      </c>
      <c r="B310" s="308"/>
      <c r="C310" s="308"/>
      <c r="D310" s="308"/>
      <c r="E310" s="308"/>
      <c r="F310" s="308"/>
      <c r="G310" s="308"/>
      <c r="H310" s="308"/>
      <c r="I310" s="308"/>
      <c r="J310" s="308"/>
      <c r="K310" s="308"/>
      <c r="L310" s="308"/>
      <c r="M310" s="308"/>
      <c r="N310" s="308"/>
      <c r="O310" s="308"/>
      <c r="P310" s="308"/>
      <c r="Q310" s="65">
        <v>0</v>
      </c>
      <c r="R310" s="309"/>
      <c r="S310" s="309"/>
      <c r="T310" s="309"/>
      <c r="U310" s="309"/>
      <c r="V310" s="309"/>
      <c r="W310" s="309"/>
      <c r="X310" s="309"/>
      <c r="Y310" s="309"/>
      <c r="Z310" s="309"/>
      <c r="AA310" s="309"/>
      <c r="AB310" s="309"/>
      <c r="AC310" s="309"/>
      <c r="AD310" s="309"/>
      <c r="AE310" s="309"/>
      <c r="AF310" s="65">
        <v>0</v>
      </c>
      <c r="AG310" s="309"/>
      <c r="AH310" s="309"/>
      <c r="AI310" s="309"/>
      <c r="AJ310" s="309"/>
      <c r="AK310" s="309"/>
      <c r="AL310" s="309"/>
      <c r="AM310" s="309"/>
      <c r="AN310" s="309"/>
      <c r="AO310" s="309"/>
      <c r="AP310" s="309"/>
      <c r="AQ310" s="309"/>
      <c r="AR310" s="309"/>
      <c r="AS310" s="309"/>
      <c r="AT310" s="309"/>
    </row>
    <row r="311" spans="1:46" ht="45" customHeight="1" x14ac:dyDescent="0.25">
      <c r="A311" s="308" t="s">
        <v>603</v>
      </c>
      <c r="B311" s="308"/>
      <c r="C311" s="308"/>
      <c r="D311" s="308"/>
      <c r="E311" s="308"/>
      <c r="F311" s="308"/>
      <c r="G311" s="308"/>
      <c r="H311" s="308"/>
      <c r="I311" s="308"/>
      <c r="J311" s="308"/>
      <c r="K311" s="308"/>
      <c r="L311" s="308"/>
      <c r="M311" s="308"/>
      <c r="N311" s="308"/>
      <c r="O311" s="308"/>
      <c r="P311" s="308"/>
      <c r="Q311" s="65">
        <v>0</v>
      </c>
      <c r="R311" s="309"/>
      <c r="S311" s="309"/>
      <c r="T311" s="309"/>
      <c r="U311" s="309"/>
      <c r="V311" s="309"/>
      <c r="W311" s="309"/>
      <c r="X311" s="309"/>
      <c r="Y311" s="309"/>
      <c r="Z311" s="309"/>
      <c r="AA311" s="309"/>
      <c r="AB311" s="309"/>
      <c r="AC311" s="309"/>
      <c r="AD311" s="309"/>
      <c r="AE311" s="309"/>
      <c r="AF311" s="65">
        <v>0</v>
      </c>
      <c r="AG311" s="309"/>
      <c r="AH311" s="309"/>
      <c r="AI311" s="309"/>
      <c r="AJ311" s="309"/>
      <c r="AK311" s="309"/>
      <c r="AL311" s="309"/>
      <c r="AM311" s="309"/>
      <c r="AN311" s="309"/>
      <c r="AO311" s="309"/>
      <c r="AP311" s="309"/>
      <c r="AQ311" s="309"/>
      <c r="AR311" s="309"/>
      <c r="AS311" s="309"/>
      <c r="AT311" s="309"/>
    </row>
    <row r="312" spans="1:46" ht="45" customHeight="1" x14ac:dyDescent="0.25">
      <c r="A312" s="308" t="s">
        <v>604</v>
      </c>
      <c r="B312" s="308"/>
      <c r="C312" s="308"/>
      <c r="D312" s="308"/>
      <c r="E312" s="308"/>
      <c r="F312" s="308"/>
      <c r="G312" s="308"/>
      <c r="H312" s="308"/>
      <c r="I312" s="308"/>
      <c r="J312" s="308"/>
      <c r="K312" s="308"/>
      <c r="L312" s="308"/>
      <c r="M312" s="308"/>
      <c r="N312" s="308"/>
      <c r="O312" s="308"/>
      <c r="P312" s="308"/>
      <c r="Q312" s="65">
        <v>0</v>
      </c>
      <c r="R312" s="312"/>
      <c r="S312" s="312"/>
      <c r="T312" s="312"/>
      <c r="U312" s="312"/>
      <c r="V312" s="312"/>
      <c r="W312" s="312"/>
      <c r="X312" s="312"/>
      <c r="Y312" s="312"/>
      <c r="Z312" s="312"/>
      <c r="AA312" s="312"/>
      <c r="AB312" s="312"/>
      <c r="AC312" s="312"/>
      <c r="AD312" s="312"/>
      <c r="AE312" s="312"/>
      <c r="AF312" s="65">
        <v>0</v>
      </c>
      <c r="AG312" s="312"/>
      <c r="AH312" s="312"/>
      <c r="AI312" s="312"/>
      <c r="AJ312" s="312"/>
      <c r="AK312" s="312"/>
      <c r="AL312" s="312"/>
      <c r="AM312" s="312"/>
      <c r="AN312" s="312"/>
      <c r="AO312" s="312"/>
      <c r="AP312" s="312"/>
      <c r="AQ312" s="312"/>
      <c r="AR312" s="312"/>
      <c r="AS312" s="312"/>
      <c r="AT312" s="312"/>
    </row>
    <row r="313" spans="1:46" ht="45" customHeight="1" x14ac:dyDescent="0.25">
      <c r="A313" s="308" t="s">
        <v>605</v>
      </c>
      <c r="B313" s="308"/>
      <c r="C313" s="308"/>
      <c r="D313" s="308"/>
      <c r="E313" s="308"/>
      <c r="F313" s="308"/>
      <c r="G313" s="308"/>
      <c r="H313" s="308"/>
      <c r="I313" s="308"/>
      <c r="J313" s="308"/>
      <c r="K313" s="308"/>
      <c r="L313" s="308"/>
      <c r="M313" s="308"/>
      <c r="N313" s="308"/>
      <c r="O313" s="308"/>
      <c r="P313" s="308"/>
      <c r="Q313" s="65">
        <v>0</v>
      </c>
      <c r="R313" s="312"/>
      <c r="S313" s="312"/>
      <c r="T313" s="312"/>
      <c r="U313" s="312"/>
      <c r="V313" s="312"/>
      <c r="W313" s="312"/>
      <c r="X313" s="312"/>
      <c r="Y313" s="312"/>
      <c r="Z313" s="312"/>
      <c r="AA313" s="312"/>
      <c r="AB313" s="312"/>
      <c r="AC313" s="312"/>
      <c r="AD313" s="312"/>
      <c r="AE313" s="312"/>
      <c r="AF313" s="65">
        <v>0</v>
      </c>
      <c r="AG313" s="312"/>
      <c r="AH313" s="312"/>
      <c r="AI313" s="312"/>
      <c r="AJ313" s="312"/>
      <c r="AK313" s="312"/>
      <c r="AL313" s="312"/>
      <c r="AM313" s="312"/>
      <c r="AN313" s="312"/>
      <c r="AO313" s="312"/>
      <c r="AP313" s="312"/>
      <c r="AQ313" s="312"/>
      <c r="AR313" s="312"/>
      <c r="AS313" s="312"/>
      <c r="AT313" s="312"/>
    </row>
    <row r="314" spans="1:46" ht="45" customHeight="1" x14ac:dyDescent="0.25">
      <c r="A314" s="308" t="s">
        <v>606</v>
      </c>
      <c r="B314" s="308"/>
      <c r="C314" s="308"/>
      <c r="D314" s="308"/>
      <c r="E314" s="308"/>
      <c r="F314" s="308"/>
      <c r="G314" s="308"/>
      <c r="H314" s="308"/>
      <c r="I314" s="308"/>
      <c r="J314" s="308"/>
      <c r="K314" s="308"/>
      <c r="L314" s="308"/>
      <c r="M314" s="308"/>
      <c r="N314" s="308"/>
      <c r="O314" s="308"/>
      <c r="P314" s="308"/>
      <c r="Q314" s="65">
        <v>0</v>
      </c>
      <c r="R314" s="312"/>
      <c r="S314" s="312"/>
      <c r="T314" s="312"/>
      <c r="U314" s="312"/>
      <c r="V314" s="312"/>
      <c r="W314" s="312"/>
      <c r="X314" s="312"/>
      <c r="Y314" s="312"/>
      <c r="Z314" s="312"/>
      <c r="AA314" s="312"/>
      <c r="AB314" s="312"/>
      <c r="AC314" s="312"/>
      <c r="AD314" s="312"/>
      <c r="AE314" s="312"/>
      <c r="AF314" s="65">
        <v>0</v>
      </c>
      <c r="AG314" s="312"/>
      <c r="AH314" s="312"/>
      <c r="AI314" s="312"/>
      <c r="AJ314" s="312"/>
      <c r="AK314" s="312"/>
      <c r="AL314" s="312"/>
      <c r="AM314" s="312"/>
      <c r="AN314" s="312"/>
      <c r="AO314" s="312"/>
      <c r="AP314" s="312"/>
      <c r="AQ314" s="312"/>
      <c r="AR314" s="312"/>
      <c r="AS314" s="312"/>
      <c r="AT314" s="312"/>
    </row>
    <row r="315" spans="1:46" ht="45" customHeight="1" x14ac:dyDescent="0.25">
      <c r="A315" s="308" t="s">
        <v>607</v>
      </c>
      <c r="B315" s="308"/>
      <c r="C315" s="308"/>
      <c r="D315" s="308"/>
      <c r="E315" s="308"/>
      <c r="F315" s="308"/>
      <c r="G315" s="308"/>
      <c r="H315" s="308"/>
      <c r="I315" s="308"/>
      <c r="J315" s="308"/>
      <c r="K315" s="308"/>
      <c r="L315" s="308"/>
      <c r="M315" s="308"/>
      <c r="N315" s="308"/>
      <c r="O315" s="308"/>
      <c r="P315" s="308"/>
      <c r="Q315" s="65">
        <v>0</v>
      </c>
      <c r="R315" s="312"/>
      <c r="S315" s="312"/>
      <c r="T315" s="312"/>
      <c r="U315" s="312"/>
      <c r="V315" s="312"/>
      <c r="W315" s="312"/>
      <c r="X315" s="312"/>
      <c r="Y315" s="312"/>
      <c r="Z315" s="312"/>
      <c r="AA315" s="312"/>
      <c r="AB315" s="312"/>
      <c r="AC315" s="312"/>
      <c r="AD315" s="312"/>
      <c r="AE315" s="312"/>
      <c r="AF315" s="65">
        <v>0</v>
      </c>
      <c r="AG315" s="312"/>
      <c r="AH315" s="312"/>
      <c r="AI315" s="312"/>
      <c r="AJ315" s="312"/>
      <c r="AK315" s="312"/>
      <c r="AL315" s="312"/>
      <c r="AM315" s="312"/>
      <c r="AN315" s="312"/>
      <c r="AO315" s="312"/>
      <c r="AP315" s="312"/>
      <c r="AQ315" s="312"/>
      <c r="AR315" s="312"/>
      <c r="AS315" s="312"/>
      <c r="AT315" s="312"/>
    </row>
    <row r="316" spans="1:46" ht="45" customHeight="1" x14ac:dyDescent="0.25">
      <c r="A316" s="308" t="s">
        <v>608</v>
      </c>
      <c r="B316" s="308"/>
      <c r="C316" s="308"/>
      <c r="D316" s="308"/>
      <c r="E316" s="308"/>
      <c r="F316" s="308"/>
      <c r="G316" s="308"/>
      <c r="H316" s="308"/>
      <c r="I316" s="308"/>
      <c r="J316" s="308"/>
      <c r="K316" s="308"/>
      <c r="L316" s="308"/>
      <c r="M316" s="308"/>
      <c r="N316" s="308"/>
      <c r="O316" s="308"/>
      <c r="P316" s="308"/>
      <c r="Q316" s="65">
        <v>0</v>
      </c>
      <c r="R316" s="309"/>
      <c r="S316" s="309"/>
      <c r="T316" s="309"/>
      <c r="U316" s="309"/>
      <c r="V316" s="309"/>
      <c r="W316" s="309"/>
      <c r="X316" s="309"/>
      <c r="Y316" s="309"/>
      <c r="Z316" s="309"/>
      <c r="AA316" s="309"/>
      <c r="AB316" s="309"/>
      <c r="AC316" s="309"/>
      <c r="AD316" s="309"/>
      <c r="AE316" s="309"/>
      <c r="AF316" s="65">
        <v>0</v>
      </c>
      <c r="AG316" s="309"/>
      <c r="AH316" s="309"/>
      <c r="AI316" s="309"/>
      <c r="AJ316" s="309"/>
      <c r="AK316" s="309"/>
      <c r="AL316" s="309"/>
      <c r="AM316" s="309"/>
      <c r="AN316" s="309"/>
      <c r="AO316" s="309"/>
      <c r="AP316" s="309"/>
      <c r="AQ316" s="309"/>
      <c r="AR316" s="309"/>
      <c r="AS316" s="309"/>
      <c r="AT316" s="309"/>
    </row>
    <row r="317" spans="1:46" ht="45" customHeight="1" x14ac:dyDescent="0.25">
      <c r="A317" s="308" t="s">
        <v>609</v>
      </c>
      <c r="B317" s="308"/>
      <c r="C317" s="308"/>
      <c r="D317" s="308"/>
      <c r="E317" s="308"/>
      <c r="F317" s="308"/>
      <c r="G317" s="308"/>
      <c r="H317" s="308"/>
      <c r="I317" s="308"/>
      <c r="J317" s="308"/>
      <c r="K317" s="308"/>
      <c r="L317" s="308"/>
      <c r="M317" s="308"/>
      <c r="N317" s="308"/>
      <c r="O317" s="308"/>
      <c r="P317" s="308"/>
      <c r="Q317" s="65">
        <v>0</v>
      </c>
      <c r="R317" s="309"/>
      <c r="S317" s="309"/>
      <c r="T317" s="309"/>
      <c r="U317" s="309"/>
      <c r="V317" s="309"/>
      <c r="W317" s="309"/>
      <c r="X317" s="309"/>
      <c r="Y317" s="309"/>
      <c r="Z317" s="309"/>
      <c r="AA317" s="309"/>
      <c r="AB317" s="309"/>
      <c r="AC317" s="309"/>
      <c r="AD317" s="309"/>
      <c r="AE317" s="309"/>
      <c r="AF317" s="65">
        <v>0</v>
      </c>
      <c r="AG317" s="309"/>
      <c r="AH317" s="309"/>
      <c r="AI317" s="309"/>
      <c r="AJ317" s="309"/>
      <c r="AK317" s="309"/>
      <c r="AL317" s="309"/>
      <c r="AM317" s="309"/>
      <c r="AN317" s="309"/>
      <c r="AO317" s="309"/>
      <c r="AP317" s="309"/>
      <c r="AQ317" s="309"/>
      <c r="AR317" s="309"/>
      <c r="AS317" s="309"/>
      <c r="AT317" s="309"/>
    </row>
    <row r="318" spans="1:46" ht="45" customHeight="1" x14ac:dyDescent="0.25">
      <c r="A318" s="308" t="s">
        <v>610</v>
      </c>
      <c r="B318" s="308"/>
      <c r="C318" s="308"/>
      <c r="D318" s="308"/>
      <c r="E318" s="308"/>
      <c r="F318" s="308"/>
      <c r="G318" s="308"/>
      <c r="H318" s="308"/>
      <c r="I318" s="308"/>
      <c r="J318" s="308"/>
      <c r="K318" s="308"/>
      <c r="L318" s="308"/>
      <c r="M318" s="308"/>
      <c r="N318" s="308"/>
      <c r="O318" s="308"/>
      <c r="P318" s="308"/>
      <c r="Q318" s="65">
        <v>0</v>
      </c>
      <c r="R318" s="309"/>
      <c r="S318" s="309"/>
      <c r="T318" s="309"/>
      <c r="U318" s="309"/>
      <c r="V318" s="309"/>
      <c r="W318" s="309"/>
      <c r="X318" s="309"/>
      <c r="Y318" s="309"/>
      <c r="Z318" s="309"/>
      <c r="AA318" s="309"/>
      <c r="AB318" s="309"/>
      <c r="AC318" s="309"/>
      <c r="AD318" s="309"/>
      <c r="AE318" s="309"/>
      <c r="AF318" s="65">
        <v>0</v>
      </c>
      <c r="AG318" s="309"/>
      <c r="AH318" s="309"/>
      <c r="AI318" s="309"/>
      <c r="AJ318" s="309"/>
      <c r="AK318" s="309"/>
      <c r="AL318" s="309"/>
      <c r="AM318" s="309"/>
      <c r="AN318" s="309"/>
      <c r="AO318" s="309"/>
      <c r="AP318" s="309"/>
      <c r="AQ318" s="309"/>
      <c r="AR318" s="309"/>
      <c r="AS318" s="309"/>
      <c r="AT318" s="309"/>
    </row>
    <row r="319" spans="1:46" ht="45" customHeight="1" x14ac:dyDescent="0.25">
      <c r="A319" s="308" t="s">
        <v>611</v>
      </c>
      <c r="B319" s="308"/>
      <c r="C319" s="308"/>
      <c r="D319" s="308"/>
      <c r="E319" s="308"/>
      <c r="F319" s="308"/>
      <c r="G319" s="308"/>
      <c r="H319" s="308"/>
      <c r="I319" s="308"/>
      <c r="J319" s="308"/>
      <c r="K319" s="308"/>
      <c r="L319" s="308"/>
      <c r="M319" s="308"/>
      <c r="N319" s="308"/>
      <c r="O319" s="308"/>
      <c r="P319" s="308"/>
      <c r="Q319" s="65">
        <v>0</v>
      </c>
      <c r="R319" s="312"/>
      <c r="S319" s="312"/>
      <c r="T319" s="312"/>
      <c r="U319" s="312"/>
      <c r="V319" s="312"/>
      <c r="W319" s="312"/>
      <c r="X319" s="312"/>
      <c r="Y319" s="312"/>
      <c r="Z319" s="312"/>
      <c r="AA319" s="312"/>
      <c r="AB319" s="312"/>
      <c r="AC319" s="312"/>
      <c r="AD319" s="312"/>
      <c r="AE319" s="312"/>
      <c r="AF319" s="65">
        <v>0</v>
      </c>
      <c r="AG319" s="312"/>
      <c r="AH319" s="312"/>
      <c r="AI319" s="312"/>
      <c r="AJ319" s="312"/>
      <c r="AK319" s="312"/>
      <c r="AL319" s="312"/>
      <c r="AM319" s="312"/>
      <c r="AN319" s="312"/>
      <c r="AO319" s="312"/>
      <c r="AP319" s="312"/>
      <c r="AQ319" s="312"/>
      <c r="AR319" s="312"/>
      <c r="AS319" s="312"/>
      <c r="AT319" s="312"/>
    </row>
    <row r="320" spans="1:46" ht="45" customHeight="1" x14ac:dyDescent="0.25">
      <c r="A320" s="308" t="s">
        <v>612</v>
      </c>
      <c r="B320" s="308"/>
      <c r="C320" s="308"/>
      <c r="D320" s="308"/>
      <c r="E320" s="308"/>
      <c r="F320" s="308"/>
      <c r="G320" s="308"/>
      <c r="H320" s="308"/>
      <c r="I320" s="308"/>
      <c r="J320" s="308"/>
      <c r="K320" s="308"/>
      <c r="L320" s="308"/>
      <c r="M320" s="308"/>
      <c r="N320" s="308"/>
      <c r="O320" s="308"/>
      <c r="P320" s="308"/>
      <c r="Q320" s="65">
        <v>0</v>
      </c>
      <c r="R320" s="312"/>
      <c r="S320" s="312"/>
      <c r="T320" s="312"/>
      <c r="U320" s="312"/>
      <c r="V320" s="312"/>
      <c r="W320" s="312"/>
      <c r="X320" s="312"/>
      <c r="Y320" s="312"/>
      <c r="Z320" s="312"/>
      <c r="AA320" s="312"/>
      <c r="AB320" s="312"/>
      <c r="AC320" s="312"/>
      <c r="AD320" s="312"/>
      <c r="AE320" s="312"/>
      <c r="AF320" s="65">
        <v>0</v>
      </c>
      <c r="AG320" s="312"/>
      <c r="AH320" s="312"/>
      <c r="AI320" s="312"/>
      <c r="AJ320" s="312"/>
      <c r="AK320" s="312"/>
      <c r="AL320" s="312"/>
      <c r="AM320" s="312"/>
      <c r="AN320" s="312"/>
      <c r="AO320" s="312"/>
      <c r="AP320" s="312"/>
      <c r="AQ320" s="312"/>
      <c r="AR320" s="312"/>
      <c r="AS320" s="312"/>
      <c r="AT320" s="312"/>
    </row>
    <row r="321" spans="1:46" ht="45" customHeight="1" x14ac:dyDescent="0.25">
      <c r="A321" s="308" t="s">
        <v>613</v>
      </c>
      <c r="B321" s="308"/>
      <c r="C321" s="308"/>
      <c r="D321" s="308"/>
      <c r="E321" s="308"/>
      <c r="F321" s="308"/>
      <c r="G321" s="308"/>
      <c r="H321" s="308"/>
      <c r="I321" s="308"/>
      <c r="J321" s="308"/>
      <c r="K321" s="308"/>
      <c r="L321" s="308"/>
      <c r="M321" s="308"/>
      <c r="N321" s="308"/>
      <c r="O321" s="308"/>
      <c r="P321" s="308"/>
      <c r="Q321" s="65">
        <v>0</v>
      </c>
      <c r="R321" s="312"/>
      <c r="S321" s="312"/>
      <c r="T321" s="312"/>
      <c r="U321" s="312"/>
      <c r="V321" s="312"/>
      <c r="W321" s="312"/>
      <c r="X321" s="312"/>
      <c r="Y321" s="312"/>
      <c r="Z321" s="312"/>
      <c r="AA321" s="312"/>
      <c r="AB321" s="312"/>
      <c r="AC321" s="312"/>
      <c r="AD321" s="312"/>
      <c r="AE321" s="312"/>
      <c r="AF321" s="65">
        <v>0</v>
      </c>
      <c r="AG321" s="312"/>
      <c r="AH321" s="312"/>
      <c r="AI321" s="312"/>
      <c r="AJ321" s="312"/>
      <c r="AK321" s="312"/>
      <c r="AL321" s="312"/>
      <c r="AM321" s="312"/>
      <c r="AN321" s="312"/>
      <c r="AO321" s="312"/>
      <c r="AP321" s="312"/>
      <c r="AQ321" s="312"/>
      <c r="AR321" s="312"/>
      <c r="AS321" s="312"/>
      <c r="AT321" s="312"/>
    </row>
    <row r="322" spans="1:46" ht="45" customHeight="1" x14ac:dyDescent="0.25">
      <c r="A322" s="308" t="s">
        <v>614</v>
      </c>
      <c r="B322" s="308"/>
      <c r="C322" s="308"/>
      <c r="D322" s="308"/>
      <c r="E322" s="308"/>
      <c r="F322" s="308"/>
      <c r="G322" s="308"/>
      <c r="H322" s="308"/>
      <c r="I322" s="308"/>
      <c r="J322" s="308"/>
      <c r="K322" s="308"/>
      <c r="L322" s="308"/>
      <c r="M322" s="308"/>
      <c r="N322" s="308"/>
      <c r="O322" s="308"/>
      <c r="P322" s="308"/>
      <c r="Q322" s="65">
        <v>0</v>
      </c>
      <c r="R322" s="312"/>
      <c r="S322" s="312"/>
      <c r="T322" s="312"/>
      <c r="U322" s="312"/>
      <c r="V322" s="312"/>
      <c r="W322" s="312"/>
      <c r="X322" s="312"/>
      <c r="Y322" s="312"/>
      <c r="Z322" s="312"/>
      <c r="AA322" s="312"/>
      <c r="AB322" s="312"/>
      <c r="AC322" s="312"/>
      <c r="AD322" s="312"/>
      <c r="AE322" s="312"/>
      <c r="AF322" s="65">
        <v>0</v>
      </c>
      <c r="AG322" s="312"/>
      <c r="AH322" s="312"/>
      <c r="AI322" s="312"/>
      <c r="AJ322" s="312"/>
      <c r="AK322" s="312"/>
      <c r="AL322" s="312"/>
      <c r="AM322" s="312"/>
      <c r="AN322" s="312"/>
      <c r="AO322" s="312"/>
      <c r="AP322" s="312"/>
      <c r="AQ322" s="312"/>
      <c r="AR322" s="312"/>
      <c r="AS322" s="312"/>
      <c r="AT322" s="312"/>
    </row>
    <row r="323" spans="1:46" ht="45" customHeight="1" x14ac:dyDescent="0.25">
      <c r="A323" s="308" t="s">
        <v>615</v>
      </c>
      <c r="B323" s="308"/>
      <c r="C323" s="308"/>
      <c r="D323" s="308"/>
      <c r="E323" s="308"/>
      <c r="F323" s="308"/>
      <c r="G323" s="308"/>
      <c r="H323" s="308"/>
      <c r="I323" s="308"/>
      <c r="J323" s="308"/>
      <c r="K323" s="308"/>
      <c r="L323" s="308"/>
      <c r="M323" s="308"/>
      <c r="N323" s="308"/>
      <c r="O323" s="308"/>
      <c r="P323" s="308"/>
      <c r="Q323" s="65">
        <v>0</v>
      </c>
      <c r="R323" s="309"/>
      <c r="S323" s="309"/>
      <c r="T323" s="309"/>
      <c r="U323" s="309"/>
      <c r="V323" s="309"/>
      <c r="W323" s="309"/>
      <c r="X323" s="309"/>
      <c r="Y323" s="309"/>
      <c r="Z323" s="309"/>
      <c r="AA323" s="309"/>
      <c r="AB323" s="309"/>
      <c r="AC323" s="309"/>
      <c r="AD323" s="309"/>
      <c r="AE323" s="309"/>
      <c r="AF323" s="65">
        <v>0</v>
      </c>
      <c r="AG323" s="309"/>
      <c r="AH323" s="309"/>
      <c r="AI323" s="309"/>
      <c r="AJ323" s="309"/>
      <c r="AK323" s="309"/>
      <c r="AL323" s="309"/>
      <c r="AM323" s="309"/>
      <c r="AN323" s="309"/>
      <c r="AO323" s="309"/>
      <c r="AP323" s="309"/>
      <c r="AQ323" s="309"/>
      <c r="AR323" s="309"/>
      <c r="AS323" s="309"/>
      <c r="AT323" s="309"/>
    </row>
    <row r="324" spans="1:46" ht="45" customHeight="1" x14ac:dyDescent="0.25">
      <c r="A324" s="308" t="s">
        <v>616</v>
      </c>
      <c r="B324" s="308"/>
      <c r="C324" s="308"/>
      <c r="D324" s="308"/>
      <c r="E324" s="308"/>
      <c r="F324" s="308"/>
      <c r="G324" s="308"/>
      <c r="H324" s="308"/>
      <c r="I324" s="308"/>
      <c r="J324" s="308"/>
      <c r="K324" s="308"/>
      <c r="L324" s="308"/>
      <c r="M324" s="308"/>
      <c r="N324" s="308"/>
      <c r="O324" s="308"/>
      <c r="P324" s="308"/>
      <c r="Q324" s="65">
        <v>0</v>
      </c>
      <c r="R324" s="309"/>
      <c r="S324" s="309"/>
      <c r="T324" s="309"/>
      <c r="U324" s="309"/>
      <c r="V324" s="309"/>
      <c r="W324" s="309"/>
      <c r="X324" s="309"/>
      <c r="Y324" s="309"/>
      <c r="Z324" s="309"/>
      <c r="AA324" s="309"/>
      <c r="AB324" s="309"/>
      <c r="AC324" s="309"/>
      <c r="AD324" s="309"/>
      <c r="AE324" s="309"/>
      <c r="AF324" s="65">
        <v>0</v>
      </c>
      <c r="AG324" s="309"/>
      <c r="AH324" s="309"/>
      <c r="AI324" s="309"/>
      <c r="AJ324" s="309"/>
      <c r="AK324" s="309"/>
      <c r="AL324" s="309"/>
      <c r="AM324" s="309"/>
      <c r="AN324" s="309"/>
      <c r="AO324" s="309"/>
      <c r="AP324" s="309"/>
      <c r="AQ324" s="309"/>
      <c r="AR324" s="309"/>
      <c r="AS324" s="309"/>
      <c r="AT324" s="309"/>
    </row>
    <row r="325" spans="1:46" ht="45" customHeight="1" x14ac:dyDescent="0.25">
      <c r="A325" s="308" t="s">
        <v>617</v>
      </c>
      <c r="B325" s="308"/>
      <c r="C325" s="308"/>
      <c r="D325" s="308"/>
      <c r="E325" s="308"/>
      <c r="F325" s="308"/>
      <c r="G325" s="308"/>
      <c r="H325" s="308"/>
      <c r="I325" s="308"/>
      <c r="J325" s="308"/>
      <c r="K325" s="308"/>
      <c r="L325" s="308"/>
      <c r="M325" s="308"/>
      <c r="N325" s="308"/>
      <c r="O325" s="308"/>
      <c r="P325" s="308"/>
      <c r="Q325" s="65">
        <v>0</v>
      </c>
      <c r="R325" s="309"/>
      <c r="S325" s="309"/>
      <c r="T325" s="309"/>
      <c r="U325" s="309"/>
      <c r="V325" s="309"/>
      <c r="W325" s="309"/>
      <c r="X325" s="309"/>
      <c r="Y325" s="309"/>
      <c r="Z325" s="309"/>
      <c r="AA325" s="309"/>
      <c r="AB325" s="309"/>
      <c r="AC325" s="309"/>
      <c r="AD325" s="309"/>
      <c r="AE325" s="309"/>
      <c r="AF325" s="65">
        <v>0</v>
      </c>
      <c r="AG325" s="309"/>
      <c r="AH325" s="309"/>
      <c r="AI325" s="309"/>
      <c r="AJ325" s="309"/>
      <c r="AK325" s="309"/>
      <c r="AL325" s="309"/>
      <c r="AM325" s="309"/>
      <c r="AN325" s="309"/>
      <c r="AO325" s="309"/>
      <c r="AP325" s="309"/>
      <c r="AQ325" s="309"/>
      <c r="AR325" s="309"/>
      <c r="AS325" s="309"/>
      <c r="AT325" s="309"/>
    </row>
    <row r="326" spans="1:46" ht="45" customHeight="1" x14ac:dyDescent="0.25">
      <c r="A326" s="308" t="s">
        <v>618</v>
      </c>
      <c r="B326" s="308"/>
      <c r="C326" s="308"/>
      <c r="D326" s="308"/>
      <c r="E326" s="308"/>
      <c r="F326" s="308"/>
      <c r="G326" s="308"/>
      <c r="H326" s="308"/>
      <c r="I326" s="308"/>
      <c r="J326" s="308"/>
      <c r="K326" s="308"/>
      <c r="L326" s="308"/>
      <c r="M326" s="308"/>
      <c r="N326" s="308"/>
      <c r="O326" s="308"/>
      <c r="P326" s="308"/>
      <c r="Q326" s="65">
        <v>0</v>
      </c>
      <c r="R326" s="324"/>
      <c r="S326" s="325"/>
      <c r="T326" s="325"/>
      <c r="U326" s="325"/>
      <c r="V326" s="325"/>
      <c r="W326" s="325"/>
      <c r="X326" s="325"/>
      <c r="Y326" s="325"/>
      <c r="Z326" s="325"/>
      <c r="AA326" s="325"/>
      <c r="AB326" s="325"/>
      <c r="AC326" s="325"/>
      <c r="AD326" s="325"/>
      <c r="AE326" s="326"/>
      <c r="AF326" s="65">
        <v>0</v>
      </c>
      <c r="AG326" s="324"/>
      <c r="AH326" s="325"/>
      <c r="AI326" s="325"/>
      <c r="AJ326" s="325"/>
      <c r="AK326" s="325"/>
      <c r="AL326" s="325"/>
      <c r="AM326" s="325"/>
      <c r="AN326" s="325"/>
      <c r="AO326" s="325"/>
      <c r="AP326" s="325"/>
      <c r="AQ326" s="325"/>
      <c r="AR326" s="325"/>
      <c r="AS326" s="325"/>
      <c r="AT326" s="326"/>
    </row>
    <row r="327" spans="1:46" ht="97.4" customHeight="1" x14ac:dyDescent="0.25">
      <c r="A327" s="308" t="s">
        <v>619</v>
      </c>
      <c r="B327" s="308"/>
      <c r="C327" s="308"/>
      <c r="D327" s="308"/>
      <c r="E327" s="308"/>
      <c r="F327" s="308"/>
      <c r="G327" s="308"/>
      <c r="H327" s="308"/>
      <c r="I327" s="308"/>
      <c r="J327" s="308"/>
      <c r="K327" s="308"/>
      <c r="L327" s="308"/>
      <c r="M327" s="308"/>
      <c r="N327" s="308"/>
      <c r="O327" s="308"/>
      <c r="P327" s="308"/>
      <c r="Q327" s="65">
        <v>0</v>
      </c>
      <c r="R327" s="312"/>
      <c r="S327" s="312"/>
      <c r="T327" s="312"/>
      <c r="U327" s="312"/>
      <c r="V327" s="312"/>
      <c r="W327" s="312"/>
      <c r="X327" s="312"/>
      <c r="Y327" s="312"/>
      <c r="Z327" s="312"/>
      <c r="AA327" s="312"/>
      <c r="AB327" s="312"/>
      <c r="AC327" s="312"/>
      <c r="AD327" s="312"/>
      <c r="AE327" s="312"/>
      <c r="AF327" s="65">
        <v>0</v>
      </c>
      <c r="AG327" s="312"/>
      <c r="AH327" s="312"/>
      <c r="AI327" s="312"/>
      <c r="AJ327" s="312"/>
      <c r="AK327" s="312"/>
      <c r="AL327" s="312"/>
      <c r="AM327" s="312"/>
      <c r="AN327" s="312"/>
      <c r="AO327" s="312"/>
      <c r="AP327" s="312"/>
      <c r="AQ327" s="312"/>
      <c r="AR327" s="312"/>
      <c r="AS327" s="312"/>
      <c r="AT327" s="312"/>
    </row>
    <row r="328" spans="1:46" ht="16.5" customHeight="1" thickTop="1" thickBot="1" x14ac:dyDescent="0.3">
      <c r="A328" s="57"/>
      <c r="B328" s="57"/>
      <c r="C328" s="57"/>
      <c r="D328" s="57"/>
      <c r="E328" s="57"/>
      <c r="F328" s="57"/>
      <c r="G328" s="57"/>
      <c r="H328" s="57"/>
      <c r="I328" s="57"/>
      <c r="J328" s="57"/>
      <c r="K328" s="57"/>
      <c r="L328" s="57"/>
      <c r="M328" s="57"/>
      <c r="N328" s="57"/>
      <c r="O328" s="57"/>
      <c r="P328" s="57"/>
      <c r="Q328" s="66"/>
      <c r="R328" s="57"/>
      <c r="S328" s="57"/>
      <c r="T328" s="57"/>
      <c r="U328" s="57"/>
      <c r="V328" s="57"/>
      <c r="W328" s="57"/>
      <c r="X328" s="57"/>
      <c r="Y328" s="57"/>
      <c r="Z328" s="57"/>
      <c r="AA328" s="57"/>
      <c r="AB328" s="57"/>
      <c r="AC328" s="57"/>
      <c r="AD328" s="57"/>
      <c r="AE328" s="57"/>
      <c r="AF328" s="66"/>
      <c r="AG328" s="57"/>
      <c r="AH328" s="57"/>
      <c r="AI328" s="57"/>
      <c r="AJ328" s="57"/>
      <c r="AK328" s="57"/>
      <c r="AL328" s="57"/>
      <c r="AM328" s="57"/>
      <c r="AN328" s="57"/>
      <c r="AO328" s="57"/>
      <c r="AP328" s="57"/>
      <c r="AQ328" s="57"/>
      <c r="AR328" s="57"/>
      <c r="AS328" s="57"/>
      <c r="AT328" s="57"/>
    </row>
    <row r="329" spans="1:46" ht="45" customHeight="1" x14ac:dyDescent="0.25">
      <c r="A329" s="313" t="s">
        <v>124</v>
      </c>
      <c r="B329" s="313"/>
      <c r="C329" s="313"/>
      <c r="D329" s="313"/>
      <c r="E329" s="313"/>
      <c r="F329" s="313"/>
      <c r="G329" s="313"/>
      <c r="H329" s="313"/>
      <c r="I329" s="313"/>
      <c r="J329" s="313"/>
      <c r="K329" s="313"/>
      <c r="L329" s="313"/>
      <c r="M329" s="313"/>
      <c r="N329" s="313"/>
      <c r="O329" s="313"/>
      <c r="P329" s="313"/>
      <c r="Q329" s="67" t="s">
        <v>65</v>
      </c>
      <c r="R329" s="314" t="s">
        <v>66</v>
      </c>
      <c r="S329" s="314"/>
      <c r="T329" s="314"/>
      <c r="U329" s="314"/>
      <c r="V329" s="314"/>
      <c r="W329" s="314"/>
      <c r="X329" s="314"/>
      <c r="Y329" s="314"/>
      <c r="Z329" s="314"/>
      <c r="AA329" s="314"/>
      <c r="AB329" s="314"/>
      <c r="AC329" s="314"/>
      <c r="AD329" s="314"/>
      <c r="AE329" s="314"/>
      <c r="AF329" s="68" t="s">
        <v>65</v>
      </c>
      <c r="AG329" s="315" t="s">
        <v>8</v>
      </c>
      <c r="AH329" s="315"/>
      <c r="AI329" s="315"/>
      <c r="AJ329" s="315"/>
      <c r="AK329" s="315"/>
      <c r="AL329" s="315"/>
      <c r="AM329" s="315"/>
      <c r="AN329" s="315"/>
      <c r="AO329" s="315"/>
      <c r="AP329" s="315"/>
      <c r="AQ329" s="315"/>
      <c r="AR329" s="315"/>
      <c r="AS329" s="315"/>
      <c r="AT329" s="315"/>
    </row>
    <row r="330" spans="1:46" ht="45" customHeight="1" x14ac:dyDescent="0.25">
      <c r="A330" s="308" t="s">
        <v>620</v>
      </c>
      <c r="B330" s="308"/>
      <c r="C330" s="308"/>
      <c r="D330" s="308"/>
      <c r="E330" s="308"/>
      <c r="F330" s="308"/>
      <c r="G330" s="308"/>
      <c r="H330" s="308"/>
      <c r="I330" s="308"/>
      <c r="J330" s="308"/>
      <c r="K330" s="308"/>
      <c r="L330" s="308"/>
      <c r="M330" s="308"/>
      <c r="N330" s="308"/>
      <c r="O330" s="308"/>
      <c r="P330" s="308"/>
      <c r="Q330" s="65">
        <v>0</v>
      </c>
      <c r="R330" s="309" t="s">
        <v>404</v>
      </c>
      <c r="S330" s="309"/>
      <c r="T330" s="309"/>
      <c r="U330" s="309"/>
      <c r="V330" s="309"/>
      <c r="W330" s="309"/>
      <c r="X330" s="309"/>
      <c r="Y330" s="309"/>
      <c r="Z330" s="309"/>
      <c r="AA330" s="309"/>
      <c r="AB330" s="309"/>
      <c r="AC330" s="309"/>
      <c r="AD330" s="309"/>
      <c r="AE330" s="309"/>
      <c r="AF330" s="65">
        <v>0</v>
      </c>
      <c r="AG330" s="309" t="s">
        <v>405</v>
      </c>
      <c r="AH330" s="309"/>
      <c r="AI330" s="309"/>
      <c r="AJ330" s="309"/>
      <c r="AK330" s="309"/>
      <c r="AL330" s="309"/>
      <c r="AM330" s="309"/>
      <c r="AN330" s="309"/>
      <c r="AO330" s="309"/>
      <c r="AP330" s="309"/>
      <c r="AQ330" s="309"/>
      <c r="AR330" s="309"/>
      <c r="AS330" s="309"/>
      <c r="AT330" s="309"/>
    </row>
    <row r="331" spans="1:46" ht="45" customHeight="1" x14ac:dyDescent="0.25">
      <c r="A331" s="308" t="s">
        <v>621</v>
      </c>
      <c r="B331" s="308"/>
      <c r="C331" s="308"/>
      <c r="D331" s="308"/>
      <c r="E331" s="308"/>
      <c r="F331" s="308"/>
      <c r="G331" s="308"/>
      <c r="H331" s="308"/>
      <c r="I331" s="308"/>
      <c r="J331" s="308"/>
      <c r="K331" s="308"/>
      <c r="L331" s="308"/>
      <c r="M331" s="308"/>
      <c r="N331" s="308"/>
      <c r="O331" s="308"/>
      <c r="P331" s="308"/>
      <c r="Q331" s="65">
        <v>0</v>
      </c>
      <c r="R331" s="312"/>
      <c r="S331" s="312"/>
      <c r="T331" s="312"/>
      <c r="U331" s="312"/>
      <c r="V331" s="312"/>
      <c r="W331" s="312"/>
      <c r="X331" s="312"/>
      <c r="Y331" s="312"/>
      <c r="Z331" s="312"/>
      <c r="AA331" s="312"/>
      <c r="AB331" s="312"/>
      <c r="AC331" s="312"/>
      <c r="AD331" s="312"/>
      <c r="AE331" s="312"/>
      <c r="AF331" s="65">
        <v>0</v>
      </c>
      <c r="AG331" s="312"/>
      <c r="AH331" s="312"/>
      <c r="AI331" s="312"/>
      <c r="AJ331" s="312"/>
      <c r="AK331" s="312"/>
      <c r="AL331" s="312"/>
      <c r="AM331" s="312"/>
      <c r="AN331" s="312"/>
      <c r="AO331" s="312"/>
      <c r="AP331" s="312"/>
      <c r="AQ331" s="312"/>
      <c r="AR331" s="312"/>
      <c r="AS331" s="312"/>
      <c r="AT331" s="312"/>
    </row>
    <row r="332" spans="1:46" ht="45" customHeight="1" x14ac:dyDescent="0.25">
      <c r="A332" s="308" t="s">
        <v>622</v>
      </c>
      <c r="B332" s="308"/>
      <c r="C332" s="308"/>
      <c r="D332" s="308"/>
      <c r="E332" s="308"/>
      <c r="F332" s="308"/>
      <c r="G332" s="308"/>
      <c r="H332" s="308"/>
      <c r="I332" s="308"/>
      <c r="J332" s="308"/>
      <c r="K332" s="308"/>
      <c r="L332" s="308"/>
      <c r="M332" s="308"/>
      <c r="N332" s="308"/>
      <c r="O332" s="308"/>
      <c r="P332" s="308"/>
      <c r="Q332" s="65">
        <v>0</v>
      </c>
      <c r="R332" s="309"/>
      <c r="S332" s="309"/>
      <c r="T332" s="309"/>
      <c r="U332" s="309"/>
      <c r="V332" s="309"/>
      <c r="W332" s="309"/>
      <c r="X332" s="309"/>
      <c r="Y332" s="309"/>
      <c r="Z332" s="309"/>
      <c r="AA332" s="309"/>
      <c r="AB332" s="309"/>
      <c r="AC332" s="309"/>
      <c r="AD332" s="309"/>
      <c r="AE332" s="309"/>
      <c r="AF332" s="65">
        <v>0</v>
      </c>
      <c r="AG332" s="309"/>
      <c r="AH332" s="309"/>
      <c r="AI332" s="309"/>
      <c r="AJ332" s="309"/>
      <c r="AK332" s="309"/>
      <c r="AL332" s="309"/>
      <c r="AM332" s="309"/>
      <c r="AN332" s="309"/>
      <c r="AO332" s="309"/>
      <c r="AP332" s="309"/>
      <c r="AQ332" s="309"/>
      <c r="AR332" s="309"/>
      <c r="AS332" s="309"/>
      <c r="AT332" s="309"/>
    </row>
    <row r="333" spans="1:46" ht="61.4" customHeight="1" x14ac:dyDescent="0.25">
      <c r="A333" s="308" t="s">
        <v>623</v>
      </c>
      <c r="B333" s="308"/>
      <c r="C333" s="308"/>
      <c r="D333" s="308"/>
      <c r="E333" s="308"/>
      <c r="F333" s="308"/>
      <c r="G333" s="308"/>
      <c r="H333" s="308"/>
      <c r="I333" s="308"/>
      <c r="J333" s="308"/>
      <c r="K333" s="308"/>
      <c r="L333" s="308"/>
      <c r="M333" s="308"/>
      <c r="N333" s="308"/>
      <c r="O333" s="308"/>
      <c r="P333" s="308"/>
      <c r="Q333" s="65">
        <v>0</v>
      </c>
      <c r="R333" s="309"/>
      <c r="S333" s="309"/>
      <c r="T333" s="309"/>
      <c r="U333" s="309"/>
      <c r="V333" s="309"/>
      <c r="W333" s="309"/>
      <c r="X333" s="309"/>
      <c r="Y333" s="309"/>
      <c r="Z333" s="309"/>
      <c r="AA333" s="309"/>
      <c r="AB333" s="309"/>
      <c r="AC333" s="309"/>
      <c r="AD333" s="309"/>
      <c r="AE333" s="309"/>
      <c r="AF333" s="65">
        <v>0</v>
      </c>
      <c r="AG333" s="309"/>
      <c r="AH333" s="309"/>
      <c r="AI333" s="309"/>
      <c r="AJ333" s="309"/>
      <c r="AK333" s="309"/>
      <c r="AL333" s="309"/>
      <c r="AM333" s="309"/>
      <c r="AN333" s="309"/>
      <c r="AO333" s="309"/>
      <c r="AP333" s="309"/>
      <c r="AQ333" s="309"/>
      <c r="AR333" s="309"/>
      <c r="AS333" s="309"/>
      <c r="AT333" s="309"/>
    </row>
    <row r="334" spans="1:46" ht="45" customHeight="1" x14ac:dyDescent="0.25">
      <c r="A334" s="308" t="s">
        <v>624</v>
      </c>
      <c r="B334" s="308"/>
      <c r="C334" s="308"/>
      <c r="D334" s="308"/>
      <c r="E334" s="308"/>
      <c r="F334" s="308"/>
      <c r="G334" s="308"/>
      <c r="H334" s="308"/>
      <c r="I334" s="308"/>
      <c r="J334" s="308"/>
      <c r="K334" s="308"/>
      <c r="L334" s="308"/>
      <c r="M334" s="308"/>
      <c r="N334" s="308"/>
      <c r="O334" s="308"/>
      <c r="P334" s="308"/>
      <c r="Q334" s="65">
        <v>0</v>
      </c>
      <c r="R334" s="309"/>
      <c r="S334" s="309"/>
      <c r="T334" s="309"/>
      <c r="U334" s="309"/>
      <c r="V334" s="309"/>
      <c r="W334" s="309"/>
      <c r="X334" s="309"/>
      <c r="Y334" s="309"/>
      <c r="Z334" s="309"/>
      <c r="AA334" s="309"/>
      <c r="AB334" s="309"/>
      <c r="AC334" s="309"/>
      <c r="AD334" s="309"/>
      <c r="AE334" s="309"/>
      <c r="AF334" s="65">
        <v>0</v>
      </c>
      <c r="AG334" s="309"/>
      <c r="AH334" s="309"/>
      <c r="AI334" s="309"/>
      <c r="AJ334" s="309"/>
      <c r="AK334" s="309"/>
      <c r="AL334" s="309"/>
      <c r="AM334" s="309"/>
      <c r="AN334" s="309"/>
      <c r="AO334" s="309"/>
      <c r="AP334" s="309"/>
      <c r="AQ334" s="309"/>
      <c r="AR334" s="309"/>
      <c r="AS334" s="309"/>
      <c r="AT334" s="309"/>
    </row>
    <row r="337" spans="1:46" ht="35.9" customHeight="1" x14ac:dyDescent="0.25">
      <c r="A337" s="269" t="s">
        <v>625</v>
      </c>
      <c r="B337" s="269"/>
      <c r="C337" s="269"/>
      <c r="D337" s="269"/>
      <c r="E337" s="269"/>
      <c r="F337" s="269"/>
      <c r="G337" s="269"/>
      <c r="H337" s="269"/>
      <c r="I337" s="269"/>
      <c r="J337" s="269"/>
      <c r="K337" s="269"/>
      <c r="L337" s="269"/>
      <c r="M337" s="269"/>
      <c r="N337" s="269"/>
      <c r="O337" s="269"/>
      <c r="P337" s="269"/>
      <c r="Q337" s="269"/>
      <c r="R337" s="269"/>
      <c r="S337" s="269"/>
      <c r="T337" s="269"/>
      <c r="U337" s="269"/>
      <c r="V337" s="269"/>
      <c r="W337" s="269"/>
      <c r="X337" s="269"/>
      <c r="Y337" s="269"/>
      <c r="Z337" s="269"/>
      <c r="AA337" s="269"/>
      <c r="AB337" s="269"/>
      <c r="AC337" s="269"/>
      <c r="AD337" s="269"/>
      <c r="AE337" s="269"/>
      <c r="AF337"/>
      <c r="AG337" s="245" t="s">
        <v>62</v>
      </c>
      <c r="AH337" s="245"/>
      <c r="AI337" s="245"/>
      <c r="AJ337" s="245"/>
      <c r="AK337" s="69">
        <f>(('Artículo 121 (resumen PI)'!C21*0.8+'Artículo 121 (resumen PI)'!F21*0.2)+('Artículo 121 (resumen PNT)'!C21*0.8+'Artículo 121 (resumen PNT)'!F21*0.2))/2</f>
        <v>0</v>
      </c>
      <c r="AL337"/>
      <c r="AM337"/>
      <c r="AN337"/>
      <c r="AO337"/>
      <c r="AP337"/>
      <c r="AQ337"/>
      <c r="AR337"/>
      <c r="AS337"/>
      <c r="AT337"/>
    </row>
    <row r="338" spans="1:46" ht="15.75" customHeight="1" x14ac:dyDescent="0.25">
      <c r="A338" s="60"/>
      <c r="B338" s="61"/>
      <c r="C338" s="61"/>
      <c r="D338" s="61"/>
      <c r="E338" s="61"/>
      <c r="F338" s="61"/>
      <c r="G338" s="61"/>
      <c r="H338" s="61"/>
      <c r="I338" s="61"/>
      <c r="J338" s="61"/>
      <c r="K338" s="61"/>
      <c r="L338" s="61"/>
      <c r="M338" s="61"/>
      <c r="N338" s="61"/>
      <c r="O338" s="61"/>
      <c r="P338" s="61"/>
      <c r="Q338" s="26"/>
      <c r="R338" s="61"/>
      <c r="S338" s="61"/>
      <c r="T338" s="61"/>
      <c r="U338" s="61"/>
      <c r="V338" s="61"/>
      <c r="W338" s="61"/>
      <c r="X338" s="61"/>
      <c r="Y338" s="61"/>
      <c r="Z338" s="61"/>
      <c r="AA338" s="61"/>
      <c r="AB338" s="61"/>
      <c r="AC338" s="61"/>
      <c r="AD338" s="61"/>
      <c r="AE338" s="61"/>
      <c r="AF338"/>
      <c r="AG338"/>
      <c r="AH338"/>
      <c r="AI338"/>
      <c r="AJ338"/>
      <c r="AK338"/>
      <c r="AL338"/>
      <c r="AM338"/>
      <c r="AN338"/>
      <c r="AO338"/>
      <c r="AP338"/>
      <c r="AQ338"/>
      <c r="AR338"/>
      <c r="AS338"/>
      <c r="AT338"/>
    </row>
    <row r="339" spans="1:46" ht="15.5" x14ac:dyDescent="0.25">
      <c r="A339" s="60" t="s">
        <v>63</v>
      </c>
      <c r="B339" s="61"/>
      <c r="C339" s="61"/>
      <c r="D339" s="61"/>
      <c r="E339" s="61"/>
      <c r="F339" s="61"/>
      <c r="G339" s="61"/>
      <c r="H339" s="61"/>
      <c r="I339" s="61"/>
      <c r="J339" s="61"/>
      <c r="K339" s="61"/>
      <c r="L339" s="61"/>
      <c r="M339" s="61"/>
      <c r="N339" s="61"/>
      <c r="O339" s="61"/>
      <c r="P339" s="61"/>
      <c r="Q339" s="26"/>
      <c r="R339" s="61"/>
      <c r="S339" s="61"/>
      <c r="T339" s="61"/>
      <c r="U339" s="61"/>
      <c r="V339" s="61"/>
      <c r="W339" s="61"/>
      <c r="X339" s="61"/>
      <c r="Y339" s="61"/>
      <c r="Z339" s="61"/>
      <c r="AA339" s="61"/>
      <c r="AB339" s="61"/>
      <c r="AC339" s="61"/>
      <c r="AD339" s="61"/>
      <c r="AE339" s="61"/>
      <c r="AF339"/>
      <c r="AG339"/>
      <c r="AH339"/>
      <c r="AI339"/>
      <c r="AJ339"/>
      <c r="AK339"/>
      <c r="AL339"/>
      <c r="AM339"/>
      <c r="AN339"/>
      <c r="AO339"/>
      <c r="AP339"/>
      <c r="AQ339"/>
      <c r="AR339"/>
      <c r="AS339"/>
      <c r="AT339"/>
    </row>
    <row r="340" spans="1:46" ht="15" customHeight="1" x14ac:dyDescent="0.25">
      <c r="A340" s="57"/>
      <c r="B340" s="57"/>
      <c r="C340" s="57"/>
      <c r="D340" s="57"/>
      <c r="E340" s="57"/>
      <c r="F340" s="57"/>
      <c r="G340" s="57"/>
      <c r="H340" s="57"/>
      <c r="I340" s="57"/>
      <c r="J340" s="57"/>
      <c r="K340" s="57"/>
      <c r="L340" s="57"/>
      <c r="M340" s="57"/>
      <c r="N340" s="57"/>
      <c r="O340" s="57"/>
      <c r="P340" s="57"/>
      <c r="R340" s="57"/>
      <c r="S340" s="57"/>
      <c r="T340" s="57"/>
      <c r="U340" s="57"/>
      <c r="V340" s="57"/>
      <c r="W340" s="57"/>
      <c r="X340" s="57"/>
      <c r="Y340" s="57"/>
      <c r="Z340" s="57"/>
      <c r="AA340" s="57"/>
      <c r="AB340" s="57"/>
      <c r="AC340" s="57"/>
      <c r="AD340" s="57"/>
      <c r="AE340" s="57"/>
      <c r="AF340"/>
      <c r="AG340"/>
      <c r="AH340"/>
      <c r="AI340"/>
      <c r="AJ340"/>
      <c r="AK340"/>
      <c r="AL340"/>
      <c r="AM340"/>
      <c r="AN340"/>
      <c r="AO340"/>
      <c r="AP340"/>
      <c r="AQ340"/>
      <c r="AR340"/>
      <c r="AS340"/>
      <c r="AT340"/>
    </row>
    <row r="341" spans="1:46" ht="80.900000000000006" customHeight="1" thickBot="1" x14ac:dyDescent="0.3">
      <c r="A341" s="273" t="s">
        <v>626</v>
      </c>
      <c r="B341" s="273"/>
      <c r="C341" s="273"/>
      <c r="D341" s="273"/>
      <c r="E341" s="273"/>
      <c r="F341" s="273"/>
      <c r="G341" s="273"/>
      <c r="H341" s="273"/>
      <c r="I341" s="273"/>
      <c r="J341" s="273"/>
      <c r="K341" s="273"/>
      <c r="L341" s="273"/>
      <c r="M341" s="273"/>
      <c r="N341" s="273"/>
      <c r="O341" s="273"/>
      <c r="P341" s="273"/>
      <c r="Q341" s="62"/>
      <c r="R341" s="57"/>
      <c r="S341" s="57"/>
      <c r="T341" s="57"/>
      <c r="U341" s="57"/>
      <c r="V341" s="311"/>
      <c r="W341" s="311"/>
      <c r="X341" s="311"/>
      <c r="Y341" s="311"/>
      <c r="Z341" s="311"/>
      <c r="AA341" s="311"/>
      <c r="AB341" s="311"/>
      <c r="AC341" s="311"/>
      <c r="AD341" s="311"/>
      <c r="AE341" s="311"/>
      <c r="AF341" s="62"/>
      <c r="AG341" s="57"/>
      <c r="AH341" s="57"/>
      <c r="AI341" s="57"/>
      <c r="AJ341" s="57"/>
      <c r="AK341" s="311"/>
      <c r="AL341" s="311"/>
      <c r="AM341" s="311"/>
      <c r="AN341" s="311"/>
      <c r="AO341" s="311"/>
      <c r="AP341" s="311"/>
      <c r="AQ341" s="311"/>
      <c r="AR341" s="311"/>
      <c r="AS341" s="311"/>
      <c r="AT341" s="311"/>
    </row>
    <row r="342" spans="1:46" ht="45" customHeight="1" x14ac:dyDescent="0.25">
      <c r="A342" s="305" t="s">
        <v>44</v>
      </c>
      <c r="B342" s="305"/>
      <c r="C342" s="305"/>
      <c r="D342" s="305"/>
      <c r="E342" s="305"/>
      <c r="F342" s="305"/>
      <c r="G342" s="305"/>
      <c r="H342" s="305"/>
      <c r="I342" s="305"/>
      <c r="J342" s="305"/>
      <c r="K342" s="305"/>
      <c r="L342" s="305"/>
      <c r="M342" s="305"/>
      <c r="N342" s="305"/>
      <c r="O342" s="305"/>
      <c r="P342" s="305"/>
      <c r="Q342" s="63" t="s">
        <v>65</v>
      </c>
      <c r="R342" s="306" t="s">
        <v>66</v>
      </c>
      <c r="S342" s="306"/>
      <c r="T342" s="306"/>
      <c r="U342" s="306"/>
      <c r="V342" s="306"/>
      <c r="W342" s="306"/>
      <c r="X342" s="306"/>
      <c r="Y342" s="306"/>
      <c r="Z342" s="306"/>
      <c r="AA342" s="306"/>
      <c r="AB342" s="306"/>
      <c r="AC342" s="306"/>
      <c r="AD342" s="306"/>
      <c r="AE342" s="306"/>
      <c r="AF342" s="64" t="s">
        <v>65</v>
      </c>
      <c r="AG342" s="307" t="s">
        <v>8</v>
      </c>
      <c r="AH342" s="307"/>
      <c r="AI342" s="307"/>
      <c r="AJ342" s="307"/>
      <c r="AK342" s="307"/>
      <c r="AL342" s="307"/>
      <c r="AM342" s="307"/>
      <c r="AN342" s="307"/>
      <c r="AO342" s="307"/>
      <c r="AP342" s="307"/>
      <c r="AQ342" s="307"/>
      <c r="AR342" s="307"/>
      <c r="AS342" s="307"/>
      <c r="AT342" s="307"/>
    </row>
    <row r="343" spans="1:46" ht="45" customHeight="1" x14ac:dyDescent="0.25">
      <c r="A343" s="308" t="s">
        <v>627</v>
      </c>
      <c r="B343" s="308"/>
      <c r="C343" s="308"/>
      <c r="D343" s="308"/>
      <c r="E343" s="308"/>
      <c r="F343" s="308"/>
      <c r="G343" s="308"/>
      <c r="H343" s="308"/>
      <c r="I343" s="308"/>
      <c r="J343" s="308"/>
      <c r="K343" s="308"/>
      <c r="L343" s="308"/>
      <c r="M343" s="308"/>
      <c r="N343" s="308"/>
      <c r="O343" s="308"/>
      <c r="P343" s="308"/>
      <c r="Q343" s="65">
        <v>0</v>
      </c>
      <c r="R343" s="309" t="s">
        <v>404</v>
      </c>
      <c r="S343" s="309"/>
      <c r="T343" s="309"/>
      <c r="U343" s="309"/>
      <c r="V343" s="309"/>
      <c r="W343" s="309"/>
      <c r="X343" s="309"/>
      <c r="Y343" s="309"/>
      <c r="Z343" s="309"/>
      <c r="AA343" s="309"/>
      <c r="AB343" s="309"/>
      <c r="AC343" s="309"/>
      <c r="AD343" s="309"/>
      <c r="AE343" s="309"/>
      <c r="AF343" s="65">
        <v>0</v>
      </c>
      <c r="AG343" s="309" t="s">
        <v>405</v>
      </c>
      <c r="AH343" s="309"/>
      <c r="AI343" s="309"/>
      <c r="AJ343" s="309"/>
      <c r="AK343" s="309"/>
      <c r="AL343" s="309"/>
      <c r="AM343" s="309"/>
      <c r="AN343" s="309"/>
      <c r="AO343" s="309"/>
      <c r="AP343" s="309"/>
      <c r="AQ343" s="309"/>
      <c r="AR343" s="309"/>
      <c r="AS343" s="309"/>
      <c r="AT343" s="309"/>
    </row>
    <row r="344" spans="1:46" ht="45" customHeight="1" x14ac:dyDescent="0.25">
      <c r="A344" s="308" t="s">
        <v>197</v>
      </c>
      <c r="B344" s="308"/>
      <c r="C344" s="308"/>
      <c r="D344" s="308"/>
      <c r="E344" s="308"/>
      <c r="F344" s="308"/>
      <c r="G344" s="308"/>
      <c r="H344" s="308"/>
      <c r="I344" s="308"/>
      <c r="J344" s="308"/>
      <c r="K344" s="308"/>
      <c r="L344" s="308"/>
      <c r="M344" s="308"/>
      <c r="N344" s="308"/>
      <c r="O344" s="308"/>
      <c r="P344" s="308"/>
      <c r="Q344" s="65">
        <v>0</v>
      </c>
      <c r="R344" s="312"/>
      <c r="S344" s="312"/>
      <c r="T344" s="312"/>
      <c r="U344" s="312"/>
      <c r="V344" s="312"/>
      <c r="W344" s="312"/>
      <c r="X344" s="312"/>
      <c r="Y344" s="312"/>
      <c r="Z344" s="312"/>
      <c r="AA344" s="312"/>
      <c r="AB344" s="312"/>
      <c r="AC344" s="312"/>
      <c r="AD344" s="312"/>
      <c r="AE344" s="312"/>
      <c r="AF344" s="65">
        <v>0</v>
      </c>
      <c r="AG344" s="312"/>
      <c r="AH344" s="312"/>
      <c r="AI344" s="312"/>
      <c r="AJ344" s="312"/>
      <c r="AK344" s="312"/>
      <c r="AL344" s="312"/>
      <c r="AM344" s="312"/>
      <c r="AN344" s="312"/>
      <c r="AO344" s="312"/>
      <c r="AP344" s="312"/>
      <c r="AQ344" s="312"/>
      <c r="AR344" s="312"/>
      <c r="AS344" s="312"/>
      <c r="AT344" s="312"/>
    </row>
    <row r="345" spans="1:46" ht="80.150000000000006" customHeight="1" x14ac:dyDescent="0.25">
      <c r="A345" s="308" t="s">
        <v>628</v>
      </c>
      <c r="B345" s="308"/>
      <c r="C345" s="308"/>
      <c r="D345" s="308"/>
      <c r="E345" s="308"/>
      <c r="F345" s="308"/>
      <c r="G345" s="308"/>
      <c r="H345" s="308"/>
      <c r="I345" s="308"/>
      <c r="J345" s="308"/>
      <c r="K345" s="308"/>
      <c r="L345" s="308"/>
      <c r="M345" s="308"/>
      <c r="N345" s="308"/>
      <c r="O345" s="308"/>
      <c r="P345" s="308"/>
      <c r="Q345" s="65">
        <v>0</v>
      </c>
      <c r="R345" s="312"/>
      <c r="S345" s="312"/>
      <c r="T345" s="312"/>
      <c r="U345" s="312"/>
      <c r="V345" s="312"/>
      <c r="W345" s="312"/>
      <c r="X345" s="312"/>
      <c r="Y345" s="312"/>
      <c r="Z345" s="312"/>
      <c r="AA345" s="312"/>
      <c r="AB345" s="312"/>
      <c r="AC345" s="312"/>
      <c r="AD345" s="312"/>
      <c r="AE345" s="312"/>
      <c r="AF345" s="65">
        <v>0</v>
      </c>
      <c r="AG345" s="312"/>
      <c r="AH345" s="312"/>
      <c r="AI345" s="312"/>
      <c r="AJ345" s="312"/>
      <c r="AK345" s="312"/>
      <c r="AL345" s="312"/>
      <c r="AM345" s="312"/>
      <c r="AN345" s="312"/>
      <c r="AO345" s="312"/>
      <c r="AP345" s="312"/>
      <c r="AQ345" s="312"/>
      <c r="AR345" s="312"/>
      <c r="AS345" s="312"/>
      <c r="AT345" s="312"/>
    </row>
    <row r="346" spans="1:46" ht="45" customHeight="1" x14ac:dyDescent="0.25">
      <c r="A346" s="308" t="s">
        <v>629</v>
      </c>
      <c r="B346" s="308"/>
      <c r="C346" s="308"/>
      <c r="D346" s="308"/>
      <c r="E346" s="308"/>
      <c r="F346" s="308"/>
      <c r="G346" s="308"/>
      <c r="H346" s="308"/>
      <c r="I346" s="308"/>
      <c r="J346" s="308"/>
      <c r="K346" s="308"/>
      <c r="L346" s="308"/>
      <c r="M346" s="308"/>
      <c r="N346" s="308"/>
      <c r="O346" s="308"/>
      <c r="P346" s="308"/>
      <c r="Q346" s="65">
        <v>0</v>
      </c>
      <c r="R346" s="312"/>
      <c r="S346" s="312"/>
      <c r="T346" s="312"/>
      <c r="U346" s="312"/>
      <c r="V346" s="312"/>
      <c r="W346" s="312"/>
      <c r="X346" s="312"/>
      <c r="Y346" s="312"/>
      <c r="Z346" s="312"/>
      <c r="AA346" s="312"/>
      <c r="AB346" s="312"/>
      <c r="AC346" s="312"/>
      <c r="AD346" s="312"/>
      <c r="AE346" s="312"/>
      <c r="AF346" s="65">
        <v>0</v>
      </c>
      <c r="AG346" s="312"/>
      <c r="AH346" s="312"/>
      <c r="AI346" s="312"/>
      <c r="AJ346" s="312"/>
      <c r="AK346" s="312"/>
      <c r="AL346" s="312"/>
      <c r="AM346" s="312"/>
      <c r="AN346" s="312"/>
      <c r="AO346" s="312"/>
      <c r="AP346" s="312"/>
      <c r="AQ346" s="312"/>
      <c r="AR346" s="312"/>
      <c r="AS346" s="312"/>
      <c r="AT346" s="312"/>
    </row>
    <row r="347" spans="1:46" ht="45" customHeight="1" x14ac:dyDescent="0.25">
      <c r="A347" s="308" t="s">
        <v>630</v>
      </c>
      <c r="B347" s="308"/>
      <c r="C347" s="308"/>
      <c r="D347" s="308"/>
      <c r="E347" s="308"/>
      <c r="F347" s="308"/>
      <c r="G347" s="308"/>
      <c r="H347" s="308"/>
      <c r="I347" s="308"/>
      <c r="J347" s="308"/>
      <c r="K347" s="308"/>
      <c r="L347" s="308"/>
      <c r="M347" s="308"/>
      <c r="N347" s="308"/>
      <c r="O347" s="308"/>
      <c r="P347" s="308"/>
      <c r="Q347" s="65">
        <v>0</v>
      </c>
      <c r="R347" s="312"/>
      <c r="S347" s="312"/>
      <c r="T347" s="312"/>
      <c r="U347" s="312"/>
      <c r="V347" s="312"/>
      <c r="W347" s="312"/>
      <c r="X347" s="312"/>
      <c r="Y347" s="312"/>
      <c r="Z347" s="312"/>
      <c r="AA347" s="312"/>
      <c r="AB347" s="312"/>
      <c r="AC347" s="312"/>
      <c r="AD347" s="312"/>
      <c r="AE347" s="312"/>
      <c r="AF347" s="65">
        <v>0</v>
      </c>
      <c r="AG347" s="312"/>
      <c r="AH347" s="312"/>
      <c r="AI347" s="312"/>
      <c r="AJ347" s="312"/>
      <c r="AK347" s="312"/>
      <c r="AL347" s="312"/>
      <c r="AM347" s="312"/>
      <c r="AN347" s="312"/>
      <c r="AO347" s="312"/>
      <c r="AP347" s="312"/>
      <c r="AQ347" s="312"/>
      <c r="AR347" s="312"/>
      <c r="AS347" s="312"/>
      <c r="AT347" s="312"/>
    </row>
    <row r="348" spans="1:46" ht="45" customHeight="1" x14ac:dyDescent="0.25">
      <c r="A348" s="308" t="s">
        <v>631</v>
      </c>
      <c r="B348" s="308"/>
      <c r="C348" s="308"/>
      <c r="D348" s="308"/>
      <c r="E348" s="308"/>
      <c r="F348" s="308"/>
      <c r="G348" s="308"/>
      <c r="H348" s="308"/>
      <c r="I348" s="308"/>
      <c r="J348" s="308"/>
      <c r="K348" s="308"/>
      <c r="L348" s="308"/>
      <c r="M348" s="308"/>
      <c r="N348" s="308"/>
      <c r="O348" s="308"/>
      <c r="P348" s="308"/>
      <c r="Q348" s="65">
        <v>0</v>
      </c>
      <c r="R348" s="309"/>
      <c r="S348" s="309"/>
      <c r="T348" s="309"/>
      <c r="U348" s="309"/>
      <c r="V348" s="309"/>
      <c r="W348" s="309"/>
      <c r="X348" s="309"/>
      <c r="Y348" s="309"/>
      <c r="Z348" s="309"/>
      <c r="AA348" s="309"/>
      <c r="AB348" s="309"/>
      <c r="AC348" s="309"/>
      <c r="AD348" s="309"/>
      <c r="AE348" s="309"/>
      <c r="AF348" s="65">
        <v>0</v>
      </c>
      <c r="AG348" s="309"/>
      <c r="AH348" s="309"/>
      <c r="AI348" s="309"/>
      <c r="AJ348" s="309"/>
      <c r="AK348" s="309"/>
      <c r="AL348" s="309"/>
      <c r="AM348" s="309"/>
      <c r="AN348" s="309"/>
      <c r="AO348" s="309"/>
      <c r="AP348" s="309"/>
      <c r="AQ348" s="309"/>
      <c r="AR348" s="309"/>
      <c r="AS348" s="309"/>
      <c r="AT348" s="309"/>
    </row>
    <row r="349" spans="1:46" ht="45" customHeight="1" x14ac:dyDescent="0.25">
      <c r="A349" s="308" t="s">
        <v>632</v>
      </c>
      <c r="B349" s="308"/>
      <c r="C349" s="308"/>
      <c r="D349" s="308"/>
      <c r="E349" s="308"/>
      <c r="F349" s="308"/>
      <c r="G349" s="308"/>
      <c r="H349" s="308"/>
      <c r="I349" s="308"/>
      <c r="J349" s="308"/>
      <c r="K349" s="308"/>
      <c r="L349" s="308"/>
      <c r="M349" s="308"/>
      <c r="N349" s="308"/>
      <c r="O349" s="308"/>
      <c r="P349" s="308"/>
      <c r="Q349" s="65">
        <v>0</v>
      </c>
      <c r="R349" s="309"/>
      <c r="S349" s="309"/>
      <c r="T349" s="309"/>
      <c r="U349" s="309"/>
      <c r="V349" s="309"/>
      <c r="W349" s="309"/>
      <c r="X349" s="309"/>
      <c r="Y349" s="309"/>
      <c r="Z349" s="309"/>
      <c r="AA349" s="309"/>
      <c r="AB349" s="309"/>
      <c r="AC349" s="309"/>
      <c r="AD349" s="309"/>
      <c r="AE349" s="309"/>
      <c r="AF349" s="65">
        <v>0</v>
      </c>
      <c r="AG349" s="309"/>
      <c r="AH349" s="309"/>
      <c r="AI349" s="309"/>
      <c r="AJ349" s="309"/>
      <c r="AK349" s="309"/>
      <c r="AL349" s="309"/>
      <c r="AM349" s="309"/>
      <c r="AN349" s="309"/>
      <c r="AO349" s="309"/>
      <c r="AP349" s="309"/>
      <c r="AQ349" s="309"/>
      <c r="AR349" s="309"/>
      <c r="AS349" s="309"/>
      <c r="AT349" s="309"/>
    </row>
    <row r="350" spans="1:46" ht="50.9" customHeight="1" x14ac:dyDescent="0.25">
      <c r="A350" s="308" t="s">
        <v>633</v>
      </c>
      <c r="B350" s="308"/>
      <c r="C350" s="308"/>
      <c r="D350" s="308"/>
      <c r="E350" s="308"/>
      <c r="F350" s="308"/>
      <c r="G350" s="308"/>
      <c r="H350" s="308"/>
      <c r="I350" s="308"/>
      <c r="J350" s="308"/>
      <c r="K350" s="308"/>
      <c r="L350" s="308"/>
      <c r="M350" s="308"/>
      <c r="N350" s="308"/>
      <c r="O350" s="308"/>
      <c r="P350" s="308"/>
      <c r="Q350" s="65">
        <v>0</v>
      </c>
      <c r="R350" s="312"/>
      <c r="S350" s="312"/>
      <c r="T350" s="312"/>
      <c r="U350" s="312"/>
      <c r="V350" s="312"/>
      <c r="W350" s="312"/>
      <c r="X350" s="312"/>
      <c r="Y350" s="312"/>
      <c r="Z350" s="312"/>
      <c r="AA350" s="312"/>
      <c r="AB350" s="312"/>
      <c r="AC350" s="312"/>
      <c r="AD350" s="312"/>
      <c r="AE350" s="312"/>
      <c r="AF350" s="65">
        <v>0</v>
      </c>
      <c r="AG350" s="312"/>
      <c r="AH350" s="312"/>
      <c r="AI350" s="312"/>
      <c r="AJ350" s="312"/>
      <c r="AK350" s="312"/>
      <c r="AL350" s="312"/>
      <c r="AM350" s="312"/>
      <c r="AN350" s="312"/>
      <c r="AO350" s="312"/>
      <c r="AP350" s="312"/>
      <c r="AQ350" s="312"/>
      <c r="AR350" s="312"/>
      <c r="AS350" s="312"/>
      <c r="AT350" s="312"/>
    </row>
    <row r="351" spans="1:46" ht="45" customHeight="1" x14ac:dyDescent="0.25">
      <c r="A351" s="308" t="s">
        <v>634</v>
      </c>
      <c r="B351" s="308"/>
      <c r="C351" s="308"/>
      <c r="D351" s="308"/>
      <c r="E351" s="308"/>
      <c r="F351" s="308"/>
      <c r="G351" s="308"/>
      <c r="H351" s="308"/>
      <c r="I351" s="308"/>
      <c r="J351" s="308"/>
      <c r="K351" s="308"/>
      <c r="L351" s="308"/>
      <c r="M351" s="308"/>
      <c r="N351" s="308"/>
      <c r="O351" s="308"/>
      <c r="P351" s="308"/>
      <c r="Q351" s="65">
        <v>0</v>
      </c>
      <c r="R351" s="312"/>
      <c r="S351" s="312"/>
      <c r="T351" s="312"/>
      <c r="U351" s="312"/>
      <c r="V351" s="312"/>
      <c r="W351" s="312"/>
      <c r="X351" s="312"/>
      <c r="Y351" s="312"/>
      <c r="Z351" s="312"/>
      <c r="AA351" s="312"/>
      <c r="AB351" s="312"/>
      <c r="AC351" s="312"/>
      <c r="AD351" s="312"/>
      <c r="AE351" s="312"/>
      <c r="AF351" s="65">
        <v>0</v>
      </c>
      <c r="AG351" s="312"/>
      <c r="AH351" s="312"/>
      <c r="AI351" s="312"/>
      <c r="AJ351" s="312"/>
      <c r="AK351" s="312"/>
      <c r="AL351" s="312"/>
      <c r="AM351" s="312"/>
      <c r="AN351" s="312"/>
      <c r="AO351" s="312"/>
      <c r="AP351" s="312"/>
      <c r="AQ351" s="312"/>
      <c r="AR351" s="312"/>
      <c r="AS351" s="312"/>
      <c r="AT351" s="312"/>
    </row>
    <row r="352" spans="1:46" ht="45" customHeight="1" x14ac:dyDescent="0.25">
      <c r="A352" s="308" t="s">
        <v>635</v>
      </c>
      <c r="B352" s="308"/>
      <c r="C352" s="308"/>
      <c r="D352" s="308"/>
      <c r="E352" s="308"/>
      <c r="F352" s="308"/>
      <c r="G352" s="308"/>
      <c r="H352" s="308"/>
      <c r="I352" s="308"/>
      <c r="J352" s="308"/>
      <c r="K352" s="308"/>
      <c r="L352" s="308"/>
      <c r="M352" s="308"/>
      <c r="N352" s="308"/>
      <c r="O352" s="308"/>
      <c r="P352" s="308"/>
      <c r="Q352" s="65">
        <v>0</v>
      </c>
      <c r="R352" s="312"/>
      <c r="S352" s="312"/>
      <c r="T352" s="312"/>
      <c r="U352" s="312"/>
      <c r="V352" s="312"/>
      <c r="W352" s="312"/>
      <c r="X352" s="312"/>
      <c r="Y352" s="312"/>
      <c r="Z352" s="312"/>
      <c r="AA352" s="312"/>
      <c r="AB352" s="312"/>
      <c r="AC352" s="312"/>
      <c r="AD352" s="312"/>
      <c r="AE352" s="312"/>
      <c r="AF352" s="65">
        <v>0</v>
      </c>
      <c r="AG352" s="312"/>
      <c r="AH352" s="312"/>
      <c r="AI352" s="312"/>
      <c r="AJ352" s="312"/>
      <c r="AK352" s="312"/>
      <c r="AL352" s="312"/>
      <c r="AM352" s="312"/>
      <c r="AN352" s="312"/>
      <c r="AO352" s="312"/>
      <c r="AP352" s="312"/>
      <c r="AQ352" s="312"/>
      <c r="AR352" s="312"/>
      <c r="AS352" s="312"/>
      <c r="AT352" s="312"/>
    </row>
    <row r="353" spans="1:46" ht="45" customHeight="1" x14ac:dyDescent="0.25">
      <c r="A353" s="308" t="s">
        <v>636</v>
      </c>
      <c r="B353" s="308"/>
      <c r="C353" s="308"/>
      <c r="D353" s="308"/>
      <c r="E353" s="308"/>
      <c r="F353" s="308"/>
      <c r="G353" s="308"/>
      <c r="H353" s="308"/>
      <c r="I353" s="308"/>
      <c r="J353" s="308"/>
      <c r="K353" s="308"/>
      <c r="L353" s="308"/>
      <c r="M353" s="308"/>
      <c r="N353" s="308"/>
      <c r="O353" s="308"/>
      <c r="P353" s="308"/>
      <c r="Q353" s="65">
        <v>0</v>
      </c>
      <c r="R353" s="312"/>
      <c r="S353" s="312"/>
      <c r="T353" s="312"/>
      <c r="U353" s="312"/>
      <c r="V353" s="312"/>
      <c r="W353" s="312"/>
      <c r="X353" s="312"/>
      <c r="Y353" s="312"/>
      <c r="Z353" s="312"/>
      <c r="AA353" s="312"/>
      <c r="AB353" s="312"/>
      <c r="AC353" s="312"/>
      <c r="AD353" s="312"/>
      <c r="AE353" s="312"/>
      <c r="AF353" s="65">
        <v>0</v>
      </c>
      <c r="AG353" s="312"/>
      <c r="AH353" s="312"/>
      <c r="AI353" s="312"/>
      <c r="AJ353" s="312"/>
      <c r="AK353" s="312"/>
      <c r="AL353" s="312"/>
      <c r="AM353" s="312"/>
      <c r="AN353" s="312"/>
      <c r="AO353" s="312"/>
      <c r="AP353" s="312"/>
      <c r="AQ353" s="312"/>
      <c r="AR353" s="312"/>
      <c r="AS353" s="312"/>
      <c r="AT353" s="312"/>
    </row>
    <row r="354" spans="1:46" ht="45" customHeight="1" x14ac:dyDescent="0.25">
      <c r="A354" s="308" t="s">
        <v>637</v>
      </c>
      <c r="B354" s="308"/>
      <c r="C354" s="308"/>
      <c r="D354" s="308"/>
      <c r="E354" s="308"/>
      <c r="F354" s="308"/>
      <c r="G354" s="308"/>
      <c r="H354" s="308"/>
      <c r="I354" s="308"/>
      <c r="J354" s="308"/>
      <c r="K354" s="308"/>
      <c r="L354" s="308"/>
      <c r="M354" s="308"/>
      <c r="N354" s="308"/>
      <c r="O354" s="308"/>
      <c r="P354" s="308"/>
      <c r="Q354" s="65">
        <v>0</v>
      </c>
      <c r="R354" s="309"/>
      <c r="S354" s="309"/>
      <c r="T354" s="309"/>
      <c r="U354" s="309"/>
      <c r="V354" s="309"/>
      <c r="W354" s="309"/>
      <c r="X354" s="309"/>
      <c r="Y354" s="309"/>
      <c r="Z354" s="309"/>
      <c r="AA354" s="309"/>
      <c r="AB354" s="309"/>
      <c r="AC354" s="309"/>
      <c r="AD354" s="309"/>
      <c r="AE354" s="309"/>
      <c r="AF354" s="65">
        <v>0</v>
      </c>
      <c r="AG354" s="309"/>
      <c r="AH354" s="309"/>
      <c r="AI354" s="309"/>
      <c r="AJ354" s="309"/>
      <c r="AK354" s="309"/>
      <c r="AL354" s="309"/>
      <c r="AM354" s="309"/>
      <c r="AN354" s="309"/>
      <c r="AO354" s="309"/>
      <c r="AP354" s="309"/>
      <c r="AQ354" s="309"/>
      <c r="AR354" s="309"/>
      <c r="AS354" s="309"/>
      <c r="AT354" s="309"/>
    </row>
    <row r="355" spans="1:46" ht="45" customHeight="1" x14ac:dyDescent="0.25">
      <c r="A355" s="308" t="s">
        <v>638</v>
      </c>
      <c r="B355" s="308"/>
      <c r="C355" s="308"/>
      <c r="D355" s="308"/>
      <c r="E355" s="308"/>
      <c r="F355" s="308"/>
      <c r="G355" s="308"/>
      <c r="H355" s="308"/>
      <c r="I355" s="308"/>
      <c r="J355" s="308"/>
      <c r="K355" s="308"/>
      <c r="L355" s="308"/>
      <c r="M355" s="308"/>
      <c r="N355" s="308"/>
      <c r="O355" s="308"/>
      <c r="P355" s="308"/>
      <c r="Q355" s="65">
        <v>0</v>
      </c>
      <c r="R355" s="309"/>
      <c r="S355" s="309"/>
      <c r="T355" s="309"/>
      <c r="U355" s="309"/>
      <c r="V355" s="309"/>
      <c r="W355" s="309"/>
      <c r="X355" s="309"/>
      <c r="Y355" s="309"/>
      <c r="Z355" s="309"/>
      <c r="AA355" s="309"/>
      <c r="AB355" s="309"/>
      <c r="AC355" s="309"/>
      <c r="AD355" s="309"/>
      <c r="AE355" s="309"/>
      <c r="AF355" s="65">
        <v>0</v>
      </c>
      <c r="AG355" s="309"/>
      <c r="AH355" s="309"/>
      <c r="AI355" s="309"/>
      <c r="AJ355" s="309"/>
      <c r="AK355" s="309"/>
      <c r="AL355" s="309"/>
      <c r="AM355" s="309"/>
      <c r="AN355" s="309"/>
      <c r="AO355" s="309"/>
      <c r="AP355" s="309"/>
      <c r="AQ355" s="309"/>
      <c r="AR355" s="309"/>
      <c r="AS355" s="309"/>
      <c r="AT355" s="309"/>
    </row>
    <row r="356" spans="1:46" ht="45" customHeight="1" x14ac:dyDescent="0.25">
      <c r="A356" s="308" t="s">
        <v>639</v>
      </c>
      <c r="B356" s="308"/>
      <c r="C356" s="308"/>
      <c r="D356" s="308"/>
      <c r="E356" s="308"/>
      <c r="F356" s="308"/>
      <c r="G356" s="308"/>
      <c r="H356" s="308"/>
      <c r="I356" s="308"/>
      <c r="J356" s="308"/>
      <c r="K356" s="308"/>
      <c r="L356" s="308"/>
      <c r="M356" s="308"/>
      <c r="N356" s="308"/>
      <c r="O356" s="308"/>
      <c r="P356" s="308"/>
      <c r="Q356" s="65">
        <v>0</v>
      </c>
      <c r="R356" s="309"/>
      <c r="S356" s="309"/>
      <c r="T356" s="309"/>
      <c r="U356" s="309"/>
      <c r="V356" s="309"/>
      <c r="W356" s="309"/>
      <c r="X356" s="309"/>
      <c r="Y356" s="309"/>
      <c r="Z356" s="309"/>
      <c r="AA356" s="309"/>
      <c r="AB356" s="309"/>
      <c r="AC356" s="309"/>
      <c r="AD356" s="309"/>
      <c r="AE356" s="309"/>
      <c r="AF356" s="65">
        <v>0</v>
      </c>
      <c r="AG356" s="309"/>
      <c r="AH356" s="309"/>
      <c r="AI356" s="309"/>
      <c r="AJ356" s="309"/>
      <c r="AK356" s="309"/>
      <c r="AL356" s="309"/>
      <c r="AM356" s="309"/>
      <c r="AN356" s="309"/>
      <c r="AO356" s="309"/>
      <c r="AP356" s="309"/>
      <c r="AQ356" s="309"/>
      <c r="AR356" s="309"/>
      <c r="AS356" s="309"/>
      <c r="AT356" s="309"/>
    </row>
    <row r="357" spans="1:46" ht="45" customHeight="1" x14ac:dyDescent="0.25">
      <c r="A357" s="308" t="s">
        <v>640</v>
      </c>
      <c r="B357" s="308"/>
      <c r="C357" s="308"/>
      <c r="D357" s="308"/>
      <c r="E357" s="308"/>
      <c r="F357" s="308"/>
      <c r="G357" s="308"/>
      <c r="H357" s="308"/>
      <c r="I357" s="308"/>
      <c r="J357" s="308"/>
      <c r="K357" s="308"/>
      <c r="L357" s="308"/>
      <c r="M357" s="308"/>
      <c r="N357" s="308"/>
      <c r="O357" s="308"/>
      <c r="P357" s="308"/>
      <c r="Q357" s="65">
        <v>0</v>
      </c>
      <c r="R357" s="312"/>
      <c r="S357" s="312"/>
      <c r="T357" s="312"/>
      <c r="U357" s="312"/>
      <c r="V357" s="312"/>
      <c r="W357" s="312"/>
      <c r="X357" s="312"/>
      <c r="Y357" s="312"/>
      <c r="Z357" s="312"/>
      <c r="AA357" s="312"/>
      <c r="AB357" s="312"/>
      <c r="AC357" s="312"/>
      <c r="AD357" s="312"/>
      <c r="AE357" s="312"/>
      <c r="AF357" s="65">
        <v>0</v>
      </c>
      <c r="AG357" s="312"/>
      <c r="AH357" s="312"/>
      <c r="AI357" s="312"/>
      <c r="AJ357" s="312"/>
      <c r="AK357" s="312"/>
      <c r="AL357" s="312"/>
      <c r="AM357" s="312"/>
      <c r="AN357" s="312"/>
      <c r="AO357" s="312"/>
      <c r="AP357" s="312"/>
      <c r="AQ357" s="312"/>
      <c r="AR357" s="312"/>
      <c r="AS357" s="312"/>
      <c r="AT357" s="312"/>
    </row>
    <row r="358" spans="1:46" ht="45" customHeight="1" x14ac:dyDescent="0.25">
      <c r="A358" s="308" t="s">
        <v>641</v>
      </c>
      <c r="B358" s="308"/>
      <c r="C358" s="308"/>
      <c r="D358" s="308"/>
      <c r="E358" s="308"/>
      <c r="F358" s="308"/>
      <c r="G358" s="308"/>
      <c r="H358" s="308"/>
      <c r="I358" s="308"/>
      <c r="J358" s="308"/>
      <c r="K358" s="308"/>
      <c r="L358" s="308"/>
      <c r="M358" s="308"/>
      <c r="N358" s="308"/>
      <c r="O358" s="308"/>
      <c r="P358" s="308"/>
      <c r="Q358" s="65">
        <v>0</v>
      </c>
      <c r="R358" s="312"/>
      <c r="S358" s="312"/>
      <c r="T358" s="312"/>
      <c r="U358" s="312"/>
      <c r="V358" s="312"/>
      <c r="W358" s="312"/>
      <c r="X358" s="312"/>
      <c r="Y358" s="312"/>
      <c r="Z358" s="312"/>
      <c r="AA358" s="312"/>
      <c r="AB358" s="312"/>
      <c r="AC358" s="312"/>
      <c r="AD358" s="312"/>
      <c r="AE358" s="312"/>
      <c r="AF358" s="65">
        <v>0</v>
      </c>
      <c r="AG358" s="312"/>
      <c r="AH358" s="312"/>
      <c r="AI358" s="312"/>
      <c r="AJ358" s="312"/>
      <c r="AK358" s="312"/>
      <c r="AL358" s="312"/>
      <c r="AM358" s="312"/>
      <c r="AN358" s="312"/>
      <c r="AO358" s="312"/>
      <c r="AP358" s="312"/>
      <c r="AQ358" s="312"/>
      <c r="AR358" s="312"/>
      <c r="AS358" s="312"/>
      <c r="AT358" s="312"/>
    </row>
    <row r="359" spans="1:46" ht="45" customHeight="1" x14ac:dyDescent="0.25">
      <c r="A359" s="308" t="s">
        <v>642</v>
      </c>
      <c r="B359" s="308"/>
      <c r="C359" s="308"/>
      <c r="D359" s="308"/>
      <c r="E359" s="308"/>
      <c r="F359" s="308"/>
      <c r="G359" s="308"/>
      <c r="H359" s="308"/>
      <c r="I359" s="308"/>
      <c r="J359" s="308"/>
      <c r="K359" s="308"/>
      <c r="L359" s="308"/>
      <c r="M359" s="308"/>
      <c r="N359" s="308"/>
      <c r="O359" s="308"/>
      <c r="P359" s="308"/>
      <c r="Q359" s="65">
        <v>0</v>
      </c>
      <c r="R359" s="312"/>
      <c r="S359" s="312"/>
      <c r="T359" s="312"/>
      <c r="U359" s="312"/>
      <c r="V359" s="312"/>
      <c r="W359" s="312"/>
      <c r="X359" s="312"/>
      <c r="Y359" s="312"/>
      <c r="Z359" s="312"/>
      <c r="AA359" s="312"/>
      <c r="AB359" s="312"/>
      <c r="AC359" s="312"/>
      <c r="AD359" s="312"/>
      <c r="AE359" s="312"/>
      <c r="AF359" s="65">
        <v>0</v>
      </c>
      <c r="AG359" s="312"/>
      <c r="AH359" s="312"/>
      <c r="AI359" s="312"/>
      <c r="AJ359" s="312"/>
      <c r="AK359" s="312"/>
      <c r="AL359" s="312"/>
      <c r="AM359" s="312"/>
      <c r="AN359" s="312"/>
      <c r="AO359" s="312"/>
      <c r="AP359" s="312"/>
      <c r="AQ359" s="312"/>
      <c r="AR359" s="312"/>
      <c r="AS359" s="312"/>
      <c r="AT359" s="312"/>
    </row>
    <row r="360" spans="1:46" ht="45" customHeight="1" x14ac:dyDescent="0.25">
      <c r="A360" s="308" t="s">
        <v>643</v>
      </c>
      <c r="B360" s="308"/>
      <c r="C360" s="308"/>
      <c r="D360" s="308"/>
      <c r="E360" s="308"/>
      <c r="F360" s="308"/>
      <c r="G360" s="308"/>
      <c r="H360" s="308"/>
      <c r="I360" s="308"/>
      <c r="J360" s="308"/>
      <c r="K360" s="308"/>
      <c r="L360" s="308"/>
      <c r="M360" s="308"/>
      <c r="N360" s="308"/>
      <c r="O360" s="308"/>
      <c r="P360" s="308"/>
      <c r="Q360" s="65">
        <v>0</v>
      </c>
      <c r="R360" s="312"/>
      <c r="S360" s="312"/>
      <c r="T360" s="312"/>
      <c r="U360" s="312"/>
      <c r="V360" s="312"/>
      <c r="W360" s="312"/>
      <c r="X360" s="312"/>
      <c r="Y360" s="312"/>
      <c r="Z360" s="312"/>
      <c r="AA360" s="312"/>
      <c r="AB360" s="312"/>
      <c r="AC360" s="312"/>
      <c r="AD360" s="312"/>
      <c r="AE360" s="312"/>
      <c r="AF360" s="65">
        <v>0</v>
      </c>
      <c r="AG360" s="312"/>
      <c r="AH360" s="312"/>
      <c r="AI360" s="312"/>
      <c r="AJ360" s="312"/>
      <c r="AK360" s="312"/>
      <c r="AL360" s="312"/>
      <c r="AM360" s="312"/>
      <c r="AN360" s="312"/>
      <c r="AO360" s="312"/>
      <c r="AP360" s="312"/>
      <c r="AQ360" s="312"/>
      <c r="AR360" s="312"/>
      <c r="AS360" s="312"/>
      <c r="AT360" s="312"/>
    </row>
    <row r="361" spans="1:46" ht="80.900000000000006" customHeight="1" x14ac:dyDescent="0.25">
      <c r="A361" s="308" t="s">
        <v>644</v>
      </c>
      <c r="B361" s="308"/>
      <c r="C361" s="308"/>
      <c r="D361" s="308"/>
      <c r="E361" s="308"/>
      <c r="F361" s="308"/>
      <c r="G361" s="308"/>
      <c r="H361" s="308"/>
      <c r="I361" s="308"/>
      <c r="J361" s="308"/>
      <c r="K361" s="308"/>
      <c r="L361" s="308"/>
      <c r="M361" s="308"/>
      <c r="N361" s="308"/>
      <c r="O361" s="308"/>
      <c r="P361" s="308"/>
      <c r="Q361" s="65">
        <v>0</v>
      </c>
      <c r="R361" s="309"/>
      <c r="S361" s="309"/>
      <c r="T361" s="309"/>
      <c r="U361" s="309"/>
      <c r="V361" s="309"/>
      <c r="W361" s="309"/>
      <c r="X361" s="309"/>
      <c r="Y361" s="309"/>
      <c r="Z361" s="309"/>
      <c r="AA361" s="309"/>
      <c r="AB361" s="309"/>
      <c r="AC361" s="309"/>
      <c r="AD361" s="309"/>
      <c r="AE361" s="309"/>
      <c r="AF361" s="65">
        <v>0</v>
      </c>
      <c r="AG361" s="309"/>
      <c r="AH361" s="309"/>
      <c r="AI361" s="309"/>
      <c r="AJ361" s="309"/>
      <c r="AK361" s="309"/>
      <c r="AL361" s="309"/>
      <c r="AM361" s="309"/>
      <c r="AN361" s="309"/>
      <c r="AO361" s="309"/>
      <c r="AP361" s="309"/>
      <c r="AQ361" s="309"/>
      <c r="AR361" s="309"/>
      <c r="AS361" s="309"/>
      <c r="AT361" s="309"/>
    </row>
    <row r="362" spans="1:46" ht="89.9" customHeight="1" x14ac:dyDescent="0.25">
      <c r="A362" s="308" t="s">
        <v>645</v>
      </c>
      <c r="B362" s="308"/>
      <c r="C362" s="308"/>
      <c r="D362" s="308"/>
      <c r="E362" s="308"/>
      <c r="F362" s="308"/>
      <c r="G362" s="308"/>
      <c r="H362" s="308"/>
      <c r="I362" s="308"/>
      <c r="J362" s="308"/>
      <c r="K362" s="308"/>
      <c r="L362" s="308"/>
      <c r="M362" s="308"/>
      <c r="N362" s="308"/>
      <c r="O362" s="308"/>
      <c r="P362" s="308"/>
      <c r="Q362" s="65">
        <v>0</v>
      </c>
      <c r="R362" s="309"/>
      <c r="S362" s="309"/>
      <c r="T362" s="309"/>
      <c r="U362" s="309"/>
      <c r="V362" s="309"/>
      <c r="W362" s="309"/>
      <c r="X362" s="309"/>
      <c r="Y362" s="309"/>
      <c r="Z362" s="309"/>
      <c r="AA362" s="309"/>
      <c r="AB362" s="309"/>
      <c r="AC362" s="309"/>
      <c r="AD362" s="309"/>
      <c r="AE362" s="309"/>
      <c r="AF362" s="65">
        <v>0</v>
      </c>
      <c r="AG362" s="309"/>
      <c r="AH362" s="309"/>
      <c r="AI362" s="309"/>
      <c r="AJ362" s="309"/>
      <c r="AK362" s="309"/>
      <c r="AL362" s="309"/>
      <c r="AM362" s="309"/>
      <c r="AN362" s="309"/>
      <c r="AO362" s="309"/>
      <c r="AP362" s="309"/>
      <c r="AQ362" s="309"/>
      <c r="AR362" s="309"/>
      <c r="AS362" s="309"/>
      <c r="AT362" s="309"/>
    </row>
    <row r="363" spans="1:46" ht="45" customHeight="1" x14ac:dyDescent="0.25">
      <c r="A363" s="308" t="s">
        <v>646</v>
      </c>
      <c r="B363" s="308"/>
      <c r="C363" s="308"/>
      <c r="D363" s="308"/>
      <c r="E363" s="308"/>
      <c r="F363" s="308"/>
      <c r="G363" s="308"/>
      <c r="H363" s="308"/>
      <c r="I363" s="308"/>
      <c r="J363" s="308"/>
      <c r="K363" s="308"/>
      <c r="L363" s="308"/>
      <c r="M363" s="308"/>
      <c r="N363" s="308"/>
      <c r="O363" s="308"/>
      <c r="P363" s="308"/>
      <c r="Q363" s="65">
        <v>0</v>
      </c>
      <c r="R363" s="309"/>
      <c r="S363" s="309"/>
      <c r="T363" s="309"/>
      <c r="U363" s="309"/>
      <c r="V363" s="309"/>
      <c r="W363" s="309"/>
      <c r="X363" s="309"/>
      <c r="Y363" s="309"/>
      <c r="Z363" s="309"/>
      <c r="AA363" s="309"/>
      <c r="AB363" s="309"/>
      <c r="AC363" s="309"/>
      <c r="AD363" s="309"/>
      <c r="AE363" s="309"/>
      <c r="AF363" s="65">
        <v>0</v>
      </c>
      <c r="AG363" s="309"/>
      <c r="AH363" s="309"/>
      <c r="AI363" s="309"/>
      <c r="AJ363" s="309"/>
      <c r="AK363" s="309"/>
      <c r="AL363" s="309"/>
      <c r="AM363" s="309"/>
      <c r="AN363" s="309"/>
      <c r="AO363" s="309"/>
      <c r="AP363" s="309"/>
      <c r="AQ363" s="309"/>
      <c r="AR363" s="309"/>
      <c r="AS363" s="309"/>
      <c r="AT363" s="309"/>
    </row>
    <row r="364" spans="1:46" ht="45" customHeight="1" x14ac:dyDescent="0.25">
      <c r="A364" s="308" t="s">
        <v>647</v>
      </c>
      <c r="B364" s="308"/>
      <c r="C364" s="308"/>
      <c r="D364" s="308"/>
      <c r="E364" s="308"/>
      <c r="F364" s="308"/>
      <c r="G364" s="308"/>
      <c r="H364" s="308"/>
      <c r="I364" s="308"/>
      <c r="J364" s="308"/>
      <c r="K364" s="308"/>
      <c r="L364" s="308"/>
      <c r="M364" s="308"/>
      <c r="N364" s="308"/>
      <c r="O364" s="308"/>
      <c r="P364" s="308"/>
      <c r="Q364" s="65">
        <v>0</v>
      </c>
      <c r="R364" s="309"/>
      <c r="S364" s="309"/>
      <c r="T364" s="309"/>
      <c r="U364" s="309"/>
      <c r="V364" s="309"/>
      <c r="W364" s="309"/>
      <c r="X364" s="309"/>
      <c r="Y364" s="309"/>
      <c r="Z364" s="309"/>
      <c r="AA364" s="309"/>
      <c r="AB364" s="309"/>
      <c r="AC364" s="309"/>
      <c r="AD364" s="309"/>
      <c r="AE364" s="309"/>
      <c r="AF364" s="65">
        <v>0</v>
      </c>
      <c r="AG364" s="309"/>
      <c r="AH364" s="309"/>
      <c r="AI364" s="309"/>
      <c r="AJ364" s="309"/>
      <c r="AK364" s="309"/>
      <c r="AL364" s="309"/>
      <c r="AM364" s="309"/>
      <c r="AN364" s="309"/>
      <c r="AO364" s="309"/>
      <c r="AP364" s="309"/>
      <c r="AQ364" s="309"/>
      <c r="AR364" s="309"/>
      <c r="AS364" s="309"/>
      <c r="AT364" s="309"/>
    </row>
    <row r="365" spans="1:46" ht="45" customHeight="1" x14ac:dyDescent="0.25">
      <c r="A365" s="308" t="s">
        <v>648</v>
      </c>
      <c r="B365" s="308"/>
      <c r="C365" s="308"/>
      <c r="D365" s="308"/>
      <c r="E365" s="308"/>
      <c r="F365" s="308"/>
      <c r="G365" s="308"/>
      <c r="H365" s="308"/>
      <c r="I365" s="308"/>
      <c r="J365" s="308"/>
      <c r="K365" s="308"/>
      <c r="L365" s="308"/>
      <c r="M365" s="308"/>
      <c r="N365" s="308"/>
      <c r="O365" s="308"/>
      <c r="P365" s="308"/>
      <c r="Q365" s="65">
        <v>0</v>
      </c>
      <c r="R365" s="312"/>
      <c r="S365" s="312"/>
      <c r="T365" s="312"/>
      <c r="U365" s="312"/>
      <c r="V365" s="312"/>
      <c r="W365" s="312"/>
      <c r="X365" s="312"/>
      <c r="Y365" s="312"/>
      <c r="Z365" s="312"/>
      <c r="AA365" s="312"/>
      <c r="AB365" s="312"/>
      <c r="AC365" s="312"/>
      <c r="AD365" s="312"/>
      <c r="AE365" s="312"/>
      <c r="AF365" s="65">
        <v>0</v>
      </c>
      <c r="AG365" s="312"/>
      <c r="AH365" s="312"/>
      <c r="AI365" s="312"/>
      <c r="AJ365" s="312"/>
      <c r="AK365" s="312"/>
      <c r="AL365" s="312"/>
      <c r="AM365" s="312"/>
      <c r="AN365" s="312"/>
      <c r="AO365" s="312"/>
      <c r="AP365" s="312"/>
      <c r="AQ365" s="312"/>
      <c r="AR365" s="312"/>
      <c r="AS365" s="312"/>
      <c r="AT365" s="312"/>
    </row>
    <row r="366" spans="1:46" ht="45" customHeight="1" x14ac:dyDescent="0.25">
      <c r="A366" s="308" t="s">
        <v>649</v>
      </c>
      <c r="B366" s="308"/>
      <c r="C366" s="308"/>
      <c r="D366" s="308"/>
      <c r="E366" s="308"/>
      <c r="F366" s="308"/>
      <c r="G366" s="308"/>
      <c r="H366" s="308"/>
      <c r="I366" s="308"/>
      <c r="J366" s="308"/>
      <c r="K366" s="308"/>
      <c r="L366" s="308"/>
      <c r="M366" s="308"/>
      <c r="N366" s="308"/>
      <c r="O366" s="308"/>
      <c r="P366" s="308"/>
      <c r="Q366" s="65">
        <v>0</v>
      </c>
      <c r="R366" s="312"/>
      <c r="S366" s="312"/>
      <c r="T366" s="312"/>
      <c r="U366" s="312"/>
      <c r="V366" s="312"/>
      <c r="W366" s="312"/>
      <c r="X366" s="312"/>
      <c r="Y366" s="312"/>
      <c r="Z366" s="312"/>
      <c r="AA366" s="312"/>
      <c r="AB366" s="312"/>
      <c r="AC366" s="312"/>
      <c r="AD366" s="312"/>
      <c r="AE366" s="312"/>
      <c r="AF366" s="65">
        <v>0</v>
      </c>
      <c r="AG366" s="312"/>
      <c r="AH366" s="312"/>
      <c r="AI366" s="312"/>
      <c r="AJ366" s="312"/>
      <c r="AK366" s="312"/>
      <c r="AL366" s="312"/>
      <c r="AM366" s="312"/>
      <c r="AN366" s="312"/>
      <c r="AO366" s="312"/>
      <c r="AP366" s="312"/>
      <c r="AQ366" s="312"/>
      <c r="AR366" s="312"/>
      <c r="AS366" s="312"/>
      <c r="AT366" s="312"/>
    </row>
    <row r="367" spans="1:46" ht="66" customHeight="1" x14ac:dyDescent="0.25">
      <c r="A367" s="308" t="s">
        <v>650</v>
      </c>
      <c r="B367" s="308"/>
      <c r="C367" s="308"/>
      <c r="D367" s="308"/>
      <c r="E367" s="308"/>
      <c r="F367" s="308"/>
      <c r="G367" s="308"/>
      <c r="H367" s="308"/>
      <c r="I367" s="308"/>
      <c r="J367" s="308"/>
      <c r="K367" s="308"/>
      <c r="L367" s="308"/>
      <c r="M367" s="308"/>
      <c r="N367" s="308"/>
      <c r="O367" s="308"/>
      <c r="P367" s="308"/>
      <c r="Q367" s="65">
        <v>0</v>
      </c>
      <c r="R367" s="312"/>
      <c r="S367" s="312"/>
      <c r="T367" s="312"/>
      <c r="U367" s="312"/>
      <c r="V367" s="312"/>
      <c r="W367" s="312"/>
      <c r="X367" s="312"/>
      <c r="Y367" s="312"/>
      <c r="Z367" s="312"/>
      <c r="AA367" s="312"/>
      <c r="AB367" s="312"/>
      <c r="AC367" s="312"/>
      <c r="AD367" s="312"/>
      <c r="AE367" s="312"/>
      <c r="AF367" s="65">
        <v>0</v>
      </c>
      <c r="AG367" s="312"/>
      <c r="AH367" s="312"/>
      <c r="AI367" s="312"/>
      <c r="AJ367" s="312"/>
      <c r="AK367" s="312"/>
      <c r="AL367" s="312"/>
      <c r="AM367" s="312"/>
      <c r="AN367" s="312"/>
      <c r="AO367" s="312"/>
      <c r="AP367" s="312"/>
      <c r="AQ367" s="312"/>
      <c r="AR367" s="312"/>
      <c r="AS367" s="312"/>
      <c r="AT367" s="312"/>
    </row>
    <row r="368" spans="1:46" ht="45" customHeight="1" x14ac:dyDescent="0.25">
      <c r="A368" s="308" t="s">
        <v>651</v>
      </c>
      <c r="B368" s="308"/>
      <c r="C368" s="308"/>
      <c r="D368" s="308"/>
      <c r="E368" s="308"/>
      <c r="F368" s="308"/>
      <c r="G368" s="308"/>
      <c r="H368" s="308"/>
      <c r="I368" s="308"/>
      <c r="J368" s="308"/>
      <c r="K368" s="308"/>
      <c r="L368" s="308"/>
      <c r="M368" s="308"/>
      <c r="N368" s="308"/>
      <c r="O368" s="308"/>
      <c r="P368" s="308"/>
      <c r="Q368" s="65">
        <v>0</v>
      </c>
      <c r="R368" s="312"/>
      <c r="S368" s="312"/>
      <c r="T368" s="312"/>
      <c r="U368" s="312"/>
      <c r="V368" s="312"/>
      <c r="W368" s="312"/>
      <c r="X368" s="312"/>
      <c r="Y368" s="312"/>
      <c r="Z368" s="312"/>
      <c r="AA368" s="312"/>
      <c r="AB368" s="312"/>
      <c r="AC368" s="312"/>
      <c r="AD368" s="312"/>
      <c r="AE368" s="312"/>
      <c r="AF368" s="65">
        <v>0</v>
      </c>
      <c r="AG368" s="312"/>
      <c r="AH368" s="312"/>
      <c r="AI368" s="312"/>
      <c r="AJ368" s="312"/>
      <c r="AK368" s="312"/>
      <c r="AL368" s="312"/>
      <c r="AM368" s="312"/>
      <c r="AN368" s="312"/>
      <c r="AO368" s="312"/>
      <c r="AP368" s="312"/>
      <c r="AQ368" s="312"/>
      <c r="AR368" s="312"/>
      <c r="AS368" s="312"/>
      <c r="AT368" s="312"/>
    </row>
    <row r="369" spans="1:46" ht="45" customHeight="1" x14ac:dyDescent="0.25">
      <c r="A369" s="308" t="s">
        <v>652</v>
      </c>
      <c r="B369" s="308"/>
      <c r="C369" s="308"/>
      <c r="D369" s="308"/>
      <c r="E369" s="308"/>
      <c r="F369" s="308"/>
      <c r="G369" s="308"/>
      <c r="H369" s="308"/>
      <c r="I369" s="308"/>
      <c r="J369" s="308"/>
      <c r="K369" s="308"/>
      <c r="L369" s="308"/>
      <c r="M369" s="308"/>
      <c r="N369" s="308"/>
      <c r="O369" s="308"/>
      <c r="P369" s="308"/>
      <c r="Q369" s="65">
        <v>0</v>
      </c>
      <c r="R369" s="309"/>
      <c r="S369" s="309"/>
      <c r="T369" s="309"/>
      <c r="U369" s="309"/>
      <c r="V369" s="309"/>
      <c r="W369" s="309"/>
      <c r="X369" s="309"/>
      <c r="Y369" s="309"/>
      <c r="Z369" s="309"/>
      <c r="AA369" s="309"/>
      <c r="AB369" s="309"/>
      <c r="AC369" s="309"/>
      <c r="AD369" s="309"/>
      <c r="AE369" s="309"/>
      <c r="AF369" s="65">
        <v>0</v>
      </c>
      <c r="AG369" s="309"/>
      <c r="AH369" s="309"/>
      <c r="AI369" s="309"/>
      <c r="AJ369" s="309"/>
      <c r="AK369" s="309"/>
      <c r="AL369" s="309"/>
      <c r="AM369" s="309"/>
      <c r="AN369" s="309"/>
      <c r="AO369" s="309"/>
      <c r="AP369" s="309"/>
      <c r="AQ369" s="309"/>
      <c r="AR369" s="309"/>
      <c r="AS369" s="309"/>
      <c r="AT369" s="309"/>
    </row>
    <row r="370" spans="1:46" ht="16.5" customHeight="1" thickTop="1" thickBot="1" x14ac:dyDescent="0.3">
      <c r="A370" s="57"/>
      <c r="B370" s="57"/>
      <c r="C370" s="57"/>
      <c r="D370" s="57"/>
      <c r="E370" s="57"/>
      <c r="F370" s="57"/>
      <c r="G370" s="57"/>
      <c r="H370" s="57"/>
      <c r="I370" s="57"/>
      <c r="J370" s="57"/>
      <c r="K370" s="57"/>
      <c r="L370" s="57"/>
      <c r="M370" s="57"/>
      <c r="N370" s="57"/>
      <c r="O370" s="57"/>
      <c r="P370" s="57"/>
      <c r="Q370" s="66"/>
      <c r="R370" s="57"/>
      <c r="S370" s="57"/>
      <c r="T370" s="57"/>
      <c r="U370" s="57"/>
      <c r="V370" s="57"/>
      <c r="W370" s="57"/>
      <c r="X370" s="57"/>
      <c r="Y370" s="57"/>
      <c r="Z370" s="57"/>
      <c r="AA370" s="57"/>
      <c r="AB370" s="57"/>
      <c r="AC370" s="57"/>
      <c r="AD370" s="57"/>
      <c r="AE370" s="57"/>
      <c r="AF370" s="66"/>
      <c r="AG370" s="57"/>
      <c r="AH370" s="57"/>
      <c r="AI370" s="57"/>
      <c r="AJ370" s="57"/>
      <c r="AK370" s="57"/>
      <c r="AL370" s="57"/>
      <c r="AM370" s="57"/>
      <c r="AN370" s="57"/>
      <c r="AO370" s="57"/>
      <c r="AP370" s="57"/>
      <c r="AQ370" s="57"/>
      <c r="AR370" s="57"/>
      <c r="AS370" s="57"/>
      <c r="AT370" s="57"/>
    </row>
    <row r="371" spans="1:46" ht="45" customHeight="1" x14ac:dyDescent="0.25">
      <c r="A371" s="313" t="s">
        <v>124</v>
      </c>
      <c r="B371" s="313"/>
      <c r="C371" s="313"/>
      <c r="D371" s="313"/>
      <c r="E371" s="313"/>
      <c r="F371" s="313"/>
      <c r="G371" s="313"/>
      <c r="H371" s="313"/>
      <c r="I371" s="313"/>
      <c r="J371" s="313"/>
      <c r="K371" s="313"/>
      <c r="L371" s="313"/>
      <c r="M371" s="313"/>
      <c r="N371" s="313"/>
      <c r="O371" s="313"/>
      <c r="P371" s="313"/>
      <c r="Q371" s="67" t="s">
        <v>65</v>
      </c>
      <c r="R371" s="314" t="s">
        <v>66</v>
      </c>
      <c r="S371" s="314"/>
      <c r="T371" s="314"/>
      <c r="U371" s="314"/>
      <c r="V371" s="314"/>
      <c r="W371" s="314"/>
      <c r="X371" s="314"/>
      <c r="Y371" s="314"/>
      <c r="Z371" s="314"/>
      <c r="AA371" s="314"/>
      <c r="AB371" s="314"/>
      <c r="AC371" s="314"/>
      <c r="AD371" s="314"/>
      <c r="AE371" s="314"/>
      <c r="AF371" s="68" t="s">
        <v>65</v>
      </c>
      <c r="AG371" s="315" t="s">
        <v>8</v>
      </c>
      <c r="AH371" s="315"/>
      <c r="AI371" s="315"/>
      <c r="AJ371" s="315"/>
      <c r="AK371" s="315"/>
      <c r="AL371" s="315"/>
      <c r="AM371" s="315"/>
      <c r="AN371" s="315"/>
      <c r="AO371" s="315"/>
      <c r="AP371" s="315"/>
      <c r="AQ371" s="315"/>
      <c r="AR371" s="315"/>
      <c r="AS371" s="315"/>
      <c r="AT371" s="315"/>
    </row>
    <row r="372" spans="1:46" ht="45" customHeight="1" x14ac:dyDescent="0.25">
      <c r="A372" s="308" t="s">
        <v>653</v>
      </c>
      <c r="B372" s="308"/>
      <c r="C372" s="308"/>
      <c r="D372" s="308"/>
      <c r="E372" s="308"/>
      <c r="F372" s="308"/>
      <c r="G372" s="308"/>
      <c r="H372" s="308"/>
      <c r="I372" s="308"/>
      <c r="J372" s="308"/>
      <c r="K372" s="308"/>
      <c r="L372" s="308"/>
      <c r="M372" s="308"/>
      <c r="N372" s="308"/>
      <c r="O372" s="308"/>
      <c r="P372" s="308"/>
      <c r="Q372" s="65">
        <v>0</v>
      </c>
      <c r="R372" s="309" t="s">
        <v>404</v>
      </c>
      <c r="S372" s="309"/>
      <c r="T372" s="309"/>
      <c r="U372" s="309"/>
      <c r="V372" s="309"/>
      <c r="W372" s="309"/>
      <c r="X372" s="309"/>
      <c r="Y372" s="309"/>
      <c r="Z372" s="309"/>
      <c r="AA372" s="309"/>
      <c r="AB372" s="309"/>
      <c r="AC372" s="309"/>
      <c r="AD372" s="309"/>
      <c r="AE372" s="309"/>
      <c r="AF372" s="65">
        <v>0</v>
      </c>
      <c r="AG372" s="309" t="s">
        <v>405</v>
      </c>
      <c r="AH372" s="309"/>
      <c r="AI372" s="309"/>
      <c r="AJ372" s="309"/>
      <c r="AK372" s="309"/>
      <c r="AL372" s="309"/>
      <c r="AM372" s="309"/>
      <c r="AN372" s="309"/>
      <c r="AO372" s="309"/>
      <c r="AP372" s="309"/>
      <c r="AQ372" s="309"/>
      <c r="AR372" s="309"/>
      <c r="AS372" s="309"/>
      <c r="AT372" s="309"/>
    </row>
    <row r="373" spans="1:46" ht="45" customHeight="1" x14ac:dyDescent="0.25">
      <c r="A373" s="308" t="s">
        <v>654</v>
      </c>
      <c r="B373" s="308"/>
      <c r="C373" s="308"/>
      <c r="D373" s="308"/>
      <c r="E373" s="308"/>
      <c r="F373" s="308"/>
      <c r="G373" s="308"/>
      <c r="H373" s="308"/>
      <c r="I373" s="308"/>
      <c r="J373" s="308"/>
      <c r="K373" s="308"/>
      <c r="L373" s="308"/>
      <c r="M373" s="308"/>
      <c r="N373" s="308"/>
      <c r="O373" s="308"/>
      <c r="P373" s="308"/>
      <c r="Q373" s="65">
        <v>0</v>
      </c>
      <c r="R373" s="312"/>
      <c r="S373" s="312"/>
      <c r="T373" s="312"/>
      <c r="U373" s="312"/>
      <c r="V373" s="312"/>
      <c r="W373" s="312"/>
      <c r="X373" s="312"/>
      <c r="Y373" s="312"/>
      <c r="Z373" s="312"/>
      <c r="AA373" s="312"/>
      <c r="AB373" s="312"/>
      <c r="AC373" s="312"/>
      <c r="AD373" s="312"/>
      <c r="AE373" s="312"/>
      <c r="AF373" s="65">
        <v>0</v>
      </c>
      <c r="AG373" s="312"/>
      <c r="AH373" s="312"/>
      <c r="AI373" s="312"/>
      <c r="AJ373" s="312"/>
      <c r="AK373" s="312"/>
      <c r="AL373" s="312"/>
      <c r="AM373" s="312"/>
      <c r="AN373" s="312"/>
      <c r="AO373" s="312"/>
      <c r="AP373" s="312"/>
      <c r="AQ373" s="312"/>
      <c r="AR373" s="312"/>
      <c r="AS373" s="312"/>
      <c r="AT373" s="312"/>
    </row>
    <row r="374" spans="1:46" ht="45" customHeight="1" x14ac:dyDescent="0.25">
      <c r="A374" s="308" t="s">
        <v>655</v>
      </c>
      <c r="B374" s="308"/>
      <c r="C374" s="308"/>
      <c r="D374" s="308"/>
      <c r="E374" s="308"/>
      <c r="F374" s="308"/>
      <c r="G374" s="308"/>
      <c r="H374" s="308"/>
      <c r="I374" s="308"/>
      <c r="J374" s="308"/>
      <c r="K374" s="308"/>
      <c r="L374" s="308"/>
      <c r="M374" s="308"/>
      <c r="N374" s="308"/>
      <c r="O374" s="308"/>
      <c r="P374" s="308"/>
      <c r="Q374" s="65">
        <v>0</v>
      </c>
      <c r="R374" s="309"/>
      <c r="S374" s="309"/>
      <c r="T374" s="309"/>
      <c r="U374" s="309"/>
      <c r="V374" s="309"/>
      <c r="W374" s="309"/>
      <c r="X374" s="309"/>
      <c r="Y374" s="309"/>
      <c r="Z374" s="309"/>
      <c r="AA374" s="309"/>
      <c r="AB374" s="309"/>
      <c r="AC374" s="309"/>
      <c r="AD374" s="309"/>
      <c r="AE374" s="309"/>
      <c r="AF374" s="65">
        <v>0</v>
      </c>
      <c r="AG374" s="309"/>
      <c r="AH374" s="309"/>
      <c r="AI374" s="309"/>
      <c r="AJ374" s="309"/>
      <c r="AK374" s="309"/>
      <c r="AL374" s="309"/>
      <c r="AM374" s="309"/>
      <c r="AN374" s="309"/>
      <c r="AO374" s="309"/>
      <c r="AP374" s="309"/>
      <c r="AQ374" s="309"/>
      <c r="AR374" s="309"/>
      <c r="AS374" s="309"/>
      <c r="AT374" s="309"/>
    </row>
    <row r="375" spans="1:46" ht="72" customHeight="1" x14ac:dyDescent="0.25">
      <c r="A375" s="308" t="s">
        <v>656</v>
      </c>
      <c r="B375" s="308"/>
      <c r="C375" s="308"/>
      <c r="D375" s="308"/>
      <c r="E375" s="308"/>
      <c r="F375" s="308"/>
      <c r="G375" s="308"/>
      <c r="H375" s="308"/>
      <c r="I375" s="308"/>
      <c r="J375" s="308"/>
      <c r="K375" s="308"/>
      <c r="L375" s="308"/>
      <c r="M375" s="308"/>
      <c r="N375" s="308"/>
      <c r="O375" s="308"/>
      <c r="P375" s="308"/>
      <c r="Q375" s="65">
        <v>0</v>
      </c>
      <c r="R375" s="309"/>
      <c r="S375" s="309"/>
      <c r="T375" s="309"/>
      <c r="U375" s="309"/>
      <c r="V375" s="309"/>
      <c r="W375" s="309"/>
      <c r="X375" s="309"/>
      <c r="Y375" s="309"/>
      <c r="Z375" s="309"/>
      <c r="AA375" s="309"/>
      <c r="AB375" s="309"/>
      <c r="AC375" s="309"/>
      <c r="AD375" s="309"/>
      <c r="AE375" s="309"/>
      <c r="AF375" s="65">
        <v>0</v>
      </c>
      <c r="AG375" s="309"/>
      <c r="AH375" s="309"/>
      <c r="AI375" s="309"/>
      <c r="AJ375" s="309"/>
      <c r="AK375" s="309"/>
      <c r="AL375" s="309"/>
      <c r="AM375" s="309"/>
      <c r="AN375" s="309"/>
      <c r="AO375" s="309"/>
      <c r="AP375" s="309"/>
      <c r="AQ375" s="309"/>
      <c r="AR375" s="309"/>
      <c r="AS375" s="309"/>
      <c r="AT375" s="309"/>
    </row>
    <row r="376" spans="1:46" ht="45" customHeight="1" x14ac:dyDescent="0.25">
      <c r="A376" s="308" t="s">
        <v>657</v>
      </c>
      <c r="B376" s="308"/>
      <c r="C376" s="308"/>
      <c r="D376" s="308"/>
      <c r="E376" s="308"/>
      <c r="F376" s="308"/>
      <c r="G376" s="308"/>
      <c r="H376" s="308"/>
      <c r="I376" s="308"/>
      <c r="J376" s="308"/>
      <c r="K376" s="308"/>
      <c r="L376" s="308"/>
      <c r="M376" s="308"/>
      <c r="N376" s="308"/>
      <c r="O376" s="308"/>
      <c r="P376" s="308"/>
      <c r="Q376" s="65">
        <v>0</v>
      </c>
      <c r="R376" s="309"/>
      <c r="S376" s="309"/>
      <c r="T376" s="309"/>
      <c r="U376" s="309"/>
      <c r="V376" s="309"/>
      <c r="W376" s="309"/>
      <c r="X376" s="309"/>
      <c r="Y376" s="309"/>
      <c r="Z376" s="309"/>
      <c r="AA376" s="309"/>
      <c r="AB376" s="309"/>
      <c r="AC376" s="309"/>
      <c r="AD376" s="309"/>
      <c r="AE376" s="309"/>
      <c r="AF376" s="65">
        <v>0</v>
      </c>
      <c r="AG376" s="309"/>
      <c r="AH376" s="309"/>
      <c r="AI376" s="309"/>
      <c r="AJ376" s="309"/>
      <c r="AK376" s="309"/>
      <c r="AL376" s="309"/>
      <c r="AM376" s="309"/>
      <c r="AN376" s="309"/>
      <c r="AO376" s="309"/>
      <c r="AP376" s="309"/>
      <c r="AQ376" s="309"/>
      <c r="AR376" s="309"/>
      <c r="AS376" s="309"/>
      <c r="AT376" s="309"/>
    </row>
    <row r="379" spans="1:46" ht="14.5" x14ac:dyDescent="0.25">
      <c r="A379" s="269" t="s">
        <v>658</v>
      </c>
      <c r="B379" s="269"/>
      <c r="C379" s="269"/>
      <c r="D379" s="269"/>
      <c r="E379" s="269"/>
      <c r="F379" s="269"/>
      <c r="G379" s="269"/>
      <c r="H379" s="269"/>
      <c r="I379" s="269"/>
      <c r="J379" s="269"/>
      <c r="K379" s="269"/>
      <c r="L379" s="269"/>
      <c r="M379" s="269"/>
      <c r="N379" s="269"/>
      <c r="O379" s="269"/>
      <c r="P379" s="269"/>
      <c r="Q379" s="269"/>
      <c r="R379" s="269"/>
      <c r="S379" s="269"/>
      <c r="T379" s="269"/>
      <c r="U379" s="269"/>
      <c r="V379" s="269"/>
      <c r="W379" s="269"/>
      <c r="X379" s="269"/>
      <c r="Y379" s="269"/>
      <c r="Z379" s="269"/>
      <c r="AA379" s="269"/>
      <c r="AB379" s="269"/>
      <c r="AC379" s="269"/>
      <c r="AD379" s="269"/>
      <c r="AE379" s="269"/>
      <c r="AF379"/>
      <c r="AG379" s="245" t="s">
        <v>62</v>
      </c>
      <c r="AH379" s="245"/>
      <c r="AI379" s="245"/>
      <c r="AJ379" s="245"/>
      <c r="AK379" s="69">
        <f>(('Artículo 121 (resumen PI)'!C22*0.8+'Artículo 121 (resumen PI)'!F22*0.2)+('Artículo 121 (resumen PNT)'!C22*0.8+'Artículo 121 (resumen PNT)'!F22*0.2))/2</f>
        <v>0</v>
      </c>
      <c r="AL379"/>
      <c r="AM379"/>
      <c r="AN379"/>
      <c r="AO379"/>
      <c r="AP379"/>
      <c r="AQ379"/>
      <c r="AR379"/>
      <c r="AS379"/>
      <c r="AT379"/>
    </row>
    <row r="380" spans="1:46" ht="15.5" x14ac:dyDescent="0.25">
      <c r="A380" s="60"/>
      <c r="B380" s="61"/>
      <c r="C380" s="61"/>
      <c r="D380" s="61"/>
      <c r="E380" s="61"/>
      <c r="F380" s="61"/>
      <c r="G380" s="61"/>
      <c r="H380" s="61"/>
      <c r="I380" s="61"/>
      <c r="J380" s="61"/>
      <c r="K380" s="61"/>
      <c r="L380" s="61"/>
      <c r="M380" s="61"/>
      <c r="N380" s="61"/>
      <c r="O380" s="61"/>
      <c r="P380" s="61"/>
      <c r="Q380" s="26"/>
      <c r="R380" s="61"/>
      <c r="S380" s="61"/>
      <c r="T380" s="61"/>
      <c r="U380" s="61"/>
      <c r="V380" s="61"/>
      <c r="W380" s="61"/>
      <c r="X380" s="61"/>
      <c r="Y380" s="61"/>
      <c r="Z380" s="61"/>
      <c r="AA380" s="61"/>
      <c r="AB380" s="61"/>
      <c r="AC380" s="61"/>
      <c r="AD380" s="61"/>
      <c r="AE380" s="61"/>
      <c r="AF380"/>
      <c r="AG380"/>
      <c r="AH380"/>
      <c r="AI380"/>
      <c r="AJ380"/>
      <c r="AK380"/>
      <c r="AL380"/>
      <c r="AM380"/>
      <c r="AN380"/>
      <c r="AO380"/>
      <c r="AP380"/>
      <c r="AQ380"/>
      <c r="AR380"/>
      <c r="AS380"/>
      <c r="AT380"/>
    </row>
    <row r="381" spans="1:46" ht="15.5" x14ac:dyDescent="0.25">
      <c r="A381" s="60" t="s">
        <v>63</v>
      </c>
      <c r="B381" s="61"/>
      <c r="C381" s="61"/>
      <c r="D381" s="61"/>
      <c r="E381" s="61"/>
      <c r="F381" s="61"/>
      <c r="G381" s="61"/>
      <c r="H381" s="61"/>
      <c r="I381" s="61"/>
      <c r="J381" s="61"/>
      <c r="K381" s="61"/>
      <c r="L381" s="61"/>
      <c r="M381" s="61"/>
      <c r="N381" s="61"/>
      <c r="O381" s="61"/>
      <c r="P381" s="61"/>
      <c r="Q381" s="26"/>
      <c r="R381" s="61"/>
      <c r="S381" s="61"/>
      <c r="T381" s="61"/>
      <c r="U381" s="61"/>
      <c r="V381" s="61"/>
      <c r="W381" s="61"/>
      <c r="X381" s="61"/>
      <c r="Y381" s="61"/>
      <c r="Z381" s="61"/>
      <c r="AA381" s="61"/>
      <c r="AB381" s="61"/>
      <c r="AC381" s="61"/>
      <c r="AD381" s="61"/>
      <c r="AE381" s="61"/>
      <c r="AF381"/>
      <c r="AG381"/>
      <c r="AH381"/>
      <c r="AI381"/>
      <c r="AJ381"/>
      <c r="AK381"/>
      <c r="AL381"/>
      <c r="AM381"/>
      <c r="AN381"/>
      <c r="AO381"/>
      <c r="AP381"/>
      <c r="AQ381"/>
      <c r="AR381"/>
      <c r="AS381"/>
      <c r="AT381"/>
    </row>
    <row r="382" spans="1:46" ht="15.5" x14ac:dyDescent="0.25">
      <c r="A382" s="57"/>
      <c r="B382" s="57"/>
      <c r="C382" s="57"/>
      <c r="D382" s="57"/>
      <c r="E382" s="57"/>
      <c r="F382" s="57"/>
      <c r="G382" s="57"/>
      <c r="H382" s="57"/>
      <c r="I382" s="57"/>
      <c r="J382" s="57"/>
      <c r="K382" s="57"/>
      <c r="L382" s="57"/>
      <c r="M382" s="57"/>
      <c r="N382" s="57"/>
      <c r="O382" s="57"/>
      <c r="P382" s="57"/>
      <c r="R382" s="57"/>
      <c r="S382" s="57"/>
      <c r="T382" s="57"/>
      <c r="U382" s="57"/>
      <c r="V382" s="57"/>
      <c r="W382" s="57"/>
      <c r="X382" s="57"/>
      <c r="Y382" s="57"/>
      <c r="Z382" s="57"/>
      <c r="AA382" s="57"/>
      <c r="AB382" s="57"/>
      <c r="AC382" s="57"/>
      <c r="AD382" s="57"/>
      <c r="AE382" s="57"/>
      <c r="AF382"/>
      <c r="AG382"/>
      <c r="AH382"/>
      <c r="AI382"/>
      <c r="AJ382"/>
      <c r="AK382"/>
      <c r="AL382"/>
      <c r="AM382"/>
      <c r="AN382"/>
      <c r="AO382"/>
      <c r="AP382"/>
      <c r="AQ382"/>
      <c r="AR382"/>
      <c r="AS382"/>
      <c r="AT382"/>
    </row>
    <row r="383" spans="1:46" ht="45" customHeight="1" thickBot="1" x14ac:dyDescent="0.3">
      <c r="A383" s="273" t="s">
        <v>659</v>
      </c>
      <c r="B383" s="273"/>
      <c r="C383" s="273"/>
      <c r="D383" s="273"/>
      <c r="E383" s="273"/>
      <c r="F383" s="273"/>
      <c r="G383" s="273"/>
      <c r="H383" s="273"/>
      <c r="I383" s="273"/>
      <c r="J383" s="273"/>
      <c r="K383" s="273"/>
      <c r="L383" s="273"/>
      <c r="M383" s="273"/>
      <c r="N383" s="273"/>
      <c r="O383" s="273"/>
      <c r="P383" s="273"/>
      <c r="Q383" s="62"/>
      <c r="R383" s="57"/>
      <c r="S383" s="57"/>
      <c r="T383" s="57"/>
      <c r="U383" s="57"/>
      <c r="V383" s="311"/>
      <c r="W383" s="311"/>
      <c r="X383" s="311"/>
      <c r="Y383" s="311"/>
      <c r="Z383" s="311"/>
      <c r="AA383" s="311"/>
      <c r="AB383" s="311"/>
      <c r="AC383" s="311"/>
      <c r="AD383" s="311"/>
      <c r="AE383" s="311"/>
      <c r="AF383" s="62"/>
      <c r="AG383" s="57"/>
      <c r="AH383" s="57"/>
      <c r="AI383" s="57"/>
      <c r="AJ383" s="57"/>
      <c r="AK383" s="311"/>
      <c r="AL383" s="311"/>
      <c r="AM383" s="311"/>
      <c r="AN383" s="311"/>
      <c r="AO383" s="311"/>
      <c r="AP383" s="311"/>
      <c r="AQ383" s="311"/>
      <c r="AR383" s="311"/>
      <c r="AS383" s="311"/>
      <c r="AT383" s="311"/>
    </row>
    <row r="384" spans="1:46" ht="45" customHeight="1" x14ac:dyDescent="0.25">
      <c r="A384" s="305" t="s">
        <v>44</v>
      </c>
      <c r="B384" s="305"/>
      <c r="C384" s="305"/>
      <c r="D384" s="305"/>
      <c r="E384" s="305"/>
      <c r="F384" s="305"/>
      <c r="G384" s="305"/>
      <c r="H384" s="305"/>
      <c r="I384" s="305"/>
      <c r="J384" s="305"/>
      <c r="K384" s="305"/>
      <c r="L384" s="305"/>
      <c r="M384" s="305"/>
      <c r="N384" s="305"/>
      <c r="O384" s="305"/>
      <c r="P384" s="305"/>
      <c r="Q384" s="63" t="s">
        <v>65</v>
      </c>
      <c r="R384" s="306" t="s">
        <v>66</v>
      </c>
      <c r="S384" s="306"/>
      <c r="T384" s="306"/>
      <c r="U384" s="306"/>
      <c r="V384" s="306"/>
      <c r="W384" s="306"/>
      <c r="X384" s="306"/>
      <c r="Y384" s="306"/>
      <c r="Z384" s="306"/>
      <c r="AA384" s="306"/>
      <c r="AB384" s="306"/>
      <c r="AC384" s="306"/>
      <c r="AD384" s="306"/>
      <c r="AE384" s="306"/>
      <c r="AF384" s="64" t="s">
        <v>65</v>
      </c>
      <c r="AG384" s="307" t="s">
        <v>8</v>
      </c>
      <c r="AH384" s="307"/>
      <c r="AI384" s="307"/>
      <c r="AJ384" s="307"/>
      <c r="AK384" s="307"/>
      <c r="AL384" s="307"/>
      <c r="AM384" s="307"/>
      <c r="AN384" s="307"/>
      <c r="AO384" s="307"/>
      <c r="AP384" s="307"/>
      <c r="AQ384" s="307"/>
      <c r="AR384" s="307"/>
      <c r="AS384" s="307"/>
      <c r="AT384" s="307"/>
    </row>
    <row r="385" spans="1:46" ht="45" customHeight="1" x14ac:dyDescent="0.25">
      <c r="A385" s="308" t="s">
        <v>660</v>
      </c>
      <c r="B385" s="308"/>
      <c r="C385" s="308"/>
      <c r="D385" s="308"/>
      <c r="E385" s="308"/>
      <c r="F385" s="308"/>
      <c r="G385" s="308"/>
      <c r="H385" s="308"/>
      <c r="I385" s="308"/>
      <c r="J385" s="308"/>
      <c r="K385" s="308"/>
      <c r="L385" s="308"/>
      <c r="M385" s="308"/>
      <c r="N385" s="308"/>
      <c r="O385" s="308"/>
      <c r="P385" s="308"/>
      <c r="Q385" s="65">
        <v>0</v>
      </c>
      <c r="R385" s="309" t="s">
        <v>404</v>
      </c>
      <c r="S385" s="309"/>
      <c r="T385" s="309"/>
      <c r="U385" s="309"/>
      <c r="V385" s="309"/>
      <c r="W385" s="309"/>
      <c r="X385" s="309"/>
      <c r="Y385" s="309"/>
      <c r="Z385" s="309"/>
      <c r="AA385" s="309"/>
      <c r="AB385" s="309"/>
      <c r="AC385" s="309"/>
      <c r="AD385" s="309"/>
      <c r="AE385" s="309"/>
      <c r="AF385" s="65">
        <v>0</v>
      </c>
      <c r="AG385" s="309" t="s">
        <v>405</v>
      </c>
      <c r="AH385" s="309"/>
      <c r="AI385" s="309"/>
      <c r="AJ385" s="309"/>
      <c r="AK385" s="309"/>
      <c r="AL385" s="309"/>
      <c r="AM385" s="309"/>
      <c r="AN385" s="309"/>
      <c r="AO385" s="309"/>
      <c r="AP385" s="309"/>
      <c r="AQ385" s="309"/>
      <c r="AR385" s="309"/>
      <c r="AS385" s="309"/>
      <c r="AT385" s="309"/>
    </row>
    <row r="386" spans="1:46" ht="45" customHeight="1" x14ac:dyDescent="0.25">
      <c r="A386" s="308" t="s">
        <v>441</v>
      </c>
      <c r="B386" s="308"/>
      <c r="C386" s="308"/>
      <c r="D386" s="308"/>
      <c r="E386" s="308"/>
      <c r="F386" s="308"/>
      <c r="G386" s="308"/>
      <c r="H386" s="308"/>
      <c r="I386" s="308"/>
      <c r="J386" s="308"/>
      <c r="K386" s="308"/>
      <c r="L386" s="308"/>
      <c r="M386" s="308"/>
      <c r="N386" s="308"/>
      <c r="O386" s="308"/>
      <c r="P386" s="308"/>
      <c r="Q386" s="65">
        <v>0</v>
      </c>
      <c r="R386" s="324"/>
      <c r="S386" s="325"/>
      <c r="T386" s="325"/>
      <c r="U386" s="325"/>
      <c r="V386" s="325"/>
      <c r="W386" s="325"/>
      <c r="X386" s="325"/>
      <c r="Y386" s="325"/>
      <c r="Z386" s="325"/>
      <c r="AA386" s="325"/>
      <c r="AB386" s="325"/>
      <c r="AC386" s="325"/>
      <c r="AD386" s="325"/>
      <c r="AE386" s="326"/>
      <c r="AF386" s="65">
        <v>0</v>
      </c>
      <c r="AG386" s="312"/>
      <c r="AH386" s="312"/>
      <c r="AI386" s="312"/>
      <c r="AJ386" s="312"/>
      <c r="AK386" s="312"/>
      <c r="AL386" s="312"/>
      <c r="AM386" s="312"/>
      <c r="AN386" s="312"/>
      <c r="AO386" s="312"/>
      <c r="AP386" s="312"/>
      <c r="AQ386" s="312"/>
      <c r="AR386" s="312"/>
      <c r="AS386" s="312"/>
      <c r="AT386" s="312"/>
    </row>
    <row r="387" spans="1:46" ht="45" customHeight="1" x14ac:dyDescent="0.25">
      <c r="A387" s="308" t="s">
        <v>661</v>
      </c>
      <c r="B387" s="308"/>
      <c r="C387" s="308"/>
      <c r="D387" s="308"/>
      <c r="E387" s="308"/>
      <c r="F387" s="308"/>
      <c r="G387" s="308"/>
      <c r="H387" s="308"/>
      <c r="I387" s="308"/>
      <c r="J387" s="308"/>
      <c r="K387" s="308"/>
      <c r="L387" s="308"/>
      <c r="M387" s="308"/>
      <c r="N387" s="308"/>
      <c r="O387" s="308"/>
      <c r="P387" s="308"/>
      <c r="Q387" s="65">
        <v>0</v>
      </c>
      <c r="R387" s="324"/>
      <c r="S387" s="325"/>
      <c r="T387" s="325"/>
      <c r="U387" s="325"/>
      <c r="V387" s="325"/>
      <c r="W387" s="325"/>
      <c r="X387" s="325"/>
      <c r="Y387" s="325"/>
      <c r="Z387" s="325"/>
      <c r="AA387" s="325"/>
      <c r="AB387" s="325"/>
      <c r="AC387" s="325"/>
      <c r="AD387" s="325"/>
      <c r="AE387" s="326"/>
      <c r="AF387" s="65">
        <v>0</v>
      </c>
      <c r="AG387" s="312"/>
      <c r="AH387" s="312"/>
      <c r="AI387" s="312"/>
      <c r="AJ387" s="312"/>
      <c r="AK387" s="312"/>
      <c r="AL387" s="312"/>
      <c r="AM387" s="312"/>
      <c r="AN387" s="312"/>
      <c r="AO387" s="312"/>
      <c r="AP387" s="312"/>
      <c r="AQ387" s="312"/>
      <c r="AR387" s="312"/>
      <c r="AS387" s="312"/>
      <c r="AT387" s="312"/>
    </row>
    <row r="388" spans="1:46" ht="45" customHeight="1" x14ac:dyDescent="0.25">
      <c r="A388" s="308" t="s">
        <v>662</v>
      </c>
      <c r="B388" s="308"/>
      <c r="C388" s="308"/>
      <c r="D388" s="308"/>
      <c r="E388" s="308"/>
      <c r="F388" s="308"/>
      <c r="G388" s="308"/>
      <c r="H388" s="308"/>
      <c r="I388" s="308"/>
      <c r="J388" s="308"/>
      <c r="K388" s="308"/>
      <c r="L388" s="308"/>
      <c r="M388" s="308"/>
      <c r="N388" s="308"/>
      <c r="O388" s="308"/>
      <c r="P388" s="308"/>
      <c r="Q388" s="65">
        <v>0</v>
      </c>
      <c r="R388" s="324"/>
      <c r="S388" s="325"/>
      <c r="T388" s="325"/>
      <c r="U388" s="325"/>
      <c r="V388" s="325"/>
      <c r="W388" s="325"/>
      <c r="X388" s="325"/>
      <c r="Y388" s="325"/>
      <c r="Z388" s="325"/>
      <c r="AA388" s="325"/>
      <c r="AB388" s="325"/>
      <c r="AC388" s="325"/>
      <c r="AD388" s="325"/>
      <c r="AE388" s="326"/>
      <c r="AF388" s="65">
        <v>0</v>
      </c>
      <c r="AG388" s="312"/>
      <c r="AH388" s="312"/>
      <c r="AI388" s="312"/>
      <c r="AJ388" s="312"/>
      <c r="AK388" s="312"/>
      <c r="AL388" s="312"/>
      <c r="AM388" s="312"/>
      <c r="AN388" s="312"/>
      <c r="AO388" s="312"/>
      <c r="AP388" s="312"/>
      <c r="AQ388" s="312"/>
      <c r="AR388" s="312"/>
      <c r="AS388" s="312"/>
      <c r="AT388" s="312"/>
    </row>
    <row r="389" spans="1:46" ht="45" customHeight="1" x14ac:dyDescent="0.25">
      <c r="A389" s="308" t="s">
        <v>663</v>
      </c>
      <c r="B389" s="308"/>
      <c r="C389" s="308"/>
      <c r="D389" s="308"/>
      <c r="E389" s="308"/>
      <c r="F389" s="308"/>
      <c r="G389" s="308"/>
      <c r="H389" s="308"/>
      <c r="I389" s="308"/>
      <c r="J389" s="308"/>
      <c r="K389" s="308"/>
      <c r="L389" s="308"/>
      <c r="M389" s="308"/>
      <c r="N389" s="308"/>
      <c r="O389" s="308"/>
      <c r="P389" s="308"/>
      <c r="Q389" s="65">
        <v>0</v>
      </c>
      <c r="R389" s="324"/>
      <c r="S389" s="325"/>
      <c r="T389" s="325"/>
      <c r="U389" s="325"/>
      <c r="V389" s="325"/>
      <c r="W389" s="325"/>
      <c r="X389" s="325"/>
      <c r="Y389" s="325"/>
      <c r="Z389" s="325"/>
      <c r="AA389" s="325"/>
      <c r="AB389" s="325"/>
      <c r="AC389" s="325"/>
      <c r="AD389" s="325"/>
      <c r="AE389" s="326"/>
      <c r="AF389" s="65">
        <v>0</v>
      </c>
      <c r="AG389" s="312"/>
      <c r="AH389" s="312"/>
      <c r="AI389" s="312"/>
      <c r="AJ389" s="312"/>
      <c r="AK389" s="312"/>
      <c r="AL389" s="312"/>
      <c r="AM389" s="312"/>
      <c r="AN389" s="312"/>
      <c r="AO389" s="312"/>
      <c r="AP389" s="312"/>
      <c r="AQ389" s="312"/>
      <c r="AR389" s="312"/>
      <c r="AS389" s="312"/>
      <c r="AT389" s="312"/>
    </row>
    <row r="390" spans="1:46" ht="45" customHeight="1" x14ac:dyDescent="0.25">
      <c r="A390" s="308" t="s">
        <v>664</v>
      </c>
      <c r="B390" s="308"/>
      <c r="C390" s="308"/>
      <c r="D390" s="308"/>
      <c r="E390" s="308"/>
      <c r="F390" s="308"/>
      <c r="G390" s="308"/>
      <c r="H390" s="308"/>
      <c r="I390" s="308"/>
      <c r="J390" s="308"/>
      <c r="K390" s="308"/>
      <c r="L390" s="308"/>
      <c r="M390" s="308"/>
      <c r="N390" s="308"/>
      <c r="O390" s="308"/>
      <c r="P390" s="308"/>
      <c r="Q390" s="65">
        <v>0</v>
      </c>
      <c r="R390" s="327"/>
      <c r="S390" s="328"/>
      <c r="T390" s="328"/>
      <c r="U390" s="328"/>
      <c r="V390" s="328"/>
      <c r="W390" s="328"/>
      <c r="X390" s="328"/>
      <c r="Y390" s="328"/>
      <c r="Z390" s="328"/>
      <c r="AA390" s="328"/>
      <c r="AB390" s="328"/>
      <c r="AC390" s="328"/>
      <c r="AD390" s="328"/>
      <c r="AE390" s="329"/>
      <c r="AF390" s="65">
        <v>0</v>
      </c>
      <c r="AG390" s="309"/>
      <c r="AH390" s="309"/>
      <c r="AI390" s="309"/>
      <c r="AJ390" s="309"/>
      <c r="AK390" s="309"/>
      <c r="AL390" s="309"/>
      <c r="AM390" s="309"/>
      <c r="AN390" s="309"/>
      <c r="AO390" s="309"/>
      <c r="AP390" s="309"/>
      <c r="AQ390" s="309"/>
      <c r="AR390" s="309"/>
      <c r="AS390" s="309"/>
      <c r="AT390" s="309"/>
    </row>
    <row r="391" spans="1:46" ht="45" customHeight="1" x14ac:dyDescent="0.25">
      <c r="A391" s="308" t="s">
        <v>665</v>
      </c>
      <c r="B391" s="308"/>
      <c r="C391" s="308"/>
      <c r="D391" s="308"/>
      <c r="E391" s="308"/>
      <c r="F391" s="308"/>
      <c r="G391" s="308"/>
      <c r="H391" s="308"/>
      <c r="I391" s="308"/>
      <c r="J391" s="308"/>
      <c r="K391" s="308"/>
      <c r="L391" s="308"/>
      <c r="M391" s="308"/>
      <c r="N391" s="308"/>
      <c r="O391" s="308"/>
      <c r="P391" s="308"/>
      <c r="Q391" s="65">
        <v>0</v>
      </c>
      <c r="R391" s="327"/>
      <c r="S391" s="328"/>
      <c r="T391" s="328"/>
      <c r="U391" s="328"/>
      <c r="V391" s="328"/>
      <c r="W391" s="328"/>
      <c r="X391" s="328"/>
      <c r="Y391" s="328"/>
      <c r="Z391" s="328"/>
      <c r="AA391" s="328"/>
      <c r="AB391" s="328"/>
      <c r="AC391" s="328"/>
      <c r="AD391" s="328"/>
      <c r="AE391" s="329"/>
      <c r="AF391" s="65">
        <v>0</v>
      </c>
      <c r="AG391" s="309"/>
      <c r="AH391" s="309"/>
      <c r="AI391" s="309"/>
      <c r="AJ391" s="309"/>
      <c r="AK391" s="309"/>
      <c r="AL391" s="309"/>
      <c r="AM391" s="309"/>
      <c r="AN391" s="309"/>
      <c r="AO391" s="309"/>
      <c r="AP391" s="309"/>
      <c r="AQ391" s="309"/>
      <c r="AR391" s="309"/>
      <c r="AS391" s="309"/>
      <c r="AT391" s="309"/>
    </row>
    <row r="392" spans="1:46" ht="45" customHeight="1" x14ac:dyDescent="0.25">
      <c r="A392" s="308" t="s">
        <v>666</v>
      </c>
      <c r="B392" s="308"/>
      <c r="C392" s="308"/>
      <c r="D392" s="308"/>
      <c r="E392" s="308"/>
      <c r="F392" s="308"/>
      <c r="G392" s="308"/>
      <c r="H392" s="308"/>
      <c r="I392" s="308"/>
      <c r="J392" s="308"/>
      <c r="K392" s="308"/>
      <c r="L392" s="308"/>
      <c r="M392" s="308"/>
      <c r="N392" s="308"/>
      <c r="O392" s="308"/>
      <c r="P392" s="308"/>
      <c r="Q392" s="65">
        <v>0</v>
      </c>
      <c r="R392" s="327"/>
      <c r="S392" s="328"/>
      <c r="T392" s="328"/>
      <c r="U392" s="328"/>
      <c r="V392" s="328"/>
      <c r="W392" s="328"/>
      <c r="X392" s="328"/>
      <c r="Y392" s="328"/>
      <c r="Z392" s="328"/>
      <c r="AA392" s="328"/>
      <c r="AB392" s="328"/>
      <c r="AC392" s="328"/>
      <c r="AD392" s="328"/>
      <c r="AE392" s="329"/>
      <c r="AF392" s="65">
        <v>0</v>
      </c>
      <c r="AG392" s="309"/>
      <c r="AH392" s="309"/>
      <c r="AI392" s="309"/>
      <c r="AJ392" s="309"/>
      <c r="AK392" s="309"/>
      <c r="AL392" s="309"/>
      <c r="AM392" s="309"/>
      <c r="AN392" s="309"/>
      <c r="AO392" s="309"/>
      <c r="AP392" s="309"/>
      <c r="AQ392" s="309"/>
      <c r="AR392" s="309"/>
      <c r="AS392" s="309"/>
      <c r="AT392" s="309"/>
    </row>
    <row r="393" spans="1:46" ht="69" customHeight="1" x14ac:dyDescent="0.25">
      <c r="A393" s="308" t="s">
        <v>667</v>
      </c>
      <c r="B393" s="308"/>
      <c r="C393" s="308"/>
      <c r="D393" s="308"/>
      <c r="E393" s="308"/>
      <c r="F393" s="308"/>
      <c r="G393" s="308"/>
      <c r="H393" s="308"/>
      <c r="I393" s="308"/>
      <c r="J393" s="308"/>
      <c r="K393" s="308"/>
      <c r="L393" s="308"/>
      <c r="M393" s="308"/>
      <c r="N393" s="308"/>
      <c r="O393" s="308"/>
      <c r="P393" s="308"/>
      <c r="Q393" s="65">
        <v>0</v>
      </c>
      <c r="R393" s="324"/>
      <c r="S393" s="325"/>
      <c r="T393" s="325"/>
      <c r="U393" s="325"/>
      <c r="V393" s="325"/>
      <c r="W393" s="325"/>
      <c r="X393" s="325"/>
      <c r="Y393" s="325"/>
      <c r="Z393" s="325"/>
      <c r="AA393" s="325"/>
      <c r="AB393" s="325"/>
      <c r="AC393" s="325"/>
      <c r="AD393" s="325"/>
      <c r="AE393" s="326"/>
      <c r="AF393" s="65">
        <v>0</v>
      </c>
      <c r="AG393" s="312"/>
      <c r="AH393" s="312"/>
      <c r="AI393" s="312"/>
      <c r="AJ393" s="312"/>
      <c r="AK393" s="312"/>
      <c r="AL393" s="312"/>
      <c r="AM393" s="312"/>
      <c r="AN393" s="312"/>
      <c r="AO393" s="312"/>
      <c r="AP393" s="312"/>
      <c r="AQ393" s="312"/>
      <c r="AR393" s="312"/>
      <c r="AS393" s="312"/>
      <c r="AT393" s="312"/>
    </row>
    <row r="394" spans="1:46" ht="64.400000000000006" customHeight="1" x14ac:dyDescent="0.25">
      <c r="A394" s="308" t="s">
        <v>668</v>
      </c>
      <c r="B394" s="308"/>
      <c r="C394" s="308"/>
      <c r="D394" s="308"/>
      <c r="E394" s="308"/>
      <c r="F394" s="308"/>
      <c r="G394" s="308"/>
      <c r="H394" s="308"/>
      <c r="I394" s="308"/>
      <c r="J394" s="308"/>
      <c r="K394" s="308"/>
      <c r="L394" s="308"/>
      <c r="M394" s="308"/>
      <c r="N394" s="308"/>
      <c r="O394" s="308"/>
      <c r="P394" s="308"/>
      <c r="Q394" s="65">
        <v>0</v>
      </c>
      <c r="R394" s="324"/>
      <c r="S394" s="325"/>
      <c r="T394" s="325"/>
      <c r="U394" s="325"/>
      <c r="V394" s="325"/>
      <c r="W394" s="325"/>
      <c r="X394" s="325"/>
      <c r="Y394" s="325"/>
      <c r="Z394" s="325"/>
      <c r="AA394" s="325"/>
      <c r="AB394" s="325"/>
      <c r="AC394" s="325"/>
      <c r="AD394" s="325"/>
      <c r="AE394" s="326"/>
      <c r="AF394" s="65">
        <v>0</v>
      </c>
      <c r="AG394" s="312"/>
      <c r="AH394" s="312"/>
      <c r="AI394" s="312"/>
      <c r="AJ394" s="312"/>
      <c r="AK394" s="312"/>
      <c r="AL394" s="312"/>
      <c r="AM394" s="312"/>
      <c r="AN394" s="312"/>
      <c r="AO394" s="312"/>
      <c r="AP394" s="312"/>
      <c r="AQ394" s="312"/>
      <c r="AR394" s="312"/>
      <c r="AS394" s="312"/>
      <c r="AT394" s="312"/>
    </row>
    <row r="395" spans="1:46" ht="45" customHeight="1" x14ac:dyDescent="0.25">
      <c r="A395" s="308" t="s">
        <v>669</v>
      </c>
      <c r="B395" s="308"/>
      <c r="C395" s="308"/>
      <c r="D395" s="308"/>
      <c r="E395" s="308"/>
      <c r="F395" s="308"/>
      <c r="G395" s="308"/>
      <c r="H395" s="308"/>
      <c r="I395" s="308"/>
      <c r="J395" s="308"/>
      <c r="K395" s="308"/>
      <c r="L395" s="308"/>
      <c r="M395" s="308"/>
      <c r="N395" s="308"/>
      <c r="O395" s="308"/>
      <c r="P395" s="308"/>
      <c r="Q395" s="65">
        <v>0</v>
      </c>
      <c r="R395" s="324"/>
      <c r="S395" s="325"/>
      <c r="T395" s="325"/>
      <c r="U395" s="325"/>
      <c r="V395" s="325"/>
      <c r="W395" s="325"/>
      <c r="X395" s="325"/>
      <c r="Y395" s="325"/>
      <c r="Z395" s="325"/>
      <c r="AA395" s="325"/>
      <c r="AB395" s="325"/>
      <c r="AC395" s="325"/>
      <c r="AD395" s="325"/>
      <c r="AE395" s="326"/>
      <c r="AF395" s="65">
        <v>0</v>
      </c>
      <c r="AG395" s="312"/>
      <c r="AH395" s="312"/>
      <c r="AI395" s="312"/>
      <c r="AJ395" s="312"/>
      <c r="AK395" s="312"/>
      <c r="AL395" s="312"/>
      <c r="AM395" s="312"/>
      <c r="AN395" s="312"/>
      <c r="AO395" s="312"/>
      <c r="AP395" s="312"/>
      <c r="AQ395" s="312"/>
      <c r="AR395" s="312"/>
      <c r="AS395" s="312"/>
      <c r="AT395" s="312"/>
    </row>
    <row r="396" spans="1:46" ht="45" customHeight="1" x14ac:dyDescent="0.25">
      <c r="A396" s="308" t="s">
        <v>670</v>
      </c>
      <c r="B396" s="308"/>
      <c r="C396" s="308"/>
      <c r="D396" s="308"/>
      <c r="E396" s="308"/>
      <c r="F396" s="308"/>
      <c r="G396" s="308"/>
      <c r="H396" s="308"/>
      <c r="I396" s="308"/>
      <c r="J396" s="308"/>
      <c r="K396" s="308"/>
      <c r="L396" s="308"/>
      <c r="M396" s="308"/>
      <c r="N396" s="308"/>
      <c r="O396" s="308"/>
      <c r="P396" s="308"/>
      <c r="Q396" s="65">
        <v>0</v>
      </c>
      <c r="R396" s="324"/>
      <c r="S396" s="325"/>
      <c r="T396" s="325"/>
      <c r="U396" s="325"/>
      <c r="V396" s="325"/>
      <c r="W396" s="325"/>
      <c r="X396" s="325"/>
      <c r="Y396" s="325"/>
      <c r="Z396" s="325"/>
      <c r="AA396" s="325"/>
      <c r="AB396" s="325"/>
      <c r="AC396" s="325"/>
      <c r="AD396" s="325"/>
      <c r="AE396" s="326"/>
      <c r="AF396" s="65">
        <v>0</v>
      </c>
      <c r="AG396" s="312"/>
      <c r="AH396" s="312"/>
      <c r="AI396" s="312"/>
      <c r="AJ396" s="312"/>
      <c r="AK396" s="312"/>
      <c r="AL396" s="312"/>
      <c r="AM396" s="312"/>
      <c r="AN396" s="312"/>
      <c r="AO396" s="312"/>
      <c r="AP396" s="312"/>
      <c r="AQ396" s="312"/>
      <c r="AR396" s="312"/>
      <c r="AS396" s="312"/>
      <c r="AT396" s="312"/>
    </row>
    <row r="397" spans="1:46" ht="45" customHeight="1" x14ac:dyDescent="0.25">
      <c r="A397" s="308" t="s">
        <v>671</v>
      </c>
      <c r="B397" s="308"/>
      <c r="C397" s="308"/>
      <c r="D397" s="308"/>
      <c r="E397" s="308"/>
      <c r="F397" s="308"/>
      <c r="G397" s="308"/>
      <c r="H397" s="308"/>
      <c r="I397" s="308"/>
      <c r="J397" s="308"/>
      <c r="K397" s="308"/>
      <c r="L397" s="308"/>
      <c r="M397" s="308"/>
      <c r="N397" s="308"/>
      <c r="O397" s="308"/>
      <c r="P397" s="308"/>
      <c r="Q397" s="65">
        <v>0</v>
      </c>
      <c r="R397" s="327"/>
      <c r="S397" s="328"/>
      <c r="T397" s="328"/>
      <c r="U397" s="328"/>
      <c r="V397" s="328"/>
      <c r="W397" s="328"/>
      <c r="X397" s="328"/>
      <c r="Y397" s="328"/>
      <c r="Z397" s="328"/>
      <c r="AA397" s="328"/>
      <c r="AB397" s="328"/>
      <c r="AC397" s="328"/>
      <c r="AD397" s="328"/>
      <c r="AE397" s="329"/>
      <c r="AF397" s="65">
        <v>0</v>
      </c>
      <c r="AG397" s="309"/>
      <c r="AH397" s="309"/>
      <c r="AI397" s="309"/>
      <c r="AJ397" s="309"/>
      <c r="AK397" s="309"/>
      <c r="AL397" s="309"/>
      <c r="AM397" s="309"/>
      <c r="AN397" s="309"/>
      <c r="AO397" s="309"/>
      <c r="AP397" s="309"/>
      <c r="AQ397" s="309"/>
      <c r="AR397" s="309"/>
      <c r="AS397" s="309"/>
      <c r="AT397" s="309"/>
    </row>
    <row r="398" spans="1:46" ht="45" customHeight="1" x14ac:dyDescent="0.25">
      <c r="A398" s="308" t="s">
        <v>672</v>
      </c>
      <c r="B398" s="308"/>
      <c r="C398" s="308"/>
      <c r="D398" s="308"/>
      <c r="E398" s="308"/>
      <c r="F398" s="308"/>
      <c r="G398" s="308"/>
      <c r="H398" s="308"/>
      <c r="I398" s="308"/>
      <c r="J398" s="308"/>
      <c r="K398" s="308"/>
      <c r="L398" s="308"/>
      <c r="M398" s="308"/>
      <c r="N398" s="308"/>
      <c r="O398" s="308"/>
      <c r="P398" s="308"/>
      <c r="Q398" s="65">
        <v>0</v>
      </c>
      <c r="R398" s="327"/>
      <c r="S398" s="328"/>
      <c r="T398" s="328"/>
      <c r="U398" s="328"/>
      <c r="V398" s="328"/>
      <c r="W398" s="328"/>
      <c r="X398" s="328"/>
      <c r="Y398" s="328"/>
      <c r="Z398" s="328"/>
      <c r="AA398" s="328"/>
      <c r="AB398" s="328"/>
      <c r="AC398" s="328"/>
      <c r="AD398" s="328"/>
      <c r="AE398" s="329"/>
      <c r="AF398" s="65">
        <v>0</v>
      </c>
      <c r="AG398" s="309"/>
      <c r="AH398" s="309"/>
      <c r="AI398" s="309"/>
      <c r="AJ398" s="309"/>
      <c r="AK398" s="309"/>
      <c r="AL398" s="309"/>
      <c r="AM398" s="309"/>
      <c r="AN398" s="309"/>
      <c r="AO398" s="309"/>
      <c r="AP398" s="309"/>
      <c r="AQ398" s="309"/>
      <c r="AR398" s="309"/>
      <c r="AS398" s="309"/>
      <c r="AT398" s="309"/>
    </row>
    <row r="399" spans="1:46" ht="45" customHeight="1" x14ac:dyDescent="0.25">
      <c r="A399" s="308" t="s">
        <v>673</v>
      </c>
      <c r="B399" s="308"/>
      <c r="C399" s="308"/>
      <c r="D399" s="308"/>
      <c r="E399" s="308"/>
      <c r="F399" s="308"/>
      <c r="G399" s="308"/>
      <c r="H399" s="308"/>
      <c r="I399" s="308"/>
      <c r="J399" s="308"/>
      <c r="K399" s="308"/>
      <c r="L399" s="308"/>
      <c r="M399" s="308"/>
      <c r="N399" s="308"/>
      <c r="O399" s="308"/>
      <c r="P399" s="308"/>
      <c r="Q399" s="65">
        <v>0</v>
      </c>
      <c r="R399" s="324"/>
      <c r="S399" s="325"/>
      <c r="T399" s="325"/>
      <c r="U399" s="325"/>
      <c r="V399" s="325"/>
      <c r="W399" s="325"/>
      <c r="X399" s="325"/>
      <c r="Y399" s="325"/>
      <c r="Z399" s="325"/>
      <c r="AA399" s="325"/>
      <c r="AB399" s="325"/>
      <c r="AC399" s="325"/>
      <c r="AD399" s="325"/>
      <c r="AE399" s="326"/>
      <c r="AF399" s="65">
        <v>0</v>
      </c>
      <c r="AG399" s="312"/>
      <c r="AH399" s="312"/>
      <c r="AI399" s="312"/>
      <c r="AJ399" s="312"/>
      <c r="AK399" s="312"/>
      <c r="AL399" s="312"/>
      <c r="AM399" s="312"/>
      <c r="AN399" s="312"/>
      <c r="AO399" s="312"/>
      <c r="AP399" s="312"/>
      <c r="AQ399" s="312"/>
      <c r="AR399" s="312"/>
      <c r="AS399" s="312"/>
      <c r="AT399" s="312"/>
    </row>
    <row r="400" spans="1:46" ht="45" customHeight="1" x14ac:dyDescent="0.25">
      <c r="A400" s="308" t="s">
        <v>674</v>
      </c>
      <c r="B400" s="308"/>
      <c r="C400" s="308"/>
      <c r="D400" s="308"/>
      <c r="E400" s="308"/>
      <c r="F400" s="308"/>
      <c r="G400" s="308"/>
      <c r="H400" s="308"/>
      <c r="I400" s="308"/>
      <c r="J400" s="308"/>
      <c r="K400" s="308"/>
      <c r="L400" s="308"/>
      <c r="M400" s="308"/>
      <c r="N400" s="308"/>
      <c r="O400" s="308"/>
      <c r="P400" s="308"/>
      <c r="Q400" s="65">
        <v>0</v>
      </c>
      <c r="R400" s="324"/>
      <c r="S400" s="325"/>
      <c r="T400" s="325"/>
      <c r="U400" s="325"/>
      <c r="V400" s="325"/>
      <c r="W400" s="325"/>
      <c r="X400" s="325"/>
      <c r="Y400" s="325"/>
      <c r="Z400" s="325"/>
      <c r="AA400" s="325"/>
      <c r="AB400" s="325"/>
      <c r="AC400" s="325"/>
      <c r="AD400" s="325"/>
      <c r="AE400" s="326"/>
      <c r="AF400" s="65">
        <v>0</v>
      </c>
      <c r="AG400" s="312"/>
      <c r="AH400" s="312"/>
      <c r="AI400" s="312"/>
      <c r="AJ400" s="312"/>
      <c r="AK400" s="312"/>
      <c r="AL400" s="312"/>
      <c r="AM400" s="312"/>
      <c r="AN400" s="312"/>
      <c r="AO400" s="312"/>
      <c r="AP400" s="312"/>
      <c r="AQ400" s="312"/>
      <c r="AR400" s="312"/>
      <c r="AS400" s="312"/>
      <c r="AT400" s="312"/>
    </row>
    <row r="401" spans="1:46" ht="45" customHeight="1" x14ac:dyDescent="0.25">
      <c r="A401" s="308" t="s">
        <v>675</v>
      </c>
      <c r="B401" s="308"/>
      <c r="C401" s="308"/>
      <c r="D401" s="308"/>
      <c r="E401" s="308"/>
      <c r="F401" s="308"/>
      <c r="G401" s="308"/>
      <c r="H401" s="308"/>
      <c r="I401" s="308"/>
      <c r="J401" s="308"/>
      <c r="K401" s="308"/>
      <c r="L401" s="308"/>
      <c r="M401" s="308"/>
      <c r="N401" s="308"/>
      <c r="O401" s="308"/>
      <c r="P401" s="308"/>
      <c r="Q401" s="65">
        <v>0</v>
      </c>
      <c r="R401" s="324"/>
      <c r="S401" s="325"/>
      <c r="T401" s="325"/>
      <c r="U401" s="325"/>
      <c r="V401" s="325"/>
      <c r="W401" s="325"/>
      <c r="X401" s="325"/>
      <c r="Y401" s="325"/>
      <c r="Z401" s="325"/>
      <c r="AA401" s="325"/>
      <c r="AB401" s="325"/>
      <c r="AC401" s="325"/>
      <c r="AD401" s="325"/>
      <c r="AE401" s="326"/>
      <c r="AF401" s="65">
        <v>0</v>
      </c>
      <c r="AG401" s="312"/>
      <c r="AH401" s="312"/>
      <c r="AI401" s="312"/>
      <c r="AJ401" s="312"/>
      <c r="AK401" s="312"/>
      <c r="AL401" s="312"/>
      <c r="AM401" s="312"/>
      <c r="AN401" s="312"/>
      <c r="AO401" s="312"/>
      <c r="AP401" s="312"/>
      <c r="AQ401" s="312"/>
      <c r="AR401" s="312"/>
      <c r="AS401" s="312"/>
      <c r="AT401" s="312"/>
    </row>
    <row r="402" spans="1:46" ht="45" customHeight="1" thickTop="1" thickBot="1" x14ac:dyDescent="0.3">
      <c r="A402" s="57"/>
      <c r="B402" s="57"/>
      <c r="C402" s="57"/>
      <c r="D402" s="57"/>
      <c r="E402" s="57"/>
      <c r="F402" s="57"/>
      <c r="G402" s="57"/>
      <c r="H402" s="57"/>
      <c r="I402" s="57"/>
      <c r="J402" s="57"/>
      <c r="K402" s="57"/>
      <c r="L402" s="57"/>
      <c r="M402" s="57"/>
      <c r="N402" s="57"/>
      <c r="O402" s="57"/>
      <c r="P402" s="57"/>
      <c r="Q402" s="66"/>
      <c r="R402" s="57"/>
      <c r="S402" s="57"/>
      <c r="T402" s="57"/>
      <c r="U402" s="57"/>
      <c r="V402" s="57"/>
      <c r="W402" s="57"/>
      <c r="X402" s="57"/>
      <c r="Y402" s="57"/>
      <c r="Z402" s="57"/>
      <c r="AA402" s="57"/>
      <c r="AB402" s="57"/>
      <c r="AC402" s="57"/>
      <c r="AD402" s="57"/>
      <c r="AE402" s="57"/>
      <c r="AF402" s="66"/>
      <c r="AG402" s="57"/>
      <c r="AH402" s="57"/>
      <c r="AI402" s="57"/>
      <c r="AJ402" s="57"/>
      <c r="AK402" s="57"/>
      <c r="AL402" s="57"/>
      <c r="AM402" s="57"/>
      <c r="AN402" s="57"/>
      <c r="AO402" s="57"/>
      <c r="AP402" s="57"/>
      <c r="AQ402" s="57"/>
      <c r="AR402" s="57"/>
      <c r="AS402" s="57"/>
      <c r="AT402" s="57"/>
    </row>
    <row r="403" spans="1:46" ht="45" customHeight="1" x14ac:dyDescent="0.25">
      <c r="A403" s="313" t="s">
        <v>124</v>
      </c>
      <c r="B403" s="313"/>
      <c r="C403" s="313"/>
      <c r="D403" s="313"/>
      <c r="E403" s="313"/>
      <c r="F403" s="313"/>
      <c r="G403" s="313"/>
      <c r="H403" s="313"/>
      <c r="I403" s="313"/>
      <c r="J403" s="313"/>
      <c r="K403" s="313"/>
      <c r="L403" s="313"/>
      <c r="M403" s="313"/>
      <c r="N403" s="313"/>
      <c r="O403" s="313"/>
      <c r="P403" s="313"/>
      <c r="Q403" s="67" t="s">
        <v>65</v>
      </c>
      <c r="R403" s="314" t="s">
        <v>66</v>
      </c>
      <c r="S403" s="314"/>
      <c r="T403" s="314"/>
      <c r="U403" s="314"/>
      <c r="V403" s="314"/>
      <c r="W403" s="314"/>
      <c r="X403" s="314"/>
      <c r="Y403" s="314"/>
      <c r="Z403" s="314"/>
      <c r="AA403" s="314"/>
      <c r="AB403" s="314"/>
      <c r="AC403" s="314"/>
      <c r="AD403" s="314"/>
      <c r="AE403" s="314"/>
      <c r="AF403" s="68" t="s">
        <v>65</v>
      </c>
      <c r="AG403" s="315" t="s">
        <v>8</v>
      </c>
      <c r="AH403" s="315"/>
      <c r="AI403" s="315"/>
      <c r="AJ403" s="315"/>
      <c r="AK403" s="315"/>
      <c r="AL403" s="315"/>
      <c r="AM403" s="315"/>
      <c r="AN403" s="315"/>
      <c r="AO403" s="315"/>
      <c r="AP403" s="315"/>
      <c r="AQ403" s="315"/>
      <c r="AR403" s="315"/>
      <c r="AS403" s="315"/>
      <c r="AT403" s="315"/>
    </row>
    <row r="404" spans="1:46" ht="45" customHeight="1" x14ac:dyDescent="0.25">
      <c r="A404" s="308" t="s">
        <v>676</v>
      </c>
      <c r="B404" s="308"/>
      <c r="C404" s="308"/>
      <c r="D404" s="308"/>
      <c r="E404" s="308"/>
      <c r="F404" s="308"/>
      <c r="G404" s="308"/>
      <c r="H404" s="308"/>
      <c r="I404" s="308"/>
      <c r="J404" s="308"/>
      <c r="K404" s="308"/>
      <c r="L404" s="308"/>
      <c r="M404" s="308"/>
      <c r="N404" s="308"/>
      <c r="O404" s="308"/>
      <c r="P404" s="308"/>
      <c r="Q404" s="65">
        <v>0</v>
      </c>
      <c r="R404" s="309" t="s">
        <v>404</v>
      </c>
      <c r="S404" s="309"/>
      <c r="T404" s="309"/>
      <c r="U404" s="309"/>
      <c r="V404" s="309"/>
      <c r="W404" s="309"/>
      <c r="X404" s="309"/>
      <c r="Y404" s="309"/>
      <c r="Z404" s="309"/>
      <c r="AA404" s="309"/>
      <c r="AB404" s="309"/>
      <c r="AC404" s="309"/>
      <c r="AD404" s="309"/>
      <c r="AE404" s="309"/>
      <c r="AF404" s="65">
        <v>0</v>
      </c>
      <c r="AG404" s="309" t="s">
        <v>405</v>
      </c>
      <c r="AH404" s="309"/>
      <c r="AI404" s="309"/>
      <c r="AJ404" s="309"/>
      <c r="AK404" s="309"/>
      <c r="AL404" s="309"/>
      <c r="AM404" s="309"/>
      <c r="AN404" s="309"/>
      <c r="AO404" s="309"/>
      <c r="AP404" s="309"/>
      <c r="AQ404" s="309"/>
      <c r="AR404" s="309"/>
      <c r="AS404" s="309"/>
      <c r="AT404" s="309"/>
    </row>
    <row r="405" spans="1:46" ht="45" customHeight="1" x14ac:dyDescent="0.25">
      <c r="A405" s="308" t="s">
        <v>677</v>
      </c>
      <c r="B405" s="308"/>
      <c r="C405" s="308"/>
      <c r="D405" s="308"/>
      <c r="E405" s="308"/>
      <c r="F405" s="308"/>
      <c r="G405" s="308"/>
      <c r="H405" s="308"/>
      <c r="I405" s="308"/>
      <c r="J405" s="308"/>
      <c r="K405" s="308"/>
      <c r="L405" s="308"/>
      <c r="M405" s="308"/>
      <c r="N405" s="308"/>
      <c r="O405" s="308"/>
      <c r="P405" s="308"/>
      <c r="Q405" s="65">
        <v>0</v>
      </c>
      <c r="R405" s="312"/>
      <c r="S405" s="312"/>
      <c r="T405" s="312"/>
      <c r="U405" s="312"/>
      <c r="V405" s="312"/>
      <c r="W405" s="312"/>
      <c r="X405" s="312"/>
      <c r="Y405" s="312"/>
      <c r="Z405" s="312"/>
      <c r="AA405" s="312"/>
      <c r="AB405" s="312"/>
      <c r="AC405" s="312"/>
      <c r="AD405" s="312"/>
      <c r="AE405" s="312"/>
      <c r="AF405" s="65">
        <v>0</v>
      </c>
      <c r="AG405" s="312"/>
      <c r="AH405" s="312"/>
      <c r="AI405" s="312"/>
      <c r="AJ405" s="312"/>
      <c r="AK405" s="312"/>
      <c r="AL405" s="312"/>
      <c r="AM405" s="312"/>
      <c r="AN405" s="312"/>
      <c r="AO405" s="312"/>
      <c r="AP405" s="312"/>
      <c r="AQ405" s="312"/>
      <c r="AR405" s="312"/>
      <c r="AS405" s="312"/>
      <c r="AT405" s="312"/>
    </row>
    <row r="406" spans="1:46" ht="45" customHeight="1" x14ac:dyDescent="0.25">
      <c r="A406" s="308" t="s">
        <v>678</v>
      </c>
      <c r="B406" s="308"/>
      <c r="C406" s="308"/>
      <c r="D406" s="308"/>
      <c r="E406" s="308"/>
      <c r="F406" s="308"/>
      <c r="G406" s="308"/>
      <c r="H406" s="308"/>
      <c r="I406" s="308"/>
      <c r="J406" s="308"/>
      <c r="K406" s="308"/>
      <c r="L406" s="308"/>
      <c r="M406" s="308"/>
      <c r="N406" s="308"/>
      <c r="O406" s="308"/>
      <c r="P406" s="308"/>
      <c r="Q406" s="65">
        <v>0</v>
      </c>
      <c r="R406" s="309"/>
      <c r="S406" s="309"/>
      <c r="T406" s="309"/>
      <c r="U406" s="309"/>
      <c r="V406" s="309"/>
      <c r="W406" s="309"/>
      <c r="X406" s="309"/>
      <c r="Y406" s="309"/>
      <c r="Z406" s="309"/>
      <c r="AA406" s="309"/>
      <c r="AB406" s="309"/>
      <c r="AC406" s="309"/>
      <c r="AD406" s="309"/>
      <c r="AE406" s="309"/>
      <c r="AF406" s="65">
        <v>0</v>
      </c>
      <c r="AG406" s="309"/>
      <c r="AH406" s="309"/>
      <c r="AI406" s="309"/>
      <c r="AJ406" s="309"/>
      <c r="AK406" s="309"/>
      <c r="AL406" s="309"/>
      <c r="AM406" s="309"/>
      <c r="AN406" s="309"/>
      <c r="AO406" s="309"/>
      <c r="AP406" s="309"/>
      <c r="AQ406" s="309"/>
      <c r="AR406" s="309"/>
      <c r="AS406" s="309"/>
      <c r="AT406" s="309"/>
    </row>
    <row r="407" spans="1:46" ht="67.400000000000006" customHeight="1" x14ac:dyDescent="0.25">
      <c r="A407" s="308" t="s">
        <v>679</v>
      </c>
      <c r="B407" s="308"/>
      <c r="C407" s="308"/>
      <c r="D407" s="308"/>
      <c r="E407" s="308"/>
      <c r="F407" s="308"/>
      <c r="G407" s="308"/>
      <c r="H407" s="308"/>
      <c r="I407" s="308"/>
      <c r="J407" s="308"/>
      <c r="K407" s="308"/>
      <c r="L407" s="308"/>
      <c r="M407" s="308"/>
      <c r="N407" s="308"/>
      <c r="O407" s="308"/>
      <c r="P407" s="308"/>
      <c r="Q407" s="65">
        <v>0</v>
      </c>
      <c r="R407" s="309"/>
      <c r="S407" s="309"/>
      <c r="T407" s="309"/>
      <c r="U407" s="309"/>
      <c r="V407" s="309"/>
      <c r="W407" s="309"/>
      <c r="X407" s="309"/>
      <c r="Y407" s="309"/>
      <c r="Z407" s="309"/>
      <c r="AA407" s="309"/>
      <c r="AB407" s="309"/>
      <c r="AC407" s="309"/>
      <c r="AD407" s="309"/>
      <c r="AE407" s="309"/>
      <c r="AF407" s="65">
        <v>0</v>
      </c>
      <c r="AG407" s="309"/>
      <c r="AH407" s="309"/>
      <c r="AI407" s="309"/>
      <c r="AJ407" s="309"/>
      <c r="AK407" s="309"/>
      <c r="AL407" s="309"/>
      <c r="AM407" s="309"/>
      <c r="AN407" s="309"/>
      <c r="AO407" s="309"/>
      <c r="AP407" s="309"/>
      <c r="AQ407" s="309"/>
      <c r="AR407" s="309"/>
      <c r="AS407" s="309"/>
      <c r="AT407" s="309"/>
    </row>
    <row r="408" spans="1:46" ht="45" customHeight="1" x14ac:dyDescent="0.25">
      <c r="A408" s="308" t="s">
        <v>680</v>
      </c>
      <c r="B408" s="308"/>
      <c r="C408" s="308"/>
      <c r="D408" s="308"/>
      <c r="E408" s="308"/>
      <c r="F408" s="308"/>
      <c r="G408" s="308"/>
      <c r="H408" s="308"/>
      <c r="I408" s="308"/>
      <c r="J408" s="308"/>
      <c r="K408" s="308"/>
      <c r="L408" s="308"/>
      <c r="M408" s="308"/>
      <c r="N408" s="308"/>
      <c r="O408" s="308"/>
      <c r="P408" s="308"/>
      <c r="Q408" s="65">
        <v>0</v>
      </c>
      <c r="R408" s="309"/>
      <c r="S408" s="309"/>
      <c r="T408" s="309"/>
      <c r="U408" s="309"/>
      <c r="V408" s="309"/>
      <c r="W408" s="309"/>
      <c r="X408" s="309"/>
      <c r="Y408" s="309"/>
      <c r="Z408" s="309"/>
      <c r="AA408" s="309"/>
      <c r="AB408" s="309"/>
      <c r="AC408" s="309"/>
      <c r="AD408" s="309"/>
      <c r="AE408" s="309"/>
      <c r="AF408" s="65">
        <v>0</v>
      </c>
      <c r="AG408" s="309"/>
      <c r="AH408" s="309"/>
      <c r="AI408" s="309"/>
      <c r="AJ408" s="309"/>
      <c r="AK408" s="309"/>
      <c r="AL408" s="309"/>
      <c r="AM408" s="309"/>
      <c r="AN408" s="309"/>
      <c r="AO408" s="309"/>
      <c r="AP408" s="309"/>
      <c r="AQ408" s="309"/>
      <c r="AR408" s="309"/>
      <c r="AS408" s="309"/>
      <c r="AT408" s="309"/>
    </row>
    <row r="411" spans="1:46" ht="45" customHeight="1" x14ac:dyDescent="0.25">
      <c r="A411" s="269" t="s">
        <v>681</v>
      </c>
      <c r="B411" s="269"/>
      <c r="C411" s="269"/>
      <c r="D411" s="269"/>
      <c r="E411" s="269"/>
      <c r="F411" s="269"/>
      <c r="G411" s="269"/>
      <c r="H411" s="269"/>
      <c r="I411" s="269"/>
      <c r="J411" s="269"/>
      <c r="K411" s="269"/>
      <c r="L411" s="269"/>
      <c r="M411" s="269"/>
      <c r="N411" s="269"/>
      <c r="O411" s="269"/>
      <c r="P411" s="269"/>
      <c r="Q411" s="269"/>
      <c r="R411" s="269"/>
      <c r="S411" s="269"/>
      <c r="T411" s="269"/>
      <c r="U411" s="269"/>
      <c r="V411" s="269"/>
      <c r="W411" s="269"/>
      <c r="X411" s="269"/>
      <c r="Y411" s="269"/>
      <c r="Z411" s="269"/>
      <c r="AA411" s="269"/>
      <c r="AB411" s="269"/>
      <c r="AC411" s="269"/>
      <c r="AD411" s="269"/>
      <c r="AE411" s="269"/>
      <c r="AF411"/>
      <c r="AG411" s="245" t="s">
        <v>62</v>
      </c>
      <c r="AH411" s="245"/>
      <c r="AI411" s="245"/>
      <c r="AJ411" s="245"/>
      <c r="AK411" s="69">
        <f>(('Artículo 121 (resumen PI)'!C23*0.8+'Artículo 121 (resumen PI)'!F23*0.2)+('Artículo 121 (resumen PNT)'!C23*0.8+'Artículo 121 (resumen PNT)'!F23*0.2))/2</f>
        <v>0</v>
      </c>
      <c r="AL411"/>
      <c r="AM411"/>
      <c r="AN411"/>
      <c r="AO411"/>
      <c r="AP411"/>
      <c r="AQ411"/>
      <c r="AR411"/>
      <c r="AS411"/>
      <c r="AT411"/>
    </row>
    <row r="412" spans="1:46" ht="15.75" customHeight="1" x14ac:dyDescent="0.25">
      <c r="A412" s="60"/>
      <c r="B412" s="61"/>
      <c r="C412" s="61"/>
      <c r="D412" s="61"/>
      <c r="E412" s="61"/>
      <c r="F412" s="61"/>
      <c r="G412" s="61"/>
      <c r="H412" s="61"/>
      <c r="I412" s="61"/>
      <c r="J412" s="61"/>
      <c r="K412" s="61"/>
      <c r="L412" s="61"/>
      <c r="M412" s="61"/>
      <c r="N412" s="61"/>
      <c r="O412" s="61"/>
      <c r="P412" s="61"/>
      <c r="Q412" s="26"/>
      <c r="R412" s="61"/>
      <c r="S412" s="61"/>
      <c r="T412" s="61"/>
      <c r="U412" s="61"/>
      <c r="V412" s="61"/>
      <c r="W412" s="61"/>
      <c r="X412" s="61"/>
      <c r="Y412" s="61"/>
      <c r="Z412" s="61"/>
      <c r="AA412" s="61"/>
      <c r="AB412" s="61"/>
      <c r="AC412" s="61"/>
      <c r="AD412" s="61"/>
      <c r="AE412" s="61"/>
      <c r="AF412"/>
      <c r="AG412"/>
      <c r="AH412"/>
      <c r="AI412"/>
      <c r="AJ412"/>
      <c r="AK412"/>
      <c r="AL412"/>
      <c r="AM412"/>
      <c r="AN412"/>
      <c r="AO412"/>
      <c r="AP412"/>
      <c r="AQ412"/>
      <c r="AR412"/>
      <c r="AS412"/>
      <c r="AT412"/>
    </row>
    <row r="413" spans="1:46" ht="15.5" x14ac:dyDescent="0.25">
      <c r="A413" s="60" t="s">
        <v>63</v>
      </c>
      <c r="B413" s="61"/>
      <c r="C413" s="61"/>
      <c r="D413" s="61"/>
      <c r="E413" s="61"/>
      <c r="F413" s="61"/>
      <c r="G413" s="61"/>
      <c r="H413" s="61"/>
      <c r="I413" s="61"/>
      <c r="J413" s="61"/>
      <c r="K413" s="61"/>
      <c r="L413" s="61"/>
      <c r="M413" s="61"/>
      <c r="N413" s="61"/>
      <c r="O413" s="61"/>
      <c r="P413" s="61"/>
      <c r="Q413" s="26"/>
      <c r="R413" s="61"/>
      <c r="S413" s="61"/>
      <c r="T413" s="61"/>
      <c r="U413" s="61"/>
      <c r="V413" s="61"/>
      <c r="W413" s="61"/>
      <c r="X413" s="61"/>
      <c r="Y413" s="61"/>
      <c r="Z413" s="61"/>
      <c r="AA413" s="61"/>
      <c r="AB413" s="61"/>
      <c r="AC413" s="61"/>
      <c r="AD413" s="61"/>
      <c r="AE413" s="61"/>
      <c r="AF413"/>
      <c r="AG413"/>
      <c r="AH413"/>
      <c r="AI413"/>
      <c r="AJ413"/>
      <c r="AK413"/>
      <c r="AL413"/>
      <c r="AM413"/>
      <c r="AN413"/>
      <c r="AO413"/>
      <c r="AP413"/>
      <c r="AQ413"/>
      <c r="AR413"/>
      <c r="AS413"/>
      <c r="AT413"/>
    </row>
    <row r="414" spans="1:46" ht="15.5" x14ac:dyDescent="0.25">
      <c r="A414" s="57"/>
      <c r="B414" s="57"/>
      <c r="C414" s="57"/>
      <c r="D414" s="57"/>
      <c r="E414" s="57"/>
      <c r="F414" s="57"/>
      <c r="G414" s="57"/>
      <c r="H414" s="57"/>
      <c r="I414" s="57"/>
      <c r="J414" s="57"/>
      <c r="K414" s="57"/>
      <c r="L414" s="57"/>
      <c r="M414" s="57"/>
      <c r="N414" s="57"/>
      <c r="O414" s="57"/>
      <c r="P414" s="57"/>
      <c r="R414" s="57"/>
      <c r="S414" s="57"/>
      <c r="T414" s="57"/>
      <c r="U414" s="57"/>
      <c r="V414" s="57"/>
      <c r="W414" s="57"/>
      <c r="X414" s="57"/>
      <c r="Y414" s="57"/>
      <c r="Z414" s="57"/>
      <c r="AA414" s="57"/>
      <c r="AB414" s="57"/>
      <c r="AC414" s="57"/>
      <c r="AD414" s="57"/>
      <c r="AE414" s="57"/>
      <c r="AF414"/>
      <c r="AG414"/>
      <c r="AH414"/>
      <c r="AI414"/>
      <c r="AJ414"/>
      <c r="AK414"/>
      <c r="AL414"/>
      <c r="AM414"/>
      <c r="AN414"/>
      <c r="AO414"/>
      <c r="AP414"/>
      <c r="AQ414"/>
      <c r="AR414"/>
      <c r="AS414"/>
      <c r="AT414"/>
    </row>
    <row r="415" spans="1:46" ht="73.400000000000006" customHeight="1" thickBot="1" x14ac:dyDescent="0.3">
      <c r="A415" s="273" t="s">
        <v>626</v>
      </c>
      <c r="B415" s="273"/>
      <c r="C415" s="273"/>
      <c r="D415" s="273"/>
      <c r="E415" s="273"/>
      <c r="F415" s="273"/>
      <c r="G415" s="273"/>
      <c r="H415" s="273"/>
      <c r="I415" s="273"/>
      <c r="J415" s="273"/>
      <c r="K415" s="273"/>
      <c r="L415" s="273"/>
      <c r="M415" s="273"/>
      <c r="N415" s="273"/>
      <c r="O415" s="273"/>
      <c r="P415" s="273"/>
      <c r="Q415" s="62"/>
      <c r="R415" s="57"/>
      <c r="S415" s="57"/>
      <c r="T415" s="57"/>
      <c r="U415" s="57"/>
      <c r="V415" s="311"/>
      <c r="W415" s="311"/>
      <c r="X415" s="311"/>
      <c r="Y415" s="311"/>
      <c r="Z415" s="311"/>
      <c r="AA415" s="311"/>
      <c r="AB415" s="311"/>
      <c r="AC415" s="311"/>
      <c r="AD415" s="311"/>
      <c r="AE415" s="311"/>
      <c r="AF415" s="62"/>
      <c r="AG415" s="57"/>
      <c r="AH415" s="57"/>
      <c r="AI415" s="57"/>
      <c r="AJ415" s="57"/>
      <c r="AK415" s="311"/>
      <c r="AL415" s="311"/>
      <c r="AM415" s="311"/>
      <c r="AN415" s="311"/>
      <c r="AO415" s="311"/>
      <c r="AP415" s="311"/>
      <c r="AQ415" s="311"/>
      <c r="AR415" s="311"/>
      <c r="AS415" s="311"/>
      <c r="AT415" s="311"/>
    </row>
    <row r="416" spans="1:46" ht="45" customHeight="1" x14ac:dyDescent="0.25">
      <c r="A416" s="305" t="s">
        <v>44</v>
      </c>
      <c r="B416" s="305"/>
      <c r="C416" s="305"/>
      <c r="D416" s="305"/>
      <c r="E416" s="305"/>
      <c r="F416" s="305"/>
      <c r="G416" s="305"/>
      <c r="H416" s="305"/>
      <c r="I416" s="305"/>
      <c r="J416" s="305"/>
      <c r="K416" s="305"/>
      <c r="L416" s="305"/>
      <c r="M416" s="305"/>
      <c r="N416" s="305"/>
      <c r="O416" s="305"/>
      <c r="P416" s="305"/>
      <c r="Q416" s="63" t="s">
        <v>65</v>
      </c>
      <c r="R416" s="306" t="s">
        <v>66</v>
      </c>
      <c r="S416" s="306"/>
      <c r="T416" s="306"/>
      <c r="U416" s="306"/>
      <c r="V416" s="306"/>
      <c r="W416" s="306"/>
      <c r="X416" s="306"/>
      <c r="Y416" s="306"/>
      <c r="Z416" s="306"/>
      <c r="AA416" s="306"/>
      <c r="AB416" s="306"/>
      <c r="AC416" s="306"/>
      <c r="AD416" s="306"/>
      <c r="AE416" s="306"/>
      <c r="AF416" s="64" t="s">
        <v>65</v>
      </c>
      <c r="AG416" s="307" t="s">
        <v>8</v>
      </c>
      <c r="AH416" s="307"/>
      <c r="AI416" s="307"/>
      <c r="AJ416" s="307"/>
      <c r="AK416" s="307"/>
      <c r="AL416" s="307"/>
      <c r="AM416" s="307"/>
      <c r="AN416" s="307"/>
      <c r="AO416" s="307"/>
      <c r="AP416" s="307"/>
      <c r="AQ416" s="307"/>
      <c r="AR416" s="307"/>
      <c r="AS416" s="307"/>
      <c r="AT416" s="307"/>
    </row>
    <row r="417" spans="1:46" ht="45" customHeight="1" x14ac:dyDescent="0.25">
      <c r="A417" s="308" t="s">
        <v>403</v>
      </c>
      <c r="B417" s="308"/>
      <c r="C417" s="308"/>
      <c r="D417" s="308"/>
      <c r="E417" s="308"/>
      <c r="F417" s="308"/>
      <c r="G417" s="308"/>
      <c r="H417" s="308"/>
      <c r="I417" s="308"/>
      <c r="J417" s="308"/>
      <c r="K417" s="308"/>
      <c r="L417" s="308"/>
      <c r="M417" s="308"/>
      <c r="N417" s="308"/>
      <c r="O417" s="308"/>
      <c r="P417" s="308"/>
      <c r="Q417" s="65">
        <v>0</v>
      </c>
      <c r="R417" s="309" t="s">
        <v>404</v>
      </c>
      <c r="S417" s="309"/>
      <c r="T417" s="309"/>
      <c r="U417" s="309"/>
      <c r="V417" s="309"/>
      <c r="W417" s="309"/>
      <c r="X417" s="309"/>
      <c r="Y417" s="309"/>
      <c r="Z417" s="309"/>
      <c r="AA417" s="309"/>
      <c r="AB417" s="309"/>
      <c r="AC417" s="309"/>
      <c r="AD417" s="309"/>
      <c r="AE417" s="309"/>
      <c r="AF417" s="65">
        <v>0</v>
      </c>
      <c r="AG417" s="309" t="s">
        <v>405</v>
      </c>
      <c r="AH417" s="309"/>
      <c r="AI417" s="309"/>
      <c r="AJ417" s="309"/>
      <c r="AK417" s="309"/>
      <c r="AL417" s="309"/>
      <c r="AM417" s="309"/>
      <c r="AN417" s="309"/>
      <c r="AO417" s="309"/>
      <c r="AP417" s="309"/>
      <c r="AQ417" s="309"/>
      <c r="AR417" s="309"/>
      <c r="AS417" s="309"/>
      <c r="AT417" s="309"/>
    </row>
    <row r="418" spans="1:46" ht="45" customHeight="1" x14ac:dyDescent="0.25">
      <c r="A418" s="308" t="s">
        <v>441</v>
      </c>
      <c r="B418" s="308"/>
      <c r="C418" s="308"/>
      <c r="D418" s="308"/>
      <c r="E418" s="308"/>
      <c r="F418" s="308"/>
      <c r="G418" s="308"/>
      <c r="H418" s="308"/>
      <c r="I418" s="308"/>
      <c r="J418" s="308"/>
      <c r="K418" s="308"/>
      <c r="L418" s="308"/>
      <c r="M418" s="308"/>
      <c r="N418" s="308"/>
      <c r="O418" s="308"/>
      <c r="P418" s="308"/>
      <c r="Q418" s="65">
        <v>0</v>
      </c>
      <c r="R418" s="312"/>
      <c r="S418" s="312"/>
      <c r="T418" s="312"/>
      <c r="U418" s="312"/>
      <c r="V418" s="312"/>
      <c r="W418" s="312"/>
      <c r="X418" s="312"/>
      <c r="Y418" s="312"/>
      <c r="Z418" s="312"/>
      <c r="AA418" s="312"/>
      <c r="AB418" s="312"/>
      <c r="AC418" s="312"/>
      <c r="AD418" s="312"/>
      <c r="AE418" s="312"/>
      <c r="AF418" s="65">
        <v>0</v>
      </c>
      <c r="AG418" s="312"/>
      <c r="AH418" s="312"/>
      <c r="AI418" s="312"/>
      <c r="AJ418" s="312"/>
      <c r="AK418" s="312"/>
      <c r="AL418" s="312"/>
      <c r="AM418" s="312"/>
      <c r="AN418" s="312"/>
      <c r="AO418" s="312"/>
      <c r="AP418" s="312"/>
      <c r="AQ418" s="312"/>
      <c r="AR418" s="312"/>
      <c r="AS418" s="312"/>
      <c r="AT418" s="312"/>
    </row>
    <row r="419" spans="1:46" ht="45" customHeight="1" x14ac:dyDescent="0.25">
      <c r="A419" s="308" t="s">
        <v>682</v>
      </c>
      <c r="B419" s="308"/>
      <c r="C419" s="308"/>
      <c r="D419" s="308"/>
      <c r="E419" s="308"/>
      <c r="F419" s="308"/>
      <c r="G419" s="308"/>
      <c r="H419" s="308"/>
      <c r="I419" s="308"/>
      <c r="J419" s="308"/>
      <c r="K419" s="308"/>
      <c r="L419" s="308"/>
      <c r="M419" s="308"/>
      <c r="N419" s="308"/>
      <c r="O419" s="308"/>
      <c r="P419" s="308"/>
      <c r="Q419" s="65">
        <v>0</v>
      </c>
      <c r="R419" s="312"/>
      <c r="S419" s="312"/>
      <c r="T419" s="312"/>
      <c r="U419" s="312"/>
      <c r="V419" s="312"/>
      <c r="W419" s="312"/>
      <c r="X419" s="312"/>
      <c r="Y419" s="312"/>
      <c r="Z419" s="312"/>
      <c r="AA419" s="312"/>
      <c r="AB419" s="312"/>
      <c r="AC419" s="312"/>
      <c r="AD419" s="312"/>
      <c r="AE419" s="312"/>
      <c r="AF419" s="65">
        <v>0</v>
      </c>
      <c r="AG419" s="312"/>
      <c r="AH419" s="312"/>
      <c r="AI419" s="312"/>
      <c r="AJ419" s="312"/>
      <c r="AK419" s="312"/>
      <c r="AL419" s="312"/>
      <c r="AM419" s="312"/>
      <c r="AN419" s="312"/>
      <c r="AO419" s="312"/>
      <c r="AP419" s="312"/>
      <c r="AQ419" s="312"/>
      <c r="AR419" s="312"/>
      <c r="AS419" s="312"/>
      <c r="AT419" s="312"/>
    </row>
    <row r="420" spans="1:46" ht="45" customHeight="1" x14ac:dyDescent="0.25">
      <c r="A420" s="308" t="s">
        <v>683</v>
      </c>
      <c r="B420" s="308"/>
      <c r="C420" s="308"/>
      <c r="D420" s="308"/>
      <c r="E420" s="308"/>
      <c r="F420" s="308"/>
      <c r="G420" s="308"/>
      <c r="H420" s="308"/>
      <c r="I420" s="308"/>
      <c r="J420" s="308"/>
      <c r="K420" s="308"/>
      <c r="L420" s="308"/>
      <c r="M420" s="308"/>
      <c r="N420" s="308"/>
      <c r="O420" s="308"/>
      <c r="P420" s="308"/>
      <c r="Q420" s="65">
        <v>0</v>
      </c>
      <c r="R420" s="312"/>
      <c r="S420" s="312"/>
      <c r="T420" s="312"/>
      <c r="U420" s="312"/>
      <c r="V420" s="312"/>
      <c r="W420" s="312"/>
      <c r="X420" s="312"/>
      <c r="Y420" s="312"/>
      <c r="Z420" s="312"/>
      <c r="AA420" s="312"/>
      <c r="AB420" s="312"/>
      <c r="AC420" s="312"/>
      <c r="AD420" s="312"/>
      <c r="AE420" s="312"/>
      <c r="AF420" s="65">
        <v>0</v>
      </c>
      <c r="AG420" s="312"/>
      <c r="AH420" s="312"/>
      <c r="AI420" s="312"/>
      <c r="AJ420" s="312"/>
      <c r="AK420" s="312"/>
      <c r="AL420" s="312"/>
      <c r="AM420" s="312"/>
      <c r="AN420" s="312"/>
      <c r="AO420" s="312"/>
      <c r="AP420" s="312"/>
      <c r="AQ420" s="312"/>
      <c r="AR420" s="312"/>
      <c r="AS420" s="312"/>
      <c r="AT420" s="312"/>
    </row>
    <row r="421" spans="1:46" ht="45" customHeight="1" x14ac:dyDescent="0.25">
      <c r="A421" s="308" t="s">
        <v>684</v>
      </c>
      <c r="B421" s="308"/>
      <c r="C421" s="308"/>
      <c r="D421" s="308"/>
      <c r="E421" s="308"/>
      <c r="F421" s="308"/>
      <c r="G421" s="308"/>
      <c r="H421" s="308"/>
      <c r="I421" s="308"/>
      <c r="J421" s="308"/>
      <c r="K421" s="308"/>
      <c r="L421" s="308"/>
      <c r="M421" s="308"/>
      <c r="N421" s="308"/>
      <c r="O421" s="308"/>
      <c r="P421" s="308"/>
      <c r="Q421" s="65">
        <v>0</v>
      </c>
      <c r="R421" s="312"/>
      <c r="S421" s="312"/>
      <c r="T421" s="312"/>
      <c r="U421" s="312"/>
      <c r="V421" s="312"/>
      <c r="W421" s="312"/>
      <c r="X421" s="312"/>
      <c r="Y421" s="312"/>
      <c r="Z421" s="312"/>
      <c r="AA421" s="312"/>
      <c r="AB421" s="312"/>
      <c r="AC421" s="312"/>
      <c r="AD421" s="312"/>
      <c r="AE421" s="312"/>
      <c r="AF421" s="65">
        <v>0</v>
      </c>
      <c r="AG421" s="312"/>
      <c r="AH421" s="312"/>
      <c r="AI421" s="312"/>
      <c r="AJ421" s="312"/>
      <c r="AK421" s="312"/>
      <c r="AL421" s="312"/>
      <c r="AM421" s="312"/>
      <c r="AN421" s="312"/>
      <c r="AO421" s="312"/>
      <c r="AP421" s="312"/>
      <c r="AQ421" s="312"/>
      <c r="AR421" s="312"/>
      <c r="AS421" s="312"/>
      <c r="AT421" s="312"/>
    </row>
    <row r="422" spans="1:46" ht="45" customHeight="1" x14ac:dyDescent="0.25">
      <c r="A422" s="308" t="s">
        <v>685</v>
      </c>
      <c r="B422" s="308"/>
      <c r="C422" s="308"/>
      <c r="D422" s="308"/>
      <c r="E422" s="308"/>
      <c r="F422" s="308"/>
      <c r="G422" s="308"/>
      <c r="H422" s="308"/>
      <c r="I422" s="308"/>
      <c r="J422" s="308"/>
      <c r="K422" s="308"/>
      <c r="L422" s="308"/>
      <c r="M422" s="308"/>
      <c r="N422" s="308"/>
      <c r="O422" s="308"/>
      <c r="P422" s="308"/>
      <c r="Q422" s="65">
        <v>0</v>
      </c>
      <c r="R422" s="309"/>
      <c r="S422" s="309"/>
      <c r="T422" s="309"/>
      <c r="U422" s="309"/>
      <c r="V422" s="309"/>
      <c r="W422" s="309"/>
      <c r="X422" s="309"/>
      <c r="Y422" s="309"/>
      <c r="Z422" s="309"/>
      <c r="AA422" s="309"/>
      <c r="AB422" s="309"/>
      <c r="AC422" s="309"/>
      <c r="AD422" s="309"/>
      <c r="AE422" s="309"/>
      <c r="AF422" s="65">
        <v>0</v>
      </c>
      <c r="AG422" s="309"/>
      <c r="AH422" s="309"/>
      <c r="AI422" s="309"/>
      <c r="AJ422" s="309"/>
      <c r="AK422" s="309"/>
      <c r="AL422" s="309"/>
      <c r="AM422" s="309"/>
      <c r="AN422" s="309"/>
      <c r="AO422" s="309"/>
      <c r="AP422" s="309"/>
      <c r="AQ422" s="309"/>
      <c r="AR422" s="309"/>
      <c r="AS422" s="309"/>
      <c r="AT422" s="309"/>
    </row>
    <row r="423" spans="1:46" ht="45" customHeight="1" x14ac:dyDescent="0.25">
      <c r="A423" s="308" t="s">
        <v>686</v>
      </c>
      <c r="B423" s="308"/>
      <c r="C423" s="308"/>
      <c r="D423" s="308"/>
      <c r="E423" s="308"/>
      <c r="F423" s="308"/>
      <c r="G423" s="308"/>
      <c r="H423" s="308"/>
      <c r="I423" s="308"/>
      <c r="J423" s="308"/>
      <c r="K423" s="308"/>
      <c r="L423" s="308"/>
      <c r="M423" s="308"/>
      <c r="N423" s="308"/>
      <c r="O423" s="308"/>
      <c r="P423" s="308"/>
      <c r="Q423" s="65">
        <v>0</v>
      </c>
      <c r="R423" s="309"/>
      <c r="S423" s="309"/>
      <c r="T423" s="309"/>
      <c r="U423" s="309"/>
      <c r="V423" s="309"/>
      <c r="W423" s="309"/>
      <c r="X423" s="309"/>
      <c r="Y423" s="309"/>
      <c r="Z423" s="309"/>
      <c r="AA423" s="309"/>
      <c r="AB423" s="309"/>
      <c r="AC423" s="309"/>
      <c r="AD423" s="309"/>
      <c r="AE423" s="309"/>
      <c r="AF423" s="65">
        <v>0</v>
      </c>
      <c r="AG423" s="309"/>
      <c r="AH423" s="309"/>
      <c r="AI423" s="309"/>
      <c r="AJ423" s="309"/>
      <c r="AK423" s="309"/>
      <c r="AL423" s="309"/>
      <c r="AM423" s="309"/>
      <c r="AN423" s="309"/>
      <c r="AO423" s="309"/>
      <c r="AP423" s="309"/>
      <c r="AQ423" s="309"/>
      <c r="AR423" s="309"/>
      <c r="AS423" s="309"/>
      <c r="AT423" s="309"/>
    </row>
    <row r="424" spans="1:46" ht="45" customHeight="1" x14ac:dyDescent="0.25">
      <c r="A424" s="308" t="s">
        <v>687</v>
      </c>
      <c r="B424" s="308"/>
      <c r="C424" s="308"/>
      <c r="D424" s="308"/>
      <c r="E424" s="308"/>
      <c r="F424" s="308"/>
      <c r="G424" s="308"/>
      <c r="H424" s="308"/>
      <c r="I424" s="308"/>
      <c r="J424" s="308"/>
      <c r="K424" s="308"/>
      <c r="L424" s="308"/>
      <c r="M424" s="308"/>
      <c r="N424" s="308"/>
      <c r="O424" s="308"/>
      <c r="P424" s="308"/>
      <c r="Q424" s="65">
        <v>0</v>
      </c>
      <c r="R424" s="309"/>
      <c r="S424" s="309"/>
      <c r="T424" s="309"/>
      <c r="U424" s="309"/>
      <c r="V424" s="309"/>
      <c r="W424" s="309"/>
      <c r="X424" s="309"/>
      <c r="Y424" s="309"/>
      <c r="Z424" s="309"/>
      <c r="AA424" s="309"/>
      <c r="AB424" s="309"/>
      <c r="AC424" s="309"/>
      <c r="AD424" s="309"/>
      <c r="AE424" s="309"/>
      <c r="AF424" s="65">
        <v>0</v>
      </c>
      <c r="AG424" s="309"/>
      <c r="AH424" s="309"/>
      <c r="AI424" s="309"/>
      <c r="AJ424" s="309"/>
      <c r="AK424" s="309"/>
      <c r="AL424" s="309"/>
      <c r="AM424" s="309"/>
      <c r="AN424" s="309"/>
      <c r="AO424" s="309"/>
      <c r="AP424" s="309"/>
      <c r="AQ424" s="309"/>
      <c r="AR424" s="309"/>
      <c r="AS424" s="309"/>
      <c r="AT424" s="309"/>
    </row>
    <row r="425" spans="1:46" ht="45" customHeight="1" x14ac:dyDescent="0.25">
      <c r="A425" s="308" t="s">
        <v>688</v>
      </c>
      <c r="B425" s="308"/>
      <c r="C425" s="308"/>
      <c r="D425" s="308"/>
      <c r="E425" s="308"/>
      <c r="F425" s="308"/>
      <c r="G425" s="308"/>
      <c r="H425" s="308"/>
      <c r="I425" s="308"/>
      <c r="J425" s="308"/>
      <c r="K425" s="308"/>
      <c r="L425" s="308"/>
      <c r="M425" s="308"/>
      <c r="N425" s="308"/>
      <c r="O425" s="308"/>
      <c r="P425" s="308"/>
      <c r="Q425" s="65">
        <v>0</v>
      </c>
      <c r="R425" s="312"/>
      <c r="S425" s="312"/>
      <c r="T425" s="312"/>
      <c r="U425" s="312"/>
      <c r="V425" s="312"/>
      <c r="W425" s="312"/>
      <c r="X425" s="312"/>
      <c r="Y425" s="312"/>
      <c r="Z425" s="312"/>
      <c r="AA425" s="312"/>
      <c r="AB425" s="312"/>
      <c r="AC425" s="312"/>
      <c r="AD425" s="312"/>
      <c r="AE425" s="312"/>
      <c r="AF425" s="65">
        <v>0</v>
      </c>
      <c r="AG425" s="312"/>
      <c r="AH425" s="312"/>
      <c r="AI425" s="312"/>
      <c r="AJ425" s="312"/>
      <c r="AK425" s="312"/>
      <c r="AL425" s="312"/>
      <c r="AM425" s="312"/>
      <c r="AN425" s="312"/>
      <c r="AO425" s="312"/>
      <c r="AP425" s="312"/>
      <c r="AQ425" s="312"/>
      <c r="AR425" s="312"/>
      <c r="AS425" s="312"/>
      <c r="AT425" s="312"/>
    </row>
    <row r="426" spans="1:46" ht="45" customHeight="1" x14ac:dyDescent="0.25">
      <c r="A426" s="308" t="s">
        <v>689</v>
      </c>
      <c r="B426" s="308"/>
      <c r="C426" s="308"/>
      <c r="D426" s="308"/>
      <c r="E426" s="308"/>
      <c r="F426" s="308"/>
      <c r="G426" s="308"/>
      <c r="H426" s="308"/>
      <c r="I426" s="308"/>
      <c r="J426" s="308"/>
      <c r="K426" s="308"/>
      <c r="L426" s="308"/>
      <c r="M426" s="308"/>
      <c r="N426" s="308"/>
      <c r="O426" s="308"/>
      <c r="P426" s="308"/>
      <c r="Q426" s="65">
        <v>0</v>
      </c>
      <c r="R426" s="312"/>
      <c r="S426" s="312"/>
      <c r="T426" s="312"/>
      <c r="U426" s="312"/>
      <c r="V426" s="312"/>
      <c r="W426" s="312"/>
      <c r="X426" s="312"/>
      <c r="Y426" s="312"/>
      <c r="Z426" s="312"/>
      <c r="AA426" s="312"/>
      <c r="AB426" s="312"/>
      <c r="AC426" s="312"/>
      <c r="AD426" s="312"/>
      <c r="AE426" s="312"/>
      <c r="AF426" s="65">
        <v>0</v>
      </c>
      <c r="AG426" s="312"/>
      <c r="AH426" s="312"/>
      <c r="AI426" s="312"/>
      <c r="AJ426" s="312"/>
      <c r="AK426" s="312"/>
      <c r="AL426" s="312"/>
      <c r="AM426" s="312"/>
      <c r="AN426" s="312"/>
      <c r="AO426" s="312"/>
      <c r="AP426" s="312"/>
      <c r="AQ426" s="312"/>
      <c r="AR426" s="312"/>
      <c r="AS426" s="312"/>
      <c r="AT426" s="312"/>
    </row>
    <row r="427" spans="1:46" ht="45" customHeight="1" x14ac:dyDescent="0.25">
      <c r="A427" s="308" t="s">
        <v>690</v>
      </c>
      <c r="B427" s="308"/>
      <c r="C427" s="308"/>
      <c r="D427" s="308"/>
      <c r="E427" s="308"/>
      <c r="F427" s="308"/>
      <c r="G427" s="308"/>
      <c r="H427" s="308"/>
      <c r="I427" s="308"/>
      <c r="J427" s="308"/>
      <c r="K427" s="308"/>
      <c r="L427" s="308"/>
      <c r="M427" s="308"/>
      <c r="N427" s="308"/>
      <c r="O427" s="308"/>
      <c r="P427" s="308"/>
      <c r="Q427" s="65">
        <v>0</v>
      </c>
      <c r="R427" s="312"/>
      <c r="S427" s="312"/>
      <c r="T427" s="312"/>
      <c r="U427" s="312"/>
      <c r="V427" s="312"/>
      <c r="W427" s="312"/>
      <c r="X427" s="312"/>
      <c r="Y427" s="312"/>
      <c r="Z427" s="312"/>
      <c r="AA427" s="312"/>
      <c r="AB427" s="312"/>
      <c r="AC427" s="312"/>
      <c r="AD427" s="312"/>
      <c r="AE427" s="312"/>
      <c r="AF427" s="65">
        <v>0</v>
      </c>
      <c r="AG427" s="312"/>
      <c r="AH427" s="312"/>
      <c r="AI427" s="312"/>
      <c r="AJ427" s="312"/>
      <c r="AK427" s="312"/>
      <c r="AL427" s="312"/>
      <c r="AM427" s="312"/>
      <c r="AN427" s="312"/>
      <c r="AO427" s="312"/>
      <c r="AP427" s="312"/>
      <c r="AQ427" s="312"/>
      <c r="AR427" s="312"/>
      <c r="AS427" s="312"/>
      <c r="AT427" s="312"/>
    </row>
    <row r="428" spans="1:46" ht="45" customHeight="1" x14ac:dyDescent="0.25">
      <c r="A428" s="308" t="s">
        <v>691</v>
      </c>
      <c r="B428" s="308"/>
      <c r="C428" s="308"/>
      <c r="D428" s="308"/>
      <c r="E428" s="308"/>
      <c r="F428" s="308"/>
      <c r="G428" s="308"/>
      <c r="H428" s="308"/>
      <c r="I428" s="308"/>
      <c r="J428" s="308"/>
      <c r="K428" s="308"/>
      <c r="L428" s="308"/>
      <c r="M428" s="308"/>
      <c r="N428" s="308"/>
      <c r="O428" s="308"/>
      <c r="P428" s="308"/>
      <c r="Q428" s="65">
        <v>0</v>
      </c>
      <c r="R428" s="312"/>
      <c r="S428" s="312"/>
      <c r="T428" s="312"/>
      <c r="U428" s="312"/>
      <c r="V428" s="312"/>
      <c r="W428" s="312"/>
      <c r="X428" s="312"/>
      <c r="Y428" s="312"/>
      <c r="Z428" s="312"/>
      <c r="AA428" s="312"/>
      <c r="AB428" s="312"/>
      <c r="AC428" s="312"/>
      <c r="AD428" s="312"/>
      <c r="AE428" s="312"/>
      <c r="AF428" s="65">
        <v>0</v>
      </c>
      <c r="AG428" s="312"/>
      <c r="AH428" s="312"/>
      <c r="AI428" s="312"/>
      <c r="AJ428" s="312"/>
      <c r="AK428" s="312"/>
      <c r="AL428" s="312"/>
      <c r="AM428" s="312"/>
      <c r="AN428" s="312"/>
      <c r="AO428" s="312"/>
      <c r="AP428" s="312"/>
      <c r="AQ428" s="312"/>
      <c r="AR428" s="312"/>
      <c r="AS428" s="312"/>
      <c r="AT428" s="312"/>
    </row>
    <row r="429" spans="1:46" ht="45" customHeight="1" x14ac:dyDescent="0.25">
      <c r="A429" s="308" t="s">
        <v>692</v>
      </c>
      <c r="B429" s="308"/>
      <c r="C429" s="308"/>
      <c r="D429" s="308"/>
      <c r="E429" s="308"/>
      <c r="F429" s="308"/>
      <c r="G429" s="308"/>
      <c r="H429" s="308"/>
      <c r="I429" s="308"/>
      <c r="J429" s="308"/>
      <c r="K429" s="308"/>
      <c r="L429" s="308"/>
      <c r="M429" s="308"/>
      <c r="N429" s="308"/>
      <c r="O429" s="308"/>
      <c r="P429" s="308"/>
      <c r="Q429" s="65">
        <v>0</v>
      </c>
      <c r="R429" s="309"/>
      <c r="S429" s="309"/>
      <c r="T429" s="309"/>
      <c r="U429" s="309"/>
      <c r="V429" s="309"/>
      <c r="W429" s="309"/>
      <c r="X429" s="309"/>
      <c r="Y429" s="309"/>
      <c r="Z429" s="309"/>
      <c r="AA429" s="309"/>
      <c r="AB429" s="309"/>
      <c r="AC429" s="309"/>
      <c r="AD429" s="309"/>
      <c r="AE429" s="309"/>
      <c r="AF429" s="65">
        <v>0</v>
      </c>
      <c r="AG429" s="309"/>
      <c r="AH429" s="309"/>
      <c r="AI429" s="309"/>
      <c r="AJ429" s="309"/>
      <c r="AK429" s="309"/>
      <c r="AL429" s="309"/>
      <c r="AM429" s="309"/>
      <c r="AN429" s="309"/>
      <c r="AO429" s="309"/>
      <c r="AP429" s="309"/>
      <c r="AQ429" s="309"/>
      <c r="AR429" s="309"/>
      <c r="AS429" s="309"/>
      <c r="AT429" s="309"/>
    </row>
    <row r="430" spans="1:46" ht="45" customHeight="1" x14ac:dyDescent="0.25">
      <c r="A430" s="308" t="s">
        <v>693</v>
      </c>
      <c r="B430" s="308"/>
      <c r="C430" s="308"/>
      <c r="D430" s="308"/>
      <c r="E430" s="308"/>
      <c r="F430" s="308"/>
      <c r="G430" s="308"/>
      <c r="H430" s="308"/>
      <c r="I430" s="308"/>
      <c r="J430" s="308"/>
      <c r="K430" s="308"/>
      <c r="L430" s="308"/>
      <c r="M430" s="308"/>
      <c r="N430" s="308"/>
      <c r="O430" s="308"/>
      <c r="P430" s="308"/>
      <c r="Q430" s="65">
        <v>0</v>
      </c>
      <c r="R430" s="309"/>
      <c r="S430" s="309"/>
      <c r="T430" s="309"/>
      <c r="U430" s="309"/>
      <c r="V430" s="309"/>
      <c r="W430" s="309"/>
      <c r="X430" s="309"/>
      <c r="Y430" s="309"/>
      <c r="Z430" s="309"/>
      <c r="AA430" s="309"/>
      <c r="AB430" s="309"/>
      <c r="AC430" s="309"/>
      <c r="AD430" s="309"/>
      <c r="AE430" s="309"/>
      <c r="AF430" s="65">
        <v>0</v>
      </c>
      <c r="AG430" s="309"/>
      <c r="AH430" s="309"/>
      <c r="AI430" s="309"/>
      <c r="AJ430" s="309"/>
      <c r="AK430" s="309"/>
      <c r="AL430" s="309"/>
      <c r="AM430" s="309"/>
      <c r="AN430" s="309"/>
      <c r="AO430" s="309"/>
      <c r="AP430" s="309"/>
      <c r="AQ430" s="309"/>
      <c r="AR430" s="309"/>
      <c r="AS430" s="309"/>
      <c r="AT430" s="309"/>
    </row>
    <row r="431" spans="1:46" ht="45" customHeight="1" thickTop="1" thickBot="1" x14ac:dyDescent="0.3">
      <c r="A431" s="57"/>
      <c r="B431" s="57"/>
      <c r="C431" s="57"/>
      <c r="D431" s="57"/>
      <c r="E431" s="57"/>
      <c r="F431" s="57"/>
      <c r="G431" s="57"/>
      <c r="H431" s="57"/>
      <c r="I431" s="57"/>
      <c r="J431" s="57"/>
      <c r="K431" s="57"/>
      <c r="L431" s="57"/>
      <c r="M431" s="57"/>
      <c r="N431" s="57"/>
      <c r="O431" s="57"/>
      <c r="P431" s="57"/>
      <c r="Q431" s="66"/>
      <c r="R431" s="57"/>
      <c r="S431" s="57"/>
      <c r="T431" s="57"/>
      <c r="U431" s="57"/>
      <c r="V431" s="57"/>
      <c r="W431" s="57"/>
      <c r="X431" s="57"/>
      <c r="Y431" s="57"/>
      <c r="Z431" s="57"/>
      <c r="AA431" s="57"/>
      <c r="AB431" s="57"/>
      <c r="AC431" s="57"/>
      <c r="AD431" s="57"/>
      <c r="AE431" s="57"/>
      <c r="AF431" s="66"/>
      <c r="AG431" s="57"/>
      <c r="AH431" s="57"/>
      <c r="AI431" s="57"/>
      <c r="AJ431" s="57"/>
      <c r="AK431" s="57"/>
      <c r="AL431" s="57"/>
      <c r="AM431" s="57"/>
      <c r="AN431" s="57"/>
      <c r="AO431" s="57"/>
      <c r="AP431" s="57"/>
      <c r="AQ431" s="57"/>
      <c r="AR431" s="57"/>
      <c r="AS431" s="57"/>
      <c r="AT431" s="57"/>
    </row>
    <row r="432" spans="1:46" ht="45" customHeight="1" x14ac:dyDescent="0.25">
      <c r="A432" s="313" t="s">
        <v>124</v>
      </c>
      <c r="B432" s="313"/>
      <c r="C432" s="313"/>
      <c r="D432" s="313"/>
      <c r="E432" s="313"/>
      <c r="F432" s="313"/>
      <c r="G432" s="313"/>
      <c r="H432" s="313"/>
      <c r="I432" s="313"/>
      <c r="J432" s="313"/>
      <c r="K432" s="313"/>
      <c r="L432" s="313"/>
      <c r="M432" s="313"/>
      <c r="N432" s="313"/>
      <c r="O432" s="313"/>
      <c r="P432" s="313"/>
      <c r="Q432" s="67" t="s">
        <v>65</v>
      </c>
      <c r="R432" s="314" t="s">
        <v>66</v>
      </c>
      <c r="S432" s="314"/>
      <c r="T432" s="314"/>
      <c r="U432" s="314"/>
      <c r="V432" s="314"/>
      <c r="W432" s="314"/>
      <c r="X432" s="314"/>
      <c r="Y432" s="314"/>
      <c r="Z432" s="314"/>
      <c r="AA432" s="314"/>
      <c r="AB432" s="314"/>
      <c r="AC432" s="314"/>
      <c r="AD432" s="314"/>
      <c r="AE432" s="314"/>
      <c r="AF432" s="68" t="s">
        <v>65</v>
      </c>
      <c r="AG432" s="315" t="s">
        <v>8</v>
      </c>
      <c r="AH432" s="315"/>
      <c r="AI432" s="315"/>
      <c r="AJ432" s="315"/>
      <c r="AK432" s="315"/>
      <c r="AL432" s="315"/>
      <c r="AM432" s="315"/>
      <c r="AN432" s="315"/>
      <c r="AO432" s="315"/>
      <c r="AP432" s="315"/>
      <c r="AQ432" s="315"/>
      <c r="AR432" s="315"/>
      <c r="AS432" s="315"/>
      <c r="AT432" s="315"/>
    </row>
    <row r="433" spans="1:46" ht="45" customHeight="1" x14ac:dyDescent="0.25">
      <c r="A433" s="308" t="s">
        <v>694</v>
      </c>
      <c r="B433" s="308"/>
      <c r="C433" s="308"/>
      <c r="D433" s="308"/>
      <c r="E433" s="308"/>
      <c r="F433" s="308"/>
      <c r="G433" s="308"/>
      <c r="H433" s="308"/>
      <c r="I433" s="308"/>
      <c r="J433" s="308"/>
      <c r="K433" s="308"/>
      <c r="L433" s="308"/>
      <c r="M433" s="308"/>
      <c r="N433" s="308"/>
      <c r="O433" s="308"/>
      <c r="P433" s="308"/>
      <c r="Q433" s="65">
        <v>0</v>
      </c>
      <c r="R433" s="309" t="s">
        <v>404</v>
      </c>
      <c r="S433" s="309"/>
      <c r="T433" s="309"/>
      <c r="U433" s="309"/>
      <c r="V433" s="309"/>
      <c r="W433" s="309"/>
      <c r="X433" s="309"/>
      <c r="Y433" s="309"/>
      <c r="Z433" s="309"/>
      <c r="AA433" s="309"/>
      <c r="AB433" s="309"/>
      <c r="AC433" s="309"/>
      <c r="AD433" s="309"/>
      <c r="AE433" s="309"/>
      <c r="AF433" s="65">
        <v>0</v>
      </c>
      <c r="AG433" s="309" t="s">
        <v>405</v>
      </c>
      <c r="AH433" s="309"/>
      <c r="AI433" s="309"/>
      <c r="AJ433" s="309"/>
      <c r="AK433" s="309"/>
      <c r="AL433" s="309"/>
      <c r="AM433" s="309"/>
      <c r="AN433" s="309"/>
      <c r="AO433" s="309"/>
      <c r="AP433" s="309"/>
      <c r="AQ433" s="309"/>
      <c r="AR433" s="309"/>
      <c r="AS433" s="309"/>
      <c r="AT433" s="309"/>
    </row>
    <row r="434" spans="1:46" ht="45" customHeight="1" x14ac:dyDescent="0.25">
      <c r="A434" s="308" t="s">
        <v>695</v>
      </c>
      <c r="B434" s="308"/>
      <c r="C434" s="308"/>
      <c r="D434" s="308"/>
      <c r="E434" s="308"/>
      <c r="F434" s="308"/>
      <c r="G434" s="308"/>
      <c r="H434" s="308"/>
      <c r="I434" s="308"/>
      <c r="J434" s="308"/>
      <c r="K434" s="308"/>
      <c r="L434" s="308"/>
      <c r="M434" s="308"/>
      <c r="N434" s="308"/>
      <c r="O434" s="308"/>
      <c r="P434" s="308"/>
      <c r="Q434" s="65">
        <v>0</v>
      </c>
      <c r="R434" s="312"/>
      <c r="S434" s="312"/>
      <c r="T434" s="312"/>
      <c r="U434" s="312"/>
      <c r="V434" s="312"/>
      <c r="W434" s="312"/>
      <c r="X434" s="312"/>
      <c r="Y434" s="312"/>
      <c r="Z434" s="312"/>
      <c r="AA434" s="312"/>
      <c r="AB434" s="312"/>
      <c r="AC434" s="312"/>
      <c r="AD434" s="312"/>
      <c r="AE434" s="312"/>
      <c r="AF434" s="65">
        <v>0</v>
      </c>
      <c r="AG434" s="312"/>
      <c r="AH434" s="312"/>
      <c r="AI434" s="312"/>
      <c r="AJ434" s="312"/>
      <c r="AK434" s="312"/>
      <c r="AL434" s="312"/>
      <c r="AM434" s="312"/>
      <c r="AN434" s="312"/>
      <c r="AO434" s="312"/>
      <c r="AP434" s="312"/>
      <c r="AQ434" s="312"/>
      <c r="AR434" s="312"/>
      <c r="AS434" s="312"/>
      <c r="AT434" s="312"/>
    </row>
    <row r="435" spans="1:46" ht="45" customHeight="1" x14ac:dyDescent="0.25">
      <c r="A435" s="308" t="s">
        <v>696</v>
      </c>
      <c r="B435" s="308"/>
      <c r="C435" s="308"/>
      <c r="D435" s="308"/>
      <c r="E435" s="308"/>
      <c r="F435" s="308"/>
      <c r="G435" s="308"/>
      <c r="H435" s="308"/>
      <c r="I435" s="308"/>
      <c r="J435" s="308"/>
      <c r="K435" s="308"/>
      <c r="L435" s="308"/>
      <c r="M435" s="308"/>
      <c r="N435" s="308"/>
      <c r="O435" s="308"/>
      <c r="P435" s="308"/>
      <c r="Q435" s="65">
        <v>0</v>
      </c>
      <c r="R435" s="309"/>
      <c r="S435" s="309"/>
      <c r="T435" s="309"/>
      <c r="U435" s="309"/>
      <c r="V435" s="309"/>
      <c r="W435" s="309"/>
      <c r="X435" s="309"/>
      <c r="Y435" s="309"/>
      <c r="Z435" s="309"/>
      <c r="AA435" s="309"/>
      <c r="AB435" s="309"/>
      <c r="AC435" s="309"/>
      <c r="AD435" s="309"/>
      <c r="AE435" s="309"/>
      <c r="AF435" s="65">
        <v>0</v>
      </c>
      <c r="AG435" s="309"/>
      <c r="AH435" s="309"/>
      <c r="AI435" s="309"/>
      <c r="AJ435" s="309"/>
      <c r="AK435" s="309"/>
      <c r="AL435" s="309"/>
      <c r="AM435" s="309"/>
      <c r="AN435" s="309"/>
      <c r="AO435" s="309"/>
      <c r="AP435" s="309"/>
      <c r="AQ435" s="309"/>
      <c r="AR435" s="309"/>
      <c r="AS435" s="309"/>
      <c r="AT435" s="309"/>
    </row>
    <row r="436" spans="1:46" ht="68.900000000000006" customHeight="1" x14ac:dyDescent="0.25">
      <c r="A436" s="308" t="s">
        <v>697</v>
      </c>
      <c r="B436" s="308"/>
      <c r="C436" s="308"/>
      <c r="D436" s="308"/>
      <c r="E436" s="308"/>
      <c r="F436" s="308"/>
      <c r="G436" s="308"/>
      <c r="H436" s="308"/>
      <c r="I436" s="308"/>
      <c r="J436" s="308"/>
      <c r="K436" s="308"/>
      <c r="L436" s="308"/>
      <c r="M436" s="308"/>
      <c r="N436" s="308"/>
      <c r="O436" s="308"/>
      <c r="P436" s="308"/>
      <c r="Q436" s="65">
        <v>0</v>
      </c>
      <c r="R436" s="309"/>
      <c r="S436" s="309"/>
      <c r="T436" s="309"/>
      <c r="U436" s="309"/>
      <c r="V436" s="309"/>
      <c r="W436" s="309"/>
      <c r="X436" s="309"/>
      <c r="Y436" s="309"/>
      <c r="Z436" s="309"/>
      <c r="AA436" s="309"/>
      <c r="AB436" s="309"/>
      <c r="AC436" s="309"/>
      <c r="AD436" s="309"/>
      <c r="AE436" s="309"/>
      <c r="AF436" s="65">
        <v>0</v>
      </c>
      <c r="AG436" s="309"/>
      <c r="AH436" s="309"/>
      <c r="AI436" s="309"/>
      <c r="AJ436" s="309"/>
      <c r="AK436" s="309"/>
      <c r="AL436" s="309"/>
      <c r="AM436" s="309"/>
      <c r="AN436" s="309"/>
      <c r="AO436" s="309"/>
      <c r="AP436" s="309"/>
      <c r="AQ436" s="309"/>
      <c r="AR436" s="309"/>
      <c r="AS436" s="309"/>
      <c r="AT436" s="309"/>
    </row>
    <row r="437" spans="1:46" ht="45" customHeight="1" x14ac:dyDescent="0.25">
      <c r="A437" s="308" t="s">
        <v>698</v>
      </c>
      <c r="B437" s="308"/>
      <c r="C437" s="308"/>
      <c r="D437" s="308"/>
      <c r="E437" s="308"/>
      <c r="F437" s="308"/>
      <c r="G437" s="308"/>
      <c r="H437" s="308"/>
      <c r="I437" s="308"/>
      <c r="J437" s="308"/>
      <c r="K437" s="308"/>
      <c r="L437" s="308"/>
      <c r="M437" s="308"/>
      <c r="N437" s="308"/>
      <c r="O437" s="308"/>
      <c r="P437" s="308"/>
      <c r="Q437" s="65">
        <v>0</v>
      </c>
      <c r="R437" s="309"/>
      <c r="S437" s="309"/>
      <c r="T437" s="309"/>
      <c r="U437" s="309"/>
      <c r="V437" s="309"/>
      <c r="W437" s="309"/>
      <c r="X437" s="309"/>
      <c r="Y437" s="309"/>
      <c r="Z437" s="309"/>
      <c r="AA437" s="309"/>
      <c r="AB437" s="309"/>
      <c r="AC437" s="309"/>
      <c r="AD437" s="309"/>
      <c r="AE437" s="309"/>
      <c r="AF437" s="65">
        <v>0</v>
      </c>
      <c r="AG437" s="309"/>
      <c r="AH437" s="309"/>
      <c r="AI437" s="309"/>
      <c r="AJ437" s="309"/>
      <c r="AK437" s="309"/>
      <c r="AL437" s="309"/>
      <c r="AM437" s="309"/>
      <c r="AN437" s="309"/>
      <c r="AO437" s="309"/>
      <c r="AP437" s="309"/>
      <c r="AQ437" s="309"/>
      <c r="AR437" s="309"/>
      <c r="AS437" s="309"/>
      <c r="AT437" s="309"/>
    </row>
    <row r="440" spans="1:46" ht="45" customHeight="1" x14ac:dyDescent="0.25">
      <c r="A440" s="269" t="s">
        <v>699</v>
      </c>
      <c r="B440" s="269"/>
      <c r="C440" s="269"/>
      <c r="D440" s="269"/>
      <c r="E440" s="269"/>
      <c r="F440" s="269"/>
      <c r="G440" s="269"/>
      <c r="H440" s="269"/>
      <c r="I440" s="269"/>
      <c r="J440" s="269"/>
      <c r="K440" s="269"/>
      <c r="L440" s="269"/>
      <c r="M440" s="269"/>
      <c r="N440" s="269"/>
      <c r="O440" s="269"/>
      <c r="P440" s="269"/>
      <c r="Q440" s="269"/>
      <c r="R440" s="269"/>
      <c r="S440" s="269"/>
      <c r="T440" s="269"/>
      <c r="U440" s="269"/>
      <c r="V440" s="269"/>
      <c r="W440" s="269"/>
      <c r="X440" s="269"/>
      <c r="Y440" s="269"/>
      <c r="Z440" s="269"/>
      <c r="AA440" s="269"/>
      <c r="AB440" s="269"/>
      <c r="AC440" s="269"/>
      <c r="AD440" s="269"/>
      <c r="AE440" s="269"/>
      <c r="AF440"/>
      <c r="AG440" s="245" t="s">
        <v>62</v>
      </c>
      <c r="AH440" s="245"/>
      <c r="AI440" s="245"/>
      <c r="AJ440" s="245"/>
      <c r="AK440" s="69">
        <f>(('Artículo 121 (resumen PI)'!C24*0.8+'Artículo 121 (resumen PI)'!F24*0.2)+('Artículo 121 (resumen PNT)'!C24*0.8+'Artículo 121 (resumen PNT)'!F24*0.2))/2</f>
        <v>0</v>
      </c>
      <c r="AL440"/>
      <c r="AM440"/>
      <c r="AN440"/>
      <c r="AO440"/>
      <c r="AP440"/>
      <c r="AQ440"/>
      <c r="AR440"/>
      <c r="AS440"/>
      <c r="AT440"/>
    </row>
    <row r="441" spans="1:46" ht="15.75" customHeight="1" x14ac:dyDescent="0.25">
      <c r="A441" s="60"/>
      <c r="B441" s="61"/>
      <c r="C441" s="61"/>
      <c r="D441" s="61"/>
      <c r="E441" s="61"/>
      <c r="F441" s="61"/>
      <c r="G441" s="61"/>
      <c r="H441" s="61"/>
      <c r="I441" s="61"/>
      <c r="J441" s="61"/>
      <c r="K441" s="61"/>
      <c r="L441" s="61"/>
      <c r="M441" s="61"/>
      <c r="N441" s="61"/>
      <c r="O441" s="61"/>
      <c r="P441" s="61"/>
      <c r="Q441" s="26"/>
      <c r="R441" s="61"/>
      <c r="S441" s="61"/>
      <c r="T441" s="61"/>
      <c r="U441" s="61"/>
      <c r="V441" s="61"/>
      <c r="W441" s="61"/>
      <c r="X441" s="61"/>
      <c r="Y441" s="61"/>
      <c r="Z441" s="61"/>
      <c r="AA441" s="61"/>
      <c r="AB441" s="61"/>
      <c r="AC441" s="61"/>
      <c r="AD441" s="61"/>
      <c r="AE441" s="61"/>
      <c r="AF441"/>
      <c r="AG441"/>
      <c r="AH441"/>
      <c r="AI441"/>
      <c r="AJ441"/>
      <c r="AK441"/>
      <c r="AL441"/>
      <c r="AM441"/>
      <c r="AN441"/>
      <c r="AO441"/>
      <c r="AP441"/>
      <c r="AQ441"/>
      <c r="AR441"/>
      <c r="AS441"/>
      <c r="AT441"/>
    </row>
    <row r="442" spans="1:46" ht="15.5" x14ac:dyDescent="0.25">
      <c r="A442" s="60" t="s">
        <v>63</v>
      </c>
      <c r="B442" s="61"/>
      <c r="C442" s="61"/>
      <c r="D442" s="61"/>
      <c r="E442" s="61"/>
      <c r="F442" s="61"/>
      <c r="G442" s="61"/>
      <c r="H442" s="61"/>
      <c r="I442" s="61"/>
      <c r="J442" s="61"/>
      <c r="K442" s="61"/>
      <c r="L442" s="61"/>
      <c r="M442" s="61"/>
      <c r="N442" s="61"/>
      <c r="O442" s="61"/>
      <c r="P442" s="61"/>
      <c r="Q442" s="26"/>
      <c r="R442" s="61"/>
      <c r="S442" s="61"/>
      <c r="T442" s="61"/>
      <c r="U442" s="61"/>
      <c r="V442" s="61"/>
      <c r="W442" s="61"/>
      <c r="X442" s="61"/>
      <c r="Y442" s="61"/>
      <c r="Z442" s="61"/>
      <c r="AA442" s="61"/>
      <c r="AB442" s="61"/>
      <c r="AC442" s="61"/>
      <c r="AD442" s="61"/>
      <c r="AE442" s="61"/>
      <c r="AF442"/>
      <c r="AG442"/>
      <c r="AH442"/>
      <c r="AI442"/>
      <c r="AJ442"/>
      <c r="AK442"/>
      <c r="AL442"/>
      <c r="AM442"/>
      <c r="AN442"/>
      <c r="AO442"/>
      <c r="AP442"/>
      <c r="AQ442"/>
      <c r="AR442"/>
      <c r="AS442"/>
      <c r="AT442"/>
    </row>
    <row r="443" spans="1:46" ht="15" customHeight="1" x14ac:dyDescent="0.25">
      <c r="A443" s="57"/>
      <c r="B443" s="57"/>
      <c r="C443" s="57"/>
      <c r="D443" s="57"/>
      <c r="E443" s="57"/>
      <c r="F443" s="57"/>
      <c r="G443" s="57"/>
      <c r="H443" s="57"/>
      <c r="I443" s="57"/>
      <c r="J443" s="57"/>
      <c r="K443" s="57"/>
      <c r="L443" s="57"/>
      <c r="M443" s="57"/>
      <c r="N443" s="57"/>
      <c r="O443" s="57"/>
      <c r="P443" s="57"/>
      <c r="R443" s="57"/>
      <c r="S443" s="57"/>
      <c r="T443" s="57"/>
      <c r="U443" s="57"/>
      <c r="V443" s="57"/>
      <c r="W443" s="57"/>
      <c r="X443" s="57"/>
      <c r="Y443" s="57"/>
      <c r="Z443" s="57"/>
      <c r="AA443" s="57"/>
      <c r="AB443" s="57"/>
      <c r="AC443" s="57"/>
      <c r="AD443" s="57"/>
      <c r="AE443" s="57"/>
      <c r="AF443"/>
      <c r="AG443"/>
      <c r="AH443"/>
      <c r="AI443"/>
      <c r="AJ443"/>
      <c r="AK443"/>
      <c r="AL443"/>
      <c r="AM443"/>
      <c r="AN443"/>
      <c r="AO443"/>
      <c r="AP443"/>
      <c r="AQ443"/>
      <c r="AR443"/>
      <c r="AS443"/>
      <c r="AT443"/>
    </row>
    <row r="444" spans="1:46" ht="65.150000000000006" customHeight="1" thickBot="1" x14ac:dyDescent="0.3">
      <c r="A444" s="273" t="s">
        <v>700</v>
      </c>
      <c r="B444" s="273"/>
      <c r="C444" s="273"/>
      <c r="D444" s="273"/>
      <c r="E444" s="273"/>
      <c r="F444" s="273"/>
      <c r="G444" s="273"/>
      <c r="H444" s="273"/>
      <c r="I444" s="273"/>
      <c r="J444" s="273"/>
      <c r="K444" s="273"/>
      <c r="L444" s="273"/>
      <c r="M444" s="273"/>
      <c r="N444" s="273"/>
      <c r="O444" s="273"/>
      <c r="P444" s="273"/>
      <c r="Q444" s="62"/>
      <c r="R444" s="57"/>
      <c r="S444" s="57"/>
      <c r="T444" s="57"/>
      <c r="U444" s="57"/>
      <c r="V444" s="311"/>
      <c r="W444" s="311"/>
      <c r="X444" s="311"/>
      <c r="Y444" s="311"/>
      <c r="Z444" s="311"/>
      <c r="AA444" s="311"/>
      <c r="AB444" s="311"/>
      <c r="AC444" s="311"/>
      <c r="AD444" s="311"/>
      <c r="AE444" s="311"/>
      <c r="AF444" s="62"/>
      <c r="AG444" s="57"/>
      <c r="AH444" s="57"/>
      <c r="AI444" s="57"/>
      <c r="AJ444" s="57"/>
      <c r="AK444" s="311"/>
      <c r="AL444" s="311"/>
      <c r="AM444" s="311"/>
      <c r="AN444" s="311"/>
      <c r="AO444" s="311"/>
      <c r="AP444" s="311"/>
      <c r="AQ444" s="311"/>
      <c r="AR444" s="311"/>
      <c r="AS444" s="311"/>
      <c r="AT444" s="311"/>
    </row>
    <row r="445" spans="1:46" ht="45" customHeight="1" x14ac:dyDescent="0.25">
      <c r="A445" s="305" t="s">
        <v>44</v>
      </c>
      <c r="B445" s="305"/>
      <c r="C445" s="305"/>
      <c r="D445" s="305"/>
      <c r="E445" s="305"/>
      <c r="F445" s="305"/>
      <c r="G445" s="305"/>
      <c r="H445" s="305"/>
      <c r="I445" s="305"/>
      <c r="J445" s="305"/>
      <c r="K445" s="305"/>
      <c r="L445" s="305"/>
      <c r="M445" s="305"/>
      <c r="N445" s="305"/>
      <c r="O445" s="305"/>
      <c r="P445" s="305"/>
      <c r="Q445" s="63" t="s">
        <v>65</v>
      </c>
      <c r="R445" s="306" t="s">
        <v>66</v>
      </c>
      <c r="S445" s="306"/>
      <c r="T445" s="306"/>
      <c r="U445" s="306"/>
      <c r="V445" s="306"/>
      <c r="W445" s="306"/>
      <c r="X445" s="306"/>
      <c r="Y445" s="306"/>
      <c r="Z445" s="306"/>
      <c r="AA445" s="306"/>
      <c r="AB445" s="306"/>
      <c r="AC445" s="306"/>
      <c r="AD445" s="306"/>
      <c r="AE445" s="306"/>
      <c r="AF445" s="64" t="s">
        <v>65</v>
      </c>
      <c r="AG445" s="307" t="s">
        <v>8</v>
      </c>
      <c r="AH445" s="307"/>
      <c r="AI445" s="307"/>
      <c r="AJ445" s="307"/>
      <c r="AK445" s="307"/>
      <c r="AL445" s="307"/>
      <c r="AM445" s="307"/>
      <c r="AN445" s="307"/>
      <c r="AO445" s="307"/>
      <c r="AP445" s="307"/>
      <c r="AQ445" s="307"/>
      <c r="AR445" s="307"/>
      <c r="AS445" s="307"/>
      <c r="AT445" s="307"/>
    </row>
    <row r="446" spans="1:46" ht="45" customHeight="1" x14ac:dyDescent="0.25">
      <c r="A446" s="308" t="s">
        <v>403</v>
      </c>
      <c r="B446" s="308"/>
      <c r="C446" s="308"/>
      <c r="D446" s="308"/>
      <c r="E446" s="308"/>
      <c r="F446" s="308"/>
      <c r="G446" s="308"/>
      <c r="H446" s="308"/>
      <c r="I446" s="308"/>
      <c r="J446" s="308"/>
      <c r="K446" s="308"/>
      <c r="L446" s="308"/>
      <c r="M446" s="308"/>
      <c r="N446" s="308"/>
      <c r="O446" s="308"/>
      <c r="P446" s="308"/>
      <c r="Q446" s="65">
        <v>0</v>
      </c>
      <c r="R446" s="309" t="s">
        <v>404</v>
      </c>
      <c r="S446" s="309"/>
      <c r="T446" s="309"/>
      <c r="U446" s="309"/>
      <c r="V446" s="309"/>
      <c r="W446" s="309"/>
      <c r="X446" s="309"/>
      <c r="Y446" s="309"/>
      <c r="Z446" s="309"/>
      <c r="AA446" s="309"/>
      <c r="AB446" s="309"/>
      <c r="AC446" s="309"/>
      <c r="AD446" s="309"/>
      <c r="AE446" s="309"/>
      <c r="AF446" s="65">
        <v>0</v>
      </c>
      <c r="AG446" s="309" t="s">
        <v>405</v>
      </c>
      <c r="AH446" s="309"/>
      <c r="AI446" s="309"/>
      <c r="AJ446" s="309"/>
      <c r="AK446" s="309"/>
      <c r="AL446" s="309"/>
      <c r="AM446" s="309"/>
      <c r="AN446" s="309"/>
      <c r="AO446" s="309"/>
      <c r="AP446" s="309"/>
      <c r="AQ446" s="309"/>
      <c r="AR446" s="309"/>
      <c r="AS446" s="309"/>
      <c r="AT446" s="309"/>
    </row>
    <row r="447" spans="1:46" ht="45" customHeight="1" x14ac:dyDescent="0.25">
      <c r="A447" s="308" t="s">
        <v>441</v>
      </c>
      <c r="B447" s="308"/>
      <c r="C447" s="308"/>
      <c r="D447" s="308"/>
      <c r="E447" s="308"/>
      <c r="F447" s="308"/>
      <c r="G447" s="308"/>
      <c r="H447" s="308"/>
      <c r="I447" s="308"/>
      <c r="J447" s="308"/>
      <c r="K447" s="308"/>
      <c r="L447" s="308"/>
      <c r="M447" s="308"/>
      <c r="N447" s="308"/>
      <c r="O447" s="308"/>
      <c r="P447" s="308"/>
      <c r="Q447" s="65">
        <v>0</v>
      </c>
      <c r="R447" s="312"/>
      <c r="S447" s="312"/>
      <c r="T447" s="312"/>
      <c r="U447" s="312"/>
      <c r="V447" s="312"/>
      <c r="W447" s="312"/>
      <c r="X447" s="312"/>
      <c r="Y447" s="312"/>
      <c r="Z447" s="312"/>
      <c r="AA447" s="312"/>
      <c r="AB447" s="312"/>
      <c r="AC447" s="312"/>
      <c r="AD447" s="312"/>
      <c r="AE447" s="312"/>
      <c r="AF447" s="65">
        <v>0</v>
      </c>
      <c r="AG447" s="312"/>
      <c r="AH447" s="312"/>
      <c r="AI447" s="312"/>
      <c r="AJ447" s="312"/>
      <c r="AK447" s="312"/>
      <c r="AL447" s="312"/>
      <c r="AM447" s="312"/>
      <c r="AN447" s="312"/>
      <c r="AO447" s="312"/>
      <c r="AP447" s="312"/>
      <c r="AQ447" s="312"/>
      <c r="AR447" s="312"/>
      <c r="AS447" s="312"/>
      <c r="AT447" s="312"/>
    </row>
    <row r="448" spans="1:46" ht="45" customHeight="1" x14ac:dyDescent="0.25">
      <c r="A448" s="308" t="s">
        <v>701</v>
      </c>
      <c r="B448" s="308"/>
      <c r="C448" s="308"/>
      <c r="D448" s="308"/>
      <c r="E448" s="308"/>
      <c r="F448" s="308"/>
      <c r="G448" s="308"/>
      <c r="H448" s="308"/>
      <c r="I448" s="308"/>
      <c r="J448" s="308"/>
      <c r="K448" s="308"/>
      <c r="L448" s="308"/>
      <c r="M448" s="308"/>
      <c r="N448" s="308"/>
      <c r="O448" s="308"/>
      <c r="P448" s="308"/>
      <c r="Q448" s="65">
        <v>0</v>
      </c>
      <c r="R448" s="312"/>
      <c r="S448" s="312"/>
      <c r="T448" s="312"/>
      <c r="U448" s="312"/>
      <c r="V448" s="312"/>
      <c r="W448" s="312"/>
      <c r="X448" s="312"/>
      <c r="Y448" s="312"/>
      <c r="Z448" s="312"/>
      <c r="AA448" s="312"/>
      <c r="AB448" s="312"/>
      <c r="AC448" s="312"/>
      <c r="AD448" s="312"/>
      <c r="AE448" s="312"/>
      <c r="AF448" s="65">
        <v>0</v>
      </c>
      <c r="AG448" s="312"/>
      <c r="AH448" s="312"/>
      <c r="AI448" s="312"/>
      <c r="AJ448" s="312"/>
      <c r="AK448" s="312"/>
      <c r="AL448" s="312"/>
      <c r="AM448" s="312"/>
      <c r="AN448" s="312"/>
      <c r="AO448" s="312"/>
      <c r="AP448" s="312"/>
      <c r="AQ448" s="312"/>
      <c r="AR448" s="312"/>
      <c r="AS448" s="312"/>
      <c r="AT448" s="312"/>
    </row>
    <row r="449" spans="1:46" ht="45" customHeight="1" x14ac:dyDescent="0.25">
      <c r="A449" s="308" t="s">
        <v>702</v>
      </c>
      <c r="B449" s="308"/>
      <c r="C449" s="308"/>
      <c r="D449" s="308"/>
      <c r="E449" s="308"/>
      <c r="F449" s="308"/>
      <c r="G449" s="308"/>
      <c r="H449" s="308"/>
      <c r="I449" s="308"/>
      <c r="J449" s="308"/>
      <c r="K449" s="308"/>
      <c r="L449" s="308"/>
      <c r="M449" s="308"/>
      <c r="N449" s="308"/>
      <c r="O449" s="308"/>
      <c r="P449" s="308"/>
      <c r="Q449" s="65">
        <v>0</v>
      </c>
      <c r="R449" s="312"/>
      <c r="S449" s="312"/>
      <c r="T449" s="312"/>
      <c r="U449" s="312"/>
      <c r="V449" s="312"/>
      <c r="W449" s="312"/>
      <c r="X449" s="312"/>
      <c r="Y449" s="312"/>
      <c r="Z449" s="312"/>
      <c r="AA449" s="312"/>
      <c r="AB449" s="312"/>
      <c r="AC449" s="312"/>
      <c r="AD449" s="312"/>
      <c r="AE449" s="312"/>
      <c r="AF449" s="65">
        <v>0</v>
      </c>
      <c r="AG449" s="312"/>
      <c r="AH449" s="312"/>
      <c r="AI449" s="312"/>
      <c r="AJ449" s="312"/>
      <c r="AK449" s="312"/>
      <c r="AL449" s="312"/>
      <c r="AM449" s="312"/>
      <c r="AN449" s="312"/>
      <c r="AO449" s="312"/>
      <c r="AP449" s="312"/>
      <c r="AQ449" s="312"/>
      <c r="AR449" s="312"/>
      <c r="AS449" s="312"/>
      <c r="AT449" s="312"/>
    </row>
    <row r="450" spans="1:46" ht="45" customHeight="1" x14ac:dyDescent="0.25">
      <c r="A450" s="308" t="s">
        <v>703</v>
      </c>
      <c r="B450" s="308"/>
      <c r="C450" s="308"/>
      <c r="D450" s="308"/>
      <c r="E450" s="308"/>
      <c r="F450" s="308"/>
      <c r="G450" s="308"/>
      <c r="H450" s="308"/>
      <c r="I450" s="308"/>
      <c r="J450" s="308"/>
      <c r="K450" s="308"/>
      <c r="L450" s="308"/>
      <c r="M450" s="308"/>
      <c r="N450" s="308"/>
      <c r="O450" s="308"/>
      <c r="P450" s="308"/>
      <c r="Q450" s="65">
        <v>0</v>
      </c>
      <c r="R450" s="312"/>
      <c r="S450" s="312"/>
      <c r="T450" s="312"/>
      <c r="U450" s="312"/>
      <c r="V450" s="312"/>
      <c r="W450" s="312"/>
      <c r="X450" s="312"/>
      <c r="Y450" s="312"/>
      <c r="Z450" s="312"/>
      <c r="AA450" s="312"/>
      <c r="AB450" s="312"/>
      <c r="AC450" s="312"/>
      <c r="AD450" s="312"/>
      <c r="AE450" s="312"/>
      <c r="AF450" s="65">
        <v>0</v>
      </c>
      <c r="AG450" s="312"/>
      <c r="AH450" s="312"/>
      <c r="AI450" s="312"/>
      <c r="AJ450" s="312"/>
      <c r="AK450" s="312"/>
      <c r="AL450" s="312"/>
      <c r="AM450" s="312"/>
      <c r="AN450" s="312"/>
      <c r="AO450" s="312"/>
      <c r="AP450" s="312"/>
      <c r="AQ450" s="312"/>
      <c r="AR450" s="312"/>
      <c r="AS450" s="312"/>
      <c r="AT450" s="312"/>
    </row>
    <row r="451" spans="1:46" ht="45" customHeight="1" x14ac:dyDescent="0.25">
      <c r="A451" s="308" t="s">
        <v>552</v>
      </c>
      <c r="B451" s="308"/>
      <c r="C451" s="308"/>
      <c r="D451" s="308"/>
      <c r="E451" s="308"/>
      <c r="F451" s="308"/>
      <c r="G451" s="308"/>
      <c r="H451" s="308"/>
      <c r="I451" s="308"/>
      <c r="J451" s="308"/>
      <c r="K451" s="308"/>
      <c r="L451" s="308"/>
      <c r="M451" s="308"/>
      <c r="N451" s="308"/>
      <c r="O451" s="308"/>
      <c r="P451" s="308"/>
      <c r="Q451" s="65">
        <v>0</v>
      </c>
      <c r="R451" s="309"/>
      <c r="S451" s="309"/>
      <c r="T451" s="309"/>
      <c r="U451" s="309"/>
      <c r="V451" s="309"/>
      <c r="W451" s="309"/>
      <c r="X451" s="309"/>
      <c r="Y451" s="309"/>
      <c r="Z451" s="309"/>
      <c r="AA451" s="309"/>
      <c r="AB451" s="309"/>
      <c r="AC451" s="309"/>
      <c r="AD451" s="309"/>
      <c r="AE451" s="309"/>
      <c r="AF451" s="65">
        <v>0</v>
      </c>
      <c r="AG451" s="309"/>
      <c r="AH451" s="309"/>
      <c r="AI451" s="309"/>
      <c r="AJ451" s="309"/>
      <c r="AK451" s="309"/>
      <c r="AL451" s="309"/>
      <c r="AM451" s="309"/>
      <c r="AN451" s="309"/>
      <c r="AO451" s="309"/>
      <c r="AP451" s="309"/>
      <c r="AQ451" s="309"/>
      <c r="AR451" s="309"/>
      <c r="AS451" s="309"/>
      <c r="AT451" s="309"/>
    </row>
    <row r="452" spans="1:46" ht="45" customHeight="1" x14ac:dyDescent="0.25">
      <c r="A452" s="308" t="s">
        <v>704</v>
      </c>
      <c r="B452" s="308"/>
      <c r="C452" s="308"/>
      <c r="D452" s="308"/>
      <c r="E452" s="308"/>
      <c r="F452" s="308"/>
      <c r="G452" s="308"/>
      <c r="H452" s="308"/>
      <c r="I452" s="308"/>
      <c r="J452" s="308"/>
      <c r="K452" s="308"/>
      <c r="L452" s="308"/>
      <c r="M452" s="308"/>
      <c r="N452" s="308"/>
      <c r="O452" s="308"/>
      <c r="P452" s="308"/>
      <c r="Q452" s="65">
        <v>0</v>
      </c>
      <c r="R452" s="309"/>
      <c r="S452" s="309"/>
      <c r="T452" s="309"/>
      <c r="U452" s="309"/>
      <c r="V452" s="309"/>
      <c r="W452" s="309"/>
      <c r="X452" s="309"/>
      <c r="Y452" s="309"/>
      <c r="Z452" s="309"/>
      <c r="AA452" s="309"/>
      <c r="AB452" s="309"/>
      <c r="AC452" s="309"/>
      <c r="AD452" s="309"/>
      <c r="AE452" s="309"/>
      <c r="AF452" s="65">
        <v>0</v>
      </c>
      <c r="AG452" s="309"/>
      <c r="AH452" s="309"/>
      <c r="AI452" s="309"/>
      <c r="AJ452" s="309"/>
      <c r="AK452" s="309"/>
      <c r="AL452" s="309"/>
      <c r="AM452" s="309"/>
      <c r="AN452" s="309"/>
      <c r="AO452" s="309"/>
      <c r="AP452" s="309"/>
      <c r="AQ452" s="309"/>
      <c r="AR452" s="309"/>
      <c r="AS452" s="309"/>
      <c r="AT452" s="309"/>
    </row>
    <row r="453" spans="1:46" ht="45" customHeight="1" x14ac:dyDescent="0.25">
      <c r="A453" s="308" t="s">
        <v>705</v>
      </c>
      <c r="B453" s="308"/>
      <c r="C453" s="308"/>
      <c r="D453" s="308"/>
      <c r="E453" s="308"/>
      <c r="F453" s="308"/>
      <c r="G453" s="308"/>
      <c r="H453" s="308"/>
      <c r="I453" s="308"/>
      <c r="J453" s="308"/>
      <c r="K453" s="308"/>
      <c r="L453" s="308"/>
      <c r="M453" s="308"/>
      <c r="N453" s="308"/>
      <c r="O453" s="308"/>
      <c r="P453" s="308"/>
      <c r="Q453" s="65">
        <v>0</v>
      </c>
      <c r="R453" s="309"/>
      <c r="S453" s="309"/>
      <c r="T453" s="309"/>
      <c r="U453" s="309"/>
      <c r="V453" s="309"/>
      <c r="W453" s="309"/>
      <c r="X453" s="309"/>
      <c r="Y453" s="309"/>
      <c r="Z453" s="309"/>
      <c r="AA453" s="309"/>
      <c r="AB453" s="309"/>
      <c r="AC453" s="309"/>
      <c r="AD453" s="309"/>
      <c r="AE453" s="309"/>
      <c r="AF453" s="65">
        <v>0</v>
      </c>
      <c r="AG453" s="309"/>
      <c r="AH453" s="309"/>
      <c r="AI453" s="309"/>
      <c r="AJ453" s="309"/>
      <c r="AK453" s="309"/>
      <c r="AL453" s="309"/>
      <c r="AM453" s="309"/>
      <c r="AN453" s="309"/>
      <c r="AO453" s="309"/>
      <c r="AP453" s="309"/>
      <c r="AQ453" s="309"/>
      <c r="AR453" s="309"/>
      <c r="AS453" s="309"/>
      <c r="AT453" s="309"/>
    </row>
    <row r="454" spans="1:46" ht="45" customHeight="1" x14ac:dyDescent="0.25">
      <c r="A454" s="308" t="s">
        <v>706</v>
      </c>
      <c r="B454" s="308"/>
      <c r="C454" s="308"/>
      <c r="D454" s="308"/>
      <c r="E454" s="308"/>
      <c r="F454" s="308"/>
      <c r="G454" s="308"/>
      <c r="H454" s="308"/>
      <c r="I454" s="308"/>
      <c r="J454" s="308"/>
      <c r="K454" s="308"/>
      <c r="L454" s="308"/>
      <c r="M454" s="308"/>
      <c r="N454" s="308"/>
      <c r="O454" s="308"/>
      <c r="P454" s="308"/>
      <c r="Q454" s="65">
        <v>0</v>
      </c>
      <c r="R454" s="312"/>
      <c r="S454" s="312"/>
      <c r="T454" s="312"/>
      <c r="U454" s="312"/>
      <c r="V454" s="312"/>
      <c r="W454" s="312"/>
      <c r="X454" s="312"/>
      <c r="Y454" s="312"/>
      <c r="Z454" s="312"/>
      <c r="AA454" s="312"/>
      <c r="AB454" s="312"/>
      <c r="AC454" s="312"/>
      <c r="AD454" s="312"/>
      <c r="AE454" s="312"/>
      <c r="AF454" s="65">
        <v>0</v>
      </c>
      <c r="AG454" s="312"/>
      <c r="AH454" s="312"/>
      <c r="AI454" s="312"/>
      <c r="AJ454" s="312"/>
      <c r="AK454" s="312"/>
      <c r="AL454" s="312"/>
      <c r="AM454" s="312"/>
      <c r="AN454" s="312"/>
      <c r="AO454" s="312"/>
      <c r="AP454" s="312"/>
      <c r="AQ454" s="312"/>
      <c r="AR454" s="312"/>
      <c r="AS454" s="312"/>
      <c r="AT454" s="312"/>
    </row>
    <row r="455" spans="1:46" ht="85.4" customHeight="1" x14ac:dyDescent="0.25">
      <c r="A455" s="308" t="s">
        <v>707</v>
      </c>
      <c r="B455" s="308"/>
      <c r="C455" s="308"/>
      <c r="D455" s="308"/>
      <c r="E455" s="308"/>
      <c r="F455" s="308"/>
      <c r="G455" s="308"/>
      <c r="H455" s="308"/>
      <c r="I455" s="308"/>
      <c r="J455" s="308"/>
      <c r="K455" s="308"/>
      <c r="L455" s="308"/>
      <c r="M455" s="308"/>
      <c r="N455" s="308"/>
      <c r="O455" s="308"/>
      <c r="P455" s="308"/>
      <c r="Q455" s="65">
        <v>0</v>
      </c>
      <c r="R455" s="312"/>
      <c r="S455" s="312"/>
      <c r="T455" s="312"/>
      <c r="U455" s="312"/>
      <c r="V455" s="312"/>
      <c r="W455" s="312"/>
      <c r="X455" s="312"/>
      <c r="Y455" s="312"/>
      <c r="Z455" s="312"/>
      <c r="AA455" s="312"/>
      <c r="AB455" s="312"/>
      <c r="AC455" s="312"/>
      <c r="AD455" s="312"/>
      <c r="AE455" s="312"/>
      <c r="AF455" s="65">
        <v>0</v>
      </c>
      <c r="AG455" s="312"/>
      <c r="AH455" s="312"/>
      <c r="AI455" s="312"/>
      <c r="AJ455" s="312"/>
      <c r="AK455" s="312"/>
      <c r="AL455" s="312"/>
      <c r="AM455" s="312"/>
      <c r="AN455" s="312"/>
      <c r="AO455" s="312"/>
      <c r="AP455" s="312"/>
      <c r="AQ455" s="312"/>
      <c r="AR455" s="312"/>
      <c r="AS455" s="312"/>
      <c r="AT455" s="312"/>
    </row>
    <row r="456" spans="1:46" ht="90.65" customHeight="1" x14ac:dyDescent="0.25">
      <c r="A456" s="308" t="s">
        <v>708</v>
      </c>
      <c r="B456" s="308"/>
      <c r="C456" s="308"/>
      <c r="D456" s="308"/>
      <c r="E456" s="308"/>
      <c r="F456" s="308"/>
      <c r="G456" s="308"/>
      <c r="H456" s="308"/>
      <c r="I456" s="308"/>
      <c r="J456" s="308"/>
      <c r="K456" s="308"/>
      <c r="L456" s="308"/>
      <c r="M456" s="308"/>
      <c r="N456" s="308"/>
      <c r="O456" s="308"/>
      <c r="P456" s="308"/>
      <c r="Q456" s="65">
        <v>0</v>
      </c>
      <c r="R456" s="312"/>
      <c r="S456" s="312"/>
      <c r="T456" s="312"/>
      <c r="U456" s="312"/>
      <c r="V456" s="312"/>
      <c r="W456" s="312"/>
      <c r="X456" s="312"/>
      <c r="Y456" s="312"/>
      <c r="Z456" s="312"/>
      <c r="AA456" s="312"/>
      <c r="AB456" s="312"/>
      <c r="AC456" s="312"/>
      <c r="AD456" s="312"/>
      <c r="AE456" s="312"/>
      <c r="AF456" s="65">
        <v>0</v>
      </c>
      <c r="AG456" s="312"/>
      <c r="AH456" s="312"/>
      <c r="AI456" s="312"/>
      <c r="AJ456" s="312"/>
      <c r="AK456" s="312"/>
      <c r="AL456" s="312"/>
      <c r="AM456" s="312"/>
      <c r="AN456" s="312"/>
      <c r="AO456" s="312"/>
      <c r="AP456" s="312"/>
      <c r="AQ456" s="312"/>
      <c r="AR456" s="312"/>
      <c r="AS456" s="312"/>
      <c r="AT456" s="312"/>
    </row>
    <row r="457" spans="1:46" ht="87" customHeight="1" x14ac:dyDescent="0.25">
      <c r="A457" s="308" t="s">
        <v>709</v>
      </c>
      <c r="B457" s="308"/>
      <c r="C457" s="308"/>
      <c r="D457" s="308"/>
      <c r="E457" s="308"/>
      <c r="F457" s="308"/>
      <c r="G457" s="308"/>
      <c r="H457" s="308"/>
      <c r="I457" s="308"/>
      <c r="J457" s="308"/>
      <c r="K457" s="308"/>
      <c r="L457" s="308"/>
      <c r="M457" s="308"/>
      <c r="N457" s="308"/>
      <c r="O457" s="308"/>
      <c r="P457" s="308"/>
      <c r="Q457" s="65">
        <v>0</v>
      </c>
      <c r="R457" s="312"/>
      <c r="S457" s="312"/>
      <c r="T457" s="312"/>
      <c r="U457" s="312"/>
      <c r="V457" s="312"/>
      <c r="W457" s="312"/>
      <c r="X457" s="312"/>
      <c r="Y457" s="312"/>
      <c r="Z457" s="312"/>
      <c r="AA457" s="312"/>
      <c r="AB457" s="312"/>
      <c r="AC457" s="312"/>
      <c r="AD457" s="312"/>
      <c r="AE457" s="312"/>
      <c r="AF457" s="65">
        <v>0</v>
      </c>
      <c r="AG457" s="312"/>
      <c r="AH457" s="312"/>
      <c r="AI457" s="312"/>
      <c r="AJ457" s="312"/>
      <c r="AK457" s="312"/>
      <c r="AL457" s="312"/>
      <c r="AM457" s="312"/>
      <c r="AN457" s="312"/>
      <c r="AO457" s="312"/>
      <c r="AP457" s="312"/>
      <c r="AQ457" s="312"/>
      <c r="AR457" s="312"/>
      <c r="AS457" s="312"/>
      <c r="AT457" s="312"/>
    </row>
    <row r="458" spans="1:46" ht="16.5" customHeight="1" thickTop="1" thickBot="1" x14ac:dyDescent="0.3">
      <c r="A458" s="57"/>
      <c r="B458" s="57"/>
      <c r="C458" s="57"/>
      <c r="D458" s="57"/>
      <c r="E458" s="57"/>
      <c r="F458" s="57"/>
      <c r="G458" s="57"/>
      <c r="H458" s="57"/>
      <c r="I458" s="57"/>
      <c r="J458" s="57"/>
      <c r="K458" s="57"/>
      <c r="L458" s="57"/>
      <c r="M458" s="57"/>
      <c r="N458" s="57"/>
      <c r="O458" s="57"/>
      <c r="P458" s="57"/>
      <c r="Q458" s="66"/>
      <c r="R458" s="57"/>
      <c r="S458" s="57"/>
      <c r="T458" s="57"/>
      <c r="U458" s="57"/>
      <c r="V458" s="57"/>
      <c r="W458" s="57"/>
      <c r="X458" s="57"/>
      <c r="Y458" s="57"/>
      <c r="Z458" s="57"/>
      <c r="AA458" s="57"/>
      <c r="AB458" s="57"/>
      <c r="AC458" s="57"/>
      <c r="AD458" s="57"/>
      <c r="AE458" s="57"/>
      <c r="AF458" s="66"/>
      <c r="AG458" s="57"/>
      <c r="AH458" s="57"/>
      <c r="AI458" s="57"/>
      <c r="AJ458" s="57"/>
      <c r="AK458" s="57"/>
      <c r="AL458" s="57"/>
      <c r="AM458" s="57"/>
      <c r="AN458" s="57"/>
      <c r="AO458" s="57"/>
      <c r="AP458" s="57"/>
      <c r="AQ458" s="57"/>
      <c r="AR458" s="57"/>
      <c r="AS458" s="57"/>
      <c r="AT458" s="57"/>
    </row>
    <row r="459" spans="1:46" ht="45" customHeight="1" x14ac:dyDescent="0.25">
      <c r="A459" s="313" t="s">
        <v>124</v>
      </c>
      <c r="B459" s="313"/>
      <c r="C459" s="313"/>
      <c r="D459" s="313"/>
      <c r="E459" s="313"/>
      <c r="F459" s="313"/>
      <c r="G459" s="313"/>
      <c r="H459" s="313"/>
      <c r="I459" s="313"/>
      <c r="J459" s="313"/>
      <c r="K459" s="313"/>
      <c r="L459" s="313"/>
      <c r="M459" s="313"/>
      <c r="N459" s="313"/>
      <c r="O459" s="313"/>
      <c r="P459" s="313"/>
      <c r="Q459" s="67" t="s">
        <v>65</v>
      </c>
      <c r="R459" s="314" t="s">
        <v>66</v>
      </c>
      <c r="S459" s="314"/>
      <c r="T459" s="314"/>
      <c r="U459" s="314"/>
      <c r="V459" s="314"/>
      <c r="W459" s="314"/>
      <c r="X459" s="314"/>
      <c r="Y459" s="314"/>
      <c r="Z459" s="314"/>
      <c r="AA459" s="314"/>
      <c r="AB459" s="314"/>
      <c r="AC459" s="314"/>
      <c r="AD459" s="314"/>
      <c r="AE459" s="314"/>
      <c r="AF459" s="68" t="s">
        <v>65</v>
      </c>
      <c r="AG459" s="315" t="s">
        <v>8</v>
      </c>
      <c r="AH459" s="315"/>
      <c r="AI459" s="315"/>
      <c r="AJ459" s="315"/>
      <c r="AK459" s="315"/>
      <c r="AL459" s="315"/>
      <c r="AM459" s="315"/>
      <c r="AN459" s="315"/>
      <c r="AO459" s="315"/>
      <c r="AP459" s="315"/>
      <c r="AQ459" s="315"/>
      <c r="AR459" s="315"/>
      <c r="AS459" s="315"/>
      <c r="AT459" s="315"/>
    </row>
    <row r="460" spans="1:46" ht="45" customHeight="1" x14ac:dyDescent="0.25">
      <c r="A460" s="308" t="s">
        <v>710</v>
      </c>
      <c r="B460" s="308"/>
      <c r="C460" s="308"/>
      <c r="D460" s="308"/>
      <c r="E460" s="308"/>
      <c r="F460" s="308"/>
      <c r="G460" s="308"/>
      <c r="H460" s="308"/>
      <c r="I460" s="308"/>
      <c r="J460" s="308"/>
      <c r="K460" s="308"/>
      <c r="L460" s="308"/>
      <c r="M460" s="308"/>
      <c r="N460" s="308"/>
      <c r="O460" s="308"/>
      <c r="P460" s="308"/>
      <c r="Q460" s="65">
        <v>0</v>
      </c>
      <c r="R460" s="309" t="s">
        <v>404</v>
      </c>
      <c r="S460" s="309"/>
      <c r="T460" s="309"/>
      <c r="U460" s="309"/>
      <c r="V460" s="309"/>
      <c r="W460" s="309"/>
      <c r="X460" s="309"/>
      <c r="Y460" s="309"/>
      <c r="Z460" s="309"/>
      <c r="AA460" s="309"/>
      <c r="AB460" s="309"/>
      <c r="AC460" s="309"/>
      <c r="AD460" s="309"/>
      <c r="AE460" s="309"/>
      <c r="AF460" s="65">
        <v>0</v>
      </c>
      <c r="AG460" s="309" t="s">
        <v>405</v>
      </c>
      <c r="AH460" s="309"/>
      <c r="AI460" s="309"/>
      <c r="AJ460" s="309"/>
      <c r="AK460" s="309"/>
      <c r="AL460" s="309"/>
      <c r="AM460" s="309"/>
      <c r="AN460" s="309"/>
      <c r="AO460" s="309"/>
      <c r="AP460" s="309"/>
      <c r="AQ460" s="309"/>
      <c r="AR460" s="309"/>
      <c r="AS460" s="309"/>
      <c r="AT460" s="309"/>
    </row>
    <row r="461" spans="1:46" ht="45" customHeight="1" x14ac:dyDescent="0.25">
      <c r="A461" s="308" t="s">
        <v>711</v>
      </c>
      <c r="B461" s="308"/>
      <c r="C461" s="308"/>
      <c r="D461" s="308"/>
      <c r="E461" s="308"/>
      <c r="F461" s="308"/>
      <c r="G461" s="308"/>
      <c r="H461" s="308"/>
      <c r="I461" s="308"/>
      <c r="J461" s="308"/>
      <c r="K461" s="308"/>
      <c r="L461" s="308"/>
      <c r="M461" s="308"/>
      <c r="N461" s="308"/>
      <c r="O461" s="308"/>
      <c r="P461" s="308"/>
      <c r="Q461" s="65">
        <v>0</v>
      </c>
      <c r="R461" s="312"/>
      <c r="S461" s="312"/>
      <c r="T461" s="312"/>
      <c r="U461" s="312"/>
      <c r="V461" s="312"/>
      <c r="W461" s="312"/>
      <c r="X461" s="312"/>
      <c r="Y461" s="312"/>
      <c r="Z461" s="312"/>
      <c r="AA461" s="312"/>
      <c r="AB461" s="312"/>
      <c r="AC461" s="312"/>
      <c r="AD461" s="312"/>
      <c r="AE461" s="312"/>
      <c r="AF461" s="65">
        <v>0</v>
      </c>
      <c r="AG461" s="312"/>
      <c r="AH461" s="312"/>
      <c r="AI461" s="312"/>
      <c r="AJ461" s="312"/>
      <c r="AK461" s="312"/>
      <c r="AL461" s="312"/>
      <c r="AM461" s="312"/>
      <c r="AN461" s="312"/>
      <c r="AO461" s="312"/>
      <c r="AP461" s="312"/>
      <c r="AQ461" s="312"/>
      <c r="AR461" s="312"/>
      <c r="AS461" s="312"/>
      <c r="AT461" s="312"/>
    </row>
    <row r="462" spans="1:46" ht="45" customHeight="1" x14ac:dyDescent="0.25">
      <c r="A462" s="308" t="s">
        <v>712</v>
      </c>
      <c r="B462" s="308"/>
      <c r="C462" s="308"/>
      <c r="D462" s="308"/>
      <c r="E462" s="308"/>
      <c r="F462" s="308"/>
      <c r="G462" s="308"/>
      <c r="H462" s="308"/>
      <c r="I462" s="308"/>
      <c r="J462" s="308"/>
      <c r="K462" s="308"/>
      <c r="L462" s="308"/>
      <c r="M462" s="308"/>
      <c r="N462" s="308"/>
      <c r="O462" s="308"/>
      <c r="P462" s="308"/>
      <c r="Q462" s="65">
        <v>0</v>
      </c>
      <c r="R462" s="309"/>
      <c r="S462" s="309"/>
      <c r="T462" s="309"/>
      <c r="U462" s="309"/>
      <c r="V462" s="309"/>
      <c r="W462" s="309"/>
      <c r="X462" s="309"/>
      <c r="Y462" s="309"/>
      <c r="Z462" s="309"/>
      <c r="AA462" s="309"/>
      <c r="AB462" s="309"/>
      <c r="AC462" s="309"/>
      <c r="AD462" s="309"/>
      <c r="AE462" s="309"/>
      <c r="AF462" s="65">
        <v>0</v>
      </c>
      <c r="AG462" s="309"/>
      <c r="AH462" s="309"/>
      <c r="AI462" s="309"/>
      <c r="AJ462" s="309"/>
      <c r="AK462" s="309"/>
      <c r="AL462" s="309"/>
      <c r="AM462" s="309"/>
      <c r="AN462" s="309"/>
      <c r="AO462" s="309"/>
      <c r="AP462" s="309"/>
      <c r="AQ462" s="309"/>
      <c r="AR462" s="309"/>
      <c r="AS462" s="309"/>
      <c r="AT462" s="309"/>
    </row>
    <row r="463" spans="1:46" ht="56.15" customHeight="1" x14ac:dyDescent="0.25">
      <c r="A463" s="308" t="s">
        <v>713</v>
      </c>
      <c r="B463" s="308"/>
      <c r="C463" s="308"/>
      <c r="D463" s="308"/>
      <c r="E463" s="308"/>
      <c r="F463" s="308"/>
      <c r="G463" s="308"/>
      <c r="H463" s="308"/>
      <c r="I463" s="308"/>
      <c r="J463" s="308"/>
      <c r="K463" s="308"/>
      <c r="L463" s="308"/>
      <c r="M463" s="308"/>
      <c r="N463" s="308"/>
      <c r="O463" s="308"/>
      <c r="P463" s="308"/>
      <c r="Q463" s="65">
        <v>0</v>
      </c>
      <c r="R463" s="309"/>
      <c r="S463" s="309"/>
      <c r="T463" s="309"/>
      <c r="U463" s="309"/>
      <c r="V463" s="309"/>
      <c r="W463" s="309"/>
      <c r="X463" s="309"/>
      <c r="Y463" s="309"/>
      <c r="Z463" s="309"/>
      <c r="AA463" s="309"/>
      <c r="AB463" s="309"/>
      <c r="AC463" s="309"/>
      <c r="AD463" s="309"/>
      <c r="AE463" s="309"/>
      <c r="AF463" s="65">
        <v>0</v>
      </c>
      <c r="AG463" s="309"/>
      <c r="AH463" s="309"/>
      <c r="AI463" s="309"/>
      <c r="AJ463" s="309"/>
      <c r="AK463" s="309"/>
      <c r="AL463" s="309"/>
      <c r="AM463" s="309"/>
      <c r="AN463" s="309"/>
      <c r="AO463" s="309"/>
      <c r="AP463" s="309"/>
      <c r="AQ463" s="309"/>
      <c r="AR463" s="309"/>
      <c r="AS463" s="309"/>
      <c r="AT463" s="309"/>
    </row>
    <row r="464" spans="1:46" ht="45" customHeight="1" x14ac:dyDescent="0.25">
      <c r="A464" s="308" t="s">
        <v>714</v>
      </c>
      <c r="B464" s="308"/>
      <c r="C464" s="308"/>
      <c r="D464" s="308"/>
      <c r="E464" s="308"/>
      <c r="F464" s="308"/>
      <c r="G464" s="308"/>
      <c r="H464" s="308"/>
      <c r="I464" s="308"/>
      <c r="J464" s="308"/>
      <c r="K464" s="308"/>
      <c r="L464" s="308"/>
      <c r="M464" s="308"/>
      <c r="N464" s="308"/>
      <c r="O464" s="308"/>
      <c r="P464" s="308"/>
      <c r="Q464" s="65">
        <v>0</v>
      </c>
      <c r="R464" s="309"/>
      <c r="S464" s="309"/>
      <c r="T464" s="309"/>
      <c r="U464" s="309"/>
      <c r="V464" s="309"/>
      <c r="W464" s="309"/>
      <c r="X464" s="309"/>
      <c r="Y464" s="309"/>
      <c r="Z464" s="309"/>
      <c r="AA464" s="309"/>
      <c r="AB464" s="309"/>
      <c r="AC464" s="309"/>
      <c r="AD464" s="309"/>
      <c r="AE464" s="309"/>
      <c r="AF464" s="65">
        <v>0</v>
      </c>
      <c r="AG464" s="309"/>
      <c r="AH464" s="309"/>
      <c r="AI464" s="309"/>
      <c r="AJ464" s="309"/>
      <c r="AK464" s="309"/>
      <c r="AL464" s="309"/>
      <c r="AM464" s="309"/>
      <c r="AN464" s="309"/>
      <c r="AO464" s="309"/>
      <c r="AP464" s="309"/>
      <c r="AQ464" s="309"/>
      <c r="AR464" s="309"/>
      <c r="AS464" s="309"/>
      <c r="AT464" s="309"/>
    </row>
    <row r="465" spans="1:46" ht="16" thickTop="1" x14ac:dyDescent="0.25"/>
    <row r="466" spans="1:46" ht="15.5" x14ac:dyDescent="0.25"/>
    <row r="467" spans="1:46" ht="45" customHeight="1" x14ac:dyDescent="0.25">
      <c r="A467" s="269" t="s">
        <v>715</v>
      </c>
      <c r="B467" s="269"/>
      <c r="C467" s="269"/>
      <c r="D467" s="269"/>
      <c r="E467" s="269"/>
      <c r="F467" s="269"/>
      <c r="G467" s="269"/>
      <c r="H467" s="269"/>
      <c r="I467" s="269"/>
      <c r="J467" s="269"/>
      <c r="K467" s="269"/>
      <c r="L467" s="269"/>
      <c r="M467" s="269"/>
      <c r="N467" s="269"/>
      <c r="O467" s="269"/>
      <c r="P467" s="269"/>
      <c r="Q467" s="269"/>
      <c r="R467" s="269"/>
      <c r="S467" s="269"/>
      <c r="T467" s="269"/>
      <c r="U467" s="269"/>
      <c r="V467" s="269"/>
      <c r="W467" s="269"/>
      <c r="X467" s="269"/>
      <c r="Y467" s="269"/>
      <c r="Z467" s="269"/>
      <c r="AA467" s="269"/>
      <c r="AB467" s="269"/>
      <c r="AC467" s="269"/>
      <c r="AD467" s="269"/>
      <c r="AE467" s="269"/>
      <c r="AF467"/>
      <c r="AG467" s="245" t="s">
        <v>62</v>
      </c>
      <c r="AH467" s="245"/>
      <c r="AI467" s="245"/>
      <c r="AJ467" s="245"/>
      <c r="AK467" s="69">
        <f>(('Artículo 121 (resumen PI)'!C25*0.8+'Artículo 121 (resumen PI)'!F25*0.2)+('Artículo 121 (resumen PNT)'!C25*0.8+'Artículo 121 (resumen PNT)'!F25*0.2))/2</f>
        <v>0</v>
      </c>
      <c r="AL467"/>
      <c r="AM467"/>
      <c r="AN467"/>
      <c r="AO467"/>
      <c r="AP467"/>
      <c r="AQ467"/>
      <c r="AR467"/>
      <c r="AS467"/>
      <c r="AT467"/>
    </row>
    <row r="468" spans="1:46" ht="15.5" x14ac:dyDescent="0.25">
      <c r="A468" s="60"/>
      <c r="B468" s="61"/>
      <c r="C468" s="61"/>
      <c r="D468" s="61"/>
      <c r="E468" s="61"/>
      <c r="F468" s="61"/>
      <c r="G468" s="61"/>
      <c r="H468" s="61"/>
      <c r="I468" s="61"/>
      <c r="J468" s="61"/>
      <c r="K468" s="61"/>
      <c r="L468" s="61"/>
      <c r="M468" s="61"/>
      <c r="N468" s="61"/>
      <c r="O468" s="61"/>
      <c r="P468" s="61"/>
      <c r="Q468" s="26"/>
      <c r="R468" s="61"/>
      <c r="S468" s="61"/>
      <c r="T468" s="61"/>
      <c r="U468" s="61"/>
      <c r="V468" s="61"/>
      <c r="W468" s="61"/>
      <c r="X468" s="61"/>
      <c r="Y468" s="61"/>
      <c r="Z468" s="61"/>
      <c r="AA468" s="61"/>
      <c r="AB468" s="61"/>
      <c r="AC468" s="61"/>
      <c r="AD468" s="61"/>
      <c r="AE468" s="61"/>
      <c r="AF468"/>
      <c r="AG468"/>
      <c r="AH468"/>
      <c r="AI468"/>
      <c r="AJ468"/>
      <c r="AK468"/>
      <c r="AL468"/>
      <c r="AM468"/>
      <c r="AN468"/>
      <c r="AO468"/>
      <c r="AP468"/>
      <c r="AQ468"/>
      <c r="AR468"/>
      <c r="AS468"/>
      <c r="AT468"/>
    </row>
    <row r="469" spans="1:46" ht="15.5" x14ac:dyDescent="0.25">
      <c r="A469" s="60" t="s">
        <v>63</v>
      </c>
      <c r="B469" s="61"/>
      <c r="C469" s="61"/>
      <c r="D469" s="61"/>
      <c r="E469" s="61"/>
      <c r="F469" s="61"/>
      <c r="G469" s="61"/>
      <c r="H469" s="61"/>
      <c r="I469" s="61"/>
      <c r="J469" s="61"/>
      <c r="K469" s="61"/>
      <c r="L469" s="61"/>
      <c r="M469" s="61"/>
      <c r="N469" s="61"/>
      <c r="O469" s="61"/>
      <c r="P469" s="61"/>
      <c r="Q469" s="26"/>
      <c r="R469" s="61"/>
      <c r="S469" s="61"/>
      <c r="T469" s="61"/>
      <c r="U469" s="61"/>
      <c r="V469" s="61"/>
      <c r="W469" s="61"/>
      <c r="X469" s="61"/>
      <c r="Y469" s="61"/>
      <c r="Z469" s="61"/>
      <c r="AA469" s="61"/>
      <c r="AB469" s="61"/>
      <c r="AC469" s="61"/>
      <c r="AD469" s="61"/>
      <c r="AE469" s="61"/>
      <c r="AF469"/>
      <c r="AG469"/>
      <c r="AH469"/>
      <c r="AI469"/>
      <c r="AJ469"/>
      <c r="AK469"/>
      <c r="AL469"/>
      <c r="AM469"/>
      <c r="AN469"/>
      <c r="AO469"/>
      <c r="AP469"/>
      <c r="AQ469"/>
      <c r="AR469"/>
      <c r="AS469"/>
      <c r="AT469"/>
    </row>
    <row r="470" spans="1:46" ht="15.5" x14ac:dyDescent="0.25">
      <c r="A470" s="57"/>
      <c r="B470" s="57"/>
      <c r="C470" s="57"/>
      <c r="D470" s="57"/>
      <c r="E470" s="57"/>
      <c r="F470" s="57"/>
      <c r="G470" s="57"/>
      <c r="H470" s="57"/>
      <c r="I470" s="57"/>
      <c r="J470" s="57"/>
      <c r="K470" s="57"/>
      <c r="L470" s="57"/>
      <c r="M470" s="57"/>
      <c r="N470" s="57"/>
      <c r="O470" s="57"/>
      <c r="P470" s="57"/>
      <c r="R470" s="57"/>
      <c r="S470" s="57"/>
      <c r="T470" s="57"/>
      <c r="U470" s="57"/>
      <c r="V470" s="57"/>
      <c r="W470" s="57"/>
      <c r="X470" s="57"/>
      <c r="Y470" s="57"/>
      <c r="Z470" s="57"/>
      <c r="AA470" s="57"/>
      <c r="AB470" s="57"/>
      <c r="AC470" s="57"/>
      <c r="AD470" s="57"/>
      <c r="AE470" s="57"/>
      <c r="AF470"/>
      <c r="AG470"/>
      <c r="AH470"/>
      <c r="AI470"/>
      <c r="AJ470"/>
      <c r="AK470"/>
      <c r="AL470"/>
      <c r="AM470"/>
      <c r="AN470"/>
      <c r="AO470"/>
      <c r="AP470"/>
      <c r="AQ470"/>
      <c r="AR470"/>
      <c r="AS470"/>
      <c r="AT470"/>
    </row>
    <row r="471" spans="1:46" ht="68.900000000000006" customHeight="1" thickBot="1" x14ac:dyDescent="0.3">
      <c r="A471" s="273" t="s">
        <v>716</v>
      </c>
      <c r="B471" s="273"/>
      <c r="C471" s="273"/>
      <c r="D471" s="273"/>
      <c r="E471" s="273"/>
      <c r="F471" s="273"/>
      <c r="G471" s="273"/>
      <c r="H471" s="273"/>
      <c r="I471" s="273"/>
      <c r="J471" s="273"/>
      <c r="K471" s="273"/>
      <c r="L471" s="273"/>
      <c r="M471" s="273"/>
      <c r="N471" s="273"/>
      <c r="O471" s="273"/>
      <c r="P471" s="273"/>
      <c r="Q471" s="62"/>
      <c r="R471" s="57"/>
      <c r="S471" s="57"/>
      <c r="T471" s="57"/>
      <c r="U471" s="57"/>
      <c r="V471" s="311"/>
      <c r="W471" s="311"/>
      <c r="X471" s="311"/>
      <c r="Y471" s="311"/>
      <c r="Z471" s="311"/>
      <c r="AA471" s="311"/>
      <c r="AB471" s="311"/>
      <c r="AC471" s="311"/>
      <c r="AD471" s="311"/>
      <c r="AE471" s="311"/>
      <c r="AF471" s="62"/>
      <c r="AG471" s="57"/>
      <c r="AH471" s="57"/>
      <c r="AI471" s="57"/>
      <c r="AJ471" s="57"/>
      <c r="AK471" s="311"/>
      <c r="AL471" s="311"/>
      <c r="AM471" s="311"/>
      <c r="AN471" s="311"/>
      <c r="AO471" s="311"/>
      <c r="AP471" s="311"/>
      <c r="AQ471" s="311"/>
      <c r="AR471" s="311"/>
      <c r="AS471" s="311"/>
      <c r="AT471" s="311"/>
    </row>
    <row r="472" spans="1:46" ht="45" customHeight="1" x14ac:dyDescent="0.25">
      <c r="A472" s="305" t="s">
        <v>44</v>
      </c>
      <c r="B472" s="305"/>
      <c r="C472" s="305"/>
      <c r="D472" s="305"/>
      <c r="E472" s="305"/>
      <c r="F472" s="305"/>
      <c r="G472" s="305"/>
      <c r="H472" s="305"/>
      <c r="I472" s="305"/>
      <c r="J472" s="305"/>
      <c r="K472" s="305"/>
      <c r="L472" s="305"/>
      <c r="M472" s="305"/>
      <c r="N472" s="305"/>
      <c r="O472" s="305"/>
      <c r="P472" s="305"/>
      <c r="Q472" s="63" t="s">
        <v>65</v>
      </c>
      <c r="R472" s="306" t="s">
        <v>66</v>
      </c>
      <c r="S472" s="306"/>
      <c r="T472" s="306"/>
      <c r="U472" s="306"/>
      <c r="V472" s="306"/>
      <c r="W472" s="306"/>
      <c r="X472" s="306"/>
      <c r="Y472" s="306"/>
      <c r="Z472" s="306"/>
      <c r="AA472" s="306"/>
      <c r="AB472" s="306"/>
      <c r="AC472" s="306"/>
      <c r="AD472" s="306"/>
      <c r="AE472" s="306"/>
      <c r="AF472" s="64" t="s">
        <v>65</v>
      </c>
      <c r="AG472" s="307" t="s">
        <v>8</v>
      </c>
      <c r="AH472" s="307"/>
      <c r="AI472" s="307"/>
      <c r="AJ472" s="307"/>
      <c r="AK472" s="307"/>
      <c r="AL472" s="307"/>
      <c r="AM472" s="307"/>
      <c r="AN472" s="307"/>
      <c r="AO472" s="307"/>
      <c r="AP472" s="307"/>
      <c r="AQ472" s="307"/>
      <c r="AR472" s="307"/>
      <c r="AS472" s="307"/>
      <c r="AT472" s="307"/>
    </row>
    <row r="473" spans="1:46" ht="45" customHeight="1" x14ac:dyDescent="0.25">
      <c r="A473" s="308" t="s">
        <v>403</v>
      </c>
      <c r="B473" s="308"/>
      <c r="C473" s="308"/>
      <c r="D473" s="308"/>
      <c r="E473" s="308"/>
      <c r="F473" s="308"/>
      <c r="G473" s="308"/>
      <c r="H473" s="308"/>
      <c r="I473" s="308"/>
      <c r="J473" s="308"/>
      <c r="K473" s="308"/>
      <c r="L473" s="308"/>
      <c r="M473" s="308"/>
      <c r="N473" s="308"/>
      <c r="O473" s="308"/>
      <c r="P473" s="308"/>
      <c r="Q473" s="65">
        <v>0</v>
      </c>
      <c r="R473" s="309" t="s">
        <v>404</v>
      </c>
      <c r="S473" s="309"/>
      <c r="T473" s="309"/>
      <c r="U473" s="309"/>
      <c r="V473" s="309"/>
      <c r="W473" s="309"/>
      <c r="X473" s="309"/>
      <c r="Y473" s="309"/>
      <c r="Z473" s="309"/>
      <c r="AA473" s="309"/>
      <c r="AB473" s="309"/>
      <c r="AC473" s="309"/>
      <c r="AD473" s="309"/>
      <c r="AE473" s="309"/>
      <c r="AF473" s="65">
        <v>0</v>
      </c>
      <c r="AG473" s="309" t="s">
        <v>405</v>
      </c>
      <c r="AH473" s="309"/>
      <c r="AI473" s="309"/>
      <c r="AJ473" s="309"/>
      <c r="AK473" s="309"/>
      <c r="AL473" s="309"/>
      <c r="AM473" s="309"/>
      <c r="AN473" s="309"/>
      <c r="AO473" s="309"/>
      <c r="AP473" s="309"/>
      <c r="AQ473" s="309"/>
      <c r="AR473" s="309"/>
      <c r="AS473" s="309"/>
      <c r="AT473" s="309"/>
    </row>
    <row r="474" spans="1:46" ht="45" customHeight="1" x14ac:dyDescent="0.25">
      <c r="A474" s="308" t="s">
        <v>441</v>
      </c>
      <c r="B474" s="308"/>
      <c r="C474" s="308"/>
      <c r="D474" s="308"/>
      <c r="E474" s="308"/>
      <c r="F474" s="308"/>
      <c r="G474" s="308"/>
      <c r="H474" s="308"/>
      <c r="I474" s="308"/>
      <c r="J474" s="308"/>
      <c r="K474" s="308"/>
      <c r="L474" s="308"/>
      <c r="M474" s="308"/>
      <c r="N474" s="308"/>
      <c r="O474" s="308"/>
      <c r="P474" s="308"/>
      <c r="Q474" s="65">
        <v>0</v>
      </c>
      <c r="R474" s="312"/>
      <c r="S474" s="312"/>
      <c r="T474" s="312"/>
      <c r="U474" s="312"/>
      <c r="V474" s="312"/>
      <c r="W474" s="312"/>
      <c r="X474" s="312"/>
      <c r="Y474" s="312"/>
      <c r="Z474" s="312"/>
      <c r="AA474" s="312"/>
      <c r="AB474" s="312"/>
      <c r="AC474" s="312"/>
      <c r="AD474" s="312"/>
      <c r="AE474" s="312"/>
      <c r="AF474" s="65">
        <v>0</v>
      </c>
      <c r="AG474" s="312"/>
      <c r="AH474" s="312"/>
      <c r="AI474" s="312"/>
      <c r="AJ474" s="312"/>
      <c r="AK474" s="312"/>
      <c r="AL474" s="312"/>
      <c r="AM474" s="312"/>
      <c r="AN474" s="312"/>
      <c r="AO474" s="312"/>
      <c r="AP474" s="312"/>
      <c r="AQ474" s="312"/>
      <c r="AR474" s="312"/>
      <c r="AS474" s="312"/>
      <c r="AT474" s="312"/>
    </row>
    <row r="475" spans="1:46" ht="88.4" customHeight="1" x14ac:dyDescent="0.25">
      <c r="A475" s="308" t="s">
        <v>717</v>
      </c>
      <c r="B475" s="308"/>
      <c r="C475" s="308"/>
      <c r="D475" s="308"/>
      <c r="E475" s="308"/>
      <c r="F475" s="308"/>
      <c r="G475" s="308"/>
      <c r="H475" s="308"/>
      <c r="I475" s="308"/>
      <c r="J475" s="308"/>
      <c r="K475" s="308"/>
      <c r="L475" s="308"/>
      <c r="M475" s="308"/>
      <c r="N475" s="308"/>
      <c r="O475" s="308"/>
      <c r="P475" s="308"/>
      <c r="Q475" s="65">
        <v>0</v>
      </c>
      <c r="R475" s="312"/>
      <c r="S475" s="312"/>
      <c r="T475" s="312"/>
      <c r="U475" s="312"/>
      <c r="V475" s="312"/>
      <c r="W475" s="312"/>
      <c r="X475" s="312"/>
      <c r="Y475" s="312"/>
      <c r="Z475" s="312"/>
      <c r="AA475" s="312"/>
      <c r="AB475" s="312"/>
      <c r="AC475" s="312"/>
      <c r="AD475" s="312"/>
      <c r="AE475" s="312"/>
      <c r="AF475" s="65">
        <v>0</v>
      </c>
      <c r="AG475" s="312"/>
      <c r="AH475" s="312"/>
      <c r="AI475" s="312"/>
      <c r="AJ475" s="312"/>
      <c r="AK475" s="312"/>
      <c r="AL475" s="312"/>
      <c r="AM475" s="312"/>
      <c r="AN475" s="312"/>
      <c r="AO475" s="312"/>
      <c r="AP475" s="312"/>
      <c r="AQ475" s="312"/>
      <c r="AR475" s="312"/>
      <c r="AS475" s="312"/>
      <c r="AT475" s="312"/>
    </row>
    <row r="476" spans="1:46" ht="45" customHeight="1" x14ac:dyDescent="0.25">
      <c r="A476" s="308" t="s">
        <v>718</v>
      </c>
      <c r="B476" s="308"/>
      <c r="C476" s="308"/>
      <c r="D476" s="308"/>
      <c r="E476" s="308"/>
      <c r="F476" s="308"/>
      <c r="G476" s="308"/>
      <c r="H476" s="308"/>
      <c r="I476" s="308"/>
      <c r="J476" s="308"/>
      <c r="K476" s="308"/>
      <c r="L476" s="308"/>
      <c r="M476" s="308"/>
      <c r="N476" s="308"/>
      <c r="O476" s="308"/>
      <c r="P476" s="308"/>
      <c r="Q476" s="65">
        <v>0</v>
      </c>
      <c r="R476" s="312"/>
      <c r="S476" s="312"/>
      <c r="T476" s="312"/>
      <c r="U476" s="312"/>
      <c r="V476" s="312"/>
      <c r="W476" s="312"/>
      <c r="X476" s="312"/>
      <c r="Y476" s="312"/>
      <c r="Z476" s="312"/>
      <c r="AA476" s="312"/>
      <c r="AB476" s="312"/>
      <c r="AC476" s="312"/>
      <c r="AD476" s="312"/>
      <c r="AE476" s="312"/>
      <c r="AF476" s="65">
        <v>0</v>
      </c>
      <c r="AG476" s="312"/>
      <c r="AH476" s="312"/>
      <c r="AI476" s="312"/>
      <c r="AJ476" s="312"/>
      <c r="AK476" s="312"/>
      <c r="AL476" s="312"/>
      <c r="AM476" s="312"/>
      <c r="AN476" s="312"/>
      <c r="AO476" s="312"/>
      <c r="AP476" s="312"/>
      <c r="AQ476" s="312"/>
      <c r="AR476" s="312"/>
      <c r="AS476" s="312"/>
      <c r="AT476" s="312"/>
    </row>
    <row r="477" spans="1:46" ht="45" customHeight="1" x14ac:dyDescent="0.25">
      <c r="A477" s="308" t="s">
        <v>719</v>
      </c>
      <c r="B477" s="308"/>
      <c r="C477" s="308"/>
      <c r="D477" s="308"/>
      <c r="E477" s="308"/>
      <c r="F477" s="308"/>
      <c r="G477" s="308"/>
      <c r="H477" s="308"/>
      <c r="I477" s="308"/>
      <c r="J477" s="308"/>
      <c r="K477" s="308"/>
      <c r="L477" s="308"/>
      <c r="M477" s="308"/>
      <c r="N477" s="308"/>
      <c r="O477" s="308"/>
      <c r="P477" s="308"/>
      <c r="Q477" s="65">
        <v>0</v>
      </c>
      <c r="R477" s="312"/>
      <c r="S477" s="312"/>
      <c r="T477" s="312"/>
      <c r="U477" s="312"/>
      <c r="V477" s="312"/>
      <c r="W477" s="312"/>
      <c r="X477" s="312"/>
      <c r="Y477" s="312"/>
      <c r="Z477" s="312"/>
      <c r="AA477" s="312"/>
      <c r="AB477" s="312"/>
      <c r="AC477" s="312"/>
      <c r="AD477" s="312"/>
      <c r="AE477" s="312"/>
      <c r="AF477" s="65">
        <v>0</v>
      </c>
      <c r="AG477" s="312"/>
      <c r="AH477" s="312"/>
      <c r="AI477" s="312"/>
      <c r="AJ477" s="312"/>
      <c r="AK477" s="312"/>
      <c r="AL477" s="312"/>
      <c r="AM477" s="312"/>
      <c r="AN477" s="312"/>
      <c r="AO477" s="312"/>
      <c r="AP477" s="312"/>
      <c r="AQ477" s="312"/>
      <c r="AR477" s="312"/>
      <c r="AS477" s="312"/>
      <c r="AT477" s="312"/>
    </row>
    <row r="478" spans="1:46" ht="45" customHeight="1" x14ac:dyDescent="0.25">
      <c r="A478" s="308" t="s">
        <v>720</v>
      </c>
      <c r="B478" s="308"/>
      <c r="C478" s="308"/>
      <c r="D478" s="308"/>
      <c r="E478" s="308"/>
      <c r="F478" s="308"/>
      <c r="G478" s="308"/>
      <c r="H478" s="308"/>
      <c r="I478" s="308"/>
      <c r="J478" s="308"/>
      <c r="K478" s="308"/>
      <c r="L478" s="308"/>
      <c r="M478" s="308"/>
      <c r="N478" s="308"/>
      <c r="O478" s="308"/>
      <c r="P478" s="308"/>
      <c r="Q478" s="65">
        <v>0</v>
      </c>
      <c r="R478" s="309"/>
      <c r="S478" s="309"/>
      <c r="T478" s="309"/>
      <c r="U478" s="309"/>
      <c r="V478" s="309"/>
      <c r="W478" s="309"/>
      <c r="X478" s="309"/>
      <c r="Y478" s="309"/>
      <c r="Z478" s="309"/>
      <c r="AA478" s="309"/>
      <c r="AB478" s="309"/>
      <c r="AC478" s="309"/>
      <c r="AD478" s="309"/>
      <c r="AE478" s="309"/>
      <c r="AF478" s="65">
        <v>0</v>
      </c>
      <c r="AG478" s="309"/>
      <c r="AH478" s="309"/>
      <c r="AI478" s="309"/>
      <c r="AJ478" s="309"/>
      <c r="AK478" s="309"/>
      <c r="AL478" s="309"/>
      <c r="AM478" s="309"/>
      <c r="AN478" s="309"/>
      <c r="AO478" s="309"/>
      <c r="AP478" s="309"/>
      <c r="AQ478" s="309"/>
      <c r="AR478" s="309"/>
      <c r="AS478" s="309"/>
      <c r="AT478" s="309"/>
    </row>
    <row r="479" spans="1:46" ht="81" customHeight="1" x14ac:dyDescent="0.25">
      <c r="A479" s="308" t="s">
        <v>721</v>
      </c>
      <c r="B479" s="308"/>
      <c r="C479" s="308"/>
      <c r="D479" s="308"/>
      <c r="E479" s="308"/>
      <c r="F479" s="308"/>
      <c r="G479" s="308"/>
      <c r="H479" s="308"/>
      <c r="I479" s="308"/>
      <c r="J479" s="308"/>
      <c r="K479" s="308"/>
      <c r="L479" s="308"/>
      <c r="M479" s="308"/>
      <c r="N479" s="308"/>
      <c r="O479" s="308"/>
      <c r="P479" s="308"/>
      <c r="Q479" s="65">
        <v>0</v>
      </c>
      <c r="R479" s="309"/>
      <c r="S479" s="309"/>
      <c r="T479" s="309"/>
      <c r="U479" s="309"/>
      <c r="V479" s="309"/>
      <c r="W479" s="309"/>
      <c r="X479" s="309"/>
      <c r="Y479" s="309"/>
      <c r="Z479" s="309"/>
      <c r="AA479" s="309"/>
      <c r="AB479" s="309"/>
      <c r="AC479" s="309"/>
      <c r="AD479" s="309"/>
      <c r="AE479" s="309"/>
      <c r="AF479" s="65">
        <v>0</v>
      </c>
      <c r="AG479" s="309"/>
      <c r="AH479" s="309"/>
      <c r="AI479" s="309"/>
      <c r="AJ479" s="309"/>
      <c r="AK479" s="309"/>
      <c r="AL479" s="309"/>
      <c r="AM479" s="309"/>
      <c r="AN479" s="309"/>
      <c r="AO479" s="309"/>
      <c r="AP479" s="309"/>
      <c r="AQ479" s="309"/>
      <c r="AR479" s="309"/>
      <c r="AS479" s="309"/>
      <c r="AT479" s="309"/>
    </row>
    <row r="480" spans="1:46" ht="45" customHeight="1" x14ac:dyDescent="0.25">
      <c r="A480" s="308" t="s">
        <v>722</v>
      </c>
      <c r="B480" s="308"/>
      <c r="C480" s="308"/>
      <c r="D480" s="308"/>
      <c r="E480" s="308"/>
      <c r="F480" s="308"/>
      <c r="G480" s="308"/>
      <c r="H480" s="308"/>
      <c r="I480" s="308"/>
      <c r="J480" s="308"/>
      <c r="K480" s="308"/>
      <c r="L480" s="308"/>
      <c r="M480" s="308"/>
      <c r="N480" s="308"/>
      <c r="O480" s="308"/>
      <c r="P480" s="308"/>
      <c r="Q480" s="65">
        <v>0</v>
      </c>
      <c r="R480" s="309"/>
      <c r="S480" s="309"/>
      <c r="T480" s="309"/>
      <c r="U480" s="309"/>
      <c r="V480" s="309"/>
      <c r="W480" s="309"/>
      <c r="X480" s="309"/>
      <c r="Y480" s="309"/>
      <c r="Z480" s="309"/>
      <c r="AA480" s="309"/>
      <c r="AB480" s="309"/>
      <c r="AC480" s="309"/>
      <c r="AD480" s="309"/>
      <c r="AE480" s="309"/>
      <c r="AF480" s="65">
        <v>0</v>
      </c>
      <c r="AG480" s="309"/>
      <c r="AH480" s="309"/>
      <c r="AI480" s="309"/>
      <c r="AJ480" s="309"/>
      <c r="AK480" s="309"/>
      <c r="AL480" s="309"/>
      <c r="AM480" s="309"/>
      <c r="AN480" s="309"/>
      <c r="AO480" s="309"/>
      <c r="AP480" s="309"/>
      <c r="AQ480" s="309"/>
      <c r="AR480" s="309"/>
      <c r="AS480" s="309"/>
      <c r="AT480" s="309"/>
    </row>
    <row r="481" spans="1:46" ht="73.400000000000006" customHeight="1" x14ac:dyDescent="0.25">
      <c r="A481" s="308" t="s">
        <v>723</v>
      </c>
      <c r="B481" s="308"/>
      <c r="C481" s="308"/>
      <c r="D481" s="308"/>
      <c r="E481" s="308"/>
      <c r="F481" s="308"/>
      <c r="G481" s="308"/>
      <c r="H481" s="308"/>
      <c r="I481" s="308"/>
      <c r="J481" s="308"/>
      <c r="K481" s="308"/>
      <c r="L481" s="308"/>
      <c r="M481" s="308"/>
      <c r="N481" s="308"/>
      <c r="O481" s="308"/>
      <c r="P481" s="308"/>
      <c r="Q481" s="65">
        <v>0</v>
      </c>
      <c r="R481" s="312"/>
      <c r="S481" s="312"/>
      <c r="T481" s="312"/>
      <c r="U481" s="312"/>
      <c r="V481" s="312"/>
      <c r="W481" s="312"/>
      <c r="X481" s="312"/>
      <c r="Y481" s="312"/>
      <c r="Z481" s="312"/>
      <c r="AA481" s="312"/>
      <c r="AB481" s="312"/>
      <c r="AC481" s="312"/>
      <c r="AD481" s="312"/>
      <c r="AE481" s="312"/>
      <c r="AF481" s="65">
        <v>0</v>
      </c>
      <c r="AG481" s="312"/>
      <c r="AH481" s="312"/>
      <c r="AI481" s="312"/>
      <c r="AJ481" s="312"/>
      <c r="AK481" s="312"/>
      <c r="AL481" s="312"/>
      <c r="AM481" s="312"/>
      <c r="AN481" s="312"/>
      <c r="AO481" s="312"/>
      <c r="AP481" s="312"/>
      <c r="AQ481" s="312"/>
      <c r="AR481" s="312"/>
      <c r="AS481" s="312"/>
      <c r="AT481" s="312"/>
    </row>
    <row r="482" spans="1:46" ht="45" customHeight="1" x14ac:dyDescent="0.25">
      <c r="A482" s="308" t="s">
        <v>724</v>
      </c>
      <c r="B482" s="308"/>
      <c r="C482" s="308"/>
      <c r="D482" s="308"/>
      <c r="E482" s="308"/>
      <c r="F482" s="308"/>
      <c r="G482" s="308"/>
      <c r="H482" s="308"/>
      <c r="I482" s="308"/>
      <c r="J482" s="308"/>
      <c r="K482" s="308"/>
      <c r="L482" s="308"/>
      <c r="M482" s="308"/>
      <c r="N482" s="308"/>
      <c r="O482" s="308"/>
      <c r="P482" s="308"/>
      <c r="Q482" s="65">
        <v>0</v>
      </c>
      <c r="R482" s="312"/>
      <c r="S482" s="312"/>
      <c r="T482" s="312"/>
      <c r="U482" s="312"/>
      <c r="V482" s="312"/>
      <c r="W482" s="312"/>
      <c r="X482" s="312"/>
      <c r="Y482" s="312"/>
      <c r="Z482" s="312"/>
      <c r="AA482" s="312"/>
      <c r="AB482" s="312"/>
      <c r="AC482" s="312"/>
      <c r="AD482" s="312"/>
      <c r="AE482" s="312"/>
      <c r="AF482" s="65">
        <v>0</v>
      </c>
      <c r="AG482" s="312"/>
      <c r="AH482" s="312"/>
      <c r="AI482" s="312"/>
      <c r="AJ482" s="312"/>
      <c r="AK482" s="312"/>
      <c r="AL482" s="312"/>
      <c r="AM482" s="312"/>
      <c r="AN482" s="312"/>
      <c r="AO482" s="312"/>
      <c r="AP482" s="312"/>
      <c r="AQ482" s="312"/>
      <c r="AR482" s="312"/>
      <c r="AS482" s="312"/>
      <c r="AT482" s="312"/>
    </row>
    <row r="483" spans="1:46" ht="45" customHeight="1" x14ac:dyDescent="0.25">
      <c r="A483" s="308" t="s">
        <v>725</v>
      </c>
      <c r="B483" s="308"/>
      <c r="C483" s="308"/>
      <c r="D483" s="308"/>
      <c r="E483" s="308"/>
      <c r="F483" s="308"/>
      <c r="G483" s="308"/>
      <c r="H483" s="308"/>
      <c r="I483" s="308"/>
      <c r="J483" s="308"/>
      <c r="K483" s="308"/>
      <c r="L483" s="308"/>
      <c r="M483" s="308"/>
      <c r="N483" s="308"/>
      <c r="O483" s="308"/>
      <c r="P483" s="308"/>
      <c r="Q483" s="65">
        <v>0</v>
      </c>
      <c r="R483" s="312"/>
      <c r="S483" s="312"/>
      <c r="T483" s="312"/>
      <c r="U483" s="312"/>
      <c r="V483" s="312"/>
      <c r="W483" s="312"/>
      <c r="X483" s="312"/>
      <c r="Y483" s="312"/>
      <c r="Z483" s="312"/>
      <c r="AA483" s="312"/>
      <c r="AB483" s="312"/>
      <c r="AC483" s="312"/>
      <c r="AD483" s="312"/>
      <c r="AE483" s="312"/>
      <c r="AF483" s="65">
        <v>0</v>
      </c>
      <c r="AG483" s="312"/>
      <c r="AH483" s="312"/>
      <c r="AI483" s="312"/>
      <c r="AJ483" s="312"/>
      <c r="AK483" s="312"/>
      <c r="AL483" s="312"/>
      <c r="AM483" s="312"/>
      <c r="AN483" s="312"/>
      <c r="AO483" s="312"/>
      <c r="AP483" s="312"/>
      <c r="AQ483" s="312"/>
      <c r="AR483" s="312"/>
      <c r="AS483" s="312"/>
      <c r="AT483" s="312"/>
    </row>
    <row r="484" spans="1:46" ht="45" customHeight="1" thickTop="1" thickBot="1" x14ac:dyDescent="0.3">
      <c r="A484" s="57"/>
      <c r="B484" s="57"/>
      <c r="C484" s="57"/>
      <c r="D484" s="57"/>
      <c r="E484" s="57"/>
      <c r="F484" s="57"/>
      <c r="G484" s="57"/>
      <c r="H484" s="57"/>
      <c r="I484" s="57"/>
      <c r="J484" s="57"/>
      <c r="K484" s="57"/>
      <c r="L484" s="57"/>
      <c r="M484" s="57"/>
      <c r="N484" s="57"/>
      <c r="O484" s="57"/>
      <c r="P484" s="57"/>
      <c r="Q484" s="66"/>
      <c r="R484" s="57"/>
      <c r="S484" s="57"/>
      <c r="T484" s="57"/>
      <c r="U484" s="57"/>
      <c r="V484" s="57"/>
      <c r="W484" s="57"/>
      <c r="X484" s="57"/>
      <c r="Y484" s="57"/>
      <c r="Z484" s="57"/>
      <c r="AA484" s="57"/>
      <c r="AB484" s="57"/>
      <c r="AC484" s="57"/>
      <c r="AD484" s="57"/>
      <c r="AE484" s="57"/>
      <c r="AF484" s="66"/>
      <c r="AG484" s="57"/>
      <c r="AH484" s="57"/>
      <c r="AI484" s="57"/>
      <c r="AJ484" s="57"/>
      <c r="AK484" s="57"/>
      <c r="AL484" s="57"/>
      <c r="AM484" s="57"/>
      <c r="AN484" s="57"/>
      <c r="AO484" s="57"/>
      <c r="AP484" s="57"/>
      <c r="AQ484" s="57"/>
      <c r="AR484" s="57"/>
      <c r="AS484" s="57"/>
      <c r="AT484" s="57"/>
    </row>
    <row r="485" spans="1:46" ht="45" customHeight="1" x14ac:dyDescent="0.25">
      <c r="A485" s="313" t="s">
        <v>124</v>
      </c>
      <c r="B485" s="313"/>
      <c r="C485" s="313"/>
      <c r="D485" s="313"/>
      <c r="E485" s="313"/>
      <c r="F485" s="313"/>
      <c r="G485" s="313"/>
      <c r="H485" s="313"/>
      <c r="I485" s="313"/>
      <c r="J485" s="313"/>
      <c r="K485" s="313"/>
      <c r="L485" s="313"/>
      <c r="M485" s="313"/>
      <c r="N485" s="313"/>
      <c r="O485" s="313"/>
      <c r="P485" s="313"/>
      <c r="Q485" s="67" t="s">
        <v>65</v>
      </c>
      <c r="R485" s="314" t="s">
        <v>66</v>
      </c>
      <c r="S485" s="314"/>
      <c r="T485" s="314"/>
      <c r="U485" s="314"/>
      <c r="V485" s="314"/>
      <c r="W485" s="314"/>
      <c r="X485" s="314"/>
      <c r="Y485" s="314"/>
      <c r="Z485" s="314"/>
      <c r="AA485" s="314"/>
      <c r="AB485" s="314"/>
      <c r="AC485" s="314"/>
      <c r="AD485" s="314"/>
      <c r="AE485" s="314"/>
      <c r="AF485" s="68" t="s">
        <v>65</v>
      </c>
      <c r="AG485" s="315" t="s">
        <v>8</v>
      </c>
      <c r="AH485" s="315"/>
      <c r="AI485" s="315"/>
      <c r="AJ485" s="315"/>
      <c r="AK485" s="315"/>
      <c r="AL485" s="315"/>
      <c r="AM485" s="315"/>
      <c r="AN485" s="315"/>
      <c r="AO485" s="315"/>
      <c r="AP485" s="315"/>
      <c r="AQ485" s="315"/>
      <c r="AR485" s="315"/>
      <c r="AS485" s="315"/>
      <c r="AT485" s="315"/>
    </row>
    <row r="486" spans="1:46" ht="45" customHeight="1" x14ac:dyDescent="0.25">
      <c r="A486" s="308" t="s">
        <v>542</v>
      </c>
      <c r="B486" s="308"/>
      <c r="C486" s="308"/>
      <c r="D486" s="308"/>
      <c r="E486" s="308"/>
      <c r="F486" s="308"/>
      <c r="G486" s="308"/>
      <c r="H486" s="308"/>
      <c r="I486" s="308"/>
      <c r="J486" s="308"/>
      <c r="K486" s="308"/>
      <c r="L486" s="308"/>
      <c r="M486" s="308"/>
      <c r="N486" s="308"/>
      <c r="O486" s="308"/>
      <c r="P486" s="308"/>
      <c r="Q486" s="65">
        <v>0</v>
      </c>
      <c r="R486" s="309" t="s">
        <v>404</v>
      </c>
      <c r="S486" s="309"/>
      <c r="T486" s="309"/>
      <c r="U486" s="309"/>
      <c r="V486" s="309"/>
      <c r="W486" s="309"/>
      <c r="X486" s="309"/>
      <c r="Y486" s="309"/>
      <c r="Z486" s="309"/>
      <c r="AA486" s="309"/>
      <c r="AB486" s="309"/>
      <c r="AC486" s="309"/>
      <c r="AD486" s="309"/>
      <c r="AE486" s="309"/>
      <c r="AF486" s="65">
        <v>0</v>
      </c>
      <c r="AG486" s="309" t="s">
        <v>405</v>
      </c>
      <c r="AH486" s="309"/>
      <c r="AI486" s="309"/>
      <c r="AJ486" s="309"/>
      <c r="AK486" s="309"/>
      <c r="AL486" s="309"/>
      <c r="AM486" s="309"/>
      <c r="AN486" s="309"/>
      <c r="AO486" s="309"/>
      <c r="AP486" s="309"/>
      <c r="AQ486" s="309"/>
      <c r="AR486" s="309"/>
      <c r="AS486" s="309"/>
      <c r="AT486" s="309"/>
    </row>
    <row r="487" spans="1:46" ht="45" customHeight="1" x14ac:dyDescent="0.25">
      <c r="A487" s="308" t="s">
        <v>543</v>
      </c>
      <c r="B487" s="308"/>
      <c r="C487" s="308"/>
      <c r="D487" s="308"/>
      <c r="E487" s="308"/>
      <c r="F487" s="308"/>
      <c r="G487" s="308"/>
      <c r="H487" s="308"/>
      <c r="I487" s="308"/>
      <c r="J487" s="308"/>
      <c r="K487" s="308"/>
      <c r="L487" s="308"/>
      <c r="M487" s="308"/>
      <c r="N487" s="308"/>
      <c r="O487" s="308"/>
      <c r="P487" s="308"/>
      <c r="Q487" s="65">
        <v>0</v>
      </c>
      <c r="R487" s="312"/>
      <c r="S487" s="312"/>
      <c r="T487" s="312"/>
      <c r="U487" s="312"/>
      <c r="V487" s="312"/>
      <c r="W487" s="312"/>
      <c r="X487" s="312"/>
      <c r="Y487" s="312"/>
      <c r="Z487" s="312"/>
      <c r="AA487" s="312"/>
      <c r="AB487" s="312"/>
      <c r="AC487" s="312"/>
      <c r="AD487" s="312"/>
      <c r="AE487" s="312"/>
      <c r="AF487" s="65">
        <v>0</v>
      </c>
      <c r="AG487" s="312"/>
      <c r="AH487" s="312"/>
      <c r="AI487" s="312"/>
      <c r="AJ487" s="312"/>
      <c r="AK487" s="312"/>
      <c r="AL487" s="312"/>
      <c r="AM487" s="312"/>
      <c r="AN487" s="312"/>
      <c r="AO487" s="312"/>
      <c r="AP487" s="312"/>
      <c r="AQ487" s="312"/>
      <c r="AR487" s="312"/>
      <c r="AS487" s="312"/>
      <c r="AT487" s="312"/>
    </row>
    <row r="488" spans="1:46" ht="45" customHeight="1" x14ac:dyDescent="0.25">
      <c r="A488" s="308" t="s">
        <v>544</v>
      </c>
      <c r="B488" s="308"/>
      <c r="C488" s="308"/>
      <c r="D488" s="308"/>
      <c r="E488" s="308"/>
      <c r="F488" s="308"/>
      <c r="G488" s="308"/>
      <c r="H488" s="308"/>
      <c r="I488" s="308"/>
      <c r="J488" s="308"/>
      <c r="K488" s="308"/>
      <c r="L488" s="308"/>
      <c r="M488" s="308"/>
      <c r="N488" s="308"/>
      <c r="O488" s="308"/>
      <c r="P488" s="308"/>
      <c r="Q488" s="65">
        <v>0</v>
      </c>
      <c r="R488" s="309"/>
      <c r="S488" s="309"/>
      <c r="T488" s="309"/>
      <c r="U488" s="309"/>
      <c r="V488" s="309"/>
      <c r="W488" s="309"/>
      <c r="X488" s="309"/>
      <c r="Y488" s="309"/>
      <c r="Z488" s="309"/>
      <c r="AA488" s="309"/>
      <c r="AB488" s="309"/>
      <c r="AC488" s="309"/>
      <c r="AD488" s="309"/>
      <c r="AE488" s="309"/>
      <c r="AF488" s="65">
        <v>0</v>
      </c>
      <c r="AG488" s="309"/>
      <c r="AH488" s="309"/>
      <c r="AI488" s="309"/>
      <c r="AJ488" s="309"/>
      <c r="AK488" s="309"/>
      <c r="AL488" s="309"/>
      <c r="AM488" s="309"/>
      <c r="AN488" s="309"/>
      <c r="AO488" s="309"/>
      <c r="AP488" s="309"/>
      <c r="AQ488" s="309"/>
      <c r="AR488" s="309"/>
      <c r="AS488" s="309"/>
      <c r="AT488" s="309"/>
    </row>
    <row r="489" spans="1:46" ht="62.15" customHeight="1" x14ac:dyDescent="0.25">
      <c r="A489" s="308" t="s">
        <v>545</v>
      </c>
      <c r="B489" s="308"/>
      <c r="C489" s="308"/>
      <c r="D489" s="308"/>
      <c r="E489" s="308"/>
      <c r="F489" s="308"/>
      <c r="G489" s="308"/>
      <c r="H489" s="308"/>
      <c r="I489" s="308"/>
      <c r="J489" s="308"/>
      <c r="K489" s="308"/>
      <c r="L489" s="308"/>
      <c r="M489" s="308"/>
      <c r="N489" s="308"/>
      <c r="O489" s="308"/>
      <c r="P489" s="308"/>
      <c r="Q489" s="65">
        <v>0</v>
      </c>
      <c r="R489" s="309"/>
      <c r="S489" s="309"/>
      <c r="T489" s="309"/>
      <c r="U489" s="309"/>
      <c r="V489" s="309"/>
      <c r="W489" s="309"/>
      <c r="X489" s="309"/>
      <c r="Y489" s="309"/>
      <c r="Z489" s="309"/>
      <c r="AA489" s="309"/>
      <c r="AB489" s="309"/>
      <c r="AC489" s="309"/>
      <c r="AD489" s="309"/>
      <c r="AE489" s="309"/>
      <c r="AF489" s="65">
        <v>0</v>
      </c>
      <c r="AG489" s="309"/>
      <c r="AH489" s="309"/>
      <c r="AI489" s="309"/>
      <c r="AJ489" s="309"/>
      <c r="AK489" s="309"/>
      <c r="AL489" s="309"/>
      <c r="AM489" s="309"/>
      <c r="AN489" s="309"/>
      <c r="AO489" s="309"/>
      <c r="AP489" s="309"/>
      <c r="AQ489" s="309"/>
      <c r="AR489" s="309"/>
      <c r="AS489" s="309"/>
      <c r="AT489" s="309"/>
    </row>
    <row r="490" spans="1:46" ht="45" customHeight="1" x14ac:dyDescent="0.25">
      <c r="A490" s="308" t="s">
        <v>726</v>
      </c>
      <c r="B490" s="308"/>
      <c r="C490" s="308"/>
      <c r="D490" s="308"/>
      <c r="E490" s="308"/>
      <c r="F490" s="308"/>
      <c r="G490" s="308"/>
      <c r="H490" s="308"/>
      <c r="I490" s="308"/>
      <c r="J490" s="308"/>
      <c r="K490" s="308"/>
      <c r="L490" s="308"/>
      <c r="M490" s="308"/>
      <c r="N490" s="308"/>
      <c r="O490" s="308"/>
      <c r="P490" s="308"/>
      <c r="Q490" s="65">
        <v>0</v>
      </c>
      <c r="R490" s="309"/>
      <c r="S490" s="309"/>
      <c r="T490" s="309"/>
      <c r="U490" s="309"/>
      <c r="V490" s="309"/>
      <c r="W490" s="309"/>
      <c r="X490" s="309"/>
      <c r="Y490" s="309"/>
      <c r="Z490" s="309"/>
      <c r="AA490" s="309"/>
      <c r="AB490" s="309"/>
      <c r="AC490" s="309"/>
      <c r="AD490" s="309"/>
      <c r="AE490" s="309"/>
      <c r="AF490" s="65">
        <v>0</v>
      </c>
      <c r="AG490" s="309"/>
      <c r="AH490" s="309"/>
      <c r="AI490" s="309"/>
      <c r="AJ490" s="309"/>
      <c r="AK490" s="309"/>
      <c r="AL490" s="309"/>
      <c r="AM490" s="309"/>
      <c r="AN490" s="309"/>
      <c r="AO490" s="309"/>
      <c r="AP490" s="309"/>
      <c r="AQ490" s="309"/>
      <c r="AR490" s="309"/>
      <c r="AS490" s="309"/>
      <c r="AT490" s="309"/>
    </row>
    <row r="491" spans="1:46" ht="16" thickTop="1" x14ac:dyDescent="0.25"/>
    <row r="492" spans="1:46" ht="15.5" x14ac:dyDescent="0.25"/>
    <row r="493" spans="1:46" ht="45" customHeight="1" x14ac:dyDescent="0.25">
      <c r="A493" s="269" t="s">
        <v>727</v>
      </c>
      <c r="B493" s="269"/>
      <c r="C493" s="269"/>
      <c r="D493" s="269"/>
      <c r="E493" s="269"/>
      <c r="F493" s="269"/>
      <c r="G493" s="269"/>
      <c r="H493" s="269"/>
      <c r="I493" s="269"/>
      <c r="J493" s="269"/>
      <c r="K493" s="269"/>
      <c r="L493" s="269"/>
      <c r="M493" s="269"/>
      <c r="N493" s="269"/>
      <c r="O493" s="269"/>
      <c r="P493" s="269"/>
      <c r="Q493" s="269"/>
      <c r="R493" s="269"/>
      <c r="S493" s="269"/>
      <c r="T493" s="269"/>
      <c r="U493" s="269"/>
      <c r="V493" s="269"/>
      <c r="W493" s="269"/>
      <c r="X493" s="269"/>
      <c r="Y493" s="269"/>
      <c r="Z493" s="269"/>
      <c r="AA493" s="269"/>
      <c r="AB493" s="269"/>
      <c r="AC493" s="269"/>
      <c r="AD493" s="269"/>
      <c r="AE493" s="269"/>
      <c r="AF493"/>
      <c r="AG493" s="245" t="s">
        <v>62</v>
      </c>
      <c r="AH493" s="245"/>
      <c r="AI493" s="245"/>
      <c r="AJ493" s="245"/>
      <c r="AK493" s="69">
        <f>(('Artículo 121 (resumen PI)'!C26*0.8+'Artículo 121 (resumen PI)'!F26*0.2)+('Artículo 121 (resumen PNT)'!C26*0.8+'Artículo 121 (resumen PNT)'!F26*0.2))/2</f>
        <v>0</v>
      </c>
      <c r="AL493"/>
      <c r="AM493"/>
      <c r="AN493"/>
      <c r="AO493"/>
      <c r="AP493"/>
      <c r="AQ493"/>
      <c r="AR493"/>
      <c r="AS493"/>
      <c r="AT493"/>
    </row>
    <row r="494" spans="1:46" ht="15.5" x14ac:dyDescent="0.25">
      <c r="A494" s="60"/>
      <c r="B494" s="61"/>
      <c r="C494" s="61"/>
      <c r="D494" s="61"/>
      <c r="E494" s="61"/>
      <c r="F494" s="61"/>
      <c r="G494" s="61"/>
      <c r="H494" s="61"/>
      <c r="I494" s="61"/>
      <c r="J494" s="61"/>
      <c r="K494" s="61"/>
      <c r="L494" s="61"/>
      <c r="M494" s="61"/>
      <c r="N494" s="61"/>
      <c r="O494" s="61"/>
      <c r="P494" s="61"/>
      <c r="Q494" s="26"/>
      <c r="R494" s="61"/>
      <c r="S494" s="61"/>
      <c r="T494" s="61"/>
      <c r="U494" s="61"/>
      <c r="V494" s="61"/>
      <c r="W494" s="61"/>
      <c r="X494" s="61"/>
      <c r="Y494" s="61"/>
      <c r="Z494" s="61"/>
      <c r="AA494" s="61"/>
      <c r="AB494" s="61"/>
      <c r="AC494" s="61"/>
      <c r="AD494" s="61"/>
      <c r="AE494" s="61"/>
      <c r="AF494"/>
      <c r="AG494"/>
      <c r="AH494"/>
      <c r="AI494"/>
      <c r="AJ494"/>
      <c r="AK494"/>
      <c r="AL494"/>
      <c r="AM494"/>
      <c r="AN494"/>
      <c r="AO494"/>
      <c r="AP494"/>
      <c r="AQ494"/>
      <c r="AR494"/>
      <c r="AS494"/>
      <c r="AT494"/>
    </row>
    <row r="495" spans="1:46" ht="15.5" x14ac:dyDescent="0.25">
      <c r="A495" s="60" t="s">
        <v>63</v>
      </c>
      <c r="B495" s="61"/>
      <c r="C495" s="61"/>
      <c r="D495" s="61"/>
      <c r="E495" s="61"/>
      <c r="F495" s="61"/>
      <c r="G495" s="61"/>
      <c r="H495" s="61"/>
      <c r="I495" s="61"/>
      <c r="J495" s="61"/>
      <c r="K495" s="61"/>
      <c r="L495" s="61"/>
      <c r="M495" s="61"/>
      <c r="N495" s="61"/>
      <c r="O495" s="61"/>
      <c r="P495" s="61"/>
      <c r="Q495" s="26"/>
      <c r="R495" s="61"/>
      <c r="S495" s="61"/>
      <c r="T495" s="61"/>
      <c r="U495" s="61"/>
      <c r="V495" s="61"/>
      <c r="W495" s="61"/>
      <c r="X495" s="61"/>
      <c r="Y495" s="61"/>
      <c r="Z495" s="61"/>
      <c r="AA495" s="61"/>
      <c r="AB495" s="61"/>
      <c r="AC495" s="61"/>
      <c r="AD495" s="61"/>
      <c r="AE495" s="61"/>
      <c r="AF495"/>
      <c r="AG495"/>
      <c r="AH495"/>
      <c r="AI495"/>
      <c r="AJ495"/>
      <c r="AK495"/>
      <c r="AL495"/>
      <c r="AM495"/>
      <c r="AN495"/>
      <c r="AO495"/>
      <c r="AP495"/>
      <c r="AQ495"/>
      <c r="AR495"/>
      <c r="AS495"/>
      <c r="AT495"/>
    </row>
    <row r="496" spans="1:46" ht="15.5" x14ac:dyDescent="0.25">
      <c r="A496" s="57"/>
      <c r="B496" s="57"/>
      <c r="C496" s="57"/>
      <c r="D496" s="57"/>
      <c r="E496" s="57"/>
      <c r="F496" s="57"/>
      <c r="G496" s="57"/>
      <c r="H496" s="57"/>
      <c r="I496" s="57"/>
      <c r="J496" s="57"/>
      <c r="K496" s="57"/>
      <c r="L496" s="57"/>
      <c r="M496" s="57"/>
      <c r="N496" s="57"/>
      <c r="O496" s="57"/>
      <c r="P496" s="57"/>
      <c r="R496" s="57"/>
      <c r="S496" s="57"/>
      <c r="T496" s="57"/>
      <c r="U496" s="57"/>
      <c r="V496" s="57"/>
      <c r="W496" s="57"/>
      <c r="X496" s="57"/>
      <c r="Y496" s="57"/>
      <c r="Z496" s="57"/>
      <c r="AA496" s="57"/>
      <c r="AB496" s="57"/>
      <c r="AC496" s="57"/>
      <c r="AD496" s="57"/>
      <c r="AE496" s="57"/>
      <c r="AF496"/>
      <c r="AG496"/>
      <c r="AH496"/>
      <c r="AI496"/>
      <c r="AJ496"/>
      <c r="AK496"/>
      <c r="AL496"/>
      <c r="AM496"/>
      <c r="AN496"/>
      <c r="AO496"/>
      <c r="AP496"/>
      <c r="AQ496"/>
      <c r="AR496"/>
      <c r="AS496"/>
      <c r="AT496"/>
    </row>
    <row r="497" spans="1:46" ht="80.900000000000006" customHeight="1" thickBot="1" x14ac:dyDescent="0.3">
      <c r="A497" s="273" t="s">
        <v>728</v>
      </c>
      <c r="B497" s="273"/>
      <c r="C497" s="273"/>
      <c r="D497" s="273"/>
      <c r="E497" s="273"/>
      <c r="F497" s="273"/>
      <c r="G497" s="273"/>
      <c r="H497" s="273"/>
      <c r="I497" s="273"/>
      <c r="J497" s="273"/>
      <c r="K497" s="273"/>
      <c r="L497" s="273"/>
      <c r="M497" s="273"/>
      <c r="N497" s="273"/>
      <c r="O497" s="273"/>
      <c r="P497" s="273"/>
      <c r="Q497" s="62"/>
      <c r="R497" s="57"/>
      <c r="S497" s="57"/>
      <c r="T497" s="57"/>
      <c r="U497" s="57"/>
      <c r="V497" s="311"/>
      <c r="W497" s="311"/>
      <c r="X497" s="311"/>
      <c r="Y497" s="311"/>
      <c r="Z497" s="311"/>
      <c r="AA497" s="311"/>
      <c r="AB497" s="311"/>
      <c r="AC497" s="311"/>
      <c r="AD497" s="311"/>
      <c r="AE497" s="311"/>
      <c r="AF497" s="62"/>
      <c r="AG497" s="57"/>
      <c r="AH497" s="57"/>
      <c r="AI497" s="57"/>
      <c r="AJ497" s="57"/>
      <c r="AK497" s="311"/>
      <c r="AL497" s="311"/>
      <c r="AM497" s="311"/>
      <c r="AN497" s="311"/>
      <c r="AO497" s="311"/>
      <c r="AP497" s="311"/>
      <c r="AQ497" s="311"/>
      <c r="AR497" s="311"/>
      <c r="AS497" s="311"/>
      <c r="AT497" s="311"/>
    </row>
    <row r="498" spans="1:46" ht="45" customHeight="1" x14ac:dyDescent="0.25">
      <c r="A498" s="305" t="s">
        <v>44</v>
      </c>
      <c r="B498" s="305"/>
      <c r="C498" s="305"/>
      <c r="D498" s="305"/>
      <c r="E498" s="305"/>
      <c r="F498" s="305"/>
      <c r="G498" s="305"/>
      <c r="H498" s="305"/>
      <c r="I498" s="305"/>
      <c r="J498" s="305"/>
      <c r="K498" s="305"/>
      <c r="L498" s="305"/>
      <c r="M498" s="305"/>
      <c r="N498" s="305"/>
      <c r="O498" s="305"/>
      <c r="P498" s="305"/>
      <c r="Q498" s="63" t="s">
        <v>65</v>
      </c>
      <c r="R498" s="306" t="s">
        <v>66</v>
      </c>
      <c r="S498" s="306"/>
      <c r="T498" s="306"/>
      <c r="U498" s="306"/>
      <c r="V498" s="306"/>
      <c r="W498" s="306"/>
      <c r="X498" s="306"/>
      <c r="Y498" s="306"/>
      <c r="Z498" s="306"/>
      <c r="AA498" s="306"/>
      <c r="AB498" s="306"/>
      <c r="AC498" s="306"/>
      <c r="AD498" s="306"/>
      <c r="AE498" s="306"/>
      <c r="AF498" s="64" t="s">
        <v>65</v>
      </c>
      <c r="AG498" s="307" t="s">
        <v>8</v>
      </c>
      <c r="AH498" s="307"/>
      <c r="AI498" s="307"/>
      <c r="AJ498" s="307"/>
      <c r="AK498" s="307"/>
      <c r="AL498" s="307"/>
      <c r="AM498" s="307"/>
      <c r="AN498" s="307"/>
      <c r="AO498" s="307"/>
      <c r="AP498" s="307"/>
      <c r="AQ498" s="307"/>
      <c r="AR498" s="307"/>
      <c r="AS498" s="307"/>
      <c r="AT498" s="307"/>
    </row>
    <row r="499" spans="1:46" ht="45" customHeight="1" x14ac:dyDescent="0.25">
      <c r="A499" s="308" t="s">
        <v>403</v>
      </c>
      <c r="B499" s="308"/>
      <c r="C499" s="308"/>
      <c r="D499" s="308"/>
      <c r="E499" s="308"/>
      <c r="F499" s="308"/>
      <c r="G499" s="308"/>
      <c r="H499" s="308"/>
      <c r="I499" s="308"/>
      <c r="J499" s="308"/>
      <c r="K499" s="308"/>
      <c r="L499" s="308"/>
      <c r="M499" s="308"/>
      <c r="N499" s="308"/>
      <c r="O499" s="308"/>
      <c r="P499" s="308"/>
      <c r="Q499" s="65">
        <v>0</v>
      </c>
      <c r="R499" s="309" t="s">
        <v>404</v>
      </c>
      <c r="S499" s="309"/>
      <c r="T499" s="309"/>
      <c r="U499" s="309"/>
      <c r="V499" s="309"/>
      <c r="W499" s="309"/>
      <c r="X499" s="309"/>
      <c r="Y499" s="309"/>
      <c r="Z499" s="309"/>
      <c r="AA499" s="309"/>
      <c r="AB499" s="309"/>
      <c r="AC499" s="309"/>
      <c r="AD499" s="309"/>
      <c r="AE499" s="309"/>
      <c r="AF499" s="65">
        <v>0</v>
      </c>
      <c r="AG499" s="309" t="s">
        <v>405</v>
      </c>
      <c r="AH499" s="309"/>
      <c r="AI499" s="309"/>
      <c r="AJ499" s="309"/>
      <c r="AK499" s="309"/>
      <c r="AL499" s="309"/>
      <c r="AM499" s="309"/>
      <c r="AN499" s="309"/>
      <c r="AO499" s="309"/>
      <c r="AP499" s="309"/>
      <c r="AQ499" s="309"/>
      <c r="AR499" s="309"/>
      <c r="AS499" s="309"/>
      <c r="AT499" s="309"/>
    </row>
    <row r="500" spans="1:46" ht="45" customHeight="1" x14ac:dyDescent="0.25">
      <c r="A500" s="308" t="s">
        <v>441</v>
      </c>
      <c r="B500" s="308"/>
      <c r="C500" s="308"/>
      <c r="D500" s="308"/>
      <c r="E500" s="308"/>
      <c r="F500" s="308"/>
      <c r="G500" s="308"/>
      <c r="H500" s="308"/>
      <c r="I500" s="308"/>
      <c r="J500" s="308"/>
      <c r="K500" s="308"/>
      <c r="L500" s="308"/>
      <c r="M500" s="308"/>
      <c r="N500" s="308"/>
      <c r="O500" s="308"/>
      <c r="P500" s="308"/>
      <c r="Q500" s="65">
        <v>0</v>
      </c>
      <c r="R500" s="312"/>
      <c r="S500" s="312"/>
      <c r="T500" s="312"/>
      <c r="U500" s="312"/>
      <c r="V500" s="312"/>
      <c r="W500" s="312"/>
      <c r="X500" s="312"/>
      <c r="Y500" s="312"/>
      <c r="Z500" s="312"/>
      <c r="AA500" s="312"/>
      <c r="AB500" s="312"/>
      <c r="AC500" s="312"/>
      <c r="AD500" s="312"/>
      <c r="AE500" s="312"/>
      <c r="AF500" s="65">
        <v>0</v>
      </c>
      <c r="AG500" s="312"/>
      <c r="AH500" s="312"/>
      <c r="AI500" s="312"/>
      <c r="AJ500" s="312"/>
      <c r="AK500" s="312"/>
      <c r="AL500" s="312"/>
      <c r="AM500" s="312"/>
      <c r="AN500" s="312"/>
      <c r="AO500" s="312"/>
      <c r="AP500" s="312"/>
      <c r="AQ500" s="312"/>
      <c r="AR500" s="312"/>
      <c r="AS500" s="312"/>
      <c r="AT500" s="312"/>
    </row>
    <row r="501" spans="1:46" ht="45" customHeight="1" x14ac:dyDescent="0.25">
      <c r="A501" s="308" t="s">
        <v>729</v>
      </c>
      <c r="B501" s="308"/>
      <c r="C501" s="308"/>
      <c r="D501" s="308"/>
      <c r="E501" s="308"/>
      <c r="F501" s="308"/>
      <c r="G501" s="308"/>
      <c r="H501" s="308"/>
      <c r="I501" s="308"/>
      <c r="J501" s="308"/>
      <c r="K501" s="308"/>
      <c r="L501" s="308"/>
      <c r="M501" s="308"/>
      <c r="N501" s="308"/>
      <c r="O501" s="308"/>
      <c r="P501" s="308"/>
      <c r="Q501" s="65">
        <v>0</v>
      </c>
      <c r="R501" s="312"/>
      <c r="S501" s="312"/>
      <c r="T501" s="312"/>
      <c r="U501" s="312"/>
      <c r="V501" s="312"/>
      <c r="W501" s="312"/>
      <c r="X501" s="312"/>
      <c r="Y501" s="312"/>
      <c r="Z501" s="312"/>
      <c r="AA501" s="312"/>
      <c r="AB501" s="312"/>
      <c r="AC501" s="312"/>
      <c r="AD501" s="312"/>
      <c r="AE501" s="312"/>
      <c r="AF501" s="65">
        <v>0</v>
      </c>
      <c r="AG501" s="312"/>
      <c r="AH501" s="312"/>
      <c r="AI501" s="312"/>
      <c r="AJ501" s="312"/>
      <c r="AK501" s="312"/>
      <c r="AL501" s="312"/>
      <c r="AM501" s="312"/>
      <c r="AN501" s="312"/>
      <c r="AO501" s="312"/>
      <c r="AP501" s="312"/>
      <c r="AQ501" s="312"/>
      <c r="AR501" s="312"/>
      <c r="AS501" s="312"/>
      <c r="AT501" s="312"/>
    </row>
    <row r="502" spans="1:46" ht="45" customHeight="1" x14ac:dyDescent="0.25">
      <c r="A502" s="308" t="s">
        <v>730</v>
      </c>
      <c r="B502" s="308"/>
      <c r="C502" s="308"/>
      <c r="D502" s="308"/>
      <c r="E502" s="308"/>
      <c r="F502" s="308"/>
      <c r="G502" s="308"/>
      <c r="H502" s="308"/>
      <c r="I502" s="308"/>
      <c r="J502" s="308"/>
      <c r="K502" s="308"/>
      <c r="L502" s="308"/>
      <c r="M502" s="308"/>
      <c r="N502" s="308"/>
      <c r="O502" s="308"/>
      <c r="P502" s="308"/>
      <c r="Q502" s="65">
        <v>0</v>
      </c>
      <c r="R502" s="312"/>
      <c r="S502" s="312"/>
      <c r="T502" s="312"/>
      <c r="U502" s="312"/>
      <c r="V502" s="312"/>
      <c r="W502" s="312"/>
      <c r="X502" s="312"/>
      <c r="Y502" s="312"/>
      <c r="Z502" s="312"/>
      <c r="AA502" s="312"/>
      <c r="AB502" s="312"/>
      <c r="AC502" s="312"/>
      <c r="AD502" s="312"/>
      <c r="AE502" s="312"/>
      <c r="AF502" s="65">
        <v>0</v>
      </c>
      <c r="AG502" s="312"/>
      <c r="AH502" s="312"/>
      <c r="AI502" s="312"/>
      <c r="AJ502" s="312"/>
      <c r="AK502" s="312"/>
      <c r="AL502" s="312"/>
      <c r="AM502" s="312"/>
      <c r="AN502" s="312"/>
      <c r="AO502" s="312"/>
      <c r="AP502" s="312"/>
      <c r="AQ502" s="312"/>
      <c r="AR502" s="312"/>
      <c r="AS502" s="312"/>
      <c r="AT502" s="312"/>
    </row>
    <row r="503" spans="1:46" ht="45" customHeight="1" x14ac:dyDescent="0.25">
      <c r="A503" s="308" t="s">
        <v>731</v>
      </c>
      <c r="B503" s="308"/>
      <c r="C503" s="308"/>
      <c r="D503" s="308"/>
      <c r="E503" s="308"/>
      <c r="F503" s="308"/>
      <c r="G503" s="308"/>
      <c r="H503" s="308"/>
      <c r="I503" s="308"/>
      <c r="J503" s="308"/>
      <c r="K503" s="308"/>
      <c r="L503" s="308"/>
      <c r="M503" s="308"/>
      <c r="N503" s="308"/>
      <c r="O503" s="308"/>
      <c r="P503" s="308"/>
      <c r="Q503" s="65">
        <v>0</v>
      </c>
      <c r="R503" s="312"/>
      <c r="S503" s="312"/>
      <c r="T503" s="312"/>
      <c r="U503" s="312"/>
      <c r="V503" s="312"/>
      <c r="W503" s="312"/>
      <c r="X503" s="312"/>
      <c r="Y503" s="312"/>
      <c r="Z503" s="312"/>
      <c r="AA503" s="312"/>
      <c r="AB503" s="312"/>
      <c r="AC503" s="312"/>
      <c r="AD503" s="312"/>
      <c r="AE503" s="312"/>
      <c r="AF503" s="65">
        <v>0</v>
      </c>
      <c r="AG503" s="312"/>
      <c r="AH503" s="312"/>
      <c r="AI503" s="312"/>
      <c r="AJ503" s="312"/>
      <c r="AK503" s="312"/>
      <c r="AL503" s="312"/>
      <c r="AM503" s="312"/>
      <c r="AN503" s="312"/>
      <c r="AO503" s="312"/>
      <c r="AP503" s="312"/>
      <c r="AQ503" s="312"/>
      <c r="AR503" s="312"/>
      <c r="AS503" s="312"/>
      <c r="AT503" s="312"/>
    </row>
    <row r="504" spans="1:46" ht="45" customHeight="1" x14ac:dyDescent="0.25">
      <c r="A504" s="308" t="s">
        <v>732</v>
      </c>
      <c r="B504" s="308"/>
      <c r="C504" s="308"/>
      <c r="D504" s="308"/>
      <c r="E504" s="308"/>
      <c r="F504" s="308"/>
      <c r="G504" s="308"/>
      <c r="H504" s="308"/>
      <c r="I504" s="308"/>
      <c r="J504" s="308"/>
      <c r="K504" s="308"/>
      <c r="L504" s="308"/>
      <c r="M504" s="308"/>
      <c r="N504" s="308"/>
      <c r="O504" s="308"/>
      <c r="P504" s="308"/>
      <c r="Q504" s="65">
        <v>0</v>
      </c>
      <c r="R504" s="309"/>
      <c r="S504" s="309"/>
      <c r="T504" s="309"/>
      <c r="U504" s="309"/>
      <c r="V504" s="309"/>
      <c r="W504" s="309"/>
      <c r="X504" s="309"/>
      <c r="Y504" s="309"/>
      <c r="Z504" s="309"/>
      <c r="AA504" s="309"/>
      <c r="AB504" s="309"/>
      <c r="AC504" s="309"/>
      <c r="AD504" s="309"/>
      <c r="AE504" s="309"/>
      <c r="AF504" s="65">
        <v>0</v>
      </c>
      <c r="AG504" s="309"/>
      <c r="AH504" s="309"/>
      <c r="AI504" s="309"/>
      <c r="AJ504" s="309"/>
      <c r="AK504" s="309"/>
      <c r="AL504" s="309"/>
      <c r="AM504" s="309"/>
      <c r="AN504" s="309"/>
      <c r="AO504" s="309"/>
      <c r="AP504" s="309"/>
      <c r="AQ504" s="309"/>
      <c r="AR504" s="309"/>
      <c r="AS504" s="309"/>
      <c r="AT504" s="309"/>
    </row>
    <row r="505" spans="1:46" ht="45" customHeight="1" x14ac:dyDescent="0.25">
      <c r="A505" s="308" t="s">
        <v>733</v>
      </c>
      <c r="B505" s="308"/>
      <c r="C505" s="308"/>
      <c r="D505" s="308"/>
      <c r="E505" s="308"/>
      <c r="F505" s="308"/>
      <c r="G505" s="308"/>
      <c r="H505" s="308"/>
      <c r="I505" s="308"/>
      <c r="J505" s="308"/>
      <c r="K505" s="308"/>
      <c r="L505" s="308"/>
      <c r="M505" s="308"/>
      <c r="N505" s="308"/>
      <c r="O505" s="308"/>
      <c r="P505" s="308"/>
      <c r="Q505" s="65">
        <v>0</v>
      </c>
      <c r="R505" s="309"/>
      <c r="S505" s="309"/>
      <c r="T505" s="309"/>
      <c r="U505" s="309"/>
      <c r="V505" s="309"/>
      <c r="W505" s="309"/>
      <c r="X505" s="309"/>
      <c r="Y505" s="309"/>
      <c r="Z505" s="309"/>
      <c r="AA505" s="309"/>
      <c r="AB505" s="309"/>
      <c r="AC505" s="309"/>
      <c r="AD505" s="309"/>
      <c r="AE505" s="309"/>
      <c r="AF505" s="65">
        <v>0</v>
      </c>
      <c r="AG505" s="309"/>
      <c r="AH505" s="309"/>
      <c r="AI505" s="309"/>
      <c r="AJ505" s="309"/>
      <c r="AK505" s="309"/>
      <c r="AL505" s="309"/>
      <c r="AM505" s="309"/>
      <c r="AN505" s="309"/>
      <c r="AO505" s="309"/>
      <c r="AP505" s="309"/>
      <c r="AQ505" s="309"/>
      <c r="AR505" s="309"/>
      <c r="AS505" s="309"/>
      <c r="AT505" s="309"/>
    </row>
    <row r="506" spans="1:46" ht="45" customHeight="1" x14ac:dyDescent="0.25">
      <c r="A506" s="308" t="s">
        <v>734</v>
      </c>
      <c r="B506" s="308"/>
      <c r="C506" s="308"/>
      <c r="D506" s="308"/>
      <c r="E506" s="308"/>
      <c r="F506" s="308"/>
      <c r="G506" s="308"/>
      <c r="H506" s="308"/>
      <c r="I506" s="308"/>
      <c r="J506" s="308"/>
      <c r="K506" s="308"/>
      <c r="L506" s="308"/>
      <c r="M506" s="308"/>
      <c r="N506" s="308"/>
      <c r="O506" s="308"/>
      <c r="P506" s="308"/>
      <c r="Q506" s="65">
        <v>0</v>
      </c>
      <c r="R506" s="309"/>
      <c r="S506" s="309"/>
      <c r="T506" s="309"/>
      <c r="U506" s="309"/>
      <c r="V506" s="309"/>
      <c r="W506" s="309"/>
      <c r="X506" s="309"/>
      <c r="Y506" s="309"/>
      <c r="Z506" s="309"/>
      <c r="AA506" s="309"/>
      <c r="AB506" s="309"/>
      <c r="AC506" s="309"/>
      <c r="AD506" s="309"/>
      <c r="AE506" s="309"/>
      <c r="AF506" s="65">
        <v>0</v>
      </c>
      <c r="AG506" s="309"/>
      <c r="AH506" s="309"/>
      <c r="AI506" s="309"/>
      <c r="AJ506" s="309"/>
      <c r="AK506" s="309"/>
      <c r="AL506" s="309"/>
      <c r="AM506" s="309"/>
      <c r="AN506" s="309"/>
      <c r="AO506" s="309"/>
      <c r="AP506" s="309"/>
      <c r="AQ506" s="309"/>
      <c r="AR506" s="309"/>
      <c r="AS506" s="309"/>
      <c r="AT506" s="309"/>
    </row>
    <row r="507" spans="1:46" ht="45" customHeight="1" x14ac:dyDescent="0.25">
      <c r="A507" s="308" t="s">
        <v>735</v>
      </c>
      <c r="B507" s="308"/>
      <c r="C507" s="308"/>
      <c r="D507" s="308"/>
      <c r="E507" s="308"/>
      <c r="F507" s="308"/>
      <c r="G507" s="308"/>
      <c r="H507" s="308"/>
      <c r="I507" s="308"/>
      <c r="J507" s="308"/>
      <c r="K507" s="308"/>
      <c r="L507" s="308"/>
      <c r="M507" s="308"/>
      <c r="N507" s="308"/>
      <c r="O507" s="308"/>
      <c r="P507" s="308"/>
      <c r="Q507" s="65">
        <v>0</v>
      </c>
      <c r="R507" s="312"/>
      <c r="S507" s="312"/>
      <c r="T507" s="312"/>
      <c r="U507" s="312"/>
      <c r="V507" s="312"/>
      <c r="W507" s="312"/>
      <c r="X507" s="312"/>
      <c r="Y507" s="312"/>
      <c r="Z507" s="312"/>
      <c r="AA507" s="312"/>
      <c r="AB507" s="312"/>
      <c r="AC507" s="312"/>
      <c r="AD507" s="312"/>
      <c r="AE507" s="312"/>
      <c r="AF507" s="65">
        <v>0</v>
      </c>
      <c r="AG507" s="312"/>
      <c r="AH507" s="312"/>
      <c r="AI507" s="312"/>
      <c r="AJ507" s="312"/>
      <c r="AK507" s="312"/>
      <c r="AL507" s="312"/>
      <c r="AM507" s="312"/>
      <c r="AN507" s="312"/>
      <c r="AO507" s="312"/>
      <c r="AP507" s="312"/>
      <c r="AQ507" s="312"/>
      <c r="AR507" s="312"/>
      <c r="AS507" s="312"/>
      <c r="AT507" s="312"/>
    </row>
    <row r="508" spans="1:46" ht="45" customHeight="1" x14ac:dyDescent="0.25">
      <c r="A508" s="308" t="s">
        <v>736</v>
      </c>
      <c r="B508" s="308"/>
      <c r="C508" s="308"/>
      <c r="D508" s="308"/>
      <c r="E508" s="308"/>
      <c r="F508" s="308"/>
      <c r="G508" s="308"/>
      <c r="H508" s="308"/>
      <c r="I508" s="308"/>
      <c r="J508" s="308"/>
      <c r="K508" s="308"/>
      <c r="L508" s="308"/>
      <c r="M508" s="308"/>
      <c r="N508" s="308"/>
      <c r="O508" s="308"/>
      <c r="P508" s="308"/>
      <c r="Q508" s="65">
        <v>0</v>
      </c>
      <c r="R508" s="312"/>
      <c r="S508" s="312"/>
      <c r="T508" s="312"/>
      <c r="U508" s="312"/>
      <c r="V508" s="312"/>
      <c r="W508" s="312"/>
      <c r="X508" s="312"/>
      <c r="Y508" s="312"/>
      <c r="Z508" s="312"/>
      <c r="AA508" s="312"/>
      <c r="AB508" s="312"/>
      <c r="AC508" s="312"/>
      <c r="AD508" s="312"/>
      <c r="AE508" s="312"/>
      <c r="AF508" s="65">
        <v>0</v>
      </c>
      <c r="AG508" s="312"/>
      <c r="AH508" s="312"/>
      <c r="AI508" s="312"/>
      <c r="AJ508" s="312"/>
      <c r="AK508" s="312"/>
      <c r="AL508" s="312"/>
      <c r="AM508" s="312"/>
      <c r="AN508" s="312"/>
      <c r="AO508" s="312"/>
      <c r="AP508" s="312"/>
      <c r="AQ508" s="312"/>
      <c r="AR508" s="312"/>
      <c r="AS508" s="312"/>
      <c r="AT508" s="312"/>
    </row>
    <row r="509" spans="1:46" ht="45" customHeight="1" x14ac:dyDescent="0.25">
      <c r="A509" s="308" t="s">
        <v>737</v>
      </c>
      <c r="B509" s="308"/>
      <c r="C509" s="308"/>
      <c r="D509" s="308"/>
      <c r="E509" s="308"/>
      <c r="F509" s="308"/>
      <c r="G509" s="308"/>
      <c r="H509" s="308"/>
      <c r="I509" s="308"/>
      <c r="J509" s="308"/>
      <c r="K509" s="308"/>
      <c r="L509" s="308"/>
      <c r="M509" s="308"/>
      <c r="N509" s="308"/>
      <c r="O509" s="308"/>
      <c r="P509" s="308"/>
      <c r="Q509" s="65">
        <v>0</v>
      </c>
      <c r="R509" s="312"/>
      <c r="S509" s="312"/>
      <c r="T509" s="312"/>
      <c r="U509" s="312"/>
      <c r="V509" s="312"/>
      <c r="W509" s="312"/>
      <c r="X509" s="312"/>
      <c r="Y509" s="312"/>
      <c r="Z509" s="312"/>
      <c r="AA509" s="312"/>
      <c r="AB509" s="312"/>
      <c r="AC509" s="312"/>
      <c r="AD509" s="312"/>
      <c r="AE509" s="312"/>
      <c r="AF509" s="65">
        <v>0</v>
      </c>
      <c r="AG509" s="312"/>
      <c r="AH509" s="312"/>
      <c r="AI509" s="312"/>
      <c r="AJ509" s="312"/>
      <c r="AK509" s="312"/>
      <c r="AL509" s="312"/>
      <c r="AM509" s="312"/>
      <c r="AN509" s="312"/>
      <c r="AO509" s="312"/>
      <c r="AP509" s="312"/>
      <c r="AQ509" s="312"/>
      <c r="AR509" s="312"/>
      <c r="AS509" s="312"/>
      <c r="AT509" s="312"/>
    </row>
    <row r="510" spans="1:46" ht="45" customHeight="1" x14ac:dyDescent="0.25">
      <c r="A510" s="308" t="s">
        <v>738</v>
      </c>
      <c r="B510" s="308"/>
      <c r="C510" s="308"/>
      <c r="D510" s="308"/>
      <c r="E510" s="308"/>
      <c r="F510" s="308"/>
      <c r="G510" s="308"/>
      <c r="H510" s="308"/>
      <c r="I510" s="308"/>
      <c r="J510" s="308"/>
      <c r="K510" s="308"/>
      <c r="L510" s="308"/>
      <c r="M510" s="308"/>
      <c r="N510" s="308"/>
      <c r="O510" s="308"/>
      <c r="P510" s="308"/>
      <c r="Q510" s="65">
        <v>0</v>
      </c>
      <c r="R510" s="312"/>
      <c r="S510" s="312"/>
      <c r="T510" s="312"/>
      <c r="U510" s="312"/>
      <c r="V510" s="312"/>
      <c r="W510" s="312"/>
      <c r="X510" s="312"/>
      <c r="Y510" s="312"/>
      <c r="Z510" s="312"/>
      <c r="AA510" s="312"/>
      <c r="AB510" s="312"/>
      <c r="AC510" s="312"/>
      <c r="AD510" s="312"/>
      <c r="AE510" s="312"/>
      <c r="AF510" s="65">
        <v>0</v>
      </c>
      <c r="AG510" s="312"/>
      <c r="AH510" s="312"/>
      <c r="AI510" s="312"/>
      <c r="AJ510" s="312"/>
      <c r="AK510" s="312"/>
      <c r="AL510" s="312"/>
      <c r="AM510" s="312"/>
      <c r="AN510" s="312"/>
      <c r="AO510" s="312"/>
      <c r="AP510" s="312"/>
      <c r="AQ510" s="312"/>
      <c r="AR510" s="312"/>
      <c r="AS510" s="312"/>
      <c r="AT510" s="312"/>
    </row>
    <row r="511" spans="1:46" ht="45" customHeight="1" x14ac:dyDescent="0.25">
      <c r="A511" s="308" t="s">
        <v>739</v>
      </c>
      <c r="B511" s="308"/>
      <c r="C511" s="308"/>
      <c r="D511" s="308"/>
      <c r="E511" s="308"/>
      <c r="F511" s="308"/>
      <c r="G511" s="308"/>
      <c r="H511" s="308"/>
      <c r="I511" s="308"/>
      <c r="J511" s="308"/>
      <c r="K511" s="308"/>
      <c r="L511" s="308"/>
      <c r="M511" s="308"/>
      <c r="N511" s="308"/>
      <c r="O511" s="308"/>
      <c r="P511" s="308"/>
      <c r="Q511" s="65">
        <v>0</v>
      </c>
      <c r="R511" s="309"/>
      <c r="S511" s="309"/>
      <c r="T511" s="309"/>
      <c r="U511" s="309"/>
      <c r="V511" s="309"/>
      <c r="W511" s="309"/>
      <c r="X511" s="309"/>
      <c r="Y511" s="309"/>
      <c r="Z511" s="309"/>
      <c r="AA511" s="309"/>
      <c r="AB511" s="309"/>
      <c r="AC511" s="309"/>
      <c r="AD511" s="309"/>
      <c r="AE511" s="309"/>
      <c r="AF511" s="65">
        <v>0</v>
      </c>
      <c r="AG511" s="309"/>
      <c r="AH511" s="309"/>
      <c r="AI511" s="309"/>
      <c r="AJ511" s="309"/>
      <c r="AK511" s="309"/>
      <c r="AL511" s="309"/>
      <c r="AM511" s="309"/>
      <c r="AN511" s="309"/>
      <c r="AO511" s="309"/>
      <c r="AP511" s="309"/>
      <c r="AQ511" s="309"/>
      <c r="AR511" s="309"/>
      <c r="AS511" s="309"/>
      <c r="AT511" s="309"/>
    </row>
    <row r="512" spans="1:46" ht="72.650000000000006" customHeight="1" x14ac:dyDescent="0.25">
      <c r="A512" s="308" t="s">
        <v>740</v>
      </c>
      <c r="B512" s="308"/>
      <c r="C512" s="308"/>
      <c r="D512" s="308"/>
      <c r="E512" s="308"/>
      <c r="F512" s="308"/>
      <c r="G512" s="308"/>
      <c r="H512" s="308"/>
      <c r="I512" s="308"/>
      <c r="J512" s="308"/>
      <c r="K512" s="308"/>
      <c r="L512" s="308"/>
      <c r="M512" s="308"/>
      <c r="N512" s="308"/>
      <c r="O512" s="308"/>
      <c r="P512" s="308"/>
      <c r="Q512" s="65">
        <v>0</v>
      </c>
      <c r="R512" s="309"/>
      <c r="S512" s="309"/>
      <c r="T512" s="309"/>
      <c r="U512" s="309"/>
      <c r="V512" s="309"/>
      <c r="W512" s="309"/>
      <c r="X512" s="309"/>
      <c r="Y512" s="309"/>
      <c r="Z512" s="309"/>
      <c r="AA512" s="309"/>
      <c r="AB512" s="309"/>
      <c r="AC512" s="309"/>
      <c r="AD512" s="309"/>
      <c r="AE512" s="309"/>
      <c r="AF512" s="65">
        <v>0</v>
      </c>
      <c r="AG512" s="309"/>
      <c r="AH512" s="309"/>
      <c r="AI512" s="309"/>
      <c r="AJ512" s="309"/>
      <c r="AK512" s="309"/>
      <c r="AL512" s="309"/>
      <c r="AM512" s="309"/>
      <c r="AN512" s="309"/>
      <c r="AO512" s="309"/>
      <c r="AP512" s="309"/>
      <c r="AQ512" s="309"/>
      <c r="AR512" s="309"/>
      <c r="AS512" s="309"/>
      <c r="AT512" s="309"/>
    </row>
    <row r="513" spans="1:46" ht="54" customHeight="1" x14ac:dyDescent="0.25">
      <c r="A513" s="308" t="s">
        <v>741</v>
      </c>
      <c r="B513" s="308"/>
      <c r="C513" s="308"/>
      <c r="D513" s="308"/>
      <c r="E513" s="308"/>
      <c r="F513" s="308"/>
      <c r="G513" s="308"/>
      <c r="H513" s="308"/>
      <c r="I513" s="308"/>
      <c r="J513" s="308"/>
      <c r="K513" s="308"/>
      <c r="L513" s="308"/>
      <c r="M513" s="308"/>
      <c r="N513" s="308"/>
      <c r="O513" s="308"/>
      <c r="P513" s="308"/>
      <c r="Q513" s="65">
        <v>0</v>
      </c>
      <c r="R513" s="312"/>
      <c r="S513" s="312"/>
      <c r="T513" s="312"/>
      <c r="U513" s="312"/>
      <c r="V513" s="312"/>
      <c r="W513" s="312"/>
      <c r="X513" s="312"/>
      <c r="Y513" s="312"/>
      <c r="Z513" s="312"/>
      <c r="AA513" s="312"/>
      <c r="AB513" s="312"/>
      <c r="AC513" s="312"/>
      <c r="AD513" s="312"/>
      <c r="AE513" s="312"/>
      <c r="AF513" s="65">
        <v>0</v>
      </c>
      <c r="AG513" s="312"/>
      <c r="AH513" s="312"/>
      <c r="AI513" s="312"/>
      <c r="AJ513" s="312"/>
      <c r="AK513" s="312"/>
      <c r="AL513" s="312"/>
      <c r="AM513" s="312"/>
      <c r="AN513" s="312"/>
      <c r="AO513" s="312"/>
      <c r="AP513" s="312"/>
      <c r="AQ513" s="312"/>
      <c r="AR513" s="312"/>
      <c r="AS513" s="312"/>
      <c r="AT513" s="312"/>
    </row>
    <row r="514" spans="1:46" ht="45" customHeight="1" x14ac:dyDescent="0.25">
      <c r="A514" s="308" t="s">
        <v>742</v>
      </c>
      <c r="B514" s="308"/>
      <c r="C514" s="308"/>
      <c r="D514" s="308"/>
      <c r="E514" s="308"/>
      <c r="F514" s="308"/>
      <c r="G514" s="308"/>
      <c r="H514" s="308"/>
      <c r="I514" s="308"/>
      <c r="J514" s="308"/>
      <c r="K514" s="308"/>
      <c r="L514" s="308"/>
      <c r="M514" s="308"/>
      <c r="N514" s="308"/>
      <c r="O514" s="308"/>
      <c r="P514" s="308"/>
      <c r="Q514" s="65">
        <v>0</v>
      </c>
      <c r="R514" s="312"/>
      <c r="S514" s="312"/>
      <c r="T514" s="312"/>
      <c r="U514" s="312"/>
      <c r="V514" s="312"/>
      <c r="W514" s="312"/>
      <c r="X514" s="312"/>
      <c r="Y514" s="312"/>
      <c r="Z514" s="312"/>
      <c r="AA514" s="312"/>
      <c r="AB514" s="312"/>
      <c r="AC514" s="312"/>
      <c r="AD514" s="312"/>
      <c r="AE514" s="312"/>
      <c r="AF514" s="65">
        <v>0</v>
      </c>
      <c r="AG514" s="312"/>
      <c r="AH514" s="312"/>
      <c r="AI514" s="312"/>
      <c r="AJ514" s="312"/>
      <c r="AK514" s="312"/>
      <c r="AL514" s="312"/>
      <c r="AM514" s="312"/>
      <c r="AN514" s="312"/>
      <c r="AO514" s="312"/>
      <c r="AP514" s="312"/>
      <c r="AQ514" s="312"/>
      <c r="AR514" s="312"/>
      <c r="AS514" s="312"/>
      <c r="AT514" s="312"/>
    </row>
    <row r="515" spans="1:46" ht="45" customHeight="1" x14ac:dyDescent="0.25">
      <c r="A515" s="308" t="s">
        <v>743</v>
      </c>
      <c r="B515" s="308"/>
      <c r="C515" s="308"/>
      <c r="D515" s="308"/>
      <c r="E515" s="308"/>
      <c r="F515" s="308"/>
      <c r="G515" s="308"/>
      <c r="H515" s="308"/>
      <c r="I515" s="308"/>
      <c r="J515" s="308"/>
      <c r="K515" s="308"/>
      <c r="L515" s="308"/>
      <c r="M515" s="308"/>
      <c r="N515" s="308"/>
      <c r="O515" s="308"/>
      <c r="P515" s="308"/>
      <c r="Q515" s="65">
        <v>0</v>
      </c>
      <c r="R515" s="312"/>
      <c r="S515" s="312"/>
      <c r="T515" s="312"/>
      <c r="U515" s="312"/>
      <c r="V515" s="312"/>
      <c r="W515" s="312"/>
      <c r="X515" s="312"/>
      <c r="Y515" s="312"/>
      <c r="Z515" s="312"/>
      <c r="AA515" s="312"/>
      <c r="AB515" s="312"/>
      <c r="AC515" s="312"/>
      <c r="AD515" s="312"/>
      <c r="AE515" s="312"/>
      <c r="AF515" s="65">
        <v>0</v>
      </c>
      <c r="AG515" s="312"/>
      <c r="AH515" s="312"/>
      <c r="AI515" s="312"/>
      <c r="AJ515" s="312"/>
      <c r="AK515" s="312"/>
      <c r="AL515" s="312"/>
      <c r="AM515" s="312"/>
      <c r="AN515" s="312"/>
      <c r="AO515" s="312"/>
      <c r="AP515" s="312"/>
      <c r="AQ515" s="312"/>
      <c r="AR515" s="312"/>
      <c r="AS515" s="312"/>
      <c r="AT515" s="312"/>
    </row>
    <row r="516" spans="1:46" ht="45" customHeight="1" x14ac:dyDescent="0.25">
      <c r="A516" s="308" t="s">
        <v>744</v>
      </c>
      <c r="B516" s="308"/>
      <c r="C516" s="308"/>
      <c r="D516" s="308"/>
      <c r="E516" s="308"/>
      <c r="F516" s="308"/>
      <c r="G516" s="308"/>
      <c r="H516" s="308"/>
      <c r="I516" s="308"/>
      <c r="J516" s="308"/>
      <c r="K516" s="308"/>
      <c r="L516" s="308"/>
      <c r="M516" s="308"/>
      <c r="N516" s="308"/>
      <c r="O516" s="308"/>
      <c r="P516" s="308"/>
      <c r="Q516" s="65">
        <v>0</v>
      </c>
      <c r="R516" s="312"/>
      <c r="S516" s="312"/>
      <c r="T516" s="312"/>
      <c r="U516" s="312"/>
      <c r="V516" s="312"/>
      <c r="W516" s="312"/>
      <c r="X516" s="312"/>
      <c r="Y516" s="312"/>
      <c r="Z516" s="312"/>
      <c r="AA516" s="312"/>
      <c r="AB516" s="312"/>
      <c r="AC516" s="312"/>
      <c r="AD516" s="312"/>
      <c r="AE516" s="312"/>
      <c r="AF516" s="65">
        <v>0</v>
      </c>
      <c r="AG516" s="312"/>
      <c r="AH516" s="312"/>
      <c r="AI516" s="312"/>
      <c r="AJ516" s="312"/>
      <c r="AK516" s="312"/>
      <c r="AL516" s="312"/>
      <c r="AM516" s="312"/>
      <c r="AN516" s="312"/>
      <c r="AO516" s="312"/>
      <c r="AP516" s="312"/>
      <c r="AQ516" s="312"/>
      <c r="AR516" s="312"/>
      <c r="AS516" s="312"/>
      <c r="AT516" s="312"/>
    </row>
    <row r="517" spans="1:46" ht="45" customHeight="1" x14ac:dyDescent="0.25">
      <c r="A517" s="308" t="s">
        <v>745</v>
      </c>
      <c r="B517" s="308"/>
      <c r="C517" s="308"/>
      <c r="D517" s="308"/>
      <c r="E517" s="308"/>
      <c r="F517" s="308"/>
      <c r="G517" s="308"/>
      <c r="H517" s="308"/>
      <c r="I517" s="308"/>
      <c r="J517" s="308"/>
      <c r="K517" s="308"/>
      <c r="L517" s="308"/>
      <c r="M517" s="308"/>
      <c r="N517" s="308"/>
      <c r="O517" s="308"/>
      <c r="P517" s="308"/>
      <c r="Q517" s="65">
        <v>0</v>
      </c>
      <c r="R517" s="312"/>
      <c r="S517" s="312"/>
      <c r="T517" s="312"/>
      <c r="U517" s="312"/>
      <c r="V517" s="312"/>
      <c r="W517" s="312"/>
      <c r="X517" s="312"/>
      <c r="Y517" s="312"/>
      <c r="Z517" s="312"/>
      <c r="AA517" s="312"/>
      <c r="AB517" s="312"/>
      <c r="AC517" s="312"/>
      <c r="AD517" s="312"/>
      <c r="AE517" s="312"/>
      <c r="AF517" s="65">
        <v>0</v>
      </c>
      <c r="AG517" s="312"/>
      <c r="AH517" s="312"/>
      <c r="AI517" s="312"/>
      <c r="AJ517" s="312"/>
      <c r="AK517" s="312"/>
      <c r="AL517" s="312"/>
      <c r="AM517" s="312"/>
      <c r="AN517" s="312"/>
      <c r="AO517" s="312"/>
      <c r="AP517" s="312"/>
      <c r="AQ517" s="312"/>
      <c r="AR517" s="312"/>
      <c r="AS517" s="312"/>
      <c r="AT517" s="312"/>
    </row>
    <row r="518" spans="1:46" ht="45" customHeight="1" thickTop="1" thickBot="1" x14ac:dyDescent="0.3">
      <c r="A518" s="57"/>
      <c r="B518" s="57"/>
      <c r="C518" s="57"/>
      <c r="D518" s="57"/>
      <c r="E518" s="57"/>
      <c r="F518" s="57"/>
      <c r="G518" s="57"/>
      <c r="H518" s="57"/>
      <c r="I518" s="57"/>
      <c r="J518" s="57"/>
      <c r="K518" s="57"/>
      <c r="L518" s="57"/>
      <c r="M518" s="57"/>
      <c r="N518" s="57"/>
      <c r="O518" s="57"/>
      <c r="P518" s="57"/>
      <c r="Q518" s="66"/>
      <c r="R518" s="57"/>
      <c r="S518" s="57"/>
      <c r="T518" s="57"/>
      <c r="U518" s="57"/>
      <c r="V518" s="57"/>
      <c r="W518" s="57"/>
      <c r="X518" s="57"/>
      <c r="Y518" s="57"/>
      <c r="Z518" s="57"/>
      <c r="AA518" s="57"/>
      <c r="AB518" s="57"/>
      <c r="AC518" s="57"/>
      <c r="AD518" s="57"/>
      <c r="AE518" s="57"/>
      <c r="AF518" s="66"/>
      <c r="AG518" s="57"/>
      <c r="AH518" s="57"/>
      <c r="AI518" s="57"/>
      <c r="AJ518" s="57"/>
      <c r="AK518" s="57"/>
      <c r="AL518" s="57"/>
      <c r="AM518" s="57"/>
      <c r="AN518" s="57"/>
      <c r="AO518" s="57"/>
      <c r="AP518" s="57"/>
      <c r="AQ518" s="57"/>
      <c r="AR518" s="57"/>
      <c r="AS518" s="57"/>
      <c r="AT518" s="57"/>
    </row>
    <row r="519" spans="1:46" ht="45" customHeight="1" x14ac:dyDescent="0.25">
      <c r="A519" s="313" t="s">
        <v>124</v>
      </c>
      <c r="B519" s="313"/>
      <c r="C519" s="313"/>
      <c r="D519" s="313"/>
      <c r="E519" s="313"/>
      <c r="F519" s="313"/>
      <c r="G519" s="313"/>
      <c r="H519" s="313"/>
      <c r="I519" s="313"/>
      <c r="J519" s="313"/>
      <c r="K519" s="313"/>
      <c r="L519" s="313"/>
      <c r="M519" s="313"/>
      <c r="N519" s="313"/>
      <c r="O519" s="313"/>
      <c r="P519" s="313"/>
      <c r="Q519" s="67" t="s">
        <v>65</v>
      </c>
      <c r="R519" s="314" t="s">
        <v>66</v>
      </c>
      <c r="S519" s="314"/>
      <c r="T519" s="314"/>
      <c r="U519" s="314"/>
      <c r="V519" s="314"/>
      <c r="W519" s="314"/>
      <c r="X519" s="314"/>
      <c r="Y519" s="314"/>
      <c r="Z519" s="314"/>
      <c r="AA519" s="314"/>
      <c r="AB519" s="314"/>
      <c r="AC519" s="314"/>
      <c r="AD519" s="314"/>
      <c r="AE519" s="314"/>
      <c r="AF519" s="68" t="s">
        <v>65</v>
      </c>
      <c r="AG519" s="315" t="s">
        <v>8</v>
      </c>
      <c r="AH519" s="315"/>
      <c r="AI519" s="315"/>
      <c r="AJ519" s="315"/>
      <c r="AK519" s="315"/>
      <c r="AL519" s="315"/>
      <c r="AM519" s="315"/>
      <c r="AN519" s="315"/>
      <c r="AO519" s="315"/>
      <c r="AP519" s="315"/>
      <c r="AQ519" s="315"/>
      <c r="AR519" s="315"/>
      <c r="AS519" s="315"/>
      <c r="AT519" s="315"/>
    </row>
    <row r="520" spans="1:46" ht="45" customHeight="1" x14ac:dyDescent="0.25">
      <c r="A520" s="308" t="s">
        <v>746</v>
      </c>
      <c r="B520" s="308"/>
      <c r="C520" s="308"/>
      <c r="D520" s="308"/>
      <c r="E520" s="308"/>
      <c r="F520" s="308"/>
      <c r="G520" s="308"/>
      <c r="H520" s="308"/>
      <c r="I520" s="308"/>
      <c r="J520" s="308"/>
      <c r="K520" s="308"/>
      <c r="L520" s="308"/>
      <c r="M520" s="308"/>
      <c r="N520" s="308"/>
      <c r="O520" s="308"/>
      <c r="P520" s="308"/>
      <c r="Q520" s="65">
        <v>0</v>
      </c>
      <c r="R520" s="309" t="s">
        <v>404</v>
      </c>
      <c r="S520" s="309"/>
      <c r="T520" s="309"/>
      <c r="U520" s="309"/>
      <c r="V520" s="309"/>
      <c r="W520" s="309"/>
      <c r="X520" s="309"/>
      <c r="Y520" s="309"/>
      <c r="Z520" s="309"/>
      <c r="AA520" s="309"/>
      <c r="AB520" s="309"/>
      <c r="AC520" s="309"/>
      <c r="AD520" s="309"/>
      <c r="AE520" s="309"/>
      <c r="AF520" s="65">
        <v>0</v>
      </c>
      <c r="AG520" s="309" t="s">
        <v>405</v>
      </c>
      <c r="AH520" s="309"/>
      <c r="AI520" s="309"/>
      <c r="AJ520" s="309"/>
      <c r="AK520" s="309"/>
      <c r="AL520" s="309"/>
      <c r="AM520" s="309"/>
      <c r="AN520" s="309"/>
      <c r="AO520" s="309"/>
      <c r="AP520" s="309"/>
      <c r="AQ520" s="309"/>
      <c r="AR520" s="309"/>
      <c r="AS520" s="309"/>
      <c r="AT520" s="309"/>
    </row>
    <row r="521" spans="1:46" ht="45" customHeight="1" x14ac:dyDescent="0.25">
      <c r="A521" s="308" t="s">
        <v>747</v>
      </c>
      <c r="B521" s="308"/>
      <c r="C521" s="308"/>
      <c r="D521" s="308"/>
      <c r="E521" s="308"/>
      <c r="F521" s="308"/>
      <c r="G521" s="308"/>
      <c r="H521" s="308"/>
      <c r="I521" s="308"/>
      <c r="J521" s="308"/>
      <c r="K521" s="308"/>
      <c r="L521" s="308"/>
      <c r="M521" s="308"/>
      <c r="N521" s="308"/>
      <c r="O521" s="308"/>
      <c r="P521" s="308"/>
      <c r="Q521" s="65">
        <v>0</v>
      </c>
      <c r="R521" s="312"/>
      <c r="S521" s="312"/>
      <c r="T521" s="312"/>
      <c r="U521" s="312"/>
      <c r="V521" s="312"/>
      <c r="W521" s="312"/>
      <c r="X521" s="312"/>
      <c r="Y521" s="312"/>
      <c r="Z521" s="312"/>
      <c r="AA521" s="312"/>
      <c r="AB521" s="312"/>
      <c r="AC521" s="312"/>
      <c r="AD521" s="312"/>
      <c r="AE521" s="312"/>
      <c r="AF521" s="65">
        <v>0</v>
      </c>
      <c r="AG521" s="312"/>
      <c r="AH521" s="312"/>
      <c r="AI521" s="312"/>
      <c r="AJ521" s="312"/>
      <c r="AK521" s="312"/>
      <c r="AL521" s="312"/>
      <c r="AM521" s="312"/>
      <c r="AN521" s="312"/>
      <c r="AO521" s="312"/>
      <c r="AP521" s="312"/>
      <c r="AQ521" s="312"/>
      <c r="AR521" s="312"/>
      <c r="AS521" s="312"/>
      <c r="AT521" s="312"/>
    </row>
    <row r="522" spans="1:46" ht="45" customHeight="1" x14ac:dyDescent="0.25">
      <c r="A522" s="308" t="s">
        <v>748</v>
      </c>
      <c r="B522" s="308"/>
      <c r="C522" s="308"/>
      <c r="D522" s="308"/>
      <c r="E522" s="308"/>
      <c r="F522" s="308"/>
      <c r="G522" s="308"/>
      <c r="H522" s="308"/>
      <c r="I522" s="308"/>
      <c r="J522" s="308"/>
      <c r="K522" s="308"/>
      <c r="L522" s="308"/>
      <c r="M522" s="308"/>
      <c r="N522" s="308"/>
      <c r="O522" s="308"/>
      <c r="P522" s="308"/>
      <c r="Q522" s="65">
        <v>0</v>
      </c>
      <c r="R522" s="309"/>
      <c r="S522" s="309"/>
      <c r="T522" s="309"/>
      <c r="U522" s="309"/>
      <c r="V522" s="309"/>
      <c r="W522" s="309"/>
      <c r="X522" s="309"/>
      <c r="Y522" s="309"/>
      <c r="Z522" s="309"/>
      <c r="AA522" s="309"/>
      <c r="AB522" s="309"/>
      <c r="AC522" s="309"/>
      <c r="AD522" s="309"/>
      <c r="AE522" s="309"/>
      <c r="AF522" s="65">
        <v>0</v>
      </c>
      <c r="AG522" s="309"/>
      <c r="AH522" s="309"/>
      <c r="AI522" s="309"/>
      <c r="AJ522" s="309"/>
      <c r="AK522" s="309"/>
      <c r="AL522" s="309"/>
      <c r="AM522" s="309"/>
      <c r="AN522" s="309"/>
      <c r="AO522" s="309"/>
      <c r="AP522" s="309"/>
      <c r="AQ522" s="309"/>
      <c r="AR522" s="309"/>
      <c r="AS522" s="309"/>
      <c r="AT522" s="309"/>
    </row>
    <row r="523" spans="1:46" ht="66.650000000000006" customHeight="1" x14ac:dyDescent="0.25">
      <c r="A523" s="308" t="s">
        <v>749</v>
      </c>
      <c r="B523" s="308"/>
      <c r="C523" s="308"/>
      <c r="D523" s="308"/>
      <c r="E523" s="308"/>
      <c r="F523" s="308"/>
      <c r="G523" s="308"/>
      <c r="H523" s="308"/>
      <c r="I523" s="308"/>
      <c r="J523" s="308"/>
      <c r="K523" s="308"/>
      <c r="L523" s="308"/>
      <c r="M523" s="308"/>
      <c r="N523" s="308"/>
      <c r="O523" s="308"/>
      <c r="P523" s="308"/>
      <c r="Q523" s="65">
        <v>0</v>
      </c>
      <c r="R523" s="309"/>
      <c r="S523" s="309"/>
      <c r="T523" s="309"/>
      <c r="U523" s="309"/>
      <c r="V523" s="309"/>
      <c r="W523" s="309"/>
      <c r="X523" s="309"/>
      <c r="Y523" s="309"/>
      <c r="Z523" s="309"/>
      <c r="AA523" s="309"/>
      <c r="AB523" s="309"/>
      <c r="AC523" s="309"/>
      <c r="AD523" s="309"/>
      <c r="AE523" s="309"/>
      <c r="AF523" s="65">
        <v>0</v>
      </c>
      <c r="AG523" s="309"/>
      <c r="AH523" s="309"/>
      <c r="AI523" s="309"/>
      <c r="AJ523" s="309"/>
      <c r="AK523" s="309"/>
      <c r="AL523" s="309"/>
      <c r="AM523" s="309"/>
      <c r="AN523" s="309"/>
      <c r="AO523" s="309"/>
      <c r="AP523" s="309"/>
      <c r="AQ523" s="309"/>
      <c r="AR523" s="309"/>
      <c r="AS523" s="309"/>
      <c r="AT523" s="309"/>
    </row>
    <row r="524" spans="1:46" ht="45" customHeight="1" x14ac:dyDescent="0.25">
      <c r="A524" s="308" t="s">
        <v>750</v>
      </c>
      <c r="B524" s="308"/>
      <c r="C524" s="308"/>
      <c r="D524" s="308"/>
      <c r="E524" s="308"/>
      <c r="F524" s="308"/>
      <c r="G524" s="308"/>
      <c r="H524" s="308"/>
      <c r="I524" s="308"/>
      <c r="J524" s="308"/>
      <c r="K524" s="308"/>
      <c r="L524" s="308"/>
      <c r="M524" s="308"/>
      <c r="N524" s="308"/>
      <c r="O524" s="308"/>
      <c r="P524" s="308"/>
      <c r="Q524" s="65">
        <v>0</v>
      </c>
      <c r="R524" s="309"/>
      <c r="S524" s="309"/>
      <c r="T524" s="309"/>
      <c r="U524" s="309"/>
      <c r="V524" s="309"/>
      <c r="W524" s="309"/>
      <c r="X524" s="309"/>
      <c r="Y524" s="309"/>
      <c r="Z524" s="309"/>
      <c r="AA524" s="309"/>
      <c r="AB524" s="309"/>
      <c r="AC524" s="309"/>
      <c r="AD524" s="309"/>
      <c r="AE524" s="309"/>
      <c r="AF524" s="65">
        <v>0</v>
      </c>
      <c r="AG524" s="309"/>
      <c r="AH524" s="309"/>
      <c r="AI524" s="309"/>
      <c r="AJ524" s="309"/>
      <c r="AK524" s="309"/>
      <c r="AL524" s="309"/>
      <c r="AM524" s="309"/>
      <c r="AN524" s="309"/>
      <c r="AO524" s="309"/>
      <c r="AP524" s="309"/>
      <c r="AQ524" s="309"/>
      <c r="AR524" s="309"/>
      <c r="AS524" s="309"/>
      <c r="AT524" s="309"/>
    </row>
    <row r="525" spans="1:46" ht="16" thickTop="1" x14ac:dyDescent="0.25"/>
    <row r="526" spans="1:46" ht="15.5" x14ac:dyDescent="0.25"/>
    <row r="527" spans="1:46" ht="45" customHeight="1" x14ac:dyDescent="0.25">
      <c r="A527" s="269" t="s">
        <v>751</v>
      </c>
      <c r="B527" s="269"/>
      <c r="C527" s="269"/>
      <c r="D527" s="269"/>
      <c r="E527" s="269"/>
      <c r="F527" s="269"/>
      <c r="G527" s="269"/>
      <c r="H527" s="269"/>
      <c r="I527" s="269"/>
      <c r="J527" s="269"/>
      <c r="K527" s="269"/>
      <c r="L527" s="269"/>
      <c r="M527" s="269"/>
      <c r="N527" s="269"/>
      <c r="O527" s="269"/>
      <c r="P527" s="269"/>
      <c r="Q527" s="269"/>
      <c r="R527" s="269"/>
      <c r="S527" s="269"/>
      <c r="T527" s="269"/>
      <c r="U527" s="269"/>
      <c r="V527" s="269"/>
      <c r="W527" s="269"/>
      <c r="X527" s="269"/>
      <c r="Y527" s="269"/>
      <c r="Z527" s="269"/>
      <c r="AA527" s="269"/>
      <c r="AB527" s="269"/>
      <c r="AC527" s="269"/>
      <c r="AD527" s="269"/>
      <c r="AE527" s="269"/>
      <c r="AF527"/>
      <c r="AG527" s="245" t="s">
        <v>62</v>
      </c>
      <c r="AH527" s="245"/>
      <c r="AI527" s="245"/>
      <c r="AJ527" s="245"/>
      <c r="AK527" s="69">
        <f>(('Artículo 121 (resumen PI)'!C27*0.8+'Artículo 121 (resumen PI)'!F27*0.2)+('Artículo 121 (resumen PNT)'!C27*0.8+'Artículo 121 (resumen PNT)'!F27*0.2))/2</f>
        <v>0</v>
      </c>
      <c r="AL527"/>
      <c r="AM527"/>
      <c r="AN527"/>
      <c r="AO527"/>
      <c r="AP527"/>
      <c r="AQ527"/>
      <c r="AR527"/>
      <c r="AS527"/>
      <c r="AT527"/>
    </row>
    <row r="528" spans="1:46" ht="15.5" x14ac:dyDescent="0.25">
      <c r="A528" s="60"/>
      <c r="B528" s="61"/>
      <c r="C528" s="61"/>
      <c r="D528" s="61"/>
      <c r="E528" s="61"/>
      <c r="F528" s="61"/>
      <c r="G528" s="61"/>
      <c r="H528" s="61"/>
      <c r="I528" s="61"/>
      <c r="J528" s="61"/>
      <c r="K528" s="61"/>
      <c r="L528" s="61"/>
      <c r="M528" s="61"/>
      <c r="N528" s="61"/>
      <c r="O528" s="61"/>
      <c r="P528" s="61"/>
      <c r="Q528" s="26"/>
      <c r="R528" s="61"/>
      <c r="S528" s="61"/>
      <c r="T528" s="61"/>
      <c r="U528" s="61"/>
      <c r="V528" s="61"/>
      <c r="W528" s="61"/>
      <c r="X528" s="61"/>
      <c r="Y528" s="61"/>
      <c r="Z528" s="61"/>
      <c r="AA528" s="61"/>
      <c r="AB528" s="61"/>
      <c r="AC528" s="61"/>
      <c r="AD528" s="61"/>
      <c r="AE528" s="61"/>
      <c r="AF528"/>
      <c r="AG528"/>
      <c r="AH528"/>
      <c r="AI528"/>
      <c r="AJ528"/>
      <c r="AK528"/>
      <c r="AL528"/>
      <c r="AM528"/>
      <c r="AN528"/>
      <c r="AO528"/>
      <c r="AP528"/>
      <c r="AQ528"/>
      <c r="AR528"/>
      <c r="AS528"/>
      <c r="AT528"/>
    </row>
    <row r="529" spans="1:46" ht="15.5" x14ac:dyDescent="0.25">
      <c r="A529" s="60" t="s">
        <v>63</v>
      </c>
      <c r="B529" s="61"/>
      <c r="C529" s="61"/>
      <c r="D529" s="61"/>
      <c r="E529" s="61"/>
      <c r="F529" s="61"/>
      <c r="G529" s="61"/>
      <c r="H529" s="61"/>
      <c r="I529" s="61"/>
      <c r="J529" s="61"/>
      <c r="K529" s="61"/>
      <c r="L529" s="61"/>
      <c r="M529" s="61"/>
      <c r="N529" s="61"/>
      <c r="O529" s="61"/>
      <c r="P529" s="61"/>
      <c r="Q529" s="26"/>
      <c r="R529" s="61"/>
      <c r="S529" s="61"/>
      <c r="T529" s="61"/>
      <c r="U529" s="61"/>
      <c r="V529" s="61"/>
      <c r="W529" s="61"/>
      <c r="X529" s="61"/>
      <c r="Y529" s="61"/>
      <c r="Z529" s="61"/>
      <c r="AA529" s="61"/>
      <c r="AB529" s="61"/>
      <c r="AC529" s="61"/>
      <c r="AD529" s="61"/>
      <c r="AE529" s="61"/>
      <c r="AF529"/>
      <c r="AG529"/>
      <c r="AH529"/>
      <c r="AI529"/>
      <c r="AJ529"/>
      <c r="AK529"/>
      <c r="AL529"/>
      <c r="AM529"/>
      <c r="AN529"/>
      <c r="AO529"/>
      <c r="AP529"/>
      <c r="AQ529"/>
      <c r="AR529"/>
      <c r="AS529"/>
      <c r="AT529"/>
    </row>
    <row r="530" spans="1:46" ht="15.5" x14ac:dyDescent="0.25">
      <c r="A530" s="57"/>
      <c r="B530" s="57"/>
      <c r="C530" s="57"/>
      <c r="D530" s="57"/>
      <c r="E530" s="57"/>
      <c r="F530" s="57"/>
      <c r="G530" s="57"/>
      <c r="H530" s="57"/>
      <c r="I530" s="57"/>
      <c r="J530" s="57"/>
      <c r="K530" s="57"/>
      <c r="L530" s="57"/>
      <c r="M530" s="57"/>
      <c r="N530" s="57"/>
      <c r="O530" s="57"/>
      <c r="P530" s="57"/>
      <c r="R530" s="57"/>
      <c r="S530" s="57"/>
      <c r="T530" s="57"/>
      <c r="U530" s="57"/>
      <c r="V530" s="57"/>
      <c r="W530" s="57"/>
      <c r="X530" s="57"/>
      <c r="Y530" s="57"/>
      <c r="Z530" s="57"/>
      <c r="AA530" s="57"/>
      <c r="AB530" s="57"/>
      <c r="AC530" s="57"/>
      <c r="AD530" s="57"/>
      <c r="AE530" s="57"/>
      <c r="AF530"/>
      <c r="AG530"/>
      <c r="AH530"/>
      <c r="AI530"/>
      <c r="AJ530"/>
      <c r="AK530"/>
      <c r="AL530"/>
      <c r="AM530"/>
      <c r="AN530"/>
      <c r="AO530"/>
      <c r="AP530"/>
      <c r="AQ530"/>
      <c r="AR530"/>
      <c r="AS530"/>
      <c r="AT530"/>
    </row>
    <row r="531" spans="1:46" ht="124.4" customHeight="1" thickBot="1" x14ac:dyDescent="0.3">
      <c r="A531" s="273" t="s">
        <v>752</v>
      </c>
      <c r="B531" s="273"/>
      <c r="C531" s="273"/>
      <c r="D531" s="273"/>
      <c r="E531" s="273"/>
      <c r="F531" s="273"/>
      <c r="G531" s="273"/>
      <c r="H531" s="273"/>
      <c r="I531" s="273"/>
      <c r="J531" s="273"/>
      <c r="K531" s="273"/>
      <c r="L531" s="273"/>
      <c r="M531" s="273"/>
      <c r="N531" s="273"/>
      <c r="O531" s="273"/>
      <c r="P531" s="273"/>
      <c r="Q531" s="62"/>
      <c r="R531" s="57"/>
      <c r="S531" s="57"/>
      <c r="T531" s="57"/>
      <c r="U531" s="57"/>
      <c r="V531" s="311"/>
      <c r="W531" s="311"/>
      <c r="X531" s="311"/>
      <c r="Y531" s="311"/>
      <c r="Z531" s="311"/>
      <c r="AA531" s="311"/>
      <c r="AB531" s="311"/>
      <c r="AC531" s="311"/>
      <c r="AD531" s="311"/>
      <c r="AE531" s="311"/>
      <c r="AF531" s="62"/>
      <c r="AG531" s="57"/>
      <c r="AH531" s="57"/>
      <c r="AI531" s="57"/>
      <c r="AJ531" s="57"/>
      <c r="AK531" s="311"/>
      <c r="AL531" s="311"/>
      <c r="AM531" s="311"/>
      <c r="AN531" s="311"/>
      <c r="AO531" s="311"/>
      <c r="AP531" s="311"/>
      <c r="AQ531" s="311"/>
      <c r="AR531" s="311"/>
      <c r="AS531" s="311"/>
      <c r="AT531" s="311"/>
    </row>
    <row r="532" spans="1:46" ht="45" customHeight="1" x14ac:dyDescent="0.25">
      <c r="A532" s="305" t="s">
        <v>44</v>
      </c>
      <c r="B532" s="305"/>
      <c r="C532" s="305"/>
      <c r="D532" s="305"/>
      <c r="E532" s="305"/>
      <c r="F532" s="305"/>
      <c r="G532" s="305"/>
      <c r="H532" s="305"/>
      <c r="I532" s="305"/>
      <c r="J532" s="305"/>
      <c r="K532" s="305"/>
      <c r="L532" s="305"/>
      <c r="M532" s="305"/>
      <c r="N532" s="305"/>
      <c r="O532" s="305"/>
      <c r="P532" s="305"/>
      <c r="Q532" s="63" t="s">
        <v>65</v>
      </c>
      <c r="R532" s="306" t="s">
        <v>66</v>
      </c>
      <c r="S532" s="306"/>
      <c r="T532" s="306"/>
      <c r="U532" s="306"/>
      <c r="V532" s="306"/>
      <c r="W532" s="306"/>
      <c r="X532" s="306"/>
      <c r="Y532" s="306"/>
      <c r="Z532" s="306"/>
      <c r="AA532" s="306"/>
      <c r="AB532" s="306"/>
      <c r="AC532" s="306"/>
      <c r="AD532" s="306"/>
      <c r="AE532" s="306"/>
      <c r="AF532" s="64" t="s">
        <v>65</v>
      </c>
      <c r="AG532" s="307" t="s">
        <v>8</v>
      </c>
      <c r="AH532" s="307"/>
      <c r="AI532" s="307"/>
      <c r="AJ532" s="307"/>
      <c r="AK532" s="307"/>
      <c r="AL532" s="307"/>
      <c r="AM532" s="307"/>
      <c r="AN532" s="307"/>
      <c r="AO532" s="307"/>
      <c r="AP532" s="307"/>
      <c r="AQ532" s="307"/>
      <c r="AR532" s="307"/>
      <c r="AS532" s="307"/>
      <c r="AT532" s="307"/>
    </row>
    <row r="533" spans="1:46" ht="62.5" customHeight="1" x14ac:dyDescent="0.25">
      <c r="A533" s="308" t="s">
        <v>753</v>
      </c>
      <c r="B533" s="308"/>
      <c r="C533" s="308"/>
      <c r="D533" s="308"/>
      <c r="E533" s="308"/>
      <c r="F533" s="308"/>
      <c r="G533" s="308"/>
      <c r="H533" s="308"/>
      <c r="I533" s="308"/>
      <c r="J533" s="308"/>
      <c r="K533" s="308"/>
      <c r="L533" s="308"/>
      <c r="M533" s="308"/>
      <c r="N533" s="308"/>
      <c r="O533" s="308"/>
      <c r="P533" s="308"/>
      <c r="Q533" s="65">
        <v>0</v>
      </c>
      <c r="R533" s="309" t="s">
        <v>404</v>
      </c>
      <c r="S533" s="309"/>
      <c r="T533" s="309"/>
      <c r="U533" s="309"/>
      <c r="V533" s="309"/>
      <c r="W533" s="309"/>
      <c r="X533" s="309"/>
      <c r="Y533" s="309"/>
      <c r="Z533" s="309"/>
      <c r="AA533" s="309"/>
      <c r="AB533" s="309"/>
      <c r="AC533" s="309"/>
      <c r="AD533" s="309"/>
      <c r="AE533" s="309"/>
      <c r="AF533" s="65">
        <v>0</v>
      </c>
      <c r="AG533" s="309" t="s">
        <v>405</v>
      </c>
      <c r="AH533" s="309"/>
      <c r="AI533" s="309"/>
      <c r="AJ533" s="309"/>
      <c r="AK533" s="309"/>
      <c r="AL533" s="309"/>
      <c r="AM533" s="309"/>
      <c r="AN533" s="309"/>
      <c r="AO533" s="309"/>
      <c r="AP533" s="309"/>
      <c r="AQ533" s="309"/>
      <c r="AR533" s="309"/>
      <c r="AS533" s="309"/>
      <c r="AT533" s="309"/>
    </row>
    <row r="534" spans="1:46" ht="45" customHeight="1" x14ac:dyDescent="0.25">
      <c r="A534" s="308" t="s">
        <v>441</v>
      </c>
      <c r="B534" s="308"/>
      <c r="C534" s="308"/>
      <c r="D534" s="308"/>
      <c r="E534" s="308"/>
      <c r="F534" s="308"/>
      <c r="G534" s="308"/>
      <c r="H534" s="308"/>
      <c r="I534" s="308"/>
      <c r="J534" s="308"/>
      <c r="K534" s="308"/>
      <c r="L534" s="308"/>
      <c r="M534" s="308"/>
      <c r="N534" s="308"/>
      <c r="O534" s="308"/>
      <c r="P534" s="308"/>
      <c r="Q534" s="65">
        <v>0</v>
      </c>
      <c r="R534" s="312"/>
      <c r="S534" s="312"/>
      <c r="T534" s="312"/>
      <c r="U534" s="312"/>
      <c r="V534" s="312"/>
      <c r="W534" s="312"/>
      <c r="X534" s="312"/>
      <c r="Y534" s="312"/>
      <c r="Z534" s="312"/>
      <c r="AA534" s="312"/>
      <c r="AB534" s="312"/>
      <c r="AC534" s="312"/>
      <c r="AD534" s="312"/>
      <c r="AE534" s="312"/>
      <c r="AF534" s="65">
        <v>0</v>
      </c>
      <c r="AG534" s="312"/>
      <c r="AH534" s="312"/>
      <c r="AI534" s="312"/>
      <c r="AJ534" s="312"/>
      <c r="AK534" s="312"/>
      <c r="AL534" s="312"/>
      <c r="AM534" s="312"/>
      <c r="AN534" s="312"/>
      <c r="AO534" s="312"/>
      <c r="AP534" s="312"/>
      <c r="AQ534" s="312"/>
      <c r="AR534" s="312"/>
      <c r="AS534" s="312"/>
      <c r="AT534" s="312"/>
    </row>
    <row r="535" spans="1:46" ht="45" customHeight="1" x14ac:dyDescent="0.25">
      <c r="A535" s="308" t="s">
        <v>754</v>
      </c>
      <c r="B535" s="308"/>
      <c r="C535" s="308"/>
      <c r="D535" s="308"/>
      <c r="E535" s="308"/>
      <c r="F535" s="308"/>
      <c r="G535" s="308"/>
      <c r="H535" s="308"/>
      <c r="I535" s="308"/>
      <c r="J535" s="308"/>
      <c r="K535" s="308"/>
      <c r="L535" s="308"/>
      <c r="M535" s="308"/>
      <c r="N535" s="308"/>
      <c r="O535" s="308"/>
      <c r="P535" s="308"/>
      <c r="Q535" s="65">
        <v>0</v>
      </c>
      <c r="R535" s="312"/>
      <c r="S535" s="312"/>
      <c r="T535" s="312"/>
      <c r="U535" s="312"/>
      <c r="V535" s="312"/>
      <c r="W535" s="312"/>
      <c r="X535" s="312"/>
      <c r="Y535" s="312"/>
      <c r="Z535" s="312"/>
      <c r="AA535" s="312"/>
      <c r="AB535" s="312"/>
      <c r="AC535" s="312"/>
      <c r="AD535" s="312"/>
      <c r="AE535" s="312"/>
      <c r="AF535" s="65">
        <v>0</v>
      </c>
      <c r="AG535" s="312"/>
      <c r="AH535" s="312"/>
      <c r="AI535" s="312"/>
      <c r="AJ535" s="312"/>
      <c r="AK535" s="312"/>
      <c r="AL535" s="312"/>
      <c r="AM535" s="312"/>
      <c r="AN535" s="312"/>
      <c r="AO535" s="312"/>
      <c r="AP535" s="312"/>
      <c r="AQ535" s="312"/>
      <c r="AR535" s="312"/>
      <c r="AS535" s="312"/>
      <c r="AT535" s="312"/>
    </row>
    <row r="536" spans="1:46" ht="103.4" customHeight="1" x14ac:dyDescent="0.25">
      <c r="A536" s="308" t="s">
        <v>755</v>
      </c>
      <c r="B536" s="308"/>
      <c r="C536" s="308"/>
      <c r="D536" s="308"/>
      <c r="E536" s="308"/>
      <c r="F536" s="308"/>
      <c r="G536" s="308"/>
      <c r="H536" s="308"/>
      <c r="I536" s="308"/>
      <c r="J536" s="308"/>
      <c r="K536" s="308"/>
      <c r="L536" s="308"/>
      <c r="M536" s="308"/>
      <c r="N536" s="308"/>
      <c r="O536" s="308"/>
      <c r="P536" s="308"/>
      <c r="Q536" s="65">
        <v>0</v>
      </c>
      <c r="R536" s="312"/>
      <c r="S536" s="312"/>
      <c r="T536" s="312"/>
      <c r="U536" s="312"/>
      <c r="V536" s="312"/>
      <c r="W536" s="312"/>
      <c r="X536" s="312"/>
      <c r="Y536" s="312"/>
      <c r="Z536" s="312"/>
      <c r="AA536" s="312"/>
      <c r="AB536" s="312"/>
      <c r="AC536" s="312"/>
      <c r="AD536" s="312"/>
      <c r="AE536" s="312"/>
      <c r="AF536" s="65">
        <v>0</v>
      </c>
      <c r="AG536" s="312"/>
      <c r="AH536" s="312"/>
      <c r="AI536" s="312"/>
      <c r="AJ536" s="312"/>
      <c r="AK536" s="312"/>
      <c r="AL536" s="312"/>
      <c r="AM536" s="312"/>
      <c r="AN536" s="312"/>
      <c r="AO536" s="312"/>
      <c r="AP536" s="312"/>
      <c r="AQ536" s="312"/>
      <c r="AR536" s="312"/>
      <c r="AS536" s="312"/>
      <c r="AT536" s="312"/>
    </row>
    <row r="537" spans="1:46" ht="45" customHeight="1" x14ac:dyDescent="0.25">
      <c r="A537" s="308" t="s">
        <v>756</v>
      </c>
      <c r="B537" s="308"/>
      <c r="C537" s="308"/>
      <c r="D537" s="308"/>
      <c r="E537" s="308"/>
      <c r="F537" s="308"/>
      <c r="G537" s="308"/>
      <c r="H537" s="308"/>
      <c r="I537" s="308"/>
      <c r="J537" s="308"/>
      <c r="K537" s="308"/>
      <c r="L537" s="308"/>
      <c r="M537" s="308"/>
      <c r="N537" s="308"/>
      <c r="O537" s="308"/>
      <c r="P537" s="308"/>
      <c r="Q537" s="65">
        <v>0</v>
      </c>
      <c r="R537" s="312"/>
      <c r="S537" s="312"/>
      <c r="T537" s="312"/>
      <c r="U537" s="312"/>
      <c r="V537" s="312"/>
      <c r="W537" s="312"/>
      <c r="X537" s="312"/>
      <c r="Y537" s="312"/>
      <c r="Z537" s="312"/>
      <c r="AA537" s="312"/>
      <c r="AB537" s="312"/>
      <c r="AC537" s="312"/>
      <c r="AD537" s="312"/>
      <c r="AE537" s="312"/>
      <c r="AF537" s="65">
        <v>0</v>
      </c>
      <c r="AG537" s="312"/>
      <c r="AH537" s="312"/>
      <c r="AI537" s="312"/>
      <c r="AJ537" s="312"/>
      <c r="AK537" s="312"/>
      <c r="AL537" s="312"/>
      <c r="AM537" s="312"/>
      <c r="AN537" s="312"/>
      <c r="AO537" s="312"/>
      <c r="AP537" s="312"/>
      <c r="AQ537" s="312"/>
      <c r="AR537" s="312"/>
      <c r="AS537" s="312"/>
      <c r="AT537" s="312"/>
    </row>
    <row r="538" spans="1:46" ht="45" customHeight="1" x14ac:dyDescent="0.25">
      <c r="A538" s="308" t="s">
        <v>757</v>
      </c>
      <c r="B538" s="308"/>
      <c r="C538" s="308"/>
      <c r="D538" s="308"/>
      <c r="E538" s="308"/>
      <c r="F538" s="308"/>
      <c r="G538" s="308"/>
      <c r="H538" s="308"/>
      <c r="I538" s="308"/>
      <c r="J538" s="308"/>
      <c r="K538" s="308"/>
      <c r="L538" s="308"/>
      <c r="M538" s="308"/>
      <c r="N538" s="308"/>
      <c r="O538" s="308"/>
      <c r="P538" s="308"/>
      <c r="Q538" s="65">
        <v>0</v>
      </c>
      <c r="R538" s="309"/>
      <c r="S538" s="309"/>
      <c r="T538" s="309"/>
      <c r="U538" s="309"/>
      <c r="V538" s="309"/>
      <c r="W538" s="309"/>
      <c r="X538" s="309"/>
      <c r="Y538" s="309"/>
      <c r="Z538" s="309"/>
      <c r="AA538" s="309"/>
      <c r="AB538" s="309"/>
      <c r="AC538" s="309"/>
      <c r="AD538" s="309"/>
      <c r="AE538" s="309"/>
      <c r="AF538" s="65">
        <v>0</v>
      </c>
      <c r="AG538" s="309"/>
      <c r="AH538" s="309"/>
      <c r="AI538" s="309"/>
      <c r="AJ538" s="309"/>
      <c r="AK538" s="309"/>
      <c r="AL538" s="309"/>
      <c r="AM538" s="309"/>
      <c r="AN538" s="309"/>
      <c r="AO538" s="309"/>
      <c r="AP538" s="309"/>
      <c r="AQ538" s="309"/>
      <c r="AR538" s="309"/>
      <c r="AS538" s="309"/>
      <c r="AT538" s="309"/>
    </row>
    <row r="539" spans="1:46" ht="45" customHeight="1" x14ac:dyDescent="0.25">
      <c r="A539" s="308" t="s">
        <v>758</v>
      </c>
      <c r="B539" s="308"/>
      <c r="C539" s="308"/>
      <c r="D539" s="308"/>
      <c r="E539" s="308"/>
      <c r="F539" s="308"/>
      <c r="G539" s="308"/>
      <c r="H539" s="308"/>
      <c r="I539" s="308"/>
      <c r="J539" s="308"/>
      <c r="K539" s="308"/>
      <c r="L539" s="308"/>
      <c r="M539" s="308"/>
      <c r="N539" s="308"/>
      <c r="O539" s="308"/>
      <c r="P539" s="308"/>
      <c r="Q539" s="65">
        <v>0</v>
      </c>
      <c r="R539" s="309"/>
      <c r="S539" s="309"/>
      <c r="T539" s="309"/>
      <c r="U539" s="309"/>
      <c r="V539" s="309"/>
      <c r="W539" s="309"/>
      <c r="X539" s="309"/>
      <c r="Y539" s="309"/>
      <c r="Z539" s="309"/>
      <c r="AA539" s="309"/>
      <c r="AB539" s="309"/>
      <c r="AC539" s="309"/>
      <c r="AD539" s="309"/>
      <c r="AE539" s="309"/>
      <c r="AF539" s="65">
        <v>0</v>
      </c>
      <c r="AG539" s="309"/>
      <c r="AH539" s="309"/>
      <c r="AI539" s="309"/>
      <c r="AJ539" s="309"/>
      <c r="AK539" s="309"/>
      <c r="AL539" s="309"/>
      <c r="AM539" s="309"/>
      <c r="AN539" s="309"/>
      <c r="AO539" s="309"/>
      <c r="AP539" s="309"/>
      <c r="AQ539" s="309"/>
      <c r="AR539" s="309"/>
      <c r="AS539" s="309"/>
      <c r="AT539" s="309"/>
    </row>
    <row r="540" spans="1:46" ht="45" customHeight="1" x14ac:dyDescent="0.25">
      <c r="A540" s="308" t="s">
        <v>759</v>
      </c>
      <c r="B540" s="308"/>
      <c r="C540" s="308"/>
      <c r="D540" s="308"/>
      <c r="E540" s="308"/>
      <c r="F540" s="308"/>
      <c r="G540" s="308"/>
      <c r="H540" s="308"/>
      <c r="I540" s="308"/>
      <c r="J540" s="308"/>
      <c r="K540" s="308"/>
      <c r="L540" s="308"/>
      <c r="M540" s="308"/>
      <c r="N540" s="308"/>
      <c r="O540" s="308"/>
      <c r="P540" s="308"/>
      <c r="Q540" s="65">
        <v>0</v>
      </c>
      <c r="R540" s="309"/>
      <c r="S540" s="309"/>
      <c r="T540" s="309"/>
      <c r="U540" s="309"/>
      <c r="V540" s="309"/>
      <c r="W540" s="309"/>
      <c r="X540" s="309"/>
      <c r="Y540" s="309"/>
      <c r="Z540" s="309"/>
      <c r="AA540" s="309"/>
      <c r="AB540" s="309"/>
      <c r="AC540" s="309"/>
      <c r="AD540" s="309"/>
      <c r="AE540" s="309"/>
      <c r="AF540" s="65">
        <v>0</v>
      </c>
      <c r="AG540" s="309"/>
      <c r="AH540" s="309"/>
      <c r="AI540" s="309"/>
      <c r="AJ540" s="309"/>
      <c r="AK540" s="309"/>
      <c r="AL540" s="309"/>
      <c r="AM540" s="309"/>
      <c r="AN540" s="309"/>
      <c r="AO540" s="309"/>
      <c r="AP540" s="309"/>
      <c r="AQ540" s="309"/>
      <c r="AR540" s="309"/>
      <c r="AS540" s="309"/>
      <c r="AT540" s="309"/>
    </row>
    <row r="541" spans="1:46" ht="59.15" customHeight="1" x14ac:dyDescent="0.25">
      <c r="A541" s="308" t="s">
        <v>760</v>
      </c>
      <c r="B541" s="308"/>
      <c r="C541" s="308"/>
      <c r="D541" s="308"/>
      <c r="E541" s="308"/>
      <c r="F541" s="308"/>
      <c r="G541" s="308"/>
      <c r="H541" s="308"/>
      <c r="I541" s="308"/>
      <c r="J541" s="308"/>
      <c r="K541" s="308"/>
      <c r="L541" s="308"/>
      <c r="M541" s="308"/>
      <c r="N541" s="308"/>
      <c r="O541" s="308"/>
      <c r="P541" s="308"/>
      <c r="Q541" s="65">
        <v>0</v>
      </c>
      <c r="R541" s="312"/>
      <c r="S541" s="312"/>
      <c r="T541" s="312"/>
      <c r="U541" s="312"/>
      <c r="V541" s="312"/>
      <c r="W541" s="312"/>
      <c r="X541" s="312"/>
      <c r="Y541" s="312"/>
      <c r="Z541" s="312"/>
      <c r="AA541" s="312"/>
      <c r="AB541" s="312"/>
      <c r="AC541" s="312"/>
      <c r="AD541" s="312"/>
      <c r="AE541" s="312"/>
      <c r="AF541" s="65">
        <v>0</v>
      </c>
      <c r="AG541" s="312"/>
      <c r="AH541" s="312"/>
      <c r="AI541" s="312"/>
      <c r="AJ541" s="312"/>
      <c r="AK541" s="312"/>
      <c r="AL541" s="312"/>
      <c r="AM541" s="312"/>
      <c r="AN541" s="312"/>
      <c r="AO541" s="312"/>
      <c r="AP541" s="312"/>
      <c r="AQ541" s="312"/>
      <c r="AR541" s="312"/>
      <c r="AS541" s="312"/>
      <c r="AT541" s="312"/>
    </row>
    <row r="542" spans="1:46" ht="45" customHeight="1" x14ac:dyDescent="0.25">
      <c r="A542" s="308" t="s">
        <v>761</v>
      </c>
      <c r="B542" s="308"/>
      <c r="C542" s="308"/>
      <c r="D542" s="308"/>
      <c r="E542" s="308"/>
      <c r="F542" s="308"/>
      <c r="G542" s="308"/>
      <c r="H542" s="308"/>
      <c r="I542" s="308"/>
      <c r="J542" s="308"/>
      <c r="K542" s="308"/>
      <c r="L542" s="308"/>
      <c r="M542" s="308"/>
      <c r="N542" s="308"/>
      <c r="O542" s="308"/>
      <c r="P542" s="308"/>
      <c r="Q542" s="65">
        <v>0</v>
      </c>
      <c r="R542" s="312"/>
      <c r="S542" s="312"/>
      <c r="T542" s="312"/>
      <c r="U542" s="312"/>
      <c r="V542" s="312"/>
      <c r="W542" s="312"/>
      <c r="X542" s="312"/>
      <c r="Y542" s="312"/>
      <c r="Z542" s="312"/>
      <c r="AA542" s="312"/>
      <c r="AB542" s="312"/>
      <c r="AC542" s="312"/>
      <c r="AD542" s="312"/>
      <c r="AE542" s="312"/>
      <c r="AF542" s="65">
        <v>0</v>
      </c>
      <c r="AG542" s="312"/>
      <c r="AH542" s="312"/>
      <c r="AI542" s="312"/>
      <c r="AJ542" s="312"/>
      <c r="AK542" s="312"/>
      <c r="AL542" s="312"/>
      <c r="AM542" s="312"/>
      <c r="AN542" s="312"/>
      <c r="AO542" s="312"/>
      <c r="AP542" s="312"/>
      <c r="AQ542" s="312"/>
      <c r="AR542" s="312"/>
      <c r="AS542" s="312"/>
      <c r="AT542" s="312"/>
    </row>
    <row r="543" spans="1:46" ht="45" customHeight="1" x14ac:dyDescent="0.25">
      <c r="A543" s="308" t="s">
        <v>762</v>
      </c>
      <c r="B543" s="308"/>
      <c r="C543" s="308"/>
      <c r="D543" s="308"/>
      <c r="E543" s="308"/>
      <c r="F543" s="308"/>
      <c r="G543" s="308"/>
      <c r="H543" s="308"/>
      <c r="I543" s="308"/>
      <c r="J543" s="308"/>
      <c r="K543" s="308"/>
      <c r="L543" s="308"/>
      <c r="M543" s="308"/>
      <c r="N543" s="308"/>
      <c r="O543" s="308"/>
      <c r="P543" s="308"/>
      <c r="Q543" s="65">
        <v>0</v>
      </c>
      <c r="R543" s="312"/>
      <c r="S543" s="312"/>
      <c r="T543" s="312"/>
      <c r="U543" s="312"/>
      <c r="V543" s="312"/>
      <c r="W543" s="312"/>
      <c r="X543" s="312"/>
      <c r="Y543" s="312"/>
      <c r="Z543" s="312"/>
      <c r="AA543" s="312"/>
      <c r="AB543" s="312"/>
      <c r="AC543" s="312"/>
      <c r="AD543" s="312"/>
      <c r="AE543" s="312"/>
      <c r="AF543" s="65">
        <v>0</v>
      </c>
      <c r="AG543" s="312"/>
      <c r="AH543" s="312"/>
      <c r="AI543" s="312"/>
      <c r="AJ543" s="312"/>
      <c r="AK543" s="312"/>
      <c r="AL543" s="312"/>
      <c r="AM543" s="312"/>
      <c r="AN543" s="312"/>
      <c r="AO543" s="312"/>
      <c r="AP543" s="312"/>
      <c r="AQ543" s="312"/>
      <c r="AR543" s="312"/>
      <c r="AS543" s="312"/>
      <c r="AT543" s="312"/>
    </row>
    <row r="544" spans="1:46" ht="45" customHeight="1" x14ac:dyDescent="0.25">
      <c r="A544" s="308" t="s">
        <v>763</v>
      </c>
      <c r="B544" s="308"/>
      <c r="C544" s="308"/>
      <c r="D544" s="308"/>
      <c r="E544" s="308"/>
      <c r="F544" s="308"/>
      <c r="G544" s="308"/>
      <c r="H544" s="308"/>
      <c r="I544" s="308"/>
      <c r="J544" s="308"/>
      <c r="K544" s="308"/>
      <c r="L544" s="308"/>
      <c r="M544" s="308"/>
      <c r="N544" s="308"/>
      <c r="O544" s="308"/>
      <c r="P544" s="308"/>
      <c r="Q544" s="65">
        <v>0</v>
      </c>
      <c r="R544" s="312"/>
      <c r="S544" s="312"/>
      <c r="T544" s="312"/>
      <c r="U544" s="312"/>
      <c r="V544" s="312"/>
      <c r="W544" s="312"/>
      <c r="X544" s="312"/>
      <c r="Y544" s="312"/>
      <c r="Z544" s="312"/>
      <c r="AA544" s="312"/>
      <c r="AB544" s="312"/>
      <c r="AC544" s="312"/>
      <c r="AD544" s="312"/>
      <c r="AE544" s="312"/>
      <c r="AF544" s="65">
        <v>0</v>
      </c>
      <c r="AG544" s="312"/>
      <c r="AH544" s="312"/>
      <c r="AI544" s="312"/>
      <c r="AJ544" s="312"/>
      <c r="AK544" s="312"/>
      <c r="AL544" s="312"/>
      <c r="AM544" s="312"/>
      <c r="AN544" s="312"/>
      <c r="AO544" s="312"/>
      <c r="AP544" s="312"/>
      <c r="AQ544" s="312"/>
      <c r="AR544" s="312"/>
      <c r="AS544" s="312"/>
      <c r="AT544" s="312"/>
    </row>
    <row r="545" spans="1:46" ht="45" customHeight="1" x14ac:dyDescent="0.25">
      <c r="A545" s="308" t="s">
        <v>764</v>
      </c>
      <c r="B545" s="308"/>
      <c r="C545" s="308"/>
      <c r="D545" s="308"/>
      <c r="E545" s="308"/>
      <c r="F545" s="308"/>
      <c r="G545" s="308"/>
      <c r="H545" s="308"/>
      <c r="I545" s="308"/>
      <c r="J545" s="308"/>
      <c r="K545" s="308"/>
      <c r="L545" s="308"/>
      <c r="M545" s="308"/>
      <c r="N545" s="308"/>
      <c r="O545" s="308"/>
      <c r="P545" s="308"/>
      <c r="Q545" s="65">
        <v>0</v>
      </c>
      <c r="R545" s="309"/>
      <c r="S545" s="309"/>
      <c r="T545" s="309"/>
      <c r="U545" s="309"/>
      <c r="V545" s="309"/>
      <c r="W545" s="309"/>
      <c r="X545" s="309"/>
      <c r="Y545" s="309"/>
      <c r="Z545" s="309"/>
      <c r="AA545" s="309"/>
      <c r="AB545" s="309"/>
      <c r="AC545" s="309"/>
      <c r="AD545" s="309"/>
      <c r="AE545" s="309"/>
      <c r="AF545" s="65">
        <v>0</v>
      </c>
      <c r="AG545" s="309"/>
      <c r="AH545" s="309"/>
      <c r="AI545" s="309"/>
      <c r="AJ545" s="309"/>
      <c r="AK545" s="309"/>
      <c r="AL545" s="309"/>
      <c r="AM545" s="309"/>
      <c r="AN545" s="309"/>
      <c r="AO545" s="309"/>
      <c r="AP545" s="309"/>
      <c r="AQ545" s="309"/>
      <c r="AR545" s="309"/>
      <c r="AS545" s="309"/>
      <c r="AT545" s="309"/>
    </row>
    <row r="546" spans="1:46" ht="45" customHeight="1" x14ac:dyDescent="0.25">
      <c r="A546" s="308" t="s">
        <v>765</v>
      </c>
      <c r="B546" s="308"/>
      <c r="C546" s="308"/>
      <c r="D546" s="308"/>
      <c r="E546" s="308"/>
      <c r="F546" s="308"/>
      <c r="G546" s="308"/>
      <c r="H546" s="308"/>
      <c r="I546" s="308"/>
      <c r="J546" s="308"/>
      <c r="K546" s="308"/>
      <c r="L546" s="308"/>
      <c r="M546" s="308"/>
      <c r="N546" s="308"/>
      <c r="O546" s="308"/>
      <c r="P546" s="308"/>
      <c r="Q546" s="65">
        <v>0</v>
      </c>
      <c r="R546" s="309"/>
      <c r="S546" s="309"/>
      <c r="T546" s="309"/>
      <c r="U546" s="309"/>
      <c r="V546" s="309"/>
      <c r="W546" s="309"/>
      <c r="X546" s="309"/>
      <c r="Y546" s="309"/>
      <c r="Z546" s="309"/>
      <c r="AA546" s="309"/>
      <c r="AB546" s="309"/>
      <c r="AC546" s="309"/>
      <c r="AD546" s="309"/>
      <c r="AE546" s="309"/>
      <c r="AF546" s="65">
        <v>0</v>
      </c>
      <c r="AG546" s="309"/>
      <c r="AH546" s="309"/>
      <c r="AI546" s="309"/>
      <c r="AJ546" s="309"/>
      <c r="AK546" s="309"/>
      <c r="AL546" s="309"/>
      <c r="AM546" s="309"/>
      <c r="AN546" s="309"/>
      <c r="AO546" s="309"/>
      <c r="AP546" s="309"/>
      <c r="AQ546" s="309"/>
      <c r="AR546" s="309"/>
      <c r="AS546" s="309"/>
      <c r="AT546" s="309"/>
    </row>
    <row r="547" spans="1:46" ht="45" customHeight="1" x14ac:dyDescent="0.25">
      <c r="A547" s="308" t="s">
        <v>766</v>
      </c>
      <c r="B547" s="308"/>
      <c r="C547" s="308"/>
      <c r="D547" s="308"/>
      <c r="E547" s="308"/>
      <c r="F547" s="308"/>
      <c r="G547" s="308"/>
      <c r="H547" s="308"/>
      <c r="I547" s="308"/>
      <c r="J547" s="308"/>
      <c r="K547" s="308"/>
      <c r="L547" s="308"/>
      <c r="M547" s="308"/>
      <c r="N547" s="308"/>
      <c r="O547" s="308"/>
      <c r="P547" s="308"/>
      <c r="Q547" s="65">
        <v>0</v>
      </c>
      <c r="R547" s="312"/>
      <c r="S547" s="312"/>
      <c r="T547" s="312"/>
      <c r="U547" s="312"/>
      <c r="V547" s="312"/>
      <c r="W547" s="312"/>
      <c r="X547" s="312"/>
      <c r="Y547" s="312"/>
      <c r="Z547" s="312"/>
      <c r="AA547" s="312"/>
      <c r="AB547" s="312"/>
      <c r="AC547" s="312"/>
      <c r="AD547" s="312"/>
      <c r="AE547" s="312"/>
      <c r="AF547" s="65">
        <v>0</v>
      </c>
      <c r="AG547" s="312"/>
      <c r="AH547" s="312"/>
      <c r="AI547" s="312"/>
      <c r="AJ547" s="312"/>
      <c r="AK547" s="312"/>
      <c r="AL547" s="312"/>
      <c r="AM547" s="312"/>
      <c r="AN547" s="312"/>
      <c r="AO547" s="312"/>
      <c r="AP547" s="312"/>
      <c r="AQ547" s="312"/>
      <c r="AR547" s="312"/>
      <c r="AS547" s="312"/>
      <c r="AT547" s="312"/>
    </row>
    <row r="548" spans="1:46" ht="45" customHeight="1" x14ac:dyDescent="0.25">
      <c r="A548" s="308" t="s">
        <v>767</v>
      </c>
      <c r="B548" s="308"/>
      <c r="C548" s="308"/>
      <c r="D548" s="308"/>
      <c r="E548" s="308"/>
      <c r="F548" s="308"/>
      <c r="G548" s="308"/>
      <c r="H548" s="308"/>
      <c r="I548" s="308"/>
      <c r="J548" s="308"/>
      <c r="K548" s="308"/>
      <c r="L548" s="308"/>
      <c r="M548" s="308"/>
      <c r="N548" s="308"/>
      <c r="O548" s="308"/>
      <c r="P548" s="308"/>
      <c r="Q548" s="65">
        <v>0</v>
      </c>
      <c r="R548" s="312"/>
      <c r="S548" s="312"/>
      <c r="T548" s="312"/>
      <c r="U548" s="312"/>
      <c r="V548" s="312"/>
      <c r="W548" s="312"/>
      <c r="X548" s="312"/>
      <c r="Y548" s="312"/>
      <c r="Z548" s="312"/>
      <c r="AA548" s="312"/>
      <c r="AB548" s="312"/>
      <c r="AC548" s="312"/>
      <c r="AD548" s="312"/>
      <c r="AE548" s="312"/>
      <c r="AF548" s="65">
        <v>0</v>
      </c>
      <c r="AG548" s="312"/>
      <c r="AH548" s="312"/>
      <c r="AI548" s="312"/>
      <c r="AJ548" s="312"/>
      <c r="AK548" s="312"/>
      <c r="AL548" s="312"/>
      <c r="AM548" s="312"/>
      <c r="AN548" s="312"/>
      <c r="AO548" s="312"/>
      <c r="AP548" s="312"/>
      <c r="AQ548" s="312"/>
      <c r="AR548" s="312"/>
      <c r="AS548" s="312"/>
      <c r="AT548" s="312"/>
    </row>
    <row r="549" spans="1:46" ht="45" customHeight="1" x14ac:dyDescent="0.25">
      <c r="A549" s="308" t="s">
        <v>768</v>
      </c>
      <c r="B549" s="308"/>
      <c r="C549" s="308"/>
      <c r="D549" s="308"/>
      <c r="E549" s="308"/>
      <c r="F549" s="308"/>
      <c r="G549" s="308"/>
      <c r="H549" s="308"/>
      <c r="I549" s="308"/>
      <c r="J549" s="308"/>
      <c r="K549" s="308"/>
      <c r="L549" s="308"/>
      <c r="M549" s="308"/>
      <c r="N549" s="308"/>
      <c r="O549" s="308"/>
      <c r="P549" s="308"/>
      <c r="Q549" s="65">
        <v>0</v>
      </c>
      <c r="R549" s="312"/>
      <c r="S549" s="312"/>
      <c r="T549" s="312"/>
      <c r="U549" s="312"/>
      <c r="V549" s="312"/>
      <c r="W549" s="312"/>
      <c r="X549" s="312"/>
      <c r="Y549" s="312"/>
      <c r="Z549" s="312"/>
      <c r="AA549" s="312"/>
      <c r="AB549" s="312"/>
      <c r="AC549" s="312"/>
      <c r="AD549" s="312"/>
      <c r="AE549" s="312"/>
      <c r="AF549" s="65">
        <v>0</v>
      </c>
      <c r="AG549" s="312"/>
      <c r="AH549" s="312"/>
      <c r="AI549" s="312"/>
      <c r="AJ549" s="312"/>
      <c r="AK549" s="312"/>
      <c r="AL549" s="312"/>
      <c r="AM549" s="312"/>
      <c r="AN549" s="312"/>
      <c r="AO549" s="312"/>
      <c r="AP549" s="312"/>
      <c r="AQ549" s="312"/>
      <c r="AR549" s="312"/>
      <c r="AS549" s="312"/>
      <c r="AT549" s="312"/>
    </row>
    <row r="550" spans="1:46" ht="45" customHeight="1" x14ac:dyDescent="0.25">
      <c r="A550" s="308" t="s">
        <v>769</v>
      </c>
      <c r="B550" s="308"/>
      <c r="C550" s="308"/>
      <c r="D550" s="308"/>
      <c r="E550" s="308"/>
      <c r="F550" s="308"/>
      <c r="G550" s="308"/>
      <c r="H550" s="308"/>
      <c r="I550" s="308"/>
      <c r="J550" s="308"/>
      <c r="K550" s="308"/>
      <c r="L550" s="308"/>
      <c r="M550" s="308"/>
      <c r="N550" s="308"/>
      <c r="O550" s="308"/>
      <c r="P550" s="308"/>
      <c r="Q550" s="65">
        <v>0</v>
      </c>
      <c r="R550" s="312"/>
      <c r="S550" s="312"/>
      <c r="T550" s="312"/>
      <c r="U550" s="312"/>
      <c r="V550" s="312"/>
      <c r="W550" s="312"/>
      <c r="X550" s="312"/>
      <c r="Y550" s="312"/>
      <c r="Z550" s="312"/>
      <c r="AA550" s="312"/>
      <c r="AB550" s="312"/>
      <c r="AC550" s="312"/>
      <c r="AD550" s="312"/>
      <c r="AE550" s="312"/>
      <c r="AF550" s="65">
        <v>0</v>
      </c>
      <c r="AG550" s="312"/>
      <c r="AH550" s="312"/>
      <c r="AI550" s="312"/>
      <c r="AJ550" s="312"/>
      <c r="AK550" s="312"/>
      <c r="AL550" s="312"/>
      <c r="AM550" s="312"/>
      <c r="AN550" s="312"/>
      <c r="AO550" s="312"/>
      <c r="AP550" s="312"/>
      <c r="AQ550" s="312"/>
      <c r="AR550" s="312"/>
      <c r="AS550" s="312"/>
      <c r="AT550" s="312"/>
    </row>
    <row r="551" spans="1:46" ht="45" customHeight="1" x14ac:dyDescent="0.25">
      <c r="A551" s="308" t="s">
        <v>770</v>
      </c>
      <c r="B551" s="308"/>
      <c r="C551" s="308"/>
      <c r="D551" s="308"/>
      <c r="E551" s="308"/>
      <c r="F551" s="308"/>
      <c r="G551" s="308"/>
      <c r="H551" s="308"/>
      <c r="I551" s="308"/>
      <c r="J551" s="308"/>
      <c r="K551" s="308"/>
      <c r="L551" s="308"/>
      <c r="M551" s="308"/>
      <c r="N551" s="308"/>
      <c r="O551" s="308"/>
      <c r="P551" s="308"/>
      <c r="Q551" s="65">
        <v>0</v>
      </c>
      <c r="R551" s="312"/>
      <c r="S551" s="312"/>
      <c r="T551" s="312"/>
      <c r="U551" s="312"/>
      <c r="V551" s="312"/>
      <c r="W551" s="312"/>
      <c r="X551" s="312"/>
      <c r="Y551" s="312"/>
      <c r="Z551" s="312"/>
      <c r="AA551" s="312"/>
      <c r="AB551" s="312"/>
      <c r="AC551" s="312"/>
      <c r="AD551" s="312"/>
      <c r="AE551" s="312"/>
      <c r="AF551" s="65">
        <v>0</v>
      </c>
      <c r="AG551" s="312"/>
      <c r="AH551" s="312"/>
      <c r="AI551" s="312"/>
      <c r="AJ551" s="312"/>
      <c r="AK551" s="312"/>
      <c r="AL551" s="312"/>
      <c r="AM551" s="312"/>
      <c r="AN551" s="312"/>
      <c r="AO551" s="312"/>
      <c r="AP551" s="312"/>
      <c r="AQ551" s="312"/>
      <c r="AR551" s="312"/>
      <c r="AS551" s="312"/>
      <c r="AT551" s="312"/>
    </row>
    <row r="552" spans="1:46" ht="45" customHeight="1" thickTop="1" thickBot="1" x14ac:dyDescent="0.3">
      <c r="A552" s="57"/>
      <c r="B552" s="57"/>
      <c r="C552" s="57"/>
      <c r="D552" s="57"/>
      <c r="E552" s="57"/>
      <c r="F552" s="57"/>
      <c r="G552" s="57"/>
      <c r="H552" s="57"/>
      <c r="I552" s="57"/>
      <c r="J552" s="57"/>
      <c r="K552" s="57"/>
      <c r="L552" s="57"/>
      <c r="M552" s="57"/>
      <c r="N552" s="57"/>
      <c r="O552" s="57"/>
      <c r="P552" s="57"/>
      <c r="Q552" s="66"/>
      <c r="R552" s="57"/>
      <c r="S552" s="57"/>
      <c r="T552" s="57"/>
      <c r="U552" s="57"/>
      <c r="V552" s="57"/>
      <c r="W552" s="57"/>
      <c r="X552" s="57"/>
      <c r="Y552" s="57"/>
      <c r="Z552" s="57"/>
      <c r="AA552" s="57"/>
      <c r="AB552" s="57"/>
      <c r="AC552" s="57"/>
      <c r="AD552" s="57"/>
      <c r="AE552" s="57"/>
      <c r="AF552" s="66"/>
      <c r="AG552" s="57"/>
      <c r="AH552" s="57"/>
      <c r="AI552" s="57"/>
      <c r="AJ552" s="57"/>
      <c r="AK552" s="57"/>
      <c r="AL552" s="57"/>
      <c r="AM552" s="57"/>
      <c r="AN552" s="57"/>
      <c r="AO552" s="57"/>
      <c r="AP552" s="57"/>
      <c r="AQ552" s="57"/>
      <c r="AR552" s="57"/>
      <c r="AS552" s="57"/>
      <c r="AT552" s="57"/>
    </row>
    <row r="553" spans="1:46" ht="45" customHeight="1" x14ac:dyDescent="0.25">
      <c r="A553" s="313" t="s">
        <v>124</v>
      </c>
      <c r="B553" s="313"/>
      <c r="C553" s="313"/>
      <c r="D553" s="313"/>
      <c r="E553" s="313"/>
      <c r="F553" s="313"/>
      <c r="G553" s="313"/>
      <c r="H553" s="313"/>
      <c r="I553" s="313"/>
      <c r="J553" s="313"/>
      <c r="K553" s="313"/>
      <c r="L553" s="313"/>
      <c r="M553" s="313"/>
      <c r="N553" s="313"/>
      <c r="O553" s="313"/>
      <c r="P553" s="313"/>
      <c r="Q553" s="67" t="s">
        <v>65</v>
      </c>
      <c r="R553" s="314" t="s">
        <v>66</v>
      </c>
      <c r="S553" s="314"/>
      <c r="T553" s="314"/>
      <c r="U553" s="314"/>
      <c r="V553" s="314"/>
      <c r="W553" s="314"/>
      <c r="X553" s="314"/>
      <c r="Y553" s="314"/>
      <c r="Z553" s="314"/>
      <c r="AA553" s="314"/>
      <c r="AB553" s="314"/>
      <c r="AC553" s="314"/>
      <c r="AD553" s="314"/>
      <c r="AE553" s="314"/>
      <c r="AF553" s="68" t="s">
        <v>65</v>
      </c>
      <c r="AG553" s="315" t="s">
        <v>8</v>
      </c>
      <c r="AH553" s="315"/>
      <c r="AI553" s="315"/>
      <c r="AJ553" s="315"/>
      <c r="AK553" s="315"/>
      <c r="AL553" s="315"/>
      <c r="AM553" s="315"/>
      <c r="AN553" s="315"/>
      <c r="AO553" s="315"/>
      <c r="AP553" s="315"/>
      <c r="AQ553" s="315"/>
      <c r="AR553" s="315"/>
      <c r="AS553" s="315"/>
      <c r="AT553" s="315"/>
    </row>
    <row r="554" spans="1:46" ht="45" customHeight="1" x14ac:dyDescent="0.25">
      <c r="A554" s="308" t="s">
        <v>746</v>
      </c>
      <c r="B554" s="308"/>
      <c r="C554" s="308"/>
      <c r="D554" s="308"/>
      <c r="E554" s="308"/>
      <c r="F554" s="308"/>
      <c r="G554" s="308"/>
      <c r="H554" s="308"/>
      <c r="I554" s="308"/>
      <c r="J554" s="308"/>
      <c r="K554" s="308"/>
      <c r="L554" s="308"/>
      <c r="M554" s="308"/>
      <c r="N554" s="308"/>
      <c r="O554" s="308"/>
      <c r="P554" s="308"/>
      <c r="Q554" s="65">
        <v>0</v>
      </c>
      <c r="R554" s="309" t="s">
        <v>404</v>
      </c>
      <c r="S554" s="309"/>
      <c r="T554" s="309"/>
      <c r="U554" s="309"/>
      <c r="V554" s="309"/>
      <c r="W554" s="309"/>
      <c r="X554" s="309"/>
      <c r="Y554" s="309"/>
      <c r="Z554" s="309"/>
      <c r="AA554" s="309"/>
      <c r="AB554" s="309"/>
      <c r="AC554" s="309"/>
      <c r="AD554" s="309"/>
      <c r="AE554" s="309"/>
      <c r="AF554" s="65">
        <v>0</v>
      </c>
      <c r="AG554" s="309" t="s">
        <v>405</v>
      </c>
      <c r="AH554" s="309"/>
      <c r="AI554" s="309"/>
      <c r="AJ554" s="309"/>
      <c r="AK554" s="309"/>
      <c r="AL554" s="309"/>
      <c r="AM554" s="309"/>
      <c r="AN554" s="309"/>
      <c r="AO554" s="309"/>
      <c r="AP554" s="309"/>
      <c r="AQ554" s="309"/>
      <c r="AR554" s="309"/>
      <c r="AS554" s="309"/>
      <c r="AT554" s="309"/>
    </row>
    <row r="555" spans="1:46" ht="45" customHeight="1" x14ac:dyDescent="0.25">
      <c r="A555" s="308" t="s">
        <v>747</v>
      </c>
      <c r="B555" s="308"/>
      <c r="C555" s="308"/>
      <c r="D555" s="308"/>
      <c r="E555" s="308"/>
      <c r="F555" s="308"/>
      <c r="G555" s="308"/>
      <c r="H555" s="308"/>
      <c r="I555" s="308"/>
      <c r="J555" s="308"/>
      <c r="K555" s="308"/>
      <c r="L555" s="308"/>
      <c r="M555" s="308"/>
      <c r="N555" s="308"/>
      <c r="O555" s="308"/>
      <c r="P555" s="308"/>
      <c r="Q555" s="65">
        <v>0</v>
      </c>
      <c r="R555" s="312"/>
      <c r="S555" s="312"/>
      <c r="T555" s="312"/>
      <c r="U555" s="312"/>
      <c r="V555" s="312"/>
      <c r="W555" s="312"/>
      <c r="X555" s="312"/>
      <c r="Y555" s="312"/>
      <c r="Z555" s="312"/>
      <c r="AA555" s="312"/>
      <c r="AB555" s="312"/>
      <c r="AC555" s="312"/>
      <c r="AD555" s="312"/>
      <c r="AE555" s="312"/>
      <c r="AF555" s="65">
        <v>0</v>
      </c>
      <c r="AG555" s="312"/>
      <c r="AH555" s="312"/>
      <c r="AI555" s="312"/>
      <c r="AJ555" s="312"/>
      <c r="AK555" s="312"/>
      <c r="AL555" s="312"/>
      <c r="AM555" s="312"/>
      <c r="AN555" s="312"/>
      <c r="AO555" s="312"/>
      <c r="AP555" s="312"/>
      <c r="AQ555" s="312"/>
      <c r="AR555" s="312"/>
      <c r="AS555" s="312"/>
      <c r="AT555" s="312"/>
    </row>
    <row r="556" spans="1:46" ht="45" customHeight="1" x14ac:dyDescent="0.25">
      <c r="A556" s="308" t="s">
        <v>748</v>
      </c>
      <c r="B556" s="308"/>
      <c r="C556" s="308"/>
      <c r="D556" s="308"/>
      <c r="E556" s="308"/>
      <c r="F556" s="308"/>
      <c r="G556" s="308"/>
      <c r="H556" s="308"/>
      <c r="I556" s="308"/>
      <c r="J556" s="308"/>
      <c r="K556" s="308"/>
      <c r="L556" s="308"/>
      <c r="M556" s="308"/>
      <c r="N556" s="308"/>
      <c r="O556" s="308"/>
      <c r="P556" s="308"/>
      <c r="Q556" s="65">
        <v>0</v>
      </c>
      <c r="R556" s="309"/>
      <c r="S556" s="309"/>
      <c r="T556" s="309"/>
      <c r="U556" s="309"/>
      <c r="V556" s="309"/>
      <c r="W556" s="309"/>
      <c r="X556" s="309"/>
      <c r="Y556" s="309"/>
      <c r="Z556" s="309"/>
      <c r="AA556" s="309"/>
      <c r="AB556" s="309"/>
      <c r="AC556" s="309"/>
      <c r="AD556" s="309"/>
      <c r="AE556" s="309"/>
      <c r="AF556" s="65">
        <v>0</v>
      </c>
      <c r="AG556" s="309"/>
      <c r="AH556" s="309"/>
      <c r="AI556" s="309"/>
      <c r="AJ556" s="309"/>
      <c r="AK556" s="309"/>
      <c r="AL556" s="309"/>
      <c r="AM556" s="309"/>
      <c r="AN556" s="309"/>
      <c r="AO556" s="309"/>
      <c r="AP556" s="309"/>
      <c r="AQ556" s="309"/>
      <c r="AR556" s="309"/>
      <c r="AS556" s="309"/>
      <c r="AT556" s="309"/>
    </row>
    <row r="557" spans="1:46" ht="69" customHeight="1" x14ac:dyDescent="0.25">
      <c r="A557" s="308" t="s">
        <v>749</v>
      </c>
      <c r="B557" s="308"/>
      <c r="C557" s="308"/>
      <c r="D557" s="308"/>
      <c r="E557" s="308"/>
      <c r="F557" s="308"/>
      <c r="G557" s="308"/>
      <c r="H557" s="308"/>
      <c r="I557" s="308"/>
      <c r="J557" s="308"/>
      <c r="K557" s="308"/>
      <c r="L557" s="308"/>
      <c r="M557" s="308"/>
      <c r="N557" s="308"/>
      <c r="O557" s="308"/>
      <c r="P557" s="308"/>
      <c r="Q557" s="65">
        <v>0</v>
      </c>
      <c r="R557" s="309"/>
      <c r="S557" s="309"/>
      <c r="T557" s="309"/>
      <c r="U557" s="309"/>
      <c r="V557" s="309"/>
      <c r="W557" s="309"/>
      <c r="X557" s="309"/>
      <c r="Y557" s="309"/>
      <c r="Z557" s="309"/>
      <c r="AA557" s="309"/>
      <c r="AB557" s="309"/>
      <c r="AC557" s="309"/>
      <c r="AD557" s="309"/>
      <c r="AE557" s="309"/>
      <c r="AF557" s="65">
        <v>0</v>
      </c>
      <c r="AG557" s="309"/>
      <c r="AH557" s="309"/>
      <c r="AI557" s="309"/>
      <c r="AJ557" s="309"/>
      <c r="AK557" s="309"/>
      <c r="AL557" s="309"/>
      <c r="AM557" s="309"/>
      <c r="AN557" s="309"/>
      <c r="AO557" s="309"/>
      <c r="AP557" s="309"/>
      <c r="AQ557" s="309"/>
      <c r="AR557" s="309"/>
      <c r="AS557" s="309"/>
      <c r="AT557" s="309"/>
    </row>
    <row r="558" spans="1:46" ht="45" customHeight="1" x14ac:dyDescent="0.25">
      <c r="A558" s="308" t="s">
        <v>771</v>
      </c>
      <c r="B558" s="308"/>
      <c r="C558" s="308"/>
      <c r="D558" s="308"/>
      <c r="E558" s="308"/>
      <c r="F558" s="308"/>
      <c r="G558" s="308"/>
      <c r="H558" s="308"/>
      <c r="I558" s="308"/>
      <c r="J558" s="308"/>
      <c r="K558" s="308"/>
      <c r="L558" s="308"/>
      <c r="M558" s="308"/>
      <c r="N558" s="308"/>
      <c r="O558" s="308"/>
      <c r="P558" s="308"/>
      <c r="Q558" s="65">
        <v>0</v>
      </c>
      <c r="R558" s="309"/>
      <c r="S558" s="309"/>
      <c r="T558" s="309"/>
      <c r="U558" s="309"/>
      <c r="V558" s="309"/>
      <c r="W558" s="309"/>
      <c r="X558" s="309"/>
      <c r="Y558" s="309"/>
      <c r="Z558" s="309"/>
      <c r="AA558" s="309"/>
      <c r="AB558" s="309"/>
      <c r="AC558" s="309"/>
      <c r="AD558" s="309"/>
      <c r="AE558" s="309"/>
      <c r="AF558" s="65">
        <v>0</v>
      </c>
      <c r="AG558" s="309"/>
      <c r="AH558" s="309"/>
      <c r="AI558" s="309"/>
      <c r="AJ558" s="309"/>
      <c r="AK558" s="309"/>
      <c r="AL558" s="309"/>
      <c r="AM558" s="309"/>
      <c r="AN558" s="309"/>
      <c r="AO558" s="309"/>
      <c r="AP558" s="309"/>
      <c r="AQ558" s="309"/>
      <c r="AR558" s="309"/>
      <c r="AS558" s="309"/>
      <c r="AT558" s="309"/>
    </row>
    <row r="561" spans="1:46" ht="45" customHeight="1" x14ac:dyDescent="0.25">
      <c r="A561" s="269" t="s">
        <v>772</v>
      </c>
      <c r="B561" s="269"/>
      <c r="C561" s="269"/>
      <c r="D561" s="269"/>
      <c r="E561" s="269"/>
      <c r="F561" s="269"/>
      <c r="G561" s="269"/>
      <c r="H561" s="269"/>
      <c r="I561" s="269"/>
      <c r="J561" s="269"/>
      <c r="K561" s="269"/>
      <c r="L561" s="269"/>
      <c r="M561" s="269"/>
      <c r="N561" s="269"/>
      <c r="O561" s="269"/>
      <c r="P561" s="269"/>
      <c r="Q561" s="269"/>
      <c r="R561" s="269"/>
      <c r="S561" s="269"/>
      <c r="T561" s="269"/>
      <c r="U561" s="269"/>
      <c r="V561" s="269"/>
      <c r="W561" s="269"/>
      <c r="X561" s="269"/>
      <c r="Y561" s="269"/>
      <c r="Z561" s="269"/>
      <c r="AA561" s="269"/>
      <c r="AB561" s="269"/>
      <c r="AC561" s="269"/>
      <c r="AD561" s="269"/>
      <c r="AE561" s="269"/>
      <c r="AF561"/>
      <c r="AG561" s="245" t="s">
        <v>62</v>
      </c>
      <c r="AH561" s="245"/>
      <c r="AI561" s="245"/>
      <c r="AJ561" s="245"/>
      <c r="AK561" s="69">
        <f>(('Artículo 121 (resumen PI)'!C28*0.8+'Artículo 121 (resumen PI)'!F28*0.2)+('Artículo 121 (resumen PNT)'!C28*0.8+'Artículo 121 (resumen PNT)'!F28*0.2))/2</f>
        <v>0</v>
      </c>
      <c r="AL561"/>
      <c r="AM561"/>
      <c r="AN561"/>
      <c r="AO561"/>
      <c r="AP561"/>
      <c r="AQ561"/>
      <c r="AR561"/>
      <c r="AS561"/>
      <c r="AT561"/>
    </row>
    <row r="562" spans="1:46" ht="15.75" customHeight="1" x14ac:dyDescent="0.25">
      <c r="A562" s="60"/>
      <c r="B562" s="61"/>
      <c r="C562" s="61"/>
      <c r="D562" s="61"/>
      <c r="E562" s="61"/>
      <c r="F562" s="61"/>
      <c r="G562" s="61"/>
      <c r="H562" s="61"/>
      <c r="I562" s="61"/>
      <c r="J562" s="61"/>
      <c r="K562" s="61"/>
      <c r="L562" s="61"/>
      <c r="M562" s="61"/>
      <c r="N562" s="61"/>
      <c r="O562" s="61"/>
      <c r="P562" s="61"/>
      <c r="Q562" s="26"/>
      <c r="R562" s="61"/>
      <c r="S562" s="61"/>
      <c r="T562" s="61"/>
      <c r="U562" s="61"/>
      <c r="V562" s="61"/>
      <c r="W562" s="61"/>
      <c r="X562" s="61"/>
      <c r="Y562" s="61"/>
      <c r="Z562" s="61"/>
      <c r="AA562" s="61"/>
      <c r="AB562" s="61"/>
      <c r="AC562" s="61"/>
      <c r="AD562" s="61"/>
      <c r="AE562" s="61"/>
      <c r="AF562"/>
      <c r="AG562"/>
      <c r="AH562"/>
      <c r="AI562"/>
      <c r="AJ562"/>
      <c r="AK562"/>
      <c r="AL562"/>
      <c r="AM562"/>
      <c r="AN562"/>
      <c r="AO562"/>
      <c r="AP562"/>
      <c r="AQ562"/>
      <c r="AR562"/>
      <c r="AS562"/>
      <c r="AT562"/>
    </row>
    <row r="563" spans="1:46" ht="15.5" x14ac:dyDescent="0.25">
      <c r="A563" s="60" t="s">
        <v>63</v>
      </c>
      <c r="B563" s="61"/>
      <c r="C563" s="61"/>
      <c r="D563" s="61"/>
      <c r="E563" s="61"/>
      <c r="F563" s="61"/>
      <c r="G563" s="61"/>
      <c r="H563" s="61"/>
      <c r="I563" s="61"/>
      <c r="J563" s="61"/>
      <c r="K563" s="61"/>
      <c r="L563" s="61"/>
      <c r="M563" s="61"/>
      <c r="N563" s="61"/>
      <c r="O563" s="61"/>
      <c r="P563" s="61"/>
      <c r="Q563" s="26"/>
      <c r="R563" s="61"/>
      <c r="S563" s="61"/>
      <c r="T563" s="61"/>
      <c r="U563" s="61"/>
      <c r="V563" s="61"/>
      <c r="W563" s="61"/>
      <c r="X563" s="61"/>
      <c r="Y563" s="61"/>
      <c r="Z563" s="61"/>
      <c r="AA563" s="61"/>
      <c r="AB563" s="61"/>
      <c r="AC563" s="61"/>
      <c r="AD563" s="61"/>
      <c r="AE563" s="61"/>
      <c r="AF563"/>
      <c r="AG563"/>
      <c r="AH563"/>
      <c r="AI563"/>
      <c r="AJ563"/>
      <c r="AK563"/>
      <c r="AL563"/>
      <c r="AM563"/>
      <c r="AN563"/>
      <c r="AO563"/>
      <c r="AP563"/>
      <c r="AQ563"/>
      <c r="AR563"/>
      <c r="AS563"/>
      <c r="AT563"/>
    </row>
    <row r="564" spans="1:46" ht="15" customHeight="1" x14ac:dyDescent="0.25">
      <c r="A564" s="57"/>
      <c r="B564" s="57"/>
      <c r="C564" s="57"/>
      <c r="D564" s="57"/>
      <c r="E564" s="57"/>
      <c r="F564" s="57"/>
      <c r="G564" s="57"/>
      <c r="H564" s="57"/>
      <c r="I564" s="57"/>
      <c r="J564" s="57"/>
      <c r="K564" s="57"/>
      <c r="L564" s="57"/>
      <c r="M564" s="57"/>
      <c r="N564" s="57"/>
      <c r="O564" s="57"/>
      <c r="P564" s="57"/>
      <c r="R564" s="57"/>
      <c r="S564" s="57"/>
      <c r="T564" s="57"/>
      <c r="U564" s="57"/>
      <c r="V564" s="57"/>
      <c r="W564" s="57"/>
      <c r="X564" s="57"/>
      <c r="Y564" s="57"/>
      <c r="Z564" s="57"/>
      <c r="AA564" s="57"/>
      <c r="AB564" s="57"/>
      <c r="AC564" s="57"/>
      <c r="AD564" s="57"/>
      <c r="AE564" s="57"/>
      <c r="AF564"/>
      <c r="AG564"/>
      <c r="AH564"/>
      <c r="AI564"/>
      <c r="AJ564"/>
      <c r="AK564"/>
      <c r="AL564"/>
      <c r="AM564"/>
      <c r="AN564"/>
      <c r="AO564"/>
      <c r="AP564"/>
      <c r="AQ564"/>
      <c r="AR564"/>
      <c r="AS564"/>
      <c r="AT564"/>
    </row>
    <row r="565" spans="1:46" ht="80.900000000000006" customHeight="1" thickBot="1" x14ac:dyDescent="0.3">
      <c r="A565" s="273" t="s">
        <v>773</v>
      </c>
      <c r="B565" s="273"/>
      <c r="C565" s="273"/>
      <c r="D565" s="273"/>
      <c r="E565" s="273"/>
      <c r="F565" s="273"/>
      <c r="G565" s="273"/>
      <c r="H565" s="273"/>
      <c r="I565" s="273"/>
      <c r="J565" s="273"/>
      <c r="K565" s="273"/>
      <c r="L565" s="273"/>
      <c r="M565" s="273"/>
      <c r="N565" s="273"/>
      <c r="O565" s="273"/>
      <c r="P565" s="273"/>
      <c r="Q565" s="62"/>
      <c r="R565" s="57"/>
      <c r="S565" s="57"/>
      <c r="T565" s="57"/>
      <c r="U565" s="57"/>
      <c r="V565" s="311"/>
      <c r="W565" s="311"/>
      <c r="X565" s="311"/>
      <c r="Y565" s="311"/>
      <c r="Z565" s="311"/>
      <c r="AA565" s="311"/>
      <c r="AB565" s="311"/>
      <c r="AC565" s="311"/>
      <c r="AD565" s="311"/>
      <c r="AE565" s="311"/>
      <c r="AF565" s="62"/>
      <c r="AG565" s="57"/>
      <c r="AH565" s="57"/>
      <c r="AI565" s="57"/>
      <c r="AJ565" s="57"/>
      <c r="AK565" s="311"/>
      <c r="AL565" s="311"/>
      <c r="AM565" s="311"/>
      <c r="AN565" s="311"/>
      <c r="AO565" s="311"/>
      <c r="AP565" s="311"/>
      <c r="AQ565" s="311"/>
      <c r="AR565" s="311"/>
      <c r="AS565" s="311"/>
      <c r="AT565" s="311"/>
    </row>
    <row r="566" spans="1:46" ht="45" customHeight="1" x14ac:dyDescent="0.25">
      <c r="A566" s="305" t="s">
        <v>44</v>
      </c>
      <c r="B566" s="305"/>
      <c r="C566" s="305"/>
      <c r="D566" s="305"/>
      <c r="E566" s="305"/>
      <c r="F566" s="305"/>
      <c r="G566" s="305"/>
      <c r="H566" s="305"/>
      <c r="I566" s="305"/>
      <c r="J566" s="305"/>
      <c r="K566" s="305"/>
      <c r="L566" s="305"/>
      <c r="M566" s="305"/>
      <c r="N566" s="305"/>
      <c r="O566" s="305"/>
      <c r="P566" s="305"/>
      <c r="Q566" s="63" t="s">
        <v>65</v>
      </c>
      <c r="R566" s="306" t="s">
        <v>66</v>
      </c>
      <c r="S566" s="306"/>
      <c r="T566" s="306"/>
      <c r="U566" s="306"/>
      <c r="V566" s="306"/>
      <c r="W566" s="306"/>
      <c r="X566" s="306"/>
      <c r="Y566" s="306"/>
      <c r="Z566" s="306"/>
      <c r="AA566" s="306"/>
      <c r="AB566" s="306"/>
      <c r="AC566" s="306"/>
      <c r="AD566" s="306"/>
      <c r="AE566" s="306"/>
      <c r="AF566" s="64" t="s">
        <v>65</v>
      </c>
      <c r="AG566" s="307" t="s">
        <v>8</v>
      </c>
      <c r="AH566" s="307"/>
      <c r="AI566" s="307"/>
      <c r="AJ566" s="307"/>
      <c r="AK566" s="307"/>
      <c r="AL566" s="307"/>
      <c r="AM566" s="307"/>
      <c r="AN566" s="307"/>
      <c r="AO566" s="307"/>
      <c r="AP566" s="307"/>
      <c r="AQ566" s="307"/>
      <c r="AR566" s="307"/>
      <c r="AS566" s="307"/>
      <c r="AT566" s="307"/>
    </row>
    <row r="567" spans="1:46" ht="45" customHeight="1" x14ac:dyDescent="0.25">
      <c r="A567" s="308" t="s">
        <v>403</v>
      </c>
      <c r="B567" s="308"/>
      <c r="C567" s="308"/>
      <c r="D567" s="308"/>
      <c r="E567" s="308"/>
      <c r="F567" s="308"/>
      <c r="G567" s="308"/>
      <c r="H567" s="308"/>
      <c r="I567" s="308"/>
      <c r="J567" s="308"/>
      <c r="K567" s="308"/>
      <c r="L567" s="308"/>
      <c r="M567" s="308"/>
      <c r="N567" s="308"/>
      <c r="O567" s="308"/>
      <c r="P567" s="308"/>
      <c r="Q567" s="65">
        <v>0</v>
      </c>
      <c r="R567" s="309" t="s">
        <v>404</v>
      </c>
      <c r="S567" s="309"/>
      <c r="T567" s="309"/>
      <c r="U567" s="309"/>
      <c r="V567" s="309"/>
      <c r="W567" s="309"/>
      <c r="X567" s="309"/>
      <c r="Y567" s="309"/>
      <c r="Z567" s="309"/>
      <c r="AA567" s="309"/>
      <c r="AB567" s="309"/>
      <c r="AC567" s="309"/>
      <c r="AD567" s="309"/>
      <c r="AE567" s="309"/>
      <c r="AF567" s="65">
        <v>0</v>
      </c>
      <c r="AG567" s="309" t="s">
        <v>405</v>
      </c>
      <c r="AH567" s="309"/>
      <c r="AI567" s="309"/>
      <c r="AJ567" s="309"/>
      <c r="AK567" s="309"/>
      <c r="AL567" s="309"/>
      <c r="AM567" s="309"/>
      <c r="AN567" s="309"/>
      <c r="AO567" s="309"/>
      <c r="AP567" s="309"/>
      <c r="AQ567" s="309"/>
      <c r="AR567" s="309"/>
      <c r="AS567" s="309"/>
      <c r="AT567" s="309"/>
    </row>
    <row r="568" spans="1:46" ht="45" customHeight="1" x14ac:dyDescent="0.25">
      <c r="A568" s="308" t="s">
        <v>441</v>
      </c>
      <c r="B568" s="308"/>
      <c r="C568" s="308"/>
      <c r="D568" s="308"/>
      <c r="E568" s="308"/>
      <c r="F568" s="308"/>
      <c r="G568" s="308"/>
      <c r="H568" s="308"/>
      <c r="I568" s="308"/>
      <c r="J568" s="308"/>
      <c r="K568" s="308"/>
      <c r="L568" s="308"/>
      <c r="M568" s="308"/>
      <c r="N568" s="308"/>
      <c r="O568" s="308"/>
      <c r="P568" s="308"/>
      <c r="Q568" s="65">
        <v>0</v>
      </c>
      <c r="R568" s="312"/>
      <c r="S568" s="312"/>
      <c r="T568" s="312"/>
      <c r="U568" s="312"/>
      <c r="V568" s="312"/>
      <c r="W568" s="312"/>
      <c r="X568" s="312"/>
      <c r="Y568" s="312"/>
      <c r="Z568" s="312"/>
      <c r="AA568" s="312"/>
      <c r="AB568" s="312"/>
      <c r="AC568" s="312"/>
      <c r="AD568" s="312"/>
      <c r="AE568" s="312"/>
      <c r="AF568" s="65">
        <v>0</v>
      </c>
      <c r="AG568" s="312"/>
      <c r="AH568" s="312"/>
      <c r="AI568" s="312"/>
      <c r="AJ568" s="312"/>
      <c r="AK568" s="312"/>
      <c r="AL568" s="312"/>
      <c r="AM568" s="312"/>
      <c r="AN568" s="312"/>
      <c r="AO568" s="312"/>
      <c r="AP568" s="312"/>
      <c r="AQ568" s="312"/>
      <c r="AR568" s="312"/>
      <c r="AS568" s="312"/>
      <c r="AT568" s="312"/>
    </row>
    <row r="569" spans="1:46" ht="45" customHeight="1" x14ac:dyDescent="0.25">
      <c r="A569" s="308" t="s">
        <v>774</v>
      </c>
      <c r="B569" s="308"/>
      <c r="C569" s="308"/>
      <c r="D569" s="308"/>
      <c r="E569" s="308"/>
      <c r="F569" s="308"/>
      <c r="G569" s="308"/>
      <c r="H569" s="308"/>
      <c r="I569" s="308"/>
      <c r="J569" s="308"/>
      <c r="K569" s="308"/>
      <c r="L569" s="308"/>
      <c r="M569" s="308"/>
      <c r="N569" s="308"/>
      <c r="O569" s="308"/>
      <c r="P569" s="308"/>
      <c r="Q569" s="65">
        <v>0</v>
      </c>
      <c r="R569" s="312"/>
      <c r="S569" s="312"/>
      <c r="T569" s="312"/>
      <c r="U569" s="312"/>
      <c r="V569" s="312"/>
      <c r="W569" s="312"/>
      <c r="X569" s="312"/>
      <c r="Y569" s="312"/>
      <c r="Z569" s="312"/>
      <c r="AA569" s="312"/>
      <c r="AB569" s="312"/>
      <c r="AC569" s="312"/>
      <c r="AD569" s="312"/>
      <c r="AE569" s="312"/>
      <c r="AF569" s="65">
        <v>0</v>
      </c>
      <c r="AG569" s="312"/>
      <c r="AH569" s="312"/>
      <c r="AI569" s="312"/>
      <c r="AJ569" s="312"/>
      <c r="AK569" s="312"/>
      <c r="AL569" s="312"/>
      <c r="AM569" s="312"/>
      <c r="AN569" s="312"/>
      <c r="AO569" s="312"/>
      <c r="AP569" s="312"/>
      <c r="AQ569" s="312"/>
      <c r="AR569" s="312"/>
      <c r="AS569" s="312"/>
      <c r="AT569" s="312"/>
    </row>
    <row r="570" spans="1:46" ht="45" customHeight="1" x14ac:dyDescent="0.25">
      <c r="A570" s="308" t="s">
        <v>534</v>
      </c>
      <c r="B570" s="308"/>
      <c r="C570" s="308"/>
      <c r="D570" s="308"/>
      <c r="E570" s="308"/>
      <c r="F570" s="308"/>
      <c r="G570" s="308"/>
      <c r="H570" s="308"/>
      <c r="I570" s="308"/>
      <c r="J570" s="308"/>
      <c r="K570" s="308"/>
      <c r="L570" s="308"/>
      <c r="M570" s="308"/>
      <c r="N570" s="308"/>
      <c r="O570" s="308"/>
      <c r="P570" s="308"/>
      <c r="Q570" s="65">
        <v>0</v>
      </c>
      <c r="R570" s="312"/>
      <c r="S570" s="312"/>
      <c r="T570" s="312"/>
      <c r="U570" s="312"/>
      <c r="V570" s="312"/>
      <c r="W570" s="312"/>
      <c r="X570" s="312"/>
      <c r="Y570" s="312"/>
      <c r="Z570" s="312"/>
      <c r="AA570" s="312"/>
      <c r="AB570" s="312"/>
      <c r="AC570" s="312"/>
      <c r="AD570" s="312"/>
      <c r="AE570" s="312"/>
      <c r="AF570" s="65">
        <v>0</v>
      </c>
      <c r="AG570" s="312"/>
      <c r="AH570" s="312"/>
      <c r="AI570" s="312"/>
      <c r="AJ570" s="312"/>
      <c r="AK570" s="312"/>
      <c r="AL570" s="312"/>
      <c r="AM570" s="312"/>
      <c r="AN570" s="312"/>
      <c r="AO570" s="312"/>
      <c r="AP570" s="312"/>
      <c r="AQ570" s="312"/>
      <c r="AR570" s="312"/>
      <c r="AS570" s="312"/>
      <c r="AT570" s="312"/>
    </row>
    <row r="571" spans="1:46" ht="45" customHeight="1" x14ac:dyDescent="0.25">
      <c r="A571" s="308" t="s">
        <v>775</v>
      </c>
      <c r="B571" s="308"/>
      <c r="C571" s="308"/>
      <c r="D571" s="308"/>
      <c r="E571" s="308"/>
      <c r="F571" s="308"/>
      <c r="G571" s="308"/>
      <c r="H571" s="308"/>
      <c r="I571" s="308"/>
      <c r="J571" s="308"/>
      <c r="K571" s="308"/>
      <c r="L571" s="308"/>
      <c r="M571" s="308"/>
      <c r="N571" s="308"/>
      <c r="O571" s="308"/>
      <c r="P571" s="308"/>
      <c r="Q571" s="65">
        <v>0</v>
      </c>
      <c r="R571" s="312"/>
      <c r="S571" s="312"/>
      <c r="T571" s="312"/>
      <c r="U571" s="312"/>
      <c r="V571" s="312"/>
      <c r="W571" s="312"/>
      <c r="X571" s="312"/>
      <c r="Y571" s="312"/>
      <c r="Z571" s="312"/>
      <c r="AA571" s="312"/>
      <c r="AB571" s="312"/>
      <c r="AC571" s="312"/>
      <c r="AD571" s="312"/>
      <c r="AE571" s="312"/>
      <c r="AF571" s="65">
        <v>0</v>
      </c>
      <c r="AG571" s="312"/>
      <c r="AH571" s="312"/>
      <c r="AI571" s="312"/>
      <c r="AJ571" s="312"/>
      <c r="AK571" s="312"/>
      <c r="AL571" s="312"/>
      <c r="AM571" s="312"/>
      <c r="AN571" s="312"/>
      <c r="AO571" s="312"/>
      <c r="AP571" s="312"/>
      <c r="AQ571" s="312"/>
      <c r="AR571" s="312"/>
      <c r="AS571" s="312"/>
      <c r="AT571" s="312"/>
    </row>
    <row r="572" spans="1:46" ht="45" customHeight="1" x14ac:dyDescent="0.25">
      <c r="A572" s="308" t="s">
        <v>776</v>
      </c>
      <c r="B572" s="308"/>
      <c r="C572" s="308"/>
      <c r="D572" s="308"/>
      <c r="E572" s="308"/>
      <c r="F572" s="308"/>
      <c r="G572" s="308"/>
      <c r="H572" s="308"/>
      <c r="I572" s="308"/>
      <c r="J572" s="308"/>
      <c r="K572" s="308"/>
      <c r="L572" s="308"/>
      <c r="M572" s="308"/>
      <c r="N572" s="308"/>
      <c r="O572" s="308"/>
      <c r="P572" s="308"/>
      <c r="Q572" s="65">
        <v>0</v>
      </c>
      <c r="R572" s="309"/>
      <c r="S572" s="309"/>
      <c r="T572" s="309"/>
      <c r="U572" s="309"/>
      <c r="V572" s="309"/>
      <c r="W572" s="309"/>
      <c r="X572" s="309"/>
      <c r="Y572" s="309"/>
      <c r="Z572" s="309"/>
      <c r="AA572" s="309"/>
      <c r="AB572" s="309"/>
      <c r="AC572" s="309"/>
      <c r="AD572" s="309"/>
      <c r="AE572" s="309"/>
      <c r="AF572" s="65">
        <v>0</v>
      </c>
      <c r="AG572" s="309"/>
      <c r="AH572" s="309"/>
      <c r="AI572" s="309"/>
      <c r="AJ572" s="309"/>
      <c r="AK572" s="309"/>
      <c r="AL572" s="309"/>
      <c r="AM572" s="309"/>
      <c r="AN572" s="309"/>
      <c r="AO572" s="309"/>
      <c r="AP572" s="309"/>
      <c r="AQ572" s="309"/>
      <c r="AR572" s="309"/>
      <c r="AS572" s="309"/>
      <c r="AT572" s="309"/>
    </row>
    <row r="573" spans="1:46" ht="84" customHeight="1" x14ac:dyDescent="0.25">
      <c r="A573" s="308" t="s">
        <v>777</v>
      </c>
      <c r="B573" s="308"/>
      <c r="C573" s="308"/>
      <c r="D573" s="308"/>
      <c r="E573" s="308"/>
      <c r="F573" s="308"/>
      <c r="G573" s="308"/>
      <c r="H573" s="308"/>
      <c r="I573" s="308"/>
      <c r="J573" s="308"/>
      <c r="K573" s="308"/>
      <c r="L573" s="308"/>
      <c r="M573" s="308"/>
      <c r="N573" s="308"/>
      <c r="O573" s="308"/>
      <c r="P573" s="308"/>
      <c r="Q573" s="65">
        <v>0</v>
      </c>
      <c r="R573" s="309"/>
      <c r="S573" s="309"/>
      <c r="T573" s="309"/>
      <c r="U573" s="309"/>
      <c r="V573" s="309"/>
      <c r="W573" s="309"/>
      <c r="X573" s="309"/>
      <c r="Y573" s="309"/>
      <c r="Z573" s="309"/>
      <c r="AA573" s="309"/>
      <c r="AB573" s="309"/>
      <c r="AC573" s="309"/>
      <c r="AD573" s="309"/>
      <c r="AE573" s="309"/>
      <c r="AF573" s="65">
        <v>0</v>
      </c>
      <c r="AG573" s="309"/>
      <c r="AH573" s="309"/>
      <c r="AI573" s="309"/>
      <c r="AJ573" s="309"/>
      <c r="AK573" s="309"/>
      <c r="AL573" s="309"/>
      <c r="AM573" s="309"/>
      <c r="AN573" s="309"/>
      <c r="AO573" s="309"/>
      <c r="AP573" s="309"/>
      <c r="AQ573" s="309"/>
      <c r="AR573" s="309"/>
      <c r="AS573" s="309"/>
      <c r="AT573" s="309"/>
    </row>
    <row r="574" spans="1:46" ht="45" customHeight="1" x14ac:dyDescent="0.25">
      <c r="A574" s="308" t="s">
        <v>778</v>
      </c>
      <c r="B574" s="308"/>
      <c r="C574" s="308"/>
      <c r="D574" s="308"/>
      <c r="E574" s="308"/>
      <c r="F574" s="308"/>
      <c r="G574" s="308"/>
      <c r="H574" s="308"/>
      <c r="I574" s="308"/>
      <c r="J574" s="308"/>
      <c r="K574" s="308"/>
      <c r="L574" s="308"/>
      <c r="M574" s="308"/>
      <c r="N574" s="308"/>
      <c r="O574" s="308"/>
      <c r="P574" s="308"/>
      <c r="Q574" s="65">
        <v>0</v>
      </c>
      <c r="R574" s="309"/>
      <c r="S574" s="309"/>
      <c r="T574" s="309"/>
      <c r="U574" s="309"/>
      <c r="V574" s="309"/>
      <c r="W574" s="309"/>
      <c r="X574" s="309"/>
      <c r="Y574" s="309"/>
      <c r="Z574" s="309"/>
      <c r="AA574" s="309"/>
      <c r="AB574" s="309"/>
      <c r="AC574" s="309"/>
      <c r="AD574" s="309"/>
      <c r="AE574" s="309"/>
      <c r="AF574" s="65">
        <v>0</v>
      </c>
      <c r="AG574" s="309"/>
      <c r="AH574" s="309"/>
      <c r="AI574" s="309"/>
      <c r="AJ574" s="309"/>
      <c r="AK574" s="309"/>
      <c r="AL574" s="309"/>
      <c r="AM574" s="309"/>
      <c r="AN574" s="309"/>
      <c r="AO574" s="309"/>
      <c r="AP574" s="309"/>
      <c r="AQ574" s="309"/>
      <c r="AR574" s="309"/>
      <c r="AS574" s="309"/>
      <c r="AT574" s="309"/>
    </row>
    <row r="575" spans="1:46" ht="70.400000000000006" customHeight="1" x14ac:dyDescent="0.25">
      <c r="A575" s="308" t="s">
        <v>779</v>
      </c>
      <c r="B575" s="308"/>
      <c r="C575" s="308"/>
      <c r="D575" s="308"/>
      <c r="E575" s="308"/>
      <c r="F575" s="308"/>
      <c r="G575" s="308"/>
      <c r="H575" s="308"/>
      <c r="I575" s="308"/>
      <c r="J575" s="308"/>
      <c r="K575" s="308"/>
      <c r="L575" s="308"/>
      <c r="M575" s="308"/>
      <c r="N575" s="308"/>
      <c r="O575" s="308"/>
      <c r="P575" s="308"/>
      <c r="Q575" s="65">
        <v>0</v>
      </c>
      <c r="R575" s="312"/>
      <c r="S575" s="312"/>
      <c r="T575" s="312"/>
      <c r="U575" s="312"/>
      <c r="V575" s="312"/>
      <c r="W575" s="312"/>
      <c r="X575" s="312"/>
      <c r="Y575" s="312"/>
      <c r="Z575" s="312"/>
      <c r="AA575" s="312"/>
      <c r="AB575" s="312"/>
      <c r="AC575" s="312"/>
      <c r="AD575" s="312"/>
      <c r="AE575" s="312"/>
      <c r="AF575" s="65">
        <v>0</v>
      </c>
      <c r="AG575" s="312"/>
      <c r="AH575" s="312"/>
      <c r="AI575" s="312"/>
      <c r="AJ575" s="312"/>
      <c r="AK575" s="312"/>
      <c r="AL575" s="312"/>
      <c r="AM575" s="312"/>
      <c r="AN575" s="312"/>
      <c r="AO575" s="312"/>
      <c r="AP575" s="312"/>
      <c r="AQ575" s="312"/>
      <c r="AR575" s="312"/>
      <c r="AS575" s="312"/>
      <c r="AT575" s="312"/>
    </row>
    <row r="576" spans="1:46" ht="45" customHeight="1" x14ac:dyDescent="0.25">
      <c r="A576" s="308" t="s">
        <v>780</v>
      </c>
      <c r="B576" s="308"/>
      <c r="C576" s="308"/>
      <c r="D576" s="308"/>
      <c r="E576" s="308"/>
      <c r="F576" s="308"/>
      <c r="G576" s="308"/>
      <c r="H576" s="308"/>
      <c r="I576" s="308"/>
      <c r="J576" s="308"/>
      <c r="K576" s="308"/>
      <c r="L576" s="308"/>
      <c r="M576" s="308"/>
      <c r="N576" s="308"/>
      <c r="O576" s="308"/>
      <c r="P576" s="308"/>
      <c r="Q576" s="65">
        <v>0</v>
      </c>
      <c r="R576" s="312"/>
      <c r="S576" s="312"/>
      <c r="T576" s="312"/>
      <c r="U576" s="312"/>
      <c r="V576" s="312"/>
      <c r="W576" s="312"/>
      <c r="X576" s="312"/>
      <c r="Y576" s="312"/>
      <c r="Z576" s="312"/>
      <c r="AA576" s="312"/>
      <c r="AB576" s="312"/>
      <c r="AC576" s="312"/>
      <c r="AD576" s="312"/>
      <c r="AE576" s="312"/>
      <c r="AF576" s="65">
        <v>0</v>
      </c>
      <c r="AG576" s="312"/>
      <c r="AH576" s="312"/>
      <c r="AI576" s="312"/>
      <c r="AJ576" s="312"/>
      <c r="AK576" s="312"/>
      <c r="AL576" s="312"/>
      <c r="AM576" s="312"/>
      <c r="AN576" s="312"/>
      <c r="AO576" s="312"/>
      <c r="AP576" s="312"/>
      <c r="AQ576" s="312"/>
      <c r="AR576" s="312"/>
      <c r="AS576" s="312"/>
      <c r="AT576" s="312"/>
    </row>
    <row r="577" spans="1:46" ht="45" customHeight="1" x14ac:dyDescent="0.25">
      <c r="A577" s="308" t="s">
        <v>781</v>
      </c>
      <c r="B577" s="308"/>
      <c r="C577" s="308"/>
      <c r="D577" s="308"/>
      <c r="E577" s="308"/>
      <c r="F577" s="308"/>
      <c r="G577" s="308"/>
      <c r="H577" s="308"/>
      <c r="I577" s="308"/>
      <c r="J577" s="308"/>
      <c r="K577" s="308"/>
      <c r="L577" s="308"/>
      <c r="M577" s="308"/>
      <c r="N577" s="308"/>
      <c r="O577" s="308"/>
      <c r="P577" s="308"/>
      <c r="Q577" s="65">
        <v>0</v>
      </c>
      <c r="R577" s="312"/>
      <c r="S577" s="312"/>
      <c r="T577" s="312"/>
      <c r="U577" s="312"/>
      <c r="V577" s="312"/>
      <c r="W577" s="312"/>
      <c r="X577" s="312"/>
      <c r="Y577" s="312"/>
      <c r="Z577" s="312"/>
      <c r="AA577" s="312"/>
      <c r="AB577" s="312"/>
      <c r="AC577" s="312"/>
      <c r="AD577" s="312"/>
      <c r="AE577" s="312"/>
      <c r="AF577" s="65">
        <v>0</v>
      </c>
      <c r="AG577" s="312"/>
      <c r="AH577" s="312"/>
      <c r="AI577" s="312"/>
      <c r="AJ577" s="312"/>
      <c r="AK577" s="312"/>
      <c r="AL577" s="312"/>
      <c r="AM577" s="312"/>
      <c r="AN577" s="312"/>
      <c r="AO577" s="312"/>
      <c r="AP577" s="312"/>
      <c r="AQ577" s="312"/>
      <c r="AR577" s="312"/>
      <c r="AS577" s="312"/>
      <c r="AT577" s="312"/>
    </row>
    <row r="578" spans="1:46" ht="45" customHeight="1" x14ac:dyDescent="0.25">
      <c r="A578" s="308" t="s">
        <v>782</v>
      </c>
      <c r="B578" s="308"/>
      <c r="C578" s="308"/>
      <c r="D578" s="308"/>
      <c r="E578" s="308"/>
      <c r="F578" s="308"/>
      <c r="G578" s="308"/>
      <c r="H578" s="308"/>
      <c r="I578" s="308"/>
      <c r="J578" s="308"/>
      <c r="K578" s="308"/>
      <c r="L578" s="308"/>
      <c r="M578" s="308"/>
      <c r="N578" s="308"/>
      <c r="O578" s="308"/>
      <c r="P578" s="308"/>
      <c r="Q578" s="65">
        <v>0</v>
      </c>
      <c r="R578" s="312"/>
      <c r="S578" s="312"/>
      <c r="T578" s="312"/>
      <c r="U578" s="312"/>
      <c r="V578" s="312"/>
      <c r="W578" s="312"/>
      <c r="X578" s="312"/>
      <c r="Y578" s="312"/>
      <c r="Z578" s="312"/>
      <c r="AA578" s="312"/>
      <c r="AB578" s="312"/>
      <c r="AC578" s="312"/>
      <c r="AD578" s="312"/>
      <c r="AE578" s="312"/>
      <c r="AF578" s="65">
        <v>0</v>
      </c>
      <c r="AG578" s="312"/>
      <c r="AH578" s="312"/>
      <c r="AI578" s="312"/>
      <c r="AJ578" s="312"/>
      <c r="AK578" s="312"/>
      <c r="AL578" s="312"/>
      <c r="AM578" s="312"/>
      <c r="AN578" s="312"/>
      <c r="AO578" s="312"/>
      <c r="AP578" s="312"/>
      <c r="AQ578" s="312"/>
      <c r="AR578" s="312"/>
      <c r="AS578" s="312"/>
      <c r="AT578" s="312"/>
    </row>
    <row r="579" spans="1:46" ht="77.150000000000006" customHeight="1" x14ac:dyDescent="0.25">
      <c r="A579" s="308" t="s">
        <v>783</v>
      </c>
      <c r="B579" s="308"/>
      <c r="C579" s="308"/>
      <c r="D579" s="308"/>
      <c r="E579" s="308"/>
      <c r="F579" s="308"/>
      <c r="G579" s="308"/>
      <c r="H579" s="308"/>
      <c r="I579" s="308"/>
      <c r="J579" s="308"/>
      <c r="K579" s="308"/>
      <c r="L579" s="308"/>
      <c r="M579" s="308"/>
      <c r="N579" s="308"/>
      <c r="O579" s="308"/>
      <c r="P579" s="308"/>
      <c r="Q579" s="65">
        <v>0</v>
      </c>
      <c r="R579" s="309"/>
      <c r="S579" s="309"/>
      <c r="T579" s="309"/>
      <c r="U579" s="309"/>
      <c r="V579" s="309"/>
      <c r="W579" s="309"/>
      <c r="X579" s="309"/>
      <c r="Y579" s="309"/>
      <c r="Z579" s="309"/>
      <c r="AA579" s="309"/>
      <c r="AB579" s="309"/>
      <c r="AC579" s="309"/>
      <c r="AD579" s="309"/>
      <c r="AE579" s="309"/>
      <c r="AF579" s="65">
        <v>0</v>
      </c>
      <c r="AG579" s="309"/>
      <c r="AH579" s="309"/>
      <c r="AI579" s="309"/>
      <c r="AJ579" s="309"/>
      <c r="AK579" s="309"/>
      <c r="AL579" s="309"/>
      <c r="AM579" s="309"/>
      <c r="AN579" s="309"/>
      <c r="AO579" s="309"/>
      <c r="AP579" s="309"/>
      <c r="AQ579" s="309"/>
      <c r="AR579" s="309"/>
      <c r="AS579" s="309"/>
      <c r="AT579" s="309"/>
    </row>
    <row r="580" spans="1:46" ht="45" customHeight="1" x14ac:dyDescent="0.25">
      <c r="A580" s="308" t="s">
        <v>784</v>
      </c>
      <c r="B580" s="308"/>
      <c r="C580" s="308"/>
      <c r="D580" s="308"/>
      <c r="E580" s="308"/>
      <c r="F580" s="308"/>
      <c r="G580" s="308"/>
      <c r="H580" s="308"/>
      <c r="I580" s="308"/>
      <c r="J580" s="308"/>
      <c r="K580" s="308"/>
      <c r="L580" s="308"/>
      <c r="M580" s="308"/>
      <c r="N580" s="308"/>
      <c r="O580" s="308"/>
      <c r="P580" s="308"/>
      <c r="Q580" s="65">
        <v>0</v>
      </c>
      <c r="R580" s="309"/>
      <c r="S580" s="309"/>
      <c r="T580" s="309"/>
      <c r="U580" s="309"/>
      <c r="V580" s="309"/>
      <c r="W580" s="309"/>
      <c r="X580" s="309"/>
      <c r="Y580" s="309"/>
      <c r="Z580" s="309"/>
      <c r="AA580" s="309"/>
      <c r="AB580" s="309"/>
      <c r="AC580" s="309"/>
      <c r="AD580" s="309"/>
      <c r="AE580" s="309"/>
      <c r="AF580" s="65">
        <v>0</v>
      </c>
      <c r="AG580" s="309"/>
      <c r="AH580" s="309"/>
      <c r="AI580" s="309"/>
      <c r="AJ580" s="309"/>
      <c r="AK580" s="309"/>
      <c r="AL580" s="309"/>
      <c r="AM580" s="309"/>
      <c r="AN580" s="309"/>
      <c r="AO580" s="309"/>
      <c r="AP580" s="309"/>
      <c r="AQ580" s="309"/>
      <c r="AR580" s="309"/>
      <c r="AS580" s="309"/>
      <c r="AT580" s="309"/>
    </row>
    <row r="581" spans="1:46" ht="45" customHeight="1" x14ac:dyDescent="0.25">
      <c r="A581" s="308" t="s">
        <v>785</v>
      </c>
      <c r="B581" s="308"/>
      <c r="C581" s="308"/>
      <c r="D581" s="308"/>
      <c r="E581" s="308"/>
      <c r="F581" s="308"/>
      <c r="G581" s="308"/>
      <c r="H581" s="308"/>
      <c r="I581" s="308"/>
      <c r="J581" s="308"/>
      <c r="K581" s="308"/>
      <c r="L581" s="308"/>
      <c r="M581" s="308"/>
      <c r="N581" s="308"/>
      <c r="O581" s="308"/>
      <c r="P581" s="308"/>
      <c r="Q581" s="65">
        <v>0</v>
      </c>
      <c r="R581" s="312"/>
      <c r="S581" s="312"/>
      <c r="T581" s="312"/>
      <c r="U581" s="312"/>
      <c r="V581" s="312"/>
      <c r="W581" s="312"/>
      <c r="X581" s="312"/>
      <c r="Y581" s="312"/>
      <c r="Z581" s="312"/>
      <c r="AA581" s="312"/>
      <c r="AB581" s="312"/>
      <c r="AC581" s="312"/>
      <c r="AD581" s="312"/>
      <c r="AE581" s="312"/>
      <c r="AF581" s="65">
        <v>0</v>
      </c>
      <c r="AG581" s="312"/>
      <c r="AH581" s="312"/>
      <c r="AI581" s="312"/>
      <c r="AJ581" s="312"/>
      <c r="AK581" s="312"/>
      <c r="AL581" s="312"/>
      <c r="AM581" s="312"/>
      <c r="AN581" s="312"/>
      <c r="AO581" s="312"/>
      <c r="AP581" s="312"/>
      <c r="AQ581" s="312"/>
      <c r="AR581" s="312"/>
      <c r="AS581" s="312"/>
      <c r="AT581" s="312"/>
    </row>
    <row r="582" spans="1:46" ht="78" customHeight="1" x14ac:dyDescent="0.25">
      <c r="A582" s="308" t="s">
        <v>786</v>
      </c>
      <c r="B582" s="308"/>
      <c r="C582" s="308"/>
      <c r="D582" s="308"/>
      <c r="E582" s="308"/>
      <c r="F582" s="308"/>
      <c r="G582" s="308"/>
      <c r="H582" s="308"/>
      <c r="I582" s="308"/>
      <c r="J582" s="308"/>
      <c r="K582" s="308"/>
      <c r="L582" s="308"/>
      <c r="M582" s="308"/>
      <c r="N582" s="308"/>
      <c r="O582" s="308"/>
      <c r="P582" s="308"/>
      <c r="Q582" s="65">
        <v>0</v>
      </c>
      <c r="R582" s="312"/>
      <c r="S582" s="312"/>
      <c r="T582" s="312"/>
      <c r="U582" s="312"/>
      <c r="V582" s="312"/>
      <c r="W582" s="312"/>
      <c r="X582" s="312"/>
      <c r="Y582" s="312"/>
      <c r="Z582" s="312"/>
      <c r="AA582" s="312"/>
      <c r="AB582" s="312"/>
      <c r="AC582" s="312"/>
      <c r="AD582" s="312"/>
      <c r="AE582" s="312"/>
      <c r="AF582" s="65">
        <v>0</v>
      </c>
      <c r="AG582" s="312"/>
      <c r="AH582" s="312"/>
      <c r="AI582" s="312"/>
      <c r="AJ582" s="312"/>
      <c r="AK582" s="312"/>
      <c r="AL582" s="312"/>
      <c r="AM582" s="312"/>
      <c r="AN582" s="312"/>
      <c r="AO582" s="312"/>
      <c r="AP582" s="312"/>
      <c r="AQ582" s="312"/>
      <c r="AR582" s="312"/>
      <c r="AS582" s="312"/>
      <c r="AT582" s="312"/>
    </row>
    <row r="583" spans="1:46" ht="45" customHeight="1" x14ac:dyDescent="0.25">
      <c r="A583" s="308" t="s">
        <v>787</v>
      </c>
      <c r="B583" s="308"/>
      <c r="C583" s="308"/>
      <c r="D583" s="308"/>
      <c r="E583" s="308"/>
      <c r="F583" s="308"/>
      <c r="G583" s="308"/>
      <c r="H583" s="308"/>
      <c r="I583" s="308"/>
      <c r="J583" s="308"/>
      <c r="K583" s="308"/>
      <c r="L583" s="308"/>
      <c r="M583" s="308"/>
      <c r="N583" s="308"/>
      <c r="O583" s="308"/>
      <c r="P583" s="308"/>
      <c r="Q583" s="65">
        <v>0</v>
      </c>
      <c r="R583" s="312"/>
      <c r="S583" s="312"/>
      <c r="T583" s="312"/>
      <c r="U583" s="312"/>
      <c r="V583" s="312"/>
      <c r="W583" s="312"/>
      <c r="X583" s="312"/>
      <c r="Y583" s="312"/>
      <c r="Z583" s="312"/>
      <c r="AA583" s="312"/>
      <c r="AB583" s="312"/>
      <c r="AC583" s="312"/>
      <c r="AD583" s="312"/>
      <c r="AE583" s="312"/>
      <c r="AF583" s="65">
        <v>0</v>
      </c>
      <c r="AG583" s="312"/>
      <c r="AH583" s="312"/>
      <c r="AI583" s="312"/>
      <c r="AJ583" s="312"/>
      <c r="AK583" s="312"/>
      <c r="AL583" s="312"/>
      <c r="AM583" s="312"/>
      <c r="AN583" s="312"/>
      <c r="AO583" s="312"/>
      <c r="AP583" s="312"/>
      <c r="AQ583" s="312"/>
      <c r="AR583" s="312"/>
      <c r="AS583" s="312"/>
      <c r="AT583" s="312"/>
    </row>
    <row r="584" spans="1:46" ht="45" customHeight="1" x14ac:dyDescent="0.25">
      <c r="A584" s="308" t="s">
        <v>788</v>
      </c>
      <c r="B584" s="308"/>
      <c r="C584" s="308"/>
      <c r="D584" s="308"/>
      <c r="E584" s="308"/>
      <c r="F584" s="308"/>
      <c r="G584" s="308"/>
      <c r="H584" s="308"/>
      <c r="I584" s="308"/>
      <c r="J584" s="308"/>
      <c r="K584" s="308"/>
      <c r="L584" s="308"/>
      <c r="M584" s="308"/>
      <c r="N584" s="308"/>
      <c r="O584" s="308"/>
      <c r="P584" s="308"/>
      <c r="Q584" s="65">
        <v>0</v>
      </c>
      <c r="R584" s="312"/>
      <c r="S584" s="312"/>
      <c r="T584" s="312"/>
      <c r="U584" s="312"/>
      <c r="V584" s="312"/>
      <c r="W584" s="312"/>
      <c r="X584" s="312"/>
      <c r="Y584" s="312"/>
      <c r="Z584" s="312"/>
      <c r="AA584" s="312"/>
      <c r="AB584" s="312"/>
      <c r="AC584" s="312"/>
      <c r="AD584" s="312"/>
      <c r="AE584" s="312"/>
      <c r="AF584" s="65">
        <v>0</v>
      </c>
      <c r="AG584" s="312"/>
      <c r="AH584" s="312"/>
      <c r="AI584" s="312"/>
      <c r="AJ584" s="312"/>
      <c r="AK584" s="312"/>
      <c r="AL584" s="312"/>
      <c r="AM584" s="312"/>
      <c r="AN584" s="312"/>
      <c r="AO584" s="312"/>
      <c r="AP584" s="312"/>
      <c r="AQ584" s="312"/>
      <c r="AR584" s="312"/>
      <c r="AS584" s="312"/>
      <c r="AT584" s="312"/>
    </row>
    <row r="585" spans="1:46" ht="45" customHeight="1" x14ac:dyDescent="0.25">
      <c r="A585" s="308" t="s">
        <v>789</v>
      </c>
      <c r="B585" s="308"/>
      <c r="C585" s="308"/>
      <c r="D585" s="308"/>
      <c r="E585" s="308"/>
      <c r="F585" s="308"/>
      <c r="G585" s="308"/>
      <c r="H585" s="308"/>
      <c r="I585" s="308"/>
      <c r="J585" s="308"/>
      <c r="K585" s="308"/>
      <c r="L585" s="308"/>
      <c r="M585" s="308"/>
      <c r="N585" s="308"/>
      <c r="O585" s="308"/>
      <c r="P585" s="308"/>
      <c r="Q585" s="65">
        <v>0</v>
      </c>
      <c r="R585" s="312"/>
      <c r="S585" s="312"/>
      <c r="T585" s="312"/>
      <c r="U585" s="312"/>
      <c r="V585" s="312"/>
      <c r="W585" s="312"/>
      <c r="X585" s="312"/>
      <c r="Y585" s="312"/>
      <c r="Z585" s="312"/>
      <c r="AA585" s="312"/>
      <c r="AB585" s="312"/>
      <c r="AC585" s="312"/>
      <c r="AD585" s="312"/>
      <c r="AE585" s="312"/>
      <c r="AF585" s="65">
        <v>0</v>
      </c>
      <c r="AG585" s="312"/>
      <c r="AH585" s="312"/>
      <c r="AI585" s="312"/>
      <c r="AJ585" s="312"/>
      <c r="AK585" s="312"/>
      <c r="AL585" s="312"/>
      <c r="AM585" s="312"/>
      <c r="AN585" s="312"/>
      <c r="AO585" s="312"/>
      <c r="AP585" s="312"/>
      <c r="AQ585" s="312"/>
      <c r="AR585" s="312"/>
      <c r="AS585" s="312"/>
      <c r="AT585" s="312"/>
    </row>
    <row r="586" spans="1:46" ht="45" customHeight="1" x14ac:dyDescent="0.25">
      <c r="A586" s="308" t="s">
        <v>790</v>
      </c>
      <c r="B586" s="308"/>
      <c r="C586" s="308"/>
      <c r="D586" s="308"/>
      <c r="E586" s="308"/>
      <c r="F586" s="308"/>
      <c r="G586" s="308"/>
      <c r="H586" s="308"/>
      <c r="I586" s="308"/>
      <c r="J586" s="308"/>
      <c r="K586" s="308"/>
      <c r="L586" s="308"/>
      <c r="M586" s="308"/>
      <c r="N586" s="308"/>
      <c r="O586" s="308"/>
      <c r="P586" s="308"/>
      <c r="Q586" s="65">
        <v>0</v>
      </c>
      <c r="R586" s="312"/>
      <c r="S586" s="312"/>
      <c r="T586" s="312"/>
      <c r="U586" s="312"/>
      <c r="V586" s="312"/>
      <c r="W586" s="312"/>
      <c r="X586" s="312"/>
      <c r="Y586" s="312"/>
      <c r="Z586" s="312"/>
      <c r="AA586" s="312"/>
      <c r="AB586" s="312"/>
      <c r="AC586" s="312"/>
      <c r="AD586" s="312"/>
      <c r="AE586" s="312"/>
      <c r="AF586" s="65">
        <v>0</v>
      </c>
      <c r="AG586" s="312"/>
      <c r="AH586" s="312"/>
      <c r="AI586" s="312"/>
      <c r="AJ586" s="312"/>
      <c r="AK586" s="312"/>
      <c r="AL586" s="312"/>
      <c r="AM586" s="312"/>
      <c r="AN586" s="312"/>
      <c r="AO586" s="312"/>
      <c r="AP586" s="312"/>
      <c r="AQ586" s="312"/>
      <c r="AR586" s="312"/>
      <c r="AS586" s="312"/>
      <c r="AT586" s="312"/>
    </row>
    <row r="587" spans="1:46" ht="45" customHeight="1" x14ac:dyDescent="0.25">
      <c r="A587" s="308" t="s">
        <v>791</v>
      </c>
      <c r="B587" s="308"/>
      <c r="C587" s="308"/>
      <c r="D587" s="308"/>
      <c r="E587" s="308"/>
      <c r="F587" s="308"/>
      <c r="G587" s="308"/>
      <c r="H587" s="308"/>
      <c r="I587" s="308"/>
      <c r="J587" s="308"/>
      <c r="K587" s="308"/>
      <c r="L587" s="308"/>
      <c r="M587" s="308"/>
      <c r="N587" s="308"/>
      <c r="O587" s="308"/>
      <c r="P587" s="308"/>
      <c r="Q587" s="65">
        <v>0</v>
      </c>
      <c r="R587" s="312"/>
      <c r="S587" s="312"/>
      <c r="T587" s="312"/>
      <c r="U587" s="312"/>
      <c r="V587" s="312"/>
      <c r="W587" s="312"/>
      <c r="X587" s="312"/>
      <c r="Y587" s="312"/>
      <c r="Z587" s="312"/>
      <c r="AA587" s="312"/>
      <c r="AB587" s="312"/>
      <c r="AC587" s="312"/>
      <c r="AD587" s="312"/>
      <c r="AE587" s="312"/>
      <c r="AF587" s="65">
        <v>0</v>
      </c>
      <c r="AG587" s="312"/>
      <c r="AH587" s="312"/>
      <c r="AI587" s="312"/>
      <c r="AJ587" s="312"/>
      <c r="AK587" s="312"/>
      <c r="AL587" s="312"/>
      <c r="AM587" s="312"/>
      <c r="AN587" s="312"/>
      <c r="AO587" s="312"/>
      <c r="AP587" s="312"/>
      <c r="AQ587" s="312"/>
      <c r="AR587" s="312"/>
      <c r="AS587" s="312"/>
      <c r="AT587" s="312"/>
    </row>
    <row r="588" spans="1:46" ht="45" customHeight="1" x14ac:dyDescent="0.25">
      <c r="A588" s="308" t="s">
        <v>792</v>
      </c>
      <c r="B588" s="308"/>
      <c r="C588" s="308"/>
      <c r="D588" s="308"/>
      <c r="E588" s="308"/>
      <c r="F588" s="308"/>
      <c r="G588" s="308"/>
      <c r="H588" s="308"/>
      <c r="I588" s="308"/>
      <c r="J588" s="308"/>
      <c r="K588" s="308"/>
      <c r="L588" s="308"/>
      <c r="M588" s="308"/>
      <c r="N588" s="308"/>
      <c r="O588" s="308"/>
      <c r="P588" s="308"/>
      <c r="Q588" s="65">
        <v>0</v>
      </c>
      <c r="R588" s="312"/>
      <c r="S588" s="312"/>
      <c r="T588" s="312"/>
      <c r="U588" s="312"/>
      <c r="V588" s="312"/>
      <c r="W588" s="312"/>
      <c r="X588" s="312"/>
      <c r="Y588" s="312"/>
      <c r="Z588" s="312"/>
      <c r="AA588" s="312"/>
      <c r="AB588" s="312"/>
      <c r="AC588" s="312"/>
      <c r="AD588" s="312"/>
      <c r="AE588" s="312"/>
      <c r="AF588" s="65">
        <v>0</v>
      </c>
      <c r="AG588" s="312"/>
      <c r="AH588" s="312"/>
      <c r="AI588" s="312"/>
      <c r="AJ588" s="312"/>
      <c r="AK588" s="312"/>
      <c r="AL588" s="312"/>
      <c r="AM588" s="312"/>
      <c r="AN588" s="312"/>
      <c r="AO588" s="312"/>
      <c r="AP588" s="312"/>
      <c r="AQ588" s="312"/>
      <c r="AR588" s="312"/>
      <c r="AS588" s="312"/>
      <c r="AT588" s="312"/>
    </row>
    <row r="589" spans="1:46" ht="45" customHeight="1" x14ac:dyDescent="0.25">
      <c r="A589" s="308" t="s">
        <v>793</v>
      </c>
      <c r="B589" s="308"/>
      <c r="C589" s="308"/>
      <c r="D589" s="308"/>
      <c r="E589" s="308"/>
      <c r="F589" s="308"/>
      <c r="G589" s="308"/>
      <c r="H589" s="308"/>
      <c r="I589" s="308"/>
      <c r="J589" s="308"/>
      <c r="K589" s="308"/>
      <c r="L589" s="308"/>
      <c r="M589" s="308"/>
      <c r="N589" s="308"/>
      <c r="O589" s="308"/>
      <c r="P589" s="308"/>
      <c r="Q589" s="65">
        <v>0</v>
      </c>
      <c r="R589" s="312"/>
      <c r="S589" s="312"/>
      <c r="T589" s="312"/>
      <c r="U589" s="312"/>
      <c r="V589" s="312"/>
      <c r="W589" s="312"/>
      <c r="X589" s="312"/>
      <c r="Y589" s="312"/>
      <c r="Z589" s="312"/>
      <c r="AA589" s="312"/>
      <c r="AB589" s="312"/>
      <c r="AC589" s="312"/>
      <c r="AD589" s="312"/>
      <c r="AE589" s="312"/>
      <c r="AF589" s="65">
        <v>0</v>
      </c>
      <c r="AG589" s="312"/>
      <c r="AH589" s="312"/>
      <c r="AI589" s="312"/>
      <c r="AJ589" s="312"/>
      <c r="AK589" s="312"/>
      <c r="AL589" s="312"/>
      <c r="AM589" s="312"/>
      <c r="AN589" s="312"/>
      <c r="AO589" s="312"/>
      <c r="AP589" s="312"/>
      <c r="AQ589" s="312"/>
      <c r="AR589" s="312"/>
      <c r="AS589" s="312"/>
      <c r="AT589" s="312"/>
    </row>
    <row r="590" spans="1:46" ht="45" customHeight="1" x14ac:dyDescent="0.25">
      <c r="A590" s="308" t="s">
        <v>794</v>
      </c>
      <c r="B590" s="308"/>
      <c r="C590" s="308"/>
      <c r="D590" s="308"/>
      <c r="E590" s="308"/>
      <c r="F590" s="308"/>
      <c r="G590" s="308"/>
      <c r="H590" s="308"/>
      <c r="I590" s="308"/>
      <c r="J590" s="308"/>
      <c r="K590" s="308"/>
      <c r="L590" s="308"/>
      <c r="M590" s="308"/>
      <c r="N590" s="308"/>
      <c r="O590" s="308"/>
      <c r="P590" s="308"/>
      <c r="Q590" s="65">
        <v>0</v>
      </c>
      <c r="R590" s="312"/>
      <c r="S590" s="312"/>
      <c r="T590" s="312"/>
      <c r="U590" s="312"/>
      <c r="V590" s="312"/>
      <c r="W590" s="312"/>
      <c r="X590" s="312"/>
      <c r="Y590" s="312"/>
      <c r="Z590" s="312"/>
      <c r="AA590" s="312"/>
      <c r="AB590" s="312"/>
      <c r="AC590" s="312"/>
      <c r="AD590" s="312"/>
      <c r="AE590" s="312"/>
      <c r="AF590" s="65">
        <v>0</v>
      </c>
      <c r="AG590" s="312"/>
      <c r="AH590" s="312"/>
      <c r="AI590" s="312"/>
      <c r="AJ590" s="312"/>
      <c r="AK590" s="312"/>
      <c r="AL590" s="312"/>
      <c r="AM590" s="312"/>
      <c r="AN590" s="312"/>
      <c r="AO590" s="312"/>
      <c r="AP590" s="312"/>
      <c r="AQ590" s="312"/>
      <c r="AR590" s="312"/>
      <c r="AS590" s="312"/>
      <c r="AT590" s="312"/>
    </row>
    <row r="591" spans="1:46" ht="45" customHeight="1" x14ac:dyDescent="0.25">
      <c r="A591" s="308" t="s">
        <v>795</v>
      </c>
      <c r="B591" s="308"/>
      <c r="C591" s="308"/>
      <c r="D591" s="308"/>
      <c r="E591" s="308"/>
      <c r="F591" s="308"/>
      <c r="G591" s="308"/>
      <c r="H591" s="308"/>
      <c r="I591" s="308"/>
      <c r="J591" s="308"/>
      <c r="K591" s="308"/>
      <c r="L591" s="308"/>
      <c r="M591" s="308"/>
      <c r="N591" s="308"/>
      <c r="O591" s="308"/>
      <c r="P591" s="308"/>
      <c r="Q591" s="65">
        <v>0</v>
      </c>
      <c r="R591" s="312"/>
      <c r="S591" s="312"/>
      <c r="T591" s="312"/>
      <c r="U591" s="312"/>
      <c r="V591" s="312"/>
      <c r="W591" s="312"/>
      <c r="X591" s="312"/>
      <c r="Y591" s="312"/>
      <c r="Z591" s="312"/>
      <c r="AA591" s="312"/>
      <c r="AB591" s="312"/>
      <c r="AC591" s="312"/>
      <c r="AD591" s="312"/>
      <c r="AE591" s="312"/>
      <c r="AF591" s="65">
        <v>0</v>
      </c>
      <c r="AG591" s="312"/>
      <c r="AH591" s="312"/>
      <c r="AI591" s="312"/>
      <c r="AJ591" s="312"/>
      <c r="AK591" s="312"/>
      <c r="AL591" s="312"/>
      <c r="AM591" s="312"/>
      <c r="AN591" s="312"/>
      <c r="AO591" s="312"/>
      <c r="AP591" s="312"/>
      <c r="AQ591" s="312"/>
      <c r="AR591" s="312"/>
      <c r="AS591" s="312"/>
      <c r="AT591" s="312"/>
    </row>
    <row r="592" spans="1:46" ht="63.65" customHeight="1" x14ac:dyDescent="0.25">
      <c r="A592" s="308" t="s">
        <v>796</v>
      </c>
      <c r="B592" s="308"/>
      <c r="C592" s="308"/>
      <c r="D592" s="308"/>
      <c r="E592" s="308"/>
      <c r="F592" s="308"/>
      <c r="G592" s="308"/>
      <c r="H592" s="308"/>
      <c r="I592" s="308"/>
      <c r="J592" s="308"/>
      <c r="K592" s="308"/>
      <c r="L592" s="308"/>
      <c r="M592" s="308"/>
      <c r="N592" s="308"/>
      <c r="O592" s="308"/>
      <c r="P592" s="308"/>
      <c r="Q592" s="65">
        <v>0</v>
      </c>
      <c r="R592" s="312"/>
      <c r="S592" s="312"/>
      <c r="T592" s="312"/>
      <c r="U592" s="312"/>
      <c r="V592" s="312"/>
      <c r="W592" s="312"/>
      <c r="X592" s="312"/>
      <c r="Y592" s="312"/>
      <c r="Z592" s="312"/>
      <c r="AA592" s="312"/>
      <c r="AB592" s="312"/>
      <c r="AC592" s="312"/>
      <c r="AD592" s="312"/>
      <c r="AE592" s="312"/>
      <c r="AF592" s="65">
        <v>0</v>
      </c>
      <c r="AG592" s="312"/>
      <c r="AH592" s="312"/>
      <c r="AI592" s="312"/>
      <c r="AJ592" s="312"/>
      <c r="AK592" s="312"/>
      <c r="AL592" s="312"/>
      <c r="AM592" s="312"/>
      <c r="AN592" s="312"/>
      <c r="AO592" s="312"/>
      <c r="AP592" s="312"/>
      <c r="AQ592" s="312"/>
      <c r="AR592" s="312"/>
      <c r="AS592" s="312"/>
      <c r="AT592" s="312"/>
    </row>
    <row r="593" spans="1:46" ht="16.5" customHeight="1" thickTop="1" thickBot="1" x14ac:dyDescent="0.3">
      <c r="A593" s="57"/>
      <c r="B593" s="57"/>
      <c r="C593" s="57"/>
      <c r="D593" s="57"/>
      <c r="E593" s="57"/>
      <c r="F593" s="57"/>
      <c r="G593" s="57"/>
      <c r="H593" s="57"/>
      <c r="I593" s="57"/>
      <c r="J593" s="57"/>
      <c r="K593" s="57"/>
      <c r="L593" s="57"/>
      <c r="M593" s="57"/>
      <c r="N593" s="57"/>
      <c r="O593" s="57"/>
      <c r="P593" s="57"/>
      <c r="Q593" s="66"/>
      <c r="R593" s="57"/>
      <c r="S593" s="57"/>
      <c r="T593" s="57"/>
      <c r="U593" s="57"/>
      <c r="V593" s="57"/>
      <c r="W593" s="57"/>
      <c r="X593" s="57"/>
      <c r="Y593" s="57"/>
      <c r="Z593" s="57"/>
      <c r="AA593" s="57"/>
      <c r="AB593" s="57"/>
      <c r="AC593" s="57"/>
      <c r="AD593" s="57"/>
      <c r="AE593" s="57"/>
      <c r="AF593" s="66"/>
      <c r="AG593" s="57"/>
      <c r="AH593" s="57"/>
      <c r="AI593" s="57"/>
      <c r="AJ593" s="57"/>
      <c r="AK593" s="57"/>
      <c r="AL593" s="57"/>
      <c r="AM593" s="57"/>
      <c r="AN593" s="57"/>
      <c r="AO593" s="57"/>
      <c r="AP593" s="57"/>
      <c r="AQ593" s="57"/>
      <c r="AR593" s="57"/>
      <c r="AS593" s="57"/>
      <c r="AT593" s="57"/>
    </row>
    <row r="594" spans="1:46" ht="45" customHeight="1" x14ac:dyDescent="0.25">
      <c r="A594" s="313" t="s">
        <v>124</v>
      </c>
      <c r="B594" s="313"/>
      <c r="C594" s="313"/>
      <c r="D594" s="313"/>
      <c r="E594" s="313"/>
      <c r="F594" s="313"/>
      <c r="G594" s="313"/>
      <c r="H594" s="313"/>
      <c r="I594" s="313"/>
      <c r="J594" s="313"/>
      <c r="K594" s="313"/>
      <c r="L594" s="313"/>
      <c r="M594" s="313"/>
      <c r="N594" s="313"/>
      <c r="O594" s="313"/>
      <c r="P594" s="313"/>
      <c r="Q594" s="67" t="s">
        <v>65</v>
      </c>
      <c r="R594" s="314" t="s">
        <v>66</v>
      </c>
      <c r="S594" s="314"/>
      <c r="T594" s="314"/>
      <c r="U594" s="314"/>
      <c r="V594" s="314"/>
      <c r="W594" s="314"/>
      <c r="X594" s="314"/>
      <c r="Y594" s="314"/>
      <c r="Z594" s="314"/>
      <c r="AA594" s="314"/>
      <c r="AB594" s="314"/>
      <c r="AC594" s="314"/>
      <c r="AD594" s="314"/>
      <c r="AE594" s="314"/>
      <c r="AF594" s="68" t="s">
        <v>65</v>
      </c>
      <c r="AG594" s="315" t="s">
        <v>8</v>
      </c>
      <c r="AH594" s="315"/>
      <c r="AI594" s="315"/>
      <c r="AJ594" s="315"/>
      <c r="AK594" s="315"/>
      <c r="AL594" s="315"/>
      <c r="AM594" s="315"/>
      <c r="AN594" s="315"/>
      <c r="AO594" s="315"/>
      <c r="AP594" s="315"/>
      <c r="AQ594" s="315"/>
      <c r="AR594" s="315"/>
      <c r="AS594" s="315"/>
      <c r="AT594" s="315"/>
    </row>
    <row r="595" spans="1:46" ht="45" customHeight="1" x14ac:dyDescent="0.25">
      <c r="A595" s="308" t="s">
        <v>797</v>
      </c>
      <c r="B595" s="308"/>
      <c r="C595" s="308"/>
      <c r="D595" s="308"/>
      <c r="E595" s="308"/>
      <c r="F595" s="308"/>
      <c r="G595" s="308"/>
      <c r="H595" s="308"/>
      <c r="I595" s="308"/>
      <c r="J595" s="308"/>
      <c r="K595" s="308"/>
      <c r="L595" s="308"/>
      <c r="M595" s="308"/>
      <c r="N595" s="308"/>
      <c r="O595" s="308"/>
      <c r="P595" s="308"/>
      <c r="Q595" s="65">
        <v>0</v>
      </c>
      <c r="R595" s="309" t="s">
        <v>404</v>
      </c>
      <c r="S595" s="309"/>
      <c r="T595" s="309"/>
      <c r="U595" s="309"/>
      <c r="V595" s="309"/>
      <c r="W595" s="309"/>
      <c r="X595" s="309"/>
      <c r="Y595" s="309"/>
      <c r="Z595" s="309"/>
      <c r="AA595" s="309"/>
      <c r="AB595" s="309"/>
      <c r="AC595" s="309"/>
      <c r="AD595" s="309"/>
      <c r="AE595" s="309"/>
      <c r="AF595" s="65">
        <v>0</v>
      </c>
      <c r="AG595" s="309" t="s">
        <v>405</v>
      </c>
      <c r="AH595" s="309"/>
      <c r="AI595" s="309"/>
      <c r="AJ595" s="309"/>
      <c r="AK595" s="309"/>
      <c r="AL595" s="309"/>
      <c r="AM595" s="309"/>
      <c r="AN595" s="309"/>
      <c r="AO595" s="309"/>
      <c r="AP595" s="309"/>
      <c r="AQ595" s="309"/>
      <c r="AR595" s="309"/>
      <c r="AS595" s="309"/>
      <c r="AT595" s="309"/>
    </row>
    <row r="596" spans="1:46" ht="45" customHeight="1" x14ac:dyDescent="0.25">
      <c r="A596" s="308" t="s">
        <v>798</v>
      </c>
      <c r="B596" s="308"/>
      <c r="C596" s="308"/>
      <c r="D596" s="308"/>
      <c r="E596" s="308"/>
      <c r="F596" s="308"/>
      <c r="G596" s="308"/>
      <c r="H596" s="308"/>
      <c r="I596" s="308"/>
      <c r="J596" s="308"/>
      <c r="K596" s="308"/>
      <c r="L596" s="308"/>
      <c r="M596" s="308"/>
      <c r="N596" s="308"/>
      <c r="O596" s="308"/>
      <c r="P596" s="308"/>
      <c r="Q596" s="65">
        <v>0</v>
      </c>
      <c r="R596" s="312"/>
      <c r="S596" s="312"/>
      <c r="T596" s="312"/>
      <c r="U596" s="312"/>
      <c r="V596" s="312"/>
      <c r="W596" s="312"/>
      <c r="X596" s="312"/>
      <c r="Y596" s="312"/>
      <c r="Z596" s="312"/>
      <c r="AA596" s="312"/>
      <c r="AB596" s="312"/>
      <c r="AC596" s="312"/>
      <c r="AD596" s="312"/>
      <c r="AE596" s="312"/>
      <c r="AF596" s="65">
        <v>0</v>
      </c>
      <c r="AG596" s="312"/>
      <c r="AH596" s="312"/>
      <c r="AI596" s="312"/>
      <c r="AJ596" s="312"/>
      <c r="AK596" s="312"/>
      <c r="AL596" s="312"/>
      <c r="AM596" s="312"/>
      <c r="AN596" s="312"/>
      <c r="AO596" s="312"/>
      <c r="AP596" s="312"/>
      <c r="AQ596" s="312"/>
      <c r="AR596" s="312"/>
      <c r="AS596" s="312"/>
      <c r="AT596" s="312"/>
    </row>
    <row r="597" spans="1:46" ht="45" customHeight="1" x14ac:dyDescent="0.25">
      <c r="A597" s="308" t="s">
        <v>799</v>
      </c>
      <c r="B597" s="308"/>
      <c r="C597" s="308"/>
      <c r="D597" s="308"/>
      <c r="E597" s="308"/>
      <c r="F597" s="308"/>
      <c r="G597" s="308"/>
      <c r="H597" s="308"/>
      <c r="I597" s="308"/>
      <c r="J597" s="308"/>
      <c r="K597" s="308"/>
      <c r="L597" s="308"/>
      <c r="M597" s="308"/>
      <c r="N597" s="308"/>
      <c r="O597" s="308"/>
      <c r="P597" s="308"/>
      <c r="Q597" s="65">
        <v>0</v>
      </c>
      <c r="R597" s="309"/>
      <c r="S597" s="309"/>
      <c r="T597" s="309"/>
      <c r="U597" s="309"/>
      <c r="V597" s="309"/>
      <c r="W597" s="309"/>
      <c r="X597" s="309"/>
      <c r="Y597" s="309"/>
      <c r="Z597" s="309"/>
      <c r="AA597" s="309"/>
      <c r="AB597" s="309"/>
      <c r="AC597" s="309"/>
      <c r="AD597" s="309"/>
      <c r="AE597" s="309"/>
      <c r="AF597" s="65">
        <v>0</v>
      </c>
      <c r="AG597" s="309"/>
      <c r="AH597" s="309"/>
      <c r="AI597" s="309"/>
      <c r="AJ597" s="309"/>
      <c r="AK597" s="309"/>
      <c r="AL597" s="309"/>
      <c r="AM597" s="309"/>
      <c r="AN597" s="309"/>
      <c r="AO597" s="309"/>
      <c r="AP597" s="309"/>
      <c r="AQ597" s="309"/>
      <c r="AR597" s="309"/>
      <c r="AS597" s="309"/>
      <c r="AT597" s="309"/>
    </row>
    <row r="598" spans="1:46" ht="61.4" customHeight="1" x14ac:dyDescent="0.25">
      <c r="A598" s="308" t="s">
        <v>800</v>
      </c>
      <c r="B598" s="308"/>
      <c r="C598" s="308"/>
      <c r="D598" s="308"/>
      <c r="E598" s="308"/>
      <c r="F598" s="308"/>
      <c r="G598" s="308"/>
      <c r="H598" s="308"/>
      <c r="I598" s="308"/>
      <c r="J598" s="308"/>
      <c r="K598" s="308"/>
      <c r="L598" s="308"/>
      <c r="M598" s="308"/>
      <c r="N598" s="308"/>
      <c r="O598" s="308"/>
      <c r="P598" s="308"/>
      <c r="Q598" s="65">
        <v>0</v>
      </c>
      <c r="R598" s="309"/>
      <c r="S598" s="309"/>
      <c r="T598" s="309"/>
      <c r="U598" s="309"/>
      <c r="V598" s="309"/>
      <c r="W598" s="309"/>
      <c r="X598" s="309"/>
      <c r="Y598" s="309"/>
      <c r="Z598" s="309"/>
      <c r="AA598" s="309"/>
      <c r="AB598" s="309"/>
      <c r="AC598" s="309"/>
      <c r="AD598" s="309"/>
      <c r="AE598" s="309"/>
      <c r="AF598" s="65">
        <v>0</v>
      </c>
      <c r="AG598" s="309"/>
      <c r="AH598" s="309"/>
      <c r="AI598" s="309"/>
      <c r="AJ598" s="309"/>
      <c r="AK598" s="309"/>
      <c r="AL598" s="309"/>
      <c r="AM598" s="309"/>
      <c r="AN598" s="309"/>
      <c r="AO598" s="309"/>
      <c r="AP598" s="309"/>
      <c r="AQ598" s="309"/>
      <c r="AR598" s="309"/>
      <c r="AS598" s="309"/>
      <c r="AT598" s="309"/>
    </row>
    <row r="599" spans="1:46" ht="45" customHeight="1" x14ac:dyDescent="0.25">
      <c r="A599" s="308" t="s">
        <v>801</v>
      </c>
      <c r="B599" s="308"/>
      <c r="C599" s="308"/>
      <c r="D599" s="308"/>
      <c r="E599" s="308"/>
      <c r="F599" s="308"/>
      <c r="G599" s="308"/>
      <c r="H599" s="308"/>
      <c r="I599" s="308"/>
      <c r="J599" s="308"/>
      <c r="K599" s="308"/>
      <c r="L599" s="308"/>
      <c r="M599" s="308"/>
      <c r="N599" s="308"/>
      <c r="O599" s="308"/>
      <c r="P599" s="308"/>
      <c r="Q599" s="65">
        <v>0</v>
      </c>
      <c r="R599" s="309"/>
      <c r="S599" s="309"/>
      <c r="T599" s="309"/>
      <c r="U599" s="309"/>
      <c r="V599" s="309"/>
      <c r="W599" s="309"/>
      <c r="X599" s="309"/>
      <c r="Y599" s="309"/>
      <c r="Z599" s="309"/>
      <c r="AA599" s="309"/>
      <c r="AB599" s="309"/>
      <c r="AC599" s="309"/>
      <c r="AD599" s="309"/>
      <c r="AE599" s="309"/>
      <c r="AF599" s="65">
        <v>0</v>
      </c>
      <c r="AG599" s="309"/>
      <c r="AH599" s="309"/>
      <c r="AI599" s="309"/>
      <c r="AJ599" s="309"/>
      <c r="AK599" s="309"/>
      <c r="AL599" s="309"/>
      <c r="AM599" s="309"/>
      <c r="AN599" s="309"/>
      <c r="AO599" s="309"/>
      <c r="AP599" s="309"/>
      <c r="AQ599" s="309"/>
      <c r="AR599" s="309"/>
      <c r="AS599" s="309"/>
      <c r="AT599" s="309"/>
    </row>
    <row r="602" spans="1:46" ht="45" customHeight="1" x14ac:dyDescent="0.25">
      <c r="A602" s="269" t="s">
        <v>802</v>
      </c>
      <c r="B602" s="269"/>
      <c r="C602" s="269"/>
      <c r="D602" s="269"/>
      <c r="E602" s="269"/>
      <c r="F602" s="269"/>
      <c r="G602" s="269"/>
      <c r="H602" s="269"/>
      <c r="I602" s="269"/>
      <c r="J602" s="269"/>
      <c r="K602" s="269"/>
      <c r="L602" s="269"/>
      <c r="M602" s="269"/>
      <c r="N602" s="269"/>
      <c r="O602" s="269"/>
      <c r="P602" s="269"/>
      <c r="Q602" s="269"/>
      <c r="R602" s="269"/>
      <c r="S602" s="269"/>
      <c r="T602" s="269"/>
      <c r="U602" s="269"/>
      <c r="V602" s="269"/>
      <c r="W602" s="269"/>
      <c r="X602" s="269"/>
      <c r="Y602" s="269"/>
      <c r="Z602" s="269"/>
      <c r="AA602" s="269"/>
      <c r="AB602" s="269"/>
      <c r="AC602" s="269"/>
      <c r="AD602" s="269"/>
      <c r="AE602" s="269"/>
      <c r="AF602"/>
      <c r="AG602" s="245" t="s">
        <v>62</v>
      </c>
      <c r="AH602" s="245"/>
      <c r="AI602" s="245"/>
      <c r="AJ602" s="245"/>
      <c r="AK602" s="69">
        <f>(('Artículo 121 (resumen PI)'!C29*0.8+'Artículo 121 (resumen PI)'!F29*0.2)+('Artículo 121 (resumen PNT)'!C29*0.8+'Artículo 121 (resumen PNT)'!F29*0.2))/2</f>
        <v>0</v>
      </c>
      <c r="AL602"/>
      <c r="AM602"/>
      <c r="AN602"/>
      <c r="AO602"/>
      <c r="AP602"/>
      <c r="AQ602"/>
      <c r="AR602"/>
      <c r="AS602"/>
      <c r="AT602"/>
    </row>
    <row r="603" spans="1:46" ht="15.75" customHeight="1" x14ac:dyDescent="0.25">
      <c r="A603" s="60"/>
      <c r="B603" s="61"/>
      <c r="C603" s="61"/>
      <c r="D603" s="61"/>
      <c r="E603" s="61"/>
      <c r="F603" s="61"/>
      <c r="G603" s="61"/>
      <c r="H603" s="61"/>
      <c r="I603" s="61"/>
      <c r="J603" s="61"/>
      <c r="K603" s="61"/>
      <c r="L603" s="61"/>
      <c r="M603" s="61"/>
      <c r="N603" s="61"/>
      <c r="O603" s="61"/>
      <c r="P603" s="61"/>
      <c r="Q603" s="26"/>
      <c r="R603" s="61"/>
      <c r="S603" s="61"/>
      <c r="T603" s="61"/>
      <c r="U603" s="61"/>
      <c r="V603" s="61"/>
      <c r="W603" s="61"/>
      <c r="X603" s="61"/>
      <c r="Y603" s="61"/>
      <c r="Z603" s="61"/>
      <c r="AA603" s="61"/>
      <c r="AB603" s="61"/>
      <c r="AC603" s="61"/>
      <c r="AD603" s="61"/>
      <c r="AE603" s="61"/>
      <c r="AF603"/>
      <c r="AG603"/>
      <c r="AH603"/>
      <c r="AI603"/>
      <c r="AJ603"/>
      <c r="AK603"/>
      <c r="AL603"/>
      <c r="AM603"/>
      <c r="AN603"/>
      <c r="AO603"/>
      <c r="AP603"/>
      <c r="AQ603"/>
      <c r="AR603"/>
      <c r="AS603"/>
      <c r="AT603"/>
    </row>
    <row r="604" spans="1:46" ht="15.5" x14ac:dyDescent="0.25">
      <c r="A604" s="60" t="s">
        <v>63</v>
      </c>
      <c r="B604" s="61"/>
      <c r="C604" s="61"/>
      <c r="D604" s="61"/>
      <c r="E604" s="61"/>
      <c r="F604" s="61"/>
      <c r="G604" s="61"/>
      <c r="H604" s="61"/>
      <c r="I604" s="61"/>
      <c r="J604" s="61"/>
      <c r="K604" s="61"/>
      <c r="L604" s="61"/>
      <c r="M604" s="61"/>
      <c r="N604" s="61"/>
      <c r="O604" s="61"/>
      <c r="P604" s="61"/>
      <c r="Q604" s="26"/>
      <c r="R604" s="61"/>
      <c r="S604" s="61"/>
      <c r="T604" s="61"/>
      <c r="U604" s="61"/>
      <c r="V604" s="61"/>
      <c r="W604" s="61"/>
      <c r="X604" s="61"/>
      <c r="Y604" s="61"/>
      <c r="Z604" s="61"/>
      <c r="AA604" s="61"/>
      <c r="AB604" s="61"/>
      <c r="AC604" s="61"/>
      <c r="AD604" s="61"/>
      <c r="AE604" s="61"/>
      <c r="AF604"/>
      <c r="AG604"/>
      <c r="AH604"/>
      <c r="AI604"/>
      <c r="AJ604"/>
      <c r="AK604"/>
      <c r="AL604"/>
      <c r="AM604"/>
      <c r="AN604"/>
      <c r="AO604"/>
      <c r="AP604"/>
      <c r="AQ604"/>
      <c r="AR604"/>
      <c r="AS604"/>
      <c r="AT604"/>
    </row>
    <row r="605" spans="1:46" ht="15" customHeight="1" x14ac:dyDescent="0.25">
      <c r="A605" s="57"/>
      <c r="B605" s="57"/>
      <c r="C605" s="57"/>
      <c r="D605" s="57"/>
      <c r="E605" s="57"/>
      <c r="F605" s="57"/>
      <c r="G605" s="57"/>
      <c r="H605" s="57"/>
      <c r="I605" s="57"/>
      <c r="J605" s="57"/>
      <c r="K605" s="57"/>
      <c r="L605" s="57"/>
      <c r="M605" s="57"/>
      <c r="N605" s="57"/>
      <c r="O605" s="57"/>
      <c r="P605" s="57"/>
      <c r="R605" s="57"/>
      <c r="S605" s="57"/>
      <c r="T605" s="57"/>
      <c r="U605" s="57"/>
      <c r="V605" s="57"/>
      <c r="W605" s="57"/>
      <c r="X605" s="57"/>
      <c r="Y605" s="57"/>
      <c r="Z605" s="57"/>
      <c r="AA605" s="57"/>
      <c r="AB605" s="57"/>
      <c r="AC605" s="57"/>
      <c r="AD605" s="57"/>
      <c r="AE605" s="57"/>
      <c r="AF605"/>
      <c r="AG605"/>
      <c r="AH605"/>
      <c r="AI605"/>
      <c r="AJ605"/>
      <c r="AK605"/>
      <c r="AL605"/>
      <c r="AM605"/>
      <c r="AN605"/>
      <c r="AO605"/>
      <c r="AP605"/>
      <c r="AQ605"/>
      <c r="AR605"/>
      <c r="AS605"/>
      <c r="AT605"/>
    </row>
    <row r="606" spans="1:46" ht="90.65" customHeight="1" thickBot="1" x14ac:dyDescent="0.3">
      <c r="A606" s="273" t="s">
        <v>803</v>
      </c>
      <c r="B606" s="273"/>
      <c r="C606" s="273"/>
      <c r="D606" s="273"/>
      <c r="E606" s="273"/>
      <c r="F606" s="273"/>
      <c r="G606" s="273"/>
      <c r="H606" s="273"/>
      <c r="I606" s="273"/>
      <c r="J606" s="273"/>
      <c r="K606" s="273"/>
      <c r="L606" s="273"/>
      <c r="M606" s="273"/>
      <c r="N606" s="273"/>
      <c r="O606" s="273"/>
      <c r="P606" s="273"/>
      <c r="Q606" s="62"/>
      <c r="R606" s="57"/>
      <c r="S606" s="57"/>
      <c r="T606" s="57"/>
      <c r="U606" s="57"/>
      <c r="V606" s="311"/>
      <c r="W606" s="311"/>
      <c r="X606" s="311"/>
      <c r="Y606" s="311"/>
      <c r="Z606" s="311"/>
      <c r="AA606" s="311"/>
      <c r="AB606" s="311"/>
      <c r="AC606" s="311"/>
      <c r="AD606" s="311"/>
      <c r="AE606" s="311"/>
      <c r="AF606" s="62"/>
      <c r="AG606" s="57"/>
      <c r="AH606" s="57"/>
      <c r="AI606" s="57"/>
      <c r="AJ606" s="57"/>
      <c r="AK606" s="311"/>
      <c r="AL606" s="311"/>
      <c r="AM606" s="311"/>
      <c r="AN606" s="311"/>
      <c r="AO606" s="311"/>
      <c r="AP606" s="311"/>
      <c r="AQ606" s="311"/>
      <c r="AR606" s="311"/>
      <c r="AS606" s="311"/>
      <c r="AT606" s="311"/>
    </row>
    <row r="607" spans="1:46" ht="45" customHeight="1" x14ac:dyDescent="0.25">
      <c r="A607" s="305" t="s">
        <v>44</v>
      </c>
      <c r="B607" s="305"/>
      <c r="C607" s="305"/>
      <c r="D607" s="305"/>
      <c r="E607" s="305"/>
      <c r="F607" s="305"/>
      <c r="G607" s="305"/>
      <c r="H607" s="305"/>
      <c r="I607" s="305"/>
      <c r="J607" s="305"/>
      <c r="K607" s="305"/>
      <c r="L607" s="305"/>
      <c r="M607" s="305"/>
      <c r="N607" s="305"/>
      <c r="O607" s="305"/>
      <c r="P607" s="305"/>
      <c r="Q607" s="63" t="s">
        <v>65</v>
      </c>
      <c r="R607" s="306" t="s">
        <v>66</v>
      </c>
      <c r="S607" s="306"/>
      <c r="T607" s="306"/>
      <c r="U607" s="306"/>
      <c r="V607" s="306"/>
      <c r="W607" s="306"/>
      <c r="X607" s="306"/>
      <c r="Y607" s="306"/>
      <c r="Z607" s="306"/>
      <c r="AA607" s="306"/>
      <c r="AB607" s="306"/>
      <c r="AC607" s="306"/>
      <c r="AD607" s="306"/>
      <c r="AE607" s="306"/>
      <c r="AF607" s="64" t="s">
        <v>65</v>
      </c>
      <c r="AG607" s="307" t="s">
        <v>8</v>
      </c>
      <c r="AH607" s="307"/>
      <c r="AI607" s="307"/>
      <c r="AJ607" s="307"/>
      <c r="AK607" s="307"/>
      <c r="AL607" s="307"/>
      <c r="AM607" s="307"/>
      <c r="AN607" s="307"/>
      <c r="AO607" s="307"/>
      <c r="AP607" s="307"/>
      <c r="AQ607" s="307"/>
      <c r="AR607" s="307"/>
      <c r="AS607" s="307"/>
      <c r="AT607" s="307"/>
    </row>
    <row r="608" spans="1:46" ht="45" customHeight="1" x14ac:dyDescent="0.25">
      <c r="A608" s="308" t="s">
        <v>804</v>
      </c>
      <c r="B608" s="308"/>
      <c r="C608" s="308"/>
      <c r="D608" s="308"/>
      <c r="E608" s="308"/>
      <c r="F608" s="308"/>
      <c r="G608" s="308"/>
      <c r="H608" s="308"/>
      <c r="I608" s="308"/>
      <c r="J608" s="308"/>
      <c r="K608" s="308"/>
      <c r="L608" s="308"/>
      <c r="M608" s="308"/>
      <c r="N608" s="308"/>
      <c r="O608" s="308"/>
      <c r="P608" s="308"/>
      <c r="Q608" s="65">
        <v>0</v>
      </c>
      <c r="R608" s="309" t="s">
        <v>404</v>
      </c>
      <c r="S608" s="309"/>
      <c r="T608" s="309"/>
      <c r="U608" s="309"/>
      <c r="V608" s="309"/>
      <c r="W608" s="309"/>
      <c r="X608" s="309"/>
      <c r="Y608" s="309"/>
      <c r="Z608" s="309"/>
      <c r="AA608" s="309"/>
      <c r="AB608" s="309"/>
      <c r="AC608" s="309"/>
      <c r="AD608" s="309"/>
      <c r="AE608" s="309"/>
      <c r="AF608" s="65">
        <v>0</v>
      </c>
      <c r="AG608" s="309" t="s">
        <v>405</v>
      </c>
      <c r="AH608" s="309"/>
      <c r="AI608" s="309"/>
      <c r="AJ608" s="309"/>
      <c r="AK608" s="309"/>
      <c r="AL608" s="309"/>
      <c r="AM608" s="309"/>
      <c r="AN608" s="309"/>
      <c r="AO608" s="309"/>
      <c r="AP608" s="309"/>
      <c r="AQ608" s="309"/>
      <c r="AR608" s="309"/>
      <c r="AS608" s="309"/>
      <c r="AT608" s="309"/>
    </row>
    <row r="609" spans="1:46" ht="45" customHeight="1" x14ac:dyDescent="0.25">
      <c r="A609" s="308" t="s">
        <v>441</v>
      </c>
      <c r="B609" s="308"/>
      <c r="C609" s="308"/>
      <c r="D609" s="308"/>
      <c r="E609" s="308"/>
      <c r="F609" s="308"/>
      <c r="G609" s="308"/>
      <c r="H609" s="308"/>
      <c r="I609" s="308"/>
      <c r="J609" s="308"/>
      <c r="K609" s="308"/>
      <c r="L609" s="308"/>
      <c r="M609" s="308"/>
      <c r="N609" s="308"/>
      <c r="O609" s="308"/>
      <c r="P609" s="308"/>
      <c r="Q609" s="65">
        <v>0</v>
      </c>
      <c r="R609" s="312"/>
      <c r="S609" s="312"/>
      <c r="T609" s="312"/>
      <c r="U609" s="312"/>
      <c r="V609" s="312"/>
      <c r="W609" s="312"/>
      <c r="X609" s="312"/>
      <c r="Y609" s="312"/>
      <c r="Z609" s="312"/>
      <c r="AA609" s="312"/>
      <c r="AB609" s="312"/>
      <c r="AC609" s="312"/>
      <c r="AD609" s="312"/>
      <c r="AE609" s="312"/>
      <c r="AF609" s="65">
        <v>0</v>
      </c>
      <c r="AG609" s="312"/>
      <c r="AH609" s="312"/>
      <c r="AI609" s="312"/>
      <c r="AJ609" s="312"/>
      <c r="AK609" s="312"/>
      <c r="AL609" s="312"/>
      <c r="AM609" s="312"/>
      <c r="AN609" s="312"/>
      <c r="AO609" s="312"/>
      <c r="AP609" s="312"/>
      <c r="AQ609" s="312"/>
      <c r="AR609" s="312"/>
      <c r="AS609" s="312"/>
      <c r="AT609" s="312"/>
    </row>
    <row r="610" spans="1:46" ht="45" customHeight="1" x14ac:dyDescent="0.25">
      <c r="A610" s="308" t="s">
        <v>805</v>
      </c>
      <c r="B610" s="308"/>
      <c r="C610" s="308"/>
      <c r="D610" s="308"/>
      <c r="E610" s="308"/>
      <c r="F610" s="308"/>
      <c r="G610" s="308"/>
      <c r="H610" s="308"/>
      <c r="I610" s="308"/>
      <c r="J610" s="308"/>
      <c r="K610" s="308"/>
      <c r="L610" s="308"/>
      <c r="M610" s="308"/>
      <c r="N610" s="308"/>
      <c r="O610" s="308"/>
      <c r="P610" s="308"/>
      <c r="Q610" s="65">
        <v>0</v>
      </c>
      <c r="R610" s="312"/>
      <c r="S610" s="312"/>
      <c r="T610" s="312"/>
      <c r="U610" s="312"/>
      <c r="V610" s="312"/>
      <c r="W610" s="312"/>
      <c r="X610" s="312"/>
      <c r="Y610" s="312"/>
      <c r="Z610" s="312"/>
      <c r="AA610" s="312"/>
      <c r="AB610" s="312"/>
      <c r="AC610" s="312"/>
      <c r="AD610" s="312"/>
      <c r="AE610" s="312"/>
      <c r="AF610" s="65">
        <v>0</v>
      </c>
      <c r="AG610" s="312"/>
      <c r="AH610" s="312"/>
      <c r="AI610" s="312"/>
      <c r="AJ610" s="312"/>
      <c r="AK610" s="312"/>
      <c r="AL610" s="312"/>
      <c r="AM610" s="312"/>
      <c r="AN610" s="312"/>
      <c r="AO610" s="312"/>
      <c r="AP610" s="312"/>
      <c r="AQ610" s="312"/>
      <c r="AR610" s="312"/>
      <c r="AS610" s="312"/>
      <c r="AT610" s="312"/>
    </row>
    <row r="611" spans="1:46" ht="45" customHeight="1" x14ac:dyDescent="0.25">
      <c r="A611" s="308" t="s">
        <v>629</v>
      </c>
      <c r="B611" s="308"/>
      <c r="C611" s="308"/>
      <c r="D611" s="308"/>
      <c r="E611" s="308"/>
      <c r="F611" s="308"/>
      <c r="G611" s="308"/>
      <c r="H611" s="308"/>
      <c r="I611" s="308"/>
      <c r="J611" s="308"/>
      <c r="K611" s="308"/>
      <c r="L611" s="308"/>
      <c r="M611" s="308"/>
      <c r="N611" s="308"/>
      <c r="O611" s="308"/>
      <c r="P611" s="308"/>
      <c r="Q611" s="65">
        <v>0</v>
      </c>
      <c r="R611" s="312"/>
      <c r="S611" s="312"/>
      <c r="T611" s="312"/>
      <c r="U611" s="312"/>
      <c r="V611" s="312"/>
      <c r="W611" s="312"/>
      <c r="X611" s="312"/>
      <c r="Y611" s="312"/>
      <c r="Z611" s="312"/>
      <c r="AA611" s="312"/>
      <c r="AB611" s="312"/>
      <c r="AC611" s="312"/>
      <c r="AD611" s="312"/>
      <c r="AE611" s="312"/>
      <c r="AF611" s="65">
        <v>0</v>
      </c>
      <c r="AG611" s="312"/>
      <c r="AH611" s="312"/>
      <c r="AI611" s="312"/>
      <c r="AJ611" s="312"/>
      <c r="AK611" s="312"/>
      <c r="AL611" s="312"/>
      <c r="AM611" s="312"/>
      <c r="AN611" s="312"/>
      <c r="AO611" s="312"/>
      <c r="AP611" s="312"/>
      <c r="AQ611" s="312"/>
      <c r="AR611" s="312"/>
      <c r="AS611" s="312"/>
      <c r="AT611" s="312"/>
    </row>
    <row r="612" spans="1:46" ht="45" customHeight="1" x14ac:dyDescent="0.25">
      <c r="A612" s="308" t="s">
        <v>703</v>
      </c>
      <c r="B612" s="308"/>
      <c r="C612" s="308"/>
      <c r="D612" s="308"/>
      <c r="E612" s="308"/>
      <c r="F612" s="308"/>
      <c r="G612" s="308"/>
      <c r="H612" s="308"/>
      <c r="I612" s="308"/>
      <c r="J612" s="308"/>
      <c r="K612" s="308"/>
      <c r="L612" s="308"/>
      <c r="M612" s="308"/>
      <c r="N612" s="308"/>
      <c r="O612" s="308"/>
      <c r="P612" s="308"/>
      <c r="Q612" s="65">
        <v>0</v>
      </c>
      <c r="R612" s="312"/>
      <c r="S612" s="312"/>
      <c r="T612" s="312"/>
      <c r="U612" s="312"/>
      <c r="V612" s="312"/>
      <c r="W612" s="312"/>
      <c r="X612" s="312"/>
      <c r="Y612" s="312"/>
      <c r="Z612" s="312"/>
      <c r="AA612" s="312"/>
      <c r="AB612" s="312"/>
      <c r="AC612" s="312"/>
      <c r="AD612" s="312"/>
      <c r="AE612" s="312"/>
      <c r="AF612" s="65">
        <v>0</v>
      </c>
      <c r="AG612" s="312"/>
      <c r="AH612" s="312"/>
      <c r="AI612" s="312"/>
      <c r="AJ612" s="312"/>
      <c r="AK612" s="312"/>
      <c r="AL612" s="312"/>
      <c r="AM612" s="312"/>
      <c r="AN612" s="312"/>
      <c r="AO612" s="312"/>
      <c r="AP612" s="312"/>
      <c r="AQ612" s="312"/>
      <c r="AR612" s="312"/>
      <c r="AS612" s="312"/>
      <c r="AT612" s="312"/>
    </row>
    <row r="613" spans="1:46" ht="45" customHeight="1" x14ac:dyDescent="0.25">
      <c r="A613" s="308" t="s">
        <v>806</v>
      </c>
      <c r="B613" s="308"/>
      <c r="C613" s="308"/>
      <c r="D613" s="308"/>
      <c r="E613" s="308"/>
      <c r="F613" s="308"/>
      <c r="G613" s="308"/>
      <c r="H613" s="308"/>
      <c r="I613" s="308"/>
      <c r="J613" s="308"/>
      <c r="K613" s="308"/>
      <c r="L613" s="308"/>
      <c r="M613" s="308"/>
      <c r="N613" s="308"/>
      <c r="O613" s="308"/>
      <c r="P613" s="308"/>
      <c r="Q613" s="65">
        <v>0</v>
      </c>
      <c r="R613" s="309"/>
      <c r="S613" s="309"/>
      <c r="T613" s="309"/>
      <c r="U613" s="309"/>
      <c r="V613" s="309"/>
      <c r="W613" s="309"/>
      <c r="X613" s="309"/>
      <c r="Y613" s="309"/>
      <c r="Z613" s="309"/>
      <c r="AA613" s="309"/>
      <c r="AB613" s="309"/>
      <c r="AC613" s="309"/>
      <c r="AD613" s="309"/>
      <c r="AE613" s="309"/>
      <c r="AF613" s="65">
        <v>0</v>
      </c>
      <c r="AG613" s="309"/>
      <c r="AH613" s="309"/>
      <c r="AI613" s="309"/>
      <c r="AJ613" s="309"/>
      <c r="AK613" s="309"/>
      <c r="AL613" s="309"/>
      <c r="AM613" s="309"/>
      <c r="AN613" s="309"/>
      <c r="AO613" s="309"/>
      <c r="AP613" s="309"/>
      <c r="AQ613" s="309"/>
      <c r="AR613" s="309"/>
      <c r="AS613" s="309"/>
      <c r="AT613" s="309"/>
    </row>
    <row r="614" spans="1:46" ht="45" customHeight="1" x14ac:dyDescent="0.25">
      <c r="A614" s="308" t="s">
        <v>807</v>
      </c>
      <c r="B614" s="308"/>
      <c r="C614" s="308"/>
      <c r="D614" s="308"/>
      <c r="E614" s="308"/>
      <c r="F614" s="308"/>
      <c r="G614" s="308"/>
      <c r="H614" s="308"/>
      <c r="I614" s="308"/>
      <c r="J614" s="308"/>
      <c r="K614" s="308"/>
      <c r="L614" s="308"/>
      <c r="M614" s="308"/>
      <c r="N614" s="308"/>
      <c r="O614" s="308"/>
      <c r="P614" s="308"/>
      <c r="Q614" s="65">
        <v>0</v>
      </c>
      <c r="R614" s="309"/>
      <c r="S614" s="309"/>
      <c r="T614" s="309"/>
      <c r="U614" s="309"/>
      <c r="V614" s="309"/>
      <c r="W614" s="309"/>
      <c r="X614" s="309"/>
      <c r="Y614" s="309"/>
      <c r="Z614" s="309"/>
      <c r="AA614" s="309"/>
      <c r="AB614" s="309"/>
      <c r="AC614" s="309"/>
      <c r="AD614" s="309"/>
      <c r="AE614" s="309"/>
      <c r="AF614" s="65">
        <v>0</v>
      </c>
      <c r="AG614" s="309"/>
      <c r="AH614" s="309"/>
      <c r="AI614" s="309"/>
      <c r="AJ614" s="309"/>
      <c r="AK614" s="309"/>
      <c r="AL614" s="309"/>
      <c r="AM614" s="309"/>
      <c r="AN614" s="309"/>
      <c r="AO614" s="309"/>
      <c r="AP614" s="309"/>
      <c r="AQ614" s="309"/>
      <c r="AR614" s="309"/>
      <c r="AS614" s="309"/>
      <c r="AT614" s="309"/>
    </row>
    <row r="615" spans="1:46" ht="110.15" customHeight="1" x14ac:dyDescent="0.25">
      <c r="A615" s="308" t="s">
        <v>808</v>
      </c>
      <c r="B615" s="308"/>
      <c r="C615" s="308"/>
      <c r="D615" s="308"/>
      <c r="E615" s="308"/>
      <c r="F615" s="308"/>
      <c r="G615" s="308"/>
      <c r="H615" s="308"/>
      <c r="I615" s="308"/>
      <c r="J615" s="308"/>
      <c r="K615" s="308"/>
      <c r="L615" s="308"/>
      <c r="M615" s="308"/>
      <c r="N615" s="308"/>
      <c r="O615" s="308"/>
      <c r="P615" s="308"/>
      <c r="Q615" s="65">
        <v>0</v>
      </c>
      <c r="R615" s="309"/>
      <c r="S615" s="309"/>
      <c r="T615" s="309"/>
      <c r="U615" s="309"/>
      <c r="V615" s="309"/>
      <c r="W615" s="309"/>
      <c r="X615" s="309"/>
      <c r="Y615" s="309"/>
      <c r="Z615" s="309"/>
      <c r="AA615" s="309"/>
      <c r="AB615" s="309"/>
      <c r="AC615" s="309"/>
      <c r="AD615" s="309"/>
      <c r="AE615" s="309"/>
      <c r="AF615" s="65">
        <v>0</v>
      </c>
      <c r="AG615" s="309"/>
      <c r="AH615" s="309"/>
      <c r="AI615" s="309"/>
      <c r="AJ615" s="309"/>
      <c r="AK615" s="309"/>
      <c r="AL615" s="309"/>
      <c r="AM615" s="309"/>
      <c r="AN615" s="309"/>
      <c r="AO615" s="309"/>
      <c r="AP615" s="309"/>
      <c r="AQ615" s="309"/>
      <c r="AR615" s="309"/>
      <c r="AS615" s="309"/>
      <c r="AT615" s="309"/>
    </row>
    <row r="616" spans="1:46" ht="45.65" customHeight="1" x14ac:dyDescent="0.25">
      <c r="A616" s="308" t="s">
        <v>809</v>
      </c>
      <c r="B616" s="308"/>
      <c r="C616" s="308"/>
      <c r="D616" s="308"/>
      <c r="E616" s="308"/>
      <c r="F616" s="308"/>
      <c r="G616" s="308"/>
      <c r="H616" s="308"/>
      <c r="I616" s="308"/>
      <c r="J616" s="308"/>
      <c r="K616" s="308"/>
      <c r="L616" s="308"/>
      <c r="M616" s="308"/>
      <c r="N616" s="308"/>
      <c r="O616" s="308"/>
      <c r="P616" s="308"/>
      <c r="Q616" s="65">
        <v>0</v>
      </c>
      <c r="R616" s="324"/>
      <c r="S616" s="325"/>
      <c r="T616" s="325"/>
      <c r="U616" s="325"/>
      <c r="V616" s="325"/>
      <c r="W616" s="325"/>
      <c r="X616" s="325"/>
      <c r="Y616" s="325"/>
      <c r="Z616" s="325"/>
      <c r="AA616" s="325"/>
      <c r="AB616" s="325"/>
      <c r="AC616" s="325"/>
      <c r="AD616" s="325"/>
      <c r="AE616" s="326"/>
      <c r="AF616" s="65">
        <v>0</v>
      </c>
      <c r="AG616" s="324"/>
      <c r="AH616" s="325"/>
      <c r="AI616" s="325"/>
      <c r="AJ616" s="325"/>
      <c r="AK616" s="325"/>
      <c r="AL616" s="325"/>
      <c r="AM616" s="325"/>
      <c r="AN616" s="325"/>
      <c r="AO616" s="325"/>
      <c r="AP616" s="325"/>
      <c r="AQ616" s="325"/>
      <c r="AR616" s="325"/>
      <c r="AS616" s="325"/>
      <c r="AT616" s="326"/>
    </row>
    <row r="617" spans="1:46" ht="45" customHeight="1" x14ac:dyDescent="0.25">
      <c r="A617" s="316" t="s">
        <v>810</v>
      </c>
      <c r="B617" s="317"/>
      <c r="C617" s="317"/>
      <c r="D617" s="317"/>
      <c r="E617" s="317"/>
      <c r="F617" s="317"/>
      <c r="G617" s="317"/>
      <c r="H617" s="317"/>
      <c r="I617" s="317"/>
      <c r="J617" s="317"/>
      <c r="K617" s="317"/>
      <c r="L617" s="317"/>
      <c r="M617" s="317"/>
      <c r="N617" s="317"/>
      <c r="O617" s="317"/>
      <c r="P617" s="318"/>
      <c r="Q617" s="65">
        <v>0</v>
      </c>
      <c r="R617" s="324"/>
      <c r="S617" s="325"/>
      <c r="T617" s="325"/>
      <c r="U617" s="325"/>
      <c r="V617" s="325"/>
      <c r="W617" s="325"/>
      <c r="X617" s="325"/>
      <c r="Y617" s="325"/>
      <c r="Z617" s="325"/>
      <c r="AA617" s="325"/>
      <c r="AB617" s="325"/>
      <c r="AC617" s="325"/>
      <c r="AD617" s="325"/>
      <c r="AE617" s="326"/>
      <c r="AF617" s="65">
        <v>0</v>
      </c>
      <c r="AG617" s="324"/>
      <c r="AH617" s="325"/>
      <c r="AI617" s="325"/>
      <c r="AJ617" s="325"/>
      <c r="AK617" s="325"/>
      <c r="AL617" s="325"/>
      <c r="AM617" s="325"/>
      <c r="AN617" s="325"/>
      <c r="AO617" s="325"/>
      <c r="AP617" s="325"/>
      <c r="AQ617" s="325"/>
      <c r="AR617" s="325"/>
      <c r="AS617" s="325"/>
      <c r="AT617" s="326"/>
    </row>
    <row r="618" spans="1:46" ht="45" customHeight="1" x14ac:dyDescent="0.25">
      <c r="A618" s="308" t="s">
        <v>811</v>
      </c>
      <c r="B618" s="308"/>
      <c r="C618" s="308"/>
      <c r="D618" s="308"/>
      <c r="E618" s="308"/>
      <c r="F618" s="308"/>
      <c r="G618" s="308"/>
      <c r="H618" s="308"/>
      <c r="I618" s="308"/>
      <c r="J618" s="308"/>
      <c r="K618" s="308"/>
      <c r="L618" s="308"/>
      <c r="M618" s="308"/>
      <c r="N618" s="308"/>
      <c r="O618" s="308"/>
      <c r="P618" s="308"/>
      <c r="Q618" s="65">
        <v>0</v>
      </c>
      <c r="R618" s="312"/>
      <c r="S618" s="312"/>
      <c r="T618" s="312"/>
      <c r="U618" s="312"/>
      <c r="V618" s="312"/>
      <c r="W618" s="312"/>
      <c r="X618" s="312"/>
      <c r="Y618" s="312"/>
      <c r="Z618" s="312"/>
      <c r="AA618" s="312"/>
      <c r="AB618" s="312"/>
      <c r="AC618" s="312"/>
      <c r="AD618" s="312"/>
      <c r="AE618" s="312"/>
      <c r="AF618" s="65">
        <v>0</v>
      </c>
      <c r="AG618" s="312"/>
      <c r="AH618" s="312"/>
      <c r="AI618" s="312"/>
      <c r="AJ618" s="312"/>
      <c r="AK618" s="312"/>
      <c r="AL618" s="312"/>
      <c r="AM618" s="312"/>
      <c r="AN618" s="312"/>
      <c r="AO618" s="312"/>
      <c r="AP618" s="312"/>
      <c r="AQ618" s="312"/>
      <c r="AR618" s="312"/>
      <c r="AS618" s="312"/>
      <c r="AT618" s="312"/>
    </row>
    <row r="619" spans="1:46" ht="45" customHeight="1" x14ac:dyDescent="0.25">
      <c r="A619" s="308" t="s">
        <v>812</v>
      </c>
      <c r="B619" s="308"/>
      <c r="C619" s="308"/>
      <c r="D619" s="308"/>
      <c r="E619" s="308"/>
      <c r="F619" s="308"/>
      <c r="G619" s="308"/>
      <c r="H619" s="308"/>
      <c r="I619" s="308"/>
      <c r="J619" s="308"/>
      <c r="K619" s="308"/>
      <c r="L619" s="308"/>
      <c r="M619" s="308"/>
      <c r="N619" s="308"/>
      <c r="O619" s="308"/>
      <c r="P619" s="308"/>
      <c r="Q619" s="65">
        <v>0</v>
      </c>
      <c r="R619" s="312"/>
      <c r="S619" s="312"/>
      <c r="T619" s="312"/>
      <c r="U619" s="312"/>
      <c r="V619" s="312"/>
      <c r="W619" s="312"/>
      <c r="X619" s="312"/>
      <c r="Y619" s="312"/>
      <c r="Z619" s="312"/>
      <c r="AA619" s="312"/>
      <c r="AB619" s="312"/>
      <c r="AC619" s="312"/>
      <c r="AD619" s="312"/>
      <c r="AE619" s="312"/>
      <c r="AF619" s="65">
        <v>0</v>
      </c>
      <c r="AG619" s="312"/>
      <c r="AH619" s="312"/>
      <c r="AI619" s="312"/>
      <c r="AJ619" s="312"/>
      <c r="AK619" s="312"/>
      <c r="AL619" s="312"/>
      <c r="AM619" s="312"/>
      <c r="AN619" s="312"/>
      <c r="AO619" s="312"/>
      <c r="AP619" s="312"/>
      <c r="AQ619" s="312"/>
      <c r="AR619" s="312"/>
      <c r="AS619" s="312"/>
      <c r="AT619" s="312"/>
    </row>
    <row r="620" spans="1:46" ht="45" customHeight="1" x14ac:dyDescent="0.25">
      <c r="A620" s="308" t="s">
        <v>813</v>
      </c>
      <c r="B620" s="308"/>
      <c r="C620" s="308"/>
      <c r="D620" s="308"/>
      <c r="E620" s="308"/>
      <c r="F620" s="308"/>
      <c r="G620" s="308"/>
      <c r="H620" s="308"/>
      <c r="I620" s="308"/>
      <c r="J620" s="308"/>
      <c r="K620" s="308"/>
      <c r="L620" s="308"/>
      <c r="M620" s="308"/>
      <c r="N620" s="308"/>
      <c r="O620" s="308"/>
      <c r="P620" s="308"/>
      <c r="Q620" s="65">
        <v>0</v>
      </c>
      <c r="R620" s="312"/>
      <c r="S620" s="312"/>
      <c r="T620" s="312"/>
      <c r="U620" s="312"/>
      <c r="V620" s="312"/>
      <c r="W620" s="312"/>
      <c r="X620" s="312"/>
      <c r="Y620" s="312"/>
      <c r="Z620" s="312"/>
      <c r="AA620" s="312"/>
      <c r="AB620" s="312"/>
      <c r="AC620" s="312"/>
      <c r="AD620" s="312"/>
      <c r="AE620" s="312"/>
      <c r="AF620" s="65">
        <v>0</v>
      </c>
      <c r="AG620" s="312"/>
      <c r="AH620" s="312"/>
      <c r="AI620" s="312"/>
      <c r="AJ620" s="312"/>
      <c r="AK620" s="312"/>
      <c r="AL620" s="312"/>
      <c r="AM620" s="312"/>
      <c r="AN620" s="312"/>
      <c r="AO620" s="312"/>
      <c r="AP620" s="312"/>
      <c r="AQ620" s="312"/>
      <c r="AR620" s="312"/>
      <c r="AS620" s="312"/>
      <c r="AT620" s="312"/>
    </row>
    <row r="621" spans="1:46" ht="45" customHeight="1" x14ac:dyDescent="0.25">
      <c r="A621" s="308" t="s">
        <v>814</v>
      </c>
      <c r="B621" s="308"/>
      <c r="C621" s="308"/>
      <c r="D621" s="308"/>
      <c r="E621" s="308"/>
      <c r="F621" s="308"/>
      <c r="G621" s="308"/>
      <c r="H621" s="308"/>
      <c r="I621" s="308"/>
      <c r="J621" s="308"/>
      <c r="K621" s="308"/>
      <c r="L621" s="308"/>
      <c r="M621" s="308"/>
      <c r="N621" s="308"/>
      <c r="O621" s="308"/>
      <c r="P621" s="308"/>
      <c r="Q621" s="65">
        <v>0</v>
      </c>
      <c r="R621" s="309"/>
      <c r="S621" s="309"/>
      <c r="T621" s="309"/>
      <c r="U621" s="309"/>
      <c r="V621" s="309"/>
      <c r="W621" s="309"/>
      <c r="X621" s="309"/>
      <c r="Y621" s="309"/>
      <c r="Z621" s="309"/>
      <c r="AA621" s="309"/>
      <c r="AB621" s="309"/>
      <c r="AC621" s="309"/>
      <c r="AD621" s="309"/>
      <c r="AE621" s="309"/>
      <c r="AF621" s="65">
        <v>0</v>
      </c>
      <c r="AG621" s="309"/>
      <c r="AH621" s="309"/>
      <c r="AI621" s="309"/>
      <c r="AJ621" s="309"/>
      <c r="AK621" s="309"/>
      <c r="AL621" s="309"/>
      <c r="AM621" s="309"/>
      <c r="AN621" s="309"/>
      <c r="AO621" s="309"/>
      <c r="AP621" s="309"/>
      <c r="AQ621" s="309"/>
      <c r="AR621" s="309"/>
      <c r="AS621" s="309"/>
      <c r="AT621" s="309"/>
    </row>
    <row r="622" spans="1:46" ht="45" customHeight="1" x14ac:dyDescent="0.25">
      <c r="A622" s="308" t="s">
        <v>815</v>
      </c>
      <c r="B622" s="308"/>
      <c r="C622" s="308"/>
      <c r="D622" s="308"/>
      <c r="E622" s="308"/>
      <c r="F622" s="308"/>
      <c r="G622" s="308"/>
      <c r="H622" s="308"/>
      <c r="I622" s="308"/>
      <c r="J622" s="308"/>
      <c r="K622" s="308"/>
      <c r="L622" s="308"/>
      <c r="M622" s="308"/>
      <c r="N622" s="308"/>
      <c r="O622" s="308"/>
      <c r="P622" s="308"/>
      <c r="Q622" s="65">
        <v>0</v>
      </c>
      <c r="R622" s="309"/>
      <c r="S622" s="309"/>
      <c r="T622" s="309"/>
      <c r="U622" s="309"/>
      <c r="V622" s="309"/>
      <c r="W622" s="309"/>
      <c r="X622" s="309"/>
      <c r="Y622" s="309"/>
      <c r="Z622" s="309"/>
      <c r="AA622" s="309"/>
      <c r="AB622" s="309"/>
      <c r="AC622" s="309"/>
      <c r="AD622" s="309"/>
      <c r="AE622" s="309"/>
      <c r="AF622" s="65">
        <v>0</v>
      </c>
      <c r="AG622" s="309"/>
      <c r="AH622" s="309"/>
      <c r="AI622" s="309"/>
      <c r="AJ622" s="309"/>
      <c r="AK622" s="309"/>
      <c r="AL622" s="309"/>
      <c r="AM622" s="309"/>
      <c r="AN622" s="309"/>
      <c r="AO622" s="309"/>
      <c r="AP622" s="309"/>
      <c r="AQ622" s="309"/>
      <c r="AR622" s="309"/>
      <c r="AS622" s="309"/>
      <c r="AT622" s="309"/>
    </row>
    <row r="623" spans="1:46" ht="45" customHeight="1" x14ac:dyDescent="0.25">
      <c r="A623" s="308" t="s">
        <v>816</v>
      </c>
      <c r="B623" s="308"/>
      <c r="C623" s="308"/>
      <c r="D623" s="308"/>
      <c r="E623" s="308"/>
      <c r="F623" s="308"/>
      <c r="G623" s="308"/>
      <c r="H623" s="308"/>
      <c r="I623" s="308"/>
      <c r="J623" s="308"/>
      <c r="K623" s="308"/>
      <c r="L623" s="308"/>
      <c r="M623" s="308"/>
      <c r="N623" s="308"/>
      <c r="O623" s="308"/>
      <c r="P623" s="308"/>
      <c r="Q623" s="65">
        <v>0</v>
      </c>
      <c r="R623" s="309"/>
      <c r="S623" s="309"/>
      <c r="T623" s="309"/>
      <c r="U623" s="309"/>
      <c r="V623" s="309"/>
      <c r="W623" s="309"/>
      <c r="X623" s="309"/>
      <c r="Y623" s="309"/>
      <c r="Z623" s="309"/>
      <c r="AA623" s="309"/>
      <c r="AB623" s="309"/>
      <c r="AC623" s="309"/>
      <c r="AD623" s="309"/>
      <c r="AE623" s="309"/>
      <c r="AF623" s="65">
        <v>0</v>
      </c>
      <c r="AG623" s="309"/>
      <c r="AH623" s="309"/>
      <c r="AI623" s="309"/>
      <c r="AJ623" s="309"/>
      <c r="AK623" s="309"/>
      <c r="AL623" s="309"/>
      <c r="AM623" s="309"/>
      <c r="AN623" s="309"/>
      <c r="AO623" s="309"/>
      <c r="AP623" s="309"/>
      <c r="AQ623" s="309"/>
      <c r="AR623" s="309"/>
      <c r="AS623" s="309"/>
      <c r="AT623" s="309"/>
    </row>
    <row r="624" spans="1:46" ht="45" customHeight="1" x14ac:dyDescent="0.25">
      <c r="A624" s="308" t="s">
        <v>817</v>
      </c>
      <c r="B624" s="308"/>
      <c r="C624" s="308"/>
      <c r="D624" s="308"/>
      <c r="E624" s="308"/>
      <c r="F624" s="308"/>
      <c r="G624" s="308"/>
      <c r="H624" s="308"/>
      <c r="I624" s="308"/>
      <c r="J624" s="308"/>
      <c r="K624" s="308"/>
      <c r="L624" s="308"/>
      <c r="M624" s="308"/>
      <c r="N624" s="308"/>
      <c r="O624" s="308"/>
      <c r="P624" s="308"/>
      <c r="Q624" s="65">
        <v>0</v>
      </c>
      <c r="R624" s="309"/>
      <c r="S624" s="309"/>
      <c r="T624" s="309"/>
      <c r="U624" s="309"/>
      <c r="V624" s="309"/>
      <c r="W624" s="309"/>
      <c r="X624" s="309"/>
      <c r="Y624" s="309"/>
      <c r="Z624" s="309"/>
      <c r="AA624" s="309"/>
      <c r="AB624" s="309"/>
      <c r="AC624" s="309"/>
      <c r="AD624" s="309"/>
      <c r="AE624" s="309"/>
      <c r="AF624" s="65">
        <v>0</v>
      </c>
      <c r="AG624" s="309"/>
      <c r="AH624" s="309"/>
      <c r="AI624" s="309"/>
      <c r="AJ624" s="309"/>
      <c r="AK624" s="309"/>
      <c r="AL624" s="309"/>
      <c r="AM624" s="309"/>
      <c r="AN624" s="309"/>
      <c r="AO624" s="309"/>
      <c r="AP624" s="309"/>
      <c r="AQ624" s="309"/>
      <c r="AR624" s="309"/>
      <c r="AS624" s="309"/>
      <c r="AT624" s="309"/>
    </row>
    <row r="625" spans="1:46" ht="45" customHeight="1" x14ac:dyDescent="0.25">
      <c r="A625" s="308" t="s">
        <v>818</v>
      </c>
      <c r="B625" s="308"/>
      <c r="C625" s="308"/>
      <c r="D625" s="308"/>
      <c r="E625" s="308"/>
      <c r="F625" s="308"/>
      <c r="G625" s="308"/>
      <c r="H625" s="308"/>
      <c r="I625" s="308"/>
      <c r="J625" s="308"/>
      <c r="K625" s="308"/>
      <c r="L625" s="308"/>
      <c r="M625" s="308"/>
      <c r="N625" s="308"/>
      <c r="O625" s="308"/>
      <c r="P625" s="308"/>
      <c r="Q625" s="65">
        <v>0</v>
      </c>
      <c r="R625" s="312"/>
      <c r="S625" s="312"/>
      <c r="T625" s="312"/>
      <c r="U625" s="312"/>
      <c r="V625" s="312"/>
      <c r="W625" s="312"/>
      <c r="X625" s="312"/>
      <c r="Y625" s="312"/>
      <c r="Z625" s="312"/>
      <c r="AA625" s="312"/>
      <c r="AB625" s="312"/>
      <c r="AC625" s="312"/>
      <c r="AD625" s="312"/>
      <c r="AE625" s="312"/>
      <c r="AF625" s="65">
        <v>0</v>
      </c>
      <c r="AG625" s="312"/>
      <c r="AH625" s="312"/>
      <c r="AI625" s="312"/>
      <c r="AJ625" s="312"/>
      <c r="AK625" s="312"/>
      <c r="AL625" s="312"/>
      <c r="AM625" s="312"/>
      <c r="AN625" s="312"/>
      <c r="AO625" s="312"/>
      <c r="AP625" s="312"/>
      <c r="AQ625" s="312"/>
      <c r="AR625" s="312"/>
      <c r="AS625" s="312"/>
      <c r="AT625" s="312"/>
    </row>
    <row r="626" spans="1:46" ht="68.900000000000006" customHeight="1" x14ac:dyDescent="0.25">
      <c r="A626" s="308" t="s">
        <v>819</v>
      </c>
      <c r="B626" s="308"/>
      <c r="C626" s="308"/>
      <c r="D626" s="308"/>
      <c r="E626" s="308"/>
      <c r="F626" s="308"/>
      <c r="G626" s="308"/>
      <c r="H626" s="308"/>
      <c r="I626" s="308"/>
      <c r="J626" s="308"/>
      <c r="K626" s="308"/>
      <c r="L626" s="308"/>
      <c r="M626" s="308"/>
      <c r="N626" s="308"/>
      <c r="O626" s="308"/>
      <c r="P626" s="308"/>
      <c r="Q626" s="65">
        <v>0</v>
      </c>
      <c r="R626" s="312"/>
      <c r="S626" s="312"/>
      <c r="T626" s="312"/>
      <c r="U626" s="312"/>
      <c r="V626" s="312"/>
      <c r="W626" s="312"/>
      <c r="X626" s="312"/>
      <c r="Y626" s="312"/>
      <c r="Z626" s="312"/>
      <c r="AA626" s="312"/>
      <c r="AB626" s="312"/>
      <c r="AC626" s="312"/>
      <c r="AD626" s="312"/>
      <c r="AE626" s="312"/>
      <c r="AF626" s="65">
        <v>0</v>
      </c>
      <c r="AG626" s="312"/>
      <c r="AH626" s="312"/>
      <c r="AI626" s="312"/>
      <c r="AJ626" s="312"/>
      <c r="AK626" s="312"/>
      <c r="AL626" s="312"/>
      <c r="AM626" s="312"/>
      <c r="AN626" s="312"/>
      <c r="AO626" s="312"/>
      <c r="AP626" s="312"/>
      <c r="AQ626" s="312"/>
      <c r="AR626" s="312"/>
      <c r="AS626" s="312"/>
      <c r="AT626" s="312"/>
    </row>
    <row r="627" spans="1:46" ht="47.9" customHeight="1" x14ac:dyDescent="0.25">
      <c r="A627" s="308" t="s">
        <v>820</v>
      </c>
      <c r="B627" s="308"/>
      <c r="C627" s="308"/>
      <c r="D627" s="308"/>
      <c r="E627" s="308"/>
      <c r="F627" s="308"/>
      <c r="G627" s="308"/>
      <c r="H627" s="308"/>
      <c r="I627" s="308"/>
      <c r="J627" s="308"/>
      <c r="K627" s="308"/>
      <c r="L627" s="308"/>
      <c r="M627" s="308"/>
      <c r="N627" s="308"/>
      <c r="O627" s="308"/>
      <c r="P627" s="308"/>
      <c r="Q627" s="65">
        <v>0</v>
      </c>
      <c r="R627" s="312"/>
      <c r="S627" s="312"/>
      <c r="T627" s="312"/>
      <c r="U627" s="312"/>
      <c r="V627" s="312"/>
      <c r="W627" s="312"/>
      <c r="X627" s="312"/>
      <c r="Y627" s="312"/>
      <c r="Z627" s="312"/>
      <c r="AA627" s="312"/>
      <c r="AB627" s="312"/>
      <c r="AC627" s="312"/>
      <c r="AD627" s="312"/>
      <c r="AE627" s="312"/>
      <c r="AF627" s="65">
        <v>0</v>
      </c>
      <c r="AG627" s="312"/>
      <c r="AH627" s="312"/>
      <c r="AI627" s="312"/>
      <c r="AJ627" s="312"/>
      <c r="AK627" s="312"/>
      <c r="AL627" s="312"/>
      <c r="AM627" s="312"/>
      <c r="AN627" s="312"/>
      <c r="AO627" s="312"/>
      <c r="AP627" s="312"/>
      <c r="AQ627" s="312"/>
      <c r="AR627" s="312"/>
      <c r="AS627" s="312"/>
      <c r="AT627" s="312"/>
    </row>
    <row r="628" spans="1:46" ht="51" customHeight="1" x14ac:dyDescent="0.25">
      <c r="A628" s="308" t="s">
        <v>821</v>
      </c>
      <c r="B628" s="308"/>
      <c r="C628" s="308"/>
      <c r="D628" s="308"/>
      <c r="E628" s="308"/>
      <c r="F628" s="308"/>
      <c r="G628" s="308"/>
      <c r="H628" s="308"/>
      <c r="I628" s="308"/>
      <c r="J628" s="308"/>
      <c r="K628" s="308"/>
      <c r="L628" s="308"/>
      <c r="M628" s="308"/>
      <c r="N628" s="308"/>
      <c r="O628" s="308"/>
      <c r="P628" s="308"/>
      <c r="Q628" s="65">
        <v>0</v>
      </c>
      <c r="R628" s="312"/>
      <c r="S628" s="312"/>
      <c r="T628" s="312"/>
      <c r="U628" s="312"/>
      <c r="V628" s="312"/>
      <c r="W628" s="312"/>
      <c r="X628" s="312"/>
      <c r="Y628" s="312"/>
      <c r="Z628" s="312"/>
      <c r="AA628" s="312"/>
      <c r="AB628" s="312"/>
      <c r="AC628" s="312"/>
      <c r="AD628" s="312"/>
      <c r="AE628" s="312"/>
      <c r="AF628" s="65">
        <v>0</v>
      </c>
      <c r="AG628" s="312"/>
      <c r="AH628" s="312"/>
      <c r="AI628" s="312"/>
      <c r="AJ628" s="312"/>
      <c r="AK628" s="312"/>
      <c r="AL628" s="312"/>
      <c r="AM628" s="312"/>
      <c r="AN628" s="312"/>
      <c r="AO628" s="312"/>
      <c r="AP628" s="312"/>
      <c r="AQ628" s="312"/>
      <c r="AR628" s="312"/>
      <c r="AS628" s="312"/>
      <c r="AT628" s="312"/>
    </row>
    <row r="629" spans="1:46" ht="48.65" customHeight="1" x14ac:dyDescent="0.25">
      <c r="A629" s="308" t="s">
        <v>822</v>
      </c>
      <c r="B629" s="308"/>
      <c r="C629" s="308"/>
      <c r="D629" s="308"/>
      <c r="E629" s="308"/>
      <c r="F629" s="308"/>
      <c r="G629" s="308"/>
      <c r="H629" s="308"/>
      <c r="I629" s="308"/>
      <c r="J629" s="308"/>
      <c r="K629" s="308"/>
      <c r="L629" s="308"/>
      <c r="M629" s="308"/>
      <c r="N629" s="308"/>
      <c r="O629" s="308"/>
      <c r="P629" s="308"/>
      <c r="Q629" s="65">
        <v>0</v>
      </c>
      <c r="R629" s="312"/>
      <c r="S629" s="312"/>
      <c r="T629" s="312"/>
      <c r="U629" s="312"/>
      <c r="V629" s="312"/>
      <c r="W629" s="312"/>
      <c r="X629" s="312"/>
      <c r="Y629" s="312"/>
      <c r="Z629" s="312"/>
      <c r="AA629" s="312"/>
      <c r="AB629" s="312"/>
      <c r="AC629" s="312"/>
      <c r="AD629" s="312"/>
      <c r="AE629" s="312"/>
      <c r="AF629" s="65">
        <v>0</v>
      </c>
      <c r="AG629" s="312"/>
      <c r="AH629" s="312"/>
      <c r="AI629" s="312"/>
      <c r="AJ629" s="312"/>
      <c r="AK629" s="312"/>
      <c r="AL629" s="312"/>
      <c r="AM629" s="312"/>
      <c r="AN629" s="312"/>
      <c r="AO629" s="312"/>
      <c r="AP629" s="312"/>
      <c r="AQ629" s="312"/>
      <c r="AR629" s="312"/>
      <c r="AS629" s="312"/>
      <c r="AT629" s="312"/>
    </row>
    <row r="630" spans="1:46" ht="45" customHeight="1" thickTop="1" thickBot="1" x14ac:dyDescent="0.3">
      <c r="A630" s="57"/>
      <c r="B630" s="57"/>
      <c r="C630" s="57"/>
      <c r="D630" s="57"/>
      <c r="E630" s="57"/>
      <c r="F630" s="57"/>
      <c r="G630" s="57"/>
      <c r="H630" s="57"/>
      <c r="I630" s="57"/>
      <c r="J630" s="57"/>
      <c r="K630" s="57"/>
      <c r="L630" s="57"/>
      <c r="M630" s="57"/>
      <c r="N630" s="57"/>
      <c r="O630" s="57"/>
      <c r="P630" s="57"/>
      <c r="Q630" s="66"/>
      <c r="R630" s="57"/>
      <c r="S630" s="57"/>
      <c r="T630" s="57"/>
      <c r="U630" s="57"/>
      <c r="V630" s="57"/>
      <c r="W630" s="57"/>
      <c r="X630" s="57"/>
      <c r="Y630" s="57"/>
      <c r="Z630" s="57"/>
      <c r="AA630" s="57"/>
      <c r="AB630" s="57"/>
      <c r="AC630" s="57"/>
      <c r="AD630" s="57"/>
      <c r="AE630" s="57"/>
      <c r="AF630" s="66"/>
      <c r="AG630" s="57"/>
      <c r="AH630" s="57"/>
      <c r="AI630" s="57"/>
      <c r="AJ630" s="57"/>
      <c r="AK630" s="57"/>
      <c r="AL630" s="57"/>
      <c r="AM630" s="57"/>
      <c r="AN630" s="57"/>
      <c r="AO630" s="57"/>
      <c r="AP630" s="57"/>
      <c r="AQ630" s="57"/>
      <c r="AR630" s="57"/>
      <c r="AS630" s="57"/>
      <c r="AT630" s="57"/>
    </row>
    <row r="631" spans="1:46" ht="45" customHeight="1" x14ac:dyDescent="0.25">
      <c r="A631" s="313" t="s">
        <v>124</v>
      </c>
      <c r="B631" s="313"/>
      <c r="C631" s="313"/>
      <c r="D631" s="313"/>
      <c r="E631" s="313"/>
      <c r="F631" s="313"/>
      <c r="G631" s="313"/>
      <c r="H631" s="313"/>
      <c r="I631" s="313"/>
      <c r="J631" s="313"/>
      <c r="K631" s="313"/>
      <c r="L631" s="313"/>
      <c r="M631" s="313"/>
      <c r="N631" s="313"/>
      <c r="O631" s="313"/>
      <c r="P631" s="313"/>
      <c r="Q631" s="67" t="s">
        <v>65</v>
      </c>
      <c r="R631" s="314" t="s">
        <v>66</v>
      </c>
      <c r="S631" s="314"/>
      <c r="T631" s="314"/>
      <c r="U631" s="314"/>
      <c r="V631" s="314"/>
      <c r="W631" s="314"/>
      <c r="X631" s="314"/>
      <c r="Y631" s="314"/>
      <c r="Z631" s="314"/>
      <c r="AA631" s="314"/>
      <c r="AB631" s="314"/>
      <c r="AC631" s="314"/>
      <c r="AD631" s="314"/>
      <c r="AE631" s="314"/>
      <c r="AF631" s="68" t="s">
        <v>65</v>
      </c>
      <c r="AG631" s="315" t="s">
        <v>8</v>
      </c>
      <c r="AH631" s="315"/>
      <c r="AI631" s="315"/>
      <c r="AJ631" s="315"/>
      <c r="AK631" s="315"/>
      <c r="AL631" s="315"/>
      <c r="AM631" s="315"/>
      <c r="AN631" s="315"/>
      <c r="AO631" s="315"/>
      <c r="AP631" s="315"/>
      <c r="AQ631" s="315"/>
      <c r="AR631" s="315"/>
      <c r="AS631" s="315"/>
      <c r="AT631" s="315"/>
    </row>
    <row r="632" spans="1:46" ht="45" customHeight="1" x14ac:dyDescent="0.25">
      <c r="A632" s="308" t="s">
        <v>823</v>
      </c>
      <c r="B632" s="308"/>
      <c r="C632" s="308"/>
      <c r="D632" s="308"/>
      <c r="E632" s="308"/>
      <c r="F632" s="308"/>
      <c r="G632" s="308"/>
      <c r="H632" s="308"/>
      <c r="I632" s="308"/>
      <c r="J632" s="308"/>
      <c r="K632" s="308"/>
      <c r="L632" s="308"/>
      <c r="M632" s="308"/>
      <c r="N632" s="308"/>
      <c r="O632" s="308"/>
      <c r="P632" s="308"/>
      <c r="Q632" s="65">
        <v>0</v>
      </c>
      <c r="R632" s="309" t="s">
        <v>404</v>
      </c>
      <c r="S632" s="309"/>
      <c r="T632" s="309"/>
      <c r="U632" s="309"/>
      <c r="V632" s="309"/>
      <c r="W632" s="309"/>
      <c r="X632" s="309"/>
      <c r="Y632" s="309"/>
      <c r="Z632" s="309"/>
      <c r="AA632" s="309"/>
      <c r="AB632" s="309"/>
      <c r="AC632" s="309"/>
      <c r="AD632" s="309"/>
      <c r="AE632" s="309"/>
      <c r="AF632" s="65">
        <v>0</v>
      </c>
      <c r="AG632" s="309" t="s">
        <v>824</v>
      </c>
      <c r="AH632" s="309"/>
      <c r="AI632" s="309"/>
      <c r="AJ632" s="309"/>
      <c r="AK632" s="309"/>
      <c r="AL632" s="309"/>
      <c r="AM632" s="309"/>
      <c r="AN632" s="309"/>
      <c r="AO632" s="309"/>
      <c r="AP632" s="309"/>
      <c r="AQ632" s="309"/>
      <c r="AR632" s="309"/>
      <c r="AS632" s="309"/>
      <c r="AT632" s="309"/>
    </row>
    <row r="633" spans="1:46" ht="45" customHeight="1" x14ac:dyDescent="0.25">
      <c r="A633" s="308" t="s">
        <v>825</v>
      </c>
      <c r="B633" s="308"/>
      <c r="C633" s="308"/>
      <c r="D633" s="308"/>
      <c r="E633" s="308"/>
      <c r="F633" s="308"/>
      <c r="G633" s="308"/>
      <c r="H633" s="308"/>
      <c r="I633" s="308"/>
      <c r="J633" s="308"/>
      <c r="K633" s="308"/>
      <c r="L633" s="308"/>
      <c r="M633" s="308"/>
      <c r="N633" s="308"/>
      <c r="O633" s="308"/>
      <c r="P633" s="308"/>
      <c r="Q633" s="65">
        <v>0</v>
      </c>
      <c r="R633" s="312"/>
      <c r="S633" s="312"/>
      <c r="T633" s="312"/>
      <c r="U633" s="312"/>
      <c r="V633" s="312"/>
      <c r="W633" s="312"/>
      <c r="X633" s="312"/>
      <c r="Y633" s="312"/>
      <c r="Z633" s="312"/>
      <c r="AA633" s="312"/>
      <c r="AB633" s="312"/>
      <c r="AC633" s="312"/>
      <c r="AD633" s="312"/>
      <c r="AE633" s="312"/>
      <c r="AF633" s="65">
        <v>0</v>
      </c>
      <c r="AG633" s="312"/>
      <c r="AH633" s="312"/>
      <c r="AI633" s="312"/>
      <c r="AJ633" s="312"/>
      <c r="AK633" s="312"/>
      <c r="AL633" s="312"/>
      <c r="AM633" s="312"/>
      <c r="AN633" s="312"/>
      <c r="AO633" s="312"/>
      <c r="AP633" s="312"/>
      <c r="AQ633" s="312"/>
      <c r="AR633" s="312"/>
      <c r="AS633" s="312"/>
      <c r="AT633" s="312"/>
    </row>
    <row r="634" spans="1:46" ht="45" customHeight="1" x14ac:dyDescent="0.25">
      <c r="A634" s="308" t="s">
        <v>826</v>
      </c>
      <c r="B634" s="308"/>
      <c r="C634" s="308"/>
      <c r="D634" s="308"/>
      <c r="E634" s="308"/>
      <c r="F634" s="308"/>
      <c r="G634" s="308"/>
      <c r="H634" s="308"/>
      <c r="I634" s="308"/>
      <c r="J634" s="308"/>
      <c r="K634" s="308"/>
      <c r="L634" s="308"/>
      <c r="M634" s="308"/>
      <c r="N634" s="308"/>
      <c r="O634" s="308"/>
      <c r="P634" s="308"/>
      <c r="Q634" s="65">
        <v>0</v>
      </c>
      <c r="R634" s="309"/>
      <c r="S634" s="309"/>
      <c r="T634" s="309"/>
      <c r="U634" s="309"/>
      <c r="V634" s="309"/>
      <c r="W634" s="309"/>
      <c r="X634" s="309"/>
      <c r="Y634" s="309"/>
      <c r="Z634" s="309"/>
      <c r="AA634" s="309"/>
      <c r="AB634" s="309"/>
      <c r="AC634" s="309"/>
      <c r="AD634" s="309"/>
      <c r="AE634" s="309"/>
      <c r="AF634" s="65">
        <v>0</v>
      </c>
      <c r="AG634" s="309"/>
      <c r="AH634" s="309"/>
      <c r="AI634" s="309"/>
      <c r="AJ634" s="309"/>
      <c r="AK634" s="309"/>
      <c r="AL634" s="309"/>
      <c r="AM634" s="309"/>
      <c r="AN634" s="309"/>
      <c r="AO634" s="309"/>
      <c r="AP634" s="309"/>
      <c r="AQ634" s="309"/>
      <c r="AR634" s="309"/>
      <c r="AS634" s="309"/>
      <c r="AT634" s="309"/>
    </row>
    <row r="635" spans="1:46" ht="71.150000000000006" customHeight="1" x14ac:dyDescent="0.25">
      <c r="A635" s="308" t="s">
        <v>827</v>
      </c>
      <c r="B635" s="308"/>
      <c r="C635" s="308"/>
      <c r="D635" s="308"/>
      <c r="E635" s="308"/>
      <c r="F635" s="308"/>
      <c r="G635" s="308"/>
      <c r="H635" s="308"/>
      <c r="I635" s="308"/>
      <c r="J635" s="308"/>
      <c r="K635" s="308"/>
      <c r="L635" s="308"/>
      <c r="M635" s="308"/>
      <c r="N635" s="308"/>
      <c r="O635" s="308"/>
      <c r="P635" s="308"/>
      <c r="Q635" s="65">
        <v>0</v>
      </c>
      <c r="R635" s="309"/>
      <c r="S635" s="309"/>
      <c r="T635" s="309"/>
      <c r="U635" s="309"/>
      <c r="V635" s="309"/>
      <c r="W635" s="309"/>
      <c r="X635" s="309"/>
      <c r="Y635" s="309"/>
      <c r="Z635" s="309"/>
      <c r="AA635" s="309"/>
      <c r="AB635" s="309"/>
      <c r="AC635" s="309"/>
      <c r="AD635" s="309"/>
      <c r="AE635" s="309"/>
      <c r="AF635" s="65">
        <v>0</v>
      </c>
      <c r="AG635" s="309"/>
      <c r="AH635" s="309"/>
      <c r="AI635" s="309"/>
      <c r="AJ635" s="309"/>
      <c r="AK635" s="309"/>
      <c r="AL635" s="309"/>
      <c r="AM635" s="309"/>
      <c r="AN635" s="309"/>
      <c r="AO635" s="309"/>
      <c r="AP635" s="309"/>
      <c r="AQ635" s="309"/>
      <c r="AR635" s="309"/>
      <c r="AS635" s="309"/>
      <c r="AT635" s="309"/>
    </row>
    <row r="636" spans="1:46" ht="45" customHeight="1" x14ac:dyDescent="0.25">
      <c r="A636" s="308" t="s">
        <v>828</v>
      </c>
      <c r="B636" s="308"/>
      <c r="C636" s="308"/>
      <c r="D636" s="308"/>
      <c r="E636" s="308"/>
      <c r="F636" s="308"/>
      <c r="G636" s="308"/>
      <c r="H636" s="308"/>
      <c r="I636" s="308"/>
      <c r="J636" s="308"/>
      <c r="K636" s="308"/>
      <c r="L636" s="308"/>
      <c r="M636" s="308"/>
      <c r="N636" s="308"/>
      <c r="O636" s="308"/>
      <c r="P636" s="308"/>
      <c r="Q636" s="65">
        <v>0</v>
      </c>
      <c r="R636" s="309"/>
      <c r="S636" s="309"/>
      <c r="T636" s="309"/>
      <c r="U636" s="309"/>
      <c r="V636" s="309"/>
      <c r="W636" s="309"/>
      <c r="X636" s="309"/>
      <c r="Y636" s="309"/>
      <c r="Z636" s="309"/>
      <c r="AA636" s="309"/>
      <c r="AB636" s="309"/>
      <c r="AC636" s="309"/>
      <c r="AD636" s="309"/>
      <c r="AE636" s="309"/>
      <c r="AF636" s="65">
        <v>0</v>
      </c>
      <c r="AG636" s="309"/>
      <c r="AH636" s="309"/>
      <c r="AI636" s="309"/>
      <c r="AJ636" s="309"/>
      <c r="AK636" s="309"/>
      <c r="AL636" s="309"/>
      <c r="AM636" s="309"/>
      <c r="AN636" s="309"/>
      <c r="AO636" s="309"/>
      <c r="AP636" s="309"/>
      <c r="AQ636" s="309"/>
      <c r="AR636" s="309"/>
      <c r="AS636" s="309"/>
      <c r="AT636" s="309"/>
    </row>
    <row r="639" spans="1:46" ht="14.5" x14ac:dyDescent="0.3">
      <c r="A639" s="269" t="s">
        <v>829</v>
      </c>
      <c r="B639" s="269"/>
      <c r="C639" s="269"/>
      <c r="D639" s="269"/>
      <c r="E639" s="269"/>
      <c r="F639" s="269"/>
      <c r="G639" s="269"/>
      <c r="H639" s="269"/>
      <c r="I639" s="269"/>
      <c r="J639" s="269"/>
      <c r="K639" s="269"/>
      <c r="L639" s="269"/>
      <c r="M639" s="269"/>
      <c r="N639" s="269"/>
      <c r="O639" s="269"/>
      <c r="P639" s="269"/>
      <c r="Q639" s="269"/>
      <c r="R639" s="269"/>
      <c r="S639" s="269"/>
      <c r="T639" s="269"/>
      <c r="U639" s="269"/>
      <c r="V639" s="269"/>
      <c r="W639" s="269"/>
      <c r="X639" s="269"/>
      <c r="Y639" s="269"/>
      <c r="Z639" s="269"/>
      <c r="AA639" s="269"/>
      <c r="AB639" s="269"/>
      <c r="AC639" s="269"/>
      <c r="AD639" s="269"/>
      <c r="AE639" s="269"/>
      <c r="AF639"/>
      <c r="AG639" s="270" t="s">
        <v>62</v>
      </c>
      <c r="AH639" s="270"/>
      <c r="AI639" s="270"/>
      <c r="AJ639" s="270"/>
      <c r="AK639" s="69">
        <f>(('Artículo 121 (resumen PI)'!C30*0.8+'Artículo 121 (resumen PI)'!F30*0.2)+('Artículo 121 (resumen PNT)'!C30*0.8+'Artículo 121 (resumen PNT)'!F30*0.2))/2</f>
        <v>0</v>
      </c>
      <c r="AL639"/>
      <c r="AM639"/>
      <c r="AN639"/>
      <c r="AO639"/>
      <c r="AP639"/>
      <c r="AQ639"/>
      <c r="AR639"/>
      <c r="AS639"/>
      <c r="AT639"/>
    </row>
    <row r="640" spans="1:46" ht="15.5" x14ac:dyDescent="0.25">
      <c r="A640" s="60"/>
      <c r="B640" s="61"/>
      <c r="C640" s="61"/>
      <c r="D640" s="61"/>
      <c r="E640" s="61"/>
      <c r="F640" s="61"/>
      <c r="G640" s="61"/>
      <c r="H640" s="61"/>
      <c r="I640" s="61"/>
      <c r="J640" s="61"/>
      <c r="K640" s="61"/>
      <c r="L640" s="61"/>
      <c r="M640" s="61"/>
      <c r="N640" s="61"/>
      <c r="O640" s="61"/>
      <c r="P640" s="61"/>
      <c r="Q640" s="26"/>
      <c r="R640" s="61"/>
      <c r="S640" s="61"/>
      <c r="T640" s="61"/>
      <c r="U640" s="61"/>
      <c r="V640" s="61"/>
      <c r="W640" s="61"/>
      <c r="X640" s="61"/>
      <c r="Y640" s="61"/>
      <c r="Z640" s="61"/>
      <c r="AA640" s="61"/>
      <c r="AB640" s="61"/>
      <c r="AC640" s="61"/>
      <c r="AD640" s="61"/>
      <c r="AE640" s="61"/>
      <c r="AF640"/>
      <c r="AG640"/>
      <c r="AH640"/>
      <c r="AI640"/>
      <c r="AJ640"/>
      <c r="AK640"/>
      <c r="AL640"/>
      <c r="AM640"/>
      <c r="AN640"/>
      <c r="AO640"/>
      <c r="AP640"/>
      <c r="AQ640"/>
      <c r="AR640"/>
      <c r="AS640"/>
      <c r="AT640"/>
    </row>
    <row r="641" spans="1:46" ht="15.5" x14ac:dyDescent="0.25">
      <c r="A641" s="60" t="s">
        <v>63</v>
      </c>
      <c r="B641" s="61"/>
      <c r="C641" s="61"/>
      <c r="D641" s="61"/>
      <c r="E641" s="61"/>
      <c r="F641" s="61"/>
      <c r="G641" s="61"/>
      <c r="H641" s="61"/>
      <c r="I641" s="61"/>
      <c r="J641" s="61"/>
      <c r="K641" s="61"/>
      <c r="L641" s="61"/>
      <c r="M641" s="61"/>
      <c r="N641" s="61"/>
      <c r="O641" s="61"/>
      <c r="P641" s="61"/>
      <c r="Q641" s="26"/>
      <c r="R641" s="61"/>
      <c r="S641" s="61"/>
      <c r="T641" s="61"/>
      <c r="U641" s="61"/>
      <c r="V641" s="61"/>
      <c r="W641" s="61"/>
      <c r="X641" s="61"/>
      <c r="Y641" s="61"/>
      <c r="Z641" s="61"/>
      <c r="AA641" s="61"/>
      <c r="AB641" s="61"/>
      <c r="AC641" s="61"/>
      <c r="AD641" s="61"/>
      <c r="AE641" s="61"/>
      <c r="AF641"/>
      <c r="AG641"/>
      <c r="AH641"/>
      <c r="AI641"/>
      <c r="AJ641"/>
      <c r="AK641"/>
      <c r="AL641"/>
      <c r="AM641"/>
      <c r="AN641"/>
      <c r="AO641"/>
      <c r="AP641"/>
      <c r="AQ641"/>
      <c r="AR641"/>
      <c r="AS641"/>
      <c r="AT641"/>
    </row>
    <row r="642" spans="1:46" ht="15.5" x14ac:dyDescent="0.25">
      <c r="A642" s="57"/>
      <c r="B642" s="57"/>
      <c r="C642" s="57"/>
      <c r="D642" s="57"/>
      <c r="E642" s="57"/>
      <c r="F642" s="57"/>
      <c r="G642" s="57"/>
      <c r="H642" s="57"/>
      <c r="I642" s="57"/>
      <c r="J642" s="57"/>
      <c r="K642" s="57"/>
      <c r="L642" s="57"/>
      <c r="M642" s="57"/>
      <c r="N642" s="57"/>
      <c r="O642" s="57"/>
      <c r="P642" s="57"/>
      <c r="R642" s="57"/>
      <c r="S642" s="57"/>
      <c r="T642" s="57"/>
      <c r="U642" s="57"/>
      <c r="V642" s="57"/>
      <c r="W642" s="57"/>
      <c r="X642" s="57"/>
      <c r="Y642" s="57"/>
      <c r="Z642" s="57"/>
      <c r="AA642" s="57"/>
      <c r="AB642" s="57"/>
      <c r="AC642" s="57"/>
      <c r="AD642" s="57"/>
      <c r="AE642" s="57"/>
      <c r="AF642"/>
      <c r="AG642"/>
      <c r="AH642"/>
      <c r="AI642"/>
      <c r="AJ642"/>
      <c r="AK642"/>
      <c r="AL642"/>
      <c r="AM642"/>
      <c r="AN642"/>
      <c r="AO642"/>
      <c r="AP642"/>
      <c r="AQ642"/>
      <c r="AR642"/>
      <c r="AS642"/>
      <c r="AT642"/>
    </row>
    <row r="643" spans="1:46" ht="45" customHeight="1" thickBot="1" x14ac:dyDescent="0.3">
      <c r="A643" s="273" t="s">
        <v>659</v>
      </c>
      <c r="B643" s="273"/>
      <c r="C643" s="273"/>
      <c r="D643" s="273"/>
      <c r="E643" s="273"/>
      <c r="F643" s="273"/>
      <c r="G643" s="273"/>
      <c r="H643" s="273"/>
      <c r="I643" s="273"/>
      <c r="J643" s="273"/>
      <c r="K643" s="273"/>
      <c r="L643" s="273"/>
      <c r="M643" s="273"/>
      <c r="N643" s="273"/>
      <c r="O643" s="273"/>
      <c r="P643" s="273"/>
      <c r="Q643" s="62"/>
      <c r="R643" s="57"/>
      <c r="S643" s="57"/>
      <c r="T643" s="57"/>
      <c r="U643" s="57"/>
      <c r="V643" s="311"/>
      <c r="W643" s="311"/>
      <c r="X643" s="311"/>
      <c r="Y643" s="311"/>
      <c r="Z643" s="311"/>
      <c r="AA643" s="311"/>
      <c r="AB643" s="311"/>
      <c r="AC643" s="311"/>
      <c r="AD643" s="311"/>
      <c r="AE643" s="311"/>
      <c r="AF643" s="62"/>
      <c r="AG643" s="57"/>
      <c r="AH643" s="57"/>
      <c r="AI643" s="57"/>
      <c r="AJ643" s="57"/>
      <c r="AK643" s="311"/>
      <c r="AL643" s="311"/>
      <c r="AM643" s="311"/>
      <c r="AN643" s="311"/>
      <c r="AO643" s="311"/>
      <c r="AP643" s="311"/>
      <c r="AQ643" s="311"/>
      <c r="AR643" s="311"/>
      <c r="AS643" s="311"/>
      <c r="AT643" s="311"/>
    </row>
    <row r="644" spans="1:46" ht="45" customHeight="1" x14ac:dyDescent="0.25">
      <c r="A644" s="305" t="s">
        <v>44</v>
      </c>
      <c r="B644" s="305"/>
      <c r="C644" s="305"/>
      <c r="D644" s="305"/>
      <c r="E644" s="305"/>
      <c r="F644" s="305"/>
      <c r="G644" s="305"/>
      <c r="H644" s="305"/>
      <c r="I644" s="305"/>
      <c r="J644" s="305"/>
      <c r="K644" s="305"/>
      <c r="L644" s="305"/>
      <c r="M644" s="305"/>
      <c r="N644" s="305"/>
      <c r="O644" s="305"/>
      <c r="P644" s="305"/>
      <c r="Q644" s="63" t="s">
        <v>65</v>
      </c>
      <c r="R644" s="306" t="s">
        <v>66</v>
      </c>
      <c r="S644" s="306"/>
      <c r="T644" s="306"/>
      <c r="U644" s="306"/>
      <c r="V644" s="306"/>
      <c r="W644" s="306"/>
      <c r="X644" s="306"/>
      <c r="Y644" s="306"/>
      <c r="Z644" s="306"/>
      <c r="AA644" s="306"/>
      <c r="AB644" s="306"/>
      <c r="AC644" s="306"/>
      <c r="AD644" s="306"/>
      <c r="AE644" s="306"/>
      <c r="AF644" s="64" t="s">
        <v>65</v>
      </c>
      <c r="AG644" s="307" t="s">
        <v>8</v>
      </c>
      <c r="AH644" s="307"/>
      <c r="AI644" s="307"/>
      <c r="AJ644" s="307"/>
      <c r="AK644" s="307"/>
      <c r="AL644" s="307"/>
      <c r="AM644" s="307"/>
      <c r="AN644" s="307"/>
      <c r="AO644" s="307"/>
      <c r="AP644" s="307"/>
      <c r="AQ644" s="307"/>
      <c r="AR644" s="307"/>
      <c r="AS644" s="307"/>
      <c r="AT644" s="307"/>
    </row>
    <row r="645" spans="1:46" ht="45" customHeight="1" x14ac:dyDescent="0.25">
      <c r="A645" s="308" t="s">
        <v>403</v>
      </c>
      <c r="B645" s="308"/>
      <c r="C645" s="308"/>
      <c r="D645" s="308"/>
      <c r="E645" s="308"/>
      <c r="F645" s="308"/>
      <c r="G645" s="308"/>
      <c r="H645" s="308"/>
      <c r="I645" s="308"/>
      <c r="J645" s="308"/>
      <c r="K645" s="308"/>
      <c r="L645" s="308"/>
      <c r="M645" s="308"/>
      <c r="N645" s="308"/>
      <c r="O645" s="308"/>
      <c r="P645" s="308"/>
      <c r="Q645" s="65">
        <v>0</v>
      </c>
      <c r="R645" s="309" t="s">
        <v>404</v>
      </c>
      <c r="S645" s="309"/>
      <c r="T645" s="309"/>
      <c r="U645" s="309"/>
      <c r="V645" s="309"/>
      <c r="W645" s="309"/>
      <c r="X645" s="309"/>
      <c r="Y645" s="309"/>
      <c r="Z645" s="309"/>
      <c r="AA645" s="309"/>
      <c r="AB645" s="309"/>
      <c r="AC645" s="309"/>
      <c r="AD645" s="309"/>
      <c r="AE645" s="309"/>
      <c r="AF645" s="65">
        <v>0</v>
      </c>
      <c r="AG645" s="309" t="s">
        <v>824</v>
      </c>
      <c r="AH645" s="309"/>
      <c r="AI645" s="309"/>
      <c r="AJ645" s="309"/>
      <c r="AK645" s="309"/>
      <c r="AL645" s="309"/>
      <c r="AM645" s="309"/>
      <c r="AN645" s="309"/>
      <c r="AO645" s="309"/>
      <c r="AP645" s="309"/>
      <c r="AQ645" s="309"/>
      <c r="AR645" s="309"/>
      <c r="AS645" s="309"/>
      <c r="AT645" s="309"/>
    </row>
    <row r="646" spans="1:46" ht="45" customHeight="1" x14ac:dyDescent="0.25">
      <c r="A646" s="308" t="s">
        <v>441</v>
      </c>
      <c r="B646" s="308"/>
      <c r="C646" s="308"/>
      <c r="D646" s="308"/>
      <c r="E646" s="308"/>
      <c r="F646" s="308"/>
      <c r="G646" s="308"/>
      <c r="H646" s="308"/>
      <c r="I646" s="308"/>
      <c r="J646" s="308"/>
      <c r="K646" s="308"/>
      <c r="L646" s="308"/>
      <c r="M646" s="308"/>
      <c r="N646" s="308"/>
      <c r="O646" s="308"/>
      <c r="P646" s="308"/>
      <c r="Q646" s="65">
        <v>0</v>
      </c>
      <c r="R646" s="312"/>
      <c r="S646" s="312"/>
      <c r="T646" s="312"/>
      <c r="U646" s="312"/>
      <c r="V646" s="312"/>
      <c r="W646" s="312"/>
      <c r="X646" s="312"/>
      <c r="Y646" s="312"/>
      <c r="Z646" s="312"/>
      <c r="AA646" s="312"/>
      <c r="AB646" s="312"/>
      <c r="AC646" s="312"/>
      <c r="AD646" s="312"/>
      <c r="AE646" s="312"/>
      <c r="AF646" s="65">
        <v>0</v>
      </c>
      <c r="AG646" s="312"/>
      <c r="AH646" s="312"/>
      <c r="AI646" s="312"/>
      <c r="AJ646" s="312"/>
      <c r="AK646" s="312"/>
      <c r="AL646" s="312"/>
      <c r="AM646" s="312"/>
      <c r="AN646" s="312"/>
      <c r="AO646" s="312"/>
      <c r="AP646" s="312"/>
      <c r="AQ646" s="312"/>
      <c r="AR646" s="312"/>
      <c r="AS646" s="312"/>
      <c r="AT646" s="312"/>
    </row>
    <row r="647" spans="1:46" ht="45" customHeight="1" x14ac:dyDescent="0.25">
      <c r="A647" s="308" t="s">
        <v>830</v>
      </c>
      <c r="B647" s="308"/>
      <c r="C647" s="308"/>
      <c r="D647" s="308"/>
      <c r="E647" s="308"/>
      <c r="F647" s="308"/>
      <c r="G647" s="308"/>
      <c r="H647" s="308"/>
      <c r="I647" s="308"/>
      <c r="J647" s="308"/>
      <c r="K647" s="308"/>
      <c r="L647" s="308"/>
      <c r="M647" s="308"/>
      <c r="N647" s="308"/>
      <c r="O647" s="308"/>
      <c r="P647" s="308"/>
      <c r="Q647" s="65">
        <v>0</v>
      </c>
      <c r="R647" s="312"/>
      <c r="S647" s="312"/>
      <c r="T647" s="312"/>
      <c r="U647" s="312"/>
      <c r="V647" s="312"/>
      <c r="W647" s="312"/>
      <c r="X647" s="312"/>
      <c r="Y647" s="312"/>
      <c r="Z647" s="312"/>
      <c r="AA647" s="312"/>
      <c r="AB647" s="312"/>
      <c r="AC647" s="312"/>
      <c r="AD647" s="312"/>
      <c r="AE647" s="312"/>
      <c r="AF647" s="65">
        <v>0</v>
      </c>
      <c r="AG647" s="312"/>
      <c r="AH647" s="312"/>
      <c r="AI647" s="312"/>
      <c r="AJ647" s="312"/>
      <c r="AK647" s="312"/>
      <c r="AL647" s="312"/>
      <c r="AM647" s="312"/>
      <c r="AN647" s="312"/>
      <c r="AO647" s="312"/>
      <c r="AP647" s="312"/>
      <c r="AQ647" s="312"/>
      <c r="AR647" s="312"/>
      <c r="AS647" s="312"/>
      <c r="AT647" s="312"/>
    </row>
    <row r="648" spans="1:46" ht="45" customHeight="1" x14ac:dyDescent="0.25">
      <c r="A648" s="308" t="s">
        <v>831</v>
      </c>
      <c r="B648" s="308"/>
      <c r="C648" s="308"/>
      <c r="D648" s="308"/>
      <c r="E648" s="308"/>
      <c r="F648" s="308"/>
      <c r="G648" s="308"/>
      <c r="H648" s="308"/>
      <c r="I648" s="308"/>
      <c r="J648" s="308"/>
      <c r="K648" s="308"/>
      <c r="L648" s="308"/>
      <c r="M648" s="308"/>
      <c r="N648" s="308"/>
      <c r="O648" s="308"/>
      <c r="P648" s="308"/>
      <c r="Q648" s="65">
        <v>0</v>
      </c>
      <c r="R648" s="312"/>
      <c r="S648" s="312"/>
      <c r="T648" s="312"/>
      <c r="U648" s="312"/>
      <c r="V648" s="312"/>
      <c r="W648" s="312"/>
      <c r="X648" s="312"/>
      <c r="Y648" s="312"/>
      <c r="Z648" s="312"/>
      <c r="AA648" s="312"/>
      <c r="AB648" s="312"/>
      <c r="AC648" s="312"/>
      <c r="AD648" s="312"/>
      <c r="AE648" s="312"/>
      <c r="AF648" s="65">
        <v>0</v>
      </c>
      <c r="AG648" s="312"/>
      <c r="AH648" s="312"/>
      <c r="AI648" s="312"/>
      <c r="AJ648" s="312"/>
      <c r="AK648" s="312"/>
      <c r="AL648" s="312"/>
      <c r="AM648" s="312"/>
      <c r="AN648" s="312"/>
      <c r="AO648" s="312"/>
      <c r="AP648" s="312"/>
      <c r="AQ648" s="312"/>
      <c r="AR648" s="312"/>
      <c r="AS648" s="312"/>
      <c r="AT648" s="312"/>
    </row>
    <row r="649" spans="1:46" ht="45" customHeight="1" x14ac:dyDescent="0.25">
      <c r="A649" s="308" t="s">
        <v>832</v>
      </c>
      <c r="B649" s="308"/>
      <c r="C649" s="308"/>
      <c r="D649" s="308"/>
      <c r="E649" s="308"/>
      <c r="F649" s="308"/>
      <c r="G649" s="308"/>
      <c r="H649" s="308"/>
      <c r="I649" s="308"/>
      <c r="J649" s="308"/>
      <c r="K649" s="308"/>
      <c r="L649" s="308"/>
      <c r="M649" s="308"/>
      <c r="N649" s="308"/>
      <c r="O649" s="308"/>
      <c r="P649" s="308"/>
      <c r="Q649" s="65">
        <v>0</v>
      </c>
      <c r="R649" s="312"/>
      <c r="S649" s="312"/>
      <c r="T649" s="312"/>
      <c r="U649" s="312"/>
      <c r="V649" s="312"/>
      <c r="W649" s="312"/>
      <c r="X649" s="312"/>
      <c r="Y649" s="312"/>
      <c r="Z649" s="312"/>
      <c r="AA649" s="312"/>
      <c r="AB649" s="312"/>
      <c r="AC649" s="312"/>
      <c r="AD649" s="312"/>
      <c r="AE649" s="312"/>
      <c r="AF649" s="65">
        <v>0</v>
      </c>
      <c r="AG649" s="312"/>
      <c r="AH649" s="312"/>
      <c r="AI649" s="312"/>
      <c r="AJ649" s="312"/>
      <c r="AK649" s="312"/>
      <c r="AL649" s="312"/>
      <c r="AM649" s="312"/>
      <c r="AN649" s="312"/>
      <c r="AO649" s="312"/>
      <c r="AP649" s="312"/>
      <c r="AQ649" s="312"/>
      <c r="AR649" s="312"/>
      <c r="AS649" s="312"/>
      <c r="AT649" s="312"/>
    </row>
    <row r="650" spans="1:46" ht="61.4" customHeight="1" x14ac:dyDescent="0.25">
      <c r="A650" s="308" t="s">
        <v>833</v>
      </c>
      <c r="B650" s="308"/>
      <c r="C650" s="308"/>
      <c r="D650" s="308"/>
      <c r="E650" s="308"/>
      <c r="F650" s="308"/>
      <c r="G650" s="308"/>
      <c r="H650" s="308"/>
      <c r="I650" s="308"/>
      <c r="J650" s="308"/>
      <c r="K650" s="308"/>
      <c r="L650" s="308"/>
      <c r="M650" s="308"/>
      <c r="N650" s="308"/>
      <c r="O650" s="308"/>
      <c r="P650" s="308"/>
      <c r="Q650" s="65">
        <v>0</v>
      </c>
      <c r="R650" s="309"/>
      <c r="S650" s="309"/>
      <c r="T650" s="309"/>
      <c r="U650" s="309"/>
      <c r="V650" s="309"/>
      <c r="W650" s="309"/>
      <c r="X650" s="309"/>
      <c r="Y650" s="309"/>
      <c r="Z650" s="309"/>
      <c r="AA650" s="309"/>
      <c r="AB650" s="309"/>
      <c r="AC650" s="309"/>
      <c r="AD650" s="309"/>
      <c r="AE650" s="309"/>
      <c r="AF650" s="65">
        <v>0</v>
      </c>
      <c r="AG650" s="309"/>
      <c r="AH650" s="309"/>
      <c r="AI650" s="309"/>
      <c r="AJ650" s="309"/>
      <c r="AK650" s="309"/>
      <c r="AL650" s="309"/>
      <c r="AM650" s="309"/>
      <c r="AN650" s="309"/>
      <c r="AO650" s="309"/>
      <c r="AP650" s="309"/>
      <c r="AQ650" s="309"/>
      <c r="AR650" s="309"/>
      <c r="AS650" s="309"/>
      <c r="AT650" s="309"/>
    </row>
    <row r="651" spans="1:46" ht="45" customHeight="1" x14ac:dyDescent="0.25">
      <c r="A651" s="308" t="s">
        <v>834</v>
      </c>
      <c r="B651" s="308"/>
      <c r="C651" s="308"/>
      <c r="D651" s="308"/>
      <c r="E651" s="308"/>
      <c r="F651" s="308"/>
      <c r="G651" s="308"/>
      <c r="H651" s="308"/>
      <c r="I651" s="308"/>
      <c r="J651" s="308"/>
      <c r="K651" s="308"/>
      <c r="L651" s="308"/>
      <c r="M651" s="308"/>
      <c r="N651" s="308"/>
      <c r="O651" s="308"/>
      <c r="P651" s="308"/>
      <c r="Q651" s="65">
        <v>0</v>
      </c>
      <c r="R651" s="309"/>
      <c r="S651" s="309"/>
      <c r="T651" s="309"/>
      <c r="U651" s="309"/>
      <c r="V651" s="309"/>
      <c r="W651" s="309"/>
      <c r="X651" s="309"/>
      <c r="Y651" s="309"/>
      <c r="Z651" s="309"/>
      <c r="AA651" s="309"/>
      <c r="AB651" s="309"/>
      <c r="AC651" s="309"/>
      <c r="AD651" s="309"/>
      <c r="AE651" s="309"/>
      <c r="AF651" s="65">
        <v>0</v>
      </c>
      <c r="AG651" s="309"/>
      <c r="AH651" s="309"/>
      <c r="AI651" s="309"/>
      <c r="AJ651" s="309"/>
      <c r="AK651" s="309"/>
      <c r="AL651" s="309"/>
      <c r="AM651" s="309"/>
      <c r="AN651" s="309"/>
      <c r="AO651" s="309"/>
      <c r="AP651" s="309"/>
      <c r="AQ651" s="309"/>
      <c r="AR651" s="309"/>
      <c r="AS651" s="309"/>
      <c r="AT651" s="309"/>
    </row>
    <row r="652" spans="1:46" ht="89.9" customHeight="1" x14ac:dyDescent="0.25">
      <c r="A652" s="308" t="s">
        <v>835</v>
      </c>
      <c r="B652" s="308"/>
      <c r="C652" s="308"/>
      <c r="D652" s="308"/>
      <c r="E652" s="308"/>
      <c r="F652" s="308"/>
      <c r="G652" s="308"/>
      <c r="H652" s="308"/>
      <c r="I652" s="308"/>
      <c r="J652" s="308"/>
      <c r="K652" s="308"/>
      <c r="L652" s="308"/>
      <c r="M652" s="308"/>
      <c r="N652" s="308"/>
      <c r="O652" s="308"/>
      <c r="P652" s="308"/>
      <c r="Q652" s="65">
        <v>0</v>
      </c>
      <c r="R652" s="309"/>
      <c r="S652" s="309"/>
      <c r="T652" s="309"/>
      <c r="U652" s="309"/>
      <c r="V652" s="309"/>
      <c r="W652" s="309"/>
      <c r="X652" s="309"/>
      <c r="Y652" s="309"/>
      <c r="Z652" s="309"/>
      <c r="AA652" s="309"/>
      <c r="AB652" s="309"/>
      <c r="AC652" s="309"/>
      <c r="AD652" s="309"/>
      <c r="AE652" s="309"/>
      <c r="AF652" s="65">
        <v>0</v>
      </c>
      <c r="AG652" s="309"/>
      <c r="AH652" s="309"/>
      <c r="AI652" s="309"/>
      <c r="AJ652" s="309"/>
      <c r="AK652" s="309"/>
      <c r="AL652" s="309"/>
      <c r="AM652" s="309"/>
      <c r="AN652" s="309"/>
      <c r="AO652" s="309"/>
      <c r="AP652" s="309"/>
      <c r="AQ652" s="309"/>
      <c r="AR652" s="309"/>
      <c r="AS652" s="309"/>
      <c r="AT652" s="309"/>
    </row>
    <row r="653" spans="1:46" ht="54" customHeight="1" x14ac:dyDescent="0.25">
      <c r="A653" s="308" t="s">
        <v>836</v>
      </c>
      <c r="B653" s="308"/>
      <c r="C653" s="308"/>
      <c r="D653" s="308"/>
      <c r="E653" s="308"/>
      <c r="F653" s="308"/>
      <c r="G653" s="308"/>
      <c r="H653" s="308"/>
      <c r="I653" s="308"/>
      <c r="J653" s="308"/>
      <c r="K653" s="308"/>
      <c r="L653" s="308"/>
      <c r="M653" s="308"/>
      <c r="N653" s="308"/>
      <c r="O653" s="308"/>
      <c r="P653" s="308"/>
      <c r="Q653" s="65">
        <v>0</v>
      </c>
      <c r="R653" s="312"/>
      <c r="S653" s="312"/>
      <c r="T653" s="312"/>
      <c r="U653" s="312"/>
      <c r="V653" s="312"/>
      <c r="W653" s="312"/>
      <c r="X653" s="312"/>
      <c r="Y653" s="312"/>
      <c r="Z653" s="312"/>
      <c r="AA653" s="312"/>
      <c r="AB653" s="312"/>
      <c r="AC653" s="312"/>
      <c r="AD653" s="312"/>
      <c r="AE653" s="312"/>
      <c r="AF653" s="65">
        <v>0</v>
      </c>
      <c r="AG653" s="312"/>
      <c r="AH653" s="312"/>
      <c r="AI653" s="312"/>
      <c r="AJ653" s="312"/>
      <c r="AK653" s="312"/>
      <c r="AL653" s="312"/>
      <c r="AM653" s="312"/>
      <c r="AN653" s="312"/>
      <c r="AO653" s="312"/>
      <c r="AP653" s="312"/>
      <c r="AQ653" s="312"/>
      <c r="AR653" s="312"/>
      <c r="AS653" s="312"/>
      <c r="AT653" s="312"/>
    </row>
    <row r="654" spans="1:46" ht="45" customHeight="1" x14ac:dyDescent="0.25">
      <c r="A654" s="308" t="s">
        <v>837</v>
      </c>
      <c r="B654" s="308"/>
      <c r="C654" s="308"/>
      <c r="D654" s="308"/>
      <c r="E654" s="308"/>
      <c r="F654" s="308"/>
      <c r="G654" s="308"/>
      <c r="H654" s="308"/>
      <c r="I654" s="308"/>
      <c r="J654" s="308"/>
      <c r="K654" s="308"/>
      <c r="L654" s="308"/>
      <c r="M654" s="308"/>
      <c r="N654" s="308"/>
      <c r="O654" s="308"/>
      <c r="P654" s="308"/>
      <c r="Q654" s="65">
        <v>0</v>
      </c>
      <c r="R654" s="312"/>
      <c r="S654" s="312"/>
      <c r="T654" s="312"/>
      <c r="U654" s="312"/>
      <c r="V654" s="312"/>
      <c r="W654" s="312"/>
      <c r="X654" s="312"/>
      <c r="Y654" s="312"/>
      <c r="Z654" s="312"/>
      <c r="AA654" s="312"/>
      <c r="AB654" s="312"/>
      <c r="AC654" s="312"/>
      <c r="AD654" s="312"/>
      <c r="AE654" s="312"/>
      <c r="AF654" s="65">
        <v>0</v>
      </c>
      <c r="AG654" s="312"/>
      <c r="AH654" s="312"/>
      <c r="AI654" s="312"/>
      <c r="AJ654" s="312"/>
      <c r="AK654" s="312"/>
      <c r="AL654" s="312"/>
      <c r="AM654" s="312"/>
      <c r="AN654" s="312"/>
      <c r="AO654" s="312"/>
      <c r="AP654" s="312"/>
      <c r="AQ654" s="312"/>
      <c r="AR654" s="312"/>
      <c r="AS654" s="312"/>
      <c r="AT654" s="312"/>
    </row>
    <row r="655" spans="1:46" ht="45" customHeight="1" x14ac:dyDescent="0.25">
      <c r="A655" s="308" t="s">
        <v>838</v>
      </c>
      <c r="B655" s="308"/>
      <c r="C655" s="308"/>
      <c r="D655" s="308"/>
      <c r="E655" s="308"/>
      <c r="F655" s="308"/>
      <c r="G655" s="308"/>
      <c r="H655" s="308"/>
      <c r="I655" s="308"/>
      <c r="J655" s="308"/>
      <c r="K655" s="308"/>
      <c r="L655" s="308"/>
      <c r="M655" s="308"/>
      <c r="N655" s="308"/>
      <c r="O655" s="308"/>
      <c r="P655" s="308"/>
      <c r="Q655" s="65">
        <v>0</v>
      </c>
      <c r="R655" s="312"/>
      <c r="S655" s="312"/>
      <c r="T655" s="312"/>
      <c r="U655" s="312"/>
      <c r="V655" s="312"/>
      <c r="W655" s="312"/>
      <c r="X655" s="312"/>
      <c r="Y655" s="312"/>
      <c r="Z655" s="312"/>
      <c r="AA655" s="312"/>
      <c r="AB655" s="312"/>
      <c r="AC655" s="312"/>
      <c r="AD655" s="312"/>
      <c r="AE655" s="312"/>
      <c r="AF655" s="65">
        <v>0</v>
      </c>
      <c r="AG655" s="312"/>
      <c r="AH655" s="312"/>
      <c r="AI655" s="312"/>
      <c r="AJ655" s="312"/>
      <c r="AK655" s="312"/>
      <c r="AL655" s="312"/>
      <c r="AM655" s="312"/>
      <c r="AN655" s="312"/>
      <c r="AO655" s="312"/>
      <c r="AP655" s="312"/>
      <c r="AQ655" s="312"/>
      <c r="AR655" s="312"/>
      <c r="AS655" s="312"/>
      <c r="AT655" s="312"/>
    </row>
    <row r="656" spans="1:46" ht="56.9" customHeight="1" x14ac:dyDescent="0.25">
      <c r="A656" s="308" t="s">
        <v>839</v>
      </c>
      <c r="B656" s="308"/>
      <c r="C656" s="308"/>
      <c r="D656" s="308"/>
      <c r="E656" s="308"/>
      <c r="F656" s="308"/>
      <c r="G656" s="308"/>
      <c r="H656" s="308"/>
      <c r="I656" s="308"/>
      <c r="J656" s="308"/>
      <c r="K656" s="308"/>
      <c r="L656" s="308"/>
      <c r="M656" s="308"/>
      <c r="N656" s="308"/>
      <c r="O656" s="308"/>
      <c r="P656" s="308"/>
      <c r="Q656" s="65">
        <v>0</v>
      </c>
      <c r="R656" s="312"/>
      <c r="S656" s="312"/>
      <c r="T656" s="312"/>
      <c r="U656" s="312"/>
      <c r="V656" s="312"/>
      <c r="W656" s="312"/>
      <c r="X656" s="312"/>
      <c r="Y656" s="312"/>
      <c r="Z656" s="312"/>
      <c r="AA656" s="312"/>
      <c r="AB656" s="312"/>
      <c r="AC656" s="312"/>
      <c r="AD656" s="312"/>
      <c r="AE656" s="312"/>
      <c r="AF656" s="65">
        <v>0</v>
      </c>
      <c r="AG656" s="312"/>
      <c r="AH656" s="312"/>
      <c r="AI656" s="312"/>
      <c r="AJ656" s="312"/>
      <c r="AK656" s="312"/>
      <c r="AL656" s="312"/>
      <c r="AM656" s="312"/>
      <c r="AN656" s="312"/>
      <c r="AO656" s="312"/>
      <c r="AP656" s="312"/>
      <c r="AQ656" s="312"/>
      <c r="AR656" s="312"/>
      <c r="AS656" s="312"/>
      <c r="AT656" s="312"/>
    </row>
    <row r="657" spans="1:46" ht="45" customHeight="1" x14ac:dyDescent="0.25">
      <c r="A657" s="308" t="s">
        <v>840</v>
      </c>
      <c r="B657" s="308"/>
      <c r="C657" s="308"/>
      <c r="D657" s="308"/>
      <c r="E657" s="308"/>
      <c r="F657" s="308"/>
      <c r="G657" s="308"/>
      <c r="H657" s="308"/>
      <c r="I657" s="308"/>
      <c r="J657" s="308"/>
      <c r="K657" s="308"/>
      <c r="L657" s="308"/>
      <c r="M657" s="308"/>
      <c r="N657" s="308"/>
      <c r="O657" s="308"/>
      <c r="P657" s="308"/>
      <c r="Q657" s="65">
        <v>0</v>
      </c>
      <c r="R657" s="312"/>
      <c r="S657" s="312"/>
      <c r="T657" s="312"/>
      <c r="U657" s="312"/>
      <c r="V657" s="312"/>
      <c r="W657" s="312"/>
      <c r="X657" s="312"/>
      <c r="Y657" s="312"/>
      <c r="Z657" s="312"/>
      <c r="AA657" s="312"/>
      <c r="AB657" s="312"/>
      <c r="AC657" s="312"/>
      <c r="AD657" s="312"/>
      <c r="AE657" s="312"/>
      <c r="AF657" s="65">
        <v>0</v>
      </c>
      <c r="AG657" s="312"/>
      <c r="AH657" s="312"/>
      <c r="AI657" s="312"/>
      <c r="AJ657" s="312"/>
      <c r="AK657" s="312"/>
      <c r="AL657" s="312"/>
      <c r="AM657" s="312"/>
      <c r="AN657" s="312"/>
      <c r="AO657" s="312"/>
      <c r="AP657" s="312"/>
      <c r="AQ657" s="312"/>
      <c r="AR657" s="312"/>
      <c r="AS657" s="312"/>
      <c r="AT657" s="312"/>
    </row>
    <row r="658" spans="1:46" ht="45" customHeight="1" x14ac:dyDescent="0.25">
      <c r="A658" s="308" t="s">
        <v>841</v>
      </c>
      <c r="B658" s="308"/>
      <c r="C658" s="308"/>
      <c r="D658" s="308"/>
      <c r="E658" s="308"/>
      <c r="F658" s="308"/>
      <c r="G658" s="308"/>
      <c r="H658" s="308"/>
      <c r="I658" s="308"/>
      <c r="J658" s="308"/>
      <c r="K658" s="308"/>
      <c r="L658" s="308"/>
      <c r="M658" s="308"/>
      <c r="N658" s="308"/>
      <c r="O658" s="308"/>
      <c r="P658" s="308"/>
      <c r="Q658" s="65">
        <v>0</v>
      </c>
      <c r="R658" s="312"/>
      <c r="S658" s="312"/>
      <c r="T658" s="312"/>
      <c r="U658" s="312"/>
      <c r="V658" s="312"/>
      <c r="W658" s="312"/>
      <c r="X658" s="312"/>
      <c r="Y658" s="312"/>
      <c r="Z658" s="312"/>
      <c r="AA658" s="312"/>
      <c r="AB658" s="312"/>
      <c r="AC658" s="312"/>
      <c r="AD658" s="312"/>
      <c r="AE658" s="312"/>
      <c r="AF658" s="65">
        <v>0</v>
      </c>
      <c r="AG658" s="312"/>
      <c r="AH658" s="312"/>
      <c r="AI658" s="312"/>
      <c r="AJ658" s="312"/>
      <c r="AK658" s="312"/>
      <c r="AL658" s="312"/>
      <c r="AM658" s="312"/>
      <c r="AN658" s="312"/>
      <c r="AO658" s="312"/>
      <c r="AP658" s="312"/>
      <c r="AQ658" s="312"/>
      <c r="AR658" s="312"/>
      <c r="AS658" s="312"/>
      <c r="AT658" s="312"/>
    </row>
    <row r="659" spans="1:46" ht="45" customHeight="1" x14ac:dyDescent="0.25">
      <c r="A659" s="308" t="s">
        <v>842</v>
      </c>
      <c r="B659" s="308"/>
      <c r="C659" s="308"/>
      <c r="D659" s="308"/>
      <c r="E659" s="308"/>
      <c r="F659" s="308"/>
      <c r="G659" s="308"/>
      <c r="H659" s="308"/>
      <c r="I659" s="308"/>
      <c r="J659" s="308"/>
      <c r="K659" s="308"/>
      <c r="L659" s="308"/>
      <c r="M659" s="308"/>
      <c r="N659" s="308"/>
      <c r="O659" s="308"/>
      <c r="P659" s="308"/>
      <c r="Q659" s="65">
        <v>0</v>
      </c>
      <c r="R659" s="312"/>
      <c r="S659" s="312"/>
      <c r="T659" s="312"/>
      <c r="U659" s="312"/>
      <c r="V659" s="312"/>
      <c r="W659" s="312"/>
      <c r="X659" s="312"/>
      <c r="Y659" s="312"/>
      <c r="Z659" s="312"/>
      <c r="AA659" s="312"/>
      <c r="AB659" s="312"/>
      <c r="AC659" s="312"/>
      <c r="AD659" s="312"/>
      <c r="AE659" s="312"/>
      <c r="AF659" s="65">
        <v>0</v>
      </c>
      <c r="AG659" s="312"/>
      <c r="AH659" s="312"/>
      <c r="AI659" s="312"/>
      <c r="AJ659" s="312"/>
      <c r="AK659" s="312"/>
      <c r="AL659" s="312"/>
      <c r="AM659" s="312"/>
      <c r="AN659" s="312"/>
      <c r="AO659" s="312"/>
      <c r="AP659" s="312"/>
      <c r="AQ659" s="312"/>
      <c r="AR659" s="312"/>
      <c r="AS659" s="312"/>
      <c r="AT659" s="312"/>
    </row>
    <row r="660" spans="1:46" ht="53.15" customHeight="1" x14ac:dyDescent="0.25">
      <c r="A660" s="308" t="s">
        <v>843</v>
      </c>
      <c r="B660" s="308"/>
      <c r="C660" s="308"/>
      <c r="D660" s="308"/>
      <c r="E660" s="308"/>
      <c r="F660" s="308"/>
      <c r="G660" s="308"/>
      <c r="H660" s="308"/>
      <c r="I660" s="308"/>
      <c r="J660" s="308"/>
      <c r="K660" s="308"/>
      <c r="L660" s="308"/>
      <c r="M660" s="308"/>
      <c r="N660" s="308"/>
      <c r="O660" s="308"/>
      <c r="P660" s="308"/>
      <c r="Q660" s="65">
        <v>0</v>
      </c>
      <c r="R660" s="312"/>
      <c r="S660" s="312"/>
      <c r="T660" s="312"/>
      <c r="U660" s="312"/>
      <c r="V660" s="312"/>
      <c r="W660" s="312"/>
      <c r="X660" s="312"/>
      <c r="Y660" s="312"/>
      <c r="Z660" s="312"/>
      <c r="AA660" s="312"/>
      <c r="AB660" s="312"/>
      <c r="AC660" s="312"/>
      <c r="AD660" s="312"/>
      <c r="AE660" s="312"/>
      <c r="AF660" s="65">
        <v>0</v>
      </c>
      <c r="AG660" s="312"/>
      <c r="AH660" s="312"/>
      <c r="AI660" s="312"/>
      <c r="AJ660" s="312"/>
      <c r="AK660" s="312"/>
      <c r="AL660" s="312"/>
      <c r="AM660" s="312"/>
      <c r="AN660" s="312"/>
      <c r="AO660" s="312"/>
      <c r="AP660" s="312"/>
      <c r="AQ660" s="312"/>
      <c r="AR660" s="312"/>
      <c r="AS660" s="312"/>
      <c r="AT660" s="312"/>
    </row>
    <row r="661" spans="1:46" ht="97.4" customHeight="1" x14ac:dyDescent="0.25">
      <c r="A661" s="308" t="s">
        <v>844</v>
      </c>
      <c r="B661" s="308"/>
      <c r="C661" s="308"/>
      <c r="D661" s="308"/>
      <c r="E661" s="308"/>
      <c r="F661" s="308"/>
      <c r="G661" s="308"/>
      <c r="H661" s="308"/>
      <c r="I661" s="308"/>
      <c r="J661" s="308"/>
      <c r="K661" s="308"/>
      <c r="L661" s="308"/>
      <c r="M661" s="308"/>
      <c r="N661" s="308"/>
      <c r="O661" s="308"/>
      <c r="P661" s="308"/>
      <c r="Q661" s="65">
        <v>0</v>
      </c>
      <c r="R661" s="309"/>
      <c r="S661" s="309"/>
      <c r="T661" s="309"/>
      <c r="U661" s="309"/>
      <c r="V661" s="309"/>
      <c r="W661" s="309"/>
      <c r="X661" s="309"/>
      <c r="Y661" s="309"/>
      <c r="Z661" s="309"/>
      <c r="AA661" s="309"/>
      <c r="AB661" s="309"/>
      <c r="AC661" s="309"/>
      <c r="AD661" s="309"/>
      <c r="AE661" s="309"/>
      <c r="AF661" s="65">
        <v>0</v>
      </c>
      <c r="AG661" s="309"/>
      <c r="AH661" s="309"/>
      <c r="AI661" s="309"/>
      <c r="AJ661" s="309"/>
      <c r="AK661" s="309"/>
      <c r="AL661" s="309"/>
      <c r="AM661" s="309"/>
      <c r="AN661" s="309"/>
      <c r="AO661" s="309"/>
      <c r="AP661" s="309"/>
      <c r="AQ661" s="309"/>
      <c r="AR661" s="309"/>
      <c r="AS661" s="309"/>
      <c r="AT661" s="309"/>
    </row>
    <row r="662" spans="1:46" ht="45" customHeight="1" x14ac:dyDescent="0.25">
      <c r="A662" s="308" t="s">
        <v>845</v>
      </c>
      <c r="B662" s="308"/>
      <c r="C662" s="308"/>
      <c r="D662" s="308"/>
      <c r="E662" s="308"/>
      <c r="F662" s="308"/>
      <c r="G662" s="308"/>
      <c r="H662" s="308"/>
      <c r="I662" s="308"/>
      <c r="J662" s="308"/>
      <c r="K662" s="308"/>
      <c r="L662" s="308"/>
      <c r="M662" s="308"/>
      <c r="N662" s="308"/>
      <c r="O662" s="308"/>
      <c r="P662" s="308"/>
      <c r="Q662" s="65">
        <v>0</v>
      </c>
      <c r="R662" s="309"/>
      <c r="S662" s="309"/>
      <c r="T662" s="309"/>
      <c r="U662" s="309"/>
      <c r="V662" s="309"/>
      <c r="W662" s="309"/>
      <c r="X662" s="309"/>
      <c r="Y662" s="309"/>
      <c r="Z662" s="309"/>
      <c r="AA662" s="309"/>
      <c r="AB662" s="309"/>
      <c r="AC662" s="309"/>
      <c r="AD662" s="309"/>
      <c r="AE662" s="309"/>
      <c r="AF662" s="65">
        <v>0</v>
      </c>
      <c r="AG662" s="309"/>
      <c r="AH662" s="309"/>
      <c r="AI662" s="309"/>
      <c r="AJ662" s="309"/>
      <c r="AK662" s="309"/>
      <c r="AL662" s="309"/>
      <c r="AM662" s="309"/>
      <c r="AN662" s="309"/>
      <c r="AO662" s="309"/>
      <c r="AP662" s="309"/>
      <c r="AQ662" s="309"/>
      <c r="AR662" s="309"/>
      <c r="AS662" s="309"/>
      <c r="AT662" s="309"/>
    </row>
    <row r="663" spans="1:46" ht="68.900000000000006" customHeight="1" x14ac:dyDescent="0.25">
      <c r="A663" s="308" t="s">
        <v>846</v>
      </c>
      <c r="B663" s="308"/>
      <c r="C663" s="308"/>
      <c r="D663" s="308"/>
      <c r="E663" s="308"/>
      <c r="F663" s="308"/>
      <c r="G663" s="308"/>
      <c r="H663" s="308"/>
      <c r="I663" s="308"/>
      <c r="J663" s="308"/>
      <c r="K663" s="308"/>
      <c r="L663" s="308"/>
      <c r="M663" s="308"/>
      <c r="N663" s="308"/>
      <c r="O663" s="308"/>
      <c r="P663" s="308"/>
      <c r="Q663" s="65">
        <v>0</v>
      </c>
      <c r="R663" s="312"/>
      <c r="S663" s="312"/>
      <c r="T663" s="312"/>
      <c r="U663" s="312"/>
      <c r="V663" s="312"/>
      <c r="W663" s="312"/>
      <c r="X663" s="312"/>
      <c r="Y663" s="312"/>
      <c r="Z663" s="312"/>
      <c r="AA663" s="312"/>
      <c r="AB663" s="312"/>
      <c r="AC663" s="312"/>
      <c r="AD663" s="312"/>
      <c r="AE663" s="312"/>
      <c r="AF663" s="65">
        <v>0</v>
      </c>
      <c r="AG663" s="312"/>
      <c r="AH663" s="312"/>
      <c r="AI663" s="312"/>
      <c r="AJ663" s="312"/>
      <c r="AK663" s="312"/>
      <c r="AL663" s="312"/>
      <c r="AM663" s="312"/>
      <c r="AN663" s="312"/>
      <c r="AO663" s="312"/>
      <c r="AP663" s="312"/>
      <c r="AQ663" s="312"/>
      <c r="AR663" s="312"/>
      <c r="AS663" s="312"/>
      <c r="AT663" s="312"/>
    </row>
    <row r="664" spans="1:46" ht="45" customHeight="1" x14ac:dyDescent="0.25">
      <c r="A664" s="308" t="s">
        <v>847</v>
      </c>
      <c r="B664" s="308"/>
      <c r="C664" s="308"/>
      <c r="D664" s="308"/>
      <c r="E664" s="308"/>
      <c r="F664" s="308"/>
      <c r="G664" s="308"/>
      <c r="H664" s="308"/>
      <c r="I664" s="308"/>
      <c r="J664" s="308"/>
      <c r="K664" s="308"/>
      <c r="L664" s="308"/>
      <c r="M664" s="308"/>
      <c r="N664" s="308"/>
      <c r="O664" s="308"/>
      <c r="P664" s="308"/>
      <c r="Q664" s="65">
        <v>0</v>
      </c>
      <c r="R664" s="312"/>
      <c r="S664" s="312"/>
      <c r="T664" s="312"/>
      <c r="U664" s="312"/>
      <c r="V664" s="312"/>
      <c r="W664" s="312"/>
      <c r="X664" s="312"/>
      <c r="Y664" s="312"/>
      <c r="Z664" s="312"/>
      <c r="AA664" s="312"/>
      <c r="AB664" s="312"/>
      <c r="AC664" s="312"/>
      <c r="AD664" s="312"/>
      <c r="AE664" s="312"/>
      <c r="AF664" s="65">
        <v>0</v>
      </c>
      <c r="AG664" s="312"/>
      <c r="AH664" s="312"/>
      <c r="AI664" s="312"/>
      <c r="AJ664" s="312"/>
      <c r="AK664" s="312"/>
      <c r="AL664" s="312"/>
      <c r="AM664" s="312"/>
      <c r="AN664" s="312"/>
      <c r="AO664" s="312"/>
      <c r="AP664" s="312"/>
      <c r="AQ664" s="312"/>
      <c r="AR664" s="312"/>
      <c r="AS664" s="312"/>
      <c r="AT664" s="312"/>
    </row>
    <row r="665" spans="1:46" ht="45" customHeight="1" x14ac:dyDescent="0.25">
      <c r="A665" s="308" t="s">
        <v>848</v>
      </c>
      <c r="B665" s="308"/>
      <c r="C665" s="308"/>
      <c r="D665" s="308"/>
      <c r="E665" s="308"/>
      <c r="F665" s="308"/>
      <c r="G665" s="308"/>
      <c r="H665" s="308"/>
      <c r="I665" s="308"/>
      <c r="J665" s="308"/>
      <c r="K665" s="308"/>
      <c r="L665" s="308"/>
      <c r="M665" s="308"/>
      <c r="N665" s="308"/>
      <c r="O665" s="308"/>
      <c r="P665" s="308"/>
      <c r="Q665" s="65">
        <v>0</v>
      </c>
      <c r="R665" s="312"/>
      <c r="S665" s="312"/>
      <c r="T665" s="312"/>
      <c r="U665" s="312"/>
      <c r="V665" s="312"/>
      <c r="W665" s="312"/>
      <c r="X665" s="312"/>
      <c r="Y665" s="312"/>
      <c r="Z665" s="312"/>
      <c r="AA665" s="312"/>
      <c r="AB665" s="312"/>
      <c r="AC665" s="312"/>
      <c r="AD665" s="312"/>
      <c r="AE665" s="312"/>
      <c r="AF665" s="65">
        <v>0</v>
      </c>
      <c r="AG665" s="312"/>
      <c r="AH665" s="312"/>
      <c r="AI665" s="312"/>
      <c r="AJ665" s="312"/>
      <c r="AK665" s="312"/>
      <c r="AL665" s="312"/>
      <c r="AM665" s="312"/>
      <c r="AN665" s="312"/>
      <c r="AO665" s="312"/>
      <c r="AP665" s="312"/>
      <c r="AQ665" s="312"/>
      <c r="AR665" s="312"/>
      <c r="AS665" s="312"/>
      <c r="AT665" s="312"/>
    </row>
    <row r="666" spans="1:46" ht="45" customHeight="1" x14ac:dyDescent="0.25">
      <c r="A666" s="308" t="s">
        <v>849</v>
      </c>
      <c r="B666" s="308"/>
      <c r="C666" s="308"/>
      <c r="D666" s="308"/>
      <c r="E666" s="308"/>
      <c r="F666" s="308"/>
      <c r="G666" s="308"/>
      <c r="H666" s="308"/>
      <c r="I666" s="308"/>
      <c r="J666" s="308"/>
      <c r="K666" s="308"/>
      <c r="L666" s="308"/>
      <c r="M666" s="308"/>
      <c r="N666" s="308"/>
      <c r="O666" s="308"/>
      <c r="P666" s="308"/>
      <c r="Q666" s="65">
        <v>0</v>
      </c>
      <c r="R666" s="309"/>
      <c r="S666" s="309"/>
      <c r="T666" s="309"/>
      <c r="U666" s="309"/>
      <c r="V666" s="309"/>
      <c r="W666" s="309"/>
      <c r="X666" s="309"/>
      <c r="Y666" s="309"/>
      <c r="Z666" s="309"/>
      <c r="AA666" s="309"/>
      <c r="AB666" s="309"/>
      <c r="AC666" s="309"/>
      <c r="AD666" s="309"/>
      <c r="AE666" s="309"/>
      <c r="AF666" s="65">
        <v>0</v>
      </c>
      <c r="AG666" s="309"/>
      <c r="AH666" s="309"/>
      <c r="AI666" s="309"/>
      <c r="AJ666" s="309"/>
      <c r="AK666" s="309"/>
      <c r="AL666" s="309"/>
      <c r="AM666" s="309"/>
      <c r="AN666" s="309"/>
      <c r="AO666" s="309"/>
      <c r="AP666" s="309"/>
      <c r="AQ666" s="309"/>
      <c r="AR666" s="309"/>
      <c r="AS666" s="309"/>
      <c r="AT666" s="309"/>
    </row>
    <row r="667" spans="1:46" ht="45" customHeight="1" x14ac:dyDescent="0.25">
      <c r="A667" s="308" t="s">
        <v>850</v>
      </c>
      <c r="B667" s="308"/>
      <c r="C667" s="308"/>
      <c r="D667" s="308"/>
      <c r="E667" s="308"/>
      <c r="F667" s="308"/>
      <c r="G667" s="308"/>
      <c r="H667" s="308"/>
      <c r="I667" s="308"/>
      <c r="J667" s="308"/>
      <c r="K667" s="308"/>
      <c r="L667" s="308"/>
      <c r="M667" s="308"/>
      <c r="N667" s="308"/>
      <c r="O667" s="308"/>
      <c r="P667" s="308"/>
      <c r="Q667" s="65">
        <v>0</v>
      </c>
      <c r="R667" s="309"/>
      <c r="S667" s="309"/>
      <c r="T667" s="309"/>
      <c r="U667" s="309"/>
      <c r="V667" s="309"/>
      <c r="W667" s="309"/>
      <c r="X667" s="309"/>
      <c r="Y667" s="309"/>
      <c r="Z667" s="309"/>
      <c r="AA667" s="309"/>
      <c r="AB667" s="309"/>
      <c r="AC667" s="309"/>
      <c r="AD667" s="309"/>
      <c r="AE667" s="309"/>
      <c r="AF667" s="65">
        <v>0</v>
      </c>
      <c r="AG667" s="309"/>
      <c r="AH667" s="309"/>
      <c r="AI667" s="309"/>
      <c r="AJ667" s="309"/>
      <c r="AK667" s="309"/>
      <c r="AL667" s="309"/>
      <c r="AM667" s="309"/>
      <c r="AN667" s="309"/>
      <c r="AO667" s="309"/>
      <c r="AP667" s="309"/>
      <c r="AQ667" s="309"/>
      <c r="AR667" s="309"/>
      <c r="AS667" s="309"/>
      <c r="AT667" s="309"/>
    </row>
    <row r="668" spans="1:46" ht="45" customHeight="1" x14ac:dyDescent="0.25">
      <c r="A668" s="308" t="s">
        <v>851</v>
      </c>
      <c r="B668" s="308"/>
      <c r="C668" s="308"/>
      <c r="D668" s="308"/>
      <c r="E668" s="308"/>
      <c r="F668" s="308"/>
      <c r="G668" s="308"/>
      <c r="H668" s="308"/>
      <c r="I668" s="308"/>
      <c r="J668" s="308"/>
      <c r="K668" s="308"/>
      <c r="L668" s="308"/>
      <c r="M668" s="308"/>
      <c r="N668" s="308"/>
      <c r="O668" s="308"/>
      <c r="P668" s="308"/>
      <c r="Q668" s="65">
        <v>0</v>
      </c>
      <c r="R668" s="312"/>
      <c r="S668" s="312"/>
      <c r="T668" s="312"/>
      <c r="U668" s="312"/>
      <c r="V668" s="312"/>
      <c r="W668" s="312"/>
      <c r="X668" s="312"/>
      <c r="Y668" s="312"/>
      <c r="Z668" s="312"/>
      <c r="AA668" s="312"/>
      <c r="AB668" s="312"/>
      <c r="AC668" s="312"/>
      <c r="AD668" s="312"/>
      <c r="AE668" s="312"/>
      <c r="AF668" s="65">
        <v>0</v>
      </c>
      <c r="AG668" s="312"/>
      <c r="AH668" s="312"/>
      <c r="AI668" s="312"/>
      <c r="AJ668" s="312"/>
      <c r="AK668" s="312"/>
      <c r="AL668" s="312"/>
      <c r="AM668" s="312"/>
      <c r="AN668" s="312"/>
      <c r="AO668" s="312"/>
      <c r="AP668" s="312"/>
      <c r="AQ668" s="312"/>
      <c r="AR668" s="312"/>
      <c r="AS668" s="312"/>
      <c r="AT668" s="312"/>
    </row>
    <row r="669" spans="1:46" ht="45" customHeight="1" x14ac:dyDescent="0.25">
      <c r="A669" s="308" t="s">
        <v>852</v>
      </c>
      <c r="B669" s="308"/>
      <c r="C669" s="308"/>
      <c r="D669" s="308"/>
      <c r="E669" s="308"/>
      <c r="F669" s="308"/>
      <c r="G669" s="308"/>
      <c r="H669" s="308"/>
      <c r="I669" s="308"/>
      <c r="J669" s="308"/>
      <c r="K669" s="308"/>
      <c r="L669" s="308"/>
      <c r="M669" s="308"/>
      <c r="N669" s="308"/>
      <c r="O669" s="308"/>
      <c r="P669" s="308"/>
      <c r="Q669" s="65">
        <v>0</v>
      </c>
      <c r="R669" s="312"/>
      <c r="S669" s="312"/>
      <c r="T669" s="312"/>
      <c r="U669" s="312"/>
      <c r="V669" s="312"/>
      <c r="W669" s="312"/>
      <c r="X669" s="312"/>
      <c r="Y669" s="312"/>
      <c r="Z669" s="312"/>
      <c r="AA669" s="312"/>
      <c r="AB669" s="312"/>
      <c r="AC669" s="312"/>
      <c r="AD669" s="312"/>
      <c r="AE669" s="312"/>
      <c r="AF669" s="65">
        <v>0</v>
      </c>
      <c r="AG669" s="312"/>
      <c r="AH669" s="312"/>
      <c r="AI669" s="312"/>
      <c r="AJ669" s="312"/>
      <c r="AK669" s="312"/>
      <c r="AL669" s="312"/>
      <c r="AM669" s="312"/>
      <c r="AN669" s="312"/>
      <c r="AO669" s="312"/>
      <c r="AP669" s="312"/>
      <c r="AQ669" s="312"/>
      <c r="AR669" s="312"/>
      <c r="AS669" s="312"/>
      <c r="AT669" s="312"/>
    </row>
    <row r="670" spans="1:46" ht="45" customHeight="1" x14ac:dyDescent="0.25">
      <c r="A670" s="308" t="s">
        <v>853</v>
      </c>
      <c r="B670" s="308"/>
      <c r="C670" s="308"/>
      <c r="D670" s="308"/>
      <c r="E670" s="308"/>
      <c r="F670" s="308"/>
      <c r="G670" s="308"/>
      <c r="H670" s="308"/>
      <c r="I670" s="308"/>
      <c r="J670" s="308"/>
      <c r="K670" s="308"/>
      <c r="L670" s="308"/>
      <c r="M670" s="308"/>
      <c r="N670" s="308"/>
      <c r="O670" s="308"/>
      <c r="P670" s="308"/>
      <c r="Q670" s="65">
        <v>0</v>
      </c>
      <c r="R670" s="312"/>
      <c r="S670" s="312"/>
      <c r="T670" s="312"/>
      <c r="U670" s="312"/>
      <c r="V670" s="312"/>
      <c r="W670" s="312"/>
      <c r="X670" s="312"/>
      <c r="Y670" s="312"/>
      <c r="Z670" s="312"/>
      <c r="AA670" s="312"/>
      <c r="AB670" s="312"/>
      <c r="AC670" s="312"/>
      <c r="AD670" s="312"/>
      <c r="AE670" s="312"/>
      <c r="AF670" s="65">
        <v>0</v>
      </c>
      <c r="AG670" s="312"/>
      <c r="AH670" s="312"/>
      <c r="AI670" s="312"/>
      <c r="AJ670" s="312"/>
      <c r="AK670" s="312"/>
      <c r="AL670" s="312"/>
      <c r="AM670" s="312"/>
      <c r="AN670" s="312"/>
      <c r="AO670" s="312"/>
      <c r="AP670" s="312"/>
      <c r="AQ670" s="312"/>
      <c r="AR670" s="312"/>
      <c r="AS670" s="312"/>
      <c r="AT670" s="312"/>
    </row>
    <row r="671" spans="1:46" ht="45" customHeight="1" x14ac:dyDescent="0.25">
      <c r="A671" s="308" t="s">
        <v>854</v>
      </c>
      <c r="B671" s="308"/>
      <c r="C671" s="308"/>
      <c r="D671" s="308"/>
      <c r="E671" s="308"/>
      <c r="F671" s="308"/>
      <c r="G671" s="308"/>
      <c r="H671" s="308"/>
      <c r="I671" s="308"/>
      <c r="J671" s="308"/>
      <c r="K671" s="308"/>
      <c r="L671" s="308"/>
      <c r="M671" s="308"/>
      <c r="N671" s="308"/>
      <c r="O671" s="308"/>
      <c r="P671" s="308"/>
      <c r="Q671" s="65">
        <v>0</v>
      </c>
      <c r="R671" s="312"/>
      <c r="S671" s="312"/>
      <c r="T671" s="312"/>
      <c r="U671" s="312"/>
      <c r="V671" s="312"/>
      <c r="W671" s="312"/>
      <c r="X671" s="312"/>
      <c r="Y671" s="312"/>
      <c r="Z671" s="312"/>
      <c r="AA671" s="312"/>
      <c r="AB671" s="312"/>
      <c r="AC671" s="312"/>
      <c r="AD671" s="312"/>
      <c r="AE671" s="312"/>
      <c r="AF671" s="65">
        <v>0</v>
      </c>
      <c r="AG671" s="312"/>
      <c r="AH671" s="312"/>
      <c r="AI671" s="312"/>
      <c r="AJ671" s="312"/>
      <c r="AK671" s="312"/>
      <c r="AL671" s="312"/>
      <c r="AM671" s="312"/>
      <c r="AN671" s="312"/>
      <c r="AO671" s="312"/>
      <c r="AP671" s="312"/>
      <c r="AQ671" s="312"/>
      <c r="AR671" s="312"/>
      <c r="AS671" s="312"/>
      <c r="AT671" s="312"/>
    </row>
    <row r="672" spans="1:46" ht="45" customHeight="1" x14ac:dyDescent="0.25">
      <c r="A672" s="308" t="s">
        <v>855</v>
      </c>
      <c r="B672" s="308"/>
      <c r="C672" s="308"/>
      <c r="D672" s="308"/>
      <c r="E672" s="308"/>
      <c r="F672" s="308"/>
      <c r="G672" s="308"/>
      <c r="H672" s="308"/>
      <c r="I672" s="308"/>
      <c r="J672" s="308"/>
      <c r="K672" s="308"/>
      <c r="L672" s="308"/>
      <c r="M672" s="308"/>
      <c r="N672" s="308"/>
      <c r="O672" s="308"/>
      <c r="P672" s="308"/>
      <c r="Q672" s="65">
        <v>0</v>
      </c>
      <c r="R672" s="312"/>
      <c r="S672" s="312"/>
      <c r="T672" s="312"/>
      <c r="U672" s="312"/>
      <c r="V672" s="312"/>
      <c r="W672" s="312"/>
      <c r="X672" s="312"/>
      <c r="Y672" s="312"/>
      <c r="Z672" s="312"/>
      <c r="AA672" s="312"/>
      <c r="AB672" s="312"/>
      <c r="AC672" s="312"/>
      <c r="AD672" s="312"/>
      <c r="AE672" s="312"/>
      <c r="AF672" s="65">
        <v>0</v>
      </c>
      <c r="AG672" s="312"/>
      <c r="AH672" s="312"/>
      <c r="AI672" s="312"/>
      <c r="AJ672" s="312"/>
      <c r="AK672" s="312"/>
      <c r="AL672" s="312"/>
      <c r="AM672" s="312"/>
      <c r="AN672" s="312"/>
      <c r="AO672" s="312"/>
      <c r="AP672" s="312"/>
      <c r="AQ672" s="312"/>
      <c r="AR672" s="312"/>
      <c r="AS672" s="312"/>
      <c r="AT672" s="312"/>
    </row>
    <row r="673" spans="1:46" ht="45" customHeight="1" x14ac:dyDescent="0.25">
      <c r="A673" s="308" t="s">
        <v>856</v>
      </c>
      <c r="B673" s="308"/>
      <c r="C673" s="308"/>
      <c r="D673" s="308"/>
      <c r="E673" s="308"/>
      <c r="F673" s="308"/>
      <c r="G673" s="308"/>
      <c r="H673" s="308"/>
      <c r="I673" s="308"/>
      <c r="J673" s="308"/>
      <c r="K673" s="308"/>
      <c r="L673" s="308"/>
      <c r="M673" s="308"/>
      <c r="N673" s="308"/>
      <c r="O673" s="308"/>
      <c r="P673" s="308"/>
      <c r="Q673" s="65">
        <v>0</v>
      </c>
      <c r="R673" s="312"/>
      <c r="S673" s="312"/>
      <c r="T673" s="312"/>
      <c r="U673" s="312"/>
      <c r="V673" s="312"/>
      <c r="W673" s="312"/>
      <c r="X673" s="312"/>
      <c r="Y673" s="312"/>
      <c r="Z673" s="312"/>
      <c r="AA673" s="312"/>
      <c r="AB673" s="312"/>
      <c r="AC673" s="312"/>
      <c r="AD673" s="312"/>
      <c r="AE673" s="312"/>
      <c r="AF673" s="65">
        <v>0</v>
      </c>
      <c r="AG673" s="312"/>
      <c r="AH673" s="312"/>
      <c r="AI673" s="312"/>
      <c r="AJ673" s="312"/>
      <c r="AK673" s="312"/>
      <c r="AL673" s="312"/>
      <c r="AM673" s="312"/>
      <c r="AN673" s="312"/>
      <c r="AO673" s="312"/>
      <c r="AP673" s="312"/>
      <c r="AQ673" s="312"/>
      <c r="AR673" s="312"/>
      <c r="AS673" s="312"/>
      <c r="AT673" s="312"/>
    </row>
    <row r="674" spans="1:46" ht="68.900000000000006" customHeight="1" x14ac:dyDescent="0.25">
      <c r="A674" s="308" t="s">
        <v>857</v>
      </c>
      <c r="B674" s="308"/>
      <c r="C674" s="308"/>
      <c r="D674" s="308"/>
      <c r="E674" s="308"/>
      <c r="F674" s="308"/>
      <c r="G674" s="308"/>
      <c r="H674" s="308"/>
      <c r="I674" s="308"/>
      <c r="J674" s="308"/>
      <c r="K674" s="308"/>
      <c r="L674" s="308"/>
      <c r="M674" s="308"/>
      <c r="N674" s="308"/>
      <c r="O674" s="308"/>
      <c r="P674" s="308"/>
      <c r="Q674" s="65">
        <v>0</v>
      </c>
      <c r="R674" s="312"/>
      <c r="S674" s="312"/>
      <c r="T674" s="312"/>
      <c r="U674" s="312"/>
      <c r="V674" s="312"/>
      <c r="W674" s="312"/>
      <c r="X674" s="312"/>
      <c r="Y674" s="312"/>
      <c r="Z674" s="312"/>
      <c r="AA674" s="312"/>
      <c r="AB674" s="312"/>
      <c r="AC674" s="312"/>
      <c r="AD674" s="312"/>
      <c r="AE674" s="312"/>
      <c r="AF674" s="65">
        <v>0</v>
      </c>
      <c r="AG674" s="312"/>
      <c r="AH674" s="312"/>
      <c r="AI674" s="312"/>
      <c r="AJ674" s="312"/>
      <c r="AK674" s="312"/>
      <c r="AL674" s="312"/>
      <c r="AM674" s="312"/>
      <c r="AN674" s="312"/>
      <c r="AO674" s="312"/>
      <c r="AP674" s="312"/>
      <c r="AQ674" s="312"/>
      <c r="AR674" s="312"/>
      <c r="AS674" s="312"/>
      <c r="AT674" s="312"/>
    </row>
    <row r="675" spans="1:46" ht="45" customHeight="1" x14ac:dyDescent="0.25">
      <c r="A675" s="308" t="s">
        <v>858</v>
      </c>
      <c r="B675" s="308"/>
      <c r="C675" s="308"/>
      <c r="D675" s="308"/>
      <c r="E675" s="308"/>
      <c r="F675" s="308"/>
      <c r="G675" s="308"/>
      <c r="H675" s="308"/>
      <c r="I675" s="308"/>
      <c r="J675" s="308"/>
      <c r="K675" s="308"/>
      <c r="L675" s="308"/>
      <c r="M675" s="308"/>
      <c r="N675" s="308"/>
      <c r="O675" s="308"/>
      <c r="P675" s="308"/>
      <c r="Q675" s="65">
        <v>0</v>
      </c>
      <c r="R675" s="312"/>
      <c r="S675" s="312"/>
      <c r="T675" s="312"/>
      <c r="U675" s="312"/>
      <c r="V675" s="312"/>
      <c r="W675" s="312"/>
      <c r="X675" s="312"/>
      <c r="Y675" s="312"/>
      <c r="Z675" s="312"/>
      <c r="AA675" s="312"/>
      <c r="AB675" s="312"/>
      <c r="AC675" s="312"/>
      <c r="AD675" s="312"/>
      <c r="AE675" s="312"/>
      <c r="AF675" s="65">
        <v>0</v>
      </c>
      <c r="AG675" s="312"/>
      <c r="AH675" s="312"/>
      <c r="AI675" s="312"/>
      <c r="AJ675" s="312"/>
      <c r="AK675" s="312"/>
      <c r="AL675" s="312"/>
      <c r="AM675" s="312"/>
      <c r="AN675" s="312"/>
      <c r="AO675" s="312"/>
      <c r="AP675" s="312"/>
      <c r="AQ675" s="312"/>
      <c r="AR675" s="312"/>
      <c r="AS675" s="312"/>
      <c r="AT675" s="312"/>
    </row>
    <row r="676" spans="1:46" ht="75" customHeight="1" x14ac:dyDescent="0.25">
      <c r="A676" s="308" t="s">
        <v>859</v>
      </c>
      <c r="B676" s="308"/>
      <c r="C676" s="308"/>
      <c r="D676" s="308"/>
      <c r="E676" s="308"/>
      <c r="F676" s="308"/>
      <c r="G676" s="308"/>
      <c r="H676" s="308"/>
      <c r="I676" s="308"/>
      <c r="J676" s="308"/>
      <c r="K676" s="308"/>
      <c r="L676" s="308"/>
      <c r="M676" s="308"/>
      <c r="N676" s="308"/>
      <c r="O676" s="308"/>
      <c r="P676" s="308"/>
      <c r="Q676" s="65">
        <v>0</v>
      </c>
      <c r="R676" s="312"/>
      <c r="S676" s="312"/>
      <c r="T676" s="312"/>
      <c r="U676" s="312"/>
      <c r="V676" s="312"/>
      <c r="W676" s="312"/>
      <c r="X676" s="312"/>
      <c r="Y676" s="312"/>
      <c r="Z676" s="312"/>
      <c r="AA676" s="312"/>
      <c r="AB676" s="312"/>
      <c r="AC676" s="312"/>
      <c r="AD676" s="312"/>
      <c r="AE676" s="312"/>
      <c r="AF676" s="65">
        <v>0</v>
      </c>
      <c r="AG676" s="312"/>
      <c r="AH676" s="312"/>
      <c r="AI676" s="312"/>
      <c r="AJ676" s="312"/>
      <c r="AK676" s="312"/>
      <c r="AL676" s="312"/>
      <c r="AM676" s="312"/>
      <c r="AN676" s="312"/>
      <c r="AO676" s="312"/>
      <c r="AP676" s="312"/>
      <c r="AQ676" s="312"/>
      <c r="AR676" s="312"/>
      <c r="AS676" s="312"/>
      <c r="AT676" s="312"/>
    </row>
    <row r="677" spans="1:46" ht="68.150000000000006" customHeight="1" x14ac:dyDescent="0.25">
      <c r="A677" s="308" t="s">
        <v>860</v>
      </c>
      <c r="B677" s="308"/>
      <c r="C677" s="308"/>
      <c r="D677" s="308"/>
      <c r="E677" s="308"/>
      <c r="F677" s="308"/>
      <c r="G677" s="308"/>
      <c r="H677" s="308"/>
      <c r="I677" s="308"/>
      <c r="J677" s="308"/>
      <c r="K677" s="308"/>
      <c r="L677" s="308"/>
      <c r="M677" s="308"/>
      <c r="N677" s="308"/>
      <c r="O677" s="308"/>
      <c r="P677" s="308"/>
      <c r="Q677" s="65">
        <v>0</v>
      </c>
      <c r="R677" s="309"/>
      <c r="S677" s="309"/>
      <c r="T677" s="309"/>
      <c r="U677" s="309"/>
      <c r="V677" s="309"/>
      <c r="W677" s="309"/>
      <c r="X677" s="309"/>
      <c r="Y677" s="309"/>
      <c r="Z677" s="309"/>
      <c r="AA677" s="309"/>
      <c r="AB677" s="309"/>
      <c r="AC677" s="309"/>
      <c r="AD677" s="309"/>
      <c r="AE677" s="309"/>
      <c r="AF677" s="65">
        <v>0</v>
      </c>
      <c r="AG677" s="309"/>
      <c r="AH677" s="309"/>
      <c r="AI677" s="309"/>
      <c r="AJ677" s="309"/>
      <c r="AK677" s="309"/>
      <c r="AL677" s="309"/>
      <c r="AM677" s="309"/>
      <c r="AN677" s="309"/>
      <c r="AO677" s="309"/>
      <c r="AP677" s="309"/>
      <c r="AQ677" s="309"/>
      <c r="AR677" s="309"/>
      <c r="AS677" s="309"/>
      <c r="AT677" s="309"/>
    </row>
    <row r="678" spans="1:46" ht="45" customHeight="1" x14ac:dyDescent="0.25">
      <c r="A678" s="308" t="s">
        <v>861</v>
      </c>
      <c r="B678" s="308"/>
      <c r="C678" s="308"/>
      <c r="D678" s="308"/>
      <c r="E678" s="308"/>
      <c r="F678" s="308"/>
      <c r="G678" s="308"/>
      <c r="H678" s="308"/>
      <c r="I678" s="308"/>
      <c r="J678" s="308"/>
      <c r="K678" s="308"/>
      <c r="L678" s="308"/>
      <c r="M678" s="308"/>
      <c r="N678" s="308"/>
      <c r="O678" s="308"/>
      <c r="P678" s="308"/>
      <c r="Q678" s="65">
        <v>0</v>
      </c>
      <c r="R678" s="309"/>
      <c r="S678" s="309"/>
      <c r="T678" s="309"/>
      <c r="U678" s="309"/>
      <c r="V678" s="309"/>
      <c r="W678" s="309"/>
      <c r="X678" s="309"/>
      <c r="Y678" s="309"/>
      <c r="Z678" s="309"/>
      <c r="AA678" s="309"/>
      <c r="AB678" s="309"/>
      <c r="AC678" s="309"/>
      <c r="AD678" s="309"/>
      <c r="AE678" s="309"/>
      <c r="AF678" s="65">
        <v>0</v>
      </c>
      <c r="AG678" s="309"/>
      <c r="AH678" s="309"/>
      <c r="AI678" s="309"/>
      <c r="AJ678" s="309"/>
      <c r="AK678" s="309"/>
      <c r="AL678" s="309"/>
      <c r="AM678" s="309"/>
      <c r="AN678" s="309"/>
      <c r="AO678" s="309"/>
      <c r="AP678" s="309"/>
      <c r="AQ678" s="309"/>
      <c r="AR678" s="309"/>
      <c r="AS678" s="309"/>
      <c r="AT678" s="309"/>
    </row>
    <row r="679" spans="1:46" ht="67.400000000000006" customHeight="1" x14ac:dyDescent="0.25">
      <c r="A679" s="308" t="s">
        <v>862</v>
      </c>
      <c r="B679" s="308"/>
      <c r="C679" s="308"/>
      <c r="D679" s="308"/>
      <c r="E679" s="308"/>
      <c r="F679" s="308"/>
      <c r="G679" s="308"/>
      <c r="H679" s="308"/>
      <c r="I679" s="308"/>
      <c r="J679" s="308"/>
      <c r="K679" s="308"/>
      <c r="L679" s="308"/>
      <c r="M679" s="308"/>
      <c r="N679" s="308"/>
      <c r="O679" s="308"/>
      <c r="P679" s="308"/>
      <c r="Q679" s="65">
        <v>0</v>
      </c>
      <c r="R679" s="309"/>
      <c r="S679" s="309"/>
      <c r="T679" s="309"/>
      <c r="U679" s="309"/>
      <c r="V679" s="309"/>
      <c r="W679" s="309"/>
      <c r="X679" s="309"/>
      <c r="Y679" s="309"/>
      <c r="Z679" s="309"/>
      <c r="AA679" s="309"/>
      <c r="AB679" s="309"/>
      <c r="AC679" s="309"/>
      <c r="AD679" s="309"/>
      <c r="AE679" s="309"/>
      <c r="AF679" s="65">
        <v>0</v>
      </c>
      <c r="AG679" s="309"/>
      <c r="AH679" s="309"/>
      <c r="AI679" s="309"/>
      <c r="AJ679" s="309"/>
      <c r="AK679" s="309"/>
      <c r="AL679" s="309"/>
      <c r="AM679" s="309"/>
      <c r="AN679" s="309"/>
      <c r="AO679" s="309"/>
      <c r="AP679" s="309"/>
      <c r="AQ679" s="309"/>
      <c r="AR679" s="309"/>
      <c r="AS679" s="309"/>
      <c r="AT679" s="309"/>
    </row>
    <row r="680" spans="1:46" ht="45" customHeight="1" x14ac:dyDescent="0.25">
      <c r="A680" s="308" t="s">
        <v>863</v>
      </c>
      <c r="B680" s="308"/>
      <c r="C680" s="308"/>
      <c r="D680" s="308"/>
      <c r="E680" s="308"/>
      <c r="F680" s="308"/>
      <c r="G680" s="308"/>
      <c r="H680" s="308"/>
      <c r="I680" s="308"/>
      <c r="J680" s="308"/>
      <c r="K680" s="308"/>
      <c r="L680" s="308"/>
      <c r="M680" s="308"/>
      <c r="N680" s="308"/>
      <c r="O680" s="308"/>
      <c r="P680" s="308"/>
      <c r="Q680" s="65">
        <v>0</v>
      </c>
      <c r="R680" s="312"/>
      <c r="S680" s="312"/>
      <c r="T680" s="312"/>
      <c r="U680" s="312"/>
      <c r="V680" s="312"/>
      <c r="W680" s="312"/>
      <c r="X680" s="312"/>
      <c r="Y680" s="312"/>
      <c r="Z680" s="312"/>
      <c r="AA680" s="312"/>
      <c r="AB680" s="312"/>
      <c r="AC680" s="312"/>
      <c r="AD680" s="312"/>
      <c r="AE680" s="312"/>
      <c r="AF680" s="65">
        <v>0</v>
      </c>
      <c r="AG680" s="312"/>
      <c r="AH680" s="312"/>
      <c r="AI680" s="312"/>
      <c r="AJ680" s="312"/>
      <c r="AK680" s="312"/>
      <c r="AL680" s="312"/>
      <c r="AM680" s="312"/>
      <c r="AN680" s="312"/>
      <c r="AO680" s="312"/>
      <c r="AP680" s="312"/>
      <c r="AQ680" s="312"/>
      <c r="AR680" s="312"/>
      <c r="AS680" s="312"/>
      <c r="AT680" s="312"/>
    </row>
    <row r="681" spans="1:46" ht="73.400000000000006" customHeight="1" x14ac:dyDescent="0.25">
      <c r="A681" s="308" t="s">
        <v>864</v>
      </c>
      <c r="B681" s="308"/>
      <c r="C681" s="308"/>
      <c r="D681" s="308"/>
      <c r="E681" s="308"/>
      <c r="F681" s="308"/>
      <c r="G681" s="308"/>
      <c r="H681" s="308"/>
      <c r="I681" s="308"/>
      <c r="J681" s="308"/>
      <c r="K681" s="308"/>
      <c r="L681" s="308"/>
      <c r="M681" s="308"/>
      <c r="N681" s="308"/>
      <c r="O681" s="308"/>
      <c r="P681" s="308"/>
      <c r="Q681" s="65">
        <v>0</v>
      </c>
      <c r="R681" s="312"/>
      <c r="S681" s="312"/>
      <c r="T681" s="312"/>
      <c r="U681" s="312"/>
      <c r="V681" s="312"/>
      <c r="W681" s="312"/>
      <c r="X681" s="312"/>
      <c r="Y681" s="312"/>
      <c r="Z681" s="312"/>
      <c r="AA681" s="312"/>
      <c r="AB681" s="312"/>
      <c r="AC681" s="312"/>
      <c r="AD681" s="312"/>
      <c r="AE681" s="312"/>
      <c r="AF681" s="65">
        <v>0</v>
      </c>
      <c r="AG681" s="312"/>
      <c r="AH681" s="312"/>
      <c r="AI681" s="312"/>
      <c r="AJ681" s="312"/>
      <c r="AK681" s="312"/>
      <c r="AL681" s="312"/>
      <c r="AM681" s="312"/>
      <c r="AN681" s="312"/>
      <c r="AO681" s="312"/>
      <c r="AP681" s="312"/>
      <c r="AQ681" s="312"/>
      <c r="AR681" s="312"/>
      <c r="AS681" s="312"/>
      <c r="AT681" s="312"/>
    </row>
    <row r="682" spans="1:46" ht="45" customHeight="1" thickTop="1" thickBot="1" x14ac:dyDescent="0.3">
      <c r="A682" s="57"/>
      <c r="B682" s="57"/>
      <c r="C682" s="57"/>
      <c r="D682" s="57"/>
      <c r="E682" s="57"/>
      <c r="F682" s="57"/>
      <c r="G682" s="57"/>
      <c r="H682" s="57"/>
      <c r="I682" s="57"/>
      <c r="J682" s="57"/>
      <c r="K682" s="57"/>
      <c r="L682" s="57"/>
      <c r="M682" s="57"/>
      <c r="N682" s="57"/>
      <c r="O682" s="57"/>
      <c r="P682" s="57"/>
      <c r="Q682" s="66"/>
      <c r="R682" s="57"/>
      <c r="S682" s="57"/>
      <c r="T682" s="57"/>
      <c r="U682" s="57"/>
      <c r="V682" s="57"/>
      <c r="W682" s="57"/>
      <c r="X682" s="57"/>
      <c r="Y682" s="57"/>
      <c r="Z682" s="57"/>
      <c r="AA682" s="57"/>
      <c r="AB682" s="57"/>
      <c r="AC682" s="57"/>
      <c r="AD682" s="57"/>
      <c r="AE682" s="57"/>
      <c r="AF682" s="66"/>
      <c r="AG682" s="57"/>
      <c r="AH682" s="57"/>
      <c r="AI682" s="57"/>
      <c r="AJ682" s="57"/>
      <c r="AK682" s="57"/>
      <c r="AL682" s="57"/>
      <c r="AM682" s="57"/>
      <c r="AN682" s="57"/>
      <c r="AO682" s="57"/>
      <c r="AP682" s="57"/>
      <c r="AQ682" s="57"/>
      <c r="AR682" s="57"/>
      <c r="AS682" s="57"/>
      <c r="AT682" s="57"/>
    </row>
    <row r="683" spans="1:46" ht="45" customHeight="1" x14ac:dyDescent="0.25">
      <c r="A683" s="313" t="s">
        <v>124</v>
      </c>
      <c r="B683" s="313"/>
      <c r="C683" s="313"/>
      <c r="D683" s="313"/>
      <c r="E683" s="313"/>
      <c r="F683" s="313"/>
      <c r="G683" s="313"/>
      <c r="H683" s="313"/>
      <c r="I683" s="313"/>
      <c r="J683" s="313"/>
      <c r="K683" s="313"/>
      <c r="L683" s="313"/>
      <c r="M683" s="313"/>
      <c r="N683" s="313"/>
      <c r="O683" s="313"/>
      <c r="P683" s="313"/>
      <c r="Q683" s="67" t="s">
        <v>65</v>
      </c>
      <c r="R683" s="314" t="s">
        <v>66</v>
      </c>
      <c r="S683" s="314"/>
      <c r="T683" s="314"/>
      <c r="U683" s="314"/>
      <c r="V683" s="314"/>
      <c r="W683" s="314"/>
      <c r="X683" s="314"/>
      <c r="Y683" s="314"/>
      <c r="Z683" s="314"/>
      <c r="AA683" s="314"/>
      <c r="AB683" s="314"/>
      <c r="AC683" s="314"/>
      <c r="AD683" s="314"/>
      <c r="AE683" s="314"/>
      <c r="AF683" s="68" t="s">
        <v>65</v>
      </c>
      <c r="AG683" s="315" t="s">
        <v>8</v>
      </c>
      <c r="AH683" s="315"/>
      <c r="AI683" s="315"/>
      <c r="AJ683" s="315"/>
      <c r="AK683" s="315"/>
      <c r="AL683" s="315"/>
      <c r="AM683" s="315"/>
      <c r="AN683" s="315"/>
      <c r="AO683" s="315"/>
      <c r="AP683" s="315"/>
      <c r="AQ683" s="315"/>
      <c r="AR683" s="315"/>
      <c r="AS683" s="315"/>
      <c r="AT683" s="315"/>
    </row>
    <row r="684" spans="1:46" ht="45" customHeight="1" x14ac:dyDescent="0.25">
      <c r="A684" s="308" t="s">
        <v>865</v>
      </c>
      <c r="B684" s="308"/>
      <c r="C684" s="308"/>
      <c r="D684" s="308"/>
      <c r="E684" s="308"/>
      <c r="F684" s="308"/>
      <c r="G684" s="308"/>
      <c r="H684" s="308"/>
      <c r="I684" s="308"/>
      <c r="J684" s="308"/>
      <c r="K684" s="308"/>
      <c r="L684" s="308"/>
      <c r="M684" s="308"/>
      <c r="N684" s="308"/>
      <c r="O684" s="308"/>
      <c r="P684" s="308"/>
      <c r="Q684" s="65">
        <v>0</v>
      </c>
      <c r="R684" s="309" t="s">
        <v>404</v>
      </c>
      <c r="S684" s="309"/>
      <c r="T684" s="309"/>
      <c r="U684" s="309"/>
      <c r="V684" s="309"/>
      <c r="W684" s="309"/>
      <c r="X684" s="309"/>
      <c r="Y684" s="309"/>
      <c r="Z684" s="309"/>
      <c r="AA684" s="309"/>
      <c r="AB684" s="309"/>
      <c r="AC684" s="309"/>
      <c r="AD684" s="309"/>
      <c r="AE684" s="309"/>
      <c r="AF684" s="65">
        <v>0</v>
      </c>
      <c r="AG684" s="309" t="s">
        <v>499</v>
      </c>
      <c r="AH684" s="309"/>
      <c r="AI684" s="309"/>
      <c r="AJ684" s="309"/>
      <c r="AK684" s="309"/>
      <c r="AL684" s="309"/>
      <c r="AM684" s="309"/>
      <c r="AN684" s="309"/>
      <c r="AO684" s="309"/>
      <c r="AP684" s="309"/>
      <c r="AQ684" s="309"/>
      <c r="AR684" s="309"/>
      <c r="AS684" s="309"/>
      <c r="AT684" s="309"/>
    </row>
    <row r="685" spans="1:46" ht="45" customHeight="1" x14ac:dyDescent="0.25">
      <c r="A685" s="308" t="s">
        <v>866</v>
      </c>
      <c r="B685" s="308"/>
      <c r="C685" s="308"/>
      <c r="D685" s="308"/>
      <c r="E685" s="308"/>
      <c r="F685" s="308"/>
      <c r="G685" s="308"/>
      <c r="H685" s="308"/>
      <c r="I685" s="308"/>
      <c r="J685" s="308"/>
      <c r="K685" s="308"/>
      <c r="L685" s="308"/>
      <c r="M685" s="308"/>
      <c r="N685" s="308"/>
      <c r="O685" s="308"/>
      <c r="P685" s="308"/>
      <c r="Q685" s="65">
        <v>0</v>
      </c>
      <c r="R685" s="312"/>
      <c r="S685" s="312"/>
      <c r="T685" s="312"/>
      <c r="U685" s="312"/>
      <c r="V685" s="312"/>
      <c r="W685" s="312"/>
      <c r="X685" s="312"/>
      <c r="Y685" s="312"/>
      <c r="Z685" s="312"/>
      <c r="AA685" s="312"/>
      <c r="AB685" s="312"/>
      <c r="AC685" s="312"/>
      <c r="AD685" s="312"/>
      <c r="AE685" s="312"/>
      <c r="AF685" s="65">
        <v>0</v>
      </c>
      <c r="AG685" s="312"/>
      <c r="AH685" s="312"/>
      <c r="AI685" s="312"/>
      <c r="AJ685" s="312"/>
      <c r="AK685" s="312"/>
      <c r="AL685" s="312"/>
      <c r="AM685" s="312"/>
      <c r="AN685" s="312"/>
      <c r="AO685" s="312"/>
      <c r="AP685" s="312"/>
      <c r="AQ685" s="312"/>
      <c r="AR685" s="312"/>
      <c r="AS685" s="312"/>
      <c r="AT685" s="312"/>
    </row>
    <row r="686" spans="1:46" ht="45" customHeight="1" x14ac:dyDescent="0.25">
      <c r="A686" s="308" t="s">
        <v>867</v>
      </c>
      <c r="B686" s="308"/>
      <c r="C686" s="308"/>
      <c r="D686" s="308"/>
      <c r="E686" s="308"/>
      <c r="F686" s="308"/>
      <c r="G686" s="308"/>
      <c r="H686" s="308"/>
      <c r="I686" s="308"/>
      <c r="J686" s="308"/>
      <c r="K686" s="308"/>
      <c r="L686" s="308"/>
      <c r="M686" s="308"/>
      <c r="N686" s="308"/>
      <c r="O686" s="308"/>
      <c r="P686" s="308"/>
      <c r="Q686" s="65">
        <v>0</v>
      </c>
      <c r="R686" s="309"/>
      <c r="S686" s="309"/>
      <c r="T686" s="309"/>
      <c r="U686" s="309"/>
      <c r="V686" s="309"/>
      <c r="W686" s="309"/>
      <c r="X686" s="309"/>
      <c r="Y686" s="309"/>
      <c r="Z686" s="309"/>
      <c r="AA686" s="309"/>
      <c r="AB686" s="309"/>
      <c r="AC686" s="309"/>
      <c r="AD686" s="309"/>
      <c r="AE686" s="309"/>
      <c r="AF686" s="65">
        <v>0</v>
      </c>
      <c r="AG686" s="309"/>
      <c r="AH686" s="309"/>
      <c r="AI686" s="309"/>
      <c r="AJ686" s="309"/>
      <c r="AK686" s="309"/>
      <c r="AL686" s="309"/>
      <c r="AM686" s="309"/>
      <c r="AN686" s="309"/>
      <c r="AO686" s="309"/>
      <c r="AP686" s="309"/>
      <c r="AQ686" s="309"/>
      <c r="AR686" s="309"/>
      <c r="AS686" s="309"/>
      <c r="AT686" s="309"/>
    </row>
    <row r="687" spans="1:46" ht="68.150000000000006" customHeight="1" x14ac:dyDescent="0.25">
      <c r="A687" s="308" t="s">
        <v>868</v>
      </c>
      <c r="B687" s="308"/>
      <c r="C687" s="308"/>
      <c r="D687" s="308"/>
      <c r="E687" s="308"/>
      <c r="F687" s="308"/>
      <c r="G687" s="308"/>
      <c r="H687" s="308"/>
      <c r="I687" s="308"/>
      <c r="J687" s="308"/>
      <c r="K687" s="308"/>
      <c r="L687" s="308"/>
      <c r="M687" s="308"/>
      <c r="N687" s="308"/>
      <c r="O687" s="308"/>
      <c r="P687" s="308"/>
      <c r="Q687" s="65">
        <v>0</v>
      </c>
      <c r="R687" s="309"/>
      <c r="S687" s="309"/>
      <c r="T687" s="309"/>
      <c r="U687" s="309"/>
      <c r="V687" s="309"/>
      <c r="W687" s="309"/>
      <c r="X687" s="309"/>
      <c r="Y687" s="309"/>
      <c r="Z687" s="309"/>
      <c r="AA687" s="309"/>
      <c r="AB687" s="309"/>
      <c r="AC687" s="309"/>
      <c r="AD687" s="309"/>
      <c r="AE687" s="309"/>
      <c r="AF687" s="65">
        <v>0</v>
      </c>
      <c r="AG687" s="309"/>
      <c r="AH687" s="309"/>
      <c r="AI687" s="309"/>
      <c r="AJ687" s="309"/>
      <c r="AK687" s="309"/>
      <c r="AL687" s="309"/>
      <c r="AM687" s="309"/>
      <c r="AN687" s="309"/>
      <c r="AO687" s="309"/>
      <c r="AP687" s="309"/>
      <c r="AQ687" s="309"/>
      <c r="AR687" s="309"/>
      <c r="AS687" s="309"/>
      <c r="AT687" s="309"/>
    </row>
    <row r="688" spans="1:46" ht="45" customHeight="1" x14ac:dyDescent="0.25">
      <c r="A688" s="308" t="s">
        <v>869</v>
      </c>
      <c r="B688" s="308"/>
      <c r="C688" s="308"/>
      <c r="D688" s="308"/>
      <c r="E688" s="308"/>
      <c r="F688" s="308"/>
      <c r="G688" s="308"/>
      <c r="H688" s="308"/>
      <c r="I688" s="308"/>
      <c r="J688" s="308"/>
      <c r="K688" s="308"/>
      <c r="L688" s="308"/>
      <c r="M688" s="308"/>
      <c r="N688" s="308"/>
      <c r="O688" s="308"/>
      <c r="P688" s="308"/>
      <c r="Q688" s="65">
        <v>0</v>
      </c>
      <c r="R688" s="309"/>
      <c r="S688" s="309"/>
      <c r="T688" s="309"/>
      <c r="U688" s="309"/>
      <c r="V688" s="309"/>
      <c r="W688" s="309"/>
      <c r="X688" s="309"/>
      <c r="Y688" s="309"/>
      <c r="Z688" s="309"/>
      <c r="AA688" s="309"/>
      <c r="AB688" s="309"/>
      <c r="AC688" s="309"/>
      <c r="AD688" s="309"/>
      <c r="AE688" s="309"/>
      <c r="AF688" s="65">
        <v>0</v>
      </c>
      <c r="AG688" s="309"/>
      <c r="AH688" s="309"/>
      <c r="AI688" s="309"/>
      <c r="AJ688" s="309"/>
      <c r="AK688" s="309"/>
      <c r="AL688" s="309"/>
      <c r="AM688" s="309"/>
      <c r="AN688" s="309"/>
      <c r="AO688" s="309"/>
      <c r="AP688" s="309"/>
      <c r="AQ688" s="309"/>
      <c r="AR688" s="309"/>
      <c r="AS688" s="309"/>
      <c r="AT688" s="309"/>
    </row>
    <row r="691" spans="1:46" ht="45" customHeight="1" x14ac:dyDescent="0.25">
      <c r="A691" s="269" t="s">
        <v>870</v>
      </c>
      <c r="B691" s="269"/>
      <c r="C691" s="269"/>
      <c r="D691" s="269"/>
      <c r="E691" s="269"/>
      <c r="F691" s="269"/>
      <c r="G691" s="269"/>
      <c r="H691" s="269"/>
      <c r="I691" s="269"/>
      <c r="J691" s="269"/>
      <c r="K691" s="269"/>
      <c r="L691" s="269"/>
      <c r="M691" s="269"/>
      <c r="N691" s="269"/>
      <c r="O691" s="269"/>
      <c r="P691" s="269"/>
      <c r="Q691" s="269"/>
      <c r="R691" s="269"/>
      <c r="S691" s="269"/>
      <c r="T691" s="269"/>
      <c r="U691" s="269"/>
      <c r="V691" s="269"/>
      <c r="W691" s="269"/>
      <c r="X691" s="269"/>
      <c r="Y691" s="269"/>
      <c r="Z691" s="269"/>
      <c r="AA691" s="269"/>
      <c r="AB691" s="269"/>
      <c r="AC691" s="269"/>
      <c r="AD691" s="269"/>
      <c r="AE691" s="269"/>
      <c r="AF691"/>
      <c r="AG691" s="245" t="s">
        <v>62</v>
      </c>
      <c r="AH691" s="245"/>
      <c r="AI691" s="245"/>
      <c r="AJ691" s="245"/>
      <c r="AK691" s="69">
        <f>(('Artículo 121 (resumen PI)'!C31*0.8+'Artículo 121 (resumen PI)'!F31*0.2)+('Artículo 121 (resumen PNT)'!C31*0.8+'Artículo 121 (resumen PNT)'!F31*0.2))/2</f>
        <v>0</v>
      </c>
      <c r="AL691"/>
      <c r="AM691"/>
      <c r="AN691"/>
      <c r="AO691"/>
      <c r="AP691"/>
      <c r="AQ691"/>
      <c r="AR691"/>
      <c r="AS691"/>
      <c r="AT691"/>
    </row>
    <row r="692" spans="1:46" ht="15.75" customHeight="1" x14ac:dyDescent="0.25">
      <c r="A692" s="60"/>
      <c r="B692" s="61"/>
      <c r="C692" s="61"/>
      <c r="D692" s="61"/>
      <c r="E692" s="61"/>
      <c r="F692" s="61"/>
      <c r="G692" s="61"/>
      <c r="H692" s="61"/>
      <c r="I692" s="61"/>
      <c r="J692" s="61"/>
      <c r="K692" s="61"/>
      <c r="L692" s="61"/>
      <c r="M692" s="61"/>
      <c r="N692" s="61"/>
      <c r="O692" s="61"/>
      <c r="P692" s="61"/>
      <c r="Q692" s="26"/>
      <c r="R692" s="61"/>
      <c r="S692" s="61"/>
      <c r="T692" s="61"/>
      <c r="U692" s="61"/>
      <c r="V692" s="61"/>
      <c r="W692" s="61"/>
      <c r="X692" s="61"/>
      <c r="Y692" s="61"/>
      <c r="Z692" s="61"/>
      <c r="AA692" s="61"/>
      <c r="AB692" s="61"/>
      <c r="AC692" s="61"/>
      <c r="AD692" s="61"/>
      <c r="AE692" s="61"/>
      <c r="AF692"/>
      <c r="AG692"/>
      <c r="AH692"/>
      <c r="AI692"/>
      <c r="AJ692"/>
      <c r="AK692"/>
      <c r="AL692"/>
      <c r="AM692"/>
      <c r="AN692"/>
      <c r="AO692"/>
      <c r="AP692"/>
      <c r="AQ692"/>
      <c r="AR692"/>
      <c r="AS692"/>
      <c r="AT692"/>
    </row>
    <row r="693" spans="1:46" ht="15.5" x14ac:dyDescent="0.25">
      <c r="A693" s="60" t="s">
        <v>63</v>
      </c>
      <c r="B693" s="61"/>
      <c r="C693" s="61"/>
      <c r="D693" s="61"/>
      <c r="E693" s="61"/>
      <c r="F693" s="61"/>
      <c r="G693" s="61"/>
      <c r="H693" s="61"/>
      <c r="I693" s="61"/>
      <c r="J693" s="61"/>
      <c r="K693" s="61"/>
      <c r="L693" s="61"/>
      <c r="M693" s="61"/>
      <c r="N693" s="61"/>
      <c r="O693" s="61"/>
      <c r="P693" s="61"/>
      <c r="Q693" s="26"/>
      <c r="R693" s="61"/>
      <c r="S693" s="61"/>
      <c r="T693" s="61"/>
      <c r="U693" s="61"/>
      <c r="V693" s="61"/>
      <c r="W693" s="61"/>
      <c r="X693" s="61"/>
      <c r="Y693" s="61"/>
      <c r="Z693" s="61"/>
      <c r="AA693" s="61"/>
      <c r="AB693" s="61"/>
      <c r="AC693" s="61"/>
      <c r="AD693" s="61"/>
      <c r="AE693" s="61"/>
      <c r="AF693"/>
      <c r="AG693"/>
      <c r="AH693"/>
      <c r="AI693"/>
      <c r="AJ693"/>
      <c r="AK693"/>
      <c r="AL693"/>
      <c r="AM693"/>
      <c r="AN693"/>
      <c r="AO693"/>
      <c r="AP693"/>
      <c r="AQ693"/>
      <c r="AR693"/>
      <c r="AS693"/>
      <c r="AT693"/>
    </row>
    <row r="694" spans="1:46" ht="15" customHeight="1" x14ac:dyDescent="0.25">
      <c r="A694" s="57"/>
      <c r="B694" s="57"/>
      <c r="C694" s="57"/>
      <c r="D694" s="57"/>
      <c r="E694" s="57"/>
      <c r="F694" s="57"/>
      <c r="G694" s="57"/>
      <c r="H694" s="57"/>
      <c r="I694" s="57"/>
      <c r="J694" s="57"/>
      <c r="K694" s="57"/>
      <c r="L694" s="57"/>
      <c r="M694" s="57"/>
      <c r="N694" s="57"/>
      <c r="O694" s="57"/>
      <c r="P694" s="57"/>
      <c r="R694" s="57"/>
      <c r="S694" s="57"/>
      <c r="T694" s="57"/>
      <c r="U694" s="57"/>
      <c r="V694" s="57"/>
      <c r="W694" s="57"/>
      <c r="X694" s="57"/>
      <c r="Y694" s="57"/>
      <c r="Z694" s="57"/>
      <c r="AA694" s="57"/>
      <c r="AB694" s="57"/>
      <c r="AC694" s="57"/>
      <c r="AD694" s="57"/>
      <c r="AE694" s="57"/>
      <c r="AF694"/>
      <c r="AG694"/>
      <c r="AH694"/>
      <c r="AI694"/>
      <c r="AJ694"/>
      <c r="AK694"/>
      <c r="AL694"/>
      <c r="AM694"/>
      <c r="AN694"/>
      <c r="AO694"/>
      <c r="AP694"/>
      <c r="AQ694"/>
      <c r="AR694"/>
      <c r="AS694"/>
      <c r="AT694"/>
    </row>
    <row r="695" spans="1:46" ht="45" customHeight="1" thickBot="1" x14ac:dyDescent="0.3">
      <c r="A695" s="273" t="s">
        <v>659</v>
      </c>
      <c r="B695" s="273"/>
      <c r="C695" s="273"/>
      <c r="D695" s="273"/>
      <c r="E695" s="273"/>
      <c r="F695" s="273"/>
      <c r="G695" s="273"/>
      <c r="H695" s="273"/>
      <c r="I695" s="273"/>
      <c r="J695" s="273"/>
      <c r="K695" s="273"/>
      <c r="L695" s="273"/>
      <c r="M695" s="273"/>
      <c r="N695" s="273"/>
      <c r="O695" s="273"/>
      <c r="P695" s="273"/>
      <c r="Q695" s="62"/>
      <c r="R695" s="57"/>
      <c r="S695" s="57"/>
      <c r="T695" s="57"/>
      <c r="U695" s="57"/>
      <c r="V695" s="311"/>
      <c r="W695" s="311"/>
      <c r="X695" s="311"/>
      <c r="Y695" s="311"/>
      <c r="Z695" s="311"/>
      <c r="AA695" s="311"/>
      <c r="AB695" s="311"/>
      <c r="AC695" s="311"/>
      <c r="AD695" s="311"/>
      <c r="AE695" s="311"/>
      <c r="AF695" s="62"/>
      <c r="AG695" s="57"/>
      <c r="AH695" s="57"/>
      <c r="AI695" s="57"/>
      <c r="AJ695" s="57"/>
      <c r="AK695" s="311"/>
      <c r="AL695" s="311"/>
      <c r="AM695" s="311"/>
      <c r="AN695" s="311"/>
      <c r="AO695" s="311"/>
      <c r="AP695" s="311"/>
      <c r="AQ695" s="311"/>
      <c r="AR695" s="311"/>
      <c r="AS695" s="311"/>
      <c r="AT695" s="311"/>
    </row>
    <row r="696" spans="1:46" ht="45" customHeight="1" x14ac:dyDescent="0.25">
      <c r="A696" s="305" t="s">
        <v>44</v>
      </c>
      <c r="B696" s="305"/>
      <c r="C696" s="305"/>
      <c r="D696" s="305"/>
      <c r="E696" s="305"/>
      <c r="F696" s="305"/>
      <c r="G696" s="305"/>
      <c r="H696" s="305"/>
      <c r="I696" s="305"/>
      <c r="J696" s="305"/>
      <c r="K696" s="305"/>
      <c r="L696" s="305"/>
      <c r="M696" s="305"/>
      <c r="N696" s="305"/>
      <c r="O696" s="305"/>
      <c r="P696" s="305"/>
      <c r="Q696" s="63" t="s">
        <v>65</v>
      </c>
      <c r="R696" s="306" t="s">
        <v>66</v>
      </c>
      <c r="S696" s="306"/>
      <c r="T696" s="306"/>
      <c r="U696" s="306"/>
      <c r="V696" s="306"/>
      <c r="W696" s="306"/>
      <c r="X696" s="306"/>
      <c r="Y696" s="306"/>
      <c r="Z696" s="306"/>
      <c r="AA696" s="306"/>
      <c r="AB696" s="306"/>
      <c r="AC696" s="306"/>
      <c r="AD696" s="306"/>
      <c r="AE696" s="306"/>
      <c r="AF696" s="64" t="s">
        <v>65</v>
      </c>
      <c r="AG696" s="307" t="s">
        <v>8</v>
      </c>
      <c r="AH696" s="307"/>
      <c r="AI696" s="307"/>
      <c r="AJ696" s="307"/>
      <c r="AK696" s="307"/>
      <c r="AL696" s="307"/>
      <c r="AM696" s="307"/>
      <c r="AN696" s="307"/>
      <c r="AO696" s="307"/>
      <c r="AP696" s="307"/>
      <c r="AQ696" s="307"/>
      <c r="AR696" s="307"/>
      <c r="AS696" s="307"/>
      <c r="AT696" s="307"/>
    </row>
    <row r="697" spans="1:46" ht="45" customHeight="1" x14ac:dyDescent="0.25">
      <c r="A697" s="308" t="s">
        <v>403</v>
      </c>
      <c r="B697" s="308"/>
      <c r="C697" s="308"/>
      <c r="D697" s="308"/>
      <c r="E697" s="308"/>
      <c r="F697" s="308"/>
      <c r="G697" s="308"/>
      <c r="H697" s="308"/>
      <c r="I697" s="308"/>
      <c r="J697" s="308"/>
      <c r="K697" s="308"/>
      <c r="L697" s="308"/>
      <c r="M697" s="308"/>
      <c r="N697" s="308"/>
      <c r="O697" s="308"/>
      <c r="P697" s="308"/>
      <c r="Q697" s="65">
        <v>0</v>
      </c>
      <c r="R697" s="309" t="s">
        <v>404</v>
      </c>
      <c r="S697" s="309"/>
      <c r="T697" s="309"/>
      <c r="U697" s="309"/>
      <c r="V697" s="309"/>
      <c r="W697" s="309"/>
      <c r="X697" s="309"/>
      <c r="Y697" s="309"/>
      <c r="Z697" s="309"/>
      <c r="AA697" s="309"/>
      <c r="AB697" s="309"/>
      <c r="AC697" s="309"/>
      <c r="AD697" s="309"/>
      <c r="AE697" s="309"/>
      <c r="AF697" s="65">
        <v>0</v>
      </c>
      <c r="AG697" s="309" t="s">
        <v>499</v>
      </c>
      <c r="AH697" s="309"/>
      <c r="AI697" s="309"/>
      <c r="AJ697" s="309"/>
      <c r="AK697" s="309"/>
      <c r="AL697" s="309"/>
      <c r="AM697" s="309"/>
      <c r="AN697" s="309"/>
      <c r="AO697" s="309"/>
      <c r="AP697" s="309"/>
      <c r="AQ697" s="309"/>
      <c r="AR697" s="309"/>
      <c r="AS697" s="309"/>
      <c r="AT697" s="309"/>
    </row>
    <row r="698" spans="1:46" ht="45" customHeight="1" x14ac:dyDescent="0.25">
      <c r="A698" s="308" t="s">
        <v>441</v>
      </c>
      <c r="B698" s="308"/>
      <c r="C698" s="308"/>
      <c r="D698" s="308"/>
      <c r="E698" s="308"/>
      <c r="F698" s="308"/>
      <c r="G698" s="308"/>
      <c r="H698" s="308"/>
      <c r="I698" s="308"/>
      <c r="J698" s="308"/>
      <c r="K698" s="308"/>
      <c r="L698" s="308"/>
      <c r="M698" s="308"/>
      <c r="N698" s="308"/>
      <c r="O698" s="308"/>
      <c r="P698" s="308"/>
      <c r="Q698" s="65">
        <v>0</v>
      </c>
      <c r="R698" s="312"/>
      <c r="S698" s="312"/>
      <c r="T698" s="312"/>
      <c r="U698" s="312"/>
      <c r="V698" s="312"/>
      <c r="W698" s="312"/>
      <c r="X698" s="312"/>
      <c r="Y698" s="312"/>
      <c r="Z698" s="312"/>
      <c r="AA698" s="312"/>
      <c r="AB698" s="312"/>
      <c r="AC698" s="312"/>
      <c r="AD698" s="312"/>
      <c r="AE698" s="312"/>
      <c r="AF698" s="65">
        <v>0</v>
      </c>
      <c r="AG698" s="312"/>
      <c r="AH698" s="312"/>
      <c r="AI698" s="312"/>
      <c r="AJ698" s="312"/>
      <c r="AK698" s="312"/>
      <c r="AL698" s="312"/>
      <c r="AM698" s="312"/>
      <c r="AN698" s="312"/>
      <c r="AO698" s="312"/>
      <c r="AP698" s="312"/>
      <c r="AQ698" s="312"/>
      <c r="AR698" s="312"/>
      <c r="AS698" s="312"/>
      <c r="AT698" s="312"/>
    </row>
    <row r="699" spans="1:46" ht="45" customHeight="1" x14ac:dyDescent="0.25">
      <c r="A699" s="308" t="s">
        <v>871</v>
      </c>
      <c r="B699" s="308"/>
      <c r="C699" s="308"/>
      <c r="D699" s="308"/>
      <c r="E699" s="308"/>
      <c r="F699" s="308"/>
      <c r="G699" s="308"/>
      <c r="H699" s="308"/>
      <c r="I699" s="308"/>
      <c r="J699" s="308"/>
      <c r="K699" s="308"/>
      <c r="L699" s="308"/>
      <c r="M699" s="308"/>
      <c r="N699" s="308"/>
      <c r="O699" s="308"/>
      <c r="P699" s="308"/>
      <c r="Q699" s="65">
        <v>0</v>
      </c>
      <c r="R699" s="312"/>
      <c r="S699" s="312"/>
      <c r="T699" s="312"/>
      <c r="U699" s="312"/>
      <c r="V699" s="312"/>
      <c r="W699" s="312"/>
      <c r="X699" s="312"/>
      <c r="Y699" s="312"/>
      <c r="Z699" s="312"/>
      <c r="AA699" s="312"/>
      <c r="AB699" s="312"/>
      <c r="AC699" s="312"/>
      <c r="AD699" s="312"/>
      <c r="AE699" s="312"/>
      <c r="AF699" s="65">
        <v>0</v>
      </c>
      <c r="AG699" s="312"/>
      <c r="AH699" s="312"/>
      <c r="AI699" s="312"/>
      <c r="AJ699" s="312"/>
      <c r="AK699" s="312"/>
      <c r="AL699" s="312"/>
      <c r="AM699" s="312"/>
      <c r="AN699" s="312"/>
      <c r="AO699" s="312"/>
      <c r="AP699" s="312"/>
      <c r="AQ699" s="312"/>
      <c r="AR699" s="312"/>
      <c r="AS699" s="312"/>
      <c r="AT699" s="312"/>
    </row>
    <row r="700" spans="1:46" ht="45" customHeight="1" x14ac:dyDescent="0.25">
      <c r="A700" s="308" t="s">
        <v>872</v>
      </c>
      <c r="B700" s="308"/>
      <c r="C700" s="308"/>
      <c r="D700" s="308"/>
      <c r="E700" s="308"/>
      <c r="F700" s="308"/>
      <c r="G700" s="308"/>
      <c r="H700" s="308"/>
      <c r="I700" s="308"/>
      <c r="J700" s="308"/>
      <c r="K700" s="308"/>
      <c r="L700" s="308"/>
      <c r="M700" s="308"/>
      <c r="N700" s="308"/>
      <c r="O700" s="308"/>
      <c r="P700" s="308"/>
      <c r="Q700" s="65">
        <v>0</v>
      </c>
      <c r="R700" s="312"/>
      <c r="S700" s="312"/>
      <c r="T700" s="312"/>
      <c r="U700" s="312"/>
      <c r="V700" s="312"/>
      <c r="W700" s="312"/>
      <c r="X700" s="312"/>
      <c r="Y700" s="312"/>
      <c r="Z700" s="312"/>
      <c r="AA700" s="312"/>
      <c r="AB700" s="312"/>
      <c r="AC700" s="312"/>
      <c r="AD700" s="312"/>
      <c r="AE700" s="312"/>
      <c r="AF700" s="65">
        <v>0</v>
      </c>
      <c r="AG700" s="312"/>
      <c r="AH700" s="312"/>
      <c r="AI700" s="312"/>
      <c r="AJ700" s="312"/>
      <c r="AK700" s="312"/>
      <c r="AL700" s="312"/>
      <c r="AM700" s="312"/>
      <c r="AN700" s="312"/>
      <c r="AO700" s="312"/>
      <c r="AP700" s="312"/>
      <c r="AQ700" s="312"/>
      <c r="AR700" s="312"/>
      <c r="AS700" s="312"/>
      <c r="AT700" s="312"/>
    </row>
    <row r="701" spans="1:46" ht="60" customHeight="1" x14ac:dyDescent="0.25">
      <c r="A701" s="308" t="s">
        <v>873</v>
      </c>
      <c r="B701" s="308"/>
      <c r="C701" s="308"/>
      <c r="D701" s="308"/>
      <c r="E701" s="308"/>
      <c r="F701" s="308"/>
      <c r="G701" s="308"/>
      <c r="H701" s="308"/>
      <c r="I701" s="308"/>
      <c r="J701" s="308"/>
      <c r="K701" s="308"/>
      <c r="L701" s="308"/>
      <c r="M701" s="308"/>
      <c r="N701" s="308"/>
      <c r="O701" s="308"/>
      <c r="P701" s="308"/>
      <c r="Q701" s="65">
        <v>0</v>
      </c>
      <c r="R701" s="312"/>
      <c r="S701" s="312"/>
      <c r="T701" s="312"/>
      <c r="U701" s="312"/>
      <c r="V701" s="312"/>
      <c r="W701" s="312"/>
      <c r="X701" s="312"/>
      <c r="Y701" s="312"/>
      <c r="Z701" s="312"/>
      <c r="AA701" s="312"/>
      <c r="AB701" s="312"/>
      <c r="AC701" s="312"/>
      <c r="AD701" s="312"/>
      <c r="AE701" s="312"/>
      <c r="AF701" s="65">
        <v>0</v>
      </c>
      <c r="AG701" s="312"/>
      <c r="AH701" s="312"/>
      <c r="AI701" s="312"/>
      <c r="AJ701" s="312"/>
      <c r="AK701" s="312"/>
      <c r="AL701" s="312"/>
      <c r="AM701" s="312"/>
      <c r="AN701" s="312"/>
      <c r="AO701" s="312"/>
      <c r="AP701" s="312"/>
      <c r="AQ701" s="312"/>
      <c r="AR701" s="312"/>
      <c r="AS701" s="312"/>
      <c r="AT701" s="312"/>
    </row>
    <row r="702" spans="1:46" ht="45" customHeight="1" x14ac:dyDescent="0.25">
      <c r="A702" s="308" t="s">
        <v>874</v>
      </c>
      <c r="B702" s="308"/>
      <c r="C702" s="308"/>
      <c r="D702" s="308"/>
      <c r="E702" s="308"/>
      <c r="F702" s="308"/>
      <c r="G702" s="308"/>
      <c r="H702" s="308"/>
      <c r="I702" s="308"/>
      <c r="J702" s="308"/>
      <c r="K702" s="308"/>
      <c r="L702" s="308"/>
      <c r="M702" s="308"/>
      <c r="N702" s="308"/>
      <c r="O702" s="308"/>
      <c r="P702" s="308"/>
      <c r="Q702" s="65">
        <v>0</v>
      </c>
      <c r="R702" s="309"/>
      <c r="S702" s="309"/>
      <c r="T702" s="309"/>
      <c r="U702" s="309"/>
      <c r="V702" s="309"/>
      <c r="W702" s="309"/>
      <c r="X702" s="309"/>
      <c r="Y702" s="309"/>
      <c r="Z702" s="309"/>
      <c r="AA702" s="309"/>
      <c r="AB702" s="309"/>
      <c r="AC702" s="309"/>
      <c r="AD702" s="309"/>
      <c r="AE702" s="309"/>
      <c r="AF702" s="65">
        <v>0</v>
      </c>
      <c r="AG702" s="309"/>
      <c r="AH702" s="309"/>
      <c r="AI702" s="309"/>
      <c r="AJ702" s="309"/>
      <c r="AK702" s="309"/>
      <c r="AL702" s="309"/>
      <c r="AM702" s="309"/>
      <c r="AN702" s="309"/>
      <c r="AO702" s="309"/>
      <c r="AP702" s="309"/>
      <c r="AQ702" s="309"/>
      <c r="AR702" s="309"/>
      <c r="AS702" s="309"/>
      <c r="AT702" s="309"/>
    </row>
    <row r="703" spans="1:46" ht="84.65" customHeight="1" x14ac:dyDescent="0.25">
      <c r="A703" s="308" t="s">
        <v>875</v>
      </c>
      <c r="B703" s="308"/>
      <c r="C703" s="308"/>
      <c r="D703" s="308"/>
      <c r="E703" s="308"/>
      <c r="F703" s="308"/>
      <c r="G703" s="308"/>
      <c r="H703" s="308"/>
      <c r="I703" s="308"/>
      <c r="J703" s="308"/>
      <c r="K703" s="308"/>
      <c r="L703" s="308"/>
      <c r="M703" s="308"/>
      <c r="N703" s="308"/>
      <c r="O703" s="308"/>
      <c r="P703" s="308"/>
      <c r="Q703" s="65">
        <v>0</v>
      </c>
      <c r="R703" s="309"/>
      <c r="S703" s="309"/>
      <c r="T703" s="309"/>
      <c r="U703" s="309"/>
      <c r="V703" s="309"/>
      <c r="W703" s="309"/>
      <c r="X703" s="309"/>
      <c r="Y703" s="309"/>
      <c r="Z703" s="309"/>
      <c r="AA703" s="309"/>
      <c r="AB703" s="309"/>
      <c r="AC703" s="309"/>
      <c r="AD703" s="309"/>
      <c r="AE703" s="309"/>
      <c r="AF703" s="65">
        <v>0</v>
      </c>
      <c r="AG703" s="309"/>
      <c r="AH703" s="309"/>
      <c r="AI703" s="309"/>
      <c r="AJ703" s="309"/>
      <c r="AK703" s="309"/>
      <c r="AL703" s="309"/>
      <c r="AM703" s="309"/>
      <c r="AN703" s="309"/>
      <c r="AO703" s="309"/>
      <c r="AP703" s="309"/>
      <c r="AQ703" s="309"/>
      <c r="AR703" s="309"/>
      <c r="AS703" s="309"/>
      <c r="AT703" s="309"/>
    </row>
    <row r="704" spans="1:46" ht="45" customHeight="1" x14ac:dyDescent="0.25">
      <c r="A704" s="308" t="s">
        <v>876</v>
      </c>
      <c r="B704" s="308"/>
      <c r="C704" s="308"/>
      <c r="D704" s="308"/>
      <c r="E704" s="308"/>
      <c r="F704" s="308"/>
      <c r="G704" s="308"/>
      <c r="H704" s="308"/>
      <c r="I704" s="308"/>
      <c r="J704" s="308"/>
      <c r="K704" s="308"/>
      <c r="L704" s="308"/>
      <c r="M704" s="308"/>
      <c r="N704" s="308"/>
      <c r="O704" s="308"/>
      <c r="P704" s="308"/>
      <c r="Q704" s="65">
        <v>0</v>
      </c>
      <c r="R704" s="309"/>
      <c r="S704" s="309"/>
      <c r="T704" s="309"/>
      <c r="U704" s="309"/>
      <c r="V704" s="309"/>
      <c r="W704" s="309"/>
      <c r="X704" s="309"/>
      <c r="Y704" s="309"/>
      <c r="Z704" s="309"/>
      <c r="AA704" s="309"/>
      <c r="AB704" s="309"/>
      <c r="AC704" s="309"/>
      <c r="AD704" s="309"/>
      <c r="AE704" s="309"/>
      <c r="AF704" s="65">
        <v>0</v>
      </c>
      <c r="AG704" s="309"/>
      <c r="AH704" s="309"/>
      <c r="AI704" s="309"/>
      <c r="AJ704" s="309"/>
      <c r="AK704" s="309"/>
      <c r="AL704" s="309"/>
      <c r="AM704" s="309"/>
      <c r="AN704" s="309"/>
      <c r="AO704" s="309"/>
      <c r="AP704" s="309"/>
      <c r="AQ704" s="309"/>
      <c r="AR704" s="309"/>
      <c r="AS704" s="309"/>
      <c r="AT704" s="309"/>
    </row>
    <row r="705" spans="1:46" ht="45" customHeight="1" x14ac:dyDescent="0.25">
      <c r="A705" s="308" t="s">
        <v>877</v>
      </c>
      <c r="B705" s="308"/>
      <c r="C705" s="308"/>
      <c r="D705" s="308"/>
      <c r="E705" s="308"/>
      <c r="F705" s="308"/>
      <c r="G705" s="308"/>
      <c r="H705" s="308"/>
      <c r="I705" s="308"/>
      <c r="J705" s="308"/>
      <c r="K705" s="308"/>
      <c r="L705" s="308"/>
      <c r="M705" s="308"/>
      <c r="N705" s="308"/>
      <c r="O705" s="308"/>
      <c r="P705" s="308"/>
      <c r="Q705" s="65">
        <v>0</v>
      </c>
      <c r="R705" s="312"/>
      <c r="S705" s="312"/>
      <c r="T705" s="312"/>
      <c r="U705" s="312"/>
      <c r="V705" s="312"/>
      <c r="W705" s="312"/>
      <c r="X705" s="312"/>
      <c r="Y705" s="312"/>
      <c r="Z705" s="312"/>
      <c r="AA705" s="312"/>
      <c r="AB705" s="312"/>
      <c r="AC705" s="312"/>
      <c r="AD705" s="312"/>
      <c r="AE705" s="312"/>
      <c r="AF705" s="65">
        <v>0</v>
      </c>
      <c r="AG705" s="312"/>
      <c r="AH705" s="312"/>
      <c r="AI705" s="312"/>
      <c r="AJ705" s="312"/>
      <c r="AK705" s="312"/>
      <c r="AL705" s="312"/>
      <c r="AM705" s="312"/>
      <c r="AN705" s="312"/>
      <c r="AO705" s="312"/>
      <c r="AP705" s="312"/>
      <c r="AQ705" s="312"/>
      <c r="AR705" s="312"/>
      <c r="AS705" s="312"/>
      <c r="AT705" s="312"/>
    </row>
    <row r="706" spans="1:46" ht="45" customHeight="1" x14ac:dyDescent="0.25">
      <c r="A706" s="308" t="s">
        <v>878</v>
      </c>
      <c r="B706" s="308"/>
      <c r="C706" s="308"/>
      <c r="D706" s="308"/>
      <c r="E706" s="308"/>
      <c r="F706" s="308"/>
      <c r="G706" s="308"/>
      <c r="H706" s="308"/>
      <c r="I706" s="308"/>
      <c r="J706" s="308"/>
      <c r="K706" s="308"/>
      <c r="L706" s="308"/>
      <c r="M706" s="308"/>
      <c r="N706" s="308"/>
      <c r="O706" s="308"/>
      <c r="P706" s="308"/>
      <c r="Q706" s="65">
        <v>0</v>
      </c>
      <c r="R706" s="312"/>
      <c r="S706" s="312"/>
      <c r="T706" s="312"/>
      <c r="U706" s="312"/>
      <c r="V706" s="312"/>
      <c r="W706" s="312"/>
      <c r="X706" s="312"/>
      <c r="Y706" s="312"/>
      <c r="Z706" s="312"/>
      <c r="AA706" s="312"/>
      <c r="AB706" s="312"/>
      <c r="AC706" s="312"/>
      <c r="AD706" s="312"/>
      <c r="AE706" s="312"/>
      <c r="AF706" s="65">
        <v>0</v>
      </c>
      <c r="AG706" s="312"/>
      <c r="AH706" s="312"/>
      <c r="AI706" s="312"/>
      <c r="AJ706" s="312"/>
      <c r="AK706" s="312"/>
      <c r="AL706" s="312"/>
      <c r="AM706" s="312"/>
      <c r="AN706" s="312"/>
      <c r="AO706" s="312"/>
      <c r="AP706" s="312"/>
      <c r="AQ706" s="312"/>
      <c r="AR706" s="312"/>
      <c r="AS706" s="312"/>
      <c r="AT706" s="312"/>
    </row>
    <row r="707" spans="1:46" ht="45" customHeight="1" x14ac:dyDescent="0.25">
      <c r="A707" s="308" t="s">
        <v>879</v>
      </c>
      <c r="B707" s="308"/>
      <c r="C707" s="308"/>
      <c r="D707" s="308"/>
      <c r="E707" s="308"/>
      <c r="F707" s="308"/>
      <c r="G707" s="308"/>
      <c r="H707" s="308"/>
      <c r="I707" s="308"/>
      <c r="J707" s="308"/>
      <c r="K707" s="308"/>
      <c r="L707" s="308"/>
      <c r="M707" s="308"/>
      <c r="N707" s="308"/>
      <c r="O707" s="308"/>
      <c r="P707" s="308"/>
      <c r="Q707" s="65">
        <v>0</v>
      </c>
      <c r="R707" s="312"/>
      <c r="S707" s="312"/>
      <c r="T707" s="312"/>
      <c r="U707" s="312"/>
      <c r="V707" s="312"/>
      <c r="W707" s="312"/>
      <c r="X707" s="312"/>
      <c r="Y707" s="312"/>
      <c r="Z707" s="312"/>
      <c r="AA707" s="312"/>
      <c r="AB707" s="312"/>
      <c r="AC707" s="312"/>
      <c r="AD707" s="312"/>
      <c r="AE707" s="312"/>
      <c r="AF707" s="65">
        <v>0</v>
      </c>
      <c r="AG707" s="312"/>
      <c r="AH707" s="312"/>
      <c r="AI707" s="312"/>
      <c r="AJ707" s="312"/>
      <c r="AK707" s="312"/>
      <c r="AL707" s="312"/>
      <c r="AM707" s="312"/>
      <c r="AN707" s="312"/>
      <c r="AO707" s="312"/>
      <c r="AP707" s="312"/>
      <c r="AQ707" s="312"/>
      <c r="AR707" s="312"/>
      <c r="AS707" s="312"/>
      <c r="AT707" s="312"/>
    </row>
    <row r="708" spans="1:46" ht="45" customHeight="1" x14ac:dyDescent="0.25">
      <c r="A708" s="308" t="s">
        <v>880</v>
      </c>
      <c r="B708" s="308"/>
      <c r="C708" s="308"/>
      <c r="D708" s="308"/>
      <c r="E708" s="308"/>
      <c r="F708" s="308"/>
      <c r="G708" s="308"/>
      <c r="H708" s="308"/>
      <c r="I708" s="308"/>
      <c r="J708" s="308"/>
      <c r="K708" s="308"/>
      <c r="L708" s="308"/>
      <c r="M708" s="308"/>
      <c r="N708" s="308"/>
      <c r="O708" s="308"/>
      <c r="P708" s="308"/>
      <c r="Q708" s="65">
        <v>0</v>
      </c>
      <c r="R708" s="312"/>
      <c r="S708" s="312"/>
      <c r="T708" s="312"/>
      <c r="U708" s="312"/>
      <c r="V708" s="312"/>
      <c r="W708" s="312"/>
      <c r="X708" s="312"/>
      <c r="Y708" s="312"/>
      <c r="Z708" s="312"/>
      <c r="AA708" s="312"/>
      <c r="AB708" s="312"/>
      <c r="AC708" s="312"/>
      <c r="AD708" s="312"/>
      <c r="AE708" s="312"/>
      <c r="AF708" s="65">
        <v>0</v>
      </c>
      <c r="AG708" s="312"/>
      <c r="AH708" s="312"/>
      <c r="AI708" s="312"/>
      <c r="AJ708" s="312"/>
      <c r="AK708" s="312"/>
      <c r="AL708" s="312"/>
      <c r="AM708" s="312"/>
      <c r="AN708" s="312"/>
      <c r="AO708" s="312"/>
      <c r="AP708" s="312"/>
      <c r="AQ708" s="312"/>
      <c r="AR708" s="312"/>
      <c r="AS708" s="312"/>
      <c r="AT708" s="312"/>
    </row>
    <row r="709" spans="1:46" ht="45" customHeight="1" x14ac:dyDescent="0.25">
      <c r="A709" s="308" t="s">
        <v>881</v>
      </c>
      <c r="B709" s="308"/>
      <c r="C709" s="308"/>
      <c r="D709" s="308"/>
      <c r="E709" s="308"/>
      <c r="F709" s="308"/>
      <c r="G709" s="308"/>
      <c r="H709" s="308"/>
      <c r="I709" s="308"/>
      <c r="J709" s="308"/>
      <c r="K709" s="308"/>
      <c r="L709" s="308"/>
      <c r="M709" s="308"/>
      <c r="N709" s="308"/>
      <c r="O709" s="308"/>
      <c r="P709" s="308"/>
      <c r="Q709" s="65">
        <v>0</v>
      </c>
      <c r="R709" s="312"/>
      <c r="S709" s="312"/>
      <c r="T709" s="312"/>
      <c r="U709" s="312"/>
      <c r="V709" s="312"/>
      <c r="W709" s="312"/>
      <c r="X709" s="312"/>
      <c r="Y709" s="312"/>
      <c r="Z709" s="312"/>
      <c r="AA709" s="312"/>
      <c r="AB709" s="312"/>
      <c r="AC709" s="312"/>
      <c r="AD709" s="312"/>
      <c r="AE709" s="312"/>
      <c r="AF709" s="65">
        <v>0</v>
      </c>
      <c r="AG709" s="312"/>
      <c r="AH709" s="312"/>
      <c r="AI709" s="312"/>
      <c r="AJ709" s="312"/>
      <c r="AK709" s="312"/>
      <c r="AL709" s="312"/>
      <c r="AM709" s="312"/>
      <c r="AN709" s="312"/>
      <c r="AO709" s="312"/>
      <c r="AP709" s="312"/>
      <c r="AQ709" s="312"/>
      <c r="AR709" s="312"/>
      <c r="AS709" s="312"/>
      <c r="AT709" s="312"/>
    </row>
    <row r="710" spans="1:46" ht="45" customHeight="1" x14ac:dyDescent="0.25">
      <c r="A710" s="308" t="s">
        <v>882</v>
      </c>
      <c r="B710" s="308"/>
      <c r="C710" s="308"/>
      <c r="D710" s="308"/>
      <c r="E710" s="308"/>
      <c r="F710" s="308"/>
      <c r="G710" s="308"/>
      <c r="H710" s="308"/>
      <c r="I710" s="308"/>
      <c r="J710" s="308"/>
      <c r="K710" s="308"/>
      <c r="L710" s="308"/>
      <c r="M710" s="308"/>
      <c r="N710" s="308"/>
      <c r="O710" s="308"/>
      <c r="P710" s="308"/>
      <c r="Q710" s="65">
        <v>0</v>
      </c>
      <c r="R710" s="312"/>
      <c r="S710" s="312"/>
      <c r="T710" s="312"/>
      <c r="U710" s="312"/>
      <c r="V710" s="312"/>
      <c r="W710" s="312"/>
      <c r="X710" s="312"/>
      <c r="Y710" s="312"/>
      <c r="Z710" s="312"/>
      <c r="AA710" s="312"/>
      <c r="AB710" s="312"/>
      <c r="AC710" s="312"/>
      <c r="AD710" s="312"/>
      <c r="AE710" s="312"/>
      <c r="AF710" s="65">
        <v>0</v>
      </c>
      <c r="AG710" s="312"/>
      <c r="AH710" s="312"/>
      <c r="AI710" s="312"/>
      <c r="AJ710" s="312"/>
      <c r="AK710" s="312"/>
      <c r="AL710" s="312"/>
      <c r="AM710" s="312"/>
      <c r="AN710" s="312"/>
      <c r="AO710" s="312"/>
      <c r="AP710" s="312"/>
      <c r="AQ710" s="312"/>
      <c r="AR710" s="312"/>
      <c r="AS710" s="312"/>
      <c r="AT710" s="312"/>
    </row>
    <row r="711" spans="1:46" ht="45" customHeight="1" x14ac:dyDescent="0.25">
      <c r="A711" s="308" t="s">
        <v>883</v>
      </c>
      <c r="B711" s="308"/>
      <c r="C711" s="308"/>
      <c r="D711" s="308"/>
      <c r="E711" s="308"/>
      <c r="F711" s="308"/>
      <c r="G711" s="308"/>
      <c r="H711" s="308"/>
      <c r="I711" s="308"/>
      <c r="J711" s="308"/>
      <c r="K711" s="308"/>
      <c r="L711" s="308"/>
      <c r="M711" s="308"/>
      <c r="N711" s="308"/>
      <c r="O711" s="308"/>
      <c r="P711" s="308"/>
      <c r="Q711" s="65">
        <v>0</v>
      </c>
      <c r="R711" s="312"/>
      <c r="S711" s="312"/>
      <c r="T711" s="312"/>
      <c r="U711" s="312"/>
      <c r="V711" s="312"/>
      <c r="W711" s="312"/>
      <c r="X711" s="312"/>
      <c r="Y711" s="312"/>
      <c r="Z711" s="312"/>
      <c r="AA711" s="312"/>
      <c r="AB711" s="312"/>
      <c r="AC711" s="312"/>
      <c r="AD711" s="312"/>
      <c r="AE711" s="312"/>
      <c r="AF711" s="65">
        <v>0</v>
      </c>
      <c r="AG711" s="312"/>
      <c r="AH711" s="312"/>
      <c r="AI711" s="312"/>
      <c r="AJ711" s="312"/>
      <c r="AK711" s="312"/>
      <c r="AL711" s="312"/>
      <c r="AM711" s="312"/>
      <c r="AN711" s="312"/>
      <c r="AO711" s="312"/>
      <c r="AP711" s="312"/>
      <c r="AQ711" s="312"/>
      <c r="AR711" s="312"/>
      <c r="AS711" s="312"/>
      <c r="AT711" s="312"/>
    </row>
    <row r="712" spans="1:46" ht="87" customHeight="1" x14ac:dyDescent="0.25">
      <c r="A712" s="308" t="s">
        <v>884</v>
      </c>
      <c r="B712" s="308"/>
      <c r="C712" s="308"/>
      <c r="D712" s="308"/>
      <c r="E712" s="308"/>
      <c r="F712" s="308"/>
      <c r="G712" s="308"/>
      <c r="H712" s="308"/>
      <c r="I712" s="308"/>
      <c r="J712" s="308"/>
      <c r="K712" s="308"/>
      <c r="L712" s="308"/>
      <c r="M712" s="308"/>
      <c r="N712" s="308"/>
      <c r="O712" s="308"/>
      <c r="P712" s="308"/>
      <c r="Q712" s="65">
        <v>0</v>
      </c>
      <c r="R712" s="309"/>
      <c r="S712" s="309"/>
      <c r="T712" s="309"/>
      <c r="U712" s="309"/>
      <c r="V712" s="309"/>
      <c r="W712" s="309"/>
      <c r="X712" s="309"/>
      <c r="Y712" s="309"/>
      <c r="Z712" s="309"/>
      <c r="AA712" s="309"/>
      <c r="AB712" s="309"/>
      <c r="AC712" s="309"/>
      <c r="AD712" s="309"/>
      <c r="AE712" s="309"/>
      <c r="AF712" s="65">
        <v>0</v>
      </c>
      <c r="AG712" s="309"/>
      <c r="AH712" s="309"/>
      <c r="AI712" s="309"/>
      <c r="AJ712" s="309"/>
      <c r="AK712" s="309"/>
      <c r="AL712" s="309"/>
      <c r="AM712" s="309"/>
      <c r="AN712" s="309"/>
      <c r="AO712" s="309"/>
      <c r="AP712" s="309"/>
      <c r="AQ712" s="309"/>
      <c r="AR712" s="309"/>
      <c r="AS712" s="309"/>
      <c r="AT712" s="309"/>
    </row>
    <row r="713" spans="1:46" ht="45" customHeight="1" x14ac:dyDescent="0.25">
      <c r="A713" s="308" t="s">
        <v>885</v>
      </c>
      <c r="B713" s="308"/>
      <c r="C713" s="308"/>
      <c r="D713" s="308"/>
      <c r="E713" s="308"/>
      <c r="F713" s="308"/>
      <c r="G713" s="308"/>
      <c r="H713" s="308"/>
      <c r="I713" s="308"/>
      <c r="J713" s="308"/>
      <c r="K713" s="308"/>
      <c r="L713" s="308"/>
      <c r="M713" s="308"/>
      <c r="N713" s="308"/>
      <c r="O713" s="308"/>
      <c r="P713" s="308"/>
      <c r="Q713" s="65">
        <v>0</v>
      </c>
      <c r="R713" s="309"/>
      <c r="S713" s="309"/>
      <c r="T713" s="309"/>
      <c r="U713" s="309"/>
      <c r="V713" s="309"/>
      <c r="W713" s="309"/>
      <c r="X713" s="309"/>
      <c r="Y713" s="309"/>
      <c r="Z713" s="309"/>
      <c r="AA713" s="309"/>
      <c r="AB713" s="309"/>
      <c r="AC713" s="309"/>
      <c r="AD713" s="309"/>
      <c r="AE713" s="309"/>
      <c r="AF713" s="65">
        <v>0</v>
      </c>
      <c r="AG713" s="309"/>
      <c r="AH713" s="309"/>
      <c r="AI713" s="309"/>
      <c r="AJ713" s="309"/>
      <c r="AK713" s="309"/>
      <c r="AL713" s="309"/>
      <c r="AM713" s="309"/>
      <c r="AN713" s="309"/>
      <c r="AO713" s="309"/>
      <c r="AP713" s="309"/>
      <c r="AQ713" s="309"/>
      <c r="AR713" s="309"/>
      <c r="AS713" s="309"/>
      <c r="AT713" s="309"/>
    </row>
    <row r="714" spans="1:46" ht="69" customHeight="1" x14ac:dyDescent="0.25">
      <c r="A714" s="308" t="s">
        <v>886</v>
      </c>
      <c r="B714" s="308"/>
      <c r="C714" s="308"/>
      <c r="D714" s="308"/>
      <c r="E714" s="308"/>
      <c r="F714" s="308"/>
      <c r="G714" s="308"/>
      <c r="H714" s="308"/>
      <c r="I714" s="308"/>
      <c r="J714" s="308"/>
      <c r="K714" s="308"/>
      <c r="L714" s="308"/>
      <c r="M714" s="308"/>
      <c r="N714" s="308"/>
      <c r="O714" s="308"/>
      <c r="P714" s="308"/>
      <c r="Q714" s="65">
        <v>0</v>
      </c>
      <c r="R714" s="312"/>
      <c r="S714" s="312"/>
      <c r="T714" s="312"/>
      <c r="U714" s="312"/>
      <c r="V714" s="312"/>
      <c r="W714" s="312"/>
      <c r="X714" s="312"/>
      <c r="Y714" s="312"/>
      <c r="Z714" s="312"/>
      <c r="AA714" s="312"/>
      <c r="AB714" s="312"/>
      <c r="AC714" s="312"/>
      <c r="AD714" s="312"/>
      <c r="AE714" s="312"/>
      <c r="AF714" s="65">
        <v>0</v>
      </c>
      <c r="AG714" s="312"/>
      <c r="AH714" s="312"/>
      <c r="AI714" s="312"/>
      <c r="AJ714" s="312"/>
      <c r="AK714" s="312"/>
      <c r="AL714" s="312"/>
      <c r="AM714" s="312"/>
      <c r="AN714" s="312"/>
      <c r="AO714" s="312"/>
      <c r="AP714" s="312"/>
      <c r="AQ714" s="312"/>
      <c r="AR714" s="312"/>
      <c r="AS714" s="312"/>
      <c r="AT714" s="312"/>
    </row>
    <row r="715" spans="1:46" ht="45" customHeight="1" x14ac:dyDescent="0.25">
      <c r="A715" s="308" t="s">
        <v>887</v>
      </c>
      <c r="B715" s="308"/>
      <c r="C715" s="308"/>
      <c r="D715" s="308"/>
      <c r="E715" s="308"/>
      <c r="F715" s="308"/>
      <c r="G715" s="308"/>
      <c r="H715" s="308"/>
      <c r="I715" s="308"/>
      <c r="J715" s="308"/>
      <c r="K715" s="308"/>
      <c r="L715" s="308"/>
      <c r="M715" s="308"/>
      <c r="N715" s="308"/>
      <c r="O715" s="308"/>
      <c r="P715" s="308"/>
      <c r="Q715" s="65">
        <v>0</v>
      </c>
      <c r="R715" s="312"/>
      <c r="S715" s="312"/>
      <c r="T715" s="312"/>
      <c r="U715" s="312"/>
      <c r="V715" s="312"/>
      <c r="W715" s="312"/>
      <c r="X715" s="312"/>
      <c r="Y715" s="312"/>
      <c r="Z715" s="312"/>
      <c r="AA715" s="312"/>
      <c r="AB715" s="312"/>
      <c r="AC715" s="312"/>
      <c r="AD715" s="312"/>
      <c r="AE715" s="312"/>
      <c r="AF715" s="65">
        <v>0</v>
      </c>
      <c r="AG715" s="312"/>
      <c r="AH715" s="312"/>
      <c r="AI715" s="312"/>
      <c r="AJ715" s="312"/>
      <c r="AK715" s="312"/>
      <c r="AL715" s="312"/>
      <c r="AM715" s="312"/>
      <c r="AN715" s="312"/>
      <c r="AO715" s="312"/>
      <c r="AP715" s="312"/>
      <c r="AQ715" s="312"/>
      <c r="AR715" s="312"/>
      <c r="AS715" s="312"/>
      <c r="AT715" s="312"/>
    </row>
    <row r="716" spans="1:46" ht="45" customHeight="1" x14ac:dyDescent="0.25">
      <c r="A716" s="308" t="s">
        <v>888</v>
      </c>
      <c r="B716" s="308"/>
      <c r="C716" s="308"/>
      <c r="D716" s="308"/>
      <c r="E716" s="308"/>
      <c r="F716" s="308"/>
      <c r="G716" s="308"/>
      <c r="H716" s="308"/>
      <c r="I716" s="308"/>
      <c r="J716" s="308"/>
      <c r="K716" s="308"/>
      <c r="L716" s="308"/>
      <c r="M716" s="308"/>
      <c r="N716" s="308"/>
      <c r="O716" s="308"/>
      <c r="P716" s="308"/>
      <c r="Q716" s="65">
        <v>0</v>
      </c>
      <c r="R716" s="312"/>
      <c r="S716" s="312"/>
      <c r="T716" s="312"/>
      <c r="U716" s="312"/>
      <c r="V716" s="312"/>
      <c r="W716" s="312"/>
      <c r="X716" s="312"/>
      <c r="Y716" s="312"/>
      <c r="Z716" s="312"/>
      <c r="AA716" s="312"/>
      <c r="AB716" s="312"/>
      <c r="AC716" s="312"/>
      <c r="AD716" s="312"/>
      <c r="AE716" s="312"/>
      <c r="AF716" s="65">
        <v>0</v>
      </c>
      <c r="AG716" s="312"/>
      <c r="AH716" s="312"/>
      <c r="AI716" s="312"/>
      <c r="AJ716" s="312"/>
      <c r="AK716" s="312"/>
      <c r="AL716" s="312"/>
      <c r="AM716" s="312"/>
      <c r="AN716" s="312"/>
      <c r="AO716" s="312"/>
      <c r="AP716" s="312"/>
      <c r="AQ716" s="312"/>
      <c r="AR716" s="312"/>
      <c r="AS716" s="312"/>
      <c r="AT716" s="312"/>
    </row>
    <row r="717" spans="1:46" ht="45" customHeight="1" x14ac:dyDescent="0.25">
      <c r="A717" s="308" t="s">
        <v>889</v>
      </c>
      <c r="B717" s="308"/>
      <c r="C717" s="308"/>
      <c r="D717" s="308"/>
      <c r="E717" s="308"/>
      <c r="F717" s="308"/>
      <c r="G717" s="308"/>
      <c r="H717" s="308"/>
      <c r="I717" s="308"/>
      <c r="J717" s="308"/>
      <c r="K717" s="308"/>
      <c r="L717" s="308"/>
      <c r="M717" s="308"/>
      <c r="N717" s="308"/>
      <c r="O717" s="308"/>
      <c r="P717" s="308"/>
      <c r="Q717" s="65">
        <v>0</v>
      </c>
      <c r="R717" s="312"/>
      <c r="S717" s="312"/>
      <c r="T717" s="312"/>
      <c r="U717" s="312"/>
      <c r="V717" s="312"/>
      <c r="W717" s="312"/>
      <c r="X717" s="312"/>
      <c r="Y717" s="312"/>
      <c r="Z717" s="312"/>
      <c r="AA717" s="312"/>
      <c r="AB717" s="312"/>
      <c r="AC717" s="312"/>
      <c r="AD717" s="312"/>
      <c r="AE717" s="312"/>
      <c r="AF717" s="65">
        <v>0</v>
      </c>
      <c r="AG717" s="312"/>
      <c r="AH717" s="312"/>
      <c r="AI717" s="312"/>
      <c r="AJ717" s="312"/>
      <c r="AK717" s="312"/>
      <c r="AL717" s="312"/>
      <c r="AM717" s="312"/>
      <c r="AN717" s="312"/>
      <c r="AO717" s="312"/>
      <c r="AP717" s="312"/>
      <c r="AQ717" s="312"/>
      <c r="AR717" s="312"/>
      <c r="AS717" s="312"/>
      <c r="AT717" s="312"/>
    </row>
    <row r="718" spans="1:46" ht="45" customHeight="1" x14ac:dyDescent="0.25">
      <c r="A718" s="308" t="s">
        <v>890</v>
      </c>
      <c r="B718" s="308"/>
      <c r="C718" s="308"/>
      <c r="D718" s="308"/>
      <c r="E718" s="308"/>
      <c r="F718" s="308"/>
      <c r="G718" s="308"/>
      <c r="H718" s="308"/>
      <c r="I718" s="308"/>
      <c r="J718" s="308"/>
      <c r="K718" s="308"/>
      <c r="L718" s="308"/>
      <c r="M718" s="308"/>
      <c r="N718" s="308"/>
      <c r="O718" s="308"/>
      <c r="P718" s="308"/>
      <c r="Q718" s="65">
        <v>0</v>
      </c>
      <c r="R718" s="312"/>
      <c r="S718" s="312"/>
      <c r="T718" s="312"/>
      <c r="U718" s="312"/>
      <c r="V718" s="312"/>
      <c r="W718" s="312"/>
      <c r="X718" s="312"/>
      <c r="Y718" s="312"/>
      <c r="Z718" s="312"/>
      <c r="AA718" s="312"/>
      <c r="AB718" s="312"/>
      <c r="AC718" s="312"/>
      <c r="AD718" s="312"/>
      <c r="AE718" s="312"/>
      <c r="AF718" s="65">
        <v>0</v>
      </c>
      <c r="AG718" s="312"/>
      <c r="AH718" s="312"/>
      <c r="AI718" s="312"/>
      <c r="AJ718" s="312"/>
      <c r="AK718" s="312"/>
      <c r="AL718" s="312"/>
      <c r="AM718" s="312"/>
      <c r="AN718" s="312"/>
      <c r="AO718" s="312"/>
      <c r="AP718" s="312"/>
      <c r="AQ718" s="312"/>
      <c r="AR718" s="312"/>
      <c r="AS718" s="312"/>
      <c r="AT718" s="312"/>
    </row>
    <row r="719" spans="1:46" ht="45" customHeight="1" x14ac:dyDescent="0.25">
      <c r="A719" s="308" t="s">
        <v>891</v>
      </c>
      <c r="B719" s="308"/>
      <c r="C719" s="308"/>
      <c r="D719" s="308"/>
      <c r="E719" s="308"/>
      <c r="F719" s="308"/>
      <c r="G719" s="308"/>
      <c r="H719" s="308"/>
      <c r="I719" s="308"/>
      <c r="J719" s="308"/>
      <c r="K719" s="308"/>
      <c r="L719" s="308"/>
      <c r="M719" s="308"/>
      <c r="N719" s="308"/>
      <c r="O719" s="308"/>
      <c r="P719" s="308"/>
      <c r="Q719" s="65">
        <v>0</v>
      </c>
      <c r="R719" s="312"/>
      <c r="S719" s="312"/>
      <c r="T719" s="312"/>
      <c r="U719" s="312"/>
      <c r="V719" s="312"/>
      <c r="W719" s="312"/>
      <c r="X719" s="312"/>
      <c r="Y719" s="312"/>
      <c r="Z719" s="312"/>
      <c r="AA719" s="312"/>
      <c r="AB719" s="312"/>
      <c r="AC719" s="312"/>
      <c r="AD719" s="312"/>
      <c r="AE719" s="312"/>
      <c r="AF719" s="65">
        <v>0</v>
      </c>
      <c r="AG719" s="312"/>
      <c r="AH719" s="312"/>
      <c r="AI719" s="312"/>
      <c r="AJ719" s="312"/>
      <c r="AK719" s="312"/>
      <c r="AL719" s="312"/>
      <c r="AM719" s="312"/>
      <c r="AN719" s="312"/>
      <c r="AO719" s="312"/>
      <c r="AP719" s="312"/>
      <c r="AQ719" s="312"/>
      <c r="AR719" s="312"/>
      <c r="AS719" s="312"/>
      <c r="AT719" s="312"/>
    </row>
    <row r="720" spans="1:46" ht="45" customHeight="1" x14ac:dyDescent="0.25">
      <c r="A720" s="308" t="s">
        <v>892</v>
      </c>
      <c r="B720" s="308"/>
      <c r="C720" s="308"/>
      <c r="D720" s="308"/>
      <c r="E720" s="308"/>
      <c r="F720" s="308"/>
      <c r="G720" s="308"/>
      <c r="H720" s="308"/>
      <c r="I720" s="308"/>
      <c r="J720" s="308"/>
      <c r="K720" s="308"/>
      <c r="L720" s="308"/>
      <c r="M720" s="308"/>
      <c r="N720" s="308"/>
      <c r="O720" s="308"/>
      <c r="P720" s="308"/>
      <c r="Q720" s="65">
        <v>0</v>
      </c>
      <c r="R720" s="312"/>
      <c r="S720" s="312"/>
      <c r="T720" s="312"/>
      <c r="U720" s="312"/>
      <c r="V720" s="312"/>
      <c r="W720" s="312"/>
      <c r="X720" s="312"/>
      <c r="Y720" s="312"/>
      <c r="Z720" s="312"/>
      <c r="AA720" s="312"/>
      <c r="AB720" s="312"/>
      <c r="AC720" s="312"/>
      <c r="AD720" s="312"/>
      <c r="AE720" s="312"/>
      <c r="AF720" s="65">
        <v>0</v>
      </c>
      <c r="AG720" s="312"/>
      <c r="AH720" s="312"/>
      <c r="AI720" s="312"/>
      <c r="AJ720" s="312"/>
      <c r="AK720" s="312"/>
      <c r="AL720" s="312"/>
      <c r="AM720" s="312"/>
      <c r="AN720" s="312"/>
      <c r="AO720" s="312"/>
      <c r="AP720" s="312"/>
      <c r="AQ720" s="312"/>
      <c r="AR720" s="312"/>
      <c r="AS720" s="312"/>
      <c r="AT720" s="312"/>
    </row>
    <row r="721" spans="1:46" ht="45" customHeight="1" x14ac:dyDescent="0.25">
      <c r="A721" s="308" t="s">
        <v>893</v>
      </c>
      <c r="B721" s="308"/>
      <c r="C721" s="308"/>
      <c r="D721" s="308"/>
      <c r="E721" s="308"/>
      <c r="F721" s="308"/>
      <c r="G721" s="308"/>
      <c r="H721" s="308"/>
      <c r="I721" s="308"/>
      <c r="J721" s="308"/>
      <c r="K721" s="308"/>
      <c r="L721" s="308"/>
      <c r="M721" s="308"/>
      <c r="N721" s="308"/>
      <c r="O721" s="308"/>
      <c r="P721" s="308"/>
      <c r="Q721" s="65">
        <v>0</v>
      </c>
      <c r="R721" s="312"/>
      <c r="S721" s="312"/>
      <c r="T721" s="312"/>
      <c r="U721" s="312"/>
      <c r="V721" s="312"/>
      <c r="W721" s="312"/>
      <c r="X721" s="312"/>
      <c r="Y721" s="312"/>
      <c r="Z721" s="312"/>
      <c r="AA721" s="312"/>
      <c r="AB721" s="312"/>
      <c r="AC721" s="312"/>
      <c r="AD721" s="312"/>
      <c r="AE721" s="312"/>
      <c r="AF721" s="65">
        <v>0</v>
      </c>
      <c r="AG721" s="312"/>
      <c r="AH721" s="312"/>
      <c r="AI721" s="312"/>
      <c r="AJ721" s="312"/>
      <c r="AK721" s="312"/>
      <c r="AL721" s="312"/>
      <c r="AM721" s="312"/>
      <c r="AN721" s="312"/>
      <c r="AO721" s="312"/>
      <c r="AP721" s="312"/>
      <c r="AQ721" s="312"/>
      <c r="AR721" s="312"/>
      <c r="AS721" s="312"/>
      <c r="AT721" s="312"/>
    </row>
    <row r="722" spans="1:46" ht="45" customHeight="1" x14ac:dyDescent="0.25">
      <c r="A722" s="308" t="s">
        <v>894</v>
      </c>
      <c r="B722" s="308"/>
      <c r="C722" s="308"/>
      <c r="D722" s="308"/>
      <c r="E722" s="308"/>
      <c r="F722" s="308"/>
      <c r="G722" s="308"/>
      <c r="H722" s="308"/>
      <c r="I722" s="308"/>
      <c r="J722" s="308"/>
      <c r="K722" s="308"/>
      <c r="L722" s="308"/>
      <c r="M722" s="308"/>
      <c r="N722" s="308"/>
      <c r="O722" s="308"/>
      <c r="P722" s="308"/>
      <c r="Q722" s="65">
        <v>0</v>
      </c>
      <c r="R722" s="312"/>
      <c r="S722" s="312"/>
      <c r="T722" s="312"/>
      <c r="U722" s="312"/>
      <c r="V722" s="312"/>
      <c r="W722" s="312"/>
      <c r="X722" s="312"/>
      <c r="Y722" s="312"/>
      <c r="Z722" s="312"/>
      <c r="AA722" s="312"/>
      <c r="AB722" s="312"/>
      <c r="AC722" s="312"/>
      <c r="AD722" s="312"/>
      <c r="AE722" s="312"/>
      <c r="AF722" s="65">
        <v>0</v>
      </c>
      <c r="AG722" s="312"/>
      <c r="AH722" s="312"/>
      <c r="AI722" s="312"/>
      <c r="AJ722" s="312"/>
      <c r="AK722" s="312"/>
      <c r="AL722" s="312"/>
      <c r="AM722" s="312"/>
      <c r="AN722" s="312"/>
      <c r="AO722" s="312"/>
      <c r="AP722" s="312"/>
      <c r="AQ722" s="312"/>
      <c r="AR722" s="312"/>
      <c r="AS722" s="312"/>
      <c r="AT722" s="312"/>
    </row>
    <row r="723" spans="1:46" ht="62.9" customHeight="1" x14ac:dyDescent="0.25">
      <c r="A723" s="308" t="s">
        <v>895</v>
      </c>
      <c r="B723" s="308"/>
      <c r="C723" s="308"/>
      <c r="D723" s="308"/>
      <c r="E723" s="308"/>
      <c r="F723" s="308"/>
      <c r="G723" s="308"/>
      <c r="H723" s="308"/>
      <c r="I723" s="308"/>
      <c r="J723" s="308"/>
      <c r="K723" s="308"/>
      <c r="L723" s="308"/>
      <c r="M723" s="308"/>
      <c r="N723" s="308"/>
      <c r="O723" s="308"/>
      <c r="P723" s="308"/>
      <c r="Q723" s="65">
        <v>0</v>
      </c>
      <c r="R723" s="312"/>
      <c r="S723" s="312"/>
      <c r="T723" s="312"/>
      <c r="U723" s="312"/>
      <c r="V723" s="312"/>
      <c r="W723" s="312"/>
      <c r="X723" s="312"/>
      <c r="Y723" s="312"/>
      <c r="Z723" s="312"/>
      <c r="AA723" s="312"/>
      <c r="AB723" s="312"/>
      <c r="AC723" s="312"/>
      <c r="AD723" s="312"/>
      <c r="AE723" s="312"/>
      <c r="AF723" s="65">
        <v>0</v>
      </c>
      <c r="AG723" s="312"/>
      <c r="AH723" s="312"/>
      <c r="AI723" s="312"/>
      <c r="AJ723" s="312"/>
      <c r="AK723" s="312"/>
      <c r="AL723" s="312"/>
      <c r="AM723" s="312"/>
      <c r="AN723" s="312"/>
      <c r="AO723" s="312"/>
      <c r="AP723" s="312"/>
      <c r="AQ723" s="312"/>
      <c r="AR723" s="312"/>
      <c r="AS723" s="312"/>
      <c r="AT723" s="312"/>
    </row>
    <row r="724" spans="1:46" ht="45" customHeight="1" x14ac:dyDescent="0.25">
      <c r="A724" s="308" t="s">
        <v>896</v>
      </c>
      <c r="B724" s="308"/>
      <c r="C724" s="308"/>
      <c r="D724" s="308"/>
      <c r="E724" s="308"/>
      <c r="F724" s="308"/>
      <c r="G724" s="308"/>
      <c r="H724" s="308"/>
      <c r="I724" s="308"/>
      <c r="J724" s="308"/>
      <c r="K724" s="308"/>
      <c r="L724" s="308"/>
      <c r="M724" s="308"/>
      <c r="N724" s="308"/>
      <c r="O724" s="308"/>
      <c r="P724" s="308"/>
      <c r="Q724" s="65">
        <v>0</v>
      </c>
      <c r="R724" s="312"/>
      <c r="S724" s="312"/>
      <c r="T724" s="312"/>
      <c r="U724" s="312"/>
      <c r="V724" s="312"/>
      <c r="W724" s="312"/>
      <c r="X724" s="312"/>
      <c r="Y724" s="312"/>
      <c r="Z724" s="312"/>
      <c r="AA724" s="312"/>
      <c r="AB724" s="312"/>
      <c r="AC724" s="312"/>
      <c r="AD724" s="312"/>
      <c r="AE724" s="312"/>
      <c r="AF724" s="65">
        <v>0</v>
      </c>
      <c r="AG724" s="312"/>
      <c r="AH724" s="312"/>
      <c r="AI724" s="312"/>
      <c r="AJ724" s="312"/>
      <c r="AK724" s="312"/>
      <c r="AL724" s="312"/>
      <c r="AM724" s="312"/>
      <c r="AN724" s="312"/>
      <c r="AO724" s="312"/>
      <c r="AP724" s="312"/>
      <c r="AQ724" s="312"/>
      <c r="AR724" s="312"/>
      <c r="AS724" s="312"/>
      <c r="AT724" s="312"/>
    </row>
    <row r="725" spans="1:46" ht="78.650000000000006" customHeight="1" x14ac:dyDescent="0.25">
      <c r="A725" s="308" t="s">
        <v>897</v>
      </c>
      <c r="B725" s="308"/>
      <c r="C725" s="308"/>
      <c r="D725" s="308"/>
      <c r="E725" s="308"/>
      <c r="F725" s="308"/>
      <c r="G725" s="308"/>
      <c r="H725" s="308"/>
      <c r="I725" s="308"/>
      <c r="J725" s="308"/>
      <c r="K725" s="308"/>
      <c r="L725" s="308"/>
      <c r="M725" s="308"/>
      <c r="N725" s="308"/>
      <c r="O725" s="308"/>
      <c r="P725" s="308"/>
      <c r="Q725" s="65">
        <v>0</v>
      </c>
      <c r="R725" s="312"/>
      <c r="S725" s="312"/>
      <c r="T725" s="312"/>
      <c r="U725" s="312"/>
      <c r="V725" s="312"/>
      <c r="W725" s="312"/>
      <c r="X725" s="312"/>
      <c r="Y725" s="312"/>
      <c r="Z725" s="312"/>
      <c r="AA725" s="312"/>
      <c r="AB725" s="312"/>
      <c r="AC725" s="312"/>
      <c r="AD725" s="312"/>
      <c r="AE725" s="312"/>
      <c r="AF725" s="65">
        <v>0</v>
      </c>
      <c r="AG725" s="312"/>
      <c r="AH725" s="312"/>
      <c r="AI725" s="312"/>
      <c r="AJ725" s="312"/>
      <c r="AK725" s="312"/>
      <c r="AL725" s="312"/>
      <c r="AM725" s="312"/>
      <c r="AN725" s="312"/>
      <c r="AO725" s="312"/>
      <c r="AP725" s="312"/>
      <c r="AQ725" s="312"/>
      <c r="AR725" s="312"/>
      <c r="AS725" s="312"/>
      <c r="AT725" s="312"/>
    </row>
    <row r="726" spans="1:46" ht="45" customHeight="1" x14ac:dyDescent="0.25">
      <c r="A726" s="308" t="s">
        <v>898</v>
      </c>
      <c r="B726" s="308"/>
      <c r="C726" s="308"/>
      <c r="D726" s="308"/>
      <c r="E726" s="308"/>
      <c r="F726" s="308"/>
      <c r="G726" s="308"/>
      <c r="H726" s="308"/>
      <c r="I726" s="308"/>
      <c r="J726" s="308"/>
      <c r="K726" s="308"/>
      <c r="L726" s="308"/>
      <c r="M726" s="308"/>
      <c r="N726" s="308"/>
      <c r="O726" s="308"/>
      <c r="P726" s="308"/>
      <c r="Q726" s="65">
        <v>0</v>
      </c>
      <c r="R726" s="312"/>
      <c r="S726" s="312"/>
      <c r="T726" s="312"/>
      <c r="U726" s="312"/>
      <c r="V726" s="312"/>
      <c r="W726" s="312"/>
      <c r="X726" s="312"/>
      <c r="Y726" s="312"/>
      <c r="Z726" s="312"/>
      <c r="AA726" s="312"/>
      <c r="AB726" s="312"/>
      <c r="AC726" s="312"/>
      <c r="AD726" s="312"/>
      <c r="AE726" s="312"/>
      <c r="AF726" s="65">
        <v>0</v>
      </c>
      <c r="AG726" s="312"/>
      <c r="AH726" s="312"/>
      <c r="AI726" s="312"/>
      <c r="AJ726" s="312"/>
      <c r="AK726" s="312"/>
      <c r="AL726" s="312"/>
      <c r="AM726" s="312"/>
      <c r="AN726" s="312"/>
      <c r="AO726" s="312"/>
      <c r="AP726" s="312"/>
      <c r="AQ726" s="312"/>
      <c r="AR726" s="312"/>
      <c r="AS726" s="312"/>
      <c r="AT726" s="312"/>
    </row>
    <row r="727" spans="1:46" ht="45" customHeight="1" x14ac:dyDescent="0.25">
      <c r="A727" s="308" t="s">
        <v>858</v>
      </c>
      <c r="B727" s="308"/>
      <c r="C727" s="308"/>
      <c r="D727" s="308"/>
      <c r="E727" s="308"/>
      <c r="F727" s="308"/>
      <c r="G727" s="308"/>
      <c r="H727" s="308"/>
      <c r="I727" s="308"/>
      <c r="J727" s="308"/>
      <c r="K727" s="308"/>
      <c r="L727" s="308"/>
      <c r="M727" s="308"/>
      <c r="N727" s="308"/>
      <c r="O727" s="308"/>
      <c r="P727" s="308"/>
      <c r="Q727" s="65">
        <v>0</v>
      </c>
      <c r="R727" s="312"/>
      <c r="S727" s="312"/>
      <c r="T727" s="312"/>
      <c r="U727" s="312"/>
      <c r="V727" s="312"/>
      <c r="W727" s="312"/>
      <c r="X727" s="312"/>
      <c r="Y727" s="312"/>
      <c r="Z727" s="312"/>
      <c r="AA727" s="312"/>
      <c r="AB727" s="312"/>
      <c r="AC727" s="312"/>
      <c r="AD727" s="312"/>
      <c r="AE727" s="312"/>
      <c r="AF727" s="65">
        <v>0</v>
      </c>
      <c r="AG727" s="312"/>
      <c r="AH727" s="312"/>
      <c r="AI727" s="312"/>
      <c r="AJ727" s="312"/>
      <c r="AK727" s="312"/>
      <c r="AL727" s="312"/>
      <c r="AM727" s="312"/>
      <c r="AN727" s="312"/>
      <c r="AO727" s="312"/>
      <c r="AP727" s="312"/>
      <c r="AQ727" s="312"/>
      <c r="AR727" s="312"/>
      <c r="AS727" s="312"/>
      <c r="AT727" s="312"/>
    </row>
    <row r="728" spans="1:46" ht="84" customHeight="1" x14ac:dyDescent="0.25">
      <c r="A728" s="308" t="s">
        <v>899</v>
      </c>
      <c r="B728" s="308"/>
      <c r="C728" s="308"/>
      <c r="D728" s="308"/>
      <c r="E728" s="308"/>
      <c r="F728" s="308"/>
      <c r="G728" s="308"/>
      <c r="H728" s="308"/>
      <c r="I728" s="308"/>
      <c r="J728" s="308"/>
      <c r="K728" s="308"/>
      <c r="L728" s="308"/>
      <c r="M728" s="308"/>
      <c r="N728" s="308"/>
      <c r="O728" s="308"/>
      <c r="P728" s="308"/>
      <c r="Q728" s="65">
        <v>0</v>
      </c>
      <c r="R728" s="312"/>
      <c r="S728" s="312"/>
      <c r="T728" s="312"/>
      <c r="U728" s="312"/>
      <c r="V728" s="312"/>
      <c r="W728" s="312"/>
      <c r="X728" s="312"/>
      <c r="Y728" s="312"/>
      <c r="Z728" s="312"/>
      <c r="AA728" s="312"/>
      <c r="AB728" s="312"/>
      <c r="AC728" s="312"/>
      <c r="AD728" s="312"/>
      <c r="AE728" s="312"/>
      <c r="AF728" s="65">
        <v>0</v>
      </c>
      <c r="AG728" s="312"/>
      <c r="AH728" s="312"/>
      <c r="AI728" s="312"/>
      <c r="AJ728" s="312"/>
      <c r="AK728" s="312"/>
      <c r="AL728" s="312"/>
      <c r="AM728" s="312"/>
      <c r="AN728" s="312"/>
      <c r="AO728" s="312"/>
      <c r="AP728" s="312"/>
      <c r="AQ728" s="312"/>
      <c r="AR728" s="312"/>
      <c r="AS728" s="312"/>
      <c r="AT728" s="312"/>
    </row>
    <row r="729" spans="1:46" ht="45" customHeight="1" x14ac:dyDescent="0.25">
      <c r="A729" s="308" t="s">
        <v>900</v>
      </c>
      <c r="B729" s="308"/>
      <c r="C729" s="308"/>
      <c r="D729" s="308"/>
      <c r="E729" s="308"/>
      <c r="F729" s="308"/>
      <c r="G729" s="308"/>
      <c r="H729" s="308"/>
      <c r="I729" s="308"/>
      <c r="J729" s="308"/>
      <c r="K729" s="308"/>
      <c r="L729" s="308"/>
      <c r="M729" s="308"/>
      <c r="N729" s="308"/>
      <c r="O729" s="308"/>
      <c r="P729" s="308"/>
      <c r="Q729" s="65">
        <v>0</v>
      </c>
      <c r="R729" s="312"/>
      <c r="S729" s="312"/>
      <c r="T729" s="312"/>
      <c r="U729" s="312"/>
      <c r="V729" s="312"/>
      <c r="W729" s="312"/>
      <c r="X729" s="312"/>
      <c r="Y729" s="312"/>
      <c r="Z729" s="312"/>
      <c r="AA729" s="312"/>
      <c r="AB729" s="312"/>
      <c r="AC729" s="312"/>
      <c r="AD729" s="312"/>
      <c r="AE729" s="312"/>
      <c r="AF729" s="65">
        <v>0</v>
      </c>
      <c r="AG729" s="312"/>
      <c r="AH729" s="312"/>
      <c r="AI729" s="312"/>
      <c r="AJ729" s="312"/>
      <c r="AK729" s="312"/>
      <c r="AL729" s="312"/>
      <c r="AM729" s="312"/>
      <c r="AN729" s="312"/>
      <c r="AO729" s="312"/>
      <c r="AP729" s="312"/>
      <c r="AQ729" s="312"/>
      <c r="AR729" s="312"/>
      <c r="AS729" s="312"/>
      <c r="AT729" s="312"/>
    </row>
    <row r="730" spans="1:46" ht="69" customHeight="1" x14ac:dyDescent="0.25">
      <c r="A730" s="308" t="s">
        <v>901</v>
      </c>
      <c r="B730" s="308"/>
      <c r="C730" s="308"/>
      <c r="D730" s="308"/>
      <c r="E730" s="308"/>
      <c r="F730" s="308"/>
      <c r="G730" s="308"/>
      <c r="H730" s="308"/>
      <c r="I730" s="308"/>
      <c r="J730" s="308"/>
      <c r="K730" s="308"/>
      <c r="L730" s="308"/>
      <c r="M730" s="308"/>
      <c r="N730" s="308"/>
      <c r="O730" s="308"/>
      <c r="P730" s="308"/>
      <c r="Q730" s="65">
        <v>0</v>
      </c>
      <c r="R730" s="312"/>
      <c r="S730" s="312"/>
      <c r="T730" s="312"/>
      <c r="U730" s="312"/>
      <c r="V730" s="312"/>
      <c r="W730" s="312"/>
      <c r="X730" s="312"/>
      <c r="Y730" s="312"/>
      <c r="Z730" s="312"/>
      <c r="AA730" s="312"/>
      <c r="AB730" s="312"/>
      <c r="AC730" s="312"/>
      <c r="AD730" s="312"/>
      <c r="AE730" s="312"/>
      <c r="AF730" s="65">
        <v>0</v>
      </c>
      <c r="AG730" s="312"/>
      <c r="AH730" s="312"/>
      <c r="AI730" s="312"/>
      <c r="AJ730" s="312"/>
      <c r="AK730" s="312"/>
      <c r="AL730" s="312"/>
      <c r="AM730" s="312"/>
      <c r="AN730" s="312"/>
      <c r="AO730" s="312"/>
      <c r="AP730" s="312"/>
      <c r="AQ730" s="312"/>
      <c r="AR730" s="312"/>
      <c r="AS730" s="312"/>
      <c r="AT730" s="312"/>
    </row>
    <row r="731" spans="1:46" ht="45" customHeight="1" thickTop="1" thickBot="1" x14ac:dyDescent="0.3">
      <c r="A731" s="57"/>
      <c r="B731" s="57"/>
      <c r="C731" s="57"/>
      <c r="D731" s="57"/>
      <c r="E731" s="57"/>
      <c r="F731" s="57"/>
      <c r="G731" s="57"/>
      <c r="H731" s="57"/>
      <c r="I731" s="57"/>
      <c r="J731" s="57"/>
      <c r="K731" s="57"/>
      <c r="L731" s="57"/>
      <c r="M731" s="57"/>
      <c r="N731" s="57"/>
      <c r="O731" s="57"/>
      <c r="P731" s="57"/>
      <c r="Q731" s="66"/>
      <c r="R731" s="57"/>
      <c r="S731" s="57"/>
      <c r="T731" s="57"/>
      <c r="U731" s="57"/>
      <c r="V731" s="57"/>
      <c r="W731" s="57"/>
      <c r="X731" s="57"/>
      <c r="Y731" s="57"/>
      <c r="Z731" s="57"/>
      <c r="AA731" s="57"/>
      <c r="AB731" s="57"/>
      <c r="AC731" s="57"/>
      <c r="AD731" s="57"/>
      <c r="AE731" s="57"/>
      <c r="AF731" s="66"/>
      <c r="AG731" s="57"/>
      <c r="AH731" s="57"/>
      <c r="AI731" s="57"/>
      <c r="AJ731" s="57"/>
      <c r="AK731" s="57"/>
      <c r="AL731" s="57"/>
      <c r="AM731" s="57"/>
      <c r="AN731" s="57"/>
      <c r="AO731" s="57"/>
      <c r="AP731" s="57"/>
      <c r="AQ731" s="57"/>
      <c r="AR731" s="57"/>
      <c r="AS731" s="57"/>
      <c r="AT731" s="57"/>
    </row>
    <row r="732" spans="1:46" ht="45" customHeight="1" x14ac:dyDescent="0.25">
      <c r="A732" s="313" t="s">
        <v>124</v>
      </c>
      <c r="B732" s="313"/>
      <c r="C732" s="313"/>
      <c r="D732" s="313"/>
      <c r="E732" s="313"/>
      <c r="F732" s="313"/>
      <c r="G732" s="313"/>
      <c r="H732" s="313"/>
      <c r="I732" s="313"/>
      <c r="J732" s="313"/>
      <c r="K732" s="313"/>
      <c r="L732" s="313"/>
      <c r="M732" s="313"/>
      <c r="N732" s="313"/>
      <c r="O732" s="313"/>
      <c r="P732" s="313"/>
      <c r="Q732" s="67" t="s">
        <v>65</v>
      </c>
      <c r="R732" s="314" t="s">
        <v>66</v>
      </c>
      <c r="S732" s="314"/>
      <c r="T732" s="314"/>
      <c r="U732" s="314"/>
      <c r="V732" s="314"/>
      <c r="W732" s="314"/>
      <c r="X732" s="314"/>
      <c r="Y732" s="314"/>
      <c r="Z732" s="314"/>
      <c r="AA732" s="314"/>
      <c r="AB732" s="314"/>
      <c r="AC732" s="314"/>
      <c r="AD732" s="314"/>
      <c r="AE732" s="314"/>
      <c r="AF732" s="68" t="s">
        <v>65</v>
      </c>
      <c r="AG732" s="315" t="s">
        <v>8</v>
      </c>
      <c r="AH732" s="315"/>
      <c r="AI732" s="315"/>
      <c r="AJ732" s="315"/>
      <c r="AK732" s="315"/>
      <c r="AL732" s="315"/>
      <c r="AM732" s="315"/>
      <c r="AN732" s="315"/>
      <c r="AO732" s="315"/>
      <c r="AP732" s="315"/>
      <c r="AQ732" s="315"/>
      <c r="AR732" s="315"/>
      <c r="AS732" s="315"/>
      <c r="AT732" s="315"/>
    </row>
    <row r="733" spans="1:46" ht="45" customHeight="1" x14ac:dyDescent="0.25">
      <c r="A733" s="308" t="s">
        <v>902</v>
      </c>
      <c r="B733" s="308"/>
      <c r="C733" s="308"/>
      <c r="D733" s="308"/>
      <c r="E733" s="308"/>
      <c r="F733" s="308"/>
      <c r="G733" s="308"/>
      <c r="H733" s="308"/>
      <c r="I733" s="308"/>
      <c r="J733" s="308"/>
      <c r="K733" s="308"/>
      <c r="L733" s="308"/>
      <c r="M733" s="308"/>
      <c r="N733" s="308"/>
      <c r="O733" s="308"/>
      <c r="P733" s="308"/>
      <c r="Q733" s="65">
        <v>0</v>
      </c>
      <c r="R733" s="309" t="s">
        <v>404</v>
      </c>
      <c r="S733" s="309"/>
      <c r="T733" s="309"/>
      <c r="U733" s="309"/>
      <c r="V733" s="309"/>
      <c r="W733" s="309"/>
      <c r="X733" s="309"/>
      <c r="Y733" s="309"/>
      <c r="Z733" s="309"/>
      <c r="AA733" s="309"/>
      <c r="AB733" s="309"/>
      <c r="AC733" s="309"/>
      <c r="AD733" s="309"/>
      <c r="AE733" s="309"/>
      <c r="AF733" s="65">
        <v>0</v>
      </c>
      <c r="AG733" s="309" t="s">
        <v>499</v>
      </c>
      <c r="AH733" s="309"/>
      <c r="AI733" s="309"/>
      <c r="AJ733" s="309"/>
      <c r="AK733" s="309"/>
      <c r="AL733" s="309"/>
      <c r="AM733" s="309"/>
      <c r="AN733" s="309"/>
      <c r="AO733" s="309"/>
      <c r="AP733" s="309"/>
      <c r="AQ733" s="309"/>
      <c r="AR733" s="309"/>
      <c r="AS733" s="309"/>
      <c r="AT733" s="309"/>
    </row>
    <row r="734" spans="1:46" ht="45" customHeight="1" x14ac:dyDescent="0.25">
      <c r="A734" s="308" t="s">
        <v>903</v>
      </c>
      <c r="B734" s="308"/>
      <c r="C734" s="308"/>
      <c r="D734" s="308"/>
      <c r="E734" s="308"/>
      <c r="F734" s="308"/>
      <c r="G734" s="308"/>
      <c r="H734" s="308"/>
      <c r="I734" s="308"/>
      <c r="J734" s="308"/>
      <c r="K734" s="308"/>
      <c r="L734" s="308"/>
      <c r="M734" s="308"/>
      <c r="N734" s="308"/>
      <c r="O734" s="308"/>
      <c r="P734" s="308"/>
      <c r="Q734" s="65">
        <v>0</v>
      </c>
      <c r="R734" s="312"/>
      <c r="S734" s="312"/>
      <c r="T734" s="312"/>
      <c r="U734" s="312"/>
      <c r="V734" s="312"/>
      <c r="W734" s="312"/>
      <c r="X734" s="312"/>
      <c r="Y734" s="312"/>
      <c r="Z734" s="312"/>
      <c r="AA734" s="312"/>
      <c r="AB734" s="312"/>
      <c r="AC734" s="312"/>
      <c r="AD734" s="312"/>
      <c r="AE734" s="312"/>
      <c r="AF734" s="65">
        <v>0</v>
      </c>
      <c r="AG734" s="312"/>
      <c r="AH734" s="312"/>
      <c r="AI734" s="312"/>
      <c r="AJ734" s="312"/>
      <c r="AK734" s="312"/>
      <c r="AL734" s="312"/>
      <c r="AM734" s="312"/>
      <c r="AN734" s="312"/>
      <c r="AO734" s="312"/>
      <c r="AP734" s="312"/>
      <c r="AQ734" s="312"/>
      <c r="AR734" s="312"/>
      <c r="AS734" s="312"/>
      <c r="AT734" s="312"/>
    </row>
    <row r="735" spans="1:46" ht="45" customHeight="1" x14ac:dyDescent="0.25">
      <c r="A735" s="308" t="s">
        <v>904</v>
      </c>
      <c r="B735" s="308"/>
      <c r="C735" s="308"/>
      <c r="D735" s="308"/>
      <c r="E735" s="308"/>
      <c r="F735" s="308"/>
      <c r="G735" s="308"/>
      <c r="H735" s="308"/>
      <c r="I735" s="308"/>
      <c r="J735" s="308"/>
      <c r="K735" s="308"/>
      <c r="L735" s="308"/>
      <c r="M735" s="308"/>
      <c r="N735" s="308"/>
      <c r="O735" s="308"/>
      <c r="P735" s="308"/>
      <c r="Q735" s="65">
        <v>0</v>
      </c>
      <c r="R735" s="309"/>
      <c r="S735" s="309"/>
      <c r="T735" s="309"/>
      <c r="U735" s="309"/>
      <c r="V735" s="309"/>
      <c r="W735" s="309"/>
      <c r="X735" s="309"/>
      <c r="Y735" s="309"/>
      <c r="Z735" s="309"/>
      <c r="AA735" s="309"/>
      <c r="AB735" s="309"/>
      <c r="AC735" s="309"/>
      <c r="AD735" s="309"/>
      <c r="AE735" s="309"/>
      <c r="AF735" s="65">
        <v>0</v>
      </c>
      <c r="AG735" s="309"/>
      <c r="AH735" s="309"/>
      <c r="AI735" s="309"/>
      <c r="AJ735" s="309"/>
      <c r="AK735" s="309"/>
      <c r="AL735" s="309"/>
      <c r="AM735" s="309"/>
      <c r="AN735" s="309"/>
      <c r="AO735" s="309"/>
      <c r="AP735" s="309"/>
      <c r="AQ735" s="309"/>
      <c r="AR735" s="309"/>
      <c r="AS735" s="309"/>
      <c r="AT735" s="309"/>
    </row>
    <row r="736" spans="1:46" ht="66.650000000000006" customHeight="1" x14ac:dyDescent="0.25">
      <c r="A736" s="308" t="s">
        <v>905</v>
      </c>
      <c r="B736" s="308"/>
      <c r="C736" s="308"/>
      <c r="D736" s="308"/>
      <c r="E736" s="308"/>
      <c r="F736" s="308"/>
      <c r="G736" s="308"/>
      <c r="H736" s="308"/>
      <c r="I736" s="308"/>
      <c r="J736" s="308"/>
      <c r="K736" s="308"/>
      <c r="L736" s="308"/>
      <c r="M736" s="308"/>
      <c r="N736" s="308"/>
      <c r="O736" s="308"/>
      <c r="P736" s="308"/>
      <c r="Q736" s="65">
        <v>0</v>
      </c>
      <c r="R736" s="309"/>
      <c r="S736" s="309"/>
      <c r="T736" s="309"/>
      <c r="U736" s="309"/>
      <c r="V736" s="309"/>
      <c r="W736" s="309"/>
      <c r="X736" s="309"/>
      <c r="Y736" s="309"/>
      <c r="Z736" s="309"/>
      <c r="AA736" s="309"/>
      <c r="AB736" s="309"/>
      <c r="AC736" s="309"/>
      <c r="AD736" s="309"/>
      <c r="AE736" s="309"/>
      <c r="AF736" s="65">
        <v>0</v>
      </c>
      <c r="AG736" s="309"/>
      <c r="AH736" s="309"/>
      <c r="AI736" s="309"/>
      <c r="AJ736" s="309"/>
      <c r="AK736" s="309"/>
      <c r="AL736" s="309"/>
      <c r="AM736" s="309"/>
      <c r="AN736" s="309"/>
      <c r="AO736" s="309"/>
      <c r="AP736" s="309"/>
      <c r="AQ736" s="309"/>
      <c r="AR736" s="309"/>
      <c r="AS736" s="309"/>
      <c r="AT736" s="309"/>
    </row>
    <row r="737" spans="1:46" ht="45" customHeight="1" x14ac:dyDescent="0.25">
      <c r="A737" s="308" t="s">
        <v>906</v>
      </c>
      <c r="B737" s="308"/>
      <c r="C737" s="308"/>
      <c r="D737" s="308"/>
      <c r="E737" s="308"/>
      <c r="F737" s="308"/>
      <c r="G737" s="308"/>
      <c r="H737" s="308"/>
      <c r="I737" s="308"/>
      <c r="J737" s="308"/>
      <c r="K737" s="308"/>
      <c r="L737" s="308"/>
      <c r="M737" s="308"/>
      <c r="N737" s="308"/>
      <c r="O737" s="308"/>
      <c r="P737" s="308"/>
      <c r="Q737" s="65">
        <v>0</v>
      </c>
      <c r="R737" s="309"/>
      <c r="S737" s="309"/>
      <c r="T737" s="309"/>
      <c r="U737" s="309"/>
      <c r="V737" s="309"/>
      <c r="W737" s="309"/>
      <c r="X737" s="309"/>
      <c r="Y737" s="309"/>
      <c r="Z737" s="309"/>
      <c r="AA737" s="309"/>
      <c r="AB737" s="309"/>
      <c r="AC737" s="309"/>
      <c r="AD737" s="309"/>
      <c r="AE737" s="309"/>
      <c r="AF737" s="65">
        <v>0</v>
      </c>
      <c r="AG737" s="309"/>
      <c r="AH737" s="309"/>
      <c r="AI737" s="309"/>
      <c r="AJ737" s="309"/>
      <c r="AK737" s="309"/>
      <c r="AL737" s="309"/>
      <c r="AM737" s="309"/>
      <c r="AN737" s="309"/>
      <c r="AO737" s="309"/>
      <c r="AP737" s="309"/>
      <c r="AQ737" s="309"/>
      <c r="AR737" s="309"/>
      <c r="AS737" s="309"/>
      <c r="AT737" s="309"/>
    </row>
    <row r="740" spans="1:46" ht="160.5" customHeight="1" x14ac:dyDescent="0.25">
      <c r="A740" s="269" t="s">
        <v>907</v>
      </c>
      <c r="B740" s="269"/>
      <c r="C740" s="269"/>
      <c r="D740" s="269"/>
      <c r="E740" s="269"/>
      <c r="F740" s="269"/>
      <c r="G740" s="269"/>
      <c r="H740" s="269"/>
      <c r="I740" s="269"/>
      <c r="J740" s="269"/>
      <c r="K740" s="269"/>
      <c r="L740" s="269"/>
      <c r="M740" s="269"/>
      <c r="N740" s="269"/>
      <c r="O740" s="269"/>
      <c r="P740" s="269"/>
      <c r="Q740" s="269"/>
      <c r="R740" s="269"/>
      <c r="S740" s="269"/>
      <c r="T740" s="269"/>
      <c r="U740" s="269"/>
      <c r="V740" s="269"/>
      <c r="W740" s="269"/>
      <c r="X740" s="269"/>
      <c r="Y740" s="269"/>
      <c r="Z740" s="269"/>
      <c r="AA740" s="269"/>
      <c r="AB740" s="269"/>
      <c r="AC740" s="269"/>
      <c r="AD740" s="269"/>
      <c r="AE740" s="269"/>
      <c r="AF740"/>
      <c r="AG740" s="245" t="s">
        <v>62</v>
      </c>
      <c r="AH740" s="245"/>
      <c r="AI740" s="245"/>
      <c r="AJ740" s="245"/>
      <c r="AK740" s="69">
        <f>(('Artículo 121 (resumen PI)'!C32*0.8+'Artículo 121 (resumen PI)'!F32*0.2)+('Artículo 121 (resumen PNT)'!C32*0.8+'Artículo 121 (resumen PNT)'!F32*0.2))/2</f>
        <v>0</v>
      </c>
      <c r="AL740"/>
      <c r="AM740"/>
      <c r="AN740"/>
      <c r="AO740"/>
      <c r="AP740"/>
      <c r="AQ740"/>
      <c r="AR740"/>
      <c r="AS740"/>
      <c r="AT740"/>
    </row>
    <row r="741" spans="1:46" ht="15.75" customHeight="1" x14ac:dyDescent="0.25">
      <c r="A741" s="60"/>
      <c r="B741" s="61"/>
      <c r="C741" s="61"/>
      <c r="D741" s="61"/>
      <c r="E741" s="61"/>
      <c r="F741" s="61"/>
      <c r="G741" s="61"/>
      <c r="H741" s="61"/>
      <c r="I741" s="61"/>
      <c r="J741" s="61"/>
      <c r="K741" s="61"/>
      <c r="L741" s="61"/>
      <c r="M741" s="61"/>
      <c r="N741" s="61"/>
      <c r="O741" s="61"/>
      <c r="P741" s="61"/>
      <c r="Q741" s="26"/>
      <c r="R741" s="61"/>
      <c r="S741" s="61"/>
      <c r="T741" s="61"/>
      <c r="U741" s="61"/>
      <c r="V741" s="61"/>
      <c r="W741" s="61"/>
      <c r="X741" s="61"/>
      <c r="Y741" s="61"/>
      <c r="Z741" s="61"/>
      <c r="AA741" s="61"/>
      <c r="AB741" s="61"/>
      <c r="AC741" s="61"/>
      <c r="AD741" s="61"/>
      <c r="AE741" s="61"/>
      <c r="AF741"/>
      <c r="AG741"/>
      <c r="AH741"/>
      <c r="AI741"/>
      <c r="AJ741"/>
      <c r="AK741"/>
      <c r="AL741"/>
      <c r="AM741"/>
      <c r="AN741"/>
      <c r="AO741"/>
      <c r="AP741"/>
      <c r="AQ741"/>
      <c r="AR741"/>
      <c r="AS741"/>
      <c r="AT741"/>
    </row>
    <row r="742" spans="1:46" ht="15.5" x14ac:dyDescent="0.25">
      <c r="A742" s="60" t="s">
        <v>63</v>
      </c>
      <c r="B742" s="61"/>
      <c r="C742" s="61"/>
      <c r="D742" s="61"/>
      <c r="E742" s="61"/>
      <c r="F742" s="61"/>
      <c r="G742" s="61"/>
      <c r="H742" s="61"/>
      <c r="I742" s="61"/>
      <c r="J742" s="61"/>
      <c r="K742" s="61"/>
      <c r="L742" s="61"/>
      <c r="M742" s="61"/>
      <c r="N742" s="61"/>
      <c r="O742" s="61"/>
      <c r="P742" s="61"/>
      <c r="Q742" s="26"/>
      <c r="R742" s="61"/>
      <c r="S742" s="61"/>
      <c r="T742" s="61"/>
      <c r="U742" s="61"/>
      <c r="V742" s="61"/>
      <c r="W742" s="61"/>
      <c r="X742" s="61"/>
      <c r="Y742" s="61"/>
      <c r="Z742" s="61"/>
      <c r="AA742" s="61"/>
      <c r="AB742" s="61"/>
      <c r="AC742" s="61"/>
      <c r="AD742" s="61"/>
      <c r="AE742" s="61"/>
      <c r="AF742"/>
      <c r="AG742"/>
      <c r="AH742"/>
      <c r="AI742"/>
      <c r="AJ742"/>
      <c r="AK742"/>
      <c r="AL742"/>
      <c r="AM742"/>
      <c r="AN742"/>
      <c r="AO742"/>
      <c r="AP742"/>
      <c r="AQ742"/>
      <c r="AR742"/>
      <c r="AS742"/>
      <c r="AT742"/>
    </row>
    <row r="743" spans="1:46" ht="15" customHeight="1" x14ac:dyDescent="0.25">
      <c r="A743" s="57"/>
      <c r="B743" s="57"/>
      <c r="C743" s="57"/>
      <c r="D743" s="57"/>
      <c r="E743" s="57"/>
      <c r="F743" s="57"/>
      <c r="G743" s="57"/>
      <c r="H743" s="57"/>
      <c r="I743" s="57"/>
      <c r="J743" s="57"/>
      <c r="K743" s="57"/>
      <c r="L743" s="57"/>
      <c r="M743" s="57"/>
      <c r="N743" s="57"/>
      <c r="O743" s="57"/>
      <c r="P743" s="57"/>
      <c r="R743" s="57"/>
      <c r="S743" s="57"/>
      <c r="T743" s="57"/>
      <c r="U743" s="57"/>
      <c r="V743" s="57"/>
      <c r="W743" s="57"/>
      <c r="X743" s="57"/>
      <c r="Y743" s="57"/>
      <c r="Z743" s="57"/>
      <c r="AA743" s="57"/>
      <c r="AB743" s="57"/>
      <c r="AC743" s="57"/>
      <c r="AD743" s="57"/>
      <c r="AE743" s="57"/>
      <c r="AF743"/>
      <c r="AG743"/>
      <c r="AH743"/>
      <c r="AI743"/>
      <c r="AJ743"/>
      <c r="AK743"/>
      <c r="AL743"/>
      <c r="AM743"/>
      <c r="AN743"/>
      <c r="AO743"/>
      <c r="AP743"/>
      <c r="AQ743"/>
      <c r="AR743"/>
      <c r="AS743"/>
      <c r="AT743"/>
    </row>
    <row r="744" spans="1:46" ht="100.4" customHeight="1" thickBot="1" x14ac:dyDescent="0.3">
      <c r="A744" s="273" t="s">
        <v>908</v>
      </c>
      <c r="B744" s="273"/>
      <c r="C744" s="273"/>
      <c r="D744" s="273"/>
      <c r="E744" s="273"/>
      <c r="F744" s="273"/>
      <c r="G744" s="273"/>
      <c r="H744" s="273"/>
      <c r="I744" s="273"/>
      <c r="J744" s="273"/>
      <c r="K744" s="273"/>
      <c r="L744" s="273"/>
      <c r="M744" s="273"/>
      <c r="N744" s="273"/>
      <c r="O744" s="273"/>
      <c r="P744" s="273"/>
      <c r="Q744" s="62"/>
      <c r="R744" s="57"/>
      <c r="S744" s="57"/>
      <c r="T744" s="57"/>
      <c r="U744" s="57"/>
      <c r="V744" s="311"/>
      <c r="W744" s="311"/>
      <c r="X744" s="311"/>
      <c r="Y744" s="311"/>
      <c r="Z744" s="311"/>
      <c r="AA744" s="311"/>
      <c r="AB744" s="311"/>
      <c r="AC744" s="311"/>
      <c r="AD744" s="311"/>
      <c r="AE744" s="311"/>
      <c r="AF744" s="62"/>
      <c r="AG744" s="57"/>
      <c r="AH744" s="57"/>
      <c r="AI744" s="57"/>
      <c r="AJ744" s="57"/>
      <c r="AK744" s="311"/>
      <c r="AL744" s="311"/>
      <c r="AM744" s="311"/>
      <c r="AN744" s="311"/>
      <c r="AO744" s="311"/>
      <c r="AP744" s="311"/>
      <c r="AQ744" s="311"/>
      <c r="AR744" s="311"/>
      <c r="AS744" s="311"/>
      <c r="AT744" s="311"/>
    </row>
    <row r="745" spans="1:46" ht="45" customHeight="1" x14ac:dyDescent="0.25">
      <c r="A745" s="305" t="s">
        <v>44</v>
      </c>
      <c r="B745" s="305"/>
      <c r="C745" s="305"/>
      <c r="D745" s="305"/>
      <c r="E745" s="305"/>
      <c r="F745" s="305"/>
      <c r="G745" s="305"/>
      <c r="H745" s="305"/>
      <c r="I745" s="305"/>
      <c r="J745" s="305"/>
      <c r="K745" s="305"/>
      <c r="L745" s="305"/>
      <c r="M745" s="305"/>
      <c r="N745" s="305"/>
      <c r="O745" s="305"/>
      <c r="P745" s="305"/>
      <c r="Q745" s="63" t="s">
        <v>65</v>
      </c>
      <c r="R745" s="306" t="s">
        <v>66</v>
      </c>
      <c r="S745" s="306"/>
      <c r="T745" s="306"/>
      <c r="U745" s="306"/>
      <c r="V745" s="306"/>
      <c r="W745" s="306"/>
      <c r="X745" s="306"/>
      <c r="Y745" s="306"/>
      <c r="Z745" s="306"/>
      <c r="AA745" s="306"/>
      <c r="AB745" s="306"/>
      <c r="AC745" s="306"/>
      <c r="AD745" s="306"/>
      <c r="AE745" s="306"/>
      <c r="AF745" s="64" t="s">
        <v>65</v>
      </c>
      <c r="AG745" s="307" t="s">
        <v>8</v>
      </c>
      <c r="AH745" s="307"/>
      <c r="AI745" s="307"/>
      <c r="AJ745" s="307"/>
      <c r="AK745" s="307"/>
      <c r="AL745" s="307"/>
      <c r="AM745" s="307"/>
      <c r="AN745" s="307"/>
      <c r="AO745" s="307"/>
      <c r="AP745" s="307"/>
      <c r="AQ745" s="307"/>
      <c r="AR745" s="307"/>
      <c r="AS745" s="307"/>
      <c r="AT745" s="307"/>
    </row>
    <row r="746" spans="1:46" ht="54" customHeight="1" x14ac:dyDescent="0.25">
      <c r="A746" s="308" t="s">
        <v>909</v>
      </c>
      <c r="B746" s="308"/>
      <c r="C746" s="308"/>
      <c r="D746" s="308"/>
      <c r="E746" s="308"/>
      <c r="F746" s="308"/>
      <c r="G746" s="308"/>
      <c r="H746" s="308"/>
      <c r="I746" s="308"/>
      <c r="J746" s="308"/>
      <c r="K746" s="308"/>
      <c r="L746" s="308"/>
      <c r="M746" s="308"/>
      <c r="N746" s="308"/>
      <c r="O746" s="308"/>
      <c r="P746" s="308"/>
      <c r="Q746" s="65">
        <v>0</v>
      </c>
      <c r="R746" s="309" t="s">
        <v>404</v>
      </c>
      <c r="S746" s="309"/>
      <c r="T746" s="309"/>
      <c r="U746" s="309"/>
      <c r="V746" s="309"/>
      <c r="W746" s="309"/>
      <c r="X746" s="309"/>
      <c r="Y746" s="309"/>
      <c r="Z746" s="309"/>
      <c r="AA746" s="309"/>
      <c r="AB746" s="309"/>
      <c r="AC746" s="309"/>
      <c r="AD746" s="309"/>
      <c r="AE746" s="309"/>
      <c r="AF746" s="65">
        <v>0</v>
      </c>
      <c r="AG746" s="309" t="s">
        <v>499</v>
      </c>
      <c r="AH746" s="309"/>
      <c r="AI746" s="309"/>
      <c r="AJ746" s="309"/>
      <c r="AK746" s="309"/>
      <c r="AL746" s="309"/>
      <c r="AM746" s="309"/>
      <c r="AN746" s="309"/>
      <c r="AO746" s="309"/>
      <c r="AP746" s="309"/>
      <c r="AQ746" s="309"/>
      <c r="AR746" s="309"/>
      <c r="AS746" s="309"/>
      <c r="AT746" s="309"/>
    </row>
    <row r="747" spans="1:46" ht="45" customHeight="1" x14ac:dyDescent="0.25">
      <c r="A747" s="308" t="s">
        <v>441</v>
      </c>
      <c r="B747" s="308"/>
      <c r="C747" s="308"/>
      <c r="D747" s="308"/>
      <c r="E747" s="308"/>
      <c r="F747" s="308"/>
      <c r="G747" s="308"/>
      <c r="H747" s="308"/>
      <c r="I747" s="308"/>
      <c r="J747" s="308"/>
      <c r="K747" s="308"/>
      <c r="L747" s="308"/>
      <c r="M747" s="308"/>
      <c r="N747" s="308"/>
      <c r="O747" s="308"/>
      <c r="P747" s="308"/>
      <c r="Q747" s="65">
        <v>0</v>
      </c>
      <c r="R747" s="312"/>
      <c r="S747" s="312"/>
      <c r="T747" s="312"/>
      <c r="U747" s="312"/>
      <c r="V747" s="312"/>
      <c r="W747" s="312"/>
      <c r="X747" s="312"/>
      <c r="Y747" s="312"/>
      <c r="Z747" s="312"/>
      <c r="AA747" s="312"/>
      <c r="AB747" s="312"/>
      <c r="AC747" s="312"/>
      <c r="AD747" s="312"/>
      <c r="AE747" s="312"/>
      <c r="AF747" s="65">
        <v>0</v>
      </c>
      <c r="AG747" s="312"/>
      <c r="AH747" s="312"/>
      <c r="AI747" s="312"/>
      <c r="AJ747" s="312"/>
      <c r="AK747" s="312"/>
      <c r="AL747" s="312"/>
      <c r="AM747" s="312"/>
      <c r="AN747" s="312"/>
      <c r="AO747" s="312"/>
      <c r="AP747" s="312"/>
      <c r="AQ747" s="312"/>
      <c r="AR747" s="312"/>
      <c r="AS747" s="312"/>
      <c r="AT747" s="312"/>
    </row>
    <row r="748" spans="1:46" ht="45" customHeight="1" x14ac:dyDescent="0.25">
      <c r="A748" s="308" t="s">
        <v>910</v>
      </c>
      <c r="B748" s="308"/>
      <c r="C748" s="308"/>
      <c r="D748" s="308"/>
      <c r="E748" s="308"/>
      <c r="F748" s="308"/>
      <c r="G748" s="308"/>
      <c r="H748" s="308"/>
      <c r="I748" s="308"/>
      <c r="J748" s="308"/>
      <c r="K748" s="308"/>
      <c r="L748" s="308"/>
      <c r="M748" s="308"/>
      <c r="N748" s="308"/>
      <c r="O748" s="308"/>
      <c r="P748" s="308"/>
      <c r="Q748" s="65">
        <v>0</v>
      </c>
      <c r="R748" s="312"/>
      <c r="S748" s="312"/>
      <c r="T748" s="312"/>
      <c r="U748" s="312"/>
      <c r="V748" s="312"/>
      <c r="W748" s="312"/>
      <c r="X748" s="312"/>
      <c r="Y748" s="312"/>
      <c r="Z748" s="312"/>
      <c r="AA748" s="312"/>
      <c r="AB748" s="312"/>
      <c r="AC748" s="312"/>
      <c r="AD748" s="312"/>
      <c r="AE748" s="312"/>
      <c r="AF748" s="65">
        <v>0</v>
      </c>
      <c r="AG748" s="312"/>
      <c r="AH748" s="312"/>
      <c r="AI748" s="312"/>
      <c r="AJ748" s="312"/>
      <c r="AK748" s="312"/>
      <c r="AL748" s="312"/>
      <c r="AM748" s="312"/>
      <c r="AN748" s="312"/>
      <c r="AO748" s="312"/>
      <c r="AP748" s="312"/>
      <c r="AQ748" s="312"/>
      <c r="AR748" s="312"/>
      <c r="AS748" s="312"/>
      <c r="AT748" s="312"/>
    </row>
    <row r="749" spans="1:46" ht="45" customHeight="1" x14ac:dyDescent="0.25">
      <c r="A749" s="308" t="s">
        <v>911</v>
      </c>
      <c r="B749" s="308"/>
      <c r="C749" s="308"/>
      <c r="D749" s="308"/>
      <c r="E749" s="308"/>
      <c r="F749" s="308"/>
      <c r="G749" s="308"/>
      <c r="H749" s="308"/>
      <c r="I749" s="308"/>
      <c r="J749" s="308"/>
      <c r="K749" s="308"/>
      <c r="L749" s="308"/>
      <c r="M749" s="308"/>
      <c r="N749" s="308"/>
      <c r="O749" s="308"/>
      <c r="P749" s="308"/>
      <c r="Q749" s="65">
        <v>0</v>
      </c>
      <c r="R749" s="312"/>
      <c r="S749" s="312"/>
      <c r="T749" s="312"/>
      <c r="U749" s="312"/>
      <c r="V749" s="312"/>
      <c r="W749" s="312"/>
      <c r="X749" s="312"/>
      <c r="Y749" s="312"/>
      <c r="Z749" s="312"/>
      <c r="AA749" s="312"/>
      <c r="AB749" s="312"/>
      <c r="AC749" s="312"/>
      <c r="AD749" s="312"/>
      <c r="AE749" s="312"/>
      <c r="AF749" s="65">
        <v>0</v>
      </c>
      <c r="AG749" s="312"/>
      <c r="AH749" s="312"/>
      <c r="AI749" s="312"/>
      <c r="AJ749" s="312"/>
      <c r="AK749" s="312"/>
      <c r="AL749" s="312"/>
      <c r="AM749" s="312"/>
      <c r="AN749" s="312"/>
      <c r="AO749" s="312"/>
      <c r="AP749" s="312"/>
      <c r="AQ749" s="312"/>
      <c r="AR749" s="312"/>
      <c r="AS749" s="312"/>
      <c r="AT749" s="312"/>
    </row>
    <row r="750" spans="1:46" ht="45" customHeight="1" x14ac:dyDescent="0.25">
      <c r="A750" s="308" t="s">
        <v>912</v>
      </c>
      <c r="B750" s="308"/>
      <c r="C750" s="308"/>
      <c r="D750" s="308"/>
      <c r="E750" s="308"/>
      <c r="F750" s="308"/>
      <c r="G750" s="308"/>
      <c r="H750" s="308"/>
      <c r="I750" s="308"/>
      <c r="J750" s="308"/>
      <c r="K750" s="308"/>
      <c r="L750" s="308"/>
      <c r="M750" s="308"/>
      <c r="N750" s="308"/>
      <c r="O750" s="308"/>
      <c r="P750" s="308"/>
      <c r="Q750" s="65">
        <v>0</v>
      </c>
      <c r="R750" s="312"/>
      <c r="S750" s="312"/>
      <c r="T750" s="312"/>
      <c r="U750" s="312"/>
      <c r="V750" s="312"/>
      <c r="W750" s="312"/>
      <c r="X750" s="312"/>
      <c r="Y750" s="312"/>
      <c r="Z750" s="312"/>
      <c r="AA750" s="312"/>
      <c r="AB750" s="312"/>
      <c r="AC750" s="312"/>
      <c r="AD750" s="312"/>
      <c r="AE750" s="312"/>
      <c r="AF750" s="65">
        <v>0</v>
      </c>
      <c r="AG750" s="312"/>
      <c r="AH750" s="312"/>
      <c r="AI750" s="312"/>
      <c r="AJ750" s="312"/>
      <c r="AK750" s="312"/>
      <c r="AL750" s="312"/>
      <c r="AM750" s="312"/>
      <c r="AN750" s="312"/>
      <c r="AO750" s="312"/>
      <c r="AP750" s="312"/>
      <c r="AQ750" s="312"/>
      <c r="AR750" s="312"/>
      <c r="AS750" s="312"/>
      <c r="AT750" s="312"/>
    </row>
    <row r="751" spans="1:46" ht="45" customHeight="1" x14ac:dyDescent="0.25">
      <c r="A751" s="308" t="s">
        <v>913</v>
      </c>
      <c r="B751" s="308"/>
      <c r="C751" s="308"/>
      <c r="D751" s="308"/>
      <c r="E751" s="308"/>
      <c r="F751" s="308"/>
      <c r="G751" s="308"/>
      <c r="H751" s="308"/>
      <c r="I751" s="308"/>
      <c r="J751" s="308"/>
      <c r="K751" s="308"/>
      <c r="L751" s="308"/>
      <c r="M751" s="308"/>
      <c r="N751" s="308"/>
      <c r="O751" s="308"/>
      <c r="P751" s="308"/>
      <c r="Q751" s="65">
        <v>0</v>
      </c>
      <c r="R751" s="309"/>
      <c r="S751" s="309"/>
      <c r="T751" s="309"/>
      <c r="U751" s="309"/>
      <c r="V751" s="309"/>
      <c r="W751" s="309"/>
      <c r="X751" s="309"/>
      <c r="Y751" s="309"/>
      <c r="Z751" s="309"/>
      <c r="AA751" s="309"/>
      <c r="AB751" s="309"/>
      <c r="AC751" s="309"/>
      <c r="AD751" s="309"/>
      <c r="AE751" s="309"/>
      <c r="AF751" s="65">
        <v>0</v>
      </c>
      <c r="AG751" s="309"/>
      <c r="AH751" s="309"/>
      <c r="AI751" s="309"/>
      <c r="AJ751" s="309"/>
      <c r="AK751" s="309"/>
      <c r="AL751" s="309"/>
      <c r="AM751" s="309"/>
      <c r="AN751" s="309"/>
      <c r="AO751" s="309"/>
      <c r="AP751" s="309"/>
      <c r="AQ751" s="309"/>
      <c r="AR751" s="309"/>
      <c r="AS751" s="309"/>
      <c r="AT751" s="309"/>
    </row>
    <row r="752" spans="1:46" ht="45" customHeight="1" x14ac:dyDescent="0.25">
      <c r="A752" s="308" t="s">
        <v>914</v>
      </c>
      <c r="B752" s="308"/>
      <c r="C752" s="308"/>
      <c r="D752" s="308"/>
      <c r="E752" s="308"/>
      <c r="F752" s="308"/>
      <c r="G752" s="308"/>
      <c r="H752" s="308"/>
      <c r="I752" s="308"/>
      <c r="J752" s="308"/>
      <c r="K752" s="308"/>
      <c r="L752" s="308"/>
      <c r="M752" s="308"/>
      <c r="N752" s="308"/>
      <c r="O752" s="308"/>
      <c r="P752" s="308"/>
      <c r="Q752" s="65">
        <v>0</v>
      </c>
      <c r="R752" s="309"/>
      <c r="S752" s="309"/>
      <c r="T752" s="309"/>
      <c r="U752" s="309"/>
      <c r="V752" s="309"/>
      <c r="W752" s="309"/>
      <c r="X752" s="309"/>
      <c r="Y752" s="309"/>
      <c r="Z752" s="309"/>
      <c r="AA752" s="309"/>
      <c r="AB752" s="309"/>
      <c r="AC752" s="309"/>
      <c r="AD752" s="309"/>
      <c r="AE752" s="309"/>
      <c r="AF752" s="65">
        <v>0</v>
      </c>
      <c r="AG752" s="309"/>
      <c r="AH752" s="309"/>
      <c r="AI752" s="309"/>
      <c r="AJ752" s="309"/>
      <c r="AK752" s="309"/>
      <c r="AL752" s="309"/>
      <c r="AM752" s="309"/>
      <c r="AN752" s="309"/>
      <c r="AO752" s="309"/>
      <c r="AP752" s="309"/>
      <c r="AQ752" s="309"/>
      <c r="AR752" s="309"/>
      <c r="AS752" s="309"/>
      <c r="AT752" s="309"/>
    </row>
    <row r="753" spans="1:46" ht="45" customHeight="1" x14ac:dyDescent="0.25">
      <c r="A753" s="308" t="s">
        <v>915</v>
      </c>
      <c r="B753" s="308"/>
      <c r="C753" s="308"/>
      <c r="D753" s="308"/>
      <c r="E753" s="308"/>
      <c r="F753" s="308"/>
      <c r="G753" s="308"/>
      <c r="H753" s="308"/>
      <c r="I753" s="308"/>
      <c r="J753" s="308"/>
      <c r="K753" s="308"/>
      <c r="L753" s="308"/>
      <c r="M753" s="308"/>
      <c r="N753" s="308"/>
      <c r="O753" s="308"/>
      <c r="P753" s="308"/>
      <c r="Q753" s="65">
        <v>0</v>
      </c>
      <c r="R753" s="309"/>
      <c r="S753" s="309"/>
      <c r="T753" s="309"/>
      <c r="U753" s="309"/>
      <c r="V753" s="309"/>
      <c r="W753" s="309"/>
      <c r="X753" s="309"/>
      <c r="Y753" s="309"/>
      <c r="Z753" s="309"/>
      <c r="AA753" s="309"/>
      <c r="AB753" s="309"/>
      <c r="AC753" s="309"/>
      <c r="AD753" s="309"/>
      <c r="AE753" s="309"/>
      <c r="AF753" s="65">
        <v>0</v>
      </c>
      <c r="AG753" s="309"/>
      <c r="AH753" s="309"/>
      <c r="AI753" s="309"/>
      <c r="AJ753" s="309"/>
      <c r="AK753" s="309"/>
      <c r="AL753" s="309"/>
      <c r="AM753" s="309"/>
      <c r="AN753" s="309"/>
      <c r="AO753" s="309"/>
      <c r="AP753" s="309"/>
      <c r="AQ753" s="309"/>
      <c r="AR753" s="309"/>
      <c r="AS753" s="309"/>
      <c r="AT753" s="309"/>
    </row>
    <row r="754" spans="1:46" ht="83.9" customHeight="1" x14ac:dyDescent="0.25">
      <c r="A754" s="308" t="s">
        <v>916</v>
      </c>
      <c r="B754" s="308"/>
      <c r="C754" s="308"/>
      <c r="D754" s="308"/>
      <c r="E754" s="308"/>
      <c r="F754" s="308"/>
      <c r="G754" s="308"/>
      <c r="H754" s="308"/>
      <c r="I754" s="308"/>
      <c r="J754" s="308"/>
      <c r="K754" s="308"/>
      <c r="L754" s="308"/>
      <c r="M754" s="308"/>
      <c r="N754" s="308"/>
      <c r="O754" s="308"/>
      <c r="P754" s="308"/>
      <c r="Q754" s="65">
        <v>0</v>
      </c>
      <c r="R754" s="312"/>
      <c r="S754" s="312"/>
      <c r="T754" s="312"/>
      <c r="U754" s="312"/>
      <c r="V754" s="312"/>
      <c r="W754" s="312"/>
      <c r="X754" s="312"/>
      <c r="Y754" s="312"/>
      <c r="Z754" s="312"/>
      <c r="AA754" s="312"/>
      <c r="AB754" s="312"/>
      <c r="AC754" s="312"/>
      <c r="AD754" s="312"/>
      <c r="AE754" s="312"/>
      <c r="AF754" s="65">
        <v>0</v>
      </c>
      <c r="AG754" s="312"/>
      <c r="AH754" s="312"/>
      <c r="AI754" s="312"/>
      <c r="AJ754" s="312"/>
      <c r="AK754" s="312"/>
      <c r="AL754" s="312"/>
      <c r="AM754" s="312"/>
      <c r="AN754" s="312"/>
      <c r="AO754" s="312"/>
      <c r="AP754" s="312"/>
      <c r="AQ754" s="312"/>
      <c r="AR754" s="312"/>
      <c r="AS754" s="312"/>
      <c r="AT754" s="312"/>
    </row>
    <row r="755" spans="1:46" ht="45" customHeight="1" x14ac:dyDescent="0.25">
      <c r="A755" s="308" t="s">
        <v>917</v>
      </c>
      <c r="B755" s="308"/>
      <c r="C755" s="308"/>
      <c r="D755" s="308"/>
      <c r="E755" s="308"/>
      <c r="F755" s="308"/>
      <c r="G755" s="308"/>
      <c r="H755" s="308"/>
      <c r="I755" s="308"/>
      <c r="J755" s="308"/>
      <c r="K755" s="308"/>
      <c r="L755" s="308"/>
      <c r="M755" s="308"/>
      <c r="N755" s="308"/>
      <c r="O755" s="308"/>
      <c r="P755" s="308"/>
      <c r="Q755" s="65">
        <v>0</v>
      </c>
      <c r="R755" s="312"/>
      <c r="S755" s="312"/>
      <c r="T755" s="312"/>
      <c r="U755" s="312"/>
      <c r="V755" s="312"/>
      <c r="W755" s="312"/>
      <c r="X755" s="312"/>
      <c r="Y755" s="312"/>
      <c r="Z755" s="312"/>
      <c r="AA755" s="312"/>
      <c r="AB755" s="312"/>
      <c r="AC755" s="312"/>
      <c r="AD755" s="312"/>
      <c r="AE755" s="312"/>
      <c r="AF755" s="65">
        <v>0</v>
      </c>
      <c r="AG755" s="312"/>
      <c r="AH755" s="312"/>
      <c r="AI755" s="312"/>
      <c r="AJ755" s="312"/>
      <c r="AK755" s="312"/>
      <c r="AL755" s="312"/>
      <c r="AM755" s="312"/>
      <c r="AN755" s="312"/>
      <c r="AO755" s="312"/>
      <c r="AP755" s="312"/>
      <c r="AQ755" s="312"/>
      <c r="AR755" s="312"/>
      <c r="AS755" s="312"/>
      <c r="AT755" s="312"/>
    </row>
    <row r="756" spans="1:46" ht="45" customHeight="1" x14ac:dyDescent="0.25">
      <c r="A756" s="308" t="s">
        <v>918</v>
      </c>
      <c r="B756" s="308"/>
      <c r="C756" s="308"/>
      <c r="D756" s="308"/>
      <c r="E756" s="308"/>
      <c r="F756" s="308"/>
      <c r="G756" s="308"/>
      <c r="H756" s="308"/>
      <c r="I756" s="308"/>
      <c r="J756" s="308"/>
      <c r="K756" s="308"/>
      <c r="L756" s="308"/>
      <c r="M756" s="308"/>
      <c r="N756" s="308"/>
      <c r="O756" s="308"/>
      <c r="P756" s="308"/>
      <c r="Q756" s="65">
        <v>0</v>
      </c>
      <c r="R756" s="312"/>
      <c r="S756" s="312"/>
      <c r="T756" s="312"/>
      <c r="U756" s="312"/>
      <c r="V756" s="312"/>
      <c r="W756" s="312"/>
      <c r="X756" s="312"/>
      <c r="Y756" s="312"/>
      <c r="Z756" s="312"/>
      <c r="AA756" s="312"/>
      <c r="AB756" s="312"/>
      <c r="AC756" s="312"/>
      <c r="AD756" s="312"/>
      <c r="AE756" s="312"/>
      <c r="AF756" s="65">
        <v>0</v>
      </c>
      <c r="AG756" s="312"/>
      <c r="AH756" s="312"/>
      <c r="AI756" s="312"/>
      <c r="AJ756" s="312"/>
      <c r="AK756" s="312"/>
      <c r="AL756" s="312"/>
      <c r="AM756" s="312"/>
      <c r="AN756" s="312"/>
      <c r="AO756" s="312"/>
      <c r="AP756" s="312"/>
      <c r="AQ756" s="312"/>
      <c r="AR756" s="312"/>
      <c r="AS756" s="312"/>
      <c r="AT756" s="312"/>
    </row>
    <row r="757" spans="1:46" ht="45" customHeight="1" x14ac:dyDescent="0.25">
      <c r="A757" s="308" t="s">
        <v>919</v>
      </c>
      <c r="B757" s="308"/>
      <c r="C757" s="308"/>
      <c r="D757" s="308"/>
      <c r="E757" s="308"/>
      <c r="F757" s="308"/>
      <c r="G757" s="308"/>
      <c r="H757" s="308"/>
      <c r="I757" s="308"/>
      <c r="J757" s="308"/>
      <c r="K757" s="308"/>
      <c r="L757" s="308"/>
      <c r="M757" s="308"/>
      <c r="N757" s="308"/>
      <c r="O757" s="308"/>
      <c r="P757" s="308"/>
      <c r="Q757" s="65">
        <v>0</v>
      </c>
      <c r="R757" s="312"/>
      <c r="S757" s="312"/>
      <c r="T757" s="312"/>
      <c r="U757" s="312"/>
      <c r="V757" s="312"/>
      <c r="W757" s="312"/>
      <c r="X757" s="312"/>
      <c r="Y757" s="312"/>
      <c r="Z757" s="312"/>
      <c r="AA757" s="312"/>
      <c r="AB757" s="312"/>
      <c r="AC757" s="312"/>
      <c r="AD757" s="312"/>
      <c r="AE757" s="312"/>
      <c r="AF757" s="65">
        <v>0</v>
      </c>
      <c r="AG757" s="312"/>
      <c r="AH757" s="312"/>
      <c r="AI757" s="312"/>
      <c r="AJ757" s="312"/>
      <c r="AK757" s="312"/>
      <c r="AL757" s="312"/>
      <c r="AM757" s="312"/>
      <c r="AN757" s="312"/>
      <c r="AO757" s="312"/>
      <c r="AP757" s="312"/>
      <c r="AQ757" s="312"/>
      <c r="AR757" s="312"/>
      <c r="AS757" s="312"/>
      <c r="AT757" s="312"/>
    </row>
    <row r="758" spans="1:46" ht="45" customHeight="1" x14ac:dyDescent="0.25">
      <c r="A758" s="308" t="s">
        <v>920</v>
      </c>
      <c r="B758" s="308"/>
      <c r="C758" s="308"/>
      <c r="D758" s="308"/>
      <c r="E758" s="308"/>
      <c r="F758" s="308"/>
      <c r="G758" s="308"/>
      <c r="H758" s="308"/>
      <c r="I758" s="308"/>
      <c r="J758" s="308"/>
      <c r="K758" s="308"/>
      <c r="L758" s="308"/>
      <c r="M758" s="308"/>
      <c r="N758" s="308"/>
      <c r="O758" s="308"/>
      <c r="P758" s="308"/>
      <c r="Q758" s="65">
        <v>0</v>
      </c>
      <c r="R758" s="309"/>
      <c r="S758" s="309"/>
      <c r="T758" s="309"/>
      <c r="U758" s="309"/>
      <c r="V758" s="309"/>
      <c r="W758" s="309"/>
      <c r="X758" s="309"/>
      <c r="Y758" s="309"/>
      <c r="Z758" s="309"/>
      <c r="AA758" s="309"/>
      <c r="AB758" s="309"/>
      <c r="AC758" s="309"/>
      <c r="AD758" s="309"/>
      <c r="AE758" s="309"/>
      <c r="AF758" s="65">
        <v>0</v>
      </c>
      <c r="AG758" s="309"/>
      <c r="AH758" s="309"/>
      <c r="AI758" s="309"/>
      <c r="AJ758" s="309"/>
      <c r="AK758" s="309"/>
      <c r="AL758" s="309"/>
      <c r="AM758" s="309"/>
      <c r="AN758" s="309"/>
      <c r="AO758" s="309"/>
      <c r="AP758" s="309"/>
      <c r="AQ758" s="309"/>
      <c r="AR758" s="309"/>
      <c r="AS758" s="309"/>
      <c r="AT758" s="309"/>
    </row>
    <row r="759" spans="1:46" ht="45" customHeight="1" x14ac:dyDescent="0.25">
      <c r="A759" s="308" t="s">
        <v>921</v>
      </c>
      <c r="B759" s="308"/>
      <c r="C759" s="308"/>
      <c r="D759" s="308"/>
      <c r="E759" s="308"/>
      <c r="F759" s="308"/>
      <c r="G759" s="308"/>
      <c r="H759" s="308"/>
      <c r="I759" s="308"/>
      <c r="J759" s="308"/>
      <c r="K759" s="308"/>
      <c r="L759" s="308"/>
      <c r="M759" s="308"/>
      <c r="N759" s="308"/>
      <c r="O759" s="308"/>
      <c r="P759" s="308"/>
      <c r="Q759" s="65">
        <v>0</v>
      </c>
      <c r="R759" s="309"/>
      <c r="S759" s="309"/>
      <c r="T759" s="309"/>
      <c r="U759" s="309"/>
      <c r="V759" s="309"/>
      <c r="W759" s="309"/>
      <c r="X759" s="309"/>
      <c r="Y759" s="309"/>
      <c r="Z759" s="309"/>
      <c r="AA759" s="309"/>
      <c r="AB759" s="309"/>
      <c r="AC759" s="309"/>
      <c r="AD759" s="309"/>
      <c r="AE759" s="309"/>
      <c r="AF759" s="65">
        <v>0</v>
      </c>
      <c r="AG759" s="309"/>
      <c r="AH759" s="309"/>
      <c r="AI759" s="309"/>
      <c r="AJ759" s="309"/>
      <c r="AK759" s="309"/>
      <c r="AL759" s="309"/>
      <c r="AM759" s="309"/>
      <c r="AN759" s="309"/>
      <c r="AO759" s="309"/>
      <c r="AP759" s="309"/>
      <c r="AQ759" s="309"/>
      <c r="AR759" s="309"/>
      <c r="AS759" s="309"/>
      <c r="AT759" s="309"/>
    </row>
    <row r="760" spans="1:46" ht="45" customHeight="1" x14ac:dyDescent="0.25">
      <c r="A760" s="308" t="s">
        <v>922</v>
      </c>
      <c r="B760" s="308"/>
      <c r="C760" s="308"/>
      <c r="D760" s="308"/>
      <c r="E760" s="308"/>
      <c r="F760" s="308"/>
      <c r="G760" s="308"/>
      <c r="H760" s="308"/>
      <c r="I760" s="308"/>
      <c r="J760" s="308"/>
      <c r="K760" s="308"/>
      <c r="L760" s="308"/>
      <c r="M760" s="308"/>
      <c r="N760" s="308"/>
      <c r="O760" s="308"/>
      <c r="P760" s="308"/>
      <c r="Q760" s="65">
        <v>0</v>
      </c>
      <c r="R760" s="312"/>
      <c r="S760" s="312"/>
      <c r="T760" s="312"/>
      <c r="U760" s="312"/>
      <c r="V760" s="312"/>
      <c r="W760" s="312"/>
      <c r="X760" s="312"/>
      <c r="Y760" s="312"/>
      <c r="Z760" s="312"/>
      <c r="AA760" s="312"/>
      <c r="AB760" s="312"/>
      <c r="AC760" s="312"/>
      <c r="AD760" s="312"/>
      <c r="AE760" s="312"/>
      <c r="AF760" s="65">
        <v>0</v>
      </c>
      <c r="AG760" s="312"/>
      <c r="AH760" s="312"/>
      <c r="AI760" s="312"/>
      <c r="AJ760" s="312"/>
      <c r="AK760" s="312"/>
      <c r="AL760" s="312"/>
      <c r="AM760" s="312"/>
      <c r="AN760" s="312"/>
      <c r="AO760" s="312"/>
      <c r="AP760" s="312"/>
      <c r="AQ760" s="312"/>
      <c r="AR760" s="312"/>
      <c r="AS760" s="312"/>
      <c r="AT760" s="312"/>
    </row>
    <row r="761" spans="1:46" ht="45" customHeight="1" x14ac:dyDescent="0.25">
      <c r="A761" s="308" t="s">
        <v>923</v>
      </c>
      <c r="B761" s="308"/>
      <c r="C761" s="308"/>
      <c r="D761" s="308"/>
      <c r="E761" s="308"/>
      <c r="F761" s="308"/>
      <c r="G761" s="308"/>
      <c r="H761" s="308"/>
      <c r="I761" s="308"/>
      <c r="J761" s="308"/>
      <c r="K761" s="308"/>
      <c r="L761" s="308"/>
      <c r="M761" s="308"/>
      <c r="N761" s="308"/>
      <c r="O761" s="308"/>
      <c r="P761" s="308"/>
      <c r="Q761" s="65">
        <v>0</v>
      </c>
      <c r="R761" s="312"/>
      <c r="S761" s="312"/>
      <c r="T761" s="312"/>
      <c r="U761" s="312"/>
      <c r="V761" s="312"/>
      <c r="W761" s="312"/>
      <c r="X761" s="312"/>
      <c r="Y761" s="312"/>
      <c r="Z761" s="312"/>
      <c r="AA761" s="312"/>
      <c r="AB761" s="312"/>
      <c r="AC761" s="312"/>
      <c r="AD761" s="312"/>
      <c r="AE761" s="312"/>
      <c r="AF761" s="65">
        <v>0</v>
      </c>
      <c r="AG761" s="312"/>
      <c r="AH761" s="312"/>
      <c r="AI761" s="312"/>
      <c r="AJ761" s="312"/>
      <c r="AK761" s="312"/>
      <c r="AL761" s="312"/>
      <c r="AM761" s="312"/>
      <c r="AN761" s="312"/>
      <c r="AO761" s="312"/>
      <c r="AP761" s="312"/>
      <c r="AQ761" s="312"/>
      <c r="AR761" s="312"/>
      <c r="AS761" s="312"/>
      <c r="AT761" s="312"/>
    </row>
    <row r="762" spans="1:46" ht="45" customHeight="1" x14ac:dyDescent="0.25">
      <c r="A762" s="308" t="s">
        <v>924</v>
      </c>
      <c r="B762" s="308"/>
      <c r="C762" s="308"/>
      <c r="D762" s="308"/>
      <c r="E762" s="308"/>
      <c r="F762" s="308"/>
      <c r="G762" s="308"/>
      <c r="H762" s="308"/>
      <c r="I762" s="308"/>
      <c r="J762" s="308"/>
      <c r="K762" s="308"/>
      <c r="L762" s="308"/>
      <c r="M762" s="308"/>
      <c r="N762" s="308"/>
      <c r="O762" s="308"/>
      <c r="P762" s="308"/>
      <c r="Q762" s="65">
        <v>0</v>
      </c>
      <c r="R762" s="312"/>
      <c r="S762" s="312"/>
      <c r="T762" s="312"/>
      <c r="U762" s="312"/>
      <c r="V762" s="312"/>
      <c r="W762" s="312"/>
      <c r="X762" s="312"/>
      <c r="Y762" s="312"/>
      <c r="Z762" s="312"/>
      <c r="AA762" s="312"/>
      <c r="AB762" s="312"/>
      <c r="AC762" s="312"/>
      <c r="AD762" s="312"/>
      <c r="AE762" s="312"/>
      <c r="AF762" s="65">
        <v>0</v>
      </c>
      <c r="AG762" s="312"/>
      <c r="AH762" s="312"/>
      <c r="AI762" s="312"/>
      <c r="AJ762" s="312"/>
      <c r="AK762" s="312"/>
      <c r="AL762" s="312"/>
      <c r="AM762" s="312"/>
      <c r="AN762" s="312"/>
      <c r="AO762" s="312"/>
      <c r="AP762" s="312"/>
      <c r="AQ762" s="312"/>
      <c r="AR762" s="312"/>
      <c r="AS762" s="312"/>
      <c r="AT762" s="312"/>
    </row>
    <row r="763" spans="1:46" ht="45" customHeight="1" x14ac:dyDescent="0.25">
      <c r="A763" s="308" t="s">
        <v>925</v>
      </c>
      <c r="B763" s="308"/>
      <c r="C763" s="308"/>
      <c r="D763" s="308"/>
      <c r="E763" s="308"/>
      <c r="F763" s="308"/>
      <c r="G763" s="308"/>
      <c r="H763" s="308"/>
      <c r="I763" s="308"/>
      <c r="J763" s="308"/>
      <c r="K763" s="308"/>
      <c r="L763" s="308"/>
      <c r="M763" s="308"/>
      <c r="N763" s="308"/>
      <c r="O763" s="308"/>
      <c r="P763" s="308"/>
      <c r="Q763" s="65">
        <v>0</v>
      </c>
      <c r="R763" s="309"/>
      <c r="S763" s="309"/>
      <c r="T763" s="309"/>
      <c r="U763" s="309"/>
      <c r="V763" s="309"/>
      <c r="W763" s="309"/>
      <c r="X763" s="309"/>
      <c r="Y763" s="309"/>
      <c r="Z763" s="309"/>
      <c r="AA763" s="309"/>
      <c r="AB763" s="309"/>
      <c r="AC763" s="309"/>
      <c r="AD763" s="309"/>
      <c r="AE763" s="309"/>
      <c r="AF763" s="65">
        <v>0</v>
      </c>
      <c r="AG763" s="309"/>
      <c r="AH763" s="309"/>
      <c r="AI763" s="309"/>
      <c r="AJ763" s="309"/>
      <c r="AK763" s="309"/>
      <c r="AL763" s="309"/>
      <c r="AM763" s="309"/>
      <c r="AN763" s="309"/>
      <c r="AO763" s="309"/>
      <c r="AP763" s="309"/>
      <c r="AQ763" s="309"/>
      <c r="AR763" s="309"/>
      <c r="AS763" s="309"/>
      <c r="AT763" s="309"/>
    </row>
    <row r="764" spans="1:46" ht="45" customHeight="1" x14ac:dyDescent="0.25">
      <c r="A764" s="308" t="s">
        <v>926</v>
      </c>
      <c r="B764" s="308"/>
      <c r="C764" s="308"/>
      <c r="D764" s="308"/>
      <c r="E764" s="308"/>
      <c r="F764" s="308"/>
      <c r="G764" s="308"/>
      <c r="H764" s="308"/>
      <c r="I764" s="308"/>
      <c r="J764" s="308"/>
      <c r="K764" s="308"/>
      <c r="L764" s="308"/>
      <c r="M764" s="308"/>
      <c r="N764" s="308"/>
      <c r="O764" s="308"/>
      <c r="P764" s="308"/>
      <c r="Q764" s="65">
        <v>0</v>
      </c>
      <c r="R764" s="312"/>
      <c r="S764" s="312"/>
      <c r="T764" s="312"/>
      <c r="U764" s="312"/>
      <c r="V764" s="312"/>
      <c r="W764" s="312"/>
      <c r="X764" s="312"/>
      <c r="Y764" s="312"/>
      <c r="Z764" s="312"/>
      <c r="AA764" s="312"/>
      <c r="AB764" s="312"/>
      <c r="AC764" s="312"/>
      <c r="AD764" s="312"/>
      <c r="AE764" s="312"/>
      <c r="AF764" s="65">
        <v>0</v>
      </c>
      <c r="AG764" s="312"/>
      <c r="AH764" s="312"/>
      <c r="AI764" s="312"/>
      <c r="AJ764" s="312"/>
      <c r="AK764" s="312"/>
      <c r="AL764" s="312"/>
      <c r="AM764" s="312"/>
      <c r="AN764" s="312"/>
      <c r="AO764" s="312"/>
      <c r="AP764" s="312"/>
      <c r="AQ764" s="312"/>
      <c r="AR764" s="312"/>
      <c r="AS764" s="312"/>
      <c r="AT764" s="312"/>
    </row>
    <row r="765" spans="1:46" ht="96.65" customHeight="1" x14ac:dyDescent="0.25">
      <c r="A765" s="308" t="s">
        <v>927</v>
      </c>
      <c r="B765" s="308"/>
      <c r="C765" s="308"/>
      <c r="D765" s="308"/>
      <c r="E765" s="308"/>
      <c r="F765" s="308"/>
      <c r="G765" s="308"/>
      <c r="H765" s="308"/>
      <c r="I765" s="308"/>
      <c r="J765" s="308"/>
      <c r="K765" s="308"/>
      <c r="L765" s="308"/>
      <c r="M765" s="308"/>
      <c r="N765" s="308"/>
      <c r="O765" s="308"/>
      <c r="P765" s="308"/>
      <c r="Q765" s="65">
        <v>0</v>
      </c>
      <c r="R765" s="312"/>
      <c r="S765" s="312"/>
      <c r="T765" s="312"/>
      <c r="U765" s="312"/>
      <c r="V765" s="312"/>
      <c r="W765" s="312"/>
      <c r="X765" s="312"/>
      <c r="Y765" s="312"/>
      <c r="Z765" s="312"/>
      <c r="AA765" s="312"/>
      <c r="AB765" s="312"/>
      <c r="AC765" s="312"/>
      <c r="AD765" s="312"/>
      <c r="AE765" s="312"/>
      <c r="AF765" s="65">
        <v>0</v>
      </c>
      <c r="AG765" s="312"/>
      <c r="AH765" s="312"/>
      <c r="AI765" s="312"/>
      <c r="AJ765" s="312"/>
      <c r="AK765" s="312"/>
      <c r="AL765" s="312"/>
      <c r="AM765" s="312"/>
      <c r="AN765" s="312"/>
      <c r="AO765" s="312"/>
      <c r="AP765" s="312"/>
      <c r="AQ765" s="312"/>
      <c r="AR765" s="312"/>
      <c r="AS765" s="312"/>
      <c r="AT765" s="312"/>
    </row>
    <row r="766" spans="1:46" ht="45" customHeight="1" x14ac:dyDescent="0.25">
      <c r="A766" s="308" t="s">
        <v>928</v>
      </c>
      <c r="B766" s="308"/>
      <c r="C766" s="308"/>
      <c r="D766" s="308"/>
      <c r="E766" s="308"/>
      <c r="F766" s="308"/>
      <c r="G766" s="308"/>
      <c r="H766" s="308"/>
      <c r="I766" s="308"/>
      <c r="J766" s="308"/>
      <c r="K766" s="308"/>
      <c r="L766" s="308"/>
      <c r="M766" s="308"/>
      <c r="N766" s="308"/>
      <c r="O766" s="308"/>
      <c r="P766" s="308"/>
      <c r="Q766" s="65">
        <v>0</v>
      </c>
      <c r="R766" s="312"/>
      <c r="S766" s="312"/>
      <c r="T766" s="312"/>
      <c r="U766" s="312"/>
      <c r="V766" s="312"/>
      <c r="W766" s="312"/>
      <c r="X766" s="312"/>
      <c r="Y766" s="312"/>
      <c r="Z766" s="312"/>
      <c r="AA766" s="312"/>
      <c r="AB766" s="312"/>
      <c r="AC766" s="312"/>
      <c r="AD766" s="312"/>
      <c r="AE766" s="312"/>
      <c r="AF766" s="65">
        <v>0</v>
      </c>
      <c r="AG766" s="312"/>
      <c r="AH766" s="312"/>
      <c r="AI766" s="312"/>
      <c r="AJ766" s="312"/>
      <c r="AK766" s="312"/>
      <c r="AL766" s="312"/>
      <c r="AM766" s="312"/>
      <c r="AN766" s="312"/>
      <c r="AO766" s="312"/>
      <c r="AP766" s="312"/>
      <c r="AQ766" s="312"/>
      <c r="AR766" s="312"/>
      <c r="AS766" s="312"/>
      <c r="AT766" s="312"/>
    </row>
    <row r="767" spans="1:46" ht="45" customHeight="1" x14ac:dyDescent="0.25">
      <c r="A767" s="308" t="s">
        <v>929</v>
      </c>
      <c r="B767" s="308"/>
      <c r="C767" s="308"/>
      <c r="D767" s="308"/>
      <c r="E767" s="308"/>
      <c r="F767" s="308"/>
      <c r="G767" s="308"/>
      <c r="H767" s="308"/>
      <c r="I767" s="308"/>
      <c r="J767" s="308"/>
      <c r="K767" s="308"/>
      <c r="L767" s="308"/>
      <c r="M767" s="308"/>
      <c r="N767" s="308"/>
      <c r="O767" s="308"/>
      <c r="P767" s="308"/>
      <c r="Q767" s="65">
        <v>0</v>
      </c>
      <c r="R767" s="312"/>
      <c r="S767" s="312"/>
      <c r="T767" s="312"/>
      <c r="U767" s="312"/>
      <c r="V767" s="312"/>
      <c r="W767" s="312"/>
      <c r="X767" s="312"/>
      <c r="Y767" s="312"/>
      <c r="Z767" s="312"/>
      <c r="AA767" s="312"/>
      <c r="AB767" s="312"/>
      <c r="AC767" s="312"/>
      <c r="AD767" s="312"/>
      <c r="AE767" s="312"/>
      <c r="AF767" s="65">
        <v>0</v>
      </c>
      <c r="AG767" s="312"/>
      <c r="AH767" s="312"/>
      <c r="AI767" s="312"/>
      <c r="AJ767" s="312"/>
      <c r="AK767" s="312"/>
      <c r="AL767" s="312"/>
      <c r="AM767" s="312"/>
      <c r="AN767" s="312"/>
      <c r="AO767" s="312"/>
      <c r="AP767" s="312"/>
      <c r="AQ767" s="312"/>
      <c r="AR767" s="312"/>
      <c r="AS767" s="312"/>
      <c r="AT767" s="312"/>
    </row>
    <row r="768" spans="1:46" ht="45" customHeight="1" x14ac:dyDescent="0.25">
      <c r="A768" s="308" t="s">
        <v>930</v>
      </c>
      <c r="B768" s="308"/>
      <c r="C768" s="308"/>
      <c r="D768" s="308"/>
      <c r="E768" s="308"/>
      <c r="F768" s="308"/>
      <c r="G768" s="308"/>
      <c r="H768" s="308"/>
      <c r="I768" s="308"/>
      <c r="J768" s="308"/>
      <c r="K768" s="308"/>
      <c r="L768" s="308"/>
      <c r="M768" s="308"/>
      <c r="N768" s="308"/>
      <c r="O768" s="308"/>
      <c r="P768" s="308"/>
      <c r="Q768" s="65">
        <v>0</v>
      </c>
      <c r="R768" s="309"/>
      <c r="S768" s="309"/>
      <c r="T768" s="309"/>
      <c r="U768" s="309"/>
      <c r="V768" s="309"/>
      <c r="W768" s="309"/>
      <c r="X768" s="309"/>
      <c r="Y768" s="309"/>
      <c r="Z768" s="309"/>
      <c r="AA768" s="309"/>
      <c r="AB768" s="309"/>
      <c r="AC768" s="309"/>
      <c r="AD768" s="309"/>
      <c r="AE768" s="309"/>
      <c r="AF768" s="65">
        <v>0</v>
      </c>
      <c r="AG768" s="309"/>
      <c r="AH768" s="309"/>
      <c r="AI768" s="309"/>
      <c r="AJ768" s="309"/>
      <c r="AK768" s="309"/>
      <c r="AL768" s="309"/>
      <c r="AM768" s="309"/>
      <c r="AN768" s="309"/>
      <c r="AO768" s="309"/>
      <c r="AP768" s="309"/>
      <c r="AQ768" s="309"/>
      <c r="AR768" s="309"/>
      <c r="AS768" s="309"/>
      <c r="AT768" s="309"/>
    </row>
    <row r="769" spans="1:46" ht="45" customHeight="1" x14ac:dyDescent="0.25">
      <c r="A769" s="308" t="s">
        <v>931</v>
      </c>
      <c r="B769" s="308"/>
      <c r="C769" s="308"/>
      <c r="D769" s="308"/>
      <c r="E769" s="308"/>
      <c r="F769" s="308"/>
      <c r="G769" s="308"/>
      <c r="H769" s="308"/>
      <c r="I769" s="308"/>
      <c r="J769" s="308"/>
      <c r="K769" s="308"/>
      <c r="L769" s="308"/>
      <c r="M769" s="308"/>
      <c r="N769" s="308"/>
      <c r="O769" s="308"/>
      <c r="P769" s="308"/>
      <c r="Q769" s="65">
        <v>0</v>
      </c>
      <c r="R769" s="309"/>
      <c r="S769" s="309"/>
      <c r="T769" s="309"/>
      <c r="U769" s="309"/>
      <c r="V769" s="309"/>
      <c r="W769" s="309"/>
      <c r="X769" s="309"/>
      <c r="Y769" s="309"/>
      <c r="Z769" s="309"/>
      <c r="AA769" s="309"/>
      <c r="AB769" s="309"/>
      <c r="AC769" s="309"/>
      <c r="AD769" s="309"/>
      <c r="AE769" s="309"/>
      <c r="AF769" s="65">
        <v>0</v>
      </c>
      <c r="AG769" s="309"/>
      <c r="AH769" s="309"/>
      <c r="AI769" s="309"/>
      <c r="AJ769" s="309"/>
      <c r="AK769" s="309"/>
      <c r="AL769" s="309"/>
      <c r="AM769" s="309"/>
      <c r="AN769" s="309"/>
      <c r="AO769" s="309"/>
      <c r="AP769" s="309"/>
      <c r="AQ769" s="309"/>
      <c r="AR769" s="309"/>
      <c r="AS769" s="309"/>
      <c r="AT769" s="309"/>
    </row>
    <row r="770" spans="1:46" ht="45" customHeight="1" x14ac:dyDescent="0.25">
      <c r="A770" s="308" t="s">
        <v>932</v>
      </c>
      <c r="B770" s="308"/>
      <c r="C770" s="308"/>
      <c r="D770" s="308"/>
      <c r="E770" s="308"/>
      <c r="F770" s="308"/>
      <c r="G770" s="308"/>
      <c r="H770" s="308"/>
      <c r="I770" s="308"/>
      <c r="J770" s="308"/>
      <c r="K770" s="308"/>
      <c r="L770" s="308"/>
      <c r="M770" s="308"/>
      <c r="N770" s="308"/>
      <c r="O770" s="308"/>
      <c r="P770" s="308"/>
      <c r="Q770" s="65">
        <v>0</v>
      </c>
      <c r="R770" s="309"/>
      <c r="S770" s="309"/>
      <c r="T770" s="309"/>
      <c r="U770" s="309"/>
      <c r="V770" s="309"/>
      <c r="W770" s="309"/>
      <c r="X770" s="309"/>
      <c r="Y770" s="309"/>
      <c r="Z770" s="309"/>
      <c r="AA770" s="309"/>
      <c r="AB770" s="309"/>
      <c r="AC770" s="309"/>
      <c r="AD770" s="309"/>
      <c r="AE770" s="309"/>
      <c r="AF770" s="65">
        <v>0</v>
      </c>
      <c r="AG770" s="309"/>
      <c r="AH770" s="309"/>
      <c r="AI770" s="309"/>
      <c r="AJ770" s="309"/>
      <c r="AK770" s="309"/>
      <c r="AL770" s="309"/>
      <c r="AM770" s="309"/>
      <c r="AN770" s="309"/>
      <c r="AO770" s="309"/>
      <c r="AP770" s="309"/>
      <c r="AQ770" s="309"/>
      <c r="AR770" s="309"/>
      <c r="AS770" s="309"/>
      <c r="AT770" s="309"/>
    </row>
    <row r="771" spans="1:46" ht="45" customHeight="1" x14ac:dyDescent="0.25">
      <c r="A771" s="308" t="s">
        <v>933</v>
      </c>
      <c r="B771" s="308"/>
      <c r="C771" s="308"/>
      <c r="D771" s="308"/>
      <c r="E771" s="308"/>
      <c r="F771" s="308"/>
      <c r="G771" s="308"/>
      <c r="H771" s="308"/>
      <c r="I771" s="308"/>
      <c r="J771" s="308"/>
      <c r="K771" s="308"/>
      <c r="L771" s="308"/>
      <c r="M771" s="308"/>
      <c r="N771" s="308"/>
      <c r="O771" s="308"/>
      <c r="P771" s="308"/>
      <c r="Q771" s="65">
        <v>0</v>
      </c>
      <c r="R771" s="312"/>
      <c r="S771" s="312"/>
      <c r="T771" s="312"/>
      <c r="U771" s="312"/>
      <c r="V771" s="312"/>
      <c r="W771" s="312"/>
      <c r="X771" s="312"/>
      <c r="Y771" s="312"/>
      <c r="Z771" s="312"/>
      <c r="AA771" s="312"/>
      <c r="AB771" s="312"/>
      <c r="AC771" s="312"/>
      <c r="AD771" s="312"/>
      <c r="AE771" s="312"/>
      <c r="AF771" s="65">
        <v>0</v>
      </c>
      <c r="AG771" s="312"/>
      <c r="AH771" s="312"/>
      <c r="AI771" s="312"/>
      <c r="AJ771" s="312"/>
      <c r="AK771" s="312"/>
      <c r="AL771" s="312"/>
      <c r="AM771" s="312"/>
      <c r="AN771" s="312"/>
      <c r="AO771" s="312"/>
      <c r="AP771" s="312"/>
      <c r="AQ771" s="312"/>
      <c r="AR771" s="312"/>
      <c r="AS771" s="312"/>
      <c r="AT771" s="312"/>
    </row>
    <row r="772" spans="1:46" ht="79.400000000000006" customHeight="1" x14ac:dyDescent="0.25">
      <c r="A772" s="308" t="s">
        <v>934</v>
      </c>
      <c r="B772" s="308"/>
      <c r="C772" s="308"/>
      <c r="D772" s="308"/>
      <c r="E772" s="308"/>
      <c r="F772" s="308"/>
      <c r="G772" s="308"/>
      <c r="H772" s="308"/>
      <c r="I772" s="308"/>
      <c r="J772" s="308"/>
      <c r="K772" s="308"/>
      <c r="L772" s="308"/>
      <c r="M772" s="308"/>
      <c r="N772" s="308"/>
      <c r="O772" s="308"/>
      <c r="P772" s="308"/>
      <c r="Q772" s="65">
        <v>0</v>
      </c>
      <c r="R772" s="312"/>
      <c r="S772" s="312"/>
      <c r="T772" s="312"/>
      <c r="U772" s="312"/>
      <c r="V772" s="312"/>
      <c r="W772" s="312"/>
      <c r="X772" s="312"/>
      <c r="Y772" s="312"/>
      <c r="Z772" s="312"/>
      <c r="AA772" s="312"/>
      <c r="AB772" s="312"/>
      <c r="AC772" s="312"/>
      <c r="AD772" s="312"/>
      <c r="AE772" s="312"/>
      <c r="AF772" s="65">
        <v>0</v>
      </c>
      <c r="AG772" s="312"/>
      <c r="AH772" s="312"/>
      <c r="AI772" s="312"/>
      <c r="AJ772" s="312"/>
      <c r="AK772" s="312"/>
      <c r="AL772" s="312"/>
      <c r="AM772" s="312"/>
      <c r="AN772" s="312"/>
      <c r="AO772" s="312"/>
      <c r="AP772" s="312"/>
      <c r="AQ772" s="312"/>
      <c r="AR772" s="312"/>
      <c r="AS772" s="312"/>
      <c r="AT772" s="312"/>
    </row>
    <row r="773" spans="1:46" ht="45" customHeight="1" x14ac:dyDescent="0.25">
      <c r="A773" s="308" t="s">
        <v>935</v>
      </c>
      <c r="B773" s="308"/>
      <c r="C773" s="308"/>
      <c r="D773" s="308"/>
      <c r="E773" s="308"/>
      <c r="F773" s="308"/>
      <c r="G773" s="308"/>
      <c r="H773" s="308"/>
      <c r="I773" s="308"/>
      <c r="J773" s="308"/>
      <c r="K773" s="308"/>
      <c r="L773" s="308"/>
      <c r="M773" s="308"/>
      <c r="N773" s="308"/>
      <c r="O773" s="308"/>
      <c r="P773" s="308"/>
      <c r="Q773" s="65">
        <v>0</v>
      </c>
      <c r="R773" s="312"/>
      <c r="S773" s="312"/>
      <c r="T773" s="312"/>
      <c r="U773" s="312"/>
      <c r="V773" s="312"/>
      <c r="W773" s="312"/>
      <c r="X773" s="312"/>
      <c r="Y773" s="312"/>
      <c r="Z773" s="312"/>
      <c r="AA773" s="312"/>
      <c r="AB773" s="312"/>
      <c r="AC773" s="312"/>
      <c r="AD773" s="312"/>
      <c r="AE773" s="312"/>
      <c r="AF773" s="65">
        <v>0</v>
      </c>
      <c r="AG773" s="312"/>
      <c r="AH773" s="312"/>
      <c r="AI773" s="312"/>
      <c r="AJ773" s="312"/>
      <c r="AK773" s="312"/>
      <c r="AL773" s="312"/>
      <c r="AM773" s="312"/>
      <c r="AN773" s="312"/>
      <c r="AO773" s="312"/>
      <c r="AP773" s="312"/>
      <c r="AQ773" s="312"/>
      <c r="AR773" s="312"/>
      <c r="AS773" s="312"/>
      <c r="AT773" s="312"/>
    </row>
    <row r="774" spans="1:46" ht="45" customHeight="1" x14ac:dyDescent="0.25">
      <c r="A774" s="308" t="s">
        <v>936</v>
      </c>
      <c r="B774" s="308"/>
      <c r="C774" s="308"/>
      <c r="D774" s="308"/>
      <c r="E774" s="308"/>
      <c r="F774" s="308"/>
      <c r="G774" s="308"/>
      <c r="H774" s="308"/>
      <c r="I774" s="308"/>
      <c r="J774" s="308"/>
      <c r="K774" s="308"/>
      <c r="L774" s="308"/>
      <c r="M774" s="308"/>
      <c r="N774" s="308"/>
      <c r="O774" s="308"/>
      <c r="P774" s="308"/>
      <c r="Q774" s="65">
        <v>0</v>
      </c>
      <c r="R774" s="312"/>
      <c r="S774" s="312"/>
      <c r="T774" s="312"/>
      <c r="U774" s="312"/>
      <c r="V774" s="312"/>
      <c r="W774" s="312"/>
      <c r="X774" s="312"/>
      <c r="Y774" s="312"/>
      <c r="Z774" s="312"/>
      <c r="AA774" s="312"/>
      <c r="AB774" s="312"/>
      <c r="AC774" s="312"/>
      <c r="AD774" s="312"/>
      <c r="AE774" s="312"/>
      <c r="AF774" s="65">
        <v>0</v>
      </c>
      <c r="AG774" s="312"/>
      <c r="AH774" s="312"/>
      <c r="AI774" s="312"/>
      <c r="AJ774" s="312"/>
      <c r="AK774" s="312"/>
      <c r="AL774" s="312"/>
      <c r="AM774" s="312"/>
      <c r="AN774" s="312"/>
      <c r="AO774" s="312"/>
      <c r="AP774" s="312"/>
      <c r="AQ774" s="312"/>
      <c r="AR774" s="312"/>
      <c r="AS774" s="312"/>
      <c r="AT774" s="312"/>
    </row>
    <row r="775" spans="1:46" ht="45" customHeight="1" x14ac:dyDescent="0.25">
      <c r="A775" s="308" t="s">
        <v>937</v>
      </c>
      <c r="B775" s="308"/>
      <c r="C775" s="308"/>
      <c r="D775" s="308"/>
      <c r="E775" s="308"/>
      <c r="F775" s="308"/>
      <c r="G775" s="308"/>
      <c r="H775" s="308"/>
      <c r="I775" s="308"/>
      <c r="J775" s="308"/>
      <c r="K775" s="308"/>
      <c r="L775" s="308"/>
      <c r="M775" s="308"/>
      <c r="N775" s="308"/>
      <c r="O775" s="308"/>
      <c r="P775" s="308"/>
      <c r="Q775" s="65">
        <v>0</v>
      </c>
      <c r="R775" s="309"/>
      <c r="S775" s="309"/>
      <c r="T775" s="309"/>
      <c r="U775" s="309"/>
      <c r="V775" s="309"/>
      <c r="W775" s="309"/>
      <c r="X775" s="309"/>
      <c r="Y775" s="309"/>
      <c r="Z775" s="309"/>
      <c r="AA775" s="309"/>
      <c r="AB775" s="309"/>
      <c r="AC775" s="309"/>
      <c r="AD775" s="309"/>
      <c r="AE775" s="309"/>
      <c r="AF775" s="65">
        <v>0</v>
      </c>
      <c r="AG775" s="309"/>
      <c r="AH775" s="309"/>
      <c r="AI775" s="309"/>
      <c r="AJ775" s="309"/>
      <c r="AK775" s="309"/>
      <c r="AL775" s="309"/>
      <c r="AM775" s="309"/>
      <c r="AN775" s="309"/>
      <c r="AO775" s="309"/>
      <c r="AP775" s="309"/>
      <c r="AQ775" s="309"/>
      <c r="AR775" s="309"/>
      <c r="AS775" s="309"/>
      <c r="AT775" s="309"/>
    </row>
    <row r="776" spans="1:46" ht="79.400000000000006" customHeight="1" x14ac:dyDescent="0.25">
      <c r="A776" s="308" t="s">
        <v>938</v>
      </c>
      <c r="B776" s="308"/>
      <c r="C776" s="308"/>
      <c r="D776" s="308"/>
      <c r="E776" s="308"/>
      <c r="F776" s="308"/>
      <c r="G776" s="308"/>
      <c r="H776" s="308"/>
      <c r="I776" s="308"/>
      <c r="J776" s="308"/>
      <c r="K776" s="308"/>
      <c r="L776" s="308"/>
      <c r="M776" s="308"/>
      <c r="N776" s="308"/>
      <c r="O776" s="308"/>
      <c r="P776" s="308"/>
      <c r="Q776" s="65">
        <v>0</v>
      </c>
      <c r="R776" s="309"/>
      <c r="S776" s="309"/>
      <c r="T776" s="309"/>
      <c r="U776" s="309"/>
      <c r="V776" s="309"/>
      <c r="W776" s="309"/>
      <c r="X776" s="309"/>
      <c r="Y776" s="309"/>
      <c r="Z776" s="309"/>
      <c r="AA776" s="309"/>
      <c r="AB776" s="309"/>
      <c r="AC776" s="309"/>
      <c r="AD776" s="309"/>
      <c r="AE776" s="309"/>
      <c r="AF776" s="65">
        <v>0</v>
      </c>
      <c r="AG776" s="309"/>
      <c r="AH776" s="309"/>
      <c r="AI776" s="309"/>
      <c r="AJ776" s="309"/>
      <c r="AK776" s="309"/>
      <c r="AL776" s="309"/>
      <c r="AM776" s="309"/>
      <c r="AN776" s="309"/>
      <c r="AO776" s="309"/>
      <c r="AP776" s="309"/>
      <c r="AQ776" s="309"/>
      <c r="AR776" s="309"/>
      <c r="AS776" s="309"/>
      <c r="AT776" s="309"/>
    </row>
    <row r="777" spans="1:46" ht="45" customHeight="1" x14ac:dyDescent="0.25">
      <c r="A777" s="308" t="s">
        <v>939</v>
      </c>
      <c r="B777" s="308"/>
      <c r="C777" s="308"/>
      <c r="D777" s="308"/>
      <c r="E777" s="308"/>
      <c r="F777" s="308"/>
      <c r="G777" s="308"/>
      <c r="H777" s="308"/>
      <c r="I777" s="308"/>
      <c r="J777" s="308"/>
      <c r="K777" s="308"/>
      <c r="L777" s="308"/>
      <c r="M777" s="308"/>
      <c r="N777" s="308"/>
      <c r="O777" s="308"/>
      <c r="P777" s="308"/>
      <c r="Q777" s="65">
        <v>0</v>
      </c>
      <c r="R777" s="312"/>
      <c r="S777" s="312"/>
      <c r="T777" s="312"/>
      <c r="U777" s="312"/>
      <c r="V777" s="312"/>
      <c r="W777" s="312"/>
      <c r="X777" s="312"/>
      <c r="Y777" s="312"/>
      <c r="Z777" s="312"/>
      <c r="AA777" s="312"/>
      <c r="AB777" s="312"/>
      <c r="AC777" s="312"/>
      <c r="AD777" s="312"/>
      <c r="AE777" s="312"/>
      <c r="AF777" s="65">
        <v>0</v>
      </c>
      <c r="AG777" s="312"/>
      <c r="AH777" s="312"/>
      <c r="AI777" s="312"/>
      <c r="AJ777" s="312"/>
      <c r="AK777" s="312"/>
      <c r="AL777" s="312"/>
      <c r="AM777" s="312"/>
      <c r="AN777" s="312"/>
      <c r="AO777" s="312"/>
      <c r="AP777" s="312"/>
      <c r="AQ777" s="312"/>
      <c r="AR777" s="312"/>
      <c r="AS777" s="312"/>
      <c r="AT777" s="312"/>
    </row>
    <row r="778" spans="1:46" ht="45" customHeight="1" x14ac:dyDescent="0.25">
      <c r="A778" s="308" t="s">
        <v>940</v>
      </c>
      <c r="B778" s="308"/>
      <c r="C778" s="308"/>
      <c r="D778" s="308"/>
      <c r="E778" s="308"/>
      <c r="F778" s="308"/>
      <c r="G778" s="308"/>
      <c r="H778" s="308"/>
      <c r="I778" s="308"/>
      <c r="J778" s="308"/>
      <c r="K778" s="308"/>
      <c r="L778" s="308"/>
      <c r="M778" s="308"/>
      <c r="N778" s="308"/>
      <c r="O778" s="308"/>
      <c r="P778" s="308"/>
      <c r="Q778" s="65">
        <v>0</v>
      </c>
      <c r="R778" s="312"/>
      <c r="S778" s="312"/>
      <c r="T778" s="312"/>
      <c r="U778" s="312"/>
      <c r="V778" s="312"/>
      <c r="W778" s="312"/>
      <c r="X778" s="312"/>
      <c r="Y778" s="312"/>
      <c r="Z778" s="312"/>
      <c r="AA778" s="312"/>
      <c r="AB778" s="312"/>
      <c r="AC778" s="312"/>
      <c r="AD778" s="312"/>
      <c r="AE778" s="312"/>
      <c r="AF778" s="65">
        <v>0</v>
      </c>
      <c r="AG778" s="312"/>
      <c r="AH778" s="312"/>
      <c r="AI778" s="312"/>
      <c r="AJ778" s="312"/>
      <c r="AK778" s="312"/>
      <c r="AL778" s="312"/>
      <c r="AM778" s="312"/>
      <c r="AN778" s="312"/>
      <c r="AO778" s="312"/>
      <c r="AP778" s="312"/>
      <c r="AQ778" s="312"/>
      <c r="AR778" s="312"/>
      <c r="AS778" s="312"/>
      <c r="AT778" s="312"/>
    </row>
    <row r="779" spans="1:46" ht="74.150000000000006" customHeight="1" x14ac:dyDescent="0.25">
      <c r="A779" s="308" t="s">
        <v>941</v>
      </c>
      <c r="B779" s="308"/>
      <c r="C779" s="308"/>
      <c r="D779" s="308"/>
      <c r="E779" s="308"/>
      <c r="F779" s="308"/>
      <c r="G779" s="308"/>
      <c r="H779" s="308"/>
      <c r="I779" s="308"/>
      <c r="J779" s="308"/>
      <c r="K779" s="308"/>
      <c r="L779" s="308"/>
      <c r="M779" s="308"/>
      <c r="N779" s="308"/>
      <c r="O779" s="308"/>
      <c r="P779" s="308"/>
      <c r="Q779" s="65">
        <v>0</v>
      </c>
      <c r="R779" s="312"/>
      <c r="S779" s="312"/>
      <c r="T779" s="312"/>
      <c r="U779" s="312"/>
      <c r="V779" s="312"/>
      <c r="W779" s="312"/>
      <c r="X779" s="312"/>
      <c r="Y779" s="312"/>
      <c r="Z779" s="312"/>
      <c r="AA779" s="312"/>
      <c r="AB779" s="312"/>
      <c r="AC779" s="312"/>
      <c r="AD779" s="312"/>
      <c r="AE779" s="312"/>
      <c r="AF779" s="65">
        <v>0</v>
      </c>
      <c r="AG779" s="312"/>
      <c r="AH779" s="312"/>
      <c r="AI779" s="312"/>
      <c r="AJ779" s="312"/>
      <c r="AK779" s="312"/>
      <c r="AL779" s="312"/>
      <c r="AM779" s="312"/>
      <c r="AN779" s="312"/>
      <c r="AO779" s="312"/>
      <c r="AP779" s="312"/>
      <c r="AQ779" s="312"/>
      <c r="AR779" s="312"/>
      <c r="AS779" s="312"/>
      <c r="AT779" s="312"/>
    </row>
    <row r="780" spans="1:46" ht="45" customHeight="1" x14ac:dyDescent="0.25">
      <c r="A780" s="308" t="s">
        <v>942</v>
      </c>
      <c r="B780" s="308"/>
      <c r="C780" s="308"/>
      <c r="D780" s="308"/>
      <c r="E780" s="308"/>
      <c r="F780" s="308"/>
      <c r="G780" s="308"/>
      <c r="H780" s="308"/>
      <c r="I780" s="308"/>
      <c r="J780" s="308"/>
      <c r="K780" s="308"/>
      <c r="L780" s="308"/>
      <c r="M780" s="308"/>
      <c r="N780" s="308"/>
      <c r="O780" s="308"/>
      <c r="P780" s="308"/>
      <c r="Q780" s="65">
        <v>0</v>
      </c>
      <c r="R780" s="309"/>
      <c r="S780" s="309"/>
      <c r="T780" s="309"/>
      <c r="U780" s="309"/>
      <c r="V780" s="309"/>
      <c r="W780" s="309"/>
      <c r="X780" s="309"/>
      <c r="Y780" s="309"/>
      <c r="Z780" s="309"/>
      <c r="AA780" s="309"/>
      <c r="AB780" s="309"/>
      <c r="AC780" s="309"/>
      <c r="AD780" s="309"/>
      <c r="AE780" s="309"/>
      <c r="AF780" s="65">
        <v>0</v>
      </c>
      <c r="AG780" s="309"/>
      <c r="AH780" s="309"/>
      <c r="AI780" s="309"/>
      <c r="AJ780" s="309"/>
      <c r="AK780" s="309"/>
      <c r="AL780" s="309"/>
      <c r="AM780" s="309"/>
      <c r="AN780" s="309"/>
      <c r="AO780" s="309"/>
      <c r="AP780" s="309"/>
      <c r="AQ780" s="309"/>
      <c r="AR780" s="309"/>
      <c r="AS780" s="309"/>
      <c r="AT780" s="309"/>
    </row>
    <row r="781" spans="1:46" ht="45" customHeight="1" x14ac:dyDescent="0.25">
      <c r="A781" s="308" t="s">
        <v>943</v>
      </c>
      <c r="B781" s="308"/>
      <c r="C781" s="308"/>
      <c r="D781" s="308"/>
      <c r="E781" s="308"/>
      <c r="F781" s="308"/>
      <c r="G781" s="308"/>
      <c r="H781" s="308"/>
      <c r="I781" s="308"/>
      <c r="J781" s="308"/>
      <c r="K781" s="308"/>
      <c r="L781" s="308"/>
      <c r="M781" s="308"/>
      <c r="N781" s="308"/>
      <c r="O781" s="308"/>
      <c r="P781" s="308"/>
      <c r="Q781" s="65">
        <v>0</v>
      </c>
      <c r="R781" s="312"/>
      <c r="S781" s="312"/>
      <c r="T781" s="312"/>
      <c r="U781" s="312"/>
      <c r="V781" s="312"/>
      <c r="W781" s="312"/>
      <c r="X781" s="312"/>
      <c r="Y781" s="312"/>
      <c r="Z781" s="312"/>
      <c r="AA781" s="312"/>
      <c r="AB781" s="312"/>
      <c r="AC781" s="312"/>
      <c r="AD781" s="312"/>
      <c r="AE781" s="312"/>
      <c r="AF781" s="65">
        <v>0</v>
      </c>
      <c r="AG781" s="312"/>
      <c r="AH781" s="312"/>
      <c r="AI781" s="312"/>
      <c r="AJ781" s="312"/>
      <c r="AK781" s="312"/>
      <c r="AL781" s="312"/>
      <c r="AM781" s="312"/>
      <c r="AN781" s="312"/>
      <c r="AO781" s="312"/>
      <c r="AP781" s="312"/>
      <c r="AQ781" s="312"/>
      <c r="AR781" s="312"/>
      <c r="AS781" s="312"/>
      <c r="AT781" s="312"/>
    </row>
    <row r="782" spans="1:46" ht="45" customHeight="1" x14ac:dyDescent="0.25">
      <c r="A782" s="308" t="s">
        <v>944</v>
      </c>
      <c r="B782" s="308"/>
      <c r="C782" s="308"/>
      <c r="D782" s="308"/>
      <c r="E782" s="308"/>
      <c r="F782" s="308"/>
      <c r="G782" s="308"/>
      <c r="H782" s="308"/>
      <c r="I782" s="308"/>
      <c r="J782" s="308"/>
      <c r="K782" s="308"/>
      <c r="L782" s="308"/>
      <c r="M782" s="308"/>
      <c r="N782" s="308"/>
      <c r="O782" s="308"/>
      <c r="P782" s="308"/>
      <c r="Q782" s="65">
        <v>0</v>
      </c>
      <c r="R782" s="312"/>
      <c r="S782" s="312"/>
      <c r="T782" s="312"/>
      <c r="U782" s="312"/>
      <c r="V782" s="312"/>
      <c r="W782" s="312"/>
      <c r="X782" s="312"/>
      <c r="Y782" s="312"/>
      <c r="Z782" s="312"/>
      <c r="AA782" s="312"/>
      <c r="AB782" s="312"/>
      <c r="AC782" s="312"/>
      <c r="AD782" s="312"/>
      <c r="AE782" s="312"/>
      <c r="AF782" s="65">
        <v>0</v>
      </c>
      <c r="AG782" s="312"/>
      <c r="AH782" s="312"/>
      <c r="AI782" s="312"/>
      <c r="AJ782" s="312"/>
      <c r="AK782" s="312"/>
      <c r="AL782" s="312"/>
      <c r="AM782" s="312"/>
      <c r="AN782" s="312"/>
      <c r="AO782" s="312"/>
      <c r="AP782" s="312"/>
      <c r="AQ782" s="312"/>
      <c r="AR782" s="312"/>
      <c r="AS782" s="312"/>
      <c r="AT782" s="312"/>
    </row>
    <row r="783" spans="1:46" ht="107.15" customHeight="1" x14ac:dyDescent="0.25">
      <c r="A783" s="308" t="s">
        <v>945</v>
      </c>
      <c r="B783" s="308"/>
      <c r="C783" s="308"/>
      <c r="D783" s="308"/>
      <c r="E783" s="308"/>
      <c r="F783" s="308"/>
      <c r="G783" s="308"/>
      <c r="H783" s="308"/>
      <c r="I783" s="308"/>
      <c r="J783" s="308"/>
      <c r="K783" s="308"/>
      <c r="L783" s="308"/>
      <c r="M783" s="308"/>
      <c r="N783" s="308"/>
      <c r="O783" s="308"/>
      <c r="P783" s="308"/>
      <c r="Q783" s="65">
        <v>0</v>
      </c>
      <c r="R783" s="312"/>
      <c r="S783" s="312"/>
      <c r="T783" s="312"/>
      <c r="U783" s="312"/>
      <c r="V783" s="312"/>
      <c r="W783" s="312"/>
      <c r="X783" s="312"/>
      <c r="Y783" s="312"/>
      <c r="Z783" s="312"/>
      <c r="AA783" s="312"/>
      <c r="AB783" s="312"/>
      <c r="AC783" s="312"/>
      <c r="AD783" s="312"/>
      <c r="AE783" s="312"/>
      <c r="AF783" s="65">
        <v>0</v>
      </c>
      <c r="AG783" s="312"/>
      <c r="AH783" s="312"/>
      <c r="AI783" s="312"/>
      <c r="AJ783" s="312"/>
      <c r="AK783" s="312"/>
      <c r="AL783" s="312"/>
      <c r="AM783" s="312"/>
      <c r="AN783" s="312"/>
      <c r="AO783" s="312"/>
      <c r="AP783" s="312"/>
      <c r="AQ783" s="312"/>
      <c r="AR783" s="312"/>
      <c r="AS783" s="312"/>
      <c r="AT783" s="312"/>
    </row>
    <row r="784" spans="1:46" ht="45" customHeight="1" x14ac:dyDescent="0.25">
      <c r="A784" s="308" t="s">
        <v>946</v>
      </c>
      <c r="B784" s="308"/>
      <c r="C784" s="308"/>
      <c r="D784" s="308"/>
      <c r="E784" s="308"/>
      <c r="F784" s="308"/>
      <c r="G784" s="308"/>
      <c r="H784" s="308"/>
      <c r="I784" s="308"/>
      <c r="J784" s="308"/>
      <c r="K784" s="308"/>
      <c r="L784" s="308"/>
      <c r="M784" s="308"/>
      <c r="N784" s="308"/>
      <c r="O784" s="308"/>
      <c r="P784" s="308"/>
      <c r="Q784" s="65">
        <v>0</v>
      </c>
      <c r="R784" s="312"/>
      <c r="S784" s="312"/>
      <c r="T784" s="312"/>
      <c r="U784" s="312"/>
      <c r="V784" s="312"/>
      <c r="W784" s="312"/>
      <c r="X784" s="312"/>
      <c r="Y784" s="312"/>
      <c r="Z784" s="312"/>
      <c r="AA784" s="312"/>
      <c r="AB784" s="312"/>
      <c r="AC784" s="312"/>
      <c r="AD784" s="312"/>
      <c r="AE784" s="312"/>
      <c r="AF784" s="65">
        <v>0</v>
      </c>
      <c r="AG784" s="312"/>
      <c r="AH784" s="312"/>
      <c r="AI784" s="312"/>
      <c r="AJ784" s="312"/>
      <c r="AK784" s="312"/>
      <c r="AL784" s="312"/>
      <c r="AM784" s="312"/>
      <c r="AN784" s="312"/>
      <c r="AO784" s="312"/>
      <c r="AP784" s="312"/>
      <c r="AQ784" s="312"/>
      <c r="AR784" s="312"/>
      <c r="AS784" s="312"/>
      <c r="AT784" s="312"/>
    </row>
    <row r="785" spans="1:46" ht="45" customHeight="1" x14ac:dyDescent="0.25">
      <c r="A785" s="308" t="s">
        <v>947</v>
      </c>
      <c r="B785" s="308"/>
      <c r="C785" s="308"/>
      <c r="D785" s="308"/>
      <c r="E785" s="308"/>
      <c r="F785" s="308"/>
      <c r="G785" s="308"/>
      <c r="H785" s="308"/>
      <c r="I785" s="308"/>
      <c r="J785" s="308"/>
      <c r="K785" s="308"/>
      <c r="L785" s="308"/>
      <c r="M785" s="308"/>
      <c r="N785" s="308"/>
      <c r="O785" s="308"/>
      <c r="P785" s="308"/>
      <c r="Q785" s="65">
        <v>0</v>
      </c>
      <c r="R785" s="309"/>
      <c r="S785" s="309"/>
      <c r="T785" s="309"/>
      <c r="U785" s="309"/>
      <c r="V785" s="309"/>
      <c r="W785" s="309"/>
      <c r="X785" s="309"/>
      <c r="Y785" s="309"/>
      <c r="Z785" s="309"/>
      <c r="AA785" s="309"/>
      <c r="AB785" s="309"/>
      <c r="AC785" s="309"/>
      <c r="AD785" s="309"/>
      <c r="AE785" s="309"/>
      <c r="AF785" s="65">
        <v>0</v>
      </c>
      <c r="AG785" s="309"/>
      <c r="AH785" s="309"/>
      <c r="AI785" s="309"/>
      <c r="AJ785" s="309"/>
      <c r="AK785" s="309"/>
      <c r="AL785" s="309"/>
      <c r="AM785" s="309"/>
      <c r="AN785" s="309"/>
      <c r="AO785" s="309"/>
      <c r="AP785" s="309"/>
      <c r="AQ785" s="309"/>
      <c r="AR785" s="309"/>
      <c r="AS785" s="309"/>
      <c r="AT785" s="309"/>
    </row>
    <row r="786" spans="1:46" ht="45" customHeight="1" x14ac:dyDescent="0.25">
      <c r="A786" s="308" t="s">
        <v>948</v>
      </c>
      <c r="B786" s="308"/>
      <c r="C786" s="308"/>
      <c r="D786" s="308"/>
      <c r="E786" s="308"/>
      <c r="F786" s="308"/>
      <c r="G786" s="308"/>
      <c r="H786" s="308"/>
      <c r="I786" s="308"/>
      <c r="J786" s="308"/>
      <c r="K786" s="308"/>
      <c r="L786" s="308"/>
      <c r="M786" s="308"/>
      <c r="N786" s="308"/>
      <c r="O786" s="308"/>
      <c r="P786" s="308"/>
      <c r="Q786" s="65">
        <v>0</v>
      </c>
      <c r="R786" s="309"/>
      <c r="S786" s="309"/>
      <c r="T786" s="309"/>
      <c r="U786" s="309"/>
      <c r="V786" s="309"/>
      <c r="W786" s="309"/>
      <c r="X786" s="309"/>
      <c r="Y786" s="309"/>
      <c r="Z786" s="309"/>
      <c r="AA786" s="309"/>
      <c r="AB786" s="309"/>
      <c r="AC786" s="309"/>
      <c r="AD786" s="309"/>
      <c r="AE786" s="309"/>
      <c r="AF786" s="65">
        <v>0</v>
      </c>
      <c r="AG786" s="309"/>
      <c r="AH786" s="309"/>
      <c r="AI786" s="309"/>
      <c r="AJ786" s="309"/>
      <c r="AK786" s="309"/>
      <c r="AL786" s="309"/>
      <c r="AM786" s="309"/>
      <c r="AN786" s="309"/>
      <c r="AO786" s="309"/>
      <c r="AP786" s="309"/>
      <c r="AQ786" s="309"/>
      <c r="AR786" s="309"/>
      <c r="AS786" s="309"/>
      <c r="AT786" s="309"/>
    </row>
    <row r="787" spans="1:46" ht="45" customHeight="1" x14ac:dyDescent="0.25">
      <c r="A787" s="308" t="s">
        <v>949</v>
      </c>
      <c r="B787" s="308"/>
      <c r="C787" s="308"/>
      <c r="D787" s="308"/>
      <c r="E787" s="308"/>
      <c r="F787" s="308"/>
      <c r="G787" s="308"/>
      <c r="H787" s="308"/>
      <c r="I787" s="308"/>
      <c r="J787" s="308"/>
      <c r="K787" s="308"/>
      <c r="L787" s="308"/>
      <c r="M787" s="308"/>
      <c r="N787" s="308"/>
      <c r="O787" s="308"/>
      <c r="P787" s="308"/>
      <c r="Q787" s="65">
        <v>0</v>
      </c>
      <c r="R787" s="309"/>
      <c r="S787" s="309"/>
      <c r="T787" s="309"/>
      <c r="U787" s="309"/>
      <c r="V787" s="309"/>
      <c r="W787" s="309"/>
      <c r="X787" s="309"/>
      <c r="Y787" s="309"/>
      <c r="Z787" s="309"/>
      <c r="AA787" s="309"/>
      <c r="AB787" s="309"/>
      <c r="AC787" s="309"/>
      <c r="AD787" s="309"/>
      <c r="AE787" s="309"/>
      <c r="AF787" s="65">
        <v>0</v>
      </c>
      <c r="AG787" s="309"/>
      <c r="AH787" s="309"/>
      <c r="AI787" s="309"/>
      <c r="AJ787" s="309"/>
      <c r="AK787" s="309"/>
      <c r="AL787" s="309"/>
      <c r="AM787" s="309"/>
      <c r="AN787" s="309"/>
      <c r="AO787" s="309"/>
      <c r="AP787" s="309"/>
      <c r="AQ787" s="309"/>
      <c r="AR787" s="309"/>
      <c r="AS787" s="309"/>
      <c r="AT787" s="309"/>
    </row>
    <row r="788" spans="1:46" ht="76.400000000000006" customHeight="1" x14ac:dyDescent="0.25">
      <c r="A788" s="308" t="s">
        <v>950</v>
      </c>
      <c r="B788" s="308"/>
      <c r="C788" s="308"/>
      <c r="D788" s="308"/>
      <c r="E788" s="308"/>
      <c r="F788" s="308"/>
      <c r="G788" s="308"/>
      <c r="H788" s="308"/>
      <c r="I788" s="308"/>
      <c r="J788" s="308"/>
      <c r="K788" s="308"/>
      <c r="L788" s="308"/>
      <c r="M788" s="308"/>
      <c r="N788" s="308"/>
      <c r="O788" s="308"/>
      <c r="P788" s="308"/>
      <c r="Q788" s="65">
        <v>0</v>
      </c>
      <c r="R788" s="312"/>
      <c r="S788" s="312"/>
      <c r="T788" s="312"/>
      <c r="U788" s="312"/>
      <c r="V788" s="312"/>
      <c r="W788" s="312"/>
      <c r="X788" s="312"/>
      <c r="Y788" s="312"/>
      <c r="Z788" s="312"/>
      <c r="AA788" s="312"/>
      <c r="AB788" s="312"/>
      <c r="AC788" s="312"/>
      <c r="AD788" s="312"/>
      <c r="AE788" s="312"/>
      <c r="AF788" s="65">
        <v>0</v>
      </c>
      <c r="AG788" s="312"/>
      <c r="AH788" s="312"/>
      <c r="AI788" s="312"/>
      <c r="AJ788" s="312"/>
      <c r="AK788" s="312"/>
      <c r="AL788" s="312"/>
      <c r="AM788" s="312"/>
      <c r="AN788" s="312"/>
      <c r="AO788" s="312"/>
      <c r="AP788" s="312"/>
      <c r="AQ788" s="312"/>
      <c r="AR788" s="312"/>
      <c r="AS788" s="312"/>
      <c r="AT788" s="312"/>
    </row>
    <row r="789" spans="1:46" ht="45" customHeight="1" x14ac:dyDescent="0.25">
      <c r="A789" s="308" t="s">
        <v>951</v>
      </c>
      <c r="B789" s="308"/>
      <c r="C789" s="308"/>
      <c r="D789" s="308"/>
      <c r="E789" s="308"/>
      <c r="F789" s="308"/>
      <c r="G789" s="308"/>
      <c r="H789" s="308"/>
      <c r="I789" s="308"/>
      <c r="J789" s="308"/>
      <c r="K789" s="308"/>
      <c r="L789" s="308"/>
      <c r="M789" s="308"/>
      <c r="N789" s="308"/>
      <c r="O789" s="308"/>
      <c r="P789" s="308"/>
      <c r="Q789" s="65">
        <v>0</v>
      </c>
      <c r="R789" s="312"/>
      <c r="S789" s="312"/>
      <c r="T789" s="312"/>
      <c r="U789" s="312"/>
      <c r="V789" s="312"/>
      <c r="W789" s="312"/>
      <c r="X789" s="312"/>
      <c r="Y789" s="312"/>
      <c r="Z789" s="312"/>
      <c r="AA789" s="312"/>
      <c r="AB789" s="312"/>
      <c r="AC789" s="312"/>
      <c r="AD789" s="312"/>
      <c r="AE789" s="312"/>
      <c r="AF789" s="65">
        <v>0</v>
      </c>
      <c r="AG789" s="312"/>
      <c r="AH789" s="312"/>
      <c r="AI789" s="312"/>
      <c r="AJ789" s="312"/>
      <c r="AK789" s="312"/>
      <c r="AL789" s="312"/>
      <c r="AM789" s="312"/>
      <c r="AN789" s="312"/>
      <c r="AO789" s="312"/>
      <c r="AP789" s="312"/>
      <c r="AQ789" s="312"/>
      <c r="AR789" s="312"/>
      <c r="AS789" s="312"/>
      <c r="AT789" s="312"/>
    </row>
    <row r="790" spans="1:46" ht="45" customHeight="1" x14ac:dyDescent="0.25">
      <c r="A790" s="308" t="s">
        <v>952</v>
      </c>
      <c r="B790" s="308"/>
      <c r="C790" s="308"/>
      <c r="D790" s="308"/>
      <c r="E790" s="308"/>
      <c r="F790" s="308"/>
      <c r="G790" s="308"/>
      <c r="H790" s="308"/>
      <c r="I790" s="308"/>
      <c r="J790" s="308"/>
      <c r="K790" s="308"/>
      <c r="L790" s="308"/>
      <c r="M790" s="308"/>
      <c r="N790" s="308"/>
      <c r="O790" s="308"/>
      <c r="P790" s="308"/>
      <c r="Q790" s="65">
        <v>0</v>
      </c>
      <c r="R790" s="312"/>
      <c r="S790" s="312"/>
      <c r="T790" s="312"/>
      <c r="U790" s="312"/>
      <c r="V790" s="312"/>
      <c r="W790" s="312"/>
      <c r="X790" s="312"/>
      <c r="Y790" s="312"/>
      <c r="Z790" s="312"/>
      <c r="AA790" s="312"/>
      <c r="AB790" s="312"/>
      <c r="AC790" s="312"/>
      <c r="AD790" s="312"/>
      <c r="AE790" s="312"/>
      <c r="AF790" s="65">
        <v>0</v>
      </c>
      <c r="AG790" s="312"/>
      <c r="AH790" s="312"/>
      <c r="AI790" s="312"/>
      <c r="AJ790" s="312"/>
      <c r="AK790" s="312"/>
      <c r="AL790" s="312"/>
      <c r="AM790" s="312"/>
      <c r="AN790" s="312"/>
      <c r="AO790" s="312"/>
      <c r="AP790" s="312"/>
      <c r="AQ790" s="312"/>
      <c r="AR790" s="312"/>
      <c r="AS790" s="312"/>
      <c r="AT790" s="312"/>
    </row>
    <row r="791" spans="1:46" ht="86.15" customHeight="1" x14ac:dyDescent="0.25">
      <c r="A791" s="308" t="s">
        <v>953</v>
      </c>
      <c r="B791" s="308"/>
      <c r="C791" s="308"/>
      <c r="D791" s="308"/>
      <c r="E791" s="308"/>
      <c r="F791" s="308"/>
      <c r="G791" s="308"/>
      <c r="H791" s="308"/>
      <c r="I791" s="308"/>
      <c r="J791" s="308"/>
      <c r="K791" s="308"/>
      <c r="L791" s="308"/>
      <c r="M791" s="308"/>
      <c r="N791" s="308"/>
      <c r="O791" s="308"/>
      <c r="P791" s="308"/>
      <c r="Q791" s="65">
        <v>0</v>
      </c>
      <c r="R791" s="312"/>
      <c r="S791" s="312"/>
      <c r="T791" s="312"/>
      <c r="U791" s="312"/>
      <c r="V791" s="312"/>
      <c r="W791" s="312"/>
      <c r="X791" s="312"/>
      <c r="Y791" s="312"/>
      <c r="Z791" s="312"/>
      <c r="AA791" s="312"/>
      <c r="AB791" s="312"/>
      <c r="AC791" s="312"/>
      <c r="AD791" s="312"/>
      <c r="AE791" s="312"/>
      <c r="AF791" s="65">
        <v>0</v>
      </c>
      <c r="AG791" s="312"/>
      <c r="AH791" s="312"/>
      <c r="AI791" s="312"/>
      <c r="AJ791" s="312"/>
      <c r="AK791" s="312"/>
      <c r="AL791" s="312"/>
      <c r="AM791" s="312"/>
      <c r="AN791" s="312"/>
      <c r="AO791" s="312"/>
      <c r="AP791" s="312"/>
      <c r="AQ791" s="312"/>
      <c r="AR791" s="312"/>
      <c r="AS791" s="312"/>
      <c r="AT791" s="312"/>
    </row>
    <row r="792" spans="1:46" ht="45" customHeight="1" x14ac:dyDescent="0.25">
      <c r="A792" s="308" t="s">
        <v>954</v>
      </c>
      <c r="B792" s="308"/>
      <c r="C792" s="308"/>
      <c r="D792" s="308"/>
      <c r="E792" s="308"/>
      <c r="F792" s="308"/>
      <c r="G792" s="308"/>
      <c r="H792" s="308"/>
      <c r="I792" s="308"/>
      <c r="J792" s="308"/>
      <c r="K792" s="308"/>
      <c r="L792" s="308"/>
      <c r="M792" s="308"/>
      <c r="N792" s="308"/>
      <c r="O792" s="308"/>
      <c r="P792" s="308"/>
      <c r="Q792" s="65">
        <v>0</v>
      </c>
      <c r="R792" s="309"/>
      <c r="S792" s="309"/>
      <c r="T792" s="309"/>
      <c r="U792" s="309"/>
      <c r="V792" s="309"/>
      <c r="W792" s="309"/>
      <c r="X792" s="309"/>
      <c r="Y792" s="309"/>
      <c r="Z792" s="309"/>
      <c r="AA792" s="309"/>
      <c r="AB792" s="309"/>
      <c r="AC792" s="309"/>
      <c r="AD792" s="309"/>
      <c r="AE792" s="309"/>
      <c r="AF792" s="65">
        <v>0</v>
      </c>
      <c r="AG792" s="309"/>
      <c r="AH792" s="309"/>
      <c r="AI792" s="309"/>
      <c r="AJ792" s="309"/>
      <c r="AK792" s="309"/>
      <c r="AL792" s="309"/>
      <c r="AM792" s="309"/>
      <c r="AN792" s="309"/>
      <c r="AO792" s="309"/>
      <c r="AP792" s="309"/>
      <c r="AQ792" s="309"/>
      <c r="AR792" s="309"/>
      <c r="AS792" s="309"/>
      <c r="AT792" s="309"/>
    </row>
    <row r="793" spans="1:46" ht="45" customHeight="1" x14ac:dyDescent="0.25">
      <c r="A793" s="308" t="s">
        <v>955</v>
      </c>
      <c r="B793" s="308"/>
      <c r="C793" s="308"/>
      <c r="D793" s="308"/>
      <c r="E793" s="308"/>
      <c r="F793" s="308"/>
      <c r="G793" s="308"/>
      <c r="H793" s="308"/>
      <c r="I793" s="308"/>
      <c r="J793" s="308"/>
      <c r="K793" s="308"/>
      <c r="L793" s="308"/>
      <c r="M793" s="308"/>
      <c r="N793" s="308"/>
      <c r="O793" s="308"/>
      <c r="P793" s="308"/>
      <c r="Q793" s="65">
        <v>0</v>
      </c>
      <c r="R793" s="309"/>
      <c r="S793" s="309"/>
      <c r="T793" s="309"/>
      <c r="U793" s="309"/>
      <c r="V793" s="309"/>
      <c r="W793" s="309"/>
      <c r="X793" s="309"/>
      <c r="Y793" s="309"/>
      <c r="Z793" s="309"/>
      <c r="AA793" s="309"/>
      <c r="AB793" s="309"/>
      <c r="AC793" s="309"/>
      <c r="AD793" s="309"/>
      <c r="AE793" s="309"/>
      <c r="AF793" s="65">
        <v>0</v>
      </c>
      <c r="AG793" s="309"/>
      <c r="AH793" s="309"/>
      <c r="AI793" s="309"/>
      <c r="AJ793" s="309"/>
      <c r="AK793" s="309"/>
      <c r="AL793" s="309"/>
      <c r="AM793" s="309"/>
      <c r="AN793" s="309"/>
      <c r="AO793" s="309"/>
      <c r="AP793" s="309"/>
      <c r="AQ793" s="309"/>
      <c r="AR793" s="309"/>
      <c r="AS793" s="309"/>
      <c r="AT793" s="309"/>
    </row>
    <row r="794" spans="1:46" ht="45" customHeight="1" x14ac:dyDescent="0.25">
      <c r="A794" s="308" t="s">
        <v>956</v>
      </c>
      <c r="B794" s="308"/>
      <c r="C794" s="308"/>
      <c r="D794" s="308"/>
      <c r="E794" s="308"/>
      <c r="F794" s="308"/>
      <c r="G794" s="308"/>
      <c r="H794" s="308"/>
      <c r="I794" s="308"/>
      <c r="J794" s="308"/>
      <c r="K794" s="308"/>
      <c r="L794" s="308"/>
      <c r="M794" s="308"/>
      <c r="N794" s="308"/>
      <c r="O794" s="308"/>
      <c r="P794" s="308"/>
      <c r="Q794" s="65">
        <v>0</v>
      </c>
      <c r="R794" s="312"/>
      <c r="S794" s="312"/>
      <c r="T794" s="312"/>
      <c r="U794" s="312"/>
      <c r="V794" s="312"/>
      <c r="W794" s="312"/>
      <c r="X794" s="312"/>
      <c r="Y794" s="312"/>
      <c r="Z794" s="312"/>
      <c r="AA794" s="312"/>
      <c r="AB794" s="312"/>
      <c r="AC794" s="312"/>
      <c r="AD794" s="312"/>
      <c r="AE794" s="312"/>
      <c r="AF794" s="65">
        <v>0</v>
      </c>
      <c r="AG794" s="312"/>
      <c r="AH794" s="312"/>
      <c r="AI794" s="312"/>
      <c r="AJ794" s="312"/>
      <c r="AK794" s="312"/>
      <c r="AL794" s="312"/>
      <c r="AM794" s="312"/>
      <c r="AN794" s="312"/>
      <c r="AO794" s="312"/>
      <c r="AP794" s="312"/>
      <c r="AQ794" s="312"/>
      <c r="AR794" s="312"/>
      <c r="AS794" s="312"/>
      <c r="AT794" s="312"/>
    </row>
    <row r="795" spans="1:46" ht="45" customHeight="1" x14ac:dyDescent="0.25">
      <c r="A795" s="308" t="s">
        <v>957</v>
      </c>
      <c r="B795" s="308"/>
      <c r="C795" s="308"/>
      <c r="D795" s="308"/>
      <c r="E795" s="308"/>
      <c r="F795" s="308"/>
      <c r="G795" s="308"/>
      <c r="H795" s="308"/>
      <c r="I795" s="308"/>
      <c r="J795" s="308"/>
      <c r="K795" s="308"/>
      <c r="L795" s="308"/>
      <c r="M795" s="308"/>
      <c r="N795" s="308"/>
      <c r="O795" s="308"/>
      <c r="P795" s="308"/>
      <c r="Q795" s="65">
        <v>0</v>
      </c>
      <c r="R795" s="312"/>
      <c r="S795" s="312"/>
      <c r="T795" s="312"/>
      <c r="U795" s="312"/>
      <c r="V795" s="312"/>
      <c r="W795" s="312"/>
      <c r="X795" s="312"/>
      <c r="Y795" s="312"/>
      <c r="Z795" s="312"/>
      <c r="AA795" s="312"/>
      <c r="AB795" s="312"/>
      <c r="AC795" s="312"/>
      <c r="AD795" s="312"/>
      <c r="AE795" s="312"/>
      <c r="AF795" s="65">
        <v>0</v>
      </c>
      <c r="AG795" s="312"/>
      <c r="AH795" s="312"/>
      <c r="AI795" s="312"/>
      <c r="AJ795" s="312"/>
      <c r="AK795" s="312"/>
      <c r="AL795" s="312"/>
      <c r="AM795" s="312"/>
      <c r="AN795" s="312"/>
      <c r="AO795" s="312"/>
      <c r="AP795" s="312"/>
      <c r="AQ795" s="312"/>
      <c r="AR795" s="312"/>
      <c r="AS795" s="312"/>
      <c r="AT795" s="312"/>
    </row>
    <row r="796" spans="1:46" ht="79.400000000000006" customHeight="1" x14ac:dyDescent="0.25">
      <c r="A796" s="308" t="s">
        <v>958</v>
      </c>
      <c r="B796" s="308"/>
      <c r="C796" s="308"/>
      <c r="D796" s="308"/>
      <c r="E796" s="308"/>
      <c r="F796" s="308"/>
      <c r="G796" s="308"/>
      <c r="H796" s="308"/>
      <c r="I796" s="308"/>
      <c r="J796" s="308"/>
      <c r="K796" s="308"/>
      <c r="L796" s="308"/>
      <c r="M796" s="308"/>
      <c r="N796" s="308"/>
      <c r="O796" s="308"/>
      <c r="P796" s="308"/>
      <c r="Q796" s="65">
        <v>0</v>
      </c>
      <c r="R796" s="312"/>
      <c r="S796" s="312"/>
      <c r="T796" s="312"/>
      <c r="U796" s="312"/>
      <c r="V796" s="312"/>
      <c r="W796" s="312"/>
      <c r="X796" s="312"/>
      <c r="Y796" s="312"/>
      <c r="Z796" s="312"/>
      <c r="AA796" s="312"/>
      <c r="AB796" s="312"/>
      <c r="AC796" s="312"/>
      <c r="AD796" s="312"/>
      <c r="AE796" s="312"/>
      <c r="AF796" s="65">
        <v>0</v>
      </c>
      <c r="AG796" s="312"/>
      <c r="AH796" s="312"/>
      <c r="AI796" s="312"/>
      <c r="AJ796" s="312"/>
      <c r="AK796" s="312"/>
      <c r="AL796" s="312"/>
      <c r="AM796" s="312"/>
      <c r="AN796" s="312"/>
      <c r="AO796" s="312"/>
      <c r="AP796" s="312"/>
      <c r="AQ796" s="312"/>
      <c r="AR796" s="312"/>
      <c r="AS796" s="312"/>
      <c r="AT796" s="312"/>
    </row>
    <row r="797" spans="1:46" ht="45" customHeight="1" x14ac:dyDescent="0.25">
      <c r="A797" s="308" t="s">
        <v>959</v>
      </c>
      <c r="B797" s="308"/>
      <c r="C797" s="308"/>
      <c r="D797" s="308"/>
      <c r="E797" s="308"/>
      <c r="F797" s="308"/>
      <c r="G797" s="308"/>
      <c r="H797" s="308"/>
      <c r="I797" s="308"/>
      <c r="J797" s="308"/>
      <c r="K797" s="308"/>
      <c r="L797" s="308"/>
      <c r="M797" s="308"/>
      <c r="N797" s="308"/>
      <c r="O797" s="308"/>
      <c r="P797" s="308"/>
      <c r="Q797" s="65">
        <v>0</v>
      </c>
      <c r="R797" s="312"/>
      <c r="S797" s="312"/>
      <c r="T797" s="312"/>
      <c r="U797" s="312"/>
      <c r="V797" s="312"/>
      <c r="W797" s="312"/>
      <c r="X797" s="312"/>
      <c r="Y797" s="312"/>
      <c r="Z797" s="312"/>
      <c r="AA797" s="312"/>
      <c r="AB797" s="312"/>
      <c r="AC797" s="312"/>
      <c r="AD797" s="312"/>
      <c r="AE797" s="312"/>
      <c r="AF797" s="65">
        <v>0</v>
      </c>
      <c r="AG797" s="312"/>
      <c r="AH797" s="312"/>
      <c r="AI797" s="312"/>
      <c r="AJ797" s="312"/>
      <c r="AK797" s="312"/>
      <c r="AL797" s="312"/>
      <c r="AM797" s="312"/>
      <c r="AN797" s="312"/>
      <c r="AO797" s="312"/>
      <c r="AP797" s="312"/>
      <c r="AQ797" s="312"/>
      <c r="AR797" s="312"/>
      <c r="AS797" s="312"/>
      <c r="AT797" s="312"/>
    </row>
    <row r="798" spans="1:46" ht="45" customHeight="1" x14ac:dyDescent="0.25">
      <c r="A798" s="308" t="s">
        <v>960</v>
      </c>
      <c r="B798" s="308"/>
      <c r="C798" s="308"/>
      <c r="D798" s="308"/>
      <c r="E798" s="308"/>
      <c r="F798" s="308"/>
      <c r="G798" s="308"/>
      <c r="H798" s="308"/>
      <c r="I798" s="308"/>
      <c r="J798" s="308"/>
      <c r="K798" s="308"/>
      <c r="L798" s="308"/>
      <c r="M798" s="308"/>
      <c r="N798" s="308"/>
      <c r="O798" s="308"/>
      <c r="P798" s="308"/>
      <c r="Q798" s="65">
        <v>0</v>
      </c>
      <c r="R798" s="312"/>
      <c r="S798" s="312"/>
      <c r="T798" s="312"/>
      <c r="U798" s="312"/>
      <c r="V798" s="312"/>
      <c r="W798" s="312"/>
      <c r="X798" s="312"/>
      <c r="Y798" s="312"/>
      <c r="Z798" s="312"/>
      <c r="AA798" s="312"/>
      <c r="AB798" s="312"/>
      <c r="AC798" s="312"/>
      <c r="AD798" s="312"/>
      <c r="AE798" s="312"/>
      <c r="AF798" s="65">
        <v>0</v>
      </c>
      <c r="AG798" s="312"/>
      <c r="AH798" s="312"/>
      <c r="AI798" s="312"/>
      <c r="AJ798" s="312"/>
      <c r="AK798" s="312"/>
      <c r="AL798" s="312"/>
      <c r="AM798" s="312"/>
      <c r="AN798" s="312"/>
      <c r="AO798" s="312"/>
      <c r="AP798" s="312"/>
      <c r="AQ798" s="312"/>
      <c r="AR798" s="312"/>
      <c r="AS798" s="312"/>
      <c r="AT798" s="312"/>
    </row>
    <row r="799" spans="1:46" ht="45" customHeight="1" x14ac:dyDescent="0.25">
      <c r="A799" s="308" t="s">
        <v>961</v>
      </c>
      <c r="B799" s="308"/>
      <c r="C799" s="308"/>
      <c r="D799" s="308"/>
      <c r="E799" s="308"/>
      <c r="F799" s="308"/>
      <c r="G799" s="308"/>
      <c r="H799" s="308"/>
      <c r="I799" s="308"/>
      <c r="J799" s="308"/>
      <c r="K799" s="308"/>
      <c r="L799" s="308"/>
      <c r="M799" s="308"/>
      <c r="N799" s="308"/>
      <c r="O799" s="308"/>
      <c r="P799" s="308"/>
      <c r="Q799" s="65">
        <v>0</v>
      </c>
      <c r="R799" s="312"/>
      <c r="S799" s="312"/>
      <c r="T799" s="312"/>
      <c r="U799" s="312"/>
      <c r="V799" s="312"/>
      <c r="W799" s="312"/>
      <c r="X799" s="312"/>
      <c r="Y799" s="312"/>
      <c r="Z799" s="312"/>
      <c r="AA799" s="312"/>
      <c r="AB799" s="312"/>
      <c r="AC799" s="312"/>
      <c r="AD799" s="312"/>
      <c r="AE799" s="312"/>
      <c r="AF799" s="65">
        <v>0</v>
      </c>
      <c r="AG799" s="312"/>
      <c r="AH799" s="312"/>
      <c r="AI799" s="312"/>
      <c r="AJ799" s="312"/>
      <c r="AK799" s="312"/>
      <c r="AL799" s="312"/>
      <c r="AM799" s="312"/>
      <c r="AN799" s="312"/>
      <c r="AO799" s="312"/>
      <c r="AP799" s="312"/>
      <c r="AQ799" s="312"/>
      <c r="AR799" s="312"/>
      <c r="AS799" s="312"/>
      <c r="AT799" s="312"/>
    </row>
    <row r="800" spans="1:46" ht="45" customHeight="1" x14ac:dyDescent="0.25">
      <c r="A800" s="308" t="s">
        <v>962</v>
      </c>
      <c r="B800" s="308"/>
      <c r="C800" s="308"/>
      <c r="D800" s="308"/>
      <c r="E800" s="308"/>
      <c r="F800" s="308"/>
      <c r="G800" s="308"/>
      <c r="H800" s="308"/>
      <c r="I800" s="308"/>
      <c r="J800" s="308"/>
      <c r="K800" s="308"/>
      <c r="L800" s="308"/>
      <c r="M800" s="308"/>
      <c r="N800" s="308"/>
      <c r="O800" s="308"/>
      <c r="P800" s="308"/>
      <c r="Q800" s="65">
        <v>0</v>
      </c>
      <c r="R800" s="309"/>
      <c r="S800" s="309"/>
      <c r="T800" s="309"/>
      <c r="U800" s="309"/>
      <c r="V800" s="309"/>
      <c r="W800" s="309"/>
      <c r="X800" s="309"/>
      <c r="Y800" s="309"/>
      <c r="Z800" s="309"/>
      <c r="AA800" s="309"/>
      <c r="AB800" s="309"/>
      <c r="AC800" s="309"/>
      <c r="AD800" s="309"/>
      <c r="AE800" s="309"/>
      <c r="AF800" s="65">
        <v>0</v>
      </c>
      <c r="AG800" s="309"/>
      <c r="AH800" s="309"/>
      <c r="AI800" s="309"/>
      <c r="AJ800" s="309"/>
      <c r="AK800" s="309"/>
      <c r="AL800" s="309"/>
      <c r="AM800" s="309"/>
      <c r="AN800" s="309"/>
      <c r="AO800" s="309"/>
      <c r="AP800" s="309"/>
      <c r="AQ800" s="309"/>
      <c r="AR800" s="309"/>
      <c r="AS800" s="309"/>
      <c r="AT800" s="309"/>
    </row>
    <row r="801" spans="1:46" ht="45" customHeight="1" x14ac:dyDescent="0.25">
      <c r="A801" s="308" t="s">
        <v>963</v>
      </c>
      <c r="B801" s="308"/>
      <c r="C801" s="308"/>
      <c r="D801" s="308"/>
      <c r="E801" s="308"/>
      <c r="F801" s="308"/>
      <c r="G801" s="308"/>
      <c r="H801" s="308"/>
      <c r="I801" s="308"/>
      <c r="J801" s="308"/>
      <c r="K801" s="308"/>
      <c r="L801" s="308"/>
      <c r="M801" s="308"/>
      <c r="N801" s="308"/>
      <c r="O801" s="308"/>
      <c r="P801" s="308"/>
      <c r="Q801" s="65">
        <v>0</v>
      </c>
      <c r="R801" s="309"/>
      <c r="S801" s="309"/>
      <c r="T801" s="309"/>
      <c r="U801" s="309"/>
      <c r="V801" s="309"/>
      <c r="W801" s="309"/>
      <c r="X801" s="309"/>
      <c r="Y801" s="309"/>
      <c r="Z801" s="309"/>
      <c r="AA801" s="309"/>
      <c r="AB801" s="309"/>
      <c r="AC801" s="309"/>
      <c r="AD801" s="309"/>
      <c r="AE801" s="309"/>
      <c r="AF801" s="65">
        <v>0</v>
      </c>
      <c r="AG801" s="309"/>
      <c r="AH801" s="309"/>
      <c r="AI801" s="309"/>
      <c r="AJ801" s="309"/>
      <c r="AK801" s="309"/>
      <c r="AL801" s="309"/>
      <c r="AM801" s="309"/>
      <c r="AN801" s="309"/>
      <c r="AO801" s="309"/>
      <c r="AP801" s="309"/>
      <c r="AQ801" s="309"/>
      <c r="AR801" s="309"/>
      <c r="AS801" s="309"/>
      <c r="AT801" s="309"/>
    </row>
    <row r="802" spans="1:46" ht="45" customHeight="1" thickTop="1" thickBot="1" x14ac:dyDescent="0.3">
      <c r="A802" s="57"/>
      <c r="B802" s="57"/>
      <c r="C802" s="57"/>
      <c r="D802" s="57"/>
      <c r="E802" s="57"/>
      <c r="F802" s="57"/>
      <c r="G802" s="57"/>
      <c r="H802" s="57"/>
      <c r="I802" s="57"/>
      <c r="J802" s="57"/>
      <c r="K802" s="57"/>
      <c r="L802" s="57"/>
      <c r="M802" s="57"/>
      <c r="N802" s="57"/>
      <c r="O802" s="57"/>
      <c r="P802" s="57"/>
      <c r="Q802" s="66"/>
      <c r="R802" s="57"/>
      <c r="S802" s="57"/>
      <c r="T802" s="57"/>
      <c r="U802" s="57"/>
      <c r="V802" s="57"/>
      <c r="W802" s="57"/>
      <c r="X802" s="57"/>
      <c r="Y802" s="57"/>
      <c r="Z802" s="57"/>
      <c r="AA802" s="57"/>
      <c r="AB802" s="57"/>
      <c r="AC802" s="57"/>
      <c r="AD802" s="57"/>
      <c r="AE802" s="57"/>
      <c r="AF802" s="66"/>
      <c r="AG802" s="57"/>
      <c r="AH802" s="57"/>
      <c r="AI802" s="57"/>
      <c r="AJ802" s="57"/>
      <c r="AK802" s="57"/>
      <c r="AL802" s="57"/>
      <c r="AM802" s="57"/>
      <c r="AN802" s="57"/>
      <c r="AO802" s="57"/>
      <c r="AP802" s="57"/>
      <c r="AQ802" s="57"/>
      <c r="AR802" s="57"/>
      <c r="AS802" s="57"/>
      <c r="AT802" s="57"/>
    </row>
    <row r="803" spans="1:46" ht="45" customHeight="1" x14ac:dyDescent="0.25">
      <c r="A803" s="313" t="s">
        <v>124</v>
      </c>
      <c r="B803" s="313"/>
      <c r="C803" s="313"/>
      <c r="D803" s="313"/>
      <c r="E803" s="313"/>
      <c r="F803" s="313"/>
      <c r="G803" s="313"/>
      <c r="H803" s="313"/>
      <c r="I803" s="313"/>
      <c r="J803" s="313"/>
      <c r="K803" s="313"/>
      <c r="L803" s="313"/>
      <c r="M803" s="313"/>
      <c r="N803" s="313"/>
      <c r="O803" s="313"/>
      <c r="P803" s="313"/>
      <c r="Q803" s="67" t="s">
        <v>65</v>
      </c>
      <c r="R803" s="314" t="s">
        <v>66</v>
      </c>
      <c r="S803" s="314"/>
      <c r="T803" s="314"/>
      <c r="U803" s="314"/>
      <c r="V803" s="314"/>
      <c r="W803" s="314"/>
      <c r="X803" s="314"/>
      <c r="Y803" s="314"/>
      <c r="Z803" s="314"/>
      <c r="AA803" s="314"/>
      <c r="AB803" s="314"/>
      <c r="AC803" s="314"/>
      <c r="AD803" s="314"/>
      <c r="AE803" s="314"/>
      <c r="AF803" s="68" t="s">
        <v>65</v>
      </c>
      <c r="AG803" s="315" t="s">
        <v>8</v>
      </c>
      <c r="AH803" s="315"/>
      <c r="AI803" s="315"/>
      <c r="AJ803" s="315"/>
      <c r="AK803" s="315"/>
      <c r="AL803" s="315"/>
      <c r="AM803" s="315"/>
      <c r="AN803" s="315"/>
      <c r="AO803" s="315"/>
      <c r="AP803" s="315"/>
      <c r="AQ803" s="315"/>
      <c r="AR803" s="315"/>
      <c r="AS803" s="315"/>
      <c r="AT803" s="315"/>
    </row>
    <row r="804" spans="1:46" ht="45" customHeight="1" x14ac:dyDescent="0.25">
      <c r="A804" s="308" t="s">
        <v>964</v>
      </c>
      <c r="B804" s="308"/>
      <c r="C804" s="308"/>
      <c r="D804" s="308"/>
      <c r="E804" s="308"/>
      <c r="F804" s="308"/>
      <c r="G804" s="308"/>
      <c r="H804" s="308"/>
      <c r="I804" s="308"/>
      <c r="J804" s="308"/>
      <c r="K804" s="308"/>
      <c r="L804" s="308"/>
      <c r="M804" s="308"/>
      <c r="N804" s="308"/>
      <c r="O804" s="308"/>
      <c r="P804" s="308"/>
      <c r="Q804" s="65">
        <v>0</v>
      </c>
      <c r="R804" s="309" t="s">
        <v>404</v>
      </c>
      <c r="S804" s="309"/>
      <c r="T804" s="309"/>
      <c r="U804" s="309"/>
      <c r="V804" s="309"/>
      <c r="W804" s="309"/>
      <c r="X804" s="309"/>
      <c r="Y804" s="309"/>
      <c r="Z804" s="309"/>
      <c r="AA804" s="309"/>
      <c r="AB804" s="309"/>
      <c r="AC804" s="309"/>
      <c r="AD804" s="309"/>
      <c r="AE804" s="309"/>
      <c r="AF804" s="65">
        <v>0</v>
      </c>
      <c r="AG804" s="309" t="s">
        <v>499</v>
      </c>
      <c r="AH804" s="309"/>
      <c r="AI804" s="309"/>
      <c r="AJ804" s="309"/>
      <c r="AK804" s="309"/>
      <c r="AL804" s="309"/>
      <c r="AM804" s="309"/>
      <c r="AN804" s="309"/>
      <c r="AO804" s="309"/>
      <c r="AP804" s="309"/>
      <c r="AQ804" s="309"/>
      <c r="AR804" s="309"/>
      <c r="AS804" s="309"/>
      <c r="AT804" s="309"/>
    </row>
    <row r="805" spans="1:46" ht="45" customHeight="1" x14ac:dyDescent="0.25">
      <c r="A805" s="308" t="s">
        <v>965</v>
      </c>
      <c r="B805" s="308"/>
      <c r="C805" s="308"/>
      <c r="D805" s="308"/>
      <c r="E805" s="308"/>
      <c r="F805" s="308"/>
      <c r="G805" s="308"/>
      <c r="H805" s="308"/>
      <c r="I805" s="308"/>
      <c r="J805" s="308"/>
      <c r="K805" s="308"/>
      <c r="L805" s="308"/>
      <c r="M805" s="308"/>
      <c r="N805" s="308"/>
      <c r="O805" s="308"/>
      <c r="P805" s="308"/>
      <c r="Q805" s="65">
        <v>0</v>
      </c>
      <c r="R805" s="312"/>
      <c r="S805" s="312"/>
      <c r="T805" s="312"/>
      <c r="U805" s="312"/>
      <c r="V805" s="312"/>
      <c r="W805" s="312"/>
      <c r="X805" s="312"/>
      <c r="Y805" s="312"/>
      <c r="Z805" s="312"/>
      <c r="AA805" s="312"/>
      <c r="AB805" s="312"/>
      <c r="AC805" s="312"/>
      <c r="AD805" s="312"/>
      <c r="AE805" s="312"/>
      <c r="AF805" s="65">
        <v>0</v>
      </c>
      <c r="AG805" s="312"/>
      <c r="AH805" s="312"/>
      <c r="AI805" s="312"/>
      <c r="AJ805" s="312"/>
      <c r="AK805" s="312"/>
      <c r="AL805" s="312"/>
      <c r="AM805" s="312"/>
      <c r="AN805" s="312"/>
      <c r="AO805" s="312"/>
      <c r="AP805" s="312"/>
      <c r="AQ805" s="312"/>
      <c r="AR805" s="312"/>
      <c r="AS805" s="312"/>
      <c r="AT805" s="312"/>
    </row>
    <row r="806" spans="1:46" ht="45" customHeight="1" x14ac:dyDescent="0.25">
      <c r="A806" s="308" t="s">
        <v>966</v>
      </c>
      <c r="B806" s="308"/>
      <c r="C806" s="308"/>
      <c r="D806" s="308"/>
      <c r="E806" s="308"/>
      <c r="F806" s="308"/>
      <c r="G806" s="308"/>
      <c r="H806" s="308"/>
      <c r="I806" s="308"/>
      <c r="J806" s="308"/>
      <c r="K806" s="308"/>
      <c r="L806" s="308"/>
      <c r="M806" s="308"/>
      <c r="N806" s="308"/>
      <c r="O806" s="308"/>
      <c r="P806" s="308"/>
      <c r="Q806" s="65">
        <v>0</v>
      </c>
      <c r="R806" s="309"/>
      <c r="S806" s="309"/>
      <c r="T806" s="309"/>
      <c r="U806" s="309"/>
      <c r="V806" s="309"/>
      <c r="W806" s="309"/>
      <c r="X806" s="309"/>
      <c r="Y806" s="309"/>
      <c r="Z806" s="309"/>
      <c r="AA806" s="309"/>
      <c r="AB806" s="309"/>
      <c r="AC806" s="309"/>
      <c r="AD806" s="309"/>
      <c r="AE806" s="309"/>
      <c r="AF806" s="65">
        <v>0</v>
      </c>
      <c r="AG806" s="309"/>
      <c r="AH806" s="309"/>
      <c r="AI806" s="309"/>
      <c r="AJ806" s="309"/>
      <c r="AK806" s="309"/>
      <c r="AL806" s="309"/>
      <c r="AM806" s="309"/>
      <c r="AN806" s="309"/>
      <c r="AO806" s="309"/>
      <c r="AP806" s="309"/>
      <c r="AQ806" s="309"/>
      <c r="AR806" s="309"/>
      <c r="AS806" s="309"/>
      <c r="AT806" s="309"/>
    </row>
    <row r="807" spans="1:46" ht="69.650000000000006" customHeight="1" x14ac:dyDescent="0.25">
      <c r="A807" s="308" t="s">
        <v>967</v>
      </c>
      <c r="B807" s="308"/>
      <c r="C807" s="308"/>
      <c r="D807" s="308"/>
      <c r="E807" s="308"/>
      <c r="F807" s="308"/>
      <c r="G807" s="308"/>
      <c r="H807" s="308"/>
      <c r="I807" s="308"/>
      <c r="J807" s="308"/>
      <c r="K807" s="308"/>
      <c r="L807" s="308"/>
      <c r="M807" s="308"/>
      <c r="N807" s="308"/>
      <c r="O807" s="308"/>
      <c r="P807" s="308"/>
      <c r="Q807" s="65">
        <v>0</v>
      </c>
      <c r="R807" s="309"/>
      <c r="S807" s="309"/>
      <c r="T807" s="309"/>
      <c r="U807" s="309"/>
      <c r="V807" s="309"/>
      <c r="W807" s="309"/>
      <c r="X807" s="309"/>
      <c r="Y807" s="309"/>
      <c r="Z807" s="309"/>
      <c r="AA807" s="309"/>
      <c r="AB807" s="309"/>
      <c r="AC807" s="309"/>
      <c r="AD807" s="309"/>
      <c r="AE807" s="309"/>
      <c r="AF807" s="65">
        <v>0</v>
      </c>
      <c r="AG807" s="309"/>
      <c r="AH807" s="309"/>
      <c r="AI807" s="309"/>
      <c r="AJ807" s="309"/>
      <c r="AK807" s="309"/>
      <c r="AL807" s="309"/>
      <c r="AM807" s="309"/>
      <c r="AN807" s="309"/>
      <c r="AO807" s="309"/>
      <c r="AP807" s="309"/>
      <c r="AQ807" s="309"/>
      <c r="AR807" s="309"/>
      <c r="AS807" s="309"/>
      <c r="AT807" s="309"/>
    </row>
    <row r="808" spans="1:46" ht="45" customHeight="1" x14ac:dyDescent="0.25">
      <c r="A808" s="308" t="s">
        <v>968</v>
      </c>
      <c r="B808" s="308"/>
      <c r="C808" s="308"/>
      <c r="D808" s="308"/>
      <c r="E808" s="308"/>
      <c r="F808" s="308"/>
      <c r="G808" s="308"/>
      <c r="H808" s="308"/>
      <c r="I808" s="308"/>
      <c r="J808" s="308"/>
      <c r="K808" s="308"/>
      <c r="L808" s="308"/>
      <c r="M808" s="308"/>
      <c r="N808" s="308"/>
      <c r="O808" s="308"/>
      <c r="P808" s="308"/>
      <c r="Q808" s="65">
        <v>0</v>
      </c>
      <c r="R808" s="309"/>
      <c r="S808" s="309"/>
      <c r="T808" s="309"/>
      <c r="U808" s="309"/>
      <c r="V808" s="309"/>
      <c r="W808" s="309"/>
      <c r="X808" s="309"/>
      <c r="Y808" s="309"/>
      <c r="Z808" s="309"/>
      <c r="AA808" s="309"/>
      <c r="AB808" s="309"/>
      <c r="AC808" s="309"/>
      <c r="AD808" s="309"/>
      <c r="AE808" s="309"/>
      <c r="AF808" s="65">
        <v>0</v>
      </c>
      <c r="AG808" s="309"/>
      <c r="AH808" s="309"/>
      <c r="AI808" s="309"/>
      <c r="AJ808" s="309"/>
      <c r="AK808" s="309"/>
      <c r="AL808" s="309"/>
      <c r="AM808" s="309"/>
      <c r="AN808" s="309"/>
      <c r="AO808" s="309"/>
      <c r="AP808" s="309"/>
      <c r="AQ808" s="309"/>
      <c r="AR808" s="309"/>
      <c r="AS808" s="309"/>
      <c r="AT808" s="309"/>
    </row>
    <row r="811" spans="1:46" ht="45" customHeight="1" x14ac:dyDescent="0.25">
      <c r="A811" s="269" t="s">
        <v>969</v>
      </c>
      <c r="B811" s="269"/>
      <c r="C811" s="269"/>
      <c r="D811" s="269"/>
      <c r="E811" s="269"/>
      <c r="F811" s="269"/>
      <c r="G811" s="269"/>
      <c r="H811" s="269"/>
      <c r="I811" s="269"/>
      <c r="J811" s="269"/>
      <c r="K811" s="269"/>
      <c r="L811" s="269"/>
      <c r="M811" s="269"/>
      <c r="N811" s="269"/>
      <c r="O811" s="269"/>
      <c r="P811" s="269"/>
      <c r="Q811" s="269"/>
      <c r="R811" s="269"/>
      <c r="S811" s="269"/>
      <c r="T811" s="269"/>
      <c r="U811" s="269"/>
      <c r="V811" s="269"/>
      <c r="W811" s="269"/>
      <c r="X811" s="269"/>
      <c r="Y811" s="269"/>
      <c r="Z811" s="269"/>
      <c r="AA811" s="269"/>
      <c r="AB811" s="269"/>
      <c r="AC811" s="269"/>
      <c r="AD811" s="269"/>
      <c r="AE811" s="269"/>
      <c r="AF811"/>
      <c r="AG811" s="245" t="s">
        <v>62</v>
      </c>
      <c r="AH811" s="245"/>
      <c r="AI811" s="245"/>
      <c r="AJ811" s="245"/>
      <c r="AK811" s="69">
        <f>(('Artículo 121 (resumen PI)'!C33*0.8+'Artículo 121 (resumen PI)'!F33*0.2)+('Artículo 121 (resumen PNT)'!C33*0.8+'Artículo 121 (resumen PNT)'!F33*0.2))/2</f>
        <v>0</v>
      </c>
      <c r="AL811"/>
      <c r="AM811"/>
      <c r="AN811"/>
      <c r="AO811"/>
      <c r="AP811"/>
      <c r="AQ811"/>
      <c r="AR811"/>
      <c r="AS811"/>
      <c r="AT811"/>
    </row>
    <row r="812" spans="1:46" ht="15.75" customHeight="1" x14ac:dyDescent="0.25">
      <c r="A812" s="60"/>
      <c r="B812" s="61"/>
      <c r="C812" s="61"/>
      <c r="D812" s="61"/>
      <c r="E812" s="61"/>
      <c r="F812" s="61"/>
      <c r="G812" s="61"/>
      <c r="H812" s="61"/>
      <c r="I812" s="61"/>
      <c r="J812" s="61"/>
      <c r="K812" s="61"/>
      <c r="L812" s="61"/>
      <c r="M812" s="61"/>
      <c r="N812" s="61"/>
      <c r="O812" s="61"/>
      <c r="P812" s="61"/>
      <c r="Q812" s="26"/>
      <c r="R812" s="61"/>
      <c r="S812" s="61"/>
      <c r="T812" s="61"/>
      <c r="U812" s="61"/>
      <c r="V812" s="61"/>
      <c r="W812" s="61"/>
      <c r="X812" s="61"/>
      <c r="Y812" s="61"/>
      <c r="Z812" s="61"/>
      <c r="AA812" s="61"/>
      <c r="AB812" s="61"/>
      <c r="AC812" s="61"/>
      <c r="AD812" s="61"/>
      <c r="AE812" s="61"/>
      <c r="AF812"/>
      <c r="AG812"/>
      <c r="AH812"/>
      <c r="AI812"/>
      <c r="AJ812"/>
      <c r="AK812"/>
      <c r="AL812"/>
      <c r="AM812"/>
      <c r="AN812"/>
      <c r="AO812"/>
      <c r="AP812"/>
      <c r="AQ812"/>
      <c r="AR812"/>
      <c r="AS812"/>
      <c r="AT812"/>
    </row>
    <row r="813" spans="1:46" ht="15.5" x14ac:dyDescent="0.25">
      <c r="A813" s="60" t="s">
        <v>63</v>
      </c>
      <c r="B813" s="61"/>
      <c r="C813" s="61"/>
      <c r="D813" s="61"/>
      <c r="E813" s="61"/>
      <c r="F813" s="61"/>
      <c r="G813" s="61"/>
      <c r="H813" s="61"/>
      <c r="I813" s="61"/>
      <c r="J813" s="61"/>
      <c r="K813" s="61"/>
      <c r="L813" s="61"/>
      <c r="M813" s="61"/>
      <c r="N813" s="61"/>
      <c r="O813" s="61"/>
      <c r="P813" s="61"/>
      <c r="Q813" s="26"/>
      <c r="R813" s="61"/>
      <c r="S813" s="61"/>
      <c r="T813" s="61"/>
      <c r="U813" s="61"/>
      <c r="V813" s="61"/>
      <c r="W813" s="61"/>
      <c r="X813" s="61"/>
      <c r="Y813" s="61"/>
      <c r="Z813" s="61"/>
      <c r="AA813" s="61"/>
      <c r="AB813" s="61"/>
      <c r="AC813" s="61"/>
      <c r="AD813" s="61"/>
      <c r="AE813" s="61"/>
      <c r="AF813"/>
      <c r="AG813"/>
      <c r="AH813"/>
      <c r="AI813"/>
      <c r="AJ813"/>
      <c r="AK813"/>
      <c r="AL813"/>
      <c r="AM813"/>
      <c r="AN813"/>
      <c r="AO813"/>
      <c r="AP813"/>
      <c r="AQ813"/>
      <c r="AR813"/>
      <c r="AS813"/>
      <c r="AT813"/>
    </row>
    <row r="814" spans="1:46" ht="15" customHeight="1" x14ac:dyDescent="0.25">
      <c r="A814" s="57"/>
      <c r="B814" s="57"/>
      <c r="C814" s="57"/>
      <c r="D814" s="57"/>
      <c r="E814" s="57"/>
      <c r="F814" s="57"/>
      <c r="G814" s="57"/>
      <c r="H814" s="57"/>
      <c r="I814" s="57"/>
      <c r="J814" s="57"/>
      <c r="K814" s="57"/>
      <c r="L814" s="57"/>
      <c r="M814" s="57"/>
      <c r="N814" s="57"/>
      <c r="O814" s="57"/>
      <c r="P814" s="57"/>
      <c r="R814" s="57"/>
      <c r="S814" s="57"/>
      <c r="T814" s="57"/>
      <c r="U814" s="57"/>
      <c r="V814" s="57"/>
      <c r="W814" s="57"/>
      <c r="X814" s="57"/>
      <c r="Y814" s="57"/>
      <c r="Z814" s="57"/>
      <c r="AA814" s="57"/>
      <c r="AB814" s="57"/>
      <c r="AC814" s="57"/>
      <c r="AD814" s="57"/>
      <c r="AE814" s="57"/>
      <c r="AF814"/>
      <c r="AG814"/>
      <c r="AH814"/>
      <c r="AI814"/>
      <c r="AJ814"/>
      <c r="AK814"/>
      <c r="AL814"/>
      <c r="AM814"/>
      <c r="AN814"/>
      <c r="AO814"/>
      <c r="AP814"/>
      <c r="AQ814"/>
      <c r="AR814"/>
      <c r="AS814"/>
      <c r="AT814"/>
    </row>
    <row r="815" spans="1:46" ht="89.15" customHeight="1" thickBot="1" x14ac:dyDescent="0.3">
      <c r="A815" s="273" t="s">
        <v>970</v>
      </c>
      <c r="B815" s="273"/>
      <c r="C815" s="273"/>
      <c r="D815" s="273"/>
      <c r="E815" s="273"/>
      <c r="F815" s="273"/>
      <c r="G815" s="273"/>
      <c r="H815" s="273"/>
      <c r="I815" s="273"/>
      <c r="J815" s="273"/>
      <c r="K815" s="273"/>
      <c r="L815" s="273"/>
      <c r="M815" s="273"/>
      <c r="N815" s="273"/>
      <c r="O815" s="273"/>
      <c r="P815" s="273"/>
      <c r="Q815" s="62"/>
      <c r="R815" s="57"/>
      <c r="S815" s="57"/>
      <c r="T815" s="57"/>
      <c r="U815" s="57"/>
      <c r="V815" s="311"/>
      <c r="W815" s="311"/>
      <c r="X815" s="311"/>
      <c r="Y815" s="311"/>
      <c r="Z815" s="311"/>
      <c r="AA815" s="311"/>
      <c r="AB815" s="311"/>
      <c r="AC815" s="311"/>
      <c r="AD815" s="311"/>
      <c r="AE815" s="311"/>
      <c r="AF815" s="62"/>
      <c r="AG815" s="57"/>
      <c r="AH815" s="57"/>
      <c r="AI815" s="57"/>
      <c r="AJ815" s="57"/>
      <c r="AK815" s="311"/>
      <c r="AL815" s="311"/>
      <c r="AM815" s="311"/>
      <c r="AN815" s="311"/>
      <c r="AO815" s="311"/>
      <c r="AP815" s="311"/>
      <c r="AQ815" s="311"/>
      <c r="AR815" s="311"/>
      <c r="AS815" s="311"/>
      <c r="AT815" s="311"/>
    </row>
    <row r="816" spans="1:46" ht="45" customHeight="1" x14ac:dyDescent="0.25">
      <c r="A816" s="305" t="s">
        <v>44</v>
      </c>
      <c r="B816" s="305"/>
      <c r="C816" s="305"/>
      <c r="D816" s="305"/>
      <c r="E816" s="305"/>
      <c r="F816" s="305"/>
      <c r="G816" s="305"/>
      <c r="H816" s="305"/>
      <c r="I816" s="305"/>
      <c r="J816" s="305"/>
      <c r="K816" s="305"/>
      <c r="L816" s="305"/>
      <c r="M816" s="305"/>
      <c r="N816" s="305"/>
      <c r="O816" s="305"/>
      <c r="P816" s="305"/>
      <c r="Q816" s="63" t="s">
        <v>65</v>
      </c>
      <c r="R816" s="306" t="s">
        <v>66</v>
      </c>
      <c r="S816" s="306"/>
      <c r="T816" s="306"/>
      <c r="U816" s="306"/>
      <c r="V816" s="306"/>
      <c r="W816" s="306"/>
      <c r="X816" s="306"/>
      <c r="Y816" s="306"/>
      <c r="Z816" s="306"/>
      <c r="AA816" s="306"/>
      <c r="AB816" s="306"/>
      <c r="AC816" s="306"/>
      <c r="AD816" s="306"/>
      <c r="AE816" s="306"/>
      <c r="AF816" s="64" t="s">
        <v>65</v>
      </c>
      <c r="AG816" s="307" t="s">
        <v>8</v>
      </c>
      <c r="AH816" s="307"/>
      <c r="AI816" s="307"/>
      <c r="AJ816" s="307"/>
      <c r="AK816" s="307"/>
      <c r="AL816" s="307"/>
      <c r="AM816" s="307"/>
      <c r="AN816" s="307"/>
      <c r="AO816" s="307"/>
      <c r="AP816" s="307"/>
      <c r="AQ816" s="307"/>
      <c r="AR816" s="307"/>
      <c r="AS816" s="307"/>
      <c r="AT816" s="307"/>
    </row>
    <row r="817" spans="1:46" ht="45" customHeight="1" x14ac:dyDescent="0.25">
      <c r="A817" s="308" t="s">
        <v>403</v>
      </c>
      <c r="B817" s="308"/>
      <c r="C817" s="308"/>
      <c r="D817" s="308"/>
      <c r="E817" s="308"/>
      <c r="F817" s="308"/>
      <c r="G817" s="308"/>
      <c r="H817" s="308"/>
      <c r="I817" s="308"/>
      <c r="J817" s="308"/>
      <c r="K817" s="308"/>
      <c r="L817" s="308"/>
      <c r="M817" s="308"/>
      <c r="N817" s="308"/>
      <c r="O817" s="308"/>
      <c r="P817" s="308"/>
      <c r="Q817" s="65">
        <v>0</v>
      </c>
      <c r="R817" s="309" t="s">
        <v>404</v>
      </c>
      <c r="S817" s="309"/>
      <c r="T817" s="309"/>
      <c r="U817" s="309"/>
      <c r="V817" s="309"/>
      <c r="W817" s="309"/>
      <c r="X817" s="309"/>
      <c r="Y817" s="309"/>
      <c r="Z817" s="309"/>
      <c r="AA817" s="309"/>
      <c r="AB817" s="309"/>
      <c r="AC817" s="309"/>
      <c r="AD817" s="309"/>
      <c r="AE817" s="309"/>
      <c r="AF817" s="65">
        <v>0</v>
      </c>
      <c r="AG817" s="309" t="s">
        <v>499</v>
      </c>
      <c r="AH817" s="309"/>
      <c r="AI817" s="309"/>
      <c r="AJ817" s="309"/>
      <c r="AK817" s="309"/>
      <c r="AL817" s="309"/>
      <c r="AM817" s="309"/>
      <c r="AN817" s="309"/>
      <c r="AO817" s="309"/>
      <c r="AP817" s="309"/>
      <c r="AQ817" s="309"/>
      <c r="AR817" s="309"/>
      <c r="AS817" s="309"/>
      <c r="AT817" s="309"/>
    </row>
    <row r="818" spans="1:46" ht="45" customHeight="1" x14ac:dyDescent="0.25">
      <c r="A818" s="308" t="s">
        <v>441</v>
      </c>
      <c r="B818" s="308"/>
      <c r="C818" s="308"/>
      <c r="D818" s="308"/>
      <c r="E818" s="308"/>
      <c r="F818" s="308"/>
      <c r="G818" s="308"/>
      <c r="H818" s="308"/>
      <c r="I818" s="308"/>
      <c r="J818" s="308"/>
      <c r="K818" s="308"/>
      <c r="L818" s="308"/>
      <c r="M818" s="308"/>
      <c r="N818" s="308"/>
      <c r="O818" s="308"/>
      <c r="P818" s="308"/>
      <c r="Q818" s="65">
        <v>0</v>
      </c>
      <c r="R818" s="312"/>
      <c r="S818" s="312"/>
      <c r="T818" s="312"/>
      <c r="U818" s="312"/>
      <c r="V818" s="312"/>
      <c r="W818" s="312"/>
      <c r="X818" s="312"/>
      <c r="Y818" s="312"/>
      <c r="Z818" s="312"/>
      <c r="AA818" s="312"/>
      <c r="AB818" s="312"/>
      <c r="AC818" s="312"/>
      <c r="AD818" s="312"/>
      <c r="AE818" s="312"/>
      <c r="AF818" s="65">
        <v>0</v>
      </c>
      <c r="AG818" s="312"/>
      <c r="AH818" s="312"/>
      <c r="AI818" s="312"/>
      <c r="AJ818" s="312"/>
      <c r="AK818" s="312"/>
      <c r="AL818" s="312"/>
      <c r="AM818" s="312"/>
      <c r="AN818" s="312"/>
      <c r="AO818" s="312"/>
      <c r="AP818" s="312"/>
      <c r="AQ818" s="312"/>
      <c r="AR818" s="312"/>
      <c r="AS818" s="312"/>
      <c r="AT818" s="312"/>
    </row>
    <row r="819" spans="1:46" ht="45" customHeight="1" x14ac:dyDescent="0.25">
      <c r="A819" s="308" t="s">
        <v>971</v>
      </c>
      <c r="B819" s="308"/>
      <c r="C819" s="308"/>
      <c r="D819" s="308"/>
      <c r="E819" s="308"/>
      <c r="F819" s="308"/>
      <c r="G819" s="308"/>
      <c r="H819" s="308"/>
      <c r="I819" s="308"/>
      <c r="J819" s="308"/>
      <c r="K819" s="308"/>
      <c r="L819" s="308"/>
      <c r="M819" s="308"/>
      <c r="N819" s="308"/>
      <c r="O819" s="308"/>
      <c r="P819" s="308"/>
      <c r="Q819" s="65">
        <v>0</v>
      </c>
      <c r="R819" s="312"/>
      <c r="S819" s="312"/>
      <c r="T819" s="312"/>
      <c r="U819" s="312"/>
      <c r="V819" s="312"/>
      <c r="W819" s="312"/>
      <c r="X819" s="312"/>
      <c r="Y819" s="312"/>
      <c r="Z819" s="312"/>
      <c r="AA819" s="312"/>
      <c r="AB819" s="312"/>
      <c r="AC819" s="312"/>
      <c r="AD819" s="312"/>
      <c r="AE819" s="312"/>
      <c r="AF819" s="65">
        <v>0</v>
      </c>
      <c r="AG819" s="312"/>
      <c r="AH819" s="312"/>
      <c r="AI819" s="312"/>
      <c r="AJ819" s="312"/>
      <c r="AK819" s="312"/>
      <c r="AL819" s="312"/>
      <c r="AM819" s="312"/>
      <c r="AN819" s="312"/>
      <c r="AO819" s="312"/>
      <c r="AP819" s="312"/>
      <c r="AQ819" s="312"/>
      <c r="AR819" s="312"/>
      <c r="AS819" s="312"/>
      <c r="AT819" s="312"/>
    </row>
    <row r="820" spans="1:46" ht="45" customHeight="1" x14ac:dyDescent="0.25">
      <c r="A820" s="308" t="s">
        <v>972</v>
      </c>
      <c r="B820" s="308"/>
      <c r="C820" s="308"/>
      <c r="D820" s="308"/>
      <c r="E820" s="308"/>
      <c r="F820" s="308"/>
      <c r="G820" s="308"/>
      <c r="H820" s="308"/>
      <c r="I820" s="308"/>
      <c r="J820" s="308"/>
      <c r="K820" s="308"/>
      <c r="L820" s="308"/>
      <c r="M820" s="308"/>
      <c r="N820" s="308"/>
      <c r="O820" s="308"/>
      <c r="P820" s="308"/>
      <c r="Q820" s="65">
        <v>0</v>
      </c>
      <c r="R820" s="312"/>
      <c r="S820" s="312"/>
      <c r="T820" s="312"/>
      <c r="U820" s="312"/>
      <c r="V820" s="312"/>
      <c r="W820" s="312"/>
      <c r="X820" s="312"/>
      <c r="Y820" s="312"/>
      <c r="Z820" s="312"/>
      <c r="AA820" s="312"/>
      <c r="AB820" s="312"/>
      <c r="AC820" s="312"/>
      <c r="AD820" s="312"/>
      <c r="AE820" s="312"/>
      <c r="AF820" s="65">
        <v>0</v>
      </c>
      <c r="AG820" s="312"/>
      <c r="AH820" s="312"/>
      <c r="AI820" s="312"/>
      <c r="AJ820" s="312"/>
      <c r="AK820" s="312"/>
      <c r="AL820" s="312"/>
      <c r="AM820" s="312"/>
      <c r="AN820" s="312"/>
      <c r="AO820" s="312"/>
      <c r="AP820" s="312"/>
      <c r="AQ820" s="312"/>
      <c r="AR820" s="312"/>
      <c r="AS820" s="312"/>
      <c r="AT820" s="312"/>
    </row>
    <row r="821" spans="1:46" ht="45" customHeight="1" x14ac:dyDescent="0.25">
      <c r="A821" s="308" t="s">
        <v>973</v>
      </c>
      <c r="B821" s="308"/>
      <c r="C821" s="308"/>
      <c r="D821" s="308"/>
      <c r="E821" s="308"/>
      <c r="F821" s="308"/>
      <c r="G821" s="308"/>
      <c r="H821" s="308"/>
      <c r="I821" s="308"/>
      <c r="J821" s="308"/>
      <c r="K821" s="308"/>
      <c r="L821" s="308"/>
      <c r="M821" s="308"/>
      <c r="N821" s="308"/>
      <c r="O821" s="308"/>
      <c r="P821" s="308"/>
      <c r="Q821" s="65">
        <v>0</v>
      </c>
      <c r="R821" s="312"/>
      <c r="S821" s="312"/>
      <c r="T821" s="312"/>
      <c r="U821" s="312"/>
      <c r="V821" s="312"/>
      <c r="W821" s="312"/>
      <c r="X821" s="312"/>
      <c r="Y821" s="312"/>
      <c r="Z821" s="312"/>
      <c r="AA821" s="312"/>
      <c r="AB821" s="312"/>
      <c r="AC821" s="312"/>
      <c r="AD821" s="312"/>
      <c r="AE821" s="312"/>
      <c r="AF821" s="65">
        <v>0</v>
      </c>
      <c r="AG821" s="312"/>
      <c r="AH821" s="312"/>
      <c r="AI821" s="312"/>
      <c r="AJ821" s="312"/>
      <c r="AK821" s="312"/>
      <c r="AL821" s="312"/>
      <c r="AM821" s="312"/>
      <c r="AN821" s="312"/>
      <c r="AO821" s="312"/>
      <c r="AP821" s="312"/>
      <c r="AQ821" s="312"/>
      <c r="AR821" s="312"/>
      <c r="AS821" s="312"/>
      <c r="AT821" s="312"/>
    </row>
    <row r="822" spans="1:46" ht="66" customHeight="1" x14ac:dyDescent="0.25">
      <c r="A822" s="308" t="s">
        <v>974</v>
      </c>
      <c r="B822" s="308"/>
      <c r="C822" s="308"/>
      <c r="D822" s="308"/>
      <c r="E822" s="308"/>
      <c r="F822" s="308"/>
      <c r="G822" s="308"/>
      <c r="H822" s="308"/>
      <c r="I822" s="308"/>
      <c r="J822" s="308"/>
      <c r="K822" s="308"/>
      <c r="L822" s="308"/>
      <c r="M822" s="308"/>
      <c r="N822" s="308"/>
      <c r="O822" s="308"/>
      <c r="P822" s="308"/>
      <c r="Q822" s="65">
        <v>0</v>
      </c>
      <c r="R822" s="309"/>
      <c r="S822" s="309"/>
      <c r="T822" s="309"/>
      <c r="U822" s="309"/>
      <c r="V822" s="309"/>
      <c r="W822" s="309"/>
      <c r="X822" s="309"/>
      <c r="Y822" s="309"/>
      <c r="Z822" s="309"/>
      <c r="AA822" s="309"/>
      <c r="AB822" s="309"/>
      <c r="AC822" s="309"/>
      <c r="AD822" s="309"/>
      <c r="AE822" s="309"/>
      <c r="AF822" s="65">
        <v>0</v>
      </c>
      <c r="AG822" s="309"/>
      <c r="AH822" s="309"/>
      <c r="AI822" s="309"/>
      <c r="AJ822" s="309"/>
      <c r="AK822" s="309"/>
      <c r="AL822" s="309"/>
      <c r="AM822" s="309"/>
      <c r="AN822" s="309"/>
      <c r="AO822" s="309"/>
      <c r="AP822" s="309"/>
      <c r="AQ822" s="309"/>
      <c r="AR822" s="309"/>
      <c r="AS822" s="309"/>
      <c r="AT822" s="309"/>
    </row>
    <row r="823" spans="1:46" ht="45" customHeight="1" x14ac:dyDescent="0.25">
      <c r="A823" s="308" t="s">
        <v>975</v>
      </c>
      <c r="B823" s="308"/>
      <c r="C823" s="308"/>
      <c r="D823" s="308"/>
      <c r="E823" s="308"/>
      <c r="F823" s="308"/>
      <c r="G823" s="308"/>
      <c r="H823" s="308"/>
      <c r="I823" s="308"/>
      <c r="J823" s="308"/>
      <c r="K823" s="308"/>
      <c r="L823" s="308"/>
      <c r="M823" s="308"/>
      <c r="N823" s="308"/>
      <c r="O823" s="308"/>
      <c r="P823" s="308"/>
      <c r="Q823" s="65">
        <v>0</v>
      </c>
      <c r="R823" s="309"/>
      <c r="S823" s="309"/>
      <c r="T823" s="309"/>
      <c r="U823" s="309"/>
      <c r="V823" s="309"/>
      <c r="W823" s="309"/>
      <c r="X823" s="309"/>
      <c r="Y823" s="309"/>
      <c r="Z823" s="309"/>
      <c r="AA823" s="309"/>
      <c r="AB823" s="309"/>
      <c r="AC823" s="309"/>
      <c r="AD823" s="309"/>
      <c r="AE823" s="309"/>
      <c r="AF823" s="65">
        <v>0</v>
      </c>
      <c r="AG823" s="309"/>
      <c r="AH823" s="309"/>
      <c r="AI823" s="309"/>
      <c r="AJ823" s="309"/>
      <c r="AK823" s="309"/>
      <c r="AL823" s="309"/>
      <c r="AM823" s="309"/>
      <c r="AN823" s="309"/>
      <c r="AO823" s="309"/>
      <c r="AP823" s="309"/>
      <c r="AQ823" s="309"/>
      <c r="AR823" s="309"/>
      <c r="AS823" s="309"/>
      <c r="AT823" s="309"/>
    </row>
    <row r="824" spans="1:46" ht="45" customHeight="1" x14ac:dyDescent="0.25">
      <c r="A824" s="308" t="s">
        <v>976</v>
      </c>
      <c r="B824" s="308"/>
      <c r="C824" s="308"/>
      <c r="D824" s="308"/>
      <c r="E824" s="308"/>
      <c r="F824" s="308"/>
      <c r="G824" s="308"/>
      <c r="H824" s="308"/>
      <c r="I824" s="308"/>
      <c r="J824" s="308"/>
      <c r="K824" s="308"/>
      <c r="L824" s="308"/>
      <c r="M824" s="308"/>
      <c r="N824" s="308"/>
      <c r="O824" s="308"/>
      <c r="P824" s="308"/>
      <c r="Q824" s="65">
        <v>0</v>
      </c>
      <c r="R824" s="309"/>
      <c r="S824" s="309"/>
      <c r="T824" s="309"/>
      <c r="U824" s="309"/>
      <c r="V824" s="309"/>
      <c r="W824" s="309"/>
      <c r="X824" s="309"/>
      <c r="Y824" s="309"/>
      <c r="Z824" s="309"/>
      <c r="AA824" s="309"/>
      <c r="AB824" s="309"/>
      <c r="AC824" s="309"/>
      <c r="AD824" s="309"/>
      <c r="AE824" s="309"/>
      <c r="AF824" s="65">
        <v>0</v>
      </c>
      <c r="AG824" s="309"/>
      <c r="AH824" s="309"/>
      <c r="AI824" s="309"/>
      <c r="AJ824" s="309"/>
      <c r="AK824" s="309"/>
      <c r="AL824" s="309"/>
      <c r="AM824" s="309"/>
      <c r="AN824" s="309"/>
      <c r="AO824" s="309"/>
      <c r="AP824" s="309"/>
      <c r="AQ824" s="309"/>
      <c r="AR824" s="309"/>
      <c r="AS824" s="309"/>
      <c r="AT824" s="309"/>
    </row>
    <row r="825" spans="1:46" ht="45" customHeight="1" x14ac:dyDescent="0.25">
      <c r="A825" s="308" t="s">
        <v>977</v>
      </c>
      <c r="B825" s="308"/>
      <c r="C825" s="308"/>
      <c r="D825" s="308"/>
      <c r="E825" s="308"/>
      <c r="F825" s="308"/>
      <c r="G825" s="308"/>
      <c r="H825" s="308"/>
      <c r="I825" s="308"/>
      <c r="J825" s="308"/>
      <c r="K825" s="308"/>
      <c r="L825" s="308"/>
      <c r="M825" s="308"/>
      <c r="N825" s="308"/>
      <c r="O825" s="308"/>
      <c r="P825" s="308"/>
      <c r="Q825" s="65">
        <v>0</v>
      </c>
      <c r="R825" s="312"/>
      <c r="S825" s="312"/>
      <c r="T825" s="312"/>
      <c r="U825" s="312"/>
      <c r="V825" s="312"/>
      <c r="W825" s="312"/>
      <c r="X825" s="312"/>
      <c r="Y825" s="312"/>
      <c r="Z825" s="312"/>
      <c r="AA825" s="312"/>
      <c r="AB825" s="312"/>
      <c r="AC825" s="312"/>
      <c r="AD825" s="312"/>
      <c r="AE825" s="312"/>
      <c r="AF825" s="65">
        <v>0</v>
      </c>
      <c r="AG825" s="312"/>
      <c r="AH825" s="312"/>
      <c r="AI825" s="312"/>
      <c r="AJ825" s="312"/>
      <c r="AK825" s="312"/>
      <c r="AL825" s="312"/>
      <c r="AM825" s="312"/>
      <c r="AN825" s="312"/>
      <c r="AO825" s="312"/>
      <c r="AP825" s="312"/>
      <c r="AQ825" s="312"/>
      <c r="AR825" s="312"/>
      <c r="AS825" s="312"/>
      <c r="AT825" s="312"/>
    </row>
    <row r="826" spans="1:46" ht="45" customHeight="1" x14ac:dyDescent="0.25">
      <c r="A826" s="308" t="s">
        <v>978</v>
      </c>
      <c r="B826" s="308"/>
      <c r="C826" s="308"/>
      <c r="D826" s="308"/>
      <c r="E826" s="308"/>
      <c r="F826" s="308"/>
      <c r="G826" s="308"/>
      <c r="H826" s="308"/>
      <c r="I826" s="308"/>
      <c r="J826" s="308"/>
      <c r="K826" s="308"/>
      <c r="L826" s="308"/>
      <c r="M826" s="308"/>
      <c r="N826" s="308"/>
      <c r="O826" s="308"/>
      <c r="P826" s="308"/>
      <c r="Q826" s="65">
        <v>0</v>
      </c>
      <c r="R826" s="312"/>
      <c r="S826" s="312"/>
      <c r="T826" s="312"/>
      <c r="U826" s="312"/>
      <c r="V826" s="312"/>
      <c r="W826" s="312"/>
      <c r="X826" s="312"/>
      <c r="Y826" s="312"/>
      <c r="Z826" s="312"/>
      <c r="AA826" s="312"/>
      <c r="AB826" s="312"/>
      <c r="AC826" s="312"/>
      <c r="AD826" s="312"/>
      <c r="AE826" s="312"/>
      <c r="AF826" s="65">
        <v>0</v>
      </c>
      <c r="AG826" s="312"/>
      <c r="AH826" s="312"/>
      <c r="AI826" s="312"/>
      <c r="AJ826" s="312"/>
      <c r="AK826" s="312"/>
      <c r="AL826" s="312"/>
      <c r="AM826" s="312"/>
      <c r="AN826" s="312"/>
      <c r="AO826" s="312"/>
      <c r="AP826" s="312"/>
      <c r="AQ826" s="312"/>
      <c r="AR826" s="312"/>
      <c r="AS826" s="312"/>
      <c r="AT826" s="312"/>
    </row>
    <row r="827" spans="1:46" ht="45" customHeight="1" thickTop="1" thickBot="1" x14ac:dyDescent="0.3">
      <c r="A827" s="57"/>
      <c r="B827" s="57"/>
      <c r="C827" s="57"/>
      <c r="D827" s="57"/>
      <c r="E827" s="57"/>
      <c r="F827" s="57"/>
      <c r="G827" s="57"/>
      <c r="H827" s="57"/>
      <c r="I827" s="57"/>
      <c r="J827" s="57"/>
      <c r="K827" s="57"/>
      <c r="L827" s="57"/>
      <c r="M827" s="57"/>
      <c r="N827" s="57"/>
      <c r="O827" s="57"/>
      <c r="P827" s="57"/>
      <c r="Q827" s="66"/>
      <c r="R827" s="57"/>
      <c r="S827" s="57"/>
      <c r="T827" s="57"/>
      <c r="U827" s="57"/>
      <c r="V827" s="57"/>
      <c r="W827" s="57"/>
      <c r="X827" s="57"/>
      <c r="Y827" s="57"/>
      <c r="Z827" s="57"/>
      <c r="AA827" s="57"/>
      <c r="AB827" s="57"/>
      <c r="AC827" s="57"/>
      <c r="AD827" s="57"/>
      <c r="AE827" s="57"/>
      <c r="AF827" s="66"/>
      <c r="AG827" s="57"/>
      <c r="AH827" s="57"/>
      <c r="AI827" s="57"/>
      <c r="AJ827" s="57"/>
      <c r="AK827" s="57"/>
      <c r="AL827" s="57"/>
      <c r="AM827" s="57"/>
      <c r="AN827" s="57"/>
      <c r="AO827" s="57"/>
      <c r="AP827" s="57"/>
      <c r="AQ827" s="57"/>
      <c r="AR827" s="57"/>
      <c r="AS827" s="57"/>
      <c r="AT827" s="57"/>
    </row>
    <row r="828" spans="1:46" ht="45" customHeight="1" x14ac:dyDescent="0.25">
      <c r="A828" s="313" t="s">
        <v>124</v>
      </c>
      <c r="B828" s="313"/>
      <c r="C828" s="313"/>
      <c r="D828" s="313"/>
      <c r="E828" s="313"/>
      <c r="F828" s="313"/>
      <c r="G828" s="313"/>
      <c r="H828" s="313"/>
      <c r="I828" s="313"/>
      <c r="J828" s="313"/>
      <c r="K828" s="313"/>
      <c r="L828" s="313"/>
      <c r="M828" s="313"/>
      <c r="N828" s="313"/>
      <c r="O828" s="313"/>
      <c r="P828" s="313"/>
      <c r="Q828" s="67" t="s">
        <v>65</v>
      </c>
      <c r="R828" s="314" t="s">
        <v>66</v>
      </c>
      <c r="S828" s="314"/>
      <c r="T828" s="314"/>
      <c r="U828" s="314"/>
      <c r="V828" s="314"/>
      <c r="W828" s="314"/>
      <c r="X828" s="314"/>
      <c r="Y828" s="314"/>
      <c r="Z828" s="314"/>
      <c r="AA828" s="314"/>
      <c r="AB828" s="314"/>
      <c r="AC828" s="314"/>
      <c r="AD828" s="314"/>
      <c r="AE828" s="314"/>
      <c r="AF828" s="68" t="s">
        <v>65</v>
      </c>
      <c r="AG828" s="315" t="s">
        <v>8</v>
      </c>
      <c r="AH828" s="315"/>
      <c r="AI828" s="315"/>
      <c r="AJ828" s="315"/>
      <c r="AK828" s="315"/>
      <c r="AL828" s="315"/>
      <c r="AM828" s="315"/>
      <c r="AN828" s="315"/>
      <c r="AO828" s="315"/>
      <c r="AP828" s="315"/>
      <c r="AQ828" s="315"/>
      <c r="AR828" s="315"/>
      <c r="AS828" s="315"/>
      <c r="AT828" s="315"/>
    </row>
    <row r="829" spans="1:46" ht="55.4" customHeight="1" x14ac:dyDescent="0.25">
      <c r="A829" s="308" t="s">
        <v>979</v>
      </c>
      <c r="B829" s="308"/>
      <c r="C829" s="308"/>
      <c r="D829" s="308"/>
      <c r="E829" s="308"/>
      <c r="F829" s="308"/>
      <c r="G829" s="308"/>
      <c r="H829" s="308"/>
      <c r="I829" s="308"/>
      <c r="J829" s="308"/>
      <c r="K829" s="308"/>
      <c r="L829" s="308"/>
      <c r="M829" s="308"/>
      <c r="N829" s="308"/>
      <c r="O829" s="308"/>
      <c r="P829" s="308"/>
      <c r="Q829" s="65">
        <v>0</v>
      </c>
      <c r="R829" s="309" t="s">
        <v>404</v>
      </c>
      <c r="S829" s="309"/>
      <c r="T829" s="309"/>
      <c r="U829" s="309"/>
      <c r="V829" s="309"/>
      <c r="W829" s="309"/>
      <c r="X829" s="309"/>
      <c r="Y829" s="309"/>
      <c r="Z829" s="309"/>
      <c r="AA829" s="309"/>
      <c r="AB829" s="309"/>
      <c r="AC829" s="309"/>
      <c r="AD829" s="309"/>
      <c r="AE829" s="309"/>
      <c r="AF829" s="65">
        <v>0</v>
      </c>
      <c r="AG829" s="309" t="s">
        <v>499</v>
      </c>
      <c r="AH829" s="309"/>
      <c r="AI829" s="309"/>
      <c r="AJ829" s="309"/>
      <c r="AK829" s="309"/>
      <c r="AL829" s="309"/>
      <c r="AM829" s="309"/>
      <c r="AN829" s="309"/>
      <c r="AO829" s="309"/>
      <c r="AP829" s="309"/>
      <c r="AQ829" s="309"/>
      <c r="AR829" s="309"/>
      <c r="AS829" s="309"/>
      <c r="AT829" s="309"/>
    </row>
    <row r="830" spans="1:46" ht="45" customHeight="1" x14ac:dyDescent="0.25">
      <c r="A830" s="308" t="s">
        <v>980</v>
      </c>
      <c r="B830" s="308"/>
      <c r="C830" s="308"/>
      <c r="D830" s="308"/>
      <c r="E830" s="308"/>
      <c r="F830" s="308"/>
      <c r="G830" s="308"/>
      <c r="H830" s="308"/>
      <c r="I830" s="308"/>
      <c r="J830" s="308"/>
      <c r="K830" s="308"/>
      <c r="L830" s="308"/>
      <c r="M830" s="308"/>
      <c r="N830" s="308"/>
      <c r="O830" s="308"/>
      <c r="P830" s="308"/>
      <c r="Q830" s="65">
        <v>0</v>
      </c>
      <c r="R830" s="312"/>
      <c r="S830" s="312"/>
      <c r="T830" s="312"/>
      <c r="U830" s="312"/>
      <c r="V830" s="312"/>
      <c r="W830" s="312"/>
      <c r="X830" s="312"/>
      <c r="Y830" s="312"/>
      <c r="Z830" s="312"/>
      <c r="AA830" s="312"/>
      <c r="AB830" s="312"/>
      <c r="AC830" s="312"/>
      <c r="AD830" s="312"/>
      <c r="AE830" s="312"/>
      <c r="AF830" s="65">
        <v>0</v>
      </c>
      <c r="AG830" s="312"/>
      <c r="AH830" s="312"/>
      <c r="AI830" s="312"/>
      <c r="AJ830" s="312"/>
      <c r="AK830" s="312"/>
      <c r="AL830" s="312"/>
      <c r="AM830" s="312"/>
      <c r="AN830" s="312"/>
      <c r="AO830" s="312"/>
      <c r="AP830" s="312"/>
      <c r="AQ830" s="312"/>
      <c r="AR830" s="312"/>
      <c r="AS830" s="312"/>
      <c r="AT830" s="312"/>
    </row>
    <row r="831" spans="1:46" ht="45" customHeight="1" x14ac:dyDescent="0.25">
      <c r="A831" s="308" t="s">
        <v>981</v>
      </c>
      <c r="B831" s="308"/>
      <c r="C831" s="308"/>
      <c r="D831" s="308"/>
      <c r="E831" s="308"/>
      <c r="F831" s="308"/>
      <c r="G831" s="308"/>
      <c r="H831" s="308"/>
      <c r="I831" s="308"/>
      <c r="J831" s="308"/>
      <c r="K831" s="308"/>
      <c r="L831" s="308"/>
      <c r="M831" s="308"/>
      <c r="N831" s="308"/>
      <c r="O831" s="308"/>
      <c r="P831" s="308"/>
      <c r="Q831" s="65">
        <v>0</v>
      </c>
      <c r="R831" s="309"/>
      <c r="S831" s="309"/>
      <c r="T831" s="309"/>
      <c r="U831" s="309"/>
      <c r="V831" s="309"/>
      <c r="W831" s="309"/>
      <c r="X831" s="309"/>
      <c r="Y831" s="309"/>
      <c r="Z831" s="309"/>
      <c r="AA831" s="309"/>
      <c r="AB831" s="309"/>
      <c r="AC831" s="309"/>
      <c r="AD831" s="309"/>
      <c r="AE831" s="309"/>
      <c r="AF831" s="65">
        <v>0</v>
      </c>
      <c r="AG831" s="309"/>
      <c r="AH831" s="309"/>
      <c r="AI831" s="309"/>
      <c r="AJ831" s="309"/>
      <c r="AK831" s="309"/>
      <c r="AL831" s="309"/>
      <c r="AM831" s="309"/>
      <c r="AN831" s="309"/>
      <c r="AO831" s="309"/>
      <c r="AP831" s="309"/>
      <c r="AQ831" s="309"/>
      <c r="AR831" s="309"/>
      <c r="AS831" s="309"/>
      <c r="AT831" s="309"/>
    </row>
    <row r="832" spans="1:46" ht="45" customHeight="1" x14ac:dyDescent="0.25">
      <c r="A832" s="308" t="s">
        <v>982</v>
      </c>
      <c r="B832" s="308"/>
      <c r="C832" s="308"/>
      <c r="D832" s="308"/>
      <c r="E832" s="308"/>
      <c r="F832" s="308"/>
      <c r="G832" s="308"/>
      <c r="H832" s="308"/>
      <c r="I832" s="308"/>
      <c r="J832" s="308"/>
      <c r="K832" s="308"/>
      <c r="L832" s="308"/>
      <c r="M832" s="308"/>
      <c r="N832" s="308"/>
      <c r="O832" s="308"/>
      <c r="P832" s="308"/>
      <c r="Q832" s="65">
        <v>0</v>
      </c>
      <c r="R832" s="309"/>
      <c r="S832" s="309"/>
      <c r="T832" s="309"/>
      <c r="U832" s="309"/>
      <c r="V832" s="309"/>
      <c r="W832" s="309"/>
      <c r="X832" s="309"/>
      <c r="Y832" s="309"/>
      <c r="Z832" s="309"/>
      <c r="AA832" s="309"/>
      <c r="AB832" s="309"/>
      <c r="AC832" s="309"/>
      <c r="AD832" s="309"/>
      <c r="AE832" s="309"/>
      <c r="AF832" s="65">
        <v>0</v>
      </c>
      <c r="AG832" s="309"/>
      <c r="AH832" s="309"/>
      <c r="AI832" s="309"/>
      <c r="AJ832" s="309"/>
      <c r="AK832" s="309"/>
      <c r="AL832" s="309"/>
      <c r="AM832" s="309"/>
      <c r="AN832" s="309"/>
      <c r="AO832" s="309"/>
      <c r="AP832" s="309"/>
      <c r="AQ832" s="309"/>
      <c r="AR832" s="309"/>
      <c r="AS832" s="309"/>
      <c r="AT832" s="309"/>
    </row>
    <row r="833" spans="1:46" ht="45" customHeight="1" x14ac:dyDescent="0.25">
      <c r="A833" s="308" t="s">
        <v>983</v>
      </c>
      <c r="B833" s="308"/>
      <c r="C833" s="308"/>
      <c r="D833" s="308"/>
      <c r="E833" s="308"/>
      <c r="F833" s="308"/>
      <c r="G833" s="308"/>
      <c r="H833" s="308"/>
      <c r="I833" s="308"/>
      <c r="J833" s="308"/>
      <c r="K833" s="308"/>
      <c r="L833" s="308"/>
      <c r="M833" s="308"/>
      <c r="N833" s="308"/>
      <c r="O833" s="308"/>
      <c r="P833" s="308"/>
      <c r="Q833" s="65">
        <v>0</v>
      </c>
      <c r="R833" s="309"/>
      <c r="S833" s="309"/>
      <c r="T833" s="309"/>
      <c r="U833" s="309"/>
      <c r="V833" s="309"/>
      <c r="W833" s="309"/>
      <c r="X833" s="309"/>
      <c r="Y833" s="309"/>
      <c r="Z833" s="309"/>
      <c r="AA833" s="309"/>
      <c r="AB833" s="309"/>
      <c r="AC833" s="309"/>
      <c r="AD833" s="309"/>
      <c r="AE833" s="309"/>
      <c r="AF833" s="65">
        <v>0</v>
      </c>
      <c r="AG833" s="309"/>
      <c r="AH833" s="309"/>
      <c r="AI833" s="309"/>
      <c r="AJ833" s="309"/>
      <c r="AK833" s="309"/>
      <c r="AL833" s="309"/>
      <c r="AM833" s="309"/>
      <c r="AN833" s="309"/>
      <c r="AO833" s="309"/>
      <c r="AP833" s="309"/>
      <c r="AQ833" s="309"/>
      <c r="AR833" s="309"/>
      <c r="AS833" s="309"/>
      <c r="AT833" s="309"/>
    </row>
    <row r="836" spans="1:46" ht="14.5" x14ac:dyDescent="0.3">
      <c r="A836" s="269" t="s">
        <v>984</v>
      </c>
      <c r="B836" s="269"/>
      <c r="C836" s="269"/>
      <c r="D836" s="269"/>
      <c r="E836" s="269"/>
      <c r="F836" s="269"/>
      <c r="G836" s="269"/>
      <c r="H836" s="269"/>
      <c r="I836" s="269"/>
      <c r="J836" s="269"/>
      <c r="K836" s="269"/>
      <c r="L836" s="269"/>
      <c r="M836" s="269"/>
      <c r="N836" s="269"/>
      <c r="O836" s="269"/>
      <c r="P836" s="269"/>
      <c r="Q836" s="269"/>
      <c r="R836" s="269"/>
      <c r="S836" s="269"/>
      <c r="T836" s="269"/>
      <c r="U836" s="269"/>
      <c r="V836" s="269"/>
      <c r="W836" s="269"/>
      <c r="X836" s="269"/>
      <c r="Y836" s="269"/>
      <c r="Z836" s="269"/>
      <c r="AA836" s="269"/>
      <c r="AB836" s="269"/>
      <c r="AC836" s="269"/>
      <c r="AD836" s="269"/>
      <c r="AE836" s="269"/>
      <c r="AF836"/>
      <c r="AG836" s="270" t="s">
        <v>62</v>
      </c>
      <c r="AH836" s="270"/>
      <c r="AI836" s="270"/>
      <c r="AJ836" s="270"/>
      <c r="AK836" s="69">
        <f>(('Artículo 121 (resumen PI)'!C34*0.8+'Artículo 121 (resumen PI)'!F34*0.2)+('Artículo 121 (resumen PNT)'!C34*0.8+'Artículo 121 (resumen PNT)'!F34*0.2))/2</f>
        <v>0</v>
      </c>
      <c r="AL836"/>
      <c r="AM836"/>
      <c r="AN836"/>
      <c r="AO836"/>
      <c r="AP836"/>
      <c r="AQ836"/>
      <c r="AR836"/>
      <c r="AS836"/>
      <c r="AT836"/>
    </row>
    <row r="837" spans="1:46" ht="15.75" customHeight="1" x14ac:dyDescent="0.25">
      <c r="A837" s="60"/>
      <c r="B837" s="61"/>
      <c r="C837" s="61"/>
      <c r="D837" s="61"/>
      <c r="E837" s="61"/>
      <c r="F837" s="61"/>
      <c r="G837" s="61"/>
      <c r="H837" s="61"/>
      <c r="I837" s="61"/>
      <c r="J837" s="61"/>
      <c r="K837" s="61"/>
      <c r="L837" s="61"/>
      <c r="M837" s="61"/>
      <c r="N837" s="61"/>
      <c r="O837" s="61"/>
      <c r="P837" s="61"/>
      <c r="Q837" s="26"/>
      <c r="R837" s="61"/>
      <c r="S837" s="61"/>
      <c r="T837" s="61"/>
      <c r="U837" s="61"/>
      <c r="V837" s="61"/>
      <c r="W837" s="61"/>
      <c r="X837" s="61"/>
      <c r="Y837" s="61"/>
      <c r="Z837" s="61"/>
      <c r="AA837" s="61"/>
      <c r="AB837" s="61"/>
      <c r="AC837" s="61"/>
      <c r="AD837" s="61"/>
      <c r="AE837" s="61"/>
      <c r="AF837"/>
      <c r="AG837"/>
      <c r="AH837"/>
      <c r="AI837"/>
      <c r="AJ837"/>
      <c r="AK837"/>
      <c r="AL837"/>
      <c r="AM837"/>
      <c r="AN837"/>
      <c r="AO837"/>
      <c r="AP837"/>
      <c r="AQ837"/>
      <c r="AR837"/>
      <c r="AS837"/>
      <c r="AT837"/>
    </row>
    <row r="838" spans="1:46" ht="15.5" x14ac:dyDescent="0.25">
      <c r="A838" s="60" t="s">
        <v>63</v>
      </c>
      <c r="B838" s="61"/>
      <c r="C838" s="61"/>
      <c r="D838" s="61"/>
      <c r="E838" s="61"/>
      <c r="F838" s="61"/>
      <c r="G838" s="61"/>
      <c r="H838" s="61"/>
      <c r="I838" s="61"/>
      <c r="J838" s="61"/>
      <c r="K838" s="61"/>
      <c r="L838" s="61"/>
      <c r="M838" s="61"/>
      <c r="N838" s="61"/>
      <c r="O838" s="61"/>
      <c r="P838" s="61"/>
      <c r="Q838" s="26"/>
      <c r="R838" s="61"/>
      <c r="S838" s="61"/>
      <c r="T838" s="61"/>
      <c r="U838" s="61"/>
      <c r="V838" s="61"/>
      <c r="W838" s="61"/>
      <c r="X838" s="61"/>
      <c r="Y838" s="61"/>
      <c r="Z838" s="61"/>
      <c r="AA838" s="61"/>
      <c r="AB838" s="61"/>
      <c r="AC838" s="61"/>
      <c r="AD838" s="61"/>
      <c r="AE838" s="61"/>
      <c r="AF838"/>
      <c r="AG838"/>
      <c r="AH838"/>
      <c r="AI838"/>
      <c r="AJ838"/>
      <c r="AK838"/>
      <c r="AL838"/>
      <c r="AM838"/>
      <c r="AN838"/>
      <c r="AO838"/>
      <c r="AP838"/>
      <c r="AQ838"/>
      <c r="AR838"/>
      <c r="AS838"/>
      <c r="AT838"/>
    </row>
    <row r="839" spans="1:46" ht="15" customHeight="1" x14ac:dyDescent="0.25">
      <c r="A839" s="57"/>
      <c r="B839" s="57"/>
      <c r="C839" s="57"/>
      <c r="D839" s="57"/>
      <c r="E839" s="57"/>
      <c r="F839" s="57"/>
      <c r="G839" s="57"/>
      <c r="H839" s="57"/>
      <c r="I839" s="57"/>
      <c r="J839" s="57"/>
      <c r="K839" s="57"/>
      <c r="L839" s="57"/>
      <c r="M839" s="57"/>
      <c r="N839" s="57"/>
      <c r="O839" s="57"/>
      <c r="P839" s="57"/>
      <c r="R839" s="57"/>
      <c r="S839" s="57"/>
      <c r="T839" s="57"/>
      <c r="U839" s="57"/>
      <c r="V839" s="57"/>
      <c r="W839" s="57"/>
      <c r="X839" s="57"/>
      <c r="Y839" s="57"/>
      <c r="Z839" s="57"/>
      <c r="AA839" s="57"/>
      <c r="AB839" s="57"/>
      <c r="AC839" s="57"/>
      <c r="AD839" s="57"/>
      <c r="AE839" s="57"/>
      <c r="AF839"/>
      <c r="AG839"/>
      <c r="AH839"/>
      <c r="AI839"/>
      <c r="AJ839"/>
      <c r="AK839"/>
      <c r="AL839"/>
      <c r="AM839"/>
      <c r="AN839"/>
      <c r="AO839"/>
      <c r="AP839"/>
      <c r="AQ839"/>
      <c r="AR839"/>
      <c r="AS839"/>
      <c r="AT839"/>
    </row>
    <row r="840" spans="1:46" ht="67.400000000000006" customHeight="1" thickBot="1" x14ac:dyDescent="0.3">
      <c r="A840" s="273" t="s">
        <v>985</v>
      </c>
      <c r="B840" s="273"/>
      <c r="C840" s="273"/>
      <c r="D840" s="273"/>
      <c r="E840" s="273"/>
      <c r="F840" s="273"/>
      <c r="G840" s="273"/>
      <c r="H840" s="273"/>
      <c r="I840" s="273"/>
      <c r="J840" s="273"/>
      <c r="K840" s="273"/>
      <c r="L840" s="273"/>
      <c r="M840" s="273"/>
      <c r="N840" s="273"/>
      <c r="O840" s="273"/>
      <c r="P840" s="273"/>
      <c r="Q840" s="62"/>
      <c r="R840" s="57"/>
      <c r="S840" s="57"/>
      <c r="T840" s="57"/>
      <c r="U840" s="57"/>
      <c r="V840" s="311"/>
      <c r="W840" s="311"/>
      <c r="X840" s="311"/>
      <c r="Y840" s="311"/>
      <c r="Z840" s="311"/>
      <c r="AA840" s="311"/>
      <c r="AB840" s="311"/>
      <c r="AC840" s="311"/>
      <c r="AD840" s="311"/>
      <c r="AE840" s="311"/>
      <c r="AF840" s="62"/>
      <c r="AG840" s="57"/>
      <c r="AH840" s="57"/>
      <c r="AI840" s="57"/>
      <c r="AJ840" s="57"/>
      <c r="AK840" s="311"/>
      <c r="AL840" s="311"/>
      <c r="AM840" s="311"/>
      <c r="AN840" s="311"/>
      <c r="AO840" s="311"/>
      <c r="AP840" s="311"/>
      <c r="AQ840" s="311"/>
      <c r="AR840" s="311"/>
      <c r="AS840" s="311"/>
      <c r="AT840" s="311"/>
    </row>
    <row r="841" spans="1:46" ht="45" customHeight="1" x14ac:dyDescent="0.25">
      <c r="A841" s="305" t="s">
        <v>44</v>
      </c>
      <c r="B841" s="305"/>
      <c r="C841" s="305"/>
      <c r="D841" s="305"/>
      <c r="E841" s="305"/>
      <c r="F841" s="305"/>
      <c r="G841" s="305"/>
      <c r="H841" s="305"/>
      <c r="I841" s="305"/>
      <c r="J841" s="305"/>
      <c r="K841" s="305"/>
      <c r="L841" s="305"/>
      <c r="M841" s="305"/>
      <c r="N841" s="305"/>
      <c r="O841" s="305"/>
      <c r="P841" s="305"/>
      <c r="Q841" s="63" t="s">
        <v>65</v>
      </c>
      <c r="R841" s="306" t="s">
        <v>66</v>
      </c>
      <c r="S841" s="306"/>
      <c r="T841" s="306"/>
      <c r="U841" s="306"/>
      <c r="V841" s="306"/>
      <c r="W841" s="306"/>
      <c r="X841" s="306"/>
      <c r="Y841" s="306"/>
      <c r="Z841" s="306"/>
      <c r="AA841" s="306"/>
      <c r="AB841" s="306"/>
      <c r="AC841" s="306"/>
      <c r="AD841" s="306"/>
      <c r="AE841" s="306"/>
      <c r="AF841" s="64" t="s">
        <v>65</v>
      </c>
      <c r="AG841" s="307" t="s">
        <v>8</v>
      </c>
      <c r="AH841" s="307"/>
      <c r="AI841" s="307"/>
      <c r="AJ841" s="307"/>
      <c r="AK841" s="307"/>
      <c r="AL841" s="307"/>
      <c r="AM841" s="307"/>
      <c r="AN841" s="307"/>
      <c r="AO841" s="307"/>
      <c r="AP841" s="307"/>
      <c r="AQ841" s="307"/>
      <c r="AR841" s="307"/>
      <c r="AS841" s="307"/>
      <c r="AT841" s="307"/>
    </row>
    <row r="842" spans="1:46" ht="45" customHeight="1" x14ac:dyDescent="0.25">
      <c r="A842" s="308" t="s">
        <v>986</v>
      </c>
      <c r="B842" s="308"/>
      <c r="C842" s="308"/>
      <c r="D842" s="308"/>
      <c r="E842" s="308"/>
      <c r="F842" s="308"/>
      <c r="G842" s="308"/>
      <c r="H842" s="308"/>
      <c r="I842" s="308"/>
      <c r="J842" s="308"/>
      <c r="K842" s="308"/>
      <c r="L842" s="308"/>
      <c r="M842" s="308"/>
      <c r="N842" s="308"/>
      <c r="O842" s="308"/>
      <c r="P842" s="308"/>
      <c r="Q842" s="65">
        <v>0</v>
      </c>
      <c r="R842" s="309" t="s">
        <v>404</v>
      </c>
      <c r="S842" s="309"/>
      <c r="T842" s="309"/>
      <c r="U842" s="309"/>
      <c r="V842" s="309"/>
      <c r="W842" s="309"/>
      <c r="X842" s="309"/>
      <c r="Y842" s="309"/>
      <c r="Z842" s="309"/>
      <c r="AA842" s="309"/>
      <c r="AB842" s="309"/>
      <c r="AC842" s="309"/>
      <c r="AD842" s="309"/>
      <c r="AE842" s="309"/>
      <c r="AF842" s="65">
        <v>0</v>
      </c>
      <c r="AG842" s="309" t="s">
        <v>499</v>
      </c>
      <c r="AH842" s="309"/>
      <c r="AI842" s="309"/>
      <c r="AJ842" s="309"/>
      <c r="AK842" s="309"/>
      <c r="AL842" s="309"/>
      <c r="AM842" s="309"/>
      <c r="AN842" s="309"/>
      <c r="AO842" s="309"/>
      <c r="AP842" s="309"/>
      <c r="AQ842" s="309"/>
      <c r="AR842" s="309"/>
      <c r="AS842" s="309"/>
      <c r="AT842" s="309"/>
    </row>
    <row r="843" spans="1:46" ht="45" customHeight="1" x14ac:dyDescent="0.25">
      <c r="A843" s="74"/>
      <c r="B843" s="74"/>
      <c r="C843" s="74"/>
      <c r="D843" s="74"/>
      <c r="E843" s="74"/>
      <c r="F843" s="74"/>
      <c r="G843" s="74"/>
      <c r="H843" s="74"/>
      <c r="I843" s="74"/>
      <c r="J843" s="74"/>
      <c r="K843" s="74"/>
      <c r="L843" s="74"/>
      <c r="M843" s="74"/>
      <c r="N843" s="74"/>
      <c r="O843" s="74"/>
      <c r="P843" s="74"/>
      <c r="Q843" s="62"/>
      <c r="R843" s="75"/>
      <c r="S843" s="75"/>
      <c r="T843" s="75"/>
      <c r="U843" s="75"/>
      <c r="V843" s="75"/>
      <c r="W843" s="75"/>
      <c r="X843" s="75"/>
      <c r="Y843" s="75"/>
      <c r="Z843" s="75"/>
      <c r="AA843" s="75"/>
      <c r="AB843" s="75"/>
      <c r="AC843" s="75"/>
      <c r="AD843" s="75"/>
      <c r="AE843" s="75"/>
      <c r="AF843" s="62"/>
      <c r="AG843" s="75"/>
      <c r="AH843" s="75"/>
      <c r="AI843" s="75"/>
      <c r="AJ843" s="75"/>
      <c r="AK843" s="75"/>
      <c r="AL843" s="75"/>
      <c r="AM843" s="75"/>
      <c r="AN843" s="75"/>
      <c r="AO843" s="75"/>
      <c r="AP843" s="75"/>
      <c r="AQ843" s="75"/>
      <c r="AR843" s="75"/>
      <c r="AS843" s="75"/>
      <c r="AT843" s="75"/>
    </row>
    <row r="844" spans="1:46" ht="45" customHeight="1" x14ac:dyDescent="0.25">
      <c r="A844" s="313" t="s">
        <v>45</v>
      </c>
      <c r="B844" s="313"/>
      <c r="C844" s="313"/>
      <c r="D844" s="313"/>
      <c r="E844" s="313"/>
      <c r="F844" s="313"/>
      <c r="G844" s="313"/>
      <c r="H844" s="313"/>
      <c r="I844" s="313"/>
      <c r="J844" s="313"/>
      <c r="K844" s="313"/>
      <c r="L844" s="313"/>
      <c r="M844" s="313"/>
      <c r="N844" s="313"/>
      <c r="O844" s="313"/>
      <c r="P844" s="313"/>
      <c r="Q844" s="67" t="s">
        <v>65</v>
      </c>
      <c r="R844" s="314" t="s">
        <v>66</v>
      </c>
      <c r="S844" s="314"/>
      <c r="T844" s="314"/>
      <c r="U844" s="314"/>
      <c r="V844" s="314"/>
      <c r="W844" s="314"/>
      <c r="X844" s="314"/>
      <c r="Y844" s="314"/>
      <c r="Z844" s="314"/>
      <c r="AA844" s="314"/>
      <c r="AB844" s="314"/>
      <c r="AC844" s="314"/>
      <c r="AD844" s="314"/>
      <c r="AE844" s="314"/>
      <c r="AF844" s="68" t="s">
        <v>65</v>
      </c>
      <c r="AG844" s="315" t="s">
        <v>8</v>
      </c>
      <c r="AH844" s="315"/>
      <c r="AI844" s="315"/>
      <c r="AJ844" s="315"/>
      <c r="AK844" s="315"/>
      <c r="AL844" s="315"/>
      <c r="AM844" s="315"/>
      <c r="AN844" s="315"/>
      <c r="AO844" s="315"/>
      <c r="AP844" s="315"/>
      <c r="AQ844" s="315"/>
      <c r="AR844" s="315"/>
      <c r="AS844" s="315"/>
      <c r="AT844" s="315"/>
    </row>
    <row r="845" spans="1:46" ht="45" customHeight="1" x14ac:dyDescent="0.25">
      <c r="A845" s="308" t="s">
        <v>987</v>
      </c>
      <c r="B845" s="308"/>
      <c r="C845" s="308"/>
      <c r="D845" s="308"/>
      <c r="E845" s="308"/>
      <c r="F845" s="308"/>
      <c r="G845" s="308"/>
      <c r="H845" s="308"/>
      <c r="I845" s="308"/>
      <c r="J845" s="308"/>
      <c r="K845" s="308"/>
      <c r="L845" s="308"/>
      <c r="M845" s="308"/>
      <c r="N845" s="308"/>
      <c r="O845" s="308"/>
      <c r="P845" s="308"/>
      <c r="Q845" s="65">
        <v>0</v>
      </c>
      <c r="R845" s="309" t="s">
        <v>404</v>
      </c>
      <c r="S845" s="309"/>
      <c r="T845" s="309"/>
      <c r="U845" s="309"/>
      <c r="V845" s="309"/>
      <c r="W845" s="309"/>
      <c r="X845" s="309"/>
      <c r="Y845" s="309"/>
      <c r="Z845" s="309"/>
      <c r="AA845" s="309"/>
      <c r="AB845" s="309"/>
      <c r="AC845" s="309"/>
      <c r="AD845" s="309"/>
      <c r="AE845" s="309"/>
      <c r="AF845" s="65">
        <v>0</v>
      </c>
      <c r="AG845" s="309" t="s">
        <v>499</v>
      </c>
      <c r="AH845" s="309"/>
      <c r="AI845" s="309"/>
      <c r="AJ845" s="309"/>
      <c r="AK845" s="309"/>
      <c r="AL845" s="309"/>
      <c r="AM845" s="309"/>
      <c r="AN845" s="309"/>
      <c r="AO845" s="309"/>
      <c r="AP845" s="309"/>
      <c r="AQ845" s="309"/>
      <c r="AR845" s="309"/>
      <c r="AS845" s="309"/>
      <c r="AT845" s="309"/>
    </row>
    <row r="846" spans="1:46" ht="45" customHeight="1" x14ac:dyDescent="0.25">
      <c r="A846" s="308" t="s">
        <v>988</v>
      </c>
      <c r="B846" s="308"/>
      <c r="C846" s="308"/>
      <c r="D846" s="308"/>
      <c r="E846" s="308"/>
      <c r="F846" s="308"/>
      <c r="G846" s="308"/>
      <c r="H846" s="308"/>
      <c r="I846" s="308"/>
      <c r="J846" s="308"/>
      <c r="K846" s="308"/>
      <c r="L846" s="308"/>
      <c r="M846" s="308"/>
      <c r="N846" s="308"/>
      <c r="O846" s="308"/>
      <c r="P846" s="308"/>
      <c r="Q846" s="65">
        <v>0</v>
      </c>
      <c r="R846" s="312"/>
      <c r="S846" s="312"/>
      <c r="T846" s="312"/>
      <c r="U846" s="312"/>
      <c r="V846" s="312"/>
      <c r="W846" s="312"/>
      <c r="X846" s="312"/>
      <c r="Y846" s="312"/>
      <c r="Z846" s="312"/>
      <c r="AA846" s="312"/>
      <c r="AB846" s="312"/>
      <c r="AC846" s="312"/>
      <c r="AD846" s="312"/>
      <c r="AE846" s="312"/>
      <c r="AF846" s="65">
        <v>0</v>
      </c>
      <c r="AG846" s="312"/>
      <c r="AH846" s="312"/>
      <c r="AI846" s="312"/>
      <c r="AJ846" s="312"/>
      <c r="AK846" s="312"/>
      <c r="AL846" s="312"/>
      <c r="AM846" s="312"/>
      <c r="AN846" s="312"/>
      <c r="AO846" s="312"/>
      <c r="AP846" s="312"/>
      <c r="AQ846" s="312"/>
      <c r="AR846" s="312"/>
      <c r="AS846" s="312"/>
      <c r="AT846" s="312"/>
    </row>
    <row r="847" spans="1:46" ht="45" customHeight="1" x14ac:dyDescent="0.25">
      <c r="A847" s="308" t="s">
        <v>989</v>
      </c>
      <c r="B847" s="308"/>
      <c r="C847" s="308"/>
      <c r="D847" s="308"/>
      <c r="E847" s="308"/>
      <c r="F847" s="308"/>
      <c r="G847" s="308"/>
      <c r="H847" s="308"/>
      <c r="I847" s="308"/>
      <c r="J847" s="308"/>
      <c r="K847" s="308"/>
      <c r="L847" s="308"/>
      <c r="M847" s="308"/>
      <c r="N847" s="308"/>
      <c r="O847" s="308"/>
      <c r="P847" s="308"/>
      <c r="Q847" s="65">
        <v>0</v>
      </c>
      <c r="R847" s="309"/>
      <c r="S847" s="309"/>
      <c r="T847" s="309"/>
      <c r="U847" s="309"/>
      <c r="V847" s="309"/>
      <c r="W847" s="309"/>
      <c r="X847" s="309"/>
      <c r="Y847" s="309"/>
      <c r="Z847" s="309"/>
      <c r="AA847" s="309"/>
      <c r="AB847" s="309"/>
      <c r="AC847" s="309"/>
      <c r="AD847" s="309"/>
      <c r="AE847" s="309"/>
      <c r="AF847" s="65">
        <v>0</v>
      </c>
      <c r="AG847" s="309"/>
      <c r="AH847" s="309"/>
      <c r="AI847" s="309"/>
      <c r="AJ847" s="309"/>
      <c r="AK847" s="309"/>
      <c r="AL847" s="309"/>
      <c r="AM847" s="309"/>
      <c r="AN847" s="309"/>
      <c r="AO847" s="309"/>
      <c r="AP847" s="309"/>
      <c r="AQ847" s="309"/>
      <c r="AR847" s="309"/>
      <c r="AS847" s="309"/>
      <c r="AT847" s="309"/>
    </row>
    <row r="848" spans="1:46" ht="69.650000000000006" customHeight="1" x14ac:dyDescent="0.25">
      <c r="A848" s="308" t="s">
        <v>990</v>
      </c>
      <c r="B848" s="308"/>
      <c r="C848" s="308"/>
      <c r="D848" s="308"/>
      <c r="E848" s="308"/>
      <c r="F848" s="308"/>
      <c r="G848" s="308"/>
      <c r="H848" s="308"/>
      <c r="I848" s="308"/>
      <c r="J848" s="308"/>
      <c r="K848" s="308"/>
      <c r="L848" s="308"/>
      <c r="M848" s="308"/>
      <c r="N848" s="308"/>
      <c r="O848" s="308"/>
      <c r="P848" s="308"/>
      <c r="Q848" s="65">
        <v>0</v>
      </c>
      <c r="R848" s="309"/>
      <c r="S848" s="309"/>
      <c r="T848" s="309"/>
      <c r="U848" s="309"/>
      <c r="V848" s="309"/>
      <c r="W848" s="309"/>
      <c r="X848" s="309"/>
      <c r="Y848" s="309"/>
      <c r="Z848" s="309"/>
      <c r="AA848" s="309"/>
      <c r="AB848" s="309"/>
      <c r="AC848" s="309"/>
      <c r="AD848" s="309"/>
      <c r="AE848" s="309"/>
      <c r="AF848" s="65">
        <v>0</v>
      </c>
      <c r="AG848" s="309"/>
      <c r="AH848" s="309"/>
      <c r="AI848" s="309"/>
      <c r="AJ848" s="309"/>
      <c r="AK848" s="309"/>
      <c r="AL848" s="309"/>
      <c r="AM848" s="309"/>
      <c r="AN848" s="309"/>
      <c r="AO848" s="309"/>
      <c r="AP848" s="309"/>
      <c r="AQ848" s="309"/>
      <c r="AR848" s="309"/>
      <c r="AS848" s="309"/>
      <c r="AT848" s="309"/>
    </row>
    <row r="849" spans="1:46" ht="45" customHeight="1" x14ac:dyDescent="0.25">
      <c r="A849" s="308" t="s">
        <v>991</v>
      </c>
      <c r="B849" s="308"/>
      <c r="C849" s="308"/>
      <c r="D849" s="308"/>
      <c r="E849" s="308"/>
      <c r="F849" s="308"/>
      <c r="G849" s="308"/>
      <c r="H849" s="308"/>
      <c r="I849" s="308"/>
      <c r="J849" s="308"/>
      <c r="K849" s="308"/>
      <c r="L849" s="308"/>
      <c r="M849" s="308"/>
      <c r="N849" s="308"/>
      <c r="O849" s="308"/>
      <c r="P849" s="308"/>
      <c r="Q849" s="65">
        <v>0</v>
      </c>
      <c r="R849" s="309"/>
      <c r="S849" s="309"/>
      <c r="T849" s="309"/>
      <c r="U849" s="309"/>
      <c r="V849" s="309"/>
      <c r="W849" s="309"/>
      <c r="X849" s="309"/>
      <c r="Y849" s="309"/>
      <c r="Z849" s="309"/>
      <c r="AA849" s="309"/>
      <c r="AB849" s="309"/>
      <c r="AC849" s="309"/>
      <c r="AD849" s="309"/>
      <c r="AE849" s="309"/>
      <c r="AF849" s="65">
        <v>0</v>
      </c>
      <c r="AG849" s="309"/>
      <c r="AH849" s="309"/>
      <c r="AI849" s="309"/>
      <c r="AJ849" s="309"/>
      <c r="AK849" s="309"/>
      <c r="AL849" s="309"/>
      <c r="AM849" s="309"/>
      <c r="AN849" s="309"/>
      <c r="AO849" s="309"/>
      <c r="AP849" s="309"/>
      <c r="AQ849" s="309"/>
      <c r="AR849" s="309"/>
      <c r="AS849" s="309"/>
      <c r="AT849" s="309"/>
    </row>
    <row r="850" spans="1:46" ht="16" thickTop="1" x14ac:dyDescent="0.25"/>
    <row r="851" spans="1:46" ht="15.5" x14ac:dyDescent="0.25"/>
    <row r="852" spans="1:46" ht="45" customHeight="1" x14ac:dyDescent="0.25">
      <c r="A852" s="269" t="s">
        <v>992</v>
      </c>
      <c r="B852" s="269"/>
      <c r="C852" s="269"/>
      <c r="D852" s="269"/>
      <c r="E852" s="269"/>
      <c r="F852" s="269"/>
      <c r="G852" s="269"/>
      <c r="H852" s="269"/>
      <c r="I852" s="269"/>
      <c r="J852" s="269"/>
      <c r="K852" s="269"/>
      <c r="L852" s="269"/>
      <c r="M852" s="269"/>
      <c r="N852" s="269"/>
      <c r="O852" s="269"/>
      <c r="P852" s="269"/>
      <c r="Q852" s="269"/>
      <c r="R852" s="269"/>
      <c r="S852" s="269"/>
      <c r="T852" s="269"/>
      <c r="U852" s="269"/>
      <c r="V852" s="269"/>
      <c r="W852" s="269"/>
      <c r="X852" s="269"/>
      <c r="Y852" s="269"/>
      <c r="Z852" s="269"/>
      <c r="AA852" s="269"/>
      <c r="AB852" s="269"/>
      <c r="AC852" s="269"/>
      <c r="AD852" s="269"/>
      <c r="AE852" s="269"/>
      <c r="AF852"/>
      <c r="AG852" s="245" t="s">
        <v>62</v>
      </c>
      <c r="AH852" s="245"/>
      <c r="AI852" s="245"/>
      <c r="AJ852" s="245"/>
      <c r="AK852" s="69">
        <f>(('Artículo 121 (resumen PI)'!C35*0.8+'Artículo 121 (resumen PI)'!F35*0.2)+('Artículo 121 (resumen PNT)'!C35*0.8+'Artículo 121 (resumen PNT)'!F35*0.2))/2</f>
        <v>0</v>
      </c>
      <c r="AL852"/>
      <c r="AM852"/>
      <c r="AN852"/>
      <c r="AO852"/>
      <c r="AP852"/>
      <c r="AQ852"/>
      <c r="AR852"/>
      <c r="AS852"/>
      <c r="AT852"/>
    </row>
    <row r="853" spans="1:46" ht="15.5" x14ac:dyDescent="0.25">
      <c r="A853" s="60"/>
      <c r="B853" s="61"/>
      <c r="C853" s="61"/>
      <c r="D853" s="61"/>
      <c r="E853" s="61"/>
      <c r="F853" s="61"/>
      <c r="G853" s="61"/>
      <c r="H853" s="61"/>
      <c r="I853" s="61"/>
      <c r="J853" s="61"/>
      <c r="K853" s="61"/>
      <c r="L853" s="61"/>
      <c r="M853" s="61"/>
      <c r="N853" s="61"/>
      <c r="O853" s="61"/>
      <c r="P853" s="61"/>
      <c r="Q853" s="26"/>
      <c r="R853" s="61"/>
      <c r="S853" s="61"/>
      <c r="T853" s="61"/>
      <c r="U853" s="61"/>
      <c r="V853" s="61"/>
      <c r="W853" s="61"/>
      <c r="X853" s="61"/>
      <c r="Y853" s="61"/>
      <c r="Z853" s="61"/>
      <c r="AA853" s="61"/>
      <c r="AB853" s="61"/>
      <c r="AC853" s="61"/>
      <c r="AD853" s="61"/>
      <c r="AE853" s="61"/>
      <c r="AF853"/>
      <c r="AG853"/>
      <c r="AH853"/>
      <c r="AI853"/>
      <c r="AJ853"/>
      <c r="AK853"/>
      <c r="AL853"/>
      <c r="AM853"/>
      <c r="AN853"/>
      <c r="AO853"/>
      <c r="AP853"/>
      <c r="AQ853"/>
      <c r="AR853"/>
      <c r="AS853"/>
      <c r="AT853"/>
    </row>
    <row r="854" spans="1:46" ht="15.5" x14ac:dyDescent="0.25">
      <c r="A854" s="60" t="s">
        <v>63</v>
      </c>
      <c r="B854" s="61"/>
      <c r="C854" s="61"/>
      <c r="D854" s="61"/>
      <c r="E854" s="61"/>
      <c r="F854" s="61"/>
      <c r="G854" s="61"/>
      <c r="H854" s="61"/>
      <c r="I854" s="61"/>
      <c r="J854" s="61"/>
      <c r="K854" s="61"/>
      <c r="L854" s="61"/>
      <c r="M854" s="61"/>
      <c r="N854" s="61"/>
      <c r="O854" s="61"/>
      <c r="P854" s="61"/>
      <c r="Q854" s="26"/>
      <c r="R854" s="61"/>
      <c r="S854" s="61"/>
      <c r="T854" s="61"/>
      <c r="U854" s="61"/>
      <c r="V854" s="61"/>
      <c r="W854" s="61"/>
      <c r="X854" s="61"/>
      <c r="Y854" s="61"/>
      <c r="Z854" s="61"/>
      <c r="AA854" s="61"/>
      <c r="AB854" s="61"/>
      <c r="AC854" s="61"/>
      <c r="AD854" s="61"/>
      <c r="AE854" s="61"/>
      <c r="AF854"/>
      <c r="AG854"/>
      <c r="AH854"/>
      <c r="AI854"/>
      <c r="AJ854"/>
      <c r="AK854"/>
      <c r="AL854"/>
      <c r="AM854"/>
      <c r="AN854"/>
      <c r="AO854"/>
      <c r="AP854"/>
      <c r="AQ854"/>
      <c r="AR854"/>
      <c r="AS854"/>
      <c r="AT854"/>
    </row>
    <row r="855" spans="1:46" ht="15.5" x14ac:dyDescent="0.25">
      <c r="A855" s="57"/>
      <c r="B855" s="57"/>
      <c r="C855" s="57"/>
      <c r="D855" s="57"/>
      <c r="E855" s="57"/>
      <c r="F855" s="57"/>
      <c r="G855" s="57"/>
      <c r="H855" s="57"/>
      <c r="I855" s="57"/>
      <c r="J855" s="57"/>
      <c r="K855" s="57"/>
      <c r="L855" s="57"/>
      <c r="M855" s="57"/>
      <c r="N855" s="57"/>
      <c r="O855" s="57"/>
      <c r="P855" s="57"/>
      <c r="R855" s="57"/>
      <c r="S855" s="57"/>
      <c r="T855" s="57"/>
      <c r="U855" s="57"/>
      <c r="V855" s="57"/>
      <c r="W855" s="57"/>
      <c r="X855" s="57"/>
      <c r="Y855" s="57"/>
      <c r="Z855" s="57"/>
      <c r="AA855" s="57"/>
      <c r="AB855" s="57"/>
      <c r="AC855" s="57"/>
      <c r="AD855" s="57"/>
      <c r="AE855" s="57"/>
      <c r="AF855"/>
      <c r="AG855"/>
      <c r="AH855"/>
      <c r="AI855"/>
      <c r="AJ855"/>
      <c r="AK855"/>
      <c r="AL855"/>
      <c r="AM855"/>
      <c r="AN855"/>
      <c r="AO855"/>
      <c r="AP855"/>
      <c r="AQ855"/>
      <c r="AR855"/>
      <c r="AS855"/>
      <c r="AT855"/>
    </row>
    <row r="856" spans="1:46" ht="69" customHeight="1" thickBot="1" x14ac:dyDescent="0.3">
      <c r="A856" s="273" t="s">
        <v>993</v>
      </c>
      <c r="B856" s="273"/>
      <c r="C856" s="273"/>
      <c r="D856" s="273"/>
      <c r="E856" s="273"/>
      <c r="F856" s="273"/>
      <c r="G856" s="273"/>
      <c r="H856" s="273"/>
      <c r="I856" s="273"/>
      <c r="J856" s="273"/>
      <c r="K856" s="273"/>
      <c r="L856" s="273"/>
      <c r="M856" s="273"/>
      <c r="N856" s="273"/>
      <c r="O856" s="273"/>
      <c r="P856" s="273"/>
      <c r="Q856" s="62"/>
      <c r="R856" s="57"/>
      <c r="S856" s="57"/>
      <c r="T856" s="57"/>
      <c r="U856" s="57"/>
      <c r="V856" s="311"/>
      <c r="W856" s="311"/>
      <c r="X856" s="311"/>
      <c r="Y856" s="311"/>
      <c r="Z856" s="311"/>
      <c r="AA856" s="311"/>
      <c r="AB856" s="311"/>
      <c r="AC856" s="311"/>
      <c r="AD856" s="311"/>
      <c r="AE856" s="311"/>
      <c r="AF856" s="62"/>
      <c r="AG856" s="57"/>
      <c r="AH856" s="57"/>
      <c r="AI856" s="57"/>
      <c r="AJ856" s="57"/>
      <c r="AK856" s="311"/>
      <c r="AL856" s="311"/>
      <c r="AM856" s="311"/>
      <c r="AN856" s="311"/>
      <c r="AO856" s="311"/>
      <c r="AP856" s="311"/>
      <c r="AQ856" s="311"/>
      <c r="AR856" s="311"/>
      <c r="AS856" s="311"/>
      <c r="AT856" s="311"/>
    </row>
    <row r="857" spans="1:46" ht="45" customHeight="1" thickTop="1" thickBot="1" x14ac:dyDescent="0.3">
      <c r="A857" s="305" t="s">
        <v>44</v>
      </c>
      <c r="B857" s="305"/>
      <c r="C857" s="305"/>
      <c r="D857" s="305"/>
      <c r="E857" s="305"/>
      <c r="F857" s="305"/>
      <c r="G857" s="305"/>
      <c r="H857" s="305"/>
      <c r="I857" s="305"/>
      <c r="J857" s="305"/>
      <c r="K857" s="305"/>
      <c r="L857" s="305"/>
      <c r="M857" s="305"/>
      <c r="N857" s="305"/>
      <c r="O857" s="305"/>
      <c r="P857" s="305"/>
      <c r="Q857" s="63" t="s">
        <v>65</v>
      </c>
      <c r="R857" s="306" t="s">
        <v>66</v>
      </c>
      <c r="S857" s="306"/>
      <c r="T857" s="306"/>
      <c r="U857" s="306"/>
      <c r="V857" s="306"/>
      <c r="W857" s="306"/>
      <c r="X857" s="306"/>
      <c r="Y857" s="306"/>
      <c r="Z857" s="306"/>
      <c r="AA857" s="306"/>
      <c r="AB857" s="306"/>
      <c r="AC857" s="306"/>
      <c r="AD857" s="306"/>
      <c r="AE857" s="306"/>
      <c r="AF857" s="64" t="s">
        <v>65</v>
      </c>
      <c r="AG857" s="307" t="s">
        <v>8</v>
      </c>
      <c r="AH857" s="307"/>
      <c r="AI857" s="307"/>
      <c r="AJ857" s="307"/>
      <c r="AK857" s="307"/>
      <c r="AL857" s="307"/>
      <c r="AM857" s="307"/>
      <c r="AN857" s="307"/>
      <c r="AO857" s="307"/>
      <c r="AP857" s="307"/>
      <c r="AQ857" s="307"/>
      <c r="AR857" s="307"/>
      <c r="AS857" s="307"/>
      <c r="AT857" s="307"/>
    </row>
    <row r="858" spans="1:46" ht="45" customHeight="1" x14ac:dyDescent="0.25">
      <c r="A858" s="308" t="s">
        <v>403</v>
      </c>
      <c r="B858" s="308"/>
      <c r="C858" s="308"/>
      <c r="D858" s="308"/>
      <c r="E858" s="308"/>
      <c r="F858" s="308"/>
      <c r="G858" s="308"/>
      <c r="H858" s="308"/>
      <c r="I858" s="308"/>
      <c r="J858" s="308"/>
      <c r="K858" s="308"/>
      <c r="L858" s="308"/>
      <c r="M858" s="308"/>
      <c r="N858" s="308"/>
      <c r="O858" s="308"/>
      <c r="P858" s="308"/>
      <c r="Q858" s="65">
        <v>0</v>
      </c>
      <c r="R858" s="309" t="s">
        <v>404</v>
      </c>
      <c r="S858" s="309"/>
      <c r="T858" s="309"/>
      <c r="U858" s="309"/>
      <c r="V858" s="309"/>
      <c r="W858" s="309"/>
      <c r="X858" s="309"/>
      <c r="Y858" s="309"/>
      <c r="Z858" s="309"/>
      <c r="AA858" s="309"/>
      <c r="AB858" s="309"/>
      <c r="AC858" s="309"/>
      <c r="AD858" s="309"/>
      <c r="AE858" s="309"/>
      <c r="AF858" s="65">
        <v>0</v>
      </c>
      <c r="AG858" s="309" t="s">
        <v>499</v>
      </c>
      <c r="AH858" s="309"/>
      <c r="AI858" s="309"/>
      <c r="AJ858" s="309"/>
      <c r="AK858" s="309"/>
      <c r="AL858" s="309"/>
      <c r="AM858" s="309"/>
      <c r="AN858" s="309"/>
      <c r="AO858" s="309"/>
      <c r="AP858" s="309"/>
      <c r="AQ858" s="309"/>
      <c r="AR858" s="309"/>
      <c r="AS858" s="309"/>
      <c r="AT858" s="309"/>
    </row>
    <row r="859" spans="1:46" ht="45" customHeight="1" x14ac:dyDescent="0.25">
      <c r="A859" s="308" t="s">
        <v>441</v>
      </c>
      <c r="B859" s="308"/>
      <c r="C859" s="308"/>
      <c r="D859" s="308"/>
      <c r="E859" s="308"/>
      <c r="F859" s="308"/>
      <c r="G859" s="308"/>
      <c r="H859" s="308"/>
      <c r="I859" s="308"/>
      <c r="J859" s="308"/>
      <c r="K859" s="308"/>
      <c r="L859" s="308"/>
      <c r="M859" s="308"/>
      <c r="N859" s="308"/>
      <c r="O859" s="308"/>
      <c r="P859" s="308"/>
      <c r="Q859" s="65">
        <v>0</v>
      </c>
      <c r="R859" s="312"/>
      <c r="S859" s="312"/>
      <c r="T859" s="312"/>
      <c r="U859" s="312"/>
      <c r="V859" s="312"/>
      <c r="W859" s="312"/>
      <c r="X859" s="312"/>
      <c r="Y859" s="312"/>
      <c r="Z859" s="312"/>
      <c r="AA859" s="312"/>
      <c r="AB859" s="312"/>
      <c r="AC859" s="312"/>
      <c r="AD859" s="312"/>
      <c r="AE859" s="312"/>
      <c r="AF859" s="65">
        <v>0</v>
      </c>
      <c r="AG859" s="312"/>
      <c r="AH859" s="312"/>
      <c r="AI859" s="312"/>
      <c r="AJ859" s="312"/>
      <c r="AK859" s="312"/>
      <c r="AL859" s="312"/>
      <c r="AM859" s="312"/>
      <c r="AN859" s="312"/>
      <c r="AO859" s="312"/>
      <c r="AP859" s="312"/>
      <c r="AQ859" s="312"/>
      <c r="AR859" s="312"/>
      <c r="AS859" s="312"/>
      <c r="AT859" s="312"/>
    </row>
    <row r="860" spans="1:46" ht="45" customHeight="1" x14ac:dyDescent="0.25">
      <c r="A860" s="308" t="s">
        <v>994</v>
      </c>
      <c r="B860" s="308"/>
      <c r="C860" s="308"/>
      <c r="D860" s="308"/>
      <c r="E860" s="308"/>
      <c r="F860" s="308"/>
      <c r="G860" s="308"/>
      <c r="H860" s="308"/>
      <c r="I860" s="308"/>
      <c r="J860" s="308"/>
      <c r="K860" s="308"/>
      <c r="L860" s="308"/>
      <c r="M860" s="308"/>
      <c r="N860" s="308"/>
      <c r="O860" s="308"/>
      <c r="P860" s="308"/>
      <c r="Q860" s="65">
        <v>0</v>
      </c>
      <c r="R860" s="312"/>
      <c r="S860" s="312"/>
      <c r="T860" s="312"/>
      <c r="U860" s="312"/>
      <c r="V860" s="312"/>
      <c r="W860" s="312"/>
      <c r="X860" s="312"/>
      <c r="Y860" s="312"/>
      <c r="Z860" s="312"/>
      <c r="AA860" s="312"/>
      <c r="AB860" s="312"/>
      <c r="AC860" s="312"/>
      <c r="AD860" s="312"/>
      <c r="AE860" s="312"/>
      <c r="AF860" s="65">
        <v>0</v>
      </c>
      <c r="AG860" s="312"/>
      <c r="AH860" s="312"/>
      <c r="AI860" s="312"/>
      <c r="AJ860" s="312"/>
      <c r="AK860" s="312"/>
      <c r="AL860" s="312"/>
      <c r="AM860" s="312"/>
      <c r="AN860" s="312"/>
      <c r="AO860" s="312"/>
      <c r="AP860" s="312"/>
      <c r="AQ860" s="312"/>
      <c r="AR860" s="312"/>
      <c r="AS860" s="312"/>
      <c r="AT860" s="312"/>
    </row>
    <row r="861" spans="1:46" ht="45" customHeight="1" x14ac:dyDescent="0.25">
      <c r="A861" s="308" t="s">
        <v>995</v>
      </c>
      <c r="B861" s="308"/>
      <c r="C861" s="308"/>
      <c r="D861" s="308"/>
      <c r="E861" s="308"/>
      <c r="F861" s="308"/>
      <c r="G861" s="308"/>
      <c r="H861" s="308"/>
      <c r="I861" s="308"/>
      <c r="J861" s="308"/>
      <c r="K861" s="308"/>
      <c r="L861" s="308"/>
      <c r="M861" s="308"/>
      <c r="N861" s="308"/>
      <c r="O861" s="308"/>
      <c r="P861" s="308"/>
      <c r="Q861" s="65">
        <v>0</v>
      </c>
      <c r="R861" s="312"/>
      <c r="S861" s="312"/>
      <c r="T861" s="312"/>
      <c r="U861" s="312"/>
      <c r="V861" s="312"/>
      <c r="W861" s="312"/>
      <c r="X861" s="312"/>
      <c r="Y861" s="312"/>
      <c r="Z861" s="312"/>
      <c r="AA861" s="312"/>
      <c r="AB861" s="312"/>
      <c r="AC861" s="312"/>
      <c r="AD861" s="312"/>
      <c r="AE861" s="312"/>
      <c r="AF861" s="65">
        <v>0</v>
      </c>
      <c r="AG861" s="312"/>
      <c r="AH861" s="312"/>
      <c r="AI861" s="312"/>
      <c r="AJ861" s="312"/>
      <c r="AK861" s="312"/>
      <c r="AL861" s="312"/>
      <c r="AM861" s="312"/>
      <c r="AN861" s="312"/>
      <c r="AO861" s="312"/>
      <c r="AP861" s="312"/>
      <c r="AQ861" s="312"/>
      <c r="AR861" s="312"/>
      <c r="AS861" s="312"/>
      <c r="AT861" s="312"/>
    </row>
    <row r="862" spans="1:46" ht="45" customHeight="1" x14ac:dyDescent="0.25">
      <c r="A862" s="308" t="s">
        <v>996</v>
      </c>
      <c r="B862" s="308"/>
      <c r="C862" s="308"/>
      <c r="D862" s="308"/>
      <c r="E862" s="308"/>
      <c r="F862" s="308"/>
      <c r="G862" s="308"/>
      <c r="H862" s="308"/>
      <c r="I862" s="308"/>
      <c r="J862" s="308"/>
      <c r="K862" s="308"/>
      <c r="L862" s="308"/>
      <c r="M862" s="308"/>
      <c r="N862" s="308"/>
      <c r="O862" s="308"/>
      <c r="P862" s="308"/>
      <c r="Q862" s="65">
        <v>0</v>
      </c>
      <c r="R862" s="312"/>
      <c r="S862" s="312"/>
      <c r="T862" s="312"/>
      <c r="U862" s="312"/>
      <c r="V862" s="312"/>
      <c r="W862" s="312"/>
      <c r="X862" s="312"/>
      <c r="Y862" s="312"/>
      <c r="Z862" s="312"/>
      <c r="AA862" s="312"/>
      <c r="AB862" s="312"/>
      <c r="AC862" s="312"/>
      <c r="AD862" s="312"/>
      <c r="AE862" s="312"/>
      <c r="AF862" s="65">
        <v>0</v>
      </c>
      <c r="AG862" s="312"/>
      <c r="AH862" s="312"/>
      <c r="AI862" s="312"/>
      <c r="AJ862" s="312"/>
      <c r="AK862" s="312"/>
      <c r="AL862" s="312"/>
      <c r="AM862" s="312"/>
      <c r="AN862" s="312"/>
      <c r="AO862" s="312"/>
      <c r="AP862" s="312"/>
      <c r="AQ862" s="312"/>
      <c r="AR862" s="312"/>
      <c r="AS862" s="312"/>
      <c r="AT862" s="312"/>
    </row>
    <row r="863" spans="1:46" ht="45" customHeight="1" x14ac:dyDescent="0.25">
      <c r="A863" s="308" t="s">
        <v>997</v>
      </c>
      <c r="B863" s="308"/>
      <c r="C863" s="308"/>
      <c r="D863" s="308"/>
      <c r="E863" s="308"/>
      <c r="F863" s="308"/>
      <c r="G863" s="308"/>
      <c r="H863" s="308"/>
      <c r="I863" s="308"/>
      <c r="J863" s="308"/>
      <c r="K863" s="308"/>
      <c r="L863" s="308"/>
      <c r="M863" s="308"/>
      <c r="N863" s="308"/>
      <c r="O863" s="308"/>
      <c r="P863" s="308"/>
      <c r="Q863" s="65">
        <v>0</v>
      </c>
      <c r="R863" s="309"/>
      <c r="S863" s="309"/>
      <c r="T863" s="309"/>
      <c r="U863" s="309"/>
      <c r="V863" s="309"/>
      <c r="W863" s="309"/>
      <c r="X863" s="309"/>
      <c r="Y863" s="309"/>
      <c r="Z863" s="309"/>
      <c r="AA863" s="309"/>
      <c r="AB863" s="309"/>
      <c r="AC863" s="309"/>
      <c r="AD863" s="309"/>
      <c r="AE863" s="309"/>
      <c r="AF863" s="65">
        <v>0</v>
      </c>
      <c r="AG863" s="309"/>
      <c r="AH863" s="309"/>
      <c r="AI863" s="309"/>
      <c r="AJ863" s="309"/>
      <c r="AK863" s="309"/>
      <c r="AL863" s="309"/>
      <c r="AM863" s="309"/>
      <c r="AN863" s="309"/>
      <c r="AO863" s="309"/>
      <c r="AP863" s="309"/>
      <c r="AQ863" s="309"/>
      <c r="AR863" s="309"/>
      <c r="AS863" s="309"/>
      <c r="AT863" s="309"/>
    </row>
    <row r="864" spans="1:46" ht="45" customHeight="1" x14ac:dyDescent="0.25">
      <c r="A864" s="308" t="s">
        <v>998</v>
      </c>
      <c r="B864" s="308"/>
      <c r="C864" s="308"/>
      <c r="D864" s="308"/>
      <c r="E864" s="308"/>
      <c r="F864" s="308"/>
      <c r="G864" s="308"/>
      <c r="H864" s="308"/>
      <c r="I864" s="308"/>
      <c r="J864" s="308"/>
      <c r="K864" s="308"/>
      <c r="L864" s="308"/>
      <c r="M864" s="308"/>
      <c r="N864" s="308"/>
      <c r="O864" s="308"/>
      <c r="P864" s="308"/>
      <c r="Q864" s="65">
        <v>0</v>
      </c>
      <c r="R864" s="309"/>
      <c r="S864" s="309"/>
      <c r="T864" s="309"/>
      <c r="U864" s="309"/>
      <c r="V864" s="309"/>
      <c r="W864" s="309"/>
      <c r="X864" s="309"/>
      <c r="Y864" s="309"/>
      <c r="Z864" s="309"/>
      <c r="AA864" s="309"/>
      <c r="AB864" s="309"/>
      <c r="AC864" s="309"/>
      <c r="AD864" s="309"/>
      <c r="AE864" s="309"/>
      <c r="AF864" s="65">
        <v>0</v>
      </c>
      <c r="AG864" s="309"/>
      <c r="AH864" s="309"/>
      <c r="AI864" s="309"/>
      <c r="AJ864" s="309"/>
      <c r="AK864" s="309"/>
      <c r="AL864" s="309"/>
      <c r="AM864" s="309"/>
      <c r="AN864" s="309"/>
      <c r="AO864" s="309"/>
      <c r="AP864" s="309"/>
      <c r="AQ864" s="309"/>
      <c r="AR864" s="309"/>
      <c r="AS864" s="309"/>
      <c r="AT864" s="309"/>
    </row>
    <row r="865" spans="1:46" ht="45" customHeight="1" x14ac:dyDescent="0.25">
      <c r="A865" s="308" t="s">
        <v>999</v>
      </c>
      <c r="B865" s="308"/>
      <c r="C865" s="308"/>
      <c r="D865" s="308"/>
      <c r="E865" s="308"/>
      <c r="F865" s="308"/>
      <c r="G865" s="308"/>
      <c r="H865" s="308"/>
      <c r="I865" s="308"/>
      <c r="J865" s="308"/>
      <c r="K865" s="308"/>
      <c r="L865" s="308"/>
      <c r="M865" s="308"/>
      <c r="N865" s="308"/>
      <c r="O865" s="308"/>
      <c r="P865" s="308"/>
      <c r="Q865" s="65">
        <v>0</v>
      </c>
      <c r="R865" s="309"/>
      <c r="S865" s="309"/>
      <c r="T865" s="309"/>
      <c r="U865" s="309"/>
      <c r="V865" s="309"/>
      <c r="W865" s="309"/>
      <c r="X865" s="309"/>
      <c r="Y865" s="309"/>
      <c r="Z865" s="309"/>
      <c r="AA865" s="309"/>
      <c r="AB865" s="309"/>
      <c r="AC865" s="309"/>
      <c r="AD865" s="309"/>
      <c r="AE865" s="309"/>
      <c r="AF865" s="65">
        <v>0</v>
      </c>
      <c r="AG865" s="309"/>
      <c r="AH865" s="309"/>
      <c r="AI865" s="309"/>
      <c r="AJ865" s="309"/>
      <c r="AK865" s="309"/>
      <c r="AL865" s="309"/>
      <c r="AM865" s="309"/>
      <c r="AN865" s="309"/>
      <c r="AO865" s="309"/>
      <c r="AP865" s="309"/>
      <c r="AQ865" s="309"/>
      <c r="AR865" s="309"/>
      <c r="AS865" s="309"/>
      <c r="AT865" s="309"/>
    </row>
    <row r="866" spans="1:46" ht="45" customHeight="1" x14ac:dyDescent="0.25">
      <c r="A866" s="308" t="s">
        <v>1000</v>
      </c>
      <c r="B866" s="308"/>
      <c r="C866" s="308"/>
      <c r="D866" s="308"/>
      <c r="E866" s="308"/>
      <c r="F866" s="308"/>
      <c r="G866" s="308"/>
      <c r="H866" s="308"/>
      <c r="I866" s="308"/>
      <c r="J866" s="308"/>
      <c r="K866" s="308"/>
      <c r="L866" s="308"/>
      <c r="M866" s="308"/>
      <c r="N866" s="308"/>
      <c r="O866" s="308"/>
      <c r="P866" s="308"/>
      <c r="Q866" s="65">
        <v>0</v>
      </c>
      <c r="R866" s="312"/>
      <c r="S866" s="312"/>
      <c r="T866" s="312"/>
      <c r="U866" s="312"/>
      <c r="V866" s="312"/>
      <c r="W866" s="312"/>
      <c r="X866" s="312"/>
      <c r="Y866" s="312"/>
      <c r="Z866" s="312"/>
      <c r="AA866" s="312"/>
      <c r="AB866" s="312"/>
      <c r="AC866" s="312"/>
      <c r="AD866" s="312"/>
      <c r="AE866" s="312"/>
      <c r="AF866" s="65">
        <v>0</v>
      </c>
      <c r="AG866" s="312"/>
      <c r="AH866" s="312"/>
      <c r="AI866" s="312"/>
      <c r="AJ866" s="312"/>
      <c r="AK866" s="312"/>
      <c r="AL866" s="312"/>
      <c r="AM866" s="312"/>
      <c r="AN866" s="312"/>
      <c r="AO866" s="312"/>
      <c r="AP866" s="312"/>
      <c r="AQ866" s="312"/>
      <c r="AR866" s="312"/>
      <c r="AS866" s="312"/>
      <c r="AT866" s="312"/>
    </row>
    <row r="867" spans="1:46" ht="45" customHeight="1" x14ac:dyDescent="0.25">
      <c r="A867" s="308" t="s">
        <v>1001</v>
      </c>
      <c r="B867" s="308"/>
      <c r="C867" s="308"/>
      <c r="D867" s="308"/>
      <c r="E867" s="308"/>
      <c r="F867" s="308"/>
      <c r="G867" s="308"/>
      <c r="H867" s="308"/>
      <c r="I867" s="308"/>
      <c r="J867" s="308"/>
      <c r="K867" s="308"/>
      <c r="L867" s="308"/>
      <c r="M867" s="308"/>
      <c r="N867" s="308"/>
      <c r="O867" s="308"/>
      <c r="P867" s="308"/>
      <c r="Q867" s="65">
        <v>0</v>
      </c>
      <c r="R867" s="312"/>
      <c r="S867" s="312"/>
      <c r="T867" s="312"/>
      <c r="U867" s="312"/>
      <c r="V867" s="312"/>
      <c r="W867" s="312"/>
      <c r="X867" s="312"/>
      <c r="Y867" s="312"/>
      <c r="Z867" s="312"/>
      <c r="AA867" s="312"/>
      <c r="AB867" s="312"/>
      <c r="AC867" s="312"/>
      <c r="AD867" s="312"/>
      <c r="AE867" s="312"/>
      <c r="AF867" s="65">
        <v>0</v>
      </c>
      <c r="AG867" s="312"/>
      <c r="AH867" s="312"/>
      <c r="AI867" s="312"/>
      <c r="AJ867" s="312"/>
      <c r="AK867" s="312"/>
      <c r="AL867" s="312"/>
      <c r="AM867" s="312"/>
      <c r="AN867" s="312"/>
      <c r="AO867" s="312"/>
      <c r="AP867" s="312"/>
      <c r="AQ867" s="312"/>
      <c r="AR867" s="312"/>
      <c r="AS867" s="312"/>
      <c r="AT867" s="312"/>
    </row>
    <row r="868" spans="1:46" ht="45" customHeight="1" x14ac:dyDescent="0.25">
      <c r="A868" s="308" t="s">
        <v>1002</v>
      </c>
      <c r="B868" s="308"/>
      <c r="C868" s="308"/>
      <c r="D868" s="308"/>
      <c r="E868" s="308"/>
      <c r="F868" s="308"/>
      <c r="G868" s="308"/>
      <c r="H868" s="308"/>
      <c r="I868" s="308"/>
      <c r="J868" s="308"/>
      <c r="K868" s="308"/>
      <c r="L868" s="308"/>
      <c r="M868" s="308"/>
      <c r="N868" s="308"/>
      <c r="O868" s="308"/>
      <c r="P868" s="308"/>
      <c r="Q868" s="65">
        <v>0</v>
      </c>
      <c r="R868" s="312"/>
      <c r="S868" s="312"/>
      <c r="T868" s="312"/>
      <c r="U868" s="312"/>
      <c r="V868" s="312"/>
      <c r="W868" s="312"/>
      <c r="X868" s="312"/>
      <c r="Y868" s="312"/>
      <c r="Z868" s="312"/>
      <c r="AA868" s="312"/>
      <c r="AB868" s="312"/>
      <c r="AC868" s="312"/>
      <c r="AD868" s="312"/>
      <c r="AE868" s="312"/>
      <c r="AF868" s="65">
        <v>0</v>
      </c>
      <c r="AG868" s="312"/>
      <c r="AH868" s="312"/>
      <c r="AI868" s="312"/>
      <c r="AJ868" s="312"/>
      <c r="AK868" s="312"/>
      <c r="AL868" s="312"/>
      <c r="AM868" s="312"/>
      <c r="AN868" s="312"/>
      <c r="AO868" s="312"/>
      <c r="AP868" s="312"/>
      <c r="AQ868" s="312"/>
      <c r="AR868" s="312"/>
      <c r="AS868" s="312"/>
      <c r="AT868" s="312"/>
    </row>
    <row r="869" spans="1:46" ht="45" customHeight="1" x14ac:dyDescent="0.25">
      <c r="A869" s="308" t="s">
        <v>1003</v>
      </c>
      <c r="B869" s="308"/>
      <c r="C869" s="308"/>
      <c r="D869" s="308"/>
      <c r="E869" s="308"/>
      <c r="F869" s="308"/>
      <c r="G869" s="308"/>
      <c r="H869" s="308"/>
      <c r="I869" s="308"/>
      <c r="J869" s="308"/>
      <c r="K869" s="308"/>
      <c r="L869" s="308"/>
      <c r="M869" s="308"/>
      <c r="N869" s="308"/>
      <c r="O869" s="308"/>
      <c r="P869" s="308"/>
      <c r="Q869" s="65">
        <v>0</v>
      </c>
      <c r="R869" s="312"/>
      <c r="S869" s="312"/>
      <c r="T869" s="312"/>
      <c r="U869" s="312"/>
      <c r="V869" s="312"/>
      <c r="W869" s="312"/>
      <c r="X869" s="312"/>
      <c r="Y869" s="312"/>
      <c r="Z869" s="312"/>
      <c r="AA869" s="312"/>
      <c r="AB869" s="312"/>
      <c r="AC869" s="312"/>
      <c r="AD869" s="312"/>
      <c r="AE869" s="312"/>
      <c r="AF869" s="65">
        <v>0</v>
      </c>
      <c r="AG869" s="312"/>
      <c r="AH869" s="312"/>
      <c r="AI869" s="312"/>
      <c r="AJ869" s="312"/>
      <c r="AK869" s="312"/>
      <c r="AL869" s="312"/>
      <c r="AM869" s="312"/>
      <c r="AN869" s="312"/>
      <c r="AO869" s="312"/>
      <c r="AP869" s="312"/>
      <c r="AQ869" s="312"/>
      <c r="AR869" s="312"/>
      <c r="AS869" s="312"/>
      <c r="AT869" s="312"/>
    </row>
    <row r="870" spans="1:46" ht="45" customHeight="1" x14ac:dyDescent="0.25">
      <c r="A870" s="308" t="s">
        <v>1004</v>
      </c>
      <c r="B870" s="308"/>
      <c r="C870" s="308"/>
      <c r="D870" s="308"/>
      <c r="E870" s="308"/>
      <c r="F870" s="308"/>
      <c r="G870" s="308"/>
      <c r="H870" s="308"/>
      <c r="I870" s="308"/>
      <c r="J870" s="308"/>
      <c r="K870" s="308"/>
      <c r="L870" s="308"/>
      <c r="M870" s="308"/>
      <c r="N870" s="308"/>
      <c r="O870" s="308"/>
      <c r="P870" s="308"/>
      <c r="Q870" s="65">
        <v>0</v>
      </c>
      <c r="R870" s="309"/>
      <c r="S870" s="309"/>
      <c r="T870" s="309"/>
      <c r="U870" s="309"/>
      <c r="V870" s="309"/>
      <c r="W870" s="309"/>
      <c r="X870" s="309"/>
      <c r="Y870" s="309"/>
      <c r="Z870" s="309"/>
      <c r="AA870" s="309"/>
      <c r="AB870" s="309"/>
      <c r="AC870" s="309"/>
      <c r="AD870" s="309"/>
      <c r="AE870" s="309"/>
      <c r="AF870" s="65">
        <v>0</v>
      </c>
      <c r="AG870" s="309"/>
      <c r="AH870" s="309"/>
      <c r="AI870" s="309"/>
      <c r="AJ870" s="309"/>
      <c r="AK870" s="309"/>
      <c r="AL870" s="309"/>
      <c r="AM870" s="309"/>
      <c r="AN870" s="309"/>
      <c r="AO870" s="309"/>
      <c r="AP870" s="309"/>
      <c r="AQ870" s="309"/>
      <c r="AR870" s="309"/>
      <c r="AS870" s="309"/>
      <c r="AT870" s="309"/>
    </row>
    <row r="871" spans="1:46" ht="45" customHeight="1" x14ac:dyDescent="0.25">
      <c r="A871" s="308" t="s">
        <v>1005</v>
      </c>
      <c r="B871" s="308"/>
      <c r="C871" s="308"/>
      <c r="D871" s="308"/>
      <c r="E871" s="308"/>
      <c r="F871" s="308"/>
      <c r="G871" s="308"/>
      <c r="H871" s="308"/>
      <c r="I871" s="308"/>
      <c r="J871" s="308"/>
      <c r="K871" s="308"/>
      <c r="L871" s="308"/>
      <c r="M871" s="308"/>
      <c r="N871" s="308"/>
      <c r="O871" s="308"/>
      <c r="P871" s="308"/>
      <c r="Q871" s="65">
        <v>0</v>
      </c>
      <c r="R871" s="309"/>
      <c r="S871" s="309"/>
      <c r="T871" s="309"/>
      <c r="U871" s="309"/>
      <c r="V871" s="309"/>
      <c r="W871" s="309"/>
      <c r="X871" s="309"/>
      <c r="Y871" s="309"/>
      <c r="Z871" s="309"/>
      <c r="AA871" s="309"/>
      <c r="AB871" s="309"/>
      <c r="AC871" s="309"/>
      <c r="AD871" s="309"/>
      <c r="AE871" s="309"/>
      <c r="AF871" s="65">
        <v>0</v>
      </c>
      <c r="AG871" s="309"/>
      <c r="AH871" s="309"/>
      <c r="AI871" s="309"/>
      <c r="AJ871" s="309"/>
      <c r="AK871" s="309"/>
      <c r="AL871" s="309"/>
      <c r="AM871" s="309"/>
      <c r="AN871" s="309"/>
      <c r="AO871" s="309"/>
      <c r="AP871" s="309"/>
      <c r="AQ871" s="309"/>
      <c r="AR871" s="309"/>
      <c r="AS871" s="309"/>
      <c r="AT871" s="309"/>
    </row>
    <row r="872" spans="1:46" ht="45" customHeight="1" x14ac:dyDescent="0.25">
      <c r="A872" s="308" t="s">
        <v>1006</v>
      </c>
      <c r="B872" s="308"/>
      <c r="C872" s="308"/>
      <c r="D872" s="308"/>
      <c r="E872" s="308"/>
      <c r="F872" s="308"/>
      <c r="G872" s="308"/>
      <c r="H872" s="308"/>
      <c r="I872" s="308"/>
      <c r="J872" s="308"/>
      <c r="K872" s="308"/>
      <c r="L872" s="308"/>
      <c r="M872" s="308"/>
      <c r="N872" s="308"/>
      <c r="O872" s="308"/>
      <c r="P872" s="308"/>
      <c r="Q872" s="65">
        <v>0</v>
      </c>
      <c r="R872" s="312"/>
      <c r="S872" s="312"/>
      <c r="T872" s="312"/>
      <c r="U872" s="312"/>
      <c r="V872" s="312"/>
      <c r="W872" s="312"/>
      <c r="X872" s="312"/>
      <c r="Y872" s="312"/>
      <c r="Z872" s="312"/>
      <c r="AA872" s="312"/>
      <c r="AB872" s="312"/>
      <c r="AC872" s="312"/>
      <c r="AD872" s="312"/>
      <c r="AE872" s="312"/>
      <c r="AF872" s="65">
        <v>0</v>
      </c>
      <c r="AG872" s="312"/>
      <c r="AH872" s="312"/>
      <c r="AI872" s="312"/>
      <c r="AJ872" s="312"/>
      <c r="AK872" s="312"/>
      <c r="AL872" s="312"/>
      <c r="AM872" s="312"/>
      <c r="AN872" s="312"/>
      <c r="AO872" s="312"/>
      <c r="AP872" s="312"/>
      <c r="AQ872" s="312"/>
      <c r="AR872" s="312"/>
      <c r="AS872" s="312"/>
      <c r="AT872" s="312"/>
    </row>
    <row r="873" spans="1:46" ht="45" customHeight="1" x14ac:dyDescent="0.25">
      <c r="A873" s="308" t="s">
        <v>1007</v>
      </c>
      <c r="B873" s="308"/>
      <c r="C873" s="308"/>
      <c r="D873" s="308"/>
      <c r="E873" s="308"/>
      <c r="F873" s="308"/>
      <c r="G873" s="308"/>
      <c r="H873" s="308"/>
      <c r="I873" s="308"/>
      <c r="J873" s="308"/>
      <c r="K873" s="308"/>
      <c r="L873" s="308"/>
      <c r="M873" s="308"/>
      <c r="N873" s="308"/>
      <c r="O873" s="308"/>
      <c r="P873" s="308"/>
      <c r="Q873" s="65">
        <v>0</v>
      </c>
      <c r="R873" s="312"/>
      <c r="S873" s="312"/>
      <c r="T873" s="312"/>
      <c r="U873" s="312"/>
      <c r="V873" s="312"/>
      <c r="W873" s="312"/>
      <c r="X873" s="312"/>
      <c r="Y873" s="312"/>
      <c r="Z873" s="312"/>
      <c r="AA873" s="312"/>
      <c r="AB873" s="312"/>
      <c r="AC873" s="312"/>
      <c r="AD873" s="312"/>
      <c r="AE873" s="312"/>
      <c r="AF873" s="65">
        <v>0</v>
      </c>
      <c r="AG873" s="312"/>
      <c r="AH873" s="312"/>
      <c r="AI873" s="312"/>
      <c r="AJ873" s="312"/>
      <c r="AK873" s="312"/>
      <c r="AL873" s="312"/>
      <c r="AM873" s="312"/>
      <c r="AN873" s="312"/>
      <c r="AO873" s="312"/>
      <c r="AP873" s="312"/>
      <c r="AQ873" s="312"/>
      <c r="AR873" s="312"/>
      <c r="AS873" s="312"/>
      <c r="AT873" s="312"/>
    </row>
    <row r="874" spans="1:46" ht="45" customHeight="1" x14ac:dyDescent="0.25">
      <c r="A874" s="308" t="s">
        <v>1008</v>
      </c>
      <c r="B874" s="308"/>
      <c r="C874" s="308"/>
      <c r="D874" s="308"/>
      <c r="E874" s="308"/>
      <c r="F874" s="308"/>
      <c r="G874" s="308"/>
      <c r="H874" s="308"/>
      <c r="I874" s="308"/>
      <c r="J874" s="308"/>
      <c r="K874" s="308"/>
      <c r="L874" s="308"/>
      <c r="M874" s="308"/>
      <c r="N874" s="308"/>
      <c r="O874" s="308"/>
      <c r="P874" s="308"/>
      <c r="Q874" s="65">
        <v>0</v>
      </c>
      <c r="R874" s="312"/>
      <c r="S874" s="312"/>
      <c r="T874" s="312"/>
      <c r="U874" s="312"/>
      <c r="V874" s="312"/>
      <c r="W874" s="312"/>
      <c r="X874" s="312"/>
      <c r="Y874" s="312"/>
      <c r="Z874" s="312"/>
      <c r="AA874" s="312"/>
      <c r="AB874" s="312"/>
      <c r="AC874" s="312"/>
      <c r="AD874" s="312"/>
      <c r="AE874" s="312"/>
      <c r="AF874" s="65">
        <v>0</v>
      </c>
      <c r="AG874" s="312"/>
      <c r="AH874" s="312"/>
      <c r="AI874" s="312"/>
      <c r="AJ874" s="312"/>
      <c r="AK874" s="312"/>
      <c r="AL874" s="312"/>
      <c r="AM874" s="312"/>
      <c r="AN874" s="312"/>
      <c r="AO874" s="312"/>
      <c r="AP874" s="312"/>
      <c r="AQ874" s="312"/>
      <c r="AR874" s="312"/>
      <c r="AS874" s="312"/>
      <c r="AT874" s="312"/>
    </row>
    <row r="875" spans="1:46" ht="45" customHeight="1" x14ac:dyDescent="0.25">
      <c r="A875" s="308" t="s">
        <v>1009</v>
      </c>
      <c r="B875" s="308"/>
      <c r="C875" s="308"/>
      <c r="D875" s="308"/>
      <c r="E875" s="308"/>
      <c r="F875" s="308"/>
      <c r="G875" s="308"/>
      <c r="H875" s="308"/>
      <c r="I875" s="308"/>
      <c r="J875" s="308"/>
      <c r="K875" s="308"/>
      <c r="L875" s="308"/>
      <c r="M875" s="308"/>
      <c r="N875" s="308"/>
      <c r="O875" s="308"/>
      <c r="P875" s="308"/>
      <c r="Q875" s="65">
        <v>0</v>
      </c>
      <c r="R875" s="309"/>
      <c r="S875" s="309"/>
      <c r="T875" s="309"/>
      <c r="U875" s="309"/>
      <c r="V875" s="309"/>
      <c r="W875" s="309"/>
      <c r="X875" s="309"/>
      <c r="Y875" s="309"/>
      <c r="Z875" s="309"/>
      <c r="AA875" s="309"/>
      <c r="AB875" s="309"/>
      <c r="AC875" s="309"/>
      <c r="AD875" s="309"/>
      <c r="AE875" s="309"/>
      <c r="AF875" s="65">
        <v>0</v>
      </c>
      <c r="AG875" s="309"/>
      <c r="AH875" s="309"/>
      <c r="AI875" s="309"/>
      <c r="AJ875" s="309"/>
      <c r="AK875" s="309"/>
      <c r="AL875" s="309"/>
      <c r="AM875" s="309"/>
      <c r="AN875" s="309"/>
      <c r="AO875" s="309"/>
      <c r="AP875" s="309"/>
      <c r="AQ875" s="309"/>
      <c r="AR875" s="309"/>
      <c r="AS875" s="309"/>
      <c r="AT875" s="309"/>
    </row>
    <row r="876" spans="1:46" ht="45" customHeight="1" x14ac:dyDescent="0.25">
      <c r="A876" s="308" t="s">
        <v>1010</v>
      </c>
      <c r="B876" s="308"/>
      <c r="C876" s="308"/>
      <c r="D876" s="308"/>
      <c r="E876" s="308"/>
      <c r="F876" s="308"/>
      <c r="G876" s="308"/>
      <c r="H876" s="308"/>
      <c r="I876" s="308"/>
      <c r="J876" s="308"/>
      <c r="K876" s="308"/>
      <c r="L876" s="308"/>
      <c r="M876" s="308"/>
      <c r="N876" s="308"/>
      <c r="O876" s="308"/>
      <c r="P876" s="308"/>
      <c r="Q876" s="65">
        <v>0</v>
      </c>
      <c r="R876" s="309"/>
      <c r="S876" s="309"/>
      <c r="T876" s="309"/>
      <c r="U876" s="309"/>
      <c r="V876" s="309"/>
      <c r="W876" s="309"/>
      <c r="X876" s="309"/>
      <c r="Y876" s="309"/>
      <c r="Z876" s="309"/>
      <c r="AA876" s="309"/>
      <c r="AB876" s="309"/>
      <c r="AC876" s="309"/>
      <c r="AD876" s="309"/>
      <c r="AE876" s="309"/>
      <c r="AF876" s="65">
        <v>0</v>
      </c>
      <c r="AG876" s="309"/>
      <c r="AH876" s="309"/>
      <c r="AI876" s="309"/>
      <c r="AJ876" s="309"/>
      <c r="AK876" s="309"/>
      <c r="AL876" s="309"/>
      <c r="AM876" s="309"/>
      <c r="AN876" s="309"/>
      <c r="AO876" s="309"/>
      <c r="AP876" s="309"/>
      <c r="AQ876" s="309"/>
      <c r="AR876" s="309"/>
      <c r="AS876" s="309"/>
      <c r="AT876" s="309"/>
    </row>
    <row r="877" spans="1:46" ht="45" customHeight="1" x14ac:dyDescent="0.25">
      <c r="A877" s="308" t="s">
        <v>1011</v>
      </c>
      <c r="B877" s="308"/>
      <c r="C877" s="308"/>
      <c r="D877" s="308"/>
      <c r="E877" s="308"/>
      <c r="F877" s="308"/>
      <c r="G877" s="308"/>
      <c r="H877" s="308"/>
      <c r="I877" s="308"/>
      <c r="J877" s="308"/>
      <c r="K877" s="308"/>
      <c r="L877" s="308"/>
      <c r="M877" s="308"/>
      <c r="N877" s="308"/>
      <c r="O877" s="308"/>
      <c r="P877" s="308"/>
      <c r="Q877" s="65">
        <v>0</v>
      </c>
      <c r="R877" s="309"/>
      <c r="S877" s="309"/>
      <c r="T877" s="309"/>
      <c r="U877" s="309"/>
      <c r="V877" s="309"/>
      <c r="W877" s="309"/>
      <c r="X877" s="309"/>
      <c r="Y877" s="309"/>
      <c r="Z877" s="309"/>
      <c r="AA877" s="309"/>
      <c r="AB877" s="309"/>
      <c r="AC877" s="309"/>
      <c r="AD877" s="309"/>
      <c r="AE877" s="309"/>
      <c r="AF877" s="65">
        <v>0</v>
      </c>
      <c r="AG877" s="309"/>
      <c r="AH877" s="309"/>
      <c r="AI877" s="309"/>
      <c r="AJ877" s="309"/>
      <c r="AK877" s="309"/>
      <c r="AL877" s="309"/>
      <c r="AM877" s="309"/>
      <c r="AN877" s="309"/>
      <c r="AO877" s="309"/>
      <c r="AP877" s="309"/>
      <c r="AQ877" s="309"/>
      <c r="AR877" s="309"/>
      <c r="AS877" s="309"/>
      <c r="AT877" s="309"/>
    </row>
    <row r="878" spans="1:46" ht="45" customHeight="1" x14ac:dyDescent="0.25">
      <c r="A878" s="308" t="s">
        <v>1012</v>
      </c>
      <c r="B878" s="308"/>
      <c r="C878" s="308"/>
      <c r="D878" s="308"/>
      <c r="E878" s="308"/>
      <c r="F878" s="308"/>
      <c r="G878" s="308"/>
      <c r="H878" s="308"/>
      <c r="I878" s="308"/>
      <c r="J878" s="308"/>
      <c r="K878" s="308"/>
      <c r="L878" s="308"/>
      <c r="M878" s="308"/>
      <c r="N878" s="308"/>
      <c r="O878" s="308"/>
      <c r="P878" s="308"/>
      <c r="Q878" s="65">
        <v>0</v>
      </c>
      <c r="R878" s="312"/>
      <c r="S878" s="312"/>
      <c r="T878" s="312"/>
      <c r="U878" s="312"/>
      <c r="V878" s="312"/>
      <c r="W878" s="312"/>
      <c r="X878" s="312"/>
      <c r="Y878" s="312"/>
      <c r="Z878" s="312"/>
      <c r="AA878" s="312"/>
      <c r="AB878" s="312"/>
      <c r="AC878" s="312"/>
      <c r="AD878" s="312"/>
      <c r="AE878" s="312"/>
      <c r="AF878" s="65">
        <v>0</v>
      </c>
      <c r="AG878" s="312"/>
      <c r="AH878" s="312"/>
      <c r="AI878" s="312"/>
      <c r="AJ878" s="312"/>
      <c r="AK878" s="312"/>
      <c r="AL878" s="312"/>
      <c r="AM878" s="312"/>
      <c r="AN878" s="312"/>
      <c r="AO878" s="312"/>
      <c r="AP878" s="312"/>
      <c r="AQ878" s="312"/>
      <c r="AR878" s="312"/>
      <c r="AS878" s="312"/>
      <c r="AT878" s="312"/>
    </row>
    <row r="879" spans="1:46" ht="45" customHeight="1" x14ac:dyDescent="0.25">
      <c r="A879" s="308" t="s">
        <v>1013</v>
      </c>
      <c r="B879" s="308"/>
      <c r="C879" s="308"/>
      <c r="D879" s="308"/>
      <c r="E879" s="308"/>
      <c r="F879" s="308"/>
      <c r="G879" s="308"/>
      <c r="H879" s="308"/>
      <c r="I879" s="308"/>
      <c r="J879" s="308"/>
      <c r="K879" s="308"/>
      <c r="L879" s="308"/>
      <c r="M879" s="308"/>
      <c r="N879" s="308"/>
      <c r="O879" s="308"/>
      <c r="P879" s="308"/>
      <c r="Q879" s="65">
        <v>0</v>
      </c>
      <c r="R879" s="312"/>
      <c r="S879" s="312"/>
      <c r="T879" s="312"/>
      <c r="U879" s="312"/>
      <c r="V879" s="312"/>
      <c r="W879" s="312"/>
      <c r="X879" s="312"/>
      <c r="Y879" s="312"/>
      <c r="Z879" s="312"/>
      <c r="AA879" s="312"/>
      <c r="AB879" s="312"/>
      <c r="AC879" s="312"/>
      <c r="AD879" s="312"/>
      <c r="AE879" s="312"/>
      <c r="AF879" s="65">
        <v>0</v>
      </c>
      <c r="AG879" s="312"/>
      <c r="AH879" s="312"/>
      <c r="AI879" s="312"/>
      <c r="AJ879" s="312"/>
      <c r="AK879" s="312"/>
      <c r="AL879" s="312"/>
      <c r="AM879" s="312"/>
      <c r="AN879" s="312"/>
      <c r="AO879" s="312"/>
      <c r="AP879" s="312"/>
      <c r="AQ879" s="312"/>
      <c r="AR879" s="312"/>
      <c r="AS879" s="312"/>
      <c r="AT879" s="312"/>
    </row>
    <row r="880" spans="1:46" ht="45" customHeight="1" x14ac:dyDescent="0.25">
      <c r="A880" s="308" t="s">
        <v>1014</v>
      </c>
      <c r="B880" s="308"/>
      <c r="C880" s="308"/>
      <c r="D880" s="308"/>
      <c r="E880" s="308"/>
      <c r="F880" s="308"/>
      <c r="G880" s="308"/>
      <c r="H880" s="308"/>
      <c r="I880" s="308"/>
      <c r="J880" s="308"/>
      <c r="K880" s="308"/>
      <c r="L880" s="308"/>
      <c r="M880" s="308"/>
      <c r="N880" s="308"/>
      <c r="O880" s="308"/>
      <c r="P880" s="308"/>
      <c r="Q880" s="65">
        <v>0</v>
      </c>
      <c r="R880" s="312"/>
      <c r="S880" s="312"/>
      <c r="T880" s="312"/>
      <c r="U880" s="312"/>
      <c r="V880" s="312"/>
      <c r="W880" s="312"/>
      <c r="X880" s="312"/>
      <c r="Y880" s="312"/>
      <c r="Z880" s="312"/>
      <c r="AA880" s="312"/>
      <c r="AB880" s="312"/>
      <c r="AC880" s="312"/>
      <c r="AD880" s="312"/>
      <c r="AE880" s="312"/>
      <c r="AF880" s="65">
        <v>0</v>
      </c>
      <c r="AG880" s="312"/>
      <c r="AH880" s="312"/>
      <c r="AI880" s="312"/>
      <c r="AJ880" s="312"/>
      <c r="AK880" s="312"/>
      <c r="AL880" s="312"/>
      <c r="AM880" s="312"/>
      <c r="AN880" s="312"/>
      <c r="AO880" s="312"/>
      <c r="AP880" s="312"/>
      <c r="AQ880" s="312"/>
      <c r="AR880" s="312"/>
      <c r="AS880" s="312"/>
      <c r="AT880" s="312"/>
    </row>
    <row r="881" spans="1:46" ht="45" customHeight="1" x14ac:dyDescent="0.25">
      <c r="A881" s="308" t="s">
        <v>1015</v>
      </c>
      <c r="B881" s="308"/>
      <c r="C881" s="308"/>
      <c r="D881" s="308"/>
      <c r="E881" s="308"/>
      <c r="F881" s="308"/>
      <c r="G881" s="308"/>
      <c r="H881" s="308"/>
      <c r="I881" s="308"/>
      <c r="J881" s="308"/>
      <c r="K881" s="308"/>
      <c r="L881" s="308"/>
      <c r="M881" s="308"/>
      <c r="N881" s="308"/>
      <c r="O881" s="308"/>
      <c r="P881" s="308"/>
      <c r="Q881" s="65">
        <v>0</v>
      </c>
      <c r="R881" s="312"/>
      <c r="S881" s="312"/>
      <c r="T881" s="312"/>
      <c r="U881" s="312"/>
      <c r="V881" s="312"/>
      <c r="W881" s="312"/>
      <c r="X881" s="312"/>
      <c r="Y881" s="312"/>
      <c r="Z881" s="312"/>
      <c r="AA881" s="312"/>
      <c r="AB881" s="312"/>
      <c r="AC881" s="312"/>
      <c r="AD881" s="312"/>
      <c r="AE881" s="312"/>
      <c r="AF881" s="65">
        <v>0</v>
      </c>
      <c r="AG881" s="312"/>
      <c r="AH881" s="312"/>
      <c r="AI881" s="312"/>
      <c r="AJ881" s="312"/>
      <c r="AK881" s="312"/>
      <c r="AL881" s="312"/>
      <c r="AM881" s="312"/>
      <c r="AN881" s="312"/>
      <c r="AO881" s="312"/>
      <c r="AP881" s="312"/>
      <c r="AQ881" s="312"/>
      <c r="AR881" s="312"/>
      <c r="AS881" s="312"/>
      <c r="AT881" s="312"/>
    </row>
    <row r="882" spans="1:46" ht="45" customHeight="1" x14ac:dyDescent="0.25">
      <c r="A882" s="308" t="s">
        <v>1016</v>
      </c>
      <c r="B882" s="308"/>
      <c r="C882" s="308"/>
      <c r="D882" s="308"/>
      <c r="E882" s="308"/>
      <c r="F882" s="308"/>
      <c r="G882" s="308"/>
      <c r="H882" s="308"/>
      <c r="I882" s="308"/>
      <c r="J882" s="308"/>
      <c r="K882" s="308"/>
      <c r="L882" s="308"/>
      <c r="M882" s="308"/>
      <c r="N882" s="308"/>
      <c r="O882" s="308"/>
      <c r="P882" s="308"/>
      <c r="Q882" s="65">
        <v>0</v>
      </c>
      <c r="R882" s="309"/>
      <c r="S882" s="309"/>
      <c r="T882" s="309"/>
      <c r="U882" s="309"/>
      <c r="V882" s="309"/>
      <c r="W882" s="309"/>
      <c r="X882" s="309"/>
      <c r="Y882" s="309"/>
      <c r="Z882" s="309"/>
      <c r="AA882" s="309"/>
      <c r="AB882" s="309"/>
      <c r="AC882" s="309"/>
      <c r="AD882" s="309"/>
      <c r="AE882" s="309"/>
      <c r="AF882" s="65">
        <v>0</v>
      </c>
      <c r="AG882" s="309"/>
      <c r="AH882" s="309"/>
      <c r="AI882" s="309"/>
      <c r="AJ882" s="309"/>
      <c r="AK882" s="309"/>
      <c r="AL882" s="309"/>
      <c r="AM882" s="309"/>
      <c r="AN882" s="309"/>
      <c r="AO882" s="309"/>
      <c r="AP882" s="309"/>
      <c r="AQ882" s="309"/>
      <c r="AR882" s="309"/>
      <c r="AS882" s="309"/>
      <c r="AT882" s="309"/>
    </row>
    <row r="883" spans="1:46" ht="74.900000000000006" customHeight="1" x14ac:dyDescent="0.25">
      <c r="A883" s="308" t="s">
        <v>1017</v>
      </c>
      <c r="B883" s="308"/>
      <c r="C883" s="308"/>
      <c r="D883" s="308"/>
      <c r="E883" s="308"/>
      <c r="F883" s="308"/>
      <c r="G883" s="308"/>
      <c r="H883" s="308"/>
      <c r="I883" s="308"/>
      <c r="J883" s="308"/>
      <c r="K883" s="308"/>
      <c r="L883" s="308"/>
      <c r="M883" s="308"/>
      <c r="N883" s="308"/>
      <c r="O883" s="308"/>
      <c r="P883" s="308"/>
      <c r="Q883" s="65">
        <v>0</v>
      </c>
      <c r="R883" s="309"/>
      <c r="S883" s="309"/>
      <c r="T883" s="309"/>
      <c r="U883" s="309"/>
      <c r="V883" s="309"/>
      <c r="W883" s="309"/>
      <c r="X883" s="309"/>
      <c r="Y883" s="309"/>
      <c r="Z883" s="309"/>
      <c r="AA883" s="309"/>
      <c r="AB883" s="309"/>
      <c r="AC883" s="309"/>
      <c r="AD883" s="309"/>
      <c r="AE883" s="309"/>
      <c r="AF883" s="65">
        <v>0</v>
      </c>
      <c r="AG883" s="309"/>
      <c r="AH883" s="309"/>
      <c r="AI883" s="309"/>
      <c r="AJ883" s="309"/>
      <c r="AK883" s="309"/>
      <c r="AL883" s="309"/>
      <c r="AM883" s="309"/>
      <c r="AN883" s="309"/>
      <c r="AO883" s="309"/>
      <c r="AP883" s="309"/>
      <c r="AQ883" s="309"/>
      <c r="AR883" s="309"/>
      <c r="AS883" s="309"/>
      <c r="AT883" s="309"/>
    </row>
    <row r="884" spans="1:46" ht="45" customHeight="1" thickTop="1" thickBot="1" x14ac:dyDescent="0.3">
      <c r="A884" s="57"/>
      <c r="B884" s="57"/>
      <c r="C884" s="57"/>
      <c r="D884" s="57"/>
      <c r="E884" s="57"/>
      <c r="F884" s="57"/>
      <c r="G884" s="57"/>
      <c r="H884" s="57"/>
      <c r="I884" s="57"/>
      <c r="J884" s="57"/>
      <c r="K884" s="57"/>
      <c r="L884" s="57"/>
      <c r="M884" s="57"/>
      <c r="N884" s="57"/>
      <c r="O884" s="57"/>
      <c r="P884" s="57"/>
      <c r="Q884" s="66"/>
      <c r="R884" s="57"/>
      <c r="S884" s="57"/>
      <c r="T884" s="57"/>
      <c r="U884" s="57"/>
      <c r="V884" s="57"/>
      <c r="W884" s="57"/>
      <c r="X884" s="57"/>
      <c r="Y884" s="57"/>
      <c r="Z884" s="57"/>
      <c r="AA884" s="57"/>
      <c r="AB884" s="57"/>
      <c r="AC884" s="57"/>
      <c r="AD884" s="57"/>
      <c r="AE884" s="57"/>
      <c r="AF884" s="66"/>
      <c r="AG884" s="57"/>
      <c r="AH884" s="57"/>
      <c r="AI884" s="57"/>
      <c r="AJ884" s="57"/>
      <c r="AK884" s="57"/>
      <c r="AL884" s="57"/>
      <c r="AM884" s="57"/>
      <c r="AN884" s="57"/>
      <c r="AO884" s="57"/>
      <c r="AP884" s="57"/>
      <c r="AQ884" s="57"/>
      <c r="AR884" s="57"/>
      <c r="AS884" s="57"/>
      <c r="AT884" s="57"/>
    </row>
    <row r="885" spans="1:46" ht="45" customHeight="1" x14ac:dyDescent="0.25">
      <c r="A885" s="313" t="s">
        <v>124</v>
      </c>
      <c r="B885" s="313"/>
      <c r="C885" s="313"/>
      <c r="D885" s="313"/>
      <c r="E885" s="313"/>
      <c r="F885" s="313"/>
      <c r="G885" s="313"/>
      <c r="H885" s="313"/>
      <c r="I885" s="313"/>
      <c r="J885" s="313"/>
      <c r="K885" s="313"/>
      <c r="L885" s="313"/>
      <c r="M885" s="313"/>
      <c r="N885" s="313"/>
      <c r="O885" s="313"/>
      <c r="P885" s="313"/>
      <c r="Q885" s="67" t="s">
        <v>65</v>
      </c>
      <c r="R885" s="314" t="s">
        <v>66</v>
      </c>
      <c r="S885" s="314"/>
      <c r="T885" s="314"/>
      <c r="U885" s="314"/>
      <c r="V885" s="314"/>
      <c r="W885" s="314"/>
      <c r="X885" s="314"/>
      <c r="Y885" s="314"/>
      <c r="Z885" s="314"/>
      <c r="AA885" s="314"/>
      <c r="AB885" s="314"/>
      <c r="AC885" s="314"/>
      <c r="AD885" s="314"/>
      <c r="AE885" s="314"/>
      <c r="AF885" s="68" t="s">
        <v>65</v>
      </c>
      <c r="AG885" s="315" t="s">
        <v>8</v>
      </c>
      <c r="AH885" s="315"/>
      <c r="AI885" s="315"/>
      <c r="AJ885" s="315"/>
      <c r="AK885" s="315"/>
      <c r="AL885" s="315"/>
      <c r="AM885" s="315"/>
      <c r="AN885" s="315"/>
      <c r="AO885" s="315"/>
      <c r="AP885" s="315"/>
      <c r="AQ885" s="315"/>
      <c r="AR885" s="315"/>
      <c r="AS885" s="315"/>
      <c r="AT885" s="315"/>
    </row>
    <row r="886" spans="1:46" ht="45" customHeight="1" x14ac:dyDescent="0.25">
      <c r="A886" s="308" t="s">
        <v>1018</v>
      </c>
      <c r="B886" s="308"/>
      <c r="C886" s="308"/>
      <c r="D886" s="308"/>
      <c r="E886" s="308"/>
      <c r="F886" s="308"/>
      <c r="G886" s="308"/>
      <c r="H886" s="308"/>
      <c r="I886" s="308"/>
      <c r="J886" s="308"/>
      <c r="K886" s="308"/>
      <c r="L886" s="308"/>
      <c r="M886" s="308"/>
      <c r="N886" s="308"/>
      <c r="O886" s="308"/>
      <c r="P886" s="308"/>
      <c r="Q886" s="65">
        <v>0</v>
      </c>
      <c r="R886" s="330" t="s">
        <v>404</v>
      </c>
      <c r="S886" s="331"/>
      <c r="T886" s="331"/>
      <c r="U886" s="331"/>
      <c r="V886" s="331"/>
      <c r="W886" s="331"/>
      <c r="X886" s="331"/>
      <c r="Y886" s="331"/>
      <c r="Z886" s="331"/>
      <c r="AA886" s="331"/>
      <c r="AB886" s="331"/>
      <c r="AC886" s="331"/>
      <c r="AD886" s="331"/>
      <c r="AE886" s="332"/>
      <c r="AF886" s="65">
        <v>0</v>
      </c>
      <c r="AG886" s="309" t="s">
        <v>499</v>
      </c>
      <c r="AH886" s="309"/>
      <c r="AI886" s="309"/>
      <c r="AJ886" s="309"/>
      <c r="AK886" s="309"/>
      <c r="AL886" s="309"/>
      <c r="AM886" s="309"/>
      <c r="AN886" s="309"/>
      <c r="AO886" s="309"/>
      <c r="AP886" s="309"/>
      <c r="AQ886" s="309"/>
      <c r="AR886" s="309"/>
      <c r="AS886" s="309"/>
      <c r="AT886" s="309"/>
    </row>
    <row r="887" spans="1:46" ht="45" customHeight="1" x14ac:dyDescent="0.25">
      <c r="A887" s="308" t="s">
        <v>1019</v>
      </c>
      <c r="B887" s="308"/>
      <c r="C887" s="308"/>
      <c r="D887" s="308"/>
      <c r="E887" s="308"/>
      <c r="F887" s="308"/>
      <c r="G887" s="308"/>
      <c r="H887" s="308"/>
      <c r="I887" s="308"/>
      <c r="J887" s="308"/>
      <c r="K887" s="308"/>
      <c r="L887" s="308"/>
      <c r="M887" s="308"/>
      <c r="N887" s="308"/>
      <c r="O887" s="308"/>
      <c r="P887" s="308"/>
      <c r="Q887" s="65">
        <v>0</v>
      </c>
      <c r="R887" s="312"/>
      <c r="S887" s="312"/>
      <c r="T887" s="312"/>
      <c r="U887" s="312"/>
      <c r="V887" s="312"/>
      <c r="W887" s="312"/>
      <c r="X887" s="312"/>
      <c r="Y887" s="312"/>
      <c r="Z887" s="312"/>
      <c r="AA887" s="312"/>
      <c r="AB887" s="312"/>
      <c r="AC887" s="312"/>
      <c r="AD887" s="312"/>
      <c r="AE887" s="312"/>
      <c r="AF887" s="65">
        <v>0</v>
      </c>
      <c r="AG887" s="312"/>
      <c r="AH887" s="312"/>
      <c r="AI887" s="312"/>
      <c r="AJ887" s="312"/>
      <c r="AK887" s="312"/>
      <c r="AL887" s="312"/>
      <c r="AM887" s="312"/>
      <c r="AN887" s="312"/>
      <c r="AO887" s="312"/>
      <c r="AP887" s="312"/>
      <c r="AQ887" s="312"/>
      <c r="AR887" s="312"/>
      <c r="AS887" s="312"/>
      <c r="AT887" s="312"/>
    </row>
    <row r="888" spans="1:46" ht="45" customHeight="1" x14ac:dyDescent="0.25">
      <c r="A888" s="308" t="s">
        <v>1020</v>
      </c>
      <c r="B888" s="308"/>
      <c r="C888" s="308"/>
      <c r="D888" s="308"/>
      <c r="E888" s="308"/>
      <c r="F888" s="308"/>
      <c r="G888" s="308"/>
      <c r="H888" s="308"/>
      <c r="I888" s="308"/>
      <c r="J888" s="308"/>
      <c r="K888" s="308"/>
      <c r="L888" s="308"/>
      <c r="M888" s="308"/>
      <c r="N888" s="308"/>
      <c r="O888" s="308"/>
      <c r="P888" s="308"/>
      <c r="Q888" s="65">
        <v>0</v>
      </c>
      <c r="R888" s="309"/>
      <c r="S888" s="309"/>
      <c r="T888" s="309"/>
      <c r="U888" s="309"/>
      <c r="V888" s="309"/>
      <c r="W888" s="309"/>
      <c r="X888" s="309"/>
      <c r="Y888" s="309"/>
      <c r="Z888" s="309"/>
      <c r="AA888" s="309"/>
      <c r="AB888" s="309"/>
      <c r="AC888" s="309"/>
      <c r="AD888" s="309"/>
      <c r="AE888" s="309"/>
      <c r="AF888" s="65">
        <v>0</v>
      </c>
      <c r="AG888" s="309"/>
      <c r="AH888" s="309"/>
      <c r="AI888" s="309"/>
      <c r="AJ888" s="309"/>
      <c r="AK888" s="309"/>
      <c r="AL888" s="309"/>
      <c r="AM888" s="309"/>
      <c r="AN888" s="309"/>
      <c r="AO888" s="309"/>
      <c r="AP888" s="309"/>
      <c r="AQ888" s="309"/>
      <c r="AR888" s="309"/>
      <c r="AS888" s="309"/>
      <c r="AT888" s="309"/>
    </row>
    <row r="889" spans="1:46" ht="76.400000000000006" customHeight="1" x14ac:dyDescent="0.25">
      <c r="A889" s="308" t="s">
        <v>1021</v>
      </c>
      <c r="B889" s="308"/>
      <c r="C889" s="308"/>
      <c r="D889" s="308"/>
      <c r="E889" s="308"/>
      <c r="F889" s="308"/>
      <c r="G889" s="308"/>
      <c r="H889" s="308"/>
      <c r="I889" s="308"/>
      <c r="J889" s="308"/>
      <c r="K889" s="308"/>
      <c r="L889" s="308"/>
      <c r="M889" s="308"/>
      <c r="N889" s="308"/>
      <c r="O889" s="308"/>
      <c r="P889" s="308"/>
      <c r="Q889" s="65">
        <v>0</v>
      </c>
      <c r="R889" s="309"/>
      <c r="S889" s="309"/>
      <c r="T889" s="309"/>
      <c r="U889" s="309"/>
      <c r="V889" s="309"/>
      <c r="W889" s="309"/>
      <c r="X889" s="309"/>
      <c r="Y889" s="309"/>
      <c r="Z889" s="309"/>
      <c r="AA889" s="309"/>
      <c r="AB889" s="309"/>
      <c r="AC889" s="309"/>
      <c r="AD889" s="309"/>
      <c r="AE889" s="309"/>
      <c r="AF889" s="65">
        <v>0</v>
      </c>
      <c r="AG889" s="309"/>
      <c r="AH889" s="309"/>
      <c r="AI889" s="309"/>
      <c r="AJ889" s="309"/>
      <c r="AK889" s="309"/>
      <c r="AL889" s="309"/>
      <c r="AM889" s="309"/>
      <c r="AN889" s="309"/>
      <c r="AO889" s="309"/>
      <c r="AP889" s="309"/>
      <c r="AQ889" s="309"/>
      <c r="AR889" s="309"/>
      <c r="AS889" s="309"/>
      <c r="AT889" s="309"/>
    </row>
    <row r="890" spans="1:46" ht="45" customHeight="1" x14ac:dyDescent="0.25">
      <c r="A890" s="308" t="s">
        <v>1022</v>
      </c>
      <c r="B890" s="308"/>
      <c r="C890" s="308"/>
      <c r="D890" s="308"/>
      <c r="E890" s="308"/>
      <c r="F890" s="308"/>
      <c r="G890" s="308"/>
      <c r="H890" s="308"/>
      <c r="I890" s="308"/>
      <c r="J890" s="308"/>
      <c r="K890" s="308"/>
      <c r="L890" s="308"/>
      <c r="M890" s="308"/>
      <c r="N890" s="308"/>
      <c r="O890" s="308"/>
      <c r="P890" s="308"/>
      <c r="Q890" s="65">
        <v>0</v>
      </c>
      <c r="R890" s="309"/>
      <c r="S890" s="309"/>
      <c r="T890" s="309"/>
      <c r="U890" s="309"/>
      <c r="V890" s="309"/>
      <c r="W890" s="309"/>
      <c r="X890" s="309"/>
      <c r="Y890" s="309"/>
      <c r="Z890" s="309"/>
      <c r="AA890" s="309"/>
      <c r="AB890" s="309"/>
      <c r="AC890" s="309"/>
      <c r="AD890" s="309"/>
      <c r="AE890" s="309"/>
      <c r="AF890" s="65">
        <v>0</v>
      </c>
      <c r="AG890" s="309"/>
      <c r="AH890" s="309"/>
      <c r="AI890" s="309"/>
      <c r="AJ890" s="309"/>
      <c r="AK890" s="309"/>
      <c r="AL890" s="309"/>
      <c r="AM890" s="309"/>
      <c r="AN890" s="309"/>
      <c r="AO890" s="309"/>
      <c r="AP890" s="309"/>
      <c r="AQ890" s="309"/>
      <c r="AR890" s="309"/>
      <c r="AS890" s="309"/>
      <c r="AT890" s="309"/>
    </row>
    <row r="893" spans="1:46" ht="45" customHeight="1" x14ac:dyDescent="0.25">
      <c r="A893" s="269" t="s">
        <v>1023</v>
      </c>
      <c r="B893" s="269"/>
      <c r="C893" s="269"/>
      <c r="D893" s="269"/>
      <c r="E893" s="269"/>
      <c r="F893" s="269"/>
      <c r="G893" s="269"/>
      <c r="H893" s="269"/>
      <c r="I893" s="269"/>
      <c r="J893" s="269"/>
      <c r="K893" s="269"/>
      <c r="L893" s="269"/>
      <c r="M893" s="269"/>
      <c r="N893" s="269"/>
      <c r="O893" s="269"/>
      <c r="P893" s="269"/>
      <c r="Q893" s="269"/>
      <c r="R893" s="269"/>
      <c r="S893" s="269"/>
      <c r="T893" s="269"/>
      <c r="U893" s="269"/>
      <c r="V893" s="269"/>
      <c r="W893" s="269"/>
      <c r="X893" s="269"/>
      <c r="Y893" s="269"/>
      <c r="Z893" s="269"/>
      <c r="AA893" s="269"/>
      <c r="AB893" s="269"/>
      <c r="AC893" s="269"/>
      <c r="AD893" s="269"/>
      <c r="AE893" s="269"/>
      <c r="AF893"/>
      <c r="AG893" s="245" t="s">
        <v>62</v>
      </c>
      <c r="AH893" s="245"/>
      <c r="AI893" s="245"/>
      <c r="AJ893" s="245"/>
      <c r="AK893" s="69">
        <f>(('Artículo 121 (resumen PI)'!C36*0.8+'Artículo 121 (resumen PI)'!F36*0.2)+('Artículo 121 (resumen PNT)'!C36*0.8+'Artículo 121 (resumen PNT)'!F36*0.2))/2</f>
        <v>0</v>
      </c>
      <c r="AL893"/>
      <c r="AM893"/>
      <c r="AN893"/>
      <c r="AO893"/>
      <c r="AP893"/>
      <c r="AQ893"/>
      <c r="AR893"/>
      <c r="AS893"/>
      <c r="AT893"/>
    </row>
    <row r="894" spans="1:46" ht="15.75" customHeight="1" x14ac:dyDescent="0.25">
      <c r="A894" s="60"/>
      <c r="B894" s="61"/>
      <c r="C894" s="61"/>
      <c r="D894" s="61"/>
      <c r="E894" s="61"/>
      <c r="F894" s="61"/>
      <c r="G894" s="61"/>
      <c r="H894" s="61"/>
      <c r="I894" s="61"/>
      <c r="J894" s="61"/>
      <c r="K894" s="61"/>
      <c r="L894" s="61"/>
      <c r="M894" s="61"/>
      <c r="N894" s="61"/>
      <c r="O894" s="61"/>
      <c r="P894" s="61"/>
      <c r="Q894" s="26"/>
      <c r="R894" s="61"/>
      <c r="S894" s="61"/>
      <c r="T894" s="61"/>
      <c r="U894" s="61"/>
      <c r="V894" s="61"/>
      <c r="W894" s="61"/>
      <c r="X894" s="61"/>
      <c r="Y894" s="61"/>
      <c r="Z894" s="61"/>
      <c r="AA894" s="61"/>
      <c r="AB894" s="61"/>
      <c r="AC894" s="61"/>
      <c r="AD894" s="61"/>
      <c r="AE894" s="61"/>
      <c r="AF894"/>
      <c r="AG894"/>
      <c r="AH894"/>
      <c r="AI894"/>
      <c r="AJ894"/>
      <c r="AK894"/>
      <c r="AL894"/>
      <c r="AM894"/>
      <c r="AN894"/>
      <c r="AO894"/>
      <c r="AP894"/>
      <c r="AQ894"/>
      <c r="AR894"/>
      <c r="AS894"/>
      <c r="AT894"/>
    </row>
    <row r="895" spans="1:46" ht="15.5" x14ac:dyDescent="0.25">
      <c r="A895" s="60" t="s">
        <v>63</v>
      </c>
      <c r="B895" s="61"/>
      <c r="C895" s="61"/>
      <c r="D895" s="61"/>
      <c r="E895" s="61"/>
      <c r="F895" s="61"/>
      <c r="G895" s="61"/>
      <c r="H895" s="61"/>
      <c r="I895" s="61"/>
      <c r="J895" s="61"/>
      <c r="K895" s="61"/>
      <c r="L895" s="61"/>
      <c r="M895" s="61"/>
      <c r="N895" s="61"/>
      <c r="O895" s="61"/>
      <c r="P895" s="61"/>
      <c r="Q895" s="26"/>
      <c r="R895" s="61"/>
      <c r="S895" s="61"/>
      <c r="T895" s="61"/>
      <c r="U895" s="61"/>
      <c r="V895" s="61"/>
      <c r="W895" s="61"/>
      <c r="X895" s="61"/>
      <c r="Y895" s="61"/>
      <c r="Z895" s="61"/>
      <c r="AA895" s="61"/>
      <c r="AB895" s="61"/>
      <c r="AC895" s="61"/>
      <c r="AD895" s="61"/>
      <c r="AE895" s="61"/>
      <c r="AF895"/>
      <c r="AG895"/>
      <c r="AH895"/>
      <c r="AI895"/>
      <c r="AJ895"/>
      <c r="AK895"/>
      <c r="AL895"/>
      <c r="AM895"/>
      <c r="AN895"/>
      <c r="AO895"/>
      <c r="AP895"/>
      <c r="AQ895"/>
      <c r="AR895"/>
      <c r="AS895"/>
      <c r="AT895"/>
    </row>
    <row r="896" spans="1:46" ht="15" customHeight="1" x14ac:dyDescent="0.25">
      <c r="A896" s="57"/>
      <c r="B896" s="57"/>
      <c r="C896" s="57"/>
      <c r="D896" s="57"/>
      <c r="E896" s="57"/>
      <c r="F896" s="57"/>
      <c r="G896" s="57"/>
      <c r="H896" s="57"/>
      <c r="I896" s="57"/>
      <c r="J896" s="57"/>
      <c r="K896" s="57"/>
      <c r="L896" s="57"/>
      <c r="M896" s="57"/>
      <c r="N896" s="57"/>
      <c r="O896" s="57"/>
      <c r="P896" s="57"/>
      <c r="R896" s="57"/>
      <c r="S896" s="57"/>
      <c r="T896" s="57"/>
      <c r="U896" s="57"/>
      <c r="V896" s="57"/>
      <c r="W896" s="57"/>
      <c r="X896" s="57"/>
      <c r="Y896" s="57"/>
      <c r="Z896" s="57"/>
      <c r="AA896" s="57"/>
      <c r="AB896" s="57"/>
      <c r="AC896" s="57"/>
      <c r="AD896" s="57"/>
      <c r="AE896" s="57"/>
      <c r="AF896"/>
      <c r="AG896"/>
      <c r="AH896"/>
      <c r="AI896"/>
      <c r="AJ896"/>
      <c r="AK896"/>
      <c r="AL896"/>
      <c r="AM896"/>
      <c r="AN896"/>
      <c r="AO896"/>
      <c r="AP896"/>
      <c r="AQ896"/>
      <c r="AR896"/>
      <c r="AS896"/>
      <c r="AT896"/>
    </row>
    <row r="897" spans="1:46" ht="128.9" customHeight="1" thickBot="1" x14ac:dyDescent="0.3">
      <c r="A897" s="273" t="s">
        <v>1024</v>
      </c>
      <c r="B897" s="273"/>
      <c r="C897" s="273"/>
      <c r="D897" s="273"/>
      <c r="E897" s="273"/>
      <c r="F897" s="273"/>
      <c r="G897" s="273"/>
      <c r="H897" s="273"/>
      <c r="I897" s="273"/>
      <c r="J897" s="273"/>
      <c r="K897" s="273"/>
      <c r="L897" s="273"/>
      <c r="M897" s="273"/>
      <c r="N897" s="273"/>
      <c r="O897" s="273"/>
      <c r="P897" s="273"/>
      <c r="Q897" s="62"/>
      <c r="R897" s="57"/>
      <c r="S897" s="57"/>
      <c r="T897" s="57"/>
      <c r="U897" s="57"/>
      <c r="V897" s="311"/>
      <c r="W897" s="311"/>
      <c r="X897" s="311"/>
      <c r="Y897" s="311"/>
      <c r="Z897" s="311"/>
      <c r="AA897" s="311"/>
      <c r="AB897" s="311"/>
      <c r="AC897" s="311"/>
      <c r="AD897" s="311"/>
      <c r="AE897" s="311"/>
      <c r="AF897" s="62"/>
      <c r="AG897" s="57"/>
      <c r="AH897" s="57"/>
      <c r="AI897" s="57"/>
      <c r="AJ897" s="57"/>
      <c r="AK897" s="311"/>
      <c r="AL897" s="311"/>
      <c r="AM897" s="311"/>
      <c r="AN897" s="311"/>
      <c r="AO897" s="311"/>
      <c r="AP897" s="311"/>
      <c r="AQ897" s="311"/>
      <c r="AR897" s="311"/>
      <c r="AS897" s="311"/>
      <c r="AT897" s="311"/>
    </row>
    <row r="898" spans="1:46" ht="45" customHeight="1" x14ac:dyDescent="0.25">
      <c r="A898" s="305" t="s">
        <v>44</v>
      </c>
      <c r="B898" s="305"/>
      <c r="C898" s="305"/>
      <c r="D898" s="305"/>
      <c r="E898" s="305"/>
      <c r="F898" s="305"/>
      <c r="G898" s="305"/>
      <c r="H898" s="305"/>
      <c r="I898" s="305"/>
      <c r="J898" s="305"/>
      <c r="K898" s="305"/>
      <c r="L898" s="305"/>
      <c r="M898" s="305"/>
      <c r="N898" s="305"/>
      <c r="O898" s="305"/>
      <c r="P898" s="305"/>
      <c r="Q898" s="63" t="s">
        <v>65</v>
      </c>
      <c r="R898" s="306" t="s">
        <v>66</v>
      </c>
      <c r="S898" s="306"/>
      <c r="T898" s="306"/>
      <c r="U898" s="306"/>
      <c r="V898" s="306"/>
      <c r="W898" s="306"/>
      <c r="X898" s="306"/>
      <c r="Y898" s="306"/>
      <c r="Z898" s="306"/>
      <c r="AA898" s="306"/>
      <c r="AB898" s="306"/>
      <c r="AC898" s="306"/>
      <c r="AD898" s="306"/>
      <c r="AE898" s="306"/>
      <c r="AF898" s="64" t="s">
        <v>65</v>
      </c>
      <c r="AG898" s="307" t="s">
        <v>8</v>
      </c>
      <c r="AH898" s="307"/>
      <c r="AI898" s="307"/>
      <c r="AJ898" s="307"/>
      <c r="AK898" s="307"/>
      <c r="AL898" s="307"/>
      <c r="AM898" s="307"/>
      <c r="AN898" s="307"/>
      <c r="AO898" s="307"/>
      <c r="AP898" s="307"/>
      <c r="AQ898" s="307"/>
      <c r="AR898" s="307"/>
      <c r="AS898" s="307"/>
      <c r="AT898" s="307"/>
    </row>
    <row r="899" spans="1:46" ht="75.650000000000006" customHeight="1" x14ac:dyDescent="0.25">
      <c r="A899" s="308" t="s">
        <v>1025</v>
      </c>
      <c r="B899" s="308"/>
      <c r="C899" s="308"/>
      <c r="D899" s="308"/>
      <c r="E899" s="308"/>
      <c r="F899" s="308"/>
      <c r="G899" s="308"/>
      <c r="H899" s="308"/>
      <c r="I899" s="308"/>
      <c r="J899" s="308"/>
      <c r="K899" s="308"/>
      <c r="L899" s="308"/>
      <c r="M899" s="308"/>
      <c r="N899" s="308"/>
      <c r="O899" s="308"/>
      <c r="P899" s="308"/>
      <c r="Q899" s="65">
        <v>0</v>
      </c>
      <c r="R899" s="330" t="s">
        <v>404</v>
      </c>
      <c r="S899" s="331"/>
      <c r="T899" s="331"/>
      <c r="U899" s="331"/>
      <c r="V899" s="331"/>
      <c r="W899" s="331"/>
      <c r="X899" s="331"/>
      <c r="Y899" s="331"/>
      <c r="Z899" s="331"/>
      <c r="AA899" s="331"/>
      <c r="AB899" s="331"/>
      <c r="AC899" s="331"/>
      <c r="AD899" s="331"/>
      <c r="AE899" s="332"/>
      <c r="AF899" s="65">
        <v>0</v>
      </c>
      <c r="AG899" s="309" t="s">
        <v>499</v>
      </c>
      <c r="AH899" s="309"/>
      <c r="AI899" s="309"/>
      <c r="AJ899" s="309"/>
      <c r="AK899" s="309"/>
      <c r="AL899" s="309"/>
      <c r="AM899" s="309"/>
      <c r="AN899" s="309"/>
      <c r="AO899" s="309"/>
      <c r="AP899" s="309"/>
      <c r="AQ899" s="309"/>
      <c r="AR899" s="309"/>
      <c r="AS899" s="309"/>
      <c r="AT899" s="309"/>
    </row>
    <row r="900" spans="1:46" ht="45" customHeight="1" x14ac:dyDescent="0.25">
      <c r="A900" s="308" t="s">
        <v>441</v>
      </c>
      <c r="B900" s="308"/>
      <c r="C900" s="308"/>
      <c r="D900" s="308"/>
      <c r="E900" s="308"/>
      <c r="F900" s="308"/>
      <c r="G900" s="308"/>
      <c r="H900" s="308"/>
      <c r="I900" s="308"/>
      <c r="J900" s="308"/>
      <c r="K900" s="308"/>
      <c r="L900" s="308"/>
      <c r="M900" s="308"/>
      <c r="N900" s="308"/>
      <c r="O900" s="308"/>
      <c r="P900" s="308"/>
      <c r="Q900" s="65">
        <v>0</v>
      </c>
      <c r="R900" s="312"/>
      <c r="S900" s="312"/>
      <c r="T900" s="312"/>
      <c r="U900" s="312"/>
      <c r="V900" s="312"/>
      <c r="W900" s="312"/>
      <c r="X900" s="312"/>
      <c r="Y900" s="312"/>
      <c r="Z900" s="312"/>
      <c r="AA900" s="312"/>
      <c r="AB900" s="312"/>
      <c r="AC900" s="312"/>
      <c r="AD900" s="312"/>
      <c r="AE900" s="312"/>
      <c r="AF900" s="65">
        <v>0</v>
      </c>
      <c r="AG900" s="312"/>
      <c r="AH900" s="312"/>
      <c r="AI900" s="312"/>
      <c r="AJ900" s="312"/>
      <c r="AK900" s="312"/>
      <c r="AL900" s="312"/>
      <c r="AM900" s="312"/>
      <c r="AN900" s="312"/>
      <c r="AO900" s="312"/>
      <c r="AP900" s="312"/>
      <c r="AQ900" s="312"/>
      <c r="AR900" s="312"/>
      <c r="AS900" s="312"/>
      <c r="AT900" s="312"/>
    </row>
    <row r="901" spans="1:46" ht="45" customHeight="1" x14ac:dyDescent="0.25">
      <c r="A901" s="308" t="s">
        <v>1026</v>
      </c>
      <c r="B901" s="308"/>
      <c r="C901" s="308"/>
      <c r="D901" s="308"/>
      <c r="E901" s="308"/>
      <c r="F901" s="308"/>
      <c r="G901" s="308"/>
      <c r="H901" s="308"/>
      <c r="I901" s="308"/>
      <c r="J901" s="308"/>
      <c r="K901" s="308"/>
      <c r="L901" s="308"/>
      <c r="M901" s="308"/>
      <c r="N901" s="308"/>
      <c r="O901" s="308"/>
      <c r="P901" s="308"/>
      <c r="Q901" s="65">
        <v>0</v>
      </c>
      <c r="R901" s="312"/>
      <c r="S901" s="312"/>
      <c r="T901" s="312"/>
      <c r="U901" s="312"/>
      <c r="V901" s="312"/>
      <c r="W901" s="312"/>
      <c r="X901" s="312"/>
      <c r="Y901" s="312"/>
      <c r="Z901" s="312"/>
      <c r="AA901" s="312"/>
      <c r="AB901" s="312"/>
      <c r="AC901" s="312"/>
      <c r="AD901" s="312"/>
      <c r="AE901" s="312"/>
      <c r="AF901" s="65">
        <v>0</v>
      </c>
      <c r="AG901" s="312"/>
      <c r="AH901" s="312"/>
      <c r="AI901" s="312"/>
      <c r="AJ901" s="312"/>
      <c r="AK901" s="312"/>
      <c r="AL901" s="312"/>
      <c r="AM901" s="312"/>
      <c r="AN901" s="312"/>
      <c r="AO901" s="312"/>
      <c r="AP901" s="312"/>
      <c r="AQ901" s="312"/>
      <c r="AR901" s="312"/>
      <c r="AS901" s="312"/>
      <c r="AT901" s="312"/>
    </row>
    <row r="902" spans="1:46" ht="45" customHeight="1" x14ac:dyDescent="0.25">
      <c r="A902" s="308" t="s">
        <v>1027</v>
      </c>
      <c r="B902" s="308"/>
      <c r="C902" s="308"/>
      <c r="D902" s="308"/>
      <c r="E902" s="308"/>
      <c r="F902" s="308"/>
      <c r="G902" s="308"/>
      <c r="H902" s="308"/>
      <c r="I902" s="308"/>
      <c r="J902" s="308"/>
      <c r="K902" s="308"/>
      <c r="L902" s="308"/>
      <c r="M902" s="308"/>
      <c r="N902" s="308"/>
      <c r="O902" s="308"/>
      <c r="P902" s="308"/>
      <c r="Q902" s="65">
        <v>0</v>
      </c>
      <c r="R902" s="312"/>
      <c r="S902" s="312"/>
      <c r="T902" s="312"/>
      <c r="U902" s="312"/>
      <c r="V902" s="312"/>
      <c r="W902" s="312"/>
      <c r="X902" s="312"/>
      <c r="Y902" s="312"/>
      <c r="Z902" s="312"/>
      <c r="AA902" s="312"/>
      <c r="AB902" s="312"/>
      <c r="AC902" s="312"/>
      <c r="AD902" s="312"/>
      <c r="AE902" s="312"/>
      <c r="AF902" s="65">
        <v>0</v>
      </c>
      <c r="AG902" s="312"/>
      <c r="AH902" s="312"/>
      <c r="AI902" s="312"/>
      <c r="AJ902" s="312"/>
      <c r="AK902" s="312"/>
      <c r="AL902" s="312"/>
      <c r="AM902" s="312"/>
      <c r="AN902" s="312"/>
      <c r="AO902" s="312"/>
      <c r="AP902" s="312"/>
      <c r="AQ902" s="312"/>
      <c r="AR902" s="312"/>
      <c r="AS902" s="312"/>
      <c r="AT902" s="312"/>
    </row>
    <row r="903" spans="1:46" ht="45" customHeight="1" x14ac:dyDescent="0.25">
      <c r="A903" s="308" t="s">
        <v>1028</v>
      </c>
      <c r="B903" s="308"/>
      <c r="C903" s="308"/>
      <c r="D903" s="308"/>
      <c r="E903" s="308"/>
      <c r="F903" s="308"/>
      <c r="G903" s="308"/>
      <c r="H903" s="308"/>
      <c r="I903" s="308"/>
      <c r="J903" s="308"/>
      <c r="K903" s="308"/>
      <c r="L903" s="308"/>
      <c r="M903" s="308"/>
      <c r="N903" s="308"/>
      <c r="O903" s="308"/>
      <c r="P903" s="308"/>
      <c r="Q903" s="65">
        <v>0</v>
      </c>
      <c r="R903" s="312"/>
      <c r="S903" s="312"/>
      <c r="T903" s="312"/>
      <c r="U903" s="312"/>
      <c r="V903" s="312"/>
      <c r="W903" s="312"/>
      <c r="X903" s="312"/>
      <c r="Y903" s="312"/>
      <c r="Z903" s="312"/>
      <c r="AA903" s="312"/>
      <c r="AB903" s="312"/>
      <c r="AC903" s="312"/>
      <c r="AD903" s="312"/>
      <c r="AE903" s="312"/>
      <c r="AF903" s="65">
        <v>0</v>
      </c>
      <c r="AG903" s="312"/>
      <c r="AH903" s="312"/>
      <c r="AI903" s="312"/>
      <c r="AJ903" s="312"/>
      <c r="AK903" s="312"/>
      <c r="AL903" s="312"/>
      <c r="AM903" s="312"/>
      <c r="AN903" s="312"/>
      <c r="AO903" s="312"/>
      <c r="AP903" s="312"/>
      <c r="AQ903" s="312"/>
      <c r="AR903" s="312"/>
      <c r="AS903" s="312"/>
      <c r="AT903" s="312"/>
    </row>
    <row r="904" spans="1:46" ht="68.150000000000006" customHeight="1" x14ac:dyDescent="0.25">
      <c r="A904" s="308" t="s">
        <v>1029</v>
      </c>
      <c r="B904" s="308"/>
      <c r="C904" s="308"/>
      <c r="D904" s="308"/>
      <c r="E904" s="308"/>
      <c r="F904" s="308"/>
      <c r="G904" s="308"/>
      <c r="H904" s="308"/>
      <c r="I904" s="308"/>
      <c r="J904" s="308"/>
      <c r="K904" s="308"/>
      <c r="L904" s="308"/>
      <c r="M904" s="308"/>
      <c r="N904" s="308"/>
      <c r="O904" s="308"/>
      <c r="P904" s="308"/>
      <c r="Q904" s="65">
        <v>0</v>
      </c>
      <c r="R904" s="309"/>
      <c r="S904" s="309"/>
      <c r="T904" s="309"/>
      <c r="U904" s="309"/>
      <c r="V904" s="309"/>
      <c r="W904" s="309"/>
      <c r="X904" s="309"/>
      <c r="Y904" s="309"/>
      <c r="Z904" s="309"/>
      <c r="AA904" s="309"/>
      <c r="AB904" s="309"/>
      <c r="AC904" s="309"/>
      <c r="AD904" s="309"/>
      <c r="AE904" s="309"/>
      <c r="AF904" s="65">
        <v>0</v>
      </c>
      <c r="AG904" s="309"/>
      <c r="AH904" s="309"/>
      <c r="AI904" s="309"/>
      <c r="AJ904" s="309"/>
      <c r="AK904" s="309"/>
      <c r="AL904" s="309"/>
      <c r="AM904" s="309"/>
      <c r="AN904" s="309"/>
      <c r="AO904" s="309"/>
      <c r="AP904" s="309"/>
      <c r="AQ904" s="309"/>
      <c r="AR904" s="309"/>
      <c r="AS904" s="309"/>
      <c r="AT904" s="309"/>
    </row>
    <row r="905" spans="1:46" ht="45" customHeight="1" x14ac:dyDescent="0.25">
      <c r="A905" s="308" t="s">
        <v>975</v>
      </c>
      <c r="B905" s="308"/>
      <c r="C905" s="308"/>
      <c r="D905" s="308"/>
      <c r="E905" s="308"/>
      <c r="F905" s="308"/>
      <c r="G905" s="308"/>
      <c r="H905" s="308"/>
      <c r="I905" s="308"/>
      <c r="J905" s="308"/>
      <c r="K905" s="308"/>
      <c r="L905" s="308"/>
      <c r="M905" s="308"/>
      <c r="N905" s="308"/>
      <c r="O905" s="308"/>
      <c r="P905" s="308"/>
      <c r="Q905" s="65">
        <v>0</v>
      </c>
      <c r="R905" s="309"/>
      <c r="S905" s="309"/>
      <c r="T905" s="309"/>
      <c r="U905" s="309"/>
      <c r="V905" s="309"/>
      <c r="W905" s="309"/>
      <c r="X905" s="309"/>
      <c r="Y905" s="309"/>
      <c r="Z905" s="309"/>
      <c r="AA905" s="309"/>
      <c r="AB905" s="309"/>
      <c r="AC905" s="309"/>
      <c r="AD905" s="309"/>
      <c r="AE905" s="309"/>
      <c r="AF905" s="65">
        <v>0</v>
      </c>
      <c r="AG905" s="309"/>
      <c r="AH905" s="309"/>
      <c r="AI905" s="309"/>
      <c r="AJ905" s="309"/>
      <c r="AK905" s="309"/>
      <c r="AL905" s="309"/>
      <c r="AM905" s="309"/>
      <c r="AN905" s="309"/>
      <c r="AO905" s="309"/>
      <c r="AP905" s="309"/>
      <c r="AQ905" s="309"/>
      <c r="AR905" s="309"/>
      <c r="AS905" s="309"/>
      <c r="AT905" s="309"/>
    </row>
    <row r="906" spans="1:46" ht="45" customHeight="1" x14ac:dyDescent="0.25">
      <c r="A906" s="308" t="s">
        <v>1030</v>
      </c>
      <c r="B906" s="308"/>
      <c r="C906" s="308"/>
      <c r="D906" s="308"/>
      <c r="E906" s="308"/>
      <c r="F906" s="308"/>
      <c r="G906" s="308"/>
      <c r="H906" s="308"/>
      <c r="I906" s="308"/>
      <c r="J906" s="308"/>
      <c r="K906" s="308"/>
      <c r="L906" s="308"/>
      <c r="M906" s="308"/>
      <c r="N906" s="308"/>
      <c r="O906" s="308"/>
      <c r="P906" s="308"/>
      <c r="Q906" s="65">
        <v>0</v>
      </c>
      <c r="R906" s="309"/>
      <c r="S906" s="309"/>
      <c r="T906" s="309"/>
      <c r="U906" s="309"/>
      <c r="V906" s="309"/>
      <c r="W906" s="309"/>
      <c r="X906" s="309"/>
      <c r="Y906" s="309"/>
      <c r="Z906" s="309"/>
      <c r="AA906" s="309"/>
      <c r="AB906" s="309"/>
      <c r="AC906" s="309"/>
      <c r="AD906" s="309"/>
      <c r="AE906" s="309"/>
      <c r="AF906" s="65">
        <v>0</v>
      </c>
      <c r="AG906" s="309"/>
      <c r="AH906" s="309"/>
      <c r="AI906" s="309"/>
      <c r="AJ906" s="309"/>
      <c r="AK906" s="309"/>
      <c r="AL906" s="309"/>
      <c r="AM906" s="309"/>
      <c r="AN906" s="309"/>
      <c r="AO906" s="309"/>
      <c r="AP906" s="309"/>
      <c r="AQ906" s="309"/>
      <c r="AR906" s="309"/>
      <c r="AS906" s="309"/>
      <c r="AT906" s="309"/>
    </row>
    <row r="907" spans="1:46" ht="45" customHeight="1" x14ac:dyDescent="0.25">
      <c r="A907" s="308" t="s">
        <v>1031</v>
      </c>
      <c r="B907" s="308"/>
      <c r="C907" s="308"/>
      <c r="D907" s="308"/>
      <c r="E907" s="308"/>
      <c r="F907" s="308"/>
      <c r="G907" s="308"/>
      <c r="H907" s="308"/>
      <c r="I907" s="308"/>
      <c r="J907" s="308"/>
      <c r="K907" s="308"/>
      <c r="L907" s="308"/>
      <c r="M907" s="308"/>
      <c r="N907" s="308"/>
      <c r="O907" s="308"/>
      <c r="P907" s="308"/>
      <c r="Q907" s="65">
        <v>0</v>
      </c>
      <c r="R907" s="312"/>
      <c r="S907" s="312"/>
      <c r="T907" s="312"/>
      <c r="U907" s="312"/>
      <c r="V907" s="312"/>
      <c r="W907" s="312"/>
      <c r="X907" s="312"/>
      <c r="Y907" s="312"/>
      <c r="Z907" s="312"/>
      <c r="AA907" s="312"/>
      <c r="AB907" s="312"/>
      <c r="AC907" s="312"/>
      <c r="AD907" s="312"/>
      <c r="AE907" s="312"/>
      <c r="AF907" s="65">
        <v>0</v>
      </c>
      <c r="AG907" s="312"/>
      <c r="AH907" s="312"/>
      <c r="AI907" s="312"/>
      <c r="AJ907" s="312"/>
      <c r="AK907" s="312"/>
      <c r="AL907" s="312"/>
      <c r="AM907" s="312"/>
      <c r="AN907" s="312"/>
      <c r="AO907" s="312"/>
      <c r="AP907" s="312"/>
      <c r="AQ907" s="312"/>
      <c r="AR907" s="312"/>
      <c r="AS907" s="312"/>
      <c r="AT907" s="312"/>
    </row>
    <row r="908" spans="1:46" ht="45" customHeight="1" x14ac:dyDescent="0.25">
      <c r="A908" s="308" t="s">
        <v>1032</v>
      </c>
      <c r="B908" s="308"/>
      <c r="C908" s="308"/>
      <c r="D908" s="308"/>
      <c r="E908" s="308"/>
      <c r="F908" s="308"/>
      <c r="G908" s="308"/>
      <c r="H908" s="308"/>
      <c r="I908" s="308"/>
      <c r="J908" s="308"/>
      <c r="K908" s="308"/>
      <c r="L908" s="308"/>
      <c r="M908" s="308"/>
      <c r="N908" s="308"/>
      <c r="O908" s="308"/>
      <c r="P908" s="308"/>
      <c r="Q908" s="65">
        <v>0</v>
      </c>
      <c r="R908" s="312"/>
      <c r="S908" s="312"/>
      <c r="T908" s="312"/>
      <c r="U908" s="312"/>
      <c r="V908" s="312"/>
      <c r="W908" s="312"/>
      <c r="X908" s="312"/>
      <c r="Y908" s="312"/>
      <c r="Z908" s="312"/>
      <c r="AA908" s="312"/>
      <c r="AB908" s="312"/>
      <c r="AC908" s="312"/>
      <c r="AD908" s="312"/>
      <c r="AE908" s="312"/>
      <c r="AF908" s="65">
        <v>0</v>
      </c>
      <c r="AG908" s="312"/>
      <c r="AH908" s="312"/>
      <c r="AI908" s="312"/>
      <c r="AJ908" s="312"/>
      <c r="AK908" s="312"/>
      <c r="AL908" s="312"/>
      <c r="AM908" s="312"/>
      <c r="AN908" s="312"/>
      <c r="AO908" s="312"/>
      <c r="AP908" s="312"/>
      <c r="AQ908" s="312"/>
      <c r="AR908" s="312"/>
      <c r="AS908" s="312"/>
      <c r="AT908" s="312"/>
    </row>
    <row r="909" spans="1:46" ht="68.900000000000006" customHeight="1" x14ac:dyDescent="0.25">
      <c r="A909" s="308" t="s">
        <v>1033</v>
      </c>
      <c r="B909" s="308"/>
      <c r="C909" s="308"/>
      <c r="D909" s="308"/>
      <c r="E909" s="308"/>
      <c r="F909" s="308"/>
      <c r="G909" s="308"/>
      <c r="H909" s="308"/>
      <c r="I909" s="308"/>
      <c r="J909" s="308"/>
      <c r="K909" s="308"/>
      <c r="L909" s="308"/>
      <c r="M909" s="308"/>
      <c r="N909" s="308"/>
      <c r="O909" s="308"/>
      <c r="P909" s="308"/>
      <c r="Q909" s="65">
        <v>0</v>
      </c>
      <c r="R909" s="312"/>
      <c r="S909" s="312"/>
      <c r="T909" s="312"/>
      <c r="U909" s="312"/>
      <c r="V909" s="312"/>
      <c r="W909" s="312"/>
      <c r="X909" s="312"/>
      <c r="Y909" s="312"/>
      <c r="Z909" s="312"/>
      <c r="AA909" s="312"/>
      <c r="AB909" s="312"/>
      <c r="AC909" s="312"/>
      <c r="AD909" s="312"/>
      <c r="AE909" s="312"/>
      <c r="AF909" s="65">
        <v>0</v>
      </c>
      <c r="AG909" s="312"/>
      <c r="AH909" s="312"/>
      <c r="AI909" s="312"/>
      <c r="AJ909" s="312"/>
      <c r="AK909" s="312"/>
      <c r="AL909" s="312"/>
      <c r="AM909" s="312"/>
      <c r="AN909" s="312"/>
      <c r="AO909" s="312"/>
      <c r="AP909" s="312"/>
      <c r="AQ909" s="312"/>
      <c r="AR909" s="312"/>
      <c r="AS909" s="312"/>
      <c r="AT909" s="312"/>
    </row>
    <row r="910" spans="1:46" ht="45" customHeight="1" x14ac:dyDescent="0.25">
      <c r="A910" s="308" t="s">
        <v>1034</v>
      </c>
      <c r="B910" s="308"/>
      <c r="C910" s="308"/>
      <c r="D910" s="308"/>
      <c r="E910" s="308"/>
      <c r="F910" s="308"/>
      <c r="G910" s="308"/>
      <c r="H910" s="308"/>
      <c r="I910" s="308"/>
      <c r="J910" s="308"/>
      <c r="K910" s="308"/>
      <c r="L910" s="308"/>
      <c r="M910" s="308"/>
      <c r="N910" s="308"/>
      <c r="O910" s="308"/>
      <c r="P910" s="308"/>
      <c r="Q910" s="65">
        <v>0</v>
      </c>
      <c r="R910" s="312"/>
      <c r="S910" s="312"/>
      <c r="T910" s="312"/>
      <c r="U910" s="312"/>
      <c r="V910" s="312"/>
      <c r="W910" s="312"/>
      <c r="X910" s="312"/>
      <c r="Y910" s="312"/>
      <c r="Z910" s="312"/>
      <c r="AA910" s="312"/>
      <c r="AB910" s="312"/>
      <c r="AC910" s="312"/>
      <c r="AD910" s="312"/>
      <c r="AE910" s="312"/>
      <c r="AF910" s="65">
        <v>0</v>
      </c>
      <c r="AG910" s="312"/>
      <c r="AH910" s="312"/>
      <c r="AI910" s="312"/>
      <c r="AJ910" s="312"/>
      <c r="AK910" s="312"/>
      <c r="AL910" s="312"/>
      <c r="AM910" s="312"/>
      <c r="AN910" s="312"/>
      <c r="AO910" s="312"/>
      <c r="AP910" s="312"/>
      <c r="AQ910" s="312"/>
      <c r="AR910" s="312"/>
      <c r="AS910" s="312"/>
      <c r="AT910" s="312"/>
    </row>
    <row r="911" spans="1:46" ht="45" customHeight="1" x14ac:dyDescent="0.25">
      <c r="A911" s="308" t="s">
        <v>1035</v>
      </c>
      <c r="B911" s="308"/>
      <c r="C911" s="308"/>
      <c r="D911" s="308"/>
      <c r="E911" s="308"/>
      <c r="F911" s="308"/>
      <c r="G911" s="308"/>
      <c r="H911" s="308"/>
      <c r="I911" s="308"/>
      <c r="J911" s="308"/>
      <c r="K911" s="308"/>
      <c r="L911" s="308"/>
      <c r="M911" s="308"/>
      <c r="N911" s="308"/>
      <c r="O911" s="308"/>
      <c r="P911" s="308"/>
      <c r="Q911" s="65">
        <v>0</v>
      </c>
      <c r="R911" s="309"/>
      <c r="S911" s="309"/>
      <c r="T911" s="309"/>
      <c r="U911" s="309"/>
      <c r="V911" s="309"/>
      <c r="W911" s="309"/>
      <c r="X911" s="309"/>
      <c r="Y911" s="309"/>
      <c r="Z911" s="309"/>
      <c r="AA911" s="309"/>
      <c r="AB911" s="309"/>
      <c r="AC911" s="309"/>
      <c r="AD911" s="309"/>
      <c r="AE911" s="309"/>
      <c r="AF911" s="65">
        <v>0</v>
      </c>
      <c r="AG911" s="309"/>
      <c r="AH911" s="309"/>
      <c r="AI911" s="309"/>
      <c r="AJ911" s="309"/>
      <c r="AK911" s="309"/>
      <c r="AL911" s="309"/>
      <c r="AM911" s="309"/>
      <c r="AN911" s="309"/>
      <c r="AO911" s="309"/>
      <c r="AP911" s="309"/>
      <c r="AQ911" s="309"/>
      <c r="AR911" s="309"/>
      <c r="AS911" s="309"/>
      <c r="AT911" s="309"/>
    </row>
    <row r="912" spans="1:46" ht="45" customHeight="1" x14ac:dyDescent="0.25">
      <c r="A912" s="308" t="s">
        <v>1036</v>
      </c>
      <c r="B912" s="308"/>
      <c r="C912" s="308"/>
      <c r="D912" s="308"/>
      <c r="E912" s="308"/>
      <c r="F912" s="308"/>
      <c r="G912" s="308"/>
      <c r="H912" s="308"/>
      <c r="I912" s="308"/>
      <c r="J912" s="308"/>
      <c r="K912" s="308"/>
      <c r="L912" s="308"/>
      <c r="M912" s="308"/>
      <c r="N912" s="308"/>
      <c r="O912" s="308"/>
      <c r="P912" s="308"/>
      <c r="Q912" s="65">
        <v>0</v>
      </c>
      <c r="R912" s="309"/>
      <c r="S912" s="309"/>
      <c r="T912" s="309"/>
      <c r="U912" s="309"/>
      <c r="V912" s="309"/>
      <c r="W912" s="309"/>
      <c r="X912" s="309"/>
      <c r="Y912" s="309"/>
      <c r="Z912" s="309"/>
      <c r="AA912" s="309"/>
      <c r="AB912" s="309"/>
      <c r="AC912" s="309"/>
      <c r="AD912" s="309"/>
      <c r="AE912" s="309"/>
      <c r="AF912" s="65">
        <v>0</v>
      </c>
      <c r="AG912" s="309"/>
      <c r="AH912" s="309"/>
      <c r="AI912" s="309"/>
      <c r="AJ912" s="309"/>
      <c r="AK912" s="309"/>
      <c r="AL912" s="309"/>
      <c r="AM912" s="309"/>
      <c r="AN912" s="309"/>
      <c r="AO912" s="309"/>
      <c r="AP912" s="309"/>
      <c r="AQ912" s="309"/>
      <c r="AR912" s="309"/>
      <c r="AS912" s="309"/>
      <c r="AT912" s="309"/>
    </row>
    <row r="913" spans="1:46" ht="45" customHeight="1" x14ac:dyDescent="0.25">
      <c r="A913" s="308" t="s">
        <v>1037</v>
      </c>
      <c r="B913" s="308"/>
      <c r="C913" s="308"/>
      <c r="D913" s="308"/>
      <c r="E913" s="308"/>
      <c r="F913" s="308"/>
      <c r="G913" s="308"/>
      <c r="H913" s="308"/>
      <c r="I913" s="308"/>
      <c r="J913" s="308"/>
      <c r="K913" s="308"/>
      <c r="L913" s="308"/>
      <c r="M913" s="308"/>
      <c r="N913" s="308"/>
      <c r="O913" s="308"/>
      <c r="P913" s="308"/>
      <c r="Q913" s="65">
        <v>0</v>
      </c>
      <c r="R913" s="312"/>
      <c r="S913" s="312"/>
      <c r="T913" s="312"/>
      <c r="U913" s="312"/>
      <c r="V913" s="312"/>
      <c r="W913" s="312"/>
      <c r="X913" s="312"/>
      <c r="Y913" s="312"/>
      <c r="Z913" s="312"/>
      <c r="AA913" s="312"/>
      <c r="AB913" s="312"/>
      <c r="AC913" s="312"/>
      <c r="AD913" s="312"/>
      <c r="AE913" s="312"/>
      <c r="AF913" s="65">
        <v>0</v>
      </c>
      <c r="AG913" s="312"/>
      <c r="AH913" s="312"/>
      <c r="AI913" s="312"/>
      <c r="AJ913" s="312"/>
      <c r="AK913" s="312"/>
      <c r="AL913" s="312"/>
      <c r="AM913" s="312"/>
      <c r="AN913" s="312"/>
      <c r="AO913" s="312"/>
      <c r="AP913" s="312"/>
      <c r="AQ913" s="312"/>
      <c r="AR913" s="312"/>
      <c r="AS913" s="312"/>
      <c r="AT913" s="312"/>
    </row>
    <row r="914" spans="1:46" ht="45" customHeight="1" x14ac:dyDescent="0.25">
      <c r="A914" s="308" t="s">
        <v>1038</v>
      </c>
      <c r="B914" s="308"/>
      <c r="C914" s="308"/>
      <c r="D914" s="308"/>
      <c r="E914" s="308"/>
      <c r="F914" s="308"/>
      <c r="G914" s="308"/>
      <c r="H914" s="308"/>
      <c r="I914" s="308"/>
      <c r="J914" s="308"/>
      <c r="K914" s="308"/>
      <c r="L914" s="308"/>
      <c r="M914" s="308"/>
      <c r="N914" s="308"/>
      <c r="O914" s="308"/>
      <c r="P914" s="308"/>
      <c r="Q914" s="65">
        <v>0</v>
      </c>
      <c r="R914" s="312"/>
      <c r="S914" s="312"/>
      <c r="T914" s="312"/>
      <c r="U914" s="312"/>
      <c r="V914" s="312"/>
      <c r="W914" s="312"/>
      <c r="X914" s="312"/>
      <c r="Y914" s="312"/>
      <c r="Z914" s="312"/>
      <c r="AA914" s="312"/>
      <c r="AB914" s="312"/>
      <c r="AC914" s="312"/>
      <c r="AD914" s="312"/>
      <c r="AE914" s="312"/>
      <c r="AF914" s="65">
        <v>0</v>
      </c>
      <c r="AG914" s="312"/>
      <c r="AH914" s="312"/>
      <c r="AI914" s="312"/>
      <c r="AJ914" s="312"/>
      <c r="AK914" s="312"/>
      <c r="AL914" s="312"/>
      <c r="AM914" s="312"/>
      <c r="AN914" s="312"/>
      <c r="AO914" s="312"/>
      <c r="AP914" s="312"/>
      <c r="AQ914" s="312"/>
      <c r="AR914" s="312"/>
      <c r="AS914" s="312"/>
      <c r="AT914" s="312"/>
    </row>
    <row r="915" spans="1:46" ht="45" customHeight="1" x14ac:dyDescent="0.25">
      <c r="A915" s="308" t="s">
        <v>1039</v>
      </c>
      <c r="B915" s="308"/>
      <c r="C915" s="308"/>
      <c r="D915" s="308"/>
      <c r="E915" s="308"/>
      <c r="F915" s="308"/>
      <c r="G915" s="308"/>
      <c r="H915" s="308"/>
      <c r="I915" s="308"/>
      <c r="J915" s="308"/>
      <c r="K915" s="308"/>
      <c r="L915" s="308"/>
      <c r="M915" s="308"/>
      <c r="N915" s="308"/>
      <c r="O915" s="308"/>
      <c r="P915" s="308"/>
      <c r="Q915" s="65">
        <v>0</v>
      </c>
      <c r="R915" s="312"/>
      <c r="S915" s="312"/>
      <c r="T915" s="312"/>
      <c r="U915" s="312"/>
      <c r="V915" s="312"/>
      <c r="W915" s="312"/>
      <c r="X915" s="312"/>
      <c r="Y915" s="312"/>
      <c r="Z915" s="312"/>
      <c r="AA915" s="312"/>
      <c r="AB915" s="312"/>
      <c r="AC915" s="312"/>
      <c r="AD915" s="312"/>
      <c r="AE915" s="312"/>
      <c r="AF915" s="65">
        <v>0</v>
      </c>
      <c r="AG915" s="312"/>
      <c r="AH915" s="312"/>
      <c r="AI915" s="312"/>
      <c r="AJ915" s="312"/>
      <c r="AK915" s="312"/>
      <c r="AL915" s="312"/>
      <c r="AM915" s="312"/>
      <c r="AN915" s="312"/>
      <c r="AO915" s="312"/>
      <c r="AP915" s="312"/>
      <c r="AQ915" s="312"/>
      <c r="AR915" s="312"/>
      <c r="AS915" s="312"/>
      <c r="AT915" s="312"/>
    </row>
    <row r="916" spans="1:46" ht="45" customHeight="1" x14ac:dyDescent="0.25">
      <c r="A916" s="308" t="s">
        <v>1040</v>
      </c>
      <c r="B916" s="308"/>
      <c r="C916" s="308"/>
      <c r="D916" s="308"/>
      <c r="E916" s="308"/>
      <c r="F916" s="308"/>
      <c r="G916" s="308"/>
      <c r="H916" s="308"/>
      <c r="I916" s="308"/>
      <c r="J916" s="308"/>
      <c r="K916" s="308"/>
      <c r="L916" s="308"/>
      <c r="M916" s="308"/>
      <c r="N916" s="308"/>
      <c r="O916" s="308"/>
      <c r="P916" s="308"/>
      <c r="Q916" s="65">
        <v>0</v>
      </c>
      <c r="R916" s="309"/>
      <c r="S916" s="309"/>
      <c r="T916" s="309"/>
      <c r="U916" s="309"/>
      <c r="V916" s="309"/>
      <c r="W916" s="309"/>
      <c r="X916" s="309"/>
      <c r="Y916" s="309"/>
      <c r="Z916" s="309"/>
      <c r="AA916" s="309"/>
      <c r="AB916" s="309"/>
      <c r="AC916" s="309"/>
      <c r="AD916" s="309"/>
      <c r="AE916" s="309"/>
      <c r="AF916" s="65">
        <v>0</v>
      </c>
      <c r="AG916" s="309"/>
      <c r="AH916" s="309"/>
      <c r="AI916" s="309"/>
      <c r="AJ916" s="309"/>
      <c r="AK916" s="309"/>
      <c r="AL916" s="309"/>
      <c r="AM916" s="309"/>
      <c r="AN916" s="309"/>
      <c r="AO916" s="309"/>
      <c r="AP916" s="309"/>
      <c r="AQ916" s="309"/>
      <c r="AR916" s="309"/>
      <c r="AS916" s="309"/>
      <c r="AT916" s="309"/>
    </row>
    <row r="917" spans="1:46" ht="45" customHeight="1" x14ac:dyDescent="0.25">
      <c r="A917" s="308" t="s">
        <v>1041</v>
      </c>
      <c r="B917" s="308"/>
      <c r="C917" s="308"/>
      <c r="D917" s="308"/>
      <c r="E917" s="308"/>
      <c r="F917" s="308"/>
      <c r="G917" s="308"/>
      <c r="H917" s="308"/>
      <c r="I917" s="308"/>
      <c r="J917" s="308"/>
      <c r="K917" s="308"/>
      <c r="L917" s="308"/>
      <c r="M917" s="308"/>
      <c r="N917" s="308"/>
      <c r="O917" s="308"/>
      <c r="P917" s="308"/>
      <c r="Q917" s="65">
        <v>0</v>
      </c>
      <c r="R917" s="312"/>
      <c r="S917" s="312"/>
      <c r="T917" s="312"/>
      <c r="U917" s="312"/>
      <c r="V917" s="312"/>
      <c r="W917" s="312"/>
      <c r="X917" s="312"/>
      <c r="Y917" s="312"/>
      <c r="Z917" s="312"/>
      <c r="AA917" s="312"/>
      <c r="AB917" s="312"/>
      <c r="AC917" s="312"/>
      <c r="AD917" s="312"/>
      <c r="AE917" s="312"/>
      <c r="AF917" s="65">
        <v>0</v>
      </c>
      <c r="AG917" s="312"/>
      <c r="AH917" s="312"/>
      <c r="AI917" s="312"/>
      <c r="AJ917" s="312"/>
      <c r="AK917" s="312"/>
      <c r="AL917" s="312"/>
      <c r="AM917" s="312"/>
      <c r="AN917" s="312"/>
      <c r="AO917" s="312"/>
      <c r="AP917" s="312"/>
      <c r="AQ917" s="312"/>
      <c r="AR917" s="312"/>
      <c r="AS917" s="312"/>
      <c r="AT917" s="312"/>
    </row>
    <row r="918" spans="1:46" ht="45" customHeight="1" x14ac:dyDescent="0.25">
      <c r="A918" s="308" t="s">
        <v>1042</v>
      </c>
      <c r="B918" s="308"/>
      <c r="C918" s="308"/>
      <c r="D918" s="308"/>
      <c r="E918" s="308"/>
      <c r="F918" s="308"/>
      <c r="G918" s="308"/>
      <c r="H918" s="308"/>
      <c r="I918" s="308"/>
      <c r="J918" s="308"/>
      <c r="K918" s="308"/>
      <c r="L918" s="308"/>
      <c r="M918" s="308"/>
      <c r="N918" s="308"/>
      <c r="O918" s="308"/>
      <c r="P918" s="308"/>
      <c r="Q918" s="65">
        <v>0</v>
      </c>
      <c r="R918" s="312"/>
      <c r="S918" s="312"/>
      <c r="T918" s="312"/>
      <c r="U918" s="312"/>
      <c r="V918" s="312"/>
      <c r="W918" s="312"/>
      <c r="X918" s="312"/>
      <c r="Y918" s="312"/>
      <c r="Z918" s="312"/>
      <c r="AA918" s="312"/>
      <c r="AB918" s="312"/>
      <c r="AC918" s="312"/>
      <c r="AD918" s="312"/>
      <c r="AE918" s="312"/>
      <c r="AF918" s="65">
        <v>0</v>
      </c>
      <c r="AG918" s="312"/>
      <c r="AH918" s="312"/>
      <c r="AI918" s="312"/>
      <c r="AJ918" s="312"/>
      <c r="AK918" s="312"/>
      <c r="AL918" s="312"/>
      <c r="AM918" s="312"/>
      <c r="AN918" s="312"/>
      <c r="AO918" s="312"/>
      <c r="AP918" s="312"/>
      <c r="AQ918" s="312"/>
      <c r="AR918" s="312"/>
      <c r="AS918" s="312"/>
      <c r="AT918" s="312"/>
    </row>
    <row r="919" spans="1:46" ht="45" customHeight="1" x14ac:dyDescent="0.25">
      <c r="A919" s="308" t="s">
        <v>1043</v>
      </c>
      <c r="B919" s="308"/>
      <c r="C919" s="308"/>
      <c r="D919" s="308"/>
      <c r="E919" s="308"/>
      <c r="F919" s="308"/>
      <c r="G919" s="308"/>
      <c r="H919" s="308"/>
      <c r="I919" s="308"/>
      <c r="J919" s="308"/>
      <c r="K919" s="308"/>
      <c r="L919" s="308"/>
      <c r="M919" s="308"/>
      <c r="N919" s="308"/>
      <c r="O919" s="308"/>
      <c r="P919" s="308"/>
      <c r="Q919" s="65">
        <v>0</v>
      </c>
      <c r="R919" s="312"/>
      <c r="S919" s="312"/>
      <c r="T919" s="312"/>
      <c r="U919" s="312"/>
      <c r="V919" s="312"/>
      <c r="W919" s="312"/>
      <c r="X919" s="312"/>
      <c r="Y919" s="312"/>
      <c r="Z919" s="312"/>
      <c r="AA919" s="312"/>
      <c r="AB919" s="312"/>
      <c r="AC919" s="312"/>
      <c r="AD919" s="312"/>
      <c r="AE919" s="312"/>
      <c r="AF919" s="65">
        <v>0</v>
      </c>
      <c r="AG919" s="312"/>
      <c r="AH919" s="312"/>
      <c r="AI919" s="312"/>
      <c r="AJ919" s="312"/>
      <c r="AK919" s="312"/>
      <c r="AL919" s="312"/>
      <c r="AM919" s="312"/>
      <c r="AN919" s="312"/>
      <c r="AO919" s="312"/>
      <c r="AP919" s="312"/>
      <c r="AQ919" s="312"/>
      <c r="AR919" s="312"/>
      <c r="AS919" s="312"/>
      <c r="AT919" s="312"/>
    </row>
    <row r="920" spans="1:46" ht="45" customHeight="1" x14ac:dyDescent="0.25">
      <c r="A920" s="308" t="s">
        <v>1044</v>
      </c>
      <c r="B920" s="308"/>
      <c r="C920" s="308"/>
      <c r="D920" s="308"/>
      <c r="E920" s="308"/>
      <c r="F920" s="308"/>
      <c r="G920" s="308"/>
      <c r="H920" s="308"/>
      <c r="I920" s="308"/>
      <c r="J920" s="308"/>
      <c r="K920" s="308"/>
      <c r="L920" s="308"/>
      <c r="M920" s="308"/>
      <c r="N920" s="308"/>
      <c r="O920" s="308"/>
      <c r="P920" s="308"/>
      <c r="Q920" s="65">
        <v>0</v>
      </c>
      <c r="R920" s="312"/>
      <c r="S920" s="312"/>
      <c r="T920" s="312"/>
      <c r="U920" s="312"/>
      <c r="V920" s="312"/>
      <c r="W920" s="312"/>
      <c r="X920" s="312"/>
      <c r="Y920" s="312"/>
      <c r="Z920" s="312"/>
      <c r="AA920" s="312"/>
      <c r="AB920" s="312"/>
      <c r="AC920" s="312"/>
      <c r="AD920" s="312"/>
      <c r="AE920" s="312"/>
      <c r="AF920" s="65">
        <v>0</v>
      </c>
      <c r="AG920" s="312"/>
      <c r="AH920" s="312"/>
      <c r="AI920" s="312"/>
      <c r="AJ920" s="312"/>
      <c r="AK920" s="312"/>
      <c r="AL920" s="312"/>
      <c r="AM920" s="312"/>
      <c r="AN920" s="312"/>
      <c r="AO920" s="312"/>
      <c r="AP920" s="312"/>
      <c r="AQ920" s="312"/>
      <c r="AR920" s="312"/>
      <c r="AS920" s="312"/>
      <c r="AT920" s="312"/>
    </row>
    <row r="921" spans="1:46" ht="45" customHeight="1" x14ac:dyDescent="0.25">
      <c r="A921" s="308" t="s">
        <v>1045</v>
      </c>
      <c r="B921" s="308"/>
      <c r="C921" s="308"/>
      <c r="D921" s="308"/>
      <c r="E921" s="308"/>
      <c r="F921" s="308"/>
      <c r="G921" s="308"/>
      <c r="H921" s="308"/>
      <c r="I921" s="308"/>
      <c r="J921" s="308"/>
      <c r="K921" s="308"/>
      <c r="L921" s="308"/>
      <c r="M921" s="308"/>
      <c r="N921" s="308"/>
      <c r="O921" s="308"/>
      <c r="P921" s="308"/>
      <c r="Q921" s="65">
        <v>0</v>
      </c>
      <c r="R921" s="309"/>
      <c r="S921" s="309"/>
      <c r="T921" s="309"/>
      <c r="U921" s="309"/>
      <c r="V921" s="309"/>
      <c r="W921" s="309"/>
      <c r="X921" s="309"/>
      <c r="Y921" s="309"/>
      <c r="Z921" s="309"/>
      <c r="AA921" s="309"/>
      <c r="AB921" s="309"/>
      <c r="AC921" s="309"/>
      <c r="AD921" s="309"/>
      <c r="AE921" s="309"/>
      <c r="AF921" s="65">
        <v>0</v>
      </c>
      <c r="AG921" s="309"/>
      <c r="AH921" s="309"/>
      <c r="AI921" s="309"/>
      <c r="AJ921" s="309"/>
      <c r="AK921" s="309"/>
      <c r="AL921" s="309"/>
      <c r="AM921" s="309"/>
      <c r="AN921" s="309"/>
      <c r="AO921" s="309"/>
      <c r="AP921" s="309"/>
      <c r="AQ921" s="309"/>
      <c r="AR921" s="309"/>
      <c r="AS921" s="309"/>
      <c r="AT921" s="309"/>
    </row>
    <row r="922" spans="1:46" ht="45" customHeight="1" x14ac:dyDescent="0.25">
      <c r="A922" s="308" t="s">
        <v>1046</v>
      </c>
      <c r="B922" s="308"/>
      <c r="C922" s="308"/>
      <c r="D922" s="308"/>
      <c r="E922" s="308"/>
      <c r="F922" s="308"/>
      <c r="G922" s="308"/>
      <c r="H922" s="308"/>
      <c r="I922" s="308"/>
      <c r="J922" s="308"/>
      <c r="K922" s="308"/>
      <c r="L922" s="308"/>
      <c r="M922" s="308"/>
      <c r="N922" s="308"/>
      <c r="O922" s="308"/>
      <c r="P922" s="308"/>
      <c r="Q922" s="65">
        <v>0</v>
      </c>
      <c r="R922" s="309"/>
      <c r="S922" s="309"/>
      <c r="T922" s="309"/>
      <c r="U922" s="309"/>
      <c r="V922" s="309"/>
      <c r="W922" s="309"/>
      <c r="X922" s="309"/>
      <c r="Y922" s="309"/>
      <c r="Z922" s="309"/>
      <c r="AA922" s="309"/>
      <c r="AB922" s="309"/>
      <c r="AC922" s="309"/>
      <c r="AD922" s="309"/>
      <c r="AE922" s="309"/>
      <c r="AF922" s="65">
        <v>0</v>
      </c>
      <c r="AG922" s="309"/>
      <c r="AH922" s="309"/>
      <c r="AI922" s="309"/>
      <c r="AJ922" s="309"/>
      <c r="AK922" s="309"/>
      <c r="AL922" s="309"/>
      <c r="AM922" s="309"/>
      <c r="AN922" s="309"/>
      <c r="AO922" s="309"/>
      <c r="AP922" s="309"/>
      <c r="AQ922" s="309"/>
      <c r="AR922" s="309"/>
      <c r="AS922" s="309"/>
      <c r="AT922" s="309"/>
    </row>
    <row r="923" spans="1:46" ht="45" customHeight="1" x14ac:dyDescent="0.25">
      <c r="A923" s="308" t="s">
        <v>1047</v>
      </c>
      <c r="B923" s="308"/>
      <c r="C923" s="308"/>
      <c r="D923" s="308"/>
      <c r="E923" s="308"/>
      <c r="F923" s="308"/>
      <c r="G923" s="308"/>
      <c r="H923" s="308"/>
      <c r="I923" s="308"/>
      <c r="J923" s="308"/>
      <c r="K923" s="308"/>
      <c r="L923" s="308"/>
      <c r="M923" s="308"/>
      <c r="N923" s="308"/>
      <c r="O923" s="308"/>
      <c r="P923" s="308"/>
      <c r="Q923" s="65">
        <v>0</v>
      </c>
      <c r="R923" s="309"/>
      <c r="S923" s="309"/>
      <c r="T923" s="309"/>
      <c r="U923" s="309"/>
      <c r="V923" s="309"/>
      <c r="W923" s="309"/>
      <c r="X923" s="309"/>
      <c r="Y923" s="309"/>
      <c r="Z923" s="309"/>
      <c r="AA923" s="309"/>
      <c r="AB923" s="309"/>
      <c r="AC923" s="309"/>
      <c r="AD923" s="309"/>
      <c r="AE923" s="309"/>
      <c r="AF923" s="65">
        <v>0</v>
      </c>
      <c r="AG923" s="309"/>
      <c r="AH923" s="309"/>
      <c r="AI923" s="309"/>
      <c r="AJ923" s="309"/>
      <c r="AK923" s="309"/>
      <c r="AL923" s="309"/>
      <c r="AM923" s="309"/>
      <c r="AN923" s="309"/>
      <c r="AO923" s="309"/>
      <c r="AP923" s="309"/>
      <c r="AQ923" s="309"/>
      <c r="AR923" s="309"/>
      <c r="AS923" s="309"/>
      <c r="AT923" s="309"/>
    </row>
    <row r="924" spans="1:46" ht="45" customHeight="1" x14ac:dyDescent="0.25">
      <c r="A924" s="308" t="s">
        <v>1048</v>
      </c>
      <c r="B924" s="308"/>
      <c r="C924" s="308"/>
      <c r="D924" s="308"/>
      <c r="E924" s="308"/>
      <c r="F924" s="308"/>
      <c r="G924" s="308"/>
      <c r="H924" s="308"/>
      <c r="I924" s="308"/>
      <c r="J924" s="308"/>
      <c r="K924" s="308"/>
      <c r="L924" s="308"/>
      <c r="M924" s="308"/>
      <c r="N924" s="308"/>
      <c r="O924" s="308"/>
      <c r="P924" s="308"/>
      <c r="Q924" s="65">
        <v>0</v>
      </c>
      <c r="R924" s="312"/>
      <c r="S924" s="312"/>
      <c r="T924" s="312"/>
      <c r="U924" s="312"/>
      <c r="V924" s="312"/>
      <c r="W924" s="312"/>
      <c r="X924" s="312"/>
      <c r="Y924" s="312"/>
      <c r="Z924" s="312"/>
      <c r="AA924" s="312"/>
      <c r="AB924" s="312"/>
      <c r="AC924" s="312"/>
      <c r="AD924" s="312"/>
      <c r="AE924" s="312"/>
      <c r="AF924" s="65">
        <v>0</v>
      </c>
      <c r="AG924" s="312"/>
      <c r="AH924" s="312"/>
      <c r="AI924" s="312"/>
      <c r="AJ924" s="312"/>
      <c r="AK924" s="312"/>
      <c r="AL924" s="312"/>
      <c r="AM924" s="312"/>
      <c r="AN924" s="312"/>
      <c r="AO924" s="312"/>
      <c r="AP924" s="312"/>
      <c r="AQ924" s="312"/>
      <c r="AR924" s="312"/>
      <c r="AS924" s="312"/>
      <c r="AT924" s="312"/>
    </row>
    <row r="925" spans="1:46" ht="45" customHeight="1" x14ac:dyDescent="0.25">
      <c r="A925" s="308" t="s">
        <v>1049</v>
      </c>
      <c r="B925" s="308"/>
      <c r="C925" s="308"/>
      <c r="D925" s="308"/>
      <c r="E925" s="308"/>
      <c r="F925" s="308"/>
      <c r="G925" s="308"/>
      <c r="H925" s="308"/>
      <c r="I925" s="308"/>
      <c r="J925" s="308"/>
      <c r="K925" s="308"/>
      <c r="L925" s="308"/>
      <c r="M925" s="308"/>
      <c r="N925" s="308"/>
      <c r="O925" s="308"/>
      <c r="P925" s="308"/>
      <c r="Q925" s="65">
        <v>0</v>
      </c>
      <c r="R925" s="312"/>
      <c r="S925" s="312"/>
      <c r="T925" s="312"/>
      <c r="U925" s="312"/>
      <c r="V925" s="312"/>
      <c r="W925" s="312"/>
      <c r="X925" s="312"/>
      <c r="Y925" s="312"/>
      <c r="Z925" s="312"/>
      <c r="AA925" s="312"/>
      <c r="AB925" s="312"/>
      <c r="AC925" s="312"/>
      <c r="AD925" s="312"/>
      <c r="AE925" s="312"/>
      <c r="AF925" s="65">
        <v>0</v>
      </c>
      <c r="AG925" s="312"/>
      <c r="AH925" s="312"/>
      <c r="AI925" s="312"/>
      <c r="AJ925" s="312"/>
      <c r="AK925" s="312"/>
      <c r="AL925" s="312"/>
      <c r="AM925" s="312"/>
      <c r="AN925" s="312"/>
      <c r="AO925" s="312"/>
      <c r="AP925" s="312"/>
      <c r="AQ925" s="312"/>
      <c r="AR925" s="312"/>
      <c r="AS925" s="312"/>
      <c r="AT925" s="312"/>
    </row>
    <row r="926" spans="1:46" ht="45" customHeight="1" x14ac:dyDescent="0.25">
      <c r="A926" s="308" t="s">
        <v>1050</v>
      </c>
      <c r="B926" s="308"/>
      <c r="C926" s="308"/>
      <c r="D926" s="308"/>
      <c r="E926" s="308"/>
      <c r="F926" s="308"/>
      <c r="G926" s="308"/>
      <c r="H926" s="308"/>
      <c r="I926" s="308"/>
      <c r="J926" s="308"/>
      <c r="K926" s="308"/>
      <c r="L926" s="308"/>
      <c r="M926" s="308"/>
      <c r="N926" s="308"/>
      <c r="O926" s="308"/>
      <c r="P926" s="308"/>
      <c r="Q926" s="65">
        <v>0</v>
      </c>
      <c r="R926" s="312"/>
      <c r="S926" s="312"/>
      <c r="T926" s="312"/>
      <c r="U926" s="312"/>
      <c r="V926" s="312"/>
      <c r="W926" s="312"/>
      <c r="X926" s="312"/>
      <c r="Y926" s="312"/>
      <c r="Z926" s="312"/>
      <c r="AA926" s="312"/>
      <c r="AB926" s="312"/>
      <c r="AC926" s="312"/>
      <c r="AD926" s="312"/>
      <c r="AE926" s="312"/>
      <c r="AF926" s="65">
        <v>0</v>
      </c>
      <c r="AG926" s="312"/>
      <c r="AH926" s="312"/>
      <c r="AI926" s="312"/>
      <c r="AJ926" s="312"/>
      <c r="AK926" s="312"/>
      <c r="AL926" s="312"/>
      <c r="AM926" s="312"/>
      <c r="AN926" s="312"/>
      <c r="AO926" s="312"/>
      <c r="AP926" s="312"/>
      <c r="AQ926" s="312"/>
      <c r="AR926" s="312"/>
      <c r="AS926" s="312"/>
      <c r="AT926" s="312"/>
    </row>
    <row r="927" spans="1:46" ht="45" customHeight="1" x14ac:dyDescent="0.25">
      <c r="A927" s="308" t="s">
        <v>1051</v>
      </c>
      <c r="B927" s="308"/>
      <c r="C927" s="308"/>
      <c r="D927" s="308"/>
      <c r="E927" s="308"/>
      <c r="F927" s="308"/>
      <c r="G927" s="308"/>
      <c r="H927" s="308"/>
      <c r="I927" s="308"/>
      <c r="J927" s="308"/>
      <c r="K927" s="308"/>
      <c r="L927" s="308"/>
      <c r="M927" s="308"/>
      <c r="N927" s="308"/>
      <c r="O927" s="308"/>
      <c r="P927" s="308"/>
      <c r="Q927" s="65">
        <v>0</v>
      </c>
      <c r="R927" s="312"/>
      <c r="S927" s="312"/>
      <c r="T927" s="312"/>
      <c r="U927" s="312"/>
      <c r="V927" s="312"/>
      <c r="W927" s="312"/>
      <c r="X927" s="312"/>
      <c r="Y927" s="312"/>
      <c r="Z927" s="312"/>
      <c r="AA927" s="312"/>
      <c r="AB927" s="312"/>
      <c r="AC927" s="312"/>
      <c r="AD927" s="312"/>
      <c r="AE927" s="312"/>
      <c r="AF927" s="65">
        <v>0</v>
      </c>
      <c r="AG927" s="312"/>
      <c r="AH927" s="312"/>
      <c r="AI927" s="312"/>
      <c r="AJ927" s="312"/>
      <c r="AK927" s="312"/>
      <c r="AL927" s="312"/>
      <c r="AM927" s="312"/>
      <c r="AN927" s="312"/>
      <c r="AO927" s="312"/>
      <c r="AP927" s="312"/>
      <c r="AQ927" s="312"/>
      <c r="AR927" s="312"/>
      <c r="AS927" s="312"/>
      <c r="AT927" s="312"/>
    </row>
    <row r="928" spans="1:46" ht="45" customHeight="1" x14ac:dyDescent="0.25">
      <c r="A928" s="308" t="s">
        <v>1052</v>
      </c>
      <c r="B928" s="308"/>
      <c r="C928" s="308"/>
      <c r="D928" s="308"/>
      <c r="E928" s="308"/>
      <c r="F928" s="308"/>
      <c r="G928" s="308"/>
      <c r="H928" s="308"/>
      <c r="I928" s="308"/>
      <c r="J928" s="308"/>
      <c r="K928" s="308"/>
      <c r="L928" s="308"/>
      <c r="M928" s="308"/>
      <c r="N928" s="308"/>
      <c r="O928" s="308"/>
      <c r="P928" s="308"/>
      <c r="Q928" s="65">
        <v>0</v>
      </c>
      <c r="R928" s="309"/>
      <c r="S928" s="309"/>
      <c r="T928" s="309"/>
      <c r="U928" s="309"/>
      <c r="V928" s="309"/>
      <c r="W928" s="309"/>
      <c r="X928" s="309"/>
      <c r="Y928" s="309"/>
      <c r="Z928" s="309"/>
      <c r="AA928" s="309"/>
      <c r="AB928" s="309"/>
      <c r="AC928" s="309"/>
      <c r="AD928" s="309"/>
      <c r="AE928" s="309"/>
      <c r="AF928" s="65">
        <v>0</v>
      </c>
      <c r="AG928" s="309"/>
      <c r="AH928" s="309"/>
      <c r="AI928" s="309"/>
      <c r="AJ928" s="309"/>
      <c r="AK928" s="309"/>
      <c r="AL928" s="309"/>
      <c r="AM928" s="309"/>
      <c r="AN928" s="309"/>
      <c r="AO928" s="309"/>
      <c r="AP928" s="309"/>
      <c r="AQ928" s="309"/>
      <c r="AR928" s="309"/>
      <c r="AS928" s="309"/>
      <c r="AT928" s="309"/>
    </row>
    <row r="929" spans="1:46" ht="73.400000000000006" customHeight="1" x14ac:dyDescent="0.25">
      <c r="A929" s="308" t="s">
        <v>1053</v>
      </c>
      <c r="B929" s="308"/>
      <c r="C929" s="308"/>
      <c r="D929" s="308"/>
      <c r="E929" s="308"/>
      <c r="F929" s="308"/>
      <c r="G929" s="308"/>
      <c r="H929" s="308"/>
      <c r="I929" s="308"/>
      <c r="J929" s="308"/>
      <c r="K929" s="308"/>
      <c r="L929" s="308"/>
      <c r="M929" s="308"/>
      <c r="N929" s="308"/>
      <c r="O929" s="308"/>
      <c r="P929" s="308"/>
      <c r="Q929" s="65">
        <v>0</v>
      </c>
      <c r="R929" s="309"/>
      <c r="S929" s="309"/>
      <c r="T929" s="309"/>
      <c r="U929" s="309"/>
      <c r="V929" s="309"/>
      <c r="W929" s="309"/>
      <c r="X929" s="309"/>
      <c r="Y929" s="309"/>
      <c r="Z929" s="309"/>
      <c r="AA929" s="309"/>
      <c r="AB929" s="309"/>
      <c r="AC929" s="309"/>
      <c r="AD929" s="309"/>
      <c r="AE929" s="309"/>
      <c r="AF929" s="65">
        <v>0</v>
      </c>
      <c r="AG929" s="309"/>
      <c r="AH929" s="309"/>
      <c r="AI929" s="309"/>
      <c r="AJ929" s="309"/>
      <c r="AK929" s="309"/>
      <c r="AL929" s="309"/>
      <c r="AM929" s="309"/>
      <c r="AN929" s="309"/>
      <c r="AO929" s="309"/>
      <c r="AP929" s="309"/>
      <c r="AQ929" s="309"/>
      <c r="AR929" s="309"/>
      <c r="AS929" s="309"/>
      <c r="AT929" s="309"/>
    </row>
    <row r="930" spans="1:46" ht="45" customHeight="1" x14ac:dyDescent="0.25">
      <c r="A930" s="308" t="s">
        <v>1054</v>
      </c>
      <c r="B930" s="308"/>
      <c r="C930" s="308"/>
      <c r="D930" s="308"/>
      <c r="E930" s="308"/>
      <c r="F930" s="308"/>
      <c r="G930" s="308"/>
      <c r="H930" s="308"/>
      <c r="I930" s="308"/>
      <c r="J930" s="308"/>
      <c r="K930" s="308"/>
      <c r="L930" s="308"/>
      <c r="M930" s="308"/>
      <c r="N930" s="308"/>
      <c r="O930" s="308"/>
      <c r="P930" s="308"/>
      <c r="Q930" s="65">
        <v>0</v>
      </c>
      <c r="R930" s="312"/>
      <c r="S930" s="312"/>
      <c r="T930" s="312"/>
      <c r="U930" s="312"/>
      <c r="V930" s="312"/>
      <c r="W930" s="312"/>
      <c r="X930" s="312"/>
      <c r="Y930" s="312"/>
      <c r="Z930" s="312"/>
      <c r="AA930" s="312"/>
      <c r="AB930" s="312"/>
      <c r="AC930" s="312"/>
      <c r="AD930" s="312"/>
      <c r="AE930" s="312"/>
      <c r="AF930" s="65">
        <v>0</v>
      </c>
      <c r="AG930" s="312"/>
      <c r="AH930" s="312"/>
      <c r="AI930" s="312"/>
      <c r="AJ930" s="312"/>
      <c r="AK930" s="312"/>
      <c r="AL930" s="312"/>
      <c r="AM930" s="312"/>
      <c r="AN930" s="312"/>
      <c r="AO930" s="312"/>
      <c r="AP930" s="312"/>
      <c r="AQ930" s="312"/>
      <c r="AR930" s="312"/>
      <c r="AS930" s="312"/>
      <c r="AT930" s="312"/>
    </row>
    <row r="931" spans="1:46" ht="45" customHeight="1" x14ac:dyDescent="0.25">
      <c r="A931" s="308" t="s">
        <v>1055</v>
      </c>
      <c r="B931" s="308"/>
      <c r="C931" s="308"/>
      <c r="D931" s="308"/>
      <c r="E931" s="308"/>
      <c r="F931" s="308"/>
      <c r="G931" s="308"/>
      <c r="H931" s="308"/>
      <c r="I931" s="308"/>
      <c r="J931" s="308"/>
      <c r="K931" s="308"/>
      <c r="L931" s="308"/>
      <c r="M931" s="308"/>
      <c r="N931" s="308"/>
      <c r="O931" s="308"/>
      <c r="P931" s="308"/>
      <c r="Q931" s="65">
        <v>0</v>
      </c>
      <c r="R931" s="312"/>
      <c r="S931" s="312"/>
      <c r="T931" s="312"/>
      <c r="U931" s="312"/>
      <c r="V931" s="312"/>
      <c r="W931" s="312"/>
      <c r="X931" s="312"/>
      <c r="Y931" s="312"/>
      <c r="Z931" s="312"/>
      <c r="AA931" s="312"/>
      <c r="AB931" s="312"/>
      <c r="AC931" s="312"/>
      <c r="AD931" s="312"/>
      <c r="AE931" s="312"/>
      <c r="AF931" s="65">
        <v>0</v>
      </c>
      <c r="AG931" s="312"/>
      <c r="AH931" s="312"/>
      <c r="AI931" s="312"/>
      <c r="AJ931" s="312"/>
      <c r="AK931" s="312"/>
      <c r="AL931" s="312"/>
      <c r="AM931" s="312"/>
      <c r="AN931" s="312"/>
      <c r="AO931" s="312"/>
      <c r="AP931" s="312"/>
      <c r="AQ931" s="312"/>
      <c r="AR931" s="312"/>
      <c r="AS931" s="312"/>
      <c r="AT931" s="312"/>
    </row>
    <row r="932" spans="1:46" ht="45" customHeight="1" x14ac:dyDescent="0.25">
      <c r="A932" s="308" t="s">
        <v>1056</v>
      </c>
      <c r="B932" s="308"/>
      <c r="C932" s="308"/>
      <c r="D932" s="308"/>
      <c r="E932" s="308"/>
      <c r="F932" s="308"/>
      <c r="G932" s="308"/>
      <c r="H932" s="308"/>
      <c r="I932" s="308"/>
      <c r="J932" s="308"/>
      <c r="K932" s="308"/>
      <c r="L932" s="308"/>
      <c r="M932" s="308"/>
      <c r="N932" s="308"/>
      <c r="O932" s="308"/>
      <c r="P932" s="308"/>
      <c r="Q932" s="65">
        <v>0</v>
      </c>
      <c r="R932" s="312"/>
      <c r="S932" s="312"/>
      <c r="T932" s="312"/>
      <c r="U932" s="312"/>
      <c r="V932" s="312"/>
      <c r="W932" s="312"/>
      <c r="X932" s="312"/>
      <c r="Y932" s="312"/>
      <c r="Z932" s="312"/>
      <c r="AA932" s="312"/>
      <c r="AB932" s="312"/>
      <c r="AC932" s="312"/>
      <c r="AD932" s="312"/>
      <c r="AE932" s="312"/>
      <c r="AF932" s="65">
        <v>0</v>
      </c>
      <c r="AG932" s="312"/>
      <c r="AH932" s="312"/>
      <c r="AI932" s="312"/>
      <c r="AJ932" s="312"/>
      <c r="AK932" s="312"/>
      <c r="AL932" s="312"/>
      <c r="AM932" s="312"/>
      <c r="AN932" s="312"/>
      <c r="AO932" s="312"/>
      <c r="AP932" s="312"/>
      <c r="AQ932" s="312"/>
      <c r="AR932" s="312"/>
      <c r="AS932" s="312"/>
      <c r="AT932" s="312"/>
    </row>
    <row r="933" spans="1:46" ht="45" customHeight="1" x14ac:dyDescent="0.25">
      <c r="A933" s="308" t="s">
        <v>1057</v>
      </c>
      <c r="B933" s="308"/>
      <c r="C933" s="308"/>
      <c r="D933" s="308"/>
      <c r="E933" s="308"/>
      <c r="F933" s="308"/>
      <c r="G933" s="308"/>
      <c r="H933" s="308"/>
      <c r="I933" s="308"/>
      <c r="J933" s="308"/>
      <c r="K933" s="308"/>
      <c r="L933" s="308"/>
      <c r="M933" s="308"/>
      <c r="N933" s="308"/>
      <c r="O933" s="308"/>
      <c r="P933" s="308"/>
      <c r="Q933" s="65">
        <v>0</v>
      </c>
      <c r="R933" s="309"/>
      <c r="S933" s="309"/>
      <c r="T933" s="309"/>
      <c r="U933" s="309"/>
      <c r="V933" s="309"/>
      <c r="W933" s="309"/>
      <c r="X933" s="309"/>
      <c r="Y933" s="309"/>
      <c r="Z933" s="309"/>
      <c r="AA933" s="309"/>
      <c r="AB933" s="309"/>
      <c r="AC933" s="309"/>
      <c r="AD933" s="309"/>
      <c r="AE933" s="309"/>
      <c r="AF933" s="65">
        <v>0</v>
      </c>
      <c r="AG933" s="309"/>
      <c r="AH933" s="309"/>
      <c r="AI933" s="309"/>
      <c r="AJ933" s="309"/>
      <c r="AK933" s="309"/>
      <c r="AL933" s="309"/>
      <c r="AM933" s="309"/>
      <c r="AN933" s="309"/>
      <c r="AO933" s="309"/>
      <c r="AP933" s="309"/>
      <c r="AQ933" s="309"/>
      <c r="AR933" s="309"/>
      <c r="AS933" s="309"/>
      <c r="AT933" s="309"/>
    </row>
    <row r="934" spans="1:46" ht="45" customHeight="1" x14ac:dyDescent="0.25">
      <c r="A934" s="308" t="s">
        <v>1058</v>
      </c>
      <c r="B934" s="308"/>
      <c r="C934" s="308"/>
      <c r="D934" s="308"/>
      <c r="E934" s="308"/>
      <c r="F934" s="308"/>
      <c r="G934" s="308"/>
      <c r="H934" s="308"/>
      <c r="I934" s="308"/>
      <c r="J934" s="308"/>
      <c r="K934" s="308"/>
      <c r="L934" s="308"/>
      <c r="M934" s="308"/>
      <c r="N934" s="308"/>
      <c r="O934" s="308"/>
      <c r="P934" s="308"/>
      <c r="Q934" s="65">
        <v>0</v>
      </c>
      <c r="R934" s="312"/>
      <c r="S934" s="312"/>
      <c r="T934" s="312"/>
      <c r="U934" s="312"/>
      <c r="V934" s="312"/>
      <c r="W934" s="312"/>
      <c r="X934" s="312"/>
      <c r="Y934" s="312"/>
      <c r="Z934" s="312"/>
      <c r="AA934" s="312"/>
      <c r="AB934" s="312"/>
      <c r="AC934" s="312"/>
      <c r="AD934" s="312"/>
      <c r="AE934" s="312"/>
      <c r="AF934" s="65">
        <v>0</v>
      </c>
      <c r="AG934" s="312"/>
      <c r="AH934" s="312"/>
      <c r="AI934" s="312"/>
      <c r="AJ934" s="312"/>
      <c r="AK934" s="312"/>
      <c r="AL934" s="312"/>
      <c r="AM934" s="312"/>
      <c r="AN934" s="312"/>
      <c r="AO934" s="312"/>
      <c r="AP934" s="312"/>
      <c r="AQ934" s="312"/>
      <c r="AR934" s="312"/>
      <c r="AS934" s="312"/>
      <c r="AT934" s="312"/>
    </row>
    <row r="935" spans="1:46" ht="45" customHeight="1" x14ac:dyDescent="0.25">
      <c r="A935" s="308" t="s">
        <v>1059</v>
      </c>
      <c r="B935" s="308"/>
      <c r="C935" s="308"/>
      <c r="D935" s="308"/>
      <c r="E935" s="308"/>
      <c r="F935" s="308"/>
      <c r="G935" s="308"/>
      <c r="H935" s="308"/>
      <c r="I935" s="308"/>
      <c r="J935" s="308"/>
      <c r="K935" s="308"/>
      <c r="L935" s="308"/>
      <c r="M935" s="308"/>
      <c r="N935" s="308"/>
      <c r="O935" s="308"/>
      <c r="P935" s="308"/>
      <c r="Q935" s="65">
        <v>0</v>
      </c>
      <c r="R935" s="312"/>
      <c r="S935" s="312"/>
      <c r="T935" s="312"/>
      <c r="U935" s="312"/>
      <c r="V935" s="312"/>
      <c r="W935" s="312"/>
      <c r="X935" s="312"/>
      <c r="Y935" s="312"/>
      <c r="Z935" s="312"/>
      <c r="AA935" s="312"/>
      <c r="AB935" s="312"/>
      <c r="AC935" s="312"/>
      <c r="AD935" s="312"/>
      <c r="AE935" s="312"/>
      <c r="AF935" s="65">
        <v>0</v>
      </c>
      <c r="AG935" s="312"/>
      <c r="AH935" s="312"/>
      <c r="AI935" s="312"/>
      <c r="AJ935" s="312"/>
      <c r="AK935" s="312"/>
      <c r="AL935" s="312"/>
      <c r="AM935" s="312"/>
      <c r="AN935" s="312"/>
      <c r="AO935" s="312"/>
      <c r="AP935" s="312"/>
      <c r="AQ935" s="312"/>
      <c r="AR935" s="312"/>
      <c r="AS935" s="312"/>
      <c r="AT935" s="312"/>
    </row>
    <row r="936" spans="1:46" ht="45" customHeight="1" x14ac:dyDescent="0.25">
      <c r="A936" s="308" t="s">
        <v>1060</v>
      </c>
      <c r="B936" s="308"/>
      <c r="C936" s="308"/>
      <c r="D936" s="308"/>
      <c r="E936" s="308"/>
      <c r="F936" s="308"/>
      <c r="G936" s="308"/>
      <c r="H936" s="308"/>
      <c r="I936" s="308"/>
      <c r="J936" s="308"/>
      <c r="K936" s="308"/>
      <c r="L936" s="308"/>
      <c r="M936" s="308"/>
      <c r="N936" s="308"/>
      <c r="O936" s="308"/>
      <c r="P936" s="308"/>
      <c r="Q936" s="65">
        <v>0</v>
      </c>
      <c r="R936" s="312"/>
      <c r="S936" s="312"/>
      <c r="T936" s="312"/>
      <c r="U936" s="312"/>
      <c r="V936" s="312"/>
      <c r="W936" s="312"/>
      <c r="X936" s="312"/>
      <c r="Y936" s="312"/>
      <c r="Z936" s="312"/>
      <c r="AA936" s="312"/>
      <c r="AB936" s="312"/>
      <c r="AC936" s="312"/>
      <c r="AD936" s="312"/>
      <c r="AE936" s="312"/>
      <c r="AF936" s="65">
        <v>0</v>
      </c>
      <c r="AG936" s="312"/>
      <c r="AH936" s="312"/>
      <c r="AI936" s="312"/>
      <c r="AJ936" s="312"/>
      <c r="AK936" s="312"/>
      <c r="AL936" s="312"/>
      <c r="AM936" s="312"/>
      <c r="AN936" s="312"/>
      <c r="AO936" s="312"/>
      <c r="AP936" s="312"/>
      <c r="AQ936" s="312"/>
      <c r="AR936" s="312"/>
      <c r="AS936" s="312"/>
      <c r="AT936" s="312"/>
    </row>
    <row r="937" spans="1:46" ht="45" customHeight="1" x14ac:dyDescent="0.25">
      <c r="A937" s="308" t="s">
        <v>1061</v>
      </c>
      <c r="B937" s="308"/>
      <c r="C937" s="308"/>
      <c r="D937" s="308"/>
      <c r="E937" s="308"/>
      <c r="F937" s="308"/>
      <c r="G937" s="308"/>
      <c r="H937" s="308"/>
      <c r="I937" s="308"/>
      <c r="J937" s="308"/>
      <c r="K937" s="308"/>
      <c r="L937" s="308"/>
      <c r="M937" s="308"/>
      <c r="N937" s="308"/>
      <c r="O937" s="308"/>
      <c r="P937" s="308"/>
      <c r="Q937" s="65">
        <v>0</v>
      </c>
      <c r="R937" s="312"/>
      <c r="S937" s="312"/>
      <c r="T937" s="312"/>
      <c r="U937" s="312"/>
      <c r="V937" s="312"/>
      <c r="W937" s="312"/>
      <c r="X937" s="312"/>
      <c r="Y937" s="312"/>
      <c r="Z937" s="312"/>
      <c r="AA937" s="312"/>
      <c r="AB937" s="312"/>
      <c r="AC937" s="312"/>
      <c r="AD937" s="312"/>
      <c r="AE937" s="312"/>
      <c r="AF937" s="65">
        <v>0</v>
      </c>
      <c r="AG937" s="312"/>
      <c r="AH937" s="312"/>
      <c r="AI937" s="312"/>
      <c r="AJ937" s="312"/>
      <c r="AK937" s="312"/>
      <c r="AL937" s="312"/>
      <c r="AM937" s="312"/>
      <c r="AN937" s="312"/>
      <c r="AO937" s="312"/>
      <c r="AP937" s="312"/>
      <c r="AQ937" s="312"/>
      <c r="AR937" s="312"/>
      <c r="AS937" s="312"/>
      <c r="AT937" s="312"/>
    </row>
    <row r="938" spans="1:46" ht="45" customHeight="1" x14ac:dyDescent="0.25">
      <c r="A938" s="308" t="s">
        <v>1062</v>
      </c>
      <c r="B938" s="308"/>
      <c r="C938" s="308"/>
      <c r="D938" s="308"/>
      <c r="E938" s="308"/>
      <c r="F938" s="308"/>
      <c r="G938" s="308"/>
      <c r="H938" s="308"/>
      <c r="I938" s="308"/>
      <c r="J938" s="308"/>
      <c r="K938" s="308"/>
      <c r="L938" s="308"/>
      <c r="M938" s="308"/>
      <c r="N938" s="308"/>
      <c r="O938" s="308"/>
      <c r="P938" s="308"/>
      <c r="Q938" s="65">
        <v>0</v>
      </c>
      <c r="R938" s="309"/>
      <c r="S938" s="309"/>
      <c r="T938" s="309"/>
      <c r="U938" s="309"/>
      <c r="V938" s="309"/>
      <c r="W938" s="309"/>
      <c r="X938" s="309"/>
      <c r="Y938" s="309"/>
      <c r="Z938" s="309"/>
      <c r="AA938" s="309"/>
      <c r="AB938" s="309"/>
      <c r="AC938" s="309"/>
      <c r="AD938" s="309"/>
      <c r="AE938" s="309"/>
      <c r="AF938" s="65">
        <v>0</v>
      </c>
      <c r="AG938" s="309"/>
      <c r="AH938" s="309"/>
      <c r="AI938" s="309"/>
      <c r="AJ938" s="309"/>
      <c r="AK938" s="309"/>
      <c r="AL938" s="309"/>
      <c r="AM938" s="309"/>
      <c r="AN938" s="309"/>
      <c r="AO938" s="309"/>
      <c r="AP938" s="309"/>
      <c r="AQ938" s="309"/>
      <c r="AR938" s="309"/>
      <c r="AS938" s="309"/>
      <c r="AT938" s="309"/>
    </row>
    <row r="939" spans="1:46" ht="45" customHeight="1" x14ac:dyDescent="0.25">
      <c r="A939" s="308" t="s">
        <v>1063</v>
      </c>
      <c r="B939" s="308"/>
      <c r="C939" s="308"/>
      <c r="D939" s="308"/>
      <c r="E939" s="308"/>
      <c r="F939" s="308"/>
      <c r="G939" s="308"/>
      <c r="H939" s="308"/>
      <c r="I939" s="308"/>
      <c r="J939" s="308"/>
      <c r="K939" s="308"/>
      <c r="L939" s="308"/>
      <c r="M939" s="308"/>
      <c r="N939" s="308"/>
      <c r="O939" s="308"/>
      <c r="P939" s="308"/>
      <c r="Q939" s="65">
        <v>0</v>
      </c>
      <c r="R939" s="309"/>
      <c r="S939" s="309"/>
      <c r="T939" s="309"/>
      <c r="U939" s="309"/>
      <c r="V939" s="309"/>
      <c r="W939" s="309"/>
      <c r="X939" s="309"/>
      <c r="Y939" s="309"/>
      <c r="Z939" s="309"/>
      <c r="AA939" s="309"/>
      <c r="AB939" s="309"/>
      <c r="AC939" s="309"/>
      <c r="AD939" s="309"/>
      <c r="AE939" s="309"/>
      <c r="AF939" s="65">
        <v>0</v>
      </c>
      <c r="AG939" s="309"/>
      <c r="AH939" s="309"/>
      <c r="AI939" s="309"/>
      <c r="AJ939" s="309"/>
      <c r="AK939" s="309"/>
      <c r="AL939" s="309"/>
      <c r="AM939" s="309"/>
      <c r="AN939" s="309"/>
      <c r="AO939" s="309"/>
      <c r="AP939" s="309"/>
      <c r="AQ939" s="309"/>
      <c r="AR939" s="309"/>
      <c r="AS939" s="309"/>
      <c r="AT939" s="309"/>
    </row>
    <row r="940" spans="1:46" ht="45" customHeight="1" x14ac:dyDescent="0.25">
      <c r="A940" s="308" t="s">
        <v>1064</v>
      </c>
      <c r="B940" s="308"/>
      <c r="C940" s="308"/>
      <c r="D940" s="308"/>
      <c r="E940" s="308"/>
      <c r="F940" s="308"/>
      <c r="G940" s="308"/>
      <c r="H940" s="308"/>
      <c r="I940" s="308"/>
      <c r="J940" s="308"/>
      <c r="K940" s="308"/>
      <c r="L940" s="308"/>
      <c r="M940" s="308"/>
      <c r="N940" s="308"/>
      <c r="O940" s="308"/>
      <c r="P940" s="308"/>
      <c r="Q940" s="65">
        <v>0</v>
      </c>
      <c r="R940" s="309"/>
      <c r="S940" s="309"/>
      <c r="T940" s="309"/>
      <c r="U940" s="309"/>
      <c r="V940" s="309"/>
      <c r="W940" s="309"/>
      <c r="X940" s="309"/>
      <c r="Y940" s="309"/>
      <c r="Z940" s="309"/>
      <c r="AA940" s="309"/>
      <c r="AB940" s="309"/>
      <c r="AC940" s="309"/>
      <c r="AD940" s="309"/>
      <c r="AE940" s="309"/>
      <c r="AF940" s="65">
        <v>0</v>
      </c>
      <c r="AG940" s="309"/>
      <c r="AH940" s="309"/>
      <c r="AI940" s="309"/>
      <c r="AJ940" s="309"/>
      <c r="AK940" s="309"/>
      <c r="AL940" s="309"/>
      <c r="AM940" s="309"/>
      <c r="AN940" s="309"/>
      <c r="AO940" s="309"/>
      <c r="AP940" s="309"/>
      <c r="AQ940" s="309"/>
      <c r="AR940" s="309"/>
      <c r="AS940" s="309"/>
      <c r="AT940" s="309"/>
    </row>
    <row r="941" spans="1:46" ht="45" customHeight="1" x14ac:dyDescent="0.25">
      <c r="A941" s="308" t="s">
        <v>1065</v>
      </c>
      <c r="B941" s="308"/>
      <c r="C941" s="308"/>
      <c r="D941" s="308"/>
      <c r="E941" s="308"/>
      <c r="F941" s="308"/>
      <c r="G941" s="308"/>
      <c r="H941" s="308"/>
      <c r="I941" s="308"/>
      <c r="J941" s="308"/>
      <c r="K941" s="308"/>
      <c r="L941" s="308"/>
      <c r="M941" s="308"/>
      <c r="N941" s="308"/>
      <c r="O941" s="308"/>
      <c r="P941" s="308"/>
      <c r="Q941" s="65">
        <v>0</v>
      </c>
      <c r="R941" s="312"/>
      <c r="S941" s="312"/>
      <c r="T941" s="312"/>
      <c r="U941" s="312"/>
      <c r="V941" s="312"/>
      <c r="W941" s="312"/>
      <c r="X941" s="312"/>
      <c r="Y941" s="312"/>
      <c r="Z941" s="312"/>
      <c r="AA941" s="312"/>
      <c r="AB941" s="312"/>
      <c r="AC941" s="312"/>
      <c r="AD941" s="312"/>
      <c r="AE941" s="312"/>
      <c r="AF941" s="65">
        <v>0</v>
      </c>
      <c r="AG941" s="312"/>
      <c r="AH941" s="312"/>
      <c r="AI941" s="312"/>
      <c r="AJ941" s="312"/>
      <c r="AK941" s="312"/>
      <c r="AL941" s="312"/>
      <c r="AM941" s="312"/>
      <c r="AN941" s="312"/>
      <c r="AO941" s="312"/>
      <c r="AP941" s="312"/>
      <c r="AQ941" s="312"/>
      <c r="AR941" s="312"/>
      <c r="AS941" s="312"/>
      <c r="AT941" s="312"/>
    </row>
    <row r="942" spans="1:46" ht="45" customHeight="1" x14ac:dyDescent="0.25">
      <c r="A942" s="308" t="s">
        <v>1066</v>
      </c>
      <c r="B942" s="308"/>
      <c r="C942" s="308"/>
      <c r="D942" s="308"/>
      <c r="E942" s="308"/>
      <c r="F942" s="308"/>
      <c r="G942" s="308"/>
      <c r="H942" s="308"/>
      <c r="I942" s="308"/>
      <c r="J942" s="308"/>
      <c r="K942" s="308"/>
      <c r="L942" s="308"/>
      <c r="M942" s="308"/>
      <c r="N942" s="308"/>
      <c r="O942" s="308"/>
      <c r="P942" s="308"/>
      <c r="Q942" s="65">
        <v>0</v>
      </c>
      <c r="R942" s="312"/>
      <c r="S942" s="312"/>
      <c r="T942" s="312"/>
      <c r="U942" s="312"/>
      <c r="V942" s="312"/>
      <c r="W942" s="312"/>
      <c r="X942" s="312"/>
      <c r="Y942" s="312"/>
      <c r="Z942" s="312"/>
      <c r="AA942" s="312"/>
      <c r="AB942" s="312"/>
      <c r="AC942" s="312"/>
      <c r="AD942" s="312"/>
      <c r="AE942" s="312"/>
      <c r="AF942" s="65">
        <v>0</v>
      </c>
      <c r="AG942" s="312"/>
      <c r="AH942" s="312"/>
      <c r="AI942" s="312"/>
      <c r="AJ942" s="312"/>
      <c r="AK942" s="312"/>
      <c r="AL942" s="312"/>
      <c r="AM942" s="312"/>
      <c r="AN942" s="312"/>
      <c r="AO942" s="312"/>
      <c r="AP942" s="312"/>
      <c r="AQ942" s="312"/>
      <c r="AR942" s="312"/>
      <c r="AS942" s="312"/>
      <c r="AT942" s="312"/>
    </row>
    <row r="943" spans="1:46" ht="45" customHeight="1" x14ac:dyDescent="0.25">
      <c r="A943" s="308" t="s">
        <v>1067</v>
      </c>
      <c r="B943" s="308"/>
      <c r="C943" s="308"/>
      <c r="D943" s="308"/>
      <c r="E943" s="308"/>
      <c r="F943" s="308"/>
      <c r="G943" s="308"/>
      <c r="H943" s="308"/>
      <c r="I943" s="308"/>
      <c r="J943" s="308"/>
      <c r="K943" s="308"/>
      <c r="L943" s="308"/>
      <c r="M943" s="308"/>
      <c r="N943" s="308"/>
      <c r="O943" s="308"/>
      <c r="P943" s="308"/>
      <c r="Q943" s="65">
        <v>0</v>
      </c>
      <c r="R943" s="312"/>
      <c r="S943" s="312"/>
      <c r="T943" s="312"/>
      <c r="U943" s="312"/>
      <c r="V943" s="312"/>
      <c r="W943" s="312"/>
      <c r="X943" s="312"/>
      <c r="Y943" s="312"/>
      <c r="Z943" s="312"/>
      <c r="AA943" s="312"/>
      <c r="AB943" s="312"/>
      <c r="AC943" s="312"/>
      <c r="AD943" s="312"/>
      <c r="AE943" s="312"/>
      <c r="AF943" s="65">
        <v>0</v>
      </c>
      <c r="AG943" s="312"/>
      <c r="AH943" s="312"/>
      <c r="AI943" s="312"/>
      <c r="AJ943" s="312"/>
      <c r="AK943" s="312"/>
      <c r="AL943" s="312"/>
      <c r="AM943" s="312"/>
      <c r="AN943" s="312"/>
      <c r="AO943" s="312"/>
      <c r="AP943" s="312"/>
      <c r="AQ943" s="312"/>
      <c r="AR943" s="312"/>
      <c r="AS943" s="312"/>
      <c r="AT943" s="312"/>
    </row>
    <row r="944" spans="1:46" ht="45" customHeight="1" x14ac:dyDescent="0.25">
      <c r="A944" s="308" t="s">
        <v>1068</v>
      </c>
      <c r="B944" s="308"/>
      <c r="C944" s="308"/>
      <c r="D944" s="308"/>
      <c r="E944" s="308"/>
      <c r="F944" s="308"/>
      <c r="G944" s="308"/>
      <c r="H944" s="308"/>
      <c r="I944" s="308"/>
      <c r="J944" s="308"/>
      <c r="K944" s="308"/>
      <c r="L944" s="308"/>
      <c r="M944" s="308"/>
      <c r="N944" s="308"/>
      <c r="O944" s="308"/>
      <c r="P944" s="308"/>
      <c r="Q944" s="65">
        <v>0</v>
      </c>
      <c r="R944" s="312"/>
      <c r="S944" s="312"/>
      <c r="T944" s="312"/>
      <c r="U944" s="312"/>
      <c r="V944" s="312"/>
      <c r="W944" s="312"/>
      <c r="X944" s="312"/>
      <c r="Y944" s="312"/>
      <c r="Z944" s="312"/>
      <c r="AA944" s="312"/>
      <c r="AB944" s="312"/>
      <c r="AC944" s="312"/>
      <c r="AD944" s="312"/>
      <c r="AE944" s="312"/>
      <c r="AF944" s="65">
        <v>0</v>
      </c>
      <c r="AG944" s="312"/>
      <c r="AH944" s="312"/>
      <c r="AI944" s="312"/>
      <c r="AJ944" s="312"/>
      <c r="AK944" s="312"/>
      <c r="AL944" s="312"/>
      <c r="AM944" s="312"/>
      <c r="AN944" s="312"/>
      <c r="AO944" s="312"/>
      <c r="AP944" s="312"/>
      <c r="AQ944" s="312"/>
      <c r="AR944" s="312"/>
      <c r="AS944" s="312"/>
      <c r="AT944" s="312"/>
    </row>
    <row r="945" spans="1:46" ht="45" customHeight="1" x14ac:dyDescent="0.25">
      <c r="A945" s="308" t="s">
        <v>1069</v>
      </c>
      <c r="B945" s="308"/>
      <c r="C945" s="308"/>
      <c r="D945" s="308"/>
      <c r="E945" s="308"/>
      <c r="F945" s="308"/>
      <c r="G945" s="308"/>
      <c r="H945" s="308"/>
      <c r="I945" s="308"/>
      <c r="J945" s="308"/>
      <c r="K945" s="308"/>
      <c r="L945" s="308"/>
      <c r="M945" s="308"/>
      <c r="N945" s="308"/>
      <c r="O945" s="308"/>
      <c r="P945" s="308"/>
      <c r="Q945" s="65">
        <v>0</v>
      </c>
      <c r="R945" s="309"/>
      <c r="S945" s="309"/>
      <c r="T945" s="309"/>
      <c r="U945" s="309"/>
      <c r="V945" s="309"/>
      <c r="W945" s="309"/>
      <c r="X945" s="309"/>
      <c r="Y945" s="309"/>
      <c r="Z945" s="309"/>
      <c r="AA945" s="309"/>
      <c r="AB945" s="309"/>
      <c r="AC945" s="309"/>
      <c r="AD945" s="309"/>
      <c r="AE945" s="309"/>
      <c r="AF945" s="65">
        <v>0</v>
      </c>
      <c r="AG945" s="309"/>
      <c r="AH945" s="309"/>
      <c r="AI945" s="309"/>
      <c r="AJ945" s="309"/>
      <c r="AK945" s="309"/>
      <c r="AL945" s="309"/>
      <c r="AM945" s="309"/>
      <c r="AN945" s="309"/>
      <c r="AO945" s="309"/>
      <c r="AP945" s="309"/>
      <c r="AQ945" s="309"/>
      <c r="AR945" s="309"/>
      <c r="AS945" s="309"/>
      <c r="AT945" s="309"/>
    </row>
    <row r="946" spans="1:46" ht="45" customHeight="1" x14ac:dyDescent="0.25">
      <c r="A946" s="308" t="s">
        <v>1070</v>
      </c>
      <c r="B946" s="308"/>
      <c r="C946" s="308"/>
      <c r="D946" s="308"/>
      <c r="E946" s="308"/>
      <c r="F946" s="308"/>
      <c r="G946" s="308"/>
      <c r="H946" s="308"/>
      <c r="I946" s="308"/>
      <c r="J946" s="308"/>
      <c r="K946" s="308"/>
      <c r="L946" s="308"/>
      <c r="M946" s="308"/>
      <c r="N946" s="308"/>
      <c r="O946" s="308"/>
      <c r="P946" s="308"/>
      <c r="Q946" s="65">
        <v>0</v>
      </c>
      <c r="R946" s="309"/>
      <c r="S946" s="309"/>
      <c r="T946" s="309"/>
      <c r="U946" s="309"/>
      <c r="V946" s="309"/>
      <c r="W946" s="309"/>
      <c r="X946" s="309"/>
      <c r="Y946" s="309"/>
      <c r="Z946" s="309"/>
      <c r="AA946" s="309"/>
      <c r="AB946" s="309"/>
      <c r="AC946" s="309"/>
      <c r="AD946" s="309"/>
      <c r="AE946" s="309"/>
      <c r="AF946" s="65">
        <v>0</v>
      </c>
      <c r="AG946" s="309"/>
      <c r="AH946" s="309"/>
      <c r="AI946" s="309"/>
      <c r="AJ946" s="309"/>
      <c r="AK946" s="309"/>
      <c r="AL946" s="309"/>
      <c r="AM946" s="309"/>
      <c r="AN946" s="309"/>
      <c r="AO946" s="309"/>
      <c r="AP946" s="309"/>
      <c r="AQ946" s="309"/>
      <c r="AR946" s="309"/>
      <c r="AS946" s="309"/>
      <c r="AT946" s="309"/>
    </row>
    <row r="947" spans="1:46" ht="45" customHeight="1" x14ac:dyDescent="0.25">
      <c r="A947" s="308" t="s">
        <v>1071</v>
      </c>
      <c r="B947" s="308"/>
      <c r="C947" s="308"/>
      <c r="D947" s="308"/>
      <c r="E947" s="308"/>
      <c r="F947" s="308"/>
      <c r="G947" s="308"/>
      <c r="H947" s="308"/>
      <c r="I947" s="308"/>
      <c r="J947" s="308"/>
      <c r="K947" s="308"/>
      <c r="L947" s="308"/>
      <c r="M947" s="308"/>
      <c r="N947" s="308"/>
      <c r="O947" s="308"/>
      <c r="P947" s="308"/>
      <c r="Q947" s="65">
        <v>0</v>
      </c>
      <c r="R947" s="312"/>
      <c r="S947" s="312"/>
      <c r="T947" s="312"/>
      <c r="U947" s="312"/>
      <c r="V947" s="312"/>
      <c r="W947" s="312"/>
      <c r="X947" s="312"/>
      <c r="Y947" s="312"/>
      <c r="Z947" s="312"/>
      <c r="AA947" s="312"/>
      <c r="AB947" s="312"/>
      <c r="AC947" s="312"/>
      <c r="AD947" s="312"/>
      <c r="AE947" s="312"/>
      <c r="AF947" s="65">
        <v>0</v>
      </c>
      <c r="AG947" s="312"/>
      <c r="AH947" s="312"/>
      <c r="AI947" s="312"/>
      <c r="AJ947" s="312"/>
      <c r="AK947" s="312"/>
      <c r="AL947" s="312"/>
      <c r="AM947" s="312"/>
      <c r="AN947" s="312"/>
      <c r="AO947" s="312"/>
      <c r="AP947" s="312"/>
      <c r="AQ947" s="312"/>
      <c r="AR947" s="312"/>
      <c r="AS947" s="312"/>
      <c r="AT947" s="312"/>
    </row>
    <row r="948" spans="1:46" ht="45" customHeight="1" x14ac:dyDescent="0.25">
      <c r="A948" s="308" t="s">
        <v>1072</v>
      </c>
      <c r="B948" s="308"/>
      <c r="C948" s="308"/>
      <c r="D948" s="308"/>
      <c r="E948" s="308"/>
      <c r="F948" s="308"/>
      <c r="G948" s="308"/>
      <c r="H948" s="308"/>
      <c r="I948" s="308"/>
      <c r="J948" s="308"/>
      <c r="K948" s="308"/>
      <c r="L948" s="308"/>
      <c r="M948" s="308"/>
      <c r="N948" s="308"/>
      <c r="O948" s="308"/>
      <c r="P948" s="308"/>
      <c r="Q948" s="65">
        <v>0</v>
      </c>
      <c r="R948" s="312"/>
      <c r="S948" s="312"/>
      <c r="T948" s="312"/>
      <c r="U948" s="312"/>
      <c r="V948" s="312"/>
      <c r="W948" s="312"/>
      <c r="X948" s="312"/>
      <c r="Y948" s="312"/>
      <c r="Z948" s="312"/>
      <c r="AA948" s="312"/>
      <c r="AB948" s="312"/>
      <c r="AC948" s="312"/>
      <c r="AD948" s="312"/>
      <c r="AE948" s="312"/>
      <c r="AF948" s="65">
        <v>0</v>
      </c>
      <c r="AG948" s="312"/>
      <c r="AH948" s="312"/>
      <c r="AI948" s="312"/>
      <c r="AJ948" s="312"/>
      <c r="AK948" s="312"/>
      <c r="AL948" s="312"/>
      <c r="AM948" s="312"/>
      <c r="AN948" s="312"/>
      <c r="AO948" s="312"/>
      <c r="AP948" s="312"/>
      <c r="AQ948" s="312"/>
      <c r="AR948" s="312"/>
      <c r="AS948" s="312"/>
      <c r="AT948" s="312"/>
    </row>
    <row r="949" spans="1:46" ht="45" customHeight="1" x14ac:dyDescent="0.25">
      <c r="A949" s="308" t="s">
        <v>1073</v>
      </c>
      <c r="B949" s="308"/>
      <c r="C949" s="308"/>
      <c r="D949" s="308"/>
      <c r="E949" s="308"/>
      <c r="F949" s="308"/>
      <c r="G949" s="308"/>
      <c r="H949" s="308"/>
      <c r="I949" s="308"/>
      <c r="J949" s="308"/>
      <c r="K949" s="308"/>
      <c r="L949" s="308"/>
      <c r="M949" s="308"/>
      <c r="N949" s="308"/>
      <c r="O949" s="308"/>
      <c r="P949" s="308"/>
      <c r="Q949" s="65">
        <v>0</v>
      </c>
      <c r="R949" s="312"/>
      <c r="S949" s="312"/>
      <c r="T949" s="312"/>
      <c r="U949" s="312"/>
      <c r="V949" s="312"/>
      <c r="W949" s="312"/>
      <c r="X949" s="312"/>
      <c r="Y949" s="312"/>
      <c r="Z949" s="312"/>
      <c r="AA949" s="312"/>
      <c r="AB949" s="312"/>
      <c r="AC949" s="312"/>
      <c r="AD949" s="312"/>
      <c r="AE949" s="312"/>
      <c r="AF949" s="65">
        <v>0</v>
      </c>
      <c r="AG949" s="312"/>
      <c r="AH949" s="312"/>
      <c r="AI949" s="312"/>
      <c r="AJ949" s="312"/>
      <c r="AK949" s="312"/>
      <c r="AL949" s="312"/>
      <c r="AM949" s="312"/>
      <c r="AN949" s="312"/>
      <c r="AO949" s="312"/>
      <c r="AP949" s="312"/>
      <c r="AQ949" s="312"/>
      <c r="AR949" s="312"/>
      <c r="AS949" s="312"/>
      <c r="AT949" s="312"/>
    </row>
    <row r="950" spans="1:46" ht="45" customHeight="1" x14ac:dyDescent="0.25">
      <c r="A950" s="308" t="s">
        <v>1074</v>
      </c>
      <c r="B950" s="308"/>
      <c r="C950" s="308"/>
      <c r="D950" s="308"/>
      <c r="E950" s="308"/>
      <c r="F950" s="308"/>
      <c r="G950" s="308"/>
      <c r="H950" s="308"/>
      <c r="I950" s="308"/>
      <c r="J950" s="308"/>
      <c r="K950" s="308"/>
      <c r="L950" s="308"/>
      <c r="M950" s="308"/>
      <c r="N950" s="308"/>
      <c r="O950" s="308"/>
      <c r="P950" s="308"/>
      <c r="Q950" s="65">
        <v>0</v>
      </c>
      <c r="R950" s="309"/>
      <c r="S950" s="309"/>
      <c r="T950" s="309"/>
      <c r="U950" s="309"/>
      <c r="V950" s="309"/>
      <c r="W950" s="309"/>
      <c r="X950" s="309"/>
      <c r="Y950" s="309"/>
      <c r="Z950" s="309"/>
      <c r="AA950" s="309"/>
      <c r="AB950" s="309"/>
      <c r="AC950" s="309"/>
      <c r="AD950" s="309"/>
      <c r="AE950" s="309"/>
      <c r="AF950" s="65">
        <v>0</v>
      </c>
      <c r="AG950" s="309"/>
      <c r="AH950" s="309"/>
      <c r="AI950" s="309"/>
      <c r="AJ950" s="309"/>
      <c r="AK950" s="309"/>
      <c r="AL950" s="309"/>
      <c r="AM950" s="309"/>
      <c r="AN950" s="309"/>
      <c r="AO950" s="309"/>
      <c r="AP950" s="309"/>
      <c r="AQ950" s="309"/>
      <c r="AR950" s="309"/>
      <c r="AS950" s="309"/>
      <c r="AT950" s="309"/>
    </row>
    <row r="951" spans="1:46" ht="45" customHeight="1" x14ac:dyDescent="0.25">
      <c r="A951" s="308" t="s">
        <v>1075</v>
      </c>
      <c r="B951" s="308"/>
      <c r="C951" s="308"/>
      <c r="D951" s="308"/>
      <c r="E951" s="308"/>
      <c r="F951" s="308"/>
      <c r="G951" s="308"/>
      <c r="H951" s="308"/>
      <c r="I951" s="308"/>
      <c r="J951" s="308"/>
      <c r="K951" s="308"/>
      <c r="L951" s="308"/>
      <c r="M951" s="308"/>
      <c r="N951" s="308"/>
      <c r="O951" s="308"/>
      <c r="P951" s="308"/>
      <c r="Q951" s="65">
        <v>0</v>
      </c>
      <c r="R951" s="312"/>
      <c r="S951" s="312"/>
      <c r="T951" s="312"/>
      <c r="U951" s="312"/>
      <c r="V951" s="312"/>
      <c r="W951" s="312"/>
      <c r="X951" s="312"/>
      <c r="Y951" s="312"/>
      <c r="Z951" s="312"/>
      <c r="AA951" s="312"/>
      <c r="AB951" s="312"/>
      <c r="AC951" s="312"/>
      <c r="AD951" s="312"/>
      <c r="AE951" s="312"/>
      <c r="AF951" s="65">
        <v>0</v>
      </c>
      <c r="AG951" s="312"/>
      <c r="AH951" s="312"/>
      <c r="AI951" s="312"/>
      <c r="AJ951" s="312"/>
      <c r="AK951" s="312"/>
      <c r="AL951" s="312"/>
      <c r="AM951" s="312"/>
      <c r="AN951" s="312"/>
      <c r="AO951" s="312"/>
      <c r="AP951" s="312"/>
      <c r="AQ951" s="312"/>
      <c r="AR951" s="312"/>
      <c r="AS951" s="312"/>
      <c r="AT951" s="312"/>
    </row>
    <row r="952" spans="1:46" ht="45" customHeight="1" x14ac:dyDescent="0.25">
      <c r="A952" s="308" t="s">
        <v>1076</v>
      </c>
      <c r="B952" s="308"/>
      <c r="C952" s="308"/>
      <c r="D952" s="308"/>
      <c r="E952" s="308"/>
      <c r="F952" s="308"/>
      <c r="G952" s="308"/>
      <c r="H952" s="308"/>
      <c r="I952" s="308"/>
      <c r="J952" s="308"/>
      <c r="K952" s="308"/>
      <c r="L952" s="308"/>
      <c r="M952" s="308"/>
      <c r="N952" s="308"/>
      <c r="O952" s="308"/>
      <c r="P952" s="308"/>
      <c r="Q952" s="65">
        <v>0</v>
      </c>
      <c r="R952" s="312"/>
      <c r="S952" s="312"/>
      <c r="T952" s="312"/>
      <c r="U952" s="312"/>
      <c r="V952" s="312"/>
      <c r="W952" s="312"/>
      <c r="X952" s="312"/>
      <c r="Y952" s="312"/>
      <c r="Z952" s="312"/>
      <c r="AA952" s="312"/>
      <c r="AB952" s="312"/>
      <c r="AC952" s="312"/>
      <c r="AD952" s="312"/>
      <c r="AE952" s="312"/>
      <c r="AF952" s="65">
        <v>0</v>
      </c>
      <c r="AG952" s="312"/>
      <c r="AH952" s="312"/>
      <c r="AI952" s="312"/>
      <c r="AJ952" s="312"/>
      <c r="AK952" s="312"/>
      <c r="AL952" s="312"/>
      <c r="AM952" s="312"/>
      <c r="AN952" s="312"/>
      <c r="AO952" s="312"/>
      <c r="AP952" s="312"/>
      <c r="AQ952" s="312"/>
      <c r="AR952" s="312"/>
      <c r="AS952" s="312"/>
      <c r="AT952" s="312"/>
    </row>
    <row r="953" spans="1:46" ht="45" customHeight="1" x14ac:dyDescent="0.25">
      <c r="A953" s="308" t="s">
        <v>1077</v>
      </c>
      <c r="B953" s="308"/>
      <c r="C953" s="308"/>
      <c r="D953" s="308"/>
      <c r="E953" s="308"/>
      <c r="F953" s="308"/>
      <c r="G953" s="308"/>
      <c r="H953" s="308"/>
      <c r="I953" s="308"/>
      <c r="J953" s="308"/>
      <c r="K953" s="308"/>
      <c r="L953" s="308"/>
      <c r="M953" s="308"/>
      <c r="N953" s="308"/>
      <c r="O953" s="308"/>
      <c r="P953" s="308"/>
      <c r="Q953" s="65">
        <v>0</v>
      </c>
      <c r="R953" s="312"/>
      <c r="S953" s="312"/>
      <c r="T953" s="312"/>
      <c r="U953" s="312"/>
      <c r="V953" s="312"/>
      <c r="W953" s="312"/>
      <c r="X953" s="312"/>
      <c r="Y953" s="312"/>
      <c r="Z953" s="312"/>
      <c r="AA953" s="312"/>
      <c r="AB953" s="312"/>
      <c r="AC953" s="312"/>
      <c r="AD953" s="312"/>
      <c r="AE953" s="312"/>
      <c r="AF953" s="65">
        <v>0</v>
      </c>
      <c r="AG953" s="312"/>
      <c r="AH953" s="312"/>
      <c r="AI953" s="312"/>
      <c r="AJ953" s="312"/>
      <c r="AK953" s="312"/>
      <c r="AL953" s="312"/>
      <c r="AM953" s="312"/>
      <c r="AN953" s="312"/>
      <c r="AO953" s="312"/>
      <c r="AP953" s="312"/>
      <c r="AQ953" s="312"/>
      <c r="AR953" s="312"/>
      <c r="AS953" s="312"/>
      <c r="AT953" s="312"/>
    </row>
    <row r="954" spans="1:46" ht="45" customHeight="1" x14ac:dyDescent="0.25">
      <c r="A954" s="308" t="s">
        <v>1078</v>
      </c>
      <c r="B954" s="308"/>
      <c r="C954" s="308"/>
      <c r="D954" s="308"/>
      <c r="E954" s="308"/>
      <c r="F954" s="308"/>
      <c r="G954" s="308"/>
      <c r="H954" s="308"/>
      <c r="I954" s="308"/>
      <c r="J954" s="308"/>
      <c r="K954" s="308"/>
      <c r="L954" s="308"/>
      <c r="M954" s="308"/>
      <c r="N954" s="308"/>
      <c r="O954" s="308"/>
      <c r="P954" s="308"/>
      <c r="Q954" s="65">
        <v>0</v>
      </c>
      <c r="R954" s="312"/>
      <c r="S954" s="312"/>
      <c r="T954" s="312"/>
      <c r="U954" s="312"/>
      <c r="V954" s="312"/>
      <c r="W954" s="312"/>
      <c r="X954" s="312"/>
      <c r="Y954" s="312"/>
      <c r="Z954" s="312"/>
      <c r="AA954" s="312"/>
      <c r="AB954" s="312"/>
      <c r="AC954" s="312"/>
      <c r="AD954" s="312"/>
      <c r="AE954" s="312"/>
      <c r="AF954" s="65">
        <v>0</v>
      </c>
      <c r="AG954" s="312"/>
      <c r="AH954" s="312"/>
      <c r="AI954" s="312"/>
      <c r="AJ954" s="312"/>
      <c r="AK954" s="312"/>
      <c r="AL954" s="312"/>
      <c r="AM954" s="312"/>
      <c r="AN954" s="312"/>
      <c r="AO954" s="312"/>
      <c r="AP954" s="312"/>
      <c r="AQ954" s="312"/>
      <c r="AR954" s="312"/>
      <c r="AS954" s="312"/>
      <c r="AT954" s="312"/>
    </row>
    <row r="955" spans="1:46" ht="45" customHeight="1" x14ac:dyDescent="0.25">
      <c r="A955" s="308" t="s">
        <v>1079</v>
      </c>
      <c r="B955" s="308"/>
      <c r="C955" s="308"/>
      <c r="D955" s="308"/>
      <c r="E955" s="308"/>
      <c r="F955" s="308"/>
      <c r="G955" s="308"/>
      <c r="H955" s="308"/>
      <c r="I955" s="308"/>
      <c r="J955" s="308"/>
      <c r="K955" s="308"/>
      <c r="L955" s="308"/>
      <c r="M955" s="308"/>
      <c r="N955" s="308"/>
      <c r="O955" s="308"/>
      <c r="P955" s="308"/>
      <c r="Q955" s="65">
        <v>0</v>
      </c>
      <c r="R955" s="309"/>
      <c r="S955" s="309"/>
      <c r="T955" s="309"/>
      <c r="U955" s="309"/>
      <c r="V955" s="309"/>
      <c r="W955" s="309"/>
      <c r="X955" s="309"/>
      <c r="Y955" s="309"/>
      <c r="Z955" s="309"/>
      <c r="AA955" s="309"/>
      <c r="AB955" s="309"/>
      <c r="AC955" s="309"/>
      <c r="AD955" s="309"/>
      <c r="AE955" s="309"/>
      <c r="AF955" s="65">
        <v>0</v>
      </c>
      <c r="AG955" s="309"/>
      <c r="AH955" s="309"/>
      <c r="AI955" s="309"/>
      <c r="AJ955" s="309"/>
      <c r="AK955" s="309"/>
      <c r="AL955" s="309"/>
      <c r="AM955" s="309"/>
      <c r="AN955" s="309"/>
      <c r="AO955" s="309"/>
      <c r="AP955" s="309"/>
      <c r="AQ955" s="309"/>
      <c r="AR955" s="309"/>
      <c r="AS955" s="309"/>
      <c r="AT955" s="309"/>
    </row>
    <row r="956" spans="1:46" ht="73.400000000000006" customHeight="1" x14ac:dyDescent="0.25">
      <c r="A956" s="308" t="s">
        <v>1080</v>
      </c>
      <c r="B956" s="308"/>
      <c r="C956" s="308"/>
      <c r="D956" s="308"/>
      <c r="E956" s="308"/>
      <c r="F956" s="308"/>
      <c r="G956" s="308"/>
      <c r="H956" s="308"/>
      <c r="I956" s="308"/>
      <c r="J956" s="308"/>
      <c r="K956" s="308"/>
      <c r="L956" s="308"/>
      <c r="M956" s="308"/>
      <c r="N956" s="308"/>
      <c r="O956" s="308"/>
      <c r="P956" s="308"/>
      <c r="Q956" s="65">
        <v>0</v>
      </c>
      <c r="R956" s="309"/>
      <c r="S956" s="309"/>
      <c r="T956" s="309"/>
      <c r="U956" s="309"/>
      <c r="V956" s="309"/>
      <c r="W956" s="309"/>
      <c r="X956" s="309"/>
      <c r="Y956" s="309"/>
      <c r="Z956" s="309"/>
      <c r="AA956" s="309"/>
      <c r="AB956" s="309"/>
      <c r="AC956" s="309"/>
      <c r="AD956" s="309"/>
      <c r="AE956" s="309"/>
      <c r="AF956" s="65">
        <v>0</v>
      </c>
      <c r="AG956" s="309"/>
      <c r="AH956" s="309"/>
      <c r="AI956" s="309"/>
      <c r="AJ956" s="309"/>
      <c r="AK956" s="309"/>
      <c r="AL956" s="309"/>
      <c r="AM956" s="309"/>
      <c r="AN956" s="309"/>
      <c r="AO956" s="309"/>
      <c r="AP956" s="309"/>
      <c r="AQ956" s="309"/>
      <c r="AR956" s="309"/>
      <c r="AS956" s="309"/>
      <c r="AT956" s="309"/>
    </row>
    <row r="957" spans="1:46" ht="45" customHeight="1" x14ac:dyDescent="0.25">
      <c r="A957" s="308" t="s">
        <v>1081</v>
      </c>
      <c r="B957" s="308"/>
      <c r="C957" s="308"/>
      <c r="D957" s="308"/>
      <c r="E957" s="308"/>
      <c r="F957" s="308"/>
      <c r="G957" s="308"/>
      <c r="H957" s="308"/>
      <c r="I957" s="308"/>
      <c r="J957" s="308"/>
      <c r="K957" s="308"/>
      <c r="L957" s="308"/>
      <c r="M957" s="308"/>
      <c r="N957" s="308"/>
      <c r="O957" s="308"/>
      <c r="P957" s="308"/>
      <c r="Q957" s="65">
        <v>0</v>
      </c>
      <c r="R957" s="309"/>
      <c r="S957" s="309"/>
      <c r="T957" s="309"/>
      <c r="U957" s="309"/>
      <c r="V957" s="309"/>
      <c r="W957" s="309"/>
      <c r="X957" s="309"/>
      <c r="Y957" s="309"/>
      <c r="Z957" s="309"/>
      <c r="AA957" s="309"/>
      <c r="AB957" s="309"/>
      <c r="AC957" s="309"/>
      <c r="AD957" s="309"/>
      <c r="AE957" s="309"/>
      <c r="AF957" s="65">
        <v>0</v>
      </c>
      <c r="AG957" s="309"/>
      <c r="AH957" s="309"/>
      <c r="AI957" s="309"/>
      <c r="AJ957" s="309"/>
      <c r="AK957" s="309"/>
      <c r="AL957" s="309"/>
      <c r="AM957" s="309"/>
      <c r="AN957" s="309"/>
      <c r="AO957" s="309"/>
      <c r="AP957" s="309"/>
      <c r="AQ957" s="309"/>
      <c r="AR957" s="309"/>
      <c r="AS957" s="309"/>
      <c r="AT957" s="309"/>
    </row>
    <row r="958" spans="1:46" ht="94.5" customHeight="1" x14ac:dyDescent="0.25">
      <c r="A958" s="308" t="s">
        <v>1082</v>
      </c>
      <c r="B958" s="308"/>
      <c r="C958" s="308"/>
      <c r="D958" s="308"/>
      <c r="E958" s="308"/>
      <c r="F958" s="308"/>
      <c r="G958" s="308"/>
      <c r="H958" s="308"/>
      <c r="I958" s="308"/>
      <c r="J958" s="308"/>
      <c r="K958" s="308"/>
      <c r="L958" s="308"/>
      <c r="M958" s="308"/>
      <c r="N958" s="308"/>
      <c r="O958" s="308"/>
      <c r="P958" s="308"/>
      <c r="Q958" s="65">
        <v>0</v>
      </c>
      <c r="R958" s="312"/>
      <c r="S958" s="312"/>
      <c r="T958" s="312"/>
      <c r="U958" s="312"/>
      <c r="V958" s="312"/>
      <c r="W958" s="312"/>
      <c r="X958" s="312"/>
      <c r="Y958" s="312"/>
      <c r="Z958" s="312"/>
      <c r="AA958" s="312"/>
      <c r="AB958" s="312"/>
      <c r="AC958" s="312"/>
      <c r="AD958" s="312"/>
      <c r="AE958" s="312"/>
      <c r="AF958" s="65">
        <v>0</v>
      </c>
      <c r="AG958" s="312"/>
      <c r="AH958" s="312"/>
      <c r="AI958" s="312"/>
      <c r="AJ958" s="312"/>
      <c r="AK958" s="312"/>
      <c r="AL958" s="312"/>
      <c r="AM958" s="312"/>
      <c r="AN958" s="312"/>
      <c r="AO958" s="312"/>
      <c r="AP958" s="312"/>
      <c r="AQ958" s="312"/>
      <c r="AR958" s="312"/>
      <c r="AS958" s="312"/>
      <c r="AT958" s="312"/>
    </row>
    <row r="959" spans="1:46" ht="69.650000000000006" customHeight="1" x14ac:dyDescent="0.25">
      <c r="A959" s="308" t="s">
        <v>1083</v>
      </c>
      <c r="B959" s="308"/>
      <c r="C959" s="308"/>
      <c r="D959" s="308"/>
      <c r="E959" s="308"/>
      <c r="F959" s="308"/>
      <c r="G959" s="308"/>
      <c r="H959" s="308"/>
      <c r="I959" s="308"/>
      <c r="J959" s="308"/>
      <c r="K959" s="308"/>
      <c r="L959" s="308"/>
      <c r="M959" s="308"/>
      <c r="N959" s="308"/>
      <c r="O959" s="308"/>
      <c r="P959" s="308"/>
      <c r="Q959" s="65">
        <v>0</v>
      </c>
      <c r="R959" s="312"/>
      <c r="S959" s="312"/>
      <c r="T959" s="312"/>
      <c r="U959" s="312"/>
      <c r="V959" s="312"/>
      <c r="W959" s="312"/>
      <c r="X959" s="312"/>
      <c r="Y959" s="312"/>
      <c r="Z959" s="312"/>
      <c r="AA959" s="312"/>
      <c r="AB959" s="312"/>
      <c r="AC959" s="312"/>
      <c r="AD959" s="312"/>
      <c r="AE959" s="312"/>
      <c r="AF959" s="65">
        <v>0</v>
      </c>
      <c r="AG959" s="312"/>
      <c r="AH959" s="312"/>
      <c r="AI959" s="312"/>
      <c r="AJ959" s="312"/>
      <c r="AK959" s="312"/>
      <c r="AL959" s="312"/>
      <c r="AM959" s="312"/>
      <c r="AN959" s="312"/>
      <c r="AO959" s="312"/>
      <c r="AP959" s="312"/>
      <c r="AQ959" s="312"/>
      <c r="AR959" s="312"/>
      <c r="AS959" s="312"/>
      <c r="AT959" s="312"/>
    </row>
    <row r="960" spans="1:46" ht="45" customHeight="1" thickTop="1" thickBot="1" x14ac:dyDescent="0.3">
      <c r="A960" s="57"/>
      <c r="B960" s="57"/>
      <c r="C960" s="57"/>
      <c r="D960" s="57"/>
      <c r="E960" s="57"/>
      <c r="F960" s="57"/>
      <c r="G960" s="57"/>
      <c r="H960" s="57"/>
      <c r="I960" s="57"/>
      <c r="J960" s="57"/>
      <c r="K960" s="57"/>
      <c r="L960" s="57"/>
      <c r="M960" s="57"/>
      <c r="N960" s="57"/>
      <c r="O960" s="57"/>
      <c r="P960" s="57"/>
      <c r="Q960" s="66"/>
      <c r="R960" s="57"/>
      <c r="S960" s="57"/>
      <c r="T960" s="57"/>
      <c r="U960" s="57"/>
      <c r="V960" s="57"/>
      <c r="W960" s="57"/>
      <c r="X960" s="57"/>
      <c r="Y960" s="57"/>
      <c r="Z960" s="57"/>
      <c r="AA960" s="57"/>
      <c r="AB960" s="57"/>
      <c r="AC960" s="57"/>
      <c r="AD960" s="57"/>
      <c r="AE960" s="57"/>
      <c r="AF960" s="66"/>
      <c r="AG960" s="57"/>
      <c r="AH960" s="57"/>
      <c r="AI960" s="57"/>
      <c r="AJ960" s="57"/>
      <c r="AK960" s="57"/>
      <c r="AL960" s="57"/>
      <c r="AM960" s="57"/>
      <c r="AN960" s="57"/>
      <c r="AO960" s="57"/>
      <c r="AP960" s="57"/>
      <c r="AQ960" s="57"/>
      <c r="AR960" s="57"/>
      <c r="AS960" s="57"/>
      <c r="AT960" s="57"/>
    </row>
    <row r="961" spans="1:46" ht="45" customHeight="1" x14ac:dyDescent="0.25">
      <c r="A961" s="313" t="s">
        <v>124</v>
      </c>
      <c r="B961" s="313"/>
      <c r="C961" s="313"/>
      <c r="D961" s="313"/>
      <c r="E961" s="313"/>
      <c r="F961" s="313"/>
      <c r="G961" s="313"/>
      <c r="H961" s="313"/>
      <c r="I961" s="313"/>
      <c r="J961" s="313"/>
      <c r="K961" s="313"/>
      <c r="L961" s="313"/>
      <c r="M961" s="313"/>
      <c r="N961" s="313"/>
      <c r="O961" s="313"/>
      <c r="P961" s="313"/>
      <c r="Q961" s="67" t="s">
        <v>65</v>
      </c>
      <c r="R961" s="314" t="s">
        <v>66</v>
      </c>
      <c r="S961" s="314"/>
      <c r="T961" s="314"/>
      <c r="U961" s="314"/>
      <c r="V961" s="314"/>
      <c r="W961" s="314"/>
      <c r="X961" s="314"/>
      <c r="Y961" s="314"/>
      <c r="Z961" s="314"/>
      <c r="AA961" s="314"/>
      <c r="AB961" s="314"/>
      <c r="AC961" s="314"/>
      <c r="AD961" s="314"/>
      <c r="AE961" s="314"/>
      <c r="AF961" s="68" t="s">
        <v>65</v>
      </c>
      <c r="AG961" s="315" t="s">
        <v>8</v>
      </c>
      <c r="AH961" s="315"/>
      <c r="AI961" s="315"/>
      <c r="AJ961" s="315"/>
      <c r="AK961" s="315"/>
      <c r="AL961" s="315"/>
      <c r="AM961" s="315"/>
      <c r="AN961" s="315"/>
      <c r="AO961" s="315"/>
      <c r="AP961" s="315"/>
      <c r="AQ961" s="315"/>
      <c r="AR961" s="315"/>
      <c r="AS961" s="315"/>
      <c r="AT961" s="315"/>
    </row>
    <row r="962" spans="1:46" ht="45" customHeight="1" x14ac:dyDescent="0.25">
      <c r="A962" s="308" t="s">
        <v>1084</v>
      </c>
      <c r="B962" s="308"/>
      <c r="C962" s="308"/>
      <c r="D962" s="308"/>
      <c r="E962" s="308"/>
      <c r="F962" s="308"/>
      <c r="G962" s="308"/>
      <c r="H962" s="308"/>
      <c r="I962" s="308"/>
      <c r="J962" s="308"/>
      <c r="K962" s="308"/>
      <c r="L962" s="308"/>
      <c r="M962" s="308"/>
      <c r="N962" s="308"/>
      <c r="O962" s="308"/>
      <c r="P962" s="308"/>
      <c r="Q962" s="65">
        <v>0</v>
      </c>
      <c r="R962" s="330" t="s">
        <v>404</v>
      </c>
      <c r="S962" s="331"/>
      <c r="T962" s="331"/>
      <c r="U962" s="331"/>
      <c r="V962" s="331"/>
      <c r="W962" s="331"/>
      <c r="X962" s="331"/>
      <c r="Y962" s="331"/>
      <c r="Z962" s="331"/>
      <c r="AA962" s="331"/>
      <c r="AB962" s="331"/>
      <c r="AC962" s="331"/>
      <c r="AD962" s="331"/>
      <c r="AE962" s="332"/>
      <c r="AF962" s="65">
        <v>0</v>
      </c>
      <c r="AG962" s="309" t="s">
        <v>499</v>
      </c>
      <c r="AH962" s="309"/>
      <c r="AI962" s="309"/>
      <c r="AJ962" s="309"/>
      <c r="AK962" s="309"/>
      <c r="AL962" s="309"/>
      <c r="AM962" s="309"/>
      <c r="AN962" s="309"/>
      <c r="AO962" s="309"/>
      <c r="AP962" s="309"/>
      <c r="AQ962" s="309"/>
      <c r="AR962" s="309"/>
      <c r="AS962" s="309"/>
      <c r="AT962" s="309"/>
    </row>
    <row r="963" spans="1:46" ht="45" customHeight="1" x14ac:dyDescent="0.25">
      <c r="A963" s="308" t="s">
        <v>1085</v>
      </c>
      <c r="B963" s="308"/>
      <c r="C963" s="308"/>
      <c r="D963" s="308"/>
      <c r="E963" s="308"/>
      <c r="F963" s="308"/>
      <c r="G963" s="308"/>
      <c r="H963" s="308"/>
      <c r="I963" s="308"/>
      <c r="J963" s="308"/>
      <c r="K963" s="308"/>
      <c r="L963" s="308"/>
      <c r="M963" s="308"/>
      <c r="N963" s="308"/>
      <c r="O963" s="308"/>
      <c r="P963" s="308"/>
      <c r="Q963" s="65">
        <v>0</v>
      </c>
      <c r="R963" s="312"/>
      <c r="S963" s="312"/>
      <c r="T963" s="312"/>
      <c r="U963" s="312"/>
      <c r="V963" s="312"/>
      <c r="W963" s="312"/>
      <c r="X963" s="312"/>
      <c r="Y963" s="312"/>
      <c r="Z963" s="312"/>
      <c r="AA963" s="312"/>
      <c r="AB963" s="312"/>
      <c r="AC963" s="312"/>
      <c r="AD963" s="312"/>
      <c r="AE963" s="312"/>
      <c r="AF963" s="65">
        <v>0</v>
      </c>
      <c r="AG963" s="312"/>
      <c r="AH963" s="312"/>
      <c r="AI963" s="312"/>
      <c r="AJ963" s="312"/>
      <c r="AK963" s="312"/>
      <c r="AL963" s="312"/>
      <c r="AM963" s="312"/>
      <c r="AN963" s="312"/>
      <c r="AO963" s="312"/>
      <c r="AP963" s="312"/>
      <c r="AQ963" s="312"/>
      <c r="AR963" s="312"/>
      <c r="AS963" s="312"/>
      <c r="AT963" s="312"/>
    </row>
    <row r="964" spans="1:46" ht="45" customHeight="1" x14ac:dyDescent="0.25">
      <c r="A964" s="308" t="s">
        <v>1086</v>
      </c>
      <c r="B964" s="308"/>
      <c r="C964" s="308"/>
      <c r="D964" s="308"/>
      <c r="E964" s="308"/>
      <c r="F964" s="308"/>
      <c r="G964" s="308"/>
      <c r="H964" s="308"/>
      <c r="I964" s="308"/>
      <c r="J964" s="308"/>
      <c r="K964" s="308"/>
      <c r="L964" s="308"/>
      <c r="M964" s="308"/>
      <c r="N964" s="308"/>
      <c r="O964" s="308"/>
      <c r="P964" s="308"/>
      <c r="Q964" s="65">
        <v>0</v>
      </c>
      <c r="R964" s="309"/>
      <c r="S964" s="309"/>
      <c r="T964" s="309"/>
      <c r="U964" s="309"/>
      <c r="V964" s="309"/>
      <c r="W964" s="309"/>
      <c r="X964" s="309"/>
      <c r="Y964" s="309"/>
      <c r="Z964" s="309"/>
      <c r="AA964" s="309"/>
      <c r="AB964" s="309"/>
      <c r="AC964" s="309"/>
      <c r="AD964" s="309"/>
      <c r="AE964" s="309"/>
      <c r="AF964" s="65">
        <v>0</v>
      </c>
      <c r="AG964" s="309"/>
      <c r="AH964" s="309"/>
      <c r="AI964" s="309"/>
      <c r="AJ964" s="309"/>
      <c r="AK964" s="309"/>
      <c r="AL964" s="309"/>
      <c r="AM964" s="309"/>
      <c r="AN964" s="309"/>
      <c r="AO964" s="309"/>
      <c r="AP964" s="309"/>
      <c r="AQ964" s="309"/>
      <c r="AR964" s="309"/>
      <c r="AS964" s="309"/>
      <c r="AT964" s="309"/>
    </row>
    <row r="965" spans="1:46" ht="63.65" customHeight="1" x14ac:dyDescent="0.25">
      <c r="A965" s="308" t="s">
        <v>1087</v>
      </c>
      <c r="B965" s="308"/>
      <c r="C965" s="308"/>
      <c r="D965" s="308"/>
      <c r="E965" s="308"/>
      <c r="F965" s="308"/>
      <c r="G965" s="308"/>
      <c r="H965" s="308"/>
      <c r="I965" s="308"/>
      <c r="J965" s="308"/>
      <c r="K965" s="308"/>
      <c r="L965" s="308"/>
      <c r="M965" s="308"/>
      <c r="N965" s="308"/>
      <c r="O965" s="308"/>
      <c r="P965" s="308"/>
      <c r="Q965" s="65">
        <v>0</v>
      </c>
      <c r="R965" s="309"/>
      <c r="S965" s="309"/>
      <c r="T965" s="309"/>
      <c r="U965" s="309"/>
      <c r="V965" s="309"/>
      <c r="W965" s="309"/>
      <c r="X965" s="309"/>
      <c r="Y965" s="309"/>
      <c r="Z965" s="309"/>
      <c r="AA965" s="309"/>
      <c r="AB965" s="309"/>
      <c r="AC965" s="309"/>
      <c r="AD965" s="309"/>
      <c r="AE965" s="309"/>
      <c r="AF965" s="65">
        <v>0</v>
      </c>
      <c r="AG965" s="309"/>
      <c r="AH965" s="309"/>
      <c r="AI965" s="309"/>
      <c r="AJ965" s="309"/>
      <c r="AK965" s="309"/>
      <c r="AL965" s="309"/>
      <c r="AM965" s="309"/>
      <c r="AN965" s="309"/>
      <c r="AO965" s="309"/>
      <c r="AP965" s="309"/>
      <c r="AQ965" s="309"/>
      <c r="AR965" s="309"/>
      <c r="AS965" s="309"/>
      <c r="AT965" s="309"/>
    </row>
    <row r="966" spans="1:46" ht="45" customHeight="1" x14ac:dyDescent="0.25">
      <c r="A966" s="308" t="s">
        <v>1088</v>
      </c>
      <c r="B966" s="308"/>
      <c r="C966" s="308"/>
      <c r="D966" s="308"/>
      <c r="E966" s="308"/>
      <c r="F966" s="308"/>
      <c r="G966" s="308"/>
      <c r="H966" s="308"/>
      <c r="I966" s="308"/>
      <c r="J966" s="308"/>
      <c r="K966" s="308"/>
      <c r="L966" s="308"/>
      <c r="M966" s="308"/>
      <c r="N966" s="308"/>
      <c r="O966" s="308"/>
      <c r="P966" s="308"/>
      <c r="Q966" s="65">
        <v>0</v>
      </c>
      <c r="R966" s="309"/>
      <c r="S966" s="309"/>
      <c r="T966" s="309"/>
      <c r="U966" s="309"/>
      <c r="V966" s="309"/>
      <c r="W966" s="309"/>
      <c r="X966" s="309"/>
      <c r="Y966" s="309"/>
      <c r="Z966" s="309"/>
      <c r="AA966" s="309"/>
      <c r="AB966" s="309"/>
      <c r="AC966" s="309"/>
      <c r="AD966" s="309"/>
      <c r="AE966" s="309"/>
      <c r="AF966" s="65">
        <v>0</v>
      </c>
      <c r="AG966" s="309"/>
      <c r="AH966" s="309"/>
      <c r="AI966" s="309"/>
      <c r="AJ966" s="309"/>
      <c r="AK966" s="309"/>
      <c r="AL966" s="309"/>
      <c r="AM966" s="309"/>
      <c r="AN966" s="309"/>
      <c r="AO966" s="309"/>
      <c r="AP966" s="309"/>
      <c r="AQ966" s="309"/>
      <c r="AR966" s="309"/>
      <c r="AS966" s="309"/>
      <c r="AT966" s="309"/>
    </row>
    <row r="969" spans="1:46" ht="79.5" customHeight="1" x14ac:dyDescent="0.25">
      <c r="A969" s="269" t="s">
        <v>1089</v>
      </c>
      <c r="B969" s="269"/>
      <c r="C969" s="269"/>
      <c r="D969" s="269"/>
      <c r="E969" s="269"/>
      <c r="F969" s="269"/>
      <c r="G969" s="269"/>
      <c r="H969" s="269"/>
      <c r="I969" s="269"/>
      <c r="J969" s="269"/>
      <c r="K969" s="269"/>
      <c r="L969" s="269"/>
      <c r="M969" s="269"/>
      <c r="N969" s="269"/>
      <c r="O969" s="269"/>
      <c r="P969" s="269"/>
      <c r="Q969" s="269"/>
      <c r="R969" s="269"/>
      <c r="S969" s="269"/>
      <c r="T969" s="269"/>
      <c r="U969" s="269"/>
      <c r="V969" s="269"/>
      <c r="W969" s="269"/>
      <c r="X969" s="269"/>
      <c r="Y969" s="269"/>
      <c r="Z969" s="269"/>
      <c r="AA969" s="269"/>
      <c r="AB969" s="269"/>
      <c r="AC969" s="269"/>
      <c r="AD969" s="269"/>
      <c r="AE969" s="269"/>
      <c r="AF969"/>
      <c r="AG969" s="245" t="s">
        <v>62</v>
      </c>
      <c r="AH969" s="245"/>
      <c r="AI969" s="245"/>
      <c r="AJ969" s="245"/>
      <c r="AK969" s="69">
        <f>(('Artículo 121 (resumen PI)'!C37*0.8+'Artículo 121 (resumen PI)'!F37*0.2)+('Artículo 121 (resumen PNT)'!C37*0.8+'Artículo 121 (resumen PNT)'!F37*0.2))/2</f>
        <v>0</v>
      </c>
      <c r="AL969"/>
      <c r="AM969"/>
      <c r="AN969"/>
      <c r="AO969"/>
      <c r="AP969"/>
      <c r="AQ969"/>
      <c r="AR969"/>
      <c r="AS969"/>
      <c r="AT969"/>
    </row>
    <row r="970" spans="1:46" ht="15.75" customHeight="1" x14ac:dyDescent="0.25">
      <c r="A970" s="60"/>
      <c r="B970" s="61"/>
      <c r="C970" s="61"/>
      <c r="D970" s="61"/>
      <c r="E970" s="61"/>
      <c r="F970" s="61"/>
      <c r="G970" s="61"/>
      <c r="H970" s="61"/>
      <c r="I970" s="61"/>
      <c r="J970" s="61"/>
      <c r="K970" s="61"/>
      <c r="L970" s="61"/>
      <c r="M970" s="61"/>
      <c r="N970" s="61"/>
      <c r="O970" s="61"/>
      <c r="P970" s="61"/>
      <c r="Q970" s="26"/>
      <c r="R970" s="61"/>
      <c r="S970" s="61"/>
      <c r="T970" s="61"/>
      <c r="U970" s="61"/>
      <c r="V970" s="61"/>
      <c r="W970" s="61"/>
      <c r="X970" s="61"/>
      <c r="Y970" s="61"/>
      <c r="Z970" s="61"/>
      <c r="AA970" s="61"/>
      <c r="AB970" s="61"/>
      <c r="AC970" s="61"/>
      <c r="AD970" s="61"/>
      <c r="AE970" s="61"/>
      <c r="AF970"/>
      <c r="AG970"/>
      <c r="AH970"/>
      <c r="AI970"/>
      <c r="AJ970"/>
      <c r="AK970"/>
      <c r="AL970"/>
      <c r="AM970"/>
      <c r="AN970"/>
      <c r="AO970"/>
      <c r="AP970"/>
      <c r="AQ970"/>
      <c r="AR970"/>
      <c r="AS970"/>
      <c r="AT970"/>
    </row>
    <row r="971" spans="1:46" ht="15.5" x14ac:dyDescent="0.25">
      <c r="A971" s="60" t="s">
        <v>63</v>
      </c>
      <c r="B971" s="61"/>
      <c r="C971" s="61"/>
      <c r="D971" s="61"/>
      <c r="E971" s="61"/>
      <c r="F971" s="61"/>
      <c r="G971" s="61"/>
      <c r="H971" s="61"/>
      <c r="I971" s="61"/>
      <c r="J971" s="61"/>
      <c r="K971" s="61"/>
      <c r="L971" s="61"/>
      <c r="M971" s="61"/>
      <c r="N971" s="61"/>
      <c r="O971" s="61"/>
      <c r="P971" s="61"/>
      <c r="Q971" s="26"/>
      <c r="R971" s="61"/>
      <c r="S971" s="61"/>
      <c r="T971" s="61"/>
      <c r="U971" s="61"/>
      <c r="V971" s="61"/>
      <c r="W971" s="61"/>
      <c r="X971" s="61"/>
      <c r="Y971" s="61"/>
      <c r="Z971" s="61"/>
      <c r="AA971" s="61"/>
      <c r="AB971" s="61"/>
      <c r="AC971" s="61"/>
      <c r="AD971" s="61"/>
      <c r="AE971" s="61"/>
      <c r="AF971"/>
      <c r="AG971"/>
      <c r="AH971"/>
      <c r="AI971"/>
      <c r="AJ971"/>
      <c r="AK971"/>
      <c r="AL971"/>
      <c r="AM971"/>
      <c r="AN971"/>
      <c r="AO971"/>
      <c r="AP971"/>
      <c r="AQ971"/>
      <c r="AR971"/>
      <c r="AS971"/>
      <c r="AT971"/>
    </row>
    <row r="972" spans="1:46" ht="15" customHeight="1" x14ac:dyDescent="0.25">
      <c r="A972" s="57"/>
      <c r="B972" s="57"/>
      <c r="C972" s="57"/>
      <c r="D972" s="57"/>
      <c r="E972" s="57"/>
      <c r="F972" s="57"/>
      <c r="G972" s="57"/>
      <c r="H972" s="57"/>
      <c r="I972" s="57"/>
      <c r="J972" s="57"/>
      <c r="K972" s="57"/>
      <c r="L972" s="57"/>
      <c r="M972" s="57"/>
      <c r="N972" s="57"/>
      <c r="O972" s="57"/>
      <c r="P972" s="57"/>
      <c r="R972" s="57"/>
      <c r="S972" s="57"/>
      <c r="T972" s="57"/>
      <c r="U972" s="57"/>
      <c r="V972" s="57"/>
      <c r="W972" s="57"/>
      <c r="X972" s="57"/>
      <c r="Y972" s="57"/>
      <c r="Z972" s="57"/>
      <c r="AA972" s="57"/>
      <c r="AB972" s="57"/>
      <c r="AC972" s="57"/>
      <c r="AD972" s="57"/>
      <c r="AE972" s="57"/>
      <c r="AF972"/>
      <c r="AG972"/>
      <c r="AH972"/>
      <c r="AI972"/>
      <c r="AJ972"/>
      <c r="AK972"/>
      <c r="AL972"/>
      <c r="AM972"/>
      <c r="AN972"/>
      <c r="AO972"/>
      <c r="AP972"/>
      <c r="AQ972"/>
      <c r="AR972"/>
      <c r="AS972"/>
      <c r="AT972"/>
    </row>
    <row r="973" spans="1:46" ht="75" customHeight="1" thickBot="1" x14ac:dyDescent="0.3">
      <c r="A973" s="273" t="s">
        <v>1090</v>
      </c>
      <c r="B973" s="273"/>
      <c r="C973" s="273"/>
      <c r="D973" s="273"/>
      <c r="E973" s="273"/>
      <c r="F973" s="273"/>
      <c r="G973" s="273"/>
      <c r="H973" s="273"/>
      <c r="I973" s="273"/>
      <c r="J973" s="273"/>
      <c r="K973" s="273"/>
      <c r="L973" s="273"/>
      <c r="M973" s="273"/>
      <c r="N973" s="273"/>
      <c r="O973" s="273"/>
      <c r="P973" s="273"/>
      <c r="Q973" s="62"/>
      <c r="R973" s="57"/>
      <c r="S973" s="57"/>
      <c r="T973" s="57"/>
      <c r="U973" s="57"/>
      <c r="V973" s="311"/>
      <c r="W973" s="311"/>
      <c r="X973" s="311"/>
      <c r="Y973" s="311"/>
      <c r="Z973" s="311"/>
      <c r="AA973" s="311"/>
      <c r="AB973" s="311"/>
      <c r="AC973" s="311"/>
      <c r="AD973" s="311"/>
      <c r="AE973" s="311"/>
      <c r="AF973" s="62"/>
      <c r="AG973" s="57"/>
      <c r="AH973" s="57"/>
      <c r="AI973" s="57"/>
      <c r="AJ973" s="57"/>
      <c r="AK973" s="311"/>
      <c r="AL973" s="311"/>
      <c r="AM973" s="311"/>
      <c r="AN973" s="311"/>
      <c r="AO973" s="311"/>
      <c r="AP973" s="311"/>
      <c r="AQ973" s="311"/>
      <c r="AR973" s="311"/>
      <c r="AS973" s="311"/>
      <c r="AT973" s="311"/>
    </row>
    <row r="974" spans="1:46" ht="45" customHeight="1" x14ac:dyDescent="0.25">
      <c r="A974" s="305" t="s">
        <v>44</v>
      </c>
      <c r="B974" s="305"/>
      <c r="C974" s="305"/>
      <c r="D974" s="305"/>
      <c r="E974" s="305"/>
      <c r="F974" s="305"/>
      <c r="G974" s="305"/>
      <c r="H974" s="305"/>
      <c r="I974" s="305"/>
      <c r="J974" s="305"/>
      <c r="K974" s="305"/>
      <c r="L974" s="305"/>
      <c r="M974" s="305"/>
      <c r="N974" s="305"/>
      <c r="O974" s="305"/>
      <c r="P974" s="305"/>
      <c r="Q974" s="63" t="s">
        <v>65</v>
      </c>
      <c r="R974" s="306" t="s">
        <v>66</v>
      </c>
      <c r="S974" s="306"/>
      <c r="T974" s="306"/>
      <c r="U974" s="306"/>
      <c r="V974" s="306"/>
      <c r="W974" s="306"/>
      <c r="X974" s="306"/>
      <c r="Y974" s="306"/>
      <c r="Z974" s="306"/>
      <c r="AA974" s="306"/>
      <c r="AB974" s="306"/>
      <c r="AC974" s="306"/>
      <c r="AD974" s="306"/>
      <c r="AE974" s="306"/>
      <c r="AF974" s="64" t="s">
        <v>65</v>
      </c>
      <c r="AG974" s="307" t="s">
        <v>8</v>
      </c>
      <c r="AH974" s="307"/>
      <c r="AI974" s="307"/>
      <c r="AJ974" s="307"/>
      <c r="AK974" s="307"/>
      <c r="AL974" s="307"/>
      <c r="AM974" s="307"/>
      <c r="AN974" s="307"/>
      <c r="AO974" s="307"/>
      <c r="AP974" s="307"/>
      <c r="AQ974" s="307"/>
      <c r="AR974" s="307"/>
      <c r="AS974" s="307"/>
      <c r="AT974" s="307"/>
    </row>
    <row r="975" spans="1:46" ht="45" customHeight="1" x14ac:dyDescent="0.25">
      <c r="A975" s="308" t="s">
        <v>403</v>
      </c>
      <c r="B975" s="308"/>
      <c r="C975" s="308"/>
      <c r="D975" s="308"/>
      <c r="E975" s="308"/>
      <c r="F975" s="308"/>
      <c r="G975" s="308"/>
      <c r="H975" s="308"/>
      <c r="I975" s="308"/>
      <c r="J975" s="308"/>
      <c r="K975" s="308"/>
      <c r="L975" s="308"/>
      <c r="M975" s="308"/>
      <c r="N975" s="308"/>
      <c r="O975" s="308"/>
      <c r="P975" s="308"/>
      <c r="Q975" s="65">
        <v>0</v>
      </c>
      <c r="R975" s="330" t="s">
        <v>404</v>
      </c>
      <c r="S975" s="331"/>
      <c r="T975" s="331"/>
      <c r="U975" s="331"/>
      <c r="V975" s="331"/>
      <c r="W975" s="331"/>
      <c r="X975" s="331"/>
      <c r="Y975" s="331"/>
      <c r="Z975" s="331"/>
      <c r="AA975" s="331"/>
      <c r="AB975" s="331"/>
      <c r="AC975" s="331"/>
      <c r="AD975" s="331"/>
      <c r="AE975" s="332"/>
      <c r="AF975" s="65">
        <v>0</v>
      </c>
      <c r="AG975" s="309" t="s">
        <v>499</v>
      </c>
      <c r="AH975" s="309"/>
      <c r="AI975" s="309"/>
      <c r="AJ975" s="309"/>
      <c r="AK975" s="309"/>
      <c r="AL975" s="309"/>
      <c r="AM975" s="309"/>
      <c r="AN975" s="309"/>
      <c r="AO975" s="309"/>
      <c r="AP975" s="309"/>
      <c r="AQ975" s="309"/>
      <c r="AR975" s="309"/>
      <c r="AS975" s="309"/>
      <c r="AT975" s="309"/>
    </row>
    <row r="976" spans="1:46" ht="45" customHeight="1" x14ac:dyDescent="0.25">
      <c r="A976" s="308" t="s">
        <v>441</v>
      </c>
      <c r="B976" s="308"/>
      <c r="C976" s="308"/>
      <c r="D976" s="308"/>
      <c r="E976" s="308"/>
      <c r="F976" s="308"/>
      <c r="G976" s="308"/>
      <c r="H976" s="308"/>
      <c r="I976" s="308"/>
      <c r="J976" s="308"/>
      <c r="K976" s="308"/>
      <c r="L976" s="308"/>
      <c r="M976" s="308"/>
      <c r="N976" s="308"/>
      <c r="O976" s="308"/>
      <c r="P976" s="308"/>
      <c r="Q976" s="65">
        <v>0</v>
      </c>
      <c r="R976" s="312"/>
      <c r="S976" s="312"/>
      <c r="T976" s="312"/>
      <c r="U976" s="312"/>
      <c r="V976" s="312"/>
      <c r="W976" s="312"/>
      <c r="X976" s="312"/>
      <c r="Y976" s="312"/>
      <c r="Z976" s="312"/>
      <c r="AA976" s="312"/>
      <c r="AB976" s="312"/>
      <c r="AC976" s="312"/>
      <c r="AD976" s="312"/>
      <c r="AE976" s="312"/>
      <c r="AF976" s="65">
        <v>0</v>
      </c>
      <c r="AG976" s="312"/>
      <c r="AH976" s="312"/>
      <c r="AI976" s="312"/>
      <c r="AJ976" s="312"/>
      <c r="AK976" s="312"/>
      <c r="AL976" s="312"/>
      <c r="AM976" s="312"/>
      <c r="AN976" s="312"/>
      <c r="AO976" s="312"/>
      <c r="AP976" s="312"/>
      <c r="AQ976" s="312"/>
      <c r="AR976" s="312"/>
      <c r="AS976" s="312"/>
      <c r="AT976" s="312"/>
    </row>
    <row r="977" spans="1:46" ht="45" customHeight="1" x14ac:dyDescent="0.25">
      <c r="A977" s="308" t="s">
        <v>1091</v>
      </c>
      <c r="B977" s="308"/>
      <c r="C977" s="308"/>
      <c r="D977" s="308"/>
      <c r="E977" s="308"/>
      <c r="F977" s="308"/>
      <c r="G977" s="308"/>
      <c r="H977" s="308"/>
      <c r="I977" s="308"/>
      <c r="J977" s="308"/>
      <c r="K977" s="308"/>
      <c r="L977" s="308"/>
      <c r="M977" s="308"/>
      <c r="N977" s="308"/>
      <c r="O977" s="308"/>
      <c r="P977" s="308"/>
      <c r="Q977" s="65">
        <v>0</v>
      </c>
      <c r="R977" s="312"/>
      <c r="S977" s="312"/>
      <c r="T977" s="312"/>
      <c r="U977" s="312"/>
      <c r="V977" s="312"/>
      <c r="W977" s="312"/>
      <c r="X977" s="312"/>
      <c r="Y977" s="312"/>
      <c r="Z977" s="312"/>
      <c r="AA977" s="312"/>
      <c r="AB977" s="312"/>
      <c r="AC977" s="312"/>
      <c r="AD977" s="312"/>
      <c r="AE977" s="312"/>
      <c r="AF977" s="65">
        <v>0</v>
      </c>
      <c r="AG977" s="312"/>
      <c r="AH977" s="312"/>
      <c r="AI977" s="312"/>
      <c r="AJ977" s="312"/>
      <c r="AK977" s="312"/>
      <c r="AL977" s="312"/>
      <c r="AM977" s="312"/>
      <c r="AN977" s="312"/>
      <c r="AO977" s="312"/>
      <c r="AP977" s="312"/>
      <c r="AQ977" s="312"/>
      <c r="AR977" s="312"/>
      <c r="AS977" s="312"/>
      <c r="AT977" s="312"/>
    </row>
    <row r="978" spans="1:46" ht="45" customHeight="1" x14ac:dyDescent="0.25">
      <c r="A978" s="308" t="s">
        <v>1092</v>
      </c>
      <c r="B978" s="308"/>
      <c r="C978" s="308"/>
      <c r="D978" s="308"/>
      <c r="E978" s="308"/>
      <c r="F978" s="308"/>
      <c r="G978" s="308"/>
      <c r="H978" s="308"/>
      <c r="I978" s="308"/>
      <c r="J978" s="308"/>
      <c r="K978" s="308"/>
      <c r="L978" s="308"/>
      <c r="M978" s="308"/>
      <c r="N978" s="308"/>
      <c r="O978" s="308"/>
      <c r="P978" s="308"/>
      <c r="Q978" s="65">
        <v>0</v>
      </c>
      <c r="R978" s="312"/>
      <c r="S978" s="312"/>
      <c r="T978" s="312"/>
      <c r="U978" s="312"/>
      <c r="V978" s="312"/>
      <c r="W978" s="312"/>
      <c r="X978" s="312"/>
      <c r="Y978" s="312"/>
      <c r="Z978" s="312"/>
      <c r="AA978" s="312"/>
      <c r="AB978" s="312"/>
      <c r="AC978" s="312"/>
      <c r="AD978" s="312"/>
      <c r="AE978" s="312"/>
      <c r="AF978" s="65">
        <v>0</v>
      </c>
      <c r="AG978" s="312"/>
      <c r="AH978" s="312"/>
      <c r="AI978" s="312"/>
      <c r="AJ978" s="312"/>
      <c r="AK978" s="312"/>
      <c r="AL978" s="312"/>
      <c r="AM978" s="312"/>
      <c r="AN978" s="312"/>
      <c r="AO978" s="312"/>
      <c r="AP978" s="312"/>
      <c r="AQ978" s="312"/>
      <c r="AR978" s="312"/>
      <c r="AS978" s="312"/>
      <c r="AT978" s="312"/>
    </row>
    <row r="979" spans="1:46" ht="45" customHeight="1" x14ac:dyDescent="0.25">
      <c r="A979" s="308" t="s">
        <v>1093</v>
      </c>
      <c r="B979" s="308"/>
      <c r="C979" s="308"/>
      <c r="D979" s="308"/>
      <c r="E979" s="308"/>
      <c r="F979" s="308"/>
      <c r="G979" s="308"/>
      <c r="H979" s="308"/>
      <c r="I979" s="308"/>
      <c r="J979" s="308"/>
      <c r="K979" s="308"/>
      <c r="L979" s="308"/>
      <c r="M979" s="308"/>
      <c r="N979" s="308"/>
      <c r="O979" s="308"/>
      <c r="P979" s="308"/>
      <c r="Q979" s="65">
        <v>0</v>
      </c>
      <c r="R979" s="312"/>
      <c r="S979" s="312"/>
      <c r="T979" s="312"/>
      <c r="U979" s="312"/>
      <c r="V979" s="312"/>
      <c r="W979" s="312"/>
      <c r="X979" s="312"/>
      <c r="Y979" s="312"/>
      <c r="Z979" s="312"/>
      <c r="AA979" s="312"/>
      <c r="AB979" s="312"/>
      <c r="AC979" s="312"/>
      <c r="AD979" s="312"/>
      <c r="AE979" s="312"/>
      <c r="AF979" s="65">
        <v>0</v>
      </c>
      <c r="AG979" s="312"/>
      <c r="AH979" s="312"/>
      <c r="AI979" s="312"/>
      <c r="AJ979" s="312"/>
      <c r="AK979" s="312"/>
      <c r="AL979" s="312"/>
      <c r="AM979" s="312"/>
      <c r="AN979" s="312"/>
      <c r="AO979" s="312"/>
      <c r="AP979" s="312"/>
      <c r="AQ979" s="312"/>
      <c r="AR979" s="312"/>
      <c r="AS979" s="312"/>
      <c r="AT979" s="312"/>
    </row>
    <row r="980" spans="1:46" ht="45" customHeight="1" x14ac:dyDescent="0.25">
      <c r="A980" s="308" t="s">
        <v>1094</v>
      </c>
      <c r="B980" s="308"/>
      <c r="C980" s="308"/>
      <c r="D980" s="308"/>
      <c r="E980" s="308"/>
      <c r="F980" s="308"/>
      <c r="G980" s="308"/>
      <c r="H980" s="308"/>
      <c r="I980" s="308"/>
      <c r="J980" s="308"/>
      <c r="K980" s="308"/>
      <c r="L980" s="308"/>
      <c r="M980" s="308"/>
      <c r="N980" s="308"/>
      <c r="O980" s="308"/>
      <c r="P980" s="308"/>
      <c r="Q980" s="65">
        <v>0</v>
      </c>
      <c r="R980" s="309"/>
      <c r="S980" s="309"/>
      <c r="T980" s="309"/>
      <c r="U980" s="309"/>
      <c r="V980" s="309"/>
      <c r="W980" s="309"/>
      <c r="X980" s="309"/>
      <c r="Y980" s="309"/>
      <c r="Z980" s="309"/>
      <c r="AA980" s="309"/>
      <c r="AB980" s="309"/>
      <c r="AC980" s="309"/>
      <c r="AD980" s="309"/>
      <c r="AE980" s="309"/>
      <c r="AF980" s="65">
        <v>0</v>
      </c>
      <c r="AG980" s="309"/>
      <c r="AH980" s="309"/>
      <c r="AI980" s="309"/>
      <c r="AJ980" s="309"/>
      <c r="AK980" s="309"/>
      <c r="AL980" s="309"/>
      <c r="AM980" s="309"/>
      <c r="AN980" s="309"/>
      <c r="AO980" s="309"/>
      <c r="AP980" s="309"/>
      <c r="AQ980" s="309"/>
      <c r="AR980" s="309"/>
      <c r="AS980" s="309"/>
      <c r="AT980" s="309"/>
    </row>
    <row r="981" spans="1:46" ht="45" customHeight="1" x14ac:dyDescent="0.25">
      <c r="A981" s="308" t="s">
        <v>1095</v>
      </c>
      <c r="B981" s="308"/>
      <c r="C981" s="308"/>
      <c r="D981" s="308"/>
      <c r="E981" s="308"/>
      <c r="F981" s="308"/>
      <c r="G981" s="308"/>
      <c r="H981" s="308"/>
      <c r="I981" s="308"/>
      <c r="J981" s="308"/>
      <c r="K981" s="308"/>
      <c r="L981" s="308"/>
      <c r="M981" s="308"/>
      <c r="N981" s="308"/>
      <c r="O981" s="308"/>
      <c r="P981" s="308"/>
      <c r="Q981" s="65">
        <v>0</v>
      </c>
      <c r="R981" s="309"/>
      <c r="S981" s="309"/>
      <c r="T981" s="309"/>
      <c r="U981" s="309"/>
      <c r="V981" s="309"/>
      <c r="W981" s="309"/>
      <c r="X981" s="309"/>
      <c r="Y981" s="309"/>
      <c r="Z981" s="309"/>
      <c r="AA981" s="309"/>
      <c r="AB981" s="309"/>
      <c r="AC981" s="309"/>
      <c r="AD981" s="309"/>
      <c r="AE981" s="309"/>
      <c r="AF981" s="65">
        <v>0</v>
      </c>
      <c r="AG981" s="309"/>
      <c r="AH981" s="309"/>
      <c r="AI981" s="309"/>
      <c r="AJ981" s="309"/>
      <c r="AK981" s="309"/>
      <c r="AL981" s="309"/>
      <c r="AM981" s="309"/>
      <c r="AN981" s="309"/>
      <c r="AO981" s="309"/>
      <c r="AP981" s="309"/>
      <c r="AQ981" s="309"/>
      <c r="AR981" s="309"/>
      <c r="AS981" s="309"/>
      <c r="AT981" s="309"/>
    </row>
    <row r="982" spans="1:46" ht="45" customHeight="1" x14ac:dyDescent="0.25">
      <c r="A982" s="308" t="s">
        <v>1096</v>
      </c>
      <c r="B982" s="308"/>
      <c r="C982" s="308"/>
      <c r="D982" s="308"/>
      <c r="E982" s="308"/>
      <c r="F982" s="308"/>
      <c r="G982" s="308"/>
      <c r="H982" s="308"/>
      <c r="I982" s="308"/>
      <c r="J982" s="308"/>
      <c r="K982" s="308"/>
      <c r="L982" s="308"/>
      <c r="M982" s="308"/>
      <c r="N982" s="308"/>
      <c r="O982" s="308"/>
      <c r="P982" s="308"/>
      <c r="Q982" s="65">
        <v>0</v>
      </c>
      <c r="R982" s="309"/>
      <c r="S982" s="309"/>
      <c r="T982" s="309"/>
      <c r="U982" s="309"/>
      <c r="V982" s="309"/>
      <c r="W982" s="309"/>
      <c r="X982" s="309"/>
      <c r="Y982" s="309"/>
      <c r="Z982" s="309"/>
      <c r="AA982" s="309"/>
      <c r="AB982" s="309"/>
      <c r="AC982" s="309"/>
      <c r="AD982" s="309"/>
      <c r="AE982" s="309"/>
      <c r="AF982" s="65">
        <v>0</v>
      </c>
      <c r="AG982" s="309"/>
      <c r="AH982" s="309"/>
      <c r="AI982" s="309"/>
      <c r="AJ982" s="309"/>
      <c r="AK982" s="309"/>
      <c r="AL982" s="309"/>
      <c r="AM982" s="309"/>
      <c r="AN982" s="309"/>
      <c r="AO982" s="309"/>
      <c r="AP982" s="309"/>
      <c r="AQ982" s="309"/>
      <c r="AR982" s="309"/>
      <c r="AS982" s="309"/>
      <c r="AT982" s="309"/>
    </row>
    <row r="983" spans="1:46" ht="45" customHeight="1" x14ac:dyDescent="0.25">
      <c r="A983" s="308" t="s">
        <v>1097</v>
      </c>
      <c r="B983" s="308"/>
      <c r="C983" s="308"/>
      <c r="D983" s="308"/>
      <c r="E983" s="308"/>
      <c r="F983" s="308"/>
      <c r="G983" s="308"/>
      <c r="H983" s="308"/>
      <c r="I983" s="308"/>
      <c r="J983" s="308"/>
      <c r="K983" s="308"/>
      <c r="L983" s="308"/>
      <c r="M983" s="308"/>
      <c r="N983" s="308"/>
      <c r="O983" s="308"/>
      <c r="P983" s="308"/>
      <c r="Q983" s="65">
        <v>0</v>
      </c>
      <c r="R983" s="312"/>
      <c r="S983" s="312"/>
      <c r="T983" s="312"/>
      <c r="U983" s="312"/>
      <c r="V983" s="312"/>
      <c r="W983" s="312"/>
      <c r="X983" s="312"/>
      <c r="Y983" s="312"/>
      <c r="Z983" s="312"/>
      <c r="AA983" s="312"/>
      <c r="AB983" s="312"/>
      <c r="AC983" s="312"/>
      <c r="AD983" s="312"/>
      <c r="AE983" s="312"/>
      <c r="AF983" s="65">
        <v>0</v>
      </c>
      <c r="AG983" s="312"/>
      <c r="AH983" s="312"/>
      <c r="AI983" s="312"/>
      <c r="AJ983" s="312"/>
      <c r="AK983" s="312"/>
      <c r="AL983" s="312"/>
      <c r="AM983" s="312"/>
      <c r="AN983" s="312"/>
      <c r="AO983" s="312"/>
      <c r="AP983" s="312"/>
      <c r="AQ983" s="312"/>
      <c r="AR983" s="312"/>
      <c r="AS983" s="312"/>
      <c r="AT983" s="312"/>
    </row>
    <row r="984" spans="1:46" ht="45" customHeight="1" x14ac:dyDescent="0.25">
      <c r="A984" s="308" t="s">
        <v>1098</v>
      </c>
      <c r="B984" s="308"/>
      <c r="C984" s="308"/>
      <c r="D984" s="308"/>
      <c r="E984" s="308"/>
      <c r="F984" s="308"/>
      <c r="G984" s="308"/>
      <c r="H984" s="308"/>
      <c r="I984" s="308"/>
      <c r="J984" s="308"/>
      <c r="K984" s="308"/>
      <c r="L984" s="308"/>
      <c r="M984" s="308"/>
      <c r="N984" s="308"/>
      <c r="O984" s="308"/>
      <c r="P984" s="308"/>
      <c r="Q984" s="65">
        <v>0</v>
      </c>
      <c r="R984" s="312"/>
      <c r="S984" s="312"/>
      <c r="T984" s="312"/>
      <c r="U984" s="312"/>
      <c r="V984" s="312"/>
      <c r="W984" s="312"/>
      <c r="X984" s="312"/>
      <c r="Y984" s="312"/>
      <c r="Z984" s="312"/>
      <c r="AA984" s="312"/>
      <c r="AB984" s="312"/>
      <c r="AC984" s="312"/>
      <c r="AD984" s="312"/>
      <c r="AE984" s="312"/>
      <c r="AF984" s="65">
        <v>0</v>
      </c>
      <c r="AG984" s="312"/>
      <c r="AH984" s="312"/>
      <c r="AI984" s="312"/>
      <c r="AJ984" s="312"/>
      <c r="AK984" s="312"/>
      <c r="AL984" s="312"/>
      <c r="AM984" s="312"/>
      <c r="AN984" s="312"/>
      <c r="AO984" s="312"/>
      <c r="AP984" s="312"/>
      <c r="AQ984" s="312"/>
      <c r="AR984" s="312"/>
      <c r="AS984" s="312"/>
      <c r="AT984" s="312"/>
    </row>
    <row r="985" spans="1:46" ht="45" customHeight="1" x14ac:dyDescent="0.25">
      <c r="A985" s="308" t="s">
        <v>1099</v>
      </c>
      <c r="B985" s="308"/>
      <c r="C985" s="308"/>
      <c r="D985" s="308"/>
      <c r="E985" s="308"/>
      <c r="F985" s="308"/>
      <c r="G985" s="308"/>
      <c r="H985" s="308"/>
      <c r="I985" s="308"/>
      <c r="J985" s="308"/>
      <c r="K985" s="308"/>
      <c r="L985" s="308"/>
      <c r="M985" s="308"/>
      <c r="N985" s="308"/>
      <c r="O985" s="308"/>
      <c r="P985" s="308"/>
      <c r="Q985" s="65">
        <v>0</v>
      </c>
      <c r="R985" s="312"/>
      <c r="S985" s="312"/>
      <c r="T985" s="312"/>
      <c r="U985" s="312"/>
      <c r="V985" s="312"/>
      <c r="W985" s="312"/>
      <c r="X985" s="312"/>
      <c r="Y985" s="312"/>
      <c r="Z985" s="312"/>
      <c r="AA985" s="312"/>
      <c r="AB985" s="312"/>
      <c r="AC985" s="312"/>
      <c r="AD985" s="312"/>
      <c r="AE985" s="312"/>
      <c r="AF985" s="65">
        <v>0</v>
      </c>
      <c r="AG985" s="312"/>
      <c r="AH985" s="312"/>
      <c r="AI985" s="312"/>
      <c r="AJ985" s="312"/>
      <c r="AK985" s="312"/>
      <c r="AL985" s="312"/>
      <c r="AM985" s="312"/>
      <c r="AN985" s="312"/>
      <c r="AO985" s="312"/>
      <c r="AP985" s="312"/>
      <c r="AQ985" s="312"/>
      <c r="AR985" s="312"/>
      <c r="AS985" s="312"/>
      <c r="AT985" s="312"/>
    </row>
    <row r="986" spans="1:46" ht="45" customHeight="1" x14ac:dyDescent="0.25">
      <c r="A986" s="308" t="s">
        <v>1100</v>
      </c>
      <c r="B986" s="308"/>
      <c r="C986" s="308"/>
      <c r="D986" s="308"/>
      <c r="E986" s="308"/>
      <c r="F986" s="308"/>
      <c r="G986" s="308"/>
      <c r="H986" s="308"/>
      <c r="I986" s="308"/>
      <c r="J986" s="308"/>
      <c r="K986" s="308"/>
      <c r="L986" s="308"/>
      <c r="M986" s="308"/>
      <c r="N986" s="308"/>
      <c r="O986" s="308"/>
      <c r="P986" s="308"/>
      <c r="Q986" s="65">
        <v>0</v>
      </c>
      <c r="R986" s="312"/>
      <c r="S986" s="312"/>
      <c r="T986" s="312"/>
      <c r="U986" s="312"/>
      <c r="V986" s="312"/>
      <c r="W986" s="312"/>
      <c r="X986" s="312"/>
      <c r="Y986" s="312"/>
      <c r="Z986" s="312"/>
      <c r="AA986" s="312"/>
      <c r="AB986" s="312"/>
      <c r="AC986" s="312"/>
      <c r="AD986" s="312"/>
      <c r="AE986" s="312"/>
      <c r="AF986" s="65">
        <v>0</v>
      </c>
      <c r="AG986" s="312"/>
      <c r="AH986" s="312"/>
      <c r="AI986" s="312"/>
      <c r="AJ986" s="312"/>
      <c r="AK986" s="312"/>
      <c r="AL986" s="312"/>
      <c r="AM986" s="312"/>
      <c r="AN986" s="312"/>
      <c r="AO986" s="312"/>
      <c r="AP986" s="312"/>
      <c r="AQ986" s="312"/>
      <c r="AR986" s="312"/>
      <c r="AS986" s="312"/>
      <c r="AT986" s="312"/>
    </row>
    <row r="987" spans="1:46" ht="45" customHeight="1" x14ac:dyDescent="0.25">
      <c r="A987" s="308" t="s">
        <v>1101</v>
      </c>
      <c r="B987" s="308"/>
      <c r="C987" s="308"/>
      <c r="D987" s="308"/>
      <c r="E987" s="308"/>
      <c r="F987" s="308"/>
      <c r="G987" s="308"/>
      <c r="H987" s="308"/>
      <c r="I987" s="308"/>
      <c r="J987" s="308"/>
      <c r="K987" s="308"/>
      <c r="L987" s="308"/>
      <c r="M987" s="308"/>
      <c r="N987" s="308"/>
      <c r="O987" s="308"/>
      <c r="P987" s="308"/>
      <c r="Q987" s="65">
        <v>0</v>
      </c>
      <c r="R987" s="309"/>
      <c r="S987" s="309"/>
      <c r="T987" s="309"/>
      <c r="U987" s="309"/>
      <c r="V987" s="309"/>
      <c r="W987" s="309"/>
      <c r="X987" s="309"/>
      <c r="Y987" s="309"/>
      <c r="Z987" s="309"/>
      <c r="AA987" s="309"/>
      <c r="AB987" s="309"/>
      <c r="AC987" s="309"/>
      <c r="AD987" s="309"/>
      <c r="AE987" s="309"/>
      <c r="AF987" s="65">
        <v>0</v>
      </c>
      <c r="AG987" s="309"/>
      <c r="AH987" s="309"/>
      <c r="AI987" s="309"/>
      <c r="AJ987" s="309"/>
      <c r="AK987" s="309"/>
      <c r="AL987" s="309"/>
      <c r="AM987" s="309"/>
      <c r="AN987" s="309"/>
      <c r="AO987" s="309"/>
      <c r="AP987" s="309"/>
      <c r="AQ987" s="309"/>
      <c r="AR987" s="309"/>
      <c r="AS987" s="309"/>
      <c r="AT987" s="309"/>
    </row>
    <row r="988" spans="1:46" ht="45" customHeight="1" x14ac:dyDescent="0.25">
      <c r="A988" s="308" t="s">
        <v>1102</v>
      </c>
      <c r="B988" s="308"/>
      <c r="C988" s="308"/>
      <c r="D988" s="308"/>
      <c r="E988" s="308"/>
      <c r="F988" s="308"/>
      <c r="G988" s="308"/>
      <c r="H988" s="308"/>
      <c r="I988" s="308"/>
      <c r="J988" s="308"/>
      <c r="K988" s="308"/>
      <c r="L988" s="308"/>
      <c r="M988" s="308"/>
      <c r="N988" s="308"/>
      <c r="O988" s="308"/>
      <c r="P988" s="308"/>
      <c r="Q988" s="65">
        <v>0</v>
      </c>
      <c r="R988" s="309"/>
      <c r="S988" s="309"/>
      <c r="T988" s="309"/>
      <c r="U988" s="309"/>
      <c r="V988" s="309"/>
      <c r="W988" s="309"/>
      <c r="X988" s="309"/>
      <c r="Y988" s="309"/>
      <c r="Z988" s="309"/>
      <c r="AA988" s="309"/>
      <c r="AB988" s="309"/>
      <c r="AC988" s="309"/>
      <c r="AD988" s="309"/>
      <c r="AE988" s="309"/>
      <c r="AF988" s="65">
        <v>0</v>
      </c>
      <c r="AG988" s="309"/>
      <c r="AH988" s="309"/>
      <c r="AI988" s="309"/>
      <c r="AJ988" s="309"/>
      <c r="AK988" s="309"/>
      <c r="AL988" s="309"/>
      <c r="AM988" s="309"/>
      <c r="AN988" s="309"/>
      <c r="AO988" s="309"/>
      <c r="AP988" s="309"/>
      <c r="AQ988" s="309"/>
      <c r="AR988" s="309"/>
      <c r="AS988" s="309"/>
      <c r="AT988" s="309"/>
    </row>
    <row r="989" spans="1:46" ht="45" customHeight="1" x14ac:dyDescent="0.25">
      <c r="A989" s="308" t="s">
        <v>1103</v>
      </c>
      <c r="B989" s="308"/>
      <c r="C989" s="308"/>
      <c r="D989" s="308"/>
      <c r="E989" s="308"/>
      <c r="F989" s="308"/>
      <c r="G989" s="308"/>
      <c r="H989" s="308"/>
      <c r="I989" s="308"/>
      <c r="J989" s="308"/>
      <c r="K989" s="308"/>
      <c r="L989" s="308"/>
      <c r="M989" s="308"/>
      <c r="N989" s="308"/>
      <c r="O989" s="308"/>
      <c r="P989" s="308"/>
      <c r="Q989" s="65">
        <v>0</v>
      </c>
      <c r="R989" s="312"/>
      <c r="S989" s="312"/>
      <c r="T989" s="312"/>
      <c r="U989" s="312"/>
      <c r="V989" s="312"/>
      <c r="W989" s="312"/>
      <c r="X989" s="312"/>
      <c r="Y989" s="312"/>
      <c r="Z989" s="312"/>
      <c r="AA989" s="312"/>
      <c r="AB989" s="312"/>
      <c r="AC989" s="312"/>
      <c r="AD989" s="312"/>
      <c r="AE989" s="312"/>
      <c r="AF989" s="65">
        <v>0</v>
      </c>
      <c r="AG989" s="312"/>
      <c r="AH989" s="312"/>
      <c r="AI989" s="312"/>
      <c r="AJ989" s="312"/>
      <c r="AK989" s="312"/>
      <c r="AL989" s="312"/>
      <c r="AM989" s="312"/>
      <c r="AN989" s="312"/>
      <c r="AO989" s="312"/>
      <c r="AP989" s="312"/>
      <c r="AQ989" s="312"/>
      <c r="AR989" s="312"/>
      <c r="AS989" s="312"/>
      <c r="AT989" s="312"/>
    </row>
    <row r="990" spans="1:46" ht="45" customHeight="1" x14ac:dyDescent="0.25">
      <c r="A990" s="308" t="s">
        <v>1104</v>
      </c>
      <c r="B990" s="308"/>
      <c r="C990" s="308"/>
      <c r="D990" s="308"/>
      <c r="E990" s="308"/>
      <c r="F990" s="308"/>
      <c r="G990" s="308"/>
      <c r="H990" s="308"/>
      <c r="I990" s="308"/>
      <c r="J990" s="308"/>
      <c r="K990" s="308"/>
      <c r="L990" s="308"/>
      <c r="M990" s="308"/>
      <c r="N990" s="308"/>
      <c r="O990" s="308"/>
      <c r="P990" s="308"/>
      <c r="Q990" s="65">
        <v>0</v>
      </c>
      <c r="R990" s="312"/>
      <c r="S990" s="312"/>
      <c r="T990" s="312"/>
      <c r="U990" s="312"/>
      <c r="V990" s="312"/>
      <c r="W990" s="312"/>
      <c r="X990" s="312"/>
      <c r="Y990" s="312"/>
      <c r="Z990" s="312"/>
      <c r="AA990" s="312"/>
      <c r="AB990" s="312"/>
      <c r="AC990" s="312"/>
      <c r="AD990" s="312"/>
      <c r="AE990" s="312"/>
      <c r="AF990" s="65">
        <v>0</v>
      </c>
      <c r="AG990" s="312"/>
      <c r="AH990" s="312"/>
      <c r="AI990" s="312"/>
      <c r="AJ990" s="312"/>
      <c r="AK990" s="312"/>
      <c r="AL990" s="312"/>
      <c r="AM990" s="312"/>
      <c r="AN990" s="312"/>
      <c r="AO990" s="312"/>
      <c r="AP990" s="312"/>
      <c r="AQ990" s="312"/>
      <c r="AR990" s="312"/>
      <c r="AS990" s="312"/>
      <c r="AT990" s="312"/>
    </row>
    <row r="991" spans="1:46" ht="45" customHeight="1" x14ac:dyDescent="0.25">
      <c r="A991" s="308" t="s">
        <v>1105</v>
      </c>
      <c r="B991" s="308"/>
      <c r="C991" s="308"/>
      <c r="D991" s="308"/>
      <c r="E991" s="308"/>
      <c r="F991" s="308"/>
      <c r="G991" s="308"/>
      <c r="H991" s="308"/>
      <c r="I991" s="308"/>
      <c r="J991" s="308"/>
      <c r="K991" s="308"/>
      <c r="L991" s="308"/>
      <c r="M991" s="308"/>
      <c r="N991" s="308"/>
      <c r="O991" s="308"/>
      <c r="P991" s="308"/>
      <c r="Q991" s="65">
        <v>0</v>
      </c>
      <c r="R991" s="312"/>
      <c r="S991" s="312"/>
      <c r="T991" s="312"/>
      <c r="U991" s="312"/>
      <c r="V991" s="312"/>
      <c r="W991" s="312"/>
      <c r="X991" s="312"/>
      <c r="Y991" s="312"/>
      <c r="Z991" s="312"/>
      <c r="AA991" s="312"/>
      <c r="AB991" s="312"/>
      <c r="AC991" s="312"/>
      <c r="AD991" s="312"/>
      <c r="AE991" s="312"/>
      <c r="AF991" s="65">
        <v>0</v>
      </c>
      <c r="AG991" s="312"/>
      <c r="AH991" s="312"/>
      <c r="AI991" s="312"/>
      <c r="AJ991" s="312"/>
      <c r="AK991" s="312"/>
      <c r="AL991" s="312"/>
      <c r="AM991" s="312"/>
      <c r="AN991" s="312"/>
      <c r="AO991" s="312"/>
      <c r="AP991" s="312"/>
      <c r="AQ991" s="312"/>
      <c r="AR991" s="312"/>
      <c r="AS991" s="312"/>
      <c r="AT991" s="312"/>
    </row>
    <row r="992" spans="1:46" ht="45" customHeight="1" x14ac:dyDescent="0.25">
      <c r="A992" s="308" t="s">
        <v>1106</v>
      </c>
      <c r="B992" s="308"/>
      <c r="C992" s="308"/>
      <c r="D992" s="308"/>
      <c r="E992" s="308"/>
      <c r="F992" s="308"/>
      <c r="G992" s="308"/>
      <c r="H992" s="308"/>
      <c r="I992" s="308"/>
      <c r="J992" s="308"/>
      <c r="K992" s="308"/>
      <c r="L992" s="308"/>
      <c r="M992" s="308"/>
      <c r="N992" s="308"/>
      <c r="O992" s="308"/>
      <c r="P992" s="308"/>
      <c r="Q992" s="65">
        <v>0</v>
      </c>
      <c r="R992" s="309"/>
      <c r="S992" s="309"/>
      <c r="T992" s="309"/>
      <c r="U992" s="309"/>
      <c r="V992" s="309"/>
      <c r="W992" s="309"/>
      <c r="X992" s="309"/>
      <c r="Y992" s="309"/>
      <c r="Z992" s="309"/>
      <c r="AA992" s="309"/>
      <c r="AB992" s="309"/>
      <c r="AC992" s="309"/>
      <c r="AD992" s="309"/>
      <c r="AE992" s="309"/>
      <c r="AF992" s="65">
        <v>0</v>
      </c>
      <c r="AG992" s="309"/>
      <c r="AH992" s="309"/>
      <c r="AI992" s="309"/>
      <c r="AJ992" s="309"/>
      <c r="AK992" s="309"/>
      <c r="AL992" s="309"/>
      <c r="AM992" s="309"/>
      <c r="AN992" s="309"/>
      <c r="AO992" s="309"/>
      <c r="AP992" s="309"/>
      <c r="AQ992" s="309"/>
      <c r="AR992" s="309"/>
      <c r="AS992" s="309"/>
      <c r="AT992" s="309"/>
    </row>
    <row r="993" spans="1:46" ht="87" customHeight="1" x14ac:dyDescent="0.25">
      <c r="A993" s="308" t="s">
        <v>1107</v>
      </c>
      <c r="B993" s="308"/>
      <c r="C993" s="308"/>
      <c r="D993" s="308"/>
      <c r="E993" s="308"/>
      <c r="F993" s="308"/>
      <c r="G993" s="308"/>
      <c r="H993" s="308"/>
      <c r="I993" s="308"/>
      <c r="J993" s="308"/>
      <c r="K993" s="308"/>
      <c r="L993" s="308"/>
      <c r="M993" s="308"/>
      <c r="N993" s="308"/>
      <c r="O993" s="308"/>
      <c r="P993" s="308"/>
      <c r="Q993" s="65">
        <v>0</v>
      </c>
      <c r="R993" s="312"/>
      <c r="S993" s="312"/>
      <c r="T993" s="312"/>
      <c r="U993" s="312"/>
      <c r="V993" s="312"/>
      <c r="W993" s="312"/>
      <c r="X993" s="312"/>
      <c r="Y993" s="312"/>
      <c r="Z993" s="312"/>
      <c r="AA993" s="312"/>
      <c r="AB993" s="312"/>
      <c r="AC993" s="312"/>
      <c r="AD993" s="312"/>
      <c r="AE993" s="312"/>
      <c r="AF993" s="65">
        <v>0</v>
      </c>
      <c r="AG993" s="312"/>
      <c r="AH993" s="312"/>
      <c r="AI993" s="312"/>
      <c r="AJ993" s="312"/>
      <c r="AK993" s="312"/>
      <c r="AL993" s="312"/>
      <c r="AM993" s="312"/>
      <c r="AN993" s="312"/>
      <c r="AO993" s="312"/>
      <c r="AP993" s="312"/>
      <c r="AQ993" s="312"/>
      <c r="AR993" s="312"/>
      <c r="AS993" s="312"/>
      <c r="AT993" s="312"/>
    </row>
    <row r="994" spans="1:46" ht="45" customHeight="1" x14ac:dyDescent="0.25">
      <c r="A994" s="308" t="s">
        <v>1108</v>
      </c>
      <c r="B994" s="308"/>
      <c r="C994" s="308"/>
      <c r="D994" s="308"/>
      <c r="E994" s="308"/>
      <c r="F994" s="308"/>
      <c r="G994" s="308"/>
      <c r="H994" s="308"/>
      <c r="I994" s="308"/>
      <c r="J994" s="308"/>
      <c r="K994" s="308"/>
      <c r="L994" s="308"/>
      <c r="M994" s="308"/>
      <c r="N994" s="308"/>
      <c r="O994" s="308"/>
      <c r="P994" s="308"/>
      <c r="Q994" s="65">
        <v>0</v>
      </c>
      <c r="R994" s="312"/>
      <c r="S994" s="312"/>
      <c r="T994" s="312"/>
      <c r="U994" s="312"/>
      <c r="V994" s="312"/>
      <c r="W994" s="312"/>
      <c r="X994" s="312"/>
      <c r="Y994" s="312"/>
      <c r="Z994" s="312"/>
      <c r="AA994" s="312"/>
      <c r="AB994" s="312"/>
      <c r="AC994" s="312"/>
      <c r="AD994" s="312"/>
      <c r="AE994" s="312"/>
      <c r="AF994" s="65">
        <v>0</v>
      </c>
      <c r="AG994" s="312"/>
      <c r="AH994" s="312"/>
      <c r="AI994" s="312"/>
      <c r="AJ994" s="312"/>
      <c r="AK994" s="312"/>
      <c r="AL994" s="312"/>
      <c r="AM994" s="312"/>
      <c r="AN994" s="312"/>
      <c r="AO994" s="312"/>
      <c r="AP994" s="312"/>
      <c r="AQ994" s="312"/>
      <c r="AR994" s="312"/>
      <c r="AS994" s="312"/>
      <c r="AT994" s="312"/>
    </row>
    <row r="995" spans="1:46" ht="63.65" customHeight="1" x14ac:dyDescent="0.25">
      <c r="A995" s="308" t="s">
        <v>1109</v>
      </c>
      <c r="B995" s="308"/>
      <c r="C995" s="308"/>
      <c r="D995" s="308"/>
      <c r="E995" s="308"/>
      <c r="F995" s="308"/>
      <c r="G995" s="308"/>
      <c r="H995" s="308"/>
      <c r="I995" s="308"/>
      <c r="J995" s="308"/>
      <c r="K995" s="308"/>
      <c r="L995" s="308"/>
      <c r="M995" s="308"/>
      <c r="N995" s="308"/>
      <c r="O995" s="308"/>
      <c r="P995" s="308"/>
      <c r="Q995" s="65">
        <v>0</v>
      </c>
      <c r="R995" s="312"/>
      <c r="S995" s="312"/>
      <c r="T995" s="312"/>
      <c r="U995" s="312"/>
      <c r="V995" s="312"/>
      <c r="W995" s="312"/>
      <c r="X995" s="312"/>
      <c r="Y995" s="312"/>
      <c r="Z995" s="312"/>
      <c r="AA995" s="312"/>
      <c r="AB995" s="312"/>
      <c r="AC995" s="312"/>
      <c r="AD995" s="312"/>
      <c r="AE995" s="312"/>
      <c r="AF995" s="65">
        <v>0</v>
      </c>
      <c r="AG995" s="312"/>
      <c r="AH995" s="312"/>
      <c r="AI995" s="312"/>
      <c r="AJ995" s="312"/>
      <c r="AK995" s="312"/>
      <c r="AL995" s="312"/>
      <c r="AM995" s="312"/>
      <c r="AN995" s="312"/>
      <c r="AO995" s="312"/>
      <c r="AP995" s="312"/>
      <c r="AQ995" s="312"/>
      <c r="AR995" s="312"/>
      <c r="AS995" s="312"/>
      <c r="AT995" s="312"/>
    </row>
    <row r="996" spans="1:46" ht="45" customHeight="1" x14ac:dyDescent="0.25">
      <c r="A996" s="308" t="s">
        <v>1110</v>
      </c>
      <c r="B996" s="308"/>
      <c r="C996" s="308"/>
      <c r="D996" s="308"/>
      <c r="E996" s="308"/>
      <c r="F996" s="308"/>
      <c r="G996" s="308"/>
      <c r="H996" s="308"/>
      <c r="I996" s="308"/>
      <c r="J996" s="308"/>
      <c r="K996" s="308"/>
      <c r="L996" s="308"/>
      <c r="M996" s="308"/>
      <c r="N996" s="308"/>
      <c r="O996" s="308"/>
      <c r="P996" s="308"/>
      <c r="Q996" s="65">
        <v>0</v>
      </c>
      <c r="R996" s="312"/>
      <c r="S996" s="312"/>
      <c r="T996" s="312"/>
      <c r="U996" s="312"/>
      <c r="V996" s="312"/>
      <c r="W996" s="312"/>
      <c r="X996" s="312"/>
      <c r="Y996" s="312"/>
      <c r="Z996" s="312"/>
      <c r="AA996" s="312"/>
      <c r="AB996" s="312"/>
      <c r="AC996" s="312"/>
      <c r="AD996" s="312"/>
      <c r="AE996" s="312"/>
      <c r="AF996" s="65">
        <v>0</v>
      </c>
      <c r="AG996" s="312"/>
      <c r="AH996" s="312"/>
      <c r="AI996" s="312"/>
      <c r="AJ996" s="312"/>
      <c r="AK996" s="312"/>
      <c r="AL996" s="312"/>
      <c r="AM996" s="312"/>
      <c r="AN996" s="312"/>
      <c r="AO996" s="312"/>
      <c r="AP996" s="312"/>
      <c r="AQ996" s="312"/>
      <c r="AR996" s="312"/>
      <c r="AS996" s="312"/>
      <c r="AT996" s="312"/>
    </row>
    <row r="997" spans="1:46" ht="45" customHeight="1" x14ac:dyDescent="0.25">
      <c r="A997" s="308" t="s">
        <v>1111</v>
      </c>
      <c r="B997" s="308"/>
      <c r="C997" s="308"/>
      <c r="D997" s="308"/>
      <c r="E997" s="308"/>
      <c r="F997" s="308"/>
      <c r="G997" s="308"/>
      <c r="H997" s="308"/>
      <c r="I997" s="308"/>
      <c r="J997" s="308"/>
      <c r="K997" s="308"/>
      <c r="L997" s="308"/>
      <c r="M997" s="308"/>
      <c r="N997" s="308"/>
      <c r="O997" s="308"/>
      <c r="P997" s="308"/>
      <c r="Q997" s="65">
        <v>0</v>
      </c>
      <c r="R997" s="309"/>
      <c r="S997" s="309"/>
      <c r="T997" s="309"/>
      <c r="U997" s="309"/>
      <c r="V997" s="309"/>
      <c r="W997" s="309"/>
      <c r="X997" s="309"/>
      <c r="Y997" s="309"/>
      <c r="Z997" s="309"/>
      <c r="AA997" s="309"/>
      <c r="AB997" s="309"/>
      <c r="AC997" s="309"/>
      <c r="AD997" s="309"/>
      <c r="AE997" s="309"/>
      <c r="AF997" s="65">
        <v>0</v>
      </c>
      <c r="AG997" s="309"/>
      <c r="AH997" s="309"/>
      <c r="AI997" s="309"/>
      <c r="AJ997" s="309"/>
      <c r="AK997" s="309"/>
      <c r="AL997" s="309"/>
      <c r="AM997" s="309"/>
      <c r="AN997" s="309"/>
      <c r="AO997" s="309"/>
      <c r="AP997" s="309"/>
      <c r="AQ997" s="309"/>
      <c r="AR997" s="309"/>
      <c r="AS997" s="309"/>
      <c r="AT997" s="309"/>
    </row>
    <row r="998" spans="1:46" ht="162" customHeight="1" x14ac:dyDescent="0.25">
      <c r="A998" s="308" t="s">
        <v>1112</v>
      </c>
      <c r="B998" s="308"/>
      <c r="C998" s="308"/>
      <c r="D998" s="308"/>
      <c r="E998" s="308"/>
      <c r="F998" s="308"/>
      <c r="G998" s="308"/>
      <c r="H998" s="308"/>
      <c r="I998" s="308"/>
      <c r="J998" s="308"/>
      <c r="K998" s="308"/>
      <c r="L998" s="308"/>
      <c r="M998" s="308"/>
      <c r="N998" s="308"/>
      <c r="O998" s="308"/>
      <c r="P998" s="308"/>
      <c r="Q998" s="65">
        <v>0</v>
      </c>
      <c r="R998" s="309"/>
      <c r="S998" s="309"/>
      <c r="T998" s="309"/>
      <c r="U998" s="309"/>
      <c r="V998" s="309"/>
      <c r="W998" s="309"/>
      <c r="X998" s="309"/>
      <c r="Y998" s="309"/>
      <c r="Z998" s="309"/>
      <c r="AA998" s="309"/>
      <c r="AB998" s="309"/>
      <c r="AC998" s="309"/>
      <c r="AD998" s="309"/>
      <c r="AE998" s="309"/>
      <c r="AF998" s="65">
        <v>0</v>
      </c>
      <c r="AG998" s="309"/>
      <c r="AH998" s="309"/>
      <c r="AI998" s="309"/>
      <c r="AJ998" s="309"/>
      <c r="AK998" s="309"/>
      <c r="AL998" s="309"/>
      <c r="AM998" s="309"/>
      <c r="AN998" s="309"/>
      <c r="AO998" s="309"/>
      <c r="AP998" s="309"/>
      <c r="AQ998" s="309"/>
      <c r="AR998" s="309"/>
      <c r="AS998" s="309"/>
      <c r="AT998" s="309"/>
    </row>
    <row r="999" spans="1:46" ht="45" customHeight="1" thickTop="1" thickBot="1" x14ac:dyDescent="0.3">
      <c r="A999" s="57"/>
      <c r="B999" s="57"/>
      <c r="C999" s="57"/>
      <c r="D999" s="57"/>
      <c r="E999" s="57"/>
      <c r="F999" s="57"/>
      <c r="G999" s="57"/>
      <c r="H999" s="57"/>
      <c r="I999" s="57"/>
      <c r="J999" s="57"/>
      <c r="K999" s="57"/>
      <c r="L999" s="57"/>
      <c r="M999" s="57"/>
      <c r="N999" s="57"/>
      <c r="O999" s="57"/>
      <c r="P999" s="57"/>
      <c r="Q999" s="66"/>
      <c r="R999" s="57"/>
      <c r="S999" s="57"/>
      <c r="T999" s="57"/>
      <c r="U999" s="57"/>
      <c r="V999" s="57"/>
      <c r="W999" s="57"/>
      <c r="X999" s="57"/>
      <c r="Y999" s="57"/>
      <c r="Z999" s="57"/>
      <c r="AA999" s="57"/>
      <c r="AB999" s="57"/>
      <c r="AC999" s="57"/>
      <c r="AD999" s="57"/>
      <c r="AE999" s="57"/>
      <c r="AF999" s="66"/>
      <c r="AG999" s="57"/>
      <c r="AH999" s="57"/>
      <c r="AI999" s="57"/>
      <c r="AJ999" s="57"/>
      <c r="AK999" s="57"/>
      <c r="AL999" s="57"/>
      <c r="AM999" s="57"/>
      <c r="AN999" s="57"/>
      <c r="AO999" s="57"/>
      <c r="AP999" s="57"/>
      <c r="AQ999" s="57"/>
      <c r="AR999" s="57"/>
      <c r="AS999" s="57"/>
      <c r="AT999" s="57"/>
    </row>
    <row r="1000" spans="1:46" ht="45" customHeight="1" x14ac:dyDescent="0.25">
      <c r="A1000" s="313" t="s">
        <v>124</v>
      </c>
      <c r="B1000" s="313"/>
      <c r="C1000" s="313"/>
      <c r="D1000" s="313"/>
      <c r="E1000" s="313"/>
      <c r="F1000" s="313"/>
      <c r="G1000" s="313"/>
      <c r="H1000" s="313"/>
      <c r="I1000" s="313"/>
      <c r="J1000" s="313"/>
      <c r="K1000" s="313"/>
      <c r="L1000" s="313"/>
      <c r="M1000" s="313"/>
      <c r="N1000" s="313"/>
      <c r="O1000" s="313"/>
      <c r="P1000" s="313"/>
      <c r="Q1000" s="67" t="s">
        <v>65</v>
      </c>
      <c r="R1000" s="314" t="s">
        <v>66</v>
      </c>
      <c r="S1000" s="314"/>
      <c r="T1000" s="314"/>
      <c r="U1000" s="314"/>
      <c r="V1000" s="314"/>
      <c r="W1000" s="314"/>
      <c r="X1000" s="314"/>
      <c r="Y1000" s="314"/>
      <c r="Z1000" s="314"/>
      <c r="AA1000" s="314"/>
      <c r="AB1000" s="314"/>
      <c r="AC1000" s="314"/>
      <c r="AD1000" s="314"/>
      <c r="AE1000" s="314"/>
      <c r="AF1000" s="68" t="s">
        <v>65</v>
      </c>
      <c r="AG1000" s="315" t="s">
        <v>8</v>
      </c>
      <c r="AH1000" s="315"/>
      <c r="AI1000" s="315"/>
      <c r="AJ1000" s="315"/>
      <c r="AK1000" s="315"/>
      <c r="AL1000" s="315"/>
      <c r="AM1000" s="315"/>
      <c r="AN1000" s="315"/>
      <c r="AO1000" s="315"/>
      <c r="AP1000" s="315"/>
      <c r="AQ1000" s="315"/>
      <c r="AR1000" s="315"/>
      <c r="AS1000" s="315"/>
      <c r="AT1000" s="315"/>
    </row>
    <row r="1001" spans="1:46" ht="45" customHeight="1" x14ac:dyDescent="0.25">
      <c r="A1001" s="308" t="s">
        <v>1113</v>
      </c>
      <c r="B1001" s="308"/>
      <c r="C1001" s="308"/>
      <c r="D1001" s="308"/>
      <c r="E1001" s="308"/>
      <c r="F1001" s="308"/>
      <c r="G1001" s="308"/>
      <c r="H1001" s="308"/>
      <c r="I1001" s="308"/>
      <c r="J1001" s="308"/>
      <c r="K1001" s="308"/>
      <c r="L1001" s="308"/>
      <c r="M1001" s="308"/>
      <c r="N1001" s="308"/>
      <c r="O1001" s="308"/>
      <c r="P1001" s="308"/>
      <c r="Q1001" s="65">
        <v>0</v>
      </c>
      <c r="R1001" s="330" t="s">
        <v>404</v>
      </c>
      <c r="S1001" s="331"/>
      <c r="T1001" s="331"/>
      <c r="U1001" s="331"/>
      <c r="V1001" s="331"/>
      <c r="W1001" s="331"/>
      <c r="X1001" s="331"/>
      <c r="Y1001" s="331"/>
      <c r="Z1001" s="331"/>
      <c r="AA1001" s="331"/>
      <c r="AB1001" s="331"/>
      <c r="AC1001" s="331"/>
      <c r="AD1001" s="331"/>
      <c r="AE1001" s="332"/>
      <c r="AF1001" s="65">
        <v>0</v>
      </c>
      <c r="AG1001" s="309" t="s">
        <v>499</v>
      </c>
      <c r="AH1001" s="309"/>
      <c r="AI1001" s="309"/>
      <c r="AJ1001" s="309"/>
      <c r="AK1001" s="309"/>
      <c r="AL1001" s="309"/>
      <c r="AM1001" s="309"/>
      <c r="AN1001" s="309"/>
      <c r="AO1001" s="309"/>
      <c r="AP1001" s="309"/>
      <c r="AQ1001" s="309"/>
      <c r="AR1001" s="309"/>
      <c r="AS1001" s="309"/>
      <c r="AT1001" s="309"/>
    </row>
    <row r="1002" spans="1:46" ht="45" customHeight="1" x14ac:dyDescent="0.25">
      <c r="A1002" s="308" t="s">
        <v>1114</v>
      </c>
      <c r="B1002" s="308"/>
      <c r="C1002" s="308"/>
      <c r="D1002" s="308"/>
      <c r="E1002" s="308"/>
      <c r="F1002" s="308"/>
      <c r="G1002" s="308"/>
      <c r="H1002" s="308"/>
      <c r="I1002" s="308"/>
      <c r="J1002" s="308"/>
      <c r="K1002" s="308"/>
      <c r="L1002" s="308"/>
      <c r="M1002" s="308"/>
      <c r="N1002" s="308"/>
      <c r="O1002" s="308"/>
      <c r="P1002" s="308"/>
      <c r="Q1002" s="65">
        <v>0</v>
      </c>
      <c r="R1002" s="312"/>
      <c r="S1002" s="312"/>
      <c r="T1002" s="312"/>
      <c r="U1002" s="312"/>
      <c r="V1002" s="312"/>
      <c r="W1002" s="312"/>
      <c r="X1002" s="312"/>
      <c r="Y1002" s="312"/>
      <c r="Z1002" s="312"/>
      <c r="AA1002" s="312"/>
      <c r="AB1002" s="312"/>
      <c r="AC1002" s="312"/>
      <c r="AD1002" s="312"/>
      <c r="AE1002" s="312"/>
      <c r="AF1002" s="65">
        <v>0</v>
      </c>
      <c r="AG1002" s="312"/>
      <c r="AH1002" s="312"/>
      <c r="AI1002" s="312"/>
      <c r="AJ1002" s="312"/>
      <c r="AK1002" s="312"/>
      <c r="AL1002" s="312"/>
      <c r="AM1002" s="312"/>
      <c r="AN1002" s="312"/>
      <c r="AO1002" s="312"/>
      <c r="AP1002" s="312"/>
      <c r="AQ1002" s="312"/>
      <c r="AR1002" s="312"/>
      <c r="AS1002" s="312"/>
      <c r="AT1002" s="312"/>
    </row>
    <row r="1003" spans="1:46" ht="45" customHeight="1" x14ac:dyDescent="0.25">
      <c r="A1003" s="308" t="s">
        <v>1115</v>
      </c>
      <c r="B1003" s="308"/>
      <c r="C1003" s="308"/>
      <c r="D1003" s="308"/>
      <c r="E1003" s="308"/>
      <c r="F1003" s="308"/>
      <c r="G1003" s="308"/>
      <c r="H1003" s="308"/>
      <c r="I1003" s="308"/>
      <c r="J1003" s="308"/>
      <c r="K1003" s="308"/>
      <c r="L1003" s="308"/>
      <c r="M1003" s="308"/>
      <c r="N1003" s="308"/>
      <c r="O1003" s="308"/>
      <c r="P1003" s="308"/>
      <c r="Q1003" s="65">
        <v>0</v>
      </c>
      <c r="R1003" s="309"/>
      <c r="S1003" s="309"/>
      <c r="T1003" s="309"/>
      <c r="U1003" s="309"/>
      <c r="V1003" s="309"/>
      <c r="W1003" s="309"/>
      <c r="X1003" s="309"/>
      <c r="Y1003" s="309"/>
      <c r="Z1003" s="309"/>
      <c r="AA1003" s="309"/>
      <c r="AB1003" s="309"/>
      <c r="AC1003" s="309"/>
      <c r="AD1003" s="309"/>
      <c r="AE1003" s="309"/>
      <c r="AF1003" s="65">
        <v>0</v>
      </c>
      <c r="AG1003" s="309"/>
      <c r="AH1003" s="309"/>
      <c r="AI1003" s="309"/>
      <c r="AJ1003" s="309"/>
      <c r="AK1003" s="309"/>
      <c r="AL1003" s="309"/>
      <c r="AM1003" s="309"/>
      <c r="AN1003" s="309"/>
      <c r="AO1003" s="309"/>
      <c r="AP1003" s="309"/>
      <c r="AQ1003" s="309"/>
      <c r="AR1003" s="309"/>
      <c r="AS1003" s="309"/>
      <c r="AT1003" s="309"/>
    </row>
    <row r="1004" spans="1:46" ht="69.650000000000006" customHeight="1" x14ac:dyDescent="0.25">
      <c r="A1004" s="308" t="s">
        <v>1116</v>
      </c>
      <c r="B1004" s="308"/>
      <c r="C1004" s="308"/>
      <c r="D1004" s="308"/>
      <c r="E1004" s="308"/>
      <c r="F1004" s="308"/>
      <c r="G1004" s="308"/>
      <c r="H1004" s="308"/>
      <c r="I1004" s="308"/>
      <c r="J1004" s="308"/>
      <c r="K1004" s="308"/>
      <c r="L1004" s="308"/>
      <c r="M1004" s="308"/>
      <c r="N1004" s="308"/>
      <c r="O1004" s="308"/>
      <c r="P1004" s="308"/>
      <c r="Q1004" s="65">
        <v>0</v>
      </c>
      <c r="R1004" s="309"/>
      <c r="S1004" s="309"/>
      <c r="T1004" s="309"/>
      <c r="U1004" s="309"/>
      <c r="V1004" s="309"/>
      <c r="W1004" s="309"/>
      <c r="X1004" s="309"/>
      <c r="Y1004" s="309"/>
      <c r="Z1004" s="309"/>
      <c r="AA1004" s="309"/>
      <c r="AB1004" s="309"/>
      <c r="AC1004" s="309"/>
      <c r="AD1004" s="309"/>
      <c r="AE1004" s="309"/>
      <c r="AF1004" s="65">
        <v>0</v>
      </c>
      <c r="AG1004" s="309"/>
      <c r="AH1004" s="309"/>
      <c r="AI1004" s="309"/>
      <c r="AJ1004" s="309"/>
      <c r="AK1004" s="309"/>
      <c r="AL1004" s="309"/>
      <c r="AM1004" s="309"/>
      <c r="AN1004" s="309"/>
      <c r="AO1004" s="309"/>
      <c r="AP1004" s="309"/>
      <c r="AQ1004" s="309"/>
      <c r="AR1004" s="309"/>
      <c r="AS1004" s="309"/>
      <c r="AT1004" s="309"/>
    </row>
    <row r="1005" spans="1:46" ht="45" customHeight="1" x14ac:dyDescent="0.25">
      <c r="A1005" s="308" t="s">
        <v>1117</v>
      </c>
      <c r="B1005" s="308"/>
      <c r="C1005" s="308"/>
      <c r="D1005" s="308"/>
      <c r="E1005" s="308"/>
      <c r="F1005" s="308"/>
      <c r="G1005" s="308"/>
      <c r="H1005" s="308"/>
      <c r="I1005" s="308"/>
      <c r="J1005" s="308"/>
      <c r="K1005" s="308"/>
      <c r="L1005" s="308"/>
      <c r="M1005" s="308"/>
      <c r="N1005" s="308"/>
      <c r="O1005" s="308"/>
      <c r="P1005" s="308"/>
      <c r="Q1005" s="65">
        <v>0</v>
      </c>
      <c r="R1005" s="309"/>
      <c r="S1005" s="309"/>
      <c r="T1005" s="309"/>
      <c r="U1005" s="309"/>
      <c r="V1005" s="309"/>
      <c r="W1005" s="309"/>
      <c r="X1005" s="309"/>
      <c r="Y1005" s="309"/>
      <c r="Z1005" s="309"/>
      <c r="AA1005" s="309"/>
      <c r="AB1005" s="309"/>
      <c r="AC1005" s="309"/>
      <c r="AD1005" s="309"/>
      <c r="AE1005" s="309"/>
      <c r="AF1005" s="65">
        <v>0</v>
      </c>
      <c r="AG1005" s="309"/>
      <c r="AH1005" s="309"/>
      <c r="AI1005" s="309"/>
      <c r="AJ1005" s="309"/>
      <c r="AK1005" s="309"/>
      <c r="AL1005" s="309"/>
      <c r="AM1005" s="309"/>
      <c r="AN1005" s="309"/>
      <c r="AO1005" s="309"/>
      <c r="AP1005" s="309"/>
      <c r="AQ1005" s="309"/>
      <c r="AR1005" s="309"/>
      <c r="AS1005" s="309"/>
      <c r="AT1005" s="309"/>
    </row>
    <row r="1008" spans="1:46" ht="14.5" x14ac:dyDescent="0.3">
      <c r="A1008" s="269" t="s">
        <v>1118</v>
      </c>
      <c r="B1008" s="269"/>
      <c r="C1008" s="269"/>
      <c r="D1008" s="269"/>
      <c r="E1008" s="269"/>
      <c r="F1008" s="269"/>
      <c r="G1008" s="269"/>
      <c r="H1008" s="269"/>
      <c r="I1008" s="269"/>
      <c r="J1008" s="269"/>
      <c r="K1008" s="269"/>
      <c r="L1008" s="269"/>
      <c r="M1008" s="269"/>
      <c r="N1008" s="269"/>
      <c r="O1008" s="269"/>
      <c r="P1008" s="269"/>
      <c r="Q1008" s="269"/>
      <c r="R1008" s="269"/>
      <c r="S1008" s="269"/>
      <c r="T1008" s="269"/>
      <c r="U1008" s="269"/>
      <c r="V1008" s="269"/>
      <c r="W1008" s="269"/>
      <c r="X1008" s="269"/>
      <c r="Y1008" s="269"/>
      <c r="Z1008" s="269"/>
      <c r="AA1008" s="269"/>
      <c r="AB1008" s="269"/>
      <c r="AC1008" s="269"/>
      <c r="AD1008" s="269"/>
      <c r="AE1008" s="269"/>
      <c r="AF1008"/>
      <c r="AG1008" s="270" t="s">
        <v>62</v>
      </c>
      <c r="AH1008" s="270"/>
      <c r="AI1008" s="270"/>
      <c r="AJ1008" s="270"/>
      <c r="AK1008" s="69">
        <f>(('Artículo 121 (resumen PI)'!C38*0.8+'Artículo 121 (resumen PI)'!F38*0.2)+('Artículo 121 (resumen PNT)'!C38*0.8+'Artículo 121 (resumen PNT)'!F38*0.2))/2</f>
        <v>0</v>
      </c>
      <c r="AL1008"/>
      <c r="AM1008"/>
      <c r="AN1008"/>
      <c r="AO1008"/>
      <c r="AP1008"/>
      <c r="AQ1008"/>
      <c r="AR1008"/>
      <c r="AS1008"/>
      <c r="AT1008"/>
    </row>
    <row r="1009" spans="1:46" ht="15.75" customHeight="1" x14ac:dyDescent="0.25">
      <c r="A1009" s="60"/>
      <c r="B1009" s="61"/>
      <c r="C1009" s="61"/>
      <c r="D1009" s="61"/>
      <c r="E1009" s="61"/>
      <c r="F1009" s="61"/>
      <c r="G1009" s="61"/>
      <c r="H1009" s="61"/>
      <c r="I1009" s="61"/>
      <c r="J1009" s="61"/>
      <c r="K1009" s="61"/>
      <c r="L1009" s="61"/>
      <c r="M1009" s="61"/>
      <c r="N1009" s="61"/>
      <c r="O1009" s="61"/>
      <c r="P1009" s="61"/>
      <c r="Q1009" s="26"/>
      <c r="R1009" s="61"/>
      <c r="S1009" s="61"/>
      <c r="T1009" s="61"/>
      <c r="U1009" s="61"/>
      <c r="V1009" s="61"/>
      <c r="W1009" s="61"/>
      <c r="X1009" s="61"/>
      <c r="Y1009" s="61"/>
      <c r="Z1009" s="61"/>
      <c r="AA1009" s="61"/>
      <c r="AB1009" s="61"/>
      <c r="AC1009" s="61"/>
      <c r="AD1009" s="61"/>
      <c r="AE1009" s="61"/>
      <c r="AF1009"/>
      <c r="AG1009"/>
      <c r="AH1009"/>
      <c r="AI1009"/>
      <c r="AJ1009"/>
      <c r="AK1009"/>
      <c r="AL1009"/>
      <c r="AM1009"/>
      <c r="AN1009"/>
      <c r="AO1009"/>
      <c r="AP1009"/>
      <c r="AQ1009"/>
      <c r="AR1009"/>
      <c r="AS1009"/>
      <c r="AT1009"/>
    </row>
    <row r="1010" spans="1:46" ht="15.5" x14ac:dyDescent="0.25">
      <c r="A1010" s="60" t="s">
        <v>63</v>
      </c>
      <c r="B1010" s="61"/>
      <c r="C1010" s="61"/>
      <c r="D1010" s="61"/>
      <c r="E1010" s="61"/>
      <c r="F1010" s="61"/>
      <c r="G1010" s="61"/>
      <c r="H1010" s="61"/>
      <c r="I1010" s="61"/>
      <c r="J1010" s="61"/>
      <c r="K1010" s="61"/>
      <c r="L1010" s="61"/>
      <c r="M1010" s="61"/>
      <c r="N1010" s="61"/>
      <c r="O1010" s="61"/>
      <c r="P1010" s="61"/>
      <c r="Q1010" s="26"/>
      <c r="R1010" s="61"/>
      <c r="S1010" s="61"/>
      <c r="T1010" s="61"/>
      <c r="U1010" s="61"/>
      <c r="V1010" s="61"/>
      <c r="W1010" s="61"/>
      <c r="X1010" s="61"/>
      <c r="Y1010" s="61"/>
      <c r="Z1010" s="61"/>
      <c r="AA1010" s="61"/>
      <c r="AB1010" s="61"/>
      <c r="AC1010" s="61"/>
      <c r="AD1010" s="61"/>
      <c r="AE1010" s="61"/>
      <c r="AF1010"/>
      <c r="AG1010"/>
      <c r="AH1010"/>
      <c r="AI1010"/>
      <c r="AJ1010"/>
      <c r="AK1010"/>
      <c r="AL1010"/>
      <c r="AM1010"/>
      <c r="AN1010"/>
      <c r="AO1010"/>
      <c r="AP1010"/>
      <c r="AQ1010"/>
      <c r="AR1010"/>
      <c r="AS1010"/>
      <c r="AT1010"/>
    </row>
    <row r="1011" spans="1:46" ht="15" customHeight="1" x14ac:dyDescent="0.25">
      <c r="A1011" s="57"/>
      <c r="B1011" s="57"/>
      <c r="C1011" s="57"/>
      <c r="D1011" s="57"/>
      <c r="E1011" s="57"/>
      <c r="F1011" s="57"/>
      <c r="G1011" s="57"/>
      <c r="H1011" s="57"/>
      <c r="I1011" s="57"/>
      <c r="J1011" s="57"/>
      <c r="K1011" s="57"/>
      <c r="L1011" s="57"/>
      <c r="M1011" s="57"/>
      <c r="N1011" s="57"/>
      <c r="O1011" s="57"/>
      <c r="P1011" s="57"/>
      <c r="R1011" s="57"/>
      <c r="S1011" s="57"/>
      <c r="T1011" s="57"/>
      <c r="U1011" s="57"/>
      <c r="V1011" s="57"/>
      <c r="W1011" s="57"/>
      <c r="X1011" s="57"/>
      <c r="Y1011" s="57"/>
      <c r="Z1011" s="57"/>
      <c r="AA1011" s="57"/>
      <c r="AB1011" s="57"/>
      <c r="AC1011" s="57"/>
      <c r="AD1011" s="57"/>
      <c r="AE1011" s="57"/>
      <c r="AF1011"/>
      <c r="AG1011"/>
      <c r="AH1011"/>
      <c r="AI1011"/>
      <c r="AJ1011"/>
      <c r="AK1011"/>
      <c r="AL1011"/>
      <c r="AM1011"/>
      <c r="AN1011"/>
      <c r="AO1011"/>
      <c r="AP1011"/>
      <c r="AQ1011"/>
      <c r="AR1011"/>
      <c r="AS1011"/>
      <c r="AT1011"/>
    </row>
    <row r="1012" spans="1:46" ht="84" customHeight="1" thickBot="1" x14ac:dyDescent="0.3">
      <c r="A1012" s="273" t="s">
        <v>1119</v>
      </c>
      <c r="B1012" s="273"/>
      <c r="C1012" s="273"/>
      <c r="D1012" s="273"/>
      <c r="E1012" s="273"/>
      <c r="F1012" s="273"/>
      <c r="G1012" s="273"/>
      <c r="H1012" s="273"/>
      <c r="I1012" s="273"/>
      <c r="J1012" s="273"/>
      <c r="K1012" s="273"/>
      <c r="L1012" s="273"/>
      <c r="M1012" s="273"/>
      <c r="N1012" s="273"/>
      <c r="O1012" s="273"/>
      <c r="P1012" s="273"/>
      <c r="Q1012" s="62"/>
      <c r="R1012" s="57"/>
      <c r="S1012" s="57"/>
      <c r="T1012" s="57"/>
      <c r="U1012" s="57"/>
      <c r="V1012" s="311"/>
      <c r="W1012" s="311"/>
      <c r="X1012" s="311"/>
      <c r="Y1012" s="311"/>
      <c r="Z1012" s="311"/>
      <c r="AA1012" s="311"/>
      <c r="AB1012" s="311"/>
      <c r="AC1012" s="311"/>
      <c r="AD1012" s="311"/>
      <c r="AE1012" s="311"/>
      <c r="AF1012" s="62"/>
      <c r="AG1012" s="57"/>
      <c r="AH1012" s="57"/>
      <c r="AI1012" s="57"/>
      <c r="AJ1012" s="57"/>
      <c r="AK1012" s="311"/>
      <c r="AL1012" s="311"/>
      <c r="AM1012" s="311"/>
      <c r="AN1012" s="311"/>
      <c r="AO1012" s="311"/>
      <c r="AP1012" s="311"/>
      <c r="AQ1012" s="311"/>
      <c r="AR1012" s="311"/>
      <c r="AS1012" s="311"/>
      <c r="AT1012" s="311"/>
    </row>
    <row r="1013" spans="1:46" ht="45" customHeight="1" x14ac:dyDescent="0.25">
      <c r="A1013" s="305" t="s">
        <v>44</v>
      </c>
      <c r="B1013" s="305"/>
      <c r="C1013" s="305"/>
      <c r="D1013" s="305"/>
      <c r="E1013" s="305"/>
      <c r="F1013" s="305"/>
      <c r="G1013" s="305"/>
      <c r="H1013" s="305"/>
      <c r="I1013" s="305"/>
      <c r="J1013" s="305"/>
      <c r="K1013" s="305"/>
      <c r="L1013" s="305"/>
      <c r="M1013" s="305"/>
      <c r="N1013" s="305"/>
      <c r="O1013" s="305"/>
      <c r="P1013" s="305"/>
      <c r="Q1013" s="63" t="s">
        <v>65</v>
      </c>
      <c r="R1013" s="306" t="s">
        <v>66</v>
      </c>
      <c r="S1013" s="306"/>
      <c r="T1013" s="306"/>
      <c r="U1013" s="306"/>
      <c r="V1013" s="306"/>
      <c r="W1013" s="306"/>
      <c r="X1013" s="306"/>
      <c r="Y1013" s="306"/>
      <c r="Z1013" s="306"/>
      <c r="AA1013" s="306"/>
      <c r="AB1013" s="306"/>
      <c r="AC1013" s="306"/>
      <c r="AD1013" s="306"/>
      <c r="AE1013" s="306"/>
      <c r="AF1013" s="64" t="s">
        <v>65</v>
      </c>
      <c r="AG1013" s="307" t="s">
        <v>8</v>
      </c>
      <c r="AH1013" s="307"/>
      <c r="AI1013" s="307"/>
      <c r="AJ1013" s="307"/>
      <c r="AK1013" s="307"/>
      <c r="AL1013" s="307"/>
      <c r="AM1013" s="307"/>
      <c r="AN1013" s="307"/>
      <c r="AO1013" s="307"/>
      <c r="AP1013" s="307"/>
      <c r="AQ1013" s="307"/>
      <c r="AR1013" s="307"/>
      <c r="AS1013" s="307"/>
      <c r="AT1013" s="307"/>
    </row>
    <row r="1014" spans="1:46" ht="45" customHeight="1" x14ac:dyDescent="0.25">
      <c r="A1014" s="308" t="s">
        <v>403</v>
      </c>
      <c r="B1014" s="308"/>
      <c r="C1014" s="308"/>
      <c r="D1014" s="308"/>
      <c r="E1014" s="308"/>
      <c r="F1014" s="308"/>
      <c r="G1014" s="308"/>
      <c r="H1014" s="308"/>
      <c r="I1014" s="308"/>
      <c r="J1014" s="308"/>
      <c r="K1014" s="308"/>
      <c r="L1014" s="308"/>
      <c r="M1014" s="308"/>
      <c r="N1014" s="308"/>
      <c r="O1014" s="308"/>
      <c r="P1014" s="308"/>
      <c r="Q1014" s="65">
        <v>0</v>
      </c>
      <c r="R1014" s="330" t="s">
        <v>404</v>
      </c>
      <c r="S1014" s="331"/>
      <c r="T1014" s="331"/>
      <c r="U1014" s="331"/>
      <c r="V1014" s="331"/>
      <c r="W1014" s="331"/>
      <c r="X1014" s="331"/>
      <c r="Y1014" s="331"/>
      <c r="Z1014" s="331"/>
      <c r="AA1014" s="331"/>
      <c r="AB1014" s="331"/>
      <c r="AC1014" s="331"/>
      <c r="AD1014" s="331"/>
      <c r="AE1014" s="332"/>
      <c r="AF1014" s="65">
        <v>0</v>
      </c>
      <c r="AG1014" s="309" t="s">
        <v>499</v>
      </c>
      <c r="AH1014" s="309"/>
      <c r="AI1014" s="309"/>
      <c r="AJ1014" s="309"/>
      <c r="AK1014" s="309"/>
      <c r="AL1014" s="309"/>
      <c r="AM1014" s="309"/>
      <c r="AN1014" s="309"/>
      <c r="AO1014" s="309"/>
      <c r="AP1014" s="309"/>
      <c r="AQ1014" s="309"/>
      <c r="AR1014" s="309"/>
      <c r="AS1014" s="309"/>
      <c r="AT1014" s="309"/>
    </row>
    <row r="1015" spans="1:46" ht="45" customHeight="1" x14ac:dyDescent="0.25">
      <c r="A1015" s="308" t="s">
        <v>441</v>
      </c>
      <c r="B1015" s="308"/>
      <c r="C1015" s="308"/>
      <c r="D1015" s="308"/>
      <c r="E1015" s="308"/>
      <c r="F1015" s="308"/>
      <c r="G1015" s="308"/>
      <c r="H1015" s="308"/>
      <c r="I1015" s="308"/>
      <c r="J1015" s="308"/>
      <c r="K1015" s="308"/>
      <c r="L1015" s="308"/>
      <c r="M1015" s="308"/>
      <c r="N1015" s="308"/>
      <c r="O1015" s="308"/>
      <c r="P1015" s="308"/>
      <c r="Q1015" s="65">
        <v>0</v>
      </c>
      <c r="R1015" s="312"/>
      <c r="S1015" s="312"/>
      <c r="T1015" s="312"/>
      <c r="U1015" s="312"/>
      <c r="V1015" s="312"/>
      <c r="W1015" s="312"/>
      <c r="X1015" s="312"/>
      <c r="Y1015" s="312"/>
      <c r="Z1015" s="312"/>
      <c r="AA1015" s="312"/>
      <c r="AB1015" s="312"/>
      <c r="AC1015" s="312"/>
      <c r="AD1015" s="312"/>
      <c r="AE1015" s="312"/>
      <c r="AF1015" s="65">
        <v>0</v>
      </c>
      <c r="AG1015" s="312"/>
      <c r="AH1015" s="312"/>
      <c r="AI1015" s="312"/>
      <c r="AJ1015" s="312"/>
      <c r="AK1015" s="312"/>
      <c r="AL1015" s="312"/>
      <c r="AM1015" s="312"/>
      <c r="AN1015" s="312"/>
      <c r="AO1015" s="312"/>
      <c r="AP1015" s="312"/>
      <c r="AQ1015" s="312"/>
      <c r="AR1015" s="312"/>
      <c r="AS1015" s="312"/>
      <c r="AT1015" s="312"/>
    </row>
    <row r="1016" spans="1:46" ht="45" customHeight="1" x14ac:dyDescent="0.25">
      <c r="A1016" s="308" t="s">
        <v>1120</v>
      </c>
      <c r="B1016" s="308"/>
      <c r="C1016" s="308"/>
      <c r="D1016" s="308"/>
      <c r="E1016" s="308"/>
      <c r="F1016" s="308"/>
      <c r="G1016" s="308"/>
      <c r="H1016" s="308"/>
      <c r="I1016" s="308"/>
      <c r="J1016" s="308"/>
      <c r="K1016" s="308"/>
      <c r="L1016" s="308"/>
      <c r="M1016" s="308"/>
      <c r="N1016" s="308"/>
      <c r="O1016" s="308"/>
      <c r="P1016" s="308"/>
      <c r="Q1016" s="65">
        <v>0</v>
      </c>
      <c r="R1016" s="312"/>
      <c r="S1016" s="312"/>
      <c r="T1016" s="312"/>
      <c r="U1016" s="312"/>
      <c r="V1016" s="312"/>
      <c r="W1016" s="312"/>
      <c r="X1016" s="312"/>
      <c r="Y1016" s="312"/>
      <c r="Z1016" s="312"/>
      <c r="AA1016" s="312"/>
      <c r="AB1016" s="312"/>
      <c r="AC1016" s="312"/>
      <c r="AD1016" s="312"/>
      <c r="AE1016" s="312"/>
      <c r="AF1016" s="65">
        <v>0</v>
      </c>
      <c r="AG1016" s="312"/>
      <c r="AH1016" s="312"/>
      <c r="AI1016" s="312"/>
      <c r="AJ1016" s="312"/>
      <c r="AK1016" s="312"/>
      <c r="AL1016" s="312"/>
      <c r="AM1016" s="312"/>
      <c r="AN1016" s="312"/>
      <c r="AO1016" s="312"/>
      <c r="AP1016" s="312"/>
      <c r="AQ1016" s="312"/>
      <c r="AR1016" s="312"/>
      <c r="AS1016" s="312"/>
      <c r="AT1016" s="312"/>
    </row>
    <row r="1017" spans="1:46" ht="45" customHeight="1" x14ac:dyDescent="0.25">
      <c r="A1017" s="308" t="s">
        <v>1121</v>
      </c>
      <c r="B1017" s="308"/>
      <c r="C1017" s="308"/>
      <c r="D1017" s="308"/>
      <c r="E1017" s="308"/>
      <c r="F1017" s="308"/>
      <c r="G1017" s="308"/>
      <c r="H1017" s="308"/>
      <c r="I1017" s="308"/>
      <c r="J1017" s="308"/>
      <c r="K1017" s="308"/>
      <c r="L1017" s="308"/>
      <c r="M1017" s="308"/>
      <c r="N1017" s="308"/>
      <c r="O1017" s="308"/>
      <c r="P1017" s="308"/>
      <c r="Q1017" s="65">
        <v>0</v>
      </c>
      <c r="R1017" s="312"/>
      <c r="S1017" s="312"/>
      <c r="T1017" s="312"/>
      <c r="U1017" s="312"/>
      <c r="V1017" s="312"/>
      <c r="W1017" s="312"/>
      <c r="X1017" s="312"/>
      <c r="Y1017" s="312"/>
      <c r="Z1017" s="312"/>
      <c r="AA1017" s="312"/>
      <c r="AB1017" s="312"/>
      <c r="AC1017" s="312"/>
      <c r="AD1017" s="312"/>
      <c r="AE1017" s="312"/>
      <c r="AF1017" s="65">
        <v>0</v>
      </c>
      <c r="AG1017" s="312"/>
      <c r="AH1017" s="312"/>
      <c r="AI1017" s="312"/>
      <c r="AJ1017" s="312"/>
      <c r="AK1017" s="312"/>
      <c r="AL1017" s="312"/>
      <c r="AM1017" s="312"/>
      <c r="AN1017" s="312"/>
      <c r="AO1017" s="312"/>
      <c r="AP1017" s="312"/>
      <c r="AQ1017" s="312"/>
      <c r="AR1017" s="312"/>
      <c r="AS1017" s="312"/>
      <c r="AT1017" s="312"/>
    </row>
    <row r="1018" spans="1:46" ht="45" customHeight="1" x14ac:dyDescent="0.25">
      <c r="A1018" s="308" t="s">
        <v>1122</v>
      </c>
      <c r="B1018" s="308"/>
      <c r="C1018" s="308"/>
      <c r="D1018" s="308"/>
      <c r="E1018" s="308"/>
      <c r="F1018" s="308"/>
      <c r="G1018" s="308"/>
      <c r="H1018" s="308"/>
      <c r="I1018" s="308"/>
      <c r="J1018" s="308"/>
      <c r="K1018" s="308"/>
      <c r="L1018" s="308"/>
      <c r="M1018" s="308"/>
      <c r="N1018" s="308"/>
      <c r="O1018" s="308"/>
      <c r="P1018" s="308"/>
      <c r="Q1018" s="65">
        <v>0</v>
      </c>
      <c r="R1018" s="312"/>
      <c r="S1018" s="312"/>
      <c r="T1018" s="312"/>
      <c r="U1018" s="312"/>
      <c r="V1018" s="312"/>
      <c r="W1018" s="312"/>
      <c r="X1018" s="312"/>
      <c r="Y1018" s="312"/>
      <c r="Z1018" s="312"/>
      <c r="AA1018" s="312"/>
      <c r="AB1018" s="312"/>
      <c r="AC1018" s="312"/>
      <c r="AD1018" s="312"/>
      <c r="AE1018" s="312"/>
      <c r="AF1018" s="65">
        <v>0</v>
      </c>
      <c r="AG1018" s="312"/>
      <c r="AH1018" s="312"/>
      <c r="AI1018" s="312"/>
      <c r="AJ1018" s="312"/>
      <c r="AK1018" s="312"/>
      <c r="AL1018" s="312"/>
      <c r="AM1018" s="312"/>
      <c r="AN1018" s="312"/>
      <c r="AO1018" s="312"/>
      <c r="AP1018" s="312"/>
      <c r="AQ1018" s="312"/>
      <c r="AR1018" s="312"/>
      <c r="AS1018" s="312"/>
      <c r="AT1018" s="312"/>
    </row>
    <row r="1019" spans="1:46" ht="45" customHeight="1" x14ac:dyDescent="0.25">
      <c r="A1019" s="308" t="s">
        <v>1123</v>
      </c>
      <c r="B1019" s="308"/>
      <c r="C1019" s="308"/>
      <c r="D1019" s="308"/>
      <c r="E1019" s="308"/>
      <c r="F1019" s="308"/>
      <c r="G1019" s="308"/>
      <c r="H1019" s="308"/>
      <c r="I1019" s="308"/>
      <c r="J1019" s="308"/>
      <c r="K1019" s="308"/>
      <c r="L1019" s="308"/>
      <c r="M1019" s="308"/>
      <c r="N1019" s="308"/>
      <c r="O1019" s="308"/>
      <c r="P1019" s="308"/>
      <c r="Q1019" s="65">
        <v>0</v>
      </c>
      <c r="R1019" s="309"/>
      <c r="S1019" s="309"/>
      <c r="T1019" s="309"/>
      <c r="U1019" s="309"/>
      <c r="V1019" s="309"/>
      <c r="W1019" s="309"/>
      <c r="X1019" s="309"/>
      <c r="Y1019" s="309"/>
      <c r="Z1019" s="309"/>
      <c r="AA1019" s="309"/>
      <c r="AB1019" s="309"/>
      <c r="AC1019" s="309"/>
      <c r="AD1019" s="309"/>
      <c r="AE1019" s="309"/>
      <c r="AF1019" s="65">
        <v>0</v>
      </c>
      <c r="AG1019" s="309"/>
      <c r="AH1019" s="309"/>
      <c r="AI1019" s="309"/>
      <c r="AJ1019" s="309"/>
      <c r="AK1019" s="309"/>
      <c r="AL1019" s="309"/>
      <c r="AM1019" s="309"/>
      <c r="AN1019" s="309"/>
      <c r="AO1019" s="309"/>
      <c r="AP1019" s="309"/>
      <c r="AQ1019" s="309"/>
      <c r="AR1019" s="309"/>
      <c r="AS1019" s="309"/>
      <c r="AT1019" s="309"/>
    </row>
    <row r="1020" spans="1:46" ht="62.15" customHeight="1" x14ac:dyDescent="0.25">
      <c r="A1020" s="308" t="s">
        <v>1124</v>
      </c>
      <c r="B1020" s="308"/>
      <c r="C1020" s="308"/>
      <c r="D1020" s="308"/>
      <c r="E1020" s="308"/>
      <c r="F1020" s="308"/>
      <c r="G1020" s="308"/>
      <c r="H1020" s="308"/>
      <c r="I1020" s="308"/>
      <c r="J1020" s="308"/>
      <c r="K1020" s="308"/>
      <c r="L1020" s="308"/>
      <c r="M1020" s="308"/>
      <c r="N1020" s="308"/>
      <c r="O1020" s="308"/>
      <c r="P1020" s="308"/>
      <c r="Q1020" s="65">
        <v>0</v>
      </c>
      <c r="R1020" s="309"/>
      <c r="S1020" s="309"/>
      <c r="T1020" s="309"/>
      <c r="U1020" s="309"/>
      <c r="V1020" s="309"/>
      <c r="W1020" s="309"/>
      <c r="X1020" s="309"/>
      <c r="Y1020" s="309"/>
      <c r="Z1020" s="309"/>
      <c r="AA1020" s="309"/>
      <c r="AB1020" s="309"/>
      <c r="AC1020" s="309"/>
      <c r="AD1020" s="309"/>
      <c r="AE1020" s="309"/>
      <c r="AF1020" s="65">
        <v>0</v>
      </c>
      <c r="AG1020" s="309"/>
      <c r="AH1020" s="309"/>
      <c r="AI1020" s="309"/>
      <c r="AJ1020" s="309"/>
      <c r="AK1020" s="309"/>
      <c r="AL1020" s="309"/>
      <c r="AM1020" s="309"/>
      <c r="AN1020" s="309"/>
      <c r="AO1020" s="309"/>
      <c r="AP1020" s="309"/>
      <c r="AQ1020" s="309"/>
      <c r="AR1020" s="309"/>
      <c r="AS1020" s="309"/>
      <c r="AT1020" s="309"/>
    </row>
    <row r="1021" spans="1:46" ht="45" customHeight="1" x14ac:dyDescent="0.25">
      <c r="A1021" s="308" t="s">
        <v>511</v>
      </c>
      <c r="B1021" s="308"/>
      <c r="C1021" s="308"/>
      <c r="D1021" s="308"/>
      <c r="E1021" s="308"/>
      <c r="F1021" s="308"/>
      <c r="G1021" s="308"/>
      <c r="H1021" s="308"/>
      <c r="I1021" s="308"/>
      <c r="J1021" s="308"/>
      <c r="K1021" s="308"/>
      <c r="L1021" s="308"/>
      <c r="M1021" s="308"/>
      <c r="N1021" s="308"/>
      <c r="O1021" s="308"/>
      <c r="P1021" s="308"/>
      <c r="Q1021" s="65">
        <v>0</v>
      </c>
      <c r="R1021" s="309"/>
      <c r="S1021" s="309"/>
      <c r="T1021" s="309"/>
      <c r="U1021" s="309"/>
      <c r="V1021" s="309"/>
      <c r="W1021" s="309"/>
      <c r="X1021" s="309"/>
      <c r="Y1021" s="309"/>
      <c r="Z1021" s="309"/>
      <c r="AA1021" s="309"/>
      <c r="AB1021" s="309"/>
      <c r="AC1021" s="309"/>
      <c r="AD1021" s="309"/>
      <c r="AE1021" s="309"/>
      <c r="AF1021" s="65">
        <v>0</v>
      </c>
      <c r="AG1021" s="309"/>
      <c r="AH1021" s="309"/>
      <c r="AI1021" s="309"/>
      <c r="AJ1021" s="309"/>
      <c r="AK1021" s="309"/>
      <c r="AL1021" s="309"/>
      <c r="AM1021" s="309"/>
      <c r="AN1021" s="309"/>
      <c r="AO1021" s="309"/>
      <c r="AP1021" s="309"/>
      <c r="AQ1021" s="309"/>
      <c r="AR1021" s="309"/>
      <c r="AS1021" s="309"/>
      <c r="AT1021" s="309"/>
    </row>
    <row r="1022" spans="1:46" ht="45" customHeight="1" x14ac:dyDescent="0.25">
      <c r="A1022" s="308" t="s">
        <v>1125</v>
      </c>
      <c r="B1022" s="308"/>
      <c r="C1022" s="308"/>
      <c r="D1022" s="308"/>
      <c r="E1022" s="308"/>
      <c r="F1022" s="308"/>
      <c r="G1022" s="308"/>
      <c r="H1022" s="308"/>
      <c r="I1022" s="308"/>
      <c r="J1022" s="308"/>
      <c r="K1022" s="308"/>
      <c r="L1022" s="308"/>
      <c r="M1022" s="308"/>
      <c r="N1022" s="308"/>
      <c r="O1022" s="308"/>
      <c r="P1022" s="308"/>
      <c r="Q1022" s="65">
        <v>0</v>
      </c>
      <c r="R1022" s="312"/>
      <c r="S1022" s="312"/>
      <c r="T1022" s="312"/>
      <c r="U1022" s="312"/>
      <c r="V1022" s="312"/>
      <c r="W1022" s="312"/>
      <c r="X1022" s="312"/>
      <c r="Y1022" s="312"/>
      <c r="Z1022" s="312"/>
      <c r="AA1022" s="312"/>
      <c r="AB1022" s="312"/>
      <c r="AC1022" s="312"/>
      <c r="AD1022" s="312"/>
      <c r="AE1022" s="312"/>
      <c r="AF1022" s="65">
        <v>0</v>
      </c>
      <c r="AG1022" s="312"/>
      <c r="AH1022" s="312"/>
      <c r="AI1022" s="312"/>
      <c r="AJ1022" s="312"/>
      <c r="AK1022" s="312"/>
      <c r="AL1022" s="312"/>
      <c r="AM1022" s="312"/>
      <c r="AN1022" s="312"/>
      <c r="AO1022" s="312"/>
      <c r="AP1022" s="312"/>
      <c r="AQ1022" s="312"/>
      <c r="AR1022" s="312"/>
      <c r="AS1022" s="312"/>
      <c r="AT1022" s="312"/>
    </row>
    <row r="1023" spans="1:46" ht="45" customHeight="1" x14ac:dyDescent="0.25">
      <c r="A1023" s="308" t="s">
        <v>1126</v>
      </c>
      <c r="B1023" s="308"/>
      <c r="C1023" s="308"/>
      <c r="D1023" s="308"/>
      <c r="E1023" s="308"/>
      <c r="F1023" s="308"/>
      <c r="G1023" s="308"/>
      <c r="H1023" s="308"/>
      <c r="I1023" s="308"/>
      <c r="J1023" s="308"/>
      <c r="K1023" s="308"/>
      <c r="L1023" s="308"/>
      <c r="M1023" s="308"/>
      <c r="N1023" s="308"/>
      <c r="O1023" s="308"/>
      <c r="P1023" s="308"/>
      <c r="Q1023" s="65">
        <v>0</v>
      </c>
      <c r="R1023" s="312"/>
      <c r="S1023" s="312"/>
      <c r="T1023" s="312"/>
      <c r="U1023" s="312"/>
      <c r="V1023" s="312"/>
      <c r="W1023" s="312"/>
      <c r="X1023" s="312"/>
      <c r="Y1023" s="312"/>
      <c r="Z1023" s="312"/>
      <c r="AA1023" s="312"/>
      <c r="AB1023" s="312"/>
      <c r="AC1023" s="312"/>
      <c r="AD1023" s="312"/>
      <c r="AE1023" s="312"/>
      <c r="AF1023" s="65">
        <v>0</v>
      </c>
      <c r="AG1023" s="312"/>
      <c r="AH1023" s="312"/>
      <c r="AI1023" s="312"/>
      <c r="AJ1023" s="312"/>
      <c r="AK1023" s="312"/>
      <c r="AL1023" s="312"/>
      <c r="AM1023" s="312"/>
      <c r="AN1023" s="312"/>
      <c r="AO1023" s="312"/>
      <c r="AP1023" s="312"/>
      <c r="AQ1023" s="312"/>
      <c r="AR1023" s="312"/>
      <c r="AS1023" s="312"/>
      <c r="AT1023" s="312"/>
    </row>
    <row r="1024" spans="1:46" ht="45" customHeight="1" x14ac:dyDescent="0.25">
      <c r="A1024" s="308" t="s">
        <v>1127</v>
      </c>
      <c r="B1024" s="308"/>
      <c r="C1024" s="308"/>
      <c r="D1024" s="308"/>
      <c r="E1024" s="308"/>
      <c r="F1024" s="308"/>
      <c r="G1024" s="308"/>
      <c r="H1024" s="308"/>
      <c r="I1024" s="308"/>
      <c r="J1024" s="308"/>
      <c r="K1024" s="308"/>
      <c r="L1024" s="308"/>
      <c r="M1024" s="308"/>
      <c r="N1024" s="308"/>
      <c r="O1024" s="308"/>
      <c r="P1024" s="308"/>
      <c r="Q1024" s="65">
        <v>0</v>
      </c>
      <c r="R1024" s="312"/>
      <c r="S1024" s="312"/>
      <c r="T1024" s="312"/>
      <c r="U1024" s="312"/>
      <c r="V1024" s="312"/>
      <c r="W1024" s="312"/>
      <c r="X1024" s="312"/>
      <c r="Y1024" s="312"/>
      <c r="Z1024" s="312"/>
      <c r="AA1024" s="312"/>
      <c r="AB1024" s="312"/>
      <c r="AC1024" s="312"/>
      <c r="AD1024" s="312"/>
      <c r="AE1024" s="312"/>
      <c r="AF1024" s="65">
        <v>0</v>
      </c>
      <c r="AG1024" s="312"/>
      <c r="AH1024" s="312"/>
      <c r="AI1024" s="312"/>
      <c r="AJ1024" s="312"/>
      <c r="AK1024" s="312"/>
      <c r="AL1024" s="312"/>
      <c r="AM1024" s="312"/>
      <c r="AN1024" s="312"/>
      <c r="AO1024" s="312"/>
      <c r="AP1024" s="312"/>
      <c r="AQ1024" s="312"/>
      <c r="AR1024" s="312"/>
      <c r="AS1024" s="312"/>
      <c r="AT1024" s="312"/>
    </row>
    <row r="1025" spans="1:46" ht="45" customHeight="1" x14ac:dyDescent="0.25">
      <c r="A1025" s="308" t="s">
        <v>1128</v>
      </c>
      <c r="B1025" s="308"/>
      <c r="C1025" s="308"/>
      <c r="D1025" s="308"/>
      <c r="E1025" s="308"/>
      <c r="F1025" s="308"/>
      <c r="G1025" s="308"/>
      <c r="H1025" s="308"/>
      <c r="I1025" s="308"/>
      <c r="J1025" s="308"/>
      <c r="K1025" s="308"/>
      <c r="L1025" s="308"/>
      <c r="M1025" s="308"/>
      <c r="N1025" s="308"/>
      <c r="O1025" s="308"/>
      <c r="P1025" s="308"/>
      <c r="Q1025" s="65">
        <v>0</v>
      </c>
      <c r="R1025" s="312"/>
      <c r="S1025" s="312"/>
      <c r="T1025" s="312"/>
      <c r="U1025" s="312"/>
      <c r="V1025" s="312"/>
      <c r="W1025" s="312"/>
      <c r="X1025" s="312"/>
      <c r="Y1025" s="312"/>
      <c r="Z1025" s="312"/>
      <c r="AA1025" s="312"/>
      <c r="AB1025" s="312"/>
      <c r="AC1025" s="312"/>
      <c r="AD1025" s="312"/>
      <c r="AE1025" s="312"/>
      <c r="AF1025" s="65">
        <v>0</v>
      </c>
      <c r="AG1025" s="312"/>
      <c r="AH1025" s="312"/>
      <c r="AI1025" s="312"/>
      <c r="AJ1025" s="312"/>
      <c r="AK1025" s="312"/>
      <c r="AL1025" s="312"/>
      <c r="AM1025" s="312"/>
      <c r="AN1025" s="312"/>
      <c r="AO1025" s="312"/>
      <c r="AP1025" s="312"/>
      <c r="AQ1025" s="312"/>
      <c r="AR1025" s="312"/>
      <c r="AS1025" s="312"/>
      <c r="AT1025" s="312"/>
    </row>
    <row r="1026" spans="1:46" ht="45" customHeight="1" x14ac:dyDescent="0.25">
      <c r="A1026" s="308" t="s">
        <v>1129</v>
      </c>
      <c r="B1026" s="308"/>
      <c r="C1026" s="308"/>
      <c r="D1026" s="308"/>
      <c r="E1026" s="308"/>
      <c r="F1026" s="308"/>
      <c r="G1026" s="308"/>
      <c r="H1026" s="308"/>
      <c r="I1026" s="308"/>
      <c r="J1026" s="308"/>
      <c r="K1026" s="308"/>
      <c r="L1026" s="308"/>
      <c r="M1026" s="308"/>
      <c r="N1026" s="308"/>
      <c r="O1026" s="308"/>
      <c r="P1026" s="308"/>
      <c r="Q1026" s="65">
        <v>0</v>
      </c>
      <c r="R1026" s="309"/>
      <c r="S1026" s="309"/>
      <c r="T1026" s="309"/>
      <c r="U1026" s="309"/>
      <c r="V1026" s="309"/>
      <c r="W1026" s="309"/>
      <c r="X1026" s="309"/>
      <c r="Y1026" s="309"/>
      <c r="Z1026" s="309"/>
      <c r="AA1026" s="309"/>
      <c r="AB1026" s="309"/>
      <c r="AC1026" s="309"/>
      <c r="AD1026" s="309"/>
      <c r="AE1026" s="309"/>
      <c r="AF1026" s="65">
        <v>0</v>
      </c>
      <c r="AG1026" s="309"/>
      <c r="AH1026" s="309"/>
      <c r="AI1026" s="309"/>
      <c r="AJ1026" s="309"/>
      <c r="AK1026" s="309"/>
      <c r="AL1026" s="309"/>
      <c r="AM1026" s="309"/>
      <c r="AN1026" s="309"/>
      <c r="AO1026" s="309"/>
      <c r="AP1026" s="309"/>
      <c r="AQ1026" s="309"/>
      <c r="AR1026" s="309"/>
      <c r="AS1026" s="309"/>
      <c r="AT1026" s="309"/>
    </row>
    <row r="1027" spans="1:46" ht="45" customHeight="1" x14ac:dyDescent="0.25">
      <c r="A1027" s="308" t="s">
        <v>1130</v>
      </c>
      <c r="B1027" s="308"/>
      <c r="C1027" s="308"/>
      <c r="D1027" s="308"/>
      <c r="E1027" s="308"/>
      <c r="F1027" s="308"/>
      <c r="G1027" s="308"/>
      <c r="H1027" s="308"/>
      <c r="I1027" s="308"/>
      <c r="J1027" s="308"/>
      <c r="K1027" s="308"/>
      <c r="L1027" s="308"/>
      <c r="M1027" s="308"/>
      <c r="N1027" s="308"/>
      <c r="O1027" s="308"/>
      <c r="P1027" s="308"/>
      <c r="Q1027" s="65">
        <v>0</v>
      </c>
      <c r="R1027" s="309"/>
      <c r="S1027" s="309"/>
      <c r="T1027" s="309"/>
      <c r="U1027" s="309"/>
      <c r="V1027" s="309"/>
      <c r="W1027" s="309"/>
      <c r="X1027" s="309"/>
      <c r="Y1027" s="309"/>
      <c r="Z1027" s="309"/>
      <c r="AA1027" s="309"/>
      <c r="AB1027" s="309"/>
      <c r="AC1027" s="309"/>
      <c r="AD1027" s="309"/>
      <c r="AE1027" s="309"/>
      <c r="AF1027" s="65">
        <v>0</v>
      </c>
      <c r="AG1027" s="309"/>
      <c r="AH1027" s="309"/>
      <c r="AI1027" s="309"/>
      <c r="AJ1027" s="309"/>
      <c r="AK1027" s="309"/>
      <c r="AL1027" s="309"/>
      <c r="AM1027" s="309"/>
      <c r="AN1027" s="309"/>
      <c r="AO1027" s="309"/>
      <c r="AP1027" s="309"/>
      <c r="AQ1027" s="309"/>
      <c r="AR1027" s="309"/>
      <c r="AS1027" s="309"/>
      <c r="AT1027" s="309"/>
    </row>
    <row r="1028" spans="1:46" ht="45" customHeight="1" x14ac:dyDescent="0.25">
      <c r="A1028" s="308" t="s">
        <v>1131</v>
      </c>
      <c r="B1028" s="308"/>
      <c r="C1028" s="308"/>
      <c r="D1028" s="308"/>
      <c r="E1028" s="308"/>
      <c r="F1028" s="308"/>
      <c r="G1028" s="308"/>
      <c r="H1028" s="308"/>
      <c r="I1028" s="308"/>
      <c r="J1028" s="308"/>
      <c r="K1028" s="308"/>
      <c r="L1028" s="308"/>
      <c r="M1028" s="308"/>
      <c r="N1028" s="308"/>
      <c r="O1028" s="308"/>
      <c r="P1028" s="308"/>
      <c r="Q1028" s="65">
        <v>0</v>
      </c>
      <c r="R1028" s="312"/>
      <c r="S1028" s="312"/>
      <c r="T1028" s="312"/>
      <c r="U1028" s="312"/>
      <c r="V1028" s="312"/>
      <c r="W1028" s="312"/>
      <c r="X1028" s="312"/>
      <c r="Y1028" s="312"/>
      <c r="Z1028" s="312"/>
      <c r="AA1028" s="312"/>
      <c r="AB1028" s="312"/>
      <c r="AC1028" s="312"/>
      <c r="AD1028" s="312"/>
      <c r="AE1028" s="312"/>
      <c r="AF1028" s="65">
        <v>0</v>
      </c>
      <c r="AG1028" s="312"/>
      <c r="AH1028" s="312"/>
      <c r="AI1028" s="312"/>
      <c r="AJ1028" s="312"/>
      <c r="AK1028" s="312"/>
      <c r="AL1028" s="312"/>
      <c r="AM1028" s="312"/>
      <c r="AN1028" s="312"/>
      <c r="AO1028" s="312"/>
      <c r="AP1028" s="312"/>
      <c r="AQ1028" s="312"/>
      <c r="AR1028" s="312"/>
      <c r="AS1028" s="312"/>
      <c r="AT1028" s="312"/>
    </row>
    <row r="1029" spans="1:46" ht="45" customHeight="1" x14ac:dyDescent="0.25">
      <c r="A1029" s="308" t="s">
        <v>1132</v>
      </c>
      <c r="B1029" s="308"/>
      <c r="C1029" s="308"/>
      <c r="D1029" s="308"/>
      <c r="E1029" s="308"/>
      <c r="F1029" s="308"/>
      <c r="G1029" s="308"/>
      <c r="H1029" s="308"/>
      <c r="I1029" s="308"/>
      <c r="J1029" s="308"/>
      <c r="K1029" s="308"/>
      <c r="L1029" s="308"/>
      <c r="M1029" s="308"/>
      <c r="N1029" s="308"/>
      <c r="O1029" s="308"/>
      <c r="P1029" s="308"/>
      <c r="Q1029" s="65">
        <v>0</v>
      </c>
      <c r="R1029" s="312"/>
      <c r="S1029" s="312"/>
      <c r="T1029" s="312"/>
      <c r="U1029" s="312"/>
      <c r="V1029" s="312"/>
      <c r="W1029" s="312"/>
      <c r="X1029" s="312"/>
      <c r="Y1029" s="312"/>
      <c r="Z1029" s="312"/>
      <c r="AA1029" s="312"/>
      <c r="AB1029" s="312"/>
      <c r="AC1029" s="312"/>
      <c r="AD1029" s="312"/>
      <c r="AE1029" s="312"/>
      <c r="AF1029" s="65">
        <v>0</v>
      </c>
      <c r="AG1029" s="312"/>
      <c r="AH1029" s="312"/>
      <c r="AI1029" s="312"/>
      <c r="AJ1029" s="312"/>
      <c r="AK1029" s="312"/>
      <c r="AL1029" s="312"/>
      <c r="AM1029" s="312"/>
      <c r="AN1029" s="312"/>
      <c r="AO1029" s="312"/>
      <c r="AP1029" s="312"/>
      <c r="AQ1029" s="312"/>
      <c r="AR1029" s="312"/>
      <c r="AS1029" s="312"/>
      <c r="AT1029" s="312"/>
    </row>
    <row r="1030" spans="1:46" ht="45" customHeight="1" thickTop="1" thickBot="1" x14ac:dyDescent="0.3">
      <c r="A1030" s="57"/>
      <c r="B1030" s="57"/>
      <c r="C1030" s="57"/>
      <c r="D1030" s="57"/>
      <c r="E1030" s="57"/>
      <c r="F1030" s="57"/>
      <c r="G1030" s="57"/>
      <c r="H1030" s="57"/>
      <c r="I1030" s="57"/>
      <c r="J1030" s="57"/>
      <c r="K1030" s="57"/>
      <c r="L1030" s="57"/>
      <c r="M1030" s="57"/>
      <c r="N1030" s="57"/>
      <c r="O1030" s="57"/>
      <c r="P1030" s="57"/>
      <c r="Q1030" s="66"/>
      <c r="R1030" s="57"/>
      <c r="S1030" s="57"/>
      <c r="T1030" s="57"/>
      <c r="U1030" s="57"/>
      <c r="V1030" s="57"/>
      <c r="W1030" s="57"/>
      <c r="X1030" s="57"/>
      <c r="Y1030" s="57"/>
      <c r="Z1030" s="57"/>
      <c r="AA1030" s="57"/>
      <c r="AB1030" s="57"/>
      <c r="AC1030" s="57"/>
      <c r="AD1030" s="57"/>
      <c r="AE1030" s="57"/>
      <c r="AF1030" s="66"/>
      <c r="AG1030" s="57"/>
      <c r="AH1030" s="57"/>
      <c r="AI1030" s="57"/>
      <c r="AJ1030" s="57"/>
      <c r="AK1030" s="57"/>
      <c r="AL1030" s="57"/>
      <c r="AM1030" s="57"/>
      <c r="AN1030" s="57"/>
      <c r="AO1030" s="57"/>
      <c r="AP1030" s="57"/>
      <c r="AQ1030" s="57"/>
      <c r="AR1030" s="57"/>
      <c r="AS1030" s="57"/>
      <c r="AT1030" s="57"/>
    </row>
    <row r="1031" spans="1:46" ht="45" customHeight="1" x14ac:dyDescent="0.25">
      <c r="A1031" s="313" t="s">
        <v>124</v>
      </c>
      <c r="B1031" s="313"/>
      <c r="C1031" s="313"/>
      <c r="D1031" s="313"/>
      <c r="E1031" s="313"/>
      <c r="F1031" s="313"/>
      <c r="G1031" s="313"/>
      <c r="H1031" s="313"/>
      <c r="I1031" s="313"/>
      <c r="J1031" s="313"/>
      <c r="K1031" s="313"/>
      <c r="L1031" s="313"/>
      <c r="M1031" s="313"/>
      <c r="N1031" s="313"/>
      <c r="O1031" s="313"/>
      <c r="P1031" s="313"/>
      <c r="Q1031" s="67" t="s">
        <v>65</v>
      </c>
      <c r="R1031" s="314" t="s">
        <v>66</v>
      </c>
      <c r="S1031" s="314"/>
      <c r="T1031" s="314"/>
      <c r="U1031" s="314"/>
      <c r="V1031" s="314"/>
      <c r="W1031" s="314"/>
      <c r="X1031" s="314"/>
      <c r="Y1031" s="314"/>
      <c r="Z1031" s="314"/>
      <c r="AA1031" s="314"/>
      <c r="AB1031" s="314"/>
      <c r="AC1031" s="314"/>
      <c r="AD1031" s="314"/>
      <c r="AE1031" s="314"/>
      <c r="AF1031" s="68" t="s">
        <v>65</v>
      </c>
      <c r="AG1031" s="315" t="s">
        <v>8</v>
      </c>
      <c r="AH1031" s="315"/>
      <c r="AI1031" s="315"/>
      <c r="AJ1031" s="315"/>
      <c r="AK1031" s="315"/>
      <c r="AL1031" s="315"/>
      <c r="AM1031" s="315"/>
      <c r="AN1031" s="315"/>
      <c r="AO1031" s="315"/>
      <c r="AP1031" s="315"/>
      <c r="AQ1031" s="315"/>
      <c r="AR1031" s="315"/>
      <c r="AS1031" s="315"/>
      <c r="AT1031" s="315"/>
    </row>
    <row r="1032" spans="1:46" ht="45" customHeight="1" x14ac:dyDescent="0.25">
      <c r="A1032" s="308" t="s">
        <v>1133</v>
      </c>
      <c r="B1032" s="308"/>
      <c r="C1032" s="308"/>
      <c r="D1032" s="308"/>
      <c r="E1032" s="308"/>
      <c r="F1032" s="308"/>
      <c r="G1032" s="308"/>
      <c r="H1032" s="308"/>
      <c r="I1032" s="308"/>
      <c r="J1032" s="308"/>
      <c r="K1032" s="308"/>
      <c r="L1032" s="308"/>
      <c r="M1032" s="308"/>
      <c r="N1032" s="308"/>
      <c r="O1032" s="308"/>
      <c r="P1032" s="308"/>
      <c r="Q1032" s="65">
        <v>0</v>
      </c>
      <c r="R1032" s="330" t="s">
        <v>404</v>
      </c>
      <c r="S1032" s="331"/>
      <c r="T1032" s="331"/>
      <c r="U1032" s="331"/>
      <c r="V1032" s="331"/>
      <c r="W1032" s="331"/>
      <c r="X1032" s="331"/>
      <c r="Y1032" s="331"/>
      <c r="Z1032" s="331"/>
      <c r="AA1032" s="331"/>
      <c r="AB1032" s="331"/>
      <c r="AC1032" s="331"/>
      <c r="AD1032" s="331"/>
      <c r="AE1032" s="332"/>
      <c r="AF1032" s="65">
        <v>0</v>
      </c>
      <c r="AG1032" s="309" t="s">
        <v>499</v>
      </c>
      <c r="AH1032" s="309"/>
      <c r="AI1032" s="309"/>
      <c r="AJ1032" s="309"/>
      <c r="AK1032" s="309"/>
      <c r="AL1032" s="309"/>
      <c r="AM1032" s="309"/>
      <c r="AN1032" s="309"/>
      <c r="AO1032" s="309"/>
      <c r="AP1032" s="309"/>
      <c r="AQ1032" s="309"/>
      <c r="AR1032" s="309"/>
      <c r="AS1032" s="309"/>
      <c r="AT1032" s="309"/>
    </row>
    <row r="1033" spans="1:46" ht="45" customHeight="1" x14ac:dyDescent="0.25">
      <c r="A1033" s="308" t="s">
        <v>500</v>
      </c>
      <c r="B1033" s="308"/>
      <c r="C1033" s="308"/>
      <c r="D1033" s="308"/>
      <c r="E1033" s="308"/>
      <c r="F1033" s="308"/>
      <c r="G1033" s="308"/>
      <c r="H1033" s="308"/>
      <c r="I1033" s="308"/>
      <c r="J1033" s="308"/>
      <c r="K1033" s="308"/>
      <c r="L1033" s="308"/>
      <c r="M1033" s="308"/>
      <c r="N1033" s="308"/>
      <c r="O1033" s="308"/>
      <c r="P1033" s="308"/>
      <c r="Q1033" s="65">
        <v>0</v>
      </c>
      <c r="R1033" s="312"/>
      <c r="S1033" s="312"/>
      <c r="T1033" s="312"/>
      <c r="U1033" s="312"/>
      <c r="V1033" s="312"/>
      <c r="W1033" s="312"/>
      <c r="X1033" s="312"/>
      <c r="Y1033" s="312"/>
      <c r="Z1033" s="312"/>
      <c r="AA1033" s="312"/>
      <c r="AB1033" s="312"/>
      <c r="AC1033" s="312"/>
      <c r="AD1033" s="312"/>
      <c r="AE1033" s="312"/>
      <c r="AF1033" s="65">
        <v>0</v>
      </c>
      <c r="AG1033" s="312"/>
      <c r="AH1033" s="312"/>
      <c r="AI1033" s="312"/>
      <c r="AJ1033" s="312"/>
      <c r="AK1033" s="312"/>
      <c r="AL1033" s="312"/>
      <c r="AM1033" s="312"/>
      <c r="AN1033" s="312"/>
      <c r="AO1033" s="312"/>
      <c r="AP1033" s="312"/>
      <c r="AQ1033" s="312"/>
      <c r="AR1033" s="312"/>
      <c r="AS1033" s="312"/>
      <c r="AT1033" s="312"/>
    </row>
    <row r="1034" spans="1:46" ht="45" customHeight="1" x14ac:dyDescent="0.25">
      <c r="A1034" s="308" t="s">
        <v>501</v>
      </c>
      <c r="B1034" s="308"/>
      <c r="C1034" s="308"/>
      <c r="D1034" s="308"/>
      <c r="E1034" s="308"/>
      <c r="F1034" s="308"/>
      <c r="G1034" s="308"/>
      <c r="H1034" s="308"/>
      <c r="I1034" s="308"/>
      <c r="J1034" s="308"/>
      <c r="K1034" s="308"/>
      <c r="L1034" s="308"/>
      <c r="M1034" s="308"/>
      <c r="N1034" s="308"/>
      <c r="O1034" s="308"/>
      <c r="P1034" s="308"/>
      <c r="Q1034" s="65">
        <v>0</v>
      </c>
      <c r="R1034" s="309"/>
      <c r="S1034" s="309"/>
      <c r="T1034" s="309"/>
      <c r="U1034" s="309"/>
      <c r="V1034" s="309"/>
      <c r="W1034" s="309"/>
      <c r="X1034" s="309"/>
      <c r="Y1034" s="309"/>
      <c r="Z1034" s="309"/>
      <c r="AA1034" s="309"/>
      <c r="AB1034" s="309"/>
      <c r="AC1034" s="309"/>
      <c r="AD1034" s="309"/>
      <c r="AE1034" s="309"/>
      <c r="AF1034" s="65">
        <v>0</v>
      </c>
      <c r="AG1034" s="309"/>
      <c r="AH1034" s="309"/>
      <c r="AI1034" s="309"/>
      <c r="AJ1034" s="309"/>
      <c r="AK1034" s="309"/>
      <c r="AL1034" s="309"/>
      <c r="AM1034" s="309"/>
      <c r="AN1034" s="309"/>
      <c r="AO1034" s="309"/>
      <c r="AP1034" s="309"/>
      <c r="AQ1034" s="309"/>
      <c r="AR1034" s="309"/>
      <c r="AS1034" s="309"/>
      <c r="AT1034" s="309"/>
    </row>
    <row r="1035" spans="1:46" ht="64.400000000000006" customHeight="1" x14ac:dyDescent="0.25">
      <c r="A1035" s="308" t="s">
        <v>502</v>
      </c>
      <c r="B1035" s="308"/>
      <c r="C1035" s="308"/>
      <c r="D1035" s="308"/>
      <c r="E1035" s="308"/>
      <c r="F1035" s="308"/>
      <c r="G1035" s="308"/>
      <c r="H1035" s="308"/>
      <c r="I1035" s="308"/>
      <c r="J1035" s="308"/>
      <c r="K1035" s="308"/>
      <c r="L1035" s="308"/>
      <c r="M1035" s="308"/>
      <c r="N1035" s="308"/>
      <c r="O1035" s="308"/>
      <c r="P1035" s="308"/>
      <c r="Q1035" s="65">
        <v>0</v>
      </c>
      <c r="R1035" s="309"/>
      <c r="S1035" s="309"/>
      <c r="T1035" s="309"/>
      <c r="U1035" s="309"/>
      <c r="V1035" s="309"/>
      <c r="W1035" s="309"/>
      <c r="X1035" s="309"/>
      <c r="Y1035" s="309"/>
      <c r="Z1035" s="309"/>
      <c r="AA1035" s="309"/>
      <c r="AB1035" s="309"/>
      <c r="AC1035" s="309"/>
      <c r="AD1035" s="309"/>
      <c r="AE1035" s="309"/>
      <c r="AF1035" s="65">
        <v>0</v>
      </c>
      <c r="AG1035" s="309"/>
      <c r="AH1035" s="309"/>
      <c r="AI1035" s="309"/>
      <c r="AJ1035" s="309"/>
      <c r="AK1035" s="309"/>
      <c r="AL1035" s="309"/>
      <c r="AM1035" s="309"/>
      <c r="AN1035" s="309"/>
      <c r="AO1035" s="309"/>
      <c r="AP1035" s="309"/>
      <c r="AQ1035" s="309"/>
      <c r="AR1035" s="309"/>
      <c r="AS1035" s="309"/>
      <c r="AT1035" s="309"/>
    </row>
    <row r="1036" spans="1:46" ht="45" customHeight="1" x14ac:dyDescent="0.25">
      <c r="A1036" s="308" t="s">
        <v>1134</v>
      </c>
      <c r="B1036" s="308"/>
      <c r="C1036" s="308"/>
      <c r="D1036" s="308"/>
      <c r="E1036" s="308"/>
      <c r="F1036" s="308"/>
      <c r="G1036" s="308"/>
      <c r="H1036" s="308"/>
      <c r="I1036" s="308"/>
      <c r="J1036" s="308"/>
      <c r="K1036" s="308"/>
      <c r="L1036" s="308"/>
      <c r="M1036" s="308"/>
      <c r="N1036" s="308"/>
      <c r="O1036" s="308"/>
      <c r="P1036" s="308"/>
      <c r="Q1036" s="65">
        <v>0</v>
      </c>
      <c r="R1036" s="309"/>
      <c r="S1036" s="309"/>
      <c r="T1036" s="309"/>
      <c r="U1036" s="309"/>
      <c r="V1036" s="309"/>
      <c r="W1036" s="309"/>
      <c r="X1036" s="309"/>
      <c r="Y1036" s="309"/>
      <c r="Z1036" s="309"/>
      <c r="AA1036" s="309"/>
      <c r="AB1036" s="309"/>
      <c r="AC1036" s="309"/>
      <c r="AD1036" s="309"/>
      <c r="AE1036" s="309"/>
      <c r="AF1036" s="65">
        <v>0</v>
      </c>
      <c r="AG1036" s="309"/>
      <c r="AH1036" s="309"/>
      <c r="AI1036" s="309"/>
      <c r="AJ1036" s="309"/>
      <c r="AK1036" s="309"/>
      <c r="AL1036" s="309"/>
      <c r="AM1036" s="309"/>
      <c r="AN1036" s="309"/>
      <c r="AO1036" s="309"/>
      <c r="AP1036" s="309"/>
      <c r="AQ1036" s="309"/>
      <c r="AR1036" s="309"/>
      <c r="AS1036" s="309"/>
      <c r="AT1036" s="309"/>
    </row>
    <row r="1039" spans="1:46" ht="45" customHeight="1" x14ac:dyDescent="0.25">
      <c r="A1039" s="269" t="s">
        <v>1135</v>
      </c>
      <c r="B1039" s="269"/>
      <c r="C1039" s="269"/>
      <c r="D1039" s="269"/>
      <c r="E1039" s="269"/>
      <c r="F1039" s="269"/>
      <c r="G1039" s="269"/>
      <c r="H1039" s="269"/>
      <c r="I1039" s="269"/>
      <c r="J1039" s="269"/>
      <c r="K1039" s="269"/>
      <c r="L1039" s="269"/>
      <c r="M1039" s="269"/>
      <c r="N1039" s="269"/>
      <c r="O1039" s="269"/>
      <c r="P1039" s="269"/>
      <c r="Q1039" s="269"/>
      <c r="R1039" s="269"/>
      <c r="S1039" s="269"/>
      <c r="T1039" s="269"/>
      <c r="U1039" s="269"/>
      <c r="V1039" s="269"/>
      <c r="W1039" s="269"/>
      <c r="X1039" s="269"/>
      <c r="Y1039" s="269"/>
      <c r="Z1039" s="269"/>
      <c r="AA1039" s="269"/>
      <c r="AB1039" s="269"/>
      <c r="AC1039" s="269"/>
      <c r="AD1039" s="269"/>
      <c r="AE1039" s="269"/>
      <c r="AF1039"/>
      <c r="AG1039" s="245" t="s">
        <v>62</v>
      </c>
      <c r="AH1039" s="245"/>
      <c r="AI1039" s="245"/>
      <c r="AJ1039" s="245"/>
      <c r="AK1039" s="69">
        <f>(('Artículo 121 (resumen PI)'!C39*0.8+'Artículo 121 (resumen PI)'!F39*0.2)+('Artículo 121 (resumen PNT)'!C39*0.8+'Artículo 121 (resumen PNT)'!F39*0.2))/2</f>
        <v>0</v>
      </c>
      <c r="AL1039"/>
      <c r="AM1039"/>
      <c r="AN1039"/>
      <c r="AO1039"/>
      <c r="AP1039"/>
      <c r="AQ1039"/>
      <c r="AR1039"/>
      <c r="AS1039"/>
      <c r="AT1039"/>
    </row>
    <row r="1040" spans="1:46" ht="15.75" customHeight="1" x14ac:dyDescent="0.25">
      <c r="A1040" s="60"/>
      <c r="B1040" s="61"/>
      <c r="C1040" s="61"/>
      <c r="D1040" s="61"/>
      <c r="E1040" s="61"/>
      <c r="F1040" s="61"/>
      <c r="G1040" s="61"/>
      <c r="H1040" s="61"/>
      <c r="I1040" s="61"/>
      <c r="J1040" s="61"/>
      <c r="K1040" s="61"/>
      <c r="L1040" s="61"/>
      <c r="M1040" s="61"/>
      <c r="N1040" s="61"/>
      <c r="O1040" s="61"/>
      <c r="P1040" s="61"/>
      <c r="Q1040" s="26"/>
      <c r="R1040" s="61"/>
      <c r="S1040" s="61"/>
      <c r="T1040" s="61"/>
      <c r="U1040" s="61"/>
      <c r="V1040" s="61"/>
      <c r="W1040" s="61"/>
      <c r="X1040" s="61"/>
      <c r="Y1040" s="61"/>
      <c r="Z1040" s="61"/>
      <c r="AA1040" s="61"/>
      <c r="AB1040" s="61"/>
      <c r="AC1040" s="61"/>
      <c r="AD1040" s="61"/>
      <c r="AE1040" s="61"/>
      <c r="AF1040"/>
      <c r="AG1040"/>
      <c r="AH1040"/>
      <c r="AI1040"/>
      <c r="AJ1040"/>
      <c r="AK1040"/>
      <c r="AL1040"/>
      <c r="AM1040"/>
      <c r="AN1040"/>
      <c r="AO1040"/>
      <c r="AP1040"/>
      <c r="AQ1040"/>
      <c r="AR1040"/>
      <c r="AS1040"/>
      <c r="AT1040"/>
    </row>
    <row r="1041" spans="1:46" ht="15.5" x14ac:dyDescent="0.25">
      <c r="A1041" s="60" t="s">
        <v>63</v>
      </c>
      <c r="B1041" s="61"/>
      <c r="C1041" s="61"/>
      <c r="D1041" s="61"/>
      <c r="E1041" s="61"/>
      <c r="F1041" s="61"/>
      <c r="G1041" s="61"/>
      <c r="H1041" s="61"/>
      <c r="I1041" s="61"/>
      <c r="J1041" s="61"/>
      <c r="K1041" s="61"/>
      <c r="L1041" s="61"/>
      <c r="M1041" s="61"/>
      <c r="N1041" s="61"/>
      <c r="O1041" s="61"/>
      <c r="P1041" s="61"/>
      <c r="Q1041" s="26"/>
      <c r="R1041" s="61"/>
      <c r="S1041" s="61"/>
      <c r="T1041" s="61"/>
      <c r="U1041" s="61"/>
      <c r="V1041" s="61"/>
      <c r="W1041" s="61"/>
      <c r="X1041" s="61"/>
      <c r="Y1041" s="61"/>
      <c r="Z1041" s="61"/>
      <c r="AA1041" s="61"/>
      <c r="AB1041" s="61"/>
      <c r="AC1041" s="61"/>
      <c r="AD1041" s="61"/>
      <c r="AE1041" s="61"/>
      <c r="AF1041"/>
      <c r="AG1041"/>
      <c r="AH1041"/>
      <c r="AI1041"/>
      <c r="AJ1041"/>
      <c r="AK1041"/>
      <c r="AL1041"/>
      <c r="AM1041"/>
      <c r="AN1041"/>
      <c r="AO1041"/>
      <c r="AP1041"/>
      <c r="AQ1041"/>
      <c r="AR1041"/>
      <c r="AS1041"/>
      <c r="AT1041"/>
    </row>
    <row r="1042" spans="1:46" ht="15" customHeight="1" x14ac:dyDescent="0.25">
      <c r="A1042" s="57"/>
      <c r="B1042" s="57"/>
      <c r="C1042" s="57"/>
      <c r="D1042" s="57"/>
      <c r="E1042" s="57"/>
      <c r="F1042" s="57"/>
      <c r="G1042" s="57"/>
      <c r="H1042" s="57"/>
      <c r="I1042" s="57"/>
      <c r="J1042" s="57"/>
      <c r="K1042" s="57"/>
      <c r="L1042" s="57"/>
      <c r="M1042" s="57"/>
      <c r="N1042" s="57"/>
      <c r="O1042" s="57"/>
      <c r="P1042" s="57"/>
      <c r="R1042" s="57"/>
      <c r="S1042" s="57"/>
      <c r="T1042" s="57"/>
      <c r="U1042" s="57"/>
      <c r="V1042" s="57"/>
      <c r="W1042" s="57"/>
      <c r="X1042" s="57"/>
      <c r="Y1042" s="57"/>
      <c r="Z1042" s="57"/>
      <c r="AA1042" s="57"/>
      <c r="AB1042" s="57"/>
      <c r="AC1042" s="57"/>
      <c r="AD1042" s="57"/>
      <c r="AE1042" s="57"/>
      <c r="AF1042"/>
      <c r="AG1042"/>
      <c r="AH1042"/>
      <c r="AI1042"/>
      <c r="AJ1042"/>
      <c r="AK1042"/>
      <c r="AL1042"/>
      <c r="AM1042"/>
      <c r="AN1042"/>
      <c r="AO1042"/>
      <c r="AP1042"/>
      <c r="AQ1042"/>
      <c r="AR1042"/>
      <c r="AS1042"/>
      <c r="AT1042"/>
    </row>
    <row r="1043" spans="1:46" ht="54.65" customHeight="1" thickBot="1" x14ac:dyDescent="0.3">
      <c r="A1043" s="273" t="s">
        <v>1136</v>
      </c>
      <c r="B1043" s="273"/>
      <c r="C1043" s="273"/>
      <c r="D1043" s="273"/>
      <c r="E1043" s="273"/>
      <c r="F1043" s="273"/>
      <c r="G1043" s="273"/>
      <c r="H1043" s="273"/>
      <c r="I1043" s="273"/>
      <c r="J1043" s="273"/>
      <c r="K1043" s="273"/>
      <c r="L1043" s="273"/>
      <c r="M1043" s="273"/>
      <c r="N1043" s="273"/>
      <c r="O1043" s="273"/>
      <c r="P1043" s="273"/>
      <c r="Q1043" s="62"/>
      <c r="R1043" s="57"/>
      <c r="S1043" s="57"/>
      <c r="T1043" s="57"/>
      <c r="U1043" s="57"/>
      <c r="V1043" s="311"/>
      <c r="W1043" s="311"/>
      <c r="X1043" s="311"/>
      <c r="Y1043" s="311"/>
      <c r="Z1043" s="311"/>
      <c r="AA1043" s="311"/>
      <c r="AB1043" s="311"/>
      <c r="AC1043" s="311"/>
      <c r="AD1043" s="311"/>
      <c r="AE1043" s="311"/>
      <c r="AF1043" s="62"/>
      <c r="AG1043" s="57"/>
      <c r="AH1043" s="57"/>
      <c r="AI1043" s="57"/>
      <c r="AJ1043" s="57"/>
      <c r="AK1043" s="311"/>
      <c r="AL1043" s="311"/>
      <c r="AM1043" s="311"/>
      <c r="AN1043" s="311"/>
      <c r="AO1043" s="311"/>
      <c r="AP1043" s="311"/>
      <c r="AQ1043" s="311"/>
      <c r="AR1043" s="311"/>
      <c r="AS1043" s="311"/>
      <c r="AT1043" s="311"/>
    </row>
    <row r="1044" spans="1:46" ht="45" customHeight="1" x14ac:dyDescent="0.25">
      <c r="A1044" s="305" t="s">
        <v>44</v>
      </c>
      <c r="B1044" s="305"/>
      <c r="C1044" s="305"/>
      <c r="D1044" s="305"/>
      <c r="E1044" s="305"/>
      <c r="F1044" s="305"/>
      <c r="G1044" s="305"/>
      <c r="H1044" s="305"/>
      <c r="I1044" s="305"/>
      <c r="J1044" s="305"/>
      <c r="K1044" s="305"/>
      <c r="L1044" s="305"/>
      <c r="M1044" s="305"/>
      <c r="N1044" s="305"/>
      <c r="O1044" s="305"/>
      <c r="P1044" s="305"/>
      <c r="Q1044" s="63" t="s">
        <v>65</v>
      </c>
      <c r="R1044" s="306" t="s">
        <v>66</v>
      </c>
      <c r="S1044" s="306"/>
      <c r="T1044" s="306"/>
      <c r="U1044" s="306"/>
      <c r="V1044" s="306"/>
      <c r="W1044" s="306"/>
      <c r="X1044" s="306"/>
      <c r="Y1044" s="306"/>
      <c r="Z1044" s="306"/>
      <c r="AA1044" s="306"/>
      <c r="AB1044" s="306"/>
      <c r="AC1044" s="306"/>
      <c r="AD1044" s="306"/>
      <c r="AE1044" s="306"/>
      <c r="AF1044" s="64" t="s">
        <v>65</v>
      </c>
      <c r="AG1044" s="307" t="s">
        <v>8</v>
      </c>
      <c r="AH1044" s="307"/>
      <c r="AI1044" s="307"/>
      <c r="AJ1044" s="307"/>
      <c r="AK1044" s="307"/>
      <c r="AL1044" s="307"/>
      <c r="AM1044" s="307"/>
      <c r="AN1044" s="307"/>
      <c r="AO1044" s="307"/>
      <c r="AP1044" s="307"/>
      <c r="AQ1044" s="307"/>
      <c r="AR1044" s="307"/>
      <c r="AS1044" s="307"/>
      <c r="AT1044" s="307"/>
    </row>
    <row r="1045" spans="1:46" ht="45" customHeight="1" x14ac:dyDescent="0.25">
      <c r="A1045" s="308" t="s">
        <v>403</v>
      </c>
      <c r="B1045" s="308"/>
      <c r="C1045" s="308"/>
      <c r="D1045" s="308"/>
      <c r="E1045" s="308"/>
      <c r="F1045" s="308"/>
      <c r="G1045" s="308"/>
      <c r="H1045" s="308"/>
      <c r="I1045" s="308"/>
      <c r="J1045" s="308"/>
      <c r="K1045" s="308"/>
      <c r="L1045" s="308"/>
      <c r="M1045" s="308"/>
      <c r="N1045" s="308"/>
      <c r="O1045" s="308"/>
      <c r="P1045" s="308"/>
      <c r="Q1045" s="65">
        <v>0</v>
      </c>
      <c r="R1045" s="330" t="s">
        <v>404</v>
      </c>
      <c r="S1045" s="331"/>
      <c r="T1045" s="331"/>
      <c r="U1045" s="331"/>
      <c r="V1045" s="331"/>
      <c r="W1045" s="331"/>
      <c r="X1045" s="331"/>
      <c r="Y1045" s="331"/>
      <c r="Z1045" s="331"/>
      <c r="AA1045" s="331"/>
      <c r="AB1045" s="331"/>
      <c r="AC1045" s="331"/>
      <c r="AD1045" s="331"/>
      <c r="AE1045" s="332"/>
      <c r="AF1045" s="65">
        <v>0</v>
      </c>
      <c r="AG1045" s="309" t="s">
        <v>499</v>
      </c>
      <c r="AH1045" s="309"/>
      <c r="AI1045" s="309"/>
      <c r="AJ1045" s="309"/>
      <c r="AK1045" s="309"/>
      <c r="AL1045" s="309"/>
      <c r="AM1045" s="309"/>
      <c r="AN1045" s="309"/>
      <c r="AO1045" s="309"/>
      <c r="AP1045" s="309"/>
      <c r="AQ1045" s="309"/>
      <c r="AR1045" s="309"/>
      <c r="AS1045" s="309"/>
      <c r="AT1045" s="309"/>
    </row>
    <row r="1046" spans="1:46" ht="45" customHeight="1" x14ac:dyDescent="0.25">
      <c r="A1046" s="308" t="s">
        <v>441</v>
      </c>
      <c r="B1046" s="308"/>
      <c r="C1046" s="308"/>
      <c r="D1046" s="308"/>
      <c r="E1046" s="308"/>
      <c r="F1046" s="308"/>
      <c r="G1046" s="308"/>
      <c r="H1046" s="308"/>
      <c r="I1046" s="308"/>
      <c r="J1046" s="308"/>
      <c r="K1046" s="308"/>
      <c r="L1046" s="308"/>
      <c r="M1046" s="308"/>
      <c r="N1046" s="308"/>
      <c r="O1046" s="308"/>
      <c r="P1046" s="308"/>
      <c r="Q1046" s="65">
        <v>0</v>
      </c>
      <c r="R1046" s="312"/>
      <c r="S1046" s="312"/>
      <c r="T1046" s="312"/>
      <c r="U1046" s="312"/>
      <c r="V1046" s="312"/>
      <c r="W1046" s="312"/>
      <c r="X1046" s="312"/>
      <c r="Y1046" s="312"/>
      <c r="Z1046" s="312"/>
      <c r="AA1046" s="312"/>
      <c r="AB1046" s="312"/>
      <c r="AC1046" s="312"/>
      <c r="AD1046" s="312"/>
      <c r="AE1046" s="312"/>
      <c r="AF1046" s="65">
        <v>0</v>
      </c>
      <c r="AG1046" s="312"/>
      <c r="AH1046" s="312"/>
      <c r="AI1046" s="312"/>
      <c r="AJ1046" s="312"/>
      <c r="AK1046" s="312"/>
      <c r="AL1046" s="312"/>
      <c r="AM1046" s="312"/>
      <c r="AN1046" s="312"/>
      <c r="AO1046" s="312"/>
      <c r="AP1046" s="312"/>
      <c r="AQ1046" s="312"/>
      <c r="AR1046" s="312"/>
      <c r="AS1046" s="312"/>
      <c r="AT1046" s="312"/>
    </row>
    <row r="1047" spans="1:46" ht="45" customHeight="1" x14ac:dyDescent="0.25">
      <c r="A1047" s="308" t="s">
        <v>1137</v>
      </c>
      <c r="B1047" s="308"/>
      <c r="C1047" s="308"/>
      <c r="D1047" s="308"/>
      <c r="E1047" s="308"/>
      <c r="F1047" s="308"/>
      <c r="G1047" s="308"/>
      <c r="H1047" s="308"/>
      <c r="I1047" s="308"/>
      <c r="J1047" s="308"/>
      <c r="K1047" s="308"/>
      <c r="L1047" s="308"/>
      <c r="M1047" s="308"/>
      <c r="N1047" s="308"/>
      <c r="O1047" s="308"/>
      <c r="P1047" s="308"/>
      <c r="Q1047" s="65">
        <v>0</v>
      </c>
      <c r="R1047" s="312"/>
      <c r="S1047" s="312"/>
      <c r="T1047" s="312"/>
      <c r="U1047" s="312"/>
      <c r="V1047" s="312"/>
      <c r="W1047" s="312"/>
      <c r="X1047" s="312"/>
      <c r="Y1047" s="312"/>
      <c r="Z1047" s="312"/>
      <c r="AA1047" s="312"/>
      <c r="AB1047" s="312"/>
      <c r="AC1047" s="312"/>
      <c r="AD1047" s="312"/>
      <c r="AE1047" s="312"/>
      <c r="AF1047" s="65">
        <v>0</v>
      </c>
      <c r="AG1047" s="312"/>
      <c r="AH1047" s="312"/>
      <c r="AI1047" s="312"/>
      <c r="AJ1047" s="312"/>
      <c r="AK1047" s="312"/>
      <c r="AL1047" s="312"/>
      <c r="AM1047" s="312"/>
      <c r="AN1047" s="312"/>
      <c r="AO1047" s="312"/>
      <c r="AP1047" s="312"/>
      <c r="AQ1047" s="312"/>
      <c r="AR1047" s="312"/>
      <c r="AS1047" s="312"/>
      <c r="AT1047" s="312"/>
    </row>
    <row r="1048" spans="1:46" ht="45" customHeight="1" x14ac:dyDescent="0.25">
      <c r="A1048" s="308" t="s">
        <v>1138</v>
      </c>
      <c r="B1048" s="308"/>
      <c r="C1048" s="308"/>
      <c r="D1048" s="308"/>
      <c r="E1048" s="308"/>
      <c r="F1048" s="308"/>
      <c r="G1048" s="308"/>
      <c r="H1048" s="308"/>
      <c r="I1048" s="308"/>
      <c r="J1048" s="308"/>
      <c r="K1048" s="308"/>
      <c r="L1048" s="308"/>
      <c r="M1048" s="308"/>
      <c r="N1048" s="308"/>
      <c r="O1048" s="308"/>
      <c r="P1048" s="308"/>
      <c r="Q1048" s="65">
        <v>0</v>
      </c>
      <c r="R1048" s="312"/>
      <c r="S1048" s="312"/>
      <c r="T1048" s="312"/>
      <c r="U1048" s="312"/>
      <c r="V1048" s="312"/>
      <c r="W1048" s="312"/>
      <c r="X1048" s="312"/>
      <c r="Y1048" s="312"/>
      <c r="Z1048" s="312"/>
      <c r="AA1048" s="312"/>
      <c r="AB1048" s="312"/>
      <c r="AC1048" s="312"/>
      <c r="AD1048" s="312"/>
      <c r="AE1048" s="312"/>
      <c r="AF1048" s="65">
        <v>0</v>
      </c>
      <c r="AG1048" s="312"/>
      <c r="AH1048" s="312"/>
      <c r="AI1048" s="312"/>
      <c r="AJ1048" s="312"/>
      <c r="AK1048" s="312"/>
      <c r="AL1048" s="312"/>
      <c r="AM1048" s="312"/>
      <c r="AN1048" s="312"/>
      <c r="AO1048" s="312"/>
      <c r="AP1048" s="312"/>
      <c r="AQ1048" s="312"/>
      <c r="AR1048" s="312"/>
      <c r="AS1048" s="312"/>
      <c r="AT1048" s="312"/>
    </row>
    <row r="1049" spans="1:46" ht="45" customHeight="1" x14ac:dyDescent="0.25">
      <c r="A1049" s="308" t="s">
        <v>1139</v>
      </c>
      <c r="B1049" s="308"/>
      <c r="C1049" s="308"/>
      <c r="D1049" s="308"/>
      <c r="E1049" s="308"/>
      <c r="F1049" s="308"/>
      <c r="G1049" s="308"/>
      <c r="H1049" s="308"/>
      <c r="I1049" s="308"/>
      <c r="J1049" s="308"/>
      <c r="K1049" s="308"/>
      <c r="L1049" s="308"/>
      <c r="M1049" s="308"/>
      <c r="N1049" s="308"/>
      <c r="O1049" s="308"/>
      <c r="P1049" s="308"/>
      <c r="Q1049" s="65">
        <v>0</v>
      </c>
      <c r="R1049" s="312"/>
      <c r="S1049" s="312"/>
      <c r="T1049" s="312"/>
      <c r="U1049" s="312"/>
      <c r="V1049" s="312"/>
      <c r="W1049" s="312"/>
      <c r="X1049" s="312"/>
      <c r="Y1049" s="312"/>
      <c r="Z1049" s="312"/>
      <c r="AA1049" s="312"/>
      <c r="AB1049" s="312"/>
      <c r="AC1049" s="312"/>
      <c r="AD1049" s="312"/>
      <c r="AE1049" s="312"/>
      <c r="AF1049" s="65">
        <v>0</v>
      </c>
      <c r="AG1049" s="312"/>
      <c r="AH1049" s="312"/>
      <c r="AI1049" s="312"/>
      <c r="AJ1049" s="312"/>
      <c r="AK1049" s="312"/>
      <c r="AL1049" s="312"/>
      <c r="AM1049" s="312"/>
      <c r="AN1049" s="312"/>
      <c r="AO1049" s="312"/>
      <c r="AP1049" s="312"/>
      <c r="AQ1049" s="312"/>
      <c r="AR1049" s="312"/>
      <c r="AS1049" s="312"/>
      <c r="AT1049" s="312"/>
    </row>
    <row r="1050" spans="1:46" ht="45" customHeight="1" x14ac:dyDescent="0.25">
      <c r="A1050" s="308" t="s">
        <v>1140</v>
      </c>
      <c r="B1050" s="308"/>
      <c r="C1050" s="308"/>
      <c r="D1050" s="308"/>
      <c r="E1050" s="308"/>
      <c r="F1050" s="308"/>
      <c r="G1050" s="308"/>
      <c r="H1050" s="308"/>
      <c r="I1050" s="308"/>
      <c r="J1050" s="308"/>
      <c r="K1050" s="308"/>
      <c r="L1050" s="308"/>
      <c r="M1050" s="308"/>
      <c r="N1050" s="308"/>
      <c r="O1050" s="308"/>
      <c r="P1050" s="308"/>
      <c r="Q1050" s="65">
        <v>0</v>
      </c>
      <c r="R1050" s="309"/>
      <c r="S1050" s="309"/>
      <c r="T1050" s="309"/>
      <c r="U1050" s="309"/>
      <c r="V1050" s="309"/>
      <c r="W1050" s="309"/>
      <c r="X1050" s="309"/>
      <c r="Y1050" s="309"/>
      <c r="Z1050" s="309"/>
      <c r="AA1050" s="309"/>
      <c r="AB1050" s="309"/>
      <c r="AC1050" s="309"/>
      <c r="AD1050" s="309"/>
      <c r="AE1050" s="309"/>
      <c r="AF1050" s="65">
        <v>0</v>
      </c>
      <c r="AG1050" s="309"/>
      <c r="AH1050" s="309"/>
      <c r="AI1050" s="309"/>
      <c r="AJ1050" s="309"/>
      <c r="AK1050" s="309"/>
      <c r="AL1050" s="309"/>
      <c r="AM1050" s="309"/>
      <c r="AN1050" s="309"/>
      <c r="AO1050" s="309"/>
      <c r="AP1050" s="309"/>
      <c r="AQ1050" s="309"/>
      <c r="AR1050" s="309"/>
      <c r="AS1050" s="309"/>
      <c r="AT1050" s="309"/>
    </row>
    <row r="1051" spans="1:46" ht="45" customHeight="1" x14ac:dyDescent="0.25">
      <c r="A1051" s="308" t="s">
        <v>1141</v>
      </c>
      <c r="B1051" s="308"/>
      <c r="C1051" s="308"/>
      <c r="D1051" s="308"/>
      <c r="E1051" s="308"/>
      <c r="F1051" s="308"/>
      <c r="G1051" s="308"/>
      <c r="H1051" s="308"/>
      <c r="I1051" s="308"/>
      <c r="J1051" s="308"/>
      <c r="K1051" s="308"/>
      <c r="L1051" s="308"/>
      <c r="M1051" s="308"/>
      <c r="N1051" s="308"/>
      <c r="O1051" s="308"/>
      <c r="P1051" s="308"/>
      <c r="Q1051" s="65">
        <v>0</v>
      </c>
      <c r="R1051" s="309"/>
      <c r="S1051" s="309"/>
      <c r="T1051" s="309"/>
      <c r="U1051" s="309"/>
      <c r="V1051" s="309"/>
      <c r="W1051" s="309"/>
      <c r="X1051" s="309"/>
      <c r="Y1051" s="309"/>
      <c r="Z1051" s="309"/>
      <c r="AA1051" s="309"/>
      <c r="AB1051" s="309"/>
      <c r="AC1051" s="309"/>
      <c r="AD1051" s="309"/>
      <c r="AE1051" s="309"/>
      <c r="AF1051" s="65">
        <v>0</v>
      </c>
      <c r="AG1051" s="309"/>
      <c r="AH1051" s="309"/>
      <c r="AI1051" s="309"/>
      <c r="AJ1051" s="309"/>
      <c r="AK1051" s="309"/>
      <c r="AL1051" s="309"/>
      <c r="AM1051" s="309"/>
      <c r="AN1051" s="309"/>
      <c r="AO1051" s="309"/>
      <c r="AP1051" s="309"/>
      <c r="AQ1051" s="309"/>
      <c r="AR1051" s="309"/>
      <c r="AS1051" s="309"/>
      <c r="AT1051" s="309"/>
    </row>
    <row r="1052" spans="1:46" ht="45" customHeight="1" x14ac:dyDescent="0.25">
      <c r="A1052" s="308" t="s">
        <v>1142</v>
      </c>
      <c r="B1052" s="308"/>
      <c r="C1052" s="308"/>
      <c r="D1052" s="308"/>
      <c r="E1052" s="308"/>
      <c r="F1052" s="308"/>
      <c r="G1052" s="308"/>
      <c r="H1052" s="308"/>
      <c r="I1052" s="308"/>
      <c r="J1052" s="308"/>
      <c r="K1052" s="308"/>
      <c r="L1052" s="308"/>
      <c r="M1052" s="308"/>
      <c r="N1052" s="308"/>
      <c r="O1052" s="308"/>
      <c r="P1052" s="308"/>
      <c r="Q1052" s="65">
        <v>0</v>
      </c>
      <c r="R1052" s="309"/>
      <c r="S1052" s="309"/>
      <c r="T1052" s="309"/>
      <c r="U1052" s="309"/>
      <c r="V1052" s="309"/>
      <c r="W1052" s="309"/>
      <c r="X1052" s="309"/>
      <c r="Y1052" s="309"/>
      <c r="Z1052" s="309"/>
      <c r="AA1052" s="309"/>
      <c r="AB1052" s="309"/>
      <c r="AC1052" s="309"/>
      <c r="AD1052" s="309"/>
      <c r="AE1052" s="309"/>
      <c r="AF1052" s="65">
        <v>0</v>
      </c>
      <c r="AG1052" s="309"/>
      <c r="AH1052" s="309"/>
      <c r="AI1052" s="309"/>
      <c r="AJ1052" s="309"/>
      <c r="AK1052" s="309"/>
      <c r="AL1052" s="309"/>
      <c r="AM1052" s="309"/>
      <c r="AN1052" s="309"/>
      <c r="AO1052" s="309"/>
      <c r="AP1052" s="309"/>
      <c r="AQ1052" s="309"/>
      <c r="AR1052" s="309"/>
      <c r="AS1052" s="309"/>
      <c r="AT1052" s="309"/>
    </row>
    <row r="1053" spans="1:46" ht="45" customHeight="1" x14ac:dyDescent="0.25">
      <c r="A1053" s="308" t="s">
        <v>1143</v>
      </c>
      <c r="B1053" s="308"/>
      <c r="C1053" s="308"/>
      <c r="D1053" s="308"/>
      <c r="E1053" s="308"/>
      <c r="F1053" s="308"/>
      <c r="G1053" s="308"/>
      <c r="H1053" s="308"/>
      <c r="I1053" s="308"/>
      <c r="J1053" s="308"/>
      <c r="K1053" s="308"/>
      <c r="L1053" s="308"/>
      <c r="M1053" s="308"/>
      <c r="N1053" s="308"/>
      <c r="O1053" s="308"/>
      <c r="P1053" s="308"/>
      <c r="Q1053" s="65">
        <v>0</v>
      </c>
      <c r="R1053" s="312"/>
      <c r="S1053" s="312"/>
      <c r="T1053" s="312"/>
      <c r="U1053" s="312"/>
      <c r="V1053" s="312"/>
      <c r="W1053" s="312"/>
      <c r="X1053" s="312"/>
      <c r="Y1053" s="312"/>
      <c r="Z1053" s="312"/>
      <c r="AA1053" s="312"/>
      <c r="AB1053" s="312"/>
      <c r="AC1053" s="312"/>
      <c r="AD1053" s="312"/>
      <c r="AE1053" s="312"/>
      <c r="AF1053" s="65">
        <v>0</v>
      </c>
      <c r="AG1053" s="312"/>
      <c r="AH1053" s="312"/>
      <c r="AI1053" s="312"/>
      <c r="AJ1053" s="312"/>
      <c r="AK1053" s="312"/>
      <c r="AL1053" s="312"/>
      <c r="AM1053" s="312"/>
      <c r="AN1053" s="312"/>
      <c r="AO1053" s="312"/>
      <c r="AP1053" s="312"/>
      <c r="AQ1053" s="312"/>
      <c r="AR1053" s="312"/>
      <c r="AS1053" s="312"/>
      <c r="AT1053" s="312"/>
    </row>
    <row r="1054" spans="1:46" ht="45" customHeight="1" x14ac:dyDescent="0.25">
      <c r="A1054" s="308" t="s">
        <v>1144</v>
      </c>
      <c r="B1054" s="308"/>
      <c r="C1054" s="308"/>
      <c r="D1054" s="308"/>
      <c r="E1054" s="308"/>
      <c r="F1054" s="308"/>
      <c r="G1054" s="308"/>
      <c r="H1054" s="308"/>
      <c r="I1054" s="308"/>
      <c r="J1054" s="308"/>
      <c r="K1054" s="308"/>
      <c r="L1054" s="308"/>
      <c r="M1054" s="308"/>
      <c r="N1054" s="308"/>
      <c r="O1054" s="308"/>
      <c r="P1054" s="308"/>
      <c r="Q1054" s="65">
        <v>0</v>
      </c>
      <c r="R1054" s="312"/>
      <c r="S1054" s="312"/>
      <c r="T1054" s="312"/>
      <c r="U1054" s="312"/>
      <c r="V1054" s="312"/>
      <c r="W1054" s="312"/>
      <c r="X1054" s="312"/>
      <c r="Y1054" s="312"/>
      <c r="Z1054" s="312"/>
      <c r="AA1054" s="312"/>
      <c r="AB1054" s="312"/>
      <c r="AC1054" s="312"/>
      <c r="AD1054" s="312"/>
      <c r="AE1054" s="312"/>
      <c r="AF1054" s="65">
        <v>0</v>
      </c>
      <c r="AG1054" s="312"/>
      <c r="AH1054" s="312"/>
      <c r="AI1054" s="312"/>
      <c r="AJ1054" s="312"/>
      <c r="AK1054" s="312"/>
      <c r="AL1054" s="312"/>
      <c r="AM1054" s="312"/>
      <c r="AN1054" s="312"/>
      <c r="AO1054" s="312"/>
      <c r="AP1054" s="312"/>
      <c r="AQ1054" s="312"/>
      <c r="AR1054" s="312"/>
      <c r="AS1054" s="312"/>
      <c r="AT1054" s="312"/>
    </row>
    <row r="1055" spans="1:46" ht="45" customHeight="1" x14ac:dyDescent="0.25">
      <c r="A1055" s="308" t="s">
        <v>1145</v>
      </c>
      <c r="B1055" s="308"/>
      <c r="C1055" s="308"/>
      <c r="D1055" s="308"/>
      <c r="E1055" s="308"/>
      <c r="F1055" s="308"/>
      <c r="G1055" s="308"/>
      <c r="H1055" s="308"/>
      <c r="I1055" s="308"/>
      <c r="J1055" s="308"/>
      <c r="K1055" s="308"/>
      <c r="L1055" s="308"/>
      <c r="M1055" s="308"/>
      <c r="N1055" s="308"/>
      <c r="O1055" s="308"/>
      <c r="P1055" s="308"/>
      <c r="Q1055" s="65">
        <v>0</v>
      </c>
      <c r="R1055" s="312"/>
      <c r="S1055" s="312"/>
      <c r="T1055" s="312"/>
      <c r="U1055" s="312"/>
      <c r="V1055" s="312"/>
      <c r="W1055" s="312"/>
      <c r="X1055" s="312"/>
      <c r="Y1055" s="312"/>
      <c r="Z1055" s="312"/>
      <c r="AA1055" s="312"/>
      <c r="AB1055" s="312"/>
      <c r="AC1055" s="312"/>
      <c r="AD1055" s="312"/>
      <c r="AE1055" s="312"/>
      <c r="AF1055" s="65">
        <v>0</v>
      </c>
      <c r="AG1055" s="312"/>
      <c r="AH1055" s="312"/>
      <c r="AI1055" s="312"/>
      <c r="AJ1055" s="312"/>
      <c r="AK1055" s="312"/>
      <c r="AL1055" s="312"/>
      <c r="AM1055" s="312"/>
      <c r="AN1055" s="312"/>
      <c r="AO1055" s="312"/>
      <c r="AP1055" s="312"/>
      <c r="AQ1055" s="312"/>
      <c r="AR1055" s="312"/>
      <c r="AS1055" s="312"/>
      <c r="AT1055" s="312"/>
    </row>
    <row r="1056" spans="1:46" ht="45" customHeight="1" x14ac:dyDescent="0.25">
      <c r="A1056" s="308" t="s">
        <v>1146</v>
      </c>
      <c r="B1056" s="308"/>
      <c r="C1056" s="308"/>
      <c r="D1056" s="308"/>
      <c r="E1056" s="308"/>
      <c r="F1056" s="308"/>
      <c r="G1056" s="308"/>
      <c r="H1056" s="308"/>
      <c r="I1056" s="308"/>
      <c r="J1056" s="308"/>
      <c r="K1056" s="308"/>
      <c r="L1056" s="308"/>
      <c r="M1056" s="308"/>
      <c r="N1056" s="308"/>
      <c r="O1056" s="308"/>
      <c r="P1056" s="308"/>
      <c r="Q1056" s="65">
        <v>0</v>
      </c>
      <c r="R1056" s="312"/>
      <c r="S1056" s="312"/>
      <c r="T1056" s="312"/>
      <c r="U1056" s="312"/>
      <c r="V1056" s="312"/>
      <c r="W1056" s="312"/>
      <c r="X1056" s="312"/>
      <c r="Y1056" s="312"/>
      <c r="Z1056" s="312"/>
      <c r="AA1056" s="312"/>
      <c r="AB1056" s="312"/>
      <c r="AC1056" s="312"/>
      <c r="AD1056" s="312"/>
      <c r="AE1056" s="312"/>
      <c r="AF1056" s="65">
        <v>0</v>
      </c>
      <c r="AG1056" s="312"/>
      <c r="AH1056" s="312"/>
      <c r="AI1056" s="312"/>
      <c r="AJ1056" s="312"/>
      <c r="AK1056" s="312"/>
      <c r="AL1056" s="312"/>
      <c r="AM1056" s="312"/>
      <c r="AN1056" s="312"/>
      <c r="AO1056" s="312"/>
      <c r="AP1056" s="312"/>
      <c r="AQ1056" s="312"/>
      <c r="AR1056" s="312"/>
      <c r="AS1056" s="312"/>
      <c r="AT1056" s="312"/>
    </row>
    <row r="1057" spans="1:46" ht="45" customHeight="1" x14ac:dyDescent="0.25">
      <c r="A1057" s="308" t="s">
        <v>1147</v>
      </c>
      <c r="B1057" s="308"/>
      <c r="C1057" s="308"/>
      <c r="D1057" s="308"/>
      <c r="E1057" s="308"/>
      <c r="F1057" s="308"/>
      <c r="G1057" s="308"/>
      <c r="H1057" s="308"/>
      <c r="I1057" s="308"/>
      <c r="J1057" s="308"/>
      <c r="K1057" s="308"/>
      <c r="L1057" s="308"/>
      <c r="M1057" s="308"/>
      <c r="N1057" s="308"/>
      <c r="O1057" s="308"/>
      <c r="P1057" s="308"/>
      <c r="Q1057" s="65">
        <v>0</v>
      </c>
      <c r="R1057" s="309"/>
      <c r="S1057" s="309"/>
      <c r="T1057" s="309"/>
      <c r="U1057" s="309"/>
      <c r="V1057" s="309"/>
      <c r="W1057" s="309"/>
      <c r="X1057" s="309"/>
      <c r="Y1057" s="309"/>
      <c r="Z1057" s="309"/>
      <c r="AA1057" s="309"/>
      <c r="AB1057" s="309"/>
      <c r="AC1057" s="309"/>
      <c r="AD1057" s="309"/>
      <c r="AE1057" s="309"/>
      <c r="AF1057" s="65">
        <v>0</v>
      </c>
      <c r="AG1057" s="309"/>
      <c r="AH1057" s="309"/>
      <c r="AI1057" s="309"/>
      <c r="AJ1057" s="309"/>
      <c r="AK1057" s="309"/>
      <c r="AL1057" s="309"/>
      <c r="AM1057" s="309"/>
      <c r="AN1057" s="309"/>
      <c r="AO1057" s="309"/>
      <c r="AP1057" s="309"/>
      <c r="AQ1057" s="309"/>
      <c r="AR1057" s="309"/>
      <c r="AS1057" s="309"/>
      <c r="AT1057" s="309"/>
    </row>
    <row r="1058" spans="1:46" ht="45" customHeight="1" x14ac:dyDescent="0.25">
      <c r="A1058" s="308" t="s">
        <v>1148</v>
      </c>
      <c r="B1058" s="308"/>
      <c r="C1058" s="308"/>
      <c r="D1058" s="308"/>
      <c r="E1058" s="308"/>
      <c r="F1058" s="308"/>
      <c r="G1058" s="308"/>
      <c r="H1058" s="308"/>
      <c r="I1058" s="308"/>
      <c r="J1058" s="308"/>
      <c r="K1058" s="308"/>
      <c r="L1058" s="308"/>
      <c r="M1058" s="308"/>
      <c r="N1058" s="308"/>
      <c r="O1058" s="308"/>
      <c r="P1058" s="308"/>
      <c r="Q1058" s="65">
        <v>0</v>
      </c>
      <c r="R1058" s="309"/>
      <c r="S1058" s="309"/>
      <c r="T1058" s="309"/>
      <c r="U1058" s="309"/>
      <c r="V1058" s="309"/>
      <c r="W1058" s="309"/>
      <c r="X1058" s="309"/>
      <c r="Y1058" s="309"/>
      <c r="Z1058" s="309"/>
      <c r="AA1058" s="309"/>
      <c r="AB1058" s="309"/>
      <c r="AC1058" s="309"/>
      <c r="AD1058" s="309"/>
      <c r="AE1058" s="309"/>
      <c r="AF1058" s="65">
        <v>0</v>
      </c>
      <c r="AG1058" s="309"/>
      <c r="AH1058" s="309"/>
      <c r="AI1058" s="309"/>
      <c r="AJ1058" s="309"/>
      <c r="AK1058" s="309"/>
      <c r="AL1058" s="309"/>
      <c r="AM1058" s="309"/>
      <c r="AN1058" s="309"/>
      <c r="AO1058" s="309"/>
      <c r="AP1058" s="309"/>
      <c r="AQ1058" s="309"/>
      <c r="AR1058" s="309"/>
      <c r="AS1058" s="309"/>
      <c r="AT1058" s="309"/>
    </row>
    <row r="1059" spans="1:46" ht="45" customHeight="1" x14ac:dyDescent="0.25">
      <c r="A1059" s="308" t="s">
        <v>1149</v>
      </c>
      <c r="B1059" s="308"/>
      <c r="C1059" s="308"/>
      <c r="D1059" s="308"/>
      <c r="E1059" s="308"/>
      <c r="F1059" s="308"/>
      <c r="G1059" s="308"/>
      <c r="H1059" s="308"/>
      <c r="I1059" s="308"/>
      <c r="J1059" s="308"/>
      <c r="K1059" s="308"/>
      <c r="L1059" s="308"/>
      <c r="M1059" s="308"/>
      <c r="N1059" s="308"/>
      <c r="O1059" s="308"/>
      <c r="P1059" s="308"/>
      <c r="Q1059" s="65">
        <v>0</v>
      </c>
      <c r="R1059" s="312"/>
      <c r="S1059" s="312"/>
      <c r="T1059" s="312"/>
      <c r="U1059" s="312"/>
      <c r="V1059" s="312"/>
      <c r="W1059" s="312"/>
      <c r="X1059" s="312"/>
      <c r="Y1059" s="312"/>
      <c r="Z1059" s="312"/>
      <c r="AA1059" s="312"/>
      <c r="AB1059" s="312"/>
      <c r="AC1059" s="312"/>
      <c r="AD1059" s="312"/>
      <c r="AE1059" s="312"/>
      <c r="AF1059" s="65">
        <v>0</v>
      </c>
      <c r="AG1059" s="312"/>
      <c r="AH1059" s="312"/>
      <c r="AI1059" s="312"/>
      <c r="AJ1059" s="312"/>
      <c r="AK1059" s="312"/>
      <c r="AL1059" s="312"/>
      <c r="AM1059" s="312"/>
      <c r="AN1059" s="312"/>
      <c r="AO1059" s="312"/>
      <c r="AP1059" s="312"/>
      <c r="AQ1059" s="312"/>
      <c r="AR1059" s="312"/>
      <c r="AS1059" s="312"/>
      <c r="AT1059" s="312"/>
    </row>
    <row r="1060" spans="1:46" ht="45" customHeight="1" x14ac:dyDescent="0.25">
      <c r="A1060" s="308" t="s">
        <v>1150</v>
      </c>
      <c r="B1060" s="308"/>
      <c r="C1060" s="308"/>
      <c r="D1060" s="308"/>
      <c r="E1060" s="308"/>
      <c r="F1060" s="308"/>
      <c r="G1060" s="308"/>
      <c r="H1060" s="308"/>
      <c r="I1060" s="308"/>
      <c r="J1060" s="308"/>
      <c r="K1060" s="308"/>
      <c r="L1060" s="308"/>
      <c r="M1060" s="308"/>
      <c r="N1060" s="308"/>
      <c r="O1060" s="308"/>
      <c r="P1060" s="308"/>
      <c r="Q1060" s="65">
        <v>0</v>
      </c>
      <c r="R1060" s="312"/>
      <c r="S1060" s="312"/>
      <c r="T1060" s="312"/>
      <c r="U1060" s="312"/>
      <c r="V1060" s="312"/>
      <c r="W1060" s="312"/>
      <c r="X1060" s="312"/>
      <c r="Y1060" s="312"/>
      <c r="Z1060" s="312"/>
      <c r="AA1060" s="312"/>
      <c r="AB1060" s="312"/>
      <c r="AC1060" s="312"/>
      <c r="AD1060" s="312"/>
      <c r="AE1060" s="312"/>
      <c r="AF1060" s="65">
        <v>0</v>
      </c>
      <c r="AG1060" s="312"/>
      <c r="AH1060" s="312"/>
      <c r="AI1060" s="312"/>
      <c r="AJ1060" s="312"/>
      <c r="AK1060" s="312"/>
      <c r="AL1060" s="312"/>
      <c r="AM1060" s="312"/>
      <c r="AN1060" s="312"/>
      <c r="AO1060" s="312"/>
      <c r="AP1060" s="312"/>
      <c r="AQ1060" s="312"/>
      <c r="AR1060" s="312"/>
      <c r="AS1060" s="312"/>
      <c r="AT1060" s="312"/>
    </row>
    <row r="1061" spans="1:46" ht="45" customHeight="1" x14ac:dyDescent="0.25">
      <c r="A1061" s="308" t="s">
        <v>1151</v>
      </c>
      <c r="B1061" s="308"/>
      <c r="C1061" s="308"/>
      <c r="D1061" s="308"/>
      <c r="E1061" s="308"/>
      <c r="F1061" s="308"/>
      <c r="G1061" s="308"/>
      <c r="H1061" s="308"/>
      <c r="I1061" s="308"/>
      <c r="J1061" s="308"/>
      <c r="K1061" s="308"/>
      <c r="L1061" s="308"/>
      <c r="M1061" s="308"/>
      <c r="N1061" s="308"/>
      <c r="O1061" s="308"/>
      <c r="P1061" s="308"/>
      <c r="Q1061" s="65">
        <v>0</v>
      </c>
      <c r="R1061" s="312"/>
      <c r="S1061" s="312"/>
      <c r="T1061" s="312"/>
      <c r="U1061" s="312"/>
      <c r="V1061" s="312"/>
      <c r="W1061" s="312"/>
      <c r="X1061" s="312"/>
      <c r="Y1061" s="312"/>
      <c r="Z1061" s="312"/>
      <c r="AA1061" s="312"/>
      <c r="AB1061" s="312"/>
      <c r="AC1061" s="312"/>
      <c r="AD1061" s="312"/>
      <c r="AE1061" s="312"/>
      <c r="AF1061" s="65">
        <v>0</v>
      </c>
      <c r="AG1061" s="312"/>
      <c r="AH1061" s="312"/>
      <c r="AI1061" s="312"/>
      <c r="AJ1061" s="312"/>
      <c r="AK1061" s="312"/>
      <c r="AL1061" s="312"/>
      <c r="AM1061" s="312"/>
      <c r="AN1061" s="312"/>
      <c r="AO1061" s="312"/>
      <c r="AP1061" s="312"/>
      <c r="AQ1061" s="312"/>
      <c r="AR1061" s="312"/>
      <c r="AS1061" s="312"/>
      <c r="AT1061" s="312"/>
    </row>
    <row r="1062" spans="1:46" ht="72.650000000000006" customHeight="1" x14ac:dyDescent="0.25">
      <c r="A1062" s="308" t="s">
        <v>1152</v>
      </c>
      <c r="B1062" s="308"/>
      <c r="C1062" s="308"/>
      <c r="D1062" s="308"/>
      <c r="E1062" s="308"/>
      <c r="F1062" s="308"/>
      <c r="G1062" s="308"/>
      <c r="H1062" s="308"/>
      <c r="I1062" s="308"/>
      <c r="J1062" s="308"/>
      <c r="K1062" s="308"/>
      <c r="L1062" s="308"/>
      <c r="M1062" s="308"/>
      <c r="N1062" s="308"/>
      <c r="O1062" s="308"/>
      <c r="P1062" s="308"/>
      <c r="Q1062" s="65">
        <v>0</v>
      </c>
      <c r="R1062" s="309"/>
      <c r="S1062" s="309"/>
      <c r="T1062" s="309"/>
      <c r="U1062" s="309"/>
      <c r="V1062" s="309"/>
      <c r="W1062" s="309"/>
      <c r="X1062" s="309"/>
      <c r="Y1062" s="309"/>
      <c r="Z1062" s="309"/>
      <c r="AA1062" s="309"/>
      <c r="AB1062" s="309"/>
      <c r="AC1062" s="309"/>
      <c r="AD1062" s="309"/>
      <c r="AE1062" s="309"/>
      <c r="AF1062" s="65">
        <v>0</v>
      </c>
      <c r="AG1062" s="309"/>
      <c r="AH1062" s="309"/>
      <c r="AI1062" s="309"/>
      <c r="AJ1062" s="309"/>
      <c r="AK1062" s="309"/>
      <c r="AL1062" s="309"/>
      <c r="AM1062" s="309"/>
      <c r="AN1062" s="309"/>
      <c r="AO1062" s="309"/>
      <c r="AP1062" s="309"/>
      <c r="AQ1062" s="309"/>
      <c r="AR1062" s="309"/>
      <c r="AS1062" s="309"/>
      <c r="AT1062" s="309"/>
    </row>
    <row r="1063" spans="1:46" ht="45" customHeight="1" x14ac:dyDescent="0.25">
      <c r="A1063" s="308" t="s">
        <v>1153</v>
      </c>
      <c r="B1063" s="308"/>
      <c r="C1063" s="308"/>
      <c r="D1063" s="308"/>
      <c r="E1063" s="308"/>
      <c r="F1063" s="308"/>
      <c r="G1063" s="308"/>
      <c r="H1063" s="308"/>
      <c r="I1063" s="308"/>
      <c r="J1063" s="308"/>
      <c r="K1063" s="308"/>
      <c r="L1063" s="308"/>
      <c r="M1063" s="308"/>
      <c r="N1063" s="308"/>
      <c r="O1063" s="308"/>
      <c r="P1063" s="308"/>
      <c r="Q1063" s="65">
        <v>0</v>
      </c>
      <c r="R1063" s="312"/>
      <c r="S1063" s="312"/>
      <c r="T1063" s="312"/>
      <c r="U1063" s="312"/>
      <c r="V1063" s="312"/>
      <c r="W1063" s="312"/>
      <c r="X1063" s="312"/>
      <c r="Y1063" s="312"/>
      <c r="Z1063" s="312"/>
      <c r="AA1063" s="312"/>
      <c r="AB1063" s="312"/>
      <c r="AC1063" s="312"/>
      <c r="AD1063" s="312"/>
      <c r="AE1063" s="312"/>
      <c r="AF1063" s="65">
        <v>0</v>
      </c>
      <c r="AG1063" s="312"/>
      <c r="AH1063" s="312"/>
      <c r="AI1063" s="312"/>
      <c r="AJ1063" s="312"/>
      <c r="AK1063" s="312"/>
      <c r="AL1063" s="312"/>
      <c r="AM1063" s="312"/>
      <c r="AN1063" s="312"/>
      <c r="AO1063" s="312"/>
      <c r="AP1063" s="312"/>
      <c r="AQ1063" s="312"/>
      <c r="AR1063" s="312"/>
      <c r="AS1063" s="312"/>
      <c r="AT1063" s="312"/>
    </row>
    <row r="1064" spans="1:46" ht="45" customHeight="1" x14ac:dyDescent="0.25">
      <c r="A1064" s="308" t="s">
        <v>1154</v>
      </c>
      <c r="B1064" s="308"/>
      <c r="C1064" s="308"/>
      <c r="D1064" s="308"/>
      <c r="E1064" s="308"/>
      <c r="F1064" s="308"/>
      <c r="G1064" s="308"/>
      <c r="H1064" s="308"/>
      <c r="I1064" s="308"/>
      <c r="J1064" s="308"/>
      <c r="K1064" s="308"/>
      <c r="L1064" s="308"/>
      <c r="M1064" s="308"/>
      <c r="N1064" s="308"/>
      <c r="O1064" s="308"/>
      <c r="P1064" s="308"/>
      <c r="Q1064" s="65">
        <v>0</v>
      </c>
      <c r="R1064" s="312"/>
      <c r="S1064" s="312"/>
      <c r="T1064" s="312"/>
      <c r="U1064" s="312"/>
      <c r="V1064" s="312"/>
      <c r="W1064" s="312"/>
      <c r="X1064" s="312"/>
      <c r="Y1064" s="312"/>
      <c r="Z1064" s="312"/>
      <c r="AA1064" s="312"/>
      <c r="AB1064" s="312"/>
      <c r="AC1064" s="312"/>
      <c r="AD1064" s="312"/>
      <c r="AE1064" s="312"/>
      <c r="AF1064" s="65">
        <v>0</v>
      </c>
      <c r="AG1064" s="312"/>
      <c r="AH1064" s="312"/>
      <c r="AI1064" s="312"/>
      <c r="AJ1064" s="312"/>
      <c r="AK1064" s="312"/>
      <c r="AL1064" s="312"/>
      <c r="AM1064" s="312"/>
      <c r="AN1064" s="312"/>
      <c r="AO1064" s="312"/>
      <c r="AP1064" s="312"/>
      <c r="AQ1064" s="312"/>
      <c r="AR1064" s="312"/>
      <c r="AS1064" s="312"/>
      <c r="AT1064" s="312"/>
    </row>
    <row r="1065" spans="1:46" ht="45" customHeight="1" x14ac:dyDescent="0.25">
      <c r="A1065" s="308" t="s">
        <v>1155</v>
      </c>
      <c r="B1065" s="308"/>
      <c r="C1065" s="308"/>
      <c r="D1065" s="308"/>
      <c r="E1065" s="308"/>
      <c r="F1065" s="308"/>
      <c r="G1065" s="308"/>
      <c r="H1065" s="308"/>
      <c r="I1065" s="308"/>
      <c r="J1065" s="308"/>
      <c r="K1065" s="308"/>
      <c r="L1065" s="308"/>
      <c r="M1065" s="308"/>
      <c r="N1065" s="308"/>
      <c r="O1065" s="308"/>
      <c r="P1065" s="308"/>
      <c r="Q1065" s="65">
        <v>0</v>
      </c>
      <c r="R1065" s="312"/>
      <c r="S1065" s="312"/>
      <c r="T1065" s="312"/>
      <c r="U1065" s="312"/>
      <c r="V1065" s="312"/>
      <c r="W1065" s="312"/>
      <c r="X1065" s="312"/>
      <c r="Y1065" s="312"/>
      <c r="Z1065" s="312"/>
      <c r="AA1065" s="312"/>
      <c r="AB1065" s="312"/>
      <c r="AC1065" s="312"/>
      <c r="AD1065" s="312"/>
      <c r="AE1065" s="312"/>
      <c r="AF1065" s="65">
        <v>0</v>
      </c>
      <c r="AG1065" s="312"/>
      <c r="AH1065" s="312"/>
      <c r="AI1065" s="312"/>
      <c r="AJ1065" s="312"/>
      <c r="AK1065" s="312"/>
      <c r="AL1065" s="312"/>
      <c r="AM1065" s="312"/>
      <c r="AN1065" s="312"/>
      <c r="AO1065" s="312"/>
      <c r="AP1065" s="312"/>
      <c r="AQ1065" s="312"/>
      <c r="AR1065" s="312"/>
      <c r="AS1065" s="312"/>
      <c r="AT1065" s="312"/>
    </row>
    <row r="1066" spans="1:46" ht="16.5" customHeight="1" thickTop="1" thickBot="1" x14ac:dyDescent="0.3">
      <c r="A1066" s="57"/>
      <c r="B1066" s="57"/>
      <c r="C1066" s="57"/>
      <c r="D1066" s="57"/>
      <c r="E1066" s="57"/>
      <c r="F1066" s="57"/>
      <c r="G1066" s="57"/>
      <c r="H1066" s="57"/>
      <c r="I1066" s="57"/>
      <c r="J1066" s="57"/>
      <c r="K1066" s="57"/>
      <c r="L1066" s="57"/>
      <c r="M1066" s="57"/>
      <c r="N1066" s="57"/>
      <c r="O1066" s="57"/>
      <c r="P1066" s="57"/>
      <c r="Q1066" s="66"/>
      <c r="R1066" s="57"/>
      <c r="S1066" s="57"/>
      <c r="T1066" s="57"/>
      <c r="U1066" s="57"/>
      <c r="V1066" s="57"/>
      <c r="W1066" s="57"/>
      <c r="X1066" s="57"/>
      <c r="Y1066" s="57"/>
      <c r="Z1066" s="57"/>
      <c r="AA1066" s="57"/>
      <c r="AB1066" s="57"/>
      <c r="AC1066" s="57"/>
      <c r="AD1066" s="57"/>
      <c r="AE1066" s="57"/>
      <c r="AF1066" s="66"/>
      <c r="AG1066" s="57"/>
      <c r="AH1066" s="57"/>
      <c r="AI1066" s="57"/>
      <c r="AJ1066" s="57"/>
      <c r="AK1066" s="57"/>
      <c r="AL1066" s="57"/>
      <c r="AM1066" s="57"/>
      <c r="AN1066" s="57"/>
      <c r="AO1066" s="57"/>
      <c r="AP1066" s="57"/>
      <c r="AQ1066" s="57"/>
      <c r="AR1066" s="57"/>
      <c r="AS1066" s="57"/>
      <c r="AT1066" s="57"/>
    </row>
    <row r="1067" spans="1:46" ht="45" customHeight="1" x14ac:dyDescent="0.25">
      <c r="A1067" s="313" t="s">
        <v>124</v>
      </c>
      <c r="B1067" s="313"/>
      <c r="C1067" s="313"/>
      <c r="D1067" s="313"/>
      <c r="E1067" s="313"/>
      <c r="F1067" s="313"/>
      <c r="G1067" s="313"/>
      <c r="H1067" s="313"/>
      <c r="I1067" s="313"/>
      <c r="J1067" s="313"/>
      <c r="K1067" s="313"/>
      <c r="L1067" s="313"/>
      <c r="M1067" s="313"/>
      <c r="N1067" s="313"/>
      <c r="O1067" s="313"/>
      <c r="P1067" s="313"/>
      <c r="Q1067" s="67" t="s">
        <v>65</v>
      </c>
      <c r="R1067" s="314" t="s">
        <v>66</v>
      </c>
      <c r="S1067" s="314"/>
      <c r="T1067" s="314"/>
      <c r="U1067" s="314"/>
      <c r="V1067" s="314"/>
      <c r="W1067" s="314"/>
      <c r="X1067" s="314"/>
      <c r="Y1067" s="314"/>
      <c r="Z1067" s="314"/>
      <c r="AA1067" s="314"/>
      <c r="AB1067" s="314"/>
      <c r="AC1067" s="314"/>
      <c r="AD1067" s="314"/>
      <c r="AE1067" s="314"/>
      <c r="AF1067" s="68" t="s">
        <v>65</v>
      </c>
      <c r="AG1067" s="315" t="s">
        <v>8</v>
      </c>
      <c r="AH1067" s="315"/>
      <c r="AI1067" s="315"/>
      <c r="AJ1067" s="315"/>
      <c r="AK1067" s="315"/>
      <c r="AL1067" s="315"/>
      <c r="AM1067" s="315"/>
      <c r="AN1067" s="315"/>
      <c r="AO1067" s="315"/>
      <c r="AP1067" s="315"/>
      <c r="AQ1067" s="315"/>
      <c r="AR1067" s="315"/>
      <c r="AS1067" s="315"/>
      <c r="AT1067" s="315"/>
    </row>
    <row r="1068" spans="1:46" ht="45" customHeight="1" x14ac:dyDescent="0.25">
      <c r="A1068" s="308" t="s">
        <v>1156</v>
      </c>
      <c r="B1068" s="308"/>
      <c r="C1068" s="308"/>
      <c r="D1068" s="308"/>
      <c r="E1068" s="308"/>
      <c r="F1068" s="308"/>
      <c r="G1068" s="308"/>
      <c r="H1068" s="308"/>
      <c r="I1068" s="308"/>
      <c r="J1068" s="308"/>
      <c r="K1068" s="308"/>
      <c r="L1068" s="308"/>
      <c r="M1068" s="308"/>
      <c r="N1068" s="308"/>
      <c r="O1068" s="308"/>
      <c r="P1068" s="308"/>
      <c r="Q1068" s="65">
        <v>0</v>
      </c>
      <c r="R1068" s="330" t="s">
        <v>404</v>
      </c>
      <c r="S1068" s="331"/>
      <c r="T1068" s="331"/>
      <c r="U1068" s="331"/>
      <c r="V1068" s="331"/>
      <c r="W1068" s="331"/>
      <c r="X1068" s="331"/>
      <c r="Y1068" s="331"/>
      <c r="Z1068" s="331"/>
      <c r="AA1068" s="331"/>
      <c r="AB1068" s="331"/>
      <c r="AC1068" s="331"/>
      <c r="AD1068" s="331"/>
      <c r="AE1068" s="332"/>
      <c r="AF1068" s="65">
        <v>0</v>
      </c>
      <c r="AG1068" s="309" t="s">
        <v>499</v>
      </c>
      <c r="AH1068" s="309"/>
      <c r="AI1068" s="309"/>
      <c r="AJ1068" s="309"/>
      <c r="AK1068" s="309"/>
      <c r="AL1068" s="309"/>
      <c r="AM1068" s="309"/>
      <c r="AN1068" s="309"/>
      <c r="AO1068" s="309"/>
      <c r="AP1068" s="309"/>
      <c r="AQ1068" s="309"/>
      <c r="AR1068" s="309"/>
      <c r="AS1068" s="309"/>
      <c r="AT1068" s="309"/>
    </row>
    <row r="1069" spans="1:46" ht="45" customHeight="1" x14ac:dyDescent="0.25">
      <c r="A1069" s="308" t="s">
        <v>1157</v>
      </c>
      <c r="B1069" s="308"/>
      <c r="C1069" s="308"/>
      <c r="D1069" s="308"/>
      <c r="E1069" s="308"/>
      <c r="F1069" s="308"/>
      <c r="G1069" s="308"/>
      <c r="H1069" s="308"/>
      <c r="I1069" s="308"/>
      <c r="J1069" s="308"/>
      <c r="K1069" s="308"/>
      <c r="L1069" s="308"/>
      <c r="M1069" s="308"/>
      <c r="N1069" s="308"/>
      <c r="O1069" s="308"/>
      <c r="P1069" s="308"/>
      <c r="Q1069" s="65">
        <v>0</v>
      </c>
      <c r="R1069" s="312"/>
      <c r="S1069" s="312"/>
      <c r="T1069" s="312"/>
      <c r="U1069" s="312"/>
      <c r="V1069" s="312"/>
      <c r="W1069" s="312"/>
      <c r="X1069" s="312"/>
      <c r="Y1069" s="312"/>
      <c r="Z1069" s="312"/>
      <c r="AA1069" s="312"/>
      <c r="AB1069" s="312"/>
      <c r="AC1069" s="312"/>
      <c r="AD1069" s="312"/>
      <c r="AE1069" s="312"/>
      <c r="AF1069" s="65">
        <v>0</v>
      </c>
      <c r="AG1069" s="312"/>
      <c r="AH1069" s="312"/>
      <c r="AI1069" s="312"/>
      <c r="AJ1069" s="312"/>
      <c r="AK1069" s="312"/>
      <c r="AL1069" s="312"/>
      <c r="AM1069" s="312"/>
      <c r="AN1069" s="312"/>
      <c r="AO1069" s="312"/>
      <c r="AP1069" s="312"/>
      <c r="AQ1069" s="312"/>
      <c r="AR1069" s="312"/>
      <c r="AS1069" s="312"/>
      <c r="AT1069" s="312"/>
    </row>
    <row r="1070" spans="1:46" ht="45" customHeight="1" x14ac:dyDescent="0.25">
      <c r="A1070" s="308" t="s">
        <v>1158</v>
      </c>
      <c r="B1070" s="308"/>
      <c r="C1070" s="308"/>
      <c r="D1070" s="308"/>
      <c r="E1070" s="308"/>
      <c r="F1070" s="308"/>
      <c r="G1070" s="308"/>
      <c r="H1070" s="308"/>
      <c r="I1070" s="308"/>
      <c r="J1070" s="308"/>
      <c r="K1070" s="308"/>
      <c r="L1070" s="308"/>
      <c r="M1070" s="308"/>
      <c r="N1070" s="308"/>
      <c r="O1070" s="308"/>
      <c r="P1070" s="308"/>
      <c r="Q1070" s="65">
        <v>0</v>
      </c>
      <c r="R1070" s="309"/>
      <c r="S1070" s="309"/>
      <c r="T1070" s="309"/>
      <c r="U1070" s="309"/>
      <c r="V1070" s="309"/>
      <c r="W1070" s="309"/>
      <c r="X1070" s="309"/>
      <c r="Y1070" s="309"/>
      <c r="Z1070" s="309"/>
      <c r="AA1070" s="309"/>
      <c r="AB1070" s="309"/>
      <c r="AC1070" s="309"/>
      <c r="AD1070" s="309"/>
      <c r="AE1070" s="309"/>
      <c r="AF1070" s="65">
        <v>0</v>
      </c>
      <c r="AG1070" s="309"/>
      <c r="AH1070" s="309"/>
      <c r="AI1070" s="309"/>
      <c r="AJ1070" s="309"/>
      <c r="AK1070" s="309"/>
      <c r="AL1070" s="309"/>
      <c r="AM1070" s="309"/>
      <c r="AN1070" s="309"/>
      <c r="AO1070" s="309"/>
      <c r="AP1070" s="309"/>
      <c r="AQ1070" s="309"/>
      <c r="AR1070" s="309"/>
      <c r="AS1070" s="309"/>
      <c r="AT1070" s="309"/>
    </row>
    <row r="1071" spans="1:46" ht="73.400000000000006" customHeight="1" x14ac:dyDescent="0.25">
      <c r="A1071" s="308" t="s">
        <v>1159</v>
      </c>
      <c r="B1071" s="308"/>
      <c r="C1071" s="308"/>
      <c r="D1071" s="308"/>
      <c r="E1071" s="308"/>
      <c r="F1071" s="308"/>
      <c r="G1071" s="308"/>
      <c r="H1071" s="308"/>
      <c r="I1071" s="308"/>
      <c r="J1071" s="308"/>
      <c r="K1071" s="308"/>
      <c r="L1071" s="308"/>
      <c r="M1071" s="308"/>
      <c r="N1071" s="308"/>
      <c r="O1071" s="308"/>
      <c r="P1071" s="308"/>
      <c r="Q1071" s="65">
        <v>0</v>
      </c>
      <c r="R1071" s="309"/>
      <c r="S1071" s="309"/>
      <c r="T1071" s="309"/>
      <c r="U1071" s="309"/>
      <c r="V1071" s="309"/>
      <c r="W1071" s="309"/>
      <c r="X1071" s="309"/>
      <c r="Y1071" s="309"/>
      <c r="Z1071" s="309"/>
      <c r="AA1071" s="309"/>
      <c r="AB1071" s="309"/>
      <c r="AC1071" s="309"/>
      <c r="AD1071" s="309"/>
      <c r="AE1071" s="309"/>
      <c r="AF1071" s="65">
        <v>0</v>
      </c>
      <c r="AG1071" s="309"/>
      <c r="AH1071" s="309"/>
      <c r="AI1071" s="309"/>
      <c r="AJ1071" s="309"/>
      <c r="AK1071" s="309"/>
      <c r="AL1071" s="309"/>
      <c r="AM1071" s="309"/>
      <c r="AN1071" s="309"/>
      <c r="AO1071" s="309"/>
      <c r="AP1071" s="309"/>
      <c r="AQ1071" s="309"/>
      <c r="AR1071" s="309"/>
      <c r="AS1071" s="309"/>
      <c r="AT1071" s="309"/>
    </row>
    <row r="1072" spans="1:46" ht="45" customHeight="1" x14ac:dyDescent="0.25">
      <c r="A1072" s="308" t="s">
        <v>1160</v>
      </c>
      <c r="B1072" s="308"/>
      <c r="C1072" s="308"/>
      <c r="D1072" s="308"/>
      <c r="E1072" s="308"/>
      <c r="F1072" s="308"/>
      <c r="G1072" s="308"/>
      <c r="H1072" s="308"/>
      <c r="I1072" s="308"/>
      <c r="J1072" s="308"/>
      <c r="K1072" s="308"/>
      <c r="L1072" s="308"/>
      <c r="M1072" s="308"/>
      <c r="N1072" s="308"/>
      <c r="O1072" s="308"/>
      <c r="P1072" s="308"/>
      <c r="Q1072" s="65">
        <v>0</v>
      </c>
      <c r="R1072" s="309"/>
      <c r="S1072" s="309"/>
      <c r="T1072" s="309"/>
      <c r="U1072" s="309"/>
      <c r="V1072" s="309"/>
      <c r="W1072" s="309"/>
      <c r="X1072" s="309"/>
      <c r="Y1072" s="309"/>
      <c r="Z1072" s="309"/>
      <c r="AA1072" s="309"/>
      <c r="AB1072" s="309"/>
      <c r="AC1072" s="309"/>
      <c r="AD1072" s="309"/>
      <c r="AE1072" s="309"/>
      <c r="AF1072" s="65">
        <v>0</v>
      </c>
      <c r="AG1072" s="309"/>
      <c r="AH1072" s="309"/>
      <c r="AI1072" s="309"/>
      <c r="AJ1072" s="309"/>
      <c r="AK1072" s="309"/>
      <c r="AL1072" s="309"/>
      <c r="AM1072" s="309"/>
      <c r="AN1072" s="309"/>
      <c r="AO1072" s="309"/>
      <c r="AP1072" s="309"/>
      <c r="AQ1072" s="309"/>
      <c r="AR1072" s="309"/>
      <c r="AS1072" s="309"/>
      <c r="AT1072" s="309"/>
    </row>
    <row r="1075" spans="1:46" ht="45" customHeight="1" x14ac:dyDescent="0.25">
      <c r="A1075" s="269" t="s">
        <v>1161</v>
      </c>
      <c r="B1075" s="269"/>
      <c r="C1075" s="269"/>
      <c r="D1075" s="269"/>
      <c r="E1075" s="269"/>
      <c r="F1075" s="269"/>
      <c r="G1075" s="269"/>
      <c r="H1075" s="269"/>
      <c r="I1075" s="269"/>
      <c r="J1075" s="269"/>
      <c r="K1075" s="269"/>
      <c r="L1075" s="269"/>
      <c r="M1075" s="269"/>
      <c r="N1075" s="269"/>
      <c r="O1075" s="269"/>
      <c r="P1075" s="269"/>
      <c r="Q1075" s="269"/>
      <c r="R1075" s="269"/>
      <c r="S1075" s="269"/>
      <c r="T1075" s="269"/>
      <c r="U1075" s="269"/>
      <c r="V1075" s="269"/>
      <c r="W1075" s="269"/>
      <c r="X1075" s="269"/>
      <c r="Y1075" s="269"/>
      <c r="Z1075" s="269"/>
      <c r="AA1075" s="269"/>
      <c r="AB1075" s="269"/>
      <c r="AC1075" s="269"/>
      <c r="AD1075" s="269"/>
      <c r="AE1075" s="269"/>
      <c r="AF1075"/>
      <c r="AG1075" s="245" t="s">
        <v>62</v>
      </c>
      <c r="AH1075" s="245"/>
      <c r="AI1075" s="245"/>
      <c r="AJ1075" s="245"/>
      <c r="AK1075" s="69">
        <f>(('Artículo 121 (resumen PI)'!C40*0.8+'Artículo 121 (resumen PI)'!F40*0.2)+('Artículo 121 (resumen PNT)'!C40*0.8+'Artículo 121 (resumen PNT)'!F40*0.2))/2</f>
        <v>0</v>
      </c>
      <c r="AL1075"/>
      <c r="AM1075"/>
      <c r="AN1075"/>
      <c r="AO1075"/>
      <c r="AP1075"/>
      <c r="AQ1075"/>
      <c r="AR1075"/>
      <c r="AS1075"/>
      <c r="AT1075"/>
    </row>
    <row r="1076" spans="1:46" ht="15.75" customHeight="1" x14ac:dyDescent="0.25">
      <c r="A1076" s="60"/>
      <c r="B1076" s="61"/>
      <c r="C1076" s="61"/>
      <c r="D1076" s="61"/>
      <c r="E1076" s="61"/>
      <c r="F1076" s="61"/>
      <c r="G1076" s="61"/>
      <c r="H1076" s="61"/>
      <c r="I1076" s="61"/>
      <c r="J1076" s="61"/>
      <c r="K1076" s="61"/>
      <c r="L1076" s="61"/>
      <c r="M1076" s="61"/>
      <c r="N1076" s="61"/>
      <c r="O1076" s="61"/>
      <c r="P1076" s="61"/>
      <c r="Q1076" s="26"/>
      <c r="R1076" s="61"/>
      <c r="S1076" s="61"/>
      <c r="T1076" s="61"/>
      <c r="U1076" s="61"/>
      <c r="V1076" s="61"/>
      <c r="W1076" s="61"/>
      <c r="X1076" s="61"/>
      <c r="Y1076" s="61"/>
      <c r="Z1076" s="61"/>
      <c r="AA1076" s="61"/>
      <c r="AB1076" s="61"/>
      <c r="AC1076" s="61"/>
      <c r="AD1076" s="61"/>
      <c r="AE1076" s="61"/>
      <c r="AF1076"/>
      <c r="AG1076"/>
      <c r="AH1076"/>
      <c r="AI1076"/>
      <c r="AJ1076"/>
      <c r="AK1076"/>
      <c r="AL1076"/>
      <c r="AM1076"/>
      <c r="AN1076"/>
      <c r="AO1076"/>
      <c r="AP1076"/>
      <c r="AQ1076"/>
      <c r="AR1076"/>
      <c r="AS1076"/>
      <c r="AT1076"/>
    </row>
    <row r="1077" spans="1:46" ht="15.5" x14ac:dyDescent="0.25">
      <c r="A1077" s="60" t="s">
        <v>63</v>
      </c>
      <c r="B1077" s="61"/>
      <c r="C1077" s="61"/>
      <c r="D1077" s="61"/>
      <c r="E1077" s="61"/>
      <c r="F1077" s="61"/>
      <c r="G1077" s="61"/>
      <c r="H1077" s="61"/>
      <c r="I1077" s="61"/>
      <c r="J1077" s="61"/>
      <c r="K1077" s="61"/>
      <c r="L1077" s="61"/>
      <c r="M1077" s="61"/>
      <c r="N1077" s="61"/>
      <c r="O1077" s="61"/>
      <c r="P1077" s="61"/>
      <c r="Q1077" s="26"/>
      <c r="R1077" s="61"/>
      <c r="S1077" s="61"/>
      <c r="T1077" s="61"/>
      <c r="U1077" s="61"/>
      <c r="V1077" s="61"/>
      <c r="W1077" s="61"/>
      <c r="X1077" s="61"/>
      <c r="Y1077" s="61"/>
      <c r="Z1077" s="61"/>
      <c r="AA1077" s="61"/>
      <c r="AB1077" s="61"/>
      <c r="AC1077" s="61"/>
      <c r="AD1077" s="61"/>
      <c r="AE1077" s="61"/>
      <c r="AF1077"/>
      <c r="AG1077"/>
      <c r="AH1077"/>
      <c r="AI1077"/>
      <c r="AJ1077"/>
      <c r="AK1077"/>
      <c r="AL1077"/>
      <c r="AM1077"/>
      <c r="AN1077"/>
      <c r="AO1077"/>
      <c r="AP1077"/>
      <c r="AQ1077"/>
      <c r="AR1077"/>
      <c r="AS1077"/>
      <c r="AT1077"/>
    </row>
    <row r="1078" spans="1:46" ht="15" customHeight="1" x14ac:dyDescent="0.25">
      <c r="A1078" s="57"/>
      <c r="B1078" s="57"/>
      <c r="C1078" s="57"/>
      <c r="D1078" s="57"/>
      <c r="E1078" s="57"/>
      <c r="F1078" s="57"/>
      <c r="G1078" s="57"/>
      <c r="H1078" s="57"/>
      <c r="I1078" s="57"/>
      <c r="J1078" s="57"/>
      <c r="K1078" s="57"/>
      <c r="L1078" s="57"/>
      <c r="M1078" s="57"/>
      <c r="N1078" s="57"/>
      <c r="O1078" s="57"/>
      <c r="P1078" s="57"/>
      <c r="R1078" s="57"/>
      <c r="S1078" s="57"/>
      <c r="T1078" s="57"/>
      <c r="U1078" s="57"/>
      <c r="V1078" s="57"/>
      <c r="W1078" s="57"/>
      <c r="X1078" s="57"/>
      <c r="Y1078" s="57"/>
      <c r="Z1078" s="57"/>
      <c r="AA1078" s="57"/>
      <c r="AB1078" s="57"/>
      <c r="AC1078" s="57"/>
      <c r="AD1078" s="57"/>
      <c r="AE1078" s="57"/>
      <c r="AF1078"/>
      <c r="AG1078"/>
      <c r="AH1078"/>
      <c r="AI1078"/>
      <c r="AJ1078"/>
      <c r="AK1078"/>
      <c r="AL1078"/>
      <c r="AM1078"/>
      <c r="AN1078"/>
      <c r="AO1078"/>
      <c r="AP1078"/>
      <c r="AQ1078"/>
      <c r="AR1078"/>
      <c r="AS1078"/>
      <c r="AT1078"/>
    </row>
    <row r="1079" spans="1:46" ht="63" customHeight="1" thickBot="1" x14ac:dyDescent="0.3">
      <c r="A1079" s="273" t="s">
        <v>1162</v>
      </c>
      <c r="B1079" s="273"/>
      <c r="C1079" s="273"/>
      <c r="D1079" s="273"/>
      <c r="E1079" s="273"/>
      <c r="F1079" s="273"/>
      <c r="G1079" s="273"/>
      <c r="H1079" s="273"/>
      <c r="I1079" s="273"/>
      <c r="J1079" s="273"/>
      <c r="K1079" s="273"/>
      <c r="L1079" s="273"/>
      <c r="M1079" s="273"/>
      <c r="N1079" s="273"/>
      <c r="O1079" s="273"/>
      <c r="P1079" s="273"/>
      <c r="Q1079" s="62"/>
      <c r="R1079" s="57"/>
      <c r="S1079" s="57"/>
      <c r="T1079" s="57"/>
      <c r="U1079" s="57"/>
      <c r="V1079" s="311"/>
      <c r="W1079" s="311"/>
      <c r="X1079" s="311"/>
      <c r="Y1079" s="311"/>
      <c r="Z1079" s="311"/>
      <c r="AA1079" s="311"/>
      <c r="AB1079" s="311"/>
      <c r="AC1079" s="311"/>
      <c r="AD1079" s="311"/>
      <c r="AE1079" s="311"/>
      <c r="AF1079" s="62"/>
      <c r="AG1079" s="57"/>
      <c r="AH1079" s="57"/>
      <c r="AI1079" s="57"/>
      <c r="AJ1079" s="57"/>
      <c r="AK1079" s="311"/>
      <c r="AL1079" s="311"/>
      <c r="AM1079" s="311"/>
      <c r="AN1079" s="311"/>
      <c r="AO1079" s="311"/>
      <c r="AP1079" s="311"/>
      <c r="AQ1079" s="311"/>
      <c r="AR1079" s="311"/>
      <c r="AS1079" s="311"/>
      <c r="AT1079" s="311"/>
    </row>
    <row r="1080" spans="1:46" ht="45" customHeight="1" x14ac:dyDescent="0.25">
      <c r="A1080" s="305" t="s">
        <v>44</v>
      </c>
      <c r="B1080" s="305"/>
      <c r="C1080" s="305"/>
      <c r="D1080" s="305"/>
      <c r="E1080" s="305"/>
      <c r="F1080" s="305"/>
      <c r="G1080" s="305"/>
      <c r="H1080" s="305"/>
      <c r="I1080" s="305"/>
      <c r="J1080" s="305"/>
      <c r="K1080" s="305"/>
      <c r="L1080" s="305"/>
      <c r="M1080" s="305"/>
      <c r="N1080" s="305"/>
      <c r="O1080" s="305"/>
      <c r="P1080" s="305"/>
      <c r="Q1080" s="63" t="s">
        <v>65</v>
      </c>
      <c r="R1080" s="306" t="s">
        <v>66</v>
      </c>
      <c r="S1080" s="306"/>
      <c r="T1080" s="306"/>
      <c r="U1080" s="306"/>
      <c r="V1080" s="306"/>
      <c r="W1080" s="306"/>
      <c r="X1080" s="306"/>
      <c r="Y1080" s="306"/>
      <c r="Z1080" s="306"/>
      <c r="AA1080" s="306"/>
      <c r="AB1080" s="306"/>
      <c r="AC1080" s="306"/>
      <c r="AD1080" s="306"/>
      <c r="AE1080" s="306"/>
      <c r="AF1080" s="64" t="s">
        <v>65</v>
      </c>
      <c r="AG1080" s="307" t="s">
        <v>8</v>
      </c>
      <c r="AH1080" s="307"/>
      <c r="AI1080" s="307"/>
      <c r="AJ1080" s="307"/>
      <c r="AK1080" s="307"/>
      <c r="AL1080" s="307"/>
      <c r="AM1080" s="307"/>
      <c r="AN1080" s="307"/>
      <c r="AO1080" s="307"/>
      <c r="AP1080" s="307"/>
      <c r="AQ1080" s="307"/>
      <c r="AR1080" s="307"/>
      <c r="AS1080" s="307"/>
      <c r="AT1080" s="307"/>
    </row>
    <row r="1081" spans="1:46" ht="45" customHeight="1" x14ac:dyDescent="0.25">
      <c r="A1081" s="308" t="s">
        <v>403</v>
      </c>
      <c r="B1081" s="308"/>
      <c r="C1081" s="308"/>
      <c r="D1081" s="308"/>
      <c r="E1081" s="308"/>
      <c r="F1081" s="308"/>
      <c r="G1081" s="308"/>
      <c r="H1081" s="308"/>
      <c r="I1081" s="308"/>
      <c r="J1081" s="308"/>
      <c r="K1081" s="308"/>
      <c r="L1081" s="308"/>
      <c r="M1081" s="308"/>
      <c r="N1081" s="308"/>
      <c r="O1081" s="308"/>
      <c r="P1081" s="308"/>
      <c r="Q1081" s="65">
        <v>0</v>
      </c>
      <c r="R1081" s="330" t="s">
        <v>404</v>
      </c>
      <c r="S1081" s="331"/>
      <c r="T1081" s="331"/>
      <c r="U1081" s="331"/>
      <c r="V1081" s="331"/>
      <c r="W1081" s="331"/>
      <c r="X1081" s="331"/>
      <c r="Y1081" s="331"/>
      <c r="Z1081" s="331"/>
      <c r="AA1081" s="331"/>
      <c r="AB1081" s="331"/>
      <c r="AC1081" s="331"/>
      <c r="AD1081" s="331"/>
      <c r="AE1081" s="332"/>
      <c r="AF1081" s="65">
        <v>0</v>
      </c>
      <c r="AG1081" s="309" t="s">
        <v>499</v>
      </c>
      <c r="AH1081" s="309"/>
      <c r="AI1081" s="309"/>
      <c r="AJ1081" s="309"/>
      <c r="AK1081" s="309"/>
      <c r="AL1081" s="309"/>
      <c r="AM1081" s="309"/>
      <c r="AN1081" s="309"/>
      <c r="AO1081" s="309"/>
      <c r="AP1081" s="309"/>
      <c r="AQ1081" s="309"/>
      <c r="AR1081" s="309"/>
      <c r="AS1081" s="309"/>
      <c r="AT1081" s="309"/>
    </row>
    <row r="1082" spans="1:46" ht="45" customHeight="1" x14ac:dyDescent="0.25">
      <c r="A1082" s="308" t="s">
        <v>441</v>
      </c>
      <c r="B1082" s="308"/>
      <c r="C1082" s="308"/>
      <c r="D1082" s="308"/>
      <c r="E1082" s="308"/>
      <c r="F1082" s="308"/>
      <c r="G1082" s="308"/>
      <c r="H1082" s="308"/>
      <c r="I1082" s="308"/>
      <c r="J1082" s="308"/>
      <c r="K1082" s="308"/>
      <c r="L1082" s="308"/>
      <c r="M1082" s="308"/>
      <c r="N1082" s="308"/>
      <c r="O1082" s="308"/>
      <c r="P1082" s="308"/>
      <c r="Q1082" s="65">
        <v>0</v>
      </c>
      <c r="R1082" s="312"/>
      <c r="S1082" s="312"/>
      <c r="T1082" s="312"/>
      <c r="U1082" s="312"/>
      <c r="V1082" s="312"/>
      <c r="W1082" s="312"/>
      <c r="X1082" s="312"/>
      <c r="Y1082" s="312"/>
      <c r="Z1082" s="312"/>
      <c r="AA1082" s="312"/>
      <c r="AB1082" s="312"/>
      <c r="AC1082" s="312"/>
      <c r="AD1082" s="312"/>
      <c r="AE1082" s="312"/>
      <c r="AF1082" s="65">
        <v>0</v>
      </c>
      <c r="AG1082" s="312"/>
      <c r="AH1082" s="312"/>
      <c r="AI1082" s="312"/>
      <c r="AJ1082" s="312"/>
      <c r="AK1082" s="312"/>
      <c r="AL1082" s="312"/>
      <c r="AM1082" s="312"/>
      <c r="AN1082" s="312"/>
      <c r="AO1082" s="312"/>
      <c r="AP1082" s="312"/>
      <c r="AQ1082" s="312"/>
      <c r="AR1082" s="312"/>
      <c r="AS1082" s="312"/>
      <c r="AT1082" s="312"/>
    </row>
    <row r="1083" spans="1:46" ht="45" customHeight="1" x14ac:dyDescent="0.25">
      <c r="A1083" s="308" t="s">
        <v>1163</v>
      </c>
      <c r="B1083" s="308"/>
      <c r="C1083" s="308"/>
      <c r="D1083" s="308"/>
      <c r="E1083" s="308"/>
      <c r="F1083" s="308"/>
      <c r="G1083" s="308"/>
      <c r="H1083" s="308"/>
      <c r="I1083" s="308"/>
      <c r="J1083" s="308"/>
      <c r="K1083" s="308"/>
      <c r="L1083" s="308"/>
      <c r="M1083" s="308"/>
      <c r="N1083" s="308"/>
      <c r="O1083" s="308"/>
      <c r="P1083" s="308"/>
      <c r="Q1083" s="65">
        <v>0</v>
      </c>
      <c r="R1083" s="312"/>
      <c r="S1083" s="312"/>
      <c r="T1083" s="312"/>
      <c r="U1083" s="312"/>
      <c r="V1083" s="312"/>
      <c r="W1083" s="312"/>
      <c r="X1083" s="312"/>
      <c r="Y1083" s="312"/>
      <c r="Z1083" s="312"/>
      <c r="AA1083" s="312"/>
      <c r="AB1083" s="312"/>
      <c r="AC1083" s="312"/>
      <c r="AD1083" s="312"/>
      <c r="AE1083" s="312"/>
      <c r="AF1083" s="65">
        <v>0</v>
      </c>
      <c r="AG1083" s="312"/>
      <c r="AH1083" s="312"/>
      <c r="AI1083" s="312"/>
      <c r="AJ1083" s="312"/>
      <c r="AK1083" s="312"/>
      <c r="AL1083" s="312"/>
      <c r="AM1083" s="312"/>
      <c r="AN1083" s="312"/>
      <c r="AO1083" s="312"/>
      <c r="AP1083" s="312"/>
      <c r="AQ1083" s="312"/>
      <c r="AR1083" s="312"/>
      <c r="AS1083" s="312"/>
      <c r="AT1083" s="312"/>
    </row>
    <row r="1084" spans="1:46" ht="45" customHeight="1" x14ac:dyDescent="0.25">
      <c r="A1084" s="308" t="s">
        <v>1164</v>
      </c>
      <c r="B1084" s="308"/>
      <c r="C1084" s="308"/>
      <c r="D1084" s="308"/>
      <c r="E1084" s="308"/>
      <c r="F1084" s="308"/>
      <c r="G1084" s="308"/>
      <c r="H1084" s="308"/>
      <c r="I1084" s="308"/>
      <c r="J1084" s="308"/>
      <c r="K1084" s="308"/>
      <c r="L1084" s="308"/>
      <c r="M1084" s="308"/>
      <c r="N1084" s="308"/>
      <c r="O1084" s="308"/>
      <c r="P1084" s="308"/>
      <c r="Q1084" s="65">
        <v>0</v>
      </c>
      <c r="R1084" s="312"/>
      <c r="S1084" s="312"/>
      <c r="T1084" s="312"/>
      <c r="U1084" s="312"/>
      <c r="V1084" s="312"/>
      <c r="W1084" s="312"/>
      <c r="X1084" s="312"/>
      <c r="Y1084" s="312"/>
      <c r="Z1084" s="312"/>
      <c r="AA1084" s="312"/>
      <c r="AB1084" s="312"/>
      <c r="AC1084" s="312"/>
      <c r="AD1084" s="312"/>
      <c r="AE1084" s="312"/>
      <c r="AF1084" s="65">
        <v>0</v>
      </c>
      <c r="AG1084" s="312"/>
      <c r="AH1084" s="312"/>
      <c r="AI1084" s="312"/>
      <c r="AJ1084" s="312"/>
      <c r="AK1084" s="312"/>
      <c r="AL1084" s="312"/>
      <c r="AM1084" s="312"/>
      <c r="AN1084" s="312"/>
      <c r="AO1084" s="312"/>
      <c r="AP1084" s="312"/>
      <c r="AQ1084" s="312"/>
      <c r="AR1084" s="312"/>
      <c r="AS1084" s="312"/>
      <c r="AT1084" s="312"/>
    </row>
    <row r="1085" spans="1:46" ht="45" customHeight="1" x14ac:dyDescent="0.25">
      <c r="A1085" s="308" t="s">
        <v>1165</v>
      </c>
      <c r="B1085" s="308"/>
      <c r="C1085" s="308"/>
      <c r="D1085" s="308"/>
      <c r="E1085" s="308"/>
      <c r="F1085" s="308"/>
      <c r="G1085" s="308"/>
      <c r="H1085" s="308"/>
      <c r="I1085" s="308"/>
      <c r="J1085" s="308"/>
      <c r="K1085" s="308"/>
      <c r="L1085" s="308"/>
      <c r="M1085" s="308"/>
      <c r="N1085" s="308"/>
      <c r="O1085" s="308"/>
      <c r="P1085" s="308"/>
      <c r="Q1085" s="65">
        <v>0</v>
      </c>
      <c r="R1085" s="312"/>
      <c r="S1085" s="312"/>
      <c r="T1085" s="312"/>
      <c r="U1085" s="312"/>
      <c r="V1085" s="312"/>
      <c r="W1085" s="312"/>
      <c r="X1085" s="312"/>
      <c r="Y1085" s="312"/>
      <c r="Z1085" s="312"/>
      <c r="AA1085" s="312"/>
      <c r="AB1085" s="312"/>
      <c r="AC1085" s="312"/>
      <c r="AD1085" s="312"/>
      <c r="AE1085" s="312"/>
      <c r="AF1085" s="65">
        <v>0</v>
      </c>
      <c r="AG1085" s="312"/>
      <c r="AH1085" s="312"/>
      <c r="AI1085" s="312"/>
      <c r="AJ1085" s="312"/>
      <c r="AK1085" s="312"/>
      <c r="AL1085" s="312"/>
      <c r="AM1085" s="312"/>
      <c r="AN1085" s="312"/>
      <c r="AO1085" s="312"/>
      <c r="AP1085" s="312"/>
      <c r="AQ1085" s="312"/>
      <c r="AR1085" s="312"/>
      <c r="AS1085" s="312"/>
      <c r="AT1085" s="312"/>
    </row>
    <row r="1086" spans="1:46" ht="45" customHeight="1" x14ac:dyDescent="0.25">
      <c r="A1086" s="308" t="s">
        <v>1166</v>
      </c>
      <c r="B1086" s="308"/>
      <c r="C1086" s="308"/>
      <c r="D1086" s="308"/>
      <c r="E1086" s="308"/>
      <c r="F1086" s="308"/>
      <c r="G1086" s="308"/>
      <c r="H1086" s="308"/>
      <c r="I1086" s="308"/>
      <c r="J1086" s="308"/>
      <c r="K1086" s="308"/>
      <c r="L1086" s="308"/>
      <c r="M1086" s="308"/>
      <c r="N1086" s="308"/>
      <c r="O1086" s="308"/>
      <c r="P1086" s="308"/>
      <c r="Q1086" s="65">
        <v>0</v>
      </c>
      <c r="R1086" s="309"/>
      <c r="S1086" s="309"/>
      <c r="T1086" s="309"/>
      <c r="U1086" s="309"/>
      <c r="V1086" s="309"/>
      <c r="W1086" s="309"/>
      <c r="X1086" s="309"/>
      <c r="Y1086" s="309"/>
      <c r="Z1086" s="309"/>
      <c r="AA1086" s="309"/>
      <c r="AB1086" s="309"/>
      <c r="AC1086" s="309"/>
      <c r="AD1086" s="309"/>
      <c r="AE1086" s="309"/>
      <c r="AF1086" s="65">
        <v>0</v>
      </c>
      <c r="AG1086" s="309"/>
      <c r="AH1086" s="309"/>
      <c r="AI1086" s="309"/>
      <c r="AJ1086" s="309"/>
      <c r="AK1086" s="309"/>
      <c r="AL1086" s="309"/>
      <c r="AM1086" s="309"/>
      <c r="AN1086" s="309"/>
      <c r="AO1086" s="309"/>
      <c r="AP1086" s="309"/>
      <c r="AQ1086" s="309"/>
      <c r="AR1086" s="309"/>
      <c r="AS1086" s="309"/>
      <c r="AT1086" s="309"/>
    </row>
    <row r="1087" spans="1:46" ht="45" customHeight="1" x14ac:dyDescent="0.25">
      <c r="A1087" s="308" t="s">
        <v>1167</v>
      </c>
      <c r="B1087" s="308"/>
      <c r="C1087" s="308"/>
      <c r="D1087" s="308"/>
      <c r="E1087" s="308"/>
      <c r="F1087" s="308"/>
      <c r="G1087" s="308"/>
      <c r="H1087" s="308"/>
      <c r="I1087" s="308"/>
      <c r="J1087" s="308"/>
      <c r="K1087" s="308"/>
      <c r="L1087" s="308"/>
      <c r="M1087" s="308"/>
      <c r="N1087" s="308"/>
      <c r="O1087" s="308"/>
      <c r="P1087" s="308"/>
      <c r="Q1087" s="65">
        <v>0</v>
      </c>
      <c r="R1087" s="309"/>
      <c r="S1087" s="309"/>
      <c r="T1087" s="309"/>
      <c r="U1087" s="309"/>
      <c r="V1087" s="309"/>
      <c r="W1087" s="309"/>
      <c r="X1087" s="309"/>
      <c r="Y1087" s="309"/>
      <c r="Z1087" s="309"/>
      <c r="AA1087" s="309"/>
      <c r="AB1087" s="309"/>
      <c r="AC1087" s="309"/>
      <c r="AD1087" s="309"/>
      <c r="AE1087" s="309"/>
      <c r="AF1087" s="65">
        <v>0</v>
      </c>
      <c r="AG1087" s="309"/>
      <c r="AH1087" s="309"/>
      <c r="AI1087" s="309"/>
      <c r="AJ1087" s="309"/>
      <c r="AK1087" s="309"/>
      <c r="AL1087" s="309"/>
      <c r="AM1087" s="309"/>
      <c r="AN1087" s="309"/>
      <c r="AO1087" s="309"/>
      <c r="AP1087" s="309"/>
      <c r="AQ1087" s="309"/>
      <c r="AR1087" s="309"/>
      <c r="AS1087" s="309"/>
      <c r="AT1087" s="309"/>
    </row>
    <row r="1088" spans="1:46" ht="45" customHeight="1" x14ac:dyDescent="0.25">
      <c r="A1088" s="308" t="s">
        <v>1168</v>
      </c>
      <c r="B1088" s="308"/>
      <c r="C1088" s="308"/>
      <c r="D1088" s="308"/>
      <c r="E1088" s="308"/>
      <c r="F1088" s="308"/>
      <c r="G1088" s="308"/>
      <c r="H1088" s="308"/>
      <c r="I1088" s="308"/>
      <c r="J1088" s="308"/>
      <c r="K1088" s="308"/>
      <c r="L1088" s="308"/>
      <c r="M1088" s="308"/>
      <c r="N1088" s="308"/>
      <c r="O1088" s="308"/>
      <c r="P1088" s="308"/>
      <c r="Q1088" s="65">
        <v>0</v>
      </c>
      <c r="R1088" s="309"/>
      <c r="S1088" s="309"/>
      <c r="T1088" s="309"/>
      <c r="U1088" s="309"/>
      <c r="V1088" s="309"/>
      <c r="W1088" s="309"/>
      <c r="X1088" s="309"/>
      <c r="Y1088" s="309"/>
      <c r="Z1088" s="309"/>
      <c r="AA1088" s="309"/>
      <c r="AB1088" s="309"/>
      <c r="AC1088" s="309"/>
      <c r="AD1088" s="309"/>
      <c r="AE1088" s="309"/>
      <c r="AF1088" s="65">
        <v>0</v>
      </c>
      <c r="AG1088" s="309"/>
      <c r="AH1088" s="309"/>
      <c r="AI1088" s="309"/>
      <c r="AJ1088" s="309"/>
      <c r="AK1088" s="309"/>
      <c r="AL1088" s="309"/>
      <c r="AM1088" s="309"/>
      <c r="AN1088" s="309"/>
      <c r="AO1088" s="309"/>
      <c r="AP1088" s="309"/>
      <c r="AQ1088" s="309"/>
      <c r="AR1088" s="309"/>
      <c r="AS1088" s="309"/>
      <c r="AT1088" s="309"/>
    </row>
    <row r="1089" spans="1:46" ht="45" customHeight="1" x14ac:dyDescent="0.25">
      <c r="A1089" s="308" t="s">
        <v>1169</v>
      </c>
      <c r="B1089" s="308"/>
      <c r="C1089" s="308"/>
      <c r="D1089" s="308"/>
      <c r="E1089" s="308"/>
      <c r="F1089" s="308"/>
      <c r="G1089" s="308"/>
      <c r="H1089" s="308"/>
      <c r="I1089" s="308"/>
      <c r="J1089" s="308"/>
      <c r="K1089" s="308"/>
      <c r="L1089" s="308"/>
      <c r="M1089" s="308"/>
      <c r="N1089" s="308"/>
      <c r="O1089" s="308"/>
      <c r="P1089" s="308"/>
      <c r="Q1089" s="65">
        <v>0</v>
      </c>
      <c r="R1089" s="312"/>
      <c r="S1089" s="312"/>
      <c r="T1089" s="312"/>
      <c r="U1089" s="312"/>
      <c r="V1089" s="312"/>
      <c r="W1089" s="312"/>
      <c r="X1089" s="312"/>
      <c r="Y1089" s="312"/>
      <c r="Z1089" s="312"/>
      <c r="AA1089" s="312"/>
      <c r="AB1089" s="312"/>
      <c r="AC1089" s="312"/>
      <c r="AD1089" s="312"/>
      <c r="AE1089" s="312"/>
      <c r="AF1089" s="65">
        <v>0</v>
      </c>
      <c r="AG1089" s="312"/>
      <c r="AH1089" s="312"/>
      <c r="AI1089" s="312"/>
      <c r="AJ1089" s="312"/>
      <c r="AK1089" s="312"/>
      <c r="AL1089" s="312"/>
      <c r="AM1089" s="312"/>
      <c r="AN1089" s="312"/>
      <c r="AO1089" s="312"/>
      <c r="AP1089" s="312"/>
      <c r="AQ1089" s="312"/>
      <c r="AR1089" s="312"/>
      <c r="AS1089" s="312"/>
      <c r="AT1089" s="312"/>
    </row>
    <row r="1090" spans="1:46" ht="45" customHeight="1" x14ac:dyDescent="0.25">
      <c r="A1090" s="308" t="s">
        <v>1170</v>
      </c>
      <c r="B1090" s="308"/>
      <c r="C1090" s="308"/>
      <c r="D1090" s="308"/>
      <c r="E1090" s="308"/>
      <c r="F1090" s="308"/>
      <c r="G1090" s="308"/>
      <c r="H1090" s="308"/>
      <c r="I1090" s="308"/>
      <c r="J1090" s="308"/>
      <c r="K1090" s="308"/>
      <c r="L1090" s="308"/>
      <c r="M1090" s="308"/>
      <c r="N1090" s="308"/>
      <c r="O1090" s="308"/>
      <c r="P1090" s="308"/>
      <c r="Q1090" s="65">
        <v>0</v>
      </c>
      <c r="R1090" s="312"/>
      <c r="S1090" s="312"/>
      <c r="T1090" s="312"/>
      <c r="U1090" s="312"/>
      <c r="V1090" s="312"/>
      <c r="W1090" s="312"/>
      <c r="X1090" s="312"/>
      <c r="Y1090" s="312"/>
      <c r="Z1090" s="312"/>
      <c r="AA1090" s="312"/>
      <c r="AB1090" s="312"/>
      <c r="AC1090" s="312"/>
      <c r="AD1090" s="312"/>
      <c r="AE1090" s="312"/>
      <c r="AF1090" s="65">
        <v>0</v>
      </c>
      <c r="AG1090" s="312"/>
      <c r="AH1090" s="312"/>
      <c r="AI1090" s="312"/>
      <c r="AJ1090" s="312"/>
      <c r="AK1090" s="312"/>
      <c r="AL1090" s="312"/>
      <c r="AM1090" s="312"/>
      <c r="AN1090" s="312"/>
      <c r="AO1090" s="312"/>
      <c r="AP1090" s="312"/>
      <c r="AQ1090" s="312"/>
      <c r="AR1090" s="312"/>
      <c r="AS1090" s="312"/>
      <c r="AT1090" s="312"/>
    </row>
    <row r="1091" spans="1:46" ht="45" customHeight="1" x14ac:dyDescent="0.25">
      <c r="A1091" s="308" t="s">
        <v>1171</v>
      </c>
      <c r="B1091" s="308"/>
      <c r="C1091" s="308"/>
      <c r="D1091" s="308"/>
      <c r="E1091" s="308"/>
      <c r="F1091" s="308"/>
      <c r="G1091" s="308"/>
      <c r="H1091" s="308"/>
      <c r="I1091" s="308"/>
      <c r="J1091" s="308"/>
      <c r="K1091" s="308"/>
      <c r="L1091" s="308"/>
      <c r="M1091" s="308"/>
      <c r="N1091" s="308"/>
      <c r="O1091" s="308"/>
      <c r="P1091" s="308"/>
      <c r="Q1091" s="65">
        <v>0</v>
      </c>
      <c r="R1091" s="312"/>
      <c r="S1091" s="312"/>
      <c r="T1091" s="312"/>
      <c r="U1091" s="312"/>
      <c r="V1091" s="312"/>
      <c r="W1091" s="312"/>
      <c r="X1091" s="312"/>
      <c r="Y1091" s="312"/>
      <c r="Z1091" s="312"/>
      <c r="AA1091" s="312"/>
      <c r="AB1091" s="312"/>
      <c r="AC1091" s="312"/>
      <c r="AD1091" s="312"/>
      <c r="AE1091" s="312"/>
      <c r="AF1091" s="65">
        <v>0</v>
      </c>
      <c r="AG1091" s="312"/>
      <c r="AH1091" s="312"/>
      <c r="AI1091" s="312"/>
      <c r="AJ1091" s="312"/>
      <c r="AK1091" s="312"/>
      <c r="AL1091" s="312"/>
      <c r="AM1091" s="312"/>
      <c r="AN1091" s="312"/>
      <c r="AO1091" s="312"/>
      <c r="AP1091" s="312"/>
      <c r="AQ1091" s="312"/>
      <c r="AR1091" s="312"/>
      <c r="AS1091" s="312"/>
      <c r="AT1091" s="312"/>
    </row>
    <row r="1092" spans="1:46" ht="45" customHeight="1" x14ac:dyDescent="0.25">
      <c r="A1092" s="308" t="s">
        <v>1172</v>
      </c>
      <c r="B1092" s="308"/>
      <c r="C1092" s="308"/>
      <c r="D1092" s="308"/>
      <c r="E1092" s="308"/>
      <c r="F1092" s="308"/>
      <c r="G1092" s="308"/>
      <c r="H1092" s="308"/>
      <c r="I1092" s="308"/>
      <c r="J1092" s="308"/>
      <c r="K1092" s="308"/>
      <c r="L1092" s="308"/>
      <c r="M1092" s="308"/>
      <c r="N1092" s="308"/>
      <c r="O1092" s="308"/>
      <c r="P1092" s="308"/>
      <c r="Q1092" s="65">
        <v>0</v>
      </c>
      <c r="R1092" s="312"/>
      <c r="S1092" s="312"/>
      <c r="T1092" s="312"/>
      <c r="U1092" s="312"/>
      <c r="V1092" s="312"/>
      <c r="W1092" s="312"/>
      <c r="X1092" s="312"/>
      <c r="Y1092" s="312"/>
      <c r="Z1092" s="312"/>
      <c r="AA1092" s="312"/>
      <c r="AB1092" s="312"/>
      <c r="AC1092" s="312"/>
      <c r="AD1092" s="312"/>
      <c r="AE1092" s="312"/>
      <c r="AF1092" s="65">
        <v>0</v>
      </c>
      <c r="AG1092" s="312"/>
      <c r="AH1092" s="312"/>
      <c r="AI1092" s="312"/>
      <c r="AJ1092" s="312"/>
      <c r="AK1092" s="312"/>
      <c r="AL1092" s="312"/>
      <c r="AM1092" s="312"/>
      <c r="AN1092" s="312"/>
      <c r="AO1092" s="312"/>
      <c r="AP1092" s="312"/>
      <c r="AQ1092" s="312"/>
      <c r="AR1092" s="312"/>
      <c r="AS1092" s="312"/>
      <c r="AT1092" s="312"/>
    </row>
    <row r="1093" spans="1:46" ht="45" customHeight="1" x14ac:dyDescent="0.25">
      <c r="A1093" s="308" t="s">
        <v>1173</v>
      </c>
      <c r="B1093" s="308"/>
      <c r="C1093" s="308"/>
      <c r="D1093" s="308"/>
      <c r="E1093" s="308"/>
      <c r="F1093" s="308"/>
      <c r="G1093" s="308"/>
      <c r="H1093" s="308"/>
      <c r="I1093" s="308"/>
      <c r="J1093" s="308"/>
      <c r="K1093" s="308"/>
      <c r="L1093" s="308"/>
      <c r="M1093" s="308"/>
      <c r="N1093" s="308"/>
      <c r="O1093" s="308"/>
      <c r="P1093" s="308"/>
      <c r="Q1093" s="65">
        <v>0</v>
      </c>
      <c r="R1093" s="309"/>
      <c r="S1093" s="309"/>
      <c r="T1093" s="309"/>
      <c r="U1093" s="309"/>
      <c r="V1093" s="309"/>
      <c r="W1093" s="309"/>
      <c r="X1093" s="309"/>
      <c r="Y1093" s="309"/>
      <c r="Z1093" s="309"/>
      <c r="AA1093" s="309"/>
      <c r="AB1093" s="309"/>
      <c r="AC1093" s="309"/>
      <c r="AD1093" s="309"/>
      <c r="AE1093" s="309"/>
      <c r="AF1093" s="65">
        <v>0</v>
      </c>
      <c r="AG1093" s="309"/>
      <c r="AH1093" s="309"/>
      <c r="AI1093" s="309"/>
      <c r="AJ1093" s="309"/>
      <c r="AK1093" s="309"/>
      <c r="AL1093" s="309"/>
      <c r="AM1093" s="309"/>
      <c r="AN1093" s="309"/>
      <c r="AO1093" s="309"/>
      <c r="AP1093" s="309"/>
      <c r="AQ1093" s="309"/>
      <c r="AR1093" s="309"/>
      <c r="AS1093" s="309"/>
      <c r="AT1093" s="309"/>
    </row>
    <row r="1094" spans="1:46" ht="45" customHeight="1" x14ac:dyDescent="0.25">
      <c r="A1094" s="308" t="s">
        <v>1174</v>
      </c>
      <c r="B1094" s="308"/>
      <c r="C1094" s="308"/>
      <c r="D1094" s="308"/>
      <c r="E1094" s="308"/>
      <c r="F1094" s="308"/>
      <c r="G1094" s="308"/>
      <c r="H1094" s="308"/>
      <c r="I1094" s="308"/>
      <c r="J1094" s="308"/>
      <c r="K1094" s="308"/>
      <c r="L1094" s="308"/>
      <c r="M1094" s="308"/>
      <c r="N1094" s="308"/>
      <c r="O1094" s="308"/>
      <c r="P1094" s="308"/>
      <c r="Q1094" s="65">
        <v>0</v>
      </c>
      <c r="R1094" s="309"/>
      <c r="S1094" s="309"/>
      <c r="T1094" s="309"/>
      <c r="U1094" s="309"/>
      <c r="V1094" s="309"/>
      <c r="W1094" s="309"/>
      <c r="X1094" s="309"/>
      <c r="Y1094" s="309"/>
      <c r="Z1094" s="309"/>
      <c r="AA1094" s="309"/>
      <c r="AB1094" s="309"/>
      <c r="AC1094" s="309"/>
      <c r="AD1094" s="309"/>
      <c r="AE1094" s="309"/>
      <c r="AF1094" s="65">
        <v>0</v>
      </c>
      <c r="AG1094" s="309"/>
      <c r="AH1094" s="309"/>
      <c r="AI1094" s="309"/>
      <c r="AJ1094" s="309"/>
      <c r="AK1094" s="309"/>
      <c r="AL1094" s="309"/>
      <c r="AM1094" s="309"/>
      <c r="AN1094" s="309"/>
      <c r="AO1094" s="309"/>
      <c r="AP1094" s="309"/>
      <c r="AQ1094" s="309"/>
      <c r="AR1094" s="309"/>
      <c r="AS1094" s="309"/>
      <c r="AT1094" s="309"/>
    </row>
    <row r="1095" spans="1:46" ht="45" customHeight="1" x14ac:dyDescent="0.25">
      <c r="A1095" s="308" t="s">
        <v>1175</v>
      </c>
      <c r="B1095" s="308"/>
      <c r="C1095" s="308"/>
      <c r="D1095" s="308"/>
      <c r="E1095" s="308"/>
      <c r="F1095" s="308"/>
      <c r="G1095" s="308"/>
      <c r="H1095" s="308"/>
      <c r="I1095" s="308"/>
      <c r="J1095" s="308"/>
      <c r="K1095" s="308"/>
      <c r="L1095" s="308"/>
      <c r="M1095" s="308"/>
      <c r="N1095" s="308"/>
      <c r="O1095" s="308"/>
      <c r="P1095" s="308"/>
      <c r="Q1095" s="65">
        <v>0</v>
      </c>
      <c r="R1095" s="312"/>
      <c r="S1095" s="312"/>
      <c r="T1095" s="312"/>
      <c r="U1095" s="312"/>
      <c r="V1095" s="312"/>
      <c r="W1095" s="312"/>
      <c r="X1095" s="312"/>
      <c r="Y1095" s="312"/>
      <c r="Z1095" s="312"/>
      <c r="AA1095" s="312"/>
      <c r="AB1095" s="312"/>
      <c r="AC1095" s="312"/>
      <c r="AD1095" s="312"/>
      <c r="AE1095" s="312"/>
      <c r="AF1095" s="65">
        <v>0</v>
      </c>
      <c r="AG1095" s="312"/>
      <c r="AH1095" s="312"/>
      <c r="AI1095" s="312"/>
      <c r="AJ1095" s="312"/>
      <c r="AK1095" s="312"/>
      <c r="AL1095" s="312"/>
      <c r="AM1095" s="312"/>
      <c r="AN1095" s="312"/>
      <c r="AO1095" s="312"/>
      <c r="AP1095" s="312"/>
      <c r="AQ1095" s="312"/>
      <c r="AR1095" s="312"/>
      <c r="AS1095" s="312"/>
      <c r="AT1095" s="312"/>
    </row>
    <row r="1096" spans="1:46" ht="69" customHeight="1" x14ac:dyDescent="0.25">
      <c r="A1096" s="308" t="s">
        <v>1176</v>
      </c>
      <c r="B1096" s="308"/>
      <c r="C1096" s="308"/>
      <c r="D1096" s="308"/>
      <c r="E1096" s="308"/>
      <c r="F1096" s="308"/>
      <c r="G1096" s="308"/>
      <c r="H1096" s="308"/>
      <c r="I1096" s="308"/>
      <c r="J1096" s="308"/>
      <c r="K1096" s="308"/>
      <c r="L1096" s="308"/>
      <c r="M1096" s="308"/>
      <c r="N1096" s="308"/>
      <c r="O1096" s="308"/>
      <c r="P1096" s="308"/>
      <c r="Q1096" s="65">
        <v>0</v>
      </c>
      <c r="R1096" s="312"/>
      <c r="S1096" s="312"/>
      <c r="T1096" s="312"/>
      <c r="U1096" s="312"/>
      <c r="V1096" s="312"/>
      <c r="W1096" s="312"/>
      <c r="X1096" s="312"/>
      <c r="Y1096" s="312"/>
      <c r="Z1096" s="312"/>
      <c r="AA1096" s="312"/>
      <c r="AB1096" s="312"/>
      <c r="AC1096" s="312"/>
      <c r="AD1096" s="312"/>
      <c r="AE1096" s="312"/>
      <c r="AF1096" s="65">
        <v>0</v>
      </c>
      <c r="AG1096" s="312"/>
      <c r="AH1096" s="312"/>
      <c r="AI1096" s="312"/>
      <c r="AJ1096" s="312"/>
      <c r="AK1096" s="312"/>
      <c r="AL1096" s="312"/>
      <c r="AM1096" s="312"/>
      <c r="AN1096" s="312"/>
      <c r="AO1096" s="312"/>
      <c r="AP1096" s="312"/>
      <c r="AQ1096" s="312"/>
      <c r="AR1096" s="312"/>
      <c r="AS1096" s="312"/>
      <c r="AT1096" s="312"/>
    </row>
    <row r="1097" spans="1:46" ht="45" customHeight="1" x14ac:dyDescent="0.25">
      <c r="A1097" s="308" t="s">
        <v>1177</v>
      </c>
      <c r="B1097" s="308"/>
      <c r="C1097" s="308"/>
      <c r="D1097" s="308"/>
      <c r="E1097" s="308"/>
      <c r="F1097" s="308"/>
      <c r="G1097" s="308"/>
      <c r="H1097" s="308"/>
      <c r="I1097" s="308"/>
      <c r="J1097" s="308"/>
      <c r="K1097" s="308"/>
      <c r="L1097" s="308"/>
      <c r="M1097" s="308"/>
      <c r="N1097" s="308"/>
      <c r="O1097" s="308"/>
      <c r="P1097" s="308"/>
      <c r="Q1097" s="65">
        <v>0</v>
      </c>
      <c r="R1097" s="312"/>
      <c r="S1097" s="312"/>
      <c r="T1097" s="312"/>
      <c r="U1097" s="312"/>
      <c r="V1097" s="312"/>
      <c r="W1097" s="312"/>
      <c r="X1097" s="312"/>
      <c r="Y1097" s="312"/>
      <c r="Z1097" s="312"/>
      <c r="AA1097" s="312"/>
      <c r="AB1097" s="312"/>
      <c r="AC1097" s="312"/>
      <c r="AD1097" s="312"/>
      <c r="AE1097" s="312"/>
      <c r="AF1097" s="65">
        <v>0</v>
      </c>
      <c r="AG1097" s="312"/>
      <c r="AH1097" s="312"/>
      <c r="AI1097" s="312"/>
      <c r="AJ1097" s="312"/>
      <c r="AK1097" s="312"/>
      <c r="AL1097" s="312"/>
      <c r="AM1097" s="312"/>
      <c r="AN1097" s="312"/>
      <c r="AO1097" s="312"/>
      <c r="AP1097" s="312"/>
      <c r="AQ1097" s="312"/>
      <c r="AR1097" s="312"/>
      <c r="AS1097" s="312"/>
      <c r="AT1097" s="312"/>
    </row>
    <row r="1098" spans="1:46" ht="45" customHeight="1" x14ac:dyDescent="0.25">
      <c r="A1098" s="308" t="s">
        <v>1178</v>
      </c>
      <c r="B1098" s="308"/>
      <c r="C1098" s="308"/>
      <c r="D1098" s="308"/>
      <c r="E1098" s="308"/>
      <c r="F1098" s="308"/>
      <c r="G1098" s="308"/>
      <c r="H1098" s="308"/>
      <c r="I1098" s="308"/>
      <c r="J1098" s="308"/>
      <c r="K1098" s="308"/>
      <c r="L1098" s="308"/>
      <c r="M1098" s="308"/>
      <c r="N1098" s="308"/>
      <c r="O1098" s="308"/>
      <c r="P1098" s="308"/>
      <c r="Q1098" s="65">
        <v>0</v>
      </c>
      <c r="R1098" s="309"/>
      <c r="S1098" s="309"/>
      <c r="T1098" s="309"/>
      <c r="U1098" s="309"/>
      <c r="V1098" s="309"/>
      <c r="W1098" s="309"/>
      <c r="X1098" s="309"/>
      <c r="Y1098" s="309"/>
      <c r="Z1098" s="309"/>
      <c r="AA1098" s="309"/>
      <c r="AB1098" s="309"/>
      <c r="AC1098" s="309"/>
      <c r="AD1098" s="309"/>
      <c r="AE1098" s="309"/>
      <c r="AF1098" s="65">
        <v>0</v>
      </c>
      <c r="AG1098" s="309"/>
      <c r="AH1098" s="309"/>
      <c r="AI1098" s="309"/>
      <c r="AJ1098" s="309"/>
      <c r="AK1098" s="309"/>
      <c r="AL1098" s="309"/>
      <c r="AM1098" s="309"/>
      <c r="AN1098" s="309"/>
      <c r="AO1098" s="309"/>
      <c r="AP1098" s="309"/>
      <c r="AQ1098" s="309"/>
      <c r="AR1098" s="309"/>
      <c r="AS1098" s="309"/>
      <c r="AT1098" s="309"/>
    </row>
    <row r="1099" spans="1:46" ht="45" customHeight="1" x14ac:dyDescent="0.25">
      <c r="A1099" s="308" t="s">
        <v>1179</v>
      </c>
      <c r="B1099" s="308"/>
      <c r="C1099" s="308"/>
      <c r="D1099" s="308"/>
      <c r="E1099" s="308"/>
      <c r="F1099" s="308"/>
      <c r="G1099" s="308"/>
      <c r="H1099" s="308"/>
      <c r="I1099" s="308"/>
      <c r="J1099" s="308"/>
      <c r="K1099" s="308"/>
      <c r="L1099" s="308"/>
      <c r="M1099" s="308"/>
      <c r="N1099" s="308"/>
      <c r="O1099" s="308"/>
      <c r="P1099" s="308"/>
      <c r="Q1099" s="65">
        <v>0</v>
      </c>
      <c r="R1099" s="312"/>
      <c r="S1099" s="312"/>
      <c r="T1099" s="312"/>
      <c r="U1099" s="312"/>
      <c r="V1099" s="312"/>
      <c r="W1099" s="312"/>
      <c r="X1099" s="312"/>
      <c r="Y1099" s="312"/>
      <c r="Z1099" s="312"/>
      <c r="AA1099" s="312"/>
      <c r="AB1099" s="312"/>
      <c r="AC1099" s="312"/>
      <c r="AD1099" s="312"/>
      <c r="AE1099" s="312"/>
      <c r="AF1099" s="65">
        <v>0</v>
      </c>
      <c r="AG1099" s="312"/>
      <c r="AH1099" s="312"/>
      <c r="AI1099" s="312"/>
      <c r="AJ1099" s="312"/>
      <c r="AK1099" s="312"/>
      <c r="AL1099" s="312"/>
      <c r="AM1099" s="312"/>
      <c r="AN1099" s="312"/>
      <c r="AO1099" s="312"/>
      <c r="AP1099" s="312"/>
      <c r="AQ1099" s="312"/>
      <c r="AR1099" s="312"/>
      <c r="AS1099" s="312"/>
      <c r="AT1099" s="312"/>
    </row>
    <row r="1100" spans="1:46" ht="45" customHeight="1" x14ac:dyDescent="0.25">
      <c r="A1100" s="308" t="s">
        <v>1180</v>
      </c>
      <c r="B1100" s="308"/>
      <c r="C1100" s="308"/>
      <c r="D1100" s="308"/>
      <c r="E1100" s="308"/>
      <c r="F1100" s="308"/>
      <c r="G1100" s="308"/>
      <c r="H1100" s="308"/>
      <c r="I1100" s="308"/>
      <c r="J1100" s="308"/>
      <c r="K1100" s="308"/>
      <c r="L1100" s="308"/>
      <c r="M1100" s="308"/>
      <c r="N1100" s="308"/>
      <c r="O1100" s="308"/>
      <c r="P1100" s="308"/>
      <c r="Q1100" s="65">
        <v>0</v>
      </c>
      <c r="R1100" s="312"/>
      <c r="S1100" s="312"/>
      <c r="T1100" s="312"/>
      <c r="U1100" s="312"/>
      <c r="V1100" s="312"/>
      <c r="W1100" s="312"/>
      <c r="X1100" s="312"/>
      <c r="Y1100" s="312"/>
      <c r="Z1100" s="312"/>
      <c r="AA1100" s="312"/>
      <c r="AB1100" s="312"/>
      <c r="AC1100" s="312"/>
      <c r="AD1100" s="312"/>
      <c r="AE1100" s="312"/>
      <c r="AF1100" s="65">
        <v>0</v>
      </c>
      <c r="AG1100" s="312"/>
      <c r="AH1100" s="312"/>
      <c r="AI1100" s="312"/>
      <c r="AJ1100" s="312"/>
      <c r="AK1100" s="312"/>
      <c r="AL1100" s="312"/>
      <c r="AM1100" s="312"/>
      <c r="AN1100" s="312"/>
      <c r="AO1100" s="312"/>
      <c r="AP1100" s="312"/>
      <c r="AQ1100" s="312"/>
      <c r="AR1100" s="312"/>
      <c r="AS1100" s="312"/>
      <c r="AT1100" s="312"/>
    </row>
    <row r="1101" spans="1:46" ht="16.5" customHeight="1" thickTop="1" thickBot="1" x14ac:dyDescent="0.3">
      <c r="A1101" s="57"/>
      <c r="B1101" s="57"/>
      <c r="C1101" s="57"/>
      <c r="D1101" s="57"/>
      <c r="E1101" s="57"/>
      <c r="F1101" s="57"/>
      <c r="G1101" s="57"/>
      <c r="H1101" s="57"/>
      <c r="I1101" s="57"/>
      <c r="J1101" s="57"/>
      <c r="K1101" s="57"/>
      <c r="L1101" s="57"/>
      <c r="M1101" s="57"/>
      <c r="N1101" s="57"/>
      <c r="O1101" s="57"/>
      <c r="P1101" s="57"/>
      <c r="Q1101" s="66"/>
      <c r="R1101" s="57"/>
      <c r="S1101" s="57"/>
      <c r="T1101" s="57"/>
      <c r="U1101" s="57"/>
      <c r="V1101" s="57"/>
      <c r="W1101" s="57"/>
      <c r="X1101" s="57"/>
      <c r="Y1101" s="57"/>
      <c r="Z1101" s="57"/>
      <c r="AA1101" s="57"/>
      <c r="AB1101" s="57"/>
      <c r="AC1101" s="57"/>
      <c r="AD1101" s="57"/>
      <c r="AE1101" s="57"/>
      <c r="AF1101" s="66"/>
      <c r="AG1101" s="57"/>
      <c r="AH1101" s="57"/>
      <c r="AI1101" s="57"/>
      <c r="AJ1101" s="57"/>
      <c r="AK1101" s="57"/>
      <c r="AL1101" s="57"/>
      <c r="AM1101" s="57"/>
      <c r="AN1101" s="57"/>
      <c r="AO1101" s="57"/>
      <c r="AP1101" s="57"/>
      <c r="AQ1101" s="57"/>
      <c r="AR1101" s="57"/>
      <c r="AS1101" s="57"/>
      <c r="AT1101" s="57"/>
    </row>
    <row r="1102" spans="1:46" ht="45" customHeight="1" x14ac:dyDescent="0.25">
      <c r="A1102" s="313" t="s">
        <v>124</v>
      </c>
      <c r="B1102" s="313"/>
      <c r="C1102" s="313"/>
      <c r="D1102" s="313"/>
      <c r="E1102" s="313"/>
      <c r="F1102" s="313"/>
      <c r="G1102" s="313"/>
      <c r="H1102" s="313"/>
      <c r="I1102" s="313"/>
      <c r="J1102" s="313"/>
      <c r="K1102" s="313"/>
      <c r="L1102" s="313"/>
      <c r="M1102" s="313"/>
      <c r="N1102" s="313"/>
      <c r="O1102" s="313"/>
      <c r="P1102" s="313"/>
      <c r="Q1102" s="67" t="s">
        <v>65</v>
      </c>
      <c r="R1102" s="314" t="s">
        <v>66</v>
      </c>
      <c r="S1102" s="314"/>
      <c r="T1102" s="314"/>
      <c r="U1102" s="314"/>
      <c r="V1102" s="314"/>
      <c r="W1102" s="314"/>
      <c r="X1102" s="314"/>
      <c r="Y1102" s="314"/>
      <c r="Z1102" s="314"/>
      <c r="AA1102" s="314"/>
      <c r="AB1102" s="314"/>
      <c r="AC1102" s="314"/>
      <c r="AD1102" s="314"/>
      <c r="AE1102" s="314"/>
      <c r="AF1102" s="68" t="s">
        <v>65</v>
      </c>
      <c r="AG1102" s="315" t="s">
        <v>8</v>
      </c>
      <c r="AH1102" s="315"/>
      <c r="AI1102" s="315"/>
      <c r="AJ1102" s="315"/>
      <c r="AK1102" s="315"/>
      <c r="AL1102" s="315"/>
      <c r="AM1102" s="315"/>
      <c r="AN1102" s="315"/>
      <c r="AO1102" s="315"/>
      <c r="AP1102" s="315"/>
      <c r="AQ1102" s="315"/>
      <c r="AR1102" s="315"/>
      <c r="AS1102" s="315"/>
      <c r="AT1102" s="315"/>
    </row>
    <row r="1103" spans="1:46" ht="45" customHeight="1" x14ac:dyDescent="0.25">
      <c r="A1103" s="308" t="s">
        <v>1181</v>
      </c>
      <c r="B1103" s="308"/>
      <c r="C1103" s="308"/>
      <c r="D1103" s="308"/>
      <c r="E1103" s="308"/>
      <c r="F1103" s="308"/>
      <c r="G1103" s="308"/>
      <c r="H1103" s="308"/>
      <c r="I1103" s="308"/>
      <c r="J1103" s="308"/>
      <c r="K1103" s="308"/>
      <c r="L1103" s="308"/>
      <c r="M1103" s="308"/>
      <c r="N1103" s="308"/>
      <c r="O1103" s="308"/>
      <c r="P1103" s="308"/>
      <c r="Q1103" s="65">
        <v>0</v>
      </c>
      <c r="R1103" s="330" t="s">
        <v>404</v>
      </c>
      <c r="S1103" s="331"/>
      <c r="T1103" s="331"/>
      <c r="U1103" s="331"/>
      <c r="V1103" s="331"/>
      <c r="W1103" s="331"/>
      <c r="X1103" s="331"/>
      <c r="Y1103" s="331"/>
      <c r="Z1103" s="331"/>
      <c r="AA1103" s="331"/>
      <c r="AB1103" s="331"/>
      <c r="AC1103" s="331"/>
      <c r="AD1103" s="331"/>
      <c r="AE1103" s="332"/>
      <c r="AF1103" s="65">
        <v>0</v>
      </c>
      <c r="AG1103" s="309" t="s">
        <v>499</v>
      </c>
      <c r="AH1103" s="309"/>
      <c r="AI1103" s="309"/>
      <c r="AJ1103" s="309"/>
      <c r="AK1103" s="309"/>
      <c r="AL1103" s="309"/>
      <c r="AM1103" s="309"/>
      <c r="AN1103" s="309"/>
      <c r="AO1103" s="309"/>
      <c r="AP1103" s="309"/>
      <c r="AQ1103" s="309"/>
      <c r="AR1103" s="309"/>
      <c r="AS1103" s="309"/>
      <c r="AT1103" s="309"/>
    </row>
    <row r="1104" spans="1:46" ht="45" customHeight="1" x14ac:dyDescent="0.25">
      <c r="A1104" s="308" t="s">
        <v>1182</v>
      </c>
      <c r="B1104" s="308"/>
      <c r="C1104" s="308"/>
      <c r="D1104" s="308"/>
      <c r="E1104" s="308"/>
      <c r="F1104" s="308"/>
      <c r="G1104" s="308"/>
      <c r="H1104" s="308"/>
      <c r="I1104" s="308"/>
      <c r="J1104" s="308"/>
      <c r="K1104" s="308"/>
      <c r="L1104" s="308"/>
      <c r="M1104" s="308"/>
      <c r="N1104" s="308"/>
      <c r="O1104" s="308"/>
      <c r="P1104" s="308"/>
      <c r="Q1104" s="65">
        <v>0</v>
      </c>
      <c r="R1104" s="312"/>
      <c r="S1104" s="312"/>
      <c r="T1104" s="312"/>
      <c r="U1104" s="312"/>
      <c r="V1104" s="312"/>
      <c r="W1104" s="312"/>
      <c r="X1104" s="312"/>
      <c r="Y1104" s="312"/>
      <c r="Z1104" s="312"/>
      <c r="AA1104" s="312"/>
      <c r="AB1104" s="312"/>
      <c r="AC1104" s="312"/>
      <c r="AD1104" s="312"/>
      <c r="AE1104" s="312"/>
      <c r="AF1104" s="65">
        <v>0</v>
      </c>
      <c r="AG1104" s="312"/>
      <c r="AH1104" s="312"/>
      <c r="AI1104" s="312"/>
      <c r="AJ1104" s="312"/>
      <c r="AK1104" s="312"/>
      <c r="AL1104" s="312"/>
      <c r="AM1104" s="312"/>
      <c r="AN1104" s="312"/>
      <c r="AO1104" s="312"/>
      <c r="AP1104" s="312"/>
      <c r="AQ1104" s="312"/>
      <c r="AR1104" s="312"/>
      <c r="AS1104" s="312"/>
      <c r="AT1104" s="312"/>
    </row>
    <row r="1105" spans="1:46" ht="45" customHeight="1" x14ac:dyDescent="0.25">
      <c r="A1105" s="308" t="s">
        <v>1183</v>
      </c>
      <c r="B1105" s="308"/>
      <c r="C1105" s="308"/>
      <c r="D1105" s="308"/>
      <c r="E1105" s="308"/>
      <c r="F1105" s="308"/>
      <c r="G1105" s="308"/>
      <c r="H1105" s="308"/>
      <c r="I1105" s="308"/>
      <c r="J1105" s="308"/>
      <c r="K1105" s="308"/>
      <c r="L1105" s="308"/>
      <c r="M1105" s="308"/>
      <c r="N1105" s="308"/>
      <c r="O1105" s="308"/>
      <c r="P1105" s="308"/>
      <c r="Q1105" s="65">
        <v>0</v>
      </c>
      <c r="R1105" s="309"/>
      <c r="S1105" s="309"/>
      <c r="T1105" s="309"/>
      <c r="U1105" s="309"/>
      <c r="V1105" s="309"/>
      <c r="W1105" s="309"/>
      <c r="X1105" s="309"/>
      <c r="Y1105" s="309"/>
      <c r="Z1105" s="309"/>
      <c r="AA1105" s="309"/>
      <c r="AB1105" s="309"/>
      <c r="AC1105" s="309"/>
      <c r="AD1105" s="309"/>
      <c r="AE1105" s="309"/>
      <c r="AF1105" s="65">
        <v>0</v>
      </c>
      <c r="AG1105" s="309"/>
      <c r="AH1105" s="309"/>
      <c r="AI1105" s="309"/>
      <c r="AJ1105" s="309"/>
      <c r="AK1105" s="309"/>
      <c r="AL1105" s="309"/>
      <c r="AM1105" s="309"/>
      <c r="AN1105" s="309"/>
      <c r="AO1105" s="309"/>
      <c r="AP1105" s="309"/>
      <c r="AQ1105" s="309"/>
      <c r="AR1105" s="309"/>
      <c r="AS1105" s="309"/>
      <c r="AT1105" s="309"/>
    </row>
    <row r="1106" spans="1:46" ht="65.150000000000006" customHeight="1" x14ac:dyDescent="0.25">
      <c r="A1106" s="308" t="s">
        <v>1184</v>
      </c>
      <c r="B1106" s="308"/>
      <c r="C1106" s="308"/>
      <c r="D1106" s="308"/>
      <c r="E1106" s="308"/>
      <c r="F1106" s="308"/>
      <c r="G1106" s="308"/>
      <c r="H1106" s="308"/>
      <c r="I1106" s="308"/>
      <c r="J1106" s="308"/>
      <c r="K1106" s="308"/>
      <c r="L1106" s="308"/>
      <c r="M1106" s="308"/>
      <c r="N1106" s="308"/>
      <c r="O1106" s="308"/>
      <c r="P1106" s="308"/>
      <c r="Q1106" s="65">
        <v>0</v>
      </c>
      <c r="R1106" s="309"/>
      <c r="S1106" s="309"/>
      <c r="T1106" s="309"/>
      <c r="U1106" s="309"/>
      <c r="V1106" s="309"/>
      <c r="W1106" s="309"/>
      <c r="X1106" s="309"/>
      <c r="Y1106" s="309"/>
      <c r="Z1106" s="309"/>
      <c r="AA1106" s="309"/>
      <c r="AB1106" s="309"/>
      <c r="AC1106" s="309"/>
      <c r="AD1106" s="309"/>
      <c r="AE1106" s="309"/>
      <c r="AF1106" s="65">
        <v>0</v>
      </c>
      <c r="AG1106" s="309"/>
      <c r="AH1106" s="309"/>
      <c r="AI1106" s="309"/>
      <c r="AJ1106" s="309"/>
      <c r="AK1106" s="309"/>
      <c r="AL1106" s="309"/>
      <c r="AM1106" s="309"/>
      <c r="AN1106" s="309"/>
      <c r="AO1106" s="309"/>
      <c r="AP1106" s="309"/>
      <c r="AQ1106" s="309"/>
      <c r="AR1106" s="309"/>
      <c r="AS1106" s="309"/>
      <c r="AT1106" s="309"/>
    </row>
    <row r="1107" spans="1:46" ht="45" customHeight="1" x14ac:dyDescent="0.25">
      <c r="A1107" s="308" t="s">
        <v>1185</v>
      </c>
      <c r="B1107" s="308"/>
      <c r="C1107" s="308"/>
      <c r="D1107" s="308"/>
      <c r="E1107" s="308"/>
      <c r="F1107" s="308"/>
      <c r="G1107" s="308"/>
      <c r="H1107" s="308"/>
      <c r="I1107" s="308"/>
      <c r="J1107" s="308"/>
      <c r="K1107" s="308"/>
      <c r="L1107" s="308"/>
      <c r="M1107" s="308"/>
      <c r="N1107" s="308"/>
      <c r="O1107" s="308"/>
      <c r="P1107" s="308"/>
      <c r="Q1107" s="65">
        <v>0</v>
      </c>
      <c r="R1107" s="309"/>
      <c r="S1107" s="309"/>
      <c r="T1107" s="309"/>
      <c r="U1107" s="309"/>
      <c r="V1107" s="309"/>
      <c r="W1107" s="309"/>
      <c r="X1107" s="309"/>
      <c r="Y1107" s="309"/>
      <c r="Z1107" s="309"/>
      <c r="AA1107" s="309"/>
      <c r="AB1107" s="309"/>
      <c r="AC1107" s="309"/>
      <c r="AD1107" s="309"/>
      <c r="AE1107" s="309"/>
      <c r="AF1107" s="65">
        <v>0</v>
      </c>
      <c r="AG1107" s="309"/>
      <c r="AH1107" s="309"/>
      <c r="AI1107" s="309"/>
      <c r="AJ1107" s="309"/>
      <c r="AK1107" s="309"/>
      <c r="AL1107" s="309"/>
      <c r="AM1107" s="309"/>
      <c r="AN1107" s="309"/>
      <c r="AO1107" s="309"/>
      <c r="AP1107" s="309"/>
      <c r="AQ1107" s="309"/>
      <c r="AR1107" s="309"/>
      <c r="AS1107" s="309"/>
      <c r="AT1107" s="309"/>
    </row>
    <row r="1110" spans="1:46" ht="409.6" customHeight="1" x14ac:dyDescent="0.25">
      <c r="A1110" s="269" t="s">
        <v>1186</v>
      </c>
      <c r="B1110" s="269"/>
      <c r="C1110" s="269"/>
      <c r="D1110" s="269"/>
      <c r="E1110" s="269"/>
      <c r="F1110" s="269"/>
      <c r="G1110" s="269"/>
      <c r="H1110" s="269"/>
      <c r="I1110" s="269"/>
      <c r="J1110" s="269"/>
      <c r="K1110" s="269"/>
      <c r="L1110" s="269"/>
      <c r="M1110" s="269"/>
      <c r="N1110" s="269"/>
      <c r="O1110" s="269"/>
      <c r="P1110" s="269"/>
      <c r="Q1110" s="269"/>
      <c r="R1110" s="269"/>
      <c r="S1110" s="269"/>
      <c r="T1110" s="269"/>
      <c r="U1110" s="269"/>
      <c r="V1110" s="269"/>
      <c r="W1110" s="269"/>
      <c r="X1110" s="269"/>
      <c r="Y1110" s="269"/>
      <c r="Z1110" s="269"/>
      <c r="AA1110" s="269"/>
      <c r="AB1110" s="269"/>
      <c r="AC1110" s="269"/>
      <c r="AD1110" s="269"/>
      <c r="AE1110" s="269"/>
      <c r="AF1110"/>
      <c r="AG1110" s="245" t="s">
        <v>62</v>
      </c>
      <c r="AH1110" s="245"/>
      <c r="AI1110" s="245"/>
      <c r="AJ1110" s="245"/>
      <c r="AK1110" s="69" t="e">
        <f>(('Artículo 121 (resumen PI)'!C41*0.8+'Artículo 121 (resumen PI)'!F41*0.2)+('Artículo 121 (resumen PNT)'!C41*0.8+'Artículo 121 (resumen PNT)'!F41*0.2))/2</f>
        <v>#VALUE!</v>
      </c>
      <c r="AL1110"/>
      <c r="AM1110"/>
      <c r="AN1110"/>
      <c r="AO1110"/>
      <c r="AP1110"/>
      <c r="AQ1110"/>
      <c r="AR1110"/>
      <c r="AS1110"/>
      <c r="AT1110"/>
    </row>
    <row r="1111" spans="1:46" ht="15.75" customHeight="1" x14ac:dyDescent="0.25">
      <c r="A1111" s="60"/>
      <c r="B1111" s="61"/>
      <c r="C1111" s="61"/>
      <c r="D1111" s="61"/>
      <c r="E1111" s="61"/>
      <c r="F1111" s="61"/>
      <c r="G1111" s="61"/>
      <c r="H1111" s="61"/>
      <c r="I1111" s="61"/>
      <c r="J1111" s="61"/>
      <c r="K1111" s="61"/>
      <c r="L1111" s="61"/>
      <c r="M1111" s="61"/>
      <c r="N1111" s="61"/>
      <c r="O1111" s="61"/>
      <c r="P1111" s="61"/>
      <c r="Q1111" s="26"/>
      <c r="R1111" s="61"/>
      <c r="S1111" s="61"/>
      <c r="T1111" s="61"/>
      <c r="U1111" s="61"/>
      <c r="V1111" s="61"/>
      <c r="W1111" s="61"/>
      <c r="X1111" s="61"/>
      <c r="Y1111" s="61"/>
      <c r="Z1111" s="61"/>
      <c r="AA1111" s="61"/>
      <c r="AB1111" s="61"/>
      <c r="AC1111" s="61"/>
      <c r="AD1111" s="61"/>
      <c r="AE1111" s="61"/>
      <c r="AF1111"/>
      <c r="AG1111"/>
      <c r="AH1111"/>
      <c r="AI1111"/>
      <c r="AJ1111"/>
      <c r="AK1111"/>
      <c r="AL1111"/>
      <c r="AM1111"/>
      <c r="AN1111"/>
      <c r="AO1111"/>
      <c r="AP1111"/>
      <c r="AQ1111"/>
      <c r="AR1111"/>
      <c r="AS1111"/>
      <c r="AT1111"/>
    </row>
    <row r="1112" spans="1:46" ht="15.5" x14ac:dyDescent="0.25">
      <c r="A1112" s="60" t="s">
        <v>63</v>
      </c>
      <c r="B1112" s="61"/>
      <c r="C1112" s="61"/>
      <c r="D1112" s="61"/>
      <c r="E1112" s="61"/>
      <c r="F1112" s="61"/>
      <c r="G1112" s="61"/>
      <c r="H1112" s="61"/>
      <c r="I1112" s="61"/>
      <c r="J1112" s="61"/>
      <c r="K1112" s="61"/>
      <c r="L1112" s="61"/>
      <c r="M1112" s="61"/>
      <c r="N1112" s="61"/>
      <c r="O1112" s="61"/>
      <c r="P1112" s="61"/>
      <c r="Q1112" s="26"/>
      <c r="R1112" s="61"/>
      <c r="S1112" s="61"/>
      <c r="T1112" s="61"/>
      <c r="U1112" s="61"/>
      <c r="V1112" s="61"/>
      <c r="W1112" s="61"/>
      <c r="X1112" s="61"/>
      <c r="Y1112" s="61"/>
      <c r="Z1112" s="61"/>
      <c r="AA1112" s="61"/>
      <c r="AB1112" s="61"/>
      <c r="AC1112" s="61"/>
      <c r="AD1112" s="61"/>
      <c r="AE1112" s="61"/>
      <c r="AF1112"/>
      <c r="AG1112"/>
      <c r="AH1112"/>
      <c r="AI1112"/>
      <c r="AJ1112"/>
      <c r="AK1112"/>
      <c r="AL1112"/>
      <c r="AM1112"/>
      <c r="AN1112"/>
      <c r="AO1112"/>
      <c r="AP1112"/>
      <c r="AQ1112"/>
      <c r="AR1112"/>
      <c r="AS1112"/>
      <c r="AT1112"/>
    </row>
    <row r="1113" spans="1:46" ht="15" customHeight="1" x14ac:dyDescent="0.25">
      <c r="A1113" s="57"/>
      <c r="B1113" s="57"/>
      <c r="C1113" s="57"/>
      <c r="D1113" s="57"/>
      <c r="E1113" s="57"/>
      <c r="F1113" s="57"/>
      <c r="G1113" s="57"/>
      <c r="H1113" s="57"/>
      <c r="I1113" s="57"/>
      <c r="J1113" s="57"/>
      <c r="K1113" s="57"/>
      <c r="L1113" s="57"/>
      <c r="M1113" s="57"/>
      <c r="N1113" s="57"/>
      <c r="O1113" s="57"/>
      <c r="P1113" s="57"/>
      <c r="R1113" s="57"/>
      <c r="S1113" s="57"/>
      <c r="T1113" s="57"/>
      <c r="U1113" s="57"/>
      <c r="V1113" s="57"/>
      <c r="W1113" s="57"/>
      <c r="X1113" s="57"/>
      <c r="Y1113" s="57"/>
      <c r="Z1113" s="57"/>
      <c r="AA1113" s="57"/>
      <c r="AB1113" s="57"/>
      <c r="AC1113" s="57"/>
      <c r="AD1113" s="57"/>
      <c r="AE1113" s="57"/>
      <c r="AF1113"/>
      <c r="AG1113"/>
      <c r="AH1113"/>
      <c r="AI1113"/>
      <c r="AJ1113"/>
      <c r="AK1113"/>
      <c r="AL1113"/>
      <c r="AM1113"/>
      <c r="AN1113"/>
      <c r="AO1113"/>
      <c r="AP1113"/>
      <c r="AQ1113"/>
      <c r="AR1113"/>
      <c r="AS1113"/>
      <c r="AT1113"/>
    </row>
    <row r="1114" spans="1:46" ht="81.650000000000006" customHeight="1" thickBot="1" x14ac:dyDescent="0.3">
      <c r="A1114" s="273" t="s">
        <v>1187</v>
      </c>
      <c r="B1114" s="273"/>
      <c r="C1114" s="273"/>
      <c r="D1114" s="273"/>
      <c r="E1114" s="273"/>
      <c r="F1114" s="273"/>
      <c r="G1114" s="273"/>
      <c r="H1114" s="273"/>
      <c r="I1114" s="273"/>
      <c r="J1114" s="273"/>
      <c r="K1114" s="273"/>
      <c r="L1114" s="273"/>
      <c r="M1114" s="273"/>
      <c r="N1114" s="273"/>
      <c r="O1114" s="273"/>
      <c r="P1114" s="273"/>
      <c r="Q1114" s="62"/>
      <c r="R1114" s="57"/>
      <c r="S1114" s="57"/>
      <c r="T1114" s="57"/>
      <c r="U1114" s="57"/>
      <c r="V1114" s="311"/>
      <c r="W1114" s="311"/>
      <c r="X1114" s="311"/>
      <c r="Y1114" s="311"/>
      <c r="Z1114" s="311"/>
      <c r="AA1114" s="311"/>
      <c r="AB1114" s="311"/>
      <c r="AC1114" s="311"/>
      <c r="AD1114" s="311"/>
      <c r="AE1114" s="311"/>
      <c r="AF1114" s="62"/>
      <c r="AG1114" s="57"/>
      <c r="AH1114" s="57"/>
      <c r="AI1114" s="57"/>
      <c r="AJ1114" s="57"/>
      <c r="AK1114" s="311"/>
      <c r="AL1114" s="311"/>
      <c r="AM1114" s="311"/>
      <c r="AN1114" s="311"/>
      <c r="AO1114" s="311"/>
      <c r="AP1114" s="311"/>
      <c r="AQ1114" s="311"/>
      <c r="AR1114" s="311"/>
      <c r="AS1114" s="311"/>
      <c r="AT1114" s="311"/>
    </row>
    <row r="1115" spans="1:46" ht="45" customHeight="1" x14ac:dyDescent="0.25">
      <c r="A1115" s="305" t="s">
        <v>44</v>
      </c>
      <c r="B1115" s="305"/>
      <c r="C1115" s="305"/>
      <c r="D1115" s="305"/>
      <c r="E1115" s="305"/>
      <c r="F1115" s="305"/>
      <c r="G1115" s="305"/>
      <c r="H1115" s="305"/>
      <c r="I1115" s="305"/>
      <c r="J1115" s="305"/>
      <c r="K1115" s="305"/>
      <c r="L1115" s="305"/>
      <c r="M1115" s="305"/>
      <c r="N1115" s="305"/>
      <c r="O1115" s="305"/>
      <c r="P1115" s="305"/>
      <c r="Q1115" s="63" t="s">
        <v>65</v>
      </c>
      <c r="R1115" s="306" t="s">
        <v>66</v>
      </c>
      <c r="S1115" s="306"/>
      <c r="T1115" s="306"/>
      <c r="U1115" s="306"/>
      <c r="V1115" s="306"/>
      <c r="W1115" s="306"/>
      <c r="X1115" s="306"/>
      <c r="Y1115" s="306"/>
      <c r="Z1115" s="306"/>
      <c r="AA1115" s="306"/>
      <c r="AB1115" s="306"/>
      <c r="AC1115" s="306"/>
      <c r="AD1115" s="306"/>
      <c r="AE1115" s="306"/>
      <c r="AF1115" s="64" t="s">
        <v>65</v>
      </c>
      <c r="AG1115" s="307" t="s">
        <v>8</v>
      </c>
      <c r="AH1115" s="307"/>
      <c r="AI1115" s="307"/>
      <c r="AJ1115" s="307"/>
      <c r="AK1115" s="307"/>
      <c r="AL1115" s="307"/>
      <c r="AM1115" s="307"/>
      <c r="AN1115" s="307"/>
      <c r="AO1115" s="307"/>
      <c r="AP1115" s="307"/>
      <c r="AQ1115" s="307"/>
      <c r="AR1115" s="307"/>
      <c r="AS1115" s="307"/>
      <c r="AT1115" s="307"/>
    </row>
    <row r="1116" spans="1:46" ht="66" customHeight="1" x14ac:dyDescent="0.25">
      <c r="A1116" s="308" t="s">
        <v>1188</v>
      </c>
      <c r="B1116" s="308"/>
      <c r="C1116" s="308"/>
      <c r="D1116" s="308"/>
      <c r="E1116" s="308"/>
      <c r="F1116" s="308"/>
      <c r="G1116" s="308"/>
      <c r="H1116" s="308"/>
      <c r="I1116" s="308"/>
      <c r="J1116" s="308"/>
      <c r="K1116" s="308"/>
      <c r="L1116" s="308"/>
      <c r="M1116" s="308"/>
      <c r="N1116" s="308"/>
      <c r="O1116" s="308"/>
      <c r="P1116" s="308"/>
      <c r="Q1116" s="65">
        <v>3</v>
      </c>
      <c r="R1116" s="309" t="s">
        <v>1189</v>
      </c>
      <c r="S1116" s="309"/>
      <c r="T1116" s="309"/>
      <c r="U1116" s="309"/>
      <c r="V1116" s="309"/>
      <c r="W1116" s="309"/>
      <c r="X1116" s="309"/>
      <c r="Y1116" s="309"/>
      <c r="Z1116" s="309"/>
      <c r="AA1116" s="309"/>
      <c r="AB1116" s="309"/>
      <c r="AC1116" s="309"/>
      <c r="AD1116" s="309"/>
      <c r="AE1116" s="309"/>
      <c r="AF1116" s="65">
        <v>3</v>
      </c>
      <c r="AG1116" s="309" t="s">
        <v>1189</v>
      </c>
      <c r="AH1116" s="309"/>
      <c r="AI1116" s="309"/>
      <c r="AJ1116" s="309"/>
      <c r="AK1116" s="309"/>
      <c r="AL1116" s="309"/>
      <c r="AM1116" s="309"/>
      <c r="AN1116" s="309"/>
      <c r="AO1116" s="309"/>
      <c r="AP1116" s="309"/>
      <c r="AQ1116" s="309"/>
      <c r="AR1116" s="309"/>
      <c r="AS1116" s="309"/>
      <c r="AT1116" s="309"/>
    </row>
    <row r="1117" spans="1:46" ht="45" customHeight="1" x14ac:dyDescent="0.25">
      <c r="A1117" s="308" t="s">
        <v>441</v>
      </c>
      <c r="B1117" s="308"/>
      <c r="C1117" s="308"/>
      <c r="D1117" s="308"/>
      <c r="E1117" s="308"/>
      <c r="F1117" s="308"/>
      <c r="G1117" s="308"/>
      <c r="H1117" s="308"/>
      <c r="I1117" s="308"/>
      <c r="J1117" s="308"/>
      <c r="K1117" s="308"/>
      <c r="L1117" s="308"/>
      <c r="M1117" s="308"/>
      <c r="N1117" s="308"/>
      <c r="O1117" s="308"/>
      <c r="P1117" s="308"/>
      <c r="Q1117" s="65">
        <v>3</v>
      </c>
      <c r="R1117" s="312"/>
      <c r="S1117" s="312"/>
      <c r="T1117" s="312"/>
      <c r="U1117" s="312"/>
      <c r="V1117" s="312"/>
      <c r="W1117" s="312"/>
      <c r="X1117" s="312"/>
      <c r="Y1117" s="312"/>
      <c r="Z1117" s="312"/>
      <c r="AA1117" s="312"/>
      <c r="AB1117" s="312"/>
      <c r="AC1117" s="312"/>
      <c r="AD1117" s="312"/>
      <c r="AE1117" s="312"/>
      <c r="AF1117" s="65">
        <v>3</v>
      </c>
      <c r="AG1117" s="312"/>
      <c r="AH1117" s="312"/>
      <c r="AI1117" s="312"/>
      <c r="AJ1117" s="312"/>
      <c r="AK1117" s="312"/>
      <c r="AL1117" s="312"/>
      <c r="AM1117" s="312"/>
      <c r="AN1117" s="312"/>
      <c r="AO1117" s="312"/>
      <c r="AP1117" s="312"/>
      <c r="AQ1117" s="312"/>
      <c r="AR1117" s="312"/>
      <c r="AS1117" s="312"/>
      <c r="AT1117" s="312"/>
    </row>
    <row r="1118" spans="1:46" ht="111.65" customHeight="1" x14ac:dyDescent="0.25">
      <c r="A1118" s="308" t="s">
        <v>1190</v>
      </c>
      <c r="B1118" s="308"/>
      <c r="C1118" s="308"/>
      <c r="D1118" s="308"/>
      <c r="E1118" s="308"/>
      <c r="F1118" s="308"/>
      <c r="G1118" s="308"/>
      <c r="H1118" s="308"/>
      <c r="I1118" s="308"/>
      <c r="J1118" s="308"/>
      <c r="K1118" s="308"/>
      <c r="L1118" s="308"/>
      <c r="M1118" s="308"/>
      <c r="N1118" s="308"/>
      <c r="O1118" s="308"/>
      <c r="P1118" s="308"/>
      <c r="Q1118" s="65">
        <v>3</v>
      </c>
      <c r="R1118" s="312"/>
      <c r="S1118" s="312"/>
      <c r="T1118" s="312"/>
      <c r="U1118" s="312"/>
      <c r="V1118" s="312"/>
      <c r="W1118" s="312"/>
      <c r="X1118" s="312"/>
      <c r="Y1118" s="312"/>
      <c r="Z1118" s="312"/>
      <c r="AA1118" s="312"/>
      <c r="AB1118" s="312"/>
      <c r="AC1118" s="312"/>
      <c r="AD1118" s="312"/>
      <c r="AE1118" s="312"/>
      <c r="AF1118" s="65">
        <v>3</v>
      </c>
      <c r="AG1118" s="312"/>
      <c r="AH1118" s="312"/>
      <c r="AI1118" s="312"/>
      <c r="AJ1118" s="312"/>
      <c r="AK1118" s="312"/>
      <c r="AL1118" s="312"/>
      <c r="AM1118" s="312"/>
      <c r="AN1118" s="312"/>
      <c r="AO1118" s="312"/>
      <c r="AP1118" s="312"/>
      <c r="AQ1118" s="312"/>
      <c r="AR1118" s="312"/>
      <c r="AS1118" s="312"/>
      <c r="AT1118" s="312"/>
    </row>
    <row r="1119" spans="1:46" ht="45" customHeight="1" x14ac:dyDescent="0.25">
      <c r="A1119" s="308" t="s">
        <v>1191</v>
      </c>
      <c r="B1119" s="308"/>
      <c r="C1119" s="308"/>
      <c r="D1119" s="308"/>
      <c r="E1119" s="308"/>
      <c r="F1119" s="308"/>
      <c r="G1119" s="308"/>
      <c r="H1119" s="308"/>
      <c r="I1119" s="308"/>
      <c r="J1119" s="308"/>
      <c r="K1119" s="308"/>
      <c r="L1119" s="308"/>
      <c r="M1119" s="308"/>
      <c r="N1119" s="308"/>
      <c r="O1119" s="308"/>
      <c r="P1119" s="308"/>
      <c r="Q1119" s="65">
        <v>3</v>
      </c>
      <c r="R1119" s="312"/>
      <c r="S1119" s="312"/>
      <c r="T1119" s="312"/>
      <c r="U1119" s="312"/>
      <c r="V1119" s="312"/>
      <c r="W1119" s="312"/>
      <c r="X1119" s="312"/>
      <c r="Y1119" s="312"/>
      <c r="Z1119" s="312"/>
      <c r="AA1119" s="312"/>
      <c r="AB1119" s="312"/>
      <c r="AC1119" s="312"/>
      <c r="AD1119" s="312"/>
      <c r="AE1119" s="312"/>
      <c r="AF1119" s="65">
        <v>3</v>
      </c>
      <c r="AG1119" s="312"/>
      <c r="AH1119" s="312"/>
      <c r="AI1119" s="312"/>
      <c r="AJ1119" s="312"/>
      <c r="AK1119" s="312"/>
      <c r="AL1119" s="312"/>
      <c r="AM1119" s="312"/>
      <c r="AN1119" s="312"/>
      <c r="AO1119" s="312"/>
      <c r="AP1119" s="312"/>
      <c r="AQ1119" s="312"/>
      <c r="AR1119" s="312"/>
      <c r="AS1119" s="312"/>
      <c r="AT1119" s="312"/>
    </row>
    <row r="1120" spans="1:46" ht="45" customHeight="1" x14ac:dyDescent="0.25">
      <c r="A1120" s="308" t="s">
        <v>1192</v>
      </c>
      <c r="B1120" s="308"/>
      <c r="C1120" s="308"/>
      <c r="D1120" s="308"/>
      <c r="E1120" s="308"/>
      <c r="F1120" s="308"/>
      <c r="G1120" s="308"/>
      <c r="H1120" s="308"/>
      <c r="I1120" s="308"/>
      <c r="J1120" s="308"/>
      <c r="K1120" s="308"/>
      <c r="L1120" s="308"/>
      <c r="M1120" s="308"/>
      <c r="N1120" s="308"/>
      <c r="O1120" s="308"/>
      <c r="P1120" s="308"/>
      <c r="Q1120" s="65">
        <v>3</v>
      </c>
      <c r="R1120" s="312"/>
      <c r="S1120" s="312"/>
      <c r="T1120" s="312"/>
      <c r="U1120" s="312"/>
      <c r="V1120" s="312"/>
      <c r="W1120" s="312"/>
      <c r="X1120" s="312"/>
      <c r="Y1120" s="312"/>
      <c r="Z1120" s="312"/>
      <c r="AA1120" s="312"/>
      <c r="AB1120" s="312"/>
      <c r="AC1120" s="312"/>
      <c r="AD1120" s="312"/>
      <c r="AE1120" s="312"/>
      <c r="AF1120" s="65">
        <v>3</v>
      </c>
      <c r="AG1120" s="312"/>
      <c r="AH1120" s="312"/>
      <c r="AI1120" s="312"/>
      <c r="AJ1120" s="312"/>
      <c r="AK1120" s="312"/>
      <c r="AL1120" s="312"/>
      <c r="AM1120" s="312"/>
      <c r="AN1120" s="312"/>
      <c r="AO1120" s="312"/>
      <c r="AP1120" s="312"/>
      <c r="AQ1120" s="312"/>
      <c r="AR1120" s="312"/>
      <c r="AS1120" s="312"/>
      <c r="AT1120" s="312"/>
    </row>
    <row r="1121" spans="1:46" ht="84" customHeight="1" x14ac:dyDescent="0.25">
      <c r="A1121" s="308" t="s">
        <v>1193</v>
      </c>
      <c r="B1121" s="308"/>
      <c r="C1121" s="308"/>
      <c r="D1121" s="308"/>
      <c r="E1121" s="308"/>
      <c r="F1121" s="308"/>
      <c r="G1121" s="308"/>
      <c r="H1121" s="308"/>
      <c r="I1121" s="308"/>
      <c r="J1121" s="308"/>
      <c r="K1121" s="308"/>
      <c r="L1121" s="308"/>
      <c r="M1121" s="308"/>
      <c r="N1121" s="308"/>
      <c r="O1121" s="308"/>
      <c r="P1121" s="308"/>
      <c r="Q1121" s="65">
        <v>3</v>
      </c>
      <c r="R1121" s="312"/>
      <c r="S1121" s="312"/>
      <c r="T1121" s="312"/>
      <c r="U1121" s="312"/>
      <c r="V1121" s="312"/>
      <c r="W1121" s="312"/>
      <c r="X1121" s="312"/>
      <c r="Y1121" s="312"/>
      <c r="Z1121" s="312"/>
      <c r="AA1121" s="312"/>
      <c r="AB1121" s="312"/>
      <c r="AC1121" s="312"/>
      <c r="AD1121" s="312"/>
      <c r="AE1121" s="312"/>
      <c r="AF1121" s="65">
        <v>3</v>
      </c>
      <c r="AG1121" s="312"/>
      <c r="AH1121" s="312"/>
      <c r="AI1121" s="312"/>
      <c r="AJ1121" s="312"/>
      <c r="AK1121" s="312"/>
      <c r="AL1121" s="312"/>
      <c r="AM1121" s="312"/>
      <c r="AN1121" s="312"/>
      <c r="AO1121" s="312"/>
      <c r="AP1121" s="312"/>
      <c r="AQ1121" s="312"/>
      <c r="AR1121" s="312"/>
      <c r="AS1121" s="312"/>
      <c r="AT1121" s="312"/>
    </row>
    <row r="1122" spans="1:46" ht="45" customHeight="1" x14ac:dyDescent="0.25">
      <c r="A1122" s="308" t="s">
        <v>1194</v>
      </c>
      <c r="B1122" s="308"/>
      <c r="C1122" s="308"/>
      <c r="D1122" s="308"/>
      <c r="E1122" s="308"/>
      <c r="F1122" s="308"/>
      <c r="G1122" s="308"/>
      <c r="H1122" s="308"/>
      <c r="I1122" s="308"/>
      <c r="J1122" s="308"/>
      <c r="K1122" s="308"/>
      <c r="L1122" s="308"/>
      <c r="M1122" s="308"/>
      <c r="N1122" s="308"/>
      <c r="O1122" s="308"/>
      <c r="P1122" s="308"/>
      <c r="Q1122" s="65">
        <v>3</v>
      </c>
      <c r="R1122" s="309"/>
      <c r="S1122" s="309"/>
      <c r="T1122" s="309"/>
      <c r="U1122" s="309"/>
      <c r="V1122" s="309"/>
      <c r="W1122" s="309"/>
      <c r="X1122" s="309"/>
      <c r="Y1122" s="309"/>
      <c r="Z1122" s="309"/>
      <c r="AA1122" s="309"/>
      <c r="AB1122" s="309"/>
      <c r="AC1122" s="309"/>
      <c r="AD1122" s="309"/>
      <c r="AE1122" s="309"/>
      <c r="AF1122" s="65">
        <v>3</v>
      </c>
      <c r="AG1122" s="309"/>
      <c r="AH1122" s="309"/>
      <c r="AI1122" s="309"/>
      <c r="AJ1122" s="309"/>
      <c r="AK1122" s="309"/>
      <c r="AL1122" s="309"/>
      <c r="AM1122" s="309"/>
      <c r="AN1122" s="309"/>
      <c r="AO1122" s="309"/>
      <c r="AP1122" s="309"/>
      <c r="AQ1122" s="309"/>
      <c r="AR1122" s="309"/>
      <c r="AS1122" s="309"/>
      <c r="AT1122" s="309"/>
    </row>
    <row r="1123" spans="1:46" ht="45" customHeight="1" x14ac:dyDescent="0.25">
      <c r="A1123" s="308" t="s">
        <v>1195</v>
      </c>
      <c r="B1123" s="308"/>
      <c r="C1123" s="308"/>
      <c r="D1123" s="308"/>
      <c r="E1123" s="308"/>
      <c r="F1123" s="308"/>
      <c r="G1123" s="308"/>
      <c r="H1123" s="308"/>
      <c r="I1123" s="308"/>
      <c r="J1123" s="308"/>
      <c r="K1123" s="308"/>
      <c r="L1123" s="308"/>
      <c r="M1123" s="308"/>
      <c r="N1123" s="308"/>
      <c r="O1123" s="308"/>
      <c r="P1123" s="308"/>
      <c r="Q1123" s="65">
        <v>3</v>
      </c>
      <c r="R1123" s="309"/>
      <c r="S1123" s="309"/>
      <c r="T1123" s="309"/>
      <c r="U1123" s="309"/>
      <c r="V1123" s="309"/>
      <c r="W1123" s="309"/>
      <c r="X1123" s="309"/>
      <c r="Y1123" s="309"/>
      <c r="Z1123" s="309"/>
      <c r="AA1123" s="309"/>
      <c r="AB1123" s="309"/>
      <c r="AC1123" s="309"/>
      <c r="AD1123" s="309"/>
      <c r="AE1123" s="309"/>
      <c r="AF1123" s="65">
        <v>3</v>
      </c>
      <c r="AG1123" s="309"/>
      <c r="AH1123" s="309"/>
      <c r="AI1123" s="309"/>
      <c r="AJ1123" s="309"/>
      <c r="AK1123" s="309"/>
      <c r="AL1123" s="309"/>
      <c r="AM1123" s="309"/>
      <c r="AN1123" s="309"/>
      <c r="AO1123" s="309"/>
      <c r="AP1123" s="309"/>
      <c r="AQ1123" s="309"/>
      <c r="AR1123" s="309"/>
      <c r="AS1123" s="309"/>
      <c r="AT1123" s="309"/>
    </row>
    <row r="1124" spans="1:46" ht="45" customHeight="1" x14ac:dyDescent="0.25">
      <c r="A1124" s="308" t="s">
        <v>1196</v>
      </c>
      <c r="B1124" s="308"/>
      <c r="C1124" s="308"/>
      <c r="D1124" s="308"/>
      <c r="E1124" s="308"/>
      <c r="F1124" s="308"/>
      <c r="G1124" s="308"/>
      <c r="H1124" s="308"/>
      <c r="I1124" s="308"/>
      <c r="J1124" s="308"/>
      <c r="K1124" s="308"/>
      <c r="L1124" s="308"/>
      <c r="M1124" s="308"/>
      <c r="N1124" s="308"/>
      <c r="O1124" s="308"/>
      <c r="P1124" s="308"/>
      <c r="Q1124" s="65">
        <v>3</v>
      </c>
      <c r="R1124" s="309"/>
      <c r="S1124" s="309"/>
      <c r="T1124" s="309"/>
      <c r="U1124" s="309"/>
      <c r="V1124" s="309"/>
      <c r="W1124" s="309"/>
      <c r="X1124" s="309"/>
      <c r="Y1124" s="309"/>
      <c r="Z1124" s="309"/>
      <c r="AA1124" s="309"/>
      <c r="AB1124" s="309"/>
      <c r="AC1124" s="309"/>
      <c r="AD1124" s="309"/>
      <c r="AE1124" s="309"/>
      <c r="AF1124" s="65">
        <v>3</v>
      </c>
      <c r="AG1124" s="309"/>
      <c r="AH1124" s="309"/>
      <c r="AI1124" s="309"/>
      <c r="AJ1124" s="309"/>
      <c r="AK1124" s="309"/>
      <c r="AL1124" s="309"/>
      <c r="AM1124" s="309"/>
      <c r="AN1124" s="309"/>
      <c r="AO1124" s="309"/>
      <c r="AP1124" s="309"/>
      <c r="AQ1124" s="309"/>
      <c r="AR1124" s="309"/>
      <c r="AS1124" s="309"/>
      <c r="AT1124" s="309"/>
    </row>
    <row r="1125" spans="1:46" ht="45" customHeight="1" x14ac:dyDescent="0.25">
      <c r="A1125" s="308" t="s">
        <v>1197</v>
      </c>
      <c r="B1125" s="308"/>
      <c r="C1125" s="308"/>
      <c r="D1125" s="308"/>
      <c r="E1125" s="308"/>
      <c r="F1125" s="308"/>
      <c r="G1125" s="308"/>
      <c r="H1125" s="308"/>
      <c r="I1125" s="308"/>
      <c r="J1125" s="308"/>
      <c r="K1125" s="308"/>
      <c r="L1125" s="308"/>
      <c r="M1125" s="308"/>
      <c r="N1125" s="308"/>
      <c r="O1125" s="308"/>
      <c r="P1125" s="308"/>
      <c r="Q1125" s="65">
        <v>3</v>
      </c>
      <c r="R1125" s="312"/>
      <c r="S1125" s="312"/>
      <c r="T1125" s="312"/>
      <c r="U1125" s="312"/>
      <c r="V1125" s="312"/>
      <c r="W1125" s="312"/>
      <c r="X1125" s="312"/>
      <c r="Y1125" s="312"/>
      <c r="Z1125" s="312"/>
      <c r="AA1125" s="312"/>
      <c r="AB1125" s="312"/>
      <c r="AC1125" s="312"/>
      <c r="AD1125" s="312"/>
      <c r="AE1125" s="312"/>
      <c r="AF1125" s="65">
        <v>3</v>
      </c>
      <c r="AG1125" s="312"/>
      <c r="AH1125" s="312"/>
      <c r="AI1125" s="312"/>
      <c r="AJ1125" s="312"/>
      <c r="AK1125" s="312"/>
      <c r="AL1125" s="312"/>
      <c r="AM1125" s="312"/>
      <c r="AN1125" s="312"/>
      <c r="AO1125" s="312"/>
      <c r="AP1125" s="312"/>
      <c r="AQ1125" s="312"/>
      <c r="AR1125" s="312"/>
      <c r="AS1125" s="312"/>
      <c r="AT1125" s="312"/>
    </row>
    <row r="1126" spans="1:46" ht="45" customHeight="1" x14ac:dyDescent="0.25">
      <c r="A1126" s="308" t="s">
        <v>1198</v>
      </c>
      <c r="B1126" s="308"/>
      <c r="C1126" s="308"/>
      <c r="D1126" s="308"/>
      <c r="E1126" s="308"/>
      <c r="F1126" s="308"/>
      <c r="G1126" s="308"/>
      <c r="H1126" s="308"/>
      <c r="I1126" s="308"/>
      <c r="J1126" s="308"/>
      <c r="K1126" s="308"/>
      <c r="L1126" s="308"/>
      <c r="M1126" s="308"/>
      <c r="N1126" s="308"/>
      <c r="O1126" s="308"/>
      <c r="P1126" s="308"/>
      <c r="Q1126" s="65">
        <v>3</v>
      </c>
      <c r="R1126" s="312"/>
      <c r="S1126" s="312"/>
      <c r="T1126" s="312"/>
      <c r="U1126" s="312"/>
      <c r="V1126" s="312"/>
      <c r="W1126" s="312"/>
      <c r="X1126" s="312"/>
      <c r="Y1126" s="312"/>
      <c r="Z1126" s="312"/>
      <c r="AA1126" s="312"/>
      <c r="AB1126" s="312"/>
      <c r="AC1126" s="312"/>
      <c r="AD1126" s="312"/>
      <c r="AE1126" s="312"/>
      <c r="AF1126" s="65">
        <v>3</v>
      </c>
      <c r="AG1126" s="312"/>
      <c r="AH1126" s="312"/>
      <c r="AI1126" s="312"/>
      <c r="AJ1126" s="312"/>
      <c r="AK1126" s="312"/>
      <c r="AL1126" s="312"/>
      <c r="AM1126" s="312"/>
      <c r="AN1126" s="312"/>
      <c r="AO1126" s="312"/>
      <c r="AP1126" s="312"/>
      <c r="AQ1126" s="312"/>
      <c r="AR1126" s="312"/>
      <c r="AS1126" s="312"/>
      <c r="AT1126" s="312"/>
    </row>
    <row r="1127" spans="1:46" ht="81.650000000000006" customHeight="1" x14ac:dyDescent="0.25">
      <c r="A1127" s="308" t="s">
        <v>1199</v>
      </c>
      <c r="B1127" s="308"/>
      <c r="C1127" s="308"/>
      <c r="D1127" s="308"/>
      <c r="E1127" s="308"/>
      <c r="F1127" s="308"/>
      <c r="G1127" s="308"/>
      <c r="H1127" s="308"/>
      <c r="I1127" s="308"/>
      <c r="J1127" s="308"/>
      <c r="K1127" s="308"/>
      <c r="L1127" s="308"/>
      <c r="M1127" s="308"/>
      <c r="N1127" s="308"/>
      <c r="O1127" s="308"/>
      <c r="P1127" s="308"/>
      <c r="Q1127" s="65">
        <v>3</v>
      </c>
      <c r="R1127" s="312"/>
      <c r="S1127" s="312"/>
      <c r="T1127" s="312"/>
      <c r="U1127" s="312"/>
      <c r="V1127" s="312"/>
      <c r="W1127" s="312"/>
      <c r="X1127" s="312"/>
      <c r="Y1127" s="312"/>
      <c r="Z1127" s="312"/>
      <c r="AA1127" s="312"/>
      <c r="AB1127" s="312"/>
      <c r="AC1127" s="312"/>
      <c r="AD1127" s="312"/>
      <c r="AE1127" s="312"/>
      <c r="AF1127" s="65">
        <v>3</v>
      </c>
      <c r="AG1127" s="312"/>
      <c r="AH1127" s="312"/>
      <c r="AI1127" s="312"/>
      <c r="AJ1127" s="312"/>
      <c r="AK1127" s="312"/>
      <c r="AL1127" s="312"/>
      <c r="AM1127" s="312"/>
      <c r="AN1127" s="312"/>
      <c r="AO1127" s="312"/>
      <c r="AP1127" s="312"/>
      <c r="AQ1127" s="312"/>
      <c r="AR1127" s="312"/>
      <c r="AS1127" s="312"/>
      <c r="AT1127" s="312"/>
    </row>
    <row r="1128" spans="1:46" ht="45" customHeight="1" x14ac:dyDescent="0.25">
      <c r="A1128" s="308" t="s">
        <v>1200</v>
      </c>
      <c r="B1128" s="308"/>
      <c r="C1128" s="308"/>
      <c r="D1128" s="308"/>
      <c r="E1128" s="308"/>
      <c r="F1128" s="308"/>
      <c r="G1128" s="308"/>
      <c r="H1128" s="308"/>
      <c r="I1128" s="308"/>
      <c r="J1128" s="308"/>
      <c r="K1128" s="308"/>
      <c r="L1128" s="308"/>
      <c r="M1128" s="308"/>
      <c r="N1128" s="308"/>
      <c r="O1128" s="308"/>
      <c r="P1128" s="308"/>
      <c r="Q1128" s="65">
        <v>3</v>
      </c>
      <c r="R1128" s="312"/>
      <c r="S1128" s="312"/>
      <c r="T1128" s="312"/>
      <c r="U1128" s="312"/>
      <c r="V1128" s="312"/>
      <c r="W1128" s="312"/>
      <c r="X1128" s="312"/>
      <c r="Y1128" s="312"/>
      <c r="Z1128" s="312"/>
      <c r="AA1128" s="312"/>
      <c r="AB1128" s="312"/>
      <c r="AC1128" s="312"/>
      <c r="AD1128" s="312"/>
      <c r="AE1128" s="312"/>
      <c r="AF1128" s="65">
        <v>3</v>
      </c>
      <c r="AG1128" s="312"/>
      <c r="AH1128" s="312"/>
      <c r="AI1128" s="312"/>
      <c r="AJ1128" s="312"/>
      <c r="AK1128" s="312"/>
      <c r="AL1128" s="312"/>
      <c r="AM1128" s="312"/>
      <c r="AN1128" s="312"/>
      <c r="AO1128" s="312"/>
      <c r="AP1128" s="312"/>
      <c r="AQ1128" s="312"/>
      <c r="AR1128" s="312"/>
      <c r="AS1128" s="312"/>
      <c r="AT1128" s="312"/>
    </row>
    <row r="1129" spans="1:46" ht="45" customHeight="1" x14ac:dyDescent="0.25">
      <c r="A1129" s="308" t="s">
        <v>1201</v>
      </c>
      <c r="B1129" s="308"/>
      <c r="C1129" s="308"/>
      <c r="D1129" s="308"/>
      <c r="E1129" s="308"/>
      <c r="F1129" s="308"/>
      <c r="G1129" s="308"/>
      <c r="H1129" s="308"/>
      <c r="I1129" s="308"/>
      <c r="J1129" s="308"/>
      <c r="K1129" s="308"/>
      <c r="L1129" s="308"/>
      <c r="M1129" s="308"/>
      <c r="N1129" s="308"/>
      <c r="O1129" s="308"/>
      <c r="P1129" s="308"/>
      <c r="Q1129" s="65">
        <v>3</v>
      </c>
      <c r="R1129" s="309"/>
      <c r="S1129" s="309"/>
      <c r="T1129" s="309"/>
      <c r="U1129" s="309"/>
      <c r="V1129" s="309"/>
      <c r="W1129" s="309"/>
      <c r="X1129" s="309"/>
      <c r="Y1129" s="309"/>
      <c r="Z1129" s="309"/>
      <c r="AA1129" s="309"/>
      <c r="AB1129" s="309"/>
      <c r="AC1129" s="309"/>
      <c r="AD1129" s="309"/>
      <c r="AE1129" s="309"/>
      <c r="AF1129" s="65">
        <v>3</v>
      </c>
      <c r="AG1129" s="309"/>
      <c r="AH1129" s="309"/>
      <c r="AI1129" s="309"/>
      <c r="AJ1129" s="309"/>
      <c r="AK1129" s="309"/>
      <c r="AL1129" s="309"/>
      <c r="AM1129" s="309"/>
      <c r="AN1129" s="309"/>
      <c r="AO1129" s="309"/>
      <c r="AP1129" s="309"/>
      <c r="AQ1129" s="309"/>
      <c r="AR1129" s="309"/>
      <c r="AS1129" s="309"/>
      <c r="AT1129" s="309"/>
    </row>
    <row r="1130" spans="1:46" ht="62.15" customHeight="1" x14ac:dyDescent="0.25">
      <c r="A1130" s="308" t="s">
        <v>1202</v>
      </c>
      <c r="B1130" s="308"/>
      <c r="C1130" s="308"/>
      <c r="D1130" s="308"/>
      <c r="E1130" s="308"/>
      <c r="F1130" s="308"/>
      <c r="G1130" s="308"/>
      <c r="H1130" s="308"/>
      <c r="I1130" s="308"/>
      <c r="J1130" s="308"/>
      <c r="K1130" s="308"/>
      <c r="L1130" s="308"/>
      <c r="M1130" s="308"/>
      <c r="N1130" s="308"/>
      <c r="O1130" s="308"/>
      <c r="P1130" s="308"/>
      <c r="Q1130" s="65">
        <v>3</v>
      </c>
      <c r="R1130" s="309"/>
      <c r="S1130" s="309"/>
      <c r="T1130" s="309"/>
      <c r="U1130" s="309"/>
      <c r="V1130" s="309"/>
      <c r="W1130" s="309"/>
      <c r="X1130" s="309"/>
      <c r="Y1130" s="309"/>
      <c r="Z1130" s="309"/>
      <c r="AA1130" s="309"/>
      <c r="AB1130" s="309"/>
      <c r="AC1130" s="309"/>
      <c r="AD1130" s="309"/>
      <c r="AE1130" s="309"/>
      <c r="AF1130" s="65">
        <v>3</v>
      </c>
      <c r="AG1130" s="309"/>
      <c r="AH1130" s="309"/>
      <c r="AI1130" s="309"/>
      <c r="AJ1130" s="309"/>
      <c r="AK1130" s="309"/>
      <c r="AL1130" s="309"/>
      <c r="AM1130" s="309"/>
      <c r="AN1130" s="309"/>
      <c r="AO1130" s="309"/>
      <c r="AP1130" s="309"/>
      <c r="AQ1130" s="309"/>
      <c r="AR1130" s="309"/>
      <c r="AS1130" s="309"/>
      <c r="AT1130" s="309"/>
    </row>
    <row r="1131" spans="1:46" ht="45" customHeight="1" x14ac:dyDescent="0.25">
      <c r="A1131" s="308" t="s">
        <v>1203</v>
      </c>
      <c r="B1131" s="308"/>
      <c r="C1131" s="308"/>
      <c r="D1131" s="308"/>
      <c r="E1131" s="308"/>
      <c r="F1131" s="308"/>
      <c r="G1131" s="308"/>
      <c r="H1131" s="308"/>
      <c r="I1131" s="308"/>
      <c r="J1131" s="308"/>
      <c r="K1131" s="308"/>
      <c r="L1131" s="308"/>
      <c r="M1131" s="308"/>
      <c r="N1131" s="308"/>
      <c r="O1131" s="308"/>
      <c r="P1131" s="308"/>
      <c r="Q1131" s="65">
        <v>3</v>
      </c>
      <c r="R1131" s="312"/>
      <c r="S1131" s="312"/>
      <c r="T1131" s="312"/>
      <c r="U1131" s="312"/>
      <c r="V1131" s="312"/>
      <c r="W1131" s="312"/>
      <c r="X1131" s="312"/>
      <c r="Y1131" s="312"/>
      <c r="Z1131" s="312"/>
      <c r="AA1131" s="312"/>
      <c r="AB1131" s="312"/>
      <c r="AC1131" s="312"/>
      <c r="AD1131" s="312"/>
      <c r="AE1131" s="312"/>
      <c r="AF1131" s="65">
        <v>3</v>
      </c>
      <c r="AG1131" s="312"/>
      <c r="AH1131" s="312"/>
      <c r="AI1131" s="312"/>
      <c r="AJ1131" s="312"/>
      <c r="AK1131" s="312"/>
      <c r="AL1131" s="312"/>
      <c r="AM1131" s="312"/>
      <c r="AN1131" s="312"/>
      <c r="AO1131" s="312"/>
      <c r="AP1131" s="312"/>
      <c r="AQ1131" s="312"/>
      <c r="AR1131" s="312"/>
      <c r="AS1131" s="312"/>
      <c r="AT1131" s="312"/>
    </row>
    <row r="1132" spans="1:46" ht="66" customHeight="1" x14ac:dyDescent="0.25">
      <c r="A1132" s="308" t="s">
        <v>1204</v>
      </c>
      <c r="B1132" s="308"/>
      <c r="C1132" s="308"/>
      <c r="D1132" s="308"/>
      <c r="E1132" s="308"/>
      <c r="F1132" s="308"/>
      <c r="G1132" s="308"/>
      <c r="H1132" s="308"/>
      <c r="I1132" s="308"/>
      <c r="J1132" s="308"/>
      <c r="K1132" s="308"/>
      <c r="L1132" s="308"/>
      <c r="M1132" s="308"/>
      <c r="N1132" s="308"/>
      <c r="O1132" s="308"/>
      <c r="P1132" s="308"/>
      <c r="Q1132" s="65">
        <v>3</v>
      </c>
      <c r="R1132" s="312"/>
      <c r="S1132" s="312"/>
      <c r="T1132" s="312"/>
      <c r="U1132" s="312"/>
      <c r="V1132" s="312"/>
      <c r="W1132" s="312"/>
      <c r="X1132" s="312"/>
      <c r="Y1132" s="312"/>
      <c r="Z1132" s="312"/>
      <c r="AA1132" s="312"/>
      <c r="AB1132" s="312"/>
      <c r="AC1132" s="312"/>
      <c r="AD1132" s="312"/>
      <c r="AE1132" s="312"/>
      <c r="AF1132" s="65">
        <v>3</v>
      </c>
      <c r="AG1132" s="312"/>
      <c r="AH1132" s="312"/>
      <c r="AI1132" s="312"/>
      <c r="AJ1132" s="312"/>
      <c r="AK1132" s="312"/>
      <c r="AL1132" s="312"/>
      <c r="AM1132" s="312"/>
      <c r="AN1132" s="312"/>
      <c r="AO1132" s="312"/>
      <c r="AP1132" s="312"/>
      <c r="AQ1132" s="312"/>
      <c r="AR1132" s="312"/>
      <c r="AS1132" s="312"/>
      <c r="AT1132" s="312"/>
    </row>
    <row r="1133" spans="1:46" ht="45" customHeight="1" x14ac:dyDescent="0.25">
      <c r="A1133" s="308" t="s">
        <v>1205</v>
      </c>
      <c r="B1133" s="308"/>
      <c r="C1133" s="308"/>
      <c r="D1133" s="308"/>
      <c r="E1133" s="308"/>
      <c r="F1133" s="308"/>
      <c r="G1133" s="308"/>
      <c r="H1133" s="308"/>
      <c r="I1133" s="308"/>
      <c r="J1133" s="308"/>
      <c r="K1133" s="308"/>
      <c r="L1133" s="308"/>
      <c r="M1133" s="308"/>
      <c r="N1133" s="308"/>
      <c r="O1133" s="308"/>
      <c r="P1133" s="308"/>
      <c r="Q1133" s="65">
        <v>3</v>
      </c>
      <c r="R1133" s="312"/>
      <c r="S1133" s="312"/>
      <c r="T1133" s="312"/>
      <c r="U1133" s="312"/>
      <c r="V1133" s="312"/>
      <c r="W1133" s="312"/>
      <c r="X1133" s="312"/>
      <c r="Y1133" s="312"/>
      <c r="Z1133" s="312"/>
      <c r="AA1133" s="312"/>
      <c r="AB1133" s="312"/>
      <c r="AC1133" s="312"/>
      <c r="AD1133" s="312"/>
      <c r="AE1133" s="312"/>
      <c r="AF1133" s="65">
        <v>3</v>
      </c>
      <c r="AG1133" s="312"/>
      <c r="AH1133" s="312"/>
      <c r="AI1133" s="312"/>
      <c r="AJ1133" s="312"/>
      <c r="AK1133" s="312"/>
      <c r="AL1133" s="312"/>
      <c r="AM1133" s="312"/>
      <c r="AN1133" s="312"/>
      <c r="AO1133" s="312"/>
      <c r="AP1133" s="312"/>
      <c r="AQ1133" s="312"/>
      <c r="AR1133" s="312"/>
      <c r="AS1133" s="312"/>
      <c r="AT1133" s="312"/>
    </row>
    <row r="1134" spans="1:46" ht="45" customHeight="1" x14ac:dyDescent="0.25">
      <c r="A1134" s="308" t="s">
        <v>1206</v>
      </c>
      <c r="B1134" s="308"/>
      <c r="C1134" s="308"/>
      <c r="D1134" s="308"/>
      <c r="E1134" s="308"/>
      <c r="F1134" s="308"/>
      <c r="G1134" s="308"/>
      <c r="H1134" s="308"/>
      <c r="I1134" s="308"/>
      <c r="J1134" s="308"/>
      <c r="K1134" s="308"/>
      <c r="L1134" s="308"/>
      <c r="M1134" s="308"/>
      <c r="N1134" s="308"/>
      <c r="O1134" s="308"/>
      <c r="P1134" s="308"/>
      <c r="Q1134" s="65">
        <v>3</v>
      </c>
      <c r="R1134" s="309"/>
      <c r="S1134" s="309"/>
      <c r="T1134" s="309"/>
      <c r="U1134" s="309"/>
      <c r="V1134" s="309"/>
      <c r="W1134" s="309"/>
      <c r="X1134" s="309"/>
      <c r="Y1134" s="309"/>
      <c r="Z1134" s="309"/>
      <c r="AA1134" s="309"/>
      <c r="AB1134" s="309"/>
      <c r="AC1134" s="309"/>
      <c r="AD1134" s="309"/>
      <c r="AE1134" s="309"/>
      <c r="AF1134" s="65">
        <v>3</v>
      </c>
      <c r="AG1134" s="309"/>
      <c r="AH1134" s="309"/>
      <c r="AI1134" s="309"/>
      <c r="AJ1134" s="309"/>
      <c r="AK1134" s="309"/>
      <c r="AL1134" s="309"/>
      <c r="AM1134" s="309"/>
      <c r="AN1134" s="309"/>
      <c r="AO1134" s="309"/>
      <c r="AP1134" s="309"/>
      <c r="AQ1134" s="309"/>
      <c r="AR1134" s="309"/>
      <c r="AS1134" s="309"/>
      <c r="AT1134" s="309"/>
    </row>
    <row r="1135" spans="1:46" ht="45" customHeight="1" x14ac:dyDescent="0.25">
      <c r="A1135" s="308" t="s">
        <v>1207</v>
      </c>
      <c r="B1135" s="308"/>
      <c r="C1135" s="308"/>
      <c r="D1135" s="308"/>
      <c r="E1135" s="308"/>
      <c r="F1135" s="308"/>
      <c r="G1135" s="308"/>
      <c r="H1135" s="308"/>
      <c r="I1135" s="308"/>
      <c r="J1135" s="308"/>
      <c r="K1135" s="308"/>
      <c r="L1135" s="308"/>
      <c r="M1135" s="308"/>
      <c r="N1135" s="308"/>
      <c r="O1135" s="308"/>
      <c r="P1135" s="308"/>
      <c r="Q1135" s="65">
        <v>3</v>
      </c>
      <c r="R1135" s="312"/>
      <c r="S1135" s="312"/>
      <c r="T1135" s="312"/>
      <c r="U1135" s="312"/>
      <c r="V1135" s="312"/>
      <c r="W1135" s="312"/>
      <c r="X1135" s="312"/>
      <c r="Y1135" s="312"/>
      <c r="Z1135" s="312"/>
      <c r="AA1135" s="312"/>
      <c r="AB1135" s="312"/>
      <c r="AC1135" s="312"/>
      <c r="AD1135" s="312"/>
      <c r="AE1135" s="312"/>
      <c r="AF1135" s="65">
        <v>3</v>
      </c>
      <c r="AG1135" s="312"/>
      <c r="AH1135" s="312"/>
      <c r="AI1135" s="312"/>
      <c r="AJ1135" s="312"/>
      <c r="AK1135" s="312"/>
      <c r="AL1135" s="312"/>
      <c r="AM1135" s="312"/>
      <c r="AN1135" s="312"/>
      <c r="AO1135" s="312"/>
      <c r="AP1135" s="312"/>
      <c r="AQ1135" s="312"/>
      <c r="AR1135" s="312"/>
      <c r="AS1135" s="312"/>
      <c r="AT1135" s="312"/>
    </row>
    <row r="1136" spans="1:46" ht="45" customHeight="1" x14ac:dyDescent="0.25">
      <c r="A1136" s="308" t="s">
        <v>1208</v>
      </c>
      <c r="B1136" s="308"/>
      <c r="C1136" s="308"/>
      <c r="D1136" s="308"/>
      <c r="E1136" s="308"/>
      <c r="F1136" s="308"/>
      <c r="G1136" s="308"/>
      <c r="H1136" s="308"/>
      <c r="I1136" s="308"/>
      <c r="J1136" s="308"/>
      <c r="K1136" s="308"/>
      <c r="L1136" s="308"/>
      <c r="M1136" s="308"/>
      <c r="N1136" s="308"/>
      <c r="O1136" s="308"/>
      <c r="P1136" s="308"/>
      <c r="Q1136" s="65">
        <v>3</v>
      </c>
      <c r="R1136" s="312"/>
      <c r="S1136" s="312"/>
      <c r="T1136" s="312"/>
      <c r="U1136" s="312"/>
      <c r="V1136" s="312"/>
      <c r="W1136" s="312"/>
      <c r="X1136" s="312"/>
      <c r="Y1136" s="312"/>
      <c r="Z1136" s="312"/>
      <c r="AA1136" s="312"/>
      <c r="AB1136" s="312"/>
      <c r="AC1136" s="312"/>
      <c r="AD1136" s="312"/>
      <c r="AE1136" s="312"/>
      <c r="AF1136" s="65">
        <v>3</v>
      </c>
      <c r="AG1136" s="312"/>
      <c r="AH1136" s="312"/>
      <c r="AI1136" s="312"/>
      <c r="AJ1136" s="312"/>
      <c r="AK1136" s="312"/>
      <c r="AL1136" s="312"/>
      <c r="AM1136" s="312"/>
      <c r="AN1136" s="312"/>
      <c r="AO1136" s="312"/>
      <c r="AP1136" s="312"/>
      <c r="AQ1136" s="312"/>
      <c r="AR1136" s="312"/>
      <c r="AS1136" s="312"/>
      <c r="AT1136" s="312"/>
    </row>
    <row r="1137" spans="1:46" ht="45" customHeight="1" x14ac:dyDescent="0.25">
      <c r="A1137" s="308" t="s">
        <v>1209</v>
      </c>
      <c r="B1137" s="308"/>
      <c r="C1137" s="308"/>
      <c r="D1137" s="308"/>
      <c r="E1137" s="308"/>
      <c r="F1137" s="308"/>
      <c r="G1137" s="308"/>
      <c r="H1137" s="308"/>
      <c r="I1137" s="308"/>
      <c r="J1137" s="308"/>
      <c r="K1137" s="308"/>
      <c r="L1137" s="308"/>
      <c r="M1137" s="308"/>
      <c r="N1137" s="308"/>
      <c r="O1137" s="308"/>
      <c r="P1137" s="308"/>
      <c r="Q1137" s="65">
        <v>3</v>
      </c>
      <c r="R1137" s="312"/>
      <c r="S1137" s="312"/>
      <c r="T1137" s="312"/>
      <c r="U1137" s="312"/>
      <c r="V1137" s="312"/>
      <c r="W1137" s="312"/>
      <c r="X1137" s="312"/>
      <c r="Y1137" s="312"/>
      <c r="Z1137" s="312"/>
      <c r="AA1137" s="312"/>
      <c r="AB1137" s="312"/>
      <c r="AC1137" s="312"/>
      <c r="AD1137" s="312"/>
      <c r="AE1137" s="312"/>
      <c r="AF1137" s="65">
        <v>3</v>
      </c>
      <c r="AG1137" s="312"/>
      <c r="AH1137" s="312"/>
      <c r="AI1137" s="312"/>
      <c r="AJ1137" s="312"/>
      <c r="AK1137" s="312"/>
      <c r="AL1137" s="312"/>
      <c r="AM1137" s="312"/>
      <c r="AN1137" s="312"/>
      <c r="AO1137" s="312"/>
      <c r="AP1137" s="312"/>
      <c r="AQ1137" s="312"/>
      <c r="AR1137" s="312"/>
      <c r="AS1137" s="312"/>
      <c r="AT1137" s="312"/>
    </row>
    <row r="1138" spans="1:46" ht="45" customHeight="1" x14ac:dyDescent="0.25">
      <c r="A1138" s="308" t="s">
        <v>1210</v>
      </c>
      <c r="B1138" s="308"/>
      <c r="C1138" s="308"/>
      <c r="D1138" s="308"/>
      <c r="E1138" s="308"/>
      <c r="F1138" s="308"/>
      <c r="G1138" s="308"/>
      <c r="H1138" s="308"/>
      <c r="I1138" s="308"/>
      <c r="J1138" s="308"/>
      <c r="K1138" s="308"/>
      <c r="L1138" s="308"/>
      <c r="M1138" s="308"/>
      <c r="N1138" s="308"/>
      <c r="O1138" s="308"/>
      <c r="P1138" s="308"/>
      <c r="Q1138" s="65">
        <v>3</v>
      </c>
      <c r="R1138" s="312"/>
      <c r="S1138" s="312"/>
      <c r="T1138" s="312"/>
      <c r="U1138" s="312"/>
      <c r="V1138" s="312"/>
      <c r="W1138" s="312"/>
      <c r="X1138" s="312"/>
      <c r="Y1138" s="312"/>
      <c r="Z1138" s="312"/>
      <c r="AA1138" s="312"/>
      <c r="AB1138" s="312"/>
      <c r="AC1138" s="312"/>
      <c r="AD1138" s="312"/>
      <c r="AE1138" s="312"/>
      <c r="AF1138" s="65">
        <v>3</v>
      </c>
      <c r="AG1138" s="312"/>
      <c r="AH1138" s="312"/>
      <c r="AI1138" s="312"/>
      <c r="AJ1138" s="312"/>
      <c r="AK1138" s="312"/>
      <c r="AL1138" s="312"/>
      <c r="AM1138" s="312"/>
      <c r="AN1138" s="312"/>
      <c r="AO1138" s="312"/>
      <c r="AP1138" s="312"/>
      <c r="AQ1138" s="312"/>
      <c r="AR1138" s="312"/>
      <c r="AS1138" s="312"/>
      <c r="AT1138" s="312"/>
    </row>
    <row r="1139" spans="1:46" ht="45" customHeight="1" x14ac:dyDescent="0.25">
      <c r="A1139" s="308" t="s">
        <v>1211</v>
      </c>
      <c r="B1139" s="308"/>
      <c r="C1139" s="308"/>
      <c r="D1139" s="308"/>
      <c r="E1139" s="308"/>
      <c r="F1139" s="308"/>
      <c r="G1139" s="308"/>
      <c r="H1139" s="308"/>
      <c r="I1139" s="308"/>
      <c r="J1139" s="308"/>
      <c r="K1139" s="308"/>
      <c r="L1139" s="308"/>
      <c r="M1139" s="308"/>
      <c r="N1139" s="308"/>
      <c r="O1139" s="308"/>
      <c r="P1139" s="308"/>
      <c r="Q1139" s="65">
        <v>3</v>
      </c>
      <c r="R1139" s="309"/>
      <c r="S1139" s="309"/>
      <c r="T1139" s="309"/>
      <c r="U1139" s="309"/>
      <c r="V1139" s="309"/>
      <c r="W1139" s="309"/>
      <c r="X1139" s="309"/>
      <c r="Y1139" s="309"/>
      <c r="Z1139" s="309"/>
      <c r="AA1139" s="309"/>
      <c r="AB1139" s="309"/>
      <c r="AC1139" s="309"/>
      <c r="AD1139" s="309"/>
      <c r="AE1139" s="309"/>
      <c r="AF1139" s="65">
        <v>3</v>
      </c>
      <c r="AG1139" s="309"/>
      <c r="AH1139" s="309"/>
      <c r="AI1139" s="309"/>
      <c r="AJ1139" s="309"/>
      <c r="AK1139" s="309"/>
      <c r="AL1139" s="309"/>
      <c r="AM1139" s="309"/>
      <c r="AN1139" s="309"/>
      <c r="AO1139" s="309"/>
      <c r="AP1139" s="309"/>
      <c r="AQ1139" s="309"/>
      <c r="AR1139" s="309"/>
      <c r="AS1139" s="309"/>
      <c r="AT1139" s="309"/>
    </row>
    <row r="1140" spans="1:46" ht="84.65" customHeight="1" x14ac:dyDescent="0.25">
      <c r="A1140" s="308" t="s">
        <v>1212</v>
      </c>
      <c r="B1140" s="308"/>
      <c r="C1140" s="308"/>
      <c r="D1140" s="308"/>
      <c r="E1140" s="308"/>
      <c r="F1140" s="308"/>
      <c r="G1140" s="308"/>
      <c r="H1140" s="308"/>
      <c r="I1140" s="308"/>
      <c r="J1140" s="308"/>
      <c r="K1140" s="308"/>
      <c r="L1140" s="308"/>
      <c r="M1140" s="308"/>
      <c r="N1140" s="308"/>
      <c r="O1140" s="308"/>
      <c r="P1140" s="308"/>
      <c r="Q1140" s="65">
        <v>3</v>
      </c>
      <c r="R1140" s="309"/>
      <c r="S1140" s="309"/>
      <c r="T1140" s="309"/>
      <c r="U1140" s="309"/>
      <c r="V1140" s="309"/>
      <c r="W1140" s="309"/>
      <c r="X1140" s="309"/>
      <c r="Y1140" s="309"/>
      <c r="Z1140" s="309"/>
      <c r="AA1140" s="309"/>
      <c r="AB1140" s="309"/>
      <c r="AC1140" s="309"/>
      <c r="AD1140" s="309"/>
      <c r="AE1140" s="309"/>
      <c r="AF1140" s="65">
        <v>3</v>
      </c>
      <c r="AG1140" s="309"/>
      <c r="AH1140" s="309"/>
      <c r="AI1140" s="309"/>
      <c r="AJ1140" s="309"/>
      <c r="AK1140" s="309"/>
      <c r="AL1140" s="309"/>
      <c r="AM1140" s="309"/>
      <c r="AN1140" s="309"/>
      <c r="AO1140" s="309"/>
      <c r="AP1140" s="309"/>
      <c r="AQ1140" s="309"/>
      <c r="AR1140" s="309"/>
      <c r="AS1140" s="309"/>
      <c r="AT1140" s="309"/>
    </row>
    <row r="1141" spans="1:46" ht="45" customHeight="1" x14ac:dyDescent="0.25">
      <c r="A1141" s="308" t="s">
        <v>1213</v>
      </c>
      <c r="B1141" s="308"/>
      <c r="C1141" s="308"/>
      <c r="D1141" s="308"/>
      <c r="E1141" s="308"/>
      <c r="F1141" s="308"/>
      <c r="G1141" s="308"/>
      <c r="H1141" s="308"/>
      <c r="I1141" s="308"/>
      <c r="J1141" s="308"/>
      <c r="K1141" s="308"/>
      <c r="L1141" s="308"/>
      <c r="M1141" s="308"/>
      <c r="N1141" s="308"/>
      <c r="O1141" s="308"/>
      <c r="P1141" s="308"/>
      <c r="Q1141" s="65">
        <v>3</v>
      </c>
      <c r="R1141" s="309"/>
      <c r="S1141" s="309"/>
      <c r="T1141" s="309"/>
      <c r="U1141" s="309"/>
      <c r="V1141" s="309"/>
      <c r="W1141" s="309"/>
      <c r="X1141" s="309"/>
      <c r="Y1141" s="309"/>
      <c r="Z1141" s="309"/>
      <c r="AA1141" s="309"/>
      <c r="AB1141" s="309"/>
      <c r="AC1141" s="309"/>
      <c r="AD1141" s="309"/>
      <c r="AE1141" s="309"/>
      <c r="AF1141" s="65">
        <v>3</v>
      </c>
      <c r="AG1141" s="309"/>
      <c r="AH1141" s="309"/>
      <c r="AI1141" s="309"/>
      <c r="AJ1141" s="309"/>
      <c r="AK1141" s="309"/>
      <c r="AL1141" s="309"/>
      <c r="AM1141" s="309"/>
      <c r="AN1141" s="309"/>
      <c r="AO1141" s="309"/>
      <c r="AP1141" s="309"/>
      <c r="AQ1141" s="309"/>
      <c r="AR1141" s="309"/>
      <c r="AS1141" s="309"/>
      <c r="AT1141" s="309"/>
    </row>
    <row r="1142" spans="1:46" ht="45" customHeight="1" x14ac:dyDescent="0.25">
      <c r="A1142" s="308" t="s">
        <v>1214</v>
      </c>
      <c r="B1142" s="308"/>
      <c r="C1142" s="308"/>
      <c r="D1142" s="308"/>
      <c r="E1142" s="308"/>
      <c r="F1142" s="308"/>
      <c r="G1142" s="308"/>
      <c r="H1142" s="308"/>
      <c r="I1142" s="308"/>
      <c r="J1142" s="308"/>
      <c r="K1142" s="308"/>
      <c r="L1142" s="308"/>
      <c r="M1142" s="308"/>
      <c r="N1142" s="308"/>
      <c r="O1142" s="308"/>
      <c r="P1142" s="308"/>
      <c r="Q1142" s="65">
        <v>3</v>
      </c>
      <c r="R1142" s="309"/>
      <c r="S1142" s="309"/>
      <c r="T1142" s="309"/>
      <c r="U1142" s="309"/>
      <c r="V1142" s="309"/>
      <c r="W1142" s="309"/>
      <c r="X1142" s="309"/>
      <c r="Y1142" s="309"/>
      <c r="Z1142" s="309"/>
      <c r="AA1142" s="309"/>
      <c r="AB1142" s="309"/>
      <c r="AC1142" s="309"/>
      <c r="AD1142" s="309"/>
      <c r="AE1142" s="309"/>
      <c r="AF1142" s="65">
        <v>3</v>
      </c>
      <c r="AG1142" s="309"/>
      <c r="AH1142" s="309"/>
      <c r="AI1142" s="309"/>
      <c r="AJ1142" s="309"/>
      <c r="AK1142" s="309"/>
      <c r="AL1142" s="309"/>
      <c r="AM1142" s="309"/>
      <c r="AN1142" s="309"/>
      <c r="AO1142" s="309"/>
      <c r="AP1142" s="309"/>
      <c r="AQ1142" s="309"/>
      <c r="AR1142" s="309"/>
      <c r="AS1142" s="309"/>
      <c r="AT1142" s="309"/>
    </row>
    <row r="1143" spans="1:46" ht="45" customHeight="1" x14ac:dyDescent="0.25">
      <c r="A1143" s="308" t="s">
        <v>1215</v>
      </c>
      <c r="B1143" s="308"/>
      <c r="C1143" s="308"/>
      <c r="D1143" s="308"/>
      <c r="E1143" s="308"/>
      <c r="F1143" s="308"/>
      <c r="G1143" s="308"/>
      <c r="H1143" s="308"/>
      <c r="I1143" s="308"/>
      <c r="J1143" s="308"/>
      <c r="K1143" s="308"/>
      <c r="L1143" s="308"/>
      <c r="M1143" s="308"/>
      <c r="N1143" s="308"/>
      <c r="O1143" s="308"/>
      <c r="P1143" s="308"/>
      <c r="Q1143" s="65">
        <v>3</v>
      </c>
      <c r="R1143" s="309"/>
      <c r="S1143" s="309"/>
      <c r="T1143" s="309"/>
      <c r="U1143" s="309"/>
      <c r="V1143" s="309"/>
      <c r="W1143" s="309"/>
      <c r="X1143" s="309"/>
      <c r="Y1143" s="309"/>
      <c r="Z1143" s="309"/>
      <c r="AA1143" s="309"/>
      <c r="AB1143" s="309"/>
      <c r="AC1143" s="309"/>
      <c r="AD1143" s="309"/>
      <c r="AE1143" s="309"/>
      <c r="AF1143" s="65">
        <v>3</v>
      </c>
      <c r="AG1143" s="309"/>
      <c r="AH1143" s="309"/>
      <c r="AI1143" s="309"/>
      <c r="AJ1143" s="309"/>
      <c r="AK1143" s="309"/>
      <c r="AL1143" s="309"/>
      <c r="AM1143" s="309"/>
      <c r="AN1143" s="309"/>
      <c r="AO1143" s="309"/>
      <c r="AP1143" s="309"/>
      <c r="AQ1143" s="309"/>
      <c r="AR1143" s="309"/>
      <c r="AS1143" s="309"/>
      <c r="AT1143" s="309"/>
    </row>
    <row r="1144" spans="1:46" ht="45" customHeight="1" x14ac:dyDescent="0.25">
      <c r="A1144" s="308" t="s">
        <v>1216</v>
      </c>
      <c r="B1144" s="308"/>
      <c r="C1144" s="308"/>
      <c r="D1144" s="308"/>
      <c r="E1144" s="308"/>
      <c r="F1144" s="308"/>
      <c r="G1144" s="308"/>
      <c r="H1144" s="308"/>
      <c r="I1144" s="308"/>
      <c r="J1144" s="308"/>
      <c r="K1144" s="308"/>
      <c r="L1144" s="308"/>
      <c r="M1144" s="308"/>
      <c r="N1144" s="308"/>
      <c r="O1144" s="308"/>
      <c r="P1144" s="308"/>
      <c r="Q1144" s="65">
        <v>3</v>
      </c>
      <c r="R1144" s="312"/>
      <c r="S1144" s="312"/>
      <c r="T1144" s="312"/>
      <c r="U1144" s="312"/>
      <c r="V1144" s="312"/>
      <c r="W1144" s="312"/>
      <c r="X1144" s="312"/>
      <c r="Y1144" s="312"/>
      <c r="Z1144" s="312"/>
      <c r="AA1144" s="312"/>
      <c r="AB1144" s="312"/>
      <c r="AC1144" s="312"/>
      <c r="AD1144" s="312"/>
      <c r="AE1144" s="312"/>
      <c r="AF1144" s="65">
        <v>3</v>
      </c>
      <c r="AG1144" s="312"/>
      <c r="AH1144" s="312"/>
      <c r="AI1144" s="312"/>
      <c r="AJ1144" s="312"/>
      <c r="AK1144" s="312"/>
      <c r="AL1144" s="312"/>
      <c r="AM1144" s="312"/>
      <c r="AN1144" s="312"/>
      <c r="AO1144" s="312"/>
      <c r="AP1144" s="312"/>
      <c r="AQ1144" s="312"/>
      <c r="AR1144" s="312"/>
      <c r="AS1144" s="312"/>
      <c r="AT1144" s="312"/>
    </row>
    <row r="1145" spans="1:46" ht="45" customHeight="1" x14ac:dyDescent="0.25">
      <c r="A1145" s="308" t="s">
        <v>1217</v>
      </c>
      <c r="B1145" s="308"/>
      <c r="C1145" s="308"/>
      <c r="D1145" s="308"/>
      <c r="E1145" s="308"/>
      <c r="F1145" s="308"/>
      <c r="G1145" s="308"/>
      <c r="H1145" s="308"/>
      <c r="I1145" s="308"/>
      <c r="J1145" s="308"/>
      <c r="K1145" s="308"/>
      <c r="L1145" s="308"/>
      <c r="M1145" s="308"/>
      <c r="N1145" s="308"/>
      <c r="O1145" s="308"/>
      <c r="P1145" s="308"/>
      <c r="Q1145" s="65">
        <v>3</v>
      </c>
      <c r="R1145" s="312"/>
      <c r="S1145" s="312"/>
      <c r="T1145" s="312"/>
      <c r="U1145" s="312"/>
      <c r="V1145" s="312"/>
      <c r="W1145" s="312"/>
      <c r="X1145" s="312"/>
      <c r="Y1145" s="312"/>
      <c r="Z1145" s="312"/>
      <c r="AA1145" s="312"/>
      <c r="AB1145" s="312"/>
      <c r="AC1145" s="312"/>
      <c r="AD1145" s="312"/>
      <c r="AE1145" s="312"/>
      <c r="AF1145" s="65">
        <v>3</v>
      </c>
      <c r="AG1145" s="312"/>
      <c r="AH1145" s="312"/>
      <c r="AI1145" s="312"/>
      <c r="AJ1145" s="312"/>
      <c r="AK1145" s="312"/>
      <c r="AL1145" s="312"/>
      <c r="AM1145" s="312"/>
      <c r="AN1145" s="312"/>
      <c r="AO1145" s="312"/>
      <c r="AP1145" s="312"/>
      <c r="AQ1145" s="312"/>
      <c r="AR1145" s="312"/>
      <c r="AS1145" s="312"/>
      <c r="AT1145" s="312"/>
    </row>
    <row r="1146" spans="1:46" ht="45" customHeight="1" x14ac:dyDescent="0.25">
      <c r="A1146" s="308" t="s">
        <v>1218</v>
      </c>
      <c r="B1146" s="308"/>
      <c r="C1146" s="308"/>
      <c r="D1146" s="308"/>
      <c r="E1146" s="308"/>
      <c r="F1146" s="308"/>
      <c r="G1146" s="308"/>
      <c r="H1146" s="308"/>
      <c r="I1146" s="308"/>
      <c r="J1146" s="308"/>
      <c r="K1146" s="308"/>
      <c r="L1146" s="308"/>
      <c r="M1146" s="308"/>
      <c r="N1146" s="308"/>
      <c r="O1146" s="308"/>
      <c r="P1146" s="308"/>
      <c r="Q1146" s="65">
        <v>3</v>
      </c>
      <c r="R1146" s="312"/>
      <c r="S1146" s="312"/>
      <c r="T1146" s="312"/>
      <c r="U1146" s="312"/>
      <c r="V1146" s="312"/>
      <c r="W1146" s="312"/>
      <c r="X1146" s="312"/>
      <c r="Y1146" s="312"/>
      <c r="Z1146" s="312"/>
      <c r="AA1146" s="312"/>
      <c r="AB1146" s="312"/>
      <c r="AC1146" s="312"/>
      <c r="AD1146" s="312"/>
      <c r="AE1146" s="312"/>
      <c r="AF1146" s="65">
        <v>3</v>
      </c>
      <c r="AG1146" s="312"/>
      <c r="AH1146" s="312"/>
      <c r="AI1146" s="312"/>
      <c r="AJ1146" s="312"/>
      <c r="AK1146" s="312"/>
      <c r="AL1146" s="312"/>
      <c r="AM1146" s="312"/>
      <c r="AN1146" s="312"/>
      <c r="AO1146" s="312"/>
      <c r="AP1146" s="312"/>
      <c r="AQ1146" s="312"/>
      <c r="AR1146" s="312"/>
      <c r="AS1146" s="312"/>
      <c r="AT1146" s="312"/>
    </row>
    <row r="1147" spans="1:46" ht="45" customHeight="1" x14ac:dyDescent="0.25">
      <c r="A1147" s="308" t="s">
        <v>1219</v>
      </c>
      <c r="B1147" s="308"/>
      <c r="C1147" s="308"/>
      <c r="D1147" s="308"/>
      <c r="E1147" s="308"/>
      <c r="F1147" s="308"/>
      <c r="G1147" s="308"/>
      <c r="H1147" s="308"/>
      <c r="I1147" s="308"/>
      <c r="J1147" s="308"/>
      <c r="K1147" s="308"/>
      <c r="L1147" s="308"/>
      <c r="M1147" s="308"/>
      <c r="N1147" s="308"/>
      <c r="O1147" s="308"/>
      <c r="P1147" s="308"/>
      <c r="Q1147" s="65">
        <v>3</v>
      </c>
      <c r="R1147" s="312"/>
      <c r="S1147" s="312"/>
      <c r="T1147" s="312"/>
      <c r="U1147" s="312"/>
      <c r="V1147" s="312"/>
      <c r="W1147" s="312"/>
      <c r="X1147" s="312"/>
      <c r="Y1147" s="312"/>
      <c r="Z1147" s="312"/>
      <c r="AA1147" s="312"/>
      <c r="AB1147" s="312"/>
      <c r="AC1147" s="312"/>
      <c r="AD1147" s="312"/>
      <c r="AE1147" s="312"/>
      <c r="AF1147" s="65">
        <v>3</v>
      </c>
      <c r="AG1147" s="312"/>
      <c r="AH1147" s="312"/>
      <c r="AI1147" s="312"/>
      <c r="AJ1147" s="312"/>
      <c r="AK1147" s="312"/>
      <c r="AL1147" s="312"/>
      <c r="AM1147" s="312"/>
      <c r="AN1147" s="312"/>
      <c r="AO1147" s="312"/>
      <c r="AP1147" s="312"/>
      <c r="AQ1147" s="312"/>
      <c r="AR1147" s="312"/>
      <c r="AS1147" s="312"/>
      <c r="AT1147" s="312"/>
    </row>
    <row r="1148" spans="1:46" ht="45" customHeight="1" x14ac:dyDescent="0.25">
      <c r="A1148" s="308" t="s">
        <v>1220</v>
      </c>
      <c r="B1148" s="308"/>
      <c r="C1148" s="308"/>
      <c r="D1148" s="308"/>
      <c r="E1148" s="308"/>
      <c r="F1148" s="308"/>
      <c r="G1148" s="308"/>
      <c r="H1148" s="308"/>
      <c r="I1148" s="308"/>
      <c r="J1148" s="308"/>
      <c r="K1148" s="308"/>
      <c r="L1148" s="308"/>
      <c r="M1148" s="308"/>
      <c r="N1148" s="308"/>
      <c r="O1148" s="308"/>
      <c r="P1148" s="308"/>
      <c r="Q1148" s="65">
        <v>3</v>
      </c>
      <c r="R1148" s="309"/>
      <c r="S1148" s="309"/>
      <c r="T1148" s="309"/>
      <c r="U1148" s="309"/>
      <c r="V1148" s="309"/>
      <c r="W1148" s="309"/>
      <c r="X1148" s="309"/>
      <c r="Y1148" s="309"/>
      <c r="Z1148" s="309"/>
      <c r="AA1148" s="309"/>
      <c r="AB1148" s="309"/>
      <c r="AC1148" s="309"/>
      <c r="AD1148" s="309"/>
      <c r="AE1148" s="309"/>
      <c r="AF1148" s="65">
        <v>3</v>
      </c>
      <c r="AG1148" s="309"/>
      <c r="AH1148" s="309"/>
      <c r="AI1148" s="309"/>
      <c r="AJ1148" s="309"/>
      <c r="AK1148" s="309"/>
      <c r="AL1148" s="309"/>
      <c r="AM1148" s="309"/>
      <c r="AN1148" s="309"/>
      <c r="AO1148" s="309"/>
      <c r="AP1148" s="309"/>
      <c r="AQ1148" s="309"/>
      <c r="AR1148" s="309"/>
      <c r="AS1148" s="309"/>
      <c r="AT1148" s="309"/>
    </row>
    <row r="1149" spans="1:46" ht="45" customHeight="1" x14ac:dyDescent="0.25">
      <c r="A1149" s="308" t="s">
        <v>1221</v>
      </c>
      <c r="B1149" s="308"/>
      <c r="C1149" s="308"/>
      <c r="D1149" s="308"/>
      <c r="E1149" s="308"/>
      <c r="F1149" s="308"/>
      <c r="G1149" s="308"/>
      <c r="H1149" s="308"/>
      <c r="I1149" s="308"/>
      <c r="J1149" s="308"/>
      <c r="K1149" s="308"/>
      <c r="L1149" s="308"/>
      <c r="M1149" s="308"/>
      <c r="N1149" s="308"/>
      <c r="O1149" s="308"/>
      <c r="P1149" s="308"/>
      <c r="Q1149" s="65">
        <v>3</v>
      </c>
      <c r="R1149" s="309"/>
      <c r="S1149" s="309"/>
      <c r="T1149" s="309"/>
      <c r="U1149" s="309"/>
      <c r="V1149" s="309"/>
      <c r="W1149" s="309"/>
      <c r="X1149" s="309"/>
      <c r="Y1149" s="309"/>
      <c r="Z1149" s="309"/>
      <c r="AA1149" s="309"/>
      <c r="AB1149" s="309"/>
      <c r="AC1149" s="309"/>
      <c r="AD1149" s="309"/>
      <c r="AE1149" s="309"/>
      <c r="AF1149" s="65">
        <v>3</v>
      </c>
      <c r="AG1149" s="309"/>
      <c r="AH1149" s="309"/>
      <c r="AI1149" s="309"/>
      <c r="AJ1149" s="309"/>
      <c r="AK1149" s="309"/>
      <c r="AL1149" s="309"/>
      <c r="AM1149" s="309"/>
      <c r="AN1149" s="309"/>
      <c r="AO1149" s="309"/>
      <c r="AP1149" s="309"/>
      <c r="AQ1149" s="309"/>
      <c r="AR1149" s="309"/>
      <c r="AS1149" s="309"/>
      <c r="AT1149" s="309"/>
    </row>
    <row r="1150" spans="1:46" ht="45" customHeight="1" x14ac:dyDescent="0.25">
      <c r="A1150" s="308" t="s">
        <v>1222</v>
      </c>
      <c r="B1150" s="308"/>
      <c r="C1150" s="308"/>
      <c r="D1150" s="308"/>
      <c r="E1150" s="308"/>
      <c r="F1150" s="308"/>
      <c r="G1150" s="308"/>
      <c r="H1150" s="308"/>
      <c r="I1150" s="308"/>
      <c r="J1150" s="308"/>
      <c r="K1150" s="308"/>
      <c r="L1150" s="308"/>
      <c r="M1150" s="308"/>
      <c r="N1150" s="308"/>
      <c r="O1150" s="308"/>
      <c r="P1150" s="308"/>
      <c r="Q1150" s="65">
        <v>3</v>
      </c>
      <c r="R1150" s="309"/>
      <c r="S1150" s="309"/>
      <c r="T1150" s="309"/>
      <c r="U1150" s="309"/>
      <c r="V1150" s="309"/>
      <c r="W1150" s="309"/>
      <c r="X1150" s="309"/>
      <c r="Y1150" s="309"/>
      <c r="Z1150" s="309"/>
      <c r="AA1150" s="309"/>
      <c r="AB1150" s="309"/>
      <c r="AC1150" s="309"/>
      <c r="AD1150" s="309"/>
      <c r="AE1150" s="309"/>
      <c r="AF1150" s="65">
        <v>3</v>
      </c>
      <c r="AG1150" s="309"/>
      <c r="AH1150" s="309"/>
      <c r="AI1150" s="309"/>
      <c r="AJ1150" s="309"/>
      <c r="AK1150" s="309"/>
      <c r="AL1150" s="309"/>
      <c r="AM1150" s="309"/>
      <c r="AN1150" s="309"/>
      <c r="AO1150" s="309"/>
      <c r="AP1150" s="309"/>
      <c r="AQ1150" s="309"/>
      <c r="AR1150" s="309"/>
      <c r="AS1150" s="309"/>
      <c r="AT1150" s="309"/>
    </row>
    <row r="1151" spans="1:46" ht="45" customHeight="1" x14ac:dyDescent="0.25">
      <c r="A1151" s="308" t="s">
        <v>1223</v>
      </c>
      <c r="B1151" s="308"/>
      <c r="C1151" s="308"/>
      <c r="D1151" s="308"/>
      <c r="E1151" s="308"/>
      <c r="F1151" s="308"/>
      <c r="G1151" s="308"/>
      <c r="H1151" s="308"/>
      <c r="I1151" s="308"/>
      <c r="J1151" s="308"/>
      <c r="K1151" s="308"/>
      <c r="L1151" s="308"/>
      <c r="M1151" s="308"/>
      <c r="N1151" s="308"/>
      <c r="O1151" s="308"/>
      <c r="P1151" s="308"/>
      <c r="Q1151" s="65">
        <v>3</v>
      </c>
      <c r="R1151" s="309"/>
      <c r="S1151" s="309"/>
      <c r="T1151" s="309"/>
      <c r="U1151" s="309"/>
      <c r="V1151" s="309"/>
      <c r="W1151" s="309"/>
      <c r="X1151" s="309"/>
      <c r="Y1151" s="309"/>
      <c r="Z1151" s="309"/>
      <c r="AA1151" s="309"/>
      <c r="AB1151" s="309"/>
      <c r="AC1151" s="309"/>
      <c r="AD1151" s="309"/>
      <c r="AE1151" s="309"/>
      <c r="AF1151" s="65">
        <v>3</v>
      </c>
      <c r="AG1151" s="309"/>
      <c r="AH1151" s="309"/>
      <c r="AI1151" s="309"/>
      <c r="AJ1151" s="309"/>
      <c r="AK1151" s="309"/>
      <c r="AL1151" s="309"/>
      <c r="AM1151" s="309"/>
      <c r="AN1151" s="309"/>
      <c r="AO1151" s="309"/>
      <c r="AP1151" s="309"/>
      <c r="AQ1151" s="309"/>
      <c r="AR1151" s="309"/>
      <c r="AS1151" s="309"/>
      <c r="AT1151" s="309"/>
    </row>
    <row r="1152" spans="1:46" ht="45" customHeight="1" x14ac:dyDescent="0.25">
      <c r="A1152" s="308" t="s">
        <v>1224</v>
      </c>
      <c r="B1152" s="308"/>
      <c r="C1152" s="308"/>
      <c r="D1152" s="308"/>
      <c r="E1152" s="308"/>
      <c r="F1152" s="308"/>
      <c r="G1152" s="308"/>
      <c r="H1152" s="308"/>
      <c r="I1152" s="308"/>
      <c r="J1152" s="308"/>
      <c r="K1152" s="308"/>
      <c r="L1152" s="308"/>
      <c r="M1152" s="308"/>
      <c r="N1152" s="308"/>
      <c r="O1152" s="308"/>
      <c r="P1152" s="308"/>
      <c r="Q1152" s="65">
        <v>3</v>
      </c>
      <c r="R1152" s="312"/>
      <c r="S1152" s="312"/>
      <c r="T1152" s="312"/>
      <c r="U1152" s="312"/>
      <c r="V1152" s="312"/>
      <c r="W1152" s="312"/>
      <c r="X1152" s="312"/>
      <c r="Y1152" s="312"/>
      <c r="Z1152" s="312"/>
      <c r="AA1152" s="312"/>
      <c r="AB1152" s="312"/>
      <c r="AC1152" s="312"/>
      <c r="AD1152" s="312"/>
      <c r="AE1152" s="312"/>
      <c r="AF1152" s="65">
        <v>3</v>
      </c>
      <c r="AG1152" s="312"/>
      <c r="AH1152" s="312"/>
      <c r="AI1152" s="312"/>
      <c r="AJ1152" s="312"/>
      <c r="AK1152" s="312"/>
      <c r="AL1152" s="312"/>
      <c r="AM1152" s="312"/>
      <c r="AN1152" s="312"/>
      <c r="AO1152" s="312"/>
      <c r="AP1152" s="312"/>
      <c r="AQ1152" s="312"/>
      <c r="AR1152" s="312"/>
      <c r="AS1152" s="312"/>
      <c r="AT1152" s="312"/>
    </row>
    <row r="1153" spans="1:46" ht="45" customHeight="1" x14ac:dyDescent="0.25">
      <c r="A1153" s="308" t="s">
        <v>1225</v>
      </c>
      <c r="B1153" s="308"/>
      <c r="C1153" s="308"/>
      <c r="D1153" s="308"/>
      <c r="E1153" s="308"/>
      <c r="F1153" s="308"/>
      <c r="G1153" s="308"/>
      <c r="H1153" s="308"/>
      <c r="I1153" s="308"/>
      <c r="J1153" s="308"/>
      <c r="K1153" s="308"/>
      <c r="L1153" s="308"/>
      <c r="M1153" s="308"/>
      <c r="N1153" s="308"/>
      <c r="O1153" s="308"/>
      <c r="P1153" s="308"/>
      <c r="Q1153" s="65">
        <v>3</v>
      </c>
      <c r="R1153" s="312"/>
      <c r="S1153" s="312"/>
      <c r="T1153" s="312"/>
      <c r="U1153" s="312"/>
      <c r="V1153" s="312"/>
      <c r="W1153" s="312"/>
      <c r="X1153" s="312"/>
      <c r="Y1153" s="312"/>
      <c r="Z1153" s="312"/>
      <c r="AA1153" s="312"/>
      <c r="AB1153" s="312"/>
      <c r="AC1153" s="312"/>
      <c r="AD1153" s="312"/>
      <c r="AE1153" s="312"/>
      <c r="AF1153" s="65">
        <v>3</v>
      </c>
      <c r="AG1153" s="312"/>
      <c r="AH1153" s="312"/>
      <c r="AI1153" s="312"/>
      <c r="AJ1153" s="312"/>
      <c r="AK1153" s="312"/>
      <c r="AL1153" s="312"/>
      <c r="AM1153" s="312"/>
      <c r="AN1153" s="312"/>
      <c r="AO1153" s="312"/>
      <c r="AP1153" s="312"/>
      <c r="AQ1153" s="312"/>
      <c r="AR1153" s="312"/>
      <c r="AS1153" s="312"/>
      <c r="AT1153" s="312"/>
    </row>
    <row r="1154" spans="1:46" ht="45" customHeight="1" x14ac:dyDescent="0.25">
      <c r="A1154" s="308" t="s">
        <v>1226</v>
      </c>
      <c r="B1154" s="308"/>
      <c r="C1154" s="308"/>
      <c r="D1154" s="308"/>
      <c r="E1154" s="308"/>
      <c r="F1154" s="308"/>
      <c r="G1154" s="308"/>
      <c r="H1154" s="308"/>
      <c r="I1154" s="308"/>
      <c r="J1154" s="308"/>
      <c r="K1154" s="308"/>
      <c r="L1154" s="308"/>
      <c r="M1154" s="308"/>
      <c r="N1154" s="308"/>
      <c r="O1154" s="308"/>
      <c r="P1154" s="308"/>
      <c r="Q1154" s="65">
        <v>3</v>
      </c>
      <c r="R1154" s="312"/>
      <c r="S1154" s="312"/>
      <c r="T1154" s="312"/>
      <c r="U1154" s="312"/>
      <c r="V1154" s="312"/>
      <c r="W1154" s="312"/>
      <c r="X1154" s="312"/>
      <c r="Y1154" s="312"/>
      <c r="Z1154" s="312"/>
      <c r="AA1154" s="312"/>
      <c r="AB1154" s="312"/>
      <c r="AC1154" s="312"/>
      <c r="AD1154" s="312"/>
      <c r="AE1154" s="312"/>
      <c r="AF1154" s="65">
        <v>3</v>
      </c>
      <c r="AG1154" s="312"/>
      <c r="AH1154" s="312"/>
      <c r="AI1154" s="312"/>
      <c r="AJ1154" s="312"/>
      <c r="AK1154" s="312"/>
      <c r="AL1154" s="312"/>
      <c r="AM1154" s="312"/>
      <c r="AN1154" s="312"/>
      <c r="AO1154" s="312"/>
      <c r="AP1154" s="312"/>
      <c r="AQ1154" s="312"/>
      <c r="AR1154" s="312"/>
      <c r="AS1154" s="312"/>
      <c r="AT1154" s="312"/>
    </row>
    <row r="1155" spans="1:46" ht="45" customHeight="1" x14ac:dyDescent="0.25">
      <c r="A1155" s="308" t="s">
        <v>1227</v>
      </c>
      <c r="B1155" s="308"/>
      <c r="C1155" s="308"/>
      <c r="D1155" s="308"/>
      <c r="E1155" s="308"/>
      <c r="F1155" s="308"/>
      <c r="G1155" s="308"/>
      <c r="H1155" s="308"/>
      <c r="I1155" s="308"/>
      <c r="J1155" s="308"/>
      <c r="K1155" s="308"/>
      <c r="L1155" s="308"/>
      <c r="M1155" s="308"/>
      <c r="N1155" s="308"/>
      <c r="O1155" s="308"/>
      <c r="P1155" s="308"/>
      <c r="Q1155" s="65">
        <v>3</v>
      </c>
      <c r="R1155" s="309"/>
      <c r="S1155" s="309"/>
      <c r="T1155" s="309"/>
      <c r="U1155" s="309"/>
      <c r="V1155" s="309"/>
      <c r="W1155" s="309"/>
      <c r="X1155" s="309"/>
      <c r="Y1155" s="309"/>
      <c r="Z1155" s="309"/>
      <c r="AA1155" s="309"/>
      <c r="AB1155" s="309"/>
      <c r="AC1155" s="309"/>
      <c r="AD1155" s="309"/>
      <c r="AE1155" s="309"/>
      <c r="AF1155" s="65">
        <v>3</v>
      </c>
      <c r="AG1155" s="309"/>
      <c r="AH1155" s="309"/>
      <c r="AI1155" s="309"/>
      <c r="AJ1155" s="309"/>
      <c r="AK1155" s="309"/>
      <c r="AL1155" s="309"/>
      <c r="AM1155" s="309"/>
      <c r="AN1155" s="309"/>
      <c r="AO1155" s="309"/>
      <c r="AP1155" s="309"/>
      <c r="AQ1155" s="309"/>
      <c r="AR1155" s="309"/>
      <c r="AS1155" s="309"/>
      <c r="AT1155" s="309"/>
    </row>
    <row r="1156" spans="1:46" ht="45" customHeight="1" x14ac:dyDescent="0.25">
      <c r="A1156" s="308" t="s">
        <v>1228</v>
      </c>
      <c r="B1156" s="308"/>
      <c r="C1156" s="308"/>
      <c r="D1156" s="308"/>
      <c r="E1156" s="308"/>
      <c r="F1156" s="308"/>
      <c r="G1156" s="308"/>
      <c r="H1156" s="308"/>
      <c r="I1156" s="308"/>
      <c r="J1156" s="308"/>
      <c r="K1156" s="308"/>
      <c r="L1156" s="308"/>
      <c r="M1156" s="308"/>
      <c r="N1156" s="308"/>
      <c r="O1156" s="308"/>
      <c r="P1156" s="308"/>
      <c r="Q1156" s="65">
        <v>3</v>
      </c>
      <c r="R1156" s="312"/>
      <c r="S1156" s="312"/>
      <c r="T1156" s="312"/>
      <c r="U1156" s="312"/>
      <c r="V1156" s="312"/>
      <c r="W1156" s="312"/>
      <c r="X1156" s="312"/>
      <c r="Y1156" s="312"/>
      <c r="Z1156" s="312"/>
      <c r="AA1156" s="312"/>
      <c r="AB1156" s="312"/>
      <c r="AC1156" s="312"/>
      <c r="AD1156" s="312"/>
      <c r="AE1156" s="312"/>
      <c r="AF1156" s="65">
        <v>3</v>
      </c>
      <c r="AG1156" s="312"/>
      <c r="AH1156" s="312"/>
      <c r="AI1156" s="312"/>
      <c r="AJ1156" s="312"/>
      <c r="AK1156" s="312"/>
      <c r="AL1156" s="312"/>
      <c r="AM1156" s="312"/>
      <c r="AN1156" s="312"/>
      <c r="AO1156" s="312"/>
      <c r="AP1156" s="312"/>
      <c r="AQ1156" s="312"/>
      <c r="AR1156" s="312"/>
      <c r="AS1156" s="312"/>
      <c r="AT1156" s="312"/>
    </row>
    <row r="1157" spans="1:46" ht="45" customHeight="1" x14ac:dyDescent="0.25">
      <c r="A1157" s="308" t="s">
        <v>1229</v>
      </c>
      <c r="B1157" s="308"/>
      <c r="C1157" s="308"/>
      <c r="D1157" s="308"/>
      <c r="E1157" s="308"/>
      <c r="F1157" s="308"/>
      <c r="G1157" s="308"/>
      <c r="H1157" s="308"/>
      <c r="I1157" s="308"/>
      <c r="J1157" s="308"/>
      <c r="K1157" s="308"/>
      <c r="L1157" s="308"/>
      <c r="M1157" s="308"/>
      <c r="N1157" s="308"/>
      <c r="O1157" s="308"/>
      <c r="P1157" s="308"/>
      <c r="Q1157" s="65">
        <v>3</v>
      </c>
      <c r="R1157" s="312"/>
      <c r="S1157" s="312"/>
      <c r="T1157" s="312"/>
      <c r="U1157" s="312"/>
      <c r="V1157" s="312"/>
      <c r="W1157" s="312"/>
      <c r="X1157" s="312"/>
      <c r="Y1157" s="312"/>
      <c r="Z1157" s="312"/>
      <c r="AA1157" s="312"/>
      <c r="AB1157" s="312"/>
      <c r="AC1157" s="312"/>
      <c r="AD1157" s="312"/>
      <c r="AE1157" s="312"/>
      <c r="AF1157" s="65">
        <v>3</v>
      </c>
      <c r="AG1157" s="312"/>
      <c r="AH1157" s="312"/>
      <c r="AI1157" s="312"/>
      <c r="AJ1157" s="312"/>
      <c r="AK1157" s="312"/>
      <c r="AL1157" s="312"/>
      <c r="AM1157" s="312"/>
      <c r="AN1157" s="312"/>
      <c r="AO1157" s="312"/>
      <c r="AP1157" s="312"/>
      <c r="AQ1157" s="312"/>
      <c r="AR1157" s="312"/>
      <c r="AS1157" s="312"/>
      <c r="AT1157" s="312"/>
    </row>
    <row r="1158" spans="1:46" ht="68.900000000000006" customHeight="1" x14ac:dyDescent="0.25">
      <c r="A1158" s="308" t="s">
        <v>1230</v>
      </c>
      <c r="B1158" s="308"/>
      <c r="C1158" s="308"/>
      <c r="D1158" s="308"/>
      <c r="E1158" s="308"/>
      <c r="F1158" s="308"/>
      <c r="G1158" s="308"/>
      <c r="H1158" s="308"/>
      <c r="I1158" s="308"/>
      <c r="J1158" s="308"/>
      <c r="K1158" s="308"/>
      <c r="L1158" s="308"/>
      <c r="M1158" s="308"/>
      <c r="N1158" s="308"/>
      <c r="O1158" s="308"/>
      <c r="P1158" s="308"/>
      <c r="Q1158" s="65">
        <v>3</v>
      </c>
      <c r="R1158" s="312"/>
      <c r="S1158" s="312"/>
      <c r="T1158" s="312"/>
      <c r="U1158" s="312"/>
      <c r="V1158" s="312"/>
      <c r="W1158" s="312"/>
      <c r="X1158" s="312"/>
      <c r="Y1158" s="312"/>
      <c r="Z1158" s="312"/>
      <c r="AA1158" s="312"/>
      <c r="AB1158" s="312"/>
      <c r="AC1158" s="312"/>
      <c r="AD1158" s="312"/>
      <c r="AE1158" s="312"/>
      <c r="AF1158" s="65">
        <v>3</v>
      </c>
      <c r="AG1158" s="312"/>
      <c r="AH1158" s="312"/>
      <c r="AI1158" s="312"/>
      <c r="AJ1158" s="312"/>
      <c r="AK1158" s="312"/>
      <c r="AL1158" s="312"/>
      <c r="AM1158" s="312"/>
      <c r="AN1158" s="312"/>
      <c r="AO1158" s="312"/>
      <c r="AP1158" s="312"/>
      <c r="AQ1158" s="312"/>
      <c r="AR1158" s="312"/>
      <c r="AS1158" s="312"/>
      <c r="AT1158" s="312"/>
    </row>
    <row r="1159" spans="1:46" ht="45" customHeight="1" x14ac:dyDescent="0.25">
      <c r="A1159" s="308" t="s">
        <v>1231</v>
      </c>
      <c r="B1159" s="308"/>
      <c r="C1159" s="308"/>
      <c r="D1159" s="308"/>
      <c r="E1159" s="308"/>
      <c r="F1159" s="308"/>
      <c r="G1159" s="308"/>
      <c r="H1159" s="308"/>
      <c r="I1159" s="308"/>
      <c r="J1159" s="308"/>
      <c r="K1159" s="308"/>
      <c r="L1159" s="308"/>
      <c r="M1159" s="308"/>
      <c r="N1159" s="308"/>
      <c r="O1159" s="308"/>
      <c r="P1159" s="308"/>
      <c r="Q1159" s="65">
        <v>3</v>
      </c>
      <c r="R1159" s="312"/>
      <c r="S1159" s="312"/>
      <c r="T1159" s="312"/>
      <c r="U1159" s="312"/>
      <c r="V1159" s="312"/>
      <c r="W1159" s="312"/>
      <c r="X1159" s="312"/>
      <c r="Y1159" s="312"/>
      <c r="Z1159" s="312"/>
      <c r="AA1159" s="312"/>
      <c r="AB1159" s="312"/>
      <c r="AC1159" s="312"/>
      <c r="AD1159" s="312"/>
      <c r="AE1159" s="312"/>
      <c r="AF1159" s="65">
        <v>3</v>
      </c>
      <c r="AG1159" s="312"/>
      <c r="AH1159" s="312"/>
      <c r="AI1159" s="312"/>
      <c r="AJ1159" s="312"/>
      <c r="AK1159" s="312"/>
      <c r="AL1159" s="312"/>
      <c r="AM1159" s="312"/>
      <c r="AN1159" s="312"/>
      <c r="AO1159" s="312"/>
      <c r="AP1159" s="312"/>
      <c r="AQ1159" s="312"/>
      <c r="AR1159" s="312"/>
      <c r="AS1159" s="312"/>
      <c r="AT1159" s="312"/>
    </row>
    <row r="1160" spans="1:46" ht="45" customHeight="1" x14ac:dyDescent="0.25">
      <c r="A1160" s="308" t="s">
        <v>1232</v>
      </c>
      <c r="B1160" s="308"/>
      <c r="C1160" s="308"/>
      <c r="D1160" s="308"/>
      <c r="E1160" s="308"/>
      <c r="F1160" s="308"/>
      <c r="G1160" s="308"/>
      <c r="H1160" s="308"/>
      <c r="I1160" s="308"/>
      <c r="J1160" s="308"/>
      <c r="K1160" s="308"/>
      <c r="L1160" s="308"/>
      <c r="M1160" s="308"/>
      <c r="N1160" s="308"/>
      <c r="O1160" s="308"/>
      <c r="P1160" s="308"/>
      <c r="Q1160" s="65">
        <v>3</v>
      </c>
      <c r="R1160" s="309"/>
      <c r="S1160" s="309"/>
      <c r="T1160" s="309"/>
      <c r="U1160" s="309"/>
      <c r="V1160" s="309"/>
      <c r="W1160" s="309"/>
      <c r="X1160" s="309"/>
      <c r="Y1160" s="309"/>
      <c r="Z1160" s="309"/>
      <c r="AA1160" s="309"/>
      <c r="AB1160" s="309"/>
      <c r="AC1160" s="309"/>
      <c r="AD1160" s="309"/>
      <c r="AE1160" s="309"/>
      <c r="AF1160" s="65">
        <v>3</v>
      </c>
      <c r="AG1160" s="309"/>
      <c r="AH1160" s="309"/>
      <c r="AI1160" s="309"/>
      <c r="AJ1160" s="309"/>
      <c r="AK1160" s="309"/>
      <c r="AL1160" s="309"/>
      <c r="AM1160" s="309"/>
      <c r="AN1160" s="309"/>
      <c r="AO1160" s="309"/>
      <c r="AP1160" s="309"/>
      <c r="AQ1160" s="309"/>
      <c r="AR1160" s="309"/>
      <c r="AS1160" s="309"/>
      <c r="AT1160" s="309"/>
    </row>
    <row r="1161" spans="1:46" ht="45" customHeight="1" x14ac:dyDescent="0.25">
      <c r="A1161" s="308" t="s">
        <v>1233</v>
      </c>
      <c r="B1161" s="308"/>
      <c r="C1161" s="308"/>
      <c r="D1161" s="308"/>
      <c r="E1161" s="308"/>
      <c r="F1161" s="308"/>
      <c r="G1161" s="308"/>
      <c r="H1161" s="308"/>
      <c r="I1161" s="308"/>
      <c r="J1161" s="308"/>
      <c r="K1161" s="308"/>
      <c r="L1161" s="308"/>
      <c r="M1161" s="308"/>
      <c r="N1161" s="308"/>
      <c r="O1161" s="308"/>
      <c r="P1161" s="308"/>
      <c r="Q1161" s="65">
        <v>3</v>
      </c>
      <c r="R1161" s="309"/>
      <c r="S1161" s="309"/>
      <c r="T1161" s="309"/>
      <c r="U1161" s="309"/>
      <c r="V1161" s="309"/>
      <c r="W1161" s="309"/>
      <c r="X1161" s="309"/>
      <c r="Y1161" s="309"/>
      <c r="Z1161" s="309"/>
      <c r="AA1161" s="309"/>
      <c r="AB1161" s="309"/>
      <c r="AC1161" s="309"/>
      <c r="AD1161" s="309"/>
      <c r="AE1161" s="309"/>
      <c r="AF1161" s="65">
        <v>3</v>
      </c>
      <c r="AG1161" s="309"/>
      <c r="AH1161" s="309"/>
      <c r="AI1161" s="309"/>
      <c r="AJ1161" s="309"/>
      <c r="AK1161" s="309"/>
      <c r="AL1161" s="309"/>
      <c r="AM1161" s="309"/>
      <c r="AN1161" s="309"/>
      <c r="AO1161" s="309"/>
      <c r="AP1161" s="309"/>
      <c r="AQ1161" s="309"/>
      <c r="AR1161" s="309"/>
      <c r="AS1161" s="309"/>
      <c r="AT1161" s="309"/>
    </row>
    <row r="1162" spans="1:46" ht="45" customHeight="1" x14ac:dyDescent="0.25">
      <c r="A1162" s="308" t="s">
        <v>1234</v>
      </c>
      <c r="B1162" s="308"/>
      <c r="C1162" s="308"/>
      <c r="D1162" s="308"/>
      <c r="E1162" s="308"/>
      <c r="F1162" s="308"/>
      <c r="G1162" s="308"/>
      <c r="H1162" s="308"/>
      <c r="I1162" s="308"/>
      <c r="J1162" s="308"/>
      <c r="K1162" s="308"/>
      <c r="L1162" s="308"/>
      <c r="M1162" s="308"/>
      <c r="N1162" s="308"/>
      <c r="O1162" s="308"/>
      <c r="P1162" s="308"/>
      <c r="Q1162" s="65">
        <v>3</v>
      </c>
      <c r="R1162" s="309"/>
      <c r="S1162" s="309"/>
      <c r="T1162" s="309"/>
      <c r="U1162" s="309"/>
      <c r="V1162" s="309"/>
      <c r="W1162" s="309"/>
      <c r="X1162" s="309"/>
      <c r="Y1162" s="309"/>
      <c r="Z1162" s="309"/>
      <c r="AA1162" s="309"/>
      <c r="AB1162" s="309"/>
      <c r="AC1162" s="309"/>
      <c r="AD1162" s="309"/>
      <c r="AE1162" s="309"/>
      <c r="AF1162" s="65">
        <v>3</v>
      </c>
      <c r="AG1162" s="309"/>
      <c r="AH1162" s="309"/>
      <c r="AI1162" s="309"/>
      <c r="AJ1162" s="309"/>
      <c r="AK1162" s="309"/>
      <c r="AL1162" s="309"/>
      <c r="AM1162" s="309"/>
      <c r="AN1162" s="309"/>
      <c r="AO1162" s="309"/>
      <c r="AP1162" s="309"/>
      <c r="AQ1162" s="309"/>
      <c r="AR1162" s="309"/>
      <c r="AS1162" s="309"/>
      <c r="AT1162" s="309"/>
    </row>
    <row r="1163" spans="1:46" ht="45" customHeight="1" x14ac:dyDescent="0.25">
      <c r="A1163" s="308" t="s">
        <v>1235</v>
      </c>
      <c r="B1163" s="308"/>
      <c r="C1163" s="308"/>
      <c r="D1163" s="308"/>
      <c r="E1163" s="308"/>
      <c r="F1163" s="308"/>
      <c r="G1163" s="308"/>
      <c r="H1163" s="308"/>
      <c r="I1163" s="308"/>
      <c r="J1163" s="308"/>
      <c r="K1163" s="308"/>
      <c r="L1163" s="308"/>
      <c r="M1163" s="308"/>
      <c r="N1163" s="308"/>
      <c r="O1163" s="308"/>
      <c r="P1163" s="308"/>
      <c r="Q1163" s="65">
        <v>3</v>
      </c>
      <c r="R1163" s="312"/>
      <c r="S1163" s="312"/>
      <c r="T1163" s="312"/>
      <c r="U1163" s="312"/>
      <c r="V1163" s="312"/>
      <c r="W1163" s="312"/>
      <c r="X1163" s="312"/>
      <c r="Y1163" s="312"/>
      <c r="Z1163" s="312"/>
      <c r="AA1163" s="312"/>
      <c r="AB1163" s="312"/>
      <c r="AC1163" s="312"/>
      <c r="AD1163" s="312"/>
      <c r="AE1163" s="312"/>
      <c r="AF1163" s="65">
        <v>3</v>
      </c>
      <c r="AG1163" s="312"/>
      <c r="AH1163" s="312"/>
      <c r="AI1163" s="312"/>
      <c r="AJ1163" s="312"/>
      <c r="AK1163" s="312"/>
      <c r="AL1163" s="312"/>
      <c r="AM1163" s="312"/>
      <c r="AN1163" s="312"/>
      <c r="AO1163" s="312"/>
      <c r="AP1163" s="312"/>
      <c r="AQ1163" s="312"/>
      <c r="AR1163" s="312"/>
      <c r="AS1163" s="312"/>
      <c r="AT1163" s="312"/>
    </row>
    <row r="1164" spans="1:46" ht="45" customHeight="1" x14ac:dyDescent="0.25">
      <c r="A1164" s="308" t="s">
        <v>1236</v>
      </c>
      <c r="B1164" s="308"/>
      <c r="C1164" s="308"/>
      <c r="D1164" s="308"/>
      <c r="E1164" s="308"/>
      <c r="F1164" s="308"/>
      <c r="G1164" s="308"/>
      <c r="H1164" s="308"/>
      <c r="I1164" s="308"/>
      <c r="J1164" s="308"/>
      <c r="K1164" s="308"/>
      <c r="L1164" s="308"/>
      <c r="M1164" s="308"/>
      <c r="N1164" s="308"/>
      <c r="O1164" s="308"/>
      <c r="P1164" s="308"/>
      <c r="Q1164" s="65">
        <v>3</v>
      </c>
      <c r="R1164" s="312"/>
      <c r="S1164" s="312"/>
      <c r="T1164" s="312"/>
      <c r="U1164" s="312"/>
      <c r="V1164" s="312"/>
      <c r="W1164" s="312"/>
      <c r="X1164" s="312"/>
      <c r="Y1164" s="312"/>
      <c r="Z1164" s="312"/>
      <c r="AA1164" s="312"/>
      <c r="AB1164" s="312"/>
      <c r="AC1164" s="312"/>
      <c r="AD1164" s="312"/>
      <c r="AE1164" s="312"/>
      <c r="AF1164" s="65">
        <v>3</v>
      </c>
      <c r="AG1164" s="312"/>
      <c r="AH1164" s="312"/>
      <c r="AI1164" s="312"/>
      <c r="AJ1164" s="312"/>
      <c r="AK1164" s="312"/>
      <c r="AL1164" s="312"/>
      <c r="AM1164" s="312"/>
      <c r="AN1164" s="312"/>
      <c r="AO1164" s="312"/>
      <c r="AP1164" s="312"/>
      <c r="AQ1164" s="312"/>
      <c r="AR1164" s="312"/>
      <c r="AS1164" s="312"/>
      <c r="AT1164" s="312"/>
    </row>
    <row r="1165" spans="1:46" ht="45" customHeight="1" x14ac:dyDescent="0.25">
      <c r="A1165" s="308" t="s">
        <v>1237</v>
      </c>
      <c r="B1165" s="308"/>
      <c r="C1165" s="308"/>
      <c r="D1165" s="308"/>
      <c r="E1165" s="308"/>
      <c r="F1165" s="308"/>
      <c r="G1165" s="308"/>
      <c r="H1165" s="308"/>
      <c r="I1165" s="308"/>
      <c r="J1165" s="308"/>
      <c r="K1165" s="308"/>
      <c r="L1165" s="308"/>
      <c r="M1165" s="308"/>
      <c r="N1165" s="308"/>
      <c r="O1165" s="308"/>
      <c r="P1165" s="308"/>
      <c r="Q1165" s="65">
        <v>3</v>
      </c>
      <c r="R1165" s="312"/>
      <c r="S1165" s="312"/>
      <c r="T1165" s="312"/>
      <c r="U1165" s="312"/>
      <c r="V1165" s="312"/>
      <c r="W1165" s="312"/>
      <c r="X1165" s="312"/>
      <c r="Y1165" s="312"/>
      <c r="Z1165" s="312"/>
      <c r="AA1165" s="312"/>
      <c r="AB1165" s="312"/>
      <c r="AC1165" s="312"/>
      <c r="AD1165" s="312"/>
      <c r="AE1165" s="312"/>
      <c r="AF1165" s="65">
        <v>3</v>
      </c>
      <c r="AG1165" s="312"/>
      <c r="AH1165" s="312"/>
      <c r="AI1165" s="312"/>
      <c r="AJ1165" s="312"/>
      <c r="AK1165" s="312"/>
      <c r="AL1165" s="312"/>
      <c r="AM1165" s="312"/>
      <c r="AN1165" s="312"/>
      <c r="AO1165" s="312"/>
      <c r="AP1165" s="312"/>
      <c r="AQ1165" s="312"/>
      <c r="AR1165" s="312"/>
      <c r="AS1165" s="312"/>
      <c r="AT1165" s="312"/>
    </row>
    <row r="1166" spans="1:46" ht="77.150000000000006" customHeight="1" x14ac:dyDescent="0.25">
      <c r="A1166" s="308" t="s">
        <v>1238</v>
      </c>
      <c r="B1166" s="308"/>
      <c r="C1166" s="308"/>
      <c r="D1166" s="308"/>
      <c r="E1166" s="308"/>
      <c r="F1166" s="308"/>
      <c r="G1166" s="308"/>
      <c r="H1166" s="308"/>
      <c r="I1166" s="308"/>
      <c r="J1166" s="308"/>
      <c r="K1166" s="308"/>
      <c r="L1166" s="308"/>
      <c r="M1166" s="308"/>
      <c r="N1166" s="308"/>
      <c r="O1166" s="308"/>
      <c r="P1166" s="308"/>
      <c r="Q1166" s="65">
        <v>3</v>
      </c>
      <c r="R1166" s="312"/>
      <c r="S1166" s="312"/>
      <c r="T1166" s="312"/>
      <c r="U1166" s="312"/>
      <c r="V1166" s="312"/>
      <c r="W1166" s="312"/>
      <c r="X1166" s="312"/>
      <c r="Y1166" s="312"/>
      <c r="Z1166" s="312"/>
      <c r="AA1166" s="312"/>
      <c r="AB1166" s="312"/>
      <c r="AC1166" s="312"/>
      <c r="AD1166" s="312"/>
      <c r="AE1166" s="312"/>
      <c r="AF1166" s="65">
        <v>3</v>
      </c>
      <c r="AG1166" s="312"/>
      <c r="AH1166" s="312"/>
      <c r="AI1166" s="312"/>
      <c r="AJ1166" s="312"/>
      <c r="AK1166" s="312"/>
      <c r="AL1166" s="312"/>
      <c r="AM1166" s="312"/>
      <c r="AN1166" s="312"/>
      <c r="AO1166" s="312"/>
      <c r="AP1166" s="312"/>
      <c r="AQ1166" s="312"/>
      <c r="AR1166" s="312"/>
      <c r="AS1166" s="312"/>
      <c r="AT1166" s="312"/>
    </row>
    <row r="1167" spans="1:46" ht="45" customHeight="1" x14ac:dyDescent="0.25">
      <c r="A1167" s="308" t="s">
        <v>1239</v>
      </c>
      <c r="B1167" s="308"/>
      <c r="C1167" s="308"/>
      <c r="D1167" s="308"/>
      <c r="E1167" s="308"/>
      <c r="F1167" s="308"/>
      <c r="G1167" s="308"/>
      <c r="H1167" s="308"/>
      <c r="I1167" s="308"/>
      <c r="J1167" s="308"/>
      <c r="K1167" s="308"/>
      <c r="L1167" s="308"/>
      <c r="M1167" s="308"/>
      <c r="N1167" s="308"/>
      <c r="O1167" s="308"/>
      <c r="P1167" s="308"/>
      <c r="Q1167" s="65">
        <v>3</v>
      </c>
      <c r="R1167" s="309"/>
      <c r="S1167" s="309"/>
      <c r="T1167" s="309"/>
      <c r="U1167" s="309"/>
      <c r="V1167" s="309"/>
      <c r="W1167" s="309"/>
      <c r="X1167" s="309"/>
      <c r="Y1167" s="309"/>
      <c r="Z1167" s="309"/>
      <c r="AA1167" s="309"/>
      <c r="AB1167" s="309"/>
      <c r="AC1167" s="309"/>
      <c r="AD1167" s="309"/>
      <c r="AE1167" s="309"/>
      <c r="AF1167" s="65">
        <v>3</v>
      </c>
      <c r="AG1167" s="309"/>
      <c r="AH1167" s="309"/>
      <c r="AI1167" s="309"/>
      <c r="AJ1167" s="309"/>
      <c r="AK1167" s="309"/>
      <c r="AL1167" s="309"/>
      <c r="AM1167" s="309"/>
      <c r="AN1167" s="309"/>
      <c r="AO1167" s="309"/>
      <c r="AP1167" s="309"/>
      <c r="AQ1167" s="309"/>
      <c r="AR1167" s="309"/>
      <c r="AS1167" s="309"/>
      <c r="AT1167" s="309"/>
    </row>
    <row r="1168" spans="1:46" ht="45" customHeight="1" x14ac:dyDescent="0.25">
      <c r="A1168" s="308" t="s">
        <v>1240</v>
      </c>
      <c r="B1168" s="308"/>
      <c r="C1168" s="308"/>
      <c r="D1168" s="308"/>
      <c r="E1168" s="308"/>
      <c r="F1168" s="308"/>
      <c r="G1168" s="308"/>
      <c r="H1168" s="308"/>
      <c r="I1168" s="308"/>
      <c r="J1168" s="308"/>
      <c r="K1168" s="308"/>
      <c r="L1168" s="308"/>
      <c r="M1168" s="308"/>
      <c r="N1168" s="308"/>
      <c r="O1168" s="308"/>
      <c r="P1168" s="308"/>
      <c r="Q1168" s="65">
        <v>3</v>
      </c>
      <c r="R1168" s="309"/>
      <c r="S1168" s="309"/>
      <c r="T1168" s="309"/>
      <c r="U1168" s="309"/>
      <c r="V1168" s="309"/>
      <c r="W1168" s="309"/>
      <c r="X1168" s="309"/>
      <c r="Y1168" s="309"/>
      <c r="Z1168" s="309"/>
      <c r="AA1168" s="309"/>
      <c r="AB1168" s="309"/>
      <c r="AC1168" s="309"/>
      <c r="AD1168" s="309"/>
      <c r="AE1168" s="309"/>
      <c r="AF1168" s="65">
        <v>3</v>
      </c>
      <c r="AG1168" s="309"/>
      <c r="AH1168" s="309"/>
      <c r="AI1168" s="309"/>
      <c r="AJ1168" s="309"/>
      <c r="AK1168" s="309"/>
      <c r="AL1168" s="309"/>
      <c r="AM1168" s="309"/>
      <c r="AN1168" s="309"/>
      <c r="AO1168" s="309"/>
      <c r="AP1168" s="309"/>
      <c r="AQ1168" s="309"/>
      <c r="AR1168" s="309"/>
      <c r="AS1168" s="309"/>
      <c r="AT1168" s="309"/>
    </row>
    <row r="1169" spans="1:46" ht="45" customHeight="1" x14ac:dyDescent="0.25">
      <c r="A1169" s="308" t="s">
        <v>1241</v>
      </c>
      <c r="B1169" s="308"/>
      <c r="C1169" s="308"/>
      <c r="D1169" s="308"/>
      <c r="E1169" s="308"/>
      <c r="F1169" s="308"/>
      <c r="G1169" s="308"/>
      <c r="H1169" s="308"/>
      <c r="I1169" s="308"/>
      <c r="J1169" s="308"/>
      <c r="K1169" s="308"/>
      <c r="L1169" s="308"/>
      <c r="M1169" s="308"/>
      <c r="N1169" s="308"/>
      <c r="O1169" s="308"/>
      <c r="P1169" s="308"/>
      <c r="Q1169" s="65">
        <v>3</v>
      </c>
      <c r="R1169" s="312"/>
      <c r="S1169" s="312"/>
      <c r="T1169" s="312"/>
      <c r="U1169" s="312"/>
      <c r="V1169" s="312"/>
      <c r="W1169" s="312"/>
      <c r="X1169" s="312"/>
      <c r="Y1169" s="312"/>
      <c r="Z1169" s="312"/>
      <c r="AA1169" s="312"/>
      <c r="AB1169" s="312"/>
      <c r="AC1169" s="312"/>
      <c r="AD1169" s="312"/>
      <c r="AE1169" s="312"/>
      <c r="AF1169" s="65">
        <v>3</v>
      </c>
      <c r="AG1169" s="312"/>
      <c r="AH1169" s="312"/>
      <c r="AI1169" s="312"/>
      <c r="AJ1169" s="312"/>
      <c r="AK1169" s="312"/>
      <c r="AL1169" s="312"/>
      <c r="AM1169" s="312"/>
      <c r="AN1169" s="312"/>
      <c r="AO1169" s="312"/>
      <c r="AP1169" s="312"/>
      <c r="AQ1169" s="312"/>
      <c r="AR1169" s="312"/>
      <c r="AS1169" s="312"/>
      <c r="AT1169" s="312"/>
    </row>
    <row r="1170" spans="1:46" ht="45" customHeight="1" x14ac:dyDescent="0.25">
      <c r="A1170" s="308" t="s">
        <v>1242</v>
      </c>
      <c r="B1170" s="308"/>
      <c r="C1170" s="308"/>
      <c r="D1170" s="308"/>
      <c r="E1170" s="308"/>
      <c r="F1170" s="308"/>
      <c r="G1170" s="308"/>
      <c r="H1170" s="308"/>
      <c r="I1170" s="308"/>
      <c r="J1170" s="308"/>
      <c r="K1170" s="308"/>
      <c r="L1170" s="308"/>
      <c r="M1170" s="308"/>
      <c r="N1170" s="308"/>
      <c r="O1170" s="308"/>
      <c r="P1170" s="308"/>
      <c r="Q1170" s="65">
        <v>3</v>
      </c>
      <c r="R1170" s="312"/>
      <c r="S1170" s="312"/>
      <c r="T1170" s="312"/>
      <c r="U1170" s="312"/>
      <c r="V1170" s="312"/>
      <c r="W1170" s="312"/>
      <c r="X1170" s="312"/>
      <c r="Y1170" s="312"/>
      <c r="Z1170" s="312"/>
      <c r="AA1170" s="312"/>
      <c r="AB1170" s="312"/>
      <c r="AC1170" s="312"/>
      <c r="AD1170" s="312"/>
      <c r="AE1170" s="312"/>
      <c r="AF1170" s="65">
        <v>3</v>
      </c>
      <c r="AG1170" s="312"/>
      <c r="AH1170" s="312"/>
      <c r="AI1170" s="312"/>
      <c r="AJ1170" s="312"/>
      <c r="AK1170" s="312"/>
      <c r="AL1170" s="312"/>
      <c r="AM1170" s="312"/>
      <c r="AN1170" s="312"/>
      <c r="AO1170" s="312"/>
      <c r="AP1170" s="312"/>
      <c r="AQ1170" s="312"/>
      <c r="AR1170" s="312"/>
      <c r="AS1170" s="312"/>
      <c r="AT1170" s="312"/>
    </row>
    <row r="1171" spans="1:46" ht="61.4" customHeight="1" x14ac:dyDescent="0.25">
      <c r="A1171" s="308" t="s">
        <v>1243</v>
      </c>
      <c r="B1171" s="308"/>
      <c r="C1171" s="308"/>
      <c r="D1171" s="308"/>
      <c r="E1171" s="308"/>
      <c r="F1171" s="308"/>
      <c r="G1171" s="308"/>
      <c r="H1171" s="308"/>
      <c r="I1171" s="308"/>
      <c r="J1171" s="308"/>
      <c r="K1171" s="308"/>
      <c r="L1171" s="308"/>
      <c r="M1171" s="308"/>
      <c r="N1171" s="308"/>
      <c r="O1171" s="308"/>
      <c r="P1171" s="308"/>
      <c r="Q1171" s="65">
        <v>3</v>
      </c>
      <c r="R1171" s="312"/>
      <c r="S1171" s="312"/>
      <c r="T1171" s="312"/>
      <c r="U1171" s="312"/>
      <c r="V1171" s="312"/>
      <c r="W1171" s="312"/>
      <c r="X1171" s="312"/>
      <c r="Y1171" s="312"/>
      <c r="Z1171" s="312"/>
      <c r="AA1171" s="312"/>
      <c r="AB1171" s="312"/>
      <c r="AC1171" s="312"/>
      <c r="AD1171" s="312"/>
      <c r="AE1171" s="312"/>
      <c r="AF1171" s="65">
        <v>3</v>
      </c>
      <c r="AG1171" s="312"/>
      <c r="AH1171" s="312"/>
      <c r="AI1171" s="312"/>
      <c r="AJ1171" s="312"/>
      <c r="AK1171" s="312"/>
      <c r="AL1171" s="312"/>
      <c r="AM1171" s="312"/>
      <c r="AN1171" s="312"/>
      <c r="AO1171" s="312"/>
      <c r="AP1171" s="312"/>
      <c r="AQ1171" s="312"/>
      <c r="AR1171" s="312"/>
      <c r="AS1171" s="312"/>
      <c r="AT1171" s="312"/>
    </row>
    <row r="1172" spans="1:46" ht="45" customHeight="1" x14ac:dyDescent="0.25">
      <c r="A1172" s="308" t="s">
        <v>1244</v>
      </c>
      <c r="B1172" s="308"/>
      <c r="C1172" s="308"/>
      <c r="D1172" s="308"/>
      <c r="E1172" s="308"/>
      <c r="F1172" s="308"/>
      <c r="G1172" s="308"/>
      <c r="H1172" s="308"/>
      <c r="I1172" s="308"/>
      <c r="J1172" s="308"/>
      <c r="K1172" s="308"/>
      <c r="L1172" s="308"/>
      <c r="M1172" s="308"/>
      <c r="N1172" s="308"/>
      <c r="O1172" s="308"/>
      <c r="P1172" s="308"/>
      <c r="Q1172" s="65">
        <v>3</v>
      </c>
      <c r="R1172" s="309"/>
      <c r="S1172" s="309"/>
      <c r="T1172" s="309"/>
      <c r="U1172" s="309"/>
      <c r="V1172" s="309"/>
      <c r="W1172" s="309"/>
      <c r="X1172" s="309"/>
      <c r="Y1172" s="309"/>
      <c r="Z1172" s="309"/>
      <c r="AA1172" s="309"/>
      <c r="AB1172" s="309"/>
      <c r="AC1172" s="309"/>
      <c r="AD1172" s="309"/>
      <c r="AE1172" s="309"/>
      <c r="AF1172" s="65">
        <v>3</v>
      </c>
      <c r="AG1172" s="309"/>
      <c r="AH1172" s="309"/>
      <c r="AI1172" s="309"/>
      <c r="AJ1172" s="309"/>
      <c r="AK1172" s="309"/>
      <c r="AL1172" s="309"/>
      <c r="AM1172" s="309"/>
      <c r="AN1172" s="309"/>
      <c r="AO1172" s="309"/>
      <c r="AP1172" s="309"/>
      <c r="AQ1172" s="309"/>
      <c r="AR1172" s="309"/>
      <c r="AS1172" s="309"/>
      <c r="AT1172" s="309"/>
    </row>
    <row r="1173" spans="1:46" ht="45" customHeight="1" x14ac:dyDescent="0.25">
      <c r="A1173" s="308" t="s">
        <v>1245</v>
      </c>
      <c r="B1173" s="308"/>
      <c r="C1173" s="308"/>
      <c r="D1173" s="308"/>
      <c r="E1173" s="308"/>
      <c r="F1173" s="308"/>
      <c r="G1173" s="308"/>
      <c r="H1173" s="308"/>
      <c r="I1173" s="308"/>
      <c r="J1173" s="308"/>
      <c r="K1173" s="308"/>
      <c r="L1173" s="308"/>
      <c r="M1173" s="308"/>
      <c r="N1173" s="308"/>
      <c r="O1173" s="308"/>
      <c r="P1173" s="308"/>
      <c r="Q1173" s="65">
        <v>3</v>
      </c>
      <c r="R1173" s="312"/>
      <c r="S1173" s="312"/>
      <c r="T1173" s="312"/>
      <c r="U1173" s="312"/>
      <c r="V1173" s="312"/>
      <c r="W1173" s="312"/>
      <c r="X1173" s="312"/>
      <c r="Y1173" s="312"/>
      <c r="Z1173" s="312"/>
      <c r="AA1173" s="312"/>
      <c r="AB1173" s="312"/>
      <c r="AC1173" s="312"/>
      <c r="AD1173" s="312"/>
      <c r="AE1173" s="312"/>
      <c r="AF1173" s="65">
        <v>3</v>
      </c>
      <c r="AG1173" s="312"/>
      <c r="AH1173" s="312"/>
      <c r="AI1173" s="312"/>
      <c r="AJ1173" s="312"/>
      <c r="AK1173" s="312"/>
      <c r="AL1173" s="312"/>
      <c r="AM1173" s="312"/>
      <c r="AN1173" s="312"/>
      <c r="AO1173" s="312"/>
      <c r="AP1173" s="312"/>
      <c r="AQ1173" s="312"/>
      <c r="AR1173" s="312"/>
      <c r="AS1173" s="312"/>
      <c r="AT1173" s="312"/>
    </row>
    <row r="1174" spans="1:46" ht="45" customHeight="1" x14ac:dyDescent="0.25">
      <c r="A1174" s="308" t="s">
        <v>1246</v>
      </c>
      <c r="B1174" s="308"/>
      <c r="C1174" s="308"/>
      <c r="D1174" s="308"/>
      <c r="E1174" s="308"/>
      <c r="F1174" s="308"/>
      <c r="G1174" s="308"/>
      <c r="H1174" s="308"/>
      <c r="I1174" s="308"/>
      <c r="J1174" s="308"/>
      <c r="K1174" s="308"/>
      <c r="L1174" s="308"/>
      <c r="M1174" s="308"/>
      <c r="N1174" s="308"/>
      <c r="O1174" s="308"/>
      <c r="P1174" s="308"/>
      <c r="Q1174" s="65">
        <v>3</v>
      </c>
      <c r="R1174" s="312"/>
      <c r="S1174" s="312"/>
      <c r="T1174" s="312"/>
      <c r="U1174" s="312"/>
      <c r="V1174" s="312"/>
      <c r="W1174" s="312"/>
      <c r="X1174" s="312"/>
      <c r="Y1174" s="312"/>
      <c r="Z1174" s="312"/>
      <c r="AA1174" s="312"/>
      <c r="AB1174" s="312"/>
      <c r="AC1174" s="312"/>
      <c r="AD1174" s="312"/>
      <c r="AE1174" s="312"/>
      <c r="AF1174" s="65">
        <v>3</v>
      </c>
      <c r="AG1174" s="312"/>
      <c r="AH1174" s="312"/>
      <c r="AI1174" s="312"/>
      <c r="AJ1174" s="312"/>
      <c r="AK1174" s="312"/>
      <c r="AL1174" s="312"/>
      <c r="AM1174" s="312"/>
      <c r="AN1174" s="312"/>
      <c r="AO1174" s="312"/>
      <c r="AP1174" s="312"/>
      <c r="AQ1174" s="312"/>
      <c r="AR1174" s="312"/>
      <c r="AS1174" s="312"/>
      <c r="AT1174" s="312"/>
    </row>
    <row r="1175" spans="1:46" ht="45" customHeight="1" x14ac:dyDescent="0.25">
      <c r="A1175" s="308" t="s">
        <v>1247</v>
      </c>
      <c r="B1175" s="308"/>
      <c r="C1175" s="308"/>
      <c r="D1175" s="308"/>
      <c r="E1175" s="308"/>
      <c r="F1175" s="308"/>
      <c r="G1175" s="308"/>
      <c r="H1175" s="308"/>
      <c r="I1175" s="308"/>
      <c r="J1175" s="308"/>
      <c r="K1175" s="308"/>
      <c r="L1175" s="308"/>
      <c r="M1175" s="308"/>
      <c r="N1175" s="308"/>
      <c r="O1175" s="308"/>
      <c r="P1175" s="308"/>
      <c r="Q1175" s="65">
        <v>3</v>
      </c>
      <c r="R1175" s="312"/>
      <c r="S1175" s="312"/>
      <c r="T1175" s="312"/>
      <c r="U1175" s="312"/>
      <c r="V1175" s="312"/>
      <c r="W1175" s="312"/>
      <c r="X1175" s="312"/>
      <c r="Y1175" s="312"/>
      <c r="Z1175" s="312"/>
      <c r="AA1175" s="312"/>
      <c r="AB1175" s="312"/>
      <c r="AC1175" s="312"/>
      <c r="AD1175" s="312"/>
      <c r="AE1175" s="312"/>
      <c r="AF1175" s="65">
        <v>3</v>
      </c>
      <c r="AG1175" s="312"/>
      <c r="AH1175" s="312"/>
      <c r="AI1175" s="312"/>
      <c r="AJ1175" s="312"/>
      <c r="AK1175" s="312"/>
      <c r="AL1175" s="312"/>
      <c r="AM1175" s="312"/>
      <c r="AN1175" s="312"/>
      <c r="AO1175" s="312"/>
      <c r="AP1175" s="312"/>
      <c r="AQ1175" s="312"/>
      <c r="AR1175" s="312"/>
      <c r="AS1175" s="312"/>
      <c r="AT1175" s="312"/>
    </row>
    <row r="1176" spans="1:46" ht="45" customHeight="1" x14ac:dyDescent="0.25">
      <c r="A1176" s="308" t="s">
        <v>1248</v>
      </c>
      <c r="B1176" s="308"/>
      <c r="C1176" s="308"/>
      <c r="D1176" s="308"/>
      <c r="E1176" s="308"/>
      <c r="F1176" s="308"/>
      <c r="G1176" s="308"/>
      <c r="H1176" s="308"/>
      <c r="I1176" s="308"/>
      <c r="J1176" s="308"/>
      <c r="K1176" s="308"/>
      <c r="L1176" s="308"/>
      <c r="M1176" s="308"/>
      <c r="N1176" s="308"/>
      <c r="O1176" s="308"/>
      <c r="P1176" s="308"/>
      <c r="Q1176" s="65">
        <v>3</v>
      </c>
      <c r="R1176" s="312"/>
      <c r="S1176" s="312"/>
      <c r="T1176" s="312"/>
      <c r="U1176" s="312"/>
      <c r="V1176" s="312"/>
      <c r="W1176" s="312"/>
      <c r="X1176" s="312"/>
      <c r="Y1176" s="312"/>
      <c r="Z1176" s="312"/>
      <c r="AA1176" s="312"/>
      <c r="AB1176" s="312"/>
      <c r="AC1176" s="312"/>
      <c r="AD1176" s="312"/>
      <c r="AE1176" s="312"/>
      <c r="AF1176" s="65">
        <v>3</v>
      </c>
      <c r="AG1176" s="312"/>
      <c r="AH1176" s="312"/>
      <c r="AI1176" s="312"/>
      <c r="AJ1176" s="312"/>
      <c r="AK1176" s="312"/>
      <c r="AL1176" s="312"/>
      <c r="AM1176" s="312"/>
      <c r="AN1176" s="312"/>
      <c r="AO1176" s="312"/>
      <c r="AP1176" s="312"/>
      <c r="AQ1176" s="312"/>
      <c r="AR1176" s="312"/>
      <c r="AS1176" s="312"/>
      <c r="AT1176" s="312"/>
    </row>
    <row r="1177" spans="1:46" ht="45" customHeight="1" x14ac:dyDescent="0.25">
      <c r="A1177" s="308" t="s">
        <v>1249</v>
      </c>
      <c r="B1177" s="308"/>
      <c r="C1177" s="308"/>
      <c r="D1177" s="308"/>
      <c r="E1177" s="308"/>
      <c r="F1177" s="308"/>
      <c r="G1177" s="308"/>
      <c r="H1177" s="308"/>
      <c r="I1177" s="308"/>
      <c r="J1177" s="308"/>
      <c r="K1177" s="308"/>
      <c r="L1177" s="308"/>
      <c r="M1177" s="308"/>
      <c r="N1177" s="308"/>
      <c r="O1177" s="308"/>
      <c r="P1177" s="308"/>
      <c r="Q1177" s="65">
        <v>3</v>
      </c>
      <c r="R1177" s="309"/>
      <c r="S1177" s="309"/>
      <c r="T1177" s="309"/>
      <c r="U1177" s="309"/>
      <c r="V1177" s="309"/>
      <c r="W1177" s="309"/>
      <c r="X1177" s="309"/>
      <c r="Y1177" s="309"/>
      <c r="Z1177" s="309"/>
      <c r="AA1177" s="309"/>
      <c r="AB1177" s="309"/>
      <c r="AC1177" s="309"/>
      <c r="AD1177" s="309"/>
      <c r="AE1177" s="309"/>
      <c r="AF1177" s="65">
        <v>3</v>
      </c>
      <c r="AG1177" s="309"/>
      <c r="AH1177" s="309"/>
      <c r="AI1177" s="309"/>
      <c r="AJ1177" s="309"/>
      <c r="AK1177" s="309"/>
      <c r="AL1177" s="309"/>
      <c r="AM1177" s="309"/>
      <c r="AN1177" s="309"/>
      <c r="AO1177" s="309"/>
      <c r="AP1177" s="309"/>
      <c r="AQ1177" s="309"/>
      <c r="AR1177" s="309"/>
      <c r="AS1177" s="309"/>
      <c r="AT1177" s="309"/>
    </row>
    <row r="1178" spans="1:46" ht="45" customHeight="1" x14ac:dyDescent="0.25">
      <c r="A1178" s="308" t="s">
        <v>1250</v>
      </c>
      <c r="B1178" s="308"/>
      <c r="C1178" s="308"/>
      <c r="D1178" s="308"/>
      <c r="E1178" s="308"/>
      <c r="F1178" s="308"/>
      <c r="G1178" s="308"/>
      <c r="H1178" s="308"/>
      <c r="I1178" s="308"/>
      <c r="J1178" s="308"/>
      <c r="K1178" s="308"/>
      <c r="L1178" s="308"/>
      <c r="M1178" s="308"/>
      <c r="N1178" s="308"/>
      <c r="O1178" s="308"/>
      <c r="P1178" s="308"/>
      <c r="Q1178" s="65">
        <v>3</v>
      </c>
      <c r="R1178" s="309"/>
      <c r="S1178" s="309"/>
      <c r="T1178" s="309"/>
      <c r="U1178" s="309"/>
      <c r="V1178" s="309"/>
      <c r="W1178" s="309"/>
      <c r="X1178" s="309"/>
      <c r="Y1178" s="309"/>
      <c r="Z1178" s="309"/>
      <c r="AA1178" s="309"/>
      <c r="AB1178" s="309"/>
      <c r="AC1178" s="309"/>
      <c r="AD1178" s="309"/>
      <c r="AE1178" s="309"/>
      <c r="AF1178" s="65">
        <v>3</v>
      </c>
      <c r="AG1178" s="309"/>
      <c r="AH1178" s="309"/>
      <c r="AI1178" s="309"/>
      <c r="AJ1178" s="309"/>
      <c r="AK1178" s="309"/>
      <c r="AL1178" s="309"/>
      <c r="AM1178" s="309"/>
      <c r="AN1178" s="309"/>
      <c r="AO1178" s="309"/>
      <c r="AP1178" s="309"/>
      <c r="AQ1178" s="309"/>
      <c r="AR1178" s="309"/>
      <c r="AS1178" s="309"/>
      <c r="AT1178" s="309"/>
    </row>
    <row r="1179" spans="1:46" ht="45" customHeight="1" x14ac:dyDescent="0.25">
      <c r="A1179" s="308" t="s">
        <v>1251</v>
      </c>
      <c r="B1179" s="308"/>
      <c r="C1179" s="308"/>
      <c r="D1179" s="308"/>
      <c r="E1179" s="308"/>
      <c r="F1179" s="308"/>
      <c r="G1179" s="308"/>
      <c r="H1179" s="308"/>
      <c r="I1179" s="308"/>
      <c r="J1179" s="308"/>
      <c r="K1179" s="308"/>
      <c r="L1179" s="308"/>
      <c r="M1179" s="308"/>
      <c r="N1179" s="308"/>
      <c r="O1179" s="308"/>
      <c r="P1179" s="308"/>
      <c r="Q1179" s="65">
        <v>3</v>
      </c>
      <c r="R1179" s="309"/>
      <c r="S1179" s="309"/>
      <c r="T1179" s="309"/>
      <c r="U1179" s="309"/>
      <c r="V1179" s="309"/>
      <c r="W1179" s="309"/>
      <c r="X1179" s="309"/>
      <c r="Y1179" s="309"/>
      <c r="Z1179" s="309"/>
      <c r="AA1179" s="309"/>
      <c r="AB1179" s="309"/>
      <c r="AC1179" s="309"/>
      <c r="AD1179" s="309"/>
      <c r="AE1179" s="309"/>
      <c r="AF1179" s="65">
        <v>3</v>
      </c>
      <c r="AG1179" s="309"/>
      <c r="AH1179" s="309"/>
      <c r="AI1179" s="309"/>
      <c r="AJ1179" s="309"/>
      <c r="AK1179" s="309"/>
      <c r="AL1179" s="309"/>
      <c r="AM1179" s="309"/>
      <c r="AN1179" s="309"/>
      <c r="AO1179" s="309"/>
      <c r="AP1179" s="309"/>
      <c r="AQ1179" s="309"/>
      <c r="AR1179" s="309"/>
      <c r="AS1179" s="309"/>
      <c r="AT1179" s="309"/>
    </row>
    <row r="1180" spans="1:46" ht="45" customHeight="1" x14ac:dyDescent="0.25">
      <c r="A1180" s="308" t="s">
        <v>1252</v>
      </c>
      <c r="B1180" s="308"/>
      <c r="C1180" s="308"/>
      <c r="D1180" s="308"/>
      <c r="E1180" s="308"/>
      <c r="F1180" s="308"/>
      <c r="G1180" s="308"/>
      <c r="H1180" s="308"/>
      <c r="I1180" s="308"/>
      <c r="J1180" s="308"/>
      <c r="K1180" s="308"/>
      <c r="L1180" s="308"/>
      <c r="M1180" s="308"/>
      <c r="N1180" s="308"/>
      <c r="O1180" s="308"/>
      <c r="P1180" s="308"/>
      <c r="Q1180" s="65">
        <v>3</v>
      </c>
      <c r="R1180" s="312"/>
      <c r="S1180" s="312"/>
      <c r="T1180" s="312"/>
      <c r="U1180" s="312"/>
      <c r="V1180" s="312"/>
      <c r="W1180" s="312"/>
      <c r="X1180" s="312"/>
      <c r="Y1180" s="312"/>
      <c r="Z1180" s="312"/>
      <c r="AA1180" s="312"/>
      <c r="AB1180" s="312"/>
      <c r="AC1180" s="312"/>
      <c r="AD1180" s="312"/>
      <c r="AE1180" s="312"/>
      <c r="AF1180" s="65">
        <v>3</v>
      </c>
      <c r="AG1180" s="312"/>
      <c r="AH1180" s="312"/>
      <c r="AI1180" s="312"/>
      <c r="AJ1180" s="312"/>
      <c r="AK1180" s="312"/>
      <c r="AL1180" s="312"/>
      <c r="AM1180" s="312"/>
      <c r="AN1180" s="312"/>
      <c r="AO1180" s="312"/>
      <c r="AP1180" s="312"/>
      <c r="AQ1180" s="312"/>
      <c r="AR1180" s="312"/>
      <c r="AS1180" s="312"/>
      <c r="AT1180" s="312"/>
    </row>
    <row r="1181" spans="1:46" ht="78" customHeight="1" x14ac:dyDescent="0.25">
      <c r="A1181" s="308" t="s">
        <v>1253</v>
      </c>
      <c r="B1181" s="308"/>
      <c r="C1181" s="308"/>
      <c r="D1181" s="308"/>
      <c r="E1181" s="308"/>
      <c r="F1181" s="308"/>
      <c r="G1181" s="308"/>
      <c r="H1181" s="308"/>
      <c r="I1181" s="308"/>
      <c r="J1181" s="308"/>
      <c r="K1181" s="308"/>
      <c r="L1181" s="308"/>
      <c r="M1181" s="308"/>
      <c r="N1181" s="308"/>
      <c r="O1181" s="308"/>
      <c r="P1181" s="308"/>
      <c r="Q1181" s="65">
        <v>3</v>
      </c>
      <c r="R1181" s="312"/>
      <c r="S1181" s="312"/>
      <c r="T1181" s="312"/>
      <c r="U1181" s="312"/>
      <c r="V1181" s="312"/>
      <c r="W1181" s="312"/>
      <c r="X1181" s="312"/>
      <c r="Y1181" s="312"/>
      <c r="Z1181" s="312"/>
      <c r="AA1181" s="312"/>
      <c r="AB1181" s="312"/>
      <c r="AC1181" s="312"/>
      <c r="AD1181" s="312"/>
      <c r="AE1181" s="312"/>
      <c r="AF1181" s="65">
        <v>3</v>
      </c>
      <c r="AG1181" s="312"/>
      <c r="AH1181" s="312"/>
      <c r="AI1181" s="312"/>
      <c r="AJ1181" s="312"/>
      <c r="AK1181" s="312"/>
      <c r="AL1181" s="312"/>
      <c r="AM1181" s="312"/>
      <c r="AN1181" s="312"/>
      <c r="AO1181" s="312"/>
      <c r="AP1181" s="312"/>
      <c r="AQ1181" s="312"/>
      <c r="AR1181" s="312"/>
      <c r="AS1181" s="312"/>
      <c r="AT1181" s="312"/>
    </row>
    <row r="1182" spans="1:46" ht="45" customHeight="1" x14ac:dyDescent="0.25">
      <c r="A1182" s="308" t="s">
        <v>1254</v>
      </c>
      <c r="B1182" s="308"/>
      <c r="C1182" s="308"/>
      <c r="D1182" s="308"/>
      <c r="E1182" s="308"/>
      <c r="F1182" s="308"/>
      <c r="G1182" s="308"/>
      <c r="H1182" s="308"/>
      <c r="I1182" s="308"/>
      <c r="J1182" s="308"/>
      <c r="K1182" s="308"/>
      <c r="L1182" s="308"/>
      <c r="M1182" s="308"/>
      <c r="N1182" s="308"/>
      <c r="O1182" s="308"/>
      <c r="P1182" s="308"/>
      <c r="Q1182" s="65">
        <v>3</v>
      </c>
      <c r="R1182" s="312"/>
      <c r="S1182" s="312"/>
      <c r="T1182" s="312"/>
      <c r="U1182" s="312"/>
      <c r="V1182" s="312"/>
      <c r="W1182" s="312"/>
      <c r="X1182" s="312"/>
      <c r="Y1182" s="312"/>
      <c r="Z1182" s="312"/>
      <c r="AA1182" s="312"/>
      <c r="AB1182" s="312"/>
      <c r="AC1182" s="312"/>
      <c r="AD1182" s="312"/>
      <c r="AE1182" s="312"/>
      <c r="AF1182" s="65">
        <v>3</v>
      </c>
      <c r="AG1182" s="312"/>
      <c r="AH1182" s="312"/>
      <c r="AI1182" s="312"/>
      <c r="AJ1182" s="312"/>
      <c r="AK1182" s="312"/>
      <c r="AL1182" s="312"/>
      <c r="AM1182" s="312"/>
      <c r="AN1182" s="312"/>
      <c r="AO1182" s="312"/>
      <c r="AP1182" s="312"/>
      <c r="AQ1182" s="312"/>
      <c r="AR1182" s="312"/>
      <c r="AS1182" s="312"/>
      <c r="AT1182" s="312"/>
    </row>
    <row r="1183" spans="1:46" ht="45" customHeight="1" x14ac:dyDescent="0.25">
      <c r="A1183" s="308" t="s">
        <v>1255</v>
      </c>
      <c r="B1183" s="308"/>
      <c r="C1183" s="308"/>
      <c r="D1183" s="308"/>
      <c r="E1183" s="308"/>
      <c r="F1183" s="308"/>
      <c r="G1183" s="308"/>
      <c r="H1183" s="308"/>
      <c r="I1183" s="308"/>
      <c r="J1183" s="308"/>
      <c r="K1183" s="308"/>
      <c r="L1183" s="308"/>
      <c r="M1183" s="308"/>
      <c r="N1183" s="308"/>
      <c r="O1183" s="308"/>
      <c r="P1183" s="308"/>
      <c r="Q1183" s="65">
        <v>3</v>
      </c>
      <c r="R1183" s="312"/>
      <c r="S1183" s="312"/>
      <c r="T1183" s="312"/>
      <c r="U1183" s="312"/>
      <c r="V1183" s="312"/>
      <c r="W1183" s="312"/>
      <c r="X1183" s="312"/>
      <c r="Y1183" s="312"/>
      <c r="Z1183" s="312"/>
      <c r="AA1183" s="312"/>
      <c r="AB1183" s="312"/>
      <c r="AC1183" s="312"/>
      <c r="AD1183" s="312"/>
      <c r="AE1183" s="312"/>
      <c r="AF1183" s="65">
        <v>3</v>
      </c>
      <c r="AG1183" s="312"/>
      <c r="AH1183" s="312"/>
      <c r="AI1183" s="312"/>
      <c r="AJ1183" s="312"/>
      <c r="AK1183" s="312"/>
      <c r="AL1183" s="312"/>
      <c r="AM1183" s="312"/>
      <c r="AN1183" s="312"/>
      <c r="AO1183" s="312"/>
      <c r="AP1183" s="312"/>
      <c r="AQ1183" s="312"/>
      <c r="AR1183" s="312"/>
      <c r="AS1183" s="312"/>
      <c r="AT1183" s="312"/>
    </row>
    <row r="1184" spans="1:46" ht="45" customHeight="1" x14ac:dyDescent="0.25">
      <c r="A1184" s="308" t="s">
        <v>1256</v>
      </c>
      <c r="B1184" s="308"/>
      <c r="C1184" s="308"/>
      <c r="D1184" s="308"/>
      <c r="E1184" s="308"/>
      <c r="F1184" s="308"/>
      <c r="G1184" s="308"/>
      <c r="H1184" s="308"/>
      <c r="I1184" s="308"/>
      <c r="J1184" s="308"/>
      <c r="K1184" s="308"/>
      <c r="L1184" s="308"/>
      <c r="M1184" s="308"/>
      <c r="N1184" s="308"/>
      <c r="O1184" s="308"/>
      <c r="P1184" s="308"/>
      <c r="Q1184" s="65">
        <v>3</v>
      </c>
      <c r="R1184" s="309"/>
      <c r="S1184" s="309"/>
      <c r="T1184" s="309"/>
      <c r="U1184" s="309"/>
      <c r="V1184" s="309"/>
      <c r="W1184" s="309"/>
      <c r="X1184" s="309"/>
      <c r="Y1184" s="309"/>
      <c r="Z1184" s="309"/>
      <c r="AA1184" s="309"/>
      <c r="AB1184" s="309"/>
      <c r="AC1184" s="309"/>
      <c r="AD1184" s="309"/>
      <c r="AE1184" s="309"/>
      <c r="AF1184" s="65">
        <v>3</v>
      </c>
      <c r="AG1184" s="309"/>
      <c r="AH1184" s="309"/>
      <c r="AI1184" s="309"/>
      <c r="AJ1184" s="309"/>
      <c r="AK1184" s="309"/>
      <c r="AL1184" s="309"/>
      <c r="AM1184" s="309"/>
      <c r="AN1184" s="309"/>
      <c r="AO1184" s="309"/>
      <c r="AP1184" s="309"/>
      <c r="AQ1184" s="309"/>
      <c r="AR1184" s="309"/>
      <c r="AS1184" s="309"/>
      <c r="AT1184" s="309"/>
    </row>
    <row r="1185" spans="1:46" ht="45" customHeight="1" x14ac:dyDescent="0.25">
      <c r="A1185" s="308" t="s">
        <v>1257</v>
      </c>
      <c r="B1185" s="308"/>
      <c r="C1185" s="308"/>
      <c r="D1185" s="308"/>
      <c r="E1185" s="308"/>
      <c r="F1185" s="308"/>
      <c r="G1185" s="308"/>
      <c r="H1185" s="308"/>
      <c r="I1185" s="308"/>
      <c r="J1185" s="308"/>
      <c r="K1185" s="308"/>
      <c r="L1185" s="308"/>
      <c r="M1185" s="308"/>
      <c r="N1185" s="308"/>
      <c r="O1185" s="308"/>
      <c r="P1185" s="308"/>
      <c r="Q1185" s="65">
        <v>3</v>
      </c>
      <c r="R1185" s="309"/>
      <c r="S1185" s="309"/>
      <c r="T1185" s="309"/>
      <c r="U1185" s="309"/>
      <c r="V1185" s="309"/>
      <c r="W1185" s="309"/>
      <c r="X1185" s="309"/>
      <c r="Y1185" s="309"/>
      <c r="Z1185" s="309"/>
      <c r="AA1185" s="309"/>
      <c r="AB1185" s="309"/>
      <c r="AC1185" s="309"/>
      <c r="AD1185" s="309"/>
      <c r="AE1185" s="309"/>
      <c r="AF1185" s="65">
        <v>3</v>
      </c>
      <c r="AG1185" s="309"/>
      <c r="AH1185" s="309"/>
      <c r="AI1185" s="309"/>
      <c r="AJ1185" s="309"/>
      <c r="AK1185" s="309"/>
      <c r="AL1185" s="309"/>
      <c r="AM1185" s="309"/>
      <c r="AN1185" s="309"/>
      <c r="AO1185" s="309"/>
      <c r="AP1185" s="309"/>
      <c r="AQ1185" s="309"/>
      <c r="AR1185" s="309"/>
      <c r="AS1185" s="309"/>
      <c r="AT1185" s="309"/>
    </row>
    <row r="1186" spans="1:46" ht="45" customHeight="1" x14ac:dyDescent="0.25">
      <c r="A1186" s="308" t="s">
        <v>1258</v>
      </c>
      <c r="B1186" s="308"/>
      <c r="C1186" s="308"/>
      <c r="D1186" s="308"/>
      <c r="E1186" s="308"/>
      <c r="F1186" s="308"/>
      <c r="G1186" s="308"/>
      <c r="H1186" s="308"/>
      <c r="I1186" s="308"/>
      <c r="J1186" s="308"/>
      <c r="K1186" s="308"/>
      <c r="L1186" s="308"/>
      <c r="M1186" s="308"/>
      <c r="N1186" s="308"/>
      <c r="O1186" s="308"/>
      <c r="P1186" s="308"/>
      <c r="Q1186" s="65">
        <v>3</v>
      </c>
      <c r="R1186" s="309"/>
      <c r="S1186" s="309"/>
      <c r="T1186" s="309"/>
      <c r="U1186" s="309"/>
      <c r="V1186" s="309"/>
      <c r="W1186" s="309"/>
      <c r="X1186" s="309"/>
      <c r="Y1186" s="309"/>
      <c r="Z1186" s="309"/>
      <c r="AA1186" s="309"/>
      <c r="AB1186" s="309"/>
      <c r="AC1186" s="309"/>
      <c r="AD1186" s="309"/>
      <c r="AE1186" s="309"/>
      <c r="AF1186" s="65">
        <v>3</v>
      </c>
      <c r="AG1186" s="309"/>
      <c r="AH1186" s="309"/>
      <c r="AI1186" s="309"/>
      <c r="AJ1186" s="309"/>
      <c r="AK1186" s="309"/>
      <c r="AL1186" s="309"/>
      <c r="AM1186" s="309"/>
      <c r="AN1186" s="309"/>
      <c r="AO1186" s="309"/>
      <c r="AP1186" s="309"/>
      <c r="AQ1186" s="309"/>
      <c r="AR1186" s="309"/>
      <c r="AS1186" s="309"/>
      <c r="AT1186" s="309"/>
    </row>
    <row r="1187" spans="1:46" ht="45" customHeight="1" x14ac:dyDescent="0.25">
      <c r="A1187" s="308" t="s">
        <v>1259</v>
      </c>
      <c r="B1187" s="308"/>
      <c r="C1187" s="308"/>
      <c r="D1187" s="308"/>
      <c r="E1187" s="308"/>
      <c r="F1187" s="308"/>
      <c r="G1187" s="308"/>
      <c r="H1187" s="308"/>
      <c r="I1187" s="308"/>
      <c r="J1187" s="308"/>
      <c r="K1187" s="308"/>
      <c r="L1187" s="308"/>
      <c r="M1187" s="308"/>
      <c r="N1187" s="308"/>
      <c r="O1187" s="308"/>
      <c r="P1187" s="308"/>
      <c r="Q1187" s="65">
        <v>3</v>
      </c>
      <c r="R1187" s="312"/>
      <c r="S1187" s="312"/>
      <c r="T1187" s="312"/>
      <c r="U1187" s="312"/>
      <c r="V1187" s="312"/>
      <c r="W1187" s="312"/>
      <c r="X1187" s="312"/>
      <c r="Y1187" s="312"/>
      <c r="Z1187" s="312"/>
      <c r="AA1187" s="312"/>
      <c r="AB1187" s="312"/>
      <c r="AC1187" s="312"/>
      <c r="AD1187" s="312"/>
      <c r="AE1187" s="312"/>
      <c r="AF1187" s="65">
        <v>3</v>
      </c>
      <c r="AG1187" s="312"/>
      <c r="AH1187" s="312"/>
      <c r="AI1187" s="312"/>
      <c r="AJ1187" s="312"/>
      <c r="AK1187" s="312"/>
      <c r="AL1187" s="312"/>
      <c r="AM1187" s="312"/>
      <c r="AN1187" s="312"/>
      <c r="AO1187" s="312"/>
      <c r="AP1187" s="312"/>
      <c r="AQ1187" s="312"/>
      <c r="AR1187" s="312"/>
      <c r="AS1187" s="312"/>
      <c r="AT1187" s="312"/>
    </row>
    <row r="1188" spans="1:46" ht="45" customHeight="1" x14ac:dyDescent="0.25">
      <c r="A1188" s="308" t="s">
        <v>1260</v>
      </c>
      <c r="B1188" s="308"/>
      <c r="C1188" s="308"/>
      <c r="D1188" s="308"/>
      <c r="E1188" s="308"/>
      <c r="F1188" s="308"/>
      <c r="G1188" s="308"/>
      <c r="H1188" s="308"/>
      <c r="I1188" s="308"/>
      <c r="J1188" s="308"/>
      <c r="K1188" s="308"/>
      <c r="L1188" s="308"/>
      <c r="M1188" s="308"/>
      <c r="N1188" s="308"/>
      <c r="O1188" s="308"/>
      <c r="P1188" s="308"/>
      <c r="Q1188" s="65">
        <v>3</v>
      </c>
      <c r="R1188" s="312"/>
      <c r="S1188" s="312"/>
      <c r="T1188" s="312"/>
      <c r="U1188" s="312"/>
      <c r="V1188" s="312"/>
      <c r="W1188" s="312"/>
      <c r="X1188" s="312"/>
      <c r="Y1188" s="312"/>
      <c r="Z1188" s="312"/>
      <c r="AA1188" s="312"/>
      <c r="AB1188" s="312"/>
      <c r="AC1188" s="312"/>
      <c r="AD1188" s="312"/>
      <c r="AE1188" s="312"/>
      <c r="AF1188" s="65">
        <v>3</v>
      </c>
      <c r="AG1188" s="312"/>
      <c r="AH1188" s="312"/>
      <c r="AI1188" s="312"/>
      <c r="AJ1188" s="312"/>
      <c r="AK1188" s="312"/>
      <c r="AL1188" s="312"/>
      <c r="AM1188" s="312"/>
      <c r="AN1188" s="312"/>
      <c r="AO1188" s="312"/>
      <c r="AP1188" s="312"/>
      <c r="AQ1188" s="312"/>
      <c r="AR1188" s="312"/>
      <c r="AS1188" s="312"/>
      <c r="AT1188" s="312"/>
    </row>
    <row r="1189" spans="1:46" ht="45" customHeight="1" x14ac:dyDescent="0.25">
      <c r="A1189" s="308" t="s">
        <v>1261</v>
      </c>
      <c r="B1189" s="308"/>
      <c r="C1189" s="308"/>
      <c r="D1189" s="308"/>
      <c r="E1189" s="308"/>
      <c r="F1189" s="308"/>
      <c r="G1189" s="308"/>
      <c r="H1189" s="308"/>
      <c r="I1189" s="308"/>
      <c r="J1189" s="308"/>
      <c r="K1189" s="308"/>
      <c r="L1189" s="308"/>
      <c r="M1189" s="308"/>
      <c r="N1189" s="308"/>
      <c r="O1189" s="308"/>
      <c r="P1189" s="308"/>
      <c r="Q1189" s="65">
        <v>3</v>
      </c>
      <c r="R1189" s="312"/>
      <c r="S1189" s="312"/>
      <c r="T1189" s="312"/>
      <c r="U1189" s="312"/>
      <c r="V1189" s="312"/>
      <c r="W1189" s="312"/>
      <c r="X1189" s="312"/>
      <c r="Y1189" s="312"/>
      <c r="Z1189" s="312"/>
      <c r="AA1189" s="312"/>
      <c r="AB1189" s="312"/>
      <c r="AC1189" s="312"/>
      <c r="AD1189" s="312"/>
      <c r="AE1189" s="312"/>
      <c r="AF1189" s="65">
        <v>3</v>
      </c>
      <c r="AG1189" s="312"/>
      <c r="AH1189" s="312"/>
      <c r="AI1189" s="312"/>
      <c r="AJ1189" s="312"/>
      <c r="AK1189" s="312"/>
      <c r="AL1189" s="312"/>
      <c r="AM1189" s="312"/>
      <c r="AN1189" s="312"/>
      <c r="AO1189" s="312"/>
      <c r="AP1189" s="312"/>
      <c r="AQ1189" s="312"/>
      <c r="AR1189" s="312"/>
      <c r="AS1189" s="312"/>
      <c r="AT1189" s="312"/>
    </row>
    <row r="1190" spans="1:46" ht="67.400000000000006" customHeight="1" x14ac:dyDescent="0.25">
      <c r="A1190" s="308" t="s">
        <v>1262</v>
      </c>
      <c r="B1190" s="308"/>
      <c r="C1190" s="308"/>
      <c r="D1190" s="308"/>
      <c r="E1190" s="308"/>
      <c r="F1190" s="308"/>
      <c r="G1190" s="308"/>
      <c r="H1190" s="308"/>
      <c r="I1190" s="308"/>
      <c r="J1190" s="308"/>
      <c r="K1190" s="308"/>
      <c r="L1190" s="308"/>
      <c r="M1190" s="308"/>
      <c r="N1190" s="308"/>
      <c r="O1190" s="308"/>
      <c r="P1190" s="308"/>
      <c r="Q1190" s="65">
        <v>3</v>
      </c>
      <c r="R1190" s="309"/>
      <c r="S1190" s="309"/>
      <c r="T1190" s="309"/>
      <c r="U1190" s="309"/>
      <c r="V1190" s="309"/>
      <c r="W1190" s="309"/>
      <c r="X1190" s="309"/>
      <c r="Y1190" s="309"/>
      <c r="Z1190" s="309"/>
      <c r="AA1190" s="309"/>
      <c r="AB1190" s="309"/>
      <c r="AC1190" s="309"/>
      <c r="AD1190" s="309"/>
      <c r="AE1190" s="309"/>
      <c r="AF1190" s="65">
        <v>3</v>
      </c>
      <c r="AG1190" s="309"/>
      <c r="AH1190" s="309"/>
      <c r="AI1190" s="309"/>
      <c r="AJ1190" s="309"/>
      <c r="AK1190" s="309"/>
      <c r="AL1190" s="309"/>
      <c r="AM1190" s="309"/>
      <c r="AN1190" s="309"/>
      <c r="AO1190" s="309"/>
      <c r="AP1190" s="309"/>
      <c r="AQ1190" s="309"/>
      <c r="AR1190" s="309"/>
      <c r="AS1190" s="309"/>
      <c r="AT1190" s="309"/>
    </row>
    <row r="1191" spans="1:46" ht="45" customHeight="1" x14ac:dyDescent="0.25">
      <c r="A1191" s="308" t="s">
        <v>1263</v>
      </c>
      <c r="B1191" s="308"/>
      <c r="C1191" s="308"/>
      <c r="D1191" s="308"/>
      <c r="E1191" s="308"/>
      <c r="F1191" s="308"/>
      <c r="G1191" s="308"/>
      <c r="H1191" s="308"/>
      <c r="I1191" s="308"/>
      <c r="J1191" s="308"/>
      <c r="K1191" s="308"/>
      <c r="L1191" s="308"/>
      <c r="M1191" s="308"/>
      <c r="N1191" s="308"/>
      <c r="O1191" s="308"/>
      <c r="P1191" s="308"/>
      <c r="Q1191" s="65">
        <v>3</v>
      </c>
      <c r="R1191" s="312"/>
      <c r="S1191" s="312"/>
      <c r="T1191" s="312"/>
      <c r="U1191" s="312"/>
      <c r="V1191" s="312"/>
      <c r="W1191" s="312"/>
      <c r="X1191" s="312"/>
      <c r="Y1191" s="312"/>
      <c r="Z1191" s="312"/>
      <c r="AA1191" s="312"/>
      <c r="AB1191" s="312"/>
      <c r="AC1191" s="312"/>
      <c r="AD1191" s="312"/>
      <c r="AE1191" s="312"/>
      <c r="AF1191" s="65">
        <v>3</v>
      </c>
      <c r="AG1191" s="312"/>
      <c r="AH1191" s="312"/>
      <c r="AI1191" s="312"/>
      <c r="AJ1191" s="312"/>
      <c r="AK1191" s="312"/>
      <c r="AL1191" s="312"/>
      <c r="AM1191" s="312"/>
      <c r="AN1191" s="312"/>
      <c r="AO1191" s="312"/>
      <c r="AP1191" s="312"/>
      <c r="AQ1191" s="312"/>
      <c r="AR1191" s="312"/>
      <c r="AS1191" s="312"/>
      <c r="AT1191" s="312"/>
    </row>
    <row r="1192" spans="1:46" ht="45" customHeight="1" x14ac:dyDescent="0.25">
      <c r="A1192" s="308" t="s">
        <v>1264</v>
      </c>
      <c r="B1192" s="308"/>
      <c r="C1192" s="308"/>
      <c r="D1192" s="308"/>
      <c r="E1192" s="308"/>
      <c r="F1192" s="308"/>
      <c r="G1192" s="308"/>
      <c r="H1192" s="308"/>
      <c r="I1192" s="308"/>
      <c r="J1192" s="308"/>
      <c r="K1192" s="308"/>
      <c r="L1192" s="308"/>
      <c r="M1192" s="308"/>
      <c r="N1192" s="308"/>
      <c r="O1192" s="308"/>
      <c r="P1192" s="308"/>
      <c r="Q1192" s="65">
        <v>3</v>
      </c>
      <c r="R1192" s="312"/>
      <c r="S1192" s="312"/>
      <c r="T1192" s="312"/>
      <c r="U1192" s="312"/>
      <c r="V1192" s="312"/>
      <c r="W1192" s="312"/>
      <c r="X1192" s="312"/>
      <c r="Y1192" s="312"/>
      <c r="Z1192" s="312"/>
      <c r="AA1192" s="312"/>
      <c r="AB1192" s="312"/>
      <c r="AC1192" s="312"/>
      <c r="AD1192" s="312"/>
      <c r="AE1192" s="312"/>
      <c r="AF1192" s="65">
        <v>3</v>
      </c>
      <c r="AG1192" s="312"/>
      <c r="AH1192" s="312"/>
      <c r="AI1192" s="312"/>
      <c r="AJ1192" s="312"/>
      <c r="AK1192" s="312"/>
      <c r="AL1192" s="312"/>
      <c r="AM1192" s="312"/>
      <c r="AN1192" s="312"/>
      <c r="AO1192" s="312"/>
      <c r="AP1192" s="312"/>
      <c r="AQ1192" s="312"/>
      <c r="AR1192" s="312"/>
      <c r="AS1192" s="312"/>
      <c r="AT1192" s="312"/>
    </row>
    <row r="1193" spans="1:46" ht="45" customHeight="1" x14ac:dyDescent="0.25">
      <c r="A1193" s="308" t="s">
        <v>1265</v>
      </c>
      <c r="B1193" s="308"/>
      <c r="C1193" s="308"/>
      <c r="D1193" s="308"/>
      <c r="E1193" s="308"/>
      <c r="F1193" s="308"/>
      <c r="G1193" s="308"/>
      <c r="H1193" s="308"/>
      <c r="I1193" s="308"/>
      <c r="J1193" s="308"/>
      <c r="K1193" s="308"/>
      <c r="L1193" s="308"/>
      <c r="M1193" s="308"/>
      <c r="N1193" s="308"/>
      <c r="O1193" s="308"/>
      <c r="P1193" s="308"/>
      <c r="Q1193" s="65">
        <v>3</v>
      </c>
      <c r="R1193" s="312"/>
      <c r="S1193" s="312"/>
      <c r="T1193" s="312"/>
      <c r="U1193" s="312"/>
      <c r="V1193" s="312"/>
      <c r="W1193" s="312"/>
      <c r="X1193" s="312"/>
      <c r="Y1193" s="312"/>
      <c r="Z1193" s="312"/>
      <c r="AA1193" s="312"/>
      <c r="AB1193" s="312"/>
      <c r="AC1193" s="312"/>
      <c r="AD1193" s="312"/>
      <c r="AE1193" s="312"/>
      <c r="AF1193" s="65">
        <v>3</v>
      </c>
      <c r="AG1193" s="312"/>
      <c r="AH1193" s="312"/>
      <c r="AI1193" s="312"/>
      <c r="AJ1193" s="312"/>
      <c r="AK1193" s="312"/>
      <c r="AL1193" s="312"/>
      <c r="AM1193" s="312"/>
      <c r="AN1193" s="312"/>
      <c r="AO1193" s="312"/>
      <c r="AP1193" s="312"/>
      <c r="AQ1193" s="312"/>
      <c r="AR1193" s="312"/>
      <c r="AS1193" s="312"/>
      <c r="AT1193" s="312"/>
    </row>
    <row r="1194" spans="1:46" ht="45" customHeight="1" x14ac:dyDescent="0.25">
      <c r="A1194" s="308" t="s">
        <v>1266</v>
      </c>
      <c r="B1194" s="308"/>
      <c r="C1194" s="308"/>
      <c r="D1194" s="308"/>
      <c r="E1194" s="308"/>
      <c r="F1194" s="308"/>
      <c r="G1194" s="308"/>
      <c r="H1194" s="308"/>
      <c r="I1194" s="308"/>
      <c r="J1194" s="308"/>
      <c r="K1194" s="308"/>
      <c r="L1194" s="308"/>
      <c r="M1194" s="308"/>
      <c r="N1194" s="308"/>
      <c r="O1194" s="308"/>
      <c r="P1194" s="308"/>
      <c r="Q1194" s="65">
        <v>3</v>
      </c>
      <c r="R1194" s="312"/>
      <c r="S1194" s="312"/>
      <c r="T1194" s="312"/>
      <c r="U1194" s="312"/>
      <c r="V1194" s="312"/>
      <c r="W1194" s="312"/>
      <c r="X1194" s="312"/>
      <c r="Y1194" s="312"/>
      <c r="Z1194" s="312"/>
      <c r="AA1194" s="312"/>
      <c r="AB1194" s="312"/>
      <c r="AC1194" s="312"/>
      <c r="AD1194" s="312"/>
      <c r="AE1194" s="312"/>
      <c r="AF1194" s="65">
        <v>3</v>
      </c>
      <c r="AG1194" s="312"/>
      <c r="AH1194" s="312"/>
      <c r="AI1194" s="312"/>
      <c r="AJ1194" s="312"/>
      <c r="AK1194" s="312"/>
      <c r="AL1194" s="312"/>
      <c r="AM1194" s="312"/>
      <c r="AN1194" s="312"/>
      <c r="AO1194" s="312"/>
      <c r="AP1194" s="312"/>
      <c r="AQ1194" s="312"/>
      <c r="AR1194" s="312"/>
      <c r="AS1194" s="312"/>
      <c r="AT1194" s="312"/>
    </row>
    <row r="1195" spans="1:46" ht="83.9" customHeight="1" x14ac:dyDescent="0.25">
      <c r="A1195" s="308" t="s">
        <v>1267</v>
      </c>
      <c r="B1195" s="308"/>
      <c r="C1195" s="308"/>
      <c r="D1195" s="308"/>
      <c r="E1195" s="308"/>
      <c r="F1195" s="308"/>
      <c r="G1195" s="308"/>
      <c r="H1195" s="308"/>
      <c r="I1195" s="308"/>
      <c r="J1195" s="308"/>
      <c r="K1195" s="308"/>
      <c r="L1195" s="308"/>
      <c r="M1195" s="308"/>
      <c r="N1195" s="308"/>
      <c r="O1195" s="308"/>
      <c r="P1195" s="308"/>
      <c r="Q1195" s="65">
        <v>3</v>
      </c>
      <c r="R1195" s="309"/>
      <c r="S1195" s="309"/>
      <c r="T1195" s="309"/>
      <c r="U1195" s="309"/>
      <c r="V1195" s="309"/>
      <c r="W1195" s="309"/>
      <c r="X1195" s="309"/>
      <c r="Y1195" s="309"/>
      <c r="Z1195" s="309"/>
      <c r="AA1195" s="309"/>
      <c r="AB1195" s="309"/>
      <c r="AC1195" s="309"/>
      <c r="AD1195" s="309"/>
      <c r="AE1195" s="309"/>
      <c r="AF1195" s="65">
        <v>3</v>
      </c>
      <c r="AG1195" s="309"/>
      <c r="AH1195" s="309"/>
      <c r="AI1195" s="309"/>
      <c r="AJ1195" s="309"/>
      <c r="AK1195" s="309"/>
      <c r="AL1195" s="309"/>
      <c r="AM1195" s="309"/>
      <c r="AN1195" s="309"/>
      <c r="AO1195" s="309"/>
      <c r="AP1195" s="309"/>
      <c r="AQ1195" s="309"/>
      <c r="AR1195" s="309"/>
      <c r="AS1195" s="309"/>
      <c r="AT1195" s="309"/>
    </row>
    <row r="1196" spans="1:46" ht="45" customHeight="1" x14ac:dyDescent="0.25">
      <c r="A1196" s="308" t="s">
        <v>1268</v>
      </c>
      <c r="B1196" s="308"/>
      <c r="C1196" s="308"/>
      <c r="D1196" s="308"/>
      <c r="E1196" s="308"/>
      <c r="F1196" s="308"/>
      <c r="G1196" s="308"/>
      <c r="H1196" s="308"/>
      <c r="I1196" s="308"/>
      <c r="J1196" s="308"/>
      <c r="K1196" s="308"/>
      <c r="L1196" s="308"/>
      <c r="M1196" s="308"/>
      <c r="N1196" s="308"/>
      <c r="O1196" s="308"/>
      <c r="P1196" s="308"/>
      <c r="Q1196" s="65">
        <v>3</v>
      </c>
      <c r="R1196" s="309"/>
      <c r="S1196" s="309"/>
      <c r="T1196" s="309"/>
      <c r="U1196" s="309"/>
      <c r="V1196" s="309"/>
      <c r="W1196" s="309"/>
      <c r="X1196" s="309"/>
      <c r="Y1196" s="309"/>
      <c r="Z1196" s="309"/>
      <c r="AA1196" s="309"/>
      <c r="AB1196" s="309"/>
      <c r="AC1196" s="309"/>
      <c r="AD1196" s="309"/>
      <c r="AE1196" s="309"/>
      <c r="AF1196" s="65">
        <v>3</v>
      </c>
      <c r="AG1196" s="309"/>
      <c r="AH1196" s="309"/>
      <c r="AI1196" s="309"/>
      <c r="AJ1196" s="309"/>
      <c r="AK1196" s="309"/>
      <c r="AL1196" s="309"/>
      <c r="AM1196" s="309"/>
      <c r="AN1196" s="309"/>
      <c r="AO1196" s="309"/>
      <c r="AP1196" s="309"/>
      <c r="AQ1196" s="309"/>
      <c r="AR1196" s="309"/>
      <c r="AS1196" s="309"/>
      <c r="AT1196" s="309"/>
    </row>
    <row r="1197" spans="1:46" ht="45" customHeight="1" x14ac:dyDescent="0.25">
      <c r="A1197" s="308" t="s">
        <v>1269</v>
      </c>
      <c r="B1197" s="308"/>
      <c r="C1197" s="308"/>
      <c r="D1197" s="308"/>
      <c r="E1197" s="308"/>
      <c r="F1197" s="308"/>
      <c r="G1197" s="308"/>
      <c r="H1197" s="308"/>
      <c r="I1197" s="308"/>
      <c r="J1197" s="308"/>
      <c r="K1197" s="308"/>
      <c r="L1197" s="308"/>
      <c r="M1197" s="308"/>
      <c r="N1197" s="308"/>
      <c r="O1197" s="308"/>
      <c r="P1197" s="308"/>
      <c r="Q1197" s="65">
        <v>3</v>
      </c>
      <c r="R1197" s="309"/>
      <c r="S1197" s="309"/>
      <c r="T1197" s="309"/>
      <c r="U1197" s="309"/>
      <c r="V1197" s="309"/>
      <c r="W1197" s="309"/>
      <c r="X1197" s="309"/>
      <c r="Y1197" s="309"/>
      <c r="Z1197" s="309"/>
      <c r="AA1197" s="309"/>
      <c r="AB1197" s="309"/>
      <c r="AC1197" s="309"/>
      <c r="AD1197" s="309"/>
      <c r="AE1197" s="309"/>
      <c r="AF1197" s="65">
        <v>3</v>
      </c>
      <c r="AG1197" s="309"/>
      <c r="AH1197" s="309"/>
      <c r="AI1197" s="309"/>
      <c r="AJ1197" s="309"/>
      <c r="AK1197" s="309"/>
      <c r="AL1197" s="309"/>
      <c r="AM1197" s="309"/>
      <c r="AN1197" s="309"/>
      <c r="AO1197" s="309"/>
      <c r="AP1197" s="309"/>
      <c r="AQ1197" s="309"/>
      <c r="AR1197" s="309"/>
      <c r="AS1197" s="309"/>
      <c r="AT1197" s="309"/>
    </row>
    <row r="1198" spans="1:46" ht="45" customHeight="1" x14ac:dyDescent="0.25">
      <c r="A1198" s="308" t="s">
        <v>1270</v>
      </c>
      <c r="B1198" s="308"/>
      <c r="C1198" s="308"/>
      <c r="D1198" s="308"/>
      <c r="E1198" s="308"/>
      <c r="F1198" s="308"/>
      <c r="G1198" s="308"/>
      <c r="H1198" s="308"/>
      <c r="I1198" s="308"/>
      <c r="J1198" s="308"/>
      <c r="K1198" s="308"/>
      <c r="L1198" s="308"/>
      <c r="M1198" s="308"/>
      <c r="N1198" s="308"/>
      <c r="O1198" s="308"/>
      <c r="P1198" s="308"/>
      <c r="Q1198" s="65">
        <v>3</v>
      </c>
      <c r="R1198" s="309"/>
      <c r="S1198" s="309"/>
      <c r="T1198" s="309"/>
      <c r="U1198" s="309"/>
      <c r="V1198" s="309"/>
      <c r="W1198" s="309"/>
      <c r="X1198" s="309"/>
      <c r="Y1198" s="309"/>
      <c r="Z1198" s="309"/>
      <c r="AA1198" s="309"/>
      <c r="AB1198" s="309"/>
      <c r="AC1198" s="309"/>
      <c r="AD1198" s="309"/>
      <c r="AE1198" s="309"/>
      <c r="AF1198" s="65">
        <v>3</v>
      </c>
      <c r="AG1198" s="309"/>
      <c r="AH1198" s="309"/>
      <c r="AI1198" s="309"/>
      <c r="AJ1198" s="309"/>
      <c r="AK1198" s="309"/>
      <c r="AL1198" s="309"/>
      <c r="AM1198" s="309"/>
      <c r="AN1198" s="309"/>
      <c r="AO1198" s="309"/>
      <c r="AP1198" s="309"/>
      <c r="AQ1198" s="309"/>
      <c r="AR1198" s="309"/>
      <c r="AS1198" s="309"/>
      <c r="AT1198" s="309"/>
    </row>
    <row r="1199" spans="1:46" ht="45" customHeight="1" x14ac:dyDescent="0.25">
      <c r="A1199" s="308" t="s">
        <v>1271</v>
      </c>
      <c r="B1199" s="308"/>
      <c r="C1199" s="308"/>
      <c r="D1199" s="308"/>
      <c r="E1199" s="308"/>
      <c r="F1199" s="308"/>
      <c r="G1199" s="308"/>
      <c r="H1199" s="308"/>
      <c r="I1199" s="308"/>
      <c r="J1199" s="308"/>
      <c r="K1199" s="308"/>
      <c r="L1199" s="308"/>
      <c r="M1199" s="308"/>
      <c r="N1199" s="308"/>
      <c r="O1199" s="308"/>
      <c r="P1199" s="308"/>
      <c r="Q1199" s="65">
        <v>3</v>
      </c>
      <c r="R1199" s="309"/>
      <c r="S1199" s="309"/>
      <c r="T1199" s="309"/>
      <c r="U1199" s="309"/>
      <c r="V1199" s="309"/>
      <c r="W1199" s="309"/>
      <c r="X1199" s="309"/>
      <c r="Y1199" s="309"/>
      <c r="Z1199" s="309"/>
      <c r="AA1199" s="309"/>
      <c r="AB1199" s="309"/>
      <c r="AC1199" s="309"/>
      <c r="AD1199" s="309"/>
      <c r="AE1199" s="309"/>
      <c r="AF1199" s="65">
        <v>3</v>
      </c>
      <c r="AG1199" s="309"/>
      <c r="AH1199" s="309"/>
      <c r="AI1199" s="309"/>
      <c r="AJ1199" s="309"/>
      <c r="AK1199" s="309"/>
      <c r="AL1199" s="309"/>
      <c r="AM1199" s="309"/>
      <c r="AN1199" s="309"/>
      <c r="AO1199" s="309"/>
      <c r="AP1199" s="309"/>
      <c r="AQ1199" s="309"/>
      <c r="AR1199" s="309"/>
      <c r="AS1199" s="309"/>
      <c r="AT1199" s="309"/>
    </row>
    <row r="1200" spans="1:46" ht="45" customHeight="1" x14ac:dyDescent="0.25">
      <c r="A1200" s="308" t="s">
        <v>1272</v>
      </c>
      <c r="B1200" s="308"/>
      <c r="C1200" s="308"/>
      <c r="D1200" s="308"/>
      <c r="E1200" s="308"/>
      <c r="F1200" s="308"/>
      <c r="G1200" s="308"/>
      <c r="H1200" s="308"/>
      <c r="I1200" s="308"/>
      <c r="J1200" s="308"/>
      <c r="K1200" s="308"/>
      <c r="L1200" s="308"/>
      <c r="M1200" s="308"/>
      <c r="N1200" s="308"/>
      <c r="O1200" s="308"/>
      <c r="P1200" s="308"/>
      <c r="Q1200" s="65">
        <v>3</v>
      </c>
      <c r="R1200" s="312"/>
      <c r="S1200" s="312"/>
      <c r="T1200" s="312"/>
      <c r="U1200" s="312"/>
      <c r="V1200" s="312"/>
      <c r="W1200" s="312"/>
      <c r="X1200" s="312"/>
      <c r="Y1200" s="312"/>
      <c r="Z1200" s="312"/>
      <c r="AA1200" s="312"/>
      <c r="AB1200" s="312"/>
      <c r="AC1200" s="312"/>
      <c r="AD1200" s="312"/>
      <c r="AE1200" s="312"/>
      <c r="AF1200" s="65">
        <v>3</v>
      </c>
      <c r="AG1200" s="312"/>
      <c r="AH1200" s="312"/>
      <c r="AI1200" s="312"/>
      <c r="AJ1200" s="312"/>
      <c r="AK1200" s="312"/>
      <c r="AL1200" s="312"/>
      <c r="AM1200" s="312"/>
      <c r="AN1200" s="312"/>
      <c r="AO1200" s="312"/>
      <c r="AP1200" s="312"/>
      <c r="AQ1200" s="312"/>
      <c r="AR1200" s="312"/>
      <c r="AS1200" s="312"/>
      <c r="AT1200" s="312"/>
    </row>
    <row r="1201" spans="1:46" ht="45" customHeight="1" x14ac:dyDescent="0.25">
      <c r="A1201" s="308" t="s">
        <v>1273</v>
      </c>
      <c r="B1201" s="308"/>
      <c r="C1201" s="308"/>
      <c r="D1201" s="308"/>
      <c r="E1201" s="308"/>
      <c r="F1201" s="308"/>
      <c r="G1201" s="308"/>
      <c r="H1201" s="308"/>
      <c r="I1201" s="308"/>
      <c r="J1201" s="308"/>
      <c r="K1201" s="308"/>
      <c r="L1201" s="308"/>
      <c r="M1201" s="308"/>
      <c r="N1201" s="308"/>
      <c r="O1201" s="308"/>
      <c r="P1201" s="308"/>
      <c r="Q1201" s="65">
        <v>3</v>
      </c>
      <c r="R1201" s="312"/>
      <c r="S1201" s="312"/>
      <c r="T1201" s="312"/>
      <c r="U1201" s="312"/>
      <c r="V1201" s="312"/>
      <c r="W1201" s="312"/>
      <c r="X1201" s="312"/>
      <c r="Y1201" s="312"/>
      <c r="Z1201" s="312"/>
      <c r="AA1201" s="312"/>
      <c r="AB1201" s="312"/>
      <c r="AC1201" s="312"/>
      <c r="AD1201" s="312"/>
      <c r="AE1201" s="312"/>
      <c r="AF1201" s="65">
        <v>3</v>
      </c>
      <c r="AG1201" s="312"/>
      <c r="AH1201" s="312"/>
      <c r="AI1201" s="312"/>
      <c r="AJ1201" s="312"/>
      <c r="AK1201" s="312"/>
      <c r="AL1201" s="312"/>
      <c r="AM1201" s="312"/>
      <c r="AN1201" s="312"/>
      <c r="AO1201" s="312"/>
      <c r="AP1201" s="312"/>
      <c r="AQ1201" s="312"/>
      <c r="AR1201" s="312"/>
      <c r="AS1201" s="312"/>
      <c r="AT1201" s="312"/>
    </row>
    <row r="1202" spans="1:46" ht="45" customHeight="1" x14ac:dyDescent="0.25">
      <c r="A1202" s="308" t="s">
        <v>1274</v>
      </c>
      <c r="B1202" s="308"/>
      <c r="C1202" s="308"/>
      <c r="D1202" s="308"/>
      <c r="E1202" s="308"/>
      <c r="F1202" s="308"/>
      <c r="G1202" s="308"/>
      <c r="H1202" s="308"/>
      <c r="I1202" s="308"/>
      <c r="J1202" s="308"/>
      <c r="K1202" s="308"/>
      <c r="L1202" s="308"/>
      <c r="M1202" s="308"/>
      <c r="N1202" s="308"/>
      <c r="O1202" s="308"/>
      <c r="P1202" s="308"/>
      <c r="Q1202" s="65">
        <v>3</v>
      </c>
      <c r="R1202" s="312"/>
      <c r="S1202" s="312"/>
      <c r="T1202" s="312"/>
      <c r="U1202" s="312"/>
      <c r="V1202" s="312"/>
      <c r="W1202" s="312"/>
      <c r="X1202" s="312"/>
      <c r="Y1202" s="312"/>
      <c r="Z1202" s="312"/>
      <c r="AA1202" s="312"/>
      <c r="AB1202" s="312"/>
      <c r="AC1202" s="312"/>
      <c r="AD1202" s="312"/>
      <c r="AE1202" s="312"/>
      <c r="AF1202" s="65">
        <v>3</v>
      </c>
      <c r="AG1202" s="312"/>
      <c r="AH1202" s="312"/>
      <c r="AI1202" s="312"/>
      <c r="AJ1202" s="312"/>
      <c r="AK1202" s="312"/>
      <c r="AL1202" s="312"/>
      <c r="AM1202" s="312"/>
      <c r="AN1202" s="312"/>
      <c r="AO1202" s="312"/>
      <c r="AP1202" s="312"/>
      <c r="AQ1202" s="312"/>
      <c r="AR1202" s="312"/>
      <c r="AS1202" s="312"/>
      <c r="AT1202" s="312"/>
    </row>
    <row r="1203" spans="1:46" ht="45" customHeight="1" x14ac:dyDescent="0.25">
      <c r="A1203" s="308" t="s">
        <v>1275</v>
      </c>
      <c r="B1203" s="308"/>
      <c r="C1203" s="308"/>
      <c r="D1203" s="308"/>
      <c r="E1203" s="308"/>
      <c r="F1203" s="308"/>
      <c r="G1203" s="308"/>
      <c r="H1203" s="308"/>
      <c r="I1203" s="308"/>
      <c r="J1203" s="308"/>
      <c r="K1203" s="308"/>
      <c r="L1203" s="308"/>
      <c r="M1203" s="308"/>
      <c r="N1203" s="308"/>
      <c r="O1203" s="308"/>
      <c r="P1203" s="308"/>
      <c r="Q1203" s="65">
        <v>3</v>
      </c>
      <c r="R1203" s="312"/>
      <c r="S1203" s="312"/>
      <c r="T1203" s="312"/>
      <c r="U1203" s="312"/>
      <c r="V1203" s="312"/>
      <c r="W1203" s="312"/>
      <c r="X1203" s="312"/>
      <c r="Y1203" s="312"/>
      <c r="Z1203" s="312"/>
      <c r="AA1203" s="312"/>
      <c r="AB1203" s="312"/>
      <c r="AC1203" s="312"/>
      <c r="AD1203" s="312"/>
      <c r="AE1203" s="312"/>
      <c r="AF1203" s="65">
        <v>3</v>
      </c>
      <c r="AG1203" s="312"/>
      <c r="AH1203" s="312"/>
      <c r="AI1203" s="312"/>
      <c r="AJ1203" s="312"/>
      <c r="AK1203" s="312"/>
      <c r="AL1203" s="312"/>
      <c r="AM1203" s="312"/>
      <c r="AN1203" s="312"/>
      <c r="AO1203" s="312"/>
      <c r="AP1203" s="312"/>
      <c r="AQ1203" s="312"/>
      <c r="AR1203" s="312"/>
      <c r="AS1203" s="312"/>
      <c r="AT1203" s="312"/>
    </row>
    <row r="1204" spans="1:46" ht="45" customHeight="1" x14ac:dyDescent="0.25">
      <c r="A1204" s="308" t="s">
        <v>1276</v>
      </c>
      <c r="B1204" s="308"/>
      <c r="C1204" s="308"/>
      <c r="D1204" s="308"/>
      <c r="E1204" s="308"/>
      <c r="F1204" s="308"/>
      <c r="G1204" s="308"/>
      <c r="H1204" s="308"/>
      <c r="I1204" s="308"/>
      <c r="J1204" s="308"/>
      <c r="K1204" s="308"/>
      <c r="L1204" s="308"/>
      <c r="M1204" s="308"/>
      <c r="N1204" s="308"/>
      <c r="O1204" s="308"/>
      <c r="P1204" s="308"/>
      <c r="Q1204" s="65">
        <v>3</v>
      </c>
      <c r="R1204" s="312"/>
      <c r="S1204" s="312"/>
      <c r="T1204" s="312"/>
      <c r="U1204" s="312"/>
      <c r="V1204" s="312"/>
      <c r="W1204" s="312"/>
      <c r="X1204" s="312"/>
      <c r="Y1204" s="312"/>
      <c r="Z1204" s="312"/>
      <c r="AA1204" s="312"/>
      <c r="AB1204" s="312"/>
      <c r="AC1204" s="312"/>
      <c r="AD1204" s="312"/>
      <c r="AE1204" s="312"/>
      <c r="AF1204" s="65">
        <v>3</v>
      </c>
      <c r="AG1204" s="312"/>
      <c r="AH1204" s="312"/>
      <c r="AI1204" s="312"/>
      <c r="AJ1204" s="312"/>
      <c r="AK1204" s="312"/>
      <c r="AL1204" s="312"/>
      <c r="AM1204" s="312"/>
      <c r="AN1204" s="312"/>
      <c r="AO1204" s="312"/>
      <c r="AP1204" s="312"/>
      <c r="AQ1204" s="312"/>
      <c r="AR1204" s="312"/>
      <c r="AS1204" s="312"/>
      <c r="AT1204" s="312"/>
    </row>
    <row r="1205" spans="1:46" ht="45" customHeight="1" x14ac:dyDescent="0.25">
      <c r="A1205" s="308" t="s">
        <v>1277</v>
      </c>
      <c r="B1205" s="308"/>
      <c r="C1205" s="308"/>
      <c r="D1205" s="308"/>
      <c r="E1205" s="308"/>
      <c r="F1205" s="308"/>
      <c r="G1205" s="308"/>
      <c r="H1205" s="308"/>
      <c r="I1205" s="308"/>
      <c r="J1205" s="308"/>
      <c r="K1205" s="308"/>
      <c r="L1205" s="308"/>
      <c r="M1205" s="308"/>
      <c r="N1205" s="308"/>
      <c r="O1205" s="308"/>
      <c r="P1205" s="308"/>
      <c r="Q1205" s="65">
        <v>3</v>
      </c>
      <c r="R1205" s="312"/>
      <c r="S1205" s="312"/>
      <c r="T1205" s="312"/>
      <c r="U1205" s="312"/>
      <c r="V1205" s="312"/>
      <c r="W1205" s="312"/>
      <c r="X1205" s="312"/>
      <c r="Y1205" s="312"/>
      <c r="Z1205" s="312"/>
      <c r="AA1205" s="312"/>
      <c r="AB1205" s="312"/>
      <c r="AC1205" s="312"/>
      <c r="AD1205" s="312"/>
      <c r="AE1205" s="312"/>
      <c r="AF1205" s="65">
        <v>3</v>
      </c>
      <c r="AG1205" s="312"/>
      <c r="AH1205" s="312"/>
      <c r="AI1205" s="312"/>
      <c r="AJ1205" s="312"/>
      <c r="AK1205" s="312"/>
      <c r="AL1205" s="312"/>
      <c r="AM1205" s="312"/>
      <c r="AN1205" s="312"/>
      <c r="AO1205" s="312"/>
      <c r="AP1205" s="312"/>
      <c r="AQ1205" s="312"/>
      <c r="AR1205" s="312"/>
      <c r="AS1205" s="312"/>
      <c r="AT1205" s="312"/>
    </row>
    <row r="1206" spans="1:46" ht="45" customHeight="1" x14ac:dyDescent="0.25">
      <c r="A1206" s="308" t="s">
        <v>1278</v>
      </c>
      <c r="B1206" s="308"/>
      <c r="C1206" s="308"/>
      <c r="D1206" s="308"/>
      <c r="E1206" s="308"/>
      <c r="F1206" s="308"/>
      <c r="G1206" s="308"/>
      <c r="H1206" s="308"/>
      <c r="I1206" s="308"/>
      <c r="J1206" s="308"/>
      <c r="K1206" s="308"/>
      <c r="L1206" s="308"/>
      <c r="M1206" s="308"/>
      <c r="N1206" s="308"/>
      <c r="O1206" s="308"/>
      <c r="P1206" s="308"/>
      <c r="Q1206" s="65">
        <v>3</v>
      </c>
      <c r="R1206" s="309"/>
      <c r="S1206" s="309"/>
      <c r="T1206" s="309"/>
      <c r="U1206" s="309"/>
      <c r="V1206" s="309"/>
      <c r="W1206" s="309"/>
      <c r="X1206" s="309"/>
      <c r="Y1206" s="309"/>
      <c r="Z1206" s="309"/>
      <c r="AA1206" s="309"/>
      <c r="AB1206" s="309"/>
      <c r="AC1206" s="309"/>
      <c r="AD1206" s="309"/>
      <c r="AE1206" s="309"/>
      <c r="AF1206" s="65">
        <v>3</v>
      </c>
      <c r="AG1206" s="309"/>
      <c r="AH1206" s="309"/>
      <c r="AI1206" s="309"/>
      <c r="AJ1206" s="309"/>
      <c r="AK1206" s="309"/>
      <c r="AL1206" s="309"/>
      <c r="AM1206" s="309"/>
      <c r="AN1206" s="309"/>
      <c r="AO1206" s="309"/>
      <c r="AP1206" s="309"/>
      <c r="AQ1206" s="309"/>
      <c r="AR1206" s="309"/>
      <c r="AS1206" s="309"/>
      <c r="AT1206" s="309"/>
    </row>
    <row r="1207" spans="1:46" ht="45" customHeight="1" x14ac:dyDescent="0.25">
      <c r="A1207" s="308" t="s">
        <v>1279</v>
      </c>
      <c r="B1207" s="308"/>
      <c r="C1207" s="308"/>
      <c r="D1207" s="308"/>
      <c r="E1207" s="308"/>
      <c r="F1207" s="308"/>
      <c r="G1207" s="308"/>
      <c r="H1207" s="308"/>
      <c r="I1207" s="308"/>
      <c r="J1207" s="308"/>
      <c r="K1207" s="308"/>
      <c r="L1207" s="308"/>
      <c r="M1207" s="308"/>
      <c r="N1207" s="308"/>
      <c r="O1207" s="308"/>
      <c r="P1207" s="308"/>
      <c r="Q1207" s="65">
        <v>3</v>
      </c>
      <c r="R1207" s="309"/>
      <c r="S1207" s="309"/>
      <c r="T1207" s="309"/>
      <c r="U1207" s="309"/>
      <c r="V1207" s="309"/>
      <c r="W1207" s="309"/>
      <c r="X1207" s="309"/>
      <c r="Y1207" s="309"/>
      <c r="Z1207" s="309"/>
      <c r="AA1207" s="309"/>
      <c r="AB1207" s="309"/>
      <c r="AC1207" s="309"/>
      <c r="AD1207" s="309"/>
      <c r="AE1207" s="309"/>
      <c r="AF1207" s="65">
        <v>3</v>
      </c>
      <c r="AG1207" s="309"/>
      <c r="AH1207" s="309"/>
      <c r="AI1207" s="309"/>
      <c r="AJ1207" s="309"/>
      <c r="AK1207" s="309"/>
      <c r="AL1207" s="309"/>
      <c r="AM1207" s="309"/>
      <c r="AN1207" s="309"/>
      <c r="AO1207" s="309"/>
      <c r="AP1207" s="309"/>
      <c r="AQ1207" s="309"/>
      <c r="AR1207" s="309"/>
      <c r="AS1207" s="309"/>
      <c r="AT1207" s="309"/>
    </row>
    <row r="1208" spans="1:46" ht="45" customHeight="1" x14ac:dyDescent="0.25">
      <c r="A1208" s="308" t="s">
        <v>1280</v>
      </c>
      <c r="B1208" s="308"/>
      <c r="C1208" s="308"/>
      <c r="D1208" s="308"/>
      <c r="E1208" s="308"/>
      <c r="F1208" s="308"/>
      <c r="G1208" s="308"/>
      <c r="H1208" s="308"/>
      <c r="I1208" s="308"/>
      <c r="J1208" s="308"/>
      <c r="K1208" s="308"/>
      <c r="L1208" s="308"/>
      <c r="M1208" s="308"/>
      <c r="N1208" s="308"/>
      <c r="O1208" s="308"/>
      <c r="P1208" s="308"/>
      <c r="Q1208" s="65">
        <v>3</v>
      </c>
      <c r="R1208" s="312"/>
      <c r="S1208" s="312"/>
      <c r="T1208" s="312"/>
      <c r="U1208" s="312"/>
      <c r="V1208" s="312"/>
      <c r="W1208" s="312"/>
      <c r="X1208" s="312"/>
      <c r="Y1208" s="312"/>
      <c r="Z1208" s="312"/>
      <c r="AA1208" s="312"/>
      <c r="AB1208" s="312"/>
      <c r="AC1208" s="312"/>
      <c r="AD1208" s="312"/>
      <c r="AE1208" s="312"/>
      <c r="AF1208" s="65">
        <v>3</v>
      </c>
      <c r="AG1208" s="312"/>
      <c r="AH1208" s="312"/>
      <c r="AI1208" s="312"/>
      <c r="AJ1208" s="312"/>
      <c r="AK1208" s="312"/>
      <c r="AL1208" s="312"/>
      <c r="AM1208" s="312"/>
      <c r="AN1208" s="312"/>
      <c r="AO1208" s="312"/>
      <c r="AP1208" s="312"/>
      <c r="AQ1208" s="312"/>
      <c r="AR1208" s="312"/>
      <c r="AS1208" s="312"/>
      <c r="AT1208" s="312"/>
    </row>
    <row r="1209" spans="1:46" ht="45" customHeight="1" x14ac:dyDescent="0.25">
      <c r="A1209" s="308" t="s">
        <v>1281</v>
      </c>
      <c r="B1209" s="308"/>
      <c r="C1209" s="308"/>
      <c r="D1209" s="308"/>
      <c r="E1209" s="308"/>
      <c r="F1209" s="308"/>
      <c r="G1209" s="308"/>
      <c r="H1209" s="308"/>
      <c r="I1209" s="308"/>
      <c r="J1209" s="308"/>
      <c r="K1209" s="308"/>
      <c r="L1209" s="308"/>
      <c r="M1209" s="308"/>
      <c r="N1209" s="308"/>
      <c r="O1209" s="308"/>
      <c r="P1209" s="308"/>
      <c r="Q1209" s="65">
        <v>3</v>
      </c>
      <c r="R1209" s="312"/>
      <c r="S1209" s="312"/>
      <c r="T1209" s="312"/>
      <c r="U1209" s="312"/>
      <c r="V1209" s="312"/>
      <c r="W1209" s="312"/>
      <c r="X1209" s="312"/>
      <c r="Y1209" s="312"/>
      <c r="Z1209" s="312"/>
      <c r="AA1209" s="312"/>
      <c r="AB1209" s="312"/>
      <c r="AC1209" s="312"/>
      <c r="AD1209" s="312"/>
      <c r="AE1209" s="312"/>
      <c r="AF1209" s="65">
        <v>3</v>
      </c>
      <c r="AG1209" s="312"/>
      <c r="AH1209" s="312"/>
      <c r="AI1209" s="312"/>
      <c r="AJ1209" s="312"/>
      <c r="AK1209" s="312"/>
      <c r="AL1209" s="312"/>
      <c r="AM1209" s="312"/>
      <c r="AN1209" s="312"/>
      <c r="AO1209" s="312"/>
      <c r="AP1209" s="312"/>
      <c r="AQ1209" s="312"/>
      <c r="AR1209" s="312"/>
      <c r="AS1209" s="312"/>
      <c r="AT1209" s="312"/>
    </row>
    <row r="1210" spans="1:46" ht="45" customHeight="1" x14ac:dyDescent="0.25">
      <c r="A1210" s="308" t="s">
        <v>1282</v>
      </c>
      <c r="B1210" s="308"/>
      <c r="C1210" s="308"/>
      <c r="D1210" s="308"/>
      <c r="E1210" s="308"/>
      <c r="F1210" s="308"/>
      <c r="G1210" s="308"/>
      <c r="H1210" s="308"/>
      <c r="I1210" s="308"/>
      <c r="J1210" s="308"/>
      <c r="K1210" s="308"/>
      <c r="L1210" s="308"/>
      <c r="M1210" s="308"/>
      <c r="N1210" s="308"/>
      <c r="O1210" s="308"/>
      <c r="P1210" s="308"/>
      <c r="Q1210" s="65">
        <v>3</v>
      </c>
      <c r="R1210" s="312"/>
      <c r="S1210" s="312"/>
      <c r="T1210" s="312"/>
      <c r="U1210" s="312"/>
      <c r="V1210" s="312"/>
      <c r="W1210" s="312"/>
      <c r="X1210" s="312"/>
      <c r="Y1210" s="312"/>
      <c r="Z1210" s="312"/>
      <c r="AA1210" s="312"/>
      <c r="AB1210" s="312"/>
      <c r="AC1210" s="312"/>
      <c r="AD1210" s="312"/>
      <c r="AE1210" s="312"/>
      <c r="AF1210" s="65">
        <v>3</v>
      </c>
      <c r="AG1210" s="312"/>
      <c r="AH1210" s="312"/>
      <c r="AI1210" s="312"/>
      <c r="AJ1210" s="312"/>
      <c r="AK1210" s="312"/>
      <c r="AL1210" s="312"/>
      <c r="AM1210" s="312"/>
      <c r="AN1210" s="312"/>
      <c r="AO1210" s="312"/>
      <c r="AP1210" s="312"/>
      <c r="AQ1210" s="312"/>
      <c r="AR1210" s="312"/>
      <c r="AS1210" s="312"/>
      <c r="AT1210" s="312"/>
    </row>
    <row r="1211" spans="1:46" ht="45" customHeight="1" x14ac:dyDescent="0.25">
      <c r="A1211" s="308" t="s">
        <v>1283</v>
      </c>
      <c r="B1211" s="308"/>
      <c r="C1211" s="308"/>
      <c r="D1211" s="308"/>
      <c r="E1211" s="308"/>
      <c r="F1211" s="308"/>
      <c r="G1211" s="308"/>
      <c r="H1211" s="308"/>
      <c r="I1211" s="308"/>
      <c r="J1211" s="308"/>
      <c r="K1211" s="308"/>
      <c r="L1211" s="308"/>
      <c r="M1211" s="308"/>
      <c r="N1211" s="308"/>
      <c r="O1211" s="308"/>
      <c r="P1211" s="308"/>
      <c r="Q1211" s="65">
        <v>3</v>
      </c>
      <c r="R1211" s="309"/>
      <c r="S1211" s="309"/>
      <c r="T1211" s="309"/>
      <c r="U1211" s="309"/>
      <c r="V1211" s="309"/>
      <c r="W1211" s="309"/>
      <c r="X1211" s="309"/>
      <c r="Y1211" s="309"/>
      <c r="Z1211" s="309"/>
      <c r="AA1211" s="309"/>
      <c r="AB1211" s="309"/>
      <c r="AC1211" s="309"/>
      <c r="AD1211" s="309"/>
      <c r="AE1211" s="309"/>
      <c r="AF1211" s="65">
        <v>3</v>
      </c>
      <c r="AG1211" s="309"/>
      <c r="AH1211" s="309"/>
      <c r="AI1211" s="309"/>
      <c r="AJ1211" s="309"/>
      <c r="AK1211" s="309"/>
      <c r="AL1211" s="309"/>
      <c r="AM1211" s="309"/>
      <c r="AN1211" s="309"/>
      <c r="AO1211" s="309"/>
      <c r="AP1211" s="309"/>
      <c r="AQ1211" s="309"/>
      <c r="AR1211" s="309"/>
      <c r="AS1211" s="309"/>
      <c r="AT1211" s="309"/>
    </row>
    <row r="1212" spans="1:46" ht="74.150000000000006" customHeight="1" x14ac:dyDescent="0.25">
      <c r="A1212" s="308" t="s">
        <v>1284</v>
      </c>
      <c r="B1212" s="308"/>
      <c r="C1212" s="308"/>
      <c r="D1212" s="308"/>
      <c r="E1212" s="308"/>
      <c r="F1212" s="308"/>
      <c r="G1212" s="308"/>
      <c r="H1212" s="308"/>
      <c r="I1212" s="308"/>
      <c r="J1212" s="308"/>
      <c r="K1212" s="308"/>
      <c r="L1212" s="308"/>
      <c r="M1212" s="308"/>
      <c r="N1212" s="308"/>
      <c r="O1212" s="308"/>
      <c r="P1212" s="308"/>
      <c r="Q1212" s="65">
        <v>3</v>
      </c>
      <c r="R1212" s="312"/>
      <c r="S1212" s="312"/>
      <c r="T1212" s="312"/>
      <c r="U1212" s="312"/>
      <c r="V1212" s="312"/>
      <c r="W1212" s="312"/>
      <c r="X1212" s="312"/>
      <c r="Y1212" s="312"/>
      <c r="Z1212" s="312"/>
      <c r="AA1212" s="312"/>
      <c r="AB1212" s="312"/>
      <c r="AC1212" s="312"/>
      <c r="AD1212" s="312"/>
      <c r="AE1212" s="312"/>
      <c r="AF1212" s="65">
        <v>3</v>
      </c>
      <c r="AG1212" s="312"/>
      <c r="AH1212" s="312"/>
      <c r="AI1212" s="312"/>
      <c r="AJ1212" s="312"/>
      <c r="AK1212" s="312"/>
      <c r="AL1212" s="312"/>
      <c r="AM1212" s="312"/>
      <c r="AN1212" s="312"/>
      <c r="AO1212" s="312"/>
      <c r="AP1212" s="312"/>
      <c r="AQ1212" s="312"/>
      <c r="AR1212" s="312"/>
      <c r="AS1212" s="312"/>
      <c r="AT1212" s="312"/>
    </row>
    <row r="1213" spans="1:46" ht="45" customHeight="1" x14ac:dyDescent="0.25">
      <c r="A1213" s="308" t="s">
        <v>1285</v>
      </c>
      <c r="B1213" s="308"/>
      <c r="C1213" s="308"/>
      <c r="D1213" s="308"/>
      <c r="E1213" s="308"/>
      <c r="F1213" s="308"/>
      <c r="G1213" s="308"/>
      <c r="H1213" s="308"/>
      <c r="I1213" s="308"/>
      <c r="J1213" s="308"/>
      <c r="K1213" s="308"/>
      <c r="L1213" s="308"/>
      <c r="M1213" s="308"/>
      <c r="N1213" s="308"/>
      <c r="O1213" s="308"/>
      <c r="P1213" s="308"/>
      <c r="Q1213" s="65">
        <v>3</v>
      </c>
      <c r="R1213" s="312"/>
      <c r="S1213" s="312"/>
      <c r="T1213" s="312"/>
      <c r="U1213" s="312"/>
      <c r="V1213" s="312"/>
      <c r="W1213" s="312"/>
      <c r="X1213" s="312"/>
      <c r="Y1213" s="312"/>
      <c r="Z1213" s="312"/>
      <c r="AA1213" s="312"/>
      <c r="AB1213" s="312"/>
      <c r="AC1213" s="312"/>
      <c r="AD1213" s="312"/>
      <c r="AE1213" s="312"/>
      <c r="AF1213" s="65">
        <v>3</v>
      </c>
      <c r="AG1213" s="312"/>
      <c r="AH1213" s="312"/>
      <c r="AI1213" s="312"/>
      <c r="AJ1213" s="312"/>
      <c r="AK1213" s="312"/>
      <c r="AL1213" s="312"/>
      <c r="AM1213" s="312"/>
      <c r="AN1213" s="312"/>
      <c r="AO1213" s="312"/>
      <c r="AP1213" s="312"/>
      <c r="AQ1213" s="312"/>
      <c r="AR1213" s="312"/>
      <c r="AS1213" s="312"/>
      <c r="AT1213" s="312"/>
    </row>
    <row r="1214" spans="1:46" ht="45" customHeight="1" x14ac:dyDescent="0.25">
      <c r="A1214" s="308" t="s">
        <v>1286</v>
      </c>
      <c r="B1214" s="308"/>
      <c r="C1214" s="308"/>
      <c r="D1214" s="308"/>
      <c r="E1214" s="308"/>
      <c r="F1214" s="308"/>
      <c r="G1214" s="308"/>
      <c r="H1214" s="308"/>
      <c r="I1214" s="308"/>
      <c r="J1214" s="308"/>
      <c r="K1214" s="308"/>
      <c r="L1214" s="308"/>
      <c r="M1214" s="308"/>
      <c r="N1214" s="308"/>
      <c r="O1214" s="308"/>
      <c r="P1214" s="308"/>
      <c r="Q1214" s="65">
        <v>3</v>
      </c>
      <c r="R1214" s="312"/>
      <c r="S1214" s="312"/>
      <c r="T1214" s="312"/>
      <c r="U1214" s="312"/>
      <c r="V1214" s="312"/>
      <c r="W1214" s="312"/>
      <c r="X1214" s="312"/>
      <c r="Y1214" s="312"/>
      <c r="Z1214" s="312"/>
      <c r="AA1214" s="312"/>
      <c r="AB1214" s="312"/>
      <c r="AC1214" s="312"/>
      <c r="AD1214" s="312"/>
      <c r="AE1214" s="312"/>
      <c r="AF1214" s="65">
        <v>3</v>
      </c>
      <c r="AG1214" s="312"/>
      <c r="AH1214" s="312"/>
      <c r="AI1214" s="312"/>
      <c r="AJ1214" s="312"/>
      <c r="AK1214" s="312"/>
      <c r="AL1214" s="312"/>
      <c r="AM1214" s="312"/>
      <c r="AN1214" s="312"/>
      <c r="AO1214" s="312"/>
      <c r="AP1214" s="312"/>
      <c r="AQ1214" s="312"/>
      <c r="AR1214" s="312"/>
      <c r="AS1214" s="312"/>
      <c r="AT1214" s="312"/>
    </row>
    <row r="1215" spans="1:46" ht="45" customHeight="1" x14ac:dyDescent="0.25">
      <c r="A1215" s="308" t="s">
        <v>1287</v>
      </c>
      <c r="B1215" s="308"/>
      <c r="C1215" s="308"/>
      <c r="D1215" s="308"/>
      <c r="E1215" s="308"/>
      <c r="F1215" s="308"/>
      <c r="G1215" s="308"/>
      <c r="H1215" s="308"/>
      <c r="I1215" s="308"/>
      <c r="J1215" s="308"/>
      <c r="K1215" s="308"/>
      <c r="L1215" s="308"/>
      <c r="M1215" s="308"/>
      <c r="N1215" s="308"/>
      <c r="O1215" s="308"/>
      <c r="P1215" s="308"/>
      <c r="Q1215" s="65">
        <v>3</v>
      </c>
      <c r="R1215" s="312"/>
      <c r="S1215" s="312"/>
      <c r="T1215" s="312"/>
      <c r="U1215" s="312"/>
      <c r="V1215" s="312"/>
      <c r="W1215" s="312"/>
      <c r="X1215" s="312"/>
      <c r="Y1215" s="312"/>
      <c r="Z1215" s="312"/>
      <c r="AA1215" s="312"/>
      <c r="AB1215" s="312"/>
      <c r="AC1215" s="312"/>
      <c r="AD1215" s="312"/>
      <c r="AE1215" s="312"/>
      <c r="AF1215" s="65">
        <v>3</v>
      </c>
      <c r="AG1215" s="312"/>
      <c r="AH1215" s="312"/>
      <c r="AI1215" s="312"/>
      <c r="AJ1215" s="312"/>
      <c r="AK1215" s="312"/>
      <c r="AL1215" s="312"/>
      <c r="AM1215" s="312"/>
      <c r="AN1215" s="312"/>
      <c r="AO1215" s="312"/>
      <c r="AP1215" s="312"/>
      <c r="AQ1215" s="312"/>
      <c r="AR1215" s="312"/>
      <c r="AS1215" s="312"/>
      <c r="AT1215" s="312"/>
    </row>
    <row r="1216" spans="1:46" ht="45" customHeight="1" x14ac:dyDescent="0.25">
      <c r="A1216" s="308" t="s">
        <v>1288</v>
      </c>
      <c r="B1216" s="308"/>
      <c r="C1216" s="308"/>
      <c r="D1216" s="308"/>
      <c r="E1216" s="308"/>
      <c r="F1216" s="308"/>
      <c r="G1216" s="308"/>
      <c r="H1216" s="308"/>
      <c r="I1216" s="308"/>
      <c r="J1216" s="308"/>
      <c r="K1216" s="308"/>
      <c r="L1216" s="308"/>
      <c r="M1216" s="308"/>
      <c r="N1216" s="308"/>
      <c r="O1216" s="308"/>
      <c r="P1216" s="308"/>
      <c r="Q1216" s="65">
        <v>3</v>
      </c>
      <c r="R1216" s="309"/>
      <c r="S1216" s="309"/>
      <c r="T1216" s="309"/>
      <c r="U1216" s="309"/>
      <c r="V1216" s="309"/>
      <c r="W1216" s="309"/>
      <c r="X1216" s="309"/>
      <c r="Y1216" s="309"/>
      <c r="Z1216" s="309"/>
      <c r="AA1216" s="309"/>
      <c r="AB1216" s="309"/>
      <c r="AC1216" s="309"/>
      <c r="AD1216" s="309"/>
      <c r="AE1216" s="309"/>
      <c r="AF1216" s="65">
        <v>3</v>
      </c>
      <c r="AG1216" s="309"/>
      <c r="AH1216" s="309"/>
      <c r="AI1216" s="309"/>
      <c r="AJ1216" s="309"/>
      <c r="AK1216" s="309"/>
      <c r="AL1216" s="309"/>
      <c r="AM1216" s="309"/>
      <c r="AN1216" s="309"/>
      <c r="AO1216" s="309"/>
      <c r="AP1216" s="309"/>
      <c r="AQ1216" s="309"/>
      <c r="AR1216" s="309"/>
      <c r="AS1216" s="309"/>
      <c r="AT1216" s="309"/>
    </row>
    <row r="1217" spans="1:46" ht="45" customHeight="1" x14ac:dyDescent="0.25">
      <c r="A1217" s="308" t="s">
        <v>1289</v>
      </c>
      <c r="B1217" s="308"/>
      <c r="C1217" s="308"/>
      <c r="D1217" s="308"/>
      <c r="E1217" s="308"/>
      <c r="F1217" s="308"/>
      <c r="G1217" s="308"/>
      <c r="H1217" s="308"/>
      <c r="I1217" s="308"/>
      <c r="J1217" s="308"/>
      <c r="K1217" s="308"/>
      <c r="L1217" s="308"/>
      <c r="M1217" s="308"/>
      <c r="N1217" s="308"/>
      <c r="O1217" s="308"/>
      <c r="P1217" s="308"/>
      <c r="Q1217" s="65">
        <v>3</v>
      </c>
      <c r="R1217" s="309"/>
      <c r="S1217" s="309"/>
      <c r="T1217" s="309"/>
      <c r="U1217" s="309"/>
      <c r="V1217" s="309"/>
      <c r="W1217" s="309"/>
      <c r="X1217" s="309"/>
      <c r="Y1217" s="309"/>
      <c r="Z1217" s="309"/>
      <c r="AA1217" s="309"/>
      <c r="AB1217" s="309"/>
      <c r="AC1217" s="309"/>
      <c r="AD1217" s="309"/>
      <c r="AE1217" s="309"/>
      <c r="AF1217" s="65">
        <v>3</v>
      </c>
      <c r="AG1217" s="309"/>
      <c r="AH1217" s="309"/>
      <c r="AI1217" s="309"/>
      <c r="AJ1217" s="309"/>
      <c r="AK1217" s="309"/>
      <c r="AL1217" s="309"/>
      <c r="AM1217" s="309"/>
      <c r="AN1217" s="309"/>
      <c r="AO1217" s="309"/>
      <c r="AP1217" s="309"/>
      <c r="AQ1217" s="309"/>
      <c r="AR1217" s="309"/>
      <c r="AS1217" s="309"/>
      <c r="AT1217" s="309"/>
    </row>
    <row r="1218" spans="1:46" ht="69" customHeight="1" x14ac:dyDescent="0.25">
      <c r="A1218" s="308" t="s">
        <v>1290</v>
      </c>
      <c r="B1218" s="308"/>
      <c r="C1218" s="308"/>
      <c r="D1218" s="308"/>
      <c r="E1218" s="308"/>
      <c r="F1218" s="308"/>
      <c r="G1218" s="308"/>
      <c r="H1218" s="308"/>
      <c r="I1218" s="308"/>
      <c r="J1218" s="308"/>
      <c r="K1218" s="308"/>
      <c r="L1218" s="308"/>
      <c r="M1218" s="308"/>
      <c r="N1218" s="308"/>
      <c r="O1218" s="308"/>
      <c r="P1218" s="308"/>
      <c r="Q1218" s="65">
        <v>3</v>
      </c>
      <c r="R1218" s="309"/>
      <c r="S1218" s="309"/>
      <c r="T1218" s="309"/>
      <c r="U1218" s="309"/>
      <c r="V1218" s="309"/>
      <c r="W1218" s="309"/>
      <c r="X1218" s="309"/>
      <c r="Y1218" s="309"/>
      <c r="Z1218" s="309"/>
      <c r="AA1218" s="309"/>
      <c r="AB1218" s="309"/>
      <c r="AC1218" s="309"/>
      <c r="AD1218" s="309"/>
      <c r="AE1218" s="309"/>
      <c r="AF1218" s="65">
        <v>3</v>
      </c>
      <c r="AG1218" s="309"/>
      <c r="AH1218" s="309"/>
      <c r="AI1218" s="309"/>
      <c r="AJ1218" s="309"/>
      <c r="AK1218" s="309"/>
      <c r="AL1218" s="309"/>
      <c r="AM1218" s="309"/>
      <c r="AN1218" s="309"/>
      <c r="AO1218" s="309"/>
      <c r="AP1218" s="309"/>
      <c r="AQ1218" s="309"/>
      <c r="AR1218" s="309"/>
      <c r="AS1218" s="309"/>
      <c r="AT1218" s="309"/>
    </row>
    <row r="1219" spans="1:46" ht="45" customHeight="1" x14ac:dyDescent="0.25">
      <c r="A1219" s="308" t="s">
        <v>1291</v>
      </c>
      <c r="B1219" s="308"/>
      <c r="C1219" s="308"/>
      <c r="D1219" s="308"/>
      <c r="E1219" s="308"/>
      <c r="F1219" s="308"/>
      <c r="G1219" s="308"/>
      <c r="H1219" s="308"/>
      <c r="I1219" s="308"/>
      <c r="J1219" s="308"/>
      <c r="K1219" s="308"/>
      <c r="L1219" s="308"/>
      <c r="M1219" s="308"/>
      <c r="N1219" s="308"/>
      <c r="O1219" s="308"/>
      <c r="P1219" s="308"/>
      <c r="Q1219" s="65">
        <v>3</v>
      </c>
      <c r="R1219" s="312"/>
      <c r="S1219" s="312"/>
      <c r="T1219" s="312"/>
      <c r="U1219" s="312"/>
      <c r="V1219" s="312"/>
      <c r="W1219" s="312"/>
      <c r="X1219" s="312"/>
      <c r="Y1219" s="312"/>
      <c r="Z1219" s="312"/>
      <c r="AA1219" s="312"/>
      <c r="AB1219" s="312"/>
      <c r="AC1219" s="312"/>
      <c r="AD1219" s="312"/>
      <c r="AE1219" s="312"/>
      <c r="AF1219" s="65">
        <v>3</v>
      </c>
      <c r="AG1219" s="312"/>
      <c r="AH1219" s="312"/>
      <c r="AI1219" s="312"/>
      <c r="AJ1219" s="312"/>
      <c r="AK1219" s="312"/>
      <c r="AL1219" s="312"/>
      <c r="AM1219" s="312"/>
      <c r="AN1219" s="312"/>
      <c r="AO1219" s="312"/>
      <c r="AP1219" s="312"/>
      <c r="AQ1219" s="312"/>
      <c r="AR1219" s="312"/>
      <c r="AS1219" s="312"/>
      <c r="AT1219" s="312"/>
    </row>
    <row r="1220" spans="1:46" ht="45" customHeight="1" x14ac:dyDescent="0.25">
      <c r="A1220" s="308" t="s">
        <v>1292</v>
      </c>
      <c r="B1220" s="308"/>
      <c r="C1220" s="308"/>
      <c r="D1220" s="308"/>
      <c r="E1220" s="308"/>
      <c r="F1220" s="308"/>
      <c r="G1220" s="308"/>
      <c r="H1220" s="308"/>
      <c r="I1220" s="308"/>
      <c r="J1220" s="308"/>
      <c r="K1220" s="308"/>
      <c r="L1220" s="308"/>
      <c r="M1220" s="308"/>
      <c r="N1220" s="308"/>
      <c r="O1220" s="308"/>
      <c r="P1220" s="308"/>
      <c r="Q1220" s="65">
        <v>3</v>
      </c>
      <c r="R1220" s="312"/>
      <c r="S1220" s="312"/>
      <c r="T1220" s="312"/>
      <c r="U1220" s="312"/>
      <c r="V1220" s="312"/>
      <c r="W1220" s="312"/>
      <c r="X1220" s="312"/>
      <c r="Y1220" s="312"/>
      <c r="Z1220" s="312"/>
      <c r="AA1220" s="312"/>
      <c r="AB1220" s="312"/>
      <c r="AC1220" s="312"/>
      <c r="AD1220" s="312"/>
      <c r="AE1220" s="312"/>
      <c r="AF1220" s="65">
        <v>3</v>
      </c>
      <c r="AG1220" s="312"/>
      <c r="AH1220" s="312"/>
      <c r="AI1220" s="312"/>
      <c r="AJ1220" s="312"/>
      <c r="AK1220" s="312"/>
      <c r="AL1220" s="312"/>
      <c r="AM1220" s="312"/>
      <c r="AN1220" s="312"/>
      <c r="AO1220" s="312"/>
      <c r="AP1220" s="312"/>
      <c r="AQ1220" s="312"/>
      <c r="AR1220" s="312"/>
      <c r="AS1220" s="312"/>
      <c r="AT1220" s="312"/>
    </row>
    <row r="1221" spans="1:46" ht="45" customHeight="1" x14ac:dyDescent="0.25">
      <c r="A1221" s="308" t="s">
        <v>1293</v>
      </c>
      <c r="B1221" s="308"/>
      <c r="C1221" s="308"/>
      <c r="D1221" s="308"/>
      <c r="E1221" s="308"/>
      <c r="F1221" s="308"/>
      <c r="G1221" s="308"/>
      <c r="H1221" s="308"/>
      <c r="I1221" s="308"/>
      <c r="J1221" s="308"/>
      <c r="K1221" s="308"/>
      <c r="L1221" s="308"/>
      <c r="M1221" s="308"/>
      <c r="N1221" s="308"/>
      <c r="O1221" s="308"/>
      <c r="P1221" s="308"/>
      <c r="Q1221" s="65">
        <v>3</v>
      </c>
      <c r="R1221" s="312"/>
      <c r="S1221" s="312"/>
      <c r="T1221" s="312"/>
      <c r="U1221" s="312"/>
      <c r="V1221" s="312"/>
      <c r="W1221" s="312"/>
      <c r="X1221" s="312"/>
      <c r="Y1221" s="312"/>
      <c r="Z1221" s="312"/>
      <c r="AA1221" s="312"/>
      <c r="AB1221" s="312"/>
      <c r="AC1221" s="312"/>
      <c r="AD1221" s="312"/>
      <c r="AE1221" s="312"/>
      <c r="AF1221" s="65">
        <v>3</v>
      </c>
      <c r="AG1221" s="312"/>
      <c r="AH1221" s="312"/>
      <c r="AI1221" s="312"/>
      <c r="AJ1221" s="312"/>
      <c r="AK1221" s="312"/>
      <c r="AL1221" s="312"/>
      <c r="AM1221" s="312"/>
      <c r="AN1221" s="312"/>
      <c r="AO1221" s="312"/>
      <c r="AP1221" s="312"/>
      <c r="AQ1221" s="312"/>
      <c r="AR1221" s="312"/>
      <c r="AS1221" s="312"/>
      <c r="AT1221" s="312"/>
    </row>
    <row r="1222" spans="1:46" ht="66.650000000000006" customHeight="1" x14ac:dyDescent="0.25">
      <c r="A1222" s="308" t="s">
        <v>1294</v>
      </c>
      <c r="B1222" s="308"/>
      <c r="C1222" s="308"/>
      <c r="D1222" s="308"/>
      <c r="E1222" s="308"/>
      <c r="F1222" s="308"/>
      <c r="G1222" s="308"/>
      <c r="H1222" s="308"/>
      <c r="I1222" s="308"/>
      <c r="J1222" s="308"/>
      <c r="K1222" s="308"/>
      <c r="L1222" s="308"/>
      <c r="M1222" s="308"/>
      <c r="N1222" s="308"/>
      <c r="O1222" s="308"/>
      <c r="P1222" s="308"/>
      <c r="Q1222" s="65">
        <v>3</v>
      </c>
      <c r="R1222" s="312"/>
      <c r="S1222" s="312"/>
      <c r="T1222" s="312"/>
      <c r="U1222" s="312"/>
      <c r="V1222" s="312"/>
      <c r="W1222" s="312"/>
      <c r="X1222" s="312"/>
      <c r="Y1222" s="312"/>
      <c r="Z1222" s="312"/>
      <c r="AA1222" s="312"/>
      <c r="AB1222" s="312"/>
      <c r="AC1222" s="312"/>
      <c r="AD1222" s="312"/>
      <c r="AE1222" s="312"/>
      <c r="AF1222" s="65">
        <v>3</v>
      </c>
      <c r="AG1222" s="312"/>
      <c r="AH1222" s="312"/>
      <c r="AI1222" s="312"/>
      <c r="AJ1222" s="312"/>
      <c r="AK1222" s="312"/>
      <c r="AL1222" s="312"/>
      <c r="AM1222" s="312"/>
      <c r="AN1222" s="312"/>
      <c r="AO1222" s="312"/>
      <c r="AP1222" s="312"/>
      <c r="AQ1222" s="312"/>
      <c r="AR1222" s="312"/>
      <c r="AS1222" s="312"/>
      <c r="AT1222" s="312"/>
    </row>
    <row r="1223" spans="1:46" ht="45" customHeight="1" x14ac:dyDescent="0.25">
      <c r="A1223" s="308" t="s">
        <v>1295</v>
      </c>
      <c r="B1223" s="308"/>
      <c r="C1223" s="308"/>
      <c r="D1223" s="308"/>
      <c r="E1223" s="308"/>
      <c r="F1223" s="308"/>
      <c r="G1223" s="308"/>
      <c r="H1223" s="308"/>
      <c r="I1223" s="308"/>
      <c r="J1223" s="308"/>
      <c r="K1223" s="308"/>
      <c r="L1223" s="308"/>
      <c r="M1223" s="308"/>
      <c r="N1223" s="308"/>
      <c r="O1223" s="308"/>
      <c r="P1223" s="308"/>
      <c r="Q1223" s="65">
        <v>3</v>
      </c>
      <c r="R1223" s="309"/>
      <c r="S1223" s="309"/>
      <c r="T1223" s="309"/>
      <c r="U1223" s="309"/>
      <c r="V1223" s="309"/>
      <c r="W1223" s="309"/>
      <c r="X1223" s="309"/>
      <c r="Y1223" s="309"/>
      <c r="Z1223" s="309"/>
      <c r="AA1223" s="309"/>
      <c r="AB1223" s="309"/>
      <c r="AC1223" s="309"/>
      <c r="AD1223" s="309"/>
      <c r="AE1223" s="309"/>
      <c r="AF1223" s="65">
        <v>3</v>
      </c>
      <c r="AG1223" s="309"/>
      <c r="AH1223" s="309"/>
      <c r="AI1223" s="309"/>
      <c r="AJ1223" s="309"/>
      <c r="AK1223" s="309"/>
      <c r="AL1223" s="309"/>
      <c r="AM1223" s="309"/>
      <c r="AN1223" s="309"/>
      <c r="AO1223" s="309"/>
      <c r="AP1223" s="309"/>
      <c r="AQ1223" s="309"/>
      <c r="AR1223" s="309"/>
      <c r="AS1223" s="309"/>
      <c r="AT1223" s="309"/>
    </row>
    <row r="1224" spans="1:46" ht="45" customHeight="1" x14ac:dyDescent="0.25">
      <c r="A1224" s="308" t="s">
        <v>1296</v>
      </c>
      <c r="B1224" s="308"/>
      <c r="C1224" s="308"/>
      <c r="D1224" s="308"/>
      <c r="E1224" s="308"/>
      <c r="F1224" s="308"/>
      <c r="G1224" s="308"/>
      <c r="H1224" s="308"/>
      <c r="I1224" s="308"/>
      <c r="J1224" s="308"/>
      <c r="K1224" s="308"/>
      <c r="L1224" s="308"/>
      <c r="M1224" s="308"/>
      <c r="N1224" s="308"/>
      <c r="O1224" s="308"/>
      <c r="P1224" s="308"/>
      <c r="Q1224" s="65">
        <v>3</v>
      </c>
      <c r="R1224" s="309"/>
      <c r="S1224" s="309"/>
      <c r="T1224" s="309"/>
      <c r="U1224" s="309"/>
      <c r="V1224" s="309"/>
      <c r="W1224" s="309"/>
      <c r="X1224" s="309"/>
      <c r="Y1224" s="309"/>
      <c r="Z1224" s="309"/>
      <c r="AA1224" s="309"/>
      <c r="AB1224" s="309"/>
      <c r="AC1224" s="309"/>
      <c r="AD1224" s="309"/>
      <c r="AE1224" s="309"/>
      <c r="AF1224" s="65">
        <v>3</v>
      </c>
      <c r="AG1224" s="309"/>
      <c r="AH1224" s="309"/>
      <c r="AI1224" s="309"/>
      <c r="AJ1224" s="309"/>
      <c r="AK1224" s="309"/>
      <c r="AL1224" s="309"/>
      <c r="AM1224" s="309"/>
      <c r="AN1224" s="309"/>
      <c r="AO1224" s="309"/>
      <c r="AP1224" s="309"/>
      <c r="AQ1224" s="309"/>
      <c r="AR1224" s="309"/>
      <c r="AS1224" s="309"/>
      <c r="AT1224" s="309"/>
    </row>
    <row r="1225" spans="1:46" ht="45" customHeight="1" x14ac:dyDescent="0.25">
      <c r="A1225" s="308" t="s">
        <v>1297</v>
      </c>
      <c r="B1225" s="308"/>
      <c r="C1225" s="308"/>
      <c r="D1225" s="308"/>
      <c r="E1225" s="308"/>
      <c r="F1225" s="308"/>
      <c r="G1225" s="308"/>
      <c r="H1225" s="308"/>
      <c r="I1225" s="308"/>
      <c r="J1225" s="308"/>
      <c r="K1225" s="308"/>
      <c r="L1225" s="308"/>
      <c r="M1225" s="308"/>
      <c r="N1225" s="308"/>
      <c r="O1225" s="308"/>
      <c r="P1225" s="308"/>
      <c r="Q1225" s="65">
        <v>3</v>
      </c>
      <c r="R1225" s="312"/>
      <c r="S1225" s="312"/>
      <c r="T1225" s="312"/>
      <c r="U1225" s="312"/>
      <c r="V1225" s="312"/>
      <c r="W1225" s="312"/>
      <c r="X1225" s="312"/>
      <c r="Y1225" s="312"/>
      <c r="Z1225" s="312"/>
      <c r="AA1225" s="312"/>
      <c r="AB1225" s="312"/>
      <c r="AC1225" s="312"/>
      <c r="AD1225" s="312"/>
      <c r="AE1225" s="312"/>
      <c r="AF1225" s="65">
        <v>3</v>
      </c>
      <c r="AG1225" s="312"/>
      <c r="AH1225" s="312"/>
      <c r="AI1225" s="312"/>
      <c r="AJ1225" s="312"/>
      <c r="AK1225" s="312"/>
      <c r="AL1225" s="312"/>
      <c r="AM1225" s="312"/>
      <c r="AN1225" s="312"/>
      <c r="AO1225" s="312"/>
      <c r="AP1225" s="312"/>
      <c r="AQ1225" s="312"/>
      <c r="AR1225" s="312"/>
      <c r="AS1225" s="312"/>
      <c r="AT1225" s="312"/>
    </row>
    <row r="1226" spans="1:46" ht="45" customHeight="1" x14ac:dyDescent="0.25">
      <c r="A1226" s="308" t="s">
        <v>1298</v>
      </c>
      <c r="B1226" s="308"/>
      <c r="C1226" s="308"/>
      <c r="D1226" s="308"/>
      <c r="E1226" s="308"/>
      <c r="F1226" s="308"/>
      <c r="G1226" s="308"/>
      <c r="H1226" s="308"/>
      <c r="I1226" s="308"/>
      <c r="J1226" s="308"/>
      <c r="K1226" s="308"/>
      <c r="L1226" s="308"/>
      <c r="M1226" s="308"/>
      <c r="N1226" s="308"/>
      <c r="O1226" s="308"/>
      <c r="P1226" s="308"/>
      <c r="Q1226" s="65">
        <v>3</v>
      </c>
      <c r="R1226" s="312"/>
      <c r="S1226" s="312"/>
      <c r="T1226" s="312"/>
      <c r="U1226" s="312"/>
      <c r="V1226" s="312"/>
      <c r="W1226" s="312"/>
      <c r="X1226" s="312"/>
      <c r="Y1226" s="312"/>
      <c r="Z1226" s="312"/>
      <c r="AA1226" s="312"/>
      <c r="AB1226" s="312"/>
      <c r="AC1226" s="312"/>
      <c r="AD1226" s="312"/>
      <c r="AE1226" s="312"/>
      <c r="AF1226" s="65">
        <v>3</v>
      </c>
      <c r="AG1226" s="312"/>
      <c r="AH1226" s="312"/>
      <c r="AI1226" s="312"/>
      <c r="AJ1226" s="312"/>
      <c r="AK1226" s="312"/>
      <c r="AL1226" s="312"/>
      <c r="AM1226" s="312"/>
      <c r="AN1226" s="312"/>
      <c r="AO1226" s="312"/>
      <c r="AP1226" s="312"/>
      <c r="AQ1226" s="312"/>
      <c r="AR1226" s="312"/>
      <c r="AS1226" s="312"/>
      <c r="AT1226" s="312"/>
    </row>
    <row r="1227" spans="1:46" ht="45" customHeight="1" x14ac:dyDescent="0.25">
      <c r="A1227" s="308" t="s">
        <v>1299</v>
      </c>
      <c r="B1227" s="308"/>
      <c r="C1227" s="308"/>
      <c r="D1227" s="308"/>
      <c r="E1227" s="308"/>
      <c r="F1227" s="308"/>
      <c r="G1227" s="308"/>
      <c r="H1227" s="308"/>
      <c r="I1227" s="308"/>
      <c r="J1227" s="308"/>
      <c r="K1227" s="308"/>
      <c r="L1227" s="308"/>
      <c r="M1227" s="308"/>
      <c r="N1227" s="308"/>
      <c r="O1227" s="308"/>
      <c r="P1227" s="308"/>
      <c r="Q1227" s="65">
        <v>3</v>
      </c>
      <c r="R1227" s="312"/>
      <c r="S1227" s="312"/>
      <c r="T1227" s="312"/>
      <c r="U1227" s="312"/>
      <c r="V1227" s="312"/>
      <c r="W1227" s="312"/>
      <c r="X1227" s="312"/>
      <c r="Y1227" s="312"/>
      <c r="Z1227" s="312"/>
      <c r="AA1227" s="312"/>
      <c r="AB1227" s="312"/>
      <c r="AC1227" s="312"/>
      <c r="AD1227" s="312"/>
      <c r="AE1227" s="312"/>
      <c r="AF1227" s="65">
        <v>3</v>
      </c>
      <c r="AG1227" s="312"/>
      <c r="AH1227" s="312"/>
      <c r="AI1227" s="312"/>
      <c r="AJ1227" s="312"/>
      <c r="AK1227" s="312"/>
      <c r="AL1227" s="312"/>
      <c r="AM1227" s="312"/>
      <c r="AN1227" s="312"/>
      <c r="AO1227" s="312"/>
      <c r="AP1227" s="312"/>
      <c r="AQ1227" s="312"/>
      <c r="AR1227" s="312"/>
      <c r="AS1227" s="312"/>
      <c r="AT1227" s="312"/>
    </row>
    <row r="1228" spans="1:46" ht="52.4" customHeight="1" x14ac:dyDescent="0.25">
      <c r="A1228" s="308" t="s">
        <v>1300</v>
      </c>
      <c r="B1228" s="308"/>
      <c r="C1228" s="308"/>
      <c r="D1228" s="308"/>
      <c r="E1228" s="308"/>
      <c r="F1228" s="308"/>
      <c r="G1228" s="308"/>
      <c r="H1228" s="308"/>
      <c r="I1228" s="308"/>
      <c r="J1228" s="308"/>
      <c r="K1228" s="308"/>
      <c r="L1228" s="308"/>
      <c r="M1228" s="308"/>
      <c r="N1228" s="308"/>
      <c r="O1228" s="308"/>
      <c r="P1228" s="308"/>
      <c r="Q1228" s="65">
        <v>3</v>
      </c>
      <c r="R1228" s="309"/>
      <c r="S1228" s="309"/>
      <c r="T1228" s="309"/>
      <c r="U1228" s="309"/>
      <c r="V1228" s="309"/>
      <c r="W1228" s="309"/>
      <c r="X1228" s="309"/>
      <c r="Y1228" s="309"/>
      <c r="Z1228" s="309"/>
      <c r="AA1228" s="309"/>
      <c r="AB1228" s="309"/>
      <c r="AC1228" s="309"/>
      <c r="AD1228" s="309"/>
      <c r="AE1228" s="309"/>
      <c r="AF1228" s="65">
        <v>3</v>
      </c>
      <c r="AG1228" s="309"/>
      <c r="AH1228" s="309"/>
      <c r="AI1228" s="309"/>
      <c r="AJ1228" s="309"/>
      <c r="AK1228" s="309"/>
      <c r="AL1228" s="309"/>
      <c r="AM1228" s="309"/>
      <c r="AN1228" s="309"/>
      <c r="AO1228" s="309"/>
      <c r="AP1228" s="309"/>
      <c r="AQ1228" s="309"/>
      <c r="AR1228" s="309"/>
      <c r="AS1228" s="309"/>
      <c r="AT1228" s="309"/>
    </row>
    <row r="1229" spans="1:46" ht="45" customHeight="1" x14ac:dyDescent="0.25">
      <c r="A1229" s="308" t="s">
        <v>1301</v>
      </c>
      <c r="B1229" s="308"/>
      <c r="C1229" s="308"/>
      <c r="D1229" s="308"/>
      <c r="E1229" s="308"/>
      <c r="F1229" s="308"/>
      <c r="G1229" s="308"/>
      <c r="H1229" s="308"/>
      <c r="I1229" s="308"/>
      <c r="J1229" s="308"/>
      <c r="K1229" s="308"/>
      <c r="L1229" s="308"/>
      <c r="M1229" s="308"/>
      <c r="N1229" s="308"/>
      <c r="O1229" s="308"/>
      <c r="P1229" s="308"/>
      <c r="Q1229" s="65">
        <v>3</v>
      </c>
      <c r="R1229" s="312"/>
      <c r="S1229" s="312"/>
      <c r="T1229" s="312"/>
      <c r="U1229" s="312"/>
      <c r="V1229" s="312"/>
      <c r="W1229" s="312"/>
      <c r="X1229" s="312"/>
      <c r="Y1229" s="312"/>
      <c r="Z1229" s="312"/>
      <c r="AA1229" s="312"/>
      <c r="AB1229" s="312"/>
      <c r="AC1229" s="312"/>
      <c r="AD1229" s="312"/>
      <c r="AE1229" s="312"/>
      <c r="AF1229" s="65">
        <v>3</v>
      </c>
      <c r="AG1229" s="312"/>
      <c r="AH1229" s="312"/>
      <c r="AI1229" s="312"/>
      <c r="AJ1229" s="312"/>
      <c r="AK1229" s="312"/>
      <c r="AL1229" s="312"/>
      <c r="AM1229" s="312"/>
      <c r="AN1229" s="312"/>
      <c r="AO1229" s="312"/>
      <c r="AP1229" s="312"/>
      <c r="AQ1229" s="312"/>
      <c r="AR1229" s="312"/>
      <c r="AS1229" s="312"/>
      <c r="AT1229" s="312"/>
    </row>
    <row r="1230" spans="1:46" ht="45" customHeight="1" x14ac:dyDescent="0.25">
      <c r="A1230" s="308" t="s">
        <v>1302</v>
      </c>
      <c r="B1230" s="308"/>
      <c r="C1230" s="308"/>
      <c r="D1230" s="308"/>
      <c r="E1230" s="308"/>
      <c r="F1230" s="308"/>
      <c r="G1230" s="308"/>
      <c r="H1230" s="308"/>
      <c r="I1230" s="308"/>
      <c r="J1230" s="308"/>
      <c r="K1230" s="308"/>
      <c r="L1230" s="308"/>
      <c r="M1230" s="308"/>
      <c r="N1230" s="308"/>
      <c r="O1230" s="308"/>
      <c r="P1230" s="308"/>
      <c r="Q1230" s="65">
        <v>3</v>
      </c>
      <c r="R1230" s="312"/>
      <c r="S1230" s="312"/>
      <c r="T1230" s="312"/>
      <c r="U1230" s="312"/>
      <c r="V1230" s="312"/>
      <c r="W1230" s="312"/>
      <c r="X1230" s="312"/>
      <c r="Y1230" s="312"/>
      <c r="Z1230" s="312"/>
      <c r="AA1230" s="312"/>
      <c r="AB1230" s="312"/>
      <c r="AC1230" s="312"/>
      <c r="AD1230" s="312"/>
      <c r="AE1230" s="312"/>
      <c r="AF1230" s="65">
        <v>3</v>
      </c>
      <c r="AG1230" s="312"/>
      <c r="AH1230" s="312"/>
      <c r="AI1230" s="312"/>
      <c r="AJ1230" s="312"/>
      <c r="AK1230" s="312"/>
      <c r="AL1230" s="312"/>
      <c r="AM1230" s="312"/>
      <c r="AN1230" s="312"/>
      <c r="AO1230" s="312"/>
      <c r="AP1230" s="312"/>
      <c r="AQ1230" s="312"/>
      <c r="AR1230" s="312"/>
      <c r="AS1230" s="312"/>
      <c r="AT1230" s="312"/>
    </row>
    <row r="1231" spans="1:46" ht="45" customHeight="1" x14ac:dyDescent="0.25">
      <c r="A1231" s="308" t="s">
        <v>1303</v>
      </c>
      <c r="B1231" s="308"/>
      <c r="C1231" s="308"/>
      <c r="D1231" s="308"/>
      <c r="E1231" s="308"/>
      <c r="F1231" s="308"/>
      <c r="G1231" s="308"/>
      <c r="H1231" s="308"/>
      <c r="I1231" s="308"/>
      <c r="J1231" s="308"/>
      <c r="K1231" s="308"/>
      <c r="L1231" s="308"/>
      <c r="M1231" s="308"/>
      <c r="N1231" s="308"/>
      <c r="O1231" s="308"/>
      <c r="P1231" s="308"/>
      <c r="Q1231" s="65">
        <v>3</v>
      </c>
      <c r="R1231" s="312"/>
      <c r="S1231" s="312"/>
      <c r="T1231" s="312"/>
      <c r="U1231" s="312"/>
      <c r="V1231" s="312"/>
      <c r="W1231" s="312"/>
      <c r="X1231" s="312"/>
      <c r="Y1231" s="312"/>
      <c r="Z1231" s="312"/>
      <c r="AA1231" s="312"/>
      <c r="AB1231" s="312"/>
      <c r="AC1231" s="312"/>
      <c r="AD1231" s="312"/>
      <c r="AE1231" s="312"/>
      <c r="AF1231" s="65">
        <v>3</v>
      </c>
      <c r="AG1231" s="312"/>
      <c r="AH1231" s="312"/>
      <c r="AI1231" s="312"/>
      <c r="AJ1231" s="312"/>
      <c r="AK1231" s="312"/>
      <c r="AL1231" s="312"/>
      <c r="AM1231" s="312"/>
      <c r="AN1231" s="312"/>
      <c r="AO1231" s="312"/>
      <c r="AP1231" s="312"/>
      <c r="AQ1231" s="312"/>
      <c r="AR1231" s="312"/>
      <c r="AS1231" s="312"/>
      <c r="AT1231" s="312"/>
    </row>
    <row r="1232" spans="1:46" ht="45" customHeight="1" thickTop="1" thickBot="1" x14ac:dyDescent="0.3">
      <c r="A1232" s="57"/>
      <c r="B1232" s="57"/>
      <c r="C1232" s="57"/>
      <c r="D1232" s="57"/>
      <c r="E1232" s="57"/>
      <c r="F1232" s="57"/>
      <c r="G1232" s="57"/>
      <c r="H1232" s="57"/>
      <c r="I1232" s="57"/>
      <c r="J1232" s="57"/>
      <c r="K1232" s="57"/>
      <c r="L1232" s="57"/>
      <c r="M1232" s="57"/>
      <c r="N1232" s="57"/>
      <c r="O1232" s="57"/>
      <c r="P1232" s="57"/>
      <c r="Q1232" s="66"/>
      <c r="R1232" s="57"/>
      <c r="S1232" s="57"/>
      <c r="T1232" s="57"/>
      <c r="U1232" s="57"/>
      <c r="V1232" s="57"/>
      <c r="W1232" s="57"/>
      <c r="X1232" s="57"/>
      <c r="Y1232" s="57"/>
      <c r="Z1232" s="57"/>
      <c r="AA1232" s="57"/>
      <c r="AB1232" s="57"/>
      <c r="AC1232" s="57"/>
      <c r="AD1232" s="57"/>
      <c r="AE1232" s="57"/>
      <c r="AF1232" s="66"/>
      <c r="AG1232" s="57"/>
      <c r="AH1232" s="57"/>
      <c r="AI1232" s="57"/>
      <c r="AJ1232" s="57"/>
      <c r="AK1232" s="57"/>
      <c r="AL1232" s="57"/>
      <c r="AM1232" s="57"/>
      <c r="AN1232" s="57"/>
      <c r="AO1232" s="57"/>
      <c r="AP1232" s="57"/>
      <c r="AQ1232" s="57"/>
      <c r="AR1232" s="57"/>
      <c r="AS1232" s="57"/>
      <c r="AT1232" s="57"/>
    </row>
    <row r="1233" spans="1:46" ht="45" customHeight="1" x14ac:dyDescent="0.25">
      <c r="A1233" s="313" t="s">
        <v>124</v>
      </c>
      <c r="B1233" s="313"/>
      <c r="C1233" s="313"/>
      <c r="D1233" s="313"/>
      <c r="E1233" s="313"/>
      <c r="F1233" s="313"/>
      <c r="G1233" s="313"/>
      <c r="H1233" s="313"/>
      <c r="I1233" s="313"/>
      <c r="J1233" s="313"/>
      <c r="K1233" s="313"/>
      <c r="L1233" s="313"/>
      <c r="M1233" s="313"/>
      <c r="N1233" s="313"/>
      <c r="O1233" s="313"/>
      <c r="P1233" s="313"/>
      <c r="Q1233" s="67" t="s">
        <v>65</v>
      </c>
      <c r="R1233" s="314" t="s">
        <v>66</v>
      </c>
      <c r="S1233" s="314"/>
      <c r="T1233" s="314"/>
      <c r="U1233" s="314"/>
      <c r="V1233" s="314"/>
      <c r="W1233" s="314"/>
      <c r="X1233" s="314"/>
      <c r="Y1233" s="314"/>
      <c r="Z1233" s="314"/>
      <c r="AA1233" s="314"/>
      <c r="AB1233" s="314"/>
      <c r="AC1233" s="314"/>
      <c r="AD1233" s="314"/>
      <c r="AE1233" s="314"/>
      <c r="AF1233" s="68" t="s">
        <v>65</v>
      </c>
      <c r="AG1233" s="315" t="s">
        <v>8</v>
      </c>
      <c r="AH1233" s="315"/>
      <c r="AI1233" s="315"/>
      <c r="AJ1233" s="315"/>
      <c r="AK1233" s="315"/>
      <c r="AL1233" s="315"/>
      <c r="AM1233" s="315"/>
      <c r="AN1233" s="315"/>
      <c r="AO1233" s="315"/>
      <c r="AP1233" s="315"/>
      <c r="AQ1233" s="315"/>
      <c r="AR1233" s="315"/>
      <c r="AS1233" s="315"/>
      <c r="AT1233" s="315"/>
    </row>
    <row r="1234" spans="1:46" ht="45" customHeight="1" x14ac:dyDescent="0.25">
      <c r="A1234" s="308" t="s">
        <v>1304</v>
      </c>
      <c r="B1234" s="308"/>
      <c r="C1234" s="308"/>
      <c r="D1234" s="308"/>
      <c r="E1234" s="308"/>
      <c r="F1234" s="308"/>
      <c r="G1234" s="308"/>
      <c r="H1234" s="308"/>
      <c r="I1234" s="308"/>
      <c r="J1234" s="308"/>
      <c r="K1234" s="308"/>
      <c r="L1234" s="308"/>
      <c r="M1234" s="308"/>
      <c r="N1234" s="308"/>
      <c r="O1234" s="308"/>
      <c r="P1234" s="308"/>
      <c r="Q1234" s="65">
        <v>3</v>
      </c>
      <c r="R1234" s="309" t="s">
        <v>1189</v>
      </c>
      <c r="S1234" s="309"/>
      <c r="T1234" s="309"/>
      <c r="U1234" s="309"/>
      <c r="V1234" s="309"/>
      <c r="W1234" s="309"/>
      <c r="X1234" s="309"/>
      <c r="Y1234" s="309"/>
      <c r="Z1234" s="309"/>
      <c r="AA1234" s="309"/>
      <c r="AB1234" s="309"/>
      <c r="AC1234" s="309"/>
      <c r="AD1234" s="309"/>
      <c r="AE1234" s="309"/>
      <c r="AF1234" s="65">
        <v>3</v>
      </c>
      <c r="AG1234" s="309" t="s">
        <v>1189</v>
      </c>
      <c r="AH1234" s="309"/>
      <c r="AI1234" s="309"/>
      <c r="AJ1234" s="309"/>
      <c r="AK1234" s="309"/>
      <c r="AL1234" s="309"/>
      <c r="AM1234" s="309"/>
      <c r="AN1234" s="309"/>
      <c r="AO1234" s="309"/>
      <c r="AP1234" s="309"/>
      <c r="AQ1234" s="309"/>
      <c r="AR1234" s="309"/>
      <c r="AS1234" s="309"/>
      <c r="AT1234" s="309"/>
    </row>
    <row r="1235" spans="1:46" ht="45" customHeight="1" x14ac:dyDescent="0.25">
      <c r="A1235" s="308" t="s">
        <v>1305</v>
      </c>
      <c r="B1235" s="308"/>
      <c r="C1235" s="308"/>
      <c r="D1235" s="308"/>
      <c r="E1235" s="308"/>
      <c r="F1235" s="308"/>
      <c r="G1235" s="308"/>
      <c r="H1235" s="308"/>
      <c r="I1235" s="308"/>
      <c r="J1235" s="308"/>
      <c r="K1235" s="308"/>
      <c r="L1235" s="308"/>
      <c r="M1235" s="308"/>
      <c r="N1235" s="308"/>
      <c r="O1235" s="308"/>
      <c r="P1235" s="308"/>
      <c r="Q1235" s="65">
        <v>3</v>
      </c>
      <c r="R1235" s="312"/>
      <c r="S1235" s="312"/>
      <c r="T1235" s="312"/>
      <c r="U1235" s="312"/>
      <c r="V1235" s="312"/>
      <c r="W1235" s="312"/>
      <c r="X1235" s="312"/>
      <c r="Y1235" s="312"/>
      <c r="Z1235" s="312"/>
      <c r="AA1235" s="312"/>
      <c r="AB1235" s="312"/>
      <c r="AC1235" s="312"/>
      <c r="AD1235" s="312"/>
      <c r="AE1235" s="312"/>
      <c r="AF1235" s="65">
        <v>3</v>
      </c>
      <c r="AG1235" s="312"/>
      <c r="AH1235" s="312"/>
      <c r="AI1235" s="312"/>
      <c r="AJ1235" s="312"/>
      <c r="AK1235" s="312"/>
      <c r="AL1235" s="312"/>
      <c r="AM1235" s="312"/>
      <c r="AN1235" s="312"/>
      <c r="AO1235" s="312"/>
      <c r="AP1235" s="312"/>
      <c r="AQ1235" s="312"/>
      <c r="AR1235" s="312"/>
      <c r="AS1235" s="312"/>
      <c r="AT1235" s="312"/>
    </row>
    <row r="1236" spans="1:46" ht="45" customHeight="1" x14ac:dyDescent="0.25">
      <c r="A1236" s="308" t="s">
        <v>1306</v>
      </c>
      <c r="B1236" s="308"/>
      <c r="C1236" s="308"/>
      <c r="D1236" s="308"/>
      <c r="E1236" s="308"/>
      <c r="F1236" s="308"/>
      <c r="G1236" s="308"/>
      <c r="H1236" s="308"/>
      <c r="I1236" s="308"/>
      <c r="J1236" s="308"/>
      <c r="K1236" s="308"/>
      <c r="L1236" s="308"/>
      <c r="M1236" s="308"/>
      <c r="N1236" s="308"/>
      <c r="O1236" s="308"/>
      <c r="P1236" s="308"/>
      <c r="Q1236" s="65">
        <v>3</v>
      </c>
      <c r="R1236" s="309"/>
      <c r="S1236" s="309"/>
      <c r="T1236" s="309"/>
      <c r="U1236" s="309"/>
      <c r="V1236" s="309"/>
      <c r="W1236" s="309"/>
      <c r="X1236" s="309"/>
      <c r="Y1236" s="309"/>
      <c r="Z1236" s="309"/>
      <c r="AA1236" s="309"/>
      <c r="AB1236" s="309"/>
      <c r="AC1236" s="309"/>
      <c r="AD1236" s="309"/>
      <c r="AE1236" s="309"/>
      <c r="AF1236" s="65">
        <v>3</v>
      </c>
      <c r="AG1236" s="309"/>
      <c r="AH1236" s="309"/>
      <c r="AI1236" s="309"/>
      <c r="AJ1236" s="309"/>
      <c r="AK1236" s="309"/>
      <c r="AL1236" s="309"/>
      <c r="AM1236" s="309"/>
      <c r="AN1236" s="309"/>
      <c r="AO1236" s="309"/>
      <c r="AP1236" s="309"/>
      <c r="AQ1236" s="309"/>
      <c r="AR1236" s="309"/>
      <c r="AS1236" s="309"/>
      <c r="AT1236" s="309"/>
    </row>
    <row r="1237" spans="1:46" ht="74.150000000000006" customHeight="1" x14ac:dyDescent="0.25">
      <c r="A1237" s="308" t="s">
        <v>1307</v>
      </c>
      <c r="B1237" s="308"/>
      <c r="C1237" s="308"/>
      <c r="D1237" s="308"/>
      <c r="E1237" s="308"/>
      <c r="F1237" s="308"/>
      <c r="G1237" s="308"/>
      <c r="H1237" s="308"/>
      <c r="I1237" s="308"/>
      <c r="J1237" s="308"/>
      <c r="K1237" s="308"/>
      <c r="L1237" s="308"/>
      <c r="M1237" s="308"/>
      <c r="N1237" s="308"/>
      <c r="O1237" s="308"/>
      <c r="P1237" s="308"/>
      <c r="Q1237" s="65">
        <v>3</v>
      </c>
      <c r="R1237" s="309"/>
      <c r="S1237" s="309"/>
      <c r="T1237" s="309"/>
      <c r="U1237" s="309"/>
      <c r="V1237" s="309"/>
      <c r="W1237" s="309"/>
      <c r="X1237" s="309"/>
      <c r="Y1237" s="309"/>
      <c r="Z1237" s="309"/>
      <c r="AA1237" s="309"/>
      <c r="AB1237" s="309"/>
      <c r="AC1237" s="309"/>
      <c r="AD1237" s="309"/>
      <c r="AE1237" s="309"/>
      <c r="AF1237" s="65">
        <v>3</v>
      </c>
      <c r="AG1237" s="309"/>
      <c r="AH1237" s="309"/>
      <c r="AI1237" s="309"/>
      <c r="AJ1237" s="309"/>
      <c r="AK1237" s="309"/>
      <c r="AL1237" s="309"/>
      <c r="AM1237" s="309"/>
      <c r="AN1237" s="309"/>
      <c r="AO1237" s="309"/>
      <c r="AP1237" s="309"/>
      <c r="AQ1237" s="309"/>
      <c r="AR1237" s="309"/>
      <c r="AS1237" s="309"/>
      <c r="AT1237" s="309"/>
    </row>
    <row r="1238" spans="1:46" ht="45" customHeight="1" x14ac:dyDescent="0.25">
      <c r="A1238" s="308" t="s">
        <v>1308</v>
      </c>
      <c r="B1238" s="308"/>
      <c r="C1238" s="308"/>
      <c r="D1238" s="308"/>
      <c r="E1238" s="308"/>
      <c r="F1238" s="308"/>
      <c r="G1238" s="308"/>
      <c r="H1238" s="308"/>
      <c r="I1238" s="308"/>
      <c r="J1238" s="308"/>
      <c r="K1238" s="308"/>
      <c r="L1238" s="308"/>
      <c r="M1238" s="308"/>
      <c r="N1238" s="308"/>
      <c r="O1238" s="308"/>
      <c r="P1238" s="308"/>
      <c r="Q1238" s="65">
        <v>3</v>
      </c>
      <c r="R1238" s="309"/>
      <c r="S1238" s="309"/>
      <c r="T1238" s="309"/>
      <c r="U1238" s="309"/>
      <c r="V1238" s="309"/>
      <c r="W1238" s="309"/>
      <c r="X1238" s="309"/>
      <c r="Y1238" s="309"/>
      <c r="Z1238" s="309"/>
      <c r="AA1238" s="309"/>
      <c r="AB1238" s="309"/>
      <c r="AC1238" s="309"/>
      <c r="AD1238" s="309"/>
      <c r="AE1238" s="309"/>
      <c r="AF1238" s="65">
        <v>3</v>
      </c>
      <c r="AG1238" s="309"/>
      <c r="AH1238" s="309"/>
      <c r="AI1238" s="309"/>
      <c r="AJ1238" s="309"/>
      <c r="AK1238" s="309"/>
      <c r="AL1238" s="309"/>
      <c r="AM1238" s="309"/>
      <c r="AN1238" s="309"/>
      <c r="AO1238" s="309"/>
      <c r="AP1238" s="309"/>
      <c r="AQ1238" s="309"/>
      <c r="AR1238" s="309"/>
      <c r="AS1238" s="309"/>
      <c r="AT1238" s="309"/>
    </row>
    <row r="1241" spans="1:46" ht="45" customHeight="1" x14ac:dyDescent="0.25">
      <c r="A1241" s="269" t="s">
        <v>1309</v>
      </c>
      <c r="B1241" s="269"/>
      <c r="C1241" s="269"/>
      <c r="D1241" s="269"/>
      <c r="E1241" s="269"/>
      <c r="F1241" s="269"/>
      <c r="G1241" s="269"/>
      <c r="H1241" s="269"/>
      <c r="I1241" s="269"/>
      <c r="J1241" s="269"/>
      <c r="K1241" s="269"/>
      <c r="L1241" s="269"/>
      <c r="M1241" s="269"/>
      <c r="N1241" s="269"/>
      <c r="O1241" s="269"/>
      <c r="P1241" s="269"/>
      <c r="Q1241" s="269"/>
      <c r="R1241" s="269"/>
      <c r="S1241" s="269"/>
      <c r="T1241" s="269"/>
      <c r="U1241" s="269"/>
      <c r="V1241" s="269"/>
      <c r="W1241" s="269"/>
      <c r="X1241" s="269"/>
      <c r="Y1241" s="269"/>
      <c r="Z1241" s="269"/>
      <c r="AA1241" s="269"/>
      <c r="AB1241" s="269"/>
      <c r="AC1241" s="269"/>
      <c r="AD1241" s="269"/>
      <c r="AE1241" s="269"/>
      <c r="AF1241"/>
      <c r="AG1241" s="245" t="s">
        <v>62</v>
      </c>
      <c r="AH1241" s="245"/>
      <c r="AI1241" s="245"/>
      <c r="AJ1241" s="245"/>
      <c r="AK1241" s="69">
        <f>(('Artículo 121 (resumen PI)'!C42*0.8+'Artículo 121 (resumen PI)'!F42*0.2)+('Artículo 121 (resumen PNT)'!C42*0.8+'Artículo 121 (resumen PNT)'!F42*0.2))/2</f>
        <v>0</v>
      </c>
      <c r="AL1241"/>
      <c r="AM1241"/>
      <c r="AN1241"/>
      <c r="AO1241"/>
      <c r="AP1241"/>
      <c r="AQ1241"/>
      <c r="AR1241"/>
      <c r="AS1241"/>
      <c r="AT1241"/>
    </row>
    <row r="1242" spans="1:46" ht="15.75" customHeight="1" x14ac:dyDescent="0.25">
      <c r="A1242" s="60"/>
      <c r="B1242" s="61"/>
      <c r="C1242" s="61"/>
      <c r="D1242" s="61"/>
      <c r="E1242" s="61"/>
      <c r="F1242" s="61"/>
      <c r="G1242" s="61"/>
      <c r="H1242" s="61"/>
      <c r="I1242" s="61"/>
      <c r="J1242" s="61"/>
      <c r="K1242" s="61"/>
      <c r="L1242" s="61"/>
      <c r="M1242" s="61"/>
      <c r="N1242" s="61"/>
      <c r="O1242" s="61"/>
      <c r="P1242" s="61"/>
      <c r="Q1242" s="26"/>
      <c r="R1242" s="61"/>
      <c r="S1242" s="61"/>
      <c r="T1242" s="61"/>
      <c r="U1242" s="61"/>
      <c r="V1242" s="61"/>
      <c r="W1242" s="61"/>
      <c r="X1242" s="61"/>
      <c r="Y1242" s="61"/>
      <c r="Z1242" s="61"/>
      <c r="AA1242" s="61"/>
      <c r="AB1242" s="61"/>
      <c r="AC1242" s="61"/>
      <c r="AD1242" s="61"/>
      <c r="AE1242" s="61"/>
      <c r="AF1242"/>
      <c r="AG1242"/>
      <c r="AH1242"/>
      <c r="AI1242"/>
      <c r="AJ1242"/>
      <c r="AK1242"/>
      <c r="AL1242"/>
      <c r="AM1242"/>
      <c r="AN1242"/>
      <c r="AO1242"/>
      <c r="AP1242"/>
      <c r="AQ1242"/>
      <c r="AR1242"/>
      <c r="AS1242"/>
      <c r="AT1242"/>
    </row>
    <row r="1243" spans="1:46" ht="15.5" x14ac:dyDescent="0.25">
      <c r="A1243" s="60" t="s">
        <v>63</v>
      </c>
      <c r="B1243" s="61"/>
      <c r="C1243" s="61"/>
      <c r="D1243" s="61"/>
      <c r="E1243" s="61"/>
      <c r="F1243" s="61"/>
      <c r="G1243" s="61"/>
      <c r="H1243" s="61"/>
      <c r="I1243" s="61"/>
      <c r="J1243" s="61"/>
      <c r="K1243" s="61"/>
      <c r="L1243" s="61"/>
      <c r="M1243" s="61"/>
      <c r="N1243" s="61"/>
      <c r="O1243" s="61"/>
      <c r="P1243" s="61"/>
      <c r="Q1243" s="26"/>
      <c r="R1243" s="61"/>
      <c r="S1243" s="61"/>
      <c r="T1243" s="61"/>
      <c r="U1243" s="61"/>
      <c r="V1243" s="61"/>
      <c r="W1243" s="61"/>
      <c r="X1243" s="61"/>
      <c r="Y1243" s="61"/>
      <c r="Z1243" s="61"/>
      <c r="AA1243" s="61"/>
      <c r="AB1243" s="61"/>
      <c r="AC1243" s="61"/>
      <c r="AD1243" s="61"/>
      <c r="AE1243" s="61"/>
      <c r="AF1243"/>
      <c r="AG1243"/>
      <c r="AH1243"/>
      <c r="AI1243"/>
      <c r="AJ1243"/>
      <c r="AK1243"/>
      <c r="AL1243"/>
      <c r="AM1243"/>
      <c r="AN1243"/>
      <c r="AO1243"/>
      <c r="AP1243"/>
      <c r="AQ1243"/>
      <c r="AR1243"/>
      <c r="AS1243"/>
      <c r="AT1243"/>
    </row>
    <row r="1244" spans="1:46" ht="15" customHeight="1" x14ac:dyDescent="0.25">
      <c r="A1244" s="57"/>
      <c r="B1244" s="57"/>
      <c r="C1244" s="57"/>
      <c r="D1244" s="57"/>
      <c r="E1244" s="57"/>
      <c r="F1244" s="57"/>
      <c r="G1244" s="57"/>
      <c r="H1244" s="57"/>
      <c r="I1244" s="57"/>
      <c r="J1244" s="57"/>
      <c r="K1244" s="57"/>
      <c r="L1244" s="57"/>
      <c r="M1244" s="57"/>
      <c r="N1244" s="57"/>
      <c r="O1244" s="57"/>
      <c r="P1244" s="57"/>
      <c r="R1244" s="57"/>
      <c r="S1244" s="57"/>
      <c r="T1244" s="57"/>
      <c r="U1244" s="57"/>
      <c r="V1244" s="57"/>
      <c r="W1244" s="57"/>
      <c r="X1244" s="57"/>
      <c r="Y1244" s="57"/>
      <c r="Z1244" s="57"/>
      <c r="AA1244" s="57"/>
      <c r="AB1244" s="57"/>
      <c r="AC1244" s="57"/>
      <c r="AD1244" s="57"/>
      <c r="AE1244" s="57"/>
      <c r="AF1244"/>
      <c r="AG1244"/>
      <c r="AH1244"/>
      <c r="AI1244"/>
      <c r="AJ1244"/>
      <c r="AK1244"/>
      <c r="AL1244"/>
      <c r="AM1244"/>
      <c r="AN1244"/>
      <c r="AO1244"/>
      <c r="AP1244"/>
      <c r="AQ1244"/>
      <c r="AR1244"/>
      <c r="AS1244"/>
      <c r="AT1244"/>
    </row>
    <row r="1245" spans="1:46" ht="67.400000000000006" customHeight="1" thickBot="1" x14ac:dyDescent="0.3">
      <c r="A1245" s="273" t="s">
        <v>1310</v>
      </c>
      <c r="B1245" s="273"/>
      <c r="C1245" s="273"/>
      <c r="D1245" s="273"/>
      <c r="E1245" s="273"/>
      <c r="F1245" s="273"/>
      <c r="G1245" s="273"/>
      <c r="H1245" s="273"/>
      <c r="I1245" s="273"/>
      <c r="J1245" s="273"/>
      <c r="K1245" s="273"/>
      <c r="L1245" s="273"/>
      <c r="M1245" s="273"/>
      <c r="N1245" s="273"/>
      <c r="O1245" s="273"/>
      <c r="P1245" s="273"/>
      <c r="Q1245" s="62"/>
      <c r="R1245" s="57"/>
      <c r="S1245" s="57"/>
      <c r="T1245" s="57"/>
      <c r="U1245" s="57"/>
      <c r="V1245" s="311"/>
      <c r="W1245" s="311"/>
      <c r="X1245" s="311"/>
      <c r="Y1245" s="311"/>
      <c r="Z1245" s="311"/>
      <c r="AA1245" s="311"/>
      <c r="AB1245" s="311"/>
      <c r="AC1245" s="311"/>
      <c r="AD1245" s="311"/>
      <c r="AE1245" s="311"/>
      <c r="AF1245" s="62"/>
      <c r="AG1245" s="57"/>
      <c r="AH1245" s="57"/>
      <c r="AI1245" s="57"/>
      <c r="AJ1245" s="57"/>
      <c r="AK1245" s="311"/>
      <c r="AL1245" s="311"/>
      <c r="AM1245" s="311"/>
      <c r="AN1245" s="311"/>
      <c r="AO1245" s="311"/>
      <c r="AP1245" s="311"/>
      <c r="AQ1245" s="311"/>
      <c r="AR1245" s="311"/>
      <c r="AS1245" s="311"/>
      <c r="AT1245" s="311"/>
    </row>
    <row r="1246" spans="1:46" ht="45" customHeight="1" x14ac:dyDescent="0.25">
      <c r="A1246" s="305" t="s">
        <v>44</v>
      </c>
      <c r="B1246" s="305"/>
      <c r="C1246" s="305"/>
      <c r="D1246" s="305"/>
      <c r="E1246" s="305"/>
      <c r="F1246" s="305"/>
      <c r="G1246" s="305"/>
      <c r="H1246" s="305"/>
      <c r="I1246" s="305"/>
      <c r="J1246" s="305"/>
      <c r="K1246" s="305"/>
      <c r="L1246" s="305"/>
      <c r="M1246" s="305"/>
      <c r="N1246" s="305"/>
      <c r="O1246" s="305"/>
      <c r="P1246" s="305"/>
      <c r="Q1246" s="63" t="s">
        <v>65</v>
      </c>
      <c r="R1246" s="306" t="s">
        <v>66</v>
      </c>
      <c r="S1246" s="306"/>
      <c r="T1246" s="306"/>
      <c r="U1246" s="306"/>
      <c r="V1246" s="306"/>
      <c r="W1246" s="306"/>
      <c r="X1246" s="306"/>
      <c r="Y1246" s="306"/>
      <c r="Z1246" s="306"/>
      <c r="AA1246" s="306"/>
      <c r="AB1246" s="306"/>
      <c r="AC1246" s="306"/>
      <c r="AD1246" s="306"/>
      <c r="AE1246" s="306"/>
      <c r="AF1246" s="64" t="s">
        <v>65</v>
      </c>
      <c r="AG1246" s="307" t="s">
        <v>8</v>
      </c>
      <c r="AH1246" s="307"/>
      <c r="AI1246" s="307"/>
      <c r="AJ1246" s="307"/>
      <c r="AK1246" s="307"/>
      <c r="AL1246" s="307"/>
      <c r="AM1246" s="307"/>
      <c r="AN1246" s="307"/>
      <c r="AO1246" s="307"/>
      <c r="AP1246" s="307"/>
      <c r="AQ1246" s="307"/>
      <c r="AR1246" s="307"/>
      <c r="AS1246" s="307"/>
      <c r="AT1246" s="307"/>
    </row>
    <row r="1247" spans="1:46" ht="45" customHeight="1" x14ac:dyDescent="0.25">
      <c r="A1247" s="333" t="s">
        <v>1311</v>
      </c>
      <c r="B1247" s="333"/>
      <c r="C1247" s="333"/>
      <c r="D1247" s="333"/>
      <c r="E1247" s="333"/>
      <c r="F1247" s="333"/>
      <c r="G1247" s="333"/>
      <c r="H1247" s="333"/>
      <c r="I1247" s="333"/>
      <c r="J1247" s="333"/>
      <c r="K1247" s="333"/>
      <c r="L1247" s="333"/>
      <c r="M1247" s="333"/>
      <c r="N1247" s="333"/>
      <c r="O1247" s="333"/>
      <c r="P1247" s="333"/>
      <c r="Q1247" s="65">
        <v>0</v>
      </c>
      <c r="R1247" s="330" t="s">
        <v>404</v>
      </c>
      <c r="S1247" s="331"/>
      <c r="T1247" s="331"/>
      <c r="U1247" s="331"/>
      <c r="V1247" s="331"/>
      <c r="W1247" s="331"/>
      <c r="X1247" s="331"/>
      <c r="Y1247" s="331"/>
      <c r="Z1247" s="331"/>
      <c r="AA1247" s="331"/>
      <c r="AB1247" s="331"/>
      <c r="AC1247" s="331"/>
      <c r="AD1247" s="331"/>
      <c r="AE1247" s="332"/>
      <c r="AF1247" s="65">
        <v>0</v>
      </c>
      <c r="AG1247" s="309" t="s">
        <v>499</v>
      </c>
      <c r="AH1247" s="309"/>
      <c r="AI1247" s="309"/>
      <c r="AJ1247" s="309"/>
      <c r="AK1247" s="309"/>
      <c r="AL1247" s="309"/>
      <c r="AM1247" s="309"/>
      <c r="AN1247" s="309"/>
      <c r="AO1247" s="309"/>
      <c r="AP1247" s="309"/>
      <c r="AQ1247" s="309"/>
      <c r="AR1247" s="309"/>
      <c r="AS1247" s="309"/>
      <c r="AT1247" s="309"/>
    </row>
    <row r="1248" spans="1:46" ht="45" customHeight="1" x14ac:dyDescent="0.25">
      <c r="A1248" s="333" t="s">
        <v>1312</v>
      </c>
      <c r="B1248" s="333"/>
      <c r="C1248" s="333"/>
      <c r="D1248" s="333"/>
      <c r="E1248" s="333"/>
      <c r="F1248" s="333"/>
      <c r="G1248" s="333"/>
      <c r="H1248" s="333"/>
      <c r="I1248" s="333"/>
      <c r="J1248" s="333"/>
      <c r="K1248" s="333"/>
      <c r="L1248" s="333"/>
      <c r="M1248" s="333"/>
      <c r="N1248" s="333"/>
      <c r="O1248" s="333"/>
      <c r="P1248" s="333"/>
      <c r="Q1248" s="65">
        <v>0</v>
      </c>
      <c r="R1248" s="312"/>
      <c r="S1248" s="312"/>
      <c r="T1248" s="312"/>
      <c r="U1248" s="312"/>
      <c r="V1248" s="312"/>
      <c r="W1248" s="312"/>
      <c r="X1248" s="312"/>
      <c r="Y1248" s="312"/>
      <c r="Z1248" s="312"/>
      <c r="AA1248" s="312"/>
      <c r="AB1248" s="312"/>
      <c r="AC1248" s="312"/>
      <c r="AD1248" s="312"/>
      <c r="AE1248" s="312"/>
      <c r="AF1248" s="65">
        <v>0</v>
      </c>
      <c r="AG1248" s="312"/>
      <c r="AH1248" s="312"/>
      <c r="AI1248" s="312"/>
      <c r="AJ1248" s="312"/>
      <c r="AK1248" s="312"/>
      <c r="AL1248" s="312"/>
      <c r="AM1248" s="312"/>
      <c r="AN1248" s="312"/>
      <c r="AO1248" s="312"/>
      <c r="AP1248" s="312"/>
      <c r="AQ1248" s="312"/>
      <c r="AR1248" s="312"/>
      <c r="AS1248" s="312"/>
      <c r="AT1248" s="312"/>
    </row>
    <row r="1249" spans="1:46" ht="45" customHeight="1" x14ac:dyDescent="0.25">
      <c r="A1249" s="333" t="s">
        <v>1313</v>
      </c>
      <c r="B1249" s="333"/>
      <c r="C1249" s="333"/>
      <c r="D1249" s="333"/>
      <c r="E1249" s="333"/>
      <c r="F1249" s="333"/>
      <c r="G1249" s="333"/>
      <c r="H1249" s="333"/>
      <c r="I1249" s="333"/>
      <c r="J1249" s="333"/>
      <c r="K1249" s="333"/>
      <c r="L1249" s="333"/>
      <c r="M1249" s="333"/>
      <c r="N1249" s="333"/>
      <c r="O1249" s="333"/>
      <c r="P1249" s="333"/>
      <c r="Q1249" s="65">
        <v>0</v>
      </c>
      <c r="R1249" s="312"/>
      <c r="S1249" s="312"/>
      <c r="T1249" s="312"/>
      <c r="U1249" s="312"/>
      <c r="V1249" s="312"/>
      <c r="W1249" s="312"/>
      <c r="X1249" s="312"/>
      <c r="Y1249" s="312"/>
      <c r="Z1249" s="312"/>
      <c r="AA1249" s="312"/>
      <c r="AB1249" s="312"/>
      <c r="AC1249" s="312"/>
      <c r="AD1249" s="312"/>
      <c r="AE1249" s="312"/>
      <c r="AF1249" s="65">
        <v>0</v>
      </c>
      <c r="AG1249" s="312"/>
      <c r="AH1249" s="312"/>
      <c r="AI1249" s="312"/>
      <c r="AJ1249" s="312"/>
      <c r="AK1249" s="312"/>
      <c r="AL1249" s="312"/>
      <c r="AM1249" s="312"/>
      <c r="AN1249" s="312"/>
      <c r="AO1249" s="312"/>
      <c r="AP1249" s="312"/>
      <c r="AQ1249" s="312"/>
      <c r="AR1249" s="312"/>
      <c r="AS1249" s="312"/>
      <c r="AT1249" s="312"/>
    </row>
    <row r="1250" spans="1:46" ht="59.15" customHeight="1" x14ac:dyDescent="0.25">
      <c r="A1250" s="333" t="s">
        <v>1314</v>
      </c>
      <c r="B1250" s="333"/>
      <c r="C1250" s="333"/>
      <c r="D1250" s="333"/>
      <c r="E1250" s="333"/>
      <c r="F1250" s="333"/>
      <c r="G1250" s="333"/>
      <c r="H1250" s="333"/>
      <c r="I1250" s="333"/>
      <c r="J1250" s="333"/>
      <c r="K1250" s="333"/>
      <c r="L1250" s="333"/>
      <c r="M1250" s="333"/>
      <c r="N1250" s="333"/>
      <c r="O1250" s="333"/>
      <c r="P1250" s="333"/>
      <c r="Q1250" s="65">
        <v>0</v>
      </c>
      <c r="R1250" s="312"/>
      <c r="S1250" s="312"/>
      <c r="T1250" s="312"/>
      <c r="U1250" s="312"/>
      <c r="V1250" s="312"/>
      <c r="W1250" s="312"/>
      <c r="X1250" s="312"/>
      <c r="Y1250" s="312"/>
      <c r="Z1250" s="312"/>
      <c r="AA1250" s="312"/>
      <c r="AB1250" s="312"/>
      <c r="AC1250" s="312"/>
      <c r="AD1250" s="312"/>
      <c r="AE1250" s="312"/>
      <c r="AF1250" s="65">
        <v>0</v>
      </c>
      <c r="AG1250" s="312"/>
      <c r="AH1250" s="312"/>
      <c r="AI1250" s="312"/>
      <c r="AJ1250" s="312"/>
      <c r="AK1250" s="312"/>
      <c r="AL1250" s="312"/>
      <c r="AM1250" s="312"/>
      <c r="AN1250" s="312"/>
      <c r="AO1250" s="312"/>
      <c r="AP1250" s="312"/>
      <c r="AQ1250" s="312"/>
      <c r="AR1250" s="312"/>
      <c r="AS1250" s="312"/>
      <c r="AT1250" s="312"/>
    </row>
    <row r="1251" spans="1:46" ht="45" customHeight="1" x14ac:dyDescent="0.25">
      <c r="A1251" s="333" t="s">
        <v>1315</v>
      </c>
      <c r="B1251" s="333"/>
      <c r="C1251" s="333"/>
      <c r="D1251" s="333"/>
      <c r="E1251" s="333"/>
      <c r="F1251" s="333"/>
      <c r="G1251" s="333"/>
      <c r="H1251" s="333"/>
      <c r="I1251" s="333"/>
      <c r="J1251" s="333"/>
      <c r="K1251" s="333"/>
      <c r="L1251" s="333"/>
      <c r="M1251" s="333"/>
      <c r="N1251" s="333"/>
      <c r="O1251" s="333"/>
      <c r="P1251" s="333"/>
      <c r="Q1251" s="65">
        <v>0</v>
      </c>
      <c r="R1251" s="312"/>
      <c r="S1251" s="312"/>
      <c r="T1251" s="312"/>
      <c r="U1251" s="312"/>
      <c r="V1251" s="312"/>
      <c r="W1251" s="312"/>
      <c r="X1251" s="312"/>
      <c r="Y1251" s="312"/>
      <c r="Z1251" s="312"/>
      <c r="AA1251" s="312"/>
      <c r="AB1251" s="312"/>
      <c r="AC1251" s="312"/>
      <c r="AD1251" s="312"/>
      <c r="AE1251" s="312"/>
      <c r="AF1251" s="65">
        <v>0</v>
      </c>
      <c r="AG1251" s="312"/>
      <c r="AH1251" s="312"/>
      <c r="AI1251" s="312"/>
      <c r="AJ1251" s="312"/>
      <c r="AK1251" s="312"/>
      <c r="AL1251" s="312"/>
      <c r="AM1251" s="312"/>
      <c r="AN1251" s="312"/>
      <c r="AO1251" s="312"/>
      <c r="AP1251" s="312"/>
      <c r="AQ1251" s="312"/>
      <c r="AR1251" s="312"/>
      <c r="AS1251" s="312"/>
      <c r="AT1251" s="312"/>
    </row>
    <row r="1252" spans="1:46" ht="45" customHeight="1" x14ac:dyDescent="0.25">
      <c r="A1252" s="333" t="s">
        <v>1316</v>
      </c>
      <c r="B1252" s="333"/>
      <c r="C1252" s="333"/>
      <c r="D1252" s="333"/>
      <c r="E1252" s="333"/>
      <c r="F1252" s="333"/>
      <c r="G1252" s="333"/>
      <c r="H1252" s="333"/>
      <c r="I1252" s="333"/>
      <c r="J1252" s="333"/>
      <c r="K1252" s="333"/>
      <c r="L1252" s="333"/>
      <c r="M1252" s="333"/>
      <c r="N1252" s="333"/>
      <c r="O1252" s="333"/>
      <c r="P1252" s="333"/>
      <c r="Q1252" s="65">
        <v>0</v>
      </c>
      <c r="R1252" s="309"/>
      <c r="S1252" s="309"/>
      <c r="T1252" s="309"/>
      <c r="U1252" s="309"/>
      <c r="V1252" s="309"/>
      <c r="W1252" s="309"/>
      <c r="X1252" s="309"/>
      <c r="Y1252" s="309"/>
      <c r="Z1252" s="309"/>
      <c r="AA1252" s="309"/>
      <c r="AB1252" s="309"/>
      <c r="AC1252" s="309"/>
      <c r="AD1252" s="309"/>
      <c r="AE1252" s="309"/>
      <c r="AF1252" s="65">
        <v>0</v>
      </c>
      <c r="AG1252" s="309"/>
      <c r="AH1252" s="309"/>
      <c r="AI1252" s="309"/>
      <c r="AJ1252" s="309"/>
      <c r="AK1252" s="309"/>
      <c r="AL1252" s="309"/>
      <c r="AM1252" s="309"/>
      <c r="AN1252" s="309"/>
      <c r="AO1252" s="309"/>
      <c r="AP1252" s="309"/>
      <c r="AQ1252" s="309"/>
      <c r="AR1252" s="309"/>
      <c r="AS1252" s="309"/>
      <c r="AT1252" s="309"/>
    </row>
    <row r="1253" spans="1:46" ht="45" customHeight="1" x14ac:dyDescent="0.25">
      <c r="A1253" s="333" t="s">
        <v>1317</v>
      </c>
      <c r="B1253" s="333"/>
      <c r="C1253" s="333"/>
      <c r="D1253" s="333"/>
      <c r="E1253" s="333"/>
      <c r="F1253" s="333"/>
      <c r="G1253" s="333"/>
      <c r="H1253" s="333"/>
      <c r="I1253" s="333"/>
      <c r="J1253" s="333"/>
      <c r="K1253" s="333"/>
      <c r="L1253" s="333"/>
      <c r="M1253" s="333"/>
      <c r="N1253" s="333"/>
      <c r="O1253" s="333"/>
      <c r="P1253" s="333"/>
      <c r="Q1253" s="65">
        <v>0</v>
      </c>
      <c r="R1253" s="309"/>
      <c r="S1253" s="309"/>
      <c r="T1253" s="309"/>
      <c r="U1253" s="309"/>
      <c r="V1253" s="309"/>
      <c r="W1253" s="309"/>
      <c r="X1253" s="309"/>
      <c r="Y1253" s="309"/>
      <c r="Z1253" s="309"/>
      <c r="AA1253" s="309"/>
      <c r="AB1253" s="309"/>
      <c r="AC1253" s="309"/>
      <c r="AD1253" s="309"/>
      <c r="AE1253" s="309"/>
      <c r="AF1253" s="65">
        <v>0</v>
      </c>
      <c r="AG1253" s="309"/>
      <c r="AH1253" s="309"/>
      <c r="AI1253" s="309"/>
      <c r="AJ1253" s="309"/>
      <c r="AK1253" s="309"/>
      <c r="AL1253" s="309"/>
      <c r="AM1253" s="309"/>
      <c r="AN1253" s="309"/>
      <c r="AO1253" s="309"/>
      <c r="AP1253" s="309"/>
      <c r="AQ1253" s="309"/>
      <c r="AR1253" s="309"/>
      <c r="AS1253" s="309"/>
      <c r="AT1253" s="309"/>
    </row>
    <row r="1254" spans="1:46" ht="45" customHeight="1" x14ac:dyDescent="0.25">
      <c r="A1254" s="333" t="s">
        <v>1318</v>
      </c>
      <c r="B1254" s="333"/>
      <c r="C1254" s="333"/>
      <c r="D1254" s="333"/>
      <c r="E1254" s="333"/>
      <c r="F1254" s="333"/>
      <c r="G1254" s="333"/>
      <c r="H1254" s="333"/>
      <c r="I1254" s="333"/>
      <c r="J1254" s="333"/>
      <c r="K1254" s="333"/>
      <c r="L1254" s="333"/>
      <c r="M1254" s="333"/>
      <c r="N1254" s="333"/>
      <c r="O1254" s="333"/>
      <c r="P1254" s="333"/>
      <c r="Q1254" s="65">
        <v>0</v>
      </c>
      <c r="R1254" s="309"/>
      <c r="S1254" s="309"/>
      <c r="T1254" s="309"/>
      <c r="U1254" s="309"/>
      <c r="V1254" s="309"/>
      <c r="W1254" s="309"/>
      <c r="X1254" s="309"/>
      <c r="Y1254" s="309"/>
      <c r="Z1254" s="309"/>
      <c r="AA1254" s="309"/>
      <c r="AB1254" s="309"/>
      <c r="AC1254" s="309"/>
      <c r="AD1254" s="309"/>
      <c r="AE1254" s="309"/>
      <c r="AF1254" s="65">
        <v>0</v>
      </c>
      <c r="AG1254" s="309"/>
      <c r="AH1254" s="309"/>
      <c r="AI1254" s="309"/>
      <c r="AJ1254" s="309"/>
      <c r="AK1254" s="309"/>
      <c r="AL1254" s="309"/>
      <c r="AM1254" s="309"/>
      <c r="AN1254" s="309"/>
      <c r="AO1254" s="309"/>
      <c r="AP1254" s="309"/>
      <c r="AQ1254" s="309"/>
      <c r="AR1254" s="309"/>
      <c r="AS1254" s="309"/>
      <c r="AT1254" s="309"/>
    </row>
    <row r="1255" spans="1:46" ht="45" customHeight="1" thickTop="1" thickBot="1" x14ac:dyDescent="0.3">
      <c r="A1255" s="57"/>
      <c r="B1255" s="57"/>
      <c r="C1255" s="57"/>
      <c r="D1255" s="57"/>
      <c r="E1255" s="57"/>
      <c r="F1255" s="57"/>
      <c r="G1255" s="57"/>
      <c r="H1255" s="57"/>
      <c r="I1255" s="57"/>
      <c r="J1255" s="57"/>
      <c r="K1255" s="57"/>
      <c r="L1255" s="57"/>
      <c r="M1255" s="57"/>
      <c r="N1255" s="57"/>
      <c r="O1255" s="57"/>
      <c r="P1255" s="57"/>
      <c r="Q1255" s="66"/>
      <c r="R1255" s="57"/>
      <c r="S1255" s="57"/>
      <c r="T1255" s="57"/>
      <c r="U1255" s="57"/>
      <c r="V1255" s="57"/>
      <c r="W1255" s="57"/>
      <c r="X1255" s="57"/>
      <c r="Y1255" s="57"/>
      <c r="Z1255" s="57"/>
      <c r="AA1255" s="57"/>
      <c r="AB1255" s="57"/>
      <c r="AC1255" s="57"/>
      <c r="AD1255" s="57"/>
      <c r="AE1255" s="57"/>
      <c r="AF1255" s="66"/>
      <c r="AG1255" s="57"/>
      <c r="AH1255" s="57"/>
      <c r="AI1255" s="57"/>
      <c r="AJ1255" s="57"/>
      <c r="AK1255" s="57"/>
      <c r="AL1255" s="57"/>
      <c r="AM1255" s="57"/>
      <c r="AN1255" s="57"/>
      <c r="AO1255" s="57"/>
      <c r="AP1255" s="57"/>
      <c r="AQ1255" s="57"/>
      <c r="AR1255" s="57"/>
      <c r="AS1255" s="57"/>
      <c r="AT1255" s="57"/>
    </row>
    <row r="1256" spans="1:46" ht="45" customHeight="1" x14ac:dyDescent="0.25">
      <c r="A1256" s="313" t="s">
        <v>124</v>
      </c>
      <c r="B1256" s="313"/>
      <c r="C1256" s="313"/>
      <c r="D1256" s="313"/>
      <c r="E1256" s="313"/>
      <c r="F1256" s="313"/>
      <c r="G1256" s="313"/>
      <c r="H1256" s="313"/>
      <c r="I1256" s="313"/>
      <c r="J1256" s="313"/>
      <c r="K1256" s="313"/>
      <c r="L1256" s="313"/>
      <c r="M1256" s="313"/>
      <c r="N1256" s="313"/>
      <c r="O1256" s="313"/>
      <c r="P1256" s="313"/>
      <c r="Q1256" s="67" t="s">
        <v>65</v>
      </c>
      <c r="R1256" s="314" t="s">
        <v>66</v>
      </c>
      <c r="S1256" s="314"/>
      <c r="T1256" s="314"/>
      <c r="U1256" s="314"/>
      <c r="V1256" s="314"/>
      <c r="W1256" s="314"/>
      <c r="X1256" s="314"/>
      <c r="Y1256" s="314"/>
      <c r="Z1256" s="314"/>
      <c r="AA1256" s="314"/>
      <c r="AB1256" s="314"/>
      <c r="AC1256" s="314"/>
      <c r="AD1256" s="314"/>
      <c r="AE1256" s="314"/>
      <c r="AF1256" s="68" t="s">
        <v>65</v>
      </c>
      <c r="AG1256" s="315" t="s">
        <v>8</v>
      </c>
      <c r="AH1256" s="315"/>
      <c r="AI1256" s="315"/>
      <c r="AJ1256" s="315"/>
      <c r="AK1256" s="315"/>
      <c r="AL1256" s="315"/>
      <c r="AM1256" s="315"/>
      <c r="AN1256" s="315"/>
      <c r="AO1256" s="315"/>
      <c r="AP1256" s="315"/>
      <c r="AQ1256" s="315"/>
      <c r="AR1256" s="315"/>
      <c r="AS1256" s="315"/>
      <c r="AT1256" s="315"/>
    </row>
    <row r="1257" spans="1:46" ht="45" customHeight="1" x14ac:dyDescent="0.25">
      <c r="A1257" s="308" t="s">
        <v>1319</v>
      </c>
      <c r="B1257" s="308" t="s">
        <v>1320</v>
      </c>
      <c r="C1257" s="308" t="s">
        <v>1320</v>
      </c>
      <c r="D1257" s="308" t="s">
        <v>1320</v>
      </c>
      <c r="E1257" s="308" t="s">
        <v>1320</v>
      </c>
      <c r="F1257" s="308" t="s">
        <v>1320</v>
      </c>
      <c r="G1257" s="308" t="s">
        <v>1320</v>
      </c>
      <c r="H1257" s="308" t="s">
        <v>1320</v>
      </c>
      <c r="I1257" s="308" t="s">
        <v>1320</v>
      </c>
      <c r="J1257" s="308" t="s">
        <v>1320</v>
      </c>
      <c r="K1257" s="308" t="s">
        <v>1320</v>
      </c>
      <c r="L1257" s="308" t="s">
        <v>1320</v>
      </c>
      <c r="M1257" s="308" t="s">
        <v>1320</v>
      </c>
      <c r="N1257" s="308" t="s">
        <v>1320</v>
      </c>
      <c r="O1257" s="308" t="s">
        <v>1320</v>
      </c>
      <c r="P1257" s="308" t="s">
        <v>1320</v>
      </c>
      <c r="Q1257" s="65">
        <v>0</v>
      </c>
      <c r="R1257" s="330" t="s">
        <v>404</v>
      </c>
      <c r="S1257" s="331"/>
      <c r="T1257" s="331"/>
      <c r="U1257" s="331"/>
      <c r="V1257" s="331"/>
      <c r="W1257" s="331"/>
      <c r="X1257" s="331"/>
      <c r="Y1257" s="331"/>
      <c r="Z1257" s="331"/>
      <c r="AA1257" s="331"/>
      <c r="AB1257" s="331"/>
      <c r="AC1257" s="331"/>
      <c r="AD1257" s="331"/>
      <c r="AE1257" s="332"/>
      <c r="AF1257" s="65">
        <v>0</v>
      </c>
      <c r="AG1257" s="309" t="s">
        <v>499</v>
      </c>
      <c r="AH1257" s="309"/>
      <c r="AI1257" s="309"/>
      <c r="AJ1257" s="309"/>
      <c r="AK1257" s="309"/>
      <c r="AL1257" s="309"/>
      <c r="AM1257" s="309"/>
      <c r="AN1257" s="309"/>
      <c r="AO1257" s="309"/>
      <c r="AP1257" s="309"/>
      <c r="AQ1257" s="309"/>
      <c r="AR1257" s="309"/>
      <c r="AS1257" s="309"/>
      <c r="AT1257" s="309"/>
    </row>
    <row r="1258" spans="1:46" ht="45" customHeight="1" x14ac:dyDescent="0.25">
      <c r="A1258" s="308" t="s">
        <v>1321</v>
      </c>
      <c r="B1258" s="308" t="s">
        <v>1322</v>
      </c>
      <c r="C1258" s="308" t="s">
        <v>1322</v>
      </c>
      <c r="D1258" s="308" t="s">
        <v>1322</v>
      </c>
      <c r="E1258" s="308" t="s">
        <v>1322</v>
      </c>
      <c r="F1258" s="308" t="s">
        <v>1322</v>
      </c>
      <c r="G1258" s="308" t="s">
        <v>1322</v>
      </c>
      <c r="H1258" s="308" t="s">
        <v>1322</v>
      </c>
      <c r="I1258" s="308" t="s">
        <v>1322</v>
      </c>
      <c r="J1258" s="308" t="s">
        <v>1322</v>
      </c>
      <c r="K1258" s="308" t="s">
        <v>1322</v>
      </c>
      <c r="L1258" s="308" t="s">
        <v>1322</v>
      </c>
      <c r="M1258" s="308" t="s">
        <v>1322</v>
      </c>
      <c r="N1258" s="308" t="s">
        <v>1322</v>
      </c>
      <c r="O1258" s="308" t="s">
        <v>1322</v>
      </c>
      <c r="P1258" s="308" t="s">
        <v>1322</v>
      </c>
      <c r="Q1258" s="65">
        <v>0</v>
      </c>
      <c r="R1258" s="312"/>
      <c r="S1258" s="312"/>
      <c r="T1258" s="312"/>
      <c r="U1258" s="312"/>
      <c r="V1258" s="312"/>
      <c r="W1258" s="312"/>
      <c r="X1258" s="312"/>
      <c r="Y1258" s="312"/>
      <c r="Z1258" s="312"/>
      <c r="AA1258" s="312"/>
      <c r="AB1258" s="312"/>
      <c r="AC1258" s="312"/>
      <c r="AD1258" s="312"/>
      <c r="AE1258" s="312"/>
      <c r="AF1258" s="65">
        <v>0</v>
      </c>
      <c r="AG1258" s="312"/>
      <c r="AH1258" s="312"/>
      <c r="AI1258" s="312"/>
      <c r="AJ1258" s="312"/>
      <c r="AK1258" s="312"/>
      <c r="AL1258" s="312"/>
      <c r="AM1258" s="312"/>
      <c r="AN1258" s="312"/>
      <c r="AO1258" s="312"/>
      <c r="AP1258" s="312"/>
      <c r="AQ1258" s="312"/>
      <c r="AR1258" s="312"/>
      <c r="AS1258" s="312"/>
      <c r="AT1258" s="312"/>
    </row>
    <row r="1259" spans="1:46" ht="52.4" customHeight="1" x14ac:dyDescent="0.25">
      <c r="A1259" s="308" t="s">
        <v>1323</v>
      </c>
      <c r="B1259" s="308" t="s">
        <v>1324</v>
      </c>
      <c r="C1259" s="308" t="s">
        <v>1324</v>
      </c>
      <c r="D1259" s="308" t="s">
        <v>1324</v>
      </c>
      <c r="E1259" s="308" t="s">
        <v>1324</v>
      </c>
      <c r="F1259" s="308" t="s">
        <v>1324</v>
      </c>
      <c r="G1259" s="308" t="s">
        <v>1324</v>
      </c>
      <c r="H1259" s="308" t="s">
        <v>1324</v>
      </c>
      <c r="I1259" s="308" t="s">
        <v>1324</v>
      </c>
      <c r="J1259" s="308" t="s">
        <v>1324</v>
      </c>
      <c r="K1259" s="308" t="s">
        <v>1324</v>
      </c>
      <c r="L1259" s="308" t="s">
        <v>1324</v>
      </c>
      <c r="M1259" s="308" t="s">
        <v>1324</v>
      </c>
      <c r="N1259" s="308" t="s">
        <v>1324</v>
      </c>
      <c r="O1259" s="308" t="s">
        <v>1324</v>
      </c>
      <c r="P1259" s="308" t="s">
        <v>1324</v>
      </c>
      <c r="Q1259" s="65">
        <v>0</v>
      </c>
      <c r="R1259" s="309"/>
      <c r="S1259" s="309"/>
      <c r="T1259" s="309"/>
      <c r="U1259" s="309"/>
      <c r="V1259" s="309"/>
      <c r="W1259" s="309"/>
      <c r="X1259" s="309"/>
      <c r="Y1259" s="309"/>
      <c r="Z1259" s="309"/>
      <c r="AA1259" s="309"/>
      <c r="AB1259" s="309"/>
      <c r="AC1259" s="309"/>
      <c r="AD1259" s="309"/>
      <c r="AE1259" s="309"/>
      <c r="AF1259" s="65">
        <v>0</v>
      </c>
      <c r="AG1259" s="309"/>
      <c r="AH1259" s="309"/>
      <c r="AI1259" s="309"/>
      <c r="AJ1259" s="309"/>
      <c r="AK1259" s="309"/>
      <c r="AL1259" s="309"/>
      <c r="AM1259" s="309"/>
      <c r="AN1259" s="309"/>
      <c r="AO1259" s="309"/>
      <c r="AP1259" s="309"/>
      <c r="AQ1259" s="309"/>
      <c r="AR1259" s="309"/>
      <c r="AS1259" s="309"/>
      <c r="AT1259" s="309"/>
    </row>
    <row r="1260" spans="1:46" ht="72" customHeight="1" x14ac:dyDescent="0.25">
      <c r="A1260" s="308" t="s">
        <v>1325</v>
      </c>
      <c r="B1260" s="308" t="s">
        <v>1326</v>
      </c>
      <c r="C1260" s="308" t="s">
        <v>1326</v>
      </c>
      <c r="D1260" s="308" t="s">
        <v>1326</v>
      </c>
      <c r="E1260" s="308" t="s">
        <v>1326</v>
      </c>
      <c r="F1260" s="308" t="s">
        <v>1326</v>
      </c>
      <c r="G1260" s="308" t="s">
        <v>1326</v>
      </c>
      <c r="H1260" s="308" t="s">
        <v>1326</v>
      </c>
      <c r="I1260" s="308" t="s">
        <v>1326</v>
      </c>
      <c r="J1260" s="308" t="s">
        <v>1326</v>
      </c>
      <c r="K1260" s="308" t="s">
        <v>1326</v>
      </c>
      <c r="L1260" s="308" t="s">
        <v>1326</v>
      </c>
      <c r="M1260" s="308" t="s">
        <v>1326</v>
      </c>
      <c r="N1260" s="308" t="s">
        <v>1326</v>
      </c>
      <c r="O1260" s="308" t="s">
        <v>1326</v>
      </c>
      <c r="P1260" s="308" t="s">
        <v>1326</v>
      </c>
      <c r="Q1260" s="65">
        <v>0</v>
      </c>
      <c r="R1260" s="309"/>
      <c r="S1260" s="309"/>
      <c r="T1260" s="309"/>
      <c r="U1260" s="309"/>
      <c r="V1260" s="309"/>
      <c r="W1260" s="309"/>
      <c r="X1260" s="309"/>
      <c r="Y1260" s="309"/>
      <c r="Z1260" s="309"/>
      <c r="AA1260" s="309"/>
      <c r="AB1260" s="309"/>
      <c r="AC1260" s="309"/>
      <c r="AD1260" s="309"/>
      <c r="AE1260" s="309"/>
      <c r="AF1260" s="65">
        <v>0</v>
      </c>
      <c r="AG1260" s="309"/>
      <c r="AH1260" s="309"/>
      <c r="AI1260" s="309"/>
      <c r="AJ1260" s="309"/>
      <c r="AK1260" s="309"/>
      <c r="AL1260" s="309"/>
      <c r="AM1260" s="309"/>
      <c r="AN1260" s="309"/>
      <c r="AO1260" s="309"/>
      <c r="AP1260" s="309"/>
      <c r="AQ1260" s="309"/>
      <c r="AR1260" s="309"/>
      <c r="AS1260" s="309"/>
      <c r="AT1260" s="309"/>
    </row>
    <row r="1261" spans="1:46" ht="45" customHeight="1" x14ac:dyDescent="0.25">
      <c r="A1261" s="308" t="s">
        <v>1327</v>
      </c>
      <c r="B1261" s="308" t="s">
        <v>1328</v>
      </c>
      <c r="C1261" s="308" t="s">
        <v>1328</v>
      </c>
      <c r="D1261" s="308" t="s">
        <v>1328</v>
      </c>
      <c r="E1261" s="308" t="s">
        <v>1328</v>
      </c>
      <c r="F1261" s="308" t="s">
        <v>1328</v>
      </c>
      <c r="G1261" s="308" t="s">
        <v>1328</v>
      </c>
      <c r="H1261" s="308" t="s">
        <v>1328</v>
      </c>
      <c r="I1261" s="308" t="s">
        <v>1328</v>
      </c>
      <c r="J1261" s="308" t="s">
        <v>1328</v>
      </c>
      <c r="K1261" s="308" t="s">
        <v>1328</v>
      </c>
      <c r="L1261" s="308" t="s">
        <v>1328</v>
      </c>
      <c r="M1261" s="308" t="s">
        <v>1328</v>
      </c>
      <c r="N1261" s="308" t="s">
        <v>1328</v>
      </c>
      <c r="O1261" s="308" t="s">
        <v>1328</v>
      </c>
      <c r="P1261" s="308" t="s">
        <v>1328</v>
      </c>
      <c r="Q1261" s="65">
        <v>0</v>
      </c>
      <c r="R1261" s="309"/>
      <c r="S1261" s="309"/>
      <c r="T1261" s="309"/>
      <c r="U1261" s="309"/>
      <c r="V1261" s="309"/>
      <c r="W1261" s="309"/>
      <c r="X1261" s="309"/>
      <c r="Y1261" s="309"/>
      <c r="Z1261" s="309"/>
      <c r="AA1261" s="309"/>
      <c r="AB1261" s="309"/>
      <c r="AC1261" s="309"/>
      <c r="AD1261" s="309"/>
      <c r="AE1261" s="309"/>
      <c r="AF1261" s="65">
        <v>0</v>
      </c>
      <c r="AG1261" s="309"/>
      <c r="AH1261" s="309"/>
      <c r="AI1261" s="309"/>
      <c r="AJ1261" s="309"/>
      <c r="AK1261" s="309"/>
      <c r="AL1261" s="309"/>
      <c r="AM1261" s="309"/>
      <c r="AN1261" s="309"/>
      <c r="AO1261" s="309"/>
      <c r="AP1261" s="309"/>
      <c r="AQ1261" s="309"/>
      <c r="AR1261" s="309"/>
      <c r="AS1261" s="309"/>
      <c r="AT1261" s="309"/>
    </row>
    <row r="1264" spans="1:46" ht="45" customHeight="1" x14ac:dyDescent="0.25">
      <c r="A1264" s="269" t="s">
        <v>1329</v>
      </c>
      <c r="B1264" s="269"/>
      <c r="C1264" s="269"/>
      <c r="D1264" s="269"/>
      <c r="E1264" s="269"/>
      <c r="F1264" s="269"/>
      <c r="G1264" s="269"/>
      <c r="H1264" s="269"/>
      <c r="I1264" s="269"/>
      <c r="J1264" s="269"/>
      <c r="K1264" s="269"/>
      <c r="L1264" s="269"/>
      <c r="M1264" s="269"/>
      <c r="N1264" s="269"/>
      <c r="O1264" s="269"/>
      <c r="P1264" s="269"/>
      <c r="Q1264" s="269"/>
      <c r="R1264" s="269"/>
      <c r="S1264" s="269"/>
      <c r="T1264" s="269"/>
      <c r="U1264" s="269"/>
      <c r="V1264" s="269"/>
      <c r="W1264" s="269"/>
      <c r="X1264" s="269"/>
      <c r="Y1264" s="269"/>
      <c r="Z1264" s="269"/>
      <c r="AA1264" s="269"/>
      <c r="AB1264" s="269"/>
      <c r="AC1264" s="269"/>
      <c r="AD1264" s="269"/>
      <c r="AE1264" s="269"/>
      <c r="AF1264"/>
      <c r="AG1264" s="245" t="s">
        <v>62</v>
      </c>
      <c r="AH1264" s="245"/>
      <c r="AI1264" s="245"/>
      <c r="AJ1264" s="245"/>
      <c r="AK1264" s="69">
        <f>(('Artículo 121 (resumen PI)'!C43*0.8+'Artículo 121 (resumen PI)'!F43*0.2)+('Artículo 121 (resumen PNT)'!C43*0.8+'Artículo 121 (resumen PNT)'!F43*0.2))/2</f>
        <v>0</v>
      </c>
      <c r="AL1264"/>
      <c r="AM1264"/>
      <c r="AN1264"/>
      <c r="AO1264"/>
      <c r="AP1264"/>
      <c r="AQ1264"/>
      <c r="AR1264"/>
      <c r="AS1264"/>
      <c r="AT1264"/>
    </row>
    <row r="1265" spans="1:46" ht="15.75" customHeight="1" x14ac:dyDescent="0.25">
      <c r="A1265" s="60"/>
      <c r="B1265" s="61"/>
      <c r="C1265" s="61"/>
      <c r="D1265" s="61"/>
      <c r="E1265" s="61"/>
      <c r="F1265" s="61"/>
      <c r="G1265" s="61"/>
      <c r="H1265" s="61"/>
      <c r="I1265" s="61"/>
      <c r="J1265" s="61"/>
      <c r="K1265" s="61"/>
      <c r="L1265" s="61"/>
      <c r="M1265" s="61"/>
      <c r="N1265" s="61"/>
      <c r="O1265" s="61"/>
      <c r="P1265" s="61"/>
      <c r="Q1265" s="26"/>
      <c r="R1265" s="61"/>
      <c r="S1265" s="61"/>
      <c r="T1265" s="61"/>
      <c r="U1265" s="61"/>
      <c r="V1265" s="61"/>
      <c r="W1265" s="61"/>
      <c r="X1265" s="61"/>
      <c r="Y1265" s="61"/>
      <c r="Z1265" s="61"/>
      <c r="AA1265" s="61"/>
      <c r="AB1265" s="61"/>
      <c r="AC1265" s="61"/>
      <c r="AD1265" s="61"/>
      <c r="AE1265" s="61"/>
      <c r="AF1265"/>
      <c r="AG1265"/>
      <c r="AH1265"/>
      <c r="AI1265"/>
      <c r="AJ1265"/>
      <c r="AK1265"/>
      <c r="AL1265"/>
      <c r="AM1265"/>
      <c r="AN1265"/>
      <c r="AO1265"/>
      <c r="AP1265"/>
      <c r="AQ1265"/>
      <c r="AR1265"/>
      <c r="AS1265"/>
      <c r="AT1265"/>
    </row>
    <row r="1266" spans="1:46" ht="15.5" x14ac:dyDescent="0.25">
      <c r="A1266" s="60" t="s">
        <v>63</v>
      </c>
      <c r="B1266" s="61"/>
      <c r="C1266" s="61"/>
      <c r="D1266" s="61"/>
      <c r="E1266" s="61"/>
      <c r="F1266" s="61"/>
      <c r="G1266" s="61"/>
      <c r="H1266" s="61"/>
      <c r="I1266" s="61"/>
      <c r="J1266" s="61"/>
      <c r="K1266" s="61"/>
      <c r="L1266" s="61"/>
      <c r="M1266" s="61"/>
      <c r="N1266" s="61"/>
      <c r="O1266" s="61"/>
      <c r="P1266" s="61"/>
      <c r="Q1266" s="26"/>
      <c r="R1266" s="61"/>
      <c r="S1266" s="61"/>
      <c r="T1266" s="61"/>
      <c r="U1266" s="61"/>
      <c r="V1266" s="61"/>
      <c r="W1266" s="61"/>
      <c r="X1266" s="61"/>
      <c r="Y1266" s="61"/>
      <c r="Z1266" s="61"/>
      <c r="AA1266" s="61"/>
      <c r="AB1266" s="61"/>
      <c r="AC1266" s="61"/>
      <c r="AD1266" s="61"/>
      <c r="AE1266" s="61"/>
      <c r="AF1266"/>
      <c r="AG1266"/>
      <c r="AH1266"/>
      <c r="AI1266"/>
      <c r="AJ1266"/>
      <c r="AK1266"/>
      <c r="AL1266"/>
      <c r="AM1266"/>
      <c r="AN1266"/>
      <c r="AO1266"/>
      <c r="AP1266"/>
      <c r="AQ1266"/>
      <c r="AR1266"/>
      <c r="AS1266"/>
      <c r="AT1266"/>
    </row>
    <row r="1267" spans="1:46" ht="15" customHeight="1" x14ac:dyDescent="0.25">
      <c r="A1267" s="57"/>
      <c r="B1267" s="57"/>
      <c r="C1267" s="57"/>
      <c r="D1267" s="57"/>
      <c r="E1267" s="57"/>
      <c r="F1267" s="57"/>
      <c r="G1267" s="57"/>
      <c r="H1267" s="57"/>
      <c r="I1267" s="57"/>
      <c r="J1267" s="57"/>
      <c r="K1267" s="57"/>
      <c r="L1267" s="57"/>
      <c r="M1267" s="57"/>
      <c r="N1267" s="57"/>
      <c r="O1267" s="57"/>
      <c r="P1267" s="57"/>
      <c r="R1267" s="57"/>
      <c r="S1267" s="57"/>
      <c r="T1267" s="57"/>
      <c r="U1267" s="57"/>
      <c r="V1267" s="57"/>
      <c r="W1267" s="57"/>
      <c r="X1267" s="57"/>
      <c r="Y1267" s="57"/>
      <c r="Z1267" s="57"/>
      <c r="AA1267" s="57"/>
      <c r="AB1267" s="57"/>
      <c r="AC1267" s="57"/>
      <c r="AD1267" s="57"/>
      <c r="AE1267" s="57"/>
      <c r="AF1267"/>
      <c r="AG1267"/>
      <c r="AH1267"/>
      <c r="AI1267"/>
      <c r="AJ1267"/>
      <c r="AK1267"/>
      <c r="AL1267"/>
      <c r="AM1267"/>
      <c r="AN1267"/>
      <c r="AO1267"/>
      <c r="AP1267"/>
      <c r="AQ1267"/>
      <c r="AR1267"/>
      <c r="AS1267"/>
      <c r="AT1267"/>
    </row>
    <row r="1268" spans="1:46" ht="75.650000000000006" customHeight="1" thickBot="1" x14ac:dyDescent="0.3">
      <c r="A1268" s="273" t="s">
        <v>1330</v>
      </c>
      <c r="B1268" s="273"/>
      <c r="C1268" s="273"/>
      <c r="D1268" s="273"/>
      <c r="E1268" s="273"/>
      <c r="F1268" s="273"/>
      <c r="G1268" s="273"/>
      <c r="H1268" s="273"/>
      <c r="I1268" s="273"/>
      <c r="J1268" s="273"/>
      <c r="K1268" s="273"/>
      <c r="L1268" s="273"/>
      <c r="M1268" s="273"/>
      <c r="N1268" s="273"/>
      <c r="O1268" s="273"/>
      <c r="P1268" s="273"/>
      <c r="Q1268" s="62"/>
      <c r="R1268" s="57"/>
      <c r="S1268" s="57"/>
      <c r="T1268" s="57"/>
      <c r="U1268" s="57"/>
      <c r="V1268" s="311"/>
      <c r="W1268" s="311"/>
      <c r="X1268" s="311"/>
      <c r="Y1268" s="311"/>
      <c r="Z1268" s="311"/>
      <c r="AA1268" s="311"/>
      <c r="AB1268" s="311"/>
      <c r="AC1268" s="311"/>
      <c r="AD1268" s="311"/>
      <c r="AE1268" s="311"/>
      <c r="AF1268" s="62"/>
      <c r="AG1268" s="57"/>
      <c r="AH1268" s="57"/>
      <c r="AI1268" s="57"/>
      <c r="AJ1268" s="57"/>
      <c r="AK1268" s="311"/>
      <c r="AL1268" s="311"/>
      <c r="AM1268" s="311"/>
      <c r="AN1268" s="311"/>
      <c r="AO1268" s="311"/>
      <c r="AP1268" s="311"/>
      <c r="AQ1268" s="311"/>
      <c r="AR1268" s="311"/>
      <c r="AS1268" s="311"/>
      <c r="AT1268" s="311"/>
    </row>
    <row r="1269" spans="1:46" ht="45" customHeight="1" x14ac:dyDescent="0.25">
      <c r="A1269" s="305" t="s">
        <v>44</v>
      </c>
      <c r="B1269" s="305"/>
      <c r="C1269" s="305"/>
      <c r="D1269" s="305"/>
      <c r="E1269" s="305"/>
      <c r="F1269" s="305"/>
      <c r="G1269" s="305"/>
      <c r="H1269" s="305"/>
      <c r="I1269" s="305"/>
      <c r="J1269" s="305"/>
      <c r="K1269" s="305"/>
      <c r="L1269" s="305"/>
      <c r="M1269" s="305"/>
      <c r="N1269" s="305"/>
      <c r="O1269" s="305"/>
      <c r="P1269" s="305"/>
      <c r="Q1269" s="63" t="s">
        <v>65</v>
      </c>
      <c r="R1269" s="306" t="s">
        <v>66</v>
      </c>
      <c r="S1269" s="306"/>
      <c r="T1269" s="306"/>
      <c r="U1269" s="306"/>
      <c r="V1269" s="306"/>
      <c r="W1269" s="306"/>
      <c r="X1269" s="306"/>
      <c r="Y1269" s="306"/>
      <c r="Z1269" s="306"/>
      <c r="AA1269" s="306"/>
      <c r="AB1269" s="306"/>
      <c r="AC1269" s="306"/>
      <c r="AD1269" s="306"/>
      <c r="AE1269" s="306"/>
      <c r="AF1269" s="64" t="s">
        <v>65</v>
      </c>
      <c r="AG1269" s="307" t="s">
        <v>8</v>
      </c>
      <c r="AH1269" s="307"/>
      <c r="AI1269" s="307"/>
      <c r="AJ1269" s="307"/>
      <c r="AK1269" s="307"/>
      <c r="AL1269" s="307"/>
      <c r="AM1269" s="307"/>
      <c r="AN1269" s="307"/>
      <c r="AO1269" s="307"/>
      <c r="AP1269" s="307"/>
      <c r="AQ1269" s="307"/>
      <c r="AR1269" s="307"/>
      <c r="AS1269" s="307"/>
      <c r="AT1269" s="307"/>
    </row>
    <row r="1270" spans="1:46" ht="45" customHeight="1" x14ac:dyDescent="0.25">
      <c r="A1270" s="308" t="s">
        <v>1331</v>
      </c>
      <c r="B1270" s="308" t="s">
        <v>1332</v>
      </c>
      <c r="C1270" s="308" t="s">
        <v>1332</v>
      </c>
      <c r="D1270" s="308" t="s">
        <v>1332</v>
      </c>
      <c r="E1270" s="308" t="s">
        <v>1332</v>
      </c>
      <c r="F1270" s="308" t="s">
        <v>1332</v>
      </c>
      <c r="G1270" s="308" t="s">
        <v>1332</v>
      </c>
      <c r="H1270" s="308" t="s">
        <v>1332</v>
      </c>
      <c r="I1270" s="308" t="s">
        <v>1332</v>
      </c>
      <c r="J1270" s="308" t="s">
        <v>1332</v>
      </c>
      <c r="K1270" s="308" t="s">
        <v>1332</v>
      </c>
      <c r="L1270" s="308" t="s">
        <v>1332</v>
      </c>
      <c r="M1270" s="308" t="s">
        <v>1332</v>
      </c>
      <c r="N1270" s="308" t="s">
        <v>1332</v>
      </c>
      <c r="O1270" s="308" t="s">
        <v>1332</v>
      </c>
      <c r="P1270" s="308" t="s">
        <v>1332</v>
      </c>
      <c r="Q1270" s="65">
        <v>0</v>
      </c>
      <c r="R1270" s="330" t="s">
        <v>404</v>
      </c>
      <c r="S1270" s="331"/>
      <c r="T1270" s="331"/>
      <c r="U1270" s="331"/>
      <c r="V1270" s="331"/>
      <c r="W1270" s="331"/>
      <c r="X1270" s="331"/>
      <c r="Y1270" s="331"/>
      <c r="Z1270" s="331"/>
      <c r="AA1270" s="331"/>
      <c r="AB1270" s="331"/>
      <c r="AC1270" s="331"/>
      <c r="AD1270" s="331"/>
      <c r="AE1270" s="332"/>
      <c r="AF1270" s="65">
        <v>0</v>
      </c>
      <c r="AG1270" s="309" t="s">
        <v>499</v>
      </c>
      <c r="AH1270" s="309"/>
      <c r="AI1270" s="309"/>
      <c r="AJ1270" s="309"/>
      <c r="AK1270" s="309"/>
      <c r="AL1270" s="309"/>
      <c r="AM1270" s="309"/>
      <c r="AN1270" s="309"/>
      <c r="AO1270" s="309"/>
      <c r="AP1270" s="309"/>
      <c r="AQ1270" s="309"/>
      <c r="AR1270" s="309"/>
      <c r="AS1270" s="309"/>
      <c r="AT1270" s="309"/>
    </row>
    <row r="1271" spans="1:46" ht="45" customHeight="1" x14ac:dyDescent="0.25">
      <c r="A1271" s="308" t="s">
        <v>1333</v>
      </c>
      <c r="B1271" s="308" t="s">
        <v>1334</v>
      </c>
      <c r="C1271" s="308" t="s">
        <v>1334</v>
      </c>
      <c r="D1271" s="308" t="s">
        <v>1334</v>
      </c>
      <c r="E1271" s="308" t="s">
        <v>1334</v>
      </c>
      <c r="F1271" s="308" t="s">
        <v>1334</v>
      </c>
      <c r="G1271" s="308" t="s">
        <v>1334</v>
      </c>
      <c r="H1271" s="308" t="s">
        <v>1334</v>
      </c>
      <c r="I1271" s="308" t="s">
        <v>1334</v>
      </c>
      <c r="J1271" s="308" t="s">
        <v>1334</v>
      </c>
      <c r="K1271" s="308" t="s">
        <v>1334</v>
      </c>
      <c r="L1271" s="308" t="s">
        <v>1334</v>
      </c>
      <c r="M1271" s="308" t="s">
        <v>1334</v>
      </c>
      <c r="N1271" s="308" t="s">
        <v>1334</v>
      </c>
      <c r="O1271" s="308" t="s">
        <v>1334</v>
      </c>
      <c r="P1271" s="308" t="s">
        <v>1334</v>
      </c>
      <c r="Q1271" s="65">
        <v>0</v>
      </c>
      <c r="R1271" s="312"/>
      <c r="S1271" s="312"/>
      <c r="T1271" s="312"/>
      <c r="U1271" s="312"/>
      <c r="V1271" s="312"/>
      <c r="W1271" s="312"/>
      <c r="X1271" s="312"/>
      <c r="Y1271" s="312"/>
      <c r="Z1271" s="312"/>
      <c r="AA1271" s="312"/>
      <c r="AB1271" s="312"/>
      <c r="AC1271" s="312"/>
      <c r="AD1271" s="312"/>
      <c r="AE1271" s="312"/>
      <c r="AF1271" s="65">
        <v>0</v>
      </c>
      <c r="AG1271" s="312"/>
      <c r="AH1271" s="312"/>
      <c r="AI1271" s="312"/>
      <c r="AJ1271" s="312"/>
      <c r="AK1271" s="312"/>
      <c r="AL1271" s="312"/>
      <c r="AM1271" s="312"/>
      <c r="AN1271" s="312"/>
      <c r="AO1271" s="312"/>
      <c r="AP1271" s="312"/>
      <c r="AQ1271" s="312"/>
      <c r="AR1271" s="312"/>
      <c r="AS1271" s="312"/>
      <c r="AT1271" s="312"/>
    </row>
    <row r="1272" spans="1:46" ht="45" customHeight="1" x14ac:dyDescent="0.25">
      <c r="A1272" s="308" t="s">
        <v>1335</v>
      </c>
      <c r="B1272" s="308" t="s">
        <v>1336</v>
      </c>
      <c r="C1272" s="308" t="s">
        <v>1336</v>
      </c>
      <c r="D1272" s="308" t="s">
        <v>1336</v>
      </c>
      <c r="E1272" s="308" t="s">
        <v>1336</v>
      </c>
      <c r="F1272" s="308" t="s">
        <v>1336</v>
      </c>
      <c r="G1272" s="308" t="s">
        <v>1336</v>
      </c>
      <c r="H1272" s="308" t="s">
        <v>1336</v>
      </c>
      <c r="I1272" s="308" t="s">
        <v>1336</v>
      </c>
      <c r="J1272" s="308" t="s">
        <v>1336</v>
      </c>
      <c r="K1272" s="308" t="s">
        <v>1336</v>
      </c>
      <c r="L1272" s="308" t="s">
        <v>1336</v>
      </c>
      <c r="M1272" s="308" t="s">
        <v>1336</v>
      </c>
      <c r="N1272" s="308" t="s">
        <v>1336</v>
      </c>
      <c r="O1272" s="308" t="s">
        <v>1336</v>
      </c>
      <c r="P1272" s="308" t="s">
        <v>1336</v>
      </c>
      <c r="Q1272" s="65">
        <v>0</v>
      </c>
      <c r="R1272" s="312"/>
      <c r="S1272" s="312"/>
      <c r="T1272" s="312"/>
      <c r="U1272" s="312"/>
      <c r="V1272" s="312"/>
      <c r="W1272" s="312"/>
      <c r="X1272" s="312"/>
      <c r="Y1272" s="312"/>
      <c r="Z1272" s="312"/>
      <c r="AA1272" s="312"/>
      <c r="AB1272" s="312"/>
      <c r="AC1272" s="312"/>
      <c r="AD1272" s="312"/>
      <c r="AE1272" s="312"/>
      <c r="AF1272" s="65">
        <v>0</v>
      </c>
      <c r="AG1272" s="312"/>
      <c r="AH1272" s="312"/>
      <c r="AI1272" s="312"/>
      <c r="AJ1272" s="312"/>
      <c r="AK1272" s="312"/>
      <c r="AL1272" s="312"/>
      <c r="AM1272" s="312"/>
      <c r="AN1272" s="312"/>
      <c r="AO1272" s="312"/>
      <c r="AP1272" s="312"/>
      <c r="AQ1272" s="312"/>
      <c r="AR1272" s="312"/>
      <c r="AS1272" s="312"/>
      <c r="AT1272" s="312"/>
    </row>
    <row r="1273" spans="1:46" ht="45" customHeight="1" x14ac:dyDescent="0.25">
      <c r="A1273" s="308" t="s">
        <v>1337</v>
      </c>
      <c r="B1273" s="308" t="s">
        <v>1338</v>
      </c>
      <c r="C1273" s="308" t="s">
        <v>1338</v>
      </c>
      <c r="D1273" s="308" t="s">
        <v>1338</v>
      </c>
      <c r="E1273" s="308" t="s">
        <v>1338</v>
      </c>
      <c r="F1273" s="308" t="s">
        <v>1338</v>
      </c>
      <c r="G1273" s="308" t="s">
        <v>1338</v>
      </c>
      <c r="H1273" s="308" t="s">
        <v>1338</v>
      </c>
      <c r="I1273" s="308" t="s">
        <v>1338</v>
      </c>
      <c r="J1273" s="308" t="s">
        <v>1338</v>
      </c>
      <c r="K1273" s="308" t="s">
        <v>1338</v>
      </c>
      <c r="L1273" s="308" t="s">
        <v>1338</v>
      </c>
      <c r="M1273" s="308" t="s">
        <v>1338</v>
      </c>
      <c r="N1273" s="308" t="s">
        <v>1338</v>
      </c>
      <c r="O1273" s="308" t="s">
        <v>1338</v>
      </c>
      <c r="P1273" s="308" t="s">
        <v>1338</v>
      </c>
      <c r="Q1273" s="65">
        <v>0</v>
      </c>
      <c r="R1273" s="312"/>
      <c r="S1273" s="312"/>
      <c r="T1273" s="312"/>
      <c r="U1273" s="312"/>
      <c r="V1273" s="312"/>
      <c r="W1273" s="312"/>
      <c r="X1273" s="312"/>
      <c r="Y1273" s="312"/>
      <c r="Z1273" s="312"/>
      <c r="AA1273" s="312"/>
      <c r="AB1273" s="312"/>
      <c r="AC1273" s="312"/>
      <c r="AD1273" s="312"/>
      <c r="AE1273" s="312"/>
      <c r="AF1273" s="65">
        <v>0</v>
      </c>
      <c r="AG1273" s="312"/>
      <c r="AH1273" s="312"/>
      <c r="AI1273" s="312"/>
      <c r="AJ1273" s="312"/>
      <c r="AK1273" s="312"/>
      <c r="AL1273" s="312"/>
      <c r="AM1273" s="312"/>
      <c r="AN1273" s="312"/>
      <c r="AO1273" s="312"/>
      <c r="AP1273" s="312"/>
      <c r="AQ1273" s="312"/>
      <c r="AR1273" s="312"/>
      <c r="AS1273" s="312"/>
      <c r="AT1273" s="312"/>
    </row>
    <row r="1274" spans="1:46" ht="45" customHeight="1" x14ac:dyDescent="0.25">
      <c r="A1274" s="308" t="s">
        <v>1339</v>
      </c>
      <c r="B1274" s="308" t="s">
        <v>1340</v>
      </c>
      <c r="C1274" s="308" t="s">
        <v>1340</v>
      </c>
      <c r="D1274" s="308" t="s">
        <v>1340</v>
      </c>
      <c r="E1274" s="308" t="s">
        <v>1340</v>
      </c>
      <c r="F1274" s="308" t="s">
        <v>1340</v>
      </c>
      <c r="G1274" s="308" t="s">
        <v>1340</v>
      </c>
      <c r="H1274" s="308" t="s">
        <v>1340</v>
      </c>
      <c r="I1274" s="308" t="s">
        <v>1340</v>
      </c>
      <c r="J1274" s="308" t="s">
        <v>1340</v>
      </c>
      <c r="K1274" s="308" t="s">
        <v>1340</v>
      </c>
      <c r="L1274" s="308" t="s">
        <v>1340</v>
      </c>
      <c r="M1274" s="308" t="s">
        <v>1340</v>
      </c>
      <c r="N1274" s="308" t="s">
        <v>1340</v>
      </c>
      <c r="O1274" s="308" t="s">
        <v>1340</v>
      </c>
      <c r="P1274" s="308" t="s">
        <v>1340</v>
      </c>
      <c r="Q1274" s="65">
        <v>0</v>
      </c>
      <c r="R1274" s="312"/>
      <c r="S1274" s="312"/>
      <c r="T1274" s="312"/>
      <c r="U1274" s="312"/>
      <c r="V1274" s="312"/>
      <c r="W1274" s="312"/>
      <c r="X1274" s="312"/>
      <c r="Y1274" s="312"/>
      <c r="Z1274" s="312"/>
      <c r="AA1274" s="312"/>
      <c r="AB1274" s="312"/>
      <c r="AC1274" s="312"/>
      <c r="AD1274" s="312"/>
      <c r="AE1274" s="312"/>
      <c r="AF1274" s="65">
        <v>0</v>
      </c>
      <c r="AG1274" s="312"/>
      <c r="AH1274" s="312"/>
      <c r="AI1274" s="312"/>
      <c r="AJ1274" s="312"/>
      <c r="AK1274" s="312"/>
      <c r="AL1274" s="312"/>
      <c r="AM1274" s="312"/>
      <c r="AN1274" s="312"/>
      <c r="AO1274" s="312"/>
      <c r="AP1274" s="312"/>
      <c r="AQ1274" s="312"/>
      <c r="AR1274" s="312"/>
      <c r="AS1274" s="312"/>
      <c r="AT1274" s="312"/>
    </row>
    <row r="1275" spans="1:46" ht="45" customHeight="1" x14ac:dyDescent="0.25">
      <c r="A1275" s="308" t="s">
        <v>1341</v>
      </c>
      <c r="B1275" s="308" t="s">
        <v>1342</v>
      </c>
      <c r="C1275" s="308" t="s">
        <v>1342</v>
      </c>
      <c r="D1275" s="308" t="s">
        <v>1342</v>
      </c>
      <c r="E1275" s="308" t="s">
        <v>1342</v>
      </c>
      <c r="F1275" s="308" t="s">
        <v>1342</v>
      </c>
      <c r="G1275" s="308" t="s">
        <v>1342</v>
      </c>
      <c r="H1275" s="308" t="s">
        <v>1342</v>
      </c>
      <c r="I1275" s="308" t="s">
        <v>1342</v>
      </c>
      <c r="J1275" s="308" t="s">
        <v>1342</v>
      </c>
      <c r="K1275" s="308" t="s">
        <v>1342</v>
      </c>
      <c r="L1275" s="308" t="s">
        <v>1342</v>
      </c>
      <c r="M1275" s="308" t="s">
        <v>1342</v>
      </c>
      <c r="N1275" s="308" t="s">
        <v>1342</v>
      </c>
      <c r="O1275" s="308" t="s">
        <v>1342</v>
      </c>
      <c r="P1275" s="308" t="s">
        <v>1342</v>
      </c>
      <c r="Q1275" s="65">
        <v>0</v>
      </c>
      <c r="R1275" s="309"/>
      <c r="S1275" s="309"/>
      <c r="T1275" s="309"/>
      <c r="U1275" s="309"/>
      <c r="V1275" s="309"/>
      <c r="W1275" s="309"/>
      <c r="X1275" s="309"/>
      <c r="Y1275" s="309"/>
      <c r="Z1275" s="309"/>
      <c r="AA1275" s="309"/>
      <c r="AB1275" s="309"/>
      <c r="AC1275" s="309"/>
      <c r="AD1275" s="309"/>
      <c r="AE1275" s="309"/>
      <c r="AF1275" s="65">
        <v>0</v>
      </c>
      <c r="AG1275" s="309"/>
      <c r="AH1275" s="309"/>
      <c r="AI1275" s="309"/>
      <c r="AJ1275" s="309"/>
      <c r="AK1275" s="309"/>
      <c r="AL1275" s="309"/>
      <c r="AM1275" s="309"/>
      <c r="AN1275" s="309"/>
      <c r="AO1275" s="309"/>
      <c r="AP1275" s="309"/>
      <c r="AQ1275" s="309"/>
      <c r="AR1275" s="309"/>
      <c r="AS1275" s="309"/>
      <c r="AT1275" s="309"/>
    </row>
    <row r="1276" spans="1:46" ht="45" customHeight="1" x14ac:dyDescent="0.25">
      <c r="A1276" s="308" t="s">
        <v>1343</v>
      </c>
      <c r="B1276" s="308" t="s">
        <v>1344</v>
      </c>
      <c r="C1276" s="308" t="s">
        <v>1344</v>
      </c>
      <c r="D1276" s="308" t="s">
        <v>1344</v>
      </c>
      <c r="E1276" s="308" t="s">
        <v>1344</v>
      </c>
      <c r="F1276" s="308" t="s">
        <v>1344</v>
      </c>
      <c r="G1276" s="308" t="s">
        <v>1344</v>
      </c>
      <c r="H1276" s="308" t="s">
        <v>1344</v>
      </c>
      <c r="I1276" s="308" t="s">
        <v>1344</v>
      </c>
      <c r="J1276" s="308" t="s">
        <v>1344</v>
      </c>
      <c r="K1276" s="308" t="s">
        <v>1344</v>
      </c>
      <c r="L1276" s="308" t="s">
        <v>1344</v>
      </c>
      <c r="M1276" s="308" t="s">
        <v>1344</v>
      </c>
      <c r="N1276" s="308" t="s">
        <v>1344</v>
      </c>
      <c r="O1276" s="308" t="s">
        <v>1344</v>
      </c>
      <c r="P1276" s="308" t="s">
        <v>1344</v>
      </c>
      <c r="Q1276" s="65">
        <v>0</v>
      </c>
      <c r="R1276" s="309"/>
      <c r="S1276" s="309"/>
      <c r="T1276" s="309"/>
      <c r="U1276" s="309"/>
      <c r="V1276" s="309"/>
      <c r="W1276" s="309"/>
      <c r="X1276" s="309"/>
      <c r="Y1276" s="309"/>
      <c r="Z1276" s="309"/>
      <c r="AA1276" s="309"/>
      <c r="AB1276" s="309"/>
      <c r="AC1276" s="309"/>
      <c r="AD1276" s="309"/>
      <c r="AE1276" s="309"/>
      <c r="AF1276" s="65">
        <v>0</v>
      </c>
      <c r="AG1276" s="309"/>
      <c r="AH1276" s="309"/>
      <c r="AI1276" s="309"/>
      <c r="AJ1276" s="309"/>
      <c r="AK1276" s="309"/>
      <c r="AL1276" s="309"/>
      <c r="AM1276" s="309"/>
      <c r="AN1276" s="309"/>
      <c r="AO1276" s="309"/>
      <c r="AP1276" s="309"/>
      <c r="AQ1276" s="309"/>
      <c r="AR1276" s="309"/>
      <c r="AS1276" s="309"/>
      <c r="AT1276" s="309"/>
    </row>
    <row r="1277" spans="1:46" ht="45" customHeight="1" x14ac:dyDescent="0.25">
      <c r="A1277" s="308" t="s">
        <v>1345</v>
      </c>
      <c r="B1277" s="308" t="s">
        <v>1346</v>
      </c>
      <c r="C1277" s="308" t="s">
        <v>1346</v>
      </c>
      <c r="D1277" s="308" t="s">
        <v>1346</v>
      </c>
      <c r="E1277" s="308" t="s">
        <v>1346</v>
      </c>
      <c r="F1277" s="308" t="s">
        <v>1346</v>
      </c>
      <c r="G1277" s="308" t="s">
        <v>1346</v>
      </c>
      <c r="H1277" s="308" t="s">
        <v>1346</v>
      </c>
      <c r="I1277" s="308" t="s">
        <v>1346</v>
      </c>
      <c r="J1277" s="308" t="s">
        <v>1346</v>
      </c>
      <c r="K1277" s="308" t="s">
        <v>1346</v>
      </c>
      <c r="L1277" s="308" t="s">
        <v>1346</v>
      </c>
      <c r="M1277" s="308" t="s">
        <v>1346</v>
      </c>
      <c r="N1277" s="308" t="s">
        <v>1346</v>
      </c>
      <c r="O1277" s="308" t="s">
        <v>1346</v>
      </c>
      <c r="P1277" s="308" t="s">
        <v>1346</v>
      </c>
      <c r="Q1277" s="65">
        <v>0</v>
      </c>
      <c r="R1277" s="309"/>
      <c r="S1277" s="309"/>
      <c r="T1277" s="309"/>
      <c r="U1277" s="309"/>
      <c r="V1277" s="309"/>
      <c r="W1277" s="309"/>
      <c r="X1277" s="309"/>
      <c r="Y1277" s="309"/>
      <c r="Z1277" s="309"/>
      <c r="AA1277" s="309"/>
      <c r="AB1277" s="309"/>
      <c r="AC1277" s="309"/>
      <c r="AD1277" s="309"/>
      <c r="AE1277" s="309"/>
      <c r="AF1277" s="65">
        <v>0</v>
      </c>
      <c r="AG1277" s="309"/>
      <c r="AH1277" s="309"/>
      <c r="AI1277" s="309"/>
      <c r="AJ1277" s="309"/>
      <c r="AK1277" s="309"/>
      <c r="AL1277" s="309"/>
      <c r="AM1277" s="309"/>
      <c r="AN1277" s="309"/>
      <c r="AO1277" s="309"/>
      <c r="AP1277" s="309"/>
      <c r="AQ1277" s="309"/>
      <c r="AR1277" s="309"/>
      <c r="AS1277" s="309"/>
      <c r="AT1277" s="309"/>
    </row>
    <row r="1278" spans="1:46" ht="45" customHeight="1" x14ac:dyDescent="0.25">
      <c r="A1278" s="308" t="s">
        <v>1347</v>
      </c>
      <c r="B1278" s="308" t="s">
        <v>1348</v>
      </c>
      <c r="C1278" s="308" t="s">
        <v>1348</v>
      </c>
      <c r="D1278" s="308" t="s">
        <v>1348</v>
      </c>
      <c r="E1278" s="308" t="s">
        <v>1348</v>
      </c>
      <c r="F1278" s="308" t="s">
        <v>1348</v>
      </c>
      <c r="G1278" s="308" t="s">
        <v>1348</v>
      </c>
      <c r="H1278" s="308" t="s">
        <v>1348</v>
      </c>
      <c r="I1278" s="308" t="s">
        <v>1348</v>
      </c>
      <c r="J1278" s="308" t="s">
        <v>1348</v>
      </c>
      <c r="K1278" s="308" t="s">
        <v>1348</v>
      </c>
      <c r="L1278" s="308" t="s">
        <v>1348</v>
      </c>
      <c r="M1278" s="308" t="s">
        <v>1348</v>
      </c>
      <c r="N1278" s="308" t="s">
        <v>1348</v>
      </c>
      <c r="O1278" s="308" t="s">
        <v>1348</v>
      </c>
      <c r="P1278" s="308" t="s">
        <v>1348</v>
      </c>
      <c r="Q1278" s="65">
        <v>0</v>
      </c>
      <c r="R1278" s="312"/>
      <c r="S1278" s="312"/>
      <c r="T1278" s="312"/>
      <c r="U1278" s="312"/>
      <c r="V1278" s="312"/>
      <c r="W1278" s="312"/>
      <c r="X1278" s="312"/>
      <c r="Y1278" s="312"/>
      <c r="Z1278" s="312"/>
      <c r="AA1278" s="312"/>
      <c r="AB1278" s="312"/>
      <c r="AC1278" s="312"/>
      <c r="AD1278" s="312"/>
      <c r="AE1278" s="312"/>
      <c r="AF1278" s="65">
        <v>0</v>
      </c>
      <c r="AG1278" s="312"/>
      <c r="AH1278" s="312"/>
      <c r="AI1278" s="312"/>
      <c r="AJ1278" s="312"/>
      <c r="AK1278" s="312"/>
      <c r="AL1278" s="312"/>
      <c r="AM1278" s="312"/>
      <c r="AN1278" s="312"/>
      <c r="AO1278" s="312"/>
      <c r="AP1278" s="312"/>
      <c r="AQ1278" s="312"/>
      <c r="AR1278" s="312"/>
      <c r="AS1278" s="312"/>
      <c r="AT1278" s="312"/>
    </row>
    <row r="1279" spans="1:46" ht="45" customHeight="1" x14ac:dyDescent="0.25">
      <c r="A1279" s="308" t="s">
        <v>1349</v>
      </c>
      <c r="B1279" s="308" t="s">
        <v>1350</v>
      </c>
      <c r="C1279" s="308" t="s">
        <v>1350</v>
      </c>
      <c r="D1279" s="308" t="s">
        <v>1350</v>
      </c>
      <c r="E1279" s="308" t="s">
        <v>1350</v>
      </c>
      <c r="F1279" s="308" t="s">
        <v>1350</v>
      </c>
      <c r="G1279" s="308" t="s">
        <v>1350</v>
      </c>
      <c r="H1279" s="308" t="s">
        <v>1350</v>
      </c>
      <c r="I1279" s="308" t="s">
        <v>1350</v>
      </c>
      <c r="J1279" s="308" t="s">
        <v>1350</v>
      </c>
      <c r="K1279" s="308" t="s">
        <v>1350</v>
      </c>
      <c r="L1279" s="308" t="s">
        <v>1350</v>
      </c>
      <c r="M1279" s="308" t="s">
        <v>1350</v>
      </c>
      <c r="N1279" s="308" t="s">
        <v>1350</v>
      </c>
      <c r="O1279" s="308" t="s">
        <v>1350</v>
      </c>
      <c r="P1279" s="308" t="s">
        <v>1350</v>
      </c>
      <c r="Q1279" s="65">
        <v>0</v>
      </c>
      <c r="R1279" s="312"/>
      <c r="S1279" s="312"/>
      <c r="T1279" s="312"/>
      <c r="U1279" s="312"/>
      <c r="V1279" s="312"/>
      <c r="W1279" s="312"/>
      <c r="X1279" s="312"/>
      <c r="Y1279" s="312"/>
      <c r="Z1279" s="312"/>
      <c r="AA1279" s="312"/>
      <c r="AB1279" s="312"/>
      <c r="AC1279" s="312"/>
      <c r="AD1279" s="312"/>
      <c r="AE1279" s="312"/>
      <c r="AF1279" s="65">
        <v>0</v>
      </c>
      <c r="AG1279" s="312"/>
      <c r="AH1279" s="312"/>
      <c r="AI1279" s="312"/>
      <c r="AJ1279" s="312"/>
      <c r="AK1279" s="312"/>
      <c r="AL1279" s="312"/>
      <c r="AM1279" s="312"/>
      <c r="AN1279" s="312"/>
      <c r="AO1279" s="312"/>
      <c r="AP1279" s="312"/>
      <c r="AQ1279" s="312"/>
      <c r="AR1279" s="312"/>
      <c r="AS1279" s="312"/>
      <c r="AT1279" s="312"/>
    </row>
    <row r="1280" spans="1:46" ht="45" customHeight="1" thickTop="1" thickBot="1" x14ac:dyDescent="0.3">
      <c r="A1280" s="57"/>
      <c r="B1280" s="57"/>
      <c r="C1280" s="57"/>
      <c r="D1280" s="57"/>
      <c r="E1280" s="57"/>
      <c r="F1280" s="57"/>
      <c r="G1280" s="57"/>
      <c r="H1280" s="57"/>
      <c r="I1280" s="57"/>
      <c r="J1280" s="57"/>
      <c r="K1280" s="57"/>
      <c r="L1280" s="57"/>
      <c r="M1280" s="57"/>
      <c r="N1280" s="57"/>
      <c r="O1280" s="57"/>
      <c r="P1280" s="57"/>
      <c r="Q1280" s="66"/>
      <c r="R1280" s="57"/>
      <c r="S1280" s="57"/>
      <c r="T1280" s="57"/>
      <c r="U1280" s="57"/>
      <c r="V1280" s="57"/>
      <c r="W1280" s="57"/>
      <c r="X1280" s="57"/>
      <c r="Y1280" s="57"/>
      <c r="Z1280" s="57"/>
      <c r="AA1280" s="57"/>
      <c r="AB1280" s="57"/>
      <c r="AC1280" s="57"/>
      <c r="AD1280" s="57"/>
      <c r="AE1280" s="57"/>
      <c r="AF1280" s="66"/>
      <c r="AG1280" s="57"/>
      <c r="AH1280" s="57"/>
      <c r="AI1280" s="57"/>
      <c r="AJ1280" s="57"/>
      <c r="AK1280" s="57"/>
      <c r="AL1280" s="57"/>
      <c r="AM1280" s="57"/>
      <c r="AN1280" s="57"/>
      <c r="AO1280" s="57"/>
      <c r="AP1280" s="57"/>
      <c r="AQ1280" s="57"/>
      <c r="AR1280" s="57"/>
      <c r="AS1280" s="57"/>
      <c r="AT1280" s="57"/>
    </row>
    <row r="1281" spans="1:46" ht="45" customHeight="1" x14ac:dyDescent="0.25">
      <c r="A1281" s="313" t="s">
        <v>124</v>
      </c>
      <c r="B1281" s="313"/>
      <c r="C1281" s="313"/>
      <c r="D1281" s="313"/>
      <c r="E1281" s="313"/>
      <c r="F1281" s="313"/>
      <c r="G1281" s="313"/>
      <c r="H1281" s="313"/>
      <c r="I1281" s="313"/>
      <c r="J1281" s="313"/>
      <c r="K1281" s="313"/>
      <c r="L1281" s="313"/>
      <c r="M1281" s="313"/>
      <c r="N1281" s="313"/>
      <c r="O1281" s="313"/>
      <c r="P1281" s="313"/>
      <c r="Q1281" s="67" t="s">
        <v>65</v>
      </c>
      <c r="R1281" s="314" t="s">
        <v>66</v>
      </c>
      <c r="S1281" s="314"/>
      <c r="T1281" s="314"/>
      <c r="U1281" s="314"/>
      <c r="V1281" s="314"/>
      <c r="W1281" s="314"/>
      <c r="X1281" s="314"/>
      <c r="Y1281" s="314"/>
      <c r="Z1281" s="314"/>
      <c r="AA1281" s="314"/>
      <c r="AB1281" s="314"/>
      <c r="AC1281" s="314"/>
      <c r="AD1281" s="314"/>
      <c r="AE1281" s="314"/>
      <c r="AF1281" s="68" t="s">
        <v>65</v>
      </c>
      <c r="AG1281" s="315" t="s">
        <v>8</v>
      </c>
      <c r="AH1281" s="315"/>
      <c r="AI1281" s="315"/>
      <c r="AJ1281" s="315"/>
      <c r="AK1281" s="315"/>
      <c r="AL1281" s="315"/>
      <c r="AM1281" s="315"/>
      <c r="AN1281" s="315"/>
      <c r="AO1281" s="315"/>
      <c r="AP1281" s="315"/>
      <c r="AQ1281" s="315"/>
      <c r="AR1281" s="315"/>
      <c r="AS1281" s="315"/>
      <c r="AT1281" s="315"/>
    </row>
    <row r="1282" spans="1:46" ht="45" customHeight="1" x14ac:dyDescent="0.25">
      <c r="A1282" s="308" t="s">
        <v>1351</v>
      </c>
      <c r="B1282" s="308" t="s">
        <v>1352</v>
      </c>
      <c r="C1282" s="308" t="s">
        <v>1352</v>
      </c>
      <c r="D1282" s="308" t="s">
        <v>1352</v>
      </c>
      <c r="E1282" s="308" t="s">
        <v>1352</v>
      </c>
      <c r="F1282" s="308" t="s">
        <v>1352</v>
      </c>
      <c r="G1282" s="308" t="s">
        <v>1352</v>
      </c>
      <c r="H1282" s="308" t="s">
        <v>1352</v>
      </c>
      <c r="I1282" s="308" t="s">
        <v>1352</v>
      </c>
      <c r="J1282" s="308" t="s">
        <v>1352</v>
      </c>
      <c r="K1282" s="308" t="s">
        <v>1352</v>
      </c>
      <c r="L1282" s="308" t="s">
        <v>1352</v>
      </c>
      <c r="M1282" s="308" t="s">
        <v>1352</v>
      </c>
      <c r="N1282" s="308" t="s">
        <v>1352</v>
      </c>
      <c r="O1282" s="308" t="s">
        <v>1352</v>
      </c>
      <c r="P1282" s="308" t="s">
        <v>1352</v>
      </c>
      <c r="Q1282" s="65">
        <v>0</v>
      </c>
      <c r="R1282" s="330" t="s">
        <v>404</v>
      </c>
      <c r="S1282" s="331"/>
      <c r="T1282" s="331"/>
      <c r="U1282" s="331"/>
      <c r="V1282" s="331"/>
      <c r="W1282" s="331"/>
      <c r="X1282" s="331"/>
      <c r="Y1282" s="331"/>
      <c r="Z1282" s="331"/>
      <c r="AA1282" s="331"/>
      <c r="AB1282" s="331"/>
      <c r="AC1282" s="331"/>
      <c r="AD1282" s="331"/>
      <c r="AE1282" s="332"/>
      <c r="AF1282" s="65">
        <v>0</v>
      </c>
      <c r="AG1282" s="309" t="s">
        <v>499</v>
      </c>
      <c r="AH1282" s="309"/>
      <c r="AI1282" s="309"/>
      <c r="AJ1282" s="309"/>
      <c r="AK1282" s="309"/>
      <c r="AL1282" s="309"/>
      <c r="AM1282" s="309"/>
      <c r="AN1282" s="309"/>
      <c r="AO1282" s="309"/>
      <c r="AP1282" s="309"/>
      <c r="AQ1282" s="309"/>
      <c r="AR1282" s="309"/>
      <c r="AS1282" s="309"/>
      <c r="AT1282" s="309"/>
    </row>
    <row r="1283" spans="1:46" ht="45" customHeight="1" x14ac:dyDescent="0.25">
      <c r="A1283" s="308" t="s">
        <v>1353</v>
      </c>
      <c r="B1283" s="308" t="s">
        <v>1354</v>
      </c>
      <c r="C1283" s="308" t="s">
        <v>1354</v>
      </c>
      <c r="D1283" s="308" t="s">
        <v>1354</v>
      </c>
      <c r="E1283" s="308" t="s">
        <v>1354</v>
      </c>
      <c r="F1283" s="308" t="s">
        <v>1354</v>
      </c>
      <c r="G1283" s="308" t="s">
        <v>1354</v>
      </c>
      <c r="H1283" s="308" t="s">
        <v>1354</v>
      </c>
      <c r="I1283" s="308" t="s">
        <v>1354</v>
      </c>
      <c r="J1283" s="308" t="s">
        <v>1354</v>
      </c>
      <c r="K1283" s="308" t="s">
        <v>1354</v>
      </c>
      <c r="L1283" s="308" t="s">
        <v>1354</v>
      </c>
      <c r="M1283" s="308" t="s">
        <v>1354</v>
      </c>
      <c r="N1283" s="308" t="s">
        <v>1354</v>
      </c>
      <c r="O1283" s="308" t="s">
        <v>1354</v>
      </c>
      <c r="P1283" s="308" t="s">
        <v>1354</v>
      </c>
      <c r="Q1283" s="65">
        <v>0</v>
      </c>
      <c r="R1283" s="312"/>
      <c r="S1283" s="312"/>
      <c r="T1283" s="312"/>
      <c r="U1283" s="312"/>
      <c r="V1283" s="312"/>
      <c r="W1283" s="312"/>
      <c r="X1283" s="312"/>
      <c r="Y1283" s="312"/>
      <c r="Z1283" s="312"/>
      <c r="AA1283" s="312"/>
      <c r="AB1283" s="312"/>
      <c r="AC1283" s="312"/>
      <c r="AD1283" s="312"/>
      <c r="AE1283" s="312"/>
      <c r="AF1283" s="65">
        <v>0</v>
      </c>
      <c r="AG1283" s="312"/>
      <c r="AH1283" s="312"/>
      <c r="AI1283" s="312"/>
      <c r="AJ1283" s="312"/>
      <c r="AK1283" s="312"/>
      <c r="AL1283" s="312"/>
      <c r="AM1283" s="312"/>
      <c r="AN1283" s="312"/>
      <c r="AO1283" s="312"/>
      <c r="AP1283" s="312"/>
      <c r="AQ1283" s="312"/>
      <c r="AR1283" s="312"/>
      <c r="AS1283" s="312"/>
      <c r="AT1283" s="312"/>
    </row>
    <row r="1284" spans="1:46" ht="50.9" customHeight="1" x14ac:dyDescent="0.25">
      <c r="A1284" s="308" t="s">
        <v>1355</v>
      </c>
      <c r="B1284" s="308" t="s">
        <v>1356</v>
      </c>
      <c r="C1284" s="308" t="s">
        <v>1356</v>
      </c>
      <c r="D1284" s="308" t="s">
        <v>1356</v>
      </c>
      <c r="E1284" s="308" t="s">
        <v>1356</v>
      </c>
      <c r="F1284" s="308" t="s">
        <v>1356</v>
      </c>
      <c r="G1284" s="308" t="s">
        <v>1356</v>
      </c>
      <c r="H1284" s="308" t="s">
        <v>1356</v>
      </c>
      <c r="I1284" s="308" t="s">
        <v>1356</v>
      </c>
      <c r="J1284" s="308" t="s">
        <v>1356</v>
      </c>
      <c r="K1284" s="308" t="s">
        <v>1356</v>
      </c>
      <c r="L1284" s="308" t="s">
        <v>1356</v>
      </c>
      <c r="M1284" s="308" t="s">
        <v>1356</v>
      </c>
      <c r="N1284" s="308" t="s">
        <v>1356</v>
      </c>
      <c r="O1284" s="308" t="s">
        <v>1356</v>
      </c>
      <c r="P1284" s="308" t="s">
        <v>1356</v>
      </c>
      <c r="Q1284" s="65">
        <v>0</v>
      </c>
      <c r="R1284" s="309"/>
      <c r="S1284" s="309"/>
      <c r="T1284" s="309"/>
      <c r="U1284" s="309"/>
      <c r="V1284" s="309"/>
      <c r="W1284" s="309"/>
      <c r="X1284" s="309"/>
      <c r="Y1284" s="309"/>
      <c r="Z1284" s="309"/>
      <c r="AA1284" s="309"/>
      <c r="AB1284" s="309"/>
      <c r="AC1284" s="309"/>
      <c r="AD1284" s="309"/>
      <c r="AE1284" s="309"/>
      <c r="AF1284" s="65">
        <v>0</v>
      </c>
      <c r="AG1284" s="309"/>
      <c r="AH1284" s="309"/>
      <c r="AI1284" s="309"/>
      <c r="AJ1284" s="309"/>
      <c r="AK1284" s="309"/>
      <c r="AL1284" s="309"/>
      <c r="AM1284" s="309"/>
      <c r="AN1284" s="309"/>
      <c r="AO1284" s="309"/>
      <c r="AP1284" s="309"/>
      <c r="AQ1284" s="309"/>
      <c r="AR1284" s="309"/>
      <c r="AS1284" s="309"/>
      <c r="AT1284" s="309"/>
    </row>
    <row r="1285" spans="1:46" ht="70.400000000000006" customHeight="1" x14ac:dyDescent="0.25">
      <c r="A1285" s="308" t="s">
        <v>1357</v>
      </c>
      <c r="B1285" s="308" t="s">
        <v>1358</v>
      </c>
      <c r="C1285" s="308" t="s">
        <v>1358</v>
      </c>
      <c r="D1285" s="308" t="s">
        <v>1358</v>
      </c>
      <c r="E1285" s="308" t="s">
        <v>1358</v>
      </c>
      <c r="F1285" s="308" t="s">
        <v>1358</v>
      </c>
      <c r="G1285" s="308" t="s">
        <v>1358</v>
      </c>
      <c r="H1285" s="308" t="s">
        <v>1358</v>
      </c>
      <c r="I1285" s="308" t="s">
        <v>1358</v>
      </c>
      <c r="J1285" s="308" t="s">
        <v>1358</v>
      </c>
      <c r="K1285" s="308" t="s">
        <v>1358</v>
      </c>
      <c r="L1285" s="308" t="s">
        <v>1358</v>
      </c>
      <c r="M1285" s="308" t="s">
        <v>1358</v>
      </c>
      <c r="N1285" s="308" t="s">
        <v>1358</v>
      </c>
      <c r="O1285" s="308" t="s">
        <v>1358</v>
      </c>
      <c r="P1285" s="308" t="s">
        <v>1358</v>
      </c>
      <c r="Q1285" s="65">
        <v>0</v>
      </c>
      <c r="R1285" s="309"/>
      <c r="S1285" s="309"/>
      <c r="T1285" s="309"/>
      <c r="U1285" s="309"/>
      <c r="V1285" s="309"/>
      <c r="W1285" s="309"/>
      <c r="X1285" s="309"/>
      <c r="Y1285" s="309"/>
      <c r="Z1285" s="309"/>
      <c r="AA1285" s="309"/>
      <c r="AB1285" s="309"/>
      <c r="AC1285" s="309"/>
      <c r="AD1285" s="309"/>
      <c r="AE1285" s="309"/>
      <c r="AF1285" s="65">
        <v>0</v>
      </c>
      <c r="AG1285" s="309"/>
      <c r="AH1285" s="309"/>
      <c r="AI1285" s="309"/>
      <c r="AJ1285" s="309"/>
      <c r="AK1285" s="309"/>
      <c r="AL1285" s="309"/>
      <c r="AM1285" s="309"/>
      <c r="AN1285" s="309"/>
      <c r="AO1285" s="309"/>
      <c r="AP1285" s="309"/>
      <c r="AQ1285" s="309"/>
      <c r="AR1285" s="309"/>
      <c r="AS1285" s="309"/>
      <c r="AT1285" s="309"/>
    </row>
    <row r="1286" spans="1:46" ht="45" customHeight="1" x14ac:dyDescent="0.25">
      <c r="A1286" s="308" t="s">
        <v>1359</v>
      </c>
      <c r="B1286" s="308" t="s">
        <v>1360</v>
      </c>
      <c r="C1286" s="308" t="s">
        <v>1360</v>
      </c>
      <c r="D1286" s="308" t="s">
        <v>1360</v>
      </c>
      <c r="E1286" s="308" t="s">
        <v>1360</v>
      </c>
      <c r="F1286" s="308" t="s">
        <v>1360</v>
      </c>
      <c r="G1286" s="308" t="s">
        <v>1360</v>
      </c>
      <c r="H1286" s="308" t="s">
        <v>1360</v>
      </c>
      <c r="I1286" s="308" t="s">
        <v>1360</v>
      </c>
      <c r="J1286" s="308" t="s">
        <v>1360</v>
      </c>
      <c r="K1286" s="308" t="s">
        <v>1360</v>
      </c>
      <c r="L1286" s="308" t="s">
        <v>1360</v>
      </c>
      <c r="M1286" s="308" t="s">
        <v>1360</v>
      </c>
      <c r="N1286" s="308" t="s">
        <v>1360</v>
      </c>
      <c r="O1286" s="308" t="s">
        <v>1360</v>
      </c>
      <c r="P1286" s="308" t="s">
        <v>1360</v>
      </c>
      <c r="Q1286" s="65">
        <v>0</v>
      </c>
      <c r="R1286" s="309"/>
      <c r="S1286" s="309"/>
      <c r="T1286" s="309"/>
      <c r="U1286" s="309"/>
      <c r="V1286" s="309"/>
      <c r="W1286" s="309"/>
      <c r="X1286" s="309"/>
      <c r="Y1286" s="309"/>
      <c r="Z1286" s="309"/>
      <c r="AA1286" s="309"/>
      <c r="AB1286" s="309"/>
      <c r="AC1286" s="309"/>
      <c r="AD1286" s="309"/>
      <c r="AE1286" s="309"/>
      <c r="AF1286" s="65">
        <v>0</v>
      </c>
      <c r="AG1286" s="309"/>
      <c r="AH1286" s="309"/>
      <c r="AI1286" s="309"/>
      <c r="AJ1286" s="309"/>
      <c r="AK1286" s="309"/>
      <c r="AL1286" s="309"/>
      <c r="AM1286" s="309"/>
      <c r="AN1286" s="309"/>
      <c r="AO1286" s="309"/>
      <c r="AP1286" s="309"/>
      <c r="AQ1286" s="309"/>
      <c r="AR1286" s="309"/>
      <c r="AS1286" s="309"/>
      <c r="AT1286" s="309"/>
    </row>
    <row r="1289" spans="1:46" ht="45" customHeight="1" x14ac:dyDescent="0.25">
      <c r="A1289" s="269" t="s">
        <v>1361</v>
      </c>
      <c r="B1289" s="269"/>
      <c r="C1289" s="269"/>
      <c r="D1289" s="269"/>
      <c r="E1289" s="269"/>
      <c r="F1289" s="269"/>
      <c r="G1289" s="269"/>
      <c r="H1289" s="269"/>
      <c r="I1289" s="269"/>
      <c r="J1289" s="269"/>
      <c r="K1289" s="269"/>
      <c r="L1289" s="269"/>
      <c r="M1289" s="269"/>
      <c r="N1289" s="269"/>
      <c r="O1289" s="269"/>
      <c r="P1289" s="269"/>
      <c r="Q1289" s="269"/>
      <c r="R1289" s="269"/>
      <c r="S1289" s="269"/>
      <c r="T1289" s="269"/>
      <c r="U1289" s="269"/>
      <c r="V1289" s="269"/>
      <c r="W1289" s="269"/>
      <c r="X1289" s="269"/>
      <c r="Y1289" s="269"/>
      <c r="Z1289" s="269"/>
      <c r="AA1289" s="269"/>
      <c r="AB1289" s="269"/>
      <c r="AC1289" s="269"/>
      <c r="AD1289" s="269"/>
      <c r="AE1289" s="269"/>
      <c r="AF1289"/>
      <c r="AG1289" s="245" t="s">
        <v>62</v>
      </c>
      <c r="AH1289" s="245"/>
      <c r="AI1289" s="245"/>
      <c r="AJ1289" s="245"/>
      <c r="AK1289" s="227">
        <f>(('Artículo 121 (resumen PI)'!C44*0.8+'Artículo 121 (resumen PI)'!F44*0.2)+('Artículo 121 (resumen PNT)'!C44*0.8+'Artículo 121 (resumen PNT)'!F44*0.2))/2</f>
        <v>0</v>
      </c>
      <c r="AL1289"/>
      <c r="AM1289"/>
      <c r="AN1289"/>
      <c r="AO1289"/>
      <c r="AP1289"/>
      <c r="AQ1289"/>
      <c r="AR1289"/>
      <c r="AS1289"/>
      <c r="AT1289"/>
    </row>
    <row r="1290" spans="1:46" ht="15.75" customHeight="1" x14ac:dyDescent="0.25">
      <c r="A1290" s="60"/>
      <c r="B1290" s="61"/>
      <c r="C1290" s="61"/>
      <c r="D1290" s="61"/>
      <c r="E1290" s="61"/>
      <c r="F1290" s="61"/>
      <c r="G1290" s="61"/>
      <c r="H1290" s="61"/>
      <c r="I1290" s="61"/>
      <c r="J1290" s="61"/>
      <c r="K1290" s="61"/>
      <c r="L1290" s="61"/>
      <c r="M1290" s="61"/>
      <c r="N1290" s="61"/>
      <c r="O1290" s="61"/>
      <c r="P1290" s="61"/>
      <c r="Q1290" s="26"/>
      <c r="R1290" s="61"/>
      <c r="S1290" s="61"/>
      <c r="T1290" s="61"/>
      <c r="U1290" s="61"/>
      <c r="V1290" s="61"/>
      <c r="W1290" s="61"/>
      <c r="X1290" s="61"/>
      <c r="Y1290" s="61"/>
      <c r="Z1290" s="61"/>
      <c r="AA1290" s="61"/>
      <c r="AB1290" s="61"/>
      <c r="AC1290" s="61"/>
      <c r="AD1290" s="61"/>
      <c r="AE1290" s="61"/>
      <c r="AF1290"/>
      <c r="AG1290" s="228"/>
      <c r="AH1290" s="228"/>
      <c r="AI1290" s="228"/>
      <c r="AJ1290" s="228"/>
      <c r="AK1290" s="228"/>
      <c r="AL1290"/>
      <c r="AM1290"/>
      <c r="AN1290"/>
      <c r="AO1290"/>
      <c r="AP1290"/>
      <c r="AQ1290"/>
      <c r="AR1290"/>
      <c r="AS1290"/>
      <c r="AT1290"/>
    </row>
    <row r="1291" spans="1:46" ht="15.5" x14ac:dyDescent="0.25">
      <c r="A1291" s="60" t="s">
        <v>63</v>
      </c>
      <c r="B1291" s="61"/>
      <c r="C1291" s="61"/>
      <c r="D1291" s="61"/>
      <c r="E1291" s="61"/>
      <c r="F1291" s="61"/>
      <c r="G1291" s="61"/>
      <c r="H1291" s="61"/>
      <c r="I1291" s="61"/>
      <c r="J1291" s="61"/>
      <c r="K1291" s="61"/>
      <c r="L1291" s="61"/>
      <c r="M1291" s="61"/>
      <c r="N1291" s="61"/>
      <c r="O1291" s="61"/>
      <c r="P1291" s="61"/>
      <c r="Q1291" s="26"/>
      <c r="R1291" s="61"/>
      <c r="S1291" s="61"/>
      <c r="T1291" s="61"/>
      <c r="U1291" s="61"/>
      <c r="V1291" s="61"/>
      <c r="W1291" s="61"/>
      <c r="X1291" s="61"/>
      <c r="Y1291" s="61"/>
      <c r="Z1291" s="61"/>
      <c r="AA1291" s="61"/>
      <c r="AB1291" s="61"/>
      <c r="AC1291" s="61"/>
      <c r="AD1291" s="61"/>
      <c r="AE1291" s="61"/>
      <c r="AF1291"/>
      <c r="AG1291"/>
      <c r="AH1291"/>
      <c r="AI1291"/>
      <c r="AJ1291"/>
      <c r="AK1291"/>
      <c r="AL1291"/>
      <c r="AM1291"/>
      <c r="AN1291"/>
      <c r="AO1291"/>
      <c r="AP1291"/>
      <c r="AQ1291"/>
      <c r="AR1291"/>
      <c r="AS1291"/>
      <c r="AT1291"/>
    </row>
    <row r="1292" spans="1:46" ht="15" customHeight="1" x14ac:dyDescent="0.25">
      <c r="A1292" s="57"/>
      <c r="B1292" s="57"/>
      <c r="C1292" s="57"/>
      <c r="D1292" s="57"/>
      <c r="E1292" s="57"/>
      <c r="F1292" s="57"/>
      <c r="G1292" s="57"/>
      <c r="H1292" s="57"/>
      <c r="I1292" s="57"/>
      <c r="J1292" s="57"/>
      <c r="K1292" s="57"/>
      <c r="L1292" s="57"/>
      <c r="M1292" s="57"/>
      <c r="N1292" s="57"/>
      <c r="O1292" s="57"/>
      <c r="P1292" s="57"/>
      <c r="R1292" s="57"/>
      <c r="S1292" s="57"/>
      <c r="T1292" s="57"/>
      <c r="U1292" s="57"/>
      <c r="V1292" s="57"/>
      <c r="W1292" s="57"/>
      <c r="X1292" s="57"/>
      <c r="Y1292" s="57"/>
      <c r="Z1292" s="57"/>
      <c r="AA1292" s="57"/>
      <c r="AB1292" s="57"/>
      <c r="AC1292" s="57"/>
      <c r="AD1292" s="57"/>
      <c r="AE1292" s="57"/>
      <c r="AF1292"/>
      <c r="AG1292"/>
      <c r="AH1292"/>
      <c r="AI1292"/>
      <c r="AJ1292"/>
      <c r="AK1292"/>
      <c r="AL1292"/>
      <c r="AM1292"/>
      <c r="AN1292"/>
      <c r="AO1292"/>
      <c r="AP1292"/>
      <c r="AQ1292"/>
      <c r="AR1292"/>
      <c r="AS1292"/>
      <c r="AT1292"/>
    </row>
    <row r="1293" spans="1:46" ht="102.65" customHeight="1" thickBot="1" x14ac:dyDescent="0.3">
      <c r="A1293" s="273" t="s">
        <v>1362</v>
      </c>
      <c r="B1293" s="273"/>
      <c r="C1293" s="273"/>
      <c r="D1293" s="273"/>
      <c r="E1293" s="273"/>
      <c r="F1293" s="273"/>
      <c r="G1293" s="273"/>
      <c r="H1293" s="273"/>
      <c r="I1293" s="273"/>
      <c r="J1293" s="273"/>
      <c r="K1293" s="273"/>
      <c r="L1293" s="273"/>
      <c r="M1293" s="273"/>
      <c r="N1293" s="273"/>
      <c r="O1293" s="273"/>
      <c r="P1293" s="273"/>
      <c r="Q1293" s="62"/>
      <c r="R1293" s="57"/>
      <c r="S1293" s="57"/>
      <c r="T1293" s="57"/>
      <c r="U1293" s="57"/>
      <c r="V1293" s="311"/>
      <c r="W1293" s="311"/>
      <c r="X1293" s="311"/>
      <c r="Y1293" s="311"/>
      <c r="Z1293" s="311"/>
      <c r="AA1293" s="311"/>
      <c r="AB1293" s="311"/>
      <c r="AC1293" s="311"/>
      <c r="AD1293" s="311"/>
      <c r="AE1293" s="311"/>
      <c r="AF1293" s="62"/>
      <c r="AG1293" s="57"/>
      <c r="AH1293" s="57"/>
      <c r="AI1293" s="57"/>
      <c r="AJ1293" s="57"/>
      <c r="AK1293" s="311"/>
      <c r="AL1293" s="311"/>
      <c r="AM1293" s="311"/>
      <c r="AN1293" s="311"/>
      <c r="AO1293" s="311"/>
      <c r="AP1293" s="311"/>
      <c r="AQ1293" s="311"/>
      <c r="AR1293" s="311"/>
      <c r="AS1293" s="311"/>
      <c r="AT1293" s="311"/>
    </row>
    <row r="1294" spans="1:46" ht="45" customHeight="1" x14ac:dyDescent="0.25">
      <c r="A1294" s="305" t="s">
        <v>44</v>
      </c>
      <c r="B1294" s="305"/>
      <c r="C1294" s="305"/>
      <c r="D1294" s="305"/>
      <c r="E1294" s="305"/>
      <c r="F1294" s="305"/>
      <c r="G1294" s="305"/>
      <c r="H1294" s="305"/>
      <c r="I1294" s="305"/>
      <c r="J1294" s="305"/>
      <c r="K1294" s="305"/>
      <c r="L1294" s="305"/>
      <c r="M1294" s="305"/>
      <c r="N1294" s="305"/>
      <c r="O1294" s="305"/>
      <c r="P1294" s="305"/>
      <c r="Q1294" s="63" t="s">
        <v>65</v>
      </c>
      <c r="R1294" s="306" t="s">
        <v>66</v>
      </c>
      <c r="S1294" s="306"/>
      <c r="T1294" s="306"/>
      <c r="U1294" s="306"/>
      <c r="V1294" s="306"/>
      <c r="W1294" s="306"/>
      <c r="X1294" s="306"/>
      <c r="Y1294" s="306"/>
      <c r="Z1294" s="306"/>
      <c r="AA1294" s="306"/>
      <c r="AB1294" s="306"/>
      <c r="AC1294" s="306"/>
      <c r="AD1294" s="306"/>
      <c r="AE1294" s="306"/>
      <c r="AF1294" s="64" t="s">
        <v>65</v>
      </c>
      <c r="AG1294" s="307" t="s">
        <v>8</v>
      </c>
      <c r="AH1294" s="307"/>
      <c r="AI1294" s="307"/>
      <c r="AJ1294" s="307"/>
      <c r="AK1294" s="307"/>
      <c r="AL1294" s="307"/>
      <c r="AM1294" s="307"/>
      <c r="AN1294" s="307"/>
      <c r="AO1294" s="307"/>
      <c r="AP1294" s="307"/>
      <c r="AQ1294" s="307"/>
      <c r="AR1294" s="307"/>
      <c r="AS1294" s="307"/>
      <c r="AT1294" s="307"/>
    </row>
    <row r="1295" spans="1:46" ht="45" customHeight="1" x14ac:dyDescent="0.25">
      <c r="A1295" s="308" t="s">
        <v>1331</v>
      </c>
      <c r="B1295" s="308" t="s">
        <v>1332</v>
      </c>
      <c r="C1295" s="308" t="s">
        <v>1332</v>
      </c>
      <c r="D1295" s="308" t="s">
        <v>1332</v>
      </c>
      <c r="E1295" s="308" t="s">
        <v>1332</v>
      </c>
      <c r="F1295" s="308" t="s">
        <v>1332</v>
      </c>
      <c r="G1295" s="308" t="s">
        <v>1332</v>
      </c>
      <c r="H1295" s="308" t="s">
        <v>1332</v>
      </c>
      <c r="I1295" s="308" t="s">
        <v>1332</v>
      </c>
      <c r="J1295" s="308" t="s">
        <v>1332</v>
      </c>
      <c r="K1295" s="308" t="s">
        <v>1332</v>
      </c>
      <c r="L1295" s="308" t="s">
        <v>1332</v>
      </c>
      <c r="M1295" s="308" t="s">
        <v>1332</v>
      </c>
      <c r="N1295" s="308" t="s">
        <v>1332</v>
      </c>
      <c r="O1295" s="308" t="s">
        <v>1332</v>
      </c>
      <c r="P1295" s="308" t="s">
        <v>1332</v>
      </c>
      <c r="Q1295" s="65">
        <v>0</v>
      </c>
      <c r="R1295" s="330" t="s">
        <v>404</v>
      </c>
      <c r="S1295" s="331"/>
      <c r="T1295" s="331"/>
      <c r="U1295" s="331"/>
      <c r="V1295" s="331"/>
      <c r="W1295" s="331"/>
      <c r="X1295" s="331"/>
      <c r="Y1295" s="331"/>
      <c r="Z1295" s="331"/>
      <c r="AA1295" s="331"/>
      <c r="AB1295" s="331"/>
      <c r="AC1295" s="331"/>
      <c r="AD1295" s="331"/>
      <c r="AE1295" s="332"/>
      <c r="AF1295" s="65">
        <v>0</v>
      </c>
      <c r="AG1295" s="309" t="s">
        <v>499</v>
      </c>
      <c r="AH1295" s="309"/>
      <c r="AI1295" s="309"/>
      <c r="AJ1295" s="309"/>
      <c r="AK1295" s="309"/>
      <c r="AL1295" s="309"/>
      <c r="AM1295" s="309"/>
      <c r="AN1295" s="309"/>
      <c r="AO1295" s="309"/>
      <c r="AP1295" s="309"/>
      <c r="AQ1295" s="309"/>
      <c r="AR1295" s="309"/>
      <c r="AS1295" s="309"/>
      <c r="AT1295" s="309"/>
    </row>
    <row r="1296" spans="1:46" ht="45" customHeight="1" x14ac:dyDescent="0.25">
      <c r="A1296" s="308" t="s">
        <v>1363</v>
      </c>
      <c r="B1296" s="308" t="s">
        <v>1364</v>
      </c>
      <c r="C1296" s="308" t="s">
        <v>1364</v>
      </c>
      <c r="D1296" s="308" t="s">
        <v>1364</v>
      </c>
      <c r="E1296" s="308" t="s">
        <v>1364</v>
      </c>
      <c r="F1296" s="308" t="s">
        <v>1364</v>
      </c>
      <c r="G1296" s="308" t="s">
        <v>1364</v>
      </c>
      <c r="H1296" s="308" t="s">
        <v>1364</v>
      </c>
      <c r="I1296" s="308" t="s">
        <v>1364</v>
      </c>
      <c r="J1296" s="308" t="s">
        <v>1364</v>
      </c>
      <c r="K1296" s="308" t="s">
        <v>1364</v>
      </c>
      <c r="L1296" s="308" t="s">
        <v>1364</v>
      </c>
      <c r="M1296" s="308" t="s">
        <v>1364</v>
      </c>
      <c r="N1296" s="308" t="s">
        <v>1364</v>
      </c>
      <c r="O1296" s="308" t="s">
        <v>1364</v>
      </c>
      <c r="P1296" s="308" t="s">
        <v>1364</v>
      </c>
      <c r="Q1296" s="65">
        <v>0</v>
      </c>
      <c r="R1296" s="312"/>
      <c r="S1296" s="312"/>
      <c r="T1296" s="312"/>
      <c r="U1296" s="312"/>
      <c r="V1296" s="312"/>
      <c r="W1296" s="312"/>
      <c r="X1296" s="312"/>
      <c r="Y1296" s="312"/>
      <c r="Z1296" s="312"/>
      <c r="AA1296" s="312"/>
      <c r="AB1296" s="312"/>
      <c r="AC1296" s="312"/>
      <c r="AD1296" s="312"/>
      <c r="AE1296" s="312"/>
      <c r="AF1296" s="65">
        <v>0</v>
      </c>
      <c r="AG1296" s="312"/>
      <c r="AH1296" s="312"/>
      <c r="AI1296" s="312"/>
      <c r="AJ1296" s="312"/>
      <c r="AK1296" s="312"/>
      <c r="AL1296" s="312"/>
      <c r="AM1296" s="312"/>
      <c r="AN1296" s="312"/>
      <c r="AO1296" s="312"/>
      <c r="AP1296" s="312"/>
      <c r="AQ1296" s="312"/>
      <c r="AR1296" s="312"/>
      <c r="AS1296" s="312"/>
      <c r="AT1296" s="312"/>
    </row>
    <row r="1297" spans="1:46" ht="45" customHeight="1" x14ac:dyDescent="0.25">
      <c r="A1297" s="308" t="s">
        <v>1365</v>
      </c>
      <c r="B1297" s="308" t="s">
        <v>1366</v>
      </c>
      <c r="C1297" s="308" t="s">
        <v>1366</v>
      </c>
      <c r="D1297" s="308" t="s">
        <v>1366</v>
      </c>
      <c r="E1297" s="308" t="s">
        <v>1366</v>
      </c>
      <c r="F1297" s="308" t="s">
        <v>1366</v>
      </c>
      <c r="G1297" s="308" t="s">
        <v>1366</v>
      </c>
      <c r="H1297" s="308" t="s">
        <v>1366</v>
      </c>
      <c r="I1297" s="308" t="s">
        <v>1366</v>
      </c>
      <c r="J1297" s="308" t="s">
        <v>1366</v>
      </c>
      <c r="K1297" s="308" t="s">
        <v>1366</v>
      </c>
      <c r="L1297" s="308" t="s">
        <v>1366</v>
      </c>
      <c r="M1297" s="308" t="s">
        <v>1366</v>
      </c>
      <c r="N1297" s="308" t="s">
        <v>1366</v>
      </c>
      <c r="O1297" s="308" t="s">
        <v>1366</v>
      </c>
      <c r="P1297" s="308" t="s">
        <v>1366</v>
      </c>
      <c r="Q1297" s="65">
        <v>0</v>
      </c>
      <c r="R1297" s="312"/>
      <c r="S1297" s="312"/>
      <c r="T1297" s="312"/>
      <c r="U1297" s="312"/>
      <c r="V1297" s="312"/>
      <c r="W1297" s="312"/>
      <c r="X1297" s="312"/>
      <c r="Y1297" s="312"/>
      <c r="Z1297" s="312"/>
      <c r="AA1297" s="312"/>
      <c r="AB1297" s="312"/>
      <c r="AC1297" s="312"/>
      <c r="AD1297" s="312"/>
      <c r="AE1297" s="312"/>
      <c r="AF1297" s="65">
        <v>0</v>
      </c>
      <c r="AG1297" s="312"/>
      <c r="AH1297" s="312"/>
      <c r="AI1297" s="312"/>
      <c r="AJ1297" s="312"/>
      <c r="AK1297" s="312"/>
      <c r="AL1297" s="312"/>
      <c r="AM1297" s="312"/>
      <c r="AN1297" s="312"/>
      <c r="AO1297" s="312"/>
      <c r="AP1297" s="312"/>
      <c r="AQ1297" s="312"/>
      <c r="AR1297" s="312"/>
      <c r="AS1297" s="312"/>
      <c r="AT1297" s="312"/>
    </row>
    <row r="1298" spans="1:46" ht="45" customHeight="1" x14ac:dyDescent="0.25">
      <c r="A1298" s="308" t="s">
        <v>1367</v>
      </c>
      <c r="B1298" s="308" t="s">
        <v>1368</v>
      </c>
      <c r="C1298" s="308" t="s">
        <v>1368</v>
      </c>
      <c r="D1298" s="308" t="s">
        <v>1368</v>
      </c>
      <c r="E1298" s="308" t="s">
        <v>1368</v>
      </c>
      <c r="F1298" s="308" t="s">
        <v>1368</v>
      </c>
      <c r="G1298" s="308" t="s">
        <v>1368</v>
      </c>
      <c r="H1298" s="308" t="s">
        <v>1368</v>
      </c>
      <c r="I1298" s="308" t="s">
        <v>1368</v>
      </c>
      <c r="J1298" s="308" t="s">
        <v>1368</v>
      </c>
      <c r="K1298" s="308" t="s">
        <v>1368</v>
      </c>
      <c r="L1298" s="308" t="s">
        <v>1368</v>
      </c>
      <c r="M1298" s="308" t="s">
        <v>1368</v>
      </c>
      <c r="N1298" s="308" t="s">
        <v>1368</v>
      </c>
      <c r="O1298" s="308" t="s">
        <v>1368</v>
      </c>
      <c r="P1298" s="308" t="s">
        <v>1368</v>
      </c>
      <c r="Q1298" s="65">
        <v>0</v>
      </c>
      <c r="R1298" s="312"/>
      <c r="S1298" s="312"/>
      <c r="T1298" s="312"/>
      <c r="U1298" s="312"/>
      <c r="V1298" s="312"/>
      <c r="W1298" s="312"/>
      <c r="X1298" s="312"/>
      <c r="Y1298" s="312"/>
      <c r="Z1298" s="312"/>
      <c r="AA1298" s="312"/>
      <c r="AB1298" s="312"/>
      <c r="AC1298" s="312"/>
      <c r="AD1298" s="312"/>
      <c r="AE1298" s="312"/>
      <c r="AF1298" s="65">
        <v>0</v>
      </c>
      <c r="AG1298" s="312"/>
      <c r="AH1298" s="312"/>
      <c r="AI1298" s="312"/>
      <c r="AJ1298" s="312"/>
      <c r="AK1298" s="312"/>
      <c r="AL1298" s="312"/>
      <c r="AM1298" s="312"/>
      <c r="AN1298" s="312"/>
      <c r="AO1298" s="312"/>
      <c r="AP1298" s="312"/>
      <c r="AQ1298" s="312"/>
      <c r="AR1298" s="312"/>
      <c r="AS1298" s="312"/>
      <c r="AT1298" s="312"/>
    </row>
    <row r="1299" spans="1:46" ht="45" customHeight="1" x14ac:dyDescent="0.25">
      <c r="A1299" s="308" t="s">
        <v>1369</v>
      </c>
      <c r="B1299" s="308" t="s">
        <v>1370</v>
      </c>
      <c r="C1299" s="308" t="s">
        <v>1370</v>
      </c>
      <c r="D1299" s="308" t="s">
        <v>1370</v>
      </c>
      <c r="E1299" s="308" t="s">
        <v>1370</v>
      </c>
      <c r="F1299" s="308" t="s">
        <v>1370</v>
      </c>
      <c r="G1299" s="308" t="s">
        <v>1370</v>
      </c>
      <c r="H1299" s="308" t="s">
        <v>1370</v>
      </c>
      <c r="I1299" s="308" t="s">
        <v>1370</v>
      </c>
      <c r="J1299" s="308" t="s">
        <v>1370</v>
      </c>
      <c r="K1299" s="308" t="s">
        <v>1370</v>
      </c>
      <c r="L1299" s="308" t="s">
        <v>1370</v>
      </c>
      <c r="M1299" s="308" t="s">
        <v>1370</v>
      </c>
      <c r="N1299" s="308" t="s">
        <v>1370</v>
      </c>
      <c r="O1299" s="308" t="s">
        <v>1370</v>
      </c>
      <c r="P1299" s="308" t="s">
        <v>1370</v>
      </c>
      <c r="Q1299" s="65">
        <v>0</v>
      </c>
      <c r="R1299" s="312"/>
      <c r="S1299" s="312"/>
      <c r="T1299" s="312"/>
      <c r="U1299" s="312"/>
      <c r="V1299" s="312"/>
      <c r="W1299" s="312"/>
      <c r="X1299" s="312"/>
      <c r="Y1299" s="312"/>
      <c r="Z1299" s="312"/>
      <c r="AA1299" s="312"/>
      <c r="AB1299" s="312"/>
      <c r="AC1299" s="312"/>
      <c r="AD1299" s="312"/>
      <c r="AE1299" s="312"/>
      <c r="AF1299" s="65">
        <v>0</v>
      </c>
      <c r="AG1299" s="312"/>
      <c r="AH1299" s="312"/>
      <c r="AI1299" s="312"/>
      <c r="AJ1299" s="312"/>
      <c r="AK1299" s="312"/>
      <c r="AL1299" s="312"/>
      <c r="AM1299" s="312"/>
      <c r="AN1299" s="312"/>
      <c r="AO1299" s="312"/>
      <c r="AP1299" s="312"/>
      <c r="AQ1299" s="312"/>
      <c r="AR1299" s="312"/>
      <c r="AS1299" s="312"/>
      <c r="AT1299" s="312"/>
    </row>
    <row r="1300" spans="1:46" ht="45" customHeight="1" x14ac:dyDescent="0.25">
      <c r="A1300" s="308" t="s">
        <v>1371</v>
      </c>
      <c r="B1300" s="308" t="s">
        <v>1372</v>
      </c>
      <c r="C1300" s="308" t="s">
        <v>1372</v>
      </c>
      <c r="D1300" s="308" t="s">
        <v>1372</v>
      </c>
      <c r="E1300" s="308" t="s">
        <v>1372</v>
      </c>
      <c r="F1300" s="308" t="s">
        <v>1372</v>
      </c>
      <c r="G1300" s="308" t="s">
        <v>1372</v>
      </c>
      <c r="H1300" s="308" t="s">
        <v>1372</v>
      </c>
      <c r="I1300" s="308" t="s">
        <v>1372</v>
      </c>
      <c r="J1300" s="308" t="s">
        <v>1372</v>
      </c>
      <c r="K1300" s="308" t="s">
        <v>1372</v>
      </c>
      <c r="L1300" s="308" t="s">
        <v>1372</v>
      </c>
      <c r="M1300" s="308" t="s">
        <v>1372</v>
      </c>
      <c r="N1300" s="308" t="s">
        <v>1372</v>
      </c>
      <c r="O1300" s="308" t="s">
        <v>1372</v>
      </c>
      <c r="P1300" s="308" t="s">
        <v>1372</v>
      </c>
      <c r="Q1300" s="65">
        <v>0</v>
      </c>
      <c r="R1300" s="309"/>
      <c r="S1300" s="309"/>
      <c r="T1300" s="309"/>
      <c r="U1300" s="309"/>
      <c r="V1300" s="309"/>
      <c r="W1300" s="309"/>
      <c r="X1300" s="309"/>
      <c r="Y1300" s="309"/>
      <c r="Z1300" s="309"/>
      <c r="AA1300" s="309"/>
      <c r="AB1300" s="309"/>
      <c r="AC1300" s="309"/>
      <c r="AD1300" s="309"/>
      <c r="AE1300" s="309"/>
      <c r="AF1300" s="65">
        <v>0</v>
      </c>
      <c r="AG1300" s="309"/>
      <c r="AH1300" s="309"/>
      <c r="AI1300" s="309"/>
      <c r="AJ1300" s="309"/>
      <c r="AK1300" s="309"/>
      <c r="AL1300" s="309"/>
      <c r="AM1300" s="309"/>
      <c r="AN1300" s="309"/>
      <c r="AO1300" s="309"/>
      <c r="AP1300" s="309"/>
      <c r="AQ1300" s="309"/>
      <c r="AR1300" s="309"/>
      <c r="AS1300" s="309"/>
      <c r="AT1300" s="309"/>
    </row>
    <row r="1301" spans="1:46" ht="45" customHeight="1" x14ac:dyDescent="0.25">
      <c r="A1301" s="308" t="s">
        <v>1373</v>
      </c>
      <c r="B1301" s="308" t="s">
        <v>1374</v>
      </c>
      <c r="C1301" s="308" t="s">
        <v>1374</v>
      </c>
      <c r="D1301" s="308" t="s">
        <v>1374</v>
      </c>
      <c r="E1301" s="308" t="s">
        <v>1374</v>
      </c>
      <c r="F1301" s="308" t="s">
        <v>1374</v>
      </c>
      <c r="G1301" s="308" t="s">
        <v>1374</v>
      </c>
      <c r="H1301" s="308" t="s">
        <v>1374</v>
      </c>
      <c r="I1301" s="308" t="s">
        <v>1374</v>
      </c>
      <c r="J1301" s="308" t="s">
        <v>1374</v>
      </c>
      <c r="K1301" s="308" t="s">
        <v>1374</v>
      </c>
      <c r="L1301" s="308" t="s">
        <v>1374</v>
      </c>
      <c r="M1301" s="308" t="s">
        <v>1374</v>
      </c>
      <c r="N1301" s="308" t="s">
        <v>1374</v>
      </c>
      <c r="O1301" s="308" t="s">
        <v>1374</v>
      </c>
      <c r="P1301" s="308" t="s">
        <v>1374</v>
      </c>
      <c r="Q1301" s="65">
        <v>0</v>
      </c>
      <c r="R1301" s="309"/>
      <c r="S1301" s="309"/>
      <c r="T1301" s="309"/>
      <c r="U1301" s="309"/>
      <c r="V1301" s="309"/>
      <c r="W1301" s="309"/>
      <c r="X1301" s="309"/>
      <c r="Y1301" s="309"/>
      <c r="Z1301" s="309"/>
      <c r="AA1301" s="309"/>
      <c r="AB1301" s="309"/>
      <c r="AC1301" s="309"/>
      <c r="AD1301" s="309"/>
      <c r="AE1301" s="309"/>
      <c r="AF1301" s="65">
        <v>0</v>
      </c>
      <c r="AG1301" s="309"/>
      <c r="AH1301" s="309"/>
      <c r="AI1301" s="309"/>
      <c r="AJ1301" s="309"/>
      <c r="AK1301" s="309"/>
      <c r="AL1301" s="309"/>
      <c r="AM1301" s="309"/>
      <c r="AN1301" s="309"/>
      <c r="AO1301" s="309"/>
      <c r="AP1301" s="309"/>
      <c r="AQ1301" s="309"/>
      <c r="AR1301" s="309"/>
      <c r="AS1301" s="309"/>
      <c r="AT1301" s="309"/>
    </row>
    <row r="1302" spans="1:46" ht="45" customHeight="1" x14ac:dyDescent="0.25">
      <c r="A1302" s="308" t="s">
        <v>1375</v>
      </c>
      <c r="B1302" s="308" t="s">
        <v>1376</v>
      </c>
      <c r="C1302" s="308" t="s">
        <v>1376</v>
      </c>
      <c r="D1302" s="308" t="s">
        <v>1376</v>
      </c>
      <c r="E1302" s="308" t="s">
        <v>1376</v>
      </c>
      <c r="F1302" s="308" t="s">
        <v>1376</v>
      </c>
      <c r="G1302" s="308" t="s">
        <v>1376</v>
      </c>
      <c r="H1302" s="308" t="s">
        <v>1376</v>
      </c>
      <c r="I1302" s="308" t="s">
        <v>1376</v>
      </c>
      <c r="J1302" s="308" t="s">
        <v>1376</v>
      </c>
      <c r="K1302" s="308" t="s">
        <v>1376</v>
      </c>
      <c r="L1302" s="308" t="s">
        <v>1376</v>
      </c>
      <c r="M1302" s="308" t="s">
        <v>1376</v>
      </c>
      <c r="N1302" s="308" t="s">
        <v>1376</v>
      </c>
      <c r="O1302" s="308" t="s">
        <v>1376</v>
      </c>
      <c r="P1302" s="308" t="s">
        <v>1376</v>
      </c>
      <c r="Q1302" s="65">
        <v>0</v>
      </c>
      <c r="R1302" s="309"/>
      <c r="S1302" s="309"/>
      <c r="T1302" s="309"/>
      <c r="U1302" s="309"/>
      <c r="V1302" s="309"/>
      <c r="W1302" s="309"/>
      <c r="X1302" s="309"/>
      <c r="Y1302" s="309"/>
      <c r="Z1302" s="309"/>
      <c r="AA1302" s="309"/>
      <c r="AB1302" s="309"/>
      <c r="AC1302" s="309"/>
      <c r="AD1302" s="309"/>
      <c r="AE1302" s="309"/>
      <c r="AF1302" s="65">
        <v>0</v>
      </c>
      <c r="AG1302" s="309"/>
      <c r="AH1302" s="309"/>
      <c r="AI1302" s="309"/>
      <c r="AJ1302" s="309"/>
      <c r="AK1302" s="309"/>
      <c r="AL1302" s="309"/>
      <c r="AM1302" s="309"/>
      <c r="AN1302" s="309"/>
      <c r="AO1302" s="309"/>
      <c r="AP1302" s="309"/>
      <c r="AQ1302" s="309"/>
      <c r="AR1302" s="309"/>
      <c r="AS1302" s="309"/>
      <c r="AT1302" s="309"/>
    </row>
    <row r="1303" spans="1:46" ht="45" customHeight="1" x14ac:dyDescent="0.25">
      <c r="A1303" s="308" t="s">
        <v>1377</v>
      </c>
      <c r="B1303" s="308" t="s">
        <v>1378</v>
      </c>
      <c r="C1303" s="308" t="s">
        <v>1378</v>
      </c>
      <c r="D1303" s="308" t="s">
        <v>1378</v>
      </c>
      <c r="E1303" s="308" t="s">
        <v>1378</v>
      </c>
      <c r="F1303" s="308" t="s">
        <v>1378</v>
      </c>
      <c r="G1303" s="308" t="s">
        <v>1378</v>
      </c>
      <c r="H1303" s="308" t="s">
        <v>1378</v>
      </c>
      <c r="I1303" s="308" t="s">
        <v>1378</v>
      </c>
      <c r="J1303" s="308" t="s">
        <v>1378</v>
      </c>
      <c r="K1303" s="308" t="s">
        <v>1378</v>
      </c>
      <c r="L1303" s="308" t="s">
        <v>1378</v>
      </c>
      <c r="M1303" s="308" t="s">
        <v>1378</v>
      </c>
      <c r="N1303" s="308" t="s">
        <v>1378</v>
      </c>
      <c r="O1303" s="308" t="s">
        <v>1378</v>
      </c>
      <c r="P1303" s="308" t="s">
        <v>1378</v>
      </c>
      <c r="Q1303" s="65">
        <v>0</v>
      </c>
      <c r="R1303" s="312"/>
      <c r="S1303" s="312"/>
      <c r="T1303" s="312"/>
      <c r="U1303" s="312"/>
      <c r="V1303" s="312"/>
      <c r="W1303" s="312"/>
      <c r="X1303" s="312"/>
      <c r="Y1303" s="312"/>
      <c r="Z1303" s="312"/>
      <c r="AA1303" s="312"/>
      <c r="AB1303" s="312"/>
      <c r="AC1303" s="312"/>
      <c r="AD1303" s="312"/>
      <c r="AE1303" s="312"/>
      <c r="AF1303" s="65">
        <v>0</v>
      </c>
      <c r="AG1303" s="312"/>
      <c r="AH1303" s="312"/>
      <c r="AI1303" s="312"/>
      <c r="AJ1303" s="312"/>
      <c r="AK1303" s="312"/>
      <c r="AL1303" s="312"/>
      <c r="AM1303" s="312"/>
      <c r="AN1303" s="312"/>
      <c r="AO1303" s="312"/>
      <c r="AP1303" s="312"/>
      <c r="AQ1303" s="312"/>
      <c r="AR1303" s="312"/>
      <c r="AS1303" s="312"/>
      <c r="AT1303" s="312"/>
    </row>
    <row r="1304" spans="1:46" ht="45" customHeight="1" x14ac:dyDescent="0.25">
      <c r="A1304" s="308" t="s">
        <v>1379</v>
      </c>
      <c r="B1304" s="308" t="s">
        <v>1380</v>
      </c>
      <c r="C1304" s="308" t="s">
        <v>1380</v>
      </c>
      <c r="D1304" s="308" t="s">
        <v>1380</v>
      </c>
      <c r="E1304" s="308" t="s">
        <v>1380</v>
      </c>
      <c r="F1304" s="308" t="s">
        <v>1380</v>
      </c>
      <c r="G1304" s="308" t="s">
        <v>1380</v>
      </c>
      <c r="H1304" s="308" t="s">
        <v>1380</v>
      </c>
      <c r="I1304" s="308" t="s">
        <v>1380</v>
      </c>
      <c r="J1304" s="308" t="s">
        <v>1380</v>
      </c>
      <c r="K1304" s="308" t="s">
        <v>1380</v>
      </c>
      <c r="L1304" s="308" t="s">
        <v>1380</v>
      </c>
      <c r="M1304" s="308" t="s">
        <v>1380</v>
      </c>
      <c r="N1304" s="308" t="s">
        <v>1380</v>
      </c>
      <c r="O1304" s="308" t="s">
        <v>1380</v>
      </c>
      <c r="P1304" s="308" t="s">
        <v>1380</v>
      </c>
      <c r="Q1304" s="65">
        <v>0</v>
      </c>
      <c r="R1304" s="312"/>
      <c r="S1304" s="312"/>
      <c r="T1304" s="312"/>
      <c r="U1304" s="312"/>
      <c r="V1304" s="312"/>
      <c r="W1304" s="312"/>
      <c r="X1304" s="312"/>
      <c r="Y1304" s="312"/>
      <c r="Z1304" s="312"/>
      <c r="AA1304" s="312"/>
      <c r="AB1304" s="312"/>
      <c r="AC1304" s="312"/>
      <c r="AD1304" s="312"/>
      <c r="AE1304" s="312"/>
      <c r="AF1304" s="65">
        <v>0</v>
      </c>
      <c r="AG1304" s="312"/>
      <c r="AH1304" s="312"/>
      <c r="AI1304" s="312"/>
      <c r="AJ1304" s="312"/>
      <c r="AK1304" s="312"/>
      <c r="AL1304" s="312"/>
      <c r="AM1304" s="312"/>
      <c r="AN1304" s="312"/>
      <c r="AO1304" s="312"/>
      <c r="AP1304" s="312"/>
      <c r="AQ1304" s="312"/>
      <c r="AR1304" s="312"/>
      <c r="AS1304" s="312"/>
      <c r="AT1304" s="312"/>
    </row>
    <row r="1305" spans="1:46" ht="45" customHeight="1" x14ac:dyDescent="0.25">
      <c r="A1305" s="308" t="s">
        <v>1381</v>
      </c>
      <c r="B1305" s="308" t="s">
        <v>1382</v>
      </c>
      <c r="C1305" s="308" t="s">
        <v>1382</v>
      </c>
      <c r="D1305" s="308" t="s">
        <v>1382</v>
      </c>
      <c r="E1305" s="308" t="s">
        <v>1382</v>
      </c>
      <c r="F1305" s="308" t="s">
        <v>1382</v>
      </c>
      <c r="G1305" s="308" t="s">
        <v>1382</v>
      </c>
      <c r="H1305" s="308" t="s">
        <v>1382</v>
      </c>
      <c r="I1305" s="308" t="s">
        <v>1382</v>
      </c>
      <c r="J1305" s="308" t="s">
        <v>1382</v>
      </c>
      <c r="K1305" s="308" t="s">
        <v>1382</v>
      </c>
      <c r="L1305" s="308" t="s">
        <v>1382</v>
      </c>
      <c r="M1305" s="308" t="s">
        <v>1382</v>
      </c>
      <c r="N1305" s="308" t="s">
        <v>1382</v>
      </c>
      <c r="O1305" s="308" t="s">
        <v>1382</v>
      </c>
      <c r="P1305" s="308" t="s">
        <v>1382</v>
      </c>
      <c r="Q1305" s="65">
        <v>0</v>
      </c>
      <c r="R1305" s="312"/>
      <c r="S1305" s="312"/>
      <c r="T1305" s="312"/>
      <c r="U1305" s="312"/>
      <c r="V1305" s="312"/>
      <c r="W1305" s="312"/>
      <c r="X1305" s="312"/>
      <c r="Y1305" s="312"/>
      <c r="Z1305" s="312"/>
      <c r="AA1305" s="312"/>
      <c r="AB1305" s="312"/>
      <c r="AC1305" s="312"/>
      <c r="AD1305" s="312"/>
      <c r="AE1305" s="312"/>
      <c r="AF1305" s="65">
        <v>0</v>
      </c>
      <c r="AG1305" s="312"/>
      <c r="AH1305" s="312"/>
      <c r="AI1305" s="312"/>
      <c r="AJ1305" s="312"/>
      <c r="AK1305" s="312"/>
      <c r="AL1305" s="312"/>
      <c r="AM1305" s="312"/>
      <c r="AN1305" s="312"/>
      <c r="AO1305" s="312"/>
      <c r="AP1305" s="312"/>
      <c r="AQ1305" s="312"/>
      <c r="AR1305" s="312"/>
      <c r="AS1305" s="312"/>
      <c r="AT1305" s="312"/>
    </row>
    <row r="1306" spans="1:46" ht="45" customHeight="1" x14ac:dyDescent="0.25">
      <c r="A1306" s="308" t="s">
        <v>1383</v>
      </c>
      <c r="B1306" s="308" t="s">
        <v>1384</v>
      </c>
      <c r="C1306" s="308" t="s">
        <v>1384</v>
      </c>
      <c r="D1306" s="308" t="s">
        <v>1384</v>
      </c>
      <c r="E1306" s="308" t="s">
        <v>1384</v>
      </c>
      <c r="F1306" s="308" t="s">
        <v>1384</v>
      </c>
      <c r="G1306" s="308" t="s">
        <v>1384</v>
      </c>
      <c r="H1306" s="308" t="s">
        <v>1384</v>
      </c>
      <c r="I1306" s="308" t="s">
        <v>1384</v>
      </c>
      <c r="J1306" s="308" t="s">
        <v>1384</v>
      </c>
      <c r="K1306" s="308" t="s">
        <v>1384</v>
      </c>
      <c r="L1306" s="308" t="s">
        <v>1384</v>
      </c>
      <c r="M1306" s="308" t="s">
        <v>1384</v>
      </c>
      <c r="N1306" s="308" t="s">
        <v>1384</v>
      </c>
      <c r="O1306" s="308" t="s">
        <v>1384</v>
      </c>
      <c r="P1306" s="308" t="s">
        <v>1384</v>
      </c>
      <c r="Q1306" s="65">
        <v>0</v>
      </c>
      <c r="R1306" s="312"/>
      <c r="S1306" s="312"/>
      <c r="T1306" s="312"/>
      <c r="U1306" s="312"/>
      <c r="V1306" s="312"/>
      <c r="W1306" s="312"/>
      <c r="X1306" s="312"/>
      <c r="Y1306" s="312"/>
      <c r="Z1306" s="312"/>
      <c r="AA1306" s="312"/>
      <c r="AB1306" s="312"/>
      <c r="AC1306" s="312"/>
      <c r="AD1306" s="312"/>
      <c r="AE1306" s="312"/>
      <c r="AF1306" s="65">
        <v>0</v>
      </c>
      <c r="AG1306" s="312"/>
      <c r="AH1306" s="312"/>
      <c r="AI1306" s="312"/>
      <c r="AJ1306" s="312"/>
      <c r="AK1306" s="312"/>
      <c r="AL1306" s="312"/>
      <c r="AM1306" s="312"/>
      <c r="AN1306" s="312"/>
      <c r="AO1306" s="312"/>
      <c r="AP1306" s="312"/>
      <c r="AQ1306" s="312"/>
      <c r="AR1306" s="312"/>
      <c r="AS1306" s="312"/>
      <c r="AT1306" s="312"/>
    </row>
    <row r="1307" spans="1:46" ht="45" customHeight="1" x14ac:dyDescent="0.25">
      <c r="A1307" s="308" t="s">
        <v>1385</v>
      </c>
      <c r="B1307" s="308" t="s">
        <v>1386</v>
      </c>
      <c r="C1307" s="308" t="s">
        <v>1386</v>
      </c>
      <c r="D1307" s="308" t="s">
        <v>1386</v>
      </c>
      <c r="E1307" s="308" t="s">
        <v>1386</v>
      </c>
      <c r="F1307" s="308" t="s">
        <v>1386</v>
      </c>
      <c r="G1307" s="308" t="s">
        <v>1386</v>
      </c>
      <c r="H1307" s="308" t="s">
        <v>1386</v>
      </c>
      <c r="I1307" s="308" t="s">
        <v>1386</v>
      </c>
      <c r="J1307" s="308" t="s">
        <v>1386</v>
      </c>
      <c r="K1307" s="308" t="s">
        <v>1386</v>
      </c>
      <c r="L1307" s="308" t="s">
        <v>1386</v>
      </c>
      <c r="M1307" s="308" t="s">
        <v>1386</v>
      </c>
      <c r="N1307" s="308" t="s">
        <v>1386</v>
      </c>
      <c r="O1307" s="308" t="s">
        <v>1386</v>
      </c>
      <c r="P1307" s="308" t="s">
        <v>1386</v>
      </c>
      <c r="Q1307" s="65">
        <v>0</v>
      </c>
      <c r="R1307" s="309"/>
      <c r="S1307" s="309"/>
      <c r="T1307" s="309"/>
      <c r="U1307" s="309"/>
      <c r="V1307" s="309"/>
      <c r="W1307" s="309"/>
      <c r="X1307" s="309"/>
      <c r="Y1307" s="309"/>
      <c r="Z1307" s="309"/>
      <c r="AA1307" s="309"/>
      <c r="AB1307" s="309"/>
      <c r="AC1307" s="309"/>
      <c r="AD1307" s="309"/>
      <c r="AE1307" s="309"/>
      <c r="AF1307" s="65">
        <v>0</v>
      </c>
      <c r="AG1307" s="309"/>
      <c r="AH1307" s="309"/>
      <c r="AI1307" s="309"/>
      <c r="AJ1307" s="309"/>
      <c r="AK1307" s="309"/>
      <c r="AL1307" s="309"/>
      <c r="AM1307" s="309"/>
      <c r="AN1307" s="309"/>
      <c r="AO1307" s="309"/>
      <c r="AP1307" s="309"/>
      <c r="AQ1307" s="309"/>
      <c r="AR1307" s="309"/>
      <c r="AS1307" s="309"/>
      <c r="AT1307" s="309"/>
    </row>
    <row r="1308" spans="1:46" ht="74.150000000000006" customHeight="1" x14ac:dyDescent="0.25">
      <c r="A1308" s="308" t="s">
        <v>1387</v>
      </c>
      <c r="B1308" s="308" t="s">
        <v>1388</v>
      </c>
      <c r="C1308" s="308" t="s">
        <v>1388</v>
      </c>
      <c r="D1308" s="308" t="s">
        <v>1388</v>
      </c>
      <c r="E1308" s="308" t="s">
        <v>1388</v>
      </c>
      <c r="F1308" s="308" t="s">
        <v>1388</v>
      </c>
      <c r="G1308" s="308" t="s">
        <v>1388</v>
      </c>
      <c r="H1308" s="308" t="s">
        <v>1388</v>
      </c>
      <c r="I1308" s="308" t="s">
        <v>1388</v>
      </c>
      <c r="J1308" s="308" t="s">
        <v>1388</v>
      </c>
      <c r="K1308" s="308" t="s">
        <v>1388</v>
      </c>
      <c r="L1308" s="308" t="s">
        <v>1388</v>
      </c>
      <c r="M1308" s="308" t="s">
        <v>1388</v>
      </c>
      <c r="N1308" s="308" t="s">
        <v>1388</v>
      </c>
      <c r="O1308" s="308" t="s">
        <v>1388</v>
      </c>
      <c r="P1308" s="308" t="s">
        <v>1388</v>
      </c>
      <c r="Q1308" s="65">
        <v>0</v>
      </c>
      <c r="R1308" s="309"/>
      <c r="S1308" s="309"/>
      <c r="T1308" s="309"/>
      <c r="U1308" s="309"/>
      <c r="V1308" s="309"/>
      <c r="W1308" s="309"/>
      <c r="X1308" s="309"/>
      <c r="Y1308" s="309"/>
      <c r="Z1308" s="309"/>
      <c r="AA1308" s="309"/>
      <c r="AB1308" s="309"/>
      <c r="AC1308" s="309"/>
      <c r="AD1308" s="309"/>
      <c r="AE1308" s="309"/>
      <c r="AF1308" s="65">
        <v>0</v>
      </c>
      <c r="AG1308" s="309"/>
      <c r="AH1308" s="309"/>
      <c r="AI1308" s="309"/>
      <c r="AJ1308" s="309"/>
      <c r="AK1308" s="309"/>
      <c r="AL1308" s="309"/>
      <c r="AM1308" s="309"/>
      <c r="AN1308" s="309"/>
      <c r="AO1308" s="309"/>
      <c r="AP1308" s="309"/>
      <c r="AQ1308" s="309"/>
      <c r="AR1308" s="309"/>
      <c r="AS1308" s="309"/>
      <c r="AT1308" s="309"/>
    </row>
    <row r="1309" spans="1:46" ht="45" customHeight="1" x14ac:dyDescent="0.25">
      <c r="A1309" s="308" t="s">
        <v>1389</v>
      </c>
      <c r="B1309" s="308" t="s">
        <v>1390</v>
      </c>
      <c r="C1309" s="308" t="s">
        <v>1390</v>
      </c>
      <c r="D1309" s="308" t="s">
        <v>1390</v>
      </c>
      <c r="E1309" s="308" t="s">
        <v>1390</v>
      </c>
      <c r="F1309" s="308" t="s">
        <v>1390</v>
      </c>
      <c r="G1309" s="308" t="s">
        <v>1390</v>
      </c>
      <c r="H1309" s="308" t="s">
        <v>1390</v>
      </c>
      <c r="I1309" s="308" t="s">
        <v>1390</v>
      </c>
      <c r="J1309" s="308" t="s">
        <v>1390</v>
      </c>
      <c r="K1309" s="308" t="s">
        <v>1390</v>
      </c>
      <c r="L1309" s="308" t="s">
        <v>1390</v>
      </c>
      <c r="M1309" s="308" t="s">
        <v>1390</v>
      </c>
      <c r="N1309" s="308" t="s">
        <v>1390</v>
      </c>
      <c r="O1309" s="308" t="s">
        <v>1390</v>
      </c>
      <c r="P1309" s="308" t="s">
        <v>1390</v>
      </c>
      <c r="Q1309" s="65">
        <v>0</v>
      </c>
      <c r="R1309" s="312"/>
      <c r="S1309" s="312"/>
      <c r="T1309" s="312"/>
      <c r="U1309" s="312"/>
      <c r="V1309" s="312"/>
      <c r="W1309" s="312"/>
      <c r="X1309" s="312"/>
      <c r="Y1309" s="312"/>
      <c r="Z1309" s="312"/>
      <c r="AA1309" s="312"/>
      <c r="AB1309" s="312"/>
      <c r="AC1309" s="312"/>
      <c r="AD1309" s="312"/>
      <c r="AE1309" s="312"/>
      <c r="AF1309" s="65">
        <v>0</v>
      </c>
      <c r="AG1309" s="312"/>
      <c r="AH1309" s="312"/>
      <c r="AI1309" s="312"/>
      <c r="AJ1309" s="312"/>
      <c r="AK1309" s="312"/>
      <c r="AL1309" s="312"/>
      <c r="AM1309" s="312"/>
      <c r="AN1309" s="312"/>
      <c r="AO1309" s="312"/>
      <c r="AP1309" s="312"/>
      <c r="AQ1309" s="312"/>
      <c r="AR1309" s="312"/>
      <c r="AS1309" s="312"/>
      <c r="AT1309" s="312"/>
    </row>
    <row r="1310" spans="1:46" ht="45" customHeight="1" x14ac:dyDescent="0.25">
      <c r="A1310" s="308" t="s">
        <v>1391</v>
      </c>
      <c r="B1310" s="308" t="s">
        <v>1392</v>
      </c>
      <c r="C1310" s="308" t="s">
        <v>1392</v>
      </c>
      <c r="D1310" s="308" t="s">
        <v>1392</v>
      </c>
      <c r="E1310" s="308" t="s">
        <v>1392</v>
      </c>
      <c r="F1310" s="308" t="s">
        <v>1392</v>
      </c>
      <c r="G1310" s="308" t="s">
        <v>1392</v>
      </c>
      <c r="H1310" s="308" t="s">
        <v>1392</v>
      </c>
      <c r="I1310" s="308" t="s">
        <v>1392</v>
      </c>
      <c r="J1310" s="308" t="s">
        <v>1392</v>
      </c>
      <c r="K1310" s="308" t="s">
        <v>1392</v>
      </c>
      <c r="L1310" s="308" t="s">
        <v>1392</v>
      </c>
      <c r="M1310" s="308" t="s">
        <v>1392</v>
      </c>
      <c r="N1310" s="308" t="s">
        <v>1392</v>
      </c>
      <c r="O1310" s="308" t="s">
        <v>1392</v>
      </c>
      <c r="P1310" s="308" t="s">
        <v>1392</v>
      </c>
      <c r="Q1310" s="65">
        <v>0</v>
      </c>
      <c r="R1310" s="312"/>
      <c r="S1310" s="312"/>
      <c r="T1310" s="312"/>
      <c r="U1310" s="312"/>
      <c r="V1310" s="312"/>
      <c r="W1310" s="312"/>
      <c r="X1310" s="312"/>
      <c r="Y1310" s="312"/>
      <c r="Z1310" s="312"/>
      <c r="AA1310" s="312"/>
      <c r="AB1310" s="312"/>
      <c r="AC1310" s="312"/>
      <c r="AD1310" s="312"/>
      <c r="AE1310" s="312"/>
      <c r="AF1310" s="65">
        <v>0</v>
      </c>
      <c r="AG1310" s="312"/>
      <c r="AH1310" s="312"/>
      <c r="AI1310" s="312"/>
      <c r="AJ1310" s="312"/>
      <c r="AK1310" s="312"/>
      <c r="AL1310" s="312"/>
      <c r="AM1310" s="312"/>
      <c r="AN1310" s="312"/>
      <c r="AO1310" s="312"/>
      <c r="AP1310" s="312"/>
      <c r="AQ1310" s="312"/>
      <c r="AR1310" s="312"/>
      <c r="AS1310" s="312"/>
      <c r="AT1310" s="312"/>
    </row>
    <row r="1311" spans="1:46" ht="45" customHeight="1" x14ac:dyDescent="0.25">
      <c r="A1311" s="308" t="s">
        <v>1393</v>
      </c>
      <c r="B1311" s="308" t="s">
        <v>1394</v>
      </c>
      <c r="C1311" s="308" t="s">
        <v>1394</v>
      </c>
      <c r="D1311" s="308" t="s">
        <v>1394</v>
      </c>
      <c r="E1311" s="308" t="s">
        <v>1394</v>
      </c>
      <c r="F1311" s="308" t="s">
        <v>1394</v>
      </c>
      <c r="G1311" s="308" t="s">
        <v>1394</v>
      </c>
      <c r="H1311" s="308" t="s">
        <v>1394</v>
      </c>
      <c r="I1311" s="308" t="s">
        <v>1394</v>
      </c>
      <c r="J1311" s="308" t="s">
        <v>1394</v>
      </c>
      <c r="K1311" s="308" t="s">
        <v>1394</v>
      </c>
      <c r="L1311" s="308" t="s">
        <v>1394</v>
      </c>
      <c r="M1311" s="308" t="s">
        <v>1394</v>
      </c>
      <c r="N1311" s="308" t="s">
        <v>1394</v>
      </c>
      <c r="O1311" s="308" t="s">
        <v>1394</v>
      </c>
      <c r="P1311" s="308" t="s">
        <v>1394</v>
      </c>
      <c r="Q1311" s="65">
        <v>0</v>
      </c>
      <c r="R1311" s="312"/>
      <c r="S1311" s="312"/>
      <c r="T1311" s="312"/>
      <c r="U1311" s="312"/>
      <c r="V1311" s="312"/>
      <c r="W1311" s="312"/>
      <c r="X1311" s="312"/>
      <c r="Y1311" s="312"/>
      <c r="Z1311" s="312"/>
      <c r="AA1311" s="312"/>
      <c r="AB1311" s="312"/>
      <c r="AC1311" s="312"/>
      <c r="AD1311" s="312"/>
      <c r="AE1311" s="312"/>
      <c r="AF1311" s="65">
        <v>0</v>
      </c>
      <c r="AG1311" s="312"/>
      <c r="AH1311" s="312"/>
      <c r="AI1311" s="312"/>
      <c r="AJ1311" s="312"/>
      <c r="AK1311" s="312"/>
      <c r="AL1311" s="312"/>
      <c r="AM1311" s="312"/>
      <c r="AN1311" s="312"/>
      <c r="AO1311" s="312"/>
      <c r="AP1311" s="312"/>
      <c r="AQ1311" s="312"/>
      <c r="AR1311" s="312"/>
      <c r="AS1311" s="312"/>
      <c r="AT1311" s="312"/>
    </row>
    <row r="1312" spans="1:46" ht="45" customHeight="1" x14ac:dyDescent="0.25">
      <c r="A1312" s="308" t="s">
        <v>1395</v>
      </c>
      <c r="B1312" s="308" t="s">
        <v>1396</v>
      </c>
      <c r="C1312" s="308" t="s">
        <v>1396</v>
      </c>
      <c r="D1312" s="308" t="s">
        <v>1396</v>
      </c>
      <c r="E1312" s="308" t="s">
        <v>1396</v>
      </c>
      <c r="F1312" s="308" t="s">
        <v>1396</v>
      </c>
      <c r="G1312" s="308" t="s">
        <v>1396</v>
      </c>
      <c r="H1312" s="308" t="s">
        <v>1396</v>
      </c>
      <c r="I1312" s="308" t="s">
        <v>1396</v>
      </c>
      <c r="J1312" s="308" t="s">
        <v>1396</v>
      </c>
      <c r="K1312" s="308" t="s">
        <v>1396</v>
      </c>
      <c r="L1312" s="308" t="s">
        <v>1396</v>
      </c>
      <c r="M1312" s="308" t="s">
        <v>1396</v>
      </c>
      <c r="N1312" s="308" t="s">
        <v>1396</v>
      </c>
      <c r="O1312" s="308" t="s">
        <v>1396</v>
      </c>
      <c r="P1312" s="308" t="s">
        <v>1396</v>
      </c>
      <c r="Q1312" s="65">
        <v>0</v>
      </c>
      <c r="R1312" s="312"/>
      <c r="S1312" s="312"/>
      <c r="T1312" s="312"/>
      <c r="U1312" s="312"/>
      <c r="V1312" s="312"/>
      <c r="W1312" s="312"/>
      <c r="X1312" s="312"/>
      <c r="Y1312" s="312"/>
      <c r="Z1312" s="312"/>
      <c r="AA1312" s="312"/>
      <c r="AB1312" s="312"/>
      <c r="AC1312" s="312"/>
      <c r="AD1312" s="312"/>
      <c r="AE1312" s="312"/>
      <c r="AF1312" s="65">
        <v>0</v>
      </c>
      <c r="AG1312" s="312"/>
      <c r="AH1312" s="312"/>
      <c r="AI1312" s="312"/>
      <c r="AJ1312" s="312"/>
      <c r="AK1312" s="312"/>
      <c r="AL1312" s="312"/>
      <c r="AM1312" s="312"/>
      <c r="AN1312" s="312"/>
      <c r="AO1312" s="312"/>
      <c r="AP1312" s="312"/>
      <c r="AQ1312" s="312"/>
      <c r="AR1312" s="312"/>
      <c r="AS1312" s="312"/>
      <c r="AT1312" s="312"/>
    </row>
    <row r="1313" spans="1:46" ht="45" customHeight="1" x14ac:dyDescent="0.25">
      <c r="A1313" s="308" t="s">
        <v>1397</v>
      </c>
      <c r="B1313" s="308" t="s">
        <v>1398</v>
      </c>
      <c r="C1313" s="308" t="s">
        <v>1398</v>
      </c>
      <c r="D1313" s="308" t="s">
        <v>1398</v>
      </c>
      <c r="E1313" s="308" t="s">
        <v>1398</v>
      </c>
      <c r="F1313" s="308" t="s">
        <v>1398</v>
      </c>
      <c r="G1313" s="308" t="s">
        <v>1398</v>
      </c>
      <c r="H1313" s="308" t="s">
        <v>1398</v>
      </c>
      <c r="I1313" s="308" t="s">
        <v>1398</v>
      </c>
      <c r="J1313" s="308" t="s">
        <v>1398</v>
      </c>
      <c r="K1313" s="308" t="s">
        <v>1398</v>
      </c>
      <c r="L1313" s="308" t="s">
        <v>1398</v>
      </c>
      <c r="M1313" s="308" t="s">
        <v>1398</v>
      </c>
      <c r="N1313" s="308" t="s">
        <v>1398</v>
      </c>
      <c r="O1313" s="308" t="s">
        <v>1398</v>
      </c>
      <c r="P1313" s="308" t="s">
        <v>1398</v>
      </c>
      <c r="Q1313" s="65">
        <v>0</v>
      </c>
      <c r="R1313" s="312"/>
      <c r="S1313" s="312"/>
      <c r="T1313" s="312"/>
      <c r="U1313" s="312"/>
      <c r="V1313" s="312"/>
      <c r="W1313" s="312"/>
      <c r="X1313" s="312"/>
      <c r="Y1313" s="312"/>
      <c r="Z1313" s="312"/>
      <c r="AA1313" s="312"/>
      <c r="AB1313" s="312"/>
      <c r="AC1313" s="312"/>
      <c r="AD1313" s="312"/>
      <c r="AE1313" s="312"/>
      <c r="AF1313" s="65">
        <v>0</v>
      </c>
      <c r="AG1313" s="312"/>
      <c r="AH1313" s="312"/>
      <c r="AI1313" s="312"/>
      <c r="AJ1313" s="312"/>
      <c r="AK1313" s="312"/>
      <c r="AL1313" s="312"/>
      <c r="AM1313" s="312"/>
      <c r="AN1313" s="312"/>
      <c r="AO1313" s="312"/>
      <c r="AP1313" s="312"/>
      <c r="AQ1313" s="312"/>
      <c r="AR1313" s="312"/>
      <c r="AS1313" s="312"/>
      <c r="AT1313" s="312"/>
    </row>
    <row r="1314" spans="1:46" ht="68.900000000000006" customHeight="1" x14ac:dyDescent="0.25">
      <c r="A1314" s="308" t="s">
        <v>1399</v>
      </c>
      <c r="B1314" s="308" t="s">
        <v>1400</v>
      </c>
      <c r="C1314" s="308" t="s">
        <v>1400</v>
      </c>
      <c r="D1314" s="308" t="s">
        <v>1400</v>
      </c>
      <c r="E1314" s="308" t="s">
        <v>1400</v>
      </c>
      <c r="F1314" s="308" t="s">
        <v>1400</v>
      </c>
      <c r="G1314" s="308" t="s">
        <v>1400</v>
      </c>
      <c r="H1314" s="308" t="s">
        <v>1400</v>
      </c>
      <c r="I1314" s="308" t="s">
        <v>1400</v>
      </c>
      <c r="J1314" s="308" t="s">
        <v>1400</v>
      </c>
      <c r="K1314" s="308" t="s">
        <v>1400</v>
      </c>
      <c r="L1314" s="308" t="s">
        <v>1400</v>
      </c>
      <c r="M1314" s="308" t="s">
        <v>1400</v>
      </c>
      <c r="N1314" s="308" t="s">
        <v>1400</v>
      </c>
      <c r="O1314" s="308" t="s">
        <v>1400</v>
      </c>
      <c r="P1314" s="308" t="s">
        <v>1400</v>
      </c>
      <c r="Q1314" s="65">
        <v>0</v>
      </c>
      <c r="R1314" s="312"/>
      <c r="S1314" s="312"/>
      <c r="T1314" s="312"/>
      <c r="U1314" s="312"/>
      <c r="V1314" s="312"/>
      <c r="W1314" s="312"/>
      <c r="X1314" s="312"/>
      <c r="Y1314" s="312"/>
      <c r="Z1314" s="312"/>
      <c r="AA1314" s="312"/>
      <c r="AB1314" s="312"/>
      <c r="AC1314" s="312"/>
      <c r="AD1314" s="312"/>
      <c r="AE1314" s="312"/>
      <c r="AF1314" s="65">
        <v>0</v>
      </c>
      <c r="AG1314" s="312"/>
      <c r="AH1314" s="312"/>
      <c r="AI1314" s="312"/>
      <c r="AJ1314" s="312"/>
      <c r="AK1314" s="312"/>
      <c r="AL1314" s="312"/>
      <c r="AM1314" s="312"/>
      <c r="AN1314" s="312"/>
      <c r="AO1314" s="312"/>
      <c r="AP1314" s="312"/>
      <c r="AQ1314" s="312"/>
      <c r="AR1314" s="312"/>
      <c r="AS1314" s="312"/>
      <c r="AT1314" s="312"/>
    </row>
    <row r="1315" spans="1:46" ht="45" customHeight="1" thickTop="1" thickBot="1" x14ac:dyDescent="0.3">
      <c r="A1315" s="57"/>
      <c r="B1315" s="57"/>
      <c r="C1315" s="57"/>
      <c r="D1315" s="57"/>
      <c r="E1315" s="57"/>
      <c r="F1315" s="57"/>
      <c r="G1315" s="57"/>
      <c r="H1315" s="57"/>
      <c r="I1315" s="57"/>
      <c r="J1315" s="57"/>
      <c r="K1315" s="57"/>
      <c r="L1315" s="57"/>
      <c r="M1315" s="57"/>
      <c r="N1315" s="57"/>
      <c r="O1315" s="57"/>
      <c r="P1315" s="57"/>
      <c r="Q1315" s="66"/>
      <c r="R1315" s="57"/>
      <c r="S1315" s="57"/>
      <c r="T1315" s="57"/>
      <c r="U1315" s="57"/>
      <c r="V1315" s="57"/>
      <c r="W1315" s="57"/>
      <c r="X1315" s="57"/>
      <c r="Y1315" s="57"/>
      <c r="Z1315" s="57"/>
      <c r="AA1315" s="57"/>
      <c r="AB1315" s="57"/>
      <c r="AC1315" s="57"/>
      <c r="AD1315" s="57"/>
      <c r="AE1315" s="57"/>
      <c r="AF1315" s="66"/>
      <c r="AG1315" s="57"/>
      <c r="AH1315" s="57"/>
      <c r="AI1315" s="57"/>
      <c r="AJ1315" s="57"/>
      <c r="AK1315" s="57"/>
      <c r="AL1315" s="57"/>
      <c r="AM1315" s="57"/>
      <c r="AN1315" s="57"/>
      <c r="AO1315" s="57"/>
      <c r="AP1315" s="57"/>
      <c r="AQ1315" s="57"/>
      <c r="AR1315" s="57"/>
      <c r="AS1315" s="57"/>
      <c r="AT1315" s="57"/>
    </row>
    <row r="1316" spans="1:46" ht="45" customHeight="1" x14ac:dyDescent="0.25">
      <c r="A1316" s="313" t="s">
        <v>124</v>
      </c>
      <c r="B1316" s="313"/>
      <c r="C1316" s="313"/>
      <c r="D1316" s="313"/>
      <c r="E1316" s="313"/>
      <c r="F1316" s="313"/>
      <c r="G1316" s="313"/>
      <c r="H1316" s="313"/>
      <c r="I1316" s="313"/>
      <c r="J1316" s="313"/>
      <c r="K1316" s="313"/>
      <c r="L1316" s="313"/>
      <c r="M1316" s="313"/>
      <c r="N1316" s="313"/>
      <c r="O1316" s="313"/>
      <c r="P1316" s="313"/>
      <c r="Q1316" s="67" t="s">
        <v>65</v>
      </c>
      <c r="R1316" s="314" t="s">
        <v>66</v>
      </c>
      <c r="S1316" s="314"/>
      <c r="T1316" s="314"/>
      <c r="U1316" s="314"/>
      <c r="V1316" s="314"/>
      <c r="W1316" s="314"/>
      <c r="X1316" s="314"/>
      <c r="Y1316" s="314"/>
      <c r="Z1316" s="314"/>
      <c r="AA1316" s="314"/>
      <c r="AB1316" s="314"/>
      <c r="AC1316" s="314"/>
      <c r="AD1316" s="314"/>
      <c r="AE1316" s="314"/>
      <c r="AF1316" s="68" t="s">
        <v>65</v>
      </c>
      <c r="AG1316" s="315" t="s">
        <v>8</v>
      </c>
      <c r="AH1316" s="315"/>
      <c r="AI1316" s="315"/>
      <c r="AJ1316" s="315"/>
      <c r="AK1316" s="315"/>
      <c r="AL1316" s="315"/>
      <c r="AM1316" s="315"/>
      <c r="AN1316" s="315"/>
      <c r="AO1316" s="315"/>
      <c r="AP1316" s="315"/>
      <c r="AQ1316" s="315"/>
      <c r="AR1316" s="315"/>
      <c r="AS1316" s="315"/>
      <c r="AT1316" s="315"/>
    </row>
    <row r="1317" spans="1:46" ht="45" customHeight="1" x14ac:dyDescent="0.25">
      <c r="A1317" s="308" t="s">
        <v>1401</v>
      </c>
      <c r="B1317" s="308" t="s">
        <v>1402</v>
      </c>
      <c r="C1317" s="308" t="s">
        <v>1402</v>
      </c>
      <c r="D1317" s="308" t="s">
        <v>1402</v>
      </c>
      <c r="E1317" s="308" t="s">
        <v>1402</v>
      </c>
      <c r="F1317" s="308" t="s">
        <v>1402</v>
      </c>
      <c r="G1317" s="308" t="s">
        <v>1402</v>
      </c>
      <c r="H1317" s="308" t="s">
        <v>1402</v>
      </c>
      <c r="I1317" s="308" t="s">
        <v>1402</v>
      </c>
      <c r="J1317" s="308" t="s">
        <v>1402</v>
      </c>
      <c r="K1317" s="308" t="s">
        <v>1402</v>
      </c>
      <c r="L1317" s="308" t="s">
        <v>1402</v>
      </c>
      <c r="M1317" s="308" t="s">
        <v>1402</v>
      </c>
      <c r="N1317" s="308" t="s">
        <v>1402</v>
      </c>
      <c r="O1317" s="308" t="s">
        <v>1402</v>
      </c>
      <c r="P1317" s="308" t="s">
        <v>1402</v>
      </c>
      <c r="Q1317" s="65">
        <v>0</v>
      </c>
      <c r="R1317" s="330" t="s">
        <v>404</v>
      </c>
      <c r="S1317" s="331"/>
      <c r="T1317" s="331"/>
      <c r="U1317" s="331"/>
      <c r="V1317" s="331"/>
      <c r="W1317" s="331"/>
      <c r="X1317" s="331"/>
      <c r="Y1317" s="331"/>
      <c r="Z1317" s="331"/>
      <c r="AA1317" s="331"/>
      <c r="AB1317" s="331"/>
      <c r="AC1317" s="331"/>
      <c r="AD1317" s="331"/>
      <c r="AE1317" s="332"/>
      <c r="AF1317" s="65">
        <v>0</v>
      </c>
      <c r="AG1317" s="309" t="s">
        <v>499</v>
      </c>
      <c r="AH1317" s="309"/>
      <c r="AI1317" s="309"/>
      <c r="AJ1317" s="309"/>
      <c r="AK1317" s="309"/>
      <c r="AL1317" s="309"/>
      <c r="AM1317" s="309"/>
      <c r="AN1317" s="309"/>
      <c r="AO1317" s="309"/>
      <c r="AP1317" s="309"/>
      <c r="AQ1317" s="309"/>
      <c r="AR1317" s="309"/>
      <c r="AS1317" s="309"/>
      <c r="AT1317" s="309"/>
    </row>
    <row r="1318" spans="1:46" ht="45" customHeight="1" x14ac:dyDescent="0.25">
      <c r="A1318" s="308" t="s">
        <v>1403</v>
      </c>
      <c r="B1318" s="308" t="s">
        <v>1404</v>
      </c>
      <c r="C1318" s="308" t="s">
        <v>1404</v>
      </c>
      <c r="D1318" s="308" t="s">
        <v>1404</v>
      </c>
      <c r="E1318" s="308" t="s">
        <v>1404</v>
      </c>
      <c r="F1318" s="308" t="s">
        <v>1404</v>
      </c>
      <c r="G1318" s="308" t="s">
        <v>1404</v>
      </c>
      <c r="H1318" s="308" t="s">
        <v>1404</v>
      </c>
      <c r="I1318" s="308" t="s">
        <v>1404</v>
      </c>
      <c r="J1318" s="308" t="s">
        <v>1404</v>
      </c>
      <c r="K1318" s="308" t="s">
        <v>1404</v>
      </c>
      <c r="L1318" s="308" t="s">
        <v>1404</v>
      </c>
      <c r="M1318" s="308" t="s">
        <v>1404</v>
      </c>
      <c r="N1318" s="308" t="s">
        <v>1404</v>
      </c>
      <c r="O1318" s="308" t="s">
        <v>1404</v>
      </c>
      <c r="P1318" s="308" t="s">
        <v>1404</v>
      </c>
      <c r="Q1318" s="65">
        <v>0</v>
      </c>
      <c r="R1318" s="312"/>
      <c r="S1318" s="312"/>
      <c r="T1318" s="312"/>
      <c r="U1318" s="312"/>
      <c r="V1318" s="312"/>
      <c r="W1318" s="312"/>
      <c r="X1318" s="312"/>
      <c r="Y1318" s="312"/>
      <c r="Z1318" s="312"/>
      <c r="AA1318" s="312"/>
      <c r="AB1318" s="312"/>
      <c r="AC1318" s="312"/>
      <c r="AD1318" s="312"/>
      <c r="AE1318" s="312"/>
      <c r="AF1318" s="65">
        <v>0</v>
      </c>
      <c r="AG1318" s="312"/>
      <c r="AH1318" s="312"/>
      <c r="AI1318" s="312"/>
      <c r="AJ1318" s="312"/>
      <c r="AK1318" s="312"/>
      <c r="AL1318" s="312"/>
      <c r="AM1318" s="312"/>
      <c r="AN1318" s="312"/>
      <c r="AO1318" s="312"/>
      <c r="AP1318" s="312"/>
      <c r="AQ1318" s="312"/>
      <c r="AR1318" s="312"/>
      <c r="AS1318" s="312"/>
      <c r="AT1318" s="312"/>
    </row>
    <row r="1319" spans="1:46" ht="45" customHeight="1" x14ac:dyDescent="0.25">
      <c r="A1319" s="308" t="s">
        <v>1405</v>
      </c>
      <c r="B1319" s="308" t="s">
        <v>1406</v>
      </c>
      <c r="C1319" s="308" t="s">
        <v>1406</v>
      </c>
      <c r="D1319" s="308" t="s">
        <v>1406</v>
      </c>
      <c r="E1319" s="308" t="s">
        <v>1406</v>
      </c>
      <c r="F1319" s="308" t="s">
        <v>1406</v>
      </c>
      <c r="G1319" s="308" t="s">
        <v>1406</v>
      </c>
      <c r="H1319" s="308" t="s">
        <v>1406</v>
      </c>
      <c r="I1319" s="308" t="s">
        <v>1406</v>
      </c>
      <c r="J1319" s="308" t="s">
        <v>1406</v>
      </c>
      <c r="K1319" s="308" t="s">
        <v>1406</v>
      </c>
      <c r="L1319" s="308" t="s">
        <v>1406</v>
      </c>
      <c r="M1319" s="308" t="s">
        <v>1406</v>
      </c>
      <c r="N1319" s="308" t="s">
        <v>1406</v>
      </c>
      <c r="O1319" s="308" t="s">
        <v>1406</v>
      </c>
      <c r="P1319" s="308" t="s">
        <v>1406</v>
      </c>
      <c r="Q1319" s="65">
        <v>0</v>
      </c>
      <c r="R1319" s="309"/>
      <c r="S1319" s="309"/>
      <c r="T1319" s="309"/>
      <c r="U1319" s="309"/>
      <c r="V1319" s="309"/>
      <c r="W1319" s="309"/>
      <c r="X1319" s="309"/>
      <c r="Y1319" s="309"/>
      <c r="Z1319" s="309"/>
      <c r="AA1319" s="309"/>
      <c r="AB1319" s="309"/>
      <c r="AC1319" s="309"/>
      <c r="AD1319" s="309"/>
      <c r="AE1319" s="309"/>
      <c r="AF1319" s="65">
        <v>0</v>
      </c>
      <c r="AG1319" s="309"/>
      <c r="AH1319" s="309"/>
      <c r="AI1319" s="309"/>
      <c r="AJ1319" s="309"/>
      <c r="AK1319" s="309"/>
      <c r="AL1319" s="309"/>
      <c r="AM1319" s="309"/>
      <c r="AN1319" s="309"/>
      <c r="AO1319" s="309"/>
      <c r="AP1319" s="309"/>
      <c r="AQ1319" s="309"/>
      <c r="AR1319" s="309"/>
      <c r="AS1319" s="309"/>
      <c r="AT1319" s="309"/>
    </row>
    <row r="1320" spans="1:46" ht="67.400000000000006" customHeight="1" x14ac:dyDescent="0.25">
      <c r="A1320" s="308" t="s">
        <v>1407</v>
      </c>
      <c r="B1320" s="308" t="s">
        <v>1408</v>
      </c>
      <c r="C1320" s="308" t="s">
        <v>1408</v>
      </c>
      <c r="D1320" s="308" t="s">
        <v>1408</v>
      </c>
      <c r="E1320" s="308" t="s">
        <v>1408</v>
      </c>
      <c r="F1320" s="308" t="s">
        <v>1408</v>
      </c>
      <c r="G1320" s="308" t="s">
        <v>1408</v>
      </c>
      <c r="H1320" s="308" t="s">
        <v>1408</v>
      </c>
      <c r="I1320" s="308" t="s">
        <v>1408</v>
      </c>
      <c r="J1320" s="308" t="s">
        <v>1408</v>
      </c>
      <c r="K1320" s="308" t="s">
        <v>1408</v>
      </c>
      <c r="L1320" s="308" t="s">
        <v>1408</v>
      </c>
      <c r="M1320" s="308" t="s">
        <v>1408</v>
      </c>
      <c r="N1320" s="308" t="s">
        <v>1408</v>
      </c>
      <c r="O1320" s="308" t="s">
        <v>1408</v>
      </c>
      <c r="P1320" s="308" t="s">
        <v>1408</v>
      </c>
      <c r="Q1320" s="65">
        <v>0</v>
      </c>
      <c r="R1320" s="309"/>
      <c r="S1320" s="309"/>
      <c r="T1320" s="309"/>
      <c r="U1320" s="309"/>
      <c r="V1320" s="309"/>
      <c r="W1320" s="309"/>
      <c r="X1320" s="309"/>
      <c r="Y1320" s="309"/>
      <c r="Z1320" s="309"/>
      <c r="AA1320" s="309"/>
      <c r="AB1320" s="309"/>
      <c r="AC1320" s="309"/>
      <c r="AD1320" s="309"/>
      <c r="AE1320" s="309"/>
      <c r="AF1320" s="65">
        <v>0</v>
      </c>
      <c r="AG1320" s="309"/>
      <c r="AH1320" s="309"/>
      <c r="AI1320" s="309"/>
      <c r="AJ1320" s="309"/>
      <c r="AK1320" s="309"/>
      <c r="AL1320" s="309"/>
      <c r="AM1320" s="309"/>
      <c r="AN1320" s="309"/>
      <c r="AO1320" s="309"/>
      <c r="AP1320" s="309"/>
      <c r="AQ1320" s="309"/>
      <c r="AR1320" s="309"/>
      <c r="AS1320" s="309"/>
      <c r="AT1320" s="309"/>
    </row>
    <row r="1321" spans="1:46" ht="45" customHeight="1" x14ac:dyDescent="0.25">
      <c r="A1321" s="308" t="s">
        <v>1409</v>
      </c>
      <c r="B1321" s="308" t="s">
        <v>1410</v>
      </c>
      <c r="C1321" s="308" t="s">
        <v>1410</v>
      </c>
      <c r="D1321" s="308" t="s">
        <v>1410</v>
      </c>
      <c r="E1321" s="308" t="s">
        <v>1410</v>
      </c>
      <c r="F1321" s="308" t="s">
        <v>1410</v>
      </c>
      <c r="G1321" s="308" t="s">
        <v>1410</v>
      </c>
      <c r="H1321" s="308" t="s">
        <v>1410</v>
      </c>
      <c r="I1321" s="308" t="s">
        <v>1410</v>
      </c>
      <c r="J1321" s="308" t="s">
        <v>1410</v>
      </c>
      <c r="K1321" s="308" t="s">
        <v>1410</v>
      </c>
      <c r="L1321" s="308" t="s">
        <v>1410</v>
      </c>
      <c r="M1321" s="308" t="s">
        <v>1410</v>
      </c>
      <c r="N1321" s="308" t="s">
        <v>1410</v>
      </c>
      <c r="O1321" s="308" t="s">
        <v>1410</v>
      </c>
      <c r="P1321" s="308" t="s">
        <v>1410</v>
      </c>
      <c r="Q1321" s="65">
        <v>0</v>
      </c>
      <c r="R1321" s="309"/>
      <c r="S1321" s="309"/>
      <c r="T1321" s="309"/>
      <c r="U1321" s="309"/>
      <c r="V1321" s="309"/>
      <c r="W1321" s="309"/>
      <c r="X1321" s="309"/>
      <c r="Y1321" s="309"/>
      <c r="Z1321" s="309"/>
      <c r="AA1321" s="309"/>
      <c r="AB1321" s="309"/>
      <c r="AC1321" s="309"/>
      <c r="AD1321" s="309"/>
      <c r="AE1321" s="309"/>
      <c r="AF1321" s="65">
        <v>0</v>
      </c>
      <c r="AG1321" s="309"/>
      <c r="AH1321" s="309"/>
      <c r="AI1321" s="309"/>
      <c r="AJ1321" s="309"/>
      <c r="AK1321" s="309"/>
      <c r="AL1321" s="309"/>
      <c r="AM1321" s="309"/>
      <c r="AN1321" s="309"/>
      <c r="AO1321" s="309"/>
      <c r="AP1321" s="309"/>
      <c r="AQ1321" s="309"/>
      <c r="AR1321" s="309"/>
      <c r="AS1321" s="309"/>
      <c r="AT1321" s="309"/>
    </row>
    <row r="1324" spans="1:46" ht="14.5" x14ac:dyDescent="0.25">
      <c r="A1324" s="269" t="s">
        <v>1411</v>
      </c>
      <c r="B1324" s="269"/>
      <c r="C1324" s="269"/>
      <c r="D1324" s="269"/>
      <c r="E1324" s="269"/>
      <c r="F1324" s="269"/>
      <c r="G1324" s="269"/>
      <c r="H1324" s="269"/>
      <c r="I1324" s="269"/>
      <c r="J1324" s="269"/>
      <c r="K1324" s="269"/>
      <c r="L1324" s="269"/>
      <c r="M1324" s="269"/>
      <c r="N1324" s="269"/>
      <c r="O1324" s="269"/>
      <c r="P1324" s="269"/>
      <c r="Q1324" s="269"/>
      <c r="R1324" s="269"/>
      <c r="S1324" s="269"/>
      <c r="T1324" s="269"/>
      <c r="U1324" s="269"/>
      <c r="V1324" s="269"/>
      <c r="W1324" s="269"/>
      <c r="X1324" s="269"/>
      <c r="Y1324" s="269"/>
      <c r="Z1324" s="269"/>
      <c r="AA1324" s="269"/>
      <c r="AB1324" s="269"/>
      <c r="AC1324" s="269"/>
      <c r="AD1324" s="269"/>
      <c r="AE1324" s="269"/>
      <c r="AF1324"/>
      <c r="AG1324" s="245" t="s">
        <v>62</v>
      </c>
      <c r="AH1324" s="245"/>
      <c r="AI1324" s="245"/>
      <c r="AJ1324" s="245"/>
      <c r="AK1324" s="69">
        <f>(('Artículo 121 (resumen PI)'!C45*0.8+'Artículo 121 (resumen PI)'!F45*0.2)+('Artículo 121 (resumen PNT)'!C45*0.8+'Artículo 121 (resumen PNT)'!F45*0.2))/2</f>
        <v>0</v>
      </c>
      <c r="AL1324"/>
      <c r="AM1324"/>
      <c r="AN1324"/>
      <c r="AO1324"/>
      <c r="AP1324"/>
      <c r="AQ1324"/>
      <c r="AR1324"/>
      <c r="AS1324"/>
      <c r="AT1324"/>
    </row>
    <row r="1325" spans="1:46" ht="15.75" customHeight="1" x14ac:dyDescent="0.25">
      <c r="A1325" s="60"/>
      <c r="B1325" s="61"/>
      <c r="C1325" s="61"/>
      <c r="D1325" s="61"/>
      <c r="E1325" s="61"/>
      <c r="F1325" s="61"/>
      <c r="G1325" s="61"/>
      <c r="H1325" s="61"/>
      <c r="I1325" s="61"/>
      <c r="J1325" s="61"/>
      <c r="K1325" s="61"/>
      <c r="L1325" s="61"/>
      <c r="M1325" s="61"/>
      <c r="N1325" s="61"/>
      <c r="O1325" s="61"/>
      <c r="P1325" s="61"/>
      <c r="Q1325" s="26"/>
      <c r="R1325" s="61"/>
      <c r="S1325" s="61"/>
      <c r="T1325" s="61"/>
      <c r="U1325" s="61"/>
      <c r="V1325" s="61"/>
      <c r="W1325" s="61"/>
      <c r="X1325" s="61"/>
      <c r="Y1325" s="61"/>
      <c r="Z1325" s="61"/>
      <c r="AA1325" s="61"/>
      <c r="AB1325" s="61"/>
      <c r="AC1325" s="61"/>
      <c r="AD1325" s="61"/>
      <c r="AE1325" s="61"/>
      <c r="AF1325"/>
      <c r="AG1325"/>
      <c r="AH1325"/>
      <c r="AI1325"/>
      <c r="AJ1325"/>
      <c r="AK1325"/>
      <c r="AL1325"/>
      <c r="AM1325"/>
      <c r="AN1325"/>
      <c r="AO1325"/>
      <c r="AP1325"/>
      <c r="AQ1325"/>
      <c r="AR1325"/>
      <c r="AS1325"/>
      <c r="AT1325"/>
    </row>
    <row r="1326" spans="1:46" ht="15.5" x14ac:dyDescent="0.25">
      <c r="A1326" s="60" t="s">
        <v>63</v>
      </c>
      <c r="B1326" s="61"/>
      <c r="C1326" s="61"/>
      <c r="D1326" s="61"/>
      <c r="E1326" s="61"/>
      <c r="F1326" s="61"/>
      <c r="G1326" s="61"/>
      <c r="H1326" s="61"/>
      <c r="I1326" s="61"/>
      <c r="J1326" s="61"/>
      <c r="K1326" s="61"/>
      <c r="L1326" s="61"/>
      <c r="M1326" s="61"/>
      <c r="N1326" s="61"/>
      <c r="O1326" s="61"/>
      <c r="P1326" s="61"/>
      <c r="Q1326" s="26"/>
      <c r="R1326" s="61"/>
      <c r="S1326" s="61"/>
      <c r="T1326" s="61"/>
      <c r="U1326" s="61"/>
      <c r="V1326" s="61"/>
      <c r="W1326" s="61"/>
      <c r="X1326" s="61"/>
      <c r="Y1326" s="61"/>
      <c r="Z1326" s="61"/>
      <c r="AA1326" s="61"/>
      <c r="AB1326" s="61"/>
      <c r="AC1326" s="61"/>
      <c r="AD1326" s="61"/>
      <c r="AE1326" s="61"/>
      <c r="AF1326"/>
      <c r="AG1326"/>
      <c r="AH1326"/>
      <c r="AI1326"/>
      <c r="AJ1326"/>
      <c r="AK1326"/>
      <c r="AL1326"/>
      <c r="AM1326"/>
      <c r="AN1326"/>
      <c r="AO1326"/>
      <c r="AP1326"/>
      <c r="AQ1326"/>
      <c r="AR1326"/>
      <c r="AS1326"/>
      <c r="AT1326"/>
    </row>
    <row r="1327" spans="1:46" ht="15" customHeight="1" x14ac:dyDescent="0.25">
      <c r="A1327" s="57"/>
      <c r="B1327" s="57"/>
      <c r="C1327" s="57"/>
      <c r="D1327" s="57"/>
      <c r="E1327" s="57"/>
      <c r="F1327" s="57"/>
      <c r="G1327" s="57"/>
      <c r="H1327" s="57"/>
      <c r="I1327" s="57"/>
      <c r="J1327" s="57"/>
      <c r="K1327" s="57"/>
      <c r="L1327" s="57"/>
      <c r="M1327" s="57"/>
      <c r="N1327" s="57"/>
      <c r="O1327" s="57"/>
      <c r="P1327" s="57"/>
      <c r="R1327" s="57"/>
      <c r="S1327" s="57"/>
      <c r="T1327" s="57"/>
      <c r="U1327" s="57"/>
      <c r="V1327" s="57"/>
      <c r="W1327" s="57"/>
      <c r="X1327" s="57"/>
      <c r="Y1327" s="57"/>
      <c r="Z1327" s="57"/>
      <c r="AA1327" s="57"/>
      <c r="AB1327" s="57"/>
      <c r="AC1327" s="57"/>
      <c r="AD1327" s="57"/>
      <c r="AE1327" s="57"/>
      <c r="AF1327"/>
      <c r="AG1327"/>
      <c r="AH1327"/>
      <c r="AI1327"/>
      <c r="AJ1327"/>
      <c r="AK1327"/>
      <c r="AL1327"/>
      <c r="AM1327"/>
      <c r="AN1327"/>
      <c r="AO1327"/>
      <c r="AP1327"/>
      <c r="AQ1327"/>
      <c r="AR1327"/>
      <c r="AS1327"/>
      <c r="AT1327"/>
    </row>
    <row r="1328" spans="1:46" ht="67.400000000000006" customHeight="1" thickBot="1" x14ac:dyDescent="0.3">
      <c r="A1328" s="273" t="s">
        <v>1412</v>
      </c>
      <c r="B1328" s="273"/>
      <c r="C1328" s="273"/>
      <c r="D1328" s="273"/>
      <c r="E1328" s="273"/>
      <c r="F1328" s="273"/>
      <c r="G1328" s="273"/>
      <c r="H1328" s="273"/>
      <c r="I1328" s="273"/>
      <c r="J1328" s="273"/>
      <c r="K1328" s="273"/>
      <c r="L1328" s="273"/>
      <c r="M1328" s="273"/>
      <c r="N1328" s="273"/>
      <c r="O1328" s="273"/>
      <c r="P1328" s="273"/>
      <c r="Q1328" s="62"/>
      <c r="R1328" s="57"/>
      <c r="S1328" s="57"/>
      <c r="T1328" s="57"/>
      <c r="U1328" s="57"/>
      <c r="V1328" s="311"/>
      <c r="W1328" s="311"/>
      <c r="X1328" s="311"/>
      <c r="Y1328" s="311"/>
      <c r="Z1328" s="311"/>
      <c r="AA1328" s="311"/>
      <c r="AB1328" s="311"/>
      <c r="AC1328" s="311"/>
      <c r="AD1328" s="311"/>
      <c r="AE1328" s="311"/>
      <c r="AF1328" s="62"/>
      <c r="AG1328" s="57"/>
      <c r="AH1328" s="57"/>
      <c r="AI1328" s="57"/>
      <c r="AJ1328" s="57"/>
      <c r="AK1328" s="311"/>
      <c r="AL1328" s="311"/>
      <c r="AM1328" s="311"/>
      <c r="AN1328" s="311"/>
      <c r="AO1328" s="311"/>
      <c r="AP1328" s="311"/>
      <c r="AQ1328" s="311"/>
      <c r="AR1328" s="311"/>
      <c r="AS1328" s="311"/>
      <c r="AT1328" s="311"/>
    </row>
    <row r="1329" spans="1:46" ht="45" customHeight="1" x14ac:dyDescent="0.25">
      <c r="A1329" s="305" t="s">
        <v>44</v>
      </c>
      <c r="B1329" s="305"/>
      <c r="C1329" s="305"/>
      <c r="D1329" s="305"/>
      <c r="E1329" s="305"/>
      <c r="F1329" s="305"/>
      <c r="G1329" s="305"/>
      <c r="H1329" s="305"/>
      <c r="I1329" s="305"/>
      <c r="J1329" s="305"/>
      <c r="K1329" s="305"/>
      <c r="L1329" s="305"/>
      <c r="M1329" s="305"/>
      <c r="N1329" s="305"/>
      <c r="O1329" s="305"/>
      <c r="P1329" s="305"/>
      <c r="Q1329" s="63" t="s">
        <v>65</v>
      </c>
      <c r="R1329" s="306" t="s">
        <v>66</v>
      </c>
      <c r="S1329" s="306"/>
      <c r="T1329" s="306"/>
      <c r="U1329" s="306"/>
      <c r="V1329" s="306"/>
      <c r="W1329" s="306"/>
      <c r="X1329" s="306"/>
      <c r="Y1329" s="306"/>
      <c r="Z1329" s="306"/>
      <c r="AA1329" s="306"/>
      <c r="AB1329" s="306"/>
      <c r="AC1329" s="306"/>
      <c r="AD1329" s="306"/>
      <c r="AE1329" s="306"/>
      <c r="AF1329" s="64" t="s">
        <v>65</v>
      </c>
      <c r="AG1329" s="307" t="s">
        <v>8</v>
      </c>
      <c r="AH1329" s="307"/>
      <c r="AI1329" s="307"/>
      <c r="AJ1329" s="307"/>
      <c r="AK1329" s="307"/>
      <c r="AL1329" s="307"/>
      <c r="AM1329" s="307"/>
      <c r="AN1329" s="307"/>
      <c r="AO1329" s="307"/>
      <c r="AP1329" s="307"/>
      <c r="AQ1329" s="307"/>
      <c r="AR1329" s="307"/>
      <c r="AS1329" s="307"/>
      <c r="AT1329" s="307"/>
    </row>
    <row r="1330" spans="1:46" ht="45" customHeight="1" x14ac:dyDescent="0.25">
      <c r="A1330" s="308" t="s">
        <v>1331</v>
      </c>
      <c r="B1330" s="308" t="s">
        <v>1332</v>
      </c>
      <c r="C1330" s="308" t="s">
        <v>1332</v>
      </c>
      <c r="D1330" s="308" t="s">
        <v>1332</v>
      </c>
      <c r="E1330" s="308" t="s">
        <v>1332</v>
      </c>
      <c r="F1330" s="308" t="s">
        <v>1332</v>
      </c>
      <c r="G1330" s="308" t="s">
        <v>1332</v>
      </c>
      <c r="H1330" s="308" t="s">
        <v>1332</v>
      </c>
      <c r="I1330" s="308" t="s">
        <v>1332</v>
      </c>
      <c r="J1330" s="308" t="s">
        <v>1332</v>
      </c>
      <c r="K1330" s="308" t="s">
        <v>1332</v>
      </c>
      <c r="L1330" s="308" t="s">
        <v>1332</v>
      </c>
      <c r="M1330" s="308" t="s">
        <v>1332</v>
      </c>
      <c r="N1330" s="308" t="s">
        <v>1332</v>
      </c>
      <c r="O1330" s="308" t="s">
        <v>1332</v>
      </c>
      <c r="P1330" s="308" t="s">
        <v>1332</v>
      </c>
      <c r="Q1330" s="65">
        <v>0</v>
      </c>
      <c r="R1330" s="330" t="s">
        <v>404</v>
      </c>
      <c r="S1330" s="331"/>
      <c r="T1330" s="331"/>
      <c r="U1330" s="331"/>
      <c r="V1330" s="331"/>
      <c r="W1330" s="331"/>
      <c r="X1330" s="331"/>
      <c r="Y1330" s="331"/>
      <c r="Z1330" s="331"/>
      <c r="AA1330" s="331"/>
      <c r="AB1330" s="331"/>
      <c r="AC1330" s="331"/>
      <c r="AD1330" s="331"/>
      <c r="AE1330" s="332"/>
      <c r="AF1330" s="65">
        <v>0</v>
      </c>
      <c r="AG1330" s="309" t="s">
        <v>499</v>
      </c>
      <c r="AH1330" s="309"/>
      <c r="AI1330" s="309"/>
      <c r="AJ1330" s="309"/>
      <c r="AK1330" s="309"/>
      <c r="AL1330" s="309"/>
      <c r="AM1330" s="309"/>
      <c r="AN1330" s="309"/>
      <c r="AO1330" s="309"/>
      <c r="AP1330" s="309"/>
      <c r="AQ1330" s="309"/>
      <c r="AR1330" s="309"/>
      <c r="AS1330" s="309"/>
      <c r="AT1330" s="309"/>
    </row>
    <row r="1331" spans="1:46" ht="45" customHeight="1" x14ac:dyDescent="0.25">
      <c r="A1331" s="308" t="s">
        <v>1333</v>
      </c>
      <c r="B1331" s="308" t="s">
        <v>1334</v>
      </c>
      <c r="C1331" s="308" t="s">
        <v>1334</v>
      </c>
      <c r="D1331" s="308" t="s">
        <v>1334</v>
      </c>
      <c r="E1331" s="308" t="s">
        <v>1334</v>
      </c>
      <c r="F1331" s="308" t="s">
        <v>1334</v>
      </c>
      <c r="G1331" s="308" t="s">
        <v>1334</v>
      </c>
      <c r="H1331" s="308" t="s">
        <v>1334</v>
      </c>
      <c r="I1331" s="308" t="s">
        <v>1334</v>
      </c>
      <c r="J1331" s="308" t="s">
        <v>1334</v>
      </c>
      <c r="K1331" s="308" t="s">
        <v>1334</v>
      </c>
      <c r="L1331" s="308" t="s">
        <v>1334</v>
      </c>
      <c r="M1331" s="308" t="s">
        <v>1334</v>
      </c>
      <c r="N1331" s="308" t="s">
        <v>1334</v>
      </c>
      <c r="O1331" s="308" t="s">
        <v>1334</v>
      </c>
      <c r="P1331" s="308" t="s">
        <v>1334</v>
      </c>
      <c r="Q1331" s="65">
        <v>0</v>
      </c>
      <c r="R1331" s="312"/>
      <c r="S1331" s="312"/>
      <c r="T1331" s="312"/>
      <c r="U1331" s="312"/>
      <c r="V1331" s="312"/>
      <c r="W1331" s="312"/>
      <c r="X1331" s="312"/>
      <c r="Y1331" s="312"/>
      <c r="Z1331" s="312"/>
      <c r="AA1331" s="312"/>
      <c r="AB1331" s="312"/>
      <c r="AC1331" s="312"/>
      <c r="AD1331" s="312"/>
      <c r="AE1331" s="312"/>
      <c r="AF1331" s="65">
        <v>0</v>
      </c>
      <c r="AG1331" s="312"/>
      <c r="AH1331" s="312"/>
      <c r="AI1331" s="312"/>
      <c r="AJ1331" s="312"/>
      <c r="AK1331" s="312"/>
      <c r="AL1331" s="312"/>
      <c r="AM1331" s="312"/>
      <c r="AN1331" s="312"/>
      <c r="AO1331" s="312"/>
      <c r="AP1331" s="312"/>
      <c r="AQ1331" s="312"/>
      <c r="AR1331" s="312"/>
      <c r="AS1331" s="312"/>
      <c r="AT1331" s="312"/>
    </row>
    <row r="1332" spans="1:46" ht="45" customHeight="1" x14ac:dyDescent="0.25">
      <c r="A1332" s="308" t="s">
        <v>1413</v>
      </c>
      <c r="B1332" s="308" t="s">
        <v>1414</v>
      </c>
      <c r="C1332" s="308" t="s">
        <v>1414</v>
      </c>
      <c r="D1332" s="308" t="s">
        <v>1414</v>
      </c>
      <c r="E1332" s="308" t="s">
        <v>1414</v>
      </c>
      <c r="F1332" s="308" t="s">
        <v>1414</v>
      </c>
      <c r="G1332" s="308" t="s">
        <v>1414</v>
      </c>
      <c r="H1332" s="308" t="s">
        <v>1414</v>
      </c>
      <c r="I1332" s="308" t="s">
        <v>1414</v>
      </c>
      <c r="J1332" s="308" t="s">
        <v>1414</v>
      </c>
      <c r="K1332" s="308" t="s">
        <v>1414</v>
      </c>
      <c r="L1332" s="308" t="s">
        <v>1414</v>
      </c>
      <c r="M1332" s="308" t="s">
        <v>1414</v>
      </c>
      <c r="N1332" s="308" t="s">
        <v>1414</v>
      </c>
      <c r="O1332" s="308" t="s">
        <v>1414</v>
      </c>
      <c r="P1332" s="308" t="s">
        <v>1414</v>
      </c>
      <c r="Q1332" s="65">
        <v>0</v>
      </c>
      <c r="R1332" s="312"/>
      <c r="S1332" s="312"/>
      <c r="T1332" s="312"/>
      <c r="U1332" s="312"/>
      <c r="V1332" s="312"/>
      <c r="W1332" s="312"/>
      <c r="X1332" s="312"/>
      <c r="Y1332" s="312"/>
      <c r="Z1332" s="312"/>
      <c r="AA1332" s="312"/>
      <c r="AB1332" s="312"/>
      <c r="AC1332" s="312"/>
      <c r="AD1332" s="312"/>
      <c r="AE1332" s="312"/>
      <c r="AF1332" s="65">
        <v>0</v>
      </c>
      <c r="AG1332" s="312"/>
      <c r="AH1332" s="312"/>
      <c r="AI1332" s="312"/>
      <c r="AJ1332" s="312"/>
      <c r="AK1332" s="312"/>
      <c r="AL1332" s="312"/>
      <c r="AM1332" s="312"/>
      <c r="AN1332" s="312"/>
      <c r="AO1332" s="312"/>
      <c r="AP1332" s="312"/>
      <c r="AQ1332" s="312"/>
      <c r="AR1332" s="312"/>
      <c r="AS1332" s="312"/>
      <c r="AT1332" s="312"/>
    </row>
    <row r="1333" spans="1:46" ht="45" customHeight="1" x14ac:dyDescent="0.25">
      <c r="A1333" s="308" t="s">
        <v>1415</v>
      </c>
      <c r="B1333" s="308" t="s">
        <v>1416</v>
      </c>
      <c r="C1333" s="308" t="s">
        <v>1416</v>
      </c>
      <c r="D1333" s="308" t="s">
        <v>1416</v>
      </c>
      <c r="E1333" s="308" t="s">
        <v>1416</v>
      </c>
      <c r="F1333" s="308" t="s">
        <v>1416</v>
      </c>
      <c r="G1333" s="308" t="s">
        <v>1416</v>
      </c>
      <c r="H1333" s="308" t="s">
        <v>1416</v>
      </c>
      <c r="I1333" s="308" t="s">
        <v>1416</v>
      </c>
      <c r="J1333" s="308" t="s">
        <v>1416</v>
      </c>
      <c r="K1333" s="308" t="s">
        <v>1416</v>
      </c>
      <c r="L1333" s="308" t="s">
        <v>1416</v>
      </c>
      <c r="M1333" s="308" t="s">
        <v>1416</v>
      </c>
      <c r="N1333" s="308" t="s">
        <v>1416</v>
      </c>
      <c r="O1333" s="308" t="s">
        <v>1416</v>
      </c>
      <c r="P1333" s="308" t="s">
        <v>1416</v>
      </c>
      <c r="Q1333" s="65">
        <v>0</v>
      </c>
      <c r="R1333" s="312"/>
      <c r="S1333" s="312"/>
      <c r="T1333" s="312"/>
      <c r="U1333" s="312"/>
      <c r="V1333" s="312"/>
      <c r="W1333" s="312"/>
      <c r="X1333" s="312"/>
      <c r="Y1333" s="312"/>
      <c r="Z1333" s="312"/>
      <c r="AA1333" s="312"/>
      <c r="AB1333" s="312"/>
      <c r="AC1333" s="312"/>
      <c r="AD1333" s="312"/>
      <c r="AE1333" s="312"/>
      <c r="AF1333" s="65">
        <v>0</v>
      </c>
      <c r="AG1333" s="312"/>
      <c r="AH1333" s="312"/>
      <c r="AI1333" s="312"/>
      <c r="AJ1333" s="312"/>
      <c r="AK1333" s="312"/>
      <c r="AL1333" s="312"/>
      <c r="AM1333" s="312"/>
      <c r="AN1333" s="312"/>
      <c r="AO1333" s="312"/>
      <c r="AP1333" s="312"/>
      <c r="AQ1333" s="312"/>
      <c r="AR1333" s="312"/>
      <c r="AS1333" s="312"/>
      <c r="AT1333" s="312"/>
    </row>
    <row r="1334" spans="1:46" ht="45" customHeight="1" x14ac:dyDescent="0.25">
      <c r="A1334" s="308" t="s">
        <v>1417</v>
      </c>
      <c r="B1334" s="308" t="s">
        <v>1418</v>
      </c>
      <c r="C1334" s="308" t="s">
        <v>1418</v>
      </c>
      <c r="D1334" s="308" t="s">
        <v>1418</v>
      </c>
      <c r="E1334" s="308" t="s">
        <v>1418</v>
      </c>
      <c r="F1334" s="308" t="s">
        <v>1418</v>
      </c>
      <c r="G1334" s="308" t="s">
        <v>1418</v>
      </c>
      <c r="H1334" s="308" t="s">
        <v>1418</v>
      </c>
      <c r="I1334" s="308" t="s">
        <v>1418</v>
      </c>
      <c r="J1334" s="308" t="s">
        <v>1418</v>
      </c>
      <c r="K1334" s="308" t="s">
        <v>1418</v>
      </c>
      <c r="L1334" s="308" t="s">
        <v>1418</v>
      </c>
      <c r="M1334" s="308" t="s">
        <v>1418</v>
      </c>
      <c r="N1334" s="308" t="s">
        <v>1418</v>
      </c>
      <c r="O1334" s="308" t="s">
        <v>1418</v>
      </c>
      <c r="P1334" s="308" t="s">
        <v>1418</v>
      </c>
      <c r="Q1334" s="65">
        <v>0</v>
      </c>
      <c r="R1334" s="312"/>
      <c r="S1334" s="312"/>
      <c r="T1334" s="312"/>
      <c r="U1334" s="312"/>
      <c r="V1334" s="312"/>
      <c r="W1334" s="312"/>
      <c r="X1334" s="312"/>
      <c r="Y1334" s="312"/>
      <c r="Z1334" s="312"/>
      <c r="AA1334" s="312"/>
      <c r="AB1334" s="312"/>
      <c r="AC1334" s="312"/>
      <c r="AD1334" s="312"/>
      <c r="AE1334" s="312"/>
      <c r="AF1334" s="65">
        <v>0</v>
      </c>
      <c r="AG1334" s="312"/>
      <c r="AH1334" s="312"/>
      <c r="AI1334" s="312"/>
      <c r="AJ1334" s="312"/>
      <c r="AK1334" s="312"/>
      <c r="AL1334" s="312"/>
      <c r="AM1334" s="312"/>
      <c r="AN1334" s="312"/>
      <c r="AO1334" s="312"/>
      <c r="AP1334" s="312"/>
      <c r="AQ1334" s="312"/>
      <c r="AR1334" s="312"/>
      <c r="AS1334" s="312"/>
      <c r="AT1334" s="312"/>
    </row>
    <row r="1335" spans="1:46" ht="45" customHeight="1" x14ac:dyDescent="0.25">
      <c r="A1335" s="308" t="s">
        <v>1419</v>
      </c>
      <c r="B1335" s="308" t="s">
        <v>1420</v>
      </c>
      <c r="C1335" s="308" t="s">
        <v>1420</v>
      </c>
      <c r="D1335" s="308" t="s">
        <v>1420</v>
      </c>
      <c r="E1335" s="308" t="s">
        <v>1420</v>
      </c>
      <c r="F1335" s="308" t="s">
        <v>1420</v>
      </c>
      <c r="G1335" s="308" t="s">
        <v>1420</v>
      </c>
      <c r="H1335" s="308" t="s">
        <v>1420</v>
      </c>
      <c r="I1335" s="308" t="s">
        <v>1420</v>
      </c>
      <c r="J1335" s="308" t="s">
        <v>1420</v>
      </c>
      <c r="K1335" s="308" t="s">
        <v>1420</v>
      </c>
      <c r="L1335" s="308" t="s">
        <v>1420</v>
      </c>
      <c r="M1335" s="308" t="s">
        <v>1420</v>
      </c>
      <c r="N1335" s="308" t="s">
        <v>1420</v>
      </c>
      <c r="O1335" s="308" t="s">
        <v>1420</v>
      </c>
      <c r="P1335" s="308" t="s">
        <v>1420</v>
      </c>
      <c r="Q1335" s="65">
        <v>0</v>
      </c>
      <c r="R1335" s="309"/>
      <c r="S1335" s="309"/>
      <c r="T1335" s="309"/>
      <c r="U1335" s="309"/>
      <c r="V1335" s="309"/>
      <c r="W1335" s="309"/>
      <c r="X1335" s="309"/>
      <c r="Y1335" s="309"/>
      <c r="Z1335" s="309"/>
      <c r="AA1335" s="309"/>
      <c r="AB1335" s="309"/>
      <c r="AC1335" s="309"/>
      <c r="AD1335" s="309"/>
      <c r="AE1335" s="309"/>
      <c r="AF1335" s="65">
        <v>0</v>
      </c>
      <c r="AG1335" s="309"/>
      <c r="AH1335" s="309"/>
      <c r="AI1335" s="309"/>
      <c r="AJ1335" s="309"/>
      <c r="AK1335" s="309"/>
      <c r="AL1335" s="309"/>
      <c r="AM1335" s="309"/>
      <c r="AN1335" s="309"/>
      <c r="AO1335" s="309"/>
      <c r="AP1335" s="309"/>
      <c r="AQ1335" s="309"/>
      <c r="AR1335" s="309"/>
      <c r="AS1335" s="309"/>
      <c r="AT1335" s="309"/>
    </row>
    <row r="1336" spans="1:46" ht="45" customHeight="1" x14ac:dyDescent="0.25">
      <c r="A1336" s="308" t="s">
        <v>1421</v>
      </c>
      <c r="B1336" s="308" t="s">
        <v>1422</v>
      </c>
      <c r="C1336" s="308" t="s">
        <v>1422</v>
      </c>
      <c r="D1336" s="308" t="s">
        <v>1422</v>
      </c>
      <c r="E1336" s="308" t="s">
        <v>1422</v>
      </c>
      <c r="F1336" s="308" t="s">
        <v>1422</v>
      </c>
      <c r="G1336" s="308" t="s">
        <v>1422</v>
      </c>
      <c r="H1336" s="308" t="s">
        <v>1422</v>
      </c>
      <c r="I1336" s="308" t="s">
        <v>1422</v>
      </c>
      <c r="J1336" s="308" t="s">
        <v>1422</v>
      </c>
      <c r="K1336" s="308" t="s">
        <v>1422</v>
      </c>
      <c r="L1336" s="308" t="s">
        <v>1422</v>
      </c>
      <c r="M1336" s="308" t="s">
        <v>1422</v>
      </c>
      <c r="N1336" s="308" t="s">
        <v>1422</v>
      </c>
      <c r="O1336" s="308" t="s">
        <v>1422</v>
      </c>
      <c r="P1336" s="308" t="s">
        <v>1422</v>
      </c>
      <c r="Q1336" s="65">
        <v>0</v>
      </c>
      <c r="R1336" s="309"/>
      <c r="S1336" s="309"/>
      <c r="T1336" s="309"/>
      <c r="U1336" s="309"/>
      <c r="V1336" s="309"/>
      <c r="W1336" s="309"/>
      <c r="X1336" s="309"/>
      <c r="Y1336" s="309"/>
      <c r="Z1336" s="309"/>
      <c r="AA1336" s="309"/>
      <c r="AB1336" s="309"/>
      <c r="AC1336" s="309"/>
      <c r="AD1336" s="309"/>
      <c r="AE1336" s="309"/>
      <c r="AF1336" s="65">
        <v>0</v>
      </c>
      <c r="AG1336" s="309"/>
      <c r="AH1336" s="309"/>
      <c r="AI1336" s="309"/>
      <c r="AJ1336" s="309"/>
      <c r="AK1336" s="309"/>
      <c r="AL1336" s="309"/>
      <c r="AM1336" s="309"/>
      <c r="AN1336" s="309"/>
      <c r="AO1336" s="309"/>
      <c r="AP1336" s="309"/>
      <c r="AQ1336" s="309"/>
      <c r="AR1336" s="309"/>
      <c r="AS1336" s="309"/>
      <c r="AT1336" s="309"/>
    </row>
    <row r="1337" spans="1:46" ht="45" customHeight="1" x14ac:dyDescent="0.25">
      <c r="A1337" s="308" t="s">
        <v>1423</v>
      </c>
      <c r="B1337" s="308" t="s">
        <v>1424</v>
      </c>
      <c r="C1337" s="308" t="s">
        <v>1424</v>
      </c>
      <c r="D1337" s="308" t="s">
        <v>1424</v>
      </c>
      <c r="E1337" s="308" t="s">
        <v>1424</v>
      </c>
      <c r="F1337" s="308" t="s">
        <v>1424</v>
      </c>
      <c r="G1337" s="308" t="s">
        <v>1424</v>
      </c>
      <c r="H1337" s="308" t="s">
        <v>1424</v>
      </c>
      <c r="I1337" s="308" t="s">
        <v>1424</v>
      </c>
      <c r="J1337" s="308" t="s">
        <v>1424</v>
      </c>
      <c r="K1337" s="308" t="s">
        <v>1424</v>
      </c>
      <c r="L1337" s="308" t="s">
        <v>1424</v>
      </c>
      <c r="M1337" s="308" t="s">
        <v>1424</v>
      </c>
      <c r="N1337" s="308" t="s">
        <v>1424</v>
      </c>
      <c r="O1337" s="308" t="s">
        <v>1424</v>
      </c>
      <c r="P1337" s="308" t="s">
        <v>1424</v>
      </c>
      <c r="Q1337" s="65">
        <v>0</v>
      </c>
      <c r="R1337" s="312"/>
      <c r="S1337" s="312"/>
      <c r="T1337" s="312"/>
      <c r="U1337" s="312"/>
      <c r="V1337" s="312"/>
      <c r="W1337" s="312"/>
      <c r="X1337" s="312"/>
      <c r="Y1337" s="312"/>
      <c r="Z1337" s="312"/>
      <c r="AA1337" s="312"/>
      <c r="AB1337" s="312"/>
      <c r="AC1337" s="312"/>
      <c r="AD1337" s="312"/>
      <c r="AE1337" s="312"/>
      <c r="AF1337" s="65">
        <v>0</v>
      </c>
      <c r="AG1337" s="312"/>
      <c r="AH1337" s="312"/>
      <c r="AI1337" s="312"/>
      <c r="AJ1337" s="312"/>
      <c r="AK1337" s="312"/>
      <c r="AL1337" s="312"/>
      <c r="AM1337" s="312"/>
      <c r="AN1337" s="312"/>
      <c r="AO1337" s="312"/>
      <c r="AP1337" s="312"/>
      <c r="AQ1337" s="312"/>
      <c r="AR1337" s="312"/>
      <c r="AS1337" s="312"/>
      <c r="AT1337" s="312"/>
    </row>
    <row r="1338" spans="1:46" ht="45" customHeight="1" x14ac:dyDescent="0.25">
      <c r="A1338" s="308" t="s">
        <v>1425</v>
      </c>
      <c r="B1338" s="308" t="s">
        <v>1426</v>
      </c>
      <c r="C1338" s="308" t="s">
        <v>1426</v>
      </c>
      <c r="D1338" s="308" t="s">
        <v>1426</v>
      </c>
      <c r="E1338" s="308" t="s">
        <v>1426</v>
      </c>
      <c r="F1338" s="308" t="s">
        <v>1426</v>
      </c>
      <c r="G1338" s="308" t="s">
        <v>1426</v>
      </c>
      <c r="H1338" s="308" t="s">
        <v>1426</v>
      </c>
      <c r="I1338" s="308" t="s">
        <v>1426</v>
      </c>
      <c r="J1338" s="308" t="s">
        <v>1426</v>
      </c>
      <c r="K1338" s="308" t="s">
        <v>1426</v>
      </c>
      <c r="L1338" s="308" t="s">
        <v>1426</v>
      </c>
      <c r="M1338" s="308" t="s">
        <v>1426</v>
      </c>
      <c r="N1338" s="308" t="s">
        <v>1426</v>
      </c>
      <c r="O1338" s="308" t="s">
        <v>1426</v>
      </c>
      <c r="P1338" s="308" t="s">
        <v>1426</v>
      </c>
      <c r="Q1338" s="65">
        <v>0</v>
      </c>
      <c r="R1338" s="312"/>
      <c r="S1338" s="312"/>
      <c r="T1338" s="312"/>
      <c r="U1338" s="312"/>
      <c r="V1338" s="312"/>
      <c r="W1338" s="312"/>
      <c r="X1338" s="312"/>
      <c r="Y1338" s="312"/>
      <c r="Z1338" s="312"/>
      <c r="AA1338" s="312"/>
      <c r="AB1338" s="312"/>
      <c r="AC1338" s="312"/>
      <c r="AD1338" s="312"/>
      <c r="AE1338" s="312"/>
      <c r="AF1338" s="65">
        <v>0</v>
      </c>
      <c r="AG1338" s="312"/>
      <c r="AH1338" s="312"/>
      <c r="AI1338" s="312"/>
      <c r="AJ1338" s="312"/>
      <c r="AK1338" s="312"/>
      <c r="AL1338" s="312"/>
      <c r="AM1338" s="312"/>
      <c r="AN1338" s="312"/>
      <c r="AO1338" s="312"/>
      <c r="AP1338" s="312"/>
      <c r="AQ1338" s="312"/>
      <c r="AR1338" s="312"/>
      <c r="AS1338" s="312"/>
      <c r="AT1338" s="312"/>
    </row>
    <row r="1339" spans="1:46" ht="45" customHeight="1" x14ac:dyDescent="0.25">
      <c r="A1339" s="308" t="s">
        <v>1427</v>
      </c>
      <c r="B1339" s="308" t="s">
        <v>1428</v>
      </c>
      <c r="C1339" s="308" t="s">
        <v>1428</v>
      </c>
      <c r="D1339" s="308" t="s">
        <v>1428</v>
      </c>
      <c r="E1339" s="308" t="s">
        <v>1428</v>
      </c>
      <c r="F1339" s="308" t="s">
        <v>1428</v>
      </c>
      <c r="G1339" s="308" t="s">
        <v>1428</v>
      </c>
      <c r="H1339" s="308" t="s">
        <v>1428</v>
      </c>
      <c r="I1339" s="308" t="s">
        <v>1428</v>
      </c>
      <c r="J1339" s="308" t="s">
        <v>1428</v>
      </c>
      <c r="K1339" s="308" t="s">
        <v>1428</v>
      </c>
      <c r="L1339" s="308" t="s">
        <v>1428</v>
      </c>
      <c r="M1339" s="308" t="s">
        <v>1428</v>
      </c>
      <c r="N1339" s="308" t="s">
        <v>1428</v>
      </c>
      <c r="O1339" s="308" t="s">
        <v>1428</v>
      </c>
      <c r="P1339" s="308" t="s">
        <v>1428</v>
      </c>
      <c r="Q1339" s="65">
        <v>0</v>
      </c>
      <c r="R1339" s="312"/>
      <c r="S1339" s="312"/>
      <c r="T1339" s="312"/>
      <c r="U1339" s="312"/>
      <c r="V1339" s="312"/>
      <c r="W1339" s="312"/>
      <c r="X1339" s="312"/>
      <c r="Y1339" s="312"/>
      <c r="Z1339" s="312"/>
      <c r="AA1339" s="312"/>
      <c r="AB1339" s="312"/>
      <c r="AC1339" s="312"/>
      <c r="AD1339" s="312"/>
      <c r="AE1339" s="312"/>
      <c r="AF1339" s="65">
        <v>0</v>
      </c>
      <c r="AG1339" s="312"/>
      <c r="AH1339" s="312"/>
      <c r="AI1339" s="312"/>
      <c r="AJ1339" s="312"/>
      <c r="AK1339" s="312"/>
      <c r="AL1339" s="312"/>
      <c r="AM1339" s="312"/>
      <c r="AN1339" s="312"/>
      <c r="AO1339" s="312"/>
      <c r="AP1339" s="312"/>
      <c r="AQ1339" s="312"/>
      <c r="AR1339" s="312"/>
      <c r="AS1339" s="312"/>
      <c r="AT1339" s="312"/>
    </row>
    <row r="1340" spans="1:46" ht="80.900000000000006" customHeight="1" x14ac:dyDescent="0.25">
      <c r="A1340" s="308" t="s">
        <v>1429</v>
      </c>
      <c r="B1340" s="308" t="s">
        <v>1430</v>
      </c>
      <c r="C1340" s="308" t="s">
        <v>1430</v>
      </c>
      <c r="D1340" s="308" t="s">
        <v>1430</v>
      </c>
      <c r="E1340" s="308" t="s">
        <v>1430</v>
      </c>
      <c r="F1340" s="308" t="s">
        <v>1430</v>
      </c>
      <c r="G1340" s="308" t="s">
        <v>1430</v>
      </c>
      <c r="H1340" s="308" t="s">
        <v>1430</v>
      </c>
      <c r="I1340" s="308" t="s">
        <v>1430</v>
      </c>
      <c r="J1340" s="308" t="s">
        <v>1430</v>
      </c>
      <c r="K1340" s="308" t="s">
        <v>1430</v>
      </c>
      <c r="L1340" s="308" t="s">
        <v>1430</v>
      </c>
      <c r="M1340" s="308" t="s">
        <v>1430</v>
      </c>
      <c r="N1340" s="308" t="s">
        <v>1430</v>
      </c>
      <c r="O1340" s="308" t="s">
        <v>1430</v>
      </c>
      <c r="P1340" s="308" t="s">
        <v>1430</v>
      </c>
      <c r="Q1340" s="65">
        <v>0</v>
      </c>
      <c r="R1340" s="312"/>
      <c r="S1340" s="312"/>
      <c r="T1340" s="312"/>
      <c r="U1340" s="312"/>
      <c r="V1340" s="312"/>
      <c r="W1340" s="312"/>
      <c r="X1340" s="312"/>
      <c r="Y1340" s="312"/>
      <c r="Z1340" s="312"/>
      <c r="AA1340" s="312"/>
      <c r="AB1340" s="312"/>
      <c r="AC1340" s="312"/>
      <c r="AD1340" s="312"/>
      <c r="AE1340" s="312"/>
      <c r="AF1340" s="65">
        <v>0</v>
      </c>
      <c r="AG1340" s="312"/>
      <c r="AH1340" s="312"/>
      <c r="AI1340" s="312"/>
      <c r="AJ1340" s="312"/>
      <c r="AK1340" s="312"/>
      <c r="AL1340" s="312"/>
      <c r="AM1340" s="312"/>
      <c r="AN1340" s="312"/>
      <c r="AO1340" s="312"/>
      <c r="AP1340" s="312"/>
      <c r="AQ1340" s="312"/>
      <c r="AR1340" s="312"/>
      <c r="AS1340" s="312"/>
      <c r="AT1340" s="312"/>
    </row>
    <row r="1341" spans="1:46" ht="128.15" customHeight="1" x14ac:dyDescent="0.25">
      <c r="A1341" s="308" t="s">
        <v>1431</v>
      </c>
      <c r="B1341" s="308" t="s">
        <v>1432</v>
      </c>
      <c r="C1341" s="308" t="s">
        <v>1432</v>
      </c>
      <c r="D1341" s="308" t="s">
        <v>1432</v>
      </c>
      <c r="E1341" s="308" t="s">
        <v>1432</v>
      </c>
      <c r="F1341" s="308" t="s">
        <v>1432</v>
      </c>
      <c r="G1341" s="308" t="s">
        <v>1432</v>
      </c>
      <c r="H1341" s="308" t="s">
        <v>1432</v>
      </c>
      <c r="I1341" s="308" t="s">
        <v>1432</v>
      </c>
      <c r="J1341" s="308" t="s">
        <v>1432</v>
      </c>
      <c r="K1341" s="308" t="s">
        <v>1432</v>
      </c>
      <c r="L1341" s="308" t="s">
        <v>1432</v>
      </c>
      <c r="M1341" s="308" t="s">
        <v>1432</v>
      </c>
      <c r="N1341" s="308" t="s">
        <v>1432</v>
      </c>
      <c r="O1341" s="308" t="s">
        <v>1432</v>
      </c>
      <c r="P1341" s="308" t="s">
        <v>1432</v>
      </c>
      <c r="Q1341" s="65">
        <v>0</v>
      </c>
      <c r="R1341" s="309"/>
      <c r="S1341" s="309"/>
      <c r="T1341" s="309"/>
      <c r="U1341" s="309"/>
      <c r="V1341" s="309"/>
      <c r="W1341" s="309"/>
      <c r="X1341" s="309"/>
      <c r="Y1341" s="309"/>
      <c r="Z1341" s="309"/>
      <c r="AA1341" s="309"/>
      <c r="AB1341" s="309"/>
      <c r="AC1341" s="309"/>
      <c r="AD1341" s="309"/>
      <c r="AE1341" s="309"/>
      <c r="AF1341" s="65">
        <v>0</v>
      </c>
      <c r="AG1341" s="309"/>
      <c r="AH1341" s="309"/>
      <c r="AI1341" s="309"/>
      <c r="AJ1341" s="309"/>
      <c r="AK1341" s="309"/>
      <c r="AL1341" s="309"/>
      <c r="AM1341" s="309"/>
      <c r="AN1341" s="309"/>
      <c r="AO1341" s="309"/>
      <c r="AP1341" s="309"/>
      <c r="AQ1341" s="309"/>
      <c r="AR1341" s="309"/>
      <c r="AS1341" s="309"/>
      <c r="AT1341" s="309"/>
    </row>
    <row r="1342" spans="1:46" ht="45" customHeight="1" x14ac:dyDescent="0.25">
      <c r="A1342" s="308" t="s">
        <v>1433</v>
      </c>
      <c r="B1342" s="308" t="s">
        <v>1434</v>
      </c>
      <c r="C1342" s="308" t="s">
        <v>1434</v>
      </c>
      <c r="D1342" s="308" t="s">
        <v>1434</v>
      </c>
      <c r="E1342" s="308" t="s">
        <v>1434</v>
      </c>
      <c r="F1342" s="308" t="s">
        <v>1434</v>
      </c>
      <c r="G1342" s="308" t="s">
        <v>1434</v>
      </c>
      <c r="H1342" s="308" t="s">
        <v>1434</v>
      </c>
      <c r="I1342" s="308" t="s">
        <v>1434</v>
      </c>
      <c r="J1342" s="308" t="s">
        <v>1434</v>
      </c>
      <c r="K1342" s="308" t="s">
        <v>1434</v>
      </c>
      <c r="L1342" s="308" t="s">
        <v>1434</v>
      </c>
      <c r="M1342" s="308" t="s">
        <v>1434</v>
      </c>
      <c r="N1342" s="308" t="s">
        <v>1434</v>
      </c>
      <c r="O1342" s="308" t="s">
        <v>1434</v>
      </c>
      <c r="P1342" s="308" t="s">
        <v>1434</v>
      </c>
      <c r="Q1342" s="65">
        <v>0</v>
      </c>
      <c r="R1342" s="309"/>
      <c r="S1342" s="309"/>
      <c r="T1342" s="309"/>
      <c r="U1342" s="309"/>
      <c r="V1342" s="309"/>
      <c r="W1342" s="309"/>
      <c r="X1342" s="309"/>
      <c r="Y1342" s="309"/>
      <c r="Z1342" s="309"/>
      <c r="AA1342" s="309"/>
      <c r="AB1342" s="309"/>
      <c r="AC1342" s="309"/>
      <c r="AD1342" s="309"/>
      <c r="AE1342" s="309"/>
      <c r="AF1342" s="65">
        <v>0</v>
      </c>
      <c r="AG1342" s="309"/>
      <c r="AH1342" s="309"/>
      <c r="AI1342" s="309"/>
      <c r="AJ1342" s="309"/>
      <c r="AK1342" s="309"/>
      <c r="AL1342" s="309"/>
      <c r="AM1342" s="309"/>
      <c r="AN1342" s="309"/>
      <c r="AO1342" s="309"/>
      <c r="AP1342" s="309"/>
      <c r="AQ1342" s="309"/>
      <c r="AR1342" s="309"/>
      <c r="AS1342" s="309"/>
      <c r="AT1342" s="309"/>
    </row>
    <row r="1343" spans="1:46" ht="45" customHeight="1" x14ac:dyDescent="0.25">
      <c r="A1343" s="308" t="s">
        <v>1435</v>
      </c>
      <c r="B1343" s="308" t="s">
        <v>1436</v>
      </c>
      <c r="C1343" s="308" t="s">
        <v>1436</v>
      </c>
      <c r="D1343" s="308" t="s">
        <v>1436</v>
      </c>
      <c r="E1343" s="308" t="s">
        <v>1436</v>
      </c>
      <c r="F1343" s="308" t="s">
        <v>1436</v>
      </c>
      <c r="G1343" s="308" t="s">
        <v>1436</v>
      </c>
      <c r="H1343" s="308" t="s">
        <v>1436</v>
      </c>
      <c r="I1343" s="308" t="s">
        <v>1436</v>
      </c>
      <c r="J1343" s="308" t="s">
        <v>1436</v>
      </c>
      <c r="K1343" s="308" t="s">
        <v>1436</v>
      </c>
      <c r="L1343" s="308" t="s">
        <v>1436</v>
      </c>
      <c r="M1343" s="308" t="s">
        <v>1436</v>
      </c>
      <c r="N1343" s="308" t="s">
        <v>1436</v>
      </c>
      <c r="O1343" s="308" t="s">
        <v>1436</v>
      </c>
      <c r="P1343" s="308" t="s">
        <v>1436</v>
      </c>
      <c r="Q1343" s="65">
        <v>0</v>
      </c>
      <c r="R1343" s="312"/>
      <c r="S1343" s="312"/>
      <c r="T1343" s="312"/>
      <c r="U1343" s="312"/>
      <c r="V1343" s="312"/>
      <c r="W1343" s="312"/>
      <c r="X1343" s="312"/>
      <c r="Y1343" s="312"/>
      <c r="Z1343" s="312"/>
      <c r="AA1343" s="312"/>
      <c r="AB1343" s="312"/>
      <c r="AC1343" s="312"/>
      <c r="AD1343" s="312"/>
      <c r="AE1343" s="312"/>
      <c r="AF1343" s="65">
        <v>0</v>
      </c>
      <c r="AG1343" s="312"/>
      <c r="AH1343" s="312"/>
      <c r="AI1343" s="312"/>
      <c r="AJ1343" s="312"/>
      <c r="AK1343" s="312"/>
      <c r="AL1343" s="312"/>
      <c r="AM1343" s="312"/>
      <c r="AN1343" s="312"/>
      <c r="AO1343" s="312"/>
      <c r="AP1343" s="312"/>
      <c r="AQ1343" s="312"/>
      <c r="AR1343" s="312"/>
      <c r="AS1343" s="312"/>
      <c r="AT1343" s="312"/>
    </row>
    <row r="1344" spans="1:46" ht="45" customHeight="1" x14ac:dyDescent="0.25">
      <c r="A1344" s="308" t="s">
        <v>1437</v>
      </c>
      <c r="B1344" s="308" t="s">
        <v>1438</v>
      </c>
      <c r="C1344" s="308" t="s">
        <v>1438</v>
      </c>
      <c r="D1344" s="308" t="s">
        <v>1438</v>
      </c>
      <c r="E1344" s="308" t="s">
        <v>1438</v>
      </c>
      <c r="F1344" s="308" t="s">
        <v>1438</v>
      </c>
      <c r="G1344" s="308" t="s">
        <v>1438</v>
      </c>
      <c r="H1344" s="308" t="s">
        <v>1438</v>
      </c>
      <c r="I1344" s="308" t="s">
        <v>1438</v>
      </c>
      <c r="J1344" s="308" t="s">
        <v>1438</v>
      </c>
      <c r="K1344" s="308" t="s">
        <v>1438</v>
      </c>
      <c r="L1344" s="308" t="s">
        <v>1438</v>
      </c>
      <c r="M1344" s="308" t="s">
        <v>1438</v>
      </c>
      <c r="N1344" s="308" t="s">
        <v>1438</v>
      </c>
      <c r="O1344" s="308" t="s">
        <v>1438</v>
      </c>
      <c r="P1344" s="308" t="s">
        <v>1438</v>
      </c>
      <c r="Q1344" s="65">
        <v>0</v>
      </c>
      <c r="R1344" s="312"/>
      <c r="S1344" s="312"/>
      <c r="T1344" s="312"/>
      <c r="U1344" s="312"/>
      <c r="V1344" s="312"/>
      <c r="W1344" s="312"/>
      <c r="X1344" s="312"/>
      <c r="Y1344" s="312"/>
      <c r="Z1344" s="312"/>
      <c r="AA1344" s="312"/>
      <c r="AB1344" s="312"/>
      <c r="AC1344" s="312"/>
      <c r="AD1344" s="312"/>
      <c r="AE1344" s="312"/>
      <c r="AF1344" s="65">
        <v>0</v>
      </c>
      <c r="AG1344" s="312"/>
      <c r="AH1344" s="312"/>
      <c r="AI1344" s="312"/>
      <c r="AJ1344" s="312"/>
      <c r="AK1344" s="312"/>
      <c r="AL1344" s="312"/>
      <c r="AM1344" s="312"/>
      <c r="AN1344" s="312"/>
      <c r="AO1344" s="312"/>
      <c r="AP1344" s="312"/>
      <c r="AQ1344" s="312"/>
      <c r="AR1344" s="312"/>
      <c r="AS1344" s="312"/>
      <c r="AT1344" s="312"/>
    </row>
    <row r="1345" spans="1:46" ht="45" customHeight="1" x14ac:dyDescent="0.25">
      <c r="A1345" s="308" t="s">
        <v>1439</v>
      </c>
      <c r="B1345" s="308" t="s">
        <v>1440</v>
      </c>
      <c r="C1345" s="308" t="s">
        <v>1440</v>
      </c>
      <c r="D1345" s="308" t="s">
        <v>1440</v>
      </c>
      <c r="E1345" s="308" t="s">
        <v>1440</v>
      </c>
      <c r="F1345" s="308" t="s">
        <v>1440</v>
      </c>
      <c r="G1345" s="308" t="s">
        <v>1440</v>
      </c>
      <c r="H1345" s="308" t="s">
        <v>1440</v>
      </c>
      <c r="I1345" s="308" t="s">
        <v>1440</v>
      </c>
      <c r="J1345" s="308" t="s">
        <v>1440</v>
      </c>
      <c r="K1345" s="308" t="s">
        <v>1440</v>
      </c>
      <c r="L1345" s="308" t="s">
        <v>1440</v>
      </c>
      <c r="M1345" s="308" t="s">
        <v>1440</v>
      </c>
      <c r="N1345" s="308" t="s">
        <v>1440</v>
      </c>
      <c r="O1345" s="308" t="s">
        <v>1440</v>
      </c>
      <c r="P1345" s="308" t="s">
        <v>1440</v>
      </c>
      <c r="Q1345" s="65">
        <v>0</v>
      </c>
      <c r="R1345" s="312"/>
      <c r="S1345" s="312"/>
      <c r="T1345" s="312"/>
      <c r="U1345" s="312"/>
      <c r="V1345" s="312"/>
      <c r="W1345" s="312"/>
      <c r="X1345" s="312"/>
      <c r="Y1345" s="312"/>
      <c r="Z1345" s="312"/>
      <c r="AA1345" s="312"/>
      <c r="AB1345" s="312"/>
      <c r="AC1345" s="312"/>
      <c r="AD1345" s="312"/>
      <c r="AE1345" s="312"/>
      <c r="AF1345" s="65">
        <v>0</v>
      </c>
      <c r="AG1345" s="312"/>
      <c r="AH1345" s="312"/>
      <c r="AI1345" s="312"/>
      <c r="AJ1345" s="312"/>
      <c r="AK1345" s="312"/>
      <c r="AL1345" s="312"/>
      <c r="AM1345" s="312"/>
      <c r="AN1345" s="312"/>
      <c r="AO1345" s="312"/>
      <c r="AP1345" s="312"/>
      <c r="AQ1345" s="312"/>
      <c r="AR1345" s="312"/>
      <c r="AS1345" s="312"/>
      <c r="AT1345" s="312"/>
    </row>
    <row r="1346" spans="1:46" ht="45" customHeight="1" x14ac:dyDescent="0.25">
      <c r="A1346" s="308" t="s">
        <v>1441</v>
      </c>
      <c r="B1346" s="308" t="s">
        <v>1442</v>
      </c>
      <c r="C1346" s="308" t="s">
        <v>1442</v>
      </c>
      <c r="D1346" s="308" t="s">
        <v>1442</v>
      </c>
      <c r="E1346" s="308" t="s">
        <v>1442</v>
      </c>
      <c r="F1346" s="308" t="s">
        <v>1442</v>
      </c>
      <c r="G1346" s="308" t="s">
        <v>1442</v>
      </c>
      <c r="H1346" s="308" t="s">
        <v>1442</v>
      </c>
      <c r="I1346" s="308" t="s">
        <v>1442</v>
      </c>
      <c r="J1346" s="308" t="s">
        <v>1442</v>
      </c>
      <c r="K1346" s="308" t="s">
        <v>1442</v>
      </c>
      <c r="L1346" s="308" t="s">
        <v>1442</v>
      </c>
      <c r="M1346" s="308" t="s">
        <v>1442</v>
      </c>
      <c r="N1346" s="308" t="s">
        <v>1442</v>
      </c>
      <c r="O1346" s="308" t="s">
        <v>1442</v>
      </c>
      <c r="P1346" s="308" t="s">
        <v>1442</v>
      </c>
      <c r="Q1346" s="65">
        <v>0</v>
      </c>
      <c r="R1346" s="312"/>
      <c r="S1346" s="312"/>
      <c r="T1346" s="312"/>
      <c r="U1346" s="312"/>
      <c r="V1346" s="312"/>
      <c r="W1346" s="312"/>
      <c r="X1346" s="312"/>
      <c r="Y1346" s="312"/>
      <c r="Z1346" s="312"/>
      <c r="AA1346" s="312"/>
      <c r="AB1346" s="312"/>
      <c r="AC1346" s="312"/>
      <c r="AD1346" s="312"/>
      <c r="AE1346" s="312"/>
      <c r="AF1346" s="65">
        <v>0</v>
      </c>
      <c r="AG1346" s="312"/>
      <c r="AH1346" s="312"/>
      <c r="AI1346" s="312"/>
      <c r="AJ1346" s="312"/>
      <c r="AK1346" s="312"/>
      <c r="AL1346" s="312"/>
      <c r="AM1346" s="312"/>
      <c r="AN1346" s="312"/>
      <c r="AO1346" s="312"/>
      <c r="AP1346" s="312"/>
      <c r="AQ1346" s="312"/>
      <c r="AR1346" s="312"/>
      <c r="AS1346" s="312"/>
      <c r="AT1346" s="312"/>
    </row>
    <row r="1347" spans="1:46" ht="45" customHeight="1" x14ac:dyDescent="0.25">
      <c r="A1347" s="308" t="s">
        <v>1443</v>
      </c>
      <c r="B1347" s="308" t="s">
        <v>1444</v>
      </c>
      <c r="C1347" s="308" t="s">
        <v>1444</v>
      </c>
      <c r="D1347" s="308" t="s">
        <v>1444</v>
      </c>
      <c r="E1347" s="308" t="s">
        <v>1444</v>
      </c>
      <c r="F1347" s="308" t="s">
        <v>1444</v>
      </c>
      <c r="G1347" s="308" t="s">
        <v>1444</v>
      </c>
      <c r="H1347" s="308" t="s">
        <v>1444</v>
      </c>
      <c r="I1347" s="308" t="s">
        <v>1444</v>
      </c>
      <c r="J1347" s="308" t="s">
        <v>1444</v>
      </c>
      <c r="K1347" s="308" t="s">
        <v>1444</v>
      </c>
      <c r="L1347" s="308" t="s">
        <v>1444</v>
      </c>
      <c r="M1347" s="308" t="s">
        <v>1444</v>
      </c>
      <c r="N1347" s="308" t="s">
        <v>1444</v>
      </c>
      <c r="O1347" s="308" t="s">
        <v>1444</v>
      </c>
      <c r="P1347" s="308" t="s">
        <v>1444</v>
      </c>
      <c r="Q1347" s="65">
        <v>0</v>
      </c>
      <c r="R1347" s="309"/>
      <c r="S1347" s="309"/>
      <c r="T1347" s="309"/>
      <c r="U1347" s="309"/>
      <c r="V1347" s="309"/>
      <c r="W1347" s="309"/>
      <c r="X1347" s="309"/>
      <c r="Y1347" s="309"/>
      <c r="Z1347" s="309"/>
      <c r="AA1347" s="309"/>
      <c r="AB1347" s="309"/>
      <c r="AC1347" s="309"/>
      <c r="AD1347" s="309"/>
      <c r="AE1347" s="309"/>
      <c r="AF1347" s="65">
        <v>0</v>
      </c>
      <c r="AG1347" s="309"/>
      <c r="AH1347" s="309"/>
      <c r="AI1347" s="309"/>
      <c r="AJ1347" s="309"/>
      <c r="AK1347" s="309"/>
      <c r="AL1347" s="309"/>
      <c r="AM1347" s="309"/>
      <c r="AN1347" s="309"/>
      <c r="AO1347" s="309"/>
      <c r="AP1347" s="309"/>
      <c r="AQ1347" s="309"/>
      <c r="AR1347" s="309"/>
      <c r="AS1347" s="309"/>
      <c r="AT1347" s="309"/>
    </row>
    <row r="1348" spans="1:46" ht="45" customHeight="1" x14ac:dyDescent="0.25">
      <c r="A1348" s="308" t="s">
        <v>1445</v>
      </c>
      <c r="B1348" s="308" t="s">
        <v>1446</v>
      </c>
      <c r="C1348" s="308" t="s">
        <v>1446</v>
      </c>
      <c r="D1348" s="308" t="s">
        <v>1446</v>
      </c>
      <c r="E1348" s="308" t="s">
        <v>1446</v>
      </c>
      <c r="F1348" s="308" t="s">
        <v>1446</v>
      </c>
      <c r="G1348" s="308" t="s">
        <v>1446</v>
      </c>
      <c r="H1348" s="308" t="s">
        <v>1446</v>
      </c>
      <c r="I1348" s="308" t="s">
        <v>1446</v>
      </c>
      <c r="J1348" s="308" t="s">
        <v>1446</v>
      </c>
      <c r="K1348" s="308" t="s">
        <v>1446</v>
      </c>
      <c r="L1348" s="308" t="s">
        <v>1446</v>
      </c>
      <c r="M1348" s="308" t="s">
        <v>1446</v>
      </c>
      <c r="N1348" s="308" t="s">
        <v>1446</v>
      </c>
      <c r="O1348" s="308" t="s">
        <v>1446</v>
      </c>
      <c r="P1348" s="308" t="s">
        <v>1446</v>
      </c>
      <c r="Q1348" s="65">
        <v>0</v>
      </c>
      <c r="R1348" s="309"/>
      <c r="S1348" s="309"/>
      <c r="T1348" s="309"/>
      <c r="U1348" s="309"/>
      <c r="V1348" s="309"/>
      <c r="W1348" s="309"/>
      <c r="X1348" s="309"/>
      <c r="Y1348" s="309"/>
      <c r="Z1348" s="309"/>
      <c r="AA1348" s="309"/>
      <c r="AB1348" s="309"/>
      <c r="AC1348" s="309"/>
      <c r="AD1348" s="309"/>
      <c r="AE1348" s="309"/>
      <c r="AF1348" s="65">
        <v>0</v>
      </c>
      <c r="AG1348" s="309"/>
      <c r="AH1348" s="309"/>
      <c r="AI1348" s="309"/>
      <c r="AJ1348" s="309"/>
      <c r="AK1348" s="309"/>
      <c r="AL1348" s="309"/>
      <c r="AM1348" s="309"/>
      <c r="AN1348" s="309"/>
      <c r="AO1348" s="309"/>
      <c r="AP1348" s="309"/>
      <c r="AQ1348" s="309"/>
      <c r="AR1348" s="309"/>
      <c r="AS1348" s="309"/>
      <c r="AT1348" s="309"/>
    </row>
    <row r="1349" spans="1:46" ht="45" customHeight="1" x14ac:dyDescent="0.25">
      <c r="A1349" s="308" t="s">
        <v>1447</v>
      </c>
      <c r="B1349" s="308" t="s">
        <v>1448</v>
      </c>
      <c r="C1349" s="308" t="s">
        <v>1448</v>
      </c>
      <c r="D1349" s="308" t="s">
        <v>1448</v>
      </c>
      <c r="E1349" s="308" t="s">
        <v>1448</v>
      </c>
      <c r="F1349" s="308" t="s">
        <v>1448</v>
      </c>
      <c r="G1349" s="308" t="s">
        <v>1448</v>
      </c>
      <c r="H1349" s="308" t="s">
        <v>1448</v>
      </c>
      <c r="I1349" s="308" t="s">
        <v>1448</v>
      </c>
      <c r="J1349" s="308" t="s">
        <v>1448</v>
      </c>
      <c r="K1349" s="308" t="s">
        <v>1448</v>
      </c>
      <c r="L1349" s="308" t="s">
        <v>1448</v>
      </c>
      <c r="M1349" s="308" t="s">
        <v>1448</v>
      </c>
      <c r="N1349" s="308" t="s">
        <v>1448</v>
      </c>
      <c r="O1349" s="308" t="s">
        <v>1448</v>
      </c>
      <c r="P1349" s="308" t="s">
        <v>1448</v>
      </c>
      <c r="Q1349" s="65">
        <v>0</v>
      </c>
      <c r="R1349" s="312"/>
      <c r="S1349" s="312"/>
      <c r="T1349" s="312"/>
      <c r="U1349" s="312"/>
      <c r="V1349" s="312"/>
      <c r="W1349" s="312"/>
      <c r="X1349" s="312"/>
      <c r="Y1349" s="312"/>
      <c r="Z1349" s="312"/>
      <c r="AA1349" s="312"/>
      <c r="AB1349" s="312"/>
      <c r="AC1349" s="312"/>
      <c r="AD1349" s="312"/>
      <c r="AE1349" s="312"/>
      <c r="AF1349" s="65">
        <v>0</v>
      </c>
      <c r="AG1349" s="312"/>
      <c r="AH1349" s="312"/>
      <c r="AI1349" s="312"/>
      <c r="AJ1349" s="312"/>
      <c r="AK1349" s="312"/>
      <c r="AL1349" s="312"/>
      <c r="AM1349" s="312"/>
      <c r="AN1349" s="312"/>
      <c r="AO1349" s="312"/>
      <c r="AP1349" s="312"/>
      <c r="AQ1349" s="312"/>
      <c r="AR1349" s="312"/>
      <c r="AS1349" s="312"/>
      <c r="AT1349" s="312"/>
    </row>
    <row r="1350" spans="1:46" ht="45" customHeight="1" x14ac:dyDescent="0.25">
      <c r="A1350" s="308" t="s">
        <v>1449</v>
      </c>
      <c r="B1350" s="308" t="s">
        <v>1450</v>
      </c>
      <c r="C1350" s="308" t="s">
        <v>1450</v>
      </c>
      <c r="D1350" s="308" t="s">
        <v>1450</v>
      </c>
      <c r="E1350" s="308" t="s">
        <v>1450</v>
      </c>
      <c r="F1350" s="308" t="s">
        <v>1450</v>
      </c>
      <c r="G1350" s="308" t="s">
        <v>1450</v>
      </c>
      <c r="H1350" s="308" t="s">
        <v>1450</v>
      </c>
      <c r="I1350" s="308" t="s">
        <v>1450</v>
      </c>
      <c r="J1350" s="308" t="s">
        <v>1450</v>
      </c>
      <c r="K1350" s="308" t="s">
        <v>1450</v>
      </c>
      <c r="L1350" s="308" t="s">
        <v>1450</v>
      </c>
      <c r="M1350" s="308" t="s">
        <v>1450</v>
      </c>
      <c r="N1350" s="308" t="s">
        <v>1450</v>
      </c>
      <c r="O1350" s="308" t="s">
        <v>1450</v>
      </c>
      <c r="P1350" s="308" t="s">
        <v>1450</v>
      </c>
      <c r="Q1350" s="65">
        <v>0</v>
      </c>
      <c r="R1350" s="312"/>
      <c r="S1350" s="312"/>
      <c r="T1350" s="312"/>
      <c r="U1350" s="312"/>
      <c r="V1350" s="312"/>
      <c r="W1350" s="312"/>
      <c r="X1350" s="312"/>
      <c r="Y1350" s="312"/>
      <c r="Z1350" s="312"/>
      <c r="AA1350" s="312"/>
      <c r="AB1350" s="312"/>
      <c r="AC1350" s="312"/>
      <c r="AD1350" s="312"/>
      <c r="AE1350" s="312"/>
      <c r="AF1350" s="65">
        <v>0</v>
      </c>
      <c r="AG1350" s="312"/>
      <c r="AH1350" s="312"/>
      <c r="AI1350" s="312"/>
      <c r="AJ1350" s="312"/>
      <c r="AK1350" s="312"/>
      <c r="AL1350" s="312"/>
      <c r="AM1350" s="312"/>
      <c r="AN1350" s="312"/>
      <c r="AO1350" s="312"/>
      <c r="AP1350" s="312"/>
      <c r="AQ1350" s="312"/>
      <c r="AR1350" s="312"/>
      <c r="AS1350" s="312"/>
      <c r="AT1350" s="312"/>
    </row>
    <row r="1351" spans="1:46" ht="45" customHeight="1" x14ac:dyDescent="0.25">
      <c r="A1351" s="308" t="s">
        <v>1451</v>
      </c>
      <c r="B1351" s="308" t="s">
        <v>1452</v>
      </c>
      <c r="C1351" s="308" t="s">
        <v>1452</v>
      </c>
      <c r="D1351" s="308" t="s">
        <v>1452</v>
      </c>
      <c r="E1351" s="308" t="s">
        <v>1452</v>
      </c>
      <c r="F1351" s="308" t="s">
        <v>1452</v>
      </c>
      <c r="G1351" s="308" t="s">
        <v>1452</v>
      </c>
      <c r="H1351" s="308" t="s">
        <v>1452</v>
      </c>
      <c r="I1351" s="308" t="s">
        <v>1452</v>
      </c>
      <c r="J1351" s="308" t="s">
        <v>1452</v>
      </c>
      <c r="K1351" s="308" t="s">
        <v>1452</v>
      </c>
      <c r="L1351" s="308" t="s">
        <v>1452</v>
      </c>
      <c r="M1351" s="308" t="s">
        <v>1452</v>
      </c>
      <c r="N1351" s="308" t="s">
        <v>1452</v>
      </c>
      <c r="O1351" s="308" t="s">
        <v>1452</v>
      </c>
      <c r="P1351" s="308" t="s">
        <v>1452</v>
      </c>
      <c r="Q1351" s="65">
        <v>0</v>
      </c>
      <c r="R1351" s="312"/>
      <c r="S1351" s="312"/>
      <c r="T1351" s="312"/>
      <c r="U1351" s="312"/>
      <c r="V1351" s="312"/>
      <c r="W1351" s="312"/>
      <c r="X1351" s="312"/>
      <c r="Y1351" s="312"/>
      <c r="Z1351" s="312"/>
      <c r="AA1351" s="312"/>
      <c r="AB1351" s="312"/>
      <c r="AC1351" s="312"/>
      <c r="AD1351" s="312"/>
      <c r="AE1351" s="312"/>
      <c r="AF1351" s="65">
        <v>0</v>
      </c>
      <c r="AG1351" s="312"/>
      <c r="AH1351" s="312"/>
      <c r="AI1351" s="312"/>
      <c r="AJ1351" s="312"/>
      <c r="AK1351" s="312"/>
      <c r="AL1351" s="312"/>
      <c r="AM1351" s="312"/>
      <c r="AN1351" s="312"/>
      <c r="AO1351" s="312"/>
      <c r="AP1351" s="312"/>
      <c r="AQ1351" s="312"/>
      <c r="AR1351" s="312"/>
      <c r="AS1351" s="312"/>
      <c r="AT1351" s="312"/>
    </row>
    <row r="1352" spans="1:46" ht="45" customHeight="1" thickTop="1" thickBot="1" x14ac:dyDescent="0.3">
      <c r="A1352" s="57"/>
      <c r="B1352" s="57"/>
      <c r="C1352" s="57"/>
      <c r="D1352" s="57"/>
      <c r="E1352" s="57"/>
      <c r="F1352" s="57"/>
      <c r="G1352" s="57"/>
      <c r="H1352" s="57"/>
      <c r="I1352" s="57"/>
      <c r="J1352" s="57"/>
      <c r="K1352" s="57"/>
      <c r="L1352" s="57"/>
      <c r="M1352" s="57"/>
      <c r="N1352" s="57"/>
      <c r="O1352" s="57"/>
      <c r="P1352" s="57"/>
      <c r="Q1352" s="66"/>
      <c r="R1352" s="57"/>
      <c r="S1352" s="57"/>
      <c r="T1352" s="57"/>
      <c r="U1352" s="57"/>
      <c r="V1352" s="57"/>
      <c r="W1352" s="57"/>
      <c r="X1352" s="57"/>
      <c r="Y1352" s="57"/>
      <c r="Z1352" s="57"/>
      <c r="AA1352" s="57"/>
      <c r="AB1352" s="57"/>
      <c r="AC1352" s="57"/>
      <c r="AD1352" s="57"/>
      <c r="AE1352" s="57"/>
      <c r="AF1352" s="66"/>
      <c r="AG1352" s="57"/>
      <c r="AH1352" s="57"/>
      <c r="AI1352" s="57"/>
      <c r="AJ1352" s="57"/>
      <c r="AK1352" s="57"/>
      <c r="AL1352" s="57"/>
      <c r="AM1352" s="57"/>
      <c r="AN1352" s="57"/>
      <c r="AO1352" s="57"/>
      <c r="AP1352" s="57"/>
      <c r="AQ1352" s="57"/>
      <c r="AR1352" s="57"/>
      <c r="AS1352" s="57"/>
      <c r="AT1352" s="57"/>
    </row>
    <row r="1353" spans="1:46" ht="45" customHeight="1" x14ac:dyDescent="0.25">
      <c r="A1353" s="313" t="s">
        <v>124</v>
      </c>
      <c r="B1353" s="313"/>
      <c r="C1353" s="313"/>
      <c r="D1353" s="313"/>
      <c r="E1353" s="313"/>
      <c r="F1353" s="313"/>
      <c r="G1353" s="313"/>
      <c r="H1353" s="313"/>
      <c r="I1353" s="313"/>
      <c r="J1353" s="313"/>
      <c r="K1353" s="313"/>
      <c r="L1353" s="313"/>
      <c r="M1353" s="313"/>
      <c r="N1353" s="313"/>
      <c r="O1353" s="313"/>
      <c r="P1353" s="313"/>
      <c r="Q1353" s="67" t="s">
        <v>65</v>
      </c>
      <c r="R1353" s="314" t="s">
        <v>66</v>
      </c>
      <c r="S1353" s="314"/>
      <c r="T1353" s="314"/>
      <c r="U1353" s="314"/>
      <c r="V1353" s="314"/>
      <c r="W1353" s="314"/>
      <c r="X1353" s="314"/>
      <c r="Y1353" s="314"/>
      <c r="Z1353" s="314"/>
      <c r="AA1353" s="314"/>
      <c r="AB1353" s="314"/>
      <c r="AC1353" s="314"/>
      <c r="AD1353" s="314"/>
      <c r="AE1353" s="314"/>
      <c r="AF1353" s="68" t="s">
        <v>65</v>
      </c>
      <c r="AG1353" s="315" t="s">
        <v>8</v>
      </c>
      <c r="AH1353" s="315"/>
      <c r="AI1353" s="315"/>
      <c r="AJ1353" s="315"/>
      <c r="AK1353" s="315"/>
      <c r="AL1353" s="315"/>
      <c r="AM1353" s="315"/>
      <c r="AN1353" s="315"/>
      <c r="AO1353" s="315"/>
      <c r="AP1353" s="315"/>
      <c r="AQ1353" s="315"/>
      <c r="AR1353" s="315"/>
      <c r="AS1353" s="315"/>
      <c r="AT1353" s="315"/>
    </row>
    <row r="1354" spans="1:46" ht="45" customHeight="1" x14ac:dyDescent="0.25">
      <c r="A1354" s="308" t="s">
        <v>1453</v>
      </c>
      <c r="B1354" s="308" t="s">
        <v>1454</v>
      </c>
      <c r="C1354" s="308" t="s">
        <v>1454</v>
      </c>
      <c r="D1354" s="308" t="s">
        <v>1454</v>
      </c>
      <c r="E1354" s="308" t="s">
        <v>1454</v>
      </c>
      <c r="F1354" s="308" t="s">
        <v>1454</v>
      </c>
      <c r="G1354" s="308" t="s">
        <v>1454</v>
      </c>
      <c r="H1354" s="308" t="s">
        <v>1454</v>
      </c>
      <c r="I1354" s="308" t="s">
        <v>1454</v>
      </c>
      <c r="J1354" s="308" t="s">
        <v>1454</v>
      </c>
      <c r="K1354" s="308" t="s">
        <v>1454</v>
      </c>
      <c r="L1354" s="308" t="s">
        <v>1454</v>
      </c>
      <c r="M1354" s="308" t="s">
        <v>1454</v>
      </c>
      <c r="N1354" s="308" t="s">
        <v>1454</v>
      </c>
      <c r="O1354" s="308" t="s">
        <v>1454</v>
      </c>
      <c r="P1354" s="308" t="s">
        <v>1454</v>
      </c>
      <c r="Q1354" s="65">
        <v>0</v>
      </c>
      <c r="R1354" s="330" t="s">
        <v>404</v>
      </c>
      <c r="S1354" s="331"/>
      <c r="T1354" s="331"/>
      <c r="U1354" s="331"/>
      <c r="V1354" s="331"/>
      <c r="W1354" s="331"/>
      <c r="X1354" s="331"/>
      <c r="Y1354" s="331"/>
      <c r="Z1354" s="331"/>
      <c r="AA1354" s="331"/>
      <c r="AB1354" s="331"/>
      <c r="AC1354" s="331"/>
      <c r="AD1354" s="331"/>
      <c r="AE1354" s="332"/>
      <c r="AF1354" s="65">
        <v>0</v>
      </c>
      <c r="AG1354" s="309" t="s">
        <v>499</v>
      </c>
      <c r="AH1354" s="309"/>
      <c r="AI1354" s="309"/>
      <c r="AJ1354" s="309"/>
      <c r="AK1354" s="309"/>
      <c r="AL1354" s="309"/>
      <c r="AM1354" s="309"/>
      <c r="AN1354" s="309"/>
      <c r="AO1354" s="309"/>
      <c r="AP1354" s="309"/>
      <c r="AQ1354" s="309"/>
      <c r="AR1354" s="309"/>
      <c r="AS1354" s="309"/>
      <c r="AT1354" s="309"/>
    </row>
    <row r="1355" spans="1:46" ht="45" customHeight="1" x14ac:dyDescent="0.25">
      <c r="A1355" s="308" t="s">
        <v>1455</v>
      </c>
      <c r="B1355" s="308" t="s">
        <v>1456</v>
      </c>
      <c r="C1355" s="308" t="s">
        <v>1456</v>
      </c>
      <c r="D1355" s="308" t="s">
        <v>1456</v>
      </c>
      <c r="E1355" s="308" t="s">
        <v>1456</v>
      </c>
      <c r="F1355" s="308" t="s">
        <v>1456</v>
      </c>
      <c r="G1355" s="308" t="s">
        <v>1456</v>
      </c>
      <c r="H1355" s="308" t="s">
        <v>1456</v>
      </c>
      <c r="I1355" s="308" t="s">
        <v>1456</v>
      </c>
      <c r="J1355" s="308" t="s">
        <v>1456</v>
      </c>
      <c r="K1355" s="308" t="s">
        <v>1456</v>
      </c>
      <c r="L1355" s="308" t="s">
        <v>1456</v>
      </c>
      <c r="M1355" s="308" t="s">
        <v>1456</v>
      </c>
      <c r="N1355" s="308" t="s">
        <v>1456</v>
      </c>
      <c r="O1355" s="308" t="s">
        <v>1456</v>
      </c>
      <c r="P1355" s="308" t="s">
        <v>1456</v>
      </c>
      <c r="Q1355" s="65">
        <v>0</v>
      </c>
      <c r="R1355" s="312"/>
      <c r="S1355" s="312"/>
      <c r="T1355" s="312"/>
      <c r="U1355" s="312"/>
      <c r="V1355" s="312"/>
      <c r="W1355" s="312"/>
      <c r="X1355" s="312"/>
      <c r="Y1355" s="312"/>
      <c r="Z1355" s="312"/>
      <c r="AA1355" s="312"/>
      <c r="AB1355" s="312"/>
      <c r="AC1355" s="312"/>
      <c r="AD1355" s="312"/>
      <c r="AE1355" s="312"/>
      <c r="AF1355" s="65">
        <v>0</v>
      </c>
      <c r="AG1355" s="312"/>
      <c r="AH1355" s="312"/>
      <c r="AI1355" s="312"/>
      <c r="AJ1355" s="312"/>
      <c r="AK1355" s="312"/>
      <c r="AL1355" s="312"/>
      <c r="AM1355" s="312"/>
      <c r="AN1355" s="312"/>
      <c r="AO1355" s="312"/>
      <c r="AP1355" s="312"/>
      <c r="AQ1355" s="312"/>
      <c r="AR1355" s="312"/>
      <c r="AS1355" s="312"/>
      <c r="AT1355" s="312"/>
    </row>
    <row r="1356" spans="1:46" ht="54.65" customHeight="1" x14ac:dyDescent="0.25">
      <c r="A1356" s="308" t="s">
        <v>1457</v>
      </c>
      <c r="B1356" s="308" t="s">
        <v>1458</v>
      </c>
      <c r="C1356" s="308" t="s">
        <v>1458</v>
      </c>
      <c r="D1356" s="308" t="s">
        <v>1458</v>
      </c>
      <c r="E1356" s="308" t="s">
        <v>1458</v>
      </c>
      <c r="F1356" s="308" t="s">
        <v>1458</v>
      </c>
      <c r="G1356" s="308" t="s">
        <v>1458</v>
      </c>
      <c r="H1356" s="308" t="s">
        <v>1458</v>
      </c>
      <c r="I1356" s="308" t="s">
        <v>1458</v>
      </c>
      <c r="J1356" s="308" t="s">
        <v>1458</v>
      </c>
      <c r="K1356" s="308" t="s">
        <v>1458</v>
      </c>
      <c r="L1356" s="308" t="s">
        <v>1458</v>
      </c>
      <c r="M1356" s="308" t="s">
        <v>1458</v>
      </c>
      <c r="N1356" s="308" t="s">
        <v>1458</v>
      </c>
      <c r="O1356" s="308" t="s">
        <v>1458</v>
      </c>
      <c r="P1356" s="308" t="s">
        <v>1458</v>
      </c>
      <c r="Q1356" s="65">
        <v>0</v>
      </c>
      <c r="R1356" s="309"/>
      <c r="S1356" s="309"/>
      <c r="T1356" s="309"/>
      <c r="U1356" s="309"/>
      <c r="V1356" s="309"/>
      <c r="W1356" s="309"/>
      <c r="X1356" s="309"/>
      <c r="Y1356" s="309"/>
      <c r="Z1356" s="309"/>
      <c r="AA1356" s="309"/>
      <c r="AB1356" s="309"/>
      <c r="AC1356" s="309"/>
      <c r="AD1356" s="309"/>
      <c r="AE1356" s="309"/>
      <c r="AF1356" s="65">
        <v>0</v>
      </c>
      <c r="AG1356" s="309"/>
      <c r="AH1356" s="309"/>
      <c r="AI1356" s="309"/>
      <c r="AJ1356" s="309"/>
      <c r="AK1356" s="309"/>
      <c r="AL1356" s="309"/>
      <c r="AM1356" s="309"/>
      <c r="AN1356" s="309"/>
      <c r="AO1356" s="309"/>
      <c r="AP1356" s="309"/>
      <c r="AQ1356" s="309"/>
      <c r="AR1356" s="309"/>
      <c r="AS1356" s="309"/>
      <c r="AT1356" s="309"/>
    </row>
    <row r="1357" spans="1:46" ht="62.15" customHeight="1" x14ac:dyDescent="0.25">
      <c r="A1357" s="308" t="s">
        <v>1459</v>
      </c>
      <c r="B1357" s="308" t="s">
        <v>1460</v>
      </c>
      <c r="C1357" s="308" t="s">
        <v>1460</v>
      </c>
      <c r="D1357" s="308" t="s">
        <v>1460</v>
      </c>
      <c r="E1357" s="308" t="s">
        <v>1460</v>
      </c>
      <c r="F1357" s="308" t="s">
        <v>1460</v>
      </c>
      <c r="G1357" s="308" t="s">
        <v>1460</v>
      </c>
      <c r="H1357" s="308" t="s">
        <v>1460</v>
      </c>
      <c r="I1357" s="308" t="s">
        <v>1460</v>
      </c>
      <c r="J1357" s="308" t="s">
        <v>1460</v>
      </c>
      <c r="K1357" s="308" t="s">
        <v>1460</v>
      </c>
      <c r="L1357" s="308" t="s">
        <v>1460</v>
      </c>
      <c r="M1357" s="308" t="s">
        <v>1460</v>
      </c>
      <c r="N1357" s="308" t="s">
        <v>1460</v>
      </c>
      <c r="O1357" s="308" t="s">
        <v>1460</v>
      </c>
      <c r="P1357" s="308" t="s">
        <v>1460</v>
      </c>
      <c r="Q1357" s="65">
        <v>0</v>
      </c>
      <c r="R1357" s="309"/>
      <c r="S1357" s="309"/>
      <c r="T1357" s="309"/>
      <c r="U1357" s="309"/>
      <c r="V1357" s="309"/>
      <c r="W1357" s="309"/>
      <c r="X1357" s="309"/>
      <c r="Y1357" s="309"/>
      <c r="Z1357" s="309"/>
      <c r="AA1357" s="309"/>
      <c r="AB1357" s="309"/>
      <c r="AC1357" s="309"/>
      <c r="AD1357" s="309"/>
      <c r="AE1357" s="309"/>
      <c r="AF1357" s="65">
        <v>0</v>
      </c>
      <c r="AG1357" s="309"/>
      <c r="AH1357" s="309"/>
      <c r="AI1357" s="309"/>
      <c r="AJ1357" s="309"/>
      <c r="AK1357" s="309"/>
      <c r="AL1357" s="309"/>
      <c r="AM1357" s="309"/>
      <c r="AN1357" s="309"/>
      <c r="AO1357" s="309"/>
      <c r="AP1357" s="309"/>
      <c r="AQ1357" s="309"/>
      <c r="AR1357" s="309"/>
      <c r="AS1357" s="309"/>
      <c r="AT1357" s="309"/>
    </row>
    <row r="1358" spans="1:46" ht="45" customHeight="1" x14ac:dyDescent="0.25">
      <c r="A1358" s="308" t="s">
        <v>1461</v>
      </c>
      <c r="B1358" s="308" t="s">
        <v>1462</v>
      </c>
      <c r="C1358" s="308" t="s">
        <v>1462</v>
      </c>
      <c r="D1358" s="308" t="s">
        <v>1462</v>
      </c>
      <c r="E1358" s="308" t="s">
        <v>1462</v>
      </c>
      <c r="F1358" s="308" t="s">
        <v>1462</v>
      </c>
      <c r="G1358" s="308" t="s">
        <v>1462</v>
      </c>
      <c r="H1358" s="308" t="s">
        <v>1462</v>
      </c>
      <c r="I1358" s="308" t="s">
        <v>1462</v>
      </c>
      <c r="J1358" s="308" t="s">
        <v>1462</v>
      </c>
      <c r="K1358" s="308" t="s">
        <v>1462</v>
      </c>
      <c r="L1358" s="308" t="s">
        <v>1462</v>
      </c>
      <c r="M1358" s="308" t="s">
        <v>1462</v>
      </c>
      <c r="N1358" s="308" t="s">
        <v>1462</v>
      </c>
      <c r="O1358" s="308" t="s">
        <v>1462</v>
      </c>
      <c r="P1358" s="308" t="s">
        <v>1462</v>
      </c>
      <c r="Q1358" s="65">
        <v>0</v>
      </c>
      <c r="R1358" s="309"/>
      <c r="S1358" s="309"/>
      <c r="T1358" s="309"/>
      <c r="U1358" s="309"/>
      <c r="V1358" s="309"/>
      <c r="W1358" s="309"/>
      <c r="X1358" s="309"/>
      <c r="Y1358" s="309"/>
      <c r="Z1358" s="309"/>
      <c r="AA1358" s="309"/>
      <c r="AB1358" s="309"/>
      <c r="AC1358" s="309"/>
      <c r="AD1358" s="309"/>
      <c r="AE1358" s="309"/>
      <c r="AF1358" s="65">
        <v>0</v>
      </c>
      <c r="AG1358" s="309"/>
      <c r="AH1358" s="309"/>
      <c r="AI1358" s="309"/>
      <c r="AJ1358" s="309"/>
      <c r="AK1358" s="309"/>
      <c r="AL1358" s="309"/>
      <c r="AM1358" s="309"/>
      <c r="AN1358" s="309"/>
      <c r="AO1358" s="309"/>
      <c r="AP1358" s="309"/>
      <c r="AQ1358" s="309"/>
      <c r="AR1358" s="309"/>
      <c r="AS1358" s="309"/>
      <c r="AT1358" s="309"/>
    </row>
    <row r="1361" spans="1:46" ht="45" customHeight="1" x14ac:dyDescent="0.25">
      <c r="A1361" s="269" t="s">
        <v>1463</v>
      </c>
      <c r="B1361" s="269"/>
      <c r="C1361" s="269"/>
      <c r="D1361" s="269"/>
      <c r="E1361" s="269"/>
      <c r="F1361" s="269"/>
      <c r="G1361" s="269"/>
      <c r="H1361" s="269"/>
      <c r="I1361" s="269"/>
      <c r="J1361" s="269"/>
      <c r="K1361" s="269"/>
      <c r="L1361" s="269"/>
      <c r="M1361" s="269"/>
      <c r="N1361" s="269"/>
      <c r="O1361" s="269"/>
      <c r="P1361" s="269"/>
      <c r="Q1361" s="269"/>
      <c r="R1361" s="269"/>
      <c r="S1361" s="269"/>
      <c r="T1361" s="269"/>
      <c r="U1361" s="269"/>
      <c r="V1361" s="269"/>
      <c r="W1361" s="269"/>
      <c r="X1361" s="269"/>
      <c r="Y1361" s="269"/>
      <c r="Z1361" s="269"/>
      <c r="AA1361" s="269"/>
      <c r="AB1361" s="269"/>
      <c r="AC1361" s="269"/>
      <c r="AD1361" s="269"/>
      <c r="AE1361" s="269"/>
      <c r="AF1361"/>
      <c r="AG1361" s="245" t="s">
        <v>62</v>
      </c>
      <c r="AH1361" s="245"/>
      <c r="AI1361" s="245"/>
      <c r="AJ1361" s="245"/>
      <c r="AK1361" s="69">
        <f>(('Artículo 121 (resumen PI)'!C46*0.8+'Artículo 121 (resumen PI)'!F46*0.2)+('Artículo 121 (resumen PNT)'!C46*0.8+'Artículo 121 (resumen PNT)'!F46*0.2))/2</f>
        <v>0</v>
      </c>
      <c r="AL1361"/>
      <c r="AM1361"/>
      <c r="AN1361"/>
      <c r="AO1361"/>
      <c r="AP1361"/>
      <c r="AQ1361"/>
      <c r="AR1361"/>
      <c r="AS1361"/>
      <c r="AT1361"/>
    </row>
    <row r="1362" spans="1:46" ht="15.75" customHeight="1" x14ac:dyDescent="0.25">
      <c r="A1362" s="60"/>
      <c r="B1362" s="61"/>
      <c r="C1362" s="61"/>
      <c r="D1362" s="61"/>
      <c r="E1362" s="61"/>
      <c r="F1362" s="61"/>
      <c r="G1362" s="61"/>
      <c r="H1362" s="61"/>
      <c r="I1362" s="61"/>
      <c r="J1362" s="61"/>
      <c r="K1362" s="61"/>
      <c r="L1362" s="61"/>
      <c r="M1362" s="61"/>
      <c r="N1362" s="61"/>
      <c r="O1362" s="61"/>
      <c r="P1362" s="61"/>
      <c r="Q1362" s="26"/>
      <c r="R1362" s="61"/>
      <c r="S1362" s="61"/>
      <c r="T1362" s="61"/>
      <c r="U1362" s="61"/>
      <c r="V1362" s="61"/>
      <c r="W1362" s="61"/>
      <c r="X1362" s="61"/>
      <c r="Y1362" s="61"/>
      <c r="Z1362" s="61"/>
      <c r="AA1362" s="61"/>
      <c r="AB1362" s="61"/>
      <c r="AC1362" s="61"/>
      <c r="AD1362" s="61"/>
      <c r="AE1362" s="61"/>
      <c r="AF1362"/>
      <c r="AG1362"/>
      <c r="AH1362"/>
      <c r="AI1362"/>
      <c r="AJ1362"/>
      <c r="AK1362"/>
      <c r="AL1362"/>
      <c r="AM1362"/>
      <c r="AN1362"/>
      <c r="AO1362"/>
      <c r="AP1362"/>
      <c r="AQ1362"/>
      <c r="AR1362"/>
      <c r="AS1362"/>
      <c r="AT1362"/>
    </row>
    <row r="1363" spans="1:46" ht="15.5" x14ac:dyDescent="0.25">
      <c r="A1363" s="60" t="s">
        <v>63</v>
      </c>
      <c r="B1363" s="61"/>
      <c r="C1363" s="61"/>
      <c r="D1363" s="61"/>
      <c r="E1363" s="61"/>
      <c r="F1363" s="61"/>
      <c r="G1363" s="61"/>
      <c r="H1363" s="61"/>
      <c r="I1363" s="61"/>
      <c r="J1363" s="61"/>
      <c r="K1363" s="61"/>
      <c r="L1363" s="61"/>
      <c r="M1363" s="61"/>
      <c r="N1363" s="61"/>
      <c r="O1363" s="61"/>
      <c r="P1363" s="61"/>
      <c r="Q1363" s="26"/>
      <c r="R1363" s="61"/>
      <c r="S1363" s="61"/>
      <c r="T1363" s="61"/>
      <c r="U1363" s="61"/>
      <c r="V1363" s="61"/>
      <c r="W1363" s="61"/>
      <c r="X1363" s="61"/>
      <c r="Y1363" s="61"/>
      <c r="Z1363" s="61"/>
      <c r="AA1363" s="61"/>
      <c r="AB1363" s="61"/>
      <c r="AC1363" s="61"/>
      <c r="AD1363" s="61"/>
      <c r="AE1363" s="61"/>
      <c r="AF1363"/>
      <c r="AG1363"/>
      <c r="AH1363"/>
      <c r="AI1363"/>
      <c r="AJ1363"/>
      <c r="AK1363"/>
      <c r="AL1363"/>
      <c r="AM1363"/>
      <c r="AN1363"/>
      <c r="AO1363"/>
      <c r="AP1363"/>
      <c r="AQ1363"/>
      <c r="AR1363"/>
      <c r="AS1363"/>
      <c r="AT1363"/>
    </row>
    <row r="1364" spans="1:46" ht="15" customHeight="1" x14ac:dyDescent="0.25">
      <c r="A1364" s="57"/>
      <c r="B1364" s="57"/>
      <c r="C1364" s="57"/>
      <c r="D1364" s="57"/>
      <c r="E1364" s="57"/>
      <c r="F1364" s="57"/>
      <c r="G1364" s="57"/>
      <c r="H1364" s="57"/>
      <c r="I1364" s="57"/>
      <c r="J1364" s="57"/>
      <c r="K1364" s="57"/>
      <c r="L1364" s="57"/>
      <c r="M1364" s="57"/>
      <c r="N1364" s="57"/>
      <c r="O1364" s="57"/>
      <c r="P1364" s="57"/>
      <c r="R1364" s="57"/>
      <c r="S1364" s="57"/>
      <c r="T1364" s="57"/>
      <c r="U1364" s="57"/>
      <c r="V1364" s="57"/>
      <c r="W1364" s="57"/>
      <c r="X1364" s="57"/>
      <c r="Y1364" s="57"/>
      <c r="Z1364" s="57"/>
      <c r="AA1364" s="57"/>
      <c r="AB1364" s="57"/>
      <c r="AC1364" s="57"/>
      <c r="AD1364" s="57"/>
      <c r="AE1364" s="57"/>
      <c r="AF1364"/>
      <c r="AG1364"/>
      <c r="AH1364"/>
      <c r="AI1364"/>
      <c r="AJ1364"/>
      <c r="AK1364"/>
      <c r="AL1364"/>
      <c r="AM1364"/>
      <c r="AN1364"/>
      <c r="AO1364"/>
      <c r="AP1364"/>
      <c r="AQ1364"/>
      <c r="AR1364"/>
      <c r="AS1364"/>
      <c r="AT1364"/>
    </row>
    <row r="1365" spans="1:46" ht="69.650000000000006" customHeight="1" thickBot="1" x14ac:dyDescent="0.3">
      <c r="A1365" s="273" t="s">
        <v>1464</v>
      </c>
      <c r="B1365" s="273"/>
      <c r="C1365" s="273"/>
      <c r="D1365" s="273"/>
      <c r="E1365" s="273"/>
      <c r="F1365" s="273"/>
      <c r="G1365" s="273"/>
      <c r="H1365" s="273"/>
      <c r="I1365" s="273"/>
      <c r="J1365" s="273"/>
      <c r="K1365" s="273"/>
      <c r="L1365" s="273"/>
      <c r="M1365" s="273"/>
      <c r="N1365" s="273"/>
      <c r="O1365" s="273"/>
      <c r="P1365" s="273"/>
      <c r="Q1365" s="62"/>
      <c r="R1365" s="57"/>
      <c r="S1365" s="57"/>
      <c r="T1365" s="57"/>
      <c r="U1365" s="57"/>
      <c r="V1365" s="311"/>
      <c r="W1365" s="311"/>
      <c r="X1365" s="311"/>
      <c r="Y1365" s="311"/>
      <c r="Z1365" s="311"/>
      <c r="AA1365" s="311"/>
      <c r="AB1365" s="311"/>
      <c r="AC1365" s="311"/>
      <c r="AD1365" s="311"/>
      <c r="AE1365" s="311"/>
      <c r="AF1365" s="62"/>
      <c r="AG1365" s="57"/>
      <c r="AH1365" s="57"/>
      <c r="AI1365" s="57"/>
      <c r="AJ1365" s="57"/>
      <c r="AK1365" s="311"/>
      <c r="AL1365" s="311"/>
      <c r="AM1365" s="311"/>
      <c r="AN1365" s="311"/>
      <c r="AO1365" s="311"/>
      <c r="AP1365" s="311"/>
      <c r="AQ1365" s="311"/>
      <c r="AR1365" s="311"/>
      <c r="AS1365" s="311"/>
      <c r="AT1365" s="311"/>
    </row>
    <row r="1366" spans="1:46" ht="45" customHeight="1" x14ac:dyDescent="0.25">
      <c r="A1366" s="305" t="s">
        <v>44</v>
      </c>
      <c r="B1366" s="305"/>
      <c r="C1366" s="305"/>
      <c r="D1366" s="305"/>
      <c r="E1366" s="305"/>
      <c r="F1366" s="305"/>
      <c r="G1366" s="305"/>
      <c r="H1366" s="305"/>
      <c r="I1366" s="305"/>
      <c r="J1366" s="305"/>
      <c r="K1366" s="305"/>
      <c r="L1366" s="305"/>
      <c r="M1366" s="305"/>
      <c r="N1366" s="305"/>
      <c r="O1366" s="305"/>
      <c r="P1366" s="305"/>
      <c r="Q1366" s="63" t="s">
        <v>65</v>
      </c>
      <c r="R1366" s="306" t="s">
        <v>66</v>
      </c>
      <c r="S1366" s="306"/>
      <c r="T1366" s="306"/>
      <c r="U1366" s="306"/>
      <c r="V1366" s="306"/>
      <c r="W1366" s="306"/>
      <c r="X1366" s="306"/>
      <c r="Y1366" s="306"/>
      <c r="Z1366" s="306"/>
      <c r="AA1366" s="306"/>
      <c r="AB1366" s="306"/>
      <c r="AC1366" s="306"/>
      <c r="AD1366" s="306"/>
      <c r="AE1366" s="306"/>
      <c r="AF1366" s="64" t="s">
        <v>65</v>
      </c>
      <c r="AG1366" s="307" t="s">
        <v>8</v>
      </c>
      <c r="AH1366" s="307"/>
      <c r="AI1366" s="307"/>
      <c r="AJ1366" s="307"/>
      <c r="AK1366" s="307"/>
      <c r="AL1366" s="307"/>
      <c r="AM1366" s="307"/>
      <c r="AN1366" s="307"/>
      <c r="AO1366" s="307"/>
      <c r="AP1366" s="307"/>
      <c r="AQ1366" s="307"/>
      <c r="AR1366" s="307"/>
      <c r="AS1366" s="307"/>
      <c r="AT1366" s="307"/>
    </row>
    <row r="1367" spans="1:46" ht="45" customHeight="1" x14ac:dyDescent="0.25">
      <c r="A1367" s="308" t="s">
        <v>1331</v>
      </c>
      <c r="B1367" s="308" t="s">
        <v>1332</v>
      </c>
      <c r="C1367" s="308" t="s">
        <v>1332</v>
      </c>
      <c r="D1367" s="308" t="s">
        <v>1332</v>
      </c>
      <c r="E1367" s="308" t="s">
        <v>1332</v>
      </c>
      <c r="F1367" s="308" t="s">
        <v>1332</v>
      </c>
      <c r="G1367" s="308" t="s">
        <v>1332</v>
      </c>
      <c r="H1367" s="308" t="s">
        <v>1332</v>
      </c>
      <c r="I1367" s="308" t="s">
        <v>1332</v>
      </c>
      <c r="J1367" s="308" t="s">
        <v>1332</v>
      </c>
      <c r="K1367" s="308" t="s">
        <v>1332</v>
      </c>
      <c r="L1367" s="308" t="s">
        <v>1332</v>
      </c>
      <c r="M1367" s="308" t="s">
        <v>1332</v>
      </c>
      <c r="N1367" s="308" t="s">
        <v>1332</v>
      </c>
      <c r="O1367" s="308" t="s">
        <v>1332</v>
      </c>
      <c r="P1367" s="308" t="s">
        <v>1332</v>
      </c>
      <c r="Q1367" s="65">
        <v>0</v>
      </c>
      <c r="R1367" s="330" t="s">
        <v>404</v>
      </c>
      <c r="S1367" s="331"/>
      <c r="T1367" s="331"/>
      <c r="U1367" s="331"/>
      <c r="V1367" s="331"/>
      <c r="W1367" s="331"/>
      <c r="X1367" s="331"/>
      <c r="Y1367" s="331"/>
      <c r="Z1367" s="331"/>
      <c r="AA1367" s="331"/>
      <c r="AB1367" s="331"/>
      <c r="AC1367" s="331"/>
      <c r="AD1367" s="331"/>
      <c r="AE1367" s="332"/>
      <c r="AF1367" s="65">
        <v>0</v>
      </c>
      <c r="AG1367" s="309" t="s">
        <v>499</v>
      </c>
      <c r="AH1367" s="309"/>
      <c r="AI1367" s="309"/>
      <c r="AJ1367" s="309"/>
      <c r="AK1367" s="309"/>
      <c r="AL1367" s="309"/>
      <c r="AM1367" s="309"/>
      <c r="AN1367" s="309"/>
      <c r="AO1367" s="309"/>
      <c r="AP1367" s="309"/>
      <c r="AQ1367" s="309"/>
      <c r="AR1367" s="309"/>
      <c r="AS1367" s="309"/>
      <c r="AT1367" s="309"/>
    </row>
    <row r="1368" spans="1:46" ht="45" customHeight="1" x14ac:dyDescent="0.25">
      <c r="A1368" s="308" t="s">
        <v>1333</v>
      </c>
      <c r="B1368" s="308" t="s">
        <v>1334</v>
      </c>
      <c r="C1368" s="308" t="s">
        <v>1334</v>
      </c>
      <c r="D1368" s="308" t="s">
        <v>1334</v>
      </c>
      <c r="E1368" s="308" t="s">
        <v>1334</v>
      </c>
      <c r="F1368" s="308" t="s">
        <v>1334</v>
      </c>
      <c r="G1368" s="308" t="s">
        <v>1334</v>
      </c>
      <c r="H1368" s="308" t="s">
        <v>1334</v>
      </c>
      <c r="I1368" s="308" t="s">
        <v>1334</v>
      </c>
      <c r="J1368" s="308" t="s">
        <v>1334</v>
      </c>
      <c r="K1368" s="308" t="s">
        <v>1334</v>
      </c>
      <c r="L1368" s="308" t="s">
        <v>1334</v>
      </c>
      <c r="M1368" s="308" t="s">
        <v>1334</v>
      </c>
      <c r="N1368" s="308" t="s">
        <v>1334</v>
      </c>
      <c r="O1368" s="308" t="s">
        <v>1334</v>
      </c>
      <c r="P1368" s="308" t="s">
        <v>1334</v>
      </c>
      <c r="Q1368" s="65">
        <v>0</v>
      </c>
      <c r="R1368" s="312"/>
      <c r="S1368" s="312"/>
      <c r="T1368" s="312"/>
      <c r="U1368" s="312"/>
      <c r="V1368" s="312"/>
      <c r="W1368" s="312"/>
      <c r="X1368" s="312"/>
      <c r="Y1368" s="312"/>
      <c r="Z1368" s="312"/>
      <c r="AA1368" s="312"/>
      <c r="AB1368" s="312"/>
      <c r="AC1368" s="312"/>
      <c r="AD1368" s="312"/>
      <c r="AE1368" s="312"/>
      <c r="AF1368" s="65">
        <v>0</v>
      </c>
      <c r="AG1368" s="312"/>
      <c r="AH1368" s="312"/>
      <c r="AI1368" s="312"/>
      <c r="AJ1368" s="312"/>
      <c r="AK1368" s="312"/>
      <c r="AL1368" s="312"/>
      <c r="AM1368" s="312"/>
      <c r="AN1368" s="312"/>
      <c r="AO1368" s="312"/>
      <c r="AP1368" s="312"/>
      <c r="AQ1368" s="312"/>
      <c r="AR1368" s="312"/>
      <c r="AS1368" s="312"/>
      <c r="AT1368" s="312"/>
    </row>
    <row r="1369" spans="1:46" ht="45" customHeight="1" x14ac:dyDescent="0.25">
      <c r="A1369" s="308" t="s">
        <v>1465</v>
      </c>
      <c r="B1369" s="308" t="s">
        <v>1466</v>
      </c>
      <c r="C1369" s="308" t="s">
        <v>1466</v>
      </c>
      <c r="D1369" s="308" t="s">
        <v>1466</v>
      </c>
      <c r="E1369" s="308" t="s">
        <v>1466</v>
      </c>
      <c r="F1369" s="308" t="s">
        <v>1466</v>
      </c>
      <c r="G1369" s="308" t="s">
        <v>1466</v>
      </c>
      <c r="H1369" s="308" t="s">
        <v>1466</v>
      </c>
      <c r="I1369" s="308" t="s">
        <v>1466</v>
      </c>
      <c r="J1369" s="308" t="s">
        <v>1466</v>
      </c>
      <c r="K1369" s="308" t="s">
        <v>1466</v>
      </c>
      <c r="L1369" s="308" t="s">
        <v>1466</v>
      </c>
      <c r="M1369" s="308" t="s">
        <v>1466</v>
      </c>
      <c r="N1369" s="308" t="s">
        <v>1466</v>
      </c>
      <c r="O1369" s="308" t="s">
        <v>1466</v>
      </c>
      <c r="P1369" s="308" t="s">
        <v>1466</v>
      </c>
      <c r="Q1369" s="65">
        <v>0</v>
      </c>
      <c r="R1369" s="312"/>
      <c r="S1369" s="312"/>
      <c r="T1369" s="312"/>
      <c r="U1369" s="312"/>
      <c r="V1369" s="312"/>
      <c r="W1369" s="312"/>
      <c r="X1369" s="312"/>
      <c r="Y1369" s="312"/>
      <c r="Z1369" s="312"/>
      <c r="AA1369" s="312"/>
      <c r="AB1369" s="312"/>
      <c r="AC1369" s="312"/>
      <c r="AD1369" s="312"/>
      <c r="AE1369" s="312"/>
      <c r="AF1369" s="65">
        <v>0</v>
      </c>
      <c r="AG1369" s="312"/>
      <c r="AH1369" s="312"/>
      <c r="AI1369" s="312"/>
      <c r="AJ1369" s="312"/>
      <c r="AK1369" s="312"/>
      <c r="AL1369" s="312"/>
      <c r="AM1369" s="312"/>
      <c r="AN1369" s="312"/>
      <c r="AO1369" s="312"/>
      <c r="AP1369" s="312"/>
      <c r="AQ1369" s="312"/>
      <c r="AR1369" s="312"/>
      <c r="AS1369" s="312"/>
      <c r="AT1369" s="312"/>
    </row>
    <row r="1370" spans="1:46" ht="45" customHeight="1" x14ac:dyDescent="0.25">
      <c r="A1370" s="308" t="s">
        <v>1467</v>
      </c>
      <c r="B1370" s="308" t="s">
        <v>1468</v>
      </c>
      <c r="C1370" s="308" t="s">
        <v>1468</v>
      </c>
      <c r="D1370" s="308" t="s">
        <v>1468</v>
      </c>
      <c r="E1370" s="308" t="s">
        <v>1468</v>
      </c>
      <c r="F1370" s="308" t="s">
        <v>1468</v>
      </c>
      <c r="G1370" s="308" t="s">
        <v>1468</v>
      </c>
      <c r="H1370" s="308" t="s">
        <v>1468</v>
      </c>
      <c r="I1370" s="308" t="s">
        <v>1468</v>
      </c>
      <c r="J1370" s="308" t="s">
        <v>1468</v>
      </c>
      <c r="K1370" s="308" t="s">
        <v>1468</v>
      </c>
      <c r="L1370" s="308" t="s">
        <v>1468</v>
      </c>
      <c r="M1370" s="308" t="s">
        <v>1468</v>
      </c>
      <c r="N1370" s="308" t="s">
        <v>1468</v>
      </c>
      <c r="O1370" s="308" t="s">
        <v>1468</v>
      </c>
      <c r="P1370" s="308" t="s">
        <v>1468</v>
      </c>
      <c r="Q1370" s="65">
        <v>0</v>
      </c>
      <c r="R1370" s="312"/>
      <c r="S1370" s="312"/>
      <c r="T1370" s="312"/>
      <c r="U1370" s="312"/>
      <c r="V1370" s="312"/>
      <c r="W1370" s="312"/>
      <c r="X1370" s="312"/>
      <c r="Y1370" s="312"/>
      <c r="Z1370" s="312"/>
      <c r="AA1370" s="312"/>
      <c r="AB1370" s="312"/>
      <c r="AC1370" s="312"/>
      <c r="AD1370" s="312"/>
      <c r="AE1370" s="312"/>
      <c r="AF1370" s="65">
        <v>0</v>
      </c>
      <c r="AG1370" s="312"/>
      <c r="AH1370" s="312"/>
      <c r="AI1370" s="312"/>
      <c r="AJ1370" s="312"/>
      <c r="AK1370" s="312"/>
      <c r="AL1370" s="312"/>
      <c r="AM1370" s="312"/>
      <c r="AN1370" s="312"/>
      <c r="AO1370" s="312"/>
      <c r="AP1370" s="312"/>
      <c r="AQ1370" s="312"/>
      <c r="AR1370" s="312"/>
      <c r="AS1370" s="312"/>
      <c r="AT1370" s="312"/>
    </row>
    <row r="1371" spans="1:46" ht="45" customHeight="1" x14ac:dyDescent="0.25">
      <c r="A1371" s="308" t="s">
        <v>1469</v>
      </c>
      <c r="B1371" s="308" t="s">
        <v>1470</v>
      </c>
      <c r="C1371" s="308" t="s">
        <v>1470</v>
      </c>
      <c r="D1371" s="308" t="s">
        <v>1470</v>
      </c>
      <c r="E1371" s="308" t="s">
        <v>1470</v>
      </c>
      <c r="F1371" s="308" t="s">
        <v>1470</v>
      </c>
      <c r="G1371" s="308" t="s">
        <v>1470</v>
      </c>
      <c r="H1371" s="308" t="s">
        <v>1470</v>
      </c>
      <c r="I1371" s="308" t="s">
        <v>1470</v>
      </c>
      <c r="J1371" s="308" t="s">
        <v>1470</v>
      </c>
      <c r="K1371" s="308" t="s">
        <v>1470</v>
      </c>
      <c r="L1371" s="308" t="s">
        <v>1470</v>
      </c>
      <c r="M1371" s="308" t="s">
        <v>1470</v>
      </c>
      <c r="N1371" s="308" t="s">
        <v>1470</v>
      </c>
      <c r="O1371" s="308" t="s">
        <v>1470</v>
      </c>
      <c r="P1371" s="308" t="s">
        <v>1470</v>
      </c>
      <c r="Q1371" s="65">
        <v>0</v>
      </c>
      <c r="R1371" s="312"/>
      <c r="S1371" s="312"/>
      <c r="T1371" s="312"/>
      <c r="U1371" s="312"/>
      <c r="V1371" s="312"/>
      <c r="W1371" s="312"/>
      <c r="X1371" s="312"/>
      <c r="Y1371" s="312"/>
      <c r="Z1371" s="312"/>
      <c r="AA1371" s="312"/>
      <c r="AB1371" s="312"/>
      <c r="AC1371" s="312"/>
      <c r="AD1371" s="312"/>
      <c r="AE1371" s="312"/>
      <c r="AF1371" s="65">
        <v>0</v>
      </c>
      <c r="AG1371" s="312"/>
      <c r="AH1371" s="312"/>
      <c r="AI1371" s="312"/>
      <c r="AJ1371" s="312"/>
      <c r="AK1371" s="312"/>
      <c r="AL1371" s="312"/>
      <c r="AM1371" s="312"/>
      <c r="AN1371" s="312"/>
      <c r="AO1371" s="312"/>
      <c r="AP1371" s="312"/>
      <c r="AQ1371" s="312"/>
      <c r="AR1371" s="312"/>
      <c r="AS1371" s="312"/>
      <c r="AT1371" s="312"/>
    </row>
    <row r="1372" spans="1:46" ht="45" customHeight="1" x14ac:dyDescent="0.25">
      <c r="A1372" s="308" t="s">
        <v>1471</v>
      </c>
      <c r="B1372" s="308" t="s">
        <v>1472</v>
      </c>
      <c r="C1372" s="308" t="s">
        <v>1472</v>
      </c>
      <c r="D1372" s="308" t="s">
        <v>1472</v>
      </c>
      <c r="E1372" s="308" t="s">
        <v>1472</v>
      </c>
      <c r="F1372" s="308" t="s">
        <v>1472</v>
      </c>
      <c r="G1372" s="308" t="s">
        <v>1472</v>
      </c>
      <c r="H1372" s="308" t="s">
        <v>1472</v>
      </c>
      <c r="I1372" s="308" t="s">
        <v>1472</v>
      </c>
      <c r="J1372" s="308" t="s">
        <v>1472</v>
      </c>
      <c r="K1372" s="308" t="s">
        <v>1472</v>
      </c>
      <c r="L1372" s="308" t="s">
        <v>1472</v>
      </c>
      <c r="M1372" s="308" t="s">
        <v>1472</v>
      </c>
      <c r="N1372" s="308" t="s">
        <v>1472</v>
      </c>
      <c r="O1372" s="308" t="s">
        <v>1472</v>
      </c>
      <c r="P1372" s="308" t="s">
        <v>1472</v>
      </c>
      <c r="Q1372" s="65">
        <v>0</v>
      </c>
      <c r="R1372" s="309"/>
      <c r="S1372" s="309"/>
      <c r="T1372" s="309"/>
      <c r="U1372" s="309"/>
      <c r="V1372" s="309"/>
      <c r="W1372" s="309"/>
      <c r="X1372" s="309"/>
      <c r="Y1372" s="309"/>
      <c r="Z1372" s="309"/>
      <c r="AA1372" s="309"/>
      <c r="AB1372" s="309"/>
      <c r="AC1372" s="309"/>
      <c r="AD1372" s="309"/>
      <c r="AE1372" s="309"/>
      <c r="AF1372" s="65">
        <v>0</v>
      </c>
      <c r="AG1372" s="309"/>
      <c r="AH1372" s="309"/>
      <c r="AI1372" s="309"/>
      <c r="AJ1372" s="309"/>
      <c r="AK1372" s="309"/>
      <c r="AL1372" s="309"/>
      <c r="AM1372" s="309"/>
      <c r="AN1372" s="309"/>
      <c r="AO1372" s="309"/>
      <c r="AP1372" s="309"/>
      <c r="AQ1372" s="309"/>
      <c r="AR1372" s="309"/>
      <c r="AS1372" s="309"/>
      <c r="AT1372" s="309"/>
    </row>
    <row r="1373" spans="1:46" ht="45" customHeight="1" x14ac:dyDescent="0.25">
      <c r="A1373" s="308" t="s">
        <v>1473</v>
      </c>
      <c r="B1373" s="308" t="s">
        <v>1474</v>
      </c>
      <c r="C1373" s="308" t="s">
        <v>1474</v>
      </c>
      <c r="D1373" s="308" t="s">
        <v>1474</v>
      </c>
      <c r="E1373" s="308" t="s">
        <v>1474</v>
      </c>
      <c r="F1373" s="308" t="s">
        <v>1474</v>
      </c>
      <c r="G1373" s="308" t="s">
        <v>1474</v>
      </c>
      <c r="H1373" s="308" t="s">
        <v>1474</v>
      </c>
      <c r="I1373" s="308" t="s">
        <v>1474</v>
      </c>
      <c r="J1373" s="308" t="s">
        <v>1474</v>
      </c>
      <c r="K1373" s="308" t="s">
        <v>1474</v>
      </c>
      <c r="L1373" s="308" t="s">
        <v>1474</v>
      </c>
      <c r="M1373" s="308" t="s">
        <v>1474</v>
      </c>
      <c r="N1373" s="308" t="s">
        <v>1474</v>
      </c>
      <c r="O1373" s="308" t="s">
        <v>1474</v>
      </c>
      <c r="P1373" s="308" t="s">
        <v>1474</v>
      </c>
      <c r="Q1373" s="65">
        <v>0</v>
      </c>
      <c r="R1373" s="309"/>
      <c r="S1373" s="309"/>
      <c r="T1373" s="309"/>
      <c r="U1373" s="309"/>
      <c r="V1373" s="309"/>
      <c r="W1373" s="309"/>
      <c r="X1373" s="309"/>
      <c r="Y1373" s="309"/>
      <c r="Z1373" s="309"/>
      <c r="AA1373" s="309"/>
      <c r="AB1373" s="309"/>
      <c r="AC1373" s="309"/>
      <c r="AD1373" s="309"/>
      <c r="AE1373" s="309"/>
      <c r="AF1373" s="65">
        <v>0</v>
      </c>
      <c r="AG1373" s="309"/>
      <c r="AH1373" s="309"/>
      <c r="AI1373" s="309"/>
      <c r="AJ1373" s="309"/>
      <c r="AK1373" s="309"/>
      <c r="AL1373" s="309"/>
      <c r="AM1373" s="309"/>
      <c r="AN1373" s="309"/>
      <c r="AO1373" s="309"/>
      <c r="AP1373" s="309"/>
      <c r="AQ1373" s="309"/>
      <c r="AR1373" s="309"/>
      <c r="AS1373" s="309"/>
      <c r="AT1373" s="309"/>
    </row>
    <row r="1374" spans="1:46" ht="45" customHeight="1" x14ac:dyDescent="0.25">
      <c r="A1374" s="308" t="s">
        <v>1475</v>
      </c>
      <c r="B1374" s="308" t="s">
        <v>1476</v>
      </c>
      <c r="C1374" s="308" t="s">
        <v>1476</v>
      </c>
      <c r="D1374" s="308" t="s">
        <v>1476</v>
      </c>
      <c r="E1374" s="308" t="s">
        <v>1476</v>
      </c>
      <c r="F1374" s="308" t="s">
        <v>1476</v>
      </c>
      <c r="G1374" s="308" t="s">
        <v>1476</v>
      </c>
      <c r="H1374" s="308" t="s">
        <v>1476</v>
      </c>
      <c r="I1374" s="308" t="s">
        <v>1476</v>
      </c>
      <c r="J1374" s="308" t="s">
        <v>1476</v>
      </c>
      <c r="K1374" s="308" t="s">
        <v>1476</v>
      </c>
      <c r="L1374" s="308" t="s">
        <v>1476</v>
      </c>
      <c r="M1374" s="308" t="s">
        <v>1476</v>
      </c>
      <c r="N1374" s="308" t="s">
        <v>1476</v>
      </c>
      <c r="O1374" s="308" t="s">
        <v>1476</v>
      </c>
      <c r="P1374" s="308" t="s">
        <v>1476</v>
      </c>
      <c r="Q1374" s="65">
        <v>0</v>
      </c>
      <c r="R1374" s="309"/>
      <c r="S1374" s="309"/>
      <c r="T1374" s="309"/>
      <c r="U1374" s="309"/>
      <c r="V1374" s="309"/>
      <c r="W1374" s="309"/>
      <c r="X1374" s="309"/>
      <c r="Y1374" s="309"/>
      <c r="Z1374" s="309"/>
      <c r="AA1374" s="309"/>
      <c r="AB1374" s="309"/>
      <c r="AC1374" s="309"/>
      <c r="AD1374" s="309"/>
      <c r="AE1374" s="309"/>
      <c r="AF1374" s="65">
        <v>0</v>
      </c>
      <c r="AG1374" s="309"/>
      <c r="AH1374" s="309"/>
      <c r="AI1374" s="309"/>
      <c r="AJ1374" s="309"/>
      <c r="AK1374" s="309"/>
      <c r="AL1374" s="309"/>
      <c r="AM1374" s="309"/>
      <c r="AN1374" s="309"/>
      <c r="AO1374" s="309"/>
      <c r="AP1374" s="309"/>
      <c r="AQ1374" s="309"/>
      <c r="AR1374" s="309"/>
      <c r="AS1374" s="309"/>
      <c r="AT1374" s="309"/>
    </row>
    <row r="1375" spans="1:46" ht="45" customHeight="1" x14ac:dyDescent="0.25">
      <c r="A1375" s="308" t="s">
        <v>1477</v>
      </c>
      <c r="B1375" s="308" t="s">
        <v>1478</v>
      </c>
      <c r="C1375" s="308" t="s">
        <v>1478</v>
      </c>
      <c r="D1375" s="308" t="s">
        <v>1478</v>
      </c>
      <c r="E1375" s="308" t="s">
        <v>1478</v>
      </c>
      <c r="F1375" s="308" t="s">
        <v>1478</v>
      </c>
      <c r="G1375" s="308" t="s">
        <v>1478</v>
      </c>
      <c r="H1375" s="308" t="s">
        <v>1478</v>
      </c>
      <c r="I1375" s="308" t="s">
        <v>1478</v>
      </c>
      <c r="J1375" s="308" t="s">
        <v>1478</v>
      </c>
      <c r="K1375" s="308" t="s">
        <v>1478</v>
      </c>
      <c r="L1375" s="308" t="s">
        <v>1478</v>
      </c>
      <c r="M1375" s="308" t="s">
        <v>1478</v>
      </c>
      <c r="N1375" s="308" t="s">
        <v>1478</v>
      </c>
      <c r="O1375" s="308" t="s">
        <v>1478</v>
      </c>
      <c r="P1375" s="308" t="s">
        <v>1478</v>
      </c>
      <c r="Q1375" s="65">
        <v>0</v>
      </c>
      <c r="R1375" s="312"/>
      <c r="S1375" s="312"/>
      <c r="T1375" s="312"/>
      <c r="U1375" s="312"/>
      <c r="V1375" s="312"/>
      <c r="W1375" s="312"/>
      <c r="X1375" s="312"/>
      <c r="Y1375" s="312"/>
      <c r="Z1375" s="312"/>
      <c r="AA1375" s="312"/>
      <c r="AB1375" s="312"/>
      <c r="AC1375" s="312"/>
      <c r="AD1375" s="312"/>
      <c r="AE1375" s="312"/>
      <c r="AF1375" s="65">
        <v>0</v>
      </c>
      <c r="AG1375" s="312"/>
      <c r="AH1375" s="312"/>
      <c r="AI1375" s="312"/>
      <c r="AJ1375" s="312"/>
      <c r="AK1375" s="312"/>
      <c r="AL1375" s="312"/>
      <c r="AM1375" s="312"/>
      <c r="AN1375" s="312"/>
      <c r="AO1375" s="312"/>
      <c r="AP1375" s="312"/>
      <c r="AQ1375" s="312"/>
      <c r="AR1375" s="312"/>
      <c r="AS1375" s="312"/>
      <c r="AT1375" s="312"/>
    </row>
    <row r="1376" spans="1:46" ht="45" customHeight="1" x14ac:dyDescent="0.25">
      <c r="A1376" s="308" t="s">
        <v>1479</v>
      </c>
      <c r="B1376" s="308" t="s">
        <v>1480</v>
      </c>
      <c r="C1376" s="308" t="s">
        <v>1480</v>
      </c>
      <c r="D1376" s="308" t="s">
        <v>1480</v>
      </c>
      <c r="E1376" s="308" t="s">
        <v>1480</v>
      </c>
      <c r="F1376" s="308" t="s">
        <v>1480</v>
      </c>
      <c r="G1376" s="308" t="s">
        <v>1480</v>
      </c>
      <c r="H1376" s="308" t="s">
        <v>1480</v>
      </c>
      <c r="I1376" s="308" t="s">
        <v>1480</v>
      </c>
      <c r="J1376" s="308" t="s">
        <v>1480</v>
      </c>
      <c r="K1376" s="308" t="s">
        <v>1480</v>
      </c>
      <c r="L1376" s="308" t="s">
        <v>1480</v>
      </c>
      <c r="M1376" s="308" t="s">
        <v>1480</v>
      </c>
      <c r="N1376" s="308" t="s">
        <v>1480</v>
      </c>
      <c r="O1376" s="308" t="s">
        <v>1480</v>
      </c>
      <c r="P1376" s="308" t="s">
        <v>1480</v>
      </c>
      <c r="Q1376" s="65">
        <v>0</v>
      </c>
      <c r="R1376" s="312"/>
      <c r="S1376" s="312"/>
      <c r="T1376" s="312"/>
      <c r="U1376" s="312"/>
      <c r="V1376" s="312"/>
      <c r="W1376" s="312"/>
      <c r="X1376" s="312"/>
      <c r="Y1376" s="312"/>
      <c r="Z1376" s="312"/>
      <c r="AA1376" s="312"/>
      <c r="AB1376" s="312"/>
      <c r="AC1376" s="312"/>
      <c r="AD1376" s="312"/>
      <c r="AE1376" s="312"/>
      <c r="AF1376" s="65">
        <v>0</v>
      </c>
      <c r="AG1376" s="312"/>
      <c r="AH1376" s="312"/>
      <c r="AI1376" s="312"/>
      <c r="AJ1376" s="312"/>
      <c r="AK1376" s="312"/>
      <c r="AL1376" s="312"/>
      <c r="AM1376" s="312"/>
      <c r="AN1376" s="312"/>
      <c r="AO1376" s="312"/>
      <c r="AP1376" s="312"/>
      <c r="AQ1376" s="312"/>
      <c r="AR1376" s="312"/>
      <c r="AS1376" s="312"/>
      <c r="AT1376" s="312"/>
    </row>
    <row r="1377" spans="1:46" ht="70.400000000000006" customHeight="1" x14ac:dyDescent="0.25">
      <c r="A1377" s="308" t="s">
        <v>1481</v>
      </c>
      <c r="B1377" s="308" t="s">
        <v>1482</v>
      </c>
      <c r="C1377" s="308" t="s">
        <v>1482</v>
      </c>
      <c r="D1377" s="308" t="s">
        <v>1482</v>
      </c>
      <c r="E1377" s="308" t="s">
        <v>1482</v>
      </c>
      <c r="F1377" s="308" t="s">
        <v>1482</v>
      </c>
      <c r="G1377" s="308" t="s">
        <v>1482</v>
      </c>
      <c r="H1377" s="308" t="s">
        <v>1482</v>
      </c>
      <c r="I1377" s="308" t="s">
        <v>1482</v>
      </c>
      <c r="J1377" s="308" t="s">
        <v>1482</v>
      </c>
      <c r="K1377" s="308" t="s">
        <v>1482</v>
      </c>
      <c r="L1377" s="308" t="s">
        <v>1482</v>
      </c>
      <c r="M1377" s="308" t="s">
        <v>1482</v>
      </c>
      <c r="N1377" s="308" t="s">
        <v>1482</v>
      </c>
      <c r="O1377" s="308" t="s">
        <v>1482</v>
      </c>
      <c r="P1377" s="308" t="s">
        <v>1482</v>
      </c>
      <c r="Q1377" s="65">
        <v>0</v>
      </c>
      <c r="R1377" s="312"/>
      <c r="S1377" s="312"/>
      <c r="T1377" s="312"/>
      <c r="U1377" s="312"/>
      <c r="V1377" s="312"/>
      <c r="W1377" s="312"/>
      <c r="X1377" s="312"/>
      <c r="Y1377" s="312"/>
      <c r="Z1377" s="312"/>
      <c r="AA1377" s="312"/>
      <c r="AB1377" s="312"/>
      <c r="AC1377" s="312"/>
      <c r="AD1377" s="312"/>
      <c r="AE1377" s="312"/>
      <c r="AF1377" s="65">
        <v>0</v>
      </c>
      <c r="AG1377" s="312"/>
      <c r="AH1377" s="312"/>
      <c r="AI1377" s="312"/>
      <c r="AJ1377" s="312"/>
      <c r="AK1377" s="312"/>
      <c r="AL1377" s="312"/>
      <c r="AM1377" s="312"/>
      <c r="AN1377" s="312"/>
      <c r="AO1377" s="312"/>
      <c r="AP1377" s="312"/>
      <c r="AQ1377" s="312"/>
      <c r="AR1377" s="312"/>
      <c r="AS1377" s="312"/>
      <c r="AT1377" s="312"/>
    </row>
    <row r="1378" spans="1:46" ht="98.15" customHeight="1" x14ac:dyDescent="0.25">
      <c r="A1378" s="308" t="s">
        <v>1483</v>
      </c>
      <c r="B1378" s="308" t="s">
        <v>1484</v>
      </c>
      <c r="C1378" s="308" t="s">
        <v>1484</v>
      </c>
      <c r="D1378" s="308" t="s">
        <v>1484</v>
      </c>
      <c r="E1378" s="308" t="s">
        <v>1484</v>
      </c>
      <c r="F1378" s="308" t="s">
        <v>1484</v>
      </c>
      <c r="G1378" s="308" t="s">
        <v>1484</v>
      </c>
      <c r="H1378" s="308" t="s">
        <v>1484</v>
      </c>
      <c r="I1378" s="308" t="s">
        <v>1484</v>
      </c>
      <c r="J1378" s="308" t="s">
        <v>1484</v>
      </c>
      <c r="K1378" s="308" t="s">
        <v>1484</v>
      </c>
      <c r="L1378" s="308" t="s">
        <v>1484</v>
      </c>
      <c r="M1378" s="308" t="s">
        <v>1484</v>
      </c>
      <c r="N1378" s="308" t="s">
        <v>1484</v>
      </c>
      <c r="O1378" s="308" t="s">
        <v>1484</v>
      </c>
      <c r="P1378" s="308" t="s">
        <v>1484</v>
      </c>
      <c r="Q1378" s="65">
        <v>0</v>
      </c>
      <c r="R1378" s="312"/>
      <c r="S1378" s="312"/>
      <c r="T1378" s="312"/>
      <c r="U1378" s="312"/>
      <c r="V1378" s="312"/>
      <c r="W1378" s="312"/>
      <c r="X1378" s="312"/>
      <c r="Y1378" s="312"/>
      <c r="Z1378" s="312"/>
      <c r="AA1378" s="312"/>
      <c r="AB1378" s="312"/>
      <c r="AC1378" s="312"/>
      <c r="AD1378" s="312"/>
      <c r="AE1378" s="312"/>
      <c r="AF1378" s="65">
        <v>0</v>
      </c>
      <c r="AG1378" s="312"/>
      <c r="AH1378" s="312"/>
      <c r="AI1378" s="312"/>
      <c r="AJ1378" s="312"/>
      <c r="AK1378" s="312"/>
      <c r="AL1378" s="312"/>
      <c r="AM1378" s="312"/>
      <c r="AN1378" s="312"/>
      <c r="AO1378" s="312"/>
      <c r="AP1378" s="312"/>
      <c r="AQ1378" s="312"/>
      <c r="AR1378" s="312"/>
      <c r="AS1378" s="312"/>
      <c r="AT1378" s="312"/>
    </row>
    <row r="1379" spans="1:46" ht="45" customHeight="1" x14ac:dyDescent="0.25">
      <c r="A1379" s="308" t="s">
        <v>1485</v>
      </c>
      <c r="B1379" s="308" t="s">
        <v>1486</v>
      </c>
      <c r="C1379" s="308" t="s">
        <v>1486</v>
      </c>
      <c r="D1379" s="308" t="s">
        <v>1486</v>
      </c>
      <c r="E1379" s="308" t="s">
        <v>1486</v>
      </c>
      <c r="F1379" s="308" t="s">
        <v>1486</v>
      </c>
      <c r="G1379" s="308" t="s">
        <v>1486</v>
      </c>
      <c r="H1379" s="308" t="s">
        <v>1486</v>
      </c>
      <c r="I1379" s="308" t="s">
        <v>1486</v>
      </c>
      <c r="J1379" s="308" t="s">
        <v>1486</v>
      </c>
      <c r="K1379" s="308" t="s">
        <v>1486</v>
      </c>
      <c r="L1379" s="308" t="s">
        <v>1486</v>
      </c>
      <c r="M1379" s="308" t="s">
        <v>1486</v>
      </c>
      <c r="N1379" s="308" t="s">
        <v>1486</v>
      </c>
      <c r="O1379" s="308" t="s">
        <v>1486</v>
      </c>
      <c r="P1379" s="308" t="s">
        <v>1486</v>
      </c>
      <c r="Q1379" s="65">
        <v>0</v>
      </c>
      <c r="R1379" s="309"/>
      <c r="S1379" s="309"/>
      <c r="T1379" s="309"/>
      <c r="U1379" s="309"/>
      <c r="V1379" s="309"/>
      <c r="W1379" s="309"/>
      <c r="X1379" s="309"/>
      <c r="Y1379" s="309"/>
      <c r="Z1379" s="309"/>
      <c r="AA1379" s="309"/>
      <c r="AB1379" s="309"/>
      <c r="AC1379" s="309"/>
      <c r="AD1379" s="309"/>
      <c r="AE1379" s="309"/>
      <c r="AF1379" s="65">
        <v>0</v>
      </c>
      <c r="AG1379" s="309"/>
      <c r="AH1379" s="309"/>
      <c r="AI1379" s="309"/>
      <c r="AJ1379" s="309"/>
      <c r="AK1379" s="309"/>
      <c r="AL1379" s="309"/>
      <c r="AM1379" s="309"/>
      <c r="AN1379" s="309"/>
      <c r="AO1379" s="309"/>
      <c r="AP1379" s="309"/>
      <c r="AQ1379" s="309"/>
      <c r="AR1379" s="309"/>
      <c r="AS1379" s="309"/>
      <c r="AT1379" s="309"/>
    </row>
    <row r="1380" spans="1:46" ht="45" customHeight="1" x14ac:dyDescent="0.25">
      <c r="A1380" s="308" t="s">
        <v>1487</v>
      </c>
      <c r="B1380" s="308" t="s">
        <v>1488</v>
      </c>
      <c r="C1380" s="308" t="s">
        <v>1488</v>
      </c>
      <c r="D1380" s="308" t="s">
        <v>1488</v>
      </c>
      <c r="E1380" s="308" t="s">
        <v>1488</v>
      </c>
      <c r="F1380" s="308" t="s">
        <v>1488</v>
      </c>
      <c r="G1380" s="308" t="s">
        <v>1488</v>
      </c>
      <c r="H1380" s="308" t="s">
        <v>1488</v>
      </c>
      <c r="I1380" s="308" t="s">
        <v>1488</v>
      </c>
      <c r="J1380" s="308" t="s">
        <v>1488</v>
      </c>
      <c r="K1380" s="308" t="s">
        <v>1488</v>
      </c>
      <c r="L1380" s="308" t="s">
        <v>1488</v>
      </c>
      <c r="M1380" s="308" t="s">
        <v>1488</v>
      </c>
      <c r="N1380" s="308" t="s">
        <v>1488</v>
      </c>
      <c r="O1380" s="308" t="s">
        <v>1488</v>
      </c>
      <c r="P1380" s="308" t="s">
        <v>1488</v>
      </c>
      <c r="Q1380" s="65">
        <v>0</v>
      </c>
      <c r="R1380" s="309"/>
      <c r="S1380" s="309"/>
      <c r="T1380" s="309"/>
      <c r="U1380" s="309"/>
      <c r="V1380" s="309"/>
      <c r="W1380" s="309"/>
      <c r="X1380" s="309"/>
      <c r="Y1380" s="309"/>
      <c r="Z1380" s="309"/>
      <c r="AA1380" s="309"/>
      <c r="AB1380" s="309"/>
      <c r="AC1380" s="309"/>
      <c r="AD1380" s="309"/>
      <c r="AE1380" s="309"/>
      <c r="AF1380" s="65">
        <v>0</v>
      </c>
      <c r="AG1380" s="309"/>
      <c r="AH1380" s="309"/>
      <c r="AI1380" s="309"/>
      <c r="AJ1380" s="309"/>
      <c r="AK1380" s="309"/>
      <c r="AL1380" s="309"/>
      <c r="AM1380" s="309"/>
      <c r="AN1380" s="309"/>
      <c r="AO1380" s="309"/>
      <c r="AP1380" s="309"/>
      <c r="AQ1380" s="309"/>
      <c r="AR1380" s="309"/>
      <c r="AS1380" s="309"/>
      <c r="AT1380" s="309"/>
    </row>
    <row r="1381" spans="1:46" ht="45" customHeight="1" thickTop="1" thickBot="1" x14ac:dyDescent="0.3">
      <c r="A1381" s="57"/>
      <c r="B1381" s="57"/>
      <c r="C1381" s="57"/>
      <c r="D1381" s="57"/>
      <c r="E1381" s="57"/>
      <c r="F1381" s="57"/>
      <c r="G1381" s="57"/>
      <c r="H1381" s="57"/>
      <c r="I1381" s="57"/>
      <c r="J1381" s="57"/>
      <c r="K1381" s="57"/>
      <c r="L1381" s="57"/>
      <c r="M1381" s="57"/>
      <c r="N1381" s="57"/>
      <c r="O1381" s="57"/>
      <c r="P1381" s="57"/>
      <c r="Q1381" s="66"/>
      <c r="R1381" s="57"/>
      <c r="S1381" s="57"/>
      <c r="T1381" s="57"/>
      <c r="U1381" s="57"/>
      <c r="V1381" s="57"/>
      <c r="W1381" s="57"/>
      <c r="X1381" s="57"/>
      <c r="Y1381" s="57"/>
      <c r="Z1381" s="57"/>
      <c r="AA1381" s="57"/>
      <c r="AB1381" s="57"/>
      <c r="AC1381" s="57"/>
      <c r="AD1381" s="57"/>
      <c r="AE1381" s="57"/>
      <c r="AF1381" s="66"/>
      <c r="AG1381" s="57"/>
      <c r="AH1381" s="57"/>
      <c r="AI1381" s="57"/>
      <c r="AJ1381" s="57"/>
      <c r="AK1381" s="57"/>
      <c r="AL1381" s="57"/>
      <c r="AM1381" s="57"/>
      <c r="AN1381" s="57"/>
      <c r="AO1381" s="57"/>
      <c r="AP1381" s="57"/>
      <c r="AQ1381" s="57"/>
      <c r="AR1381" s="57"/>
      <c r="AS1381" s="57"/>
      <c r="AT1381" s="57"/>
    </row>
    <row r="1382" spans="1:46" ht="45" customHeight="1" x14ac:dyDescent="0.25">
      <c r="A1382" s="313" t="s">
        <v>124</v>
      </c>
      <c r="B1382" s="313"/>
      <c r="C1382" s="313"/>
      <c r="D1382" s="313"/>
      <c r="E1382" s="313"/>
      <c r="F1382" s="313"/>
      <c r="G1382" s="313"/>
      <c r="H1382" s="313"/>
      <c r="I1382" s="313"/>
      <c r="J1382" s="313"/>
      <c r="K1382" s="313"/>
      <c r="L1382" s="313"/>
      <c r="M1382" s="313"/>
      <c r="N1382" s="313"/>
      <c r="O1382" s="313"/>
      <c r="P1382" s="313"/>
      <c r="Q1382" s="67" t="s">
        <v>65</v>
      </c>
      <c r="R1382" s="314" t="s">
        <v>66</v>
      </c>
      <c r="S1382" s="314"/>
      <c r="T1382" s="314"/>
      <c r="U1382" s="314"/>
      <c r="V1382" s="314"/>
      <c r="W1382" s="314"/>
      <c r="X1382" s="314"/>
      <c r="Y1382" s="314"/>
      <c r="Z1382" s="314"/>
      <c r="AA1382" s="314"/>
      <c r="AB1382" s="314"/>
      <c r="AC1382" s="314"/>
      <c r="AD1382" s="314"/>
      <c r="AE1382" s="314"/>
      <c r="AF1382" s="68" t="s">
        <v>65</v>
      </c>
      <c r="AG1382" s="315" t="s">
        <v>8</v>
      </c>
      <c r="AH1382" s="315"/>
      <c r="AI1382" s="315"/>
      <c r="AJ1382" s="315"/>
      <c r="AK1382" s="315"/>
      <c r="AL1382" s="315"/>
      <c r="AM1382" s="315"/>
      <c r="AN1382" s="315"/>
      <c r="AO1382" s="315"/>
      <c r="AP1382" s="315"/>
      <c r="AQ1382" s="315"/>
      <c r="AR1382" s="315"/>
      <c r="AS1382" s="315"/>
      <c r="AT1382" s="315"/>
    </row>
    <row r="1383" spans="1:46" ht="45" customHeight="1" x14ac:dyDescent="0.25">
      <c r="A1383" s="308" t="s">
        <v>1489</v>
      </c>
      <c r="B1383" s="308" t="s">
        <v>1490</v>
      </c>
      <c r="C1383" s="308" t="s">
        <v>1490</v>
      </c>
      <c r="D1383" s="308" t="s">
        <v>1490</v>
      </c>
      <c r="E1383" s="308" t="s">
        <v>1490</v>
      </c>
      <c r="F1383" s="308" t="s">
        <v>1490</v>
      </c>
      <c r="G1383" s="308" t="s">
        <v>1490</v>
      </c>
      <c r="H1383" s="308" t="s">
        <v>1490</v>
      </c>
      <c r="I1383" s="308" t="s">
        <v>1490</v>
      </c>
      <c r="J1383" s="308" t="s">
        <v>1490</v>
      </c>
      <c r="K1383" s="308" t="s">
        <v>1490</v>
      </c>
      <c r="L1383" s="308" t="s">
        <v>1490</v>
      </c>
      <c r="M1383" s="308" t="s">
        <v>1490</v>
      </c>
      <c r="N1383" s="308" t="s">
        <v>1490</v>
      </c>
      <c r="O1383" s="308" t="s">
        <v>1490</v>
      </c>
      <c r="P1383" s="308" t="s">
        <v>1490</v>
      </c>
      <c r="Q1383" s="65">
        <v>0</v>
      </c>
      <c r="R1383" s="330" t="s">
        <v>404</v>
      </c>
      <c r="S1383" s="331"/>
      <c r="T1383" s="331"/>
      <c r="U1383" s="331"/>
      <c r="V1383" s="331"/>
      <c r="W1383" s="331"/>
      <c r="X1383" s="331"/>
      <c r="Y1383" s="331"/>
      <c r="Z1383" s="331"/>
      <c r="AA1383" s="331"/>
      <c r="AB1383" s="331"/>
      <c r="AC1383" s="331"/>
      <c r="AD1383" s="331"/>
      <c r="AE1383" s="332"/>
      <c r="AF1383" s="65">
        <v>0</v>
      </c>
      <c r="AG1383" s="309" t="s">
        <v>499</v>
      </c>
      <c r="AH1383" s="309"/>
      <c r="AI1383" s="309"/>
      <c r="AJ1383" s="309"/>
      <c r="AK1383" s="309"/>
      <c r="AL1383" s="309"/>
      <c r="AM1383" s="309"/>
      <c r="AN1383" s="309"/>
      <c r="AO1383" s="309"/>
      <c r="AP1383" s="309"/>
      <c r="AQ1383" s="309"/>
      <c r="AR1383" s="309"/>
      <c r="AS1383" s="309"/>
      <c r="AT1383" s="309"/>
    </row>
    <row r="1384" spans="1:46" ht="45" customHeight="1" x14ac:dyDescent="0.25">
      <c r="A1384" s="308" t="s">
        <v>1491</v>
      </c>
      <c r="B1384" s="308" t="s">
        <v>1492</v>
      </c>
      <c r="C1384" s="308" t="s">
        <v>1492</v>
      </c>
      <c r="D1384" s="308" t="s">
        <v>1492</v>
      </c>
      <c r="E1384" s="308" t="s">
        <v>1492</v>
      </c>
      <c r="F1384" s="308" t="s">
        <v>1492</v>
      </c>
      <c r="G1384" s="308" t="s">
        <v>1492</v>
      </c>
      <c r="H1384" s="308" t="s">
        <v>1492</v>
      </c>
      <c r="I1384" s="308" t="s">
        <v>1492</v>
      </c>
      <c r="J1384" s="308" t="s">
        <v>1492</v>
      </c>
      <c r="K1384" s="308" t="s">
        <v>1492</v>
      </c>
      <c r="L1384" s="308" t="s">
        <v>1492</v>
      </c>
      <c r="M1384" s="308" t="s">
        <v>1492</v>
      </c>
      <c r="N1384" s="308" t="s">
        <v>1492</v>
      </c>
      <c r="O1384" s="308" t="s">
        <v>1492</v>
      </c>
      <c r="P1384" s="308" t="s">
        <v>1492</v>
      </c>
      <c r="Q1384" s="65">
        <v>0</v>
      </c>
      <c r="R1384" s="312"/>
      <c r="S1384" s="312"/>
      <c r="T1384" s="312"/>
      <c r="U1384" s="312"/>
      <c r="V1384" s="312"/>
      <c r="W1384" s="312"/>
      <c r="X1384" s="312"/>
      <c r="Y1384" s="312"/>
      <c r="Z1384" s="312"/>
      <c r="AA1384" s="312"/>
      <c r="AB1384" s="312"/>
      <c r="AC1384" s="312"/>
      <c r="AD1384" s="312"/>
      <c r="AE1384" s="312"/>
      <c r="AF1384" s="65">
        <v>0</v>
      </c>
      <c r="AG1384" s="312"/>
      <c r="AH1384" s="312"/>
      <c r="AI1384" s="312"/>
      <c r="AJ1384" s="312"/>
      <c r="AK1384" s="312"/>
      <c r="AL1384" s="312"/>
      <c r="AM1384" s="312"/>
      <c r="AN1384" s="312"/>
      <c r="AO1384" s="312"/>
      <c r="AP1384" s="312"/>
      <c r="AQ1384" s="312"/>
      <c r="AR1384" s="312"/>
      <c r="AS1384" s="312"/>
      <c r="AT1384" s="312"/>
    </row>
    <row r="1385" spans="1:46" ht="54" customHeight="1" x14ac:dyDescent="0.25">
      <c r="A1385" s="308" t="s">
        <v>1493</v>
      </c>
      <c r="B1385" s="308" t="s">
        <v>1494</v>
      </c>
      <c r="C1385" s="308" t="s">
        <v>1494</v>
      </c>
      <c r="D1385" s="308" t="s">
        <v>1494</v>
      </c>
      <c r="E1385" s="308" t="s">
        <v>1494</v>
      </c>
      <c r="F1385" s="308" t="s">
        <v>1494</v>
      </c>
      <c r="G1385" s="308" t="s">
        <v>1494</v>
      </c>
      <c r="H1385" s="308" t="s">
        <v>1494</v>
      </c>
      <c r="I1385" s="308" t="s">
        <v>1494</v>
      </c>
      <c r="J1385" s="308" t="s">
        <v>1494</v>
      </c>
      <c r="K1385" s="308" t="s">
        <v>1494</v>
      </c>
      <c r="L1385" s="308" t="s">
        <v>1494</v>
      </c>
      <c r="M1385" s="308" t="s">
        <v>1494</v>
      </c>
      <c r="N1385" s="308" t="s">
        <v>1494</v>
      </c>
      <c r="O1385" s="308" t="s">
        <v>1494</v>
      </c>
      <c r="P1385" s="308" t="s">
        <v>1494</v>
      </c>
      <c r="Q1385" s="65">
        <v>0</v>
      </c>
      <c r="R1385" s="309"/>
      <c r="S1385" s="309"/>
      <c r="T1385" s="309"/>
      <c r="U1385" s="309"/>
      <c r="V1385" s="309"/>
      <c r="W1385" s="309"/>
      <c r="X1385" s="309"/>
      <c r="Y1385" s="309"/>
      <c r="Z1385" s="309"/>
      <c r="AA1385" s="309"/>
      <c r="AB1385" s="309"/>
      <c r="AC1385" s="309"/>
      <c r="AD1385" s="309"/>
      <c r="AE1385" s="309"/>
      <c r="AF1385" s="65">
        <v>0</v>
      </c>
      <c r="AG1385" s="309"/>
      <c r="AH1385" s="309"/>
      <c r="AI1385" s="309"/>
      <c r="AJ1385" s="309"/>
      <c r="AK1385" s="309"/>
      <c r="AL1385" s="309"/>
      <c r="AM1385" s="309"/>
      <c r="AN1385" s="309"/>
      <c r="AO1385" s="309"/>
      <c r="AP1385" s="309"/>
      <c r="AQ1385" s="309"/>
      <c r="AR1385" s="309"/>
      <c r="AS1385" s="309"/>
      <c r="AT1385" s="309"/>
    </row>
    <row r="1386" spans="1:46" ht="66.650000000000006" customHeight="1" x14ac:dyDescent="0.25">
      <c r="A1386" s="308" t="s">
        <v>1495</v>
      </c>
      <c r="B1386" s="308" t="s">
        <v>1496</v>
      </c>
      <c r="C1386" s="308" t="s">
        <v>1496</v>
      </c>
      <c r="D1386" s="308" t="s">
        <v>1496</v>
      </c>
      <c r="E1386" s="308" t="s">
        <v>1496</v>
      </c>
      <c r="F1386" s="308" t="s">
        <v>1496</v>
      </c>
      <c r="G1386" s="308" t="s">
        <v>1496</v>
      </c>
      <c r="H1386" s="308" t="s">
        <v>1496</v>
      </c>
      <c r="I1386" s="308" t="s">
        <v>1496</v>
      </c>
      <c r="J1386" s="308" t="s">
        <v>1496</v>
      </c>
      <c r="K1386" s="308" t="s">
        <v>1496</v>
      </c>
      <c r="L1386" s="308" t="s">
        <v>1496</v>
      </c>
      <c r="M1386" s="308" t="s">
        <v>1496</v>
      </c>
      <c r="N1386" s="308" t="s">
        <v>1496</v>
      </c>
      <c r="O1386" s="308" t="s">
        <v>1496</v>
      </c>
      <c r="P1386" s="308" t="s">
        <v>1496</v>
      </c>
      <c r="Q1386" s="65">
        <v>0</v>
      </c>
      <c r="R1386" s="309"/>
      <c r="S1386" s="309"/>
      <c r="T1386" s="309"/>
      <c r="U1386" s="309"/>
      <c r="V1386" s="309"/>
      <c r="W1386" s="309"/>
      <c r="X1386" s="309"/>
      <c r="Y1386" s="309"/>
      <c r="Z1386" s="309"/>
      <c r="AA1386" s="309"/>
      <c r="AB1386" s="309"/>
      <c r="AC1386" s="309"/>
      <c r="AD1386" s="309"/>
      <c r="AE1386" s="309"/>
      <c r="AF1386" s="65">
        <v>0</v>
      </c>
      <c r="AG1386" s="309"/>
      <c r="AH1386" s="309"/>
      <c r="AI1386" s="309"/>
      <c r="AJ1386" s="309"/>
      <c r="AK1386" s="309"/>
      <c r="AL1386" s="309"/>
      <c r="AM1386" s="309"/>
      <c r="AN1386" s="309"/>
      <c r="AO1386" s="309"/>
      <c r="AP1386" s="309"/>
      <c r="AQ1386" s="309"/>
      <c r="AR1386" s="309"/>
      <c r="AS1386" s="309"/>
      <c r="AT1386" s="309"/>
    </row>
    <row r="1387" spans="1:46" ht="45" customHeight="1" x14ac:dyDescent="0.25">
      <c r="A1387" s="308" t="s">
        <v>1497</v>
      </c>
      <c r="B1387" s="308" t="s">
        <v>1498</v>
      </c>
      <c r="C1387" s="308" t="s">
        <v>1498</v>
      </c>
      <c r="D1387" s="308" t="s">
        <v>1498</v>
      </c>
      <c r="E1387" s="308" t="s">
        <v>1498</v>
      </c>
      <c r="F1387" s="308" t="s">
        <v>1498</v>
      </c>
      <c r="G1387" s="308" t="s">
        <v>1498</v>
      </c>
      <c r="H1387" s="308" t="s">
        <v>1498</v>
      </c>
      <c r="I1387" s="308" t="s">
        <v>1498</v>
      </c>
      <c r="J1387" s="308" t="s">
        <v>1498</v>
      </c>
      <c r="K1387" s="308" t="s">
        <v>1498</v>
      </c>
      <c r="L1387" s="308" t="s">
        <v>1498</v>
      </c>
      <c r="M1387" s="308" t="s">
        <v>1498</v>
      </c>
      <c r="N1387" s="308" t="s">
        <v>1498</v>
      </c>
      <c r="O1387" s="308" t="s">
        <v>1498</v>
      </c>
      <c r="P1387" s="308" t="s">
        <v>1498</v>
      </c>
      <c r="Q1387" s="65">
        <v>0</v>
      </c>
      <c r="R1387" s="309"/>
      <c r="S1387" s="309"/>
      <c r="T1387" s="309"/>
      <c r="U1387" s="309"/>
      <c r="V1387" s="309"/>
      <c r="W1387" s="309"/>
      <c r="X1387" s="309"/>
      <c r="Y1387" s="309"/>
      <c r="Z1387" s="309"/>
      <c r="AA1387" s="309"/>
      <c r="AB1387" s="309"/>
      <c r="AC1387" s="309"/>
      <c r="AD1387" s="309"/>
      <c r="AE1387" s="309"/>
      <c r="AF1387" s="65">
        <v>0</v>
      </c>
      <c r="AG1387" s="309"/>
      <c r="AH1387" s="309"/>
      <c r="AI1387" s="309"/>
      <c r="AJ1387" s="309"/>
      <c r="AK1387" s="309"/>
      <c r="AL1387" s="309"/>
      <c r="AM1387" s="309"/>
      <c r="AN1387" s="309"/>
      <c r="AO1387" s="309"/>
      <c r="AP1387" s="309"/>
      <c r="AQ1387" s="309"/>
      <c r="AR1387" s="309"/>
      <c r="AS1387" s="309"/>
      <c r="AT1387" s="309"/>
    </row>
    <row r="1390" spans="1:46" ht="45" customHeight="1" x14ac:dyDescent="0.25">
      <c r="A1390" s="269" t="s">
        <v>1499</v>
      </c>
      <c r="B1390" s="269"/>
      <c r="C1390" s="269"/>
      <c r="D1390" s="269"/>
      <c r="E1390" s="269"/>
      <c r="F1390" s="269"/>
      <c r="G1390" s="269"/>
      <c r="H1390" s="269"/>
      <c r="I1390" s="269"/>
      <c r="J1390" s="269"/>
      <c r="K1390" s="269"/>
      <c r="L1390" s="269"/>
      <c r="M1390" s="269"/>
      <c r="N1390" s="269"/>
      <c r="O1390" s="269"/>
      <c r="P1390" s="269"/>
      <c r="Q1390" s="269"/>
      <c r="R1390" s="269"/>
      <c r="S1390" s="269"/>
      <c r="T1390" s="269"/>
      <c r="U1390" s="269"/>
      <c r="V1390" s="269"/>
      <c r="W1390" s="269"/>
      <c r="X1390" s="269"/>
      <c r="Y1390" s="269"/>
      <c r="Z1390" s="269"/>
      <c r="AA1390" s="269"/>
      <c r="AB1390" s="269"/>
      <c r="AC1390" s="269"/>
      <c r="AD1390" s="269"/>
      <c r="AE1390" s="269"/>
      <c r="AF1390"/>
      <c r="AG1390" s="245" t="s">
        <v>62</v>
      </c>
      <c r="AH1390" s="245"/>
      <c r="AI1390" s="245"/>
      <c r="AJ1390" s="245"/>
      <c r="AK1390" s="69">
        <f>(('Artículo 121 (resumen PI)'!C47*0.8+'Artículo 121 (resumen PI)'!F47*0.2)+('Artículo 121 (resumen PNT)'!C47*0.8+'Artículo 121 (resumen PNT)'!F47*0.2))/2</f>
        <v>0</v>
      </c>
      <c r="AL1390"/>
      <c r="AM1390"/>
      <c r="AN1390"/>
      <c r="AO1390"/>
      <c r="AP1390"/>
      <c r="AQ1390"/>
      <c r="AR1390"/>
      <c r="AS1390"/>
      <c r="AT1390"/>
    </row>
    <row r="1391" spans="1:46" ht="15.75" customHeight="1" x14ac:dyDescent="0.25">
      <c r="A1391" s="60"/>
      <c r="B1391" s="61"/>
      <c r="C1391" s="61"/>
      <c r="D1391" s="61"/>
      <c r="E1391" s="61"/>
      <c r="F1391" s="61"/>
      <c r="G1391" s="61"/>
      <c r="H1391" s="61"/>
      <c r="I1391" s="61"/>
      <c r="J1391" s="61"/>
      <c r="K1391" s="61"/>
      <c r="L1391" s="61"/>
      <c r="M1391" s="61"/>
      <c r="N1391" s="61"/>
      <c r="O1391" s="61"/>
      <c r="P1391" s="61"/>
      <c r="Q1391" s="26"/>
      <c r="R1391" s="61"/>
      <c r="S1391" s="61"/>
      <c r="T1391" s="61"/>
      <c r="U1391" s="61"/>
      <c r="V1391" s="61"/>
      <c r="W1391" s="61"/>
      <c r="X1391" s="61"/>
      <c r="Y1391" s="61"/>
      <c r="Z1391" s="61"/>
      <c r="AA1391" s="61"/>
      <c r="AB1391" s="61"/>
      <c r="AC1391" s="61"/>
      <c r="AD1391" s="61"/>
      <c r="AE1391" s="61"/>
      <c r="AF1391"/>
      <c r="AG1391"/>
      <c r="AH1391"/>
      <c r="AI1391"/>
      <c r="AJ1391"/>
      <c r="AK1391"/>
      <c r="AL1391"/>
      <c r="AM1391"/>
      <c r="AN1391"/>
      <c r="AO1391"/>
      <c r="AP1391"/>
      <c r="AQ1391"/>
      <c r="AR1391"/>
      <c r="AS1391"/>
      <c r="AT1391"/>
    </row>
    <row r="1392" spans="1:46" ht="15.5" x14ac:dyDescent="0.25">
      <c r="A1392" s="60" t="s">
        <v>63</v>
      </c>
      <c r="B1392" s="61"/>
      <c r="C1392" s="61"/>
      <c r="D1392" s="61"/>
      <c r="E1392" s="61"/>
      <c r="F1392" s="61"/>
      <c r="G1392" s="61"/>
      <c r="H1392" s="61"/>
      <c r="I1392" s="61"/>
      <c r="J1392" s="61"/>
      <c r="K1392" s="61"/>
      <c r="L1392" s="61"/>
      <c r="M1392" s="61"/>
      <c r="N1392" s="61"/>
      <c r="O1392" s="61"/>
      <c r="P1392" s="61"/>
      <c r="Q1392" s="26"/>
      <c r="R1392" s="61"/>
      <c r="S1392" s="61"/>
      <c r="T1392" s="61"/>
      <c r="U1392" s="61"/>
      <c r="V1392" s="61"/>
      <c r="W1392" s="61"/>
      <c r="X1392" s="61"/>
      <c r="Y1392" s="61"/>
      <c r="Z1392" s="61"/>
      <c r="AA1392" s="61"/>
      <c r="AB1392" s="61"/>
      <c r="AC1392" s="61"/>
      <c r="AD1392" s="61"/>
      <c r="AE1392" s="61"/>
      <c r="AF1392"/>
      <c r="AG1392"/>
      <c r="AH1392"/>
      <c r="AI1392"/>
      <c r="AJ1392"/>
      <c r="AK1392"/>
      <c r="AL1392"/>
      <c r="AM1392"/>
      <c r="AN1392"/>
      <c r="AO1392"/>
      <c r="AP1392"/>
      <c r="AQ1392"/>
      <c r="AR1392"/>
      <c r="AS1392"/>
      <c r="AT1392"/>
    </row>
    <row r="1393" spans="1:46" ht="15" customHeight="1" x14ac:dyDescent="0.25">
      <c r="A1393" s="57"/>
      <c r="B1393" s="57"/>
      <c r="C1393" s="57"/>
      <c r="D1393" s="57"/>
      <c r="E1393" s="57"/>
      <c r="F1393" s="57"/>
      <c r="G1393" s="57"/>
      <c r="H1393" s="57"/>
      <c r="I1393" s="57"/>
      <c r="J1393" s="57"/>
      <c r="K1393" s="57"/>
      <c r="L1393" s="57"/>
      <c r="M1393" s="57"/>
      <c r="N1393" s="57"/>
      <c r="O1393" s="57"/>
      <c r="P1393" s="57"/>
      <c r="R1393" s="57"/>
      <c r="S1393" s="57"/>
      <c r="T1393" s="57"/>
      <c r="U1393" s="57"/>
      <c r="V1393" s="57"/>
      <c r="W1393" s="57"/>
      <c r="X1393" s="57"/>
      <c r="Y1393" s="57"/>
      <c r="Z1393" s="57"/>
      <c r="AA1393" s="57"/>
      <c r="AB1393" s="57"/>
      <c r="AC1393" s="57"/>
      <c r="AD1393" s="57"/>
      <c r="AE1393" s="57"/>
      <c r="AF1393"/>
      <c r="AG1393"/>
      <c r="AH1393"/>
      <c r="AI1393"/>
      <c r="AJ1393"/>
      <c r="AK1393"/>
      <c r="AL1393"/>
      <c r="AM1393"/>
      <c r="AN1393"/>
      <c r="AO1393"/>
      <c r="AP1393"/>
      <c r="AQ1393"/>
      <c r="AR1393"/>
      <c r="AS1393"/>
      <c r="AT1393"/>
    </row>
    <row r="1394" spans="1:46" ht="89.9" customHeight="1" thickBot="1" x14ac:dyDescent="0.3">
      <c r="A1394" s="273" t="s">
        <v>1500</v>
      </c>
      <c r="B1394" s="273"/>
      <c r="C1394" s="273"/>
      <c r="D1394" s="273"/>
      <c r="E1394" s="273"/>
      <c r="F1394" s="273"/>
      <c r="G1394" s="273"/>
      <c r="H1394" s="273"/>
      <c r="I1394" s="273"/>
      <c r="J1394" s="273"/>
      <c r="K1394" s="273"/>
      <c r="L1394" s="273"/>
      <c r="M1394" s="273"/>
      <c r="N1394" s="273"/>
      <c r="O1394" s="273"/>
      <c r="P1394" s="273"/>
      <c r="Q1394" s="62"/>
      <c r="R1394" s="57"/>
      <c r="S1394" s="57"/>
      <c r="T1394" s="57"/>
      <c r="U1394" s="57"/>
      <c r="V1394" s="311"/>
      <c r="W1394" s="311"/>
      <c r="X1394" s="311"/>
      <c r="Y1394" s="311"/>
      <c r="Z1394" s="311"/>
      <c r="AA1394" s="311"/>
      <c r="AB1394" s="311"/>
      <c r="AC1394" s="311"/>
      <c r="AD1394" s="311"/>
      <c r="AE1394" s="311"/>
      <c r="AF1394" s="62"/>
      <c r="AG1394" s="57"/>
      <c r="AH1394" s="57"/>
      <c r="AI1394" s="57"/>
      <c r="AJ1394" s="57"/>
      <c r="AK1394" s="311"/>
      <c r="AL1394" s="311"/>
      <c r="AM1394" s="311"/>
      <c r="AN1394" s="311"/>
      <c r="AO1394" s="311"/>
      <c r="AP1394" s="311"/>
      <c r="AQ1394" s="311"/>
      <c r="AR1394" s="311"/>
      <c r="AS1394" s="311"/>
      <c r="AT1394" s="311"/>
    </row>
    <row r="1395" spans="1:46" ht="45" customHeight="1" x14ac:dyDescent="0.25">
      <c r="A1395" s="305" t="s">
        <v>44</v>
      </c>
      <c r="B1395" s="305"/>
      <c r="C1395" s="305"/>
      <c r="D1395" s="305"/>
      <c r="E1395" s="305"/>
      <c r="F1395" s="305"/>
      <c r="G1395" s="305"/>
      <c r="H1395" s="305"/>
      <c r="I1395" s="305"/>
      <c r="J1395" s="305"/>
      <c r="K1395" s="305"/>
      <c r="L1395" s="305"/>
      <c r="M1395" s="305"/>
      <c r="N1395" s="305"/>
      <c r="O1395" s="305"/>
      <c r="P1395" s="305"/>
      <c r="Q1395" s="63" t="s">
        <v>65</v>
      </c>
      <c r="R1395" s="306" t="s">
        <v>66</v>
      </c>
      <c r="S1395" s="306"/>
      <c r="T1395" s="306"/>
      <c r="U1395" s="306"/>
      <c r="V1395" s="306"/>
      <c r="W1395" s="306"/>
      <c r="X1395" s="306"/>
      <c r="Y1395" s="306"/>
      <c r="Z1395" s="306"/>
      <c r="AA1395" s="306"/>
      <c r="AB1395" s="306"/>
      <c r="AC1395" s="306"/>
      <c r="AD1395" s="306"/>
      <c r="AE1395" s="306"/>
      <c r="AF1395" s="64" t="s">
        <v>65</v>
      </c>
      <c r="AG1395" s="307" t="s">
        <v>8</v>
      </c>
      <c r="AH1395" s="307"/>
      <c r="AI1395" s="307"/>
      <c r="AJ1395" s="307"/>
      <c r="AK1395" s="307"/>
      <c r="AL1395" s="307"/>
      <c r="AM1395" s="307"/>
      <c r="AN1395" s="307"/>
      <c r="AO1395" s="307"/>
      <c r="AP1395" s="307"/>
      <c r="AQ1395" s="307"/>
      <c r="AR1395" s="307"/>
      <c r="AS1395" s="307"/>
      <c r="AT1395" s="307"/>
    </row>
    <row r="1396" spans="1:46" ht="45" customHeight="1" x14ac:dyDescent="0.25">
      <c r="A1396" s="308" t="s">
        <v>1501</v>
      </c>
      <c r="B1396" s="308" t="s">
        <v>1332</v>
      </c>
      <c r="C1396" s="308" t="s">
        <v>1332</v>
      </c>
      <c r="D1396" s="308" t="s">
        <v>1332</v>
      </c>
      <c r="E1396" s="308" t="s">
        <v>1332</v>
      </c>
      <c r="F1396" s="308" t="s">
        <v>1332</v>
      </c>
      <c r="G1396" s="308" t="s">
        <v>1332</v>
      </c>
      <c r="H1396" s="308" t="s">
        <v>1332</v>
      </c>
      <c r="I1396" s="308" t="s">
        <v>1332</v>
      </c>
      <c r="J1396" s="308" t="s">
        <v>1332</v>
      </c>
      <c r="K1396" s="308" t="s">
        <v>1332</v>
      </c>
      <c r="L1396" s="308" t="s">
        <v>1332</v>
      </c>
      <c r="M1396" s="308" t="s">
        <v>1332</v>
      </c>
      <c r="N1396" s="308" t="s">
        <v>1332</v>
      </c>
      <c r="O1396" s="308" t="s">
        <v>1332</v>
      </c>
      <c r="P1396" s="308" t="s">
        <v>1332</v>
      </c>
      <c r="Q1396" s="65">
        <v>0</v>
      </c>
      <c r="R1396" s="330" t="s">
        <v>404</v>
      </c>
      <c r="S1396" s="331"/>
      <c r="T1396" s="331"/>
      <c r="U1396" s="331"/>
      <c r="V1396" s="331"/>
      <c r="W1396" s="331"/>
      <c r="X1396" s="331"/>
      <c r="Y1396" s="331"/>
      <c r="Z1396" s="331"/>
      <c r="AA1396" s="331"/>
      <c r="AB1396" s="331"/>
      <c r="AC1396" s="331"/>
      <c r="AD1396" s="331"/>
      <c r="AE1396" s="332"/>
      <c r="AF1396" s="65">
        <v>0</v>
      </c>
      <c r="AG1396" s="309" t="s">
        <v>499</v>
      </c>
      <c r="AH1396" s="309"/>
      <c r="AI1396" s="309"/>
      <c r="AJ1396" s="309"/>
      <c r="AK1396" s="309"/>
      <c r="AL1396" s="309"/>
      <c r="AM1396" s="309"/>
      <c r="AN1396" s="309"/>
      <c r="AO1396" s="309"/>
      <c r="AP1396" s="309"/>
      <c r="AQ1396" s="309"/>
      <c r="AR1396" s="309"/>
      <c r="AS1396" s="309"/>
      <c r="AT1396" s="309"/>
    </row>
    <row r="1397" spans="1:46" ht="45" customHeight="1" x14ac:dyDescent="0.25">
      <c r="A1397" s="308" t="s">
        <v>1333</v>
      </c>
      <c r="B1397" s="308" t="s">
        <v>1334</v>
      </c>
      <c r="C1397" s="308" t="s">
        <v>1334</v>
      </c>
      <c r="D1397" s="308" t="s">
        <v>1334</v>
      </c>
      <c r="E1397" s="308" t="s">
        <v>1334</v>
      </c>
      <c r="F1397" s="308" t="s">
        <v>1334</v>
      </c>
      <c r="G1397" s="308" t="s">
        <v>1334</v>
      </c>
      <c r="H1397" s="308" t="s">
        <v>1334</v>
      </c>
      <c r="I1397" s="308" t="s">
        <v>1334</v>
      </c>
      <c r="J1397" s="308" t="s">
        <v>1334</v>
      </c>
      <c r="K1397" s="308" t="s">
        <v>1334</v>
      </c>
      <c r="L1397" s="308" t="s">
        <v>1334</v>
      </c>
      <c r="M1397" s="308" t="s">
        <v>1334</v>
      </c>
      <c r="N1397" s="308" t="s">
        <v>1334</v>
      </c>
      <c r="O1397" s="308" t="s">
        <v>1334</v>
      </c>
      <c r="P1397" s="308" t="s">
        <v>1334</v>
      </c>
      <c r="Q1397" s="65">
        <v>0</v>
      </c>
      <c r="R1397" s="312"/>
      <c r="S1397" s="312"/>
      <c r="T1397" s="312"/>
      <c r="U1397" s="312"/>
      <c r="V1397" s="312"/>
      <c r="W1397" s="312"/>
      <c r="X1397" s="312"/>
      <c r="Y1397" s="312"/>
      <c r="Z1397" s="312"/>
      <c r="AA1397" s="312"/>
      <c r="AB1397" s="312"/>
      <c r="AC1397" s="312"/>
      <c r="AD1397" s="312"/>
      <c r="AE1397" s="312"/>
      <c r="AF1397" s="65">
        <v>0</v>
      </c>
      <c r="AG1397" s="312"/>
      <c r="AH1397" s="312"/>
      <c r="AI1397" s="312"/>
      <c r="AJ1397" s="312"/>
      <c r="AK1397" s="312"/>
      <c r="AL1397" s="312"/>
      <c r="AM1397" s="312"/>
      <c r="AN1397" s="312"/>
      <c r="AO1397" s="312"/>
      <c r="AP1397" s="312"/>
      <c r="AQ1397" s="312"/>
      <c r="AR1397" s="312"/>
      <c r="AS1397" s="312"/>
      <c r="AT1397" s="312"/>
    </row>
    <row r="1398" spans="1:46" ht="45" customHeight="1" x14ac:dyDescent="0.25">
      <c r="A1398" s="308" t="s">
        <v>1502</v>
      </c>
      <c r="B1398" s="308" t="s">
        <v>1503</v>
      </c>
      <c r="C1398" s="308" t="s">
        <v>1503</v>
      </c>
      <c r="D1398" s="308" t="s">
        <v>1503</v>
      </c>
      <c r="E1398" s="308" t="s">
        <v>1503</v>
      </c>
      <c r="F1398" s="308" t="s">
        <v>1503</v>
      </c>
      <c r="G1398" s="308" t="s">
        <v>1503</v>
      </c>
      <c r="H1398" s="308" t="s">
        <v>1503</v>
      </c>
      <c r="I1398" s="308" t="s">
        <v>1503</v>
      </c>
      <c r="J1398" s="308" t="s">
        <v>1503</v>
      </c>
      <c r="K1398" s="308" t="s">
        <v>1503</v>
      </c>
      <c r="L1398" s="308" t="s">
        <v>1503</v>
      </c>
      <c r="M1398" s="308" t="s">
        <v>1503</v>
      </c>
      <c r="N1398" s="308" t="s">
        <v>1503</v>
      </c>
      <c r="O1398" s="308" t="s">
        <v>1503</v>
      </c>
      <c r="P1398" s="308" t="s">
        <v>1503</v>
      </c>
      <c r="Q1398" s="65">
        <v>0</v>
      </c>
      <c r="R1398" s="312"/>
      <c r="S1398" s="312"/>
      <c r="T1398" s="312"/>
      <c r="U1398" s="312"/>
      <c r="V1398" s="312"/>
      <c r="W1398" s="312"/>
      <c r="X1398" s="312"/>
      <c r="Y1398" s="312"/>
      <c r="Z1398" s="312"/>
      <c r="AA1398" s="312"/>
      <c r="AB1398" s="312"/>
      <c r="AC1398" s="312"/>
      <c r="AD1398" s="312"/>
      <c r="AE1398" s="312"/>
      <c r="AF1398" s="65">
        <v>0</v>
      </c>
      <c r="AG1398" s="312"/>
      <c r="AH1398" s="312"/>
      <c r="AI1398" s="312"/>
      <c r="AJ1398" s="312"/>
      <c r="AK1398" s="312"/>
      <c r="AL1398" s="312"/>
      <c r="AM1398" s="312"/>
      <c r="AN1398" s="312"/>
      <c r="AO1398" s="312"/>
      <c r="AP1398" s="312"/>
      <c r="AQ1398" s="312"/>
      <c r="AR1398" s="312"/>
      <c r="AS1398" s="312"/>
      <c r="AT1398" s="312"/>
    </row>
    <row r="1399" spans="1:46" ht="45" customHeight="1" x14ac:dyDescent="0.25">
      <c r="A1399" s="308" t="s">
        <v>1504</v>
      </c>
      <c r="B1399" s="308" t="s">
        <v>1505</v>
      </c>
      <c r="C1399" s="308" t="s">
        <v>1505</v>
      </c>
      <c r="D1399" s="308" t="s">
        <v>1505</v>
      </c>
      <c r="E1399" s="308" t="s">
        <v>1505</v>
      </c>
      <c r="F1399" s="308" t="s">
        <v>1505</v>
      </c>
      <c r="G1399" s="308" t="s">
        <v>1505</v>
      </c>
      <c r="H1399" s="308" t="s">
        <v>1505</v>
      </c>
      <c r="I1399" s="308" t="s">
        <v>1505</v>
      </c>
      <c r="J1399" s="308" t="s">
        <v>1505</v>
      </c>
      <c r="K1399" s="308" t="s">
        <v>1505</v>
      </c>
      <c r="L1399" s="308" t="s">
        <v>1505</v>
      </c>
      <c r="M1399" s="308" t="s">
        <v>1505</v>
      </c>
      <c r="N1399" s="308" t="s">
        <v>1505</v>
      </c>
      <c r="O1399" s="308" t="s">
        <v>1505</v>
      </c>
      <c r="P1399" s="308" t="s">
        <v>1505</v>
      </c>
      <c r="Q1399" s="65">
        <v>0</v>
      </c>
      <c r="R1399" s="312"/>
      <c r="S1399" s="312"/>
      <c r="T1399" s="312"/>
      <c r="U1399" s="312"/>
      <c r="V1399" s="312"/>
      <c r="W1399" s="312"/>
      <c r="X1399" s="312"/>
      <c r="Y1399" s="312"/>
      <c r="Z1399" s="312"/>
      <c r="AA1399" s="312"/>
      <c r="AB1399" s="312"/>
      <c r="AC1399" s="312"/>
      <c r="AD1399" s="312"/>
      <c r="AE1399" s="312"/>
      <c r="AF1399" s="65">
        <v>0</v>
      </c>
      <c r="AG1399" s="312"/>
      <c r="AH1399" s="312"/>
      <c r="AI1399" s="312"/>
      <c r="AJ1399" s="312"/>
      <c r="AK1399" s="312"/>
      <c r="AL1399" s="312"/>
      <c r="AM1399" s="312"/>
      <c r="AN1399" s="312"/>
      <c r="AO1399" s="312"/>
      <c r="AP1399" s="312"/>
      <c r="AQ1399" s="312"/>
      <c r="AR1399" s="312"/>
      <c r="AS1399" s="312"/>
      <c r="AT1399" s="312"/>
    </row>
    <row r="1400" spans="1:46" ht="45" customHeight="1" x14ac:dyDescent="0.25">
      <c r="A1400" s="308" t="s">
        <v>1506</v>
      </c>
      <c r="B1400" s="308" t="s">
        <v>1507</v>
      </c>
      <c r="C1400" s="308" t="s">
        <v>1507</v>
      </c>
      <c r="D1400" s="308" t="s">
        <v>1507</v>
      </c>
      <c r="E1400" s="308" t="s">
        <v>1507</v>
      </c>
      <c r="F1400" s="308" t="s">
        <v>1507</v>
      </c>
      <c r="G1400" s="308" t="s">
        <v>1507</v>
      </c>
      <c r="H1400" s="308" t="s">
        <v>1507</v>
      </c>
      <c r="I1400" s="308" t="s">
        <v>1507</v>
      </c>
      <c r="J1400" s="308" t="s">
        <v>1507</v>
      </c>
      <c r="K1400" s="308" t="s">
        <v>1507</v>
      </c>
      <c r="L1400" s="308" t="s">
        <v>1507</v>
      </c>
      <c r="M1400" s="308" t="s">
        <v>1507</v>
      </c>
      <c r="N1400" s="308" t="s">
        <v>1507</v>
      </c>
      <c r="O1400" s="308" t="s">
        <v>1507</v>
      </c>
      <c r="P1400" s="308" t="s">
        <v>1507</v>
      </c>
      <c r="Q1400" s="65">
        <v>0</v>
      </c>
      <c r="R1400" s="312"/>
      <c r="S1400" s="312"/>
      <c r="T1400" s="312"/>
      <c r="U1400" s="312"/>
      <c r="V1400" s="312"/>
      <c r="W1400" s="312"/>
      <c r="X1400" s="312"/>
      <c r="Y1400" s="312"/>
      <c r="Z1400" s="312"/>
      <c r="AA1400" s="312"/>
      <c r="AB1400" s="312"/>
      <c r="AC1400" s="312"/>
      <c r="AD1400" s="312"/>
      <c r="AE1400" s="312"/>
      <c r="AF1400" s="65">
        <v>0</v>
      </c>
      <c r="AG1400" s="312"/>
      <c r="AH1400" s="312"/>
      <c r="AI1400" s="312"/>
      <c r="AJ1400" s="312"/>
      <c r="AK1400" s="312"/>
      <c r="AL1400" s="312"/>
      <c r="AM1400" s="312"/>
      <c r="AN1400" s="312"/>
      <c r="AO1400" s="312"/>
      <c r="AP1400" s="312"/>
      <c r="AQ1400" s="312"/>
      <c r="AR1400" s="312"/>
      <c r="AS1400" s="312"/>
      <c r="AT1400" s="312"/>
    </row>
    <row r="1401" spans="1:46" ht="45" customHeight="1" x14ac:dyDescent="0.25">
      <c r="A1401" s="308" t="s">
        <v>1508</v>
      </c>
      <c r="B1401" s="308" t="s">
        <v>1509</v>
      </c>
      <c r="C1401" s="308" t="s">
        <v>1509</v>
      </c>
      <c r="D1401" s="308" t="s">
        <v>1509</v>
      </c>
      <c r="E1401" s="308" t="s">
        <v>1509</v>
      </c>
      <c r="F1401" s="308" t="s">
        <v>1509</v>
      </c>
      <c r="G1401" s="308" t="s">
        <v>1509</v>
      </c>
      <c r="H1401" s="308" t="s">
        <v>1509</v>
      </c>
      <c r="I1401" s="308" t="s">
        <v>1509</v>
      </c>
      <c r="J1401" s="308" t="s">
        <v>1509</v>
      </c>
      <c r="K1401" s="308" t="s">
        <v>1509</v>
      </c>
      <c r="L1401" s="308" t="s">
        <v>1509</v>
      </c>
      <c r="M1401" s="308" t="s">
        <v>1509</v>
      </c>
      <c r="N1401" s="308" t="s">
        <v>1509</v>
      </c>
      <c r="O1401" s="308" t="s">
        <v>1509</v>
      </c>
      <c r="P1401" s="308" t="s">
        <v>1509</v>
      </c>
      <c r="Q1401" s="65">
        <v>0</v>
      </c>
      <c r="R1401" s="309"/>
      <c r="S1401" s="309"/>
      <c r="T1401" s="309"/>
      <c r="U1401" s="309"/>
      <c r="V1401" s="309"/>
      <c r="W1401" s="309"/>
      <c r="X1401" s="309"/>
      <c r="Y1401" s="309"/>
      <c r="Z1401" s="309"/>
      <c r="AA1401" s="309"/>
      <c r="AB1401" s="309"/>
      <c r="AC1401" s="309"/>
      <c r="AD1401" s="309"/>
      <c r="AE1401" s="309"/>
      <c r="AF1401" s="65">
        <v>0</v>
      </c>
      <c r="AG1401" s="309"/>
      <c r="AH1401" s="309"/>
      <c r="AI1401" s="309"/>
      <c r="AJ1401" s="309"/>
      <c r="AK1401" s="309"/>
      <c r="AL1401" s="309"/>
      <c r="AM1401" s="309"/>
      <c r="AN1401" s="309"/>
      <c r="AO1401" s="309"/>
      <c r="AP1401" s="309"/>
      <c r="AQ1401" s="309"/>
      <c r="AR1401" s="309"/>
      <c r="AS1401" s="309"/>
      <c r="AT1401" s="309"/>
    </row>
    <row r="1402" spans="1:46" ht="45" customHeight="1" x14ac:dyDescent="0.25">
      <c r="A1402" s="308" t="s">
        <v>1510</v>
      </c>
      <c r="B1402" s="308" t="s">
        <v>1509</v>
      </c>
      <c r="C1402" s="308" t="s">
        <v>1509</v>
      </c>
      <c r="D1402" s="308" t="s">
        <v>1509</v>
      </c>
      <c r="E1402" s="308" t="s">
        <v>1509</v>
      </c>
      <c r="F1402" s="308" t="s">
        <v>1509</v>
      </c>
      <c r="G1402" s="308" t="s">
        <v>1509</v>
      </c>
      <c r="H1402" s="308" t="s">
        <v>1509</v>
      </c>
      <c r="I1402" s="308" t="s">
        <v>1509</v>
      </c>
      <c r="J1402" s="308" t="s">
        <v>1509</v>
      </c>
      <c r="K1402" s="308" t="s">
        <v>1509</v>
      </c>
      <c r="L1402" s="308" t="s">
        <v>1509</v>
      </c>
      <c r="M1402" s="308" t="s">
        <v>1509</v>
      </c>
      <c r="N1402" s="308" t="s">
        <v>1509</v>
      </c>
      <c r="O1402" s="308" t="s">
        <v>1509</v>
      </c>
      <c r="P1402" s="308" t="s">
        <v>1509</v>
      </c>
      <c r="Q1402" s="65">
        <v>0</v>
      </c>
      <c r="R1402" s="309"/>
      <c r="S1402" s="309"/>
      <c r="T1402" s="309"/>
      <c r="U1402" s="309"/>
      <c r="V1402" s="309"/>
      <c r="W1402" s="309"/>
      <c r="X1402" s="309"/>
      <c r="Y1402" s="309"/>
      <c r="Z1402" s="309"/>
      <c r="AA1402" s="309"/>
      <c r="AB1402" s="309"/>
      <c r="AC1402" s="309"/>
      <c r="AD1402" s="309"/>
      <c r="AE1402" s="309"/>
      <c r="AF1402" s="65">
        <v>0</v>
      </c>
      <c r="AG1402" s="309"/>
      <c r="AH1402" s="309"/>
      <c r="AI1402" s="309"/>
      <c r="AJ1402" s="309"/>
      <c r="AK1402" s="309"/>
      <c r="AL1402" s="309"/>
      <c r="AM1402" s="309"/>
      <c r="AN1402" s="309"/>
      <c r="AO1402" s="309"/>
      <c r="AP1402" s="309"/>
      <c r="AQ1402" s="309"/>
      <c r="AR1402" s="309"/>
      <c r="AS1402" s="309"/>
      <c r="AT1402" s="309"/>
    </row>
    <row r="1403" spans="1:46" ht="45" customHeight="1" x14ac:dyDescent="0.25">
      <c r="A1403" s="308" t="s">
        <v>1511</v>
      </c>
      <c r="B1403" s="308" t="s">
        <v>1512</v>
      </c>
      <c r="C1403" s="308" t="s">
        <v>1512</v>
      </c>
      <c r="D1403" s="308" t="s">
        <v>1512</v>
      </c>
      <c r="E1403" s="308" t="s">
        <v>1512</v>
      </c>
      <c r="F1403" s="308" t="s">
        <v>1512</v>
      </c>
      <c r="G1403" s="308" t="s">
        <v>1512</v>
      </c>
      <c r="H1403" s="308" t="s">
        <v>1512</v>
      </c>
      <c r="I1403" s="308" t="s">
        <v>1512</v>
      </c>
      <c r="J1403" s="308" t="s">
        <v>1512</v>
      </c>
      <c r="K1403" s="308" t="s">
        <v>1512</v>
      </c>
      <c r="L1403" s="308" t="s">
        <v>1512</v>
      </c>
      <c r="M1403" s="308" t="s">
        <v>1512</v>
      </c>
      <c r="N1403" s="308" t="s">
        <v>1512</v>
      </c>
      <c r="O1403" s="308" t="s">
        <v>1512</v>
      </c>
      <c r="P1403" s="308" t="s">
        <v>1512</v>
      </c>
      <c r="Q1403" s="65">
        <v>0</v>
      </c>
      <c r="R1403" s="309"/>
      <c r="S1403" s="309"/>
      <c r="T1403" s="309"/>
      <c r="U1403" s="309"/>
      <c r="V1403" s="309"/>
      <c r="W1403" s="309"/>
      <c r="X1403" s="309"/>
      <c r="Y1403" s="309"/>
      <c r="Z1403" s="309"/>
      <c r="AA1403" s="309"/>
      <c r="AB1403" s="309"/>
      <c r="AC1403" s="309"/>
      <c r="AD1403" s="309"/>
      <c r="AE1403" s="309"/>
      <c r="AF1403" s="65">
        <v>0</v>
      </c>
      <c r="AG1403" s="309"/>
      <c r="AH1403" s="309"/>
      <c r="AI1403" s="309"/>
      <c r="AJ1403" s="309"/>
      <c r="AK1403" s="309"/>
      <c r="AL1403" s="309"/>
      <c r="AM1403" s="309"/>
      <c r="AN1403" s="309"/>
      <c r="AO1403" s="309"/>
      <c r="AP1403" s="309"/>
      <c r="AQ1403" s="309"/>
      <c r="AR1403" s="309"/>
      <c r="AS1403" s="309"/>
      <c r="AT1403" s="309"/>
    </row>
    <row r="1404" spans="1:46" ht="45" customHeight="1" x14ac:dyDescent="0.25">
      <c r="A1404" s="308" t="s">
        <v>1513</v>
      </c>
      <c r="B1404" s="308" t="s">
        <v>1514</v>
      </c>
      <c r="C1404" s="308" t="s">
        <v>1514</v>
      </c>
      <c r="D1404" s="308" t="s">
        <v>1514</v>
      </c>
      <c r="E1404" s="308" t="s">
        <v>1514</v>
      </c>
      <c r="F1404" s="308" t="s">
        <v>1514</v>
      </c>
      <c r="G1404" s="308" t="s">
        <v>1514</v>
      </c>
      <c r="H1404" s="308" t="s">
        <v>1514</v>
      </c>
      <c r="I1404" s="308" t="s">
        <v>1514</v>
      </c>
      <c r="J1404" s="308" t="s">
        <v>1514</v>
      </c>
      <c r="K1404" s="308" t="s">
        <v>1514</v>
      </c>
      <c r="L1404" s="308" t="s">
        <v>1514</v>
      </c>
      <c r="M1404" s="308" t="s">
        <v>1514</v>
      </c>
      <c r="N1404" s="308" t="s">
        <v>1514</v>
      </c>
      <c r="O1404" s="308" t="s">
        <v>1514</v>
      </c>
      <c r="P1404" s="308" t="s">
        <v>1514</v>
      </c>
      <c r="Q1404" s="65">
        <v>0</v>
      </c>
      <c r="R1404" s="309"/>
      <c r="S1404" s="309"/>
      <c r="T1404" s="309"/>
      <c r="U1404" s="309"/>
      <c r="V1404" s="309"/>
      <c r="W1404" s="309"/>
      <c r="X1404" s="309"/>
      <c r="Y1404" s="309"/>
      <c r="Z1404" s="309"/>
      <c r="AA1404" s="309"/>
      <c r="AB1404" s="309"/>
      <c r="AC1404" s="309"/>
      <c r="AD1404" s="309"/>
      <c r="AE1404" s="309"/>
      <c r="AF1404" s="65">
        <v>0</v>
      </c>
      <c r="AG1404" s="309"/>
      <c r="AH1404" s="309"/>
      <c r="AI1404" s="309"/>
      <c r="AJ1404" s="309"/>
      <c r="AK1404" s="309"/>
      <c r="AL1404" s="309"/>
      <c r="AM1404" s="309"/>
      <c r="AN1404" s="309"/>
      <c r="AO1404" s="309"/>
      <c r="AP1404" s="309"/>
      <c r="AQ1404" s="309"/>
      <c r="AR1404" s="309"/>
      <c r="AS1404" s="309"/>
      <c r="AT1404" s="309"/>
    </row>
    <row r="1405" spans="1:46" ht="45" customHeight="1" x14ac:dyDescent="0.25">
      <c r="A1405" s="308" t="s">
        <v>1515</v>
      </c>
      <c r="B1405" s="308" t="s">
        <v>1516</v>
      </c>
      <c r="C1405" s="308" t="s">
        <v>1516</v>
      </c>
      <c r="D1405" s="308" t="s">
        <v>1516</v>
      </c>
      <c r="E1405" s="308" t="s">
        <v>1516</v>
      </c>
      <c r="F1405" s="308" t="s">
        <v>1516</v>
      </c>
      <c r="G1405" s="308" t="s">
        <v>1516</v>
      </c>
      <c r="H1405" s="308" t="s">
        <v>1516</v>
      </c>
      <c r="I1405" s="308" t="s">
        <v>1516</v>
      </c>
      <c r="J1405" s="308" t="s">
        <v>1516</v>
      </c>
      <c r="K1405" s="308" t="s">
        <v>1516</v>
      </c>
      <c r="L1405" s="308" t="s">
        <v>1516</v>
      </c>
      <c r="M1405" s="308" t="s">
        <v>1516</v>
      </c>
      <c r="N1405" s="308" t="s">
        <v>1516</v>
      </c>
      <c r="O1405" s="308" t="s">
        <v>1516</v>
      </c>
      <c r="P1405" s="308" t="s">
        <v>1516</v>
      </c>
      <c r="Q1405" s="65">
        <v>0</v>
      </c>
      <c r="R1405" s="312"/>
      <c r="S1405" s="312"/>
      <c r="T1405" s="312"/>
      <c r="U1405" s="312"/>
      <c r="V1405" s="312"/>
      <c r="W1405" s="312"/>
      <c r="X1405" s="312"/>
      <c r="Y1405" s="312"/>
      <c r="Z1405" s="312"/>
      <c r="AA1405" s="312"/>
      <c r="AB1405" s="312"/>
      <c r="AC1405" s="312"/>
      <c r="AD1405" s="312"/>
      <c r="AE1405" s="312"/>
      <c r="AF1405" s="65">
        <v>0</v>
      </c>
      <c r="AG1405" s="312"/>
      <c r="AH1405" s="312"/>
      <c r="AI1405" s="312"/>
      <c r="AJ1405" s="312"/>
      <c r="AK1405" s="312"/>
      <c r="AL1405" s="312"/>
      <c r="AM1405" s="312"/>
      <c r="AN1405" s="312"/>
      <c r="AO1405" s="312"/>
      <c r="AP1405" s="312"/>
      <c r="AQ1405" s="312"/>
      <c r="AR1405" s="312"/>
      <c r="AS1405" s="312"/>
      <c r="AT1405" s="312"/>
    </row>
    <row r="1406" spans="1:46" ht="45" customHeight="1" x14ac:dyDescent="0.25">
      <c r="A1406" s="308" t="s">
        <v>1517</v>
      </c>
      <c r="B1406" s="308" t="s">
        <v>1518</v>
      </c>
      <c r="C1406" s="308" t="s">
        <v>1518</v>
      </c>
      <c r="D1406" s="308" t="s">
        <v>1518</v>
      </c>
      <c r="E1406" s="308" t="s">
        <v>1518</v>
      </c>
      <c r="F1406" s="308" t="s">
        <v>1518</v>
      </c>
      <c r="G1406" s="308" t="s">
        <v>1518</v>
      </c>
      <c r="H1406" s="308" t="s">
        <v>1518</v>
      </c>
      <c r="I1406" s="308" t="s">
        <v>1518</v>
      </c>
      <c r="J1406" s="308" t="s">
        <v>1518</v>
      </c>
      <c r="K1406" s="308" t="s">
        <v>1518</v>
      </c>
      <c r="L1406" s="308" t="s">
        <v>1518</v>
      </c>
      <c r="M1406" s="308" t="s">
        <v>1518</v>
      </c>
      <c r="N1406" s="308" t="s">
        <v>1518</v>
      </c>
      <c r="O1406" s="308" t="s">
        <v>1518</v>
      </c>
      <c r="P1406" s="308" t="s">
        <v>1518</v>
      </c>
      <c r="Q1406" s="65">
        <v>0</v>
      </c>
      <c r="R1406" s="312"/>
      <c r="S1406" s="312"/>
      <c r="T1406" s="312"/>
      <c r="U1406" s="312"/>
      <c r="V1406" s="312"/>
      <c r="W1406" s="312"/>
      <c r="X1406" s="312"/>
      <c r="Y1406" s="312"/>
      <c r="Z1406" s="312"/>
      <c r="AA1406" s="312"/>
      <c r="AB1406" s="312"/>
      <c r="AC1406" s="312"/>
      <c r="AD1406" s="312"/>
      <c r="AE1406" s="312"/>
      <c r="AF1406" s="65">
        <v>0</v>
      </c>
      <c r="AG1406" s="312"/>
      <c r="AH1406" s="312"/>
      <c r="AI1406" s="312"/>
      <c r="AJ1406" s="312"/>
      <c r="AK1406" s="312"/>
      <c r="AL1406" s="312"/>
      <c r="AM1406" s="312"/>
      <c r="AN1406" s="312"/>
      <c r="AO1406" s="312"/>
      <c r="AP1406" s="312"/>
      <c r="AQ1406" s="312"/>
      <c r="AR1406" s="312"/>
      <c r="AS1406" s="312"/>
      <c r="AT1406" s="312"/>
    </row>
    <row r="1407" spans="1:46" ht="45" customHeight="1" x14ac:dyDescent="0.25">
      <c r="A1407" s="308" t="s">
        <v>1519</v>
      </c>
      <c r="B1407" s="308" t="s">
        <v>1520</v>
      </c>
      <c r="C1407" s="308" t="s">
        <v>1520</v>
      </c>
      <c r="D1407" s="308" t="s">
        <v>1520</v>
      </c>
      <c r="E1407" s="308" t="s">
        <v>1520</v>
      </c>
      <c r="F1407" s="308" t="s">
        <v>1520</v>
      </c>
      <c r="G1407" s="308" t="s">
        <v>1520</v>
      </c>
      <c r="H1407" s="308" t="s">
        <v>1520</v>
      </c>
      <c r="I1407" s="308" t="s">
        <v>1520</v>
      </c>
      <c r="J1407" s="308" t="s">
        <v>1520</v>
      </c>
      <c r="K1407" s="308" t="s">
        <v>1520</v>
      </c>
      <c r="L1407" s="308" t="s">
        <v>1520</v>
      </c>
      <c r="M1407" s="308" t="s">
        <v>1520</v>
      </c>
      <c r="N1407" s="308" t="s">
        <v>1520</v>
      </c>
      <c r="O1407" s="308" t="s">
        <v>1520</v>
      </c>
      <c r="P1407" s="308" t="s">
        <v>1520</v>
      </c>
      <c r="Q1407" s="65">
        <v>0</v>
      </c>
      <c r="R1407" s="312"/>
      <c r="S1407" s="312"/>
      <c r="T1407" s="312"/>
      <c r="U1407" s="312"/>
      <c r="V1407" s="312"/>
      <c r="W1407" s="312"/>
      <c r="X1407" s="312"/>
      <c r="Y1407" s="312"/>
      <c r="Z1407" s="312"/>
      <c r="AA1407" s="312"/>
      <c r="AB1407" s="312"/>
      <c r="AC1407" s="312"/>
      <c r="AD1407" s="312"/>
      <c r="AE1407" s="312"/>
      <c r="AF1407" s="65">
        <v>0</v>
      </c>
      <c r="AG1407" s="312"/>
      <c r="AH1407" s="312"/>
      <c r="AI1407" s="312"/>
      <c r="AJ1407" s="312"/>
      <c r="AK1407" s="312"/>
      <c r="AL1407" s="312"/>
      <c r="AM1407" s="312"/>
      <c r="AN1407" s="312"/>
      <c r="AO1407" s="312"/>
      <c r="AP1407" s="312"/>
      <c r="AQ1407" s="312"/>
      <c r="AR1407" s="312"/>
      <c r="AS1407" s="312"/>
      <c r="AT1407" s="312"/>
    </row>
    <row r="1408" spans="1:46" ht="45" customHeight="1" x14ac:dyDescent="0.25">
      <c r="A1408" s="308" t="s">
        <v>1521</v>
      </c>
      <c r="B1408" s="308" t="s">
        <v>1522</v>
      </c>
      <c r="C1408" s="308" t="s">
        <v>1522</v>
      </c>
      <c r="D1408" s="308" t="s">
        <v>1522</v>
      </c>
      <c r="E1408" s="308" t="s">
        <v>1522</v>
      </c>
      <c r="F1408" s="308" t="s">
        <v>1522</v>
      </c>
      <c r="G1408" s="308" t="s">
        <v>1522</v>
      </c>
      <c r="H1408" s="308" t="s">
        <v>1522</v>
      </c>
      <c r="I1408" s="308" t="s">
        <v>1522</v>
      </c>
      <c r="J1408" s="308" t="s">
        <v>1522</v>
      </c>
      <c r="K1408" s="308" t="s">
        <v>1522</v>
      </c>
      <c r="L1408" s="308" t="s">
        <v>1522</v>
      </c>
      <c r="M1408" s="308" t="s">
        <v>1522</v>
      </c>
      <c r="N1408" s="308" t="s">
        <v>1522</v>
      </c>
      <c r="O1408" s="308" t="s">
        <v>1522</v>
      </c>
      <c r="P1408" s="308" t="s">
        <v>1522</v>
      </c>
      <c r="Q1408" s="65">
        <v>0</v>
      </c>
      <c r="R1408" s="312"/>
      <c r="S1408" s="312"/>
      <c r="T1408" s="312"/>
      <c r="U1408" s="312"/>
      <c r="V1408" s="312"/>
      <c r="W1408" s="312"/>
      <c r="X1408" s="312"/>
      <c r="Y1408" s="312"/>
      <c r="Z1408" s="312"/>
      <c r="AA1408" s="312"/>
      <c r="AB1408" s="312"/>
      <c r="AC1408" s="312"/>
      <c r="AD1408" s="312"/>
      <c r="AE1408" s="312"/>
      <c r="AF1408" s="65">
        <v>0</v>
      </c>
      <c r="AG1408" s="312"/>
      <c r="AH1408" s="312"/>
      <c r="AI1408" s="312"/>
      <c r="AJ1408" s="312"/>
      <c r="AK1408" s="312"/>
      <c r="AL1408" s="312"/>
      <c r="AM1408" s="312"/>
      <c r="AN1408" s="312"/>
      <c r="AO1408" s="312"/>
      <c r="AP1408" s="312"/>
      <c r="AQ1408" s="312"/>
      <c r="AR1408" s="312"/>
      <c r="AS1408" s="312"/>
      <c r="AT1408" s="312"/>
    </row>
    <row r="1409" spans="1:46" ht="45" customHeight="1" x14ac:dyDescent="0.25">
      <c r="A1409" s="308" t="s">
        <v>1523</v>
      </c>
      <c r="B1409" s="308" t="s">
        <v>1524</v>
      </c>
      <c r="C1409" s="308" t="s">
        <v>1524</v>
      </c>
      <c r="D1409" s="308" t="s">
        <v>1524</v>
      </c>
      <c r="E1409" s="308" t="s">
        <v>1524</v>
      </c>
      <c r="F1409" s="308" t="s">
        <v>1524</v>
      </c>
      <c r="G1409" s="308" t="s">
        <v>1524</v>
      </c>
      <c r="H1409" s="308" t="s">
        <v>1524</v>
      </c>
      <c r="I1409" s="308" t="s">
        <v>1524</v>
      </c>
      <c r="J1409" s="308" t="s">
        <v>1524</v>
      </c>
      <c r="K1409" s="308" t="s">
        <v>1524</v>
      </c>
      <c r="L1409" s="308" t="s">
        <v>1524</v>
      </c>
      <c r="M1409" s="308" t="s">
        <v>1524</v>
      </c>
      <c r="N1409" s="308" t="s">
        <v>1524</v>
      </c>
      <c r="O1409" s="308" t="s">
        <v>1524</v>
      </c>
      <c r="P1409" s="308" t="s">
        <v>1524</v>
      </c>
      <c r="Q1409" s="65">
        <v>0</v>
      </c>
      <c r="R1409" s="309"/>
      <c r="S1409" s="309"/>
      <c r="T1409" s="309"/>
      <c r="U1409" s="309"/>
      <c r="V1409" s="309"/>
      <c r="W1409" s="309"/>
      <c r="X1409" s="309"/>
      <c r="Y1409" s="309"/>
      <c r="Z1409" s="309"/>
      <c r="AA1409" s="309"/>
      <c r="AB1409" s="309"/>
      <c r="AC1409" s="309"/>
      <c r="AD1409" s="309"/>
      <c r="AE1409" s="309"/>
      <c r="AF1409" s="65">
        <v>0</v>
      </c>
      <c r="AG1409" s="309"/>
      <c r="AH1409" s="309"/>
      <c r="AI1409" s="309"/>
      <c r="AJ1409" s="309"/>
      <c r="AK1409" s="309"/>
      <c r="AL1409" s="309"/>
      <c r="AM1409" s="309"/>
      <c r="AN1409" s="309"/>
      <c r="AO1409" s="309"/>
      <c r="AP1409" s="309"/>
      <c r="AQ1409" s="309"/>
      <c r="AR1409" s="309"/>
      <c r="AS1409" s="309"/>
      <c r="AT1409" s="309"/>
    </row>
    <row r="1410" spans="1:46" ht="45" customHeight="1" x14ac:dyDescent="0.25">
      <c r="A1410" s="308" t="s">
        <v>1525</v>
      </c>
      <c r="B1410" s="308"/>
      <c r="C1410" s="308"/>
      <c r="D1410" s="308"/>
      <c r="E1410" s="308"/>
      <c r="F1410" s="308"/>
      <c r="G1410" s="308"/>
      <c r="H1410" s="308"/>
      <c r="I1410" s="308"/>
      <c r="J1410" s="308"/>
      <c r="K1410" s="308"/>
      <c r="L1410" s="308"/>
      <c r="M1410" s="308"/>
      <c r="N1410" s="308"/>
      <c r="O1410" s="308"/>
      <c r="P1410" s="308"/>
      <c r="Q1410" s="65">
        <v>0</v>
      </c>
      <c r="R1410" s="309"/>
      <c r="S1410" s="309"/>
      <c r="T1410" s="309"/>
      <c r="U1410" s="309"/>
      <c r="V1410" s="309"/>
      <c r="W1410" s="309"/>
      <c r="X1410" s="309"/>
      <c r="Y1410" s="309"/>
      <c r="Z1410" s="309"/>
      <c r="AA1410" s="309"/>
      <c r="AB1410" s="309"/>
      <c r="AC1410" s="309"/>
      <c r="AD1410" s="309"/>
      <c r="AE1410" s="309"/>
      <c r="AF1410" s="65">
        <v>0</v>
      </c>
      <c r="AG1410" s="309"/>
      <c r="AH1410" s="309"/>
      <c r="AI1410" s="309"/>
      <c r="AJ1410" s="309"/>
      <c r="AK1410" s="309"/>
      <c r="AL1410" s="309"/>
      <c r="AM1410" s="309"/>
      <c r="AN1410" s="309"/>
      <c r="AO1410" s="309"/>
      <c r="AP1410" s="309"/>
      <c r="AQ1410" s="309"/>
      <c r="AR1410" s="309"/>
      <c r="AS1410" s="309"/>
      <c r="AT1410" s="309"/>
    </row>
    <row r="1411" spans="1:46" ht="45" customHeight="1" x14ac:dyDescent="0.25">
      <c r="A1411" s="308" t="s">
        <v>1391</v>
      </c>
      <c r="B1411" s="308" t="s">
        <v>1392</v>
      </c>
      <c r="C1411" s="308" t="s">
        <v>1392</v>
      </c>
      <c r="D1411" s="308" t="s">
        <v>1392</v>
      </c>
      <c r="E1411" s="308" t="s">
        <v>1392</v>
      </c>
      <c r="F1411" s="308" t="s">
        <v>1392</v>
      </c>
      <c r="G1411" s="308" t="s">
        <v>1392</v>
      </c>
      <c r="H1411" s="308" t="s">
        <v>1392</v>
      </c>
      <c r="I1411" s="308" t="s">
        <v>1392</v>
      </c>
      <c r="J1411" s="308" t="s">
        <v>1392</v>
      </c>
      <c r="K1411" s="308" t="s">
        <v>1392</v>
      </c>
      <c r="L1411" s="308" t="s">
        <v>1392</v>
      </c>
      <c r="M1411" s="308" t="s">
        <v>1392</v>
      </c>
      <c r="N1411" s="308" t="s">
        <v>1392</v>
      </c>
      <c r="O1411" s="308" t="s">
        <v>1392</v>
      </c>
      <c r="P1411" s="308" t="s">
        <v>1392</v>
      </c>
      <c r="Q1411" s="65">
        <v>0</v>
      </c>
      <c r="R1411" s="312"/>
      <c r="S1411" s="312"/>
      <c r="T1411" s="312"/>
      <c r="U1411" s="312"/>
      <c r="V1411" s="312"/>
      <c r="W1411" s="312"/>
      <c r="X1411" s="312"/>
      <c r="Y1411" s="312"/>
      <c r="Z1411" s="312"/>
      <c r="AA1411" s="312"/>
      <c r="AB1411" s="312"/>
      <c r="AC1411" s="312"/>
      <c r="AD1411" s="312"/>
      <c r="AE1411" s="312"/>
      <c r="AF1411" s="65">
        <v>0</v>
      </c>
      <c r="AG1411" s="312"/>
      <c r="AH1411" s="312"/>
      <c r="AI1411" s="312"/>
      <c r="AJ1411" s="312"/>
      <c r="AK1411" s="312"/>
      <c r="AL1411" s="312"/>
      <c r="AM1411" s="312"/>
      <c r="AN1411" s="312"/>
      <c r="AO1411" s="312"/>
      <c r="AP1411" s="312"/>
      <c r="AQ1411" s="312"/>
      <c r="AR1411" s="312"/>
      <c r="AS1411" s="312"/>
      <c r="AT1411" s="312"/>
    </row>
    <row r="1412" spans="1:46" ht="45" customHeight="1" x14ac:dyDescent="0.25">
      <c r="A1412" s="308" t="s">
        <v>1526</v>
      </c>
      <c r="B1412" s="308" t="s">
        <v>1527</v>
      </c>
      <c r="C1412" s="308" t="s">
        <v>1527</v>
      </c>
      <c r="D1412" s="308" t="s">
        <v>1527</v>
      </c>
      <c r="E1412" s="308" t="s">
        <v>1527</v>
      </c>
      <c r="F1412" s="308" t="s">
        <v>1527</v>
      </c>
      <c r="G1412" s="308" t="s">
        <v>1527</v>
      </c>
      <c r="H1412" s="308" t="s">
        <v>1527</v>
      </c>
      <c r="I1412" s="308" t="s">
        <v>1527</v>
      </c>
      <c r="J1412" s="308" t="s">
        <v>1527</v>
      </c>
      <c r="K1412" s="308" t="s">
        <v>1527</v>
      </c>
      <c r="L1412" s="308" t="s">
        <v>1527</v>
      </c>
      <c r="M1412" s="308" t="s">
        <v>1527</v>
      </c>
      <c r="N1412" s="308" t="s">
        <v>1527</v>
      </c>
      <c r="O1412" s="308" t="s">
        <v>1527</v>
      </c>
      <c r="P1412" s="308" t="s">
        <v>1527</v>
      </c>
      <c r="Q1412" s="65">
        <v>0</v>
      </c>
      <c r="R1412" s="312"/>
      <c r="S1412" s="312"/>
      <c r="T1412" s="312"/>
      <c r="U1412" s="312"/>
      <c r="V1412" s="312"/>
      <c r="W1412" s="312"/>
      <c r="X1412" s="312"/>
      <c r="Y1412" s="312"/>
      <c r="Z1412" s="312"/>
      <c r="AA1412" s="312"/>
      <c r="AB1412" s="312"/>
      <c r="AC1412" s="312"/>
      <c r="AD1412" s="312"/>
      <c r="AE1412" s="312"/>
      <c r="AF1412" s="65">
        <v>0</v>
      </c>
      <c r="AG1412" s="312"/>
      <c r="AH1412" s="312"/>
      <c r="AI1412" s="312"/>
      <c r="AJ1412" s="312"/>
      <c r="AK1412" s="312"/>
      <c r="AL1412" s="312"/>
      <c r="AM1412" s="312"/>
      <c r="AN1412" s="312"/>
      <c r="AO1412" s="312"/>
      <c r="AP1412" s="312"/>
      <c r="AQ1412" s="312"/>
      <c r="AR1412" s="312"/>
      <c r="AS1412" s="312"/>
      <c r="AT1412" s="312"/>
    </row>
    <row r="1413" spans="1:46" ht="45" customHeight="1" x14ac:dyDescent="0.25">
      <c r="A1413" s="308" t="s">
        <v>1528</v>
      </c>
      <c r="B1413" s="308" t="s">
        <v>1529</v>
      </c>
      <c r="C1413" s="308" t="s">
        <v>1529</v>
      </c>
      <c r="D1413" s="308" t="s">
        <v>1529</v>
      </c>
      <c r="E1413" s="308" t="s">
        <v>1529</v>
      </c>
      <c r="F1413" s="308" t="s">
        <v>1529</v>
      </c>
      <c r="G1413" s="308" t="s">
        <v>1529</v>
      </c>
      <c r="H1413" s="308" t="s">
        <v>1529</v>
      </c>
      <c r="I1413" s="308" t="s">
        <v>1529</v>
      </c>
      <c r="J1413" s="308" t="s">
        <v>1529</v>
      </c>
      <c r="K1413" s="308" t="s">
        <v>1529</v>
      </c>
      <c r="L1413" s="308" t="s">
        <v>1529</v>
      </c>
      <c r="M1413" s="308" t="s">
        <v>1529</v>
      </c>
      <c r="N1413" s="308" t="s">
        <v>1529</v>
      </c>
      <c r="O1413" s="308" t="s">
        <v>1529</v>
      </c>
      <c r="P1413" s="308" t="s">
        <v>1529</v>
      </c>
      <c r="Q1413" s="65">
        <v>0</v>
      </c>
      <c r="R1413" s="312"/>
      <c r="S1413" s="312"/>
      <c r="T1413" s="312"/>
      <c r="U1413" s="312"/>
      <c r="V1413" s="312"/>
      <c r="W1413" s="312"/>
      <c r="X1413" s="312"/>
      <c r="Y1413" s="312"/>
      <c r="Z1413" s="312"/>
      <c r="AA1413" s="312"/>
      <c r="AB1413" s="312"/>
      <c r="AC1413" s="312"/>
      <c r="AD1413" s="312"/>
      <c r="AE1413" s="312"/>
      <c r="AF1413" s="65">
        <v>0</v>
      </c>
      <c r="AG1413" s="312"/>
      <c r="AH1413" s="312"/>
      <c r="AI1413" s="312"/>
      <c r="AJ1413" s="312"/>
      <c r="AK1413" s="312"/>
      <c r="AL1413" s="312"/>
      <c r="AM1413" s="312"/>
      <c r="AN1413" s="312"/>
      <c r="AO1413" s="312"/>
      <c r="AP1413" s="312"/>
      <c r="AQ1413" s="312"/>
      <c r="AR1413" s="312"/>
      <c r="AS1413" s="312"/>
      <c r="AT1413" s="312"/>
    </row>
    <row r="1414" spans="1:46" ht="45" customHeight="1" x14ac:dyDescent="0.25">
      <c r="A1414" s="308" t="s">
        <v>1530</v>
      </c>
      <c r="B1414" s="308" t="s">
        <v>1531</v>
      </c>
      <c r="C1414" s="308" t="s">
        <v>1531</v>
      </c>
      <c r="D1414" s="308" t="s">
        <v>1531</v>
      </c>
      <c r="E1414" s="308" t="s">
        <v>1531</v>
      </c>
      <c r="F1414" s="308" t="s">
        <v>1531</v>
      </c>
      <c r="G1414" s="308" t="s">
        <v>1531</v>
      </c>
      <c r="H1414" s="308" t="s">
        <v>1531</v>
      </c>
      <c r="I1414" s="308" t="s">
        <v>1531</v>
      </c>
      <c r="J1414" s="308" t="s">
        <v>1531</v>
      </c>
      <c r="K1414" s="308" t="s">
        <v>1531</v>
      </c>
      <c r="L1414" s="308" t="s">
        <v>1531</v>
      </c>
      <c r="M1414" s="308" t="s">
        <v>1531</v>
      </c>
      <c r="N1414" s="308" t="s">
        <v>1531</v>
      </c>
      <c r="O1414" s="308" t="s">
        <v>1531</v>
      </c>
      <c r="P1414" s="308" t="s">
        <v>1531</v>
      </c>
      <c r="Q1414" s="65">
        <v>0</v>
      </c>
      <c r="R1414" s="309"/>
      <c r="S1414" s="309"/>
      <c r="T1414" s="309"/>
      <c r="U1414" s="309"/>
      <c r="V1414" s="309"/>
      <c r="W1414" s="309"/>
      <c r="X1414" s="309"/>
      <c r="Y1414" s="309"/>
      <c r="Z1414" s="309"/>
      <c r="AA1414" s="309"/>
      <c r="AB1414" s="309"/>
      <c r="AC1414" s="309"/>
      <c r="AD1414" s="309"/>
      <c r="AE1414" s="309"/>
      <c r="AF1414" s="65">
        <v>0</v>
      </c>
      <c r="AG1414" s="309"/>
      <c r="AH1414" s="309"/>
      <c r="AI1414" s="309"/>
      <c r="AJ1414" s="309"/>
      <c r="AK1414" s="309"/>
      <c r="AL1414" s="309"/>
      <c r="AM1414" s="309"/>
      <c r="AN1414" s="309"/>
      <c r="AO1414" s="309"/>
      <c r="AP1414" s="309"/>
      <c r="AQ1414" s="309"/>
      <c r="AR1414" s="309"/>
      <c r="AS1414" s="309"/>
      <c r="AT1414" s="309"/>
    </row>
    <row r="1415" spans="1:46" ht="45" customHeight="1" x14ac:dyDescent="0.25">
      <c r="A1415" s="308" t="s">
        <v>1532</v>
      </c>
      <c r="B1415" s="308" t="s">
        <v>1533</v>
      </c>
      <c r="C1415" s="308" t="s">
        <v>1533</v>
      </c>
      <c r="D1415" s="308" t="s">
        <v>1533</v>
      </c>
      <c r="E1415" s="308" t="s">
        <v>1533</v>
      </c>
      <c r="F1415" s="308" t="s">
        <v>1533</v>
      </c>
      <c r="G1415" s="308" t="s">
        <v>1533</v>
      </c>
      <c r="H1415" s="308" t="s">
        <v>1533</v>
      </c>
      <c r="I1415" s="308" t="s">
        <v>1533</v>
      </c>
      <c r="J1415" s="308" t="s">
        <v>1533</v>
      </c>
      <c r="K1415" s="308" t="s">
        <v>1533</v>
      </c>
      <c r="L1415" s="308" t="s">
        <v>1533</v>
      </c>
      <c r="M1415" s="308" t="s">
        <v>1533</v>
      </c>
      <c r="N1415" s="308" t="s">
        <v>1533</v>
      </c>
      <c r="O1415" s="308" t="s">
        <v>1533</v>
      </c>
      <c r="P1415" s="308" t="s">
        <v>1533</v>
      </c>
      <c r="Q1415" s="65">
        <v>0</v>
      </c>
      <c r="R1415" s="312"/>
      <c r="S1415" s="312"/>
      <c r="T1415" s="312"/>
      <c r="U1415" s="312"/>
      <c r="V1415" s="312"/>
      <c r="W1415" s="312"/>
      <c r="X1415" s="312"/>
      <c r="Y1415" s="312"/>
      <c r="Z1415" s="312"/>
      <c r="AA1415" s="312"/>
      <c r="AB1415" s="312"/>
      <c r="AC1415" s="312"/>
      <c r="AD1415" s="312"/>
      <c r="AE1415" s="312"/>
      <c r="AF1415" s="65">
        <v>0</v>
      </c>
      <c r="AG1415" s="312"/>
      <c r="AH1415" s="312"/>
      <c r="AI1415" s="312"/>
      <c r="AJ1415" s="312"/>
      <c r="AK1415" s="312"/>
      <c r="AL1415" s="312"/>
      <c r="AM1415" s="312"/>
      <c r="AN1415" s="312"/>
      <c r="AO1415" s="312"/>
      <c r="AP1415" s="312"/>
      <c r="AQ1415" s="312"/>
      <c r="AR1415" s="312"/>
      <c r="AS1415" s="312"/>
      <c r="AT1415" s="312"/>
    </row>
    <row r="1416" spans="1:46" ht="45" customHeight="1" x14ac:dyDescent="0.25">
      <c r="A1416" s="308" t="s">
        <v>1534</v>
      </c>
      <c r="B1416" s="308" t="s">
        <v>1535</v>
      </c>
      <c r="C1416" s="308" t="s">
        <v>1535</v>
      </c>
      <c r="D1416" s="308" t="s">
        <v>1535</v>
      </c>
      <c r="E1416" s="308" t="s">
        <v>1535</v>
      </c>
      <c r="F1416" s="308" t="s">
        <v>1535</v>
      </c>
      <c r="G1416" s="308" t="s">
        <v>1535</v>
      </c>
      <c r="H1416" s="308" t="s">
        <v>1535</v>
      </c>
      <c r="I1416" s="308" t="s">
        <v>1535</v>
      </c>
      <c r="J1416" s="308" t="s">
        <v>1535</v>
      </c>
      <c r="K1416" s="308" t="s">
        <v>1535</v>
      </c>
      <c r="L1416" s="308" t="s">
        <v>1535</v>
      </c>
      <c r="M1416" s="308" t="s">
        <v>1535</v>
      </c>
      <c r="N1416" s="308" t="s">
        <v>1535</v>
      </c>
      <c r="O1416" s="308" t="s">
        <v>1535</v>
      </c>
      <c r="P1416" s="308" t="s">
        <v>1535</v>
      </c>
      <c r="Q1416" s="65">
        <v>0</v>
      </c>
      <c r="R1416" s="312"/>
      <c r="S1416" s="312"/>
      <c r="T1416" s="312"/>
      <c r="U1416" s="312"/>
      <c r="V1416" s="312"/>
      <c r="W1416" s="312"/>
      <c r="X1416" s="312"/>
      <c r="Y1416" s="312"/>
      <c r="Z1416" s="312"/>
      <c r="AA1416" s="312"/>
      <c r="AB1416" s="312"/>
      <c r="AC1416" s="312"/>
      <c r="AD1416" s="312"/>
      <c r="AE1416" s="312"/>
      <c r="AF1416" s="65">
        <v>0</v>
      </c>
      <c r="AG1416" s="312"/>
      <c r="AH1416" s="312"/>
      <c r="AI1416" s="312"/>
      <c r="AJ1416" s="312"/>
      <c r="AK1416" s="312"/>
      <c r="AL1416" s="312"/>
      <c r="AM1416" s="312"/>
      <c r="AN1416" s="312"/>
      <c r="AO1416" s="312"/>
      <c r="AP1416" s="312"/>
      <c r="AQ1416" s="312"/>
      <c r="AR1416" s="312"/>
      <c r="AS1416" s="312"/>
      <c r="AT1416" s="312"/>
    </row>
    <row r="1417" spans="1:46" ht="45" customHeight="1" x14ac:dyDescent="0.25">
      <c r="A1417" s="308" t="s">
        <v>1536</v>
      </c>
      <c r="B1417" s="308"/>
      <c r="C1417" s="308"/>
      <c r="D1417" s="308"/>
      <c r="E1417" s="308"/>
      <c r="F1417" s="308"/>
      <c r="G1417" s="308"/>
      <c r="H1417" s="308"/>
      <c r="I1417" s="308"/>
      <c r="J1417" s="308"/>
      <c r="K1417" s="308"/>
      <c r="L1417" s="308"/>
      <c r="M1417" s="308"/>
      <c r="N1417" s="308"/>
      <c r="O1417" s="308"/>
      <c r="P1417" s="308"/>
      <c r="Q1417" s="65">
        <v>0</v>
      </c>
      <c r="R1417" s="312"/>
      <c r="S1417" s="312"/>
      <c r="T1417" s="312"/>
      <c r="U1417" s="312"/>
      <c r="V1417" s="312"/>
      <c r="W1417" s="312"/>
      <c r="X1417" s="312"/>
      <c r="Y1417" s="312"/>
      <c r="Z1417" s="312"/>
      <c r="AA1417" s="312"/>
      <c r="AB1417" s="312"/>
      <c r="AC1417" s="312"/>
      <c r="AD1417" s="312"/>
      <c r="AE1417" s="312"/>
      <c r="AF1417" s="65">
        <v>0</v>
      </c>
      <c r="AG1417" s="312"/>
      <c r="AH1417" s="312"/>
      <c r="AI1417" s="312"/>
      <c r="AJ1417" s="312"/>
      <c r="AK1417" s="312"/>
      <c r="AL1417" s="312"/>
      <c r="AM1417" s="312"/>
      <c r="AN1417" s="312"/>
      <c r="AO1417" s="312"/>
      <c r="AP1417" s="312"/>
      <c r="AQ1417" s="312"/>
      <c r="AR1417" s="312"/>
      <c r="AS1417" s="312"/>
      <c r="AT1417" s="312"/>
    </row>
    <row r="1418" spans="1:46" ht="45" customHeight="1" x14ac:dyDescent="0.25">
      <c r="A1418" s="320" t="s">
        <v>1537</v>
      </c>
      <c r="B1418" s="320"/>
      <c r="C1418" s="320"/>
      <c r="D1418" s="320"/>
      <c r="E1418" s="320"/>
      <c r="F1418" s="320"/>
      <c r="G1418" s="320"/>
      <c r="H1418" s="320"/>
      <c r="I1418" s="320"/>
      <c r="J1418" s="320"/>
      <c r="K1418" s="320"/>
      <c r="L1418" s="320"/>
      <c r="M1418" s="320"/>
      <c r="N1418" s="320"/>
      <c r="O1418" s="320"/>
      <c r="P1418" s="320"/>
      <c r="Q1418" s="65">
        <v>0</v>
      </c>
      <c r="R1418" s="309"/>
      <c r="S1418" s="309"/>
      <c r="T1418" s="309"/>
      <c r="U1418" s="309"/>
      <c r="V1418" s="309"/>
      <c r="W1418" s="309"/>
      <c r="X1418" s="309"/>
      <c r="Y1418" s="309"/>
      <c r="Z1418" s="309"/>
      <c r="AA1418" s="309"/>
      <c r="AB1418" s="309"/>
      <c r="AC1418" s="309"/>
      <c r="AD1418" s="309"/>
      <c r="AE1418" s="309"/>
      <c r="AF1418" s="65">
        <v>0</v>
      </c>
      <c r="AG1418" s="309"/>
      <c r="AH1418" s="309"/>
      <c r="AI1418" s="309"/>
      <c r="AJ1418" s="309"/>
      <c r="AK1418" s="309"/>
      <c r="AL1418" s="309"/>
      <c r="AM1418" s="309"/>
      <c r="AN1418" s="309"/>
      <c r="AO1418" s="309"/>
      <c r="AP1418" s="309"/>
      <c r="AQ1418" s="309"/>
      <c r="AR1418" s="309"/>
      <c r="AS1418" s="309"/>
      <c r="AT1418" s="309"/>
    </row>
    <row r="1419" spans="1:46" ht="45" customHeight="1" x14ac:dyDescent="0.25">
      <c r="A1419" s="320" t="s">
        <v>1538</v>
      </c>
      <c r="B1419" s="320"/>
      <c r="C1419" s="320"/>
      <c r="D1419" s="320"/>
      <c r="E1419" s="320"/>
      <c r="F1419" s="320"/>
      <c r="G1419" s="320"/>
      <c r="H1419" s="320"/>
      <c r="I1419" s="320"/>
      <c r="J1419" s="320"/>
      <c r="K1419" s="320"/>
      <c r="L1419" s="320"/>
      <c r="M1419" s="320"/>
      <c r="N1419" s="320"/>
      <c r="O1419" s="320"/>
      <c r="P1419" s="320"/>
      <c r="Q1419" s="65">
        <v>0</v>
      </c>
      <c r="R1419" s="312"/>
      <c r="S1419" s="312"/>
      <c r="T1419" s="312"/>
      <c r="U1419" s="312"/>
      <c r="V1419" s="312"/>
      <c r="W1419" s="312"/>
      <c r="X1419" s="312"/>
      <c r="Y1419" s="312"/>
      <c r="Z1419" s="312"/>
      <c r="AA1419" s="312"/>
      <c r="AB1419" s="312"/>
      <c r="AC1419" s="312"/>
      <c r="AD1419" s="312"/>
      <c r="AE1419" s="312"/>
      <c r="AF1419" s="65">
        <v>0</v>
      </c>
      <c r="AG1419" s="312"/>
      <c r="AH1419" s="312"/>
      <c r="AI1419" s="312"/>
      <c r="AJ1419" s="312"/>
      <c r="AK1419" s="312"/>
      <c r="AL1419" s="312"/>
      <c r="AM1419" s="312"/>
      <c r="AN1419" s="312"/>
      <c r="AO1419" s="312"/>
      <c r="AP1419" s="312"/>
      <c r="AQ1419" s="312"/>
      <c r="AR1419" s="312"/>
      <c r="AS1419" s="312"/>
      <c r="AT1419" s="312"/>
    </row>
    <row r="1420" spans="1:46" ht="45" customHeight="1" x14ac:dyDescent="0.25">
      <c r="A1420" s="320" t="s">
        <v>1539</v>
      </c>
      <c r="B1420" s="320"/>
      <c r="C1420" s="320"/>
      <c r="D1420" s="320"/>
      <c r="E1420" s="320"/>
      <c r="F1420" s="320"/>
      <c r="G1420" s="320"/>
      <c r="H1420" s="320"/>
      <c r="I1420" s="320"/>
      <c r="J1420" s="320"/>
      <c r="K1420" s="320"/>
      <c r="L1420" s="320"/>
      <c r="M1420" s="320"/>
      <c r="N1420" s="320"/>
      <c r="O1420" s="320"/>
      <c r="P1420" s="320"/>
      <c r="Q1420" s="65">
        <v>0</v>
      </c>
      <c r="R1420" s="312"/>
      <c r="S1420" s="312"/>
      <c r="T1420" s="312"/>
      <c r="U1420" s="312"/>
      <c r="V1420" s="312"/>
      <c r="W1420" s="312"/>
      <c r="X1420" s="312"/>
      <c r="Y1420" s="312"/>
      <c r="Z1420" s="312"/>
      <c r="AA1420" s="312"/>
      <c r="AB1420" s="312"/>
      <c r="AC1420" s="312"/>
      <c r="AD1420" s="312"/>
      <c r="AE1420" s="312"/>
      <c r="AF1420" s="65">
        <v>0</v>
      </c>
      <c r="AG1420" s="312"/>
      <c r="AH1420" s="312"/>
      <c r="AI1420" s="312"/>
      <c r="AJ1420" s="312"/>
      <c r="AK1420" s="312"/>
      <c r="AL1420" s="312"/>
      <c r="AM1420" s="312"/>
      <c r="AN1420" s="312"/>
      <c r="AO1420" s="312"/>
      <c r="AP1420" s="312"/>
      <c r="AQ1420" s="312"/>
      <c r="AR1420" s="312"/>
      <c r="AS1420" s="312"/>
      <c r="AT1420" s="312"/>
    </row>
    <row r="1421" spans="1:46" ht="74.150000000000006" customHeight="1" x14ac:dyDescent="0.25">
      <c r="A1421" s="320" t="s">
        <v>1540</v>
      </c>
      <c r="B1421" s="320"/>
      <c r="C1421" s="320"/>
      <c r="D1421" s="320"/>
      <c r="E1421" s="320"/>
      <c r="F1421" s="320"/>
      <c r="G1421" s="320"/>
      <c r="H1421" s="320"/>
      <c r="I1421" s="320"/>
      <c r="J1421" s="320"/>
      <c r="K1421" s="320"/>
      <c r="L1421" s="320"/>
      <c r="M1421" s="320"/>
      <c r="N1421" s="320"/>
      <c r="O1421" s="320"/>
      <c r="P1421" s="320"/>
      <c r="Q1421" s="65">
        <v>0</v>
      </c>
      <c r="R1421" s="312"/>
      <c r="S1421" s="312"/>
      <c r="T1421" s="312"/>
      <c r="U1421" s="312"/>
      <c r="V1421" s="312"/>
      <c r="W1421" s="312"/>
      <c r="X1421" s="312"/>
      <c r="Y1421" s="312"/>
      <c r="Z1421" s="312"/>
      <c r="AA1421" s="312"/>
      <c r="AB1421" s="312"/>
      <c r="AC1421" s="312"/>
      <c r="AD1421" s="312"/>
      <c r="AE1421" s="312"/>
      <c r="AF1421" s="65">
        <v>0</v>
      </c>
      <c r="AG1421" s="312"/>
      <c r="AH1421" s="312"/>
      <c r="AI1421" s="312"/>
      <c r="AJ1421" s="312"/>
      <c r="AK1421" s="312"/>
      <c r="AL1421" s="312"/>
      <c r="AM1421" s="312"/>
      <c r="AN1421" s="312"/>
      <c r="AO1421" s="312"/>
      <c r="AP1421" s="312"/>
      <c r="AQ1421" s="312"/>
      <c r="AR1421" s="312"/>
      <c r="AS1421" s="312"/>
      <c r="AT1421" s="312"/>
    </row>
    <row r="1422" spans="1:46" ht="45" customHeight="1" x14ac:dyDescent="0.25">
      <c r="A1422" s="320" t="s">
        <v>1541</v>
      </c>
      <c r="B1422" s="320"/>
      <c r="C1422" s="320"/>
      <c r="D1422" s="320"/>
      <c r="E1422" s="320"/>
      <c r="F1422" s="320"/>
      <c r="G1422" s="320"/>
      <c r="H1422" s="320"/>
      <c r="I1422" s="320"/>
      <c r="J1422" s="320"/>
      <c r="K1422" s="320"/>
      <c r="L1422" s="320"/>
      <c r="M1422" s="320"/>
      <c r="N1422" s="320"/>
      <c r="O1422" s="320"/>
      <c r="P1422" s="320"/>
      <c r="Q1422" s="65">
        <v>0</v>
      </c>
      <c r="R1422" s="309"/>
      <c r="S1422" s="309"/>
      <c r="T1422" s="309"/>
      <c r="U1422" s="309"/>
      <c r="V1422" s="309"/>
      <c r="W1422" s="309"/>
      <c r="X1422" s="309"/>
      <c r="Y1422" s="309"/>
      <c r="Z1422" s="309"/>
      <c r="AA1422" s="309"/>
      <c r="AB1422" s="309"/>
      <c r="AC1422" s="309"/>
      <c r="AD1422" s="309"/>
      <c r="AE1422" s="309"/>
      <c r="AF1422" s="65">
        <v>0</v>
      </c>
      <c r="AG1422" s="309"/>
      <c r="AH1422" s="309"/>
      <c r="AI1422" s="309"/>
      <c r="AJ1422" s="309"/>
      <c r="AK1422" s="309"/>
      <c r="AL1422" s="309"/>
      <c r="AM1422" s="309"/>
      <c r="AN1422" s="309"/>
      <c r="AO1422" s="309"/>
      <c r="AP1422" s="309"/>
      <c r="AQ1422" s="309"/>
      <c r="AR1422" s="309"/>
      <c r="AS1422" s="309"/>
      <c r="AT1422" s="309"/>
    </row>
    <row r="1423" spans="1:46" ht="45" customHeight="1" x14ac:dyDescent="0.25">
      <c r="A1423" s="320" t="s">
        <v>1542</v>
      </c>
      <c r="B1423" s="320" t="s">
        <v>1543</v>
      </c>
      <c r="C1423" s="320" t="s">
        <v>1543</v>
      </c>
      <c r="D1423" s="320" t="s">
        <v>1543</v>
      </c>
      <c r="E1423" s="320" t="s">
        <v>1543</v>
      </c>
      <c r="F1423" s="320" t="s">
        <v>1543</v>
      </c>
      <c r="G1423" s="320" t="s">
        <v>1543</v>
      </c>
      <c r="H1423" s="320" t="s">
        <v>1543</v>
      </c>
      <c r="I1423" s="320" t="s">
        <v>1543</v>
      </c>
      <c r="J1423" s="320" t="s">
        <v>1543</v>
      </c>
      <c r="K1423" s="320" t="s">
        <v>1543</v>
      </c>
      <c r="L1423" s="320" t="s">
        <v>1543</v>
      </c>
      <c r="M1423" s="320" t="s">
        <v>1543</v>
      </c>
      <c r="N1423" s="320" t="s">
        <v>1543</v>
      </c>
      <c r="O1423" s="320" t="s">
        <v>1543</v>
      </c>
      <c r="P1423" s="320" t="s">
        <v>1543</v>
      </c>
      <c r="Q1423" s="65">
        <v>0</v>
      </c>
      <c r="R1423" s="312"/>
      <c r="S1423" s="312"/>
      <c r="T1423" s="312"/>
      <c r="U1423" s="312"/>
      <c r="V1423" s="312"/>
      <c r="W1423" s="312"/>
      <c r="X1423" s="312"/>
      <c r="Y1423" s="312"/>
      <c r="Z1423" s="312"/>
      <c r="AA1423" s="312"/>
      <c r="AB1423" s="312"/>
      <c r="AC1423" s="312"/>
      <c r="AD1423" s="312"/>
      <c r="AE1423" s="312"/>
      <c r="AF1423" s="65">
        <v>0</v>
      </c>
      <c r="AG1423" s="312"/>
      <c r="AH1423" s="312"/>
      <c r="AI1423" s="312"/>
      <c r="AJ1423" s="312"/>
      <c r="AK1423" s="312"/>
      <c r="AL1423" s="312"/>
      <c r="AM1423" s="312"/>
      <c r="AN1423" s="312"/>
      <c r="AO1423" s="312"/>
      <c r="AP1423" s="312"/>
      <c r="AQ1423" s="312"/>
      <c r="AR1423" s="312"/>
      <c r="AS1423" s="312"/>
      <c r="AT1423" s="312"/>
    </row>
    <row r="1424" spans="1:46" ht="45" customHeight="1" x14ac:dyDescent="0.25">
      <c r="A1424" s="320" t="s">
        <v>1544</v>
      </c>
      <c r="B1424" s="320"/>
      <c r="C1424" s="320"/>
      <c r="D1424" s="320"/>
      <c r="E1424" s="320"/>
      <c r="F1424" s="320"/>
      <c r="G1424" s="320"/>
      <c r="H1424" s="320"/>
      <c r="I1424" s="320"/>
      <c r="J1424" s="320"/>
      <c r="K1424" s="320"/>
      <c r="L1424" s="320"/>
      <c r="M1424" s="320"/>
      <c r="N1424" s="320"/>
      <c r="O1424" s="320"/>
      <c r="P1424" s="320"/>
      <c r="Q1424" s="65">
        <v>0</v>
      </c>
      <c r="R1424" s="312"/>
      <c r="S1424" s="312"/>
      <c r="T1424" s="312"/>
      <c r="U1424" s="312"/>
      <c r="V1424" s="312"/>
      <c r="W1424" s="312"/>
      <c r="X1424" s="312"/>
      <c r="Y1424" s="312"/>
      <c r="Z1424" s="312"/>
      <c r="AA1424" s="312"/>
      <c r="AB1424" s="312"/>
      <c r="AC1424" s="312"/>
      <c r="AD1424" s="312"/>
      <c r="AE1424" s="312"/>
      <c r="AF1424" s="65">
        <v>0</v>
      </c>
      <c r="AG1424" s="312"/>
      <c r="AH1424" s="312"/>
      <c r="AI1424" s="312"/>
      <c r="AJ1424" s="312"/>
      <c r="AK1424" s="312"/>
      <c r="AL1424" s="312"/>
      <c r="AM1424" s="312"/>
      <c r="AN1424" s="312"/>
      <c r="AO1424" s="312"/>
      <c r="AP1424" s="312"/>
      <c r="AQ1424" s="312"/>
      <c r="AR1424" s="312"/>
      <c r="AS1424" s="312"/>
      <c r="AT1424" s="312"/>
    </row>
    <row r="1425" spans="1:46" ht="45" customHeight="1" x14ac:dyDescent="0.25">
      <c r="A1425" s="320" t="s">
        <v>1545</v>
      </c>
      <c r="B1425" s="320"/>
      <c r="C1425" s="320"/>
      <c r="D1425" s="320"/>
      <c r="E1425" s="320"/>
      <c r="F1425" s="320"/>
      <c r="G1425" s="320"/>
      <c r="H1425" s="320"/>
      <c r="I1425" s="320"/>
      <c r="J1425" s="320"/>
      <c r="K1425" s="320"/>
      <c r="L1425" s="320"/>
      <c r="M1425" s="320"/>
      <c r="N1425" s="320"/>
      <c r="O1425" s="320"/>
      <c r="P1425" s="320"/>
      <c r="Q1425" s="65">
        <v>0</v>
      </c>
      <c r="R1425" s="312"/>
      <c r="S1425" s="312"/>
      <c r="T1425" s="312"/>
      <c r="U1425" s="312"/>
      <c r="V1425" s="312"/>
      <c r="W1425" s="312"/>
      <c r="X1425" s="312"/>
      <c r="Y1425" s="312"/>
      <c r="Z1425" s="312"/>
      <c r="AA1425" s="312"/>
      <c r="AB1425" s="312"/>
      <c r="AC1425" s="312"/>
      <c r="AD1425" s="312"/>
      <c r="AE1425" s="312"/>
      <c r="AF1425" s="65">
        <v>0</v>
      </c>
      <c r="AG1425" s="312"/>
      <c r="AH1425" s="312"/>
      <c r="AI1425" s="312"/>
      <c r="AJ1425" s="312"/>
      <c r="AK1425" s="312"/>
      <c r="AL1425" s="312"/>
      <c r="AM1425" s="312"/>
      <c r="AN1425" s="312"/>
      <c r="AO1425" s="312"/>
      <c r="AP1425" s="312"/>
      <c r="AQ1425" s="312"/>
      <c r="AR1425" s="312"/>
      <c r="AS1425" s="312"/>
      <c r="AT1425" s="312"/>
    </row>
    <row r="1426" spans="1:46" ht="45" customHeight="1" x14ac:dyDescent="0.25">
      <c r="A1426" s="320" t="s">
        <v>1546</v>
      </c>
      <c r="B1426" s="320"/>
      <c r="C1426" s="320"/>
      <c r="D1426" s="320"/>
      <c r="E1426" s="320"/>
      <c r="F1426" s="320"/>
      <c r="G1426" s="320"/>
      <c r="H1426" s="320"/>
      <c r="I1426" s="320"/>
      <c r="J1426" s="320"/>
      <c r="K1426" s="320"/>
      <c r="L1426" s="320"/>
      <c r="M1426" s="320"/>
      <c r="N1426" s="320"/>
      <c r="O1426" s="320"/>
      <c r="P1426" s="320"/>
      <c r="Q1426" s="65">
        <v>0</v>
      </c>
      <c r="R1426" s="312"/>
      <c r="S1426" s="312"/>
      <c r="T1426" s="312"/>
      <c r="U1426" s="312"/>
      <c r="V1426" s="312"/>
      <c r="W1426" s="312"/>
      <c r="X1426" s="312"/>
      <c r="Y1426" s="312"/>
      <c r="Z1426" s="312"/>
      <c r="AA1426" s="312"/>
      <c r="AB1426" s="312"/>
      <c r="AC1426" s="312"/>
      <c r="AD1426" s="312"/>
      <c r="AE1426" s="312"/>
      <c r="AF1426" s="65">
        <v>0</v>
      </c>
      <c r="AG1426" s="312"/>
      <c r="AH1426" s="312"/>
      <c r="AI1426" s="312"/>
      <c r="AJ1426" s="312"/>
      <c r="AK1426" s="312"/>
      <c r="AL1426" s="312"/>
      <c r="AM1426" s="312"/>
      <c r="AN1426" s="312"/>
      <c r="AO1426" s="312"/>
      <c r="AP1426" s="312"/>
      <c r="AQ1426" s="312"/>
      <c r="AR1426" s="312"/>
      <c r="AS1426" s="312"/>
      <c r="AT1426" s="312"/>
    </row>
    <row r="1427" spans="1:46" ht="45" customHeight="1" x14ac:dyDescent="0.25">
      <c r="A1427" s="320" t="s">
        <v>1547</v>
      </c>
      <c r="B1427" s="320"/>
      <c r="C1427" s="320"/>
      <c r="D1427" s="320"/>
      <c r="E1427" s="320"/>
      <c r="F1427" s="320"/>
      <c r="G1427" s="320"/>
      <c r="H1427" s="320"/>
      <c r="I1427" s="320"/>
      <c r="J1427" s="320"/>
      <c r="K1427" s="320"/>
      <c r="L1427" s="320"/>
      <c r="M1427" s="320"/>
      <c r="N1427" s="320"/>
      <c r="O1427" s="320"/>
      <c r="P1427" s="320"/>
      <c r="Q1427" s="65">
        <v>0</v>
      </c>
      <c r="R1427" s="309"/>
      <c r="S1427" s="309"/>
      <c r="T1427" s="309"/>
      <c r="U1427" s="309"/>
      <c r="V1427" s="309"/>
      <c r="W1427" s="309"/>
      <c r="X1427" s="309"/>
      <c r="Y1427" s="309"/>
      <c r="Z1427" s="309"/>
      <c r="AA1427" s="309"/>
      <c r="AB1427" s="309"/>
      <c r="AC1427" s="309"/>
      <c r="AD1427" s="309"/>
      <c r="AE1427" s="309"/>
      <c r="AF1427" s="65">
        <v>0</v>
      </c>
      <c r="AG1427" s="309"/>
      <c r="AH1427" s="309"/>
      <c r="AI1427" s="309"/>
      <c r="AJ1427" s="309"/>
      <c r="AK1427" s="309"/>
      <c r="AL1427" s="309"/>
      <c r="AM1427" s="309"/>
      <c r="AN1427" s="309"/>
      <c r="AO1427" s="309"/>
      <c r="AP1427" s="309"/>
      <c r="AQ1427" s="309"/>
      <c r="AR1427" s="309"/>
      <c r="AS1427" s="309"/>
      <c r="AT1427" s="309"/>
    </row>
    <row r="1428" spans="1:46" ht="45" customHeight="1" x14ac:dyDescent="0.25">
      <c r="A1428" s="320" t="s">
        <v>1548</v>
      </c>
      <c r="B1428" s="320"/>
      <c r="C1428" s="320"/>
      <c r="D1428" s="320"/>
      <c r="E1428" s="320"/>
      <c r="F1428" s="320"/>
      <c r="G1428" s="320"/>
      <c r="H1428" s="320"/>
      <c r="I1428" s="320"/>
      <c r="J1428" s="320"/>
      <c r="K1428" s="320"/>
      <c r="L1428" s="320"/>
      <c r="M1428" s="320"/>
      <c r="N1428" s="320"/>
      <c r="O1428" s="320"/>
      <c r="P1428" s="320"/>
      <c r="Q1428" s="65">
        <v>0</v>
      </c>
      <c r="R1428" s="309"/>
      <c r="S1428" s="309"/>
      <c r="T1428" s="309"/>
      <c r="U1428" s="309"/>
      <c r="V1428" s="309"/>
      <c r="W1428" s="309"/>
      <c r="X1428" s="309"/>
      <c r="Y1428" s="309"/>
      <c r="Z1428" s="309"/>
      <c r="AA1428" s="309"/>
      <c r="AB1428" s="309"/>
      <c r="AC1428" s="309"/>
      <c r="AD1428" s="309"/>
      <c r="AE1428" s="309"/>
      <c r="AF1428" s="65">
        <v>0</v>
      </c>
      <c r="AG1428" s="309"/>
      <c r="AH1428" s="309"/>
      <c r="AI1428" s="309"/>
      <c r="AJ1428" s="309"/>
      <c r="AK1428" s="309"/>
      <c r="AL1428" s="309"/>
      <c r="AM1428" s="309"/>
      <c r="AN1428" s="309"/>
      <c r="AO1428" s="309"/>
      <c r="AP1428" s="309"/>
      <c r="AQ1428" s="309"/>
      <c r="AR1428" s="309"/>
      <c r="AS1428" s="309"/>
      <c r="AT1428" s="309"/>
    </row>
    <row r="1429" spans="1:46" ht="45" customHeight="1" x14ac:dyDescent="0.25">
      <c r="A1429" s="320" t="s">
        <v>1549</v>
      </c>
      <c r="B1429" s="320"/>
      <c r="C1429" s="320"/>
      <c r="D1429" s="320"/>
      <c r="E1429" s="320"/>
      <c r="F1429" s="320"/>
      <c r="G1429" s="320"/>
      <c r="H1429" s="320"/>
      <c r="I1429" s="320"/>
      <c r="J1429" s="320"/>
      <c r="K1429" s="320"/>
      <c r="L1429" s="320"/>
      <c r="M1429" s="320"/>
      <c r="N1429" s="320"/>
      <c r="O1429" s="320"/>
      <c r="P1429" s="320"/>
      <c r="Q1429" s="65">
        <v>0</v>
      </c>
      <c r="R1429" s="309"/>
      <c r="S1429" s="309"/>
      <c r="T1429" s="309"/>
      <c r="U1429" s="309"/>
      <c r="V1429" s="309"/>
      <c r="W1429" s="309"/>
      <c r="X1429" s="309"/>
      <c r="Y1429" s="309"/>
      <c r="Z1429" s="309"/>
      <c r="AA1429" s="309"/>
      <c r="AB1429" s="309"/>
      <c r="AC1429" s="309"/>
      <c r="AD1429" s="309"/>
      <c r="AE1429" s="309"/>
      <c r="AF1429" s="65">
        <v>0</v>
      </c>
      <c r="AG1429" s="309"/>
      <c r="AH1429" s="309"/>
      <c r="AI1429" s="309"/>
      <c r="AJ1429" s="309"/>
      <c r="AK1429" s="309"/>
      <c r="AL1429" s="309"/>
      <c r="AM1429" s="309"/>
      <c r="AN1429" s="309"/>
      <c r="AO1429" s="309"/>
      <c r="AP1429" s="309"/>
      <c r="AQ1429" s="309"/>
      <c r="AR1429" s="309"/>
      <c r="AS1429" s="309"/>
      <c r="AT1429" s="309"/>
    </row>
    <row r="1430" spans="1:46" ht="45" customHeight="1" x14ac:dyDescent="0.25">
      <c r="A1430" s="320" t="s">
        <v>1550</v>
      </c>
      <c r="B1430" s="320"/>
      <c r="C1430" s="320"/>
      <c r="D1430" s="320"/>
      <c r="E1430" s="320"/>
      <c r="F1430" s="320"/>
      <c r="G1430" s="320"/>
      <c r="H1430" s="320"/>
      <c r="I1430" s="320"/>
      <c r="J1430" s="320"/>
      <c r="K1430" s="320"/>
      <c r="L1430" s="320"/>
      <c r="M1430" s="320"/>
      <c r="N1430" s="320"/>
      <c r="O1430" s="320"/>
      <c r="P1430" s="320"/>
      <c r="Q1430" s="65">
        <v>0</v>
      </c>
      <c r="R1430" s="309"/>
      <c r="S1430" s="309"/>
      <c r="T1430" s="309"/>
      <c r="U1430" s="309"/>
      <c r="V1430" s="309"/>
      <c r="W1430" s="309"/>
      <c r="X1430" s="309"/>
      <c r="Y1430" s="309"/>
      <c r="Z1430" s="309"/>
      <c r="AA1430" s="309"/>
      <c r="AB1430" s="309"/>
      <c r="AC1430" s="309"/>
      <c r="AD1430" s="309"/>
      <c r="AE1430" s="309"/>
      <c r="AF1430" s="65">
        <v>0</v>
      </c>
      <c r="AG1430" s="309"/>
      <c r="AH1430" s="309"/>
      <c r="AI1430" s="309"/>
      <c r="AJ1430" s="309"/>
      <c r="AK1430" s="309"/>
      <c r="AL1430" s="309"/>
      <c r="AM1430" s="309"/>
      <c r="AN1430" s="309"/>
      <c r="AO1430" s="309"/>
      <c r="AP1430" s="309"/>
      <c r="AQ1430" s="309"/>
      <c r="AR1430" s="309"/>
      <c r="AS1430" s="309"/>
      <c r="AT1430" s="309"/>
    </row>
    <row r="1431" spans="1:46" ht="45" customHeight="1" x14ac:dyDescent="0.25">
      <c r="A1431" s="320" t="s">
        <v>1551</v>
      </c>
      <c r="B1431" s="320"/>
      <c r="C1431" s="320"/>
      <c r="D1431" s="320"/>
      <c r="E1431" s="320"/>
      <c r="F1431" s="320"/>
      <c r="G1431" s="320"/>
      <c r="H1431" s="320"/>
      <c r="I1431" s="320"/>
      <c r="J1431" s="320"/>
      <c r="K1431" s="320"/>
      <c r="L1431" s="320"/>
      <c r="M1431" s="320"/>
      <c r="N1431" s="320"/>
      <c r="O1431" s="320"/>
      <c r="P1431" s="320"/>
      <c r="Q1431" s="65">
        <v>0</v>
      </c>
      <c r="R1431" s="312"/>
      <c r="S1431" s="312"/>
      <c r="T1431" s="312"/>
      <c r="U1431" s="312"/>
      <c r="V1431" s="312"/>
      <c r="W1431" s="312"/>
      <c r="X1431" s="312"/>
      <c r="Y1431" s="312"/>
      <c r="Z1431" s="312"/>
      <c r="AA1431" s="312"/>
      <c r="AB1431" s="312"/>
      <c r="AC1431" s="312"/>
      <c r="AD1431" s="312"/>
      <c r="AE1431" s="312"/>
      <c r="AF1431" s="65">
        <v>0</v>
      </c>
      <c r="AG1431" s="312"/>
      <c r="AH1431" s="312"/>
      <c r="AI1431" s="312"/>
      <c r="AJ1431" s="312"/>
      <c r="AK1431" s="312"/>
      <c r="AL1431" s="312"/>
      <c r="AM1431" s="312"/>
      <c r="AN1431" s="312"/>
      <c r="AO1431" s="312"/>
      <c r="AP1431" s="312"/>
      <c r="AQ1431" s="312"/>
      <c r="AR1431" s="312"/>
      <c r="AS1431" s="312"/>
      <c r="AT1431" s="312"/>
    </row>
    <row r="1432" spans="1:46" ht="45" customHeight="1" x14ac:dyDescent="0.25">
      <c r="A1432" s="308" t="s">
        <v>1552</v>
      </c>
      <c r="B1432" s="308" t="s">
        <v>1518</v>
      </c>
      <c r="C1432" s="308" t="s">
        <v>1518</v>
      </c>
      <c r="D1432" s="308" t="s">
        <v>1518</v>
      </c>
      <c r="E1432" s="308" t="s">
        <v>1518</v>
      </c>
      <c r="F1432" s="308" t="s">
        <v>1518</v>
      </c>
      <c r="G1432" s="308" t="s">
        <v>1518</v>
      </c>
      <c r="H1432" s="308" t="s">
        <v>1518</v>
      </c>
      <c r="I1432" s="308" t="s">
        <v>1518</v>
      </c>
      <c r="J1432" s="308" t="s">
        <v>1518</v>
      </c>
      <c r="K1432" s="308" t="s">
        <v>1518</v>
      </c>
      <c r="L1432" s="308" t="s">
        <v>1518</v>
      </c>
      <c r="M1432" s="308" t="s">
        <v>1518</v>
      </c>
      <c r="N1432" s="308" t="s">
        <v>1518</v>
      </c>
      <c r="O1432" s="308" t="s">
        <v>1518</v>
      </c>
      <c r="P1432" s="308" t="s">
        <v>1518</v>
      </c>
      <c r="Q1432" s="65">
        <v>0</v>
      </c>
      <c r="R1432" s="312"/>
      <c r="S1432" s="312"/>
      <c r="T1432" s="312"/>
      <c r="U1432" s="312"/>
      <c r="V1432" s="312"/>
      <c r="W1432" s="312"/>
      <c r="X1432" s="312"/>
      <c r="Y1432" s="312"/>
      <c r="Z1432" s="312"/>
      <c r="AA1432" s="312"/>
      <c r="AB1432" s="312"/>
      <c r="AC1432" s="312"/>
      <c r="AD1432" s="312"/>
      <c r="AE1432" s="312"/>
      <c r="AF1432" s="65">
        <v>0</v>
      </c>
      <c r="AG1432" s="312"/>
      <c r="AH1432" s="312"/>
      <c r="AI1432" s="312"/>
      <c r="AJ1432" s="312"/>
      <c r="AK1432" s="312"/>
      <c r="AL1432" s="312"/>
      <c r="AM1432" s="312"/>
      <c r="AN1432" s="312"/>
      <c r="AO1432" s="312"/>
      <c r="AP1432" s="312"/>
      <c r="AQ1432" s="312"/>
      <c r="AR1432" s="312"/>
      <c r="AS1432" s="312"/>
      <c r="AT1432" s="312"/>
    </row>
    <row r="1433" spans="1:46" ht="45" customHeight="1" x14ac:dyDescent="0.25">
      <c r="A1433" s="308" t="s">
        <v>1553</v>
      </c>
      <c r="B1433" s="308" t="s">
        <v>1554</v>
      </c>
      <c r="C1433" s="308" t="s">
        <v>1554</v>
      </c>
      <c r="D1433" s="308" t="s">
        <v>1554</v>
      </c>
      <c r="E1433" s="308" t="s">
        <v>1554</v>
      </c>
      <c r="F1433" s="308" t="s">
        <v>1554</v>
      </c>
      <c r="G1433" s="308" t="s">
        <v>1554</v>
      </c>
      <c r="H1433" s="308" t="s">
        <v>1554</v>
      </c>
      <c r="I1433" s="308" t="s">
        <v>1554</v>
      </c>
      <c r="J1433" s="308" t="s">
        <v>1554</v>
      </c>
      <c r="K1433" s="308" t="s">
        <v>1554</v>
      </c>
      <c r="L1433" s="308" t="s">
        <v>1554</v>
      </c>
      <c r="M1433" s="308" t="s">
        <v>1554</v>
      </c>
      <c r="N1433" s="308" t="s">
        <v>1554</v>
      </c>
      <c r="O1433" s="308" t="s">
        <v>1554</v>
      </c>
      <c r="P1433" s="308" t="s">
        <v>1554</v>
      </c>
      <c r="Q1433" s="65">
        <v>0</v>
      </c>
      <c r="R1433" s="312"/>
      <c r="S1433" s="312"/>
      <c r="T1433" s="312"/>
      <c r="U1433" s="312"/>
      <c r="V1433" s="312"/>
      <c r="W1433" s="312"/>
      <c r="X1433" s="312"/>
      <c r="Y1433" s="312"/>
      <c r="Z1433" s="312"/>
      <c r="AA1433" s="312"/>
      <c r="AB1433" s="312"/>
      <c r="AC1433" s="312"/>
      <c r="AD1433" s="312"/>
      <c r="AE1433" s="312"/>
      <c r="AF1433" s="65">
        <v>0</v>
      </c>
      <c r="AG1433" s="312"/>
      <c r="AH1433" s="312"/>
      <c r="AI1433" s="312"/>
      <c r="AJ1433" s="312"/>
      <c r="AK1433" s="312"/>
      <c r="AL1433" s="312"/>
      <c r="AM1433" s="312"/>
      <c r="AN1433" s="312"/>
      <c r="AO1433" s="312"/>
      <c r="AP1433" s="312"/>
      <c r="AQ1433" s="312"/>
      <c r="AR1433" s="312"/>
      <c r="AS1433" s="312"/>
      <c r="AT1433" s="312"/>
    </row>
    <row r="1434" spans="1:46" ht="45" customHeight="1" x14ac:dyDescent="0.25">
      <c r="A1434" s="308" t="s">
        <v>1555</v>
      </c>
      <c r="B1434" s="308" t="s">
        <v>1556</v>
      </c>
      <c r="C1434" s="308" t="s">
        <v>1556</v>
      </c>
      <c r="D1434" s="308" t="s">
        <v>1556</v>
      </c>
      <c r="E1434" s="308" t="s">
        <v>1556</v>
      </c>
      <c r="F1434" s="308" t="s">
        <v>1556</v>
      </c>
      <c r="G1434" s="308" t="s">
        <v>1556</v>
      </c>
      <c r="H1434" s="308" t="s">
        <v>1556</v>
      </c>
      <c r="I1434" s="308" t="s">
        <v>1556</v>
      </c>
      <c r="J1434" s="308" t="s">
        <v>1556</v>
      </c>
      <c r="K1434" s="308" t="s">
        <v>1556</v>
      </c>
      <c r="L1434" s="308" t="s">
        <v>1556</v>
      </c>
      <c r="M1434" s="308" t="s">
        <v>1556</v>
      </c>
      <c r="N1434" s="308" t="s">
        <v>1556</v>
      </c>
      <c r="O1434" s="308" t="s">
        <v>1556</v>
      </c>
      <c r="P1434" s="308" t="s">
        <v>1556</v>
      </c>
      <c r="Q1434" s="65">
        <v>0</v>
      </c>
      <c r="R1434" s="312"/>
      <c r="S1434" s="312"/>
      <c r="T1434" s="312"/>
      <c r="U1434" s="312"/>
      <c r="V1434" s="312"/>
      <c r="W1434" s="312"/>
      <c r="X1434" s="312"/>
      <c r="Y1434" s="312"/>
      <c r="Z1434" s="312"/>
      <c r="AA1434" s="312"/>
      <c r="AB1434" s="312"/>
      <c r="AC1434" s="312"/>
      <c r="AD1434" s="312"/>
      <c r="AE1434" s="312"/>
      <c r="AF1434" s="65">
        <v>0</v>
      </c>
      <c r="AG1434" s="312"/>
      <c r="AH1434" s="312"/>
      <c r="AI1434" s="312"/>
      <c r="AJ1434" s="312"/>
      <c r="AK1434" s="312"/>
      <c r="AL1434" s="312"/>
      <c r="AM1434" s="312"/>
      <c r="AN1434" s="312"/>
      <c r="AO1434" s="312"/>
      <c r="AP1434" s="312"/>
      <c r="AQ1434" s="312"/>
      <c r="AR1434" s="312"/>
      <c r="AS1434" s="312"/>
      <c r="AT1434" s="312"/>
    </row>
    <row r="1435" spans="1:46" ht="45" customHeight="1" x14ac:dyDescent="0.25">
      <c r="A1435" s="308" t="s">
        <v>1557</v>
      </c>
      <c r="B1435" s="308" t="s">
        <v>1558</v>
      </c>
      <c r="C1435" s="308" t="s">
        <v>1558</v>
      </c>
      <c r="D1435" s="308" t="s">
        <v>1558</v>
      </c>
      <c r="E1435" s="308" t="s">
        <v>1558</v>
      </c>
      <c r="F1435" s="308" t="s">
        <v>1558</v>
      </c>
      <c r="G1435" s="308" t="s">
        <v>1558</v>
      </c>
      <c r="H1435" s="308" t="s">
        <v>1558</v>
      </c>
      <c r="I1435" s="308" t="s">
        <v>1558</v>
      </c>
      <c r="J1435" s="308" t="s">
        <v>1558</v>
      </c>
      <c r="K1435" s="308" t="s">
        <v>1558</v>
      </c>
      <c r="L1435" s="308" t="s">
        <v>1558</v>
      </c>
      <c r="M1435" s="308" t="s">
        <v>1558</v>
      </c>
      <c r="N1435" s="308" t="s">
        <v>1558</v>
      </c>
      <c r="O1435" s="308" t="s">
        <v>1558</v>
      </c>
      <c r="P1435" s="308" t="s">
        <v>1558</v>
      </c>
      <c r="Q1435" s="65">
        <v>0</v>
      </c>
      <c r="R1435" s="309"/>
      <c r="S1435" s="309"/>
      <c r="T1435" s="309"/>
      <c r="U1435" s="309"/>
      <c r="V1435" s="309"/>
      <c r="W1435" s="309"/>
      <c r="X1435" s="309"/>
      <c r="Y1435" s="309"/>
      <c r="Z1435" s="309"/>
      <c r="AA1435" s="309"/>
      <c r="AB1435" s="309"/>
      <c r="AC1435" s="309"/>
      <c r="AD1435" s="309"/>
      <c r="AE1435" s="309"/>
      <c r="AF1435" s="65">
        <v>0</v>
      </c>
      <c r="AG1435" s="309"/>
      <c r="AH1435" s="309"/>
      <c r="AI1435" s="309"/>
      <c r="AJ1435" s="309"/>
      <c r="AK1435" s="309"/>
      <c r="AL1435" s="309"/>
      <c r="AM1435" s="309"/>
      <c r="AN1435" s="309"/>
      <c r="AO1435" s="309"/>
      <c r="AP1435" s="309"/>
      <c r="AQ1435" s="309"/>
      <c r="AR1435" s="309"/>
      <c r="AS1435" s="309"/>
      <c r="AT1435" s="309"/>
    </row>
    <row r="1436" spans="1:46" ht="45" customHeight="1" x14ac:dyDescent="0.25">
      <c r="A1436" s="308" t="s">
        <v>1559</v>
      </c>
      <c r="B1436" s="308" t="s">
        <v>1560</v>
      </c>
      <c r="C1436" s="308" t="s">
        <v>1560</v>
      </c>
      <c r="D1436" s="308" t="s">
        <v>1560</v>
      </c>
      <c r="E1436" s="308" t="s">
        <v>1560</v>
      </c>
      <c r="F1436" s="308" t="s">
        <v>1560</v>
      </c>
      <c r="G1436" s="308" t="s">
        <v>1560</v>
      </c>
      <c r="H1436" s="308" t="s">
        <v>1560</v>
      </c>
      <c r="I1436" s="308" t="s">
        <v>1560</v>
      </c>
      <c r="J1436" s="308" t="s">
        <v>1560</v>
      </c>
      <c r="K1436" s="308" t="s">
        <v>1560</v>
      </c>
      <c r="L1436" s="308" t="s">
        <v>1560</v>
      </c>
      <c r="M1436" s="308" t="s">
        <v>1560</v>
      </c>
      <c r="N1436" s="308" t="s">
        <v>1560</v>
      </c>
      <c r="O1436" s="308" t="s">
        <v>1560</v>
      </c>
      <c r="P1436" s="308" t="s">
        <v>1560</v>
      </c>
      <c r="Q1436" s="65">
        <v>0</v>
      </c>
      <c r="R1436" s="309"/>
      <c r="S1436" s="309"/>
      <c r="T1436" s="309"/>
      <c r="U1436" s="309"/>
      <c r="V1436" s="309"/>
      <c r="W1436" s="309"/>
      <c r="X1436" s="309"/>
      <c r="Y1436" s="309"/>
      <c r="Z1436" s="309"/>
      <c r="AA1436" s="309"/>
      <c r="AB1436" s="309"/>
      <c r="AC1436" s="309"/>
      <c r="AD1436" s="309"/>
      <c r="AE1436" s="309"/>
      <c r="AF1436" s="65">
        <v>0</v>
      </c>
      <c r="AG1436" s="309"/>
      <c r="AH1436" s="309"/>
      <c r="AI1436" s="309"/>
      <c r="AJ1436" s="309"/>
      <c r="AK1436" s="309"/>
      <c r="AL1436" s="309"/>
      <c r="AM1436" s="309"/>
      <c r="AN1436" s="309"/>
      <c r="AO1436" s="309"/>
      <c r="AP1436" s="309"/>
      <c r="AQ1436" s="309"/>
      <c r="AR1436" s="309"/>
      <c r="AS1436" s="309"/>
      <c r="AT1436" s="309"/>
    </row>
    <row r="1437" spans="1:46" ht="45" customHeight="1" x14ac:dyDescent="0.25">
      <c r="A1437" s="308" t="s">
        <v>1561</v>
      </c>
      <c r="B1437" s="308" t="s">
        <v>1562</v>
      </c>
      <c r="C1437" s="308" t="s">
        <v>1562</v>
      </c>
      <c r="D1437" s="308" t="s">
        <v>1562</v>
      </c>
      <c r="E1437" s="308" t="s">
        <v>1562</v>
      </c>
      <c r="F1437" s="308" t="s">
        <v>1562</v>
      </c>
      <c r="G1437" s="308" t="s">
        <v>1562</v>
      </c>
      <c r="H1437" s="308" t="s">
        <v>1562</v>
      </c>
      <c r="I1437" s="308" t="s">
        <v>1562</v>
      </c>
      <c r="J1437" s="308" t="s">
        <v>1562</v>
      </c>
      <c r="K1437" s="308" t="s">
        <v>1562</v>
      </c>
      <c r="L1437" s="308" t="s">
        <v>1562</v>
      </c>
      <c r="M1437" s="308" t="s">
        <v>1562</v>
      </c>
      <c r="N1437" s="308" t="s">
        <v>1562</v>
      </c>
      <c r="O1437" s="308" t="s">
        <v>1562</v>
      </c>
      <c r="P1437" s="308" t="s">
        <v>1562</v>
      </c>
      <c r="Q1437" s="65">
        <v>0</v>
      </c>
      <c r="R1437" s="312"/>
      <c r="S1437" s="312"/>
      <c r="T1437" s="312"/>
      <c r="U1437" s="312"/>
      <c r="V1437" s="312"/>
      <c r="W1437" s="312"/>
      <c r="X1437" s="312"/>
      <c r="Y1437" s="312"/>
      <c r="Z1437" s="312"/>
      <c r="AA1437" s="312"/>
      <c r="AB1437" s="312"/>
      <c r="AC1437" s="312"/>
      <c r="AD1437" s="312"/>
      <c r="AE1437" s="312"/>
      <c r="AF1437" s="65">
        <v>0</v>
      </c>
      <c r="AG1437" s="312"/>
      <c r="AH1437" s="312"/>
      <c r="AI1437" s="312"/>
      <c r="AJ1437" s="312"/>
      <c r="AK1437" s="312"/>
      <c r="AL1437" s="312"/>
      <c r="AM1437" s="312"/>
      <c r="AN1437" s="312"/>
      <c r="AO1437" s="312"/>
      <c r="AP1437" s="312"/>
      <c r="AQ1437" s="312"/>
      <c r="AR1437" s="312"/>
      <c r="AS1437" s="312"/>
      <c r="AT1437" s="312"/>
    </row>
    <row r="1438" spans="1:46" ht="45" customHeight="1" x14ac:dyDescent="0.25">
      <c r="A1438" s="308" t="s">
        <v>1563</v>
      </c>
      <c r="B1438" s="308" t="s">
        <v>1527</v>
      </c>
      <c r="C1438" s="308" t="s">
        <v>1527</v>
      </c>
      <c r="D1438" s="308" t="s">
        <v>1527</v>
      </c>
      <c r="E1438" s="308" t="s">
        <v>1527</v>
      </c>
      <c r="F1438" s="308" t="s">
        <v>1527</v>
      </c>
      <c r="G1438" s="308" t="s">
        <v>1527</v>
      </c>
      <c r="H1438" s="308" t="s">
        <v>1527</v>
      </c>
      <c r="I1438" s="308" t="s">
        <v>1527</v>
      </c>
      <c r="J1438" s="308" t="s">
        <v>1527</v>
      </c>
      <c r="K1438" s="308" t="s">
        <v>1527</v>
      </c>
      <c r="L1438" s="308" t="s">
        <v>1527</v>
      </c>
      <c r="M1438" s="308" t="s">
        <v>1527</v>
      </c>
      <c r="N1438" s="308" t="s">
        <v>1527</v>
      </c>
      <c r="O1438" s="308" t="s">
        <v>1527</v>
      </c>
      <c r="P1438" s="308" t="s">
        <v>1527</v>
      </c>
      <c r="Q1438" s="65">
        <v>0</v>
      </c>
      <c r="R1438" s="312"/>
      <c r="S1438" s="312"/>
      <c r="T1438" s="312"/>
      <c r="U1438" s="312"/>
      <c r="V1438" s="312"/>
      <c r="W1438" s="312"/>
      <c r="X1438" s="312"/>
      <c r="Y1438" s="312"/>
      <c r="Z1438" s="312"/>
      <c r="AA1438" s="312"/>
      <c r="AB1438" s="312"/>
      <c r="AC1438" s="312"/>
      <c r="AD1438" s="312"/>
      <c r="AE1438" s="312"/>
      <c r="AF1438" s="65">
        <v>0</v>
      </c>
      <c r="AG1438" s="312"/>
      <c r="AH1438" s="312"/>
      <c r="AI1438" s="312"/>
      <c r="AJ1438" s="312"/>
      <c r="AK1438" s="312"/>
      <c r="AL1438" s="312"/>
      <c r="AM1438" s="312"/>
      <c r="AN1438" s="312"/>
      <c r="AO1438" s="312"/>
      <c r="AP1438" s="312"/>
      <c r="AQ1438" s="312"/>
      <c r="AR1438" s="312"/>
      <c r="AS1438" s="312"/>
      <c r="AT1438" s="312"/>
    </row>
    <row r="1439" spans="1:46" ht="45" customHeight="1" x14ac:dyDescent="0.25">
      <c r="A1439" s="308" t="s">
        <v>1564</v>
      </c>
      <c r="B1439" s="308" t="s">
        <v>1565</v>
      </c>
      <c r="C1439" s="308" t="s">
        <v>1565</v>
      </c>
      <c r="D1439" s="308" t="s">
        <v>1565</v>
      </c>
      <c r="E1439" s="308" t="s">
        <v>1565</v>
      </c>
      <c r="F1439" s="308" t="s">
        <v>1565</v>
      </c>
      <c r="G1439" s="308" t="s">
        <v>1565</v>
      </c>
      <c r="H1439" s="308" t="s">
        <v>1565</v>
      </c>
      <c r="I1439" s="308" t="s">
        <v>1565</v>
      </c>
      <c r="J1439" s="308" t="s">
        <v>1565</v>
      </c>
      <c r="K1439" s="308" t="s">
        <v>1565</v>
      </c>
      <c r="L1439" s="308" t="s">
        <v>1565</v>
      </c>
      <c r="M1439" s="308" t="s">
        <v>1565</v>
      </c>
      <c r="N1439" s="308" t="s">
        <v>1565</v>
      </c>
      <c r="O1439" s="308" t="s">
        <v>1565</v>
      </c>
      <c r="P1439" s="308" t="s">
        <v>1565</v>
      </c>
      <c r="Q1439" s="65">
        <v>0</v>
      </c>
      <c r="R1439" s="312"/>
      <c r="S1439" s="312"/>
      <c r="T1439" s="312"/>
      <c r="U1439" s="312"/>
      <c r="V1439" s="312"/>
      <c r="W1439" s="312"/>
      <c r="X1439" s="312"/>
      <c r="Y1439" s="312"/>
      <c r="Z1439" s="312"/>
      <c r="AA1439" s="312"/>
      <c r="AB1439" s="312"/>
      <c r="AC1439" s="312"/>
      <c r="AD1439" s="312"/>
      <c r="AE1439" s="312"/>
      <c r="AF1439" s="65">
        <v>0</v>
      </c>
      <c r="AG1439" s="312"/>
      <c r="AH1439" s="312"/>
      <c r="AI1439" s="312"/>
      <c r="AJ1439" s="312"/>
      <c r="AK1439" s="312"/>
      <c r="AL1439" s="312"/>
      <c r="AM1439" s="312"/>
      <c r="AN1439" s="312"/>
      <c r="AO1439" s="312"/>
      <c r="AP1439" s="312"/>
      <c r="AQ1439" s="312"/>
      <c r="AR1439" s="312"/>
      <c r="AS1439" s="312"/>
      <c r="AT1439" s="312"/>
    </row>
    <row r="1440" spans="1:46" ht="45" customHeight="1" x14ac:dyDescent="0.25">
      <c r="A1440" s="308" t="s">
        <v>1566</v>
      </c>
      <c r="B1440" s="308" t="s">
        <v>1567</v>
      </c>
      <c r="C1440" s="308" t="s">
        <v>1567</v>
      </c>
      <c r="D1440" s="308" t="s">
        <v>1567</v>
      </c>
      <c r="E1440" s="308" t="s">
        <v>1567</v>
      </c>
      <c r="F1440" s="308" t="s">
        <v>1567</v>
      </c>
      <c r="G1440" s="308" t="s">
        <v>1567</v>
      </c>
      <c r="H1440" s="308" t="s">
        <v>1567</v>
      </c>
      <c r="I1440" s="308" t="s">
        <v>1567</v>
      </c>
      <c r="J1440" s="308" t="s">
        <v>1567</v>
      </c>
      <c r="K1440" s="308" t="s">
        <v>1567</v>
      </c>
      <c r="L1440" s="308" t="s">
        <v>1567</v>
      </c>
      <c r="M1440" s="308" t="s">
        <v>1567</v>
      </c>
      <c r="N1440" s="308" t="s">
        <v>1567</v>
      </c>
      <c r="O1440" s="308" t="s">
        <v>1567</v>
      </c>
      <c r="P1440" s="308" t="s">
        <v>1567</v>
      </c>
      <c r="Q1440" s="65">
        <v>0</v>
      </c>
      <c r="R1440" s="309"/>
      <c r="S1440" s="309"/>
      <c r="T1440" s="309"/>
      <c r="U1440" s="309"/>
      <c r="V1440" s="309"/>
      <c r="W1440" s="309"/>
      <c r="X1440" s="309"/>
      <c r="Y1440" s="309"/>
      <c r="Z1440" s="309"/>
      <c r="AA1440" s="309"/>
      <c r="AB1440" s="309"/>
      <c r="AC1440" s="309"/>
      <c r="AD1440" s="309"/>
      <c r="AE1440" s="309"/>
      <c r="AF1440" s="65">
        <v>0</v>
      </c>
      <c r="AG1440" s="309"/>
      <c r="AH1440" s="309"/>
      <c r="AI1440" s="309"/>
      <c r="AJ1440" s="309"/>
      <c r="AK1440" s="309"/>
      <c r="AL1440" s="309"/>
      <c r="AM1440" s="309"/>
      <c r="AN1440" s="309"/>
      <c r="AO1440" s="309"/>
      <c r="AP1440" s="309"/>
      <c r="AQ1440" s="309"/>
      <c r="AR1440" s="309"/>
      <c r="AS1440" s="309"/>
      <c r="AT1440" s="309"/>
    </row>
    <row r="1441" spans="1:46" ht="45" customHeight="1" x14ac:dyDescent="0.25">
      <c r="A1441" s="308" t="s">
        <v>1568</v>
      </c>
      <c r="B1441" s="308" t="s">
        <v>1569</v>
      </c>
      <c r="C1441" s="308" t="s">
        <v>1569</v>
      </c>
      <c r="D1441" s="308" t="s">
        <v>1569</v>
      </c>
      <c r="E1441" s="308" t="s">
        <v>1569</v>
      </c>
      <c r="F1441" s="308" t="s">
        <v>1569</v>
      </c>
      <c r="G1441" s="308" t="s">
        <v>1569</v>
      </c>
      <c r="H1441" s="308" t="s">
        <v>1569</v>
      </c>
      <c r="I1441" s="308" t="s">
        <v>1569</v>
      </c>
      <c r="J1441" s="308" t="s">
        <v>1569</v>
      </c>
      <c r="K1441" s="308" t="s">
        <v>1569</v>
      </c>
      <c r="L1441" s="308" t="s">
        <v>1569</v>
      </c>
      <c r="M1441" s="308" t="s">
        <v>1569</v>
      </c>
      <c r="N1441" s="308" t="s">
        <v>1569</v>
      </c>
      <c r="O1441" s="308" t="s">
        <v>1569</v>
      </c>
      <c r="P1441" s="308" t="s">
        <v>1569</v>
      </c>
      <c r="Q1441" s="65">
        <v>0</v>
      </c>
      <c r="R1441" s="312"/>
      <c r="S1441" s="312"/>
      <c r="T1441" s="312"/>
      <c r="U1441" s="312"/>
      <c r="V1441" s="312"/>
      <c r="W1441" s="312"/>
      <c r="X1441" s="312"/>
      <c r="Y1441" s="312"/>
      <c r="Z1441" s="312"/>
      <c r="AA1441" s="312"/>
      <c r="AB1441" s="312"/>
      <c r="AC1441" s="312"/>
      <c r="AD1441" s="312"/>
      <c r="AE1441" s="312"/>
      <c r="AF1441" s="65">
        <v>0</v>
      </c>
      <c r="AG1441" s="312"/>
      <c r="AH1441" s="312"/>
      <c r="AI1441" s="312"/>
      <c r="AJ1441" s="312"/>
      <c r="AK1441" s="312"/>
      <c r="AL1441" s="312"/>
      <c r="AM1441" s="312"/>
      <c r="AN1441" s="312"/>
      <c r="AO1441" s="312"/>
      <c r="AP1441" s="312"/>
      <c r="AQ1441" s="312"/>
      <c r="AR1441" s="312"/>
      <c r="AS1441" s="312"/>
      <c r="AT1441" s="312"/>
    </row>
    <row r="1442" spans="1:46" ht="45" customHeight="1" x14ac:dyDescent="0.25">
      <c r="A1442" s="308" t="s">
        <v>1570</v>
      </c>
      <c r="B1442" s="308" t="s">
        <v>1571</v>
      </c>
      <c r="C1442" s="308" t="s">
        <v>1571</v>
      </c>
      <c r="D1442" s="308" t="s">
        <v>1571</v>
      </c>
      <c r="E1442" s="308" t="s">
        <v>1571</v>
      </c>
      <c r="F1442" s="308" t="s">
        <v>1571</v>
      </c>
      <c r="G1442" s="308" t="s">
        <v>1571</v>
      </c>
      <c r="H1442" s="308" t="s">
        <v>1571</v>
      </c>
      <c r="I1442" s="308" t="s">
        <v>1571</v>
      </c>
      <c r="J1442" s="308" t="s">
        <v>1571</v>
      </c>
      <c r="K1442" s="308" t="s">
        <v>1571</v>
      </c>
      <c r="L1442" s="308" t="s">
        <v>1571</v>
      </c>
      <c r="M1442" s="308" t="s">
        <v>1571</v>
      </c>
      <c r="N1442" s="308" t="s">
        <v>1571</v>
      </c>
      <c r="O1442" s="308" t="s">
        <v>1571</v>
      </c>
      <c r="P1442" s="308" t="s">
        <v>1571</v>
      </c>
      <c r="Q1442" s="65">
        <v>0</v>
      </c>
      <c r="R1442" s="312"/>
      <c r="S1442" s="312"/>
      <c r="T1442" s="312"/>
      <c r="U1442" s="312"/>
      <c r="V1442" s="312"/>
      <c r="W1442" s="312"/>
      <c r="X1442" s="312"/>
      <c r="Y1442" s="312"/>
      <c r="Z1442" s="312"/>
      <c r="AA1442" s="312"/>
      <c r="AB1442" s="312"/>
      <c r="AC1442" s="312"/>
      <c r="AD1442" s="312"/>
      <c r="AE1442" s="312"/>
      <c r="AF1442" s="65">
        <v>0</v>
      </c>
      <c r="AG1442" s="312"/>
      <c r="AH1442" s="312"/>
      <c r="AI1442" s="312"/>
      <c r="AJ1442" s="312"/>
      <c r="AK1442" s="312"/>
      <c r="AL1442" s="312"/>
      <c r="AM1442" s="312"/>
      <c r="AN1442" s="312"/>
      <c r="AO1442" s="312"/>
      <c r="AP1442" s="312"/>
      <c r="AQ1442" s="312"/>
      <c r="AR1442" s="312"/>
      <c r="AS1442" s="312"/>
      <c r="AT1442" s="312"/>
    </row>
    <row r="1443" spans="1:46" ht="45" customHeight="1" x14ac:dyDescent="0.25">
      <c r="A1443" s="308" t="s">
        <v>1572</v>
      </c>
      <c r="B1443" s="308" t="s">
        <v>1573</v>
      </c>
      <c r="C1443" s="308" t="s">
        <v>1573</v>
      </c>
      <c r="D1443" s="308" t="s">
        <v>1573</v>
      </c>
      <c r="E1443" s="308" t="s">
        <v>1573</v>
      </c>
      <c r="F1443" s="308" t="s">
        <v>1573</v>
      </c>
      <c r="G1443" s="308" t="s">
        <v>1573</v>
      </c>
      <c r="H1443" s="308" t="s">
        <v>1573</v>
      </c>
      <c r="I1443" s="308" t="s">
        <v>1573</v>
      </c>
      <c r="J1443" s="308" t="s">
        <v>1573</v>
      </c>
      <c r="K1443" s="308" t="s">
        <v>1573</v>
      </c>
      <c r="L1443" s="308" t="s">
        <v>1573</v>
      </c>
      <c r="M1443" s="308" t="s">
        <v>1573</v>
      </c>
      <c r="N1443" s="308" t="s">
        <v>1573</v>
      </c>
      <c r="O1443" s="308" t="s">
        <v>1573</v>
      </c>
      <c r="P1443" s="308" t="s">
        <v>1573</v>
      </c>
      <c r="Q1443" s="65">
        <v>0</v>
      </c>
      <c r="R1443" s="312"/>
      <c r="S1443" s="312"/>
      <c r="T1443" s="312"/>
      <c r="U1443" s="312"/>
      <c r="V1443" s="312"/>
      <c r="W1443" s="312"/>
      <c r="X1443" s="312"/>
      <c r="Y1443" s="312"/>
      <c r="Z1443" s="312"/>
      <c r="AA1443" s="312"/>
      <c r="AB1443" s="312"/>
      <c r="AC1443" s="312"/>
      <c r="AD1443" s="312"/>
      <c r="AE1443" s="312"/>
      <c r="AF1443" s="65">
        <v>0</v>
      </c>
      <c r="AG1443" s="312"/>
      <c r="AH1443" s="312"/>
      <c r="AI1443" s="312"/>
      <c r="AJ1443" s="312"/>
      <c r="AK1443" s="312"/>
      <c r="AL1443" s="312"/>
      <c r="AM1443" s="312"/>
      <c r="AN1443" s="312"/>
      <c r="AO1443" s="312"/>
      <c r="AP1443" s="312"/>
      <c r="AQ1443" s="312"/>
      <c r="AR1443" s="312"/>
      <c r="AS1443" s="312"/>
      <c r="AT1443" s="312"/>
    </row>
    <row r="1444" spans="1:46" ht="63" customHeight="1" x14ac:dyDescent="0.25">
      <c r="A1444" s="308" t="s">
        <v>1574</v>
      </c>
      <c r="B1444" s="308"/>
      <c r="C1444" s="308"/>
      <c r="D1444" s="308"/>
      <c r="E1444" s="308"/>
      <c r="F1444" s="308"/>
      <c r="G1444" s="308"/>
      <c r="H1444" s="308"/>
      <c r="I1444" s="308"/>
      <c r="J1444" s="308"/>
      <c r="K1444" s="308"/>
      <c r="L1444" s="308"/>
      <c r="M1444" s="308"/>
      <c r="N1444" s="308"/>
      <c r="O1444" s="308"/>
      <c r="P1444" s="308"/>
      <c r="Q1444" s="65">
        <v>0</v>
      </c>
      <c r="R1444" s="309"/>
      <c r="S1444" s="309"/>
      <c r="T1444" s="309"/>
      <c r="U1444" s="309"/>
      <c r="V1444" s="309"/>
      <c r="W1444" s="309"/>
      <c r="X1444" s="309"/>
      <c r="Y1444" s="309"/>
      <c r="Z1444" s="309"/>
      <c r="AA1444" s="309"/>
      <c r="AB1444" s="309"/>
      <c r="AC1444" s="309"/>
      <c r="AD1444" s="309"/>
      <c r="AE1444" s="309"/>
      <c r="AF1444" s="65">
        <v>0</v>
      </c>
      <c r="AG1444" s="309"/>
      <c r="AH1444" s="309"/>
      <c r="AI1444" s="309"/>
      <c r="AJ1444" s="309"/>
      <c r="AK1444" s="309"/>
      <c r="AL1444" s="309"/>
      <c r="AM1444" s="309"/>
      <c r="AN1444" s="309"/>
      <c r="AO1444" s="309"/>
      <c r="AP1444" s="309"/>
      <c r="AQ1444" s="309"/>
      <c r="AR1444" s="309"/>
      <c r="AS1444" s="309"/>
      <c r="AT1444" s="309"/>
    </row>
    <row r="1445" spans="1:46" ht="45" customHeight="1" x14ac:dyDescent="0.25">
      <c r="A1445" s="308" t="s">
        <v>1575</v>
      </c>
      <c r="B1445" s="308" t="s">
        <v>1576</v>
      </c>
      <c r="C1445" s="308" t="s">
        <v>1576</v>
      </c>
      <c r="D1445" s="308" t="s">
        <v>1576</v>
      </c>
      <c r="E1445" s="308" t="s">
        <v>1576</v>
      </c>
      <c r="F1445" s="308" t="s">
        <v>1576</v>
      </c>
      <c r="G1445" s="308" t="s">
        <v>1576</v>
      </c>
      <c r="H1445" s="308" t="s">
        <v>1576</v>
      </c>
      <c r="I1445" s="308" t="s">
        <v>1576</v>
      </c>
      <c r="J1445" s="308" t="s">
        <v>1576</v>
      </c>
      <c r="K1445" s="308" t="s">
        <v>1576</v>
      </c>
      <c r="L1445" s="308" t="s">
        <v>1576</v>
      </c>
      <c r="M1445" s="308" t="s">
        <v>1576</v>
      </c>
      <c r="N1445" s="308" t="s">
        <v>1576</v>
      </c>
      <c r="O1445" s="308" t="s">
        <v>1576</v>
      </c>
      <c r="P1445" s="308" t="s">
        <v>1576</v>
      </c>
      <c r="Q1445" s="65">
        <v>0</v>
      </c>
      <c r="R1445" s="312"/>
      <c r="S1445" s="312"/>
      <c r="T1445" s="312"/>
      <c r="U1445" s="312"/>
      <c r="V1445" s="312"/>
      <c r="W1445" s="312"/>
      <c r="X1445" s="312"/>
      <c r="Y1445" s="312"/>
      <c r="Z1445" s="312"/>
      <c r="AA1445" s="312"/>
      <c r="AB1445" s="312"/>
      <c r="AC1445" s="312"/>
      <c r="AD1445" s="312"/>
      <c r="AE1445" s="312"/>
      <c r="AF1445" s="65">
        <v>0</v>
      </c>
      <c r="AG1445" s="312"/>
      <c r="AH1445" s="312"/>
      <c r="AI1445" s="312"/>
      <c r="AJ1445" s="312"/>
      <c r="AK1445" s="312"/>
      <c r="AL1445" s="312"/>
      <c r="AM1445" s="312"/>
      <c r="AN1445" s="312"/>
      <c r="AO1445" s="312"/>
      <c r="AP1445" s="312"/>
      <c r="AQ1445" s="312"/>
      <c r="AR1445" s="312"/>
      <c r="AS1445" s="312"/>
      <c r="AT1445" s="312"/>
    </row>
    <row r="1446" spans="1:46" ht="45" customHeight="1" x14ac:dyDescent="0.25">
      <c r="A1446" s="308" t="s">
        <v>1577</v>
      </c>
      <c r="B1446" s="308" t="s">
        <v>1578</v>
      </c>
      <c r="C1446" s="308" t="s">
        <v>1578</v>
      </c>
      <c r="D1446" s="308" t="s">
        <v>1578</v>
      </c>
      <c r="E1446" s="308" t="s">
        <v>1578</v>
      </c>
      <c r="F1446" s="308" t="s">
        <v>1578</v>
      </c>
      <c r="G1446" s="308" t="s">
        <v>1578</v>
      </c>
      <c r="H1446" s="308" t="s">
        <v>1578</v>
      </c>
      <c r="I1446" s="308" t="s">
        <v>1578</v>
      </c>
      <c r="J1446" s="308" t="s">
        <v>1578</v>
      </c>
      <c r="K1446" s="308" t="s">
        <v>1578</v>
      </c>
      <c r="L1446" s="308" t="s">
        <v>1578</v>
      </c>
      <c r="M1446" s="308" t="s">
        <v>1578</v>
      </c>
      <c r="N1446" s="308" t="s">
        <v>1578</v>
      </c>
      <c r="O1446" s="308" t="s">
        <v>1578</v>
      </c>
      <c r="P1446" s="308" t="s">
        <v>1578</v>
      </c>
      <c r="Q1446" s="65">
        <v>0</v>
      </c>
      <c r="R1446" s="312"/>
      <c r="S1446" s="312"/>
      <c r="T1446" s="312"/>
      <c r="U1446" s="312"/>
      <c r="V1446" s="312"/>
      <c r="W1446" s="312"/>
      <c r="X1446" s="312"/>
      <c r="Y1446" s="312"/>
      <c r="Z1446" s="312"/>
      <c r="AA1446" s="312"/>
      <c r="AB1446" s="312"/>
      <c r="AC1446" s="312"/>
      <c r="AD1446" s="312"/>
      <c r="AE1446" s="312"/>
      <c r="AF1446" s="65">
        <v>0</v>
      </c>
      <c r="AG1446" s="312"/>
      <c r="AH1446" s="312"/>
      <c r="AI1446" s="312"/>
      <c r="AJ1446" s="312"/>
      <c r="AK1446" s="312"/>
      <c r="AL1446" s="312"/>
      <c r="AM1446" s="312"/>
      <c r="AN1446" s="312"/>
      <c r="AO1446" s="312"/>
      <c r="AP1446" s="312"/>
      <c r="AQ1446" s="312"/>
      <c r="AR1446" s="312"/>
      <c r="AS1446" s="312"/>
      <c r="AT1446" s="312"/>
    </row>
    <row r="1447" spans="1:46" ht="45" customHeight="1" x14ac:dyDescent="0.25">
      <c r="A1447" s="308" t="s">
        <v>1579</v>
      </c>
      <c r="B1447" s="308" t="s">
        <v>1580</v>
      </c>
      <c r="C1447" s="308" t="s">
        <v>1580</v>
      </c>
      <c r="D1447" s="308" t="s">
        <v>1580</v>
      </c>
      <c r="E1447" s="308" t="s">
        <v>1580</v>
      </c>
      <c r="F1447" s="308" t="s">
        <v>1580</v>
      </c>
      <c r="G1447" s="308" t="s">
        <v>1580</v>
      </c>
      <c r="H1447" s="308" t="s">
        <v>1580</v>
      </c>
      <c r="I1447" s="308" t="s">
        <v>1580</v>
      </c>
      <c r="J1447" s="308" t="s">
        <v>1580</v>
      </c>
      <c r="K1447" s="308" t="s">
        <v>1580</v>
      </c>
      <c r="L1447" s="308" t="s">
        <v>1580</v>
      </c>
      <c r="M1447" s="308" t="s">
        <v>1580</v>
      </c>
      <c r="N1447" s="308" t="s">
        <v>1580</v>
      </c>
      <c r="O1447" s="308" t="s">
        <v>1580</v>
      </c>
      <c r="P1447" s="308" t="s">
        <v>1580</v>
      </c>
      <c r="Q1447" s="65">
        <v>0</v>
      </c>
      <c r="R1447" s="312"/>
      <c r="S1447" s="312"/>
      <c r="T1447" s="312"/>
      <c r="U1447" s="312"/>
      <c r="V1447" s="312"/>
      <c r="W1447" s="312"/>
      <c r="X1447" s="312"/>
      <c r="Y1447" s="312"/>
      <c r="Z1447" s="312"/>
      <c r="AA1447" s="312"/>
      <c r="AB1447" s="312"/>
      <c r="AC1447" s="312"/>
      <c r="AD1447" s="312"/>
      <c r="AE1447" s="312"/>
      <c r="AF1447" s="65">
        <v>0</v>
      </c>
      <c r="AG1447" s="312"/>
      <c r="AH1447" s="312"/>
      <c r="AI1447" s="312"/>
      <c r="AJ1447" s="312"/>
      <c r="AK1447" s="312"/>
      <c r="AL1447" s="312"/>
      <c r="AM1447" s="312"/>
      <c r="AN1447" s="312"/>
      <c r="AO1447" s="312"/>
      <c r="AP1447" s="312"/>
      <c r="AQ1447" s="312"/>
      <c r="AR1447" s="312"/>
      <c r="AS1447" s="312"/>
      <c r="AT1447" s="312"/>
    </row>
    <row r="1448" spans="1:46" ht="45" customHeight="1" x14ac:dyDescent="0.25">
      <c r="A1448" s="308" t="s">
        <v>1581</v>
      </c>
      <c r="B1448" s="308" t="s">
        <v>1582</v>
      </c>
      <c r="C1448" s="308" t="s">
        <v>1582</v>
      </c>
      <c r="D1448" s="308" t="s">
        <v>1582</v>
      </c>
      <c r="E1448" s="308" t="s">
        <v>1582</v>
      </c>
      <c r="F1448" s="308" t="s">
        <v>1582</v>
      </c>
      <c r="G1448" s="308" t="s">
        <v>1582</v>
      </c>
      <c r="H1448" s="308" t="s">
        <v>1582</v>
      </c>
      <c r="I1448" s="308" t="s">
        <v>1582</v>
      </c>
      <c r="J1448" s="308" t="s">
        <v>1582</v>
      </c>
      <c r="K1448" s="308" t="s">
        <v>1582</v>
      </c>
      <c r="L1448" s="308" t="s">
        <v>1582</v>
      </c>
      <c r="M1448" s="308" t="s">
        <v>1582</v>
      </c>
      <c r="N1448" s="308" t="s">
        <v>1582</v>
      </c>
      <c r="O1448" s="308" t="s">
        <v>1582</v>
      </c>
      <c r="P1448" s="308" t="s">
        <v>1582</v>
      </c>
      <c r="Q1448" s="65">
        <v>0</v>
      </c>
      <c r="R1448" s="309"/>
      <c r="S1448" s="309"/>
      <c r="T1448" s="309"/>
      <c r="U1448" s="309"/>
      <c r="V1448" s="309"/>
      <c r="W1448" s="309"/>
      <c r="X1448" s="309"/>
      <c r="Y1448" s="309"/>
      <c r="Z1448" s="309"/>
      <c r="AA1448" s="309"/>
      <c r="AB1448" s="309"/>
      <c r="AC1448" s="309"/>
      <c r="AD1448" s="309"/>
      <c r="AE1448" s="309"/>
      <c r="AF1448" s="65">
        <v>0</v>
      </c>
      <c r="AG1448" s="309"/>
      <c r="AH1448" s="309"/>
      <c r="AI1448" s="309"/>
      <c r="AJ1448" s="309"/>
      <c r="AK1448" s="309"/>
      <c r="AL1448" s="309"/>
      <c r="AM1448" s="309"/>
      <c r="AN1448" s="309"/>
      <c r="AO1448" s="309"/>
      <c r="AP1448" s="309"/>
      <c r="AQ1448" s="309"/>
      <c r="AR1448" s="309"/>
      <c r="AS1448" s="309"/>
      <c r="AT1448" s="309"/>
    </row>
    <row r="1449" spans="1:46" ht="45" customHeight="1" x14ac:dyDescent="0.25">
      <c r="A1449" s="308" t="s">
        <v>1583</v>
      </c>
      <c r="B1449" s="308" t="s">
        <v>1584</v>
      </c>
      <c r="C1449" s="308" t="s">
        <v>1584</v>
      </c>
      <c r="D1449" s="308" t="s">
        <v>1584</v>
      </c>
      <c r="E1449" s="308" t="s">
        <v>1584</v>
      </c>
      <c r="F1449" s="308" t="s">
        <v>1584</v>
      </c>
      <c r="G1449" s="308" t="s">
        <v>1584</v>
      </c>
      <c r="H1449" s="308" t="s">
        <v>1584</v>
      </c>
      <c r="I1449" s="308" t="s">
        <v>1584</v>
      </c>
      <c r="J1449" s="308" t="s">
        <v>1584</v>
      </c>
      <c r="K1449" s="308" t="s">
        <v>1584</v>
      </c>
      <c r="L1449" s="308" t="s">
        <v>1584</v>
      </c>
      <c r="M1449" s="308" t="s">
        <v>1584</v>
      </c>
      <c r="N1449" s="308" t="s">
        <v>1584</v>
      </c>
      <c r="O1449" s="308" t="s">
        <v>1584</v>
      </c>
      <c r="P1449" s="308" t="s">
        <v>1584</v>
      </c>
      <c r="Q1449" s="65">
        <v>0</v>
      </c>
      <c r="R1449" s="312"/>
      <c r="S1449" s="312"/>
      <c r="T1449" s="312"/>
      <c r="U1449" s="312"/>
      <c r="V1449" s="312"/>
      <c r="W1449" s="312"/>
      <c r="X1449" s="312"/>
      <c r="Y1449" s="312"/>
      <c r="Z1449" s="312"/>
      <c r="AA1449" s="312"/>
      <c r="AB1449" s="312"/>
      <c r="AC1449" s="312"/>
      <c r="AD1449" s="312"/>
      <c r="AE1449" s="312"/>
      <c r="AF1449" s="65">
        <v>0</v>
      </c>
      <c r="AG1449" s="312"/>
      <c r="AH1449" s="312"/>
      <c r="AI1449" s="312"/>
      <c r="AJ1449" s="312"/>
      <c r="AK1449" s="312"/>
      <c r="AL1449" s="312"/>
      <c r="AM1449" s="312"/>
      <c r="AN1449" s="312"/>
      <c r="AO1449" s="312"/>
      <c r="AP1449" s="312"/>
      <c r="AQ1449" s="312"/>
      <c r="AR1449" s="312"/>
      <c r="AS1449" s="312"/>
      <c r="AT1449" s="312"/>
    </row>
    <row r="1450" spans="1:46" ht="74.150000000000006" customHeight="1" x14ac:dyDescent="0.25">
      <c r="A1450" s="308" t="s">
        <v>1585</v>
      </c>
      <c r="B1450" s="308" t="s">
        <v>1586</v>
      </c>
      <c r="C1450" s="308" t="s">
        <v>1586</v>
      </c>
      <c r="D1450" s="308" t="s">
        <v>1586</v>
      </c>
      <c r="E1450" s="308" t="s">
        <v>1586</v>
      </c>
      <c r="F1450" s="308" t="s">
        <v>1586</v>
      </c>
      <c r="G1450" s="308" t="s">
        <v>1586</v>
      </c>
      <c r="H1450" s="308" t="s">
        <v>1586</v>
      </c>
      <c r="I1450" s="308" t="s">
        <v>1586</v>
      </c>
      <c r="J1450" s="308" t="s">
        <v>1586</v>
      </c>
      <c r="K1450" s="308" t="s">
        <v>1586</v>
      </c>
      <c r="L1450" s="308" t="s">
        <v>1586</v>
      </c>
      <c r="M1450" s="308" t="s">
        <v>1586</v>
      </c>
      <c r="N1450" s="308" t="s">
        <v>1586</v>
      </c>
      <c r="O1450" s="308" t="s">
        <v>1586</v>
      </c>
      <c r="P1450" s="308" t="s">
        <v>1586</v>
      </c>
      <c r="Q1450" s="65">
        <v>0</v>
      </c>
      <c r="R1450" s="312"/>
      <c r="S1450" s="312"/>
      <c r="T1450" s="312"/>
      <c r="U1450" s="312"/>
      <c r="V1450" s="312"/>
      <c r="W1450" s="312"/>
      <c r="X1450" s="312"/>
      <c r="Y1450" s="312"/>
      <c r="Z1450" s="312"/>
      <c r="AA1450" s="312"/>
      <c r="AB1450" s="312"/>
      <c r="AC1450" s="312"/>
      <c r="AD1450" s="312"/>
      <c r="AE1450" s="312"/>
      <c r="AF1450" s="65">
        <v>0</v>
      </c>
      <c r="AG1450" s="312"/>
      <c r="AH1450" s="312"/>
      <c r="AI1450" s="312"/>
      <c r="AJ1450" s="312"/>
      <c r="AK1450" s="312"/>
      <c r="AL1450" s="312"/>
      <c r="AM1450" s="312"/>
      <c r="AN1450" s="312"/>
      <c r="AO1450" s="312"/>
      <c r="AP1450" s="312"/>
      <c r="AQ1450" s="312"/>
      <c r="AR1450" s="312"/>
      <c r="AS1450" s="312"/>
      <c r="AT1450" s="312"/>
    </row>
    <row r="1451" spans="1:46" ht="45" customHeight="1" x14ac:dyDescent="0.25">
      <c r="A1451" s="308" t="s">
        <v>1587</v>
      </c>
      <c r="B1451" s="308" t="s">
        <v>1588</v>
      </c>
      <c r="C1451" s="308" t="s">
        <v>1588</v>
      </c>
      <c r="D1451" s="308" t="s">
        <v>1588</v>
      </c>
      <c r="E1451" s="308" t="s">
        <v>1588</v>
      </c>
      <c r="F1451" s="308" t="s">
        <v>1588</v>
      </c>
      <c r="G1451" s="308" t="s">
        <v>1588</v>
      </c>
      <c r="H1451" s="308" t="s">
        <v>1588</v>
      </c>
      <c r="I1451" s="308" t="s">
        <v>1588</v>
      </c>
      <c r="J1451" s="308" t="s">
        <v>1588</v>
      </c>
      <c r="K1451" s="308" t="s">
        <v>1588</v>
      </c>
      <c r="L1451" s="308" t="s">
        <v>1588</v>
      </c>
      <c r="M1451" s="308" t="s">
        <v>1588</v>
      </c>
      <c r="N1451" s="308" t="s">
        <v>1588</v>
      </c>
      <c r="O1451" s="308" t="s">
        <v>1588</v>
      </c>
      <c r="P1451" s="308" t="s">
        <v>1588</v>
      </c>
      <c r="Q1451" s="65">
        <v>0</v>
      </c>
      <c r="R1451" s="312"/>
      <c r="S1451" s="312"/>
      <c r="T1451" s="312"/>
      <c r="U1451" s="312"/>
      <c r="V1451" s="312"/>
      <c r="W1451" s="312"/>
      <c r="X1451" s="312"/>
      <c r="Y1451" s="312"/>
      <c r="Z1451" s="312"/>
      <c r="AA1451" s="312"/>
      <c r="AB1451" s="312"/>
      <c r="AC1451" s="312"/>
      <c r="AD1451" s="312"/>
      <c r="AE1451" s="312"/>
      <c r="AF1451" s="65">
        <v>0</v>
      </c>
      <c r="AG1451" s="312"/>
      <c r="AH1451" s="312"/>
      <c r="AI1451" s="312"/>
      <c r="AJ1451" s="312"/>
      <c r="AK1451" s="312"/>
      <c r="AL1451" s="312"/>
      <c r="AM1451" s="312"/>
      <c r="AN1451" s="312"/>
      <c r="AO1451" s="312"/>
      <c r="AP1451" s="312"/>
      <c r="AQ1451" s="312"/>
      <c r="AR1451" s="312"/>
      <c r="AS1451" s="312"/>
      <c r="AT1451" s="312"/>
    </row>
    <row r="1452" spans="1:46" ht="45" customHeight="1" x14ac:dyDescent="0.25">
      <c r="A1452" s="308" t="s">
        <v>1589</v>
      </c>
      <c r="B1452" s="308" t="s">
        <v>1590</v>
      </c>
      <c r="C1452" s="308" t="s">
        <v>1590</v>
      </c>
      <c r="D1452" s="308" t="s">
        <v>1590</v>
      </c>
      <c r="E1452" s="308" t="s">
        <v>1590</v>
      </c>
      <c r="F1452" s="308" t="s">
        <v>1590</v>
      </c>
      <c r="G1452" s="308" t="s">
        <v>1590</v>
      </c>
      <c r="H1452" s="308" t="s">
        <v>1590</v>
      </c>
      <c r="I1452" s="308" t="s">
        <v>1590</v>
      </c>
      <c r="J1452" s="308" t="s">
        <v>1590</v>
      </c>
      <c r="K1452" s="308" t="s">
        <v>1590</v>
      </c>
      <c r="L1452" s="308" t="s">
        <v>1590</v>
      </c>
      <c r="M1452" s="308" t="s">
        <v>1590</v>
      </c>
      <c r="N1452" s="308" t="s">
        <v>1590</v>
      </c>
      <c r="O1452" s="308" t="s">
        <v>1590</v>
      </c>
      <c r="P1452" s="308" t="s">
        <v>1590</v>
      </c>
      <c r="Q1452" s="65">
        <v>0</v>
      </c>
      <c r="R1452" s="312"/>
      <c r="S1452" s="312"/>
      <c r="T1452" s="312"/>
      <c r="U1452" s="312"/>
      <c r="V1452" s="312"/>
      <c r="W1452" s="312"/>
      <c r="X1452" s="312"/>
      <c r="Y1452" s="312"/>
      <c r="Z1452" s="312"/>
      <c r="AA1452" s="312"/>
      <c r="AB1452" s="312"/>
      <c r="AC1452" s="312"/>
      <c r="AD1452" s="312"/>
      <c r="AE1452" s="312"/>
      <c r="AF1452" s="65">
        <v>0</v>
      </c>
      <c r="AG1452" s="312"/>
      <c r="AH1452" s="312"/>
      <c r="AI1452" s="312"/>
      <c r="AJ1452" s="312"/>
      <c r="AK1452" s="312"/>
      <c r="AL1452" s="312"/>
      <c r="AM1452" s="312"/>
      <c r="AN1452" s="312"/>
      <c r="AO1452" s="312"/>
      <c r="AP1452" s="312"/>
      <c r="AQ1452" s="312"/>
      <c r="AR1452" s="312"/>
      <c r="AS1452" s="312"/>
      <c r="AT1452" s="312"/>
    </row>
    <row r="1453" spans="1:46" ht="45" customHeight="1" x14ac:dyDescent="0.25">
      <c r="A1453" s="308" t="s">
        <v>1591</v>
      </c>
      <c r="B1453" s="308" t="s">
        <v>1592</v>
      </c>
      <c r="C1453" s="308" t="s">
        <v>1592</v>
      </c>
      <c r="D1453" s="308" t="s">
        <v>1592</v>
      </c>
      <c r="E1453" s="308" t="s">
        <v>1592</v>
      </c>
      <c r="F1453" s="308" t="s">
        <v>1592</v>
      </c>
      <c r="G1453" s="308" t="s">
        <v>1592</v>
      </c>
      <c r="H1453" s="308" t="s">
        <v>1592</v>
      </c>
      <c r="I1453" s="308" t="s">
        <v>1592</v>
      </c>
      <c r="J1453" s="308" t="s">
        <v>1592</v>
      </c>
      <c r="K1453" s="308" t="s">
        <v>1592</v>
      </c>
      <c r="L1453" s="308" t="s">
        <v>1592</v>
      </c>
      <c r="M1453" s="308" t="s">
        <v>1592</v>
      </c>
      <c r="N1453" s="308" t="s">
        <v>1592</v>
      </c>
      <c r="O1453" s="308" t="s">
        <v>1592</v>
      </c>
      <c r="P1453" s="308" t="s">
        <v>1592</v>
      </c>
      <c r="Q1453" s="65">
        <v>0</v>
      </c>
      <c r="R1453" s="312"/>
      <c r="S1453" s="312"/>
      <c r="T1453" s="312"/>
      <c r="U1453" s="312"/>
      <c r="V1453" s="312"/>
      <c r="W1453" s="312"/>
      <c r="X1453" s="312"/>
      <c r="Y1453" s="312"/>
      <c r="Z1453" s="312"/>
      <c r="AA1453" s="312"/>
      <c r="AB1453" s="312"/>
      <c r="AC1453" s="312"/>
      <c r="AD1453" s="312"/>
      <c r="AE1453" s="312"/>
      <c r="AF1453" s="65">
        <v>0</v>
      </c>
      <c r="AG1453" s="312"/>
      <c r="AH1453" s="312"/>
      <c r="AI1453" s="312"/>
      <c r="AJ1453" s="312"/>
      <c r="AK1453" s="312"/>
      <c r="AL1453" s="312"/>
      <c r="AM1453" s="312"/>
      <c r="AN1453" s="312"/>
      <c r="AO1453" s="312"/>
      <c r="AP1453" s="312"/>
      <c r="AQ1453" s="312"/>
      <c r="AR1453" s="312"/>
      <c r="AS1453" s="312"/>
      <c r="AT1453" s="312"/>
    </row>
    <row r="1454" spans="1:46" ht="45" customHeight="1" x14ac:dyDescent="0.25">
      <c r="A1454" s="308" t="s">
        <v>1593</v>
      </c>
      <c r="B1454" s="308" t="s">
        <v>1594</v>
      </c>
      <c r="C1454" s="308" t="s">
        <v>1594</v>
      </c>
      <c r="D1454" s="308" t="s">
        <v>1594</v>
      </c>
      <c r="E1454" s="308" t="s">
        <v>1594</v>
      </c>
      <c r="F1454" s="308" t="s">
        <v>1594</v>
      </c>
      <c r="G1454" s="308" t="s">
        <v>1594</v>
      </c>
      <c r="H1454" s="308" t="s">
        <v>1594</v>
      </c>
      <c r="I1454" s="308" t="s">
        <v>1594</v>
      </c>
      <c r="J1454" s="308" t="s">
        <v>1594</v>
      </c>
      <c r="K1454" s="308" t="s">
        <v>1594</v>
      </c>
      <c r="L1454" s="308" t="s">
        <v>1594</v>
      </c>
      <c r="M1454" s="308" t="s">
        <v>1594</v>
      </c>
      <c r="N1454" s="308" t="s">
        <v>1594</v>
      </c>
      <c r="O1454" s="308" t="s">
        <v>1594</v>
      </c>
      <c r="P1454" s="308" t="s">
        <v>1594</v>
      </c>
      <c r="Q1454" s="65">
        <v>0</v>
      </c>
      <c r="R1454" s="309"/>
      <c r="S1454" s="309"/>
      <c r="T1454" s="309"/>
      <c r="U1454" s="309"/>
      <c r="V1454" s="309"/>
      <c r="W1454" s="309"/>
      <c r="X1454" s="309"/>
      <c r="Y1454" s="309"/>
      <c r="Z1454" s="309"/>
      <c r="AA1454" s="309"/>
      <c r="AB1454" s="309"/>
      <c r="AC1454" s="309"/>
      <c r="AD1454" s="309"/>
      <c r="AE1454" s="309"/>
      <c r="AF1454" s="65">
        <v>0</v>
      </c>
      <c r="AG1454" s="309"/>
      <c r="AH1454" s="309"/>
      <c r="AI1454" s="309"/>
      <c r="AJ1454" s="309"/>
      <c r="AK1454" s="309"/>
      <c r="AL1454" s="309"/>
      <c r="AM1454" s="309"/>
      <c r="AN1454" s="309"/>
      <c r="AO1454" s="309"/>
      <c r="AP1454" s="309"/>
      <c r="AQ1454" s="309"/>
      <c r="AR1454" s="309"/>
      <c r="AS1454" s="309"/>
      <c r="AT1454" s="309"/>
    </row>
    <row r="1455" spans="1:46" ht="45" customHeight="1" thickTop="1" thickBot="1" x14ac:dyDescent="0.3">
      <c r="A1455" s="57"/>
      <c r="B1455" s="57"/>
      <c r="C1455" s="57"/>
      <c r="D1455" s="57"/>
      <c r="E1455" s="57"/>
      <c r="F1455" s="57"/>
      <c r="G1455" s="57"/>
      <c r="H1455" s="57"/>
      <c r="I1455" s="57"/>
      <c r="J1455" s="57"/>
      <c r="K1455" s="57"/>
      <c r="L1455" s="57"/>
      <c r="M1455" s="57"/>
      <c r="N1455" s="57"/>
      <c r="O1455" s="57"/>
      <c r="P1455" s="57"/>
      <c r="Q1455" s="66"/>
      <c r="R1455" s="57"/>
      <c r="S1455" s="57"/>
      <c r="T1455" s="57"/>
      <c r="U1455" s="57"/>
      <c r="V1455" s="57"/>
      <c r="W1455" s="57"/>
      <c r="X1455" s="57"/>
      <c r="Y1455" s="57"/>
      <c r="Z1455" s="57"/>
      <c r="AA1455" s="57"/>
      <c r="AB1455" s="57"/>
      <c r="AC1455" s="57"/>
      <c r="AD1455" s="57"/>
      <c r="AE1455" s="57"/>
      <c r="AF1455" s="66"/>
      <c r="AG1455" s="57"/>
      <c r="AH1455" s="57"/>
      <c r="AI1455" s="57"/>
      <c r="AJ1455" s="57"/>
      <c r="AK1455" s="57"/>
      <c r="AL1455" s="57"/>
      <c r="AM1455" s="57"/>
      <c r="AN1455" s="57"/>
      <c r="AO1455" s="57"/>
      <c r="AP1455" s="57"/>
      <c r="AQ1455" s="57"/>
      <c r="AR1455" s="57"/>
      <c r="AS1455" s="57"/>
      <c r="AT1455" s="57"/>
    </row>
    <row r="1456" spans="1:46" ht="45" customHeight="1" x14ac:dyDescent="0.25">
      <c r="A1456" s="313" t="s">
        <v>124</v>
      </c>
      <c r="B1456" s="313"/>
      <c r="C1456" s="313"/>
      <c r="D1456" s="313"/>
      <c r="E1456" s="313"/>
      <c r="F1456" s="313"/>
      <c r="G1456" s="313"/>
      <c r="H1456" s="313"/>
      <c r="I1456" s="313"/>
      <c r="J1456" s="313"/>
      <c r="K1456" s="313"/>
      <c r="L1456" s="313"/>
      <c r="M1456" s="313"/>
      <c r="N1456" s="313"/>
      <c r="O1456" s="313"/>
      <c r="P1456" s="313"/>
      <c r="Q1456" s="67" t="s">
        <v>65</v>
      </c>
      <c r="R1456" s="314" t="s">
        <v>66</v>
      </c>
      <c r="S1456" s="314"/>
      <c r="T1456" s="314"/>
      <c r="U1456" s="314"/>
      <c r="V1456" s="314"/>
      <c r="W1456" s="314"/>
      <c r="X1456" s="314"/>
      <c r="Y1456" s="314"/>
      <c r="Z1456" s="314"/>
      <c r="AA1456" s="314"/>
      <c r="AB1456" s="314"/>
      <c r="AC1456" s="314"/>
      <c r="AD1456" s="314"/>
      <c r="AE1456" s="314"/>
      <c r="AF1456" s="68" t="s">
        <v>65</v>
      </c>
      <c r="AG1456" s="315" t="s">
        <v>8</v>
      </c>
      <c r="AH1456" s="315"/>
      <c r="AI1456" s="315"/>
      <c r="AJ1456" s="315"/>
      <c r="AK1456" s="315"/>
      <c r="AL1456" s="315"/>
      <c r="AM1456" s="315"/>
      <c r="AN1456" s="315"/>
      <c r="AO1456" s="315"/>
      <c r="AP1456" s="315"/>
      <c r="AQ1456" s="315"/>
      <c r="AR1456" s="315"/>
      <c r="AS1456" s="315"/>
      <c r="AT1456" s="315"/>
    </row>
    <row r="1457" spans="1:46" ht="45" customHeight="1" x14ac:dyDescent="0.25">
      <c r="A1457" s="308" t="s">
        <v>1595</v>
      </c>
      <c r="B1457" s="308" t="s">
        <v>1596</v>
      </c>
      <c r="C1457" s="308" t="s">
        <v>1596</v>
      </c>
      <c r="D1457" s="308" t="s">
        <v>1596</v>
      </c>
      <c r="E1457" s="308" t="s">
        <v>1596</v>
      </c>
      <c r="F1457" s="308" t="s">
        <v>1596</v>
      </c>
      <c r="G1457" s="308" t="s">
        <v>1596</v>
      </c>
      <c r="H1457" s="308" t="s">
        <v>1596</v>
      </c>
      <c r="I1457" s="308" t="s">
        <v>1596</v>
      </c>
      <c r="J1457" s="308" t="s">
        <v>1596</v>
      </c>
      <c r="K1457" s="308" t="s">
        <v>1596</v>
      </c>
      <c r="L1457" s="308" t="s">
        <v>1596</v>
      </c>
      <c r="M1457" s="308" t="s">
        <v>1596</v>
      </c>
      <c r="N1457" s="308" t="s">
        <v>1596</v>
      </c>
      <c r="O1457" s="308" t="s">
        <v>1596</v>
      </c>
      <c r="P1457" s="308" t="s">
        <v>1596</v>
      </c>
      <c r="Q1457" s="65">
        <v>0</v>
      </c>
      <c r="R1457" s="330" t="s">
        <v>404</v>
      </c>
      <c r="S1457" s="331"/>
      <c r="T1457" s="331"/>
      <c r="U1457" s="331"/>
      <c r="V1457" s="331"/>
      <c r="W1457" s="331"/>
      <c r="X1457" s="331"/>
      <c r="Y1457" s="331"/>
      <c r="Z1457" s="331"/>
      <c r="AA1457" s="331"/>
      <c r="AB1457" s="331"/>
      <c r="AC1457" s="331"/>
      <c r="AD1457" s="331"/>
      <c r="AE1457" s="332"/>
      <c r="AF1457" s="65">
        <v>0</v>
      </c>
      <c r="AG1457" s="309" t="s">
        <v>499</v>
      </c>
      <c r="AH1457" s="309"/>
      <c r="AI1457" s="309"/>
      <c r="AJ1457" s="309"/>
      <c r="AK1457" s="309"/>
      <c r="AL1457" s="309"/>
      <c r="AM1457" s="309"/>
      <c r="AN1457" s="309"/>
      <c r="AO1457" s="309"/>
      <c r="AP1457" s="309"/>
      <c r="AQ1457" s="309"/>
      <c r="AR1457" s="309"/>
      <c r="AS1457" s="309"/>
      <c r="AT1457" s="309"/>
    </row>
    <row r="1458" spans="1:46" ht="45" customHeight="1" x14ac:dyDescent="0.25">
      <c r="A1458" s="308" t="s">
        <v>1597</v>
      </c>
      <c r="B1458" s="308" t="s">
        <v>1598</v>
      </c>
      <c r="C1458" s="308" t="s">
        <v>1598</v>
      </c>
      <c r="D1458" s="308" t="s">
        <v>1598</v>
      </c>
      <c r="E1458" s="308" t="s">
        <v>1598</v>
      </c>
      <c r="F1458" s="308" t="s">
        <v>1598</v>
      </c>
      <c r="G1458" s="308" t="s">
        <v>1598</v>
      </c>
      <c r="H1458" s="308" t="s">
        <v>1598</v>
      </c>
      <c r="I1458" s="308" t="s">
        <v>1598</v>
      </c>
      <c r="J1458" s="308" t="s">
        <v>1598</v>
      </c>
      <c r="K1458" s="308" t="s">
        <v>1598</v>
      </c>
      <c r="L1458" s="308" t="s">
        <v>1598</v>
      </c>
      <c r="M1458" s="308" t="s">
        <v>1598</v>
      </c>
      <c r="N1458" s="308" t="s">
        <v>1598</v>
      </c>
      <c r="O1458" s="308" t="s">
        <v>1598</v>
      </c>
      <c r="P1458" s="308" t="s">
        <v>1598</v>
      </c>
      <c r="Q1458" s="65">
        <v>0</v>
      </c>
      <c r="R1458" s="312"/>
      <c r="S1458" s="312"/>
      <c r="T1458" s="312"/>
      <c r="U1458" s="312"/>
      <c r="V1458" s="312"/>
      <c r="W1458" s="312"/>
      <c r="X1458" s="312"/>
      <c r="Y1458" s="312"/>
      <c r="Z1458" s="312"/>
      <c r="AA1458" s="312"/>
      <c r="AB1458" s="312"/>
      <c r="AC1458" s="312"/>
      <c r="AD1458" s="312"/>
      <c r="AE1458" s="312"/>
      <c r="AF1458" s="65">
        <v>0</v>
      </c>
      <c r="AG1458" s="312"/>
      <c r="AH1458" s="312"/>
      <c r="AI1458" s="312"/>
      <c r="AJ1458" s="312"/>
      <c r="AK1458" s="312"/>
      <c r="AL1458" s="312"/>
      <c r="AM1458" s="312"/>
      <c r="AN1458" s="312"/>
      <c r="AO1458" s="312"/>
      <c r="AP1458" s="312"/>
      <c r="AQ1458" s="312"/>
      <c r="AR1458" s="312"/>
      <c r="AS1458" s="312"/>
      <c r="AT1458" s="312"/>
    </row>
    <row r="1459" spans="1:46" ht="45" customHeight="1" x14ac:dyDescent="0.25">
      <c r="A1459" s="308" t="s">
        <v>1599</v>
      </c>
      <c r="B1459" s="308" t="s">
        <v>1600</v>
      </c>
      <c r="C1459" s="308" t="s">
        <v>1600</v>
      </c>
      <c r="D1459" s="308" t="s">
        <v>1600</v>
      </c>
      <c r="E1459" s="308" t="s">
        <v>1600</v>
      </c>
      <c r="F1459" s="308" t="s">
        <v>1600</v>
      </c>
      <c r="G1459" s="308" t="s">
        <v>1600</v>
      </c>
      <c r="H1459" s="308" t="s">
        <v>1600</v>
      </c>
      <c r="I1459" s="308" t="s">
        <v>1600</v>
      </c>
      <c r="J1459" s="308" t="s">
        <v>1600</v>
      </c>
      <c r="K1459" s="308" t="s">
        <v>1600</v>
      </c>
      <c r="L1459" s="308" t="s">
        <v>1600</v>
      </c>
      <c r="M1459" s="308" t="s">
        <v>1600</v>
      </c>
      <c r="N1459" s="308" t="s">
        <v>1600</v>
      </c>
      <c r="O1459" s="308" t="s">
        <v>1600</v>
      </c>
      <c r="P1459" s="308" t="s">
        <v>1600</v>
      </c>
      <c r="Q1459" s="65">
        <v>0</v>
      </c>
      <c r="R1459" s="309"/>
      <c r="S1459" s="309"/>
      <c r="T1459" s="309"/>
      <c r="U1459" s="309"/>
      <c r="V1459" s="309"/>
      <c r="W1459" s="309"/>
      <c r="X1459" s="309"/>
      <c r="Y1459" s="309"/>
      <c r="Z1459" s="309"/>
      <c r="AA1459" s="309"/>
      <c r="AB1459" s="309"/>
      <c r="AC1459" s="309"/>
      <c r="AD1459" s="309"/>
      <c r="AE1459" s="309"/>
      <c r="AF1459" s="65">
        <v>0</v>
      </c>
      <c r="AG1459" s="309"/>
      <c r="AH1459" s="309"/>
      <c r="AI1459" s="309"/>
      <c r="AJ1459" s="309"/>
      <c r="AK1459" s="309"/>
      <c r="AL1459" s="309"/>
      <c r="AM1459" s="309"/>
      <c r="AN1459" s="309"/>
      <c r="AO1459" s="309"/>
      <c r="AP1459" s="309"/>
      <c r="AQ1459" s="309"/>
      <c r="AR1459" s="309"/>
      <c r="AS1459" s="309"/>
      <c r="AT1459" s="309"/>
    </row>
    <row r="1460" spans="1:46" ht="64.400000000000006" customHeight="1" x14ac:dyDescent="0.25">
      <c r="A1460" s="308" t="s">
        <v>1601</v>
      </c>
      <c r="B1460" s="308" t="s">
        <v>1602</v>
      </c>
      <c r="C1460" s="308" t="s">
        <v>1602</v>
      </c>
      <c r="D1460" s="308" t="s">
        <v>1602</v>
      </c>
      <c r="E1460" s="308" t="s">
        <v>1602</v>
      </c>
      <c r="F1460" s="308" t="s">
        <v>1602</v>
      </c>
      <c r="G1460" s="308" t="s">
        <v>1602</v>
      </c>
      <c r="H1460" s="308" t="s">
        <v>1602</v>
      </c>
      <c r="I1460" s="308" t="s">
        <v>1602</v>
      </c>
      <c r="J1460" s="308" t="s">
        <v>1602</v>
      </c>
      <c r="K1460" s="308" t="s">
        <v>1602</v>
      </c>
      <c r="L1460" s="308" t="s">
        <v>1602</v>
      </c>
      <c r="M1460" s="308" t="s">
        <v>1602</v>
      </c>
      <c r="N1460" s="308" t="s">
        <v>1602</v>
      </c>
      <c r="O1460" s="308" t="s">
        <v>1602</v>
      </c>
      <c r="P1460" s="308" t="s">
        <v>1602</v>
      </c>
      <c r="Q1460" s="65">
        <v>0</v>
      </c>
      <c r="R1460" s="309"/>
      <c r="S1460" s="309"/>
      <c r="T1460" s="309"/>
      <c r="U1460" s="309"/>
      <c r="V1460" s="309"/>
      <c r="W1460" s="309"/>
      <c r="X1460" s="309"/>
      <c r="Y1460" s="309"/>
      <c r="Z1460" s="309"/>
      <c r="AA1460" s="309"/>
      <c r="AB1460" s="309"/>
      <c r="AC1460" s="309"/>
      <c r="AD1460" s="309"/>
      <c r="AE1460" s="309"/>
      <c r="AF1460" s="65">
        <v>0</v>
      </c>
      <c r="AG1460" s="309"/>
      <c r="AH1460" s="309"/>
      <c r="AI1460" s="309"/>
      <c r="AJ1460" s="309"/>
      <c r="AK1460" s="309"/>
      <c r="AL1460" s="309"/>
      <c r="AM1460" s="309"/>
      <c r="AN1460" s="309"/>
      <c r="AO1460" s="309"/>
      <c r="AP1460" s="309"/>
      <c r="AQ1460" s="309"/>
      <c r="AR1460" s="309"/>
      <c r="AS1460" s="309"/>
      <c r="AT1460" s="309"/>
    </row>
    <row r="1461" spans="1:46" ht="45" customHeight="1" x14ac:dyDescent="0.25">
      <c r="A1461" s="308" t="s">
        <v>1603</v>
      </c>
      <c r="B1461" s="308" t="s">
        <v>1604</v>
      </c>
      <c r="C1461" s="308" t="s">
        <v>1604</v>
      </c>
      <c r="D1461" s="308" t="s">
        <v>1604</v>
      </c>
      <c r="E1461" s="308" t="s">
        <v>1604</v>
      </c>
      <c r="F1461" s="308" t="s">
        <v>1604</v>
      </c>
      <c r="G1461" s="308" t="s">
        <v>1604</v>
      </c>
      <c r="H1461" s="308" t="s">
        <v>1604</v>
      </c>
      <c r="I1461" s="308" t="s">
        <v>1604</v>
      </c>
      <c r="J1461" s="308" t="s">
        <v>1604</v>
      </c>
      <c r="K1461" s="308" t="s">
        <v>1604</v>
      </c>
      <c r="L1461" s="308" t="s">
        <v>1604</v>
      </c>
      <c r="M1461" s="308" t="s">
        <v>1604</v>
      </c>
      <c r="N1461" s="308" t="s">
        <v>1604</v>
      </c>
      <c r="O1461" s="308" t="s">
        <v>1604</v>
      </c>
      <c r="P1461" s="308" t="s">
        <v>1604</v>
      </c>
      <c r="Q1461" s="65">
        <v>0</v>
      </c>
      <c r="R1461" s="309"/>
      <c r="S1461" s="309"/>
      <c r="T1461" s="309"/>
      <c r="U1461" s="309"/>
      <c r="V1461" s="309"/>
      <c r="W1461" s="309"/>
      <c r="X1461" s="309"/>
      <c r="Y1461" s="309"/>
      <c r="Z1461" s="309"/>
      <c r="AA1461" s="309"/>
      <c r="AB1461" s="309"/>
      <c r="AC1461" s="309"/>
      <c r="AD1461" s="309"/>
      <c r="AE1461" s="309"/>
      <c r="AF1461" s="65">
        <v>0</v>
      </c>
      <c r="AG1461" s="309"/>
      <c r="AH1461" s="309"/>
      <c r="AI1461" s="309"/>
      <c r="AJ1461" s="309"/>
      <c r="AK1461" s="309"/>
      <c r="AL1461" s="309"/>
      <c r="AM1461" s="309"/>
      <c r="AN1461" s="309"/>
      <c r="AO1461" s="309"/>
      <c r="AP1461" s="309"/>
      <c r="AQ1461" s="309"/>
      <c r="AR1461" s="309"/>
      <c r="AS1461" s="309"/>
      <c r="AT1461" s="309"/>
    </row>
    <row r="1464" spans="1:46" ht="45" customHeight="1" x14ac:dyDescent="0.25">
      <c r="A1464" s="269" t="s">
        <v>1605</v>
      </c>
      <c r="B1464" s="269"/>
      <c r="C1464" s="269"/>
      <c r="D1464" s="269"/>
      <c r="E1464" s="269"/>
      <c r="F1464" s="269"/>
      <c r="G1464" s="269"/>
      <c r="H1464" s="269"/>
      <c r="I1464" s="269"/>
      <c r="J1464" s="269"/>
      <c r="K1464" s="269"/>
      <c r="L1464" s="269"/>
      <c r="M1464" s="269"/>
      <c r="N1464" s="269"/>
      <c r="O1464" s="269"/>
      <c r="P1464" s="269"/>
      <c r="Q1464" s="269"/>
      <c r="R1464" s="269"/>
      <c r="S1464" s="269"/>
      <c r="T1464" s="269"/>
      <c r="U1464" s="269"/>
      <c r="V1464" s="269"/>
      <c r="W1464" s="269"/>
      <c r="X1464" s="269"/>
      <c r="Y1464" s="269"/>
      <c r="Z1464" s="269"/>
      <c r="AA1464" s="269"/>
      <c r="AB1464" s="269"/>
      <c r="AC1464" s="269"/>
      <c r="AD1464" s="269"/>
      <c r="AE1464" s="269"/>
      <c r="AF1464"/>
      <c r="AG1464" s="245" t="s">
        <v>62</v>
      </c>
      <c r="AH1464" s="245"/>
      <c r="AI1464" s="245"/>
      <c r="AJ1464" s="245"/>
      <c r="AK1464" s="69">
        <f>(('Artículo 121 (resumen PI)'!C48*0.8+'Artículo 121 (resumen PI)'!F48*0.2)+('Artículo 121 (resumen PNT)'!C48*0.8+'Artículo 121 (resumen PNT)'!F48*0.2))/2</f>
        <v>0</v>
      </c>
      <c r="AL1464"/>
      <c r="AM1464"/>
      <c r="AN1464"/>
      <c r="AO1464"/>
      <c r="AP1464"/>
      <c r="AQ1464"/>
      <c r="AR1464"/>
      <c r="AS1464"/>
      <c r="AT1464"/>
    </row>
    <row r="1465" spans="1:46" ht="15.75" customHeight="1" x14ac:dyDescent="0.25">
      <c r="A1465" s="60"/>
      <c r="B1465" s="61"/>
      <c r="C1465" s="61"/>
      <c r="D1465" s="61"/>
      <c r="E1465" s="61"/>
      <c r="F1465" s="61"/>
      <c r="G1465" s="61"/>
      <c r="H1465" s="61"/>
      <c r="I1465" s="61"/>
      <c r="J1465" s="61"/>
      <c r="K1465" s="61"/>
      <c r="L1465" s="61"/>
      <c r="M1465" s="61"/>
      <c r="N1465" s="61"/>
      <c r="O1465" s="61"/>
      <c r="P1465" s="61"/>
      <c r="Q1465" s="26"/>
      <c r="R1465" s="61"/>
      <c r="S1465" s="61"/>
      <c r="T1465" s="61"/>
      <c r="U1465" s="61"/>
      <c r="V1465" s="61"/>
      <c r="W1465" s="61"/>
      <c r="X1465" s="61"/>
      <c r="Y1465" s="61"/>
      <c r="Z1465" s="61"/>
      <c r="AA1465" s="61"/>
      <c r="AB1465" s="61"/>
      <c r="AC1465" s="61"/>
      <c r="AD1465" s="61"/>
      <c r="AE1465" s="61"/>
      <c r="AF1465"/>
      <c r="AG1465"/>
      <c r="AH1465"/>
      <c r="AI1465"/>
      <c r="AJ1465"/>
      <c r="AK1465"/>
      <c r="AL1465"/>
      <c r="AM1465"/>
      <c r="AN1465"/>
      <c r="AO1465"/>
      <c r="AP1465"/>
      <c r="AQ1465"/>
      <c r="AR1465"/>
      <c r="AS1465"/>
      <c r="AT1465"/>
    </row>
    <row r="1466" spans="1:46" ht="15.5" x14ac:dyDescent="0.25">
      <c r="A1466" s="60" t="s">
        <v>63</v>
      </c>
      <c r="B1466" s="61"/>
      <c r="C1466" s="61"/>
      <c r="D1466" s="61"/>
      <c r="E1466" s="61"/>
      <c r="F1466" s="61"/>
      <c r="G1466" s="61"/>
      <c r="H1466" s="61"/>
      <c r="I1466" s="61"/>
      <c r="J1466" s="61"/>
      <c r="K1466" s="61"/>
      <c r="L1466" s="61"/>
      <c r="M1466" s="61"/>
      <c r="N1466" s="61"/>
      <c r="O1466" s="61"/>
      <c r="P1466" s="61"/>
      <c r="Q1466" s="26"/>
      <c r="R1466" s="61"/>
      <c r="S1466" s="61"/>
      <c r="T1466" s="61"/>
      <c r="U1466" s="61"/>
      <c r="V1466" s="61"/>
      <c r="W1466" s="61"/>
      <c r="X1466" s="61"/>
      <c r="Y1466" s="61"/>
      <c r="Z1466" s="61"/>
      <c r="AA1466" s="61"/>
      <c r="AB1466" s="61"/>
      <c r="AC1466" s="61"/>
      <c r="AD1466" s="61"/>
      <c r="AE1466" s="61"/>
      <c r="AF1466"/>
      <c r="AG1466"/>
      <c r="AH1466"/>
      <c r="AI1466"/>
      <c r="AJ1466"/>
      <c r="AK1466"/>
      <c r="AL1466"/>
      <c r="AM1466"/>
      <c r="AN1466"/>
      <c r="AO1466"/>
      <c r="AP1466"/>
      <c r="AQ1466"/>
      <c r="AR1466"/>
      <c r="AS1466"/>
      <c r="AT1466"/>
    </row>
    <row r="1467" spans="1:46" ht="15" customHeight="1" x14ac:dyDescent="0.25">
      <c r="A1467" s="57"/>
      <c r="B1467" s="57"/>
      <c r="C1467" s="57"/>
      <c r="D1467" s="57"/>
      <c r="E1467" s="57"/>
      <c r="F1467" s="57"/>
      <c r="G1467" s="57"/>
      <c r="H1467" s="57"/>
      <c r="I1467" s="57"/>
      <c r="J1467" s="57"/>
      <c r="K1467" s="57"/>
      <c r="L1467" s="57"/>
      <c r="M1467" s="57"/>
      <c r="N1467" s="57"/>
      <c r="O1467" s="57"/>
      <c r="P1467" s="57"/>
      <c r="R1467" s="57"/>
      <c r="S1467" s="57"/>
      <c r="T1467" s="57"/>
      <c r="U1467" s="57"/>
      <c r="V1467" s="57"/>
      <c r="W1467" s="57"/>
      <c r="X1467" s="57"/>
      <c r="Y1467" s="57"/>
      <c r="Z1467" s="57"/>
      <c r="AA1467" s="57"/>
      <c r="AB1467" s="57"/>
      <c r="AC1467" s="57"/>
      <c r="AD1467" s="57"/>
      <c r="AE1467" s="57"/>
      <c r="AF1467"/>
      <c r="AG1467"/>
      <c r="AH1467"/>
      <c r="AI1467"/>
      <c r="AJ1467"/>
      <c r="AK1467"/>
      <c r="AL1467"/>
      <c r="AM1467"/>
      <c r="AN1467"/>
      <c r="AO1467"/>
      <c r="AP1467"/>
      <c r="AQ1467"/>
      <c r="AR1467"/>
      <c r="AS1467"/>
      <c r="AT1467"/>
    </row>
    <row r="1468" spans="1:46" ht="186.65" customHeight="1" thickBot="1" x14ac:dyDescent="0.3">
      <c r="A1468" s="273" t="s">
        <v>1606</v>
      </c>
      <c r="B1468" s="273"/>
      <c r="C1468" s="273"/>
      <c r="D1468" s="273"/>
      <c r="E1468" s="273"/>
      <c r="F1468" s="273"/>
      <c r="G1468" s="273"/>
      <c r="H1468" s="273"/>
      <c r="I1468" s="273"/>
      <c r="J1468" s="273"/>
      <c r="K1468" s="273"/>
      <c r="L1468" s="273"/>
      <c r="M1468" s="273"/>
      <c r="N1468" s="273"/>
      <c r="O1468" s="273"/>
      <c r="P1468" s="273"/>
      <c r="Q1468" s="62"/>
      <c r="R1468" s="57"/>
      <c r="S1468" s="57"/>
      <c r="T1468" s="57"/>
      <c r="U1468" s="57"/>
      <c r="V1468" s="311"/>
      <c r="W1468" s="311"/>
      <c r="X1468" s="311"/>
      <c r="Y1468" s="311"/>
      <c r="Z1468" s="311"/>
      <c r="AA1468" s="311"/>
      <c r="AB1468" s="311"/>
      <c r="AC1468" s="311"/>
      <c r="AD1468" s="311"/>
      <c r="AE1468" s="311"/>
      <c r="AF1468" s="62"/>
      <c r="AG1468" s="57"/>
      <c r="AH1468" s="57"/>
      <c r="AI1468" s="57"/>
      <c r="AJ1468" s="57"/>
      <c r="AK1468" s="311"/>
      <c r="AL1468" s="311"/>
      <c r="AM1468" s="311"/>
      <c r="AN1468" s="311"/>
      <c r="AO1468" s="311"/>
      <c r="AP1468" s="311"/>
      <c r="AQ1468" s="311"/>
      <c r="AR1468" s="311"/>
      <c r="AS1468" s="311"/>
      <c r="AT1468" s="311"/>
    </row>
    <row r="1469" spans="1:46" ht="45" customHeight="1" x14ac:dyDescent="0.25">
      <c r="A1469" s="305" t="s">
        <v>44</v>
      </c>
      <c r="B1469" s="305"/>
      <c r="C1469" s="305"/>
      <c r="D1469" s="305"/>
      <c r="E1469" s="305"/>
      <c r="F1469" s="305"/>
      <c r="G1469" s="305"/>
      <c r="H1469" s="305"/>
      <c r="I1469" s="305"/>
      <c r="J1469" s="305"/>
      <c r="K1469" s="305"/>
      <c r="L1469" s="305"/>
      <c r="M1469" s="305"/>
      <c r="N1469" s="305"/>
      <c r="O1469" s="305"/>
      <c r="P1469" s="305"/>
      <c r="Q1469" s="63" t="s">
        <v>65</v>
      </c>
      <c r="R1469" s="306" t="s">
        <v>66</v>
      </c>
      <c r="S1469" s="306"/>
      <c r="T1469" s="306"/>
      <c r="U1469" s="306"/>
      <c r="V1469" s="306"/>
      <c r="W1469" s="306"/>
      <c r="X1469" s="306"/>
      <c r="Y1469" s="306"/>
      <c r="Z1469" s="306"/>
      <c r="AA1469" s="306"/>
      <c r="AB1469" s="306"/>
      <c r="AC1469" s="306"/>
      <c r="AD1469" s="306"/>
      <c r="AE1469" s="306"/>
      <c r="AF1469" s="64" t="s">
        <v>65</v>
      </c>
      <c r="AG1469" s="307" t="s">
        <v>8</v>
      </c>
      <c r="AH1469" s="307"/>
      <c r="AI1469" s="307"/>
      <c r="AJ1469" s="307"/>
      <c r="AK1469" s="307"/>
      <c r="AL1469" s="307"/>
      <c r="AM1469" s="307"/>
      <c r="AN1469" s="307"/>
      <c r="AO1469" s="307"/>
      <c r="AP1469" s="307"/>
      <c r="AQ1469" s="307"/>
      <c r="AR1469" s="307"/>
      <c r="AS1469" s="307"/>
      <c r="AT1469" s="307"/>
    </row>
    <row r="1470" spans="1:46" ht="45" customHeight="1" x14ac:dyDescent="0.25">
      <c r="A1470" s="308" t="s">
        <v>1607</v>
      </c>
      <c r="B1470" s="308"/>
      <c r="C1470" s="308"/>
      <c r="D1470" s="308"/>
      <c r="E1470" s="308"/>
      <c r="F1470" s="308"/>
      <c r="G1470" s="308"/>
      <c r="H1470" s="308"/>
      <c r="I1470" s="308"/>
      <c r="J1470" s="308"/>
      <c r="K1470" s="308"/>
      <c r="L1470" s="308"/>
      <c r="M1470" s="308"/>
      <c r="N1470" s="308"/>
      <c r="O1470" s="308"/>
      <c r="P1470" s="308"/>
      <c r="Q1470" s="65">
        <v>0</v>
      </c>
      <c r="R1470" s="330" t="s">
        <v>404</v>
      </c>
      <c r="S1470" s="331"/>
      <c r="T1470" s="331"/>
      <c r="U1470" s="331"/>
      <c r="V1470" s="331"/>
      <c r="W1470" s="331"/>
      <c r="X1470" s="331"/>
      <c r="Y1470" s="331"/>
      <c r="Z1470" s="331"/>
      <c r="AA1470" s="331"/>
      <c r="AB1470" s="331"/>
      <c r="AC1470" s="331"/>
      <c r="AD1470" s="331"/>
      <c r="AE1470" s="332"/>
      <c r="AF1470" s="65">
        <v>0</v>
      </c>
      <c r="AG1470" s="309" t="s">
        <v>499</v>
      </c>
      <c r="AH1470" s="309"/>
      <c r="AI1470" s="309"/>
      <c r="AJ1470" s="309"/>
      <c r="AK1470" s="309"/>
      <c r="AL1470" s="309"/>
      <c r="AM1470" s="309"/>
      <c r="AN1470" s="309"/>
      <c r="AO1470" s="309"/>
      <c r="AP1470" s="309"/>
      <c r="AQ1470" s="309"/>
      <c r="AR1470" s="309"/>
      <c r="AS1470" s="309"/>
      <c r="AT1470" s="309"/>
    </row>
    <row r="1471" spans="1:46" ht="45" customHeight="1" x14ac:dyDescent="0.25">
      <c r="A1471" s="308" t="s">
        <v>1333</v>
      </c>
      <c r="B1471" s="308" t="s">
        <v>1334</v>
      </c>
      <c r="C1471" s="308" t="s">
        <v>1334</v>
      </c>
      <c r="D1471" s="308" t="s">
        <v>1334</v>
      </c>
      <c r="E1471" s="308" t="s">
        <v>1334</v>
      </c>
      <c r="F1471" s="308" t="s">
        <v>1334</v>
      </c>
      <c r="G1471" s="308" t="s">
        <v>1334</v>
      </c>
      <c r="H1471" s="308" t="s">
        <v>1334</v>
      </c>
      <c r="I1471" s="308" t="s">
        <v>1334</v>
      </c>
      <c r="J1471" s="308" t="s">
        <v>1334</v>
      </c>
      <c r="K1471" s="308" t="s">
        <v>1334</v>
      </c>
      <c r="L1471" s="308" t="s">
        <v>1334</v>
      </c>
      <c r="M1471" s="308" t="s">
        <v>1334</v>
      </c>
      <c r="N1471" s="308" t="s">
        <v>1334</v>
      </c>
      <c r="O1471" s="308" t="s">
        <v>1334</v>
      </c>
      <c r="P1471" s="308" t="s">
        <v>1334</v>
      </c>
      <c r="Q1471" s="65">
        <v>0</v>
      </c>
      <c r="R1471" s="312"/>
      <c r="S1471" s="312"/>
      <c r="T1471" s="312"/>
      <c r="U1471" s="312"/>
      <c r="V1471" s="312"/>
      <c r="W1471" s="312"/>
      <c r="X1471" s="312"/>
      <c r="Y1471" s="312"/>
      <c r="Z1471" s="312"/>
      <c r="AA1471" s="312"/>
      <c r="AB1471" s="312"/>
      <c r="AC1471" s="312"/>
      <c r="AD1471" s="312"/>
      <c r="AE1471" s="312"/>
      <c r="AF1471" s="65">
        <v>0</v>
      </c>
      <c r="AG1471" s="312"/>
      <c r="AH1471" s="312"/>
      <c r="AI1471" s="312"/>
      <c r="AJ1471" s="312"/>
      <c r="AK1471" s="312"/>
      <c r="AL1471" s="312"/>
      <c r="AM1471" s="312"/>
      <c r="AN1471" s="312"/>
      <c r="AO1471" s="312"/>
      <c r="AP1471" s="312"/>
      <c r="AQ1471" s="312"/>
      <c r="AR1471" s="312"/>
      <c r="AS1471" s="312"/>
      <c r="AT1471" s="312"/>
    </row>
    <row r="1472" spans="1:46" ht="45" customHeight="1" x14ac:dyDescent="0.25">
      <c r="A1472" s="308" t="s">
        <v>1608</v>
      </c>
      <c r="B1472" s="308" t="s">
        <v>1609</v>
      </c>
      <c r="C1472" s="308" t="s">
        <v>1609</v>
      </c>
      <c r="D1472" s="308" t="s">
        <v>1609</v>
      </c>
      <c r="E1472" s="308" t="s">
        <v>1609</v>
      </c>
      <c r="F1472" s="308" t="s">
        <v>1609</v>
      </c>
      <c r="G1472" s="308" t="s">
        <v>1609</v>
      </c>
      <c r="H1472" s="308" t="s">
        <v>1609</v>
      </c>
      <c r="I1472" s="308" t="s">
        <v>1609</v>
      </c>
      <c r="J1472" s="308" t="s">
        <v>1609</v>
      </c>
      <c r="K1472" s="308" t="s">
        <v>1609</v>
      </c>
      <c r="L1472" s="308" t="s">
        <v>1609</v>
      </c>
      <c r="M1472" s="308" t="s">
        <v>1609</v>
      </c>
      <c r="N1472" s="308" t="s">
        <v>1609</v>
      </c>
      <c r="O1472" s="308" t="s">
        <v>1609</v>
      </c>
      <c r="P1472" s="308" t="s">
        <v>1609</v>
      </c>
      <c r="Q1472" s="65">
        <v>0</v>
      </c>
      <c r="R1472" s="312"/>
      <c r="S1472" s="312"/>
      <c r="T1472" s="312"/>
      <c r="U1472" s="312"/>
      <c r="V1472" s="312"/>
      <c r="W1472" s="312"/>
      <c r="X1472" s="312"/>
      <c r="Y1472" s="312"/>
      <c r="Z1472" s="312"/>
      <c r="AA1472" s="312"/>
      <c r="AB1472" s="312"/>
      <c r="AC1472" s="312"/>
      <c r="AD1472" s="312"/>
      <c r="AE1472" s="312"/>
      <c r="AF1472" s="65">
        <v>0</v>
      </c>
      <c r="AG1472" s="312"/>
      <c r="AH1472" s="312"/>
      <c r="AI1472" s="312"/>
      <c r="AJ1472" s="312"/>
      <c r="AK1472" s="312"/>
      <c r="AL1472" s="312"/>
      <c r="AM1472" s="312"/>
      <c r="AN1472" s="312"/>
      <c r="AO1472" s="312"/>
      <c r="AP1472" s="312"/>
      <c r="AQ1472" s="312"/>
      <c r="AR1472" s="312"/>
      <c r="AS1472" s="312"/>
      <c r="AT1472" s="312"/>
    </row>
    <row r="1473" spans="1:46" ht="45" customHeight="1" x14ac:dyDescent="0.25">
      <c r="A1473" s="308" t="s">
        <v>1610</v>
      </c>
      <c r="B1473" s="308" t="s">
        <v>1611</v>
      </c>
      <c r="C1473" s="308" t="s">
        <v>1611</v>
      </c>
      <c r="D1473" s="308" t="s">
        <v>1611</v>
      </c>
      <c r="E1473" s="308" t="s">
        <v>1611</v>
      </c>
      <c r="F1473" s="308" t="s">
        <v>1611</v>
      </c>
      <c r="G1473" s="308" t="s">
        <v>1611</v>
      </c>
      <c r="H1473" s="308" t="s">
        <v>1611</v>
      </c>
      <c r="I1473" s="308" t="s">
        <v>1611</v>
      </c>
      <c r="J1473" s="308" t="s">
        <v>1611</v>
      </c>
      <c r="K1473" s="308" t="s">
        <v>1611</v>
      </c>
      <c r="L1473" s="308" t="s">
        <v>1611</v>
      </c>
      <c r="M1473" s="308" t="s">
        <v>1611</v>
      </c>
      <c r="N1473" s="308" t="s">
        <v>1611</v>
      </c>
      <c r="O1473" s="308" t="s">
        <v>1611</v>
      </c>
      <c r="P1473" s="308" t="s">
        <v>1611</v>
      </c>
      <c r="Q1473" s="65">
        <v>0</v>
      </c>
      <c r="R1473" s="312"/>
      <c r="S1473" s="312"/>
      <c r="T1473" s="312"/>
      <c r="U1473" s="312"/>
      <c r="V1473" s="312"/>
      <c r="W1473" s="312"/>
      <c r="X1473" s="312"/>
      <c r="Y1473" s="312"/>
      <c r="Z1473" s="312"/>
      <c r="AA1473" s="312"/>
      <c r="AB1473" s="312"/>
      <c r="AC1473" s="312"/>
      <c r="AD1473" s="312"/>
      <c r="AE1473" s="312"/>
      <c r="AF1473" s="65">
        <v>0</v>
      </c>
      <c r="AG1473" s="312"/>
      <c r="AH1473" s="312"/>
      <c r="AI1473" s="312"/>
      <c r="AJ1473" s="312"/>
      <c r="AK1473" s="312"/>
      <c r="AL1473" s="312"/>
      <c r="AM1473" s="312"/>
      <c r="AN1473" s="312"/>
      <c r="AO1473" s="312"/>
      <c r="AP1473" s="312"/>
      <c r="AQ1473" s="312"/>
      <c r="AR1473" s="312"/>
      <c r="AS1473" s="312"/>
      <c r="AT1473" s="312"/>
    </row>
    <row r="1474" spans="1:46" ht="45" customHeight="1" x14ac:dyDescent="0.25">
      <c r="A1474" s="308" t="s">
        <v>1612</v>
      </c>
      <c r="B1474" s="308" t="s">
        <v>1613</v>
      </c>
      <c r="C1474" s="308" t="s">
        <v>1613</v>
      </c>
      <c r="D1474" s="308" t="s">
        <v>1613</v>
      </c>
      <c r="E1474" s="308" t="s">
        <v>1613</v>
      </c>
      <c r="F1474" s="308" t="s">
        <v>1613</v>
      </c>
      <c r="G1474" s="308" t="s">
        <v>1613</v>
      </c>
      <c r="H1474" s="308" t="s">
        <v>1613</v>
      </c>
      <c r="I1474" s="308" t="s">
        <v>1613</v>
      </c>
      <c r="J1474" s="308" t="s">
        <v>1613</v>
      </c>
      <c r="K1474" s="308" t="s">
        <v>1613</v>
      </c>
      <c r="L1474" s="308" t="s">
        <v>1613</v>
      </c>
      <c r="M1474" s="308" t="s">
        <v>1613</v>
      </c>
      <c r="N1474" s="308" t="s">
        <v>1613</v>
      </c>
      <c r="O1474" s="308" t="s">
        <v>1613</v>
      </c>
      <c r="P1474" s="308" t="s">
        <v>1613</v>
      </c>
      <c r="Q1474" s="65">
        <v>0</v>
      </c>
      <c r="R1474" s="312"/>
      <c r="S1474" s="312"/>
      <c r="T1474" s="312"/>
      <c r="U1474" s="312"/>
      <c r="V1474" s="312"/>
      <c r="W1474" s="312"/>
      <c r="X1474" s="312"/>
      <c r="Y1474" s="312"/>
      <c r="Z1474" s="312"/>
      <c r="AA1474" s="312"/>
      <c r="AB1474" s="312"/>
      <c r="AC1474" s="312"/>
      <c r="AD1474" s="312"/>
      <c r="AE1474" s="312"/>
      <c r="AF1474" s="65">
        <v>0</v>
      </c>
      <c r="AG1474" s="312"/>
      <c r="AH1474" s="312"/>
      <c r="AI1474" s="312"/>
      <c r="AJ1474" s="312"/>
      <c r="AK1474" s="312"/>
      <c r="AL1474" s="312"/>
      <c r="AM1474" s="312"/>
      <c r="AN1474" s="312"/>
      <c r="AO1474" s="312"/>
      <c r="AP1474" s="312"/>
      <c r="AQ1474" s="312"/>
      <c r="AR1474" s="312"/>
      <c r="AS1474" s="312"/>
      <c r="AT1474" s="312"/>
    </row>
    <row r="1475" spans="1:46" ht="45" customHeight="1" x14ac:dyDescent="0.25">
      <c r="A1475" s="308" t="s">
        <v>1614</v>
      </c>
      <c r="B1475" s="308" t="s">
        <v>1615</v>
      </c>
      <c r="C1475" s="308" t="s">
        <v>1615</v>
      </c>
      <c r="D1475" s="308" t="s">
        <v>1615</v>
      </c>
      <c r="E1475" s="308" t="s">
        <v>1615</v>
      </c>
      <c r="F1475" s="308" t="s">
        <v>1615</v>
      </c>
      <c r="G1475" s="308" t="s">
        <v>1615</v>
      </c>
      <c r="H1475" s="308" t="s">
        <v>1615</v>
      </c>
      <c r="I1475" s="308" t="s">
        <v>1615</v>
      </c>
      <c r="J1475" s="308" t="s">
        <v>1615</v>
      </c>
      <c r="K1475" s="308" t="s">
        <v>1615</v>
      </c>
      <c r="L1475" s="308" t="s">
        <v>1615</v>
      </c>
      <c r="M1475" s="308" t="s">
        <v>1615</v>
      </c>
      <c r="N1475" s="308" t="s">
        <v>1615</v>
      </c>
      <c r="O1475" s="308" t="s">
        <v>1615</v>
      </c>
      <c r="P1475" s="308" t="s">
        <v>1615</v>
      </c>
      <c r="Q1475" s="65">
        <v>0</v>
      </c>
      <c r="R1475" s="309"/>
      <c r="S1475" s="309"/>
      <c r="T1475" s="309"/>
      <c r="U1475" s="309"/>
      <c r="V1475" s="309"/>
      <c r="W1475" s="309"/>
      <c r="X1475" s="309"/>
      <c r="Y1475" s="309"/>
      <c r="Z1475" s="309"/>
      <c r="AA1475" s="309"/>
      <c r="AB1475" s="309"/>
      <c r="AC1475" s="309"/>
      <c r="AD1475" s="309"/>
      <c r="AE1475" s="309"/>
      <c r="AF1475" s="65">
        <v>0</v>
      </c>
      <c r="AG1475" s="309"/>
      <c r="AH1475" s="309"/>
      <c r="AI1475" s="309"/>
      <c r="AJ1475" s="309"/>
      <c r="AK1475" s="309"/>
      <c r="AL1475" s="309"/>
      <c r="AM1475" s="309"/>
      <c r="AN1475" s="309"/>
      <c r="AO1475" s="309"/>
      <c r="AP1475" s="309"/>
      <c r="AQ1475" s="309"/>
      <c r="AR1475" s="309"/>
      <c r="AS1475" s="309"/>
      <c r="AT1475" s="309"/>
    </row>
    <row r="1476" spans="1:46" ht="45" customHeight="1" x14ac:dyDescent="0.25">
      <c r="A1476" s="308" t="s">
        <v>1616</v>
      </c>
      <c r="B1476" s="308" t="s">
        <v>1617</v>
      </c>
      <c r="C1476" s="308" t="s">
        <v>1617</v>
      </c>
      <c r="D1476" s="308" t="s">
        <v>1617</v>
      </c>
      <c r="E1476" s="308" t="s">
        <v>1617</v>
      </c>
      <c r="F1476" s="308" t="s">
        <v>1617</v>
      </c>
      <c r="G1476" s="308" t="s">
        <v>1617</v>
      </c>
      <c r="H1476" s="308" t="s">
        <v>1617</v>
      </c>
      <c r="I1476" s="308" t="s">
        <v>1617</v>
      </c>
      <c r="J1476" s="308" t="s">
        <v>1617</v>
      </c>
      <c r="K1476" s="308" t="s">
        <v>1617</v>
      </c>
      <c r="L1476" s="308" t="s">
        <v>1617</v>
      </c>
      <c r="M1476" s="308" t="s">
        <v>1617</v>
      </c>
      <c r="N1476" s="308" t="s">
        <v>1617</v>
      </c>
      <c r="O1476" s="308" t="s">
        <v>1617</v>
      </c>
      <c r="P1476" s="308" t="s">
        <v>1617</v>
      </c>
      <c r="Q1476" s="65">
        <v>0</v>
      </c>
      <c r="R1476" s="309"/>
      <c r="S1476" s="309"/>
      <c r="T1476" s="309"/>
      <c r="U1476" s="309"/>
      <c r="V1476" s="309"/>
      <c r="W1476" s="309"/>
      <c r="X1476" s="309"/>
      <c r="Y1476" s="309"/>
      <c r="Z1476" s="309"/>
      <c r="AA1476" s="309"/>
      <c r="AB1476" s="309"/>
      <c r="AC1476" s="309"/>
      <c r="AD1476" s="309"/>
      <c r="AE1476" s="309"/>
      <c r="AF1476" s="65">
        <v>0</v>
      </c>
      <c r="AG1476" s="309"/>
      <c r="AH1476" s="309"/>
      <c r="AI1476" s="309"/>
      <c r="AJ1476" s="309"/>
      <c r="AK1476" s="309"/>
      <c r="AL1476" s="309"/>
      <c r="AM1476" s="309"/>
      <c r="AN1476" s="309"/>
      <c r="AO1476" s="309"/>
      <c r="AP1476" s="309"/>
      <c r="AQ1476" s="309"/>
      <c r="AR1476" s="309"/>
      <c r="AS1476" s="309"/>
      <c r="AT1476" s="309"/>
    </row>
    <row r="1477" spans="1:46" ht="45" customHeight="1" x14ac:dyDescent="0.25">
      <c r="A1477" s="308" t="s">
        <v>1618</v>
      </c>
      <c r="B1477" s="308" t="s">
        <v>1619</v>
      </c>
      <c r="C1477" s="308" t="s">
        <v>1619</v>
      </c>
      <c r="D1477" s="308" t="s">
        <v>1619</v>
      </c>
      <c r="E1477" s="308" t="s">
        <v>1619</v>
      </c>
      <c r="F1477" s="308" t="s">
        <v>1619</v>
      </c>
      <c r="G1477" s="308" t="s">
        <v>1619</v>
      </c>
      <c r="H1477" s="308" t="s">
        <v>1619</v>
      </c>
      <c r="I1477" s="308" t="s">
        <v>1619</v>
      </c>
      <c r="J1477" s="308" t="s">
        <v>1619</v>
      </c>
      <c r="K1477" s="308" t="s">
        <v>1619</v>
      </c>
      <c r="L1477" s="308" t="s">
        <v>1619</v>
      </c>
      <c r="M1477" s="308" t="s">
        <v>1619</v>
      </c>
      <c r="N1477" s="308" t="s">
        <v>1619</v>
      </c>
      <c r="O1477" s="308" t="s">
        <v>1619</v>
      </c>
      <c r="P1477" s="308" t="s">
        <v>1619</v>
      </c>
      <c r="Q1477" s="65">
        <v>0</v>
      </c>
      <c r="R1477" s="309"/>
      <c r="S1477" s="309"/>
      <c r="T1477" s="309"/>
      <c r="U1477" s="309"/>
      <c r="V1477" s="309"/>
      <c r="W1477" s="309"/>
      <c r="X1477" s="309"/>
      <c r="Y1477" s="309"/>
      <c r="Z1477" s="309"/>
      <c r="AA1477" s="309"/>
      <c r="AB1477" s="309"/>
      <c r="AC1477" s="309"/>
      <c r="AD1477" s="309"/>
      <c r="AE1477" s="309"/>
      <c r="AF1477" s="65">
        <v>0</v>
      </c>
      <c r="AG1477" s="309"/>
      <c r="AH1477" s="309"/>
      <c r="AI1477" s="309"/>
      <c r="AJ1477" s="309"/>
      <c r="AK1477" s="309"/>
      <c r="AL1477" s="309"/>
      <c r="AM1477" s="309"/>
      <c r="AN1477" s="309"/>
      <c r="AO1477" s="309"/>
      <c r="AP1477" s="309"/>
      <c r="AQ1477" s="309"/>
      <c r="AR1477" s="309"/>
      <c r="AS1477" s="309"/>
      <c r="AT1477" s="309"/>
    </row>
    <row r="1478" spans="1:46" ht="45" customHeight="1" x14ac:dyDescent="0.25">
      <c r="A1478" s="308" t="s">
        <v>1620</v>
      </c>
      <c r="B1478" s="308" t="s">
        <v>1621</v>
      </c>
      <c r="C1478" s="308" t="s">
        <v>1621</v>
      </c>
      <c r="D1478" s="308" t="s">
        <v>1621</v>
      </c>
      <c r="E1478" s="308" t="s">
        <v>1621</v>
      </c>
      <c r="F1478" s="308" t="s">
        <v>1621</v>
      </c>
      <c r="G1478" s="308" t="s">
        <v>1621</v>
      </c>
      <c r="H1478" s="308" t="s">
        <v>1621</v>
      </c>
      <c r="I1478" s="308" t="s">
        <v>1621</v>
      </c>
      <c r="J1478" s="308" t="s">
        <v>1621</v>
      </c>
      <c r="K1478" s="308" t="s">
        <v>1621</v>
      </c>
      <c r="L1478" s="308" t="s">
        <v>1621</v>
      </c>
      <c r="M1478" s="308" t="s">
        <v>1621</v>
      </c>
      <c r="N1478" s="308" t="s">
        <v>1621</v>
      </c>
      <c r="O1478" s="308" t="s">
        <v>1621</v>
      </c>
      <c r="P1478" s="308" t="s">
        <v>1621</v>
      </c>
      <c r="Q1478" s="65">
        <v>0</v>
      </c>
      <c r="R1478" s="312"/>
      <c r="S1478" s="312"/>
      <c r="T1478" s="312"/>
      <c r="U1478" s="312"/>
      <c r="V1478" s="312"/>
      <c r="W1478" s="312"/>
      <c r="X1478" s="312"/>
      <c r="Y1478" s="312"/>
      <c r="Z1478" s="312"/>
      <c r="AA1478" s="312"/>
      <c r="AB1478" s="312"/>
      <c r="AC1478" s="312"/>
      <c r="AD1478" s="312"/>
      <c r="AE1478" s="312"/>
      <c r="AF1478" s="65">
        <v>0</v>
      </c>
      <c r="AG1478" s="312"/>
      <c r="AH1478" s="312"/>
      <c r="AI1478" s="312"/>
      <c r="AJ1478" s="312"/>
      <c r="AK1478" s="312"/>
      <c r="AL1478" s="312"/>
      <c r="AM1478" s="312"/>
      <c r="AN1478" s="312"/>
      <c r="AO1478" s="312"/>
      <c r="AP1478" s="312"/>
      <c r="AQ1478" s="312"/>
      <c r="AR1478" s="312"/>
      <c r="AS1478" s="312"/>
      <c r="AT1478" s="312"/>
    </row>
    <row r="1479" spans="1:46" ht="45" customHeight="1" x14ac:dyDescent="0.25">
      <c r="A1479" s="308" t="s">
        <v>1622</v>
      </c>
      <c r="B1479" s="308" t="s">
        <v>1623</v>
      </c>
      <c r="C1479" s="308" t="s">
        <v>1623</v>
      </c>
      <c r="D1479" s="308" t="s">
        <v>1623</v>
      </c>
      <c r="E1479" s="308" t="s">
        <v>1623</v>
      </c>
      <c r="F1479" s="308" t="s">
        <v>1623</v>
      </c>
      <c r="G1479" s="308" t="s">
        <v>1623</v>
      </c>
      <c r="H1479" s="308" t="s">
        <v>1623</v>
      </c>
      <c r="I1479" s="308" t="s">
        <v>1623</v>
      </c>
      <c r="J1479" s="308" t="s">
        <v>1623</v>
      </c>
      <c r="K1479" s="308" t="s">
        <v>1623</v>
      </c>
      <c r="L1479" s="308" t="s">
        <v>1623</v>
      </c>
      <c r="M1479" s="308" t="s">
        <v>1623</v>
      </c>
      <c r="N1479" s="308" t="s">
        <v>1623</v>
      </c>
      <c r="O1479" s="308" t="s">
        <v>1623</v>
      </c>
      <c r="P1479" s="308" t="s">
        <v>1623</v>
      </c>
      <c r="Q1479" s="65">
        <v>0</v>
      </c>
      <c r="R1479" s="312"/>
      <c r="S1479" s="312"/>
      <c r="T1479" s="312"/>
      <c r="U1479" s="312"/>
      <c r="V1479" s="312"/>
      <c r="W1479" s="312"/>
      <c r="X1479" s="312"/>
      <c r="Y1479" s="312"/>
      <c r="Z1479" s="312"/>
      <c r="AA1479" s="312"/>
      <c r="AB1479" s="312"/>
      <c r="AC1479" s="312"/>
      <c r="AD1479" s="312"/>
      <c r="AE1479" s="312"/>
      <c r="AF1479" s="65">
        <v>0</v>
      </c>
      <c r="AG1479" s="312"/>
      <c r="AH1479" s="312"/>
      <c r="AI1479" s="312"/>
      <c r="AJ1479" s="312"/>
      <c r="AK1479" s="312"/>
      <c r="AL1479" s="312"/>
      <c r="AM1479" s="312"/>
      <c r="AN1479" s="312"/>
      <c r="AO1479" s="312"/>
      <c r="AP1479" s="312"/>
      <c r="AQ1479" s="312"/>
      <c r="AR1479" s="312"/>
      <c r="AS1479" s="312"/>
      <c r="AT1479" s="312"/>
    </row>
    <row r="1480" spans="1:46" ht="45" customHeight="1" x14ac:dyDescent="0.25">
      <c r="A1480" s="308" t="s">
        <v>1624</v>
      </c>
      <c r="B1480" s="308" t="s">
        <v>1625</v>
      </c>
      <c r="C1480" s="308" t="s">
        <v>1625</v>
      </c>
      <c r="D1480" s="308" t="s">
        <v>1625</v>
      </c>
      <c r="E1480" s="308" t="s">
        <v>1625</v>
      </c>
      <c r="F1480" s="308" t="s">
        <v>1625</v>
      </c>
      <c r="G1480" s="308" t="s">
        <v>1625</v>
      </c>
      <c r="H1480" s="308" t="s">
        <v>1625</v>
      </c>
      <c r="I1480" s="308" t="s">
        <v>1625</v>
      </c>
      <c r="J1480" s="308" t="s">
        <v>1625</v>
      </c>
      <c r="K1480" s="308" t="s">
        <v>1625</v>
      </c>
      <c r="L1480" s="308" t="s">
        <v>1625</v>
      </c>
      <c r="M1480" s="308" t="s">
        <v>1625</v>
      </c>
      <c r="N1480" s="308" t="s">
        <v>1625</v>
      </c>
      <c r="O1480" s="308" t="s">
        <v>1625</v>
      </c>
      <c r="P1480" s="308" t="s">
        <v>1625</v>
      </c>
      <c r="Q1480" s="65">
        <v>0</v>
      </c>
      <c r="R1480" s="312"/>
      <c r="S1480" s="312"/>
      <c r="T1480" s="312"/>
      <c r="U1480" s="312"/>
      <c r="V1480" s="312"/>
      <c r="W1480" s="312"/>
      <c r="X1480" s="312"/>
      <c r="Y1480" s="312"/>
      <c r="Z1480" s="312"/>
      <c r="AA1480" s="312"/>
      <c r="AB1480" s="312"/>
      <c r="AC1480" s="312"/>
      <c r="AD1480" s="312"/>
      <c r="AE1480" s="312"/>
      <c r="AF1480" s="65">
        <v>0</v>
      </c>
      <c r="AG1480" s="312"/>
      <c r="AH1480" s="312"/>
      <c r="AI1480" s="312"/>
      <c r="AJ1480" s="312"/>
      <c r="AK1480" s="312"/>
      <c r="AL1480" s="312"/>
      <c r="AM1480" s="312"/>
      <c r="AN1480" s="312"/>
      <c r="AO1480" s="312"/>
      <c r="AP1480" s="312"/>
      <c r="AQ1480" s="312"/>
      <c r="AR1480" s="312"/>
      <c r="AS1480" s="312"/>
      <c r="AT1480" s="312"/>
    </row>
    <row r="1481" spans="1:46" ht="45" customHeight="1" x14ac:dyDescent="0.25">
      <c r="A1481" s="308" t="s">
        <v>1626</v>
      </c>
      <c r="B1481" s="308" t="s">
        <v>1627</v>
      </c>
      <c r="C1481" s="308" t="s">
        <v>1627</v>
      </c>
      <c r="D1481" s="308" t="s">
        <v>1627</v>
      </c>
      <c r="E1481" s="308" t="s">
        <v>1627</v>
      </c>
      <c r="F1481" s="308" t="s">
        <v>1627</v>
      </c>
      <c r="G1481" s="308" t="s">
        <v>1627</v>
      </c>
      <c r="H1481" s="308" t="s">
        <v>1627</v>
      </c>
      <c r="I1481" s="308" t="s">
        <v>1627</v>
      </c>
      <c r="J1481" s="308" t="s">
        <v>1627</v>
      </c>
      <c r="K1481" s="308" t="s">
        <v>1627</v>
      </c>
      <c r="L1481" s="308" t="s">
        <v>1627</v>
      </c>
      <c r="M1481" s="308" t="s">
        <v>1627</v>
      </c>
      <c r="N1481" s="308" t="s">
        <v>1627</v>
      </c>
      <c r="O1481" s="308" t="s">
        <v>1627</v>
      </c>
      <c r="P1481" s="308" t="s">
        <v>1627</v>
      </c>
      <c r="Q1481" s="65">
        <v>0</v>
      </c>
      <c r="R1481" s="312"/>
      <c r="S1481" s="312"/>
      <c r="T1481" s="312"/>
      <c r="U1481" s="312"/>
      <c r="V1481" s="312"/>
      <c r="W1481" s="312"/>
      <c r="X1481" s="312"/>
      <c r="Y1481" s="312"/>
      <c r="Z1481" s="312"/>
      <c r="AA1481" s="312"/>
      <c r="AB1481" s="312"/>
      <c r="AC1481" s="312"/>
      <c r="AD1481" s="312"/>
      <c r="AE1481" s="312"/>
      <c r="AF1481" s="65">
        <v>0</v>
      </c>
      <c r="AG1481" s="312"/>
      <c r="AH1481" s="312"/>
      <c r="AI1481" s="312"/>
      <c r="AJ1481" s="312"/>
      <c r="AK1481" s="312"/>
      <c r="AL1481" s="312"/>
      <c r="AM1481" s="312"/>
      <c r="AN1481" s="312"/>
      <c r="AO1481" s="312"/>
      <c r="AP1481" s="312"/>
      <c r="AQ1481" s="312"/>
      <c r="AR1481" s="312"/>
      <c r="AS1481" s="312"/>
      <c r="AT1481" s="312"/>
    </row>
    <row r="1482" spans="1:46" ht="68.150000000000006" customHeight="1" x14ac:dyDescent="0.25">
      <c r="A1482" s="308" t="s">
        <v>1628</v>
      </c>
      <c r="B1482" s="308"/>
      <c r="C1482" s="308"/>
      <c r="D1482" s="308"/>
      <c r="E1482" s="308"/>
      <c r="F1482" s="308"/>
      <c r="G1482" s="308"/>
      <c r="H1482" s="308"/>
      <c r="I1482" s="308"/>
      <c r="J1482" s="308"/>
      <c r="K1482" s="308"/>
      <c r="L1482" s="308"/>
      <c r="M1482" s="308"/>
      <c r="N1482" s="308"/>
      <c r="O1482" s="308"/>
      <c r="P1482" s="308"/>
      <c r="Q1482" s="65">
        <v>0</v>
      </c>
      <c r="R1482" s="309"/>
      <c r="S1482" s="309"/>
      <c r="T1482" s="309"/>
      <c r="U1482" s="309"/>
      <c r="V1482" s="309"/>
      <c r="W1482" s="309"/>
      <c r="X1482" s="309"/>
      <c r="Y1482" s="309"/>
      <c r="Z1482" s="309"/>
      <c r="AA1482" s="309"/>
      <c r="AB1482" s="309"/>
      <c r="AC1482" s="309"/>
      <c r="AD1482" s="309"/>
      <c r="AE1482" s="309"/>
      <c r="AF1482" s="65">
        <v>0</v>
      </c>
      <c r="AG1482" s="309"/>
      <c r="AH1482" s="309"/>
      <c r="AI1482" s="309"/>
      <c r="AJ1482" s="309"/>
      <c r="AK1482" s="309"/>
      <c r="AL1482" s="309"/>
      <c r="AM1482" s="309"/>
      <c r="AN1482" s="309"/>
      <c r="AO1482" s="309"/>
      <c r="AP1482" s="309"/>
      <c r="AQ1482" s="309"/>
      <c r="AR1482" s="309"/>
      <c r="AS1482" s="309"/>
      <c r="AT1482" s="309"/>
    </row>
    <row r="1483" spans="1:46" ht="45" customHeight="1" x14ac:dyDescent="0.25">
      <c r="A1483" s="308" t="s">
        <v>1629</v>
      </c>
      <c r="B1483" s="308" t="s">
        <v>1630</v>
      </c>
      <c r="C1483" s="308" t="s">
        <v>1630</v>
      </c>
      <c r="D1483" s="308" t="s">
        <v>1630</v>
      </c>
      <c r="E1483" s="308" t="s">
        <v>1630</v>
      </c>
      <c r="F1483" s="308" t="s">
        <v>1630</v>
      </c>
      <c r="G1483" s="308" t="s">
        <v>1630</v>
      </c>
      <c r="H1483" s="308" t="s">
        <v>1630</v>
      </c>
      <c r="I1483" s="308" t="s">
        <v>1630</v>
      </c>
      <c r="J1483" s="308" t="s">
        <v>1630</v>
      </c>
      <c r="K1483" s="308" t="s">
        <v>1630</v>
      </c>
      <c r="L1483" s="308" t="s">
        <v>1630</v>
      </c>
      <c r="M1483" s="308" t="s">
        <v>1630</v>
      </c>
      <c r="N1483" s="308" t="s">
        <v>1630</v>
      </c>
      <c r="O1483" s="308" t="s">
        <v>1630</v>
      </c>
      <c r="P1483" s="308" t="s">
        <v>1630</v>
      </c>
      <c r="Q1483" s="65">
        <v>0</v>
      </c>
      <c r="R1483" s="309"/>
      <c r="S1483" s="309"/>
      <c r="T1483" s="309"/>
      <c r="U1483" s="309"/>
      <c r="V1483" s="309"/>
      <c r="W1483" s="309"/>
      <c r="X1483" s="309"/>
      <c r="Y1483" s="309"/>
      <c r="Z1483" s="309"/>
      <c r="AA1483" s="309"/>
      <c r="AB1483" s="309"/>
      <c r="AC1483" s="309"/>
      <c r="AD1483" s="309"/>
      <c r="AE1483" s="309"/>
      <c r="AF1483" s="65">
        <v>0</v>
      </c>
      <c r="AG1483" s="309"/>
      <c r="AH1483" s="309"/>
      <c r="AI1483" s="309"/>
      <c r="AJ1483" s="309"/>
      <c r="AK1483" s="309"/>
      <c r="AL1483" s="309"/>
      <c r="AM1483" s="309"/>
      <c r="AN1483" s="309"/>
      <c r="AO1483" s="309"/>
      <c r="AP1483" s="309"/>
      <c r="AQ1483" s="309"/>
      <c r="AR1483" s="309"/>
      <c r="AS1483" s="309"/>
      <c r="AT1483" s="309"/>
    </row>
    <row r="1484" spans="1:46" ht="45" customHeight="1" x14ac:dyDescent="0.25">
      <c r="A1484" s="308" t="s">
        <v>1631</v>
      </c>
      <c r="B1484" s="308" t="s">
        <v>1632</v>
      </c>
      <c r="C1484" s="308" t="s">
        <v>1632</v>
      </c>
      <c r="D1484" s="308" t="s">
        <v>1632</v>
      </c>
      <c r="E1484" s="308" t="s">
        <v>1632</v>
      </c>
      <c r="F1484" s="308" t="s">
        <v>1632</v>
      </c>
      <c r="G1484" s="308" t="s">
        <v>1632</v>
      </c>
      <c r="H1484" s="308" t="s">
        <v>1632</v>
      </c>
      <c r="I1484" s="308" t="s">
        <v>1632</v>
      </c>
      <c r="J1484" s="308" t="s">
        <v>1632</v>
      </c>
      <c r="K1484" s="308" t="s">
        <v>1632</v>
      </c>
      <c r="L1484" s="308" t="s">
        <v>1632</v>
      </c>
      <c r="M1484" s="308" t="s">
        <v>1632</v>
      </c>
      <c r="N1484" s="308" t="s">
        <v>1632</v>
      </c>
      <c r="O1484" s="308" t="s">
        <v>1632</v>
      </c>
      <c r="P1484" s="308" t="s">
        <v>1632</v>
      </c>
      <c r="Q1484" s="65">
        <v>0</v>
      </c>
      <c r="R1484" s="312"/>
      <c r="S1484" s="312"/>
      <c r="T1484" s="312"/>
      <c r="U1484" s="312"/>
      <c r="V1484" s="312"/>
      <c r="W1484" s="312"/>
      <c r="X1484" s="312"/>
      <c r="Y1484" s="312"/>
      <c r="Z1484" s="312"/>
      <c r="AA1484" s="312"/>
      <c r="AB1484" s="312"/>
      <c r="AC1484" s="312"/>
      <c r="AD1484" s="312"/>
      <c r="AE1484" s="312"/>
      <c r="AF1484" s="65">
        <v>0</v>
      </c>
      <c r="AG1484" s="312"/>
      <c r="AH1484" s="312"/>
      <c r="AI1484" s="312"/>
      <c r="AJ1484" s="312"/>
      <c r="AK1484" s="312"/>
      <c r="AL1484" s="312"/>
      <c r="AM1484" s="312"/>
      <c r="AN1484" s="312"/>
      <c r="AO1484" s="312"/>
      <c r="AP1484" s="312"/>
      <c r="AQ1484" s="312"/>
      <c r="AR1484" s="312"/>
      <c r="AS1484" s="312"/>
      <c r="AT1484" s="312"/>
    </row>
    <row r="1485" spans="1:46" ht="45" customHeight="1" x14ac:dyDescent="0.25">
      <c r="A1485" s="308" t="s">
        <v>1633</v>
      </c>
      <c r="B1485" s="308" t="s">
        <v>1634</v>
      </c>
      <c r="C1485" s="308" t="s">
        <v>1634</v>
      </c>
      <c r="D1485" s="308" t="s">
        <v>1634</v>
      </c>
      <c r="E1485" s="308" t="s">
        <v>1634</v>
      </c>
      <c r="F1485" s="308" t="s">
        <v>1634</v>
      </c>
      <c r="G1485" s="308" t="s">
        <v>1634</v>
      </c>
      <c r="H1485" s="308" t="s">
        <v>1634</v>
      </c>
      <c r="I1485" s="308" t="s">
        <v>1634</v>
      </c>
      <c r="J1485" s="308" t="s">
        <v>1634</v>
      </c>
      <c r="K1485" s="308" t="s">
        <v>1634</v>
      </c>
      <c r="L1485" s="308" t="s">
        <v>1634</v>
      </c>
      <c r="M1485" s="308" t="s">
        <v>1634</v>
      </c>
      <c r="N1485" s="308" t="s">
        <v>1634</v>
      </c>
      <c r="O1485" s="308" t="s">
        <v>1634</v>
      </c>
      <c r="P1485" s="308" t="s">
        <v>1634</v>
      </c>
      <c r="Q1485" s="65">
        <v>0</v>
      </c>
      <c r="R1485" s="312"/>
      <c r="S1485" s="312"/>
      <c r="T1485" s="312"/>
      <c r="U1485" s="312"/>
      <c r="V1485" s="312"/>
      <c r="W1485" s="312"/>
      <c r="X1485" s="312"/>
      <c r="Y1485" s="312"/>
      <c r="Z1485" s="312"/>
      <c r="AA1485" s="312"/>
      <c r="AB1485" s="312"/>
      <c r="AC1485" s="312"/>
      <c r="AD1485" s="312"/>
      <c r="AE1485" s="312"/>
      <c r="AF1485" s="65">
        <v>0</v>
      </c>
      <c r="AG1485" s="312"/>
      <c r="AH1485" s="312"/>
      <c r="AI1485" s="312"/>
      <c r="AJ1485" s="312"/>
      <c r="AK1485" s="312"/>
      <c r="AL1485" s="312"/>
      <c r="AM1485" s="312"/>
      <c r="AN1485" s="312"/>
      <c r="AO1485" s="312"/>
      <c r="AP1485" s="312"/>
      <c r="AQ1485" s="312"/>
      <c r="AR1485" s="312"/>
      <c r="AS1485" s="312"/>
      <c r="AT1485" s="312"/>
    </row>
    <row r="1486" spans="1:46" ht="45" customHeight="1" x14ac:dyDescent="0.25">
      <c r="A1486" s="308" t="s">
        <v>1635</v>
      </c>
      <c r="B1486" s="308" t="s">
        <v>1636</v>
      </c>
      <c r="C1486" s="308" t="s">
        <v>1636</v>
      </c>
      <c r="D1486" s="308" t="s">
        <v>1636</v>
      </c>
      <c r="E1486" s="308" t="s">
        <v>1636</v>
      </c>
      <c r="F1486" s="308" t="s">
        <v>1636</v>
      </c>
      <c r="G1486" s="308" t="s">
        <v>1636</v>
      </c>
      <c r="H1486" s="308" t="s">
        <v>1636</v>
      </c>
      <c r="I1486" s="308" t="s">
        <v>1636</v>
      </c>
      <c r="J1486" s="308" t="s">
        <v>1636</v>
      </c>
      <c r="K1486" s="308" t="s">
        <v>1636</v>
      </c>
      <c r="L1486" s="308" t="s">
        <v>1636</v>
      </c>
      <c r="M1486" s="308" t="s">
        <v>1636</v>
      </c>
      <c r="N1486" s="308" t="s">
        <v>1636</v>
      </c>
      <c r="O1486" s="308" t="s">
        <v>1636</v>
      </c>
      <c r="P1486" s="308" t="s">
        <v>1636</v>
      </c>
      <c r="Q1486" s="65">
        <v>0</v>
      </c>
      <c r="R1486" s="312"/>
      <c r="S1486" s="312"/>
      <c r="T1486" s="312"/>
      <c r="U1486" s="312"/>
      <c r="V1486" s="312"/>
      <c r="W1486" s="312"/>
      <c r="X1486" s="312"/>
      <c r="Y1486" s="312"/>
      <c r="Z1486" s="312"/>
      <c r="AA1486" s="312"/>
      <c r="AB1486" s="312"/>
      <c r="AC1486" s="312"/>
      <c r="AD1486" s="312"/>
      <c r="AE1486" s="312"/>
      <c r="AF1486" s="65">
        <v>0</v>
      </c>
      <c r="AG1486" s="312"/>
      <c r="AH1486" s="312"/>
      <c r="AI1486" s="312"/>
      <c r="AJ1486" s="312"/>
      <c r="AK1486" s="312"/>
      <c r="AL1486" s="312"/>
      <c r="AM1486" s="312"/>
      <c r="AN1486" s="312"/>
      <c r="AO1486" s="312"/>
      <c r="AP1486" s="312"/>
      <c r="AQ1486" s="312"/>
      <c r="AR1486" s="312"/>
      <c r="AS1486" s="312"/>
      <c r="AT1486" s="312"/>
    </row>
    <row r="1487" spans="1:46" ht="45" customHeight="1" x14ac:dyDescent="0.25">
      <c r="A1487" s="308" t="s">
        <v>1637</v>
      </c>
      <c r="B1487" s="308" t="s">
        <v>1638</v>
      </c>
      <c r="C1487" s="308" t="s">
        <v>1638</v>
      </c>
      <c r="D1487" s="308" t="s">
        <v>1638</v>
      </c>
      <c r="E1487" s="308" t="s">
        <v>1638</v>
      </c>
      <c r="F1487" s="308" t="s">
        <v>1638</v>
      </c>
      <c r="G1487" s="308" t="s">
        <v>1638</v>
      </c>
      <c r="H1487" s="308" t="s">
        <v>1638</v>
      </c>
      <c r="I1487" s="308" t="s">
        <v>1638</v>
      </c>
      <c r="J1487" s="308" t="s">
        <v>1638</v>
      </c>
      <c r="K1487" s="308" t="s">
        <v>1638</v>
      </c>
      <c r="L1487" s="308" t="s">
        <v>1638</v>
      </c>
      <c r="M1487" s="308" t="s">
        <v>1638</v>
      </c>
      <c r="N1487" s="308" t="s">
        <v>1638</v>
      </c>
      <c r="O1487" s="308" t="s">
        <v>1638</v>
      </c>
      <c r="P1487" s="308" t="s">
        <v>1638</v>
      </c>
      <c r="Q1487" s="65">
        <v>0</v>
      </c>
      <c r="R1487" s="309"/>
      <c r="S1487" s="309"/>
      <c r="T1487" s="309"/>
      <c r="U1487" s="309"/>
      <c r="V1487" s="309"/>
      <c r="W1487" s="309"/>
      <c r="X1487" s="309"/>
      <c r="Y1487" s="309"/>
      <c r="Z1487" s="309"/>
      <c r="AA1487" s="309"/>
      <c r="AB1487" s="309"/>
      <c r="AC1487" s="309"/>
      <c r="AD1487" s="309"/>
      <c r="AE1487" s="309"/>
      <c r="AF1487" s="65">
        <v>0</v>
      </c>
      <c r="AG1487" s="309"/>
      <c r="AH1487" s="309"/>
      <c r="AI1487" s="309"/>
      <c r="AJ1487" s="309"/>
      <c r="AK1487" s="309"/>
      <c r="AL1487" s="309"/>
      <c r="AM1487" s="309"/>
      <c r="AN1487" s="309"/>
      <c r="AO1487" s="309"/>
      <c r="AP1487" s="309"/>
      <c r="AQ1487" s="309"/>
      <c r="AR1487" s="309"/>
      <c r="AS1487" s="309"/>
      <c r="AT1487" s="309"/>
    </row>
    <row r="1488" spans="1:46" ht="69.650000000000006" customHeight="1" x14ac:dyDescent="0.25">
      <c r="A1488" s="308" t="s">
        <v>1639</v>
      </c>
      <c r="B1488" s="308"/>
      <c r="C1488" s="308"/>
      <c r="D1488" s="308"/>
      <c r="E1488" s="308"/>
      <c r="F1488" s="308"/>
      <c r="G1488" s="308"/>
      <c r="H1488" s="308"/>
      <c r="I1488" s="308"/>
      <c r="J1488" s="308"/>
      <c r="K1488" s="308"/>
      <c r="L1488" s="308"/>
      <c r="M1488" s="308"/>
      <c r="N1488" s="308"/>
      <c r="O1488" s="308"/>
      <c r="P1488" s="308"/>
      <c r="Q1488" s="65">
        <v>0</v>
      </c>
      <c r="R1488" s="312"/>
      <c r="S1488" s="312"/>
      <c r="T1488" s="312"/>
      <c r="U1488" s="312"/>
      <c r="V1488" s="312"/>
      <c r="W1488" s="312"/>
      <c r="X1488" s="312"/>
      <c r="Y1488" s="312"/>
      <c r="Z1488" s="312"/>
      <c r="AA1488" s="312"/>
      <c r="AB1488" s="312"/>
      <c r="AC1488" s="312"/>
      <c r="AD1488" s="312"/>
      <c r="AE1488" s="312"/>
      <c r="AF1488" s="65">
        <v>0</v>
      </c>
      <c r="AG1488" s="312"/>
      <c r="AH1488" s="312"/>
      <c r="AI1488" s="312"/>
      <c r="AJ1488" s="312"/>
      <c r="AK1488" s="312"/>
      <c r="AL1488" s="312"/>
      <c r="AM1488" s="312"/>
      <c r="AN1488" s="312"/>
      <c r="AO1488" s="312"/>
      <c r="AP1488" s="312"/>
      <c r="AQ1488" s="312"/>
      <c r="AR1488" s="312"/>
      <c r="AS1488" s="312"/>
      <c r="AT1488" s="312"/>
    </row>
    <row r="1489" spans="1:46" ht="45" customHeight="1" x14ac:dyDescent="0.25">
      <c r="A1489" s="308" t="s">
        <v>1640</v>
      </c>
      <c r="B1489" s="308" t="s">
        <v>1640</v>
      </c>
      <c r="C1489" s="308" t="s">
        <v>1640</v>
      </c>
      <c r="D1489" s="308" t="s">
        <v>1640</v>
      </c>
      <c r="E1489" s="308" t="s">
        <v>1640</v>
      </c>
      <c r="F1489" s="308" t="s">
        <v>1640</v>
      </c>
      <c r="G1489" s="308" t="s">
        <v>1640</v>
      </c>
      <c r="H1489" s="308" t="s">
        <v>1640</v>
      </c>
      <c r="I1489" s="308" t="s">
        <v>1640</v>
      </c>
      <c r="J1489" s="308" t="s">
        <v>1640</v>
      </c>
      <c r="K1489" s="308" t="s">
        <v>1640</v>
      </c>
      <c r="L1489" s="308" t="s">
        <v>1640</v>
      </c>
      <c r="M1489" s="308" t="s">
        <v>1640</v>
      </c>
      <c r="N1489" s="308" t="s">
        <v>1640</v>
      </c>
      <c r="O1489" s="308" t="s">
        <v>1640</v>
      </c>
      <c r="P1489" s="308" t="s">
        <v>1640</v>
      </c>
      <c r="Q1489" s="65">
        <v>0</v>
      </c>
      <c r="R1489" s="312"/>
      <c r="S1489" s="312"/>
      <c r="T1489" s="312"/>
      <c r="U1489" s="312"/>
      <c r="V1489" s="312"/>
      <c r="W1489" s="312"/>
      <c r="X1489" s="312"/>
      <c r="Y1489" s="312"/>
      <c r="Z1489" s="312"/>
      <c r="AA1489" s="312"/>
      <c r="AB1489" s="312"/>
      <c r="AC1489" s="312"/>
      <c r="AD1489" s="312"/>
      <c r="AE1489" s="312"/>
      <c r="AF1489" s="65">
        <v>0</v>
      </c>
      <c r="AG1489" s="312"/>
      <c r="AH1489" s="312"/>
      <c r="AI1489" s="312"/>
      <c r="AJ1489" s="312"/>
      <c r="AK1489" s="312"/>
      <c r="AL1489" s="312"/>
      <c r="AM1489" s="312"/>
      <c r="AN1489" s="312"/>
      <c r="AO1489" s="312"/>
      <c r="AP1489" s="312"/>
      <c r="AQ1489" s="312"/>
      <c r="AR1489" s="312"/>
      <c r="AS1489" s="312"/>
      <c r="AT1489" s="312"/>
    </row>
    <row r="1490" spans="1:46" ht="68.900000000000006" customHeight="1" x14ac:dyDescent="0.25">
      <c r="A1490" s="308" t="s">
        <v>1641</v>
      </c>
      <c r="B1490" s="308" t="s">
        <v>1642</v>
      </c>
      <c r="C1490" s="308" t="s">
        <v>1642</v>
      </c>
      <c r="D1490" s="308" t="s">
        <v>1642</v>
      </c>
      <c r="E1490" s="308" t="s">
        <v>1642</v>
      </c>
      <c r="F1490" s="308" t="s">
        <v>1642</v>
      </c>
      <c r="G1490" s="308" t="s">
        <v>1642</v>
      </c>
      <c r="H1490" s="308" t="s">
        <v>1642</v>
      </c>
      <c r="I1490" s="308" t="s">
        <v>1642</v>
      </c>
      <c r="J1490" s="308" t="s">
        <v>1642</v>
      </c>
      <c r="K1490" s="308" t="s">
        <v>1642</v>
      </c>
      <c r="L1490" s="308" t="s">
        <v>1642</v>
      </c>
      <c r="M1490" s="308" t="s">
        <v>1642</v>
      </c>
      <c r="N1490" s="308" t="s">
        <v>1642</v>
      </c>
      <c r="O1490" s="308" t="s">
        <v>1642</v>
      </c>
      <c r="P1490" s="308" t="s">
        <v>1642</v>
      </c>
      <c r="Q1490" s="65">
        <v>0</v>
      </c>
      <c r="R1490" s="312"/>
      <c r="S1490" s="312"/>
      <c r="T1490" s="312"/>
      <c r="U1490" s="312"/>
      <c r="V1490" s="312"/>
      <c r="W1490" s="312"/>
      <c r="X1490" s="312"/>
      <c r="Y1490" s="312"/>
      <c r="Z1490" s="312"/>
      <c r="AA1490" s="312"/>
      <c r="AB1490" s="312"/>
      <c r="AC1490" s="312"/>
      <c r="AD1490" s="312"/>
      <c r="AE1490" s="312"/>
      <c r="AF1490" s="65">
        <v>0</v>
      </c>
      <c r="AG1490" s="312"/>
      <c r="AH1490" s="312"/>
      <c r="AI1490" s="312"/>
      <c r="AJ1490" s="312"/>
      <c r="AK1490" s="312"/>
      <c r="AL1490" s="312"/>
      <c r="AM1490" s="312"/>
      <c r="AN1490" s="312"/>
      <c r="AO1490" s="312"/>
      <c r="AP1490" s="312"/>
      <c r="AQ1490" s="312"/>
      <c r="AR1490" s="312"/>
      <c r="AS1490" s="312"/>
      <c r="AT1490" s="312"/>
    </row>
    <row r="1491" spans="1:46" ht="45" customHeight="1" x14ac:dyDescent="0.25">
      <c r="A1491" s="308" t="s">
        <v>1643</v>
      </c>
      <c r="B1491" s="308" t="s">
        <v>1644</v>
      </c>
      <c r="C1491" s="308" t="s">
        <v>1644</v>
      </c>
      <c r="D1491" s="308" t="s">
        <v>1644</v>
      </c>
      <c r="E1491" s="308" t="s">
        <v>1644</v>
      </c>
      <c r="F1491" s="308" t="s">
        <v>1644</v>
      </c>
      <c r="G1491" s="308" t="s">
        <v>1644</v>
      </c>
      <c r="H1491" s="308" t="s">
        <v>1644</v>
      </c>
      <c r="I1491" s="308" t="s">
        <v>1644</v>
      </c>
      <c r="J1491" s="308" t="s">
        <v>1644</v>
      </c>
      <c r="K1491" s="308" t="s">
        <v>1644</v>
      </c>
      <c r="L1491" s="308" t="s">
        <v>1644</v>
      </c>
      <c r="M1491" s="308" t="s">
        <v>1644</v>
      </c>
      <c r="N1491" s="308" t="s">
        <v>1644</v>
      </c>
      <c r="O1491" s="308" t="s">
        <v>1644</v>
      </c>
      <c r="P1491" s="308" t="s">
        <v>1644</v>
      </c>
      <c r="Q1491" s="65">
        <v>0</v>
      </c>
      <c r="R1491" s="312"/>
      <c r="S1491" s="312"/>
      <c r="T1491" s="312"/>
      <c r="U1491" s="312"/>
      <c r="V1491" s="312"/>
      <c r="W1491" s="312"/>
      <c r="X1491" s="312"/>
      <c r="Y1491" s="312"/>
      <c r="Z1491" s="312"/>
      <c r="AA1491" s="312"/>
      <c r="AB1491" s="312"/>
      <c r="AC1491" s="312"/>
      <c r="AD1491" s="312"/>
      <c r="AE1491" s="312"/>
      <c r="AF1491" s="65">
        <v>0</v>
      </c>
      <c r="AG1491" s="312"/>
      <c r="AH1491" s="312"/>
      <c r="AI1491" s="312"/>
      <c r="AJ1491" s="312"/>
      <c r="AK1491" s="312"/>
      <c r="AL1491" s="312"/>
      <c r="AM1491" s="312"/>
      <c r="AN1491" s="312"/>
      <c r="AO1491" s="312"/>
      <c r="AP1491" s="312"/>
      <c r="AQ1491" s="312"/>
      <c r="AR1491" s="312"/>
      <c r="AS1491" s="312"/>
      <c r="AT1491" s="312"/>
    </row>
    <row r="1492" spans="1:46" ht="45" customHeight="1" x14ac:dyDescent="0.25">
      <c r="A1492" s="308" t="s">
        <v>1645</v>
      </c>
      <c r="B1492" s="308" t="s">
        <v>1646</v>
      </c>
      <c r="C1492" s="308" t="s">
        <v>1646</v>
      </c>
      <c r="D1492" s="308" t="s">
        <v>1646</v>
      </c>
      <c r="E1492" s="308" t="s">
        <v>1646</v>
      </c>
      <c r="F1492" s="308" t="s">
        <v>1646</v>
      </c>
      <c r="G1492" s="308" t="s">
        <v>1646</v>
      </c>
      <c r="H1492" s="308" t="s">
        <v>1646</v>
      </c>
      <c r="I1492" s="308" t="s">
        <v>1646</v>
      </c>
      <c r="J1492" s="308" t="s">
        <v>1646</v>
      </c>
      <c r="K1492" s="308" t="s">
        <v>1646</v>
      </c>
      <c r="L1492" s="308" t="s">
        <v>1646</v>
      </c>
      <c r="M1492" s="308" t="s">
        <v>1646</v>
      </c>
      <c r="N1492" s="308" t="s">
        <v>1646</v>
      </c>
      <c r="O1492" s="308" t="s">
        <v>1646</v>
      </c>
      <c r="P1492" s="308" t="s">
        <v>1646</v>
      </c>
      <c r="Q1492" s="65">
        <v>0</v>
      </c>
      <c r="R1492" s="309"/>
      <c r="S1492" s="309"/>
      <c r="T1492" s="309"/>
      <c r="U1492" s="309"/>
      <c r="V1492" s="309"/>
      <c r="W1492" s="309"/>
      <c r="X1492" s="309"/>
      <c r="Y1492" s="309"/>
      <c r="Z1492" s="309"/>
      <c r="AA1492" s="309"/>
      <c r="AB1492" s="309"/>
      <c r="AC1492" s="309"/>
      <c r="AD1492" s="309"/>
      <c r="AE1492" s="309"/>
      <c r="AF1492" s="65">
        <v>0</v>
      </c>
      <c r="AG1492" s="309"/>
      <c r="AH1492" s="309"/>
      <c r="AI1492" s="309"/>
      <c r="AJ1492" s="309"/>
      <c r="AK1492" s="309"/>
      <c r="AL1492" s="309"/>
      <c r="AM1492" s="309"/>
      <c r="AN1492" s="309"/>
      <c r="AO1492" s="309"/>
      <c r="AP1492" s="309"/>
      <c r="AQ1492" s="309"/>
      <c r="AR1492" s="309"/>
      <c r="AS1492" s="309"/>
      <c r="AT1492" s="309"/>
    </row>
    <row r="1493" spans="1:46" ht="45" customHeight="1" x14ac:dyDescent="0.25">
      <c r="A1493" s="308" t="s">
        <v>1647</v>
      </c>
      <c r="B1493" s="308" t="s">
        <v>1648</v>
      </c>
      <c r="C1493" s="308" t="s">
        <v>1648</v>
      </c>
      <c r="D1493" s="308" t="s">
        <v>1648</v>
      </c>
      <c r="E1493" s="308" t="s">
        <v>1648</v>
      </c>
      <c r="F1493" s="308" t="s">
        <v>1648</v>
      </c>
      <c r="G1493" s="308" t="s">
        <v>1648</v>
      </c>
      <c r="H1493" s="308" t="s">
        <v>1648</v>
      </c>
      <c r="I1493" s="308" t="s">
        <v>1648</v>
      </c>
      <c r="J1493" s="308" t="s">
        <v>1648</v>
      </c>
      <c r="K1493" s="308" t="s">
        <v>1648</v>
      </c>
      <c r="L1493" s="308" t="s">
        <v>1648</v>
      </c>
      <c r="M1493" s="308" t="s">
        <v>1648</v>
      </c>
      <c r="N1493" s="308" t="s">
        <v>1648</v>
      </c>
      <c r="O1493" s="308" t="s">
        <v>1648</v>
      </c>
      <c r="P1493" s="308" t="s">
        <v>1648</v>
      </c>
      <c r="Q1493" s="65">
        <v>0</v>
      </c>
      <c r="R1493" s="309"/>
      <c r="S1493" s="309"/>
      <c r="T1493" s="309"/>
      <c r="U1493" s="309"/>
      <c r="V1493" s="309"/>
      <c r="W1493" s="309"/>
      <c r="X1493" s="309"/>
      <c r="Y1493" s="309"/>
      <c r="Z1493" s="309"/>
      <c r="AA1493" s="309"/>
      <c r="AB1493" s="309"/>
      <c r="AC1493" s="309"/>
      <c r="AD1493" s="309"/>
      <c r="AE1493" s="309"/>
      <c r="AF1493" s="65">
        <v>0</v>
      </c>
      <c r="AG1493" s="309"/>
      <c r="AH1493" s="309"/>
      <c r="AI1493" s="309"/>
      <c r="AJ1493" s="309"/>
      <c r="AK1493" s="309"/>
      <c r="AL1493" s="309"/>
      <c r="AM1493" s="309"/>
      <c r="AN1493" s="309"/>
      <c r="AO1493" s="309"/>
      <c r="AP1493" s="309"/>
      <c r="AQ1493" s="309"/>
      <c r="AR1493" s="309"/>
      <c r="AS1493" s="309"/>
      <c r="AT1493" s="309"/>
    </row>
    <row r="1494" spans="1:46" ht="45" customHeight="1" x14ac:dyDescent="0.25">
      <c r="A1494" s="308" t="s">
        <v>1649</v>
      </c>
      <c r="B1494" s="308" t="s">
        <v>1650</v>
      </c>
      <c r="C1494" s="308" t="s">
        <v>1650</v>
      </c>
      <c r="D1494" s="308" t="s">
        <v>1650</v>
      </c>
      <c r="E1494" s="308" t="s">
        <v>1650</v>
      </c>
      <c r="F1494" s="308" t="s">
        <v>1650</v>
      </c>
      <c r="G1494" s="308" t="s">
        <v>1650</v>
      </c>
      <c r="H1494" s="308" t="s">
        <v>1650</v>
      </c>
      <c r="I1494" s="308" t="s">
        <v>1650</v>
      </c>
      <c r="J1494" s="308" t="s">
        <v>1650</v>
      </c>
      <c r="K1494" s="308" t="s">
        <v>1650</v>
      </c>
      <c r="L1494" s="308" t="s">
        <v>1650</v>
      </c>
      <c r="M1494" s="308" t="s">
        <v>1650</v>
      </c>
      <c r="N1494" s="308" t="s">
        <v>1650</v>
      </c>
      <c r="O1494" s="308" t="s">
        <v>1650</v>
      </c>
      <c r="P1494" s="308" t="s">
        <v>1650</v>
      </c>
      <c r="Q1494" s="65">
        <v>0</v>
      </c>
      <c r="R1494" s="309"/>
      <c r="S1494" s="309"/>
      <c r="T1494" s="309"/>
      <c r="U1494" s="309"/>
      <c r="V1494" s="309"/>
      <c r="W1494" s="309"/>
      <c r="X1494" s="309"/>
      <c r="Y1494" s="309"/>
      <c r="Z1494" s="309"/>
      <c r="AA1494" s="309"/>
      <c r="AB1494" s="309"/>
      <c r="AC1494" s="309"/>
      <c r="AD1494" s="309"/>
      <c r="AE1494" s="309"/>
      <c r="AF1494" s="65">
        <v>0</v>
      </c>
      <c r="AG1494" s="309"/>
      <c r="AH1494" s="309"/>
      <c r="AI1494" s="309"/>
      <c r="AJ1494" s="309"/>
      <c r="AK1494" s="309"/>
      <c r="AL1494" s="309"/>
      <c r="AM1494" s="309"/>
      <c r="AN1494" s="309"/>
      <c r="AO1494" s="309"/>
      <c r="AP1494" s="309"/>
      <c r="AQ1494" s="309"/>
      <c r="AR1494" s="309"/>
      <c r="AS1494" s="309"/>
      <c r="AT1494" s="309"/>
    </row>
    <row r="1495" spans="1:46" ht="83.9" customHeight="1" x14ac:dyDescent="0.25">
      <c r="A1495" s="308" t="s">
        <v>1651</v>
      </c>
      <c r="B1495" s="308"/>
      <c r="C1495" s="308"/>
      <c r="D1495" s="308"/>
      <c r="E1495" s="308"/>
      <c r="F1495" s="308"/>
      <c r="G1495" s="308"/>
      <c r="H1495" s="308"/>
      <c r="I1495" s="308"/>
      <c r="J1495" s="308"/>
      <c r="K1495" s="308"/>
      <c r="L1495" s="308"/>
      <c r="M1495" s="308"/>
      <c r="N1495" s="308"/>
      <c r="O1495" s="308"/>
      <c r="P1495" s="308"/>
      <c r="Q1495" s="65">
        <v>0</v>
      </c>
      <c r="R1495" s="312"/>
      <c r="S1495" s="312"/>
      <c r="T1495" s="312"/>
      <c r="U1495" s="312"/>
      <c r="V1495" s="312"/>
      <c r="W1495" s="312"/>
      <c r="X1495" s="312"/>
      <c r="Y1495" s="312"/>
      <c r="Z1495" s="312"/>
      <c r="AA1495" s="312"/>
      <c r="AB1495" s="312"/>
      <c r="AC1495" s="312"/>
      <c r="AD1495" s="312"/>
      <c r="AE1495" s="312"/>
      <c r="AF1495" s="65">
        <v>0</v>
      </c>
      <c r="AG1495" s="312"/>
      <c r="AH1495" s="312"/>
      <c r="AI1495" s="312"/>
      <c r="AJ1495" s="312"/>
      <c r="AK1495" s="312"/>
      <c r="AL1495" s="312"/>
      <c r="AM1495" s="312"/>
      <c r="AN1495" s="312"/>
      <c r="AO1495" s="312"/>
      <c r="AP1495" s="312"/>
      <c r="AQ1495" s="312"/>
      <c r="AR1495" s="312"/>
      <c r="AS1495" s="312"/>
      <c r="AT1495" s="312"/>
    </row>
    <row r="1496" spans="1:46" ht="45" customHeight="1" x14ac:dyDescent="0.25">
      <c r="A1496" s="308" t="s">
        <v>1652</v>
      </c>
      <c r="B1496" s="308" t="s">
        <v>1653</v>
      </c>
      <c r="C1496" s="308" t="s">
        <v>1653</v>
      </c>
      <c r="D1496" s="308" t="s">
        <v>1653</v>
      </c>
      <c r="E1496" s="308" t="s">
        <v>1653</v>
      </c>
      <c r="F1496" s="308" t="s">
        <v>1653</v>
      </c>
      <c r="G1496" s="308" t="s">
        <v>1653</v>
      </c>
      <c r="H1496" s="308" t="s">
        <v>1653</v>
      </c>
      <c r="I1496" s="308" t="s">
        <v>1653</v>
      </c>
      <c r="J1496" s="308" t="s">
        <v>1653</v>
      </c>
      <c r="K1496" s="308" t="s">
        <v>1653</v>
      </c>
      <c r="L1496" s="308" t="s">
        <v>1653</v>
      </c>
      <c r="M1496" s="308" t="s">
        <v>1653</v>
      </c>
      <c r="N1496" s="308" t="s">
        <v>1653</v>
      </c>
      <c r="O1496" s="308" t="s">
        <v>1653</v>
      </c>
      <c r="P1496" s="308" t="s">
        <v>1653</v>
      </c>
      <c r="Q1496" s="65">
        <v>0</v>
      </c>
      <c r="R1496" s="312"/>
      <c r="S1496" s="312"/>
      <c r="T1496" s="312"/>
      <c r="U1496" s="312"/>
      <c r="V1496" s="312"/>
      <c r="W1496" s="312"/>
      <c r="X1496" s="312"/>
      <c r="Y1496" s="312"/>
      <c r="Z1496" s="312"/>
      <c r="AA1496" s="312"/>
      <c r="AB1496" s="312"/>
      <c r="AC1496" s="312"/>
      <c r="AD1496" s="312"/>
      <c r="AE1496" s="312"/>
      <c r="AF1496" s="65">
        <v>0</v>
      </c>
      <c r="AG1496" s="312"/>
      <c r="AH1496" s="312"/>
      <c r="AI1496" s="312"/>
      <c r="AJ1496" s="312"/>
      <c r="AK1496" s="312"/>
      <c r="AL1496" s="312"/>
      <c r="AM1496" s="312"/>
      <c r="AN1496" s="312"/>
      <c r="AO1496" s="312"/>
      <c r="AP1496" s="312"/>
      <c r="AQ1496" s="312"/>
      <c r="AR1496" s="312"/>
      <c r="AS1496" s="312"/>
      <c r="AT1496" s="312"/>
    </row>
    <row r="1497" spans="1:46" ht="45" customHeight="1" x14ac:dyDescent="0.25">
      <c r="A1497" s="308" t="s">
        <v>1654</v>
      </c>
      <c r="B1497" s="308" t="s">
        <v>1655</v>
      </c>
      <c r="C1497" s="308" t="s">
        <v>1655</v>
      </c>
      <c r="D1497" s="308" t="s">
        <v>1655</v>
      </c>
      <c r="E1497" s="308" t="s">
        <v>1655</v>
      </c>
      <c r="F1497" s="308" t="s">
        <v>1655</v>
      </c>
      <c r="G1497" s="308" t="s">
        <v>1655</v>
      </c>
      <c r="H1497" s="308" t="s">
        <v>1655</v>
      </c>
      <c r="I1497" s="308" t="s">
        <v>1655</v>
      </c>
      <c r="J1497" s="308" t="s">
        <v>1655</v>
      </c>
      <c r="K1497" s="308" t="s">
        <v>1655</v>
      </c>
      <c r="L1497" s="308" t="s">
        <v>1655</v>
      </c>
      <c r="M1497" s="308" t="s">
        <v>1655</v>
      </c>
      <c r="N1497" s="308" t="s">
        <v>1655</v>
      </c>
      <c r="O1497" s="308" t="s">
        <v>1655</v>
      </c>
      <c r="P1497" s="308" t="s">
        <v>1655</v>
      </c>
      <c r="Q1497" s="65">
        <v>0</v>
      </c>
      <c r="R1497" s="312"/>
      <c r="S1497" s="312"/>
      <c r="T1497" s="312"/>
      <c r="U1497" s="312"/>
      <c r="V1497" s="312"/>
      <c r="W1497" s="312"/>
      <c r="X1497" s="312"/>
      <c r="Y1497" s="312"/>
      <c r="Z1497" s="312"/>
      <c r="AA1497" s="312"/>
      <c r="AB1497" s="312"/>
      <c r="AC1497" s="312"/>
      <c r="AD1497" s="312"/>
      <c r="AE1497" s="312"/>
      <c r="AF1497" s="65">
        <v>0</v>
      </c>
      <c r="AG1497" s="312"/>
      <c r="AH1497" s="312"/>
      <c r="AI1497" s="312"/>
      <c r="AJ1497" s="312"/>
      <c r="AK1497" s="312"/>
      <c r="AL1497" s="312"/>
      <c r="AM1497" s="312"/>
      <c r="AN1497" s="312"/>
      <c r="AO1497" s="312"/>
      <c r="AP1497" s="312"/>
      <c r="AQ1497" s="312"/>
      <c r="AR1497" s="312"/>
      <c r="AS1497" s="312"/>
      <c r="AT1497" s="312"/>
    </row>
    <row r="1498" spans="1:46" ht="114.65" customHeight="1" x14ac:dyDescent="0.25">
      <c r="A1498" s="308" t="s">
        <v>1656</v>
      </c>
      <c r="B1498" s="308"/>
      <c r="C1498" s="308"/>
      <c r="D1498" s="308"/>
      <c r="E1498" s="308"/>
      <c r="F1498" s="308"/>
      <c r="G1498" s="308"/>
      <c r="H1498" s="308"/>
      <c r="I1498" s="308"/>
      <c r="J1498" s="308"/>
      <c r="K1498" s="308"/>
      <c r="L1498" s="308"/>
      <c r="M1498" s="308"/>
      <c r="N1498" s="308"/>
      <c r="O1498" s="308"/>
      <c r="P1498" s="308"/>
      <c r="Q1498" s="65">
        <v>0</v>
      </c>
      <c r="R1498" s="312"/>
      <c r="S1498" s="312"/>
      <c r="T1498" s="312"/>
      <c r="U1498" s="312"/>
      <c r="V1498" s="312"/>
      <c r="W1498" s="312"/>
      <c r="X1498" s="312"/>
      <c r="Y1498" s="312"/>
      <c r="Z1498" s="312"/>
      <c r="AA1498" s="312"/>
      <c r="AB1498" s="312"/>
      <c r="AC1498" s="312"/>
      <c r="AD1498" s="312"/>
      <c r="AE1498" s="312"/>
      <c r="AF1498" s="65">
        <v>0</v>
      </c>
      <c r="AG1498" s="312"/>
      <c r="AH1498" s="312"/>
      <c r="AI1498" s="312"/>
      <c r="AJ1498" s="312"/>
      <c r="AK1498" s="312"/>
      <c r="AL1498" s="312"/>
      <c r="AM1498" s="312"/>
      <c r="AN1498" s="312"/>
      <c r="AO1498" s="312"/>
      <c r="AP1498" s="312"/>
      <c r="AQ1498" s="312"/>
      <c r="AR1498" s="312"/>
      <c r="AS1498" s="312"/>
      <c r="AT1498" s="312"/>
    </row>
    <row r="1499" spans="1:46" ht="95.15" customHeight="1" x14ac:dyDescent="0.25">
      <c r="A1499" s="308" t="s">
        <v>1657</v>
      </c>
      <c r="B1499" s="308"/>
      <c r="C1499" s="308"/>
      <c r="D1499" s="308"/>
      <c r="E1499" s="308"/>
      <c r="F1499" s="308"/>
      <c r="G1499" s="308"/>
      <c r="H1499" s="308"/>
      <c r="I1499" s="308"/>
      <c r="J1499" s="308"/>
      <c r="K1499" s="308"/>
      <c r="L1499" s="308"/>
      <c r="M1499" s="308"/>
      <c r="N1499" s="308"/>
      <c r="O1499" s="308"/>
      <c r="P1499" s="308"/>
      <c r="Q1499" s="65">
        <v>0</v>
      </c>
      <c r="R1499" s="309"/>
      <c r="S1499" s="309"/>
      <c r="T1499" s="309"/>
      <c r="U1499" s="309"/>
      <c r="V1499" s="309"/>
      <c r="W1499" s="309"/>
      <c r="X1499" s="309"/>
      <c r="Y1499" s="309"/>
      <c r="Z1499" s="309"/>
      <c r="AA1499" s="309"/>
      <c r="AB1499" s="309"/>
      <c r="AC1499" s="309"/>
      <c r="AD1499" s="309"/>
      <c r="AE1499" s="309"/>
      <c r="AF1499" s="65">
        <v>0</v>
      </c>
      <c r="AG1499" s="309"/>
      <c r="AH1499" s="309"/>
      <c r="AI1499" s="309"/>
      <c r="AJ1499" s="309"/>
      <c r="AK1499" s="309"/>
      <c r="AL1499" s="309"/>
      <c r="AM1499" s="309"/>
      <c r="AN1499" s="309"/>
      <c r="AO1499" s="309"/>
      <c r="AP1499" s="309"/>
      <c r="AQ1499" s="309"/>
      <c r="AR1499" s="309"/>
      <c r="AS1499" s="309"/>
      <c r="AT1499" s="309"/>
    </row>
    <row r="1500" spans="1:46" ht="45" customHeight="1" x14ac:dyDescent="0.25">
      <c r="A1500" s="308" t="s">
        <v>1658</v>
      </c>
      <c r="B1500" s="308" t="s">
        <v>1659</v>
      </c>
      <c r="C1500" s="308" t="s">
        <v>1659</v>
      </c>
      <c r="D1500" s="308" t="s">
        <v>1659</v>
      </c>
      <c r="E1500" s="308" t="s">
        <v>1659</v>
      </c>
      <c r="F1500" s="308" t="s">
        <v>1659</v>
      </c>
      <c r="G1500" s="308" t="s">
        <v>1659</v>
      </c>
      <c r="H1500" s="308" t="s">
        <v>1659</v>
      </c>
      <c r="I1500" s="308" t="s">
        <v>1659</v>
      </c>
      <c r="J1500" s="308" t="s">
        <v>1659</v>
      </c>
      <c r="K1500" s="308" t="s">
        <v>1659</v>
      </c>
      <c r="L1500" s="308" t="s">
        <v>1659</v>
      </c>
      <c r="M1500" s="308" t="s">
        <v>1659</v>
      </c>
      <c r="N1500" s="308" t="s">
        <v>1659</v>
      </c>
      <c r="O1500" s="308" t="s">
        <v>1659</v>
      </c>
      <c r="P1500" s="308" t="s">
        <v>1659</v>
      </c>
      <c r="Q1500" s="65">
        <v>0</v>
      </c>
      <c r="R1500" s="309"/>
      <c r="S1500" s="309"/>
      <c r="T1500" s="309"/>
      <c r="U1500" s="309"/>
      <c r="V1500" s="309"/>
      <c r="W1500" s="309"/>
      <c r="X1500" s="309"/>
      <c r="Y1500" s="309"/>
      <c r="Z1500" s="309"/>
      <c r="AA1500" s="309"/>
      <c r="AB1500" s="309"/>
      <c r="AC1500" s="309"/>
      <c r="AD1500" s="309"/>
      <c r="AE1500" s="309"/>
      <c r="AF1500" s="65">
        <v>0</v>
      </c>
      <c r="AG1500" s="309"/>
      <c r="AH1500" s="309"/>
      <c r="AI1500" s="309"/>
      <c r="AJ1500" s="309"/>
      <c r="AK1500" s="309"/>
      <c r="AL1500" s="309"/>
      <c r="AM1500" s="309"/>
      <c r="AN1500" s="309"/>
      <c r="AO1500" s="309"/>
      <c r="AP1500" s="309"/>
      <c r="AQ1500" s="309"/>
      <c r="AR1500" s="309"/>
      <c r="AS1500" s="309"/>
      <c r="AT1500" s="309"/>
    </row>
    <row r="1501" spans="1:46" ht="45" customHeight="1" x14ac:dyDescent="0.25">
      <c r="A1501" s="308" t="s">
        <v>1660</v>
      </c>
      <c r="B1501" s="308" t="s">
        <v>1661</v>
      </c>
      <c r="C1501" s="308" t="s">
        <v>1661</v>
      </c>
      <c r="D1501" s="308" t="s">
        <v>1661</v>
      </c>
      <c r="E1501" s="308" t="s">
        <v>1661</v>
      </c>
      <c r="F1501" s="308" t="s">
        <v>1661</v>
      </c>
      <c r="G1501" s="308" t="s">
        <v>1661</v>
      </c>
      <c r="H1501" s="308" t="s">
        <v>1661</v>
      </c>
      <c r="I1501" s="308" t="s">
        <v>1661</v>
      </c>
      <c r="J1501" s="308" t="s">
        <v>1661</v>
      </c>
      <c r="K1501" s="308" t="s">
        <v>1661</v>
      </c>
      <c r="L1501" s="308" t="s">
        <v>1661</v>
      </c>
      <c r="M1501" s="308" t="s">
        <v>1661</v>
      </c>
      <c r="N1501" s="308" t="s">
        <v>1661</v>
      </c>
      <c r="O1501" s="308" t="s">
        <v>1661</v>
      </c>
      <c r="P1501" s="308" t="s">
        <v>1661</v>
      </c>
      <c r="Q1501" s="65">
        <v>0</v>
      </c>
      <c r="R1501" s="312"/>
      <c r="S1501" s="312"/>
      <c r="T1501" s="312"/>
      <c r="U1501" s="312"/>
      <c r="V1501" s="312"/>
      <c r="W1501" s="312"/>
      <c r="X1501" s="312"/>
      <c r="Y1501" s="312"/>
      <c r="Z1501" s="312"/>
      <c r="AA1501" s="312"/>
      <c r="AB1501" s="312"/>
      <c r="AC1501" s="312"/>
      <c r="AD1501" s="312"/>
      <c r="AE1501" s="312"/>
      <c r="AF1501" s="65">
        <v>0</v>
      </c>
      <c r="AG1501" s="312"/>
      <c r="AH1501" s="312"/>
      <c r="AI1501" s="312"/>
      <c r="AJ1501" s="312"/>
      <c r="AK1501" s="312"/>
      <c r="AL1501" s="312"/>
      <c r="AM1501" s="312"/>
      <c r="AN1501" s="312"/>
      <c r="AO1501" s="312"/>
      <c r="AP1501" s="312"/>
      <c r="AQ1501" s="312"/>
      <c r="AR1501" s="312"/>
      <c r="AS1501" s="312"/>
      <c r="AT1501" s="312"/>
    </row>
    <row r="1502" spans="1:46" ht="45" customHeight="1" x14ac:dyDescent="0.25">
      <c r="A1502" s="308" t="s">
        <v>1662</v>
      </c>
      <c r="B1502" s="308" t="s">
        <v>1663</v>
      </c>
      <c r="C1502" s="308" t="s">
        <v>1663</v>
      </c>
      <c r="D1502" s="308" t="s">
        <v>1663</v>
      </c>
      <c r="E1502" s="308" t="s">
        <v>1663</v>
      </c>
      <c r="F1502" s="308" t="s">
        <v>1663</v>
      </c>
      <c r="G1502" s="308" t="s">
        <v>1663</v>
      </c>
      <c r="H1502" s="308" t="s">
        <v>1663</v>
      </c>
      <c r="I1502" s="308" t="s">
        <v>1663</v>
      </c>
      <c r="J1502" s="308" t="s">
        <v>1663</v>
      </c>
      <c r="K1502" s="308" t="s">
        <v>1663</v>
      </c>
      <c r="L1502" s="308" t="s">
        <v>1663</v>
      </c>
      <c r="M1502" s="308" t="s">
        <v>1663</v>
      </c>
      <c r="N1502" s="308" t="s">
        <v>1663</v>
      </c>
      <c r="O1502" s="308" t="s">
        <v>1663</v>
      </c>
      <c r="P1502" s="308" t="s">
        <v>1663</v>
      </c>
      <c r="Q1502" s="65">
        <v>0</v>
      </c>
      <c r="R1502" s="312"/>
      <c r="S1502" s="312"/>
      <c r="T1502" s="312"/>
      <c r="U1502" s="312"/>
      <c r="V1502" s="312"/>
      <c r="W1502" s="312"/>
      <c r="X1502" s="312"/>
      <c r="Y1502" s="312"/>
      <c r="Z1502" s="312"/>
      <c r="AA1502" s="312"/>
      <c r="AB1502" s="312"/>
      <c r="AC1502" s="312"/>
      <c r="AD1502" s="312"/>
      <c r="AE1502" s="312"/>
      <c r="AF1502" s="65">
        <v>0</v>
      </c>
      <c r="AG1502" s="312"/>
      <c r="AH1502" s="312"/>
      <c r="AI1502" s="312"/>
      <c r="AJ1502" s="312"/>
      <c r="AK1502" s="312"/>
      <c r="AL1502" s="312"/>
      <c r="AM1502" s="312"/>
      <c r="AN1502" s="312"/>
      <c r="AO1502" s="312"/>
      <c r="AP1502" s="312"/>
      <c r="AQ1502" s="312"/>
      <c r="AR1502" s="312"/>
      <c r="AS1502" s="312"/>
      <c r="AT1502" s="312"/>
    </row>
    <row r="1503" spans="1:46" ht="65.150000000000006" customHeight="1" x14ac:dyDescent="0.25">
      <c r="A1503" s="308" t="s">
        <v>1664</v>
      </c>
      <c r="B1503" s="308"/>
      <c r="C1503" s="308"/>
      <c r="D1503" s="308"/>
      <c r="E1503" s="308"/>
      <c r="F1503" s="308"/>
      <c r="G1503" s="308"/>
      <c r="H1503" s="308"/>
      <c r="I1503" s="308"/>
      <c r="J1503" s="308"/>
      <c r="K1503" s="308"/>
      <c r="L1503" s="308"/>
      <c r="M1503" s="308"/>
      <c r="N1503" s="308"/>
      <c r="O1503" s="308"/>
      <c r="P1503" s="308"/>
      <c r="Q1503" s="65">
        <v>0</v>
      </c>
      <c r="R1503" s="312"/>
      <c r="S1503" s="312"/>
      <c r="T1503" s="312"/>
      <c r="U1503" s="312"/>
      <c r="V1503" s="312"/>
      <c r="W1503" s="312"/>
      <c r="X1503" s="312"/>
      <c r="Y1503" s="312"/>
      <c r="Z1503" s="312"/>
      <c r="AA1503" s="312"/>
      <c r="AB1503" s="312"/>
      <c r="AC1503" s="312"/>
      <c r="AD1503" s="312"/>
      <c r="AE1503" s="312"/>
      <c r="AF1503" s="65">
        <v>0</v>
      </c>
      <c r="AG1503" s="312"/>
      <c r="AH1503" s="312"/>
      <c r="AI1503" s="312"/>
      <c r="AJ1503" s="312"/>
      <c r="AK1503" s="312"/>
      <c r="AL1503" s="312"/>
      <c r="AM1503" s="312"/>
      <c r="AN1503" s="312"/>
      <c r="AO1503" s="312"/>
      <c r="AP1503" s="312"/>
      <c r="AQ1503" s="312"/>
      <c r="AR1503" s="312"/>
      <c r="AS1503" s="312"/>
      <c r="AT1503" s="312"/>
    </row>
    <row r="1504" spans="1:46" ht="45" customHeight="1" x14ac:dyDescent="0.25">
      <c r="A1504" s="308" t="s">
        <v>1665</v>
      </c>
      <c r="B1504" s="308" t="s">
        <v>1666</v>
      </c>
      <c r="C1504" s="308" t="s">
        <v>1666</v>
      </c>
      <c r="D1504" s="308" t="s">
        <v>1666</v>
      </c>
      <c r="E1504" s="308" t="s">
        <v>1666</v>
      </c>
      <c r="F1504" s="308" t="s">
        <v>1666</v>
      </c>
      <c r="G1504" s="308" t="s">
        <v>1666</v>
      </c>
      <c r="H1504" s="308" t="s">
        <v>1666</v>
      </c>
      <c r="I1504" s="308" t="s">
        <v>1666</v>
      </c>
      <c r="J1504" s="308" t="s">
        <v>1666</v>
      </c>
      <c r="K1504" s="308" t="s">
        <v>1666</v>
      </c>
      <c r="L1504" s="308" t="s">
        <v>1666</v>
      </c>
      <c r="M1504" s="308" t="s">
        <v>1666</v>
      </c>
      <c r="N1504" s="308" t="s">
        <v>1666</v>
      </c>
      <c r="O1504" s="308" t="s">
        <v>1666</v>
      </c>
      <c r="P1504" s="308" t="s">
        <v>1666</v>
      </c>
      <c r="Q1504" s="65">
        <v>0</v>
      </c>
      <c r="R1504" s="309"/>
      <c r="S1504" s="309"/>
      <c r="T1504" s="309"/>
      <c r="U1504" s="309"/>
      <c r="V1504" s="309"/>
      <c r="W1504" s="309"/>
      <c r="X1504" s="309"/>
      <c r="Y1504" s="309"/>
      <c r="Z1504" s="309"/>
      <c r="AA1504" s="309"/>
      <c r="AB1504" s="309"/>
      <c r="AC1504" s="309"/>
      <c r="AD1504" s="309"/>
      <c r="AE1504" s="309"/>
      <c r="AF1504" s="65">
        <v>0</v>
      </c>
      <c r="AG1504" s="309"/>
      <c r="AH1504" s="309"/>
      <c r="AI1504" s="309"/>
      <c r="AJ1504" s="309"/>
      <c r="AK1504" s="309"/>
      <c r="AL1504" s="309"/>
      <c r="AM1504" s="309"/>
      <c r="AN1504" s="309"/>
      <c r="AO1504" s="309"/>
      <c r="AP1504" s="309"/>
      <c r="AQ1504" s="309"/>
      <c r="AR1504" s="309"/>
      <c r="AS1504" s="309"/>
      <c r="AT1504" s="309"/>
    </row>
    <row r="1505" spans="1:46" ht="45" customHeight="1" x14ac:dyDescent="0.25">
      <c r="A1505" s="308" t="s">
        <v>1667</v>
      </c>
      <c r="B1505" s="308" t="s">
        <v>1668</v>
      </c>
      <c r="C1505" s="308" t="s">
        <v>1668</v>
      </c>
      <c r="D1505" s="308" t="s">
        <v>1668</v>
      </c>
      <c r="E1505" s="308" t="s">
        <v>1668</v>
      </c>
      <c r="F1505" s="308" t="s">
        <v>1668</v>
      </c>
      <c r="G1505" s="308" t="s">
        <v>1668</v>
      </c>
      <c r="H1505" s="308" t="s">
        <v>1668</v>
      </c>
      <c r="I1505" s="308" t="s">
        <v>1668</v>
      </c>
      <c r="J1505" s="308" t="s">
        <v>1668</v>
      </c>
      <c r="K1505" s="308" t="s">
        <v>1668</v>
      </c>
      <c r="L1505" s="308" t="s">
        <v>1668</v>
      </c>
      <c r="M1505" s="308" t="s">
        <v>1668</v>
      </c>
      <c r="N1505" s="308" t="s">
        <v>1668</v>
      </c>
      <c r="O1505" s="308" t="s">
        <v>1668</v>
      </c>
      <c r="P1505" s="308" t="s">
        <v>1668</v>
      </c>
      <c r="Q1505" s="65">
        <v>0</v>
      </c>
      <c r="R1505" s="312"/>
      <c r="S1505" s="312"/>
      <c r="T1505" s="312"/>
      <c r="U1505" s="312"/>
      <c r="V1505" s="312"/>
      <c r="W1505" s="312"/>
      <c r="X1505" s="312"/>
      <c r="Y1505" s="312"/>
      <c r="Z1505" s="312"/>
      <c r="AA1505" s="312"/>
      <c r="AB1505" s="312"/>
      <c r="AC1505" s="312"/>
      <c r="AD1505" s="312"/>
      <c r="AE1505" s="312"/>
      <c r="AF1505" s="65">
        <v>0</v>
      </c>
      <c r="AG1505" s="312"/>
      <c r="AH1505" s="312"/>
      <c r="AI1505" s="312"/>
      <c r="AJ1505" s="312"/>
      <c r="AK1505" s="312"/>
      <c r="AL1505" s="312"/>
      <c r="AM1505" s="312"/>
      <c r="AN1505" s="312"/>
      <c r="AO1505" s="312"/>
      <c r="AP1505" s="312"/>
      <c r="AQ1505" s="312"/>
      <c r="AR1505" s="312"/>
      <c r="AS1505" s="312"/>
      <c r="AT1505" s="312"/>
    </row>
    <row r="1506" spans="1:46" ht="45" customHeight="1" x14ac:dyDescent="0.25">
      <c r="A1506" s="308" t="s">
        <v>1669</v>
      </c>
      <c r="B1506" s="308" t="s">
        <v>1670</v>
      </c>
      <c r="C1506" s="308" t="s">
        <v>1670</v>
      </c>
      <c r="D1506" s="308" t="s">
        <v>1670</v>
      </c>
      <c r="E1506" s="308" t="s">
        <v>1670</v>
      </c>
      <c r="F1506" s="308" t="s">
        <v>1670</v>
      </c>
      <c r="G1506" s="308" t="s">
        <v>1670</v>
      </c>
      <c r="H1506" s="308" t="s">
        <v>1670</v>
      </c>
      <c r="I1506" s="308" t="s">
        <v>1670</v>
      </c>
      <c r="J1506" s="308" t="s">
        <v>1670</v>
      </c>
      <c r="K1506" s="308" t="s">
        <v>1670</v>
      </c>
      <c r="L1506" s="308" t="s">
        <v>1670</v>
      </c>
      <c r="M1506" s="308" t="s">
        <v>1670</v>
      </c>
      <c r="N1506" s="308" t="s">
        <v>1670</v>
      </c>
      <c r="O1506" s="308" t="s">
        <v>1670</v>
      </c>
      <c r="P1506" s="308" t="s">
        <v>1670</v>
      </c>
      <c r="Q1506" s="65">
        <v>0</v>
      </c>
      <c r="R1506" s="312"/>
      <c r="S1506" s="312"/>
      <c r="T1506" s="312"/>
      <c r="U1506" s="312"/>
      <c r="V1506" s="312"/>
      <c r="W1506" s="312"/>
      <c r="X1506" s="312"/>
      <c r="Y1506" s="312"/>
      <c r="Z1506" s="312"/>
      <c r="AA1506" s="312"/>
      <c r="AB1506" s="312"/>
      <c r="AC1506" s="312"/>
      <c r="AD1506" s="312"/>
      <c r="AE1506" s="312"/>
      <c r="AF1506" s="65">
        <v>0</v>
      </c>
      <c r="AG1506" s="312"/>
      <c r="AH1506" s="312"/>
      <c r="AI1506" s="312"/>
      <c r="AJ1506" s="312"/>
      <c r="AK1506" s="312"/>
      <c r="AL1506" s="312"/>
      <c r="AM1506" s="312"/>
      <c r="AN1506" s="312"/>
      <c r="AO1506" s="312"/>
      <c r="AP1506" s="312"/>
      <c r="AQ1506" s="312"/>
      <c r="AR1506" s="312"/>
      <c r="AS1506" s="312"/>
      <c r="AT1506" s="312"/>
    </row>
    <row r="1507" spans="1:46" ht="45" customHeight="1" x14ac:dyDescent="0.25">
      <c r="A1507" s="308" t="s">
        <v>1671</v>
      </c>
      <c r="B1507" s="308" t="s">
        <v>1672</v>
      </c>
      <c r="C1507" s="308" t="s">
        <v>1672</v>
      </c>
      <c r="D1507" s="308" t="s">
        <v>1672</v>
      </c>
      <c r="E1507" s="308" t="s">
        <v>1672</v>
      </c>
      <c r="F1507" s="308" t="s">
        <v>1672</v>
      </c>
      <c r="G1507" s="308" t="s">
        <v>1672</v>
      </c>
      <c r="H1507" s="308" t="s">
        <v>1672</v>
      </c>
      <c r="I1507" s="308" t="s">
        <v>1672</v>
      </c>
      <c r="J1507" s="308" t="s">
        <v>1672</v>
      </c>
      <c r="K1507" s="308" t="s">
        <v>1672</v>
      </c>
      <c r="L1507" s="308" t="s">
        <v>1672</v>
      </c>
      <c r="M1507" s="308" t="s">
        <v>1672</v>
      </c>
      <c r="N1507" s="308" t="s">
        <v>1672</v>
      </c>
      <c r="O1507" s="308" t="s">
        <v>1672</v>
      </c>
      <c r="P1507" s="308" t="s">
        <v>1672</v>
      </c>
      <c r="Q1507" s="65">
        <v>0</v>
      </c>
      <c r="R1507" s="312"/>
      <c r="S1507" s="312"/>
      <c r="T1507" s="312"/>
      <c r="U1507" s="312"/>
      <c r="V1507" s="312"/>
      <c r="W1507" s="312"/>
      <c r="X1507" s="312"/>
      <c r="Y1507" s="312"/>
      <c r="Z1507" s="312"/>
      <c r="AA1507" s="312"/>
      <c r="AB1507" s="312"/>
      <c r="AC1507" s="312"/>
      <c r="AD1507" s="312"/>
      <c r="AE1507" s="312"/>
      <c r="AF1507" s="65">
        <v>0</v>
      </c>
      <c r="AG1507" s="312"/>
      <c r="AH1507" s="312"/>
      <c r="AI1507" s="312"/>
      <c r="AJ1507" s="312"/>
      <c r="AK1507" s="312"/>
      <c r="AL1507" s="312"/>
      <c r="AM1507" s="312"/>
      <c r="AN1507" s="312"/>
      <c r="AO1507" s="312"/>
      <c r="AP1507" s="312"/>
      <c r="AQ1507" s="312"/>
      <c r="AR1507" s="312"/>
      <c r="AS1507" s="312"/>
      <c r="AT1507" s="312"/>
    </row>
    <row r="1508" spans="1:46" ht="74.150000000000006" customHeight="1" x14ac:dyDescent="0.25">
      <c r="A1508" s="308" t="s">
        <v>1673</v>
      </c>
      <c r="B1508" s="308"/>
      <c r="C1508" s="308"/>
      <c r="D1508" s="308"/>
      <c r="E1508" s="308"/>
      <c r="F1508" s="308"/>
      <c r="G1508" s="308"/>
      <c r="H1508" s="308"/>
      <c r="I1508" s="308"/>
      <c r="J1508" s="308"/>
      <c r="K1508" s="308"/>
      <c r="L1508" s="308"/>
      <c r="M1508" s="308"/>
      <c r="N1508" s="308"/>
      <c r="O1508" s="308"/>
      <c r="P1508" s="308"/>
      <c r="Q1508" s="65">
        <v>0</v>
      </c>
      <c r="R1508" s="312"/>
      <c r="S1508" s="312"/>
      <c r="T1508" s="312"/>
      <c r="U1508" s="312"/>
      <c r="V1508" s="312"/>
      <c r="W1508" s="312"/>
      <c r="X1508" s="312"/>
      <c r="Y1508" s="312"/>
      <c r="Z1508" s="312"/>
      <c r="AA1508" s="312"/>
      <c r="AB1508" s="312"/>
      <c r="AC1508" s="312"/>
      <c r="AD1508" s="312"/>
      <c r="AE1508" s="312"/>
      <c r="AF1508" s="65">
        <v>0</v>
      </c>
      <c r="AG1508" s="312"/>
      <c r="AH1508" s="312"/>
      <c r="AI1508" s="312"/>
      <c r="AJ1508" s="312"/>
      <c r="AK1508" s="312"/>
      <c r="AL1508" s="312"/>
      <c r="AM1508" s="312"/>
      <c r="AN1508" s="312"/>
      <c r="AO1508" s="312"/>
      <c r="AP1508" s="312"/>
      <c r="AQ1508" s="312"/>
      <c r="AR1508" s="312"/>
      <c r="AS1508" s="312"/>
      <c r="AT1508" s="312"/>
    </row>
    <row r="1509" spans="1:46" ht="74.150000000000006" customHeight="1" x14ac:dyDescent="0.25">
      <c r="A1509" s="308" t="s">
        <v>1674</v>
      </c>
      <c r="B1509" s="308"/>
      <c r="C1509" s="308"/>
      <c r="D1509" s="308"/>
      <c r="E1509" s="308"/>
      <c r="F1509" s="308"/>
      <c r="G1509" s="308"/>
      <c r="H1509" s="308"/>
      <c r="I1509" s="308"/>
      <c r="J1509" s="308"/>
      <c r="K1509" s="308"/>
      <c r="L1509" s="308"/>
      <c r="M1509" s="308"/>
      <c r="N1509" s="308"/>
      <c r="O1509" s="308"/>
      <c r="P1509" s="308"/>
      <c r="Q1509" s="65">
        <v>0</v>
      </c>
      <c r="R1509" s="309"/>
      <c r="S1509" s="309"/>
      <c r="T1509" s="309"/>
      <c r="U1509" s="309"/>
      <c r="V1509" s="309"/>
      <c r="W1509" s="309"/>
      <c r="X1509" s="309"/>
      <c r="Y1509" s="309"/>
      <c r="Z1509" s="309"/>
      <c r="AA1509" s="309"/>
      <c r="AB1509" s="309"/>
      <c r="AC1509" s="309"/>
      <c r="AD1509" s="309"/>
      <c r="AE1509" s="309"/>
      <c r="AF1509" s="65">
        <v>0</v>
      </c>
      <c r="AG1509" s="309"/>
      <c r="AH1509" s="309"/>
      <c r="AI1509" s="309"/>
      <c r="AJ1509" s="309"/>
      <c r="AK1509" s="309"/>
      <c r="AL1509" s="309"/>
      <c r="AM1509" s="309"/>
      <c r="AN1509" s="309"/>
      <c r="AO1509" s="309"/>
      <c r="AP1509" s="309"/>
      <c r="AQ1509" s="309"/>
      <c r="AR1509" s="309"/>
      <c r="AS1509" s="309"/>
      <c r="AT1509" s="309"/>
    </row>
    <row r="1510" spans="1:46" ht="45" customHeight="1" x14ac:dyDescent="0.25">
      <c r="A1510" s="308" t="s">
        <v>1675</v>
      </c>
      <c r="B1510" s="308" t="s">
        <v>1676</v>
      </c>
      <c r="C1510" s="308" t="s">
        <v>1676</v>
      </c>
      <c r="D1510" s="308" t="s">
        <v>1676</v>
      </c>
      <c r="E1510" s="308" t="s">
        <v>1676</v>
      </c>
      <c r="F1510" s="308" t="s">
        <v>1676</v>
      </c>
      <c r="G1510" s="308" t="s">
        <v>1676</v>
      </c>
      <c r="H1510" s="308" t="s">
        <v>1676</v>
      </c>
      <c r="I1510" s="308" t="s">
        <v>1676</v>
      </c>
      <c r="J1510" s="308" t="s">
        <v>1676</v>
      </c>
      <c r="K1510" s="308" t="s">
        <v>1676</v>
      </c>
      <c r="L1510" s="308" t="s">
        <v>1676</v>
      </c>
      <c r="M1510" s="308" t="s">
        <v>1676</v>
      </c>
      <c r="N1510" s="308" t="s">
        <v>1676</v>
      </c>
      <c r="O1510" s="308" t="s">
        <v>1676</v>
      </c>
      <c r="P1510" s="308" t="s">
        <v>1676</v>
      </c>
      <c r="Q1510" s="65">
        <v>0</v>
      </c>
      <c r="R1510" s="309"/>
      <c r="S1510" s="309"/>
      <c r="T1510" s="309"/>
      <c r="U1510" s="309"/>
      <c r="V1510" s="309"/>
      <c r="W1510" s="309"/>
      <c r="X1510" s="309"/>
      <c r="Y1510" s="309"/>
      <c r="Z1510" s="309"/>
      <c r="AA1510" s="309"/>
      <c r="AB1510" s="309"/>
      <c r="AC1510" s="309"/>
      <c r="AD1510" s="309"/>
      <c r="AE1510" s="309"/>
      <c r="AF1510" s="65">
        <v>0</v>
      </c>
      <c r="AG1510" s="309"/>
      <c r="AH1510" s="309"/>
      <c r="AI1510" s="309"/>
      <c r="AJ1510" s="309"/>
      <c r="AK1510" s="309"/>
      <c r="AL1510" s="309"/>
      <c r="AM1510" s="309"/>
      <c r="AN1510" s="309"/>
      <c r="AO1510" s="309"/>
      <c r="AP1510" s="309"/>
      <c r="AQ1510" s="309"/>
      <c r="AR1510" s="309"/>
      <c r="AS1510" s="309"/>
      <c r="AT1510" s="309"/>
    </row>
    <row r="1511" spans="1:46" ht="45" customHeight="1" x14ac:dyDescent="0.25">
      <c r="A1511" s="308" t="s">
        <v>1677</v>
      </c>
      <c r="B1511" s="308" t="s">
        <v>1678</v>
      </c>
      <c r="C1511" s="308" t="s">
        <v>1678</v>
      </c>
      <c r="D1511" s="308" t="s">
        <v>1678</v>
      </c>
      <c r="E1511" s="308" t="s">
        <v>1678</v>
      </c>
      <c r="F1511" s="308" t="s">
        <v>1678</v>
      </c>
      <c r="G1511" s="308" t="s">
        <v>1678</v>
      </c>
      <c r="H1511" s="308" t="s">
        <v>1678</v>
      </c>
      <c r="I1511" s="308" t="s">
        <v>1678</v>
      </c>
      <c r="J1511" s="308" t="s">
        <v>1678</v>
      </c>
      <c r="K1511" s="308" t="s">
        <v>1678</v>
      </c>
      <c r="L1511" s="308" t="s">
        <v>1678</v>
      </c>
      <c r="M1511" s="308" t="s">
        <v>1678</v>
      </c>
      <c r="N1511" s="308" t="s">
        <v>1678</v>
      </c>
      <c r="O1511" s="308" t="s">
        <v>1678</v>
      </c>
      <c r="P1511" s="308" t="s">
        <v>1678</v>
      </c>
      <c r="Q1511" s="65">
        <v>0</v>
      </c>
      <c r="R1511" s="309"/>
      <c r="S1511" s="309"/>
      <c r="T1511" s="309"/>
      <c r="U1511" s="309"/>
      <c r="V1511" s="309"/>
      <c r="W1511" s="309"/>
      <c r="X1511" s="309"/>
      <c r="Y1511" s="309"/>
      <c r="Z1511" s="309"/>
      <c r="AA1511" s="309"/>
      <c r="AB1511" s="309"/>
      <c r="AC1511" s="309"/>
      <c r="AD1511" s="309"/>
      <c r="AE1511" s="309"/>
      <c r="AF1511" s="65">
        <v>0</v>
      </c>
      <c r="AG1511" s="309"/>
      <c r="AH1511" s="309"/>
      <c r="AI1511" s="309"/>
      <c r="AJ1511" s="309"/>
      <c r="AK1511" s="309"/>
      <c r="AL1511" s="309"/>
      <c r="AM1511" s="309"/>
      <c r="AN1511" s="309"/>
      <c r="AO1511" s="309"/>
      <c r="AP1511" s="309"/>
      <c r="AQ1511" s="309"/>
      <c r="AR1511" s="309"/>
      <c r="AS1511" s="309"/>
      <c r="AT1511" s="309"/>
    </row>
    <row r="1512" spans="1:46" ht="45" customHeight="1" x14ac:dyDescent="0.25">
      <c r="A1512" s="308" t="s">
        <v>1679</v>
      </c>
      <c r="B1512" s="308" t="s">
        <v>1680</v>
      </c>
      <c r="C1512" s="308" t="s">
        <v>1680</v>
      </c>
      <c r="D1512" s="308" t="s">
        <v>1680</v>
      </c>
      <c r="E1512" s="308" t="s">
        <v>1680</v>
      </c>
      <c r="F1512" s="308" t="s">
        <v>1680</v>
      </c>
      <c r="G1512" s="308" t="s">
        <v>1680</v>
      </c>
      <c r="H1512" s="308" t="s">
        <v>1680</v>
      </c>
      <c r="I1512" s="308" t="s">
        <v>1680</v>
      </c>
      <c r="J1512" s="308" t="s">
        <v>1680</v>
      </c>
      <c r="K1512" s="308" t="s">
        <v>1680</v>
      </c>
      <c r="L1512" s="308" t="s">
        <v>1680</v>
      </c>
      <c r="M1512" s="308" t="s">
        <v>1680</v>
      </c>
      <c r="N1512" s="308" t="s">
        <v>1680</v>
      </c>
      <c r="O1512" s="308" t="s">
        <v>1680</v>
      </c>
      <c r="P1512" s="308" t="s">
        <v>1680</v>
      </c>
      <c r="Q1512" s="65">
        <v>0</v>
      </c>
      <c r="R1512" s="312"/>
      <c r="S1512" s="312"/>
      <c r="T1512" s="312"/>
      <c r="U1512" s="312"/>
      <c r="V1512" s="312"/>
      <c r="W1512" s="312"/>
      <c r="X1512" s="312"/>
      <c r="Y1512" s="312"/>
      <c r="Z1512" s="312"/>
      <c r="AA1512" s="312"/>
      <c r="AB1512" s="312"/>
      <c r="AC1512" s="312"/>
      <c r="AD1512" s="312"/>
      <c r="AE1512" s="312"/>
      <c r="AF1512" s="65">
        <v>0</v>
      </c>
      <c r="AG1512" s="312"/>
      <c r="AH1512" s="312"/>
      <c r="AI1512" s="312"/>
      <c r="AJ1512" s="312"/>
      <c r="AK1512" s="312"/>
      <c r="AL1512" s="312"/>
      <c r="AM1512" s="312"/>
      <c r="AN1512" s="312"/>
      <c r="AO1512" s="312"/>
      <c r="AP1512" s="312"/>
      <c r="AQ1512" s="312"/>
      <c r="AR1512" s="312"/>
      <c r="AS1512" s="312"/>
      <c r="AT1512" s="312"/>
    </row>
    <row r="1513" spans="1:46" ht="45" customHeight="1" x14ac:dyDescent="0.25">
      <c r="A1513" s="308" t="s">
        <v>1681</v>
      </c>
      <c r="B1513" s="308" t="s">
        <v>1682</v>
      </c>
      <c r="C1513" s="308" t="s">
        <v>1682</v>
      </c>
      <c r="D1513" s="308" t="s">
        <v>1682</v>
      </c>
      <c r="E1513" s="308" t="s">
        <v>1682</v>
      </c>
      <c r="F1513" s="308" t="s">
        <v>1682</v>
      </c>
      <c r="G1513" s="308" t="s">
        <v>1682</v>
      </c>
      <c r="H1513" s="308" t="s">
        <v>1682</v>
      </c>
      <c r="I1513" s="308" t="s">
        <v>1682</v>
      </c>
      <c r="J1513" s="308" t="s">
        <v>1682</v>
      </c>
      <c r="K1513" s="308" t="s">
        <v>1682</v>
      </c>
      <c r="L1513" s="308" t="s">
        <v>1682</v>
      </c>
      <c r="M1513" s="308" t="s">
        <v>1682</v>
      </c>
      <c r="N1513" s="308" t="s">
        <v>1682</v>
      </c>
      <c r="O1513" s="308" t="s">
        <v>1682</v>
      </c>
      <c r="P1513" s="308" t="s">
        <v>1682</v>
      </c>
      <c r="Q1513" s="65">
        <v>0</v>
      </c>
      <c r="R1513" s="312"/>
      <c r="S1513" s="312"/>
      <c r="T1513" s="312"/>
      <c r="U1513" s="312"/>
      <c r="V1513" s="312"/>
      <c r="W1513" s="312"/>
      <c r="X1513" s="312"/>
      <c r="Y1513" s="312"/>
      <c r="Z1513" s="312"/>
      <c r="AA1513" s="312"/>
      <c r="AB1513" s="312"/>
      <c r="AC1513" s="312"/>
      <c r="AD1513" s="312"/>
      <c r="AE1513" s="312"/>
      <c r="AF1513" s="65">
        <v>0</v>
      </c>
      <c r="AG1513" s="312"/>
      <c r="AH1513" s="312"/>
      <c r="AI1513" s="312"/>
      <c r="AJ1513" s="312"/>
      <c r="AK1513" s="312"/>
      <c r="AL1513" s="312"/>
      <c r="AM1513" s="312"/>
      <c r="AN1513" s="312"/>
      <c r="AO1513" s="312"/>
      <c r="AP1513" s="312"/>
      <c r="AQ1513" s="312"/>
      <c r="AR1513" s="312"/>
      <c r="AS1513" s="312"/>
      <c r="AT1513" s="312"/>
    </row>
    <row r="1514" spans="1:46" ht="45" customHeight="1" x14ac:dyDescent="0.25">
      <c r="A1514" s="308" t="s">
        <v>1683</v>
      </c>
      <c r="B1514" s="308" t="s">
        <v>1684</v>
      </c>
      <c r="C1514" s="308" t="s">
        <v>1684</v>
      </c>
      <c r="D1514" s="308" t="s">
        <v>1684</v>
      </c>
      <c r="E1514" s="308" t="s">
        <v>1684</v>
      </c>
      <c r="F1514" s="308" t="s">
        <v>1684</v>
      </c>
      <c r="G1514" s="308" t="s">
        <v>1684</v>
      </c>
      <c r="H1514" s="308" t="s">
        <v>1684</v>
      </c>
      <c r="I1514" s="308" t="s">
        <v>1684</v>
      </c>
      <c r="J1514" s="308" t="s">
        <v>1684</v>
      </c>
      <c r="K1514" s="308" t="s">
        <v>1684</v>
      </c>
      <c r="L1514" s="308" t="s">
        <v>1684</v>
      </c>
      <c r="M1514" s="308" t="s">
        <v>1684</v>
      </c>
      <c r="N1514" s="308" t="s">
        <v>1684</v>
      </c>
      <c r="O1514" s="308" t="s">
        <v>1684</v>
      </c>
      <c r="P1514" s="308" t="s">
        <v>1684</v>
      </c>
      <c r="Q1514" s="65">
        <v>0</v>
      </c>
      <c r="R1514" s="312"/>
      <c r="S1514" s="312"/>
      <c r="T1514" s="312"/>
      <c r="U1514" s="312"/>
      <c r="V1514" s="312"/>
      <c r="W1514" s="312"/>
      <c r="X1514" s="312"/>
      <c r="Y1514" s="312"/>
      <c r="Z1514" s="312"/>
      <c r="AA1514" s="312"/>
      <c r="AB1514" s="312"/>
      <c r="AC1514" s="312"/>
      <c r="AD1514" s="312"/>
      <c r="AE1514" s="312"/>
      <c r="AF1514" s="65">
        <v>0</v>
      </c>
      <c r="AG1514" s="312"/>
      <c r="AH1514" s="312"/>
      <c r="AI1514" s="312"/>
      <c r="AJ1514" s="312"/>
      <c r="AK1514" s="312"/>
      <c r="AL1514" s="312"/>
      <c r="AM1514" s="312"/>
      <c r="AN1514" s="312"/>
      <c r="AO1514" s="312"/>
      <c r="AP1514" s="312"/>
      <c r="AQ1514" s="312"/>
      <c r="AR1514" s="312"/>
      <c r="AS1514" s="312"/>
      <c r="AT1514" s="312"/>
    </row>
    <row r="1515" spans="1:46" ht="409.6" customHeight="1" x14ac:dyDescent="0.25">
      <c r="A1515" s="308" t="s">
        <v>1685</v>
      </c>
      <c r="B1515" s="308" t="s">
        <v>1686</v>
      </c>
      <c r="C1515" s="308" t="s">
        <v>1686</v>
      </c>
      <c r="D1515" s="308" t="s">
        <v>1686</v>
      </c>
      <c r="E1515" s="308" t="s">
        <v>1686</v>
      </c>
      <c r="F1515" s="308" t="s">
        <v>1686</v>
      </c>
      <c r="G1515" s="308" t="s">
        <v>1686</v>
      </c>
      <c r="H1515" s="308" t="s">
        <v>1686</v>
      </c>
      <c r="I1515" s="308" t="s">
        <v>1686</v>
      </c>
      <c r="J1515" s="308" t="s">
        <v>1686</v>
      </c>
      <c r="K1515" s="308" t="s">
        <v>1686</v>
      </c>
      <c r="L1515" s="308" t="s">
        <v>1686</v>
      </c>
      <c r="M1515" s="308" t="s">
        <v>1686</v>
      </c>
      <c r="N1515" s="308" t="s">
        <v>1686</v>
      </c>
      <c r="O1515" s="308" t="s">
        <v>1686</v>
      </c>
      <c r="P1515" s="308" t="s">
        <v>1686</v>
      </c>
      <c r="Q1515" s="65">
        <v>0</v>
      </c>
      <c r="R1515" s="312"/>
      <c r="S1515" s="312"/>
      <c r="T1515" s="312"/>
      <c r="U1515" s="312"/>
      <c r="V1515" s="312"/>
      <c r="W1515" s="312"/>
      <c r="X1515" s="312"/>
      <c r="Y1515" s="312"/>
      <c r="Z1515" s="312"/>
      <c r="AA1515" s="312"/>
      <c r="AB1515" s="312"/>
      <c r="AC1515" s="312"/>
      <c r="AD1515" s="312"/>
      <c r="AE1515" s="312"/>
      <c r="AF1515" s="65">
        <v>0</v>
      </c>
      <c r="AG1515" s="312"/>
      <c r="AH1515" s="312"/>
      <c r="AI1515" s="312"/>
      <c r="AJ1515" s="312"/>
      <c r="AK1515" s="312"/>
      <c r="AL1515" s="312"/>
      <c r="AM1515" s="312"/>
      <c r="AN1515" s="312"/>
      <c r="AO1515" s="312"/>
      <c r="AP1515" s="312"/>
      <c r="AQ1515" s="312"/>
      <c r="AR1515" s="312"/>
      <c r="AS1515" s="312"/>
      <c r="AT1515" s="312"/>
    </row>
    <row r="1516" spans="1:46" ht="45" customHeight="1" x14ac:dyDescent="0.25">
      <c r="A1516" s="308" t="s">
        <v>1687</v>
      </c>
      <c r="B1516" s="308" t="s">
        <v>1688</v>
      </c>
      <c r="C1516" s="308" t="s">
        <v>1688</v>
      </c>
      <c r="D1516" s="308" t="s">
        <v>1688</v>
      </c>
      <c r="E1516" s="308" t="s">
        <v>1688</v>
      </c>
      <c r="F1516" s="308" t="s">
        <v>1688</v>
      </c>
      <c r="G1516" s="308" t="s">
        <v>1688</v>
      </c>
      <c r="H1516" s="308" t="s">
        <v>1688</v>
      </c>
      <c r="I1516" s="308" t="s">
        <v>1688</v>
      </c>
      <c r="J1516" s="308" t="s">
        <v>1688</v>
      </c>
      <c r="K1516" s="308" t="s">
        <v>1688</v>
      </c>
      <c r="L1516" s="308" t="s">
        <v>1688</v>
      </c>
      <c r="M1516" s="308" t="s">
        <v>1688</v>
      </c>
      <c r="N1516" s="308" t="s">
        <v>1688</v>
      </c>
      <c r="O1516" s="308" t="s">
        <v>1688</v>
      </c>
      <c r="P1516" s="308" t="s">
        <v>1688</v>
      </c>
      <c r="Q1516" s="65">
        <v>0</v>
      </c>
      <c r="R1516" s="309"/>
      <c r="S1516" s="309"/>
      <c r="T1516" s="309"/>
      <c r="U1516" s="309"/>
      <c r="V1516" s="309"/>
      <c r="W1516" s="309"/>
      <c r="X1516" s="309"/>
      <c r="Y1516" s="309"/>
      <c r="Z1516" s="309"/>
      <c r="AA1516" s="309"/>
      <c r="AB1516" s="309"/>
      <c r="AC1516" s="309"/>
      <c r="AD1516" s="309"/>
      <c r="AE1516" s="309"/>
      <c r="AF1516" s="65">
        <v>0</v>
      </c>
      <c r="AG1516" s="309"/>
      <c r="AH1516" s="309"/>
      <c r="AI1516" s="309"/>
      <c r="AJ1516" s="309"/>
      <c r="AK1516" s="309"/>
      <c r="AL1516" s="309"/>
      <c r="AM1516" s="309"/>
      <c r="AN1516" s="309"/>
      <c r="AO1516" s="309"/>
      <c r="AP1516" s="309"/>
      <c r="AQ1516" s="309"/>
      <c r="AR1516" s="309"/>
      <c r="AS1516" s="309"/>
      <c r="AT1516" s="309"/>
    </row>
    <row r="1517" spans="1:46" ht="45" customHeight="1" x14ac:dyDescent="0.25">
      <c r="A1517" s="308" t="s">
        <v>1689</v>
      </c>
      <c r="B1517" s="308" t="s">
        <v>1690</v>
      </c>
      <c r="C1517" s="308" t="s">
        <v>1690</v>
      </c>
      <c r="D1517" s="308" t="s">
        <v>1690</v>
      </c>
      <c r="E1517" s="308" t="s">
        <v>1690</v>
      </c>
      <c r="F1517" s="308" t="s">
        <v>1690</v>
      </c>
      <c r="G1517" s="308" t="s">
        <v>1690</v>
      </c>
      <c r="H1517" s="308" t="s">
        <v>1690</v>
      </c>
      <c r="I1517" s="308" t="s">
        <v>1690</v>
      </c>
      <c r="J1517" s="308" t="s">
        <v>1690</v>
      </c>
      <c r="K1517" s="308" t="s">
        <v>1690</v>
      </c>
      <c r="L1517" s="308" t="s">
        <v>1690</v>
      </c>
      <c r="M1517" s="308" t="s">
        <v>1690</v>
      </c>
      <c r="N1517" s="308" t="s">
        <v>1690</v>
      </c>
      <c r="O1517" s="308" t="s">
        <v>1690</v>
      </c>
      <c r="P1517" s="308" t="s">
        <v>1690</v>
      </c>
      <c r="Q1517" s="65">
        <v>0</v>
      </c>
      <c r="R1517" s="309"/>
      <c r="S1517" s="309"/>
      <c r="T1517" s="309"/>
      <c r="U1517" s="309"/>
      <c r="V1517" s="309"/>
      <c r="W1517" s="309"/>
      <c r="X1517" s="309"/>
      <c r="Y1517" s="309"/>
      <c r="Z1517" s="309"/>
      <c r="AA1517" s="309"/>
      <c r="AB1517" s="309"/>
      <c r="AC1517" s="309"/>
      <c r="AD1517" s="309"/>
      <c r="AE1517" s="309"/>
      <c r="AF1517" s="65">
        <v>0</v>
      </c>
      <c r="AG1517" s="309"/>
      <c r="AH1517" s="309"/>
      <c r="AI1517" s="309"/>
      <c r="AJ1517" s="309"/>
      <c r="AK1517" s="309"/>
      <c r="AL1517" s="309"/>
      <c r="AM1517" s="309"/>
      <c r="AN1517" s="309"/>
      <c r="AO1517" s="309"/>
      <c r="AP1517" s="309"/>
      <c r="AQ1517" s="309"/>
      <c r="AR1517" s="309"/>
      <c r="AS1517" s="309"/>
      <c r="AT1517" s="309"/>
    </row>
    <row r="1518" spans="1:46" ht="45" customHeight="1" x14ac:dyDescent="0.25">
      <c r="A1518" s="308" t="s">
        <v>1691</v>
      </c>
      <c r="B1518" s="308" t="s">
        <v>1692</v>
      </c>
      <c r="C1518" s="308" t="s">
        <v>1692</v>
      </c>
      <c r="D1518" s="308" t="s">
        <v>1692</v>
      </c>
      <c r="E1518" s="308" t="s">
        <v>1692</v>
      </c>
      <c r="F1518" s="308" t="s">
        <v>1692</v>
      </c>
      <c r="G1518" s="308" t="s">
        <v>1692</v>
      </c>
      <c r="H1518" s="308" t="s">
        <v>1692</v>
      </c>
      <c r="I1518" s="308" t="s">
        <v>1692</v>
      </c>
      <c r="J1518" s="308" t="s">
        <v>1692</v>
      </c>
      <c r="K1518" s="308" t="s">
        <v>1692</v>
      </c>
      <c r="L1518" s="308" t="s">
        <v>1692</v>
      </c>
      <c r="M1518" s="308" t="s">
        <v>1692</v>
      </c>
      <c r="N1518" s="308" t="s">
        <v>1692</v>
      </c>
      <c r="O1518" s="308" t="s">
        <v>1692</v>
      </c>
      <c r="P1518" s="308" t="s">
        <v>1692</v>
      </c>
      <c r="Q1518" s="65">
        <v>0</v>
      </c>
      <c r="R1518" s="312"/>
      <c r="S1518" s="312"/>
      <c r="T1518" s="312"/>
      <c r="U1518" s="312"/>
      <c r="V1518" s="312"/>
      <c r="W1518" s="312"/>
      <c r="X1518" s="312"/>
      <c r="Y1518" s="312"/>
      <c r="Z1518" s="312"/>
      <c r="AA1518" s="312"/>
      <c r="AB1518" s="312"/>
      <c r="AC1518" s="312"/>
      <c r="AD1518" s="312"/>
      <c r="AE1518" s="312"/>
      <c r="AF1518" s="65">
        <v>0</v>
      </c>
      <c r="AG1518" s="312"/>
      <c r="AH1518" s="312"/>
      <c r="AI1518" s="312"/>
      <c r="AJ1518" s="312"/>
      <c r="AK1518" s="312"/>
      <c r="AL1518" s="312"/>
      <c r="AM1518" s="312"/>
      <c r="AN1518" s="312"/>
      <c r="AO1518" s="312"/>
      <c r="AP1518" s="312"/>
      <c r="AQ1518" s="312"/>
      <c r="AR1518" s="312"/>
      <c r="AS1518" s="312"/>
      <c r="AT1518" s="312"/>
    </row>
    <row r="1519" spans="1:46" ht="45" customHeight="1" x14ac:dyDescent="0.25">
      <c r="A1519" s="308" t="s">
        <v>1693</v>
      </c>
      <c r="B1519" s="308" t="s">
        <v>1694</v>
      </c>
      <c r="C1519" s="308" t="s">
        <v>1694</v>
      </c>
      <c r="D1519" s="308" t="s">
        <v>1694</v>
      </c>
      <c r="E1519" s="308" t="s">
        <v>1694</v>
      </c>
      <c r="F1519" s="308" t="s">
        <v>1694</v>
      </c>
      <c r="G1519" s="308" t="s">
        <v>1694</v>
      </c>
      <c r="H1519" s="308" t="s">
        <v>1694</v>
      </c>
      <c r="I1519" s="308" t="s">
        <v>1694</v>
      </c>
      <c r="J1519" s="308" t="s">
        <v>1694</v>
      </c>
      <c r="K1519" s="308" t="s">
        <v>1694</v>
      </c>
      <c r="L1519" s="308" t="s">
        <v>1694</v>
      </c>
      <c r="M1519" s="308" t="s">
        <v>1694</v>
      </c>
      <c r="N1519" s="308" t="s">
        <v>1694</v>
      </c>
      <c r="O1519" s="308" t="s">
        <v>1694</v>
      </c>
      <c r="P1519" s="308" t="s">
        <v>1694</v>
      </c>
      <c r="Q1519" s="65">
        <v>0</v>
      </c>
      <c r="R1519" s="312"/>
      <c r="S1519" s="312"/>
      <c r="T1519" s="312"/>
      <c r="U1519" s="312"/>
      <c r="V1519" s="312"/>
      <c r="W1519" s="312"/>
      <c r="X1519" s="312"/>
      <c r="Y1519" s="312"/>
      <c r="Z1519" s="312"/>
      <c r="AA1519" s="312"/>
      <c r="AB1519" s="312"/>
      <c r="AC1519" s="312"/>
      <c r="AD1519" s="312"/>
      <c r="AE1519" s="312"/>
      <c r="AF1519" s="65">
        <v>0</v>
      </c>
      <c r="AG1519" s="312"/>
      <c r="AH1519" s="312"/>
      <c r="AI1519" s="312"/>
      <c r="AJ1519" s="312"/>
      <c r="AK1519" s="312"/>
      <c r="AL1519" s="312"/>
      <c r="AM1519" s="312"/>
      <c r="AN1519" s="312"/>
      <c r="AO1519" s="312"/>
      <c r="AP1519" s="312"/>
      <c r="AQ1519" s="312"/>
      <c r="AR1519" s="312"/>
      <c r="AS1519" s="312"/>
      <c r="AT1519" s="312"/>
    </row>
    <row r="1520" spans="1:46" ht="72" customHeight="1" x14ac:dyDescent="0.25">
      <c r="A1520" s="308" t="s">
        <v>1695</v>
      </c>
      <c r="B1520" s="308"/>
      <c r="C1520" s="308"/>
      <c r="D1520" s="308"/>
      <c r="E1520" s="308"/>
      <c r="F1520" s="308"/>
      <c r="G1520" s="308"/>
      <c r="H1520" s="308"/>
      <c r="I1520" s="308"/>
      <c r="J1520" s="308"/>
      <c r="K1520" s="308"/>
      <c r="L1520" s="308"/>
      <c r="M1520" s="308"/>
      <c r="N1520" s="308"/>
      <c r="O1520" s="308"/>
      <c r="P1520" s="308"/>
      <c r="Q1520" s="65">
        <v>0</v>
      </c>
      <c r="R1520" s="312"/>
      <c r="S1520" s="312"/>
      <c r="T1520" s="312"/>
      <c r="U1520" s="312"/>
      <c r="V1520" s="312"/>
      <c r="W1520" s="312"/>
      <c r="X1520" s="312"/>
      <c r="Y1520" s="312"/>
      <c r="Z1520" s="312"/>
      <c r="AA1520" s="312"/>
      <c r="AB1520" s="312"/>
      <c r="AC1520" s="312"/>
      <c r="AD1520" s="312"/>
      <c r="AE1520" s="312"/>
      <c r="AF1520" s="65">
        <v>0</v>
      </c>
      <c r="AG1520" s="312"/>
      <c r="AH1520" s="312"/>
      <c r="AI1520" s="312"/>
      <c r="AJ1520" s="312"/>
      <c r="AK1520" s="312"/>
      <c r="AL1520" s="312"/>
      <c r="AM1520" s="312"/>
      <c r="AN1520" s="312"/>
      <c r="AO1520" s="312"/>
      <c r="AP1520" s="312"/>
      <c r="AQ1520" s="312"/>
      <c r="AR1520" s="312"/>
      <c r="AS1520" s="312"/>
      <c r="AT1520" s="312"/>
    </row>
    <row r="1521" spans="1:46" ht="45" customHeight="1" x14ac:dyDescent="0.25">
      <c r="A1521" s="308" t="s">
        <v>1696</v>
      </c>
      <c r="B1521" s="308" t="s">
        <v>1697</v>
      </c>
      <c r="C1521" s="308" t="s">
        <v>1697</v>
      </c>
      <c r="D1521" s="308" t="s">
        <v>1697</v>
      </c>
      <c r="E1521" s="308" t="s">
        <v>1697</v>
      </c>
      <c r="F1521" s="308" t="s">
        <v>1697</v>
      </c>
      <c r="G1521" s="308" t="s">
        <v>1697</v>
      </c>
      <c r="H1521" s="308" t="s">
        <v>1697</v>
      </c>
      <c r="I1521" s="308" t="s">
        <v>1697</v>
      </c>
      <c r="J1521" s="308" t="s">
        <v>1697</v>
      </c>
      <c r="K1521" s="308" t="s">
        <v>1697</v>
      </c>
      <c r="L1521" s="308" t="s">
        <v>1697</v>
      </c>
      <c r="M1521" s="308" t="s">
        <v>1697</v>
      </c>
      <c r="N1521" s="308" t="s">
        <v>1697</v>
      </c>
      <c r="O1521" s="308" t="s">
        <v>1697</v>
      </c>
      <c r="P1521" s="308" t="s">
        <v>1697</v>
      </c>
      <c r="Q1521" s="65">
        <v>0</v>
      </c>
      <c r="R1521" s="309"/>
      <c r="S1521" s="309"/>
      <c r="T1521" s="309"/>
      <c r="U1521" s="309"/>
      <c r="V1521" s="309"/>
      <c r="W1521" s="309"/>
      <c r="X1521" s="309"/>
      <c r="Y1521" s="309"/>
      <c r="Z1521" s="309"/>
      <c r="AA1521" s="309"/>
      <c r="AB1521" s="309"/>
      <c r="AC1521" s="309"/>
      <c r="AD1521" s="309"/>
      <c r="AE1521" s="309"/>
      <c r="AF1521" s="65">
        <v>0</v>
      </c>
      <c r="AG1521" s="309"/>
      <c r="AH1521" s="309"/>
      <c r="AI1521" s="309"/>
      <c r="AJ1521" s="309"/>
      <c r="AK1521" s="309"/>
      <c r="AL1521" s="309"/>
      <c r="AM1521" s="309"/>
      <c r="AN1521" s="309"/>
      <c r="AO1521" s="309"/>
      <c r="AP1521" s="309"/>
      <c r="AQ1521" s="309"/>
      <c r="AR1521" s="309"/>
      <c r="AS1521" s="309"/>
      <c r="AT1521" s="309"/>
    </row>
    <row r="1522" spans="1:46" ht="89.9" customHeight="1" x14ac:dyDescent="0.25">
      <c r="A1522" s="308" t="s">
        <v>1698</v>
      </c>
      <c r="B1522" s="308"/>
      <c r="C1522" s="308"/>
      <c r="D1522" s="308"/>
      <c r="E1522" s="308"/>
      <c r="F1522" s="308"/>
      <c r="G1522" s="308"/>
      <c r="H1522" s="308"/>
      <c r="I1522" s="308"/>
      <c r="J1522" s="308"/>
      <c r="K1522" s="308"/>
      <c r="L1522" s="308"/>
      <c r="M1522" s="308"/>
      <c r="N1522" s="308"/>
      <c r="O1522" s="308"/>
      <c r="P1522" s="308"/>
      <c r="Q1522" s="65">
        <v>0</v>
      </c>
      <c r="R1522" s="312"/>
      <c r="S1522" s="312"/>
      <c r="T1522" s="312"/>
      <c r="U1522" s="312"/>
      <c r="V1522" s="312"/>
      <c r="W1522" s="312"/>
      <c r="X1522" s="312"/>
      <c r="Y1522" s="312"/>
      <c r="Z1522" s="312"/>
      <c r="AA1522" s="312"/>
      <c r="AB1522" s="312"/>
      <c r="AC1522" s="312"/>
      <c r="AD1522" s="312"/>
      <c r="AE1522" s="312"/>
      <c r="AF1522" s="65">
        <v>0</v>
      </c>
      <c r="AG1522" s="312"/>
      <c r="AH1522" s="312"/>
      <c r="AI1522" s="312"/>
      <c r="AJ1522" s="312"/>
      <c r="AK1522" s="312"/>
      <c r="AL1522" s="312"/>
      <c r="AM1522" s="312"/>
      <c r="AN1522" s="312"/>
      <c r="AO1522" s="312"/>
      <c r="AP1522" s="312"/>
      <c r="AQ1522" s="312"/>
      <c r="AR1522" s="312"/>
      <c r="AS1522" s="312"/>
      <c r="AT1522" s="312"/>
    </row>
    <row r="1523" spans="1:46" ht="45" customHeight="1" x14ac:dyDescent="0.25">
      <c r="A1523" s="308" t="s">
        <v>1699</v>
      </c>
      <c r="B1523" s="308" t="s">
        <v>1700</v>
      </c>
      <c r="C1523" s="308" t="s">
        <v>1700</v>
      </c>
      <c r="D1523" s="308" t="s">
        <v>1700</v>
      </c>
      <c r="E1523" s="308" t="s">
        <v>1700</v>
      </c>
      <c r="F1523" s="308" t="s">
        <v>1700</v>
      </c>
      <c r="G1523" s="308" t="s">
        <v>1700</v>
      </c>
      <c r="H1523" s="308" t="s">
        <v>1700</v>
      </c>
      <c r="I1523" s="308" t="s">
        <v>1700</v>
      </c>
      <c r="J1523" s="308" t="s">
        <v>1700</v>
      </c>
      <c r="K1523" s="308" t="s">
        <v>1700</v>
      </c>
      <c r="L1523" s="308" t="s">
        <v>1700</v>
      </c>
      <c r="M1523" s="308" t="s">
        <v>1700</v>
      </c>
      <c r="N1523" s="308" t="s">
        <v>1700</v>
      </c>
      <c r="O1523" s="308" t="s">
        <v>1700</v>
      </c>
      <c r="P1523" s="308" t="s">
        <v>1700</v>
      </c>
      <c r="Q1523" s="65">
        <v>0</v>
      </c>
      <c r="R1523" s="312"/>
      <c r="S1523" s="312"/>
      <c r="T1523" s="312"/>
      <c r="U1523" s="312"/>
      <c r="V1523" s="312"/>
      <c r="W1523" s="312"/>
      <c r="X1523" s="312"/>
      <c r="Y1523" s="312"/>
      <c r="Z1523" s="312"/>
      <c r="AA1523" s="312"/>
      <c r="AB1523" s="312"/>
      <c r="AC1523" s="312"/>
      <c r="AD1523" s="312"/>
      <c r="AE1523" s="312"/>
      <c r="AF1523" s="65">
        <v>0</v>
      </c>
      <c r="AG1523" s="312"/>
      <c r="AH1523" s="312"/>
      <c r="AI1523" s="312"/>
      <c r="AJ1523" s="312"/>
      <c r="AK1523" s="312"/>
      <c r="AL1523" s="312"/>
      <c r="AM1523" s="312"/>
      <c r="AN1523" s="312"/>
      <c r="AO1523" s="312"/>
      <c r="AP1523" s="312"/>
      <c r="AQ1523" s="312"/>
      <c r="AR1523" s="312"/>
      <c r="AS1523" s="312"/>
      <c r="AT1523" s="312"/>
    </row>
    <row r="1524" spans="1:46" ht="77.150000000000006" customHeight="1" x14ac:dyDescent="0.25">
      <c r="A1524" s="308" t="s">
        <v>1701</v>
      </c>
      <c r="B1524" s="308" t="s">
        <v>1702</v>
      </c>
      <c r="C1524" s="308" t="s">
        <v>1702</v>
      </c>
      <c r="D1524" s="308" t="s">
        <v>1702</v>
      </c>
      <c r="E1524" s="308" t="s">
        <v>1702</v>
      </c>
      <c r="F1524" s="308" t="s">
        <v>1702</v>
      </c>
      <c r="G1524" s="308" t="s">
        <v>1702</v>
      </c>
      <c r="H1524" s="308" t="s">
        <v>1702</v>
      </c>
      <c r="I1524" s="308" t="s">
        <v>1702</v>
      </c>
      <c r="J1524" s="308" t="s">
        <v>1702</v>
      </c>
      <c r="K1524" s="308" t="s">
        <v>1702</v>
      </c>
      <c r="L1524" s="308" t="s">
        <v>1702</v>
      </c>
      <c r="M1524" s="308" t="s">
        <v>1702</v>
      </c>
      <c r="N1524" s="308" t="s">
        <v>1702</v>
      </c>
      <c r="O1524" s="308" t="s">
        <v>1702</v>
      </c>
      <c r="P1524" s="308" t="s">
        <v>1702</v>
      </c>
      <c r="Q1524" s="65">
        <v>0</v>
      </c>
      <c r="R1524" s="312"/>
      <c r="S1524" s="312"/>
      <c r="T1524" s="312"/>
      <c r="U1524" s="312"/>
      <c r="V1524" s="312"/>
      <c r="W1524" s="312"/>
      <c r="X1524" s="312"/>
      <c r="Y1524" s="312"/>
      <c r="Z1524" s="312"/>
      <c r="AA1524" s="312"/>
      <c r="AB1524" s="312"/>
      <c r="AC1524" s="312"/>
      <c r="AD1524" s="312"/>
      <c r="AE1524" s="312"/>
      <c r="AF1524" s="65">
        <v>0</v>
      </c>
      <c r="AG1524" s="312"/>
      <c r="AH1524" s="312"/>
      <c r="AI1524" s="312"/>
      <c r="AJ1524" s="312"/>
      <c r="AK1524" s="312"/>
      <c r="AL1524" s="312"/>
      <c r="AM1524" s="312"/>
      <c r="AN1524" s="312"/>
      <c r="AO1524" s="312"/>
      <c r="AP1524" s="312"/>
      <c r="AQ1524" s="312"/>
      <c r="AR1524" s="312"/>
      <c r="AS1524" s="312"/>
      <c r="AT1524" s="312"/>
    </row>
    <row r="1525" spans="1:46" ht="45" customHeight="1" x14ac:dyDescent="0.25">
      <c r="A1525" s="308" t="s">
        <v>1703</v>
      </c>
      <c r="B1525" s="308" t="s">
        <v>1704</v>
      </c>
      <c r="C1525" s="308" t="s">
        <v>1704</v>
      </c>
      <c r="D1525" s="308" t="s">
        <v>1704</v>
      </c>
      <c r="E1525" s="308" t="s">
        <v>1704</v>
      </c>
      <c r="F1525" s="308" t="s">
        <v>1704</v>
      </c>
      <c r="G1525" s="308" t="s">
        <v>1704</v>
      </c>
      <c r="H1525" s="308" t="s">
        <v>1704</v>
      </c>
      <c r="I1525" s="308" t="s">
        <v>1704</v>
      </c>
      <c r="J1525" s="308" t="s">
        <v>1704</v>
      </c>
      <c r="K1525" s="308" t="s">
        <v>1704</v>
      </c>
      <c r="L1525" s="308" t="s">
        <v>1704</v>
      </c>
      <c r="M1525" s="308" t="s">
        <v>1704</v>
      </c>
      <c r="N1525" s="308" t="s">
        <v>1704</v>
      </c>
      <c r="O1525" s="308" t="s">
        <v>1704</v>
      </c>
      <c r="P1525" s="308" t="s">
        <v>1704</v>
      </c>
      <c r="Q1525" s="65">
        <v>0</v>
      </c>
      <c r="R1525" s="312"/>
      <c r="S1525" s="312"/>
      <c r="T1525" s="312"/>
      <c r="U1525" s="312"/>
      <c r="V1525" s="312"/>
      <c r="W1525" s="312"/>
      <c r="X1525" s="312"/>
      <c r="Y1525" s="312"/>
      <c r="Z1525" s="312"/>
      <c r="AA1525" s="312"/>
      <c r="AB1525" s="312"/>
      <c r="AC1525" s="312"/>
      <c r="AD1525" s="312"/>
      <c r="AE1525" s="312"/>
      <c r="AF1525" s="65">
        <v>0</v>
      </c>
      <c r="AG1525" s="312"/>
      <c r="AH1525" s="312"/>
      <c r="AI1525" s="312"/>
      <c r="AJ1525" s="312"/>
      <c r="AK1525" s="312"/>
      <c r="AL1525" s="312"/>
      <c r="AM1525" s="312"/>
      <c r="AN1525" s="312"/>
      <c r="AO1525" s="312"/>
      <c r="AP1525" s="312"/>
      <c r="AQ1525" s="312"/>
      <c r="AR1525" s="312"/>
      <c r="AS1525" s="312"/>
      <c r="AT1525" s="312"/>
    </row>
    <row r="1526" spans="1:46" ht="80.150000000000006" customHeight="1" x14ac:dyDescent="0.25">
      <c r="A1526" s="308" t="s">
        <v>1705</v>
      </c>
      <c r="B1526" s="308"/>
      <c r="C1526" s="308"/>
      <c r="D1526" s="308"/>
      <c r="E1526" s="308"/>
      <c r="F1526" s="308"/>
      <c r="G1526" s="308"/>
      <c r="H1526" s="308"/>
      <c r="I1526" s="308"/>
      <c r="J1526" s="308"/>
      <c r="K1526" s="308"/>
      <c r="L1526" s="308"/>
      <c r="M1526" s="308"/>
      <c r="N1526" s="308"/>
      <c r="O1526" s="308"/>
      <c r="P1526" s="308"/>
      <c r="Q1526" s="65">
        <v>0</v>
      </c>
      <c r="R1526" s="309"/>
      <c r="S1526" s="309"/>
      <c r="T1526" s="309"/>
      <c r="U1526" s="309"/>
      <c r="V1526" s="309"/>
      <c r="W1526" s="309"/>
      <c r="X1526" s="309"/>
      <c r="Y1526" s="309"/>
      <c r="Z1526" s="309"/>
      <c r="AA1526" s="309"/>
      <c r="AB1526" s="309"/>
      <c r="AC1526" s="309"/>
      <c r="AD1526" s="309"/>
      <c r="AE1526" s="309"/>
      <c r="AF1526" s="65">
        <v>0</v>
      </c>
      <c r="AG1526" s="309"/>
      <c r="AH1526" s="309"/>
      <c r="AI1526" s="309"/>
      <c r="AJ1526" s="309"/>
      <c r="AK1526" s="309"/>
      <c r="AL1526" s="309"/>
      <c r="AM1526" s="309"/>
      <c r="AN1526" s="309"/>
      <c r="AO1526" s="309"/>
      <c r="AP1526" s="309"/>
      <c r="AQ1526" s="309"/>
      <c r="AR1526" s="309"/>
      <c r="AS1526" s="309"/>
      <c r="AT1526" s="309"/>
    </row>
    <row r="1527" spans="1:46" ht="45" customHeight="1" x14ac:dyDescent="0.25">
      <c r="A1527" s="308" t="s">
        <v>1706</v>
      </c>
      <c r="B1527" s="308" t="s">
        <v>1707</v>
      </c>
      <c r="C1527" s="308" t="s">
        <v>1707</v>
      </c>
      <c r="D1527" s="308" t="s">
        <v>1707</v>
      </c>
      <c r="E1527" s="308" t="s">
        <v>1707</v>
      </c>
      <c r="F1527" s="308" t="s">
        <v>1707</v>
      </c>
      <c r="G1527" s="308" t="s">
        <v>1707</v>
      </c>
      <c r="H1527" s="308" t="s">
        <v>1707</v>
      </c>
      <c r="I1527" s="308" t="s">
        <v>1707</v>
      </c>
      <c r="J1527" s="308" t="s">
        <v>1707</v>
      </c>
      <c r="K1527" s="308" t="s">
        <v>1707</v>
      </c>
      <c r="L1527" s="308" t="s">
        <v>1707</v>
      </c>
      <c r="M1527" s="308" t="s">
        <v>1707</v>
      </c>
      <c r="N1527" s="308" t="s">
        <v>1707</v>
      </c>
      <c r="O1527" s="308" t="s">
        <v>1707</v>
      </c>
      <c r="P1527" s="308" t="s">
        <v>1707</v>
      </c>
      <c r="Q1527" s="65">
        <v>0</v>
      </c>
      <c r="R1527" s="309"/>
      <c r="S1527" s="309"/>
      <c r="T1527" s="309"/>
      <c r="U1527" s="309"/>
      <c r="V1527" s="309"/>
      <c r="W1527" s="309"/>
      <c r="X1527" s="309"/>
      <c r="Y1527" s="309"/>
      <c r="Z1527" s="309"/>
      <c r="AA1527" s="309"/>
      <c r="AB1527" s="309"/>
      <c r="AC1527" s="309"/>
      <c r="AD1527" s="309"/>
      <c r="AE1527" s="309"/>
      <c r="AF1527" s="65">
        <v>0</v>
      </c>
      <c r="AG1527" s="309"/>
      <c r="AH1527" s="309"/>
      <c r="AI1527" s="309"/>
      <c r="AJ1527" s="309"/>
      <c r="AK1527" s="309"/>
      <c r="AL1527" s="309"/>
      <c r="AM1527" s="309"/>
      <c r="AN1527" s="309"/>
      <c r="AO1527" s="309"/>
      <c r="AP1527" s="309"/>
      <c r="AQ1527" s="309"/>
      <c r="AR1527" s="309"/>
      <c r="AS1527" s="309"/>
      <c r="AT1527" s="309"/>
    </row>
    <row r="1528" spans="1:46" ht="45" customHeight="1" x14ac:dyDescent="0.25">
      <c r="A1528" s="308" t="s">
        <v>1708</v>
      </c>
      <c r="B1528" s="308" t="s">
        <v>1709</v>
      </c>
      <c r="C1528" s="308" t="s">
        <v>1709</v>
      </c>
      <c r="D1528" s="308" t="s">
        <v>1709</v>
      </c>
      <c r="E1528" s="308" t="s">
        <v>1709</v>
      </c>
      <c r="F1528" s="308" t="s">
        <v>1709</v>
      </c>
      <c r="G1528" s="308" t="s">
        <v>1709</v>
      </c>
      <c r="H1528" s="308" t="s">
        <v>1709</v>
      </c>
      <c r="I1528" s="308" t="s">
        <v>1709</v>
      </c>
      <c r="J1528" s="308" t="s">
        <v>1709</v>
      </c>
      <c r="K1528" s="308" t="s">
        <v>1709</v>
      </c>
      <c r="L1528" s="308" t="s">
        <v>1709</v>
      </c>
      <c r="M1528" s="308" t="s">
        <v>1709</v>
      </c>
      <c r="N1528" s="308" t="s">
        <v>1709</v>
      </c>
      <c r="O1528" s="308" t="s">
        <v>1709</v>
      </c>
      <c r="P1528" s="308" t="s">
        <v>1709</v>
      </c>
      <c r="Q1528" s="65">
        <v>0</v>
      </c>
      <c r="R1528" s="309"/>
      <c r="S1528" s="309"/>
      <c r="T1528" s="309"/>
      <c r="U1528" s="309"/>
      <c r="V1528" s="309"/>
      <c r="W1528" s="309"/>
      <c r="X1528" s="309"/>
      <c r="Y1528" s="309"/>
      <c r="Z1528" s="309"/>
      <c r="AA1528" s="309"/>
      <c r="AB1528" s="309"/>
      <c r="AC1528" s="309"/>
      <c r="AD1528" s="309"/>
      <c r="AE1528" s="309"/>
      <c r="AF1528" s="65">
        <v>0</v>
      </c>
      <c r="AG1528" s="309"/>
      <c r="AH1528" s="309"/>
      <c r="AI1528" s="309"/>
      <c r="AJ1528" s="309"/>
      <c r="AK1528" s="309"/>
      <c r="AL1528" s="309"/>
      <c r="AM1528" s="309"/>
      <c r="AN1528" s="309"/>
      <c r="AO1528" s="309"/>
      <c r="AP1528" s="309"/>
      <c r="AQ1528" s="309"/>
      <c r="AR1528" s="309"/>
      <c r="AS1528" s="309"/>
      <c r="AT1528" s="309"/>
    </row>
    <row r="1529" spans="1:46" ht="45" customHeight="1" x14ac:dyDescent="0.25">
      <c r="A1529" s="308" t="s">
        <v>1710</v>
      </c>
      <c r="B1529" s="308" t="s">
        <v>1711</v>
      </c>
      <c r="C1529" s="308" t="s">
        <v>1711</v>
      </c>
      <c r="D1529" s="308" t="s">
        <v>1711</v>
      </c>
      <c r="E1529" s="308" t="s">
        <v>1711</v>
      </c>
      <c r="F1529" s="308" t="s">
        <v>1711</v>
      </c>
      <c r="G1529" s="308" t="s">
        <v>1711</v>
      </c>
      <c r="H1529" s="308" t="s">
        <v>1711</v>
      </c>
      <c r="I1529" s="308" t="s">
        <v>1711</v>
      </c>
      <c r="J1529" s="308" t="s">
        <v>1711</v>
      </c>
      <c r="K1529" s="308" t="s">
        <v>1711</v>
      </c>
      <c r="L1529" s="308" t="s">
        <v>1711</v>
      </c>
      <c r="M1529" s="308" t="s">
        <v>1711</v>
      </c>
      <c r="N1529" s="308" t="s">
        <v>1711</v>
      </c>
      <c r="O1529" s="308" t="s">
        <v>1711</v>
      </c>
      <c r="P1529" s="308" t="s">
        <v>1711</v>
      </c>
      <c r="Q1529" s="65">
        <v>0</v>
      </c>
      <c r="R1529" s="312"/>
      <c r="S1529" s="312"/>
      <c r="T1529" s="312"/>
      <c r="U1529" s="312"/>
      <c r="V1529" s="312"/>
      <c r="W1529" s="312"/>
      <c r="X1529" s="312"/>
      <c r="Y1529" s="312"/>
      <c r="Z1529" s="312"/>
      <c r="AA1529" s="312"/>
      <c r="AB1529" s="312"/>
      <c r="AC1529" s="312"/>
      <c r="AD1529" s="312"/>
      <c r="AE1529" s="312"/>
      <c r="AF1529" s="65">
        <v>0</v>
      </c>
      <c r="AG1529" s="312"/>
      <c r="AH1529" s="312"/>
      <c r="AI1529" s="312"/>
      <c r="AJ1529" s="312"/>
      <c r="AK1529" s="312"/>
      <c r="AL1529" s="312"/>
      <c r="AM1529" s="312"/>
      <c r="AN1529" s="312"/>
      <c r="AO1529" s="312"/>
      <c r="AP1529" s="312"/>
      <c r="AQ1529" s="312"/>
      <c r="AR1529" s="312"/>
      <c r="AS1529" s="312"/>
      <c r="AT1529" s="312"/>
    </row>
    <row r="1530" spans="1:46" ht="86.9" customHeight="1" x14ac:dyDescent="0.25">
      <c r="A1530" s="308" t="s">
        <v>1712</v>
      </c>
      <c r="B1530" s="308" t="s">
        <v>1713</v>
      </c>
      <c r="C1530" s="308" t="s">
        <v>1713</v>
      </c>
      <c r="D1530" s="308" t="s">
        <v>1713</v>
      </c>
      <c r="E1530" s="308" t="s">
        <v>1713</v>
      </c>
      <c r="F1530" s="308" t="s">
        <v>1713</v>
      </c>
      <c r="G1530" s="308" t="s">
        <v>1713</v>
      </c>
      <c r="H1530" s="308" t="s">
        <v>1713</v>
      </c>
      <c r="I1530" s="308" t="s">
        <v>1713</v>
      </c>
      <c r="J1530" s="308" t="s">
        <v>1713</v>
      </c>
      <c r="K1530" s="308" t="s">
        <v>1713</v>
      </c>
      <c r="L1530" s="308" t="s">
        <v>1713</v>
      </c>
      <c r="M1530" s="308" t="s">
        <v>1713</v>
      </c>
      <c r="N1530" s="308" t="s">
        <v>1713</v>
      </c>
      <c r="O1530" s="308" t="s">
        <v>1713</v>
      </c>
      <c r="P1530" s="308" t="s">
        <v>1713</v>
      </c>
      <c r="Q1530" s="65">
        <v>0</v>
      </c>
      <c r="R1530" s="312"/>
      <c r="S1530" s="312"/>
      <c r="T1530" s="312"/>
      <c r="U1530" s="312"/>
      <c r="V1530" s="312"/>
      <c r="W1530" s="312"/>
      <c r="X1530" s="312"/>
      <c r="Y1530" s="312"/>
      <c r="Z1530" s="312"/>
      <c r="AA1530" s="312"/>
      <c r="AB1530" s="312"/>
      <c r="AC1530" s="312"/>
      <c r="AD1530" s="312"/>
      <c r="AE1530" s="312"/>
      <c r="AF1530" s="65">
        <v>0</v>
      </c>
      <c r="AG1530" s="312"/>
      <c r="AH1530" s="312"/>
      <c r="AI1530" s="312"/>
      <c r="AJ1530" s="312"/>
      <c r="AK1530" s="312"/>
      <c r="AL1530" s="312"/>
      <c r="AM1530" s="312"/>
      <c r="AN1530" s="312"/>
      <c r="AO1530" s="312"/>
      <c r="AP1530" s="312"/>
      <c r="AQ1530" s="312"/>
      <c r="AR1530" s="312"/>
      <c r="AS1530" s="312"/>
      <c r="AT1530" s="312"/>
    </row>
    <row r="1531" spans="1:46" ht="45" customHeight="1" x14ac:dyDescent="0.25">
      <c r="A1531" s="308" t="s">
        <v>1714</v>
      </c>
      <c r="B1531" s="308" t="s">
        <v>1715</v>
      </c>
      <c r="C1531" s="308" t="s">
        <v>1715</v>
      </c>
      <c r="D1531" s="308" t="s">
        <v>1715</v>
      </c>
      <c r="E1531" s="308" t="s">
        <v>1715</v>
      </c>
      <c r="F1531" s="308" t="s">
        <v>1715</v>
      </c>
      <c r="G1531" s="308" t="s">
        <v>1715</v>
      </c>
      <c r="H1531" s="308" t="s">
        <v>1715</v>
      </c>
      <c r="I1531" s="308" t="s">
        <v>1715</v>
      </c>
      <c r="J1531" s="308" t="s">
        <v>1715</v>
      </c>
      <c r="K1531" s="308" t="s">
        <v>1715</v>
      </c>
      <c r="L1531" s="308" t="s">
        <v>1715</v>
      </c>
      <c r="M1531" s="308" t="s">
        <v>1715</v>
      </c>
      <c r="N1531" s="308" t="s">
        <v>1715</v>
      </c>
      <c r="O1531" s="308" t="s">
        <v>1715</v>
      </c>
      <c r="P1531" s="308" t="s">
        <v>1715</v>
      </c>
      <c r="Q1531" s="65">
        <v>0</v>
      </c>
      <c r="R1531" s="312"/>
      <c r="S1531" s="312"/>
      <c r="T1531" s="312"/>
      <c r="U1531" s="312"/>
      <c r="V1531" s="312"/>
      <c r="W1531" s="312"/>
      <c r="X1531" s="312"/>
      <c r="Y1531" s="312"/>
      <c r="Z1531" s="312"/>
      <c r="AA1531" s="312"/>
      <c r="AB1531" s="312"/>
      <c r="AC1531" s="312"/>
      <c r="AD1531" s="312"/>
      <c r="AE1531" s="312"/>
      <c r="AF1531" s="65">
        <v>0</v>
      </c>
      <c r="AG1531" s="312"/>
      <c r="AH1531" s="312"/>
      <c r="AI1531" s="312"/>
      <c r="AJ1531" s="312"/>
      <c r="AK1531" s="312"/>
      <c r="AL1531" s="312"/>
      <c r="AM1531" s="312"/>
      <c r="AN1531" s="312"/>
      <c r="AO1531" s="312"/>
      <c r="AP1531" s="312"/>
      <c r="AQ1531" s="312"/>
      <c r="AR1531" s="312"/>
      <c r="AS1531" s="312"/>
      <c r="AT1531" s="312"/>
    </row>
    <row r="1532" spans="1:46" ht="45" customHeight="1" x14ac:dyDescent="0.25">
      <c r="A1532" s="308" t="s">
        <v>1716</v>
      </c>
      <c r="B1532" s="308" t="s">
        <v>1717</v>
      </c>
      <c r="C1532" s="308" t="s">
        <v>1717</v>
      </c>
      <c r="D1532" s="308" t="s">
        <v>1717</v>
      </c>
      <c r="E1532" s="308" t="s">
        <v>1717</v>
      </c>
      <c r="F1532" s="308" t="s">
        <v>1717</v>
      </c>
      <c r="G1532" s="308" t="s">
        <v>1717</v>
      </c>
      <c r="H1532" s="308" t="s">
        <v>1717</v>
      </c>
      <c r="I1532" s="308" t="s">
        <v>1717</v>
      </c>
      <c r="J1532" s="308" t="s">
        <v>1717</v>
      </c>
      <c r="K1532" s="308" t="s">
        <v>1717</v>
      </c>
      <c r="L1532" s="308" t="s">
        <v>1717</v>
      </c>
      <c r="M1532" s="308" t="s">
        <v>1717</v>
      </c>
      <c r="N1532" s="308" t="s">
        <v>1717</v>
      </c>
      <c r="O1532" s="308" t="s">
        <v>1717</v>
      </c>
      <c r="P1532" s="308" t="s">
        <v>1717</v>
      </c>
      <c r="Q1532" s="65">
        <v>0</v>
      </c>
      <c r="R1532" s="309"/>
      <c r="S1532" s="309"/>
      <c r="T1532" s="309"/>
      <c r="U1532" s="309"/>
      <c r="V1532" s="309"/>
      <c r="W1532" s="309"/>
      <c r="X1532" s="309"/>
      <c r="Y1532" s="309"/>
      <c r="Z1532" s="309"/>
      <c r="AA1532" s="309"/>
      <c r="AB1532" s="309"/>
      <c r="AC1532" s="309"/>
      <c r="AD1532" s="309"/>
      <c r="AE1532" s="309"/>
      <c r="AF1532" s="65">
        <v>0</v>
      </c>
      <c r="AG1532" s="309"/>
      <c r="AH1532" s="309"/>
      <c r="AI1532" s="309"/>
      <c r="AJ1532" s="309"/>
      <c r="AK1532" s="309"/>
      <c r="AL1532" s="309"/>
      <c r="AM1532" s="309"/>
      <c r="AN1532" s="309"/>
      <c r="AO1532" s="309"/>
      <c r="AP1532" s="309"/>
      <c r="AQ1532" s="309"/>
      <c r="AR1532" s="309"/>
      <c r="AS1532" s="309"/>
      <c r="AT1532" s="309"/>
    </row>
    <row r="1533" spans="1:46" ht="45" customHeight="1" thickTop="1" thickBot="1" x14ac:dyDescent="0.3">
      <c r="A1533" s="57"/>
      <c r="B1533" s="57"/>
      <c r="C1533" s="57"/>
      <c r="D1533" s="57"/>
      <c r="E1533" s="57"/>
      <c r="F1533" s="57"/>
      <c r="G1533" s="57"/>
      <c r="H1533" s="57"/>
      <c r="I1533" s="57"/>
      <c r="J1533" s="57"/>
      <c r="K1533" s="57"/>
      <c r="L1533" s="57"/>
      <c r="M1533" s="57"/>
      <c r="N1533" s="57"/>
      <c r="O1533" s="57"/>
      <c r="P1533" s="57"/>
      <c r="Q1533" s="66"/>
      <c r="R1533" s="57"/>
      <c r="S1533" s="57"/>
      <c r="T1533" s="57"/>
      <c r="U1533" s="57"/>
      <c r="V1533" s="57"/>
      <c r="W1533" s="57"/>
      <c r="X1533" s="57"/>
      <c r="Y1533" s="57"/>
      <c r="Z1533" s="57"/>
      <c r="AA1533" s="57"/>
      <c r="AB1533" s="57"/>
      <c r="AC1533" s="57"/>
      <c r="AD1533" s="57"/>
      <c r="AE1533" s="57"/>
      <c r="AF1533" s="66"/>
      <c r="AG1533" s="57"/>
      <c r="AH1533" s="57"/>
      <c r="AI1533" s="57"/>
      <c r="AJ1533" s="57"/>
      <c r="AK1533" s="57"/>
      <c r="AL1533" s="57"/>
      <c r="AM1533" s="57"/>
      <c r="AN1533" s="57"/>
      <c r="AO1533" s="57"/>
      <c r="AP1533" s="57"/>
      <c r="AQ1533" s="57"/>
      <c r="AR1533" s="57"/>
      <c r="AS1533" s="57"/>
      <c r="AT1533" s="57"/>
    </row>
    <row r="1534" spans="1:46" ht="45" customHeight="1" x14ac:dyDescent="0.25">
      <c r="A1534" s="313" t="s">
        <v>124</v>
      </c>
      <c r="B1534" s="313"/>
      <c r="C1534" s="313"/>
      <c r="D1534" s="313"/>
      <c r="E1534" s="313"/>
      <c r="F1534" s="313"/>
      <c r="G1534" s="313"/>
      <c r="H1534" s="313"/>
      <c r="I1534" s="313"/>
      <c r="J1534" s="313"/>
      <c r="K1534" s="313"/>
      <c r="L1534" s="313"/>
      <c r="M1534" s="313"/>
      <c r="N1534" s="313"/>
      <c r="O1534" s="313"/>
      <c r="P1534" s="313"/>
      <c r="Q1534" s="67" t="s">
        <v>65</v>
      </c>
      <c r="R1534" s="314" t="s">
        <v>66</v>
      </c>
      <c r="S1534" s="314"/>
      <c r="T1534" s="314"/>
      <c r="U1534" s="314"/>
      <c r="V1534" s="314"/>
      <c r="W1534" s="314"/>
      <c r="X1534" s="314"/>
      <c r="Y1534" s="314"/>
      <c r="Z1534" s="314"/>
      <c r="AA1534" s="314"/>
      <c r="AB1534" s="314"/>
      <c r="AC1534" s="314"/>
      <c r="AD1534" s="314"/>
      <c r="AE1534" s="314"/>
      <c r="AF1534" s="68" t="s">
        <v>65</v>
      </c>
      <c r="AG1534" s="315" t="s">
        <v>8</v>
      </c>
      <c r="AH1534" s="315"/>
      <c r="AI1534" s="315"/>
      <c r="AJ1534" s="315"/>
      <c r="AK1534" s="315"/>
      <c r="AL1534" s="315"/>
      <c r="AM1534" s="315"/>
      <c r="AN1534" s="315"/>
      <c r="AO1534" s="315"/>
      <c r="AP1534" s="315"/>
      <c r="AQ1534" s="315"/>
      <c r="AR1534" s="315"/>
      <c r="AS1534" s="315"/>
      <c r="AT1534" s="315"/>
    </row>
    <row r="1535" spans="1:46" ht="45" customHeight="1" x14ac:dyDescent="0.25">
      <c r="A1535" s="308" t="s">
        <v>1718</v>
      </c>
      <c r="B1535" s="308" t="s">
        <v>1719</v>
      </c>
      <c r="C1535" s="308" t="s">
        <v>1719</v>
      </c>
      <c r="D1535" s="308" t="s">
        <v>1719</v>
      </c>
      <c r="E1535" s="308" t="s">
        <v>1719</v>
      </c>
      <c r="F1535" s="308" t="s">
        <v>1719</v>
      </c>
      <c r="G1535" s="308" t="s">
        <v>1719</v>
      </c>
      <c r="H1535" s="308" t="s">
        <v>1719</v>
      </c>
      <c r="I1535" s="308" t="s">
        <v>1719</v>
      </c>
      <c r="J1535" s="308" t="s">
        <v>1719</v>
      </c>
      <c r="K1535" s="308" t="s">
        <v>1719</v>
      </c>
      <c r="L1535" s="308" t="s">
        <v>1719</v>
      </c>
      <c r="M1535" s="308" t="s">
        <v>1719</v>
      </c>
      <c r="N1535" s="308" t="s">
        <v>1719</v>
      </c>
      <c r="O1535" s="308" t="s">
        <v>1719</v>
      </c>
      <c r="P1535" s="308" t="s">
        <v>1719</v>
      </c>
      <c r="Q1535" s="65">
        <v>0</v>
      </c>
      <c r="R1535" s="330" t="s">
        <v>404</v>
      </c>
      <c r="S1535" s="331"/>
      <c r="T1535" s="331"/>
      <c r="U1535" s="331"/>
      <c r="V1535" s="331"/>
      <c r="W1535" s="331"/>
      <c r="X1535" s="331"/>
      <c r="Y1535" s="331"/>
      <c r="Z1535" s="331"/>
      <c r="AA1535" s="331"/>
      <c r="AB1535" s="331"/>
      <c r="AC1535" s="331"/>
      <c r="AD1535" s="331"/>
      <c r="AE1535" s="332"/>
      <c r="AF1535" s="65">
        <v>0</v>
      </c>
      <c r="AG1535" s="309" t="s">
        <v>499</v>
      </c>
      <c r="AH1535" s="309"/>
      <c r="AI1535" s="309"/>
      <c r="AJ1535" s="309"/>
      <c r="AK1535" s="309"/>
      <c r="AL1535" s="309"/>
      <c r="AM1535" s="309"/>
      <c r="AN1535" s="309"/>
      <c r="AO1535" s="309"/>
      <c r="AP1535" s="309"/>
      <c r="AQ1535" s="309"/>
      <c r="AR1535" s="309"/>
      <c r="AS1535" s="309"/>
      <c r="AT1535" s="309"/>
    </row>
    <row r="1536" spans="1:46" ht="45" customHeight="1" x14ac:dyDescent="0.25">
      <c r="A1536" s="308" t="s">
        <v>1720</v>
      </c>
      <c r="B1536" s="308" t="s">
        <v>1721</v>
      </c>
      <c r="C1536" s="308" t="s">
        <v>1721</v>
      </c>
      <c r="D1536" s="308" t="s">
        <v>1721</v>
      </c>
      <c r="E1536" s="308" t="s">
        <v>1721</v>
      </c>
      <c r="F1536" s="308" t="s">
        <v>1721</v>
      </c>
      <c r="G1536" s="308" t="s">
        <v>1721</v>
      </c>
      <c r="H1536" s="308" t="s">
        <v>1721</v>
      </c>
      <c r="I1536" s="308" t="s">
        <v>1721</v>
      </c>
      <c r="J1536" s="308" t="s">
        <v>1721</v>
      </c>
      <c r="K1536" s="308" t="s">
        <v>1721</v>
      </c>
      <c r="L1536" s="308" t="s">
        <v>1721</v>
      </c>
      <c r="M1536" s="308" t="s">
        <v>1721</v>
      </c>
      <c r="N1536" s="308" t="s">
        <v>1721</v>
      </c>
      <c r="O1536" s="308" t="s">
        <v>1721</v>
      </c>
      <c r="P1536" s="308" t="s">
        <v>1721</v>
      </c>
      <c r="Q1536" s="65">
        <v>0</v>
      </c>
      <c r="R1536" s="312"/>
      <c r="S1536" s="312"/>
      <c r="T1536" s="312"/>
      <c r="U1536" s="312"/>
      <c r="V1536" s="312"/>
      <c r="W1536" s="312"/>
      <c r="X1536" s="312"/>
      <c r="Y1536" s="312"/>
      <c r="Z1536" s="312"/>
      <c r="AA1536" s="312"/>
      <c r="AB1536" s="312"/>
      <c r="AC1536" s="312"/>
      <c r="AD1536" s="312"/>
      <c r="AE1536" s="312"/>
      <c r="AF1536" s="65">
        <v>0</v>
      </c>
      <c r="AG1536" s="312"/>
      <c r="AH1536" s="312"/>
      <c r="AI1536" s="312"/>
      <c r="AJ1536" s="312"/>
      <c r="AK1536" s="312"/>
      <c r="AL1536" s="312"/>
      <c r="AM1536" s="312"/>
      <c r="AN1536" s="312"/>
      <c r="AO1536" s="312"/>
      <c r="AP1536" s="312"/>
      <c r="AQ1536" s="312"/>
      <c r="AR1536" s="312"/>
      <c r="AS1536" s="312"/>
      <c r="AT1536" s="312"/>
    </row>
    <row r="1537" spans="1:46" ht="45" customHeight="1" x14ac:dyDescent="0.25">
      <c r="A1537" s="308" t="s">
        <v>1722</v>
      </c>
      <c r="B1537" s="308" t="s">
        <v>1723</v>
      </c>
      <c r="C1537" s="308" t="s">
        <v>1723</v>
      </c>
      <c r="D1537" s="308" t="s">
        <v>1723</v>
      </c>
      <c r="E1537" s="308" t="s">
        <v>1723</v>
      </c>
      <c r="F1537" s="308" t="s">
        <v>1723</v>
      </c>
      <c r="G1537" s="308" t="s">
        <v>1723</v>
      </c>
      <c r="H1537" s="308" t="s">
        <v>1723</v>
      </c>
      <c r="I1537" s="308" t="s">
        <v>1723</v>
      </c>
      <c r="J1537" s="308" t="s">
        <v>1723</v>
      </c>
      <c r="K1537" s="308" t="s">
        <v>1723</v>
      </c>
      <c r="L1537" s="308" t="s">
        <v>1723</v>
      </c>
      <c r="M1537" s="308" t="s">
        <v>1723</v>
      </c>
      <c r="N1537" s="308" t="s">
        <v>1723</v>
      </c>
      <c r="O1537" s="308" t="s">
        <v>1723</v>
      </c>
      <c r="P1537" s="308" t="s">
        <v>1723</v>
      </c>
      <c r="Q1537" s="65">
        <v>0</v>
      </c>
      <c r="R1537" s="309"/>
      <c r="S1537" s="309"/>
      <c r="T1537" s="309"/>
      <c r="U1537" s="309"/>
      <c r="V1537" s="309"/>
      <c r="W1537" s="309"/>
      <c r="X1537" s="309"/>
      <c r="Y1537" s="309"/>
      <c r="Z1537" s="309"/>
      <c r="AA1537" s="309"/>
      <c r="AB1537" s="309"/>
      <c r="AC1537" s="309"/>
      <c r="AD1537" s="309"/>
      <c r="AE1537" s="309"/>
      <c r="AF1537" s="65">
        <v>0</v>
      </c>
      <c r="AG1537" s="309"/>
      <c r="AH1537" s="309"/>
      <c r="AI1537" s="309"/>
      <c r="AJ1537" s="309"/>
      <c r="AK1537" s="309"/>
      <c r="AL1537" s="309"/>
      <c r="AM1537" s="309"/>
      <c r="AN1537" s="309"/>
      <c r="AO1537" s="309"/>
      <c r="AP1537" s="309"/>
      <c r="AQ1537" s="309"/>
      <c r="AR1537" s="309"/>
      <c r="AS1537" s="309"/>
      <c r="AT1537" s="309"/>
    </row>
    <row r="1538" spans="1:46" ht="61.4" customHeight="1" x14ac:dyDescent="0.25">
      <c r="A1538" s="308" t="s">
        <v>1724</v>
      </c>
      <c r="B1538" s="308" t="s">
        <v>1725</v>
      </c>
      <c r="C1538" s="308" t="s">
        <v>1725</v>
      </c>
      <c r="D1538" s="308" t="s">
        <v>1725</v>
      </c>
      <c r="E1538" s="308" t="s">
        <v>1725</v>
      </c>
      <c r="F1538" s="308" t="s">
        <v>1725</v>
      </c>
      <c r="G1538" s="308" t="s">
        <v>1725</v>
      </c>
      <c r="H1538" s="308" t="s">
        <v>1725</v>
      </c>
      <c r="I1538" s="308" t="s">
        <v>1725</v>
      </c>
      <c r="J1538" s="308" t="s">
        <v>1725</v>
      </c>
      <c r="K1538" s="308" t="s">
        <v>1725</v>
      </c>
      <c r="L1538" s="308" t="s">
        <v>1725</v>
      </c>
      <c r="M1538" s="308" t="s">
        <v>1725</v>
      </c>
      <c r="N1538" s="308" t="s">
        <v>1725</v>
      </c>
      <c r="O1538" s="308" t="s">
        <v>1725</v>
      </c>
      <c r="P1538" s="308" t="s">
        <v>1725</v>
      </c>
      <c r="Q1538" s="65">
        <v>0</v>
      </c>
      <c r="R1538" s="309"/>
      <c r="S1538" s="309"/>
      <c r="T1538" s="309"/>
      <c r="U1538" s="309"/>
      <c r="V1538" s="309"/>
      <c r="W1538" s="309"/>
      <c r="X1538" s="309"/>
      <c r="Y1538" s="309"/>
      <c r="Z1538" s="309"/>
      <c r="AA1538" s="309"/>
      <c r="AB1538" s="309"/>
      <c r="AC1538" s="309"/>
      <c r="AD1538" s="309"/>
      <c r="AE1538" s="309"/>
      <c r="AF1538" s="65">
        <v>0</v>
      </c>
      <c r="AG1538" s="309"/>
      <c r="AH1538" s="309"/>
      <c r="AI1538" s="309"/>
      <c r="AJ1538" s="309"/>
      <c r="AK1538" s="309"/>
      <c r="AL1538" s="309"/>
      <c r="AM1538" s="309"/>
      <c r="AN1538" s="309"/>
      <c r="AO1538" s="309"/>
      <c r="AP1538" s="309"/>
      <c r="AQ1538" s="309"/>
      <c r="AR1538" s="309"/>
      <c r="AS1538" s="309"/>
      <c r="AT1538" s="309"/>
    </row>
    <row r="1539" spans="1:46" ht="45" customHeight="1" x14ac:dyDescent="0.25">
      <c r="A1539" s="308" t="s">
        <v>1726</v>
      </c>
      <c r="B1539" s="308" t="s">
        <v>1727</v>
      </c>
      <c r="C1539" s="308" t="s">
        <v>1727</v>
      </c>
      <c r="D1539" s="308" t="s">
        <v>1727</v>
      </c>
      <c r="E1539" s="308" t="s">
        <v>1727</v>
      </c>
      <c r="F1539" s="308" t="s">
        <v>1727</v>
      </c>
      <c r="G1539" s="308" t="s">
        <v>1727</v>
      </c>
      <c r="H1539" s="308" t="s">
        <v>1727</v>
      </c>
      <c r="I1539" s="308" t="s">
        <v>1727</v>
      </c>
      <c r="J1539" s="308" t="s">
        <v>1727</v>
      </c>
      <c r="K1539" s="308" t="s">
        <v>1727</v>
      </c>
      <c r="L1539" s="308" t="s">
        <v>1727</v>
      </c>
      <c r="M1539" s="308" t="s">
        <v>1727</v>
      </c>
      <c r="N1539" s="308" t="s">
        <v>1727</v>
      </c>
      <c r="O1539" s="308" t="s">
        <v>1727</v>
      </c>
      <c r="P1539" s="308" t="s">
        <v>1727</v>
      </c>
      <c r="Q1539" s="65">
        <v>0</v>
      </c>
      <c r="R1539" s="309"/>
      <c r="S1539" s="309"/>
      <c r="T1539" s="309"/>
      <c r="U1539" s="309"/>
      <c r="V1539" s="309"/>
      <c r="W1539" s="309"/>
      <c r="X1539" s="309"/>
      <c r="Y1539" s="309"/>
      <c r="Z1539" s="309"/>
      <c r="AA1539" s="309"/>
      <c r="AB1539" s="309"/>
      <c r="AC1539" s="309"/>
      <c r="AD1539" s="309"/>
      <c r="AE1539" s="309"/>
      <c r="AF1539" s="65">
        <v>0</v>
      </c>
      <c r="AG1539" s="309"/>
      <c r="AH1539" s="309"/>
      <c r="AI1539" s="309"/>
      <c r="AJ1539" s="309"/>
      <c r="AK1539" s="309"/>
      <c r="AL1539" s="309"/>
      <c r="AM1539" s="309"/>
      <c r="AN1539" s="309"/>
      <c r="AO1539" s="309"/>
      <c r="AP1539" s="309"/>
      <c r="AQ1539" s="309"/>
      <c r="AR1539" s="309"/>
      <c r="AS1539" s="309"/>
      <c r="AT1539" s="309"/>
    </row>
    <row r="1540" spans="1:46" ht="16" thickTop="1" x14ac:dyDescent="0.25"/>
    <row r="1541" spans="1:46" ht="15.5" x14ac:dyDescent="0.25"/>
    <row r="1542" spans="1:46" ht="14.5" x14ac:dyDescent="0.3">
      <c r="A1542" s="269" t="s">
        <v>1728</v>
      </c>
      <c r="B1542" s="269"/>
      <c r="C1542" s="269"/>
      <c r="D1542" s="269"/>
      <c r="E1542" s="269"/>
      <c r="F1542" s="269"/>
      <c r="G1542" s="269"/>
      <c r="H1542" s="269"/>
      <c r="I1542" s="269"/>
      <c r="J1542" s="269"/>
      <c r="K1542" s="269"/>
      <c r="L1542" s="269"/>
      <c r="M1542" s="269"/>
      <c r="N1542" s="269"/>
      <c r="O1542" s="269"/>
      <c r="P1542" s="269"/>
      <c r="Q1542" s="269"/>
      <c r="R1542" s="269"/>
      <c r="S1542" s="269"/>
      <c r="T1542" s="269"/>
      <c r="U1542" s="269"/>
      <c r="V1542" s="269"/>
      <c r="W1542" s="269"/>
      <c r="X1542" s="269"/>
      <c r="Y1542" s="269"/>
      <c r="Z1542" s="269"/>
      <c r="AA1542" s="269"/>
      <c r="AB1542" s="269"/>
      <c r="AC1542" s="269"/>
      <c r="AD1542" s="269"/>
      <c r="AE1542" s="269"/>
      <c r="AF1542"/>
      <c r="AG1542" s="270" t="s">
        <v>62</v>
      </c>
      <c r="AH1542" s="270"/>
      <c r="AI1542" s="270"/>
      <c r="AJ1542" s="270"/>
      <c r="AK1542" s="69">
        <f>(('Artículo 121 (resumen PI)'!C49*0.8+'Artículo 121 (resumen PI)'!F49*0.2)+('Artículo 121 (resumen PNT)'!C49*0.8+'Artículo 121 (resumen PNT)'!F49*0.2))/2</f>
        <v>0</v>
      </c>
      <c r="AL1542"/>
      <c r="AM1542"/>
      <c r="AN1542"/>
      <c r="AO1542"/>
      <c r="AP1542"/>
      <c r="AQ1542"/>
      <c r="AR1542"/>
      <c r="AS1542"/>
      <c r="AT1542"/>
    </row>
    <row r="1543" spans="1:46" ht="15.75" customHeight="1" x14ac:dyDescent="0.25">
      <c r="A1543" s="60"/>
      <c r="B1543" s="61"/>
      <c r="C1543" s="61"/>
      <c r="D1543" s="61"/>
      <c r="E1543" s="61"/>
      <c r="F1543" s="61"/>
      <c r="G1543" s="61"/>
      <c r="H1543" s="61"/>
      <c r="I1543" s="61"/>
      <c r="J1543" s="61"/>
      <c r="K1543" s="61"/>
      <c r="L1543" s="61"/>
      <c r="M1543" s="61"/>
      <c r="N1543" s="61"/>
      <c r="O1543" s="61"/>
      <c r="P1543" s="61"/>
      <c r="Q1543" s="26"/>
      <c r="R1543" s="61"/>
      <c r="S1543" s="61"/>
      <c r="T1543" s="61"/>
      <c r="U1543" s="61"/>
      <c r="V1543" s="61"/>
      <c r="W1543" s="61"/>
      <c r="X1543" s="61"/>
      <c r="Y1543" s="61"/>
      <c r="Z1543" s="61"/>
      <c r="AA1543" s="61"/>
      <c r="AB1543" s="61"/>
      <c r="AC1543" s="61"/>
      <c r="AD1543" s="61"/>
      <c r="AE1543" s="61"/>
      <c r="AF1543"/>
      <c r="AG1543"/>
      <c r="AH1543"/>
      <c r="AI1543"/>
      <c r="AJ1543"/>
      <c r="AK1543"/>
      <c r="AL1543"/>
      <c r="AM1543"/>
      <c r="AN1543"/>
      <c r="AO1543"/>
      <c r="AP1543"/>
      <c r="AQ1543"/>
      <c r="AR1543"/>
      <c r="AS1543"/>
      <c r="AT1543"/>
    </row>
    <row r="1544" spans="1:46" ht="15.5" x14ac:dyDescent="0.25">
      <c r="A1544" s="60" t="s">
        <v>63</v>
      </c>
      <c r="B1544" s="61"/>
      <c r="C1544" s="61"/>
      <c r="D1544" s="61"/>
      <c r="E1544" s="61"/>
      <c r="F1544" s="61"/>
      <c r="G1544" s="61"/>
      <c r="H1544" s="61"/>
      <c r="I1544" s="61"/>
      <c r="J1544" s="61"/>
      <c r="K1544" s="61"/>
      <c r="L1544" s="61"/>
      <c r="M1544" s="61"/>
      <c r="N1544" s="61"/>
      <c r="O1544" s="61"/>
      <c r="P1544" s="61"/>
      <c r="Q1544" s="26"/>
      <c r="R1544" s="61"/>
      <c r="S1544" s="61"/>
      <c r="T1544" s="61"/>
      <c r="U1544" s="61"/>
      <c r="V1544" s="61"/>
      <c r="W1544" s="61"/>
      <c r="X1544" s="61"/>
      <c r="Y1544" s="61"/>
      <c r="Z1544" s="61"/>
      <c r="AA1544" s="61"/>
      <c r="AB1544" s="61"/>
      <c r="AC1544" s="61"/>
      <c r="AD1544" s="61"/>
      <c r="AE1544" s="61"/>
      <c r="AF1544"/>
      <c r="AG1544"/>
      <c r="AH1544"/>
      <c r="AI1544"/>
      <c r="AJ1544"/>
      <c r="AK1544"/>
      <c r="AL1544"/>
      <c r="AM1544"/>
      <c r="AN1544"/>
      <c r="AO1544"/>
      <c r="AP1544"/>
      <c r="AQ1544"/>
      <c r="AR1544"/>
      <c r="AS1544"/>
      <c r="AT1544"/>
    </row>
    <row r="1545" spans="1:46" ht="15" customHeight="1" x14ac:dyDescent="0.25">
      <c r="A1545" s="57"/>
      <c r="B1545" s="57"/>
      <c r="C1545" s="57"/>
      <c r="D1545" s="57"/>
      <c r="E1545" s="57"/>
      <c r="F1545" s="57"/>
      <c r="G1545" s="57"/>
      <c r="H1545" s="57"/>
      <c r="I1545" s="57"/>
      <c r="J1545" s="57"/>
      <c r="K1545" s="57"/>
      <c r="L1545" s="57"/>
      <c r="M1545" s="57"/>
      <c r="N1545" s="57"/>
      <c r="O1545" s="57"/>
      <c r="P1545" s="57"/>
      <c r="R1545" s="57"/>
      <c r="S1545" s="57"/>
      <c r="T1545" s="57"/>
      <c r="U1545" s="57"/>
      <c r="V1545" s="57"/>
      <c r="W1545" s="57"/>
      <c r="X1545" s="57"/>
      <c r="Y1545" s="57"/>
      <c r="Z1545" s="57"/>
      <c r="AA1545" s="57"/>
      <c r="AB1545" s="57"/>
      <c r="AC1545" s="57"/>
      <c r="AD1545" s="57"/>
      <c r="AE1545" s="57"/>
      <c r="AF1545"/>
      <c r="AG1545"/>
      <c r="AH1545"/>
      <c r="AI1545"/>
      <c r="AJ1545"/>
      <c r="AK1545"/>
      <c r="AL1545"/>
      <c r="AM1545"/>
      <c r="AN1545"/>
      <c r="AO1545"/>
      <c r="AP1545"/>
      <c r="AQ1545"/>
      <c r="AR1545"/>
      <c r="AS1545"/>
      <c r="AT1545"/>
    </row>
    <row r="1546" spans="1:46" ht="78.650000000000006" customHeight="1" thickBot="1" x14ac:dyDescent="0.3">
      <c r="A1546" s="273" t="s">
        <v>1729</v>
      </c>
      <c r="B1546" s="273"/>
      <c r="C1546" s="273"/>
      <c r="D1546" s="273"/>
      <c r="E1546" s="273"/>
      <c r="F1546" s="273"/>
      <c r="G1546" s="273"/>
      <c r="H1546" s="273"/>
      <c r="I1546" s="273"/>
      <c r="J1546" s="273"/>
      <c r="K1546" s="273"/>
      <c r="L1546" s="273"/>
      <c r="M1546" s="273"/>
      <c r="N1546" s="273"/>
      <c r="O1546" s="273"/>
      <c r="P1546" s="273"/>
      <c r="Q1546" s="62"/>
      <c r="R1546" s="57"/>
      <c r="S1546" s="57"/>
      <c r="T1546" s="57"/>
      <c r="U1546" s="57"/>
      <c r="V1546" s="311"/>
      <c r="W1546" s="311"/>
      <c r="X1546" s="311"/>
      <c r="Y1546" s="311"/>
      <c r="Z1546" s="311"/>
      <c r="AA1546" s="311"/>
      <c r="AB1546" s="311"/>
      <c r="AC1546" s="311"/>
      <c r="AD1546" s="311"/>
      <c r="AE1546" s="311"/>
      <c r="AF1546" s="62"/>
      <c r="AG1546" s="57"/>
      <c r="AH1546" s="57"/>
      <c r="AI1546" s="57"/>
      <c r="AJ1546" s="57"/>
      <c r="AK1546" s="311"/>
      <c r="AL1546" s="311"/>
      <c r="AM1546" s="311"/>
      <c r="AN1546" s="311"/>
      <c r="AO1546" s="311"/>
      <c r="AP1546" s="311"/>
      <c r="AQ1546" s="311"/>
      <c r="AR1546" s="311"/>
      <c r="AS1546" s="311"/>
      <c r="AT1546" s="311"/>
    </row>
    <row r="1547" spans="1:46" ht="45" customHeight="1" x14ac:dyDescent="0.25">
      <c r="A1547" s="305" t="s">
        <v>44</v>
      </c>
      <c r="B1547" s="305"/>
      <c r="C1547" s="305"/>
      <c r="D1547" s="305"/>
      <c r="E1547" s="305"/>
      <c r="F1547" s="305"/>
      <c r="G1547" s="305"/>
      <c r="H1547" s="305"/>
      <c r="I1547" s="305"/>
      <c r="J1547" s="305"/>
      <c r="K1547" s="305"/>
      <c r="L1547" s="305"/>
      <c r="M1547" s="305"/>
      <c r="N1547" s="305"/>
      <c r="O1547" s="305"/>
      <c r="P1547" s="305"/>
      <c r="Q1547" s="63" t="s">
        <v>65</v>
      </c>
      <c r="R1547" s="306" t="s">
        <v>66</v>
      </c>
      <c r="S1547" s="306"/>
      <c r="T1547" s="306"/>
      <c r="U1547" s="306"/>
      <c r="V1547" s="306"/>
      <c r="W1547" s="306"/>
      <c r="X1547" s="306"/>
      <c r="Y1547" s="306"/>
      <c r="Z1547" s="306"/>
      <c r="AA1547" s="306"/>
      <c r="AB1547" s="306"/>
      <c r="AC1547" s="306"/>
      <c r="AD1547" s="306"/>
      <c r="AE1547" s="306"/>
      <c r="AF1547" s="64" t="s">
        <v>65</v>
      </c>
      <c r="AG1547" s="307" t="s">
        <v>8</v>
      </c>
      <c r="AH1547" s="307"/>
      <c r="AI1547" s="307"/>
      <c r="AJ1547" s="307"/>
      <c r="AK1547" s="307"/>
      <c r="AL1547" s="307"/>
      <c r="AM1547" s="307"/>
      <c r="AN1547" s="307"/>
      <c r="AO1547" s="307"/>
      <c r="AP1547" s="307"/>
      <c r="AQ1547" s="307"/>
      <c r="AR1547" s="307"/>
      <c r="AS1547" s="307"/>
      <c r="AT1547" s="307"/>
    </row>
    <row r="1548" spans="1:46" ht="45" customHeight="1" x14ac:dyDescent="0.25">
      <c r="A1548" s="308" t="s">
        <v>1331</v>
      </c>
      <c r="B1548" s="308" t="s">
        <v>1332</v>
      </c>
      <c r="C1548" s="308" t="s">
        <v>1332</v>
      </c>
      <c r="D1548" s="308" t="s">
        <v>1332</v>
      </c>
      <c r="E1548" s="308" t="s">
        <v>1332</v>
      </c>
      <c r="F1548" s="308" t="s">
        <v>1332</v>
      </c>
      <c r="G1548" s="308" t="s">
        <v>1332</v>
      </c>
      <c r="H1548" s="308" t="s">
        <v>1332</v>
      </c>
      <c r="I1548" s="308" t="s">
        <v>1332</v>
      </c>
      <c r="J1548" s="308" t="s">
        <v>1332</v>
      </c>
      <c r="K1548" s="308" t="s">
        <v>1332</v>
      </c>
      <c r="L1548" s="308" t="s">
        <v>1332</v>
      </c>
      <c r="M1548" s="308" t="s">
        <v>1332</v>
      </c>
      <c r="N1548" s="308" t="s">
        <v>1332</v>
      </c>
      <c r="O1548" s="308" t="s">
        <v>1332</v>
      </c>
      <c r="P1548" s="308" t="s">
        <v>1332</v>
      </c>
      <c r="Q1548" s="65">
        <v>0</v>
      </c>
      <c r="R1548" s="330" t="s">
        <v>404</v>
      </c>
      <c r="S1548" s="331"/>
      <c r="T1548" s="331"/>
      <c r="U1548" s="331"/>
      <c r="V1548" s="331"/>
      <c r="W1548" s="331"/>
      <c r="X1548" s="331"/>
      <c r="Y1548" s="331"/>
      <c r="Z1548" s="331"/>
      <c r="AA1548" s="331"/>
      <c r="AB1548" s="331"/>
      <c r="AC1548" s="331"/>
      <c r="AD1548" s="331"/>
      <c r="AE1548" s="332"/>
      <c r="AF1548" s="65">
        <v>0</v>
      </c>
      <c r="AG1548" s="309" t="s">
        <v>499</v>
      </c>
      <c r="AH1548" s="309"/>
      <c r="AI1548" s="309"/>
      <c r="AJ1548" s="309"/>
      <c r="AK1548" s="309"/>
      <c r="AL1548" s="309"/>
      <c r="AM1548" s="309"/>
      <c r="AN1548" s="309"/>
      <c r="AO1548" s="309"/>
      <c r="AP1548" s="309"/>
      <c r="AQ1548" s="309"/>
      <c r="AR1548" s="309"/>
      <c r="AS1548" s="309"/>
      <c r="AT1548" s="309"/>
    </row>
    <row r="1549" spans="1:46" ht="45" customHeight="1" x14ac:dyDescent="0.25">
      <c r="A1549" s="308" t="s">
        <v>1363</v>
      </c>
      <c r="B1549" s="308" t="s">
        <v>1364</v>
      </c>
      <c r="C1549" s="308" t="s">
        <v>1364</v>
      </c>
      <c r="D1549" s="308" t="s">
        <v>1364</v>
      </c>
      <c r="E1549" s="308" t="s">
        <v>1364</v>
      </c>
      <c r="F1549" s="308" t="s">
        <v>1364</v>
      </c>
      <c r="G1549" s="308" t="s">
        <v>1364</v>
      </c>
      <c r="H1549" s="308" t="s">
        <v>1364</v>
      </c>
      <c r="I1549" s="308" t="s">
        <v>1364</v>
      </c>
      <c r="J1549" s="308" t="s">
        <v>1364</v>
      </c>
      <c r="K1549" s="308" t="s">
        <v>1364</v>
      </c>
      <c r="L1549" s="308" t="s">
        <v>1364</v>
      </c>
      <c r="M1549" s="308" t="s">
        <v>1364</v>
      </c>
      <c r="N1549" s="308" t="s">
        <v>1364</v>
      </c>
      <c r="O1549" s="308" t="s">
        <v>1364</v>
      </c>
      <c r="P1549" s="308" t="s">
        <v>1364</v>
      </c>
      <c r="Q1549" s="65">
        <v>0</v>
      </c>
      <c r="R1549" s="312"/>
      <c r="S1549" s="312"/>
      <c r="T1549" s="312"/>
      <c r="U1549" s="312"/>
      <c r="V1549" s="312"/>
      <c r="W1549" s="312"/>
      <c r="X1549" s="312"/>
      <c r="Y1549" s="312"/>
      <c r="Z1549" s="312"/>
      <c r="AA1549" s="312"/>
      <c r="AB1549" s="312"/>
      <c r="AC1549" s="312"/>
      <c r="AD1549" s="312"/>
      <c r="AE1549" s="312"/>
      <c r="AF1549" s="65">
        <v>0</v>
      </c>
      <c r="AG1549" s="312"/>
      <c r="AH1549" s="312"/>
      <c r="AI1549" s="312"/>
      <c r="AJ1549" s="312"/>
      <c r="AK1549" s="312"/>
      <c r="AL1549" s="312"/>
      <c r="AM1549" s="312"/>
      <c r="AN1549" s="312"/>
      <c r="AO1549" s="312"/>
      <c r="AP1549" s="312"/>
      <c r="AQ1549" s="312"/>
      <c r="AR1549" s="312"/>
      <c r="AS1549" s="312"/>
      <c r="AT1549" s="312"/>
    </row>
    <row r="1550" spans="1:46" ht="45" customHeight="1" x14ac:dyDescent="0.25">
      <c r="A1550" s="308" t="s">
        <v>1730</v>
      </c>
      <c r="B1550" s="308"/>
      <c r="C1550" s="308"/>
      <c r="D1550" s="308"/>
      <c r="E1550" s="308"/>
      <c r="F1550" s="308"/>
      <c r="G1550" s="308"/>
      <c r="H1550" s="308"/>
      <c r="I1550" s="308"/>
      <c r="J1550" s="308"/>
      <c r="K1550" s="308"/>
      <c r="L1550" s="308"/>
      <c r="M1550" s="308"/>
      <c r="N1550" s="308"/>
      <c r="O1550" s="308"/>
      <c r="P1550" s="308"/>
      <c r="Q1550" s="65">
        <v>0</v>
      </c>
      <c r="R1550" s="312"/>
      <c r="S1550" s="312"/>
      <c r="T1550" s="312"/>
      <c r="U1550" s="312"/>
      <c r="V1550" s="312"/>
      <c r="W1550" s="312"/>
      <c r="X1550" s="312"/>
      <c r="Y1550" s="312"/>
      <c r="Z1550" s="312"/>
      <c r="AA1550" s="312"/>
      <c r="AB1550" s="312"/>
      <c r="AC1550" s="312"/>
      <c r="AD1550" s="312"/>
      <c r="AE1550" s="312"/>
      <c r="AF1550" s="65">
        <v>0</v>
      </c>
      <c r="AG1550" s="312"/>
      <c r="AH1550" s="312"/>
      <c r="AI1550" s="312"/>
      <c r="AJ1550" s="312"/>
      <c r="AK1550" s="312"/>
      <c r="AL1550" s="312"/>
      <c r="AM1550" s="312"/>
      <c r="AN1550" s="312"/>
      <c r="AO1550" s="312"/>
      <c r="AP1550" s="312"/>
      <c r="AQ1550" s="312"/>
      <c r="AR1550" s="312"/>
      <c r="AS1550" s="312"/>
      <c r="AT1550" s="312"/>
    </row>
    <row r="1551" spans="1:46" ht="45" customHeight="1" x14ac:dyDescent="0.25">
      <c r="A1551" s="308" t="s">
        <v>1731</v>
      </c>
      <c r="B1551" s="308" t="s">
        <v>1732</v>
      </c>
      <c r="C1551" s="308" t="s">
        <v>1732</v>
      </c>
      <c r="D1551" s="308" t="s">
        <v>1732</v>
      </c>
      <c r="E1551" s="308" t="s">
        <v>1732</v>
      </c>
      <c r="F1551" s="308" t="s">
        <v>1732</v>
      </c>
      <c r="G1551" s="308" t="s">
        <v>1732</v>
      </c>
      <c r="H1551" s="308" t="s">
        <v>1732</v>
      </c>
      <c r="I1551" s="308" t="s">
        <v>1732</v>
      </c>
      <c r="J1551" s="308" t="s">
        <v>1732</v>
      </c>
      <c r="K1551" s="308" t="s">
        <v>1732</v>
      </c>
      <c r="L1551" s="308" t="s">
        <v>1732</v>
      </c>
      <c r="M1551" s="308" t="s">
        <v>1732</v>
      </c>
      <c r="N1551" s="308" t="s">
        <v>1732</v>
      </c>
      <c r="O1551" s="308" t="s">
        <v>1732</v>
      </c>
      <c r="P1551" s="308" t="s">
        <v>1732</v>
      </c>
      <c r="Q1551" s="65">
        <v>0</v>
      </c>
      <c r="R1551" s="312"/>
      <c r="S1551" s="312"/>
      <c r="T1551" s="312"/>
      <c r="U1551" s="312"/>
      <c r="V1551" s="312"/>
      <c r="W1551" s="312"/>
      <c r="X1551" s="312"/>
      <c r="Y1551" s="312"/>
      <c r="Z1551" s="312"/>
      <c r="AA1551" s="312"/>
      <c r="AB1551" s="312"/>
      <c r="AC1551" s="312"/>
      <c r="AD1551" s="312"/>
      <c r="AE1551" s="312"/>
      <c r="AF1551" s="65">
        <v>0</v>
      </c>
      <c r="AG1551" s="312"/>
      <c r="AH1551" s="312"/>
      <c r="AI1551" s="312"/>
      <c r="AJ1551" s="312"/>
      <c r="AK1551" s="312"/>
      <c r="AL1551" s="312"/>
      <c r="AM1551" s="312"/>
      <c r="AN1551" s="312"/>
      <c r="AO1551" s="312"/>
      <c r="AP1551" s="312"/>
      <c r="AQ1551" s="312"/>
      <c r="AR1551" s="312"/>
      <c r="AS1551" s="312"/>
      <c r="AT1551" s="312"/>
    </row>
    <row r="1552" spans="1:46" ht="45" customHeight="1" x14ac:dyDescent="0.25">
      <c r="A1552" s="309" t="s">
        <v>1733</v>
      </c>
      <c r="B1552" s="309" t="s">
        <v>1733</v>
      </c>
      <c r="C1552" s="309" t="s">
        <v>1733</v>
      </c>
      <c r="D1552" s="309" t="s">
        <v>1733</v>
      </c>
      <c r="E1552" s="309" t="s">
        <v>1733</v>
      </c>
      <c r="F1552" s="309" t="s">
        <v>1733</v>
      </c>
      <c r="G1552" s="309" t="s">
        <v>1733</v>
      </c>
      <c r="H1552" s="309" t="s">
        <v>1733</v>
      </c>
      <c r="I1552" s="309" t="s">
        <v>1733</v>
      </c>
      <c r="J1552" s="309" t="s">
        <v>1733</v>
      </c>
      <c r="K1552" s="309" t="s">
        <v>1733</v>
      </c>
      <c r="L1552" s="309" t="s">
        <v>1733</v>
      </c>
      <c r="M1552" s="309" t="s">
        <v>1733</v>
      </c>
      <c r="N1552" s="309" t="s">
        <v>1733</v>
      </c>
      <c r="O1552" s="309" t="s">
        <v>1733</v>
      </c>
      <c r="P1552" s="309" t="s">
        <v>1733</v>
      </c>
      <c r="Q1552" s="65">
        <v>0</v>
      </c>
      <c r="R1552" s="312"/>
      <c r="S1552" s="312"/>
      <c r="T1552" s="312"/>
      <c r="U1552" s="312"/>
      <c r="V1552" s="312"/>
      <c r="W1552" s="312"/>
      <c r="X1552" s="312"/>
      <c r="Y1552" s="312"/>
      <c r="Z1552" s="312"/>
      <c r="AA1552" s="312"/>
      <c r="AB1552" s="312"/>
      <c r="AC1552" s="312"/>
      <c r="AD1552" s="312"/>
      <c r="AE1552" s="312"/>
      <c r="AF1552" s="65">
        <v>0</v>
      </c>
      <c r="AG1552" s="312"/>
      <c r="AH1552" s="312"/>
      <c r="AI1552" s="312"/>
      <c r="AJ1552" s="312"/>
      <c r="AK1552" s="312"/>
      <c r="AL1552" s="312"/>
      <c r="AM1552" s="312"/>
      <c r="AN1552" s="312"/>
      <c r="AO1552" s="312"/>
      <c r="AP1552" s="312"/>
      <c r="AQ1552" s="312"/>
      <c r="AR1552" s="312"/>
      <c r="AS1552" s="312"/>
      <c r="AT1552" s="312"/>
    </row>
    <row r="1553" spans="1:46" ht="45" customHeight="1" x14ac:dyDescent="0.25">
      <c r="A1553" s="309" t="s">
        <v>1734</v>
      </c>
      <c r="B1553" s="309" t="s">
        <v>1734</v>
      </c>
      <c r="C1553" s="309" t="s">
        <v>1734</v>
      </c>
      <c r="D1553" s="309" t="s">
        <v>1734</v>
      </c>
      <c r="E1553" s="309" t="s">
        <v>1734</v>
      </c>
      <c r="F1553" s="309" t="s">
        <v>1734</v>
      </c>
      <c r="G1553" s="309" t="s">
        <v>1734</v>
      </c>
      <c r="H1553" s="309" t="s">
        <v>1734</v>
      </c>
      <c r="I1553" s="309" t="s">
        <v>1734</v>
      </c>
      <c r="J1553" s="309" t="s">
        <v>1734</v>
      </c>
      <c r="K1553" s="309" t="s">
        <v>1734</v>
      </c>
      <c r="L1553" s="309" t="s">
        <v>1734</v>
      </c>
      <c r="M1553" s="309" t="s">
        <v>1734</v>
      </c>
      <c r="N1553" s="309" t="s">
        <v>1734</v>
      </c>
      <c r="O1553" s="309" t="s">
        <v>1734</v>
      </c>
      <c r="P1553" s="309" t="s">
        <v>1734</v>
      </c>
      <c r="Q1553" s="65">
        <v>0</v>
      </c>
      <c r="R1553" s="309"/>
      <c r="S1553" s="309"/>
      <c r="T1553" s="309"/>
      <c r="U1553" s="309"/>
      <c r="V1553" s="309"/>
      <c r="W1553" s="309"/>
      <c r="X1553" s="309"/>
      <c r="Y1553" s="309"/>
      <c r="Z1553" s="309"/>
      <c r="AA1553" s="309"/>
      <c r="AB1553" s="309"/>
      <c r="AC1553" s="309"/>
      <c r="AD1553" s="309"/>
      <c r="AE1553" s="309"/>
      <c r="AF1553" s="65">
        <v>0</v>
      </c>
      <c r="AG1553" s="309"/>
      <c r="AH1553" s="309"/>
      <c r="AI1553" s="309"/>
      <c r="AJ1553" s="309"/>
      <c r="AK1553" s="309"/>
      <c r="AL1553" s="309"/>
      <c r="AM1553" s="309"/>
      <c r="AN1553" s="309"/>
      <c r="AO1553" s="309"/>
      <c r="AP1553" s="309"/>
      <c r="AQ1553" s="309"/>
      <c r="AR1553" s="309"/>
      <c r="AS1553" s="309"/>
      <c r="AT1553" s="309"/>
    </row>
    <row r="1554" spans="1:46" ht="45" customHeight="1" x14ac:dyDescent="0.25">
      <c r="A1554" s="308" t="s">
        <v>1735</v>
      </c>
      <c r="B1554" s="308" t="s">
        <v>1736</v>
      </c>
      <c r="C1554" s="308" t="s">
        <v>1736</v>
      </c>
      <c r="D1554" s="308" t="s">
        <v>1736</v>
      </c>
      <c r="E1554" s="308" t="s">
        <v>1736</v>
      </c>
      <c r="F1554" s="308" t="s">
        <v>1736</v>
      </c>
      <c r="G1554" s="308" t="s">
        <v>1736</v>
      </c>
      <c r="H1554" s="308" t="s">
        <v>1736</v>
      </c>
      <c r="I1554" s="308" t="s">
        <v>1736</v>
      </c>
      <c r="J1554" s="308" t="s">
        <v>1736</v>
      </c>
      <c r="K1554" s="308" t="s">
        <v>1736</v>
      </c>
      <c r="L1554" s="308" t="s">
        <v>1736</v>
      </c>
      <c r="M1554" s="308" t="s">
        <v>1736</v>
      </c>
      <c r="N1554" s="308" t="s">
        <v>1736</v>
      </c>
      <c r="O1554" s="308" t="s">
        <v>1736</v>
      </c>
      <c r="P1554" s="308" t="s">
        <v>1736</v>
      </c>
      <c r="Q1554" s="65">
        <v>0</v>
      </c>
      <c r="R1554" s="309"/>
      <c r="S1554" s="309"/>
      <c r="T1554" s="309"/>
      <c r="U1554" s="309"/>
      <c r="V1554" s="309"/>
      <c r="W1554" s="309"/>
      <c r="X1554" s="309"/>
      <c r="Y1554" s="309"/>
      <c r="Z1554" s="309"/>
      <c r="AA1554" s="309"/>
      <c r="AB1554" s="309"/>
      <c r="AC1554" s="309"/>
      <c r="AD1554" s="309"/>
      <c r="AE1554" s="309"/>
      <c r="AF1554" s="65">
        <v>0</v>
      </c>
      <c r="AG1554" s="309"/>
      <c r="AH1554" s="309"/>
      <c r="AI1554" s="309"/>
      <c r="AJ1554" s="309"/>
      <c r="AK1554" s="309"/>
      <c r="AL1554" s="309"/>
      <c r="AM1554" s="309"/>
      <c r="AN1554" s="309"/>
      <c r="AO1554" s="309"/>
      <c r="AP1554" s="309"/>
      <c r="AQ1554" s="309"/>
      <c r="AR1554" s="309"/>
      <c r="AS1554" s="309"/>
      <c r="AT1554" s="309"/>
    </row>
    <row r="1555" spans="1:46" ht="45" customHeight="1" x14ac:dyDescent="0.25">
      <c r="A1555" s="308" t="s">
        <v>1737</v>
      </c>
      <c r="B1555" s="308" t="s">
        <v>1738</v>
      </c>
      <c r="C1555" s="308" t="s">
        <v>1738</v>
      </c>
      <c r="D1555" s="308" t="s">
        <v>1738</v>
      </c>
      <c r="E1555" s="308" t="s">
        <v>1738</v>
      </c>
      <c r="F1555" s="308" t="s">
        <v>1738</v>
      </c>
      <c r="G1555" s="308" t="s">
        <v>1738</v>
      </c>
      <c r="H1555" s="308" t="s">
        <v>1738</v>
      </c>
      <c r="I1555" s="308" t="s">
        <v>1738</v>
      </c>
      <c r="J1555" s="308" t="s">
        <v>1738</v>
      </c>
      <c r="K1555" s="308" t="s">
        <v>1738</v>
      </c>
      <c r="L1555" s="308" t="s">
        <v>1738</v>
      </c>
      <c r="M1555" s="308" t="s">
        <v>1738</v>
      </c>
      <c r="N1555" s="308" t="s">
        <v>1738</v>
      </c>
      <c r="O1555" s="308" t="s">
        <v>1738</v>
      </c>
      <c r="P1555" s="308" t="s">
        <v>1738</v>
      </c>
      <c r="Q1555" s="65">
        <v>0</v>
      </c>
      <c r="R1555" s="309"/>
      <c r="S1555" s="309"/>
      <c r="T1555" s="309"/>
      <c r="U1555" s="309"/>
      <c r="V1555" s="309"/>
      <c r="W1555" s="309"/>
      <c r="X1555" s="309"/>
      <c r="Y1555" s="309"/>
      <c r="Z1555" s="309"/>
      <c r="AA1555" s="309"/>
      <c r="AB1555" s="309"/>
      <c r="AC1555" s="309"/>
      <c r="AD1555" s="309"/>
      <c r="AE1555" s="309"/>
      <c r="AF1555" s="65">
        <v>0</v>
      </c>
      <c r="AG1555" s="309"/>
      <c r="AH1555" s="309"/>
      <c r="AI1555" s="309"/>
      <c r="AJ1555" s="309"/>
      <c r="AK1555" s="309"/>
      <c r="AL1555" s="309"/>
      <c r="AM1555" s="309"/>
      <c r="AN1555" s="309"/>
      <c r="AO1555" s="309"/>
      <c r="AP1555" s="309"/>
      <c r="AQ1555" s="309"/>
      <c r="AR1555" s="309"/>
      <c r="AS1555" s="309"/>
      <c r="AT1555" s="309"/>
    </row>
    <row r="1556" spans="1:46" ht="63.65" customHeight="1" x14ac:dyDescent="0.25">
      <c r="A1556" s="308" t="s">
        <v>1739</v>
      </c>
      <c r="B1556" s="308"/>
      <c r="C1556" s="308"/>
      <c r="D1556" s="308"/>
      <c r="E1556" s="308"/>
      <c r="F1556" s="308"/>
      <c r="G1556" s="308"/>
      <c r="H1556" s="308"/>
      <c r="I1556" s="308"/>
      <c r="J1556" s="308"/>
      <c r="K1556" s="308"/>
      <c r="L1556" s="308"/>
      <c r="M1556" s="308"/>
      <c r="N1556" s="308"/>
      <c r="O1556" s="308"/>
      <c r="P1556" s="308"/>
      <c r="Q1556" s="65">
        <v>0</v>
      </c>
      <c r="R1556" s="312"/>
      <c r="S1556" s="312"/>
      <c r="T1556" s="312"/>
      <c r="U1556" s="312"/>
      <c r="V1556" s="312"/>
      <c r="W1556" s="312"/>
      <c r="X1556" s="312"/>
      <c r="Y1556" s="312"/>
      <c r="Z1556" s="312"/>
      <c r="AA1556" s="312"/>
      <c r="AB1556" s="312"/>
      <c r="AC1556" s="312"/>
      <c r="AD1556" s="312"/>
      <c r="AE1556" s="312"/>
      <c r="AF1556" s="65">
        <v>0</v>
      </c>
      <c r="AG1556" s="312"/>
      <c r="AH1556" s="312"/>
      <c r="AI1556" s="312"/>
      <c r="AJ1556" s="312"/>
      <c r="AK1556" s="312"/>
      <c r="AL1556" s="312"/>
      <c r="AM1556" s="312"/>
      <c r="AN1556" s="312"/>
      <c r="AO1556" s="312"/>
      <c r="AP1556" s="312"/>
      <c r="AQ1556" s="312"/>
      <c r="AR1556" s="312"/>
      <c r="AS1556" s="312"/>
      <c r="AT1556" s="312"/>
    </row>
    <row r="1557" spans="1:46" ht="45" customHeight="1" x14ac:dyDescent="0.25">
      <c r="A1557" s="308" t="s">
        <v>1740</v>
      </c>
      <c r="B1557" s="308" t="s">
        <v>1741</v>
      </c>
      <c r="C1557" s="308" t="s">
        <v>1741</v>
      </c>
      <c r="D1557" s="308" t="s">
        <v>1741</v>
      </c>
      <c r="E1557" s="308" t="s">
        <v>1741</v>
      </c>
      <c r="F1557" s="308" t="s">
        <v>1741</v>
      </c>
      <c r="G1557" s="308" t="s">
        <v>1741</v>
      </c>
      <c r="H1557" s="308" t="s">
        <v>1741</v>
      </c>
      <c r="I1557" s="308" t="s">
        <v>1741</v>
      </c>
      <c r="J1557" s="308" t="s">
        <v>1741</v>
      </c>
      <c r="K1557" s="308" t="s">
        <v>1741</v>
      </c>
      <c r="L1557" s="308" t="s">
        <v>1741</v>
      </c>
      <c r="M1557" s="308" t="s">
        <v>1741</v>
      </c>
      <c r="N1557" s="308" t="s">
        <v>1741</v>
      </c>
      <c r="O1557" s="308" t="s">
        <v>1741</v>
      </c>
      <c r="P1557" s="308" t="s">
        <v>1741</v>
      </c>
      <c r="Q1557" s="65">
        <v>0</v>
      </c>
      <c r="R1557" s="312"/>
      <c r="S1557" s="312"/>
      <c r="T1557" s="312"/>
      <c r="U1557" s="312"/>
      <c r="V1557" s="312"/>
      <c r="W1557" s="312"/>
      <c r="X1557" s="312"/>
      <c r="Y1557" s="312"/>
      <c r="Z1557" s="312"/>
      <c r="AA1557" s="312"/>
      <c r="AB1557" s="312"/>
      <c r="AC1557" s="312"/>
      <c r="AD1557" s="312"/>
      <c r="AE1557" s="312"/>
      <c r="AF1557" s="65">
        <v>0</v>
      </c>
      <c r="AG1557" s="312"/>
      <c r="AH1557" s="312"/>
      <c r="AI1557" s="312"/>
      <c r="AJ1557" s="312"/>
      <c r="AK1557" s="312"/>
      <c r="AL1557" s="312"/>
      <c r="AM1557" s="312"/>
      <c r="AN1557" s="312"/>
      <c r="AO1557" s="312"/>
      <c r="AP1557" s="312"/>
      <c r="AQ1557" s="312"/>
      <c r="AR1557" s="312"/>
      <c r="AS1557" s="312"/>
      <c r="AT1557" s="312"/>
    </row>
    <row r="1558" spans="1:46" ht="45" customHeight="1" x14ac:dyDescent="0.25">
      <c r="A1558" s="308" t="s">
        <v>1742</v>
      </c>
      <c r="B1558" s="308" t="s">
        <v>1743</v>
      </c>
      <c r="C1558" s="308" t="s">
        <v>1743</v>
      </c>
      <c r="D1558" s="308" t="s">
        <v>1743</v>
      </c>
      <c r="E1558" s="308" t="s">
        <v>1743</v>
      </c>
      <c r="F1558" s="308" t="s">
        <v>1743</v>
      </c>
      <c r="G1558" s="308" t="s">
        <v>1743</v>
      </c>
      <c r="H1558" s="308" t="s">
        <v>1743</v>
      </c>
      <c r="I1558" s="308" t="s">
        <v>1743</v>
      </c>
      <c r="J1558" s="308" t="s">
        <v>1743</v>
      </c>
      <c r="K1558" s="308" t="s">
        <v>1743</v>
      </c>
      <c r="L1558" s="308" t="s">
        <v>1743</v>
      </c>
      <c r="M1558" s="308" t="s">
        <v>1743</v>
      </c>
      <c r="N1558" s="308" t="s">
        <v>1743</v>
      </c>
      <c r="O1558" s="308" t="s">
        <v>1743</v>
      </c>
      <c r="P1558" s="308" t="s">
        <v>1743</v>
      </c>
      <c r="Q1558" s="65">
        <v>0</v>
      </c>
      <c r="R1558" s="312"/>
      <c r="S1558" s="312"/>
      <c r="T1558" s="312"/>
      <c r="U1558" s="312"/>
      <c r="V1558" s="312"/>
      <c r="W1558" s="312"/>
      <c r="X1558" s="312"/>
      <c r="Y1558" s="312"/>
      <c r="Z1558" s="312"/>
      <c r="AA1558" s="312"/>
      <c r="AB1558" s="312"/>
      <c r="AC1558" s="312"/>
      <c r="AD1558" s="312"/>
      <c r="AE1558" s="312"/>
      <c r="AF1558" s="65">
        <v>0</v>
      </c>
      <c r="AG1558" s="312"/>
      <c r="AH1558" s="312"/>
      <c r="AI1558" s="312"/>
      <c r="AJ1558" s="312"/>
      <c r="AK1558" s="312"/>
      <c r="AL1558" s="312"/>
      <c r="AM1558" s="312"/>
      <c r="AN1558" s="312"/>
      <c r="AO1558" s="312"/>
      <c r="AP1558" s="312"/>
      <c r="AQ1558" s="312"/>
      <c r="AR1558" s="312"/>
      <c r="AS1558" s="312"/>
      <c r="AT1558" s="312"/>
    </row>
    <row r="1559" spans="1:46" ht="45" customHeight="1" x14ac:dyDescent="0.25">
      <c r="A1559" s="309" t="s">
        <v>1744</v>
      </c>
      <c r="B1559" s="309" t="s">
        <v>1744</v>
      </c>
      <c r="C1559" s="309" t="s">
        <v>1744</v>
      </c>
      <c r="D1559" s="309" t="s">
        <v>1744</v>
      </c>
      <c r="E1559" s="309" t="s">
        <v>1744</v>
      </c>
      <c r="F1559" s="309" t="s">
        <v>1744</v>
      </c>
      <c r="G1559" s="309" t="s">
        <v>1744</v>
      </c>
      <c r="H1559" s="309" t="s">
        <v>1744</v>
      </c>
      <c r="I1559" s="309" t="s">
        <v>1744</v>
      </c>
      <c r="J1559" s="309" t="s">
        <v>1744</v>
      </c>
      <c r="K1559" s="309" t="s">
        <v>1744</v>
      </c>
      <c r="L1559" s="309" t="s">
        <v>1744</v>
      </c>
      <c r="M1559" s="309" t="s">
        <v>1744</v>
      </c>
      <c r="N1559" s="309" t="s">
        <v>1744</v>
      </c>
      <c r="O1559" s="309" t="s">
        <v>1744</v>
      </c>
      <c r="P1559" s="309" t="s">
        <v>1744</v>
      </c>
      <c r="Q1559" s="65">
        <v>0</v>
      </c>
      <c r="R1559" s="312"/>
      <c r="S1559" s="312"/>
      <c r="T1559" s="312"/>
      <c r="U1559" s="312"/>
      <c r="V1559" s="312"/>
      <c r="W1559" s="312"/>
      <c r="X1559" s="312"/>
      <c r="Y1559" s="312"/>
      <c r="Z1559" s="312"/>
      <c r="AA1559" s="312"/>
      <c r="AB1559" s="312"/>
      <c r="AC1559" s="312"/>
      <c r="AD1559" s="312"/>
      <c r="AE1559" s="312"/>
      <c r="AF1559" s="65">
        <v>0</v>
      </c>
      <c r="AG1559" s="312"/>
      <c r="AH1559" s="312"/>
      <c r="AI1559" s="312"/>
      <c r="AJ1559" s="312"/>
      <c r="AK1559" s="312"/>
      <c r="AL1559" s="312"/>
      <c r="AM1559" s="312"/>
      <c r="AN1559" s="312"/>
      <c r="AO1559" s="312"/>
      <c r="AP1559" s="312"/>
      <c r="AQ1559" s="312"/>
      <c r="AR1559" s="312"/>
      <c r="AS1559" s="312"/>
      <c r="AT1559" s="312"/>
    </row>
    <row r="1560" spans="1:46" ht="45" customHeight="1" thickTop="1" thickBot="1" x14ac:dyDescent="0.3">
      <c r="A1560" s="57"/>
      <c r="B1560" s="57"/>
      <c r="C1560" s="57"/>
      <c r="D1560" s="57"/>
      <c r="E1560" s="57"/>
      <c r="F1560" s="57"/>
      <c r="G1560" s="57"/>
      <c r="H1560" s="57"/>
      <c r="I1560" s="57"/>
      <c r="J1560" s="57"/>
      <c r="K1560" s="57"/>
      <c r="L1560" s="57"/>
      <c r="M1560" s="57"/>
      <c r="N1560" s="57"/>
      <c r="O1560" s="57"/>
      <c r="P1560" s="57"/>
      <c r="Q1560" s="66"/>
      <c r="R1560" s="57"/>
      <c r="S1560" s="57"/>
      <c r="T1560" s="57"/>
      <c r="U1560" s="57"/>
      <c r="V1560" s="57"/>
      <c r="W1560" s="57"/>
      <c r="X1560" s="57"/>
      <c r="Y1560" s="57"/>
      <c r="Z1560" s="57"/>
      <c r="AA1560" s="57"/>
      <c r="AB1560" s="57"/>
      <c r="AC1560" s="57"/>
      <c r="AD1560" s="57"/>
      <c r="AE1560" s="57"/>
      <c r="AF1560" s="66"/>
      <c r="AG1560" s="57"/>
      <c r="AH1560" s="57"/>
      <c r="AI1560" s="57"/>
      <c r="AJ1560" s="57"/>
      <c r="AK1560" s="57"/>
      <c r="AL1560" s="57"/>
      <c r="AM1560" s="57"/>
      <c r="AN1560" s="57"/>
      <c r="AO1560" s="57"/>
      <c r="AP1560" s="57"/>
      <c r="AQ1560" s="57"/>
      <c r="AR1560" s="57"/>
      <c r="AS1560" s="57"/>
      <c r="AT1560" s="57"/>
    </row>
    <row r="1561" spans="1:46" ht="45" customHeight="1" x14ac:dyDescent="0.25">
      <c r="A1561" s="313" t="s">
        <v>124</v>
      </c>
      <c r="B1561" s="313"/>
      <c r="C1561" s="313"/>
      <c r="D1561" s="313"/>
      <c r="E1561" s="313"/>
      <c r="F1561" s="313"/>
      <c r="G1561" s="313"/>
      <c r="H1561" s="313"/>
      <c r="I1561" s="313"/>
      <c r="J1561" s="313"/>
      <c r="K1561" s="313"/>
      <c r="L1561" s="313"/>
      <c r="M1561" s="313"/>
      <c r="N1561" s="313"/>
      <c r="O1561" s="313"/>
      <c r="P1561" s="313"/>
      <c r="Q1561" s="67" t="s">
        <v>65</v>
      </c>
      <c r="R1561" s="314" t="s">
        <v>66</v>
      </c>
      <c r="S1561" s="314"/>
      <c r="T1561" s="314"/>
      <c r="U1561" s="314"/>
      <c r="V1561" s="314"/>
      <c r="W1561" s="314"/>
      <c r="X1561" s="314"/>
      <c r="Y1561" s="314"/>
      <c r="Z1561" s="314"/>
      <c r="AA1561" s="314"/>
      <c r="AB1561" s="314"/>
      <c r="AC1561" s="314"/>
      <c r="AD1561" s="314"/>
      <c r="AE1561" s="314"/>
      <c r="AF1561" s="68" t="s">
        <v>65</v>
      </c>
      <c r="AG1561" s="315" t="s">
        <v>8</v>
      </c>
      <c r="AH1561" s="315"/>
      <c r="AI1561" s="315"/>
      <c r="AJ1561" s="315"/>
      <c r="AK1561" s="315"/>
      <c r="AL1561" s="315"/>
      <c r="AM1561" s="315"/>
      <c r="AN1561" s="315"/>
      <c r="AO1561" s="315"/>
      <c r="AP1561" s="315"/>
      <c r="AQ1561" s="315"/>
      <c r="AR1561" s="315"/>
      <c r="AS1561" s="315"/>
      <c r="AT1561" s="315"/>
    </row>
    <row r="1562" spans="1:46" ht="45" customHeight="1" x14ac:dyDescent="0.25">
      <c r="A1562" s="308" t="s">
        <v>1745</v>
      </c>
      <c r="B1562" s="308" t="s">
        <v>1746</v>
      </c>
      <c r="C1562" s="308" t="s">
        <v>1746</v>
      </c>
      <c r="D1562" s="308" t="s">
        <v>1746</v>
      </c>
      <c r="E1562" s="308" t="s">
        <v>1746</v>
      </c>
      <c r="F1562" s="308" t="s">
        <v>1746</v>
      </c>
      <c r="G1562" s="308" t="s">
        <v>1746</v>
      </c>
      <c r="H1562" s="308" t="s">
        <v>1746</v>
      </c>
      <c r="I1562" s="308" t="s">
        <v>1746</v>
      </c>
      <c r="J1562" s="308" t="s">
        <v>1746</v>
      </c>
      <c r="K1562" s="308" t="s">
        <v>1746</v>
      </c>
      <c r="L1562" s="308" t="s">
        <v>1746</v>
      </c>
      <c r="M1562" s="308" t="s">
        <v>1746</v>
      </c>
      <c r="N1562" s="308" t="s">
        <v>1746</v>
      </c>
      <c r="O1562" s="308" t="s">
        <v>1746</v>
      </c>
      <c r="P1562" s="308" t="s">
        <v>1746</v>
      </c>
      <c r="Q1562" s="65">
        <v>0</v>
      </c>
      <c r="R1562" s="330" t="s">
        <v>404</v>
      </c>
      <c r="S1562" s="331"/>
      <c r="T1562" s="331"/>
      <c r="U1562" s="331"/>
      <c r="V1562" s="331"/>
      <c r="W1562" s="331"/>
      <c r="X1562" s="331"/>
      <c r="Y1562" s="331"/>
      <c r="Z1562" s="331"/>
      <c r="AA1562" s="331"/>
      <c r="AB1562" s="331"/>
      <c r="AC1562" s="331"/>
      <c r="AD1562" s="331"/>
      <c r="AE1562" s="332"/>
      <c r="AF1562" s="65">
        <v>0</v>
      </c>
      <c r="AG1562" s="334" t="s">
        <v>1747</v>
      </c>
      <c r="AH1562" s="309"/>
      <c r="AI1562" s="309"/>
      <c r="AJ1562" s="309"/>
      <c r="AK1562" s="309"/>
      <c r="AL1562" s="309"/>
      <c r="AM1562" s="309"/>
      <c r="AN1562" s="309"/>
      <c r="AO1562" s="309"/>
      <c r="AP1562" s="309"/>
      <c r="AQ1562" s="309"/>
      <c r="AR1562" s="309"/>
      <c r="AS1562" s="309"/>
      <c r="AT1562" s="309"/>
    </row>
    <row r="1563" spans="1:46" ht="45" customHeight="1" x14ac:dyDescent="0.25">
      <c r="A1563" s="308" t="s">
        <v>1748</v>
      </c>
      <c r="B1563" s="308" t="s">
        <v>1749</v>
      </c>
      <c r="C1563" s="308" t="s">
        <v>1749</v>
      </c>
      <c r="D1563" s="308" t="s">
        <v>1749</v>
      </c>
      <c r="E1563" s="308" t="s">
        <v>1749</v>
      </c>
      <c r="F1563" s="308" t="s">
        <v>1749</v>
      </c>
      <c r="G1563" s="308" t="s">
        <v>1749</v>
      </c>
      <c r="H1563" s="308" t="s">
        <v>1749</v>
      </c>
      <c r="I1563" s="308" t="s">
        <v>1749</v>
      </c>
      <c r="J1563" s="308" t="s">
        <v>1749</v>
      </c>
      <c r="K1563" s="308" t="s">
        <v>1749</v>
      </c>
      <c r="L1563" s="308" t="s">
        <v>1749</v>
      </c>
      <c r="M1563" s="308" t="s">
        <v>1749</v>
      </c>
      <c r="N1563" s="308" t="s">
        <v>1749</v>
      </c>
      <c r="O1563" s="308" t="s">
        <v>1749</v>
      </c>
      <c r="P1563" s="308" t="s">
        <v>1749</v>
      </c>
      <c r="Q1563" s="65">
        <v>0</v>
      </c>
      <c r="R1563" s="312"/>
      <c r="S1563" s="312"/>
      <c r="T1563" s="312"/>
      <c r="U1563" s="312"/>
      <c r="V1563" s="312"/>
      <c r="W1563" s="312"/>
      <c r="X1563" s="312"/>
      <c r="Y1563" s="312"/>
      <c r="Z1563" s="312"/>
      <c r="AA1563" s="312"/>
      <c r="AB1563" s="312"/>
      <c r="AC1563" s="312"/>
      <c r="AD1563" s="312"/>
      <c r="AE1563" s="312"/>
      <c r="AF1563" s="65">
        <v>0</v>
      </c>
      <c r="AG1563" s="312"/>
      <c r="AH1563" s="312"/>
      <c r="AI1563" s="312"/>
      <c r="AJ1563" s="312"/>
      <c r="AK1563" s="312"/>
      <c r="AL1563" s="312"/>
      <c r="AM1563" s="312"/>
      <c r="AN1563" s="312"/>
      <c r="AO1563" s="312"/>
      <c r="AP1563" s="312"/>
      <c r="AQ1563" s="312"/>
      <c r="AR1563" s="312"/>
      <c r="AS1563" s="312"/>
      <c r="AT1563" s="312"/>
    </row>
    <row r="1564" spans="1:46" ht="45" customHeight="1" x14ac:dyDescent="0.25">
      <c r="A1564" s="308" t="s">
        <v>1750</v>
      </c>
      <c r="B1564" s="308" t="s">
        <v>1751</v>
      </c>
      <c r="C1564" s="308" t="s">
        <v>1751</v>
      </c>
      <c r="D1564" s="308" t="s">
        <v>1751</v>
      </c>
      <c r="E1564" s="308" t="s">
        <v>1751</v>
      </c>
      <c r="F1564" s="308" t="s">
        <v>1751</v>
      </c>
      <c r="G1564" s="308" t="s">
        <v>1751</v>
      </c>
      <c r="H1564" s="308" t="s">
        <v>1751</v>
      </c>
      <c r="I1564" s="308" t="s">
        <v>1751</v>
      </c>
      <c r="J1564" s="308" t="s">
        <v>1751</v>
      </c>
      <c r="K1564" s="308" t="s">
        <v>1751</v>
      </c>
      <c r="L1564" s="308" t="s">
        <v>1751</v>
      </c>
      <c r="M1564" s="308" t="s">
        <v>1751</v>
      </c>
      <c r="N1564" s="308" t="s">
        <v>1751</v>
      </c>
      <c r="O1564" s="308" t="s">
        <v>1751</v>
      </c>
      <c r="P1564" s="308" t="s">
        <v>1751</v>
      </c>
      <c r="Q1564" s="65">
        <v>0</v>
      </c>
      <c r="R1564" s="309"/>
      <c r="S1564" s="309"/>
      <c r="T1564" s="309"/>
      <c r="U1564" s="309"/>
      <c r="V1564" s="309"/>
      <c r="W1564" s="309"/>
      <c r="X1564" s="309"/>
      <c r="Y1564" s="309"/>
      <c r="Z1564" s="309"/>
      <c r="AA1564" s="309"/>
      <c r="AB1564" s="309"/>
      <c r="AC1564" s="309"/>
      <c r="AD1564" s="309"/>
      <c r="AE1564" s="309"/>
      <c r="AF1564" s="65">
        <v>0</v>
      </c>
      <c r="AG1564" s="309"/>
      <c r="AH1564" s="309"/>
      <c r="AI1564" s="309"/>
      <c r="AJ1564" s="309"/>
      <c r="AK1564" s="309"/>
      <c r="AL1564" s="309"/>
      <c r="AM1564" s="309"/>
      <c r="AN1564" s="309"/>
      <c r="AO1564" s="309"/>
      <c r="AP1564" s="309"/>
      <c r="AQ1564" s="309"/>
      <c r="AR1564" s="309"/>
      <c r="AS1564" s="309"/>
      <c r="AT1564" s="309"/>
    </row>
    <row r="1565" spans="1:46" ht="69" customHeight="1" x14ac:dyDescent="0.25">
      <c r="A1565" s="308" t="s">
        <v>1752</v>
      </c>
      <c r="B1565" s="308" t="s">
        <v>1753</v>
      </c>
      <c r="C1565" s="308" t="s">
        <v>1753</v>
      </c>
      <c r="D1565" s="308" t="s">
        <v>1753</v>
      </c>
      <c r="E1565" s="308" t="s">
        <v>1753</v>
      </c>
      <c r="F1565" s="308" t="s">
        <v>1753</v>
      </c>
      <c r="G1565" s="308" t="s">
        <v>1753</v>
      </c>
      <c r="H1565" s="308" t="s">
        <v>1753</v>
      </c>
      <c r="I1565" s="308" t="s">
        <v>1753</v>
      </c>
      <c r="J1565" s="308" t="s">
        <v>1753</v>
      </c>
      <c r="K1565" s="308" t="s">
        <v>1753</v>
      </c>
      <c r="L1565" s="308" t="s">
        <v>1753</v>
      </c>
      <c r="M1565" s="308" t="s">
        <v>1753</v>
      </c>
      <c r="N1565" s="308" t="s">
        <v>1753</v>
      </c>
      <c r="O1565" s="308" t="s">
        <v>1753</v>
      </c>
      <c r="P1565" s="308" t="s">
        <v>1753</v>
      </c>
      <c r="Q1565" s="65">
        <v>0</v>
      </c>
      <c r="R1565" s="309"/>
      <c r="S1565" s="309"/>
      <c r="T1565" s="309"/>
      <c r="U1565" s="309"/>
      <c r="V1565" s="309"/>
      <c r="W1565" s="309"/>
      <c r="X1565" s="309"/>
      <c r="Y1565" s="309"/>
      <c r="Z1565" s="309"/>
      <c r="AA1565" s="309"/>
      <c r="AB1565" s="309"/>
      <c r="AC1565" s="309"/>
      <c r="AD1565" s="309"/>
      <c r="AE1565" s="309"/>
      <c r="AF1565" s="65">
        <v>0</v>
      </c>
      <c r="AG1565" s="309"/>
      <c r="AH1565" s="309"/>
      <c r="AI1565" s="309"/>
      <c r="AJ1565" s="309"/>
      <c r="AK1565" s="309"/>
      <c r="AL1565" s="309"/>
      <c r="AM1565" s="309"/>
      <c r="AN1565" s="309"/>
      <c r="AO1565" s="309"/>
      <c r="AP1565" s="309"/>
      <c r="AQ1565" s="309"/>
      <c r="AR1565" s="309"/>
      <c r="AS1565" s="309"/>
      <c r="AT1565" s="309"/>
    </row>
    <row r="1566" spans="1:46" ht="45" customHeight="1" x14ac:dyDescent="0.25">
      <c r="A1566" s="308" t="s">
        <v>1754</v>
      </c>
      <c r="B1566" s="308" t="s">
        <v>1755</v>
      </c>
      <c r="C1566" s="308" t="s">
        <v>1755</v>
      </c>
      <c r="D1566" s="308" t="s">
        <v>1755</v>
      </c>
      <c r="E1566" s="308" t="s">
        <v>1755</v>
      </c>
      <c r="F1566" s="308" t="s">
        <v>1755</v>
      </c>
      <c r="G1566" s="308" t="s">
        <v>1755</v>
      </c>
      <c r="H1566" s="308" t="s">
        <v>1755</v>
      </c>
      <c r="I1566" s="308" t="s">
        <v>1755</v>
      </c>
      <c r="J1566" s="308" t="s">
        <v>1755</v>
      </c>
      <c r="K1566" s="308" t="s">
        <v>1755</v>
      </c>
      <c r="L1566" s="308" t="s">
        <v>1755</v>
      </c>
      <c r="M1566" s="308" t="s">
        <v>1755</v>
      </c>
      <c r="N1566" s="308" t="s">
        <v>1755</v>
      </c>
      <c r="O1566" s="308" t="s">
        <v>1755</v>
      </c>
      <c r="P1566" s="308" t="s">
        <v>1755</v>
      </c>
      <c r="Q1566" s="65">
        <v>0</v>
      </c>
      <c r="R1566" s="309"/>
      <c r="S1566" s="309"/>
      <c r="T1566" s="309"/>
      <c r="U1566" s="309"/>
      <c r="V1566" s="309"/>
      <c r="W1566" s="309"/>
      <c r="X1566" s="309"/>
      <c r="Y1566" s="309"/>
      <c r="Z1566" s="309"/>
      <c r="AA1566" s="309"/>
      <c r="AB1566" s="309"/>
      <c r="AC1566" s="309"/>
      <c r="AD1566" s="309"/>
      <c r="AE1566" s="309"/>
      <c r="AF1566" s="65">
        <v>0</v>
      </c>
      <c r="AG1566" s="309"/>
      <c r="AH1566" s="309"/>
      <c r="AI1566" s="309"/>
      <c r="AJ1566" s="309"/>
      <c r="AK1566" s="309"/>
      <c r="AL1566" s="309"/>
      <c r="AM1566" s="309"/>
      <c r="AN1566" s="309"/>
      <c r="AO1566" s="309"/>
      <c r="AP1566" s="309"/>
      <c r="AQ1566" s="309"/>
      <c r="AR1566" s="309"/>
      <c r="AS1566" s="309"/>
      <c r="AT1566" s="309"/>
    </row>
    <row r="1569" spans="1:46" ht="14.5" x14ac:dyDescent="0.3">
      <c r="A1569" s="269" t="s">
        <v>1756</v>
      </c>
      <c r="B1569" s="269"/>
      <c r="C1569" s="269"/>
      <c r="D1569" s="269"/>
      <c r="E1569" s="269"/>
      <c r="F1569" s="269"/>
      <c r="G1569" s="269"/>
      <c r="H1569" s="269"/>
      <c r="I1569" s="269"/>
      <c r="J1569" s="269"/>
      <c r="K1569" s="269"/>
      <c r="L1569" s="269"/>
      <c r="M1569" s="269"/>
      <c r="N1569" s="269"/>
      <c r="O1569" s="269"/>
      <c r="P1569" s="269"/>
      <c r="Q1569" s="269"/>
      <c r="R1569" s="269"/>
      <c r="S1569" s="269"/>
      <c r="T1569" s="269"/>
      <c r="U1569" s="269"/>
      <c r="V1569" s="269"/>
      <c r="W1569" s="269"/>
      <c r="X1569" s="269"/>
      <c r="Y1569" s="269"/>
      <c r="Z1569" s="269"/>
      <c r="AA1569" s="269"/>
      <c r="AB1569" s="269"/>
      <c r="AC1569" s="269"/>
      <c r="AD1569" s="269"/>
      <c r="AE1569" s="269"/>
      <c r="AF1569"/>
      <c r="AG1569" s="270" t="s">
        <v>62</v>
      </c>
      <c r="AH1569" s="270"/>
      <c r="AI1569" s="270"/>
      <c r="AJ1569" s="270"/>
      <c r="AK1569" s="69">
        <f>(('Artículo 121 (resumen PI)'!C50*0.8+'Artículo 121 (resumen PI)'!F50*0.2)+('Artículo 121 (resumen PNT)'!C50*0.8+'Artículo 121 (resumen PNT)'!F50*0.2))/2</f>
        <v>0</v>
      </c>
      <c r="AL1569"/>
      <c r="AM1569"/>
      <c r="AN1569"/>
      <c r="AO1569"/>
      <c r="AP1569"/>
      <c r="AQ1569"/>
      <c r="AR1569"/>
      <c r="AS1569"/>
      <c r="AT1569"/>
    </row>
    <row r="1570" spans="1:46" ht="15.5" x14ac:dyDescent="0.25">
      <c r="A1570" s="60"/>
      <c r="B1570" s="61"/>
      <c r="C1570" s="61"/>
      <c r="D1570" s="61"/>
      <c r="E1570" s="61"/>
      <c r="F1570" s="61"/>
      <c r="G1570" s="61"/>
      <c r="H1570" s="61"/>
      <c r="I1570" s="61"/>
      <c r="J1570" s="61"/>
      <c r="K1570" s="61"/>
      <c r="L1570" s="61"/>
      <c r="M1570" s="61"/>
      <c r="N1570" s="61"/>
      <c r="O1570" s="61"/>
      <c r="P1570" s="61"/>
      <c r="Q1570" s="26"/>
      <c r="R1570" s="61"/>
      <c r="S1570" s="61"/>
      <c r="T1570" s="61"/>
      <c r="U1570" s="61"/>
      <c r="V1570" s="61"/>
      <c r="W1570" s="61"/>
      <c r="X1570" s="61"/>
      <c r="Y1570" s="61"/>
      <c r="Z1570" s="61"/>
      <c r="AA1570" s="61"/>
      <c r="AB1570" s="61"/>
      <c r="AC1570" s="61"/>
      <c r="AD1570" s="61"/>
      <c r="AE1570" s="61"/>
      <c r="AF1570"/>
      <c r="AG1570"/>
      <c r="AH1570"/>
      <c r="AI1570"/>
      <c r="AJ1570"/>
      <c r="AK1570"/>
      <c r="AL1570"/>
      <c r="AM1570"/>
      <c r="AN1570"/>
      <c r="AO1570"/>
      <c r="AP1570"/>
      <c r="AQ1570"/>
      <c r="AR1570"/>
      <c r="AS1570"/>
      <c r="AT1570"/>
    </row>
    <row r="1571" spans="1:46" ht="15.5" x14ac:dyDescent="0.25">
      <c r="A1571" s="60" t="s">
        <v>63</v>
      </c>
      <c r="B1571" s="61"/>
      <c r="C1571" s="61"/>
      <c r="D1571" s="61"/>
      <c r="E1571" s="61"/>
      <c r="F1571" s="61"/>
      <c r="G1571" s="61"/>
      <c r="H1571" s="61"/>
      <c r="I1571" s="61"/>
      <c r="J1571" s="61"/>
      <c r="K1571" s="61"/>
      <c r="L1571" s="61"/>
      <c r="M1571" s="61"/>
      <c r="N1571" s="61"/>
      <c r="O1571" s="61"/>
      <c r="P1571" s="61"/>
      <c r="Q1571" s="26"/>
      <c r="R1571" s="61"/>
      <c r="S1571" s="61"/>
      <c r="T1571" s="323"/>
      <c r="U1571" s="323"/>
      <c r="V1571" s="323"/>
      <c r="W1571" s="323"/>
      <c r="X1571" s="323"/>
      <c r="Y1571" s="323"/>
      <c r="Z1571" s="71"/>
      <c r="AA1571" s="72"/>
      <c r="AB1571" s="72"/>
      <c r="AC1571" s="73"/>
      <c r="AD1571" s="72"/>
      <c r="AE1571" s="72"/>
      <c r="AF1571"/>
      <c r="AG1571"/>
      <c r="AH1571"/>
      <c r="AI1571"/>
      <c r="AJ1571"/>
      <c r="AK1571"/>
      <c r="AL1571"/>
      <c r="AM1571"/>
      <c r="AN1571"/>
      <c r="AO1571"/>
      <c r="AP1571"/>
      <c r="AQ1571"/>
      <c r="AR1571"/>
      <c r="AS1571"/>
      <c r="AT1571"/>
    </row>
    <row r="1572" spans="1:46" ht="15.75" customHeight="1" x14ac:dyDescent="0.25">
      <c r="A1572" s="57"/>
      <c r="B1572" s="57"/>
      <c r="C1572" s="57"/>
      <c r="D1572" s="57"/>
      <c r="E1572" s="57"/>
      <c r="F1572" s="57"/>
      <c r="G1572" s="57"/>
      <c r="H1572" s="57"/>
      <c r="I1572" s="57"/>
      <c r="J1572" s="57"/>
      <c r="K1572" s="57"/>
      <c r="L1572" s="57"/>
      <c r="M1572" s="57"/>
      <c r="N1572" s="57"/>
      <c r="O1572" s="57"/>
      <c r="P1572" s="57"/>
      <c r="R1572" s="57"/>
      <c r="S1572" s="57"/>
      <c r="T1572" s="57"/>
      <c r="U1572" s="57"/>
      <c r="V1572" s="57"/>
      <c r="W1572" s="57"/>
      <c r="X1572" s="57"/>
      <c r="Y1572" s="57"/>
      <c r="Z1572" s="57"/>
      <c r="AA1572" s="57"/>
      <c r="AB1572" s="57"/>
      <c r="AC1572" s="57"/>
      <c r="AD1572" s="57"/>
      <c r="AE1572" s="57"/>
      <c r="AF1572"/>
      <c r="AG1572"/>
      <c r="AH1572"/>
      <c r="AI1572"/>
      <c r="AJ1572"/>
      <c r="AK1572"/>
      <c r="AL1572"/>
      <c r="AM1572"/>
      <c r="AN1572"/>
      <c r="AO1572"/>
      <c r="AP1572"/>
      <c r="AQ1572"/>
      <c r="AR1572"/>
      <c r="AS1572"/>
      <c r="AT1572"/>
    </row>
    <row r="1573" spans="1:46" ht="78.650000000000006" customHeight="1" thickBot="1" x14ac:dyDescent="0.3">
      <c r="A1573" s="273" t="s">
        <v>1757</v>
      </c>
      <c r="B1573" s="273"/>
      <c r="C1573" s="273"/>
      <c r="D1573" s="273"/>
      <c r="E1573" s="273"/>
      <c r="F1573" s="273"/>
      <c r="G1573" s="273"/>
      <c r="H1573" s="273"/>
      <c r="I1573" s="273"/>
      <c r="J1573" s="273"/>
      <c r="K1573" s="273"/>
      <c r="L1573" s="273"/>
      <c r="M1573" s="273"/>
      <c r="N1573" s="273"/>
      <c r="O1573" s="273"/>
      <c r="P1573" s="273"/>
      <c r="Q1573" s="62"/>
      <c r="R1573" s="57"/>
      <c r="S1573" s="57"/>
      <c r="T1573" s="57"/>
      <c r="U1573" s="57"/>
      <c r="V1573" s="311"/>
      <c r="W1573" s="311"/>
      <c r="X1573" s="311"/>
      <c r="Y1573" s="311"/>
      <c r="Z1573" s="311"/>
      <c r="AA1573" s="311"/>
      <c r="AB1573" s="311"/>
      <c r="AC1573" s="311"/>
      <c r="AD1573" s="311"/>
      <c r="AE1573" s="311"/>
      <c r="AF1573" s="62"/>
      <c r="AG1573" s="57"/>
      <c r="AH1573" s="57"/>
      <c r="AI1573" s="57"/>
      <c r="AJ1573" s="57"/>
      <c r="AK1573" s="311"/>
      <c r="AL1573" s="311"/>
      <c r="AM1573" s="311"/>
      <c r="AN1573" s="311"/>
      <c r="AO1573" s="311"/>
      <c r="AP1573" s="311"/>
      <c r="AQ1573" s="311"/>
      <c r="AR1573" s="311"/>
      <c r="AS1573" s="311"/>
      <c r="AT1573" s="311"/>
    </row>
    <row r="1574" spans="1:46" ht="45" customHeight="1" x14ac:dyDescent="0.25">
      <c r="A1574" s="305" t="s">
        <v>44</v>
      </c>
      <c r="B1574" s="305"/>
      <c r="C1574" s="305"/>
      <c r="D1574" s="305"/>
      <c r="E1574" s="305"/>
      <c r="F1574" s="305"/>
      <c r="G1574" s="305"/>
      <c r="H1574" s="305"/>
      <c r="I1574" s="305"/>
      <c r="J1574" s="305"/>
      <c r="K1574" s="305"/>
      <c r="L1574" s="305"/>
      <c r="M1574" s="305"/>
      <c r="N1574" s="305"/>
      <c r="O1574" s="305"/>
      <c r="P1574" s="305"/>
      <c r="Q1574" s="63" t="s">
        <v>65</v>
      </c>
      <c r="R1574" s="306" t="s">
        <v>66</v>
      </c>
      <c r="S1574" s="306"/>
      <c r="T1574" s="306"/>
      <c r="U1574" s="306"/>
      <c r="V1574" s="306"/>
      <c r="W1574" s="306"/>
      <c r="X1574" s="306"/>
      <c r="Y1574" s="306"/>
      <c r="Z1574" s="306"/>
      <c r="AA1574" s="306"/>
      <c r="AB1574" s="306"/>
      <c r="AC1574" s="306"/>
      <c r="AD1574" s="306"/>
      <c r="AE1574" s="306"/>
      <c r="AF1574" s="64" t="s">
        <v>65</v>
      </c>
      <c r="AG1574" s="307" t="s">
        <v>8</v>
      </c>
      <c r="AH1574" s="307"/>
      <c r="AI1574" s="307"/>
      <c r="AJ1574" s="307"/>
      <c r="AK1574" s="307"/>
      <c r="AL1574" s="307"/>
      <c r="AM1574" s="307"/>
      <c r="AN1574" s="307"/>
      <c r="AO1574" s="307"/>
      <c r="AP1574" s="307"/>
      <c r="AQ1574" s="307"/>
      <c r="AR1574" s="307"/>
      <c r="AS1574" s="307"/>
      <c r="AT1574" s="307"/>
    </row>
    <row r="1575" spans="1:46" ht="45" customHeight="1" x14ac:dyDescent="0.25">
      <c r="A1575" s="308" t="s">
        <v>1331</v>
      </c>
      <c r="B1575" s="308" t="s">
        <v>1332</v>
      </c>
      <c r="C1575" s="308" t="s">
        <v>1332</v>
      </c>
      <c r="D1575" s="308" t="s">
        <v>1332</v>
      </c>
      <c r="E1575" s="308" t="s">
        <v>1332</v>
      </c>
      <c r="F1575" s="308" t="s">
        <v>1332</v>
      </c>
      <c r="G1575" s="308" t="s">
        <v>1332</v>
      </c>
      <c r="H1575" s="308" t="s">
        <v>1332</v>
      </c>
      <c r="I1575" s="308" t="s">
        <v>1332</v>
      </c>
      <c r="J1575" s="308" t="s">
        <v>1332</v>
      </c>
      <c r="K1575" s="308" t="s">
        <v>1332</v>
      </c>
      <c r="L1575" s="308" t="s">
        <v>1332</v>
      </c>
      <c r="M1575" s="308" t="s">
        <v>1332</v>
      </c>
      <c r="N1575" s="308" t="s">
        <v>1332</v>
      </c>
      <c r="O1575" s="308" t="s">
        <v>1332</v>
      </c>
      <c r="P1575" s="308" t="s">
        <v>1332</v>
      </c>
      <c r="Q1575" s="65">
        <v>0</v>
      </c>
      <c r="R1575" s="330" t="s">
        <v>404</v>
      </c>
      <c r="S1575" s="331"/>
      <c r="T1575" s="331"/>
      <c r="U1575" s="331"/>
      <c r="V1575" s="331"/>
      <c r="W1575" s="331"/>
      <c r="X1575" s="331"/>
      <c r="Y1575" s="331"/>
      <c r="Z1575" s="331"/>
      <c r="AA1575" s="331"/>
      <c r="AB1575" s="331"/>
      <c r="AC1575" s="331"/>
      <c r="AD1575" s="331"/>
      <c r="AE1575" s="332"/>
      <c r="AF1575" s="65">
        <v>0</v>
      </c>
      <c r="AG1575" s="309" t="s">
        <v>499</v>
      </c>
      <c r="AH1575" s="309"/>
      <c r="AI1575" s="309"/>
      <c r="AJ1575" s="309"/>
      <c r="AK1575" s="309"/>
      <c r="AL1575" s="309"/>
      <c r="AM1575" s="309"/>
      <c r="AN1575" s="309"/>
      <c r="AO1575" s="309"/>
      <c r="AP1575" s="309"/>
      <c r="AQ1575" s="309"/>
      <c r="AR1575" s="309"/>
      <c r="AS1575" s="309"/>
      <c r="AT1575" s="309"/>
    </row>
    <row r="1576" spans="1:46" ht="45" customHeight="1" x14ac:dyDescent="0.25">
      <c r="A1576" s="308" t="s">
        <v>1333</v>
      </c>
      <c r="B1576" s="308" t="s">
        <v>1334</v>
      </c>
      <c r="C1576" s="308" t="s">
        <v>1334</v>
      </c>
      <c r="D1576" s="308" t="s">
        <v>1334</v>
      </c>
      <c r="E1576" s="308" t="s">
        <v>1334</v>
      </c>
      <c r="F1576" s="308" t="s">
        <v>1334</v>
      </c>
      <c r="G1576" s="308" t="s">
        <v>1334</v>
      </c>
      <c r="H1576" s="308" t="s">
        <v>1334</v>
      </c>
      <c r="I1576" s="308" t="s">
        <v>1334</v>
      </c>
      <c r="J1576" s="308" t="s">
        <v>1334</v>
      </c>
      <c r="K1576" s="308" t="s">
        <v>1334</v>
      </c>
      <c r="L1576" s="308" t="s">
        <v>1334</v>
      </c>
      <c r="M1576" s="308" t="s">
        <v>1334</v>
      </c>
      <c r="N1576" s="308" t="s">
        <v>1334</v>
      </c>
      <c r="O1576" s="308" t="s">
        <v>1334</v>
      </c>
      <c r="P1576" s="308" t="s">
        <v>1334</v>
      </c>
      <c r="Q1576" s="65">
        <v>0</v>
      </c>
      <c r="R1576" s="312"/>
      <c r="S1576" s="312"/>
      <c r="T1576" s="312"/>
      <c r="U1576" s="312"/>
      <c r="V1576" s="312"/>
      <c r="W1576" s="312"/>
      <c r="X1576" s="312"/>
      <c r="Y1576" s="312"/>
      <c r="Z1576" s="312"/>
      <c r="AA1576" s="312"/>
      <c r="AB1576" s="312"/>
      <c r="AC1576" s="312"/>
      <c r="AD1576" s="312"/>
      <c r="AE1576" s="312"/>
      <c r="AF1576" s="65">
        <v>0</v>
      </c>
      <c r="AG1576" s="312"/>
      <c r="AH1576" s="312"/>
      <c r="AI1576" s="312"/>
      <c r="AJ1576" s="312"/>
      <c r="AK1576" s="312"/>
      <c r="AL1576" s="312"/>
      <c r="AM1576" s="312"/>
      <c r="AN1576" s="312"/>
      <c r="AO1576" s="312"/>
      <c r="AP1576" s="312"/>
      <c r="AQ1576" s="312"/>
      <c r="AR1576" s="312"/>
      <c r="AS1576" s="312"/>
      <c r="AT1576" s="312"/>
    </row>
    <row r="1577" spans="1:46" ht="45" customHeight="1" x14ac:dyDescent="0.25">
      <c r="A1577" s="308" t="s">
        <v>1758</v>
      </c>
      <c r="B1577" s="308" t="s">
        <v>1759</v>
      </c>
      <c r="C1577" s="308" t="s">
        <v>1759</v>
      </c>
      <c r="D1577" s="308" t="s">
        <v>1759</v>
      </c>
      <c r="E1577" s="308" t="s">
        <v>1759</v>
      </c>
      <c r="F1577" s="308" t="s">
        <v>1759</v>
      </c>
      <c r="G1577" s="308" t="s">
        <v>1759</v>
      </c>
      <c r="H1577" s="308" t="s">
        <v>1759</v>
      </c>
      <c r="I1577" s="308" t="s">
        <v>1759</v>
      </c>
      <c r="J1577" s="308" t="s">
        <v>1759</v>
      </c>
      <c r="K1577" s="308" t="s">
        <v>1759</v>
      </c>
      <c r="L1577" s="308" t="s">
        <v>1759</v>
      </c>
      <c r="M1577" s="308" t="s">
        <v>1759</v>
      </c>
      <c r="N1577" s="308" t="s">
        <v>1759</v>
      </c>
      <c r="O1577" s="308" t="s">
        <v>1759</v>
      </c>
      <c r="P1577" s="308" t="s">
        <v>1759</v>
      </c>
      <c r="Q1577" s="65">
        <v>0</v>
      </c>
      <c r="R1577" s="312"/>
      <c r="S1577" s="312"/>
      <c r="T1577" s="312"/>
      <c r="U1577" s="312"/>
      <c r="V1577" s="312"/>
      <c r="W1577" s="312"/>
      <c r="X1577" s="312"/>
      <c r="Y1577" s="312"/>
      <c r="Z1577" s="312"/>
      <c r="AA1577" s="312"/>
      <c r="AB1577" s="312"/>
      <c r="AC1577" s="312"/>
      <c r="AD1577" s="312"/>
      <c r="AE1577" s="312"/>
      <c r="AF1577" s="65">
        <v>0</v>
      </c>
      <c r="AG1577" s="312"/>
      <c r="AH1577" s="312"/>
      <c r="AI1577" s="312"/>
      <c r="AJ1577" s="312"/>
      <c r="AK1577" s="312"/>
      <c r="AL1577" s="312"/>
      <c r="AM1577" s="312"/>
      <c r="AN1577" s="312"/>
      <c r="AO1577" s="312"/>
      <c r="AP1577" s="312"/>
      <c r="AQ1577" s="312"/>
      <c r="AR1577" s="312"/>
      <c r="AS1577" s="312"/>
      <c r="AT1577" s="312"/>
    </row>
    <row r="1578" spans="1:46" ht="45" customHeight="1" x14ac:dyDescent="0.25">
      <c r="A1578" s="308" t="s">
        <v>1760</v>
      </c>
      <c r="B1578" s="308" t="s">
        <v>1761</v>
      </c>
      <c r="C1578" s="308" t="s">
        <v>1761</v>
      </c>
      <c r="D1578" s="308" t="s">
        <v>1761</v>
      </c>
      <c r="E1578" s="308" t="s">
        <v>1761</v>
      </c>
      <c r="F1578" s="308" t="s">
        <v>1761</v>
      </c>
      <c r="G1578" s="308" t="s">
        <v>1761</v>
      </c>
      <c r="H1578" s="308" t="s">
        <v>1761</v>
      </c>
      <c r="I1578" s="308" t="s">
        <v>1761</v>
      </c>
      <c r="J1578" s="308" t="s">
        <v>1761</v>
      </c>
      <c r="K1578" s="308" t="s">
        <v>1761</v>
      </c>
      <c r="L1578" s="308" t="s">
        <v>1761</v>
      </c>
      <c r="M1578" s="308" t="s">
        <v>1761</v>
      </c>
      <c r="N1578" s="308" t="s">
        <v>1761</v>
      </c>
      <c r="O1578" s="308" t="s">
        <v>1761</v>
      </c>
      <c r="P1578" s="308" t="s">
        <v>1761</v>
      </c>
      <c r="Q1578" s="65">
        <v>0</v>
      </c>
      <c r="R1578" s="312"/>
      <c r="S1578" s="312"/>
      <c r="T1578" s="312"/>
      <c r="U1578" s="312"/>
      <c r="V1578" s="312"/>
      <c r="W1578" s="312"/>
      <c r="X1578" s="312"/>
      <c r="Y1578" s="312"/>
      <c r="Z1578" s="312"/>
      <c r="AA1578" s="312"/>
      <c r="AB1578" s="312"/>
      <c r="AC1578" s="312"/>
      <c r="AD1578" s="312"/>
      <c r="AE1578" s="312"/>
      <c r="AF1578" s="65">
        <v>0</v>
      </c>
      <c r="AG1578" s="312"/>
      <c r="AH1578" s="312"/>
      <c r="AI1578" s="312"/>
      <c r="AJ1578" s="312"/>
      <c r="AK1578" s="312"/>
      <c r="AL1578" s="312"/>
      <c r="AM1578" s="312"/>
      <c r="AN1578" s="312"/>
      <c r="AO1578" s="312"/>
      <c r="AP1578" s="312"/>
      <c r="AQ1578" s="312"/>
      <c r="AR1578" s="312"/>
      <c r="AS1578" s="312"/>
      <c r="AT1578" s="312"/>
    </row>
    <row r="1579" spans="1:46" ht="45" customHeight="1" x14ac:dyDescent="0.25">
      <c r="A1579" s="309" t="s">
        <v>1762</v>
      </c>
      <c r="B1579" s="309" t="s">
        <v>1763</v>
      </c>
      <c r="C1579" s="309" t="s">
        <v>1763</v>
      </c>
      <c r="D1579" s="309" t="s">
        <v>1763</v>
      </c>
      <c r="E1579" s="309" t="s">
        <v>1763</v>
      </c>
      <c r="F1579" s="309" t="s">
        <v>1763</v>
      </c>
      <c r="G1579" s="309" t="s">
        <v>1763</v>
      </c>
      <c r="H1579" s="309" t="s">
        <v>1763</v>
      </c>
      <c r="I1579" s="309" t="s">
        <v>1763</v>
      </c>
      <c r="J1579" s="309" t="s">
        <v>1763</v>
      </c>
      <c r="K1579" s="309" t="s">
        <v>1763</v>
      </c>
      <c r="L1579" s="309" t="s">
        <v>1763</v>
      </c>
      <c r="M1579" s="309" t="s">
        <v>1763</v>
      </c>
      <c r="N1579" s="309" t="s">
        <v>1763</v>
      </c>
      <c r="O1579" s="309" t="s">
        <v>1763</v>
      </c>
      <c r="P1579" s="309" t="s">
        <v>1763</v>
      </c>
      <c r="Q1579" s="65">
        <v>0</v>
      </c>
      <c r="R1579" s="312"/>
      <c r="S1579" s="312"/>
      <c r="T1579" s="312"/>
      <c r="U1579" s="312"/>
      <c r="V1579" s="312"/>
      <c r="W1579" s="312"/>
      <c r="X1579" s="312"/>
      <c r="Y1579" s="312"/>
      <c r="Z1579" s="312"/>
      <c r="AA1579" s="312"/>
      <c r="AB1579" s="312"/>
      <c r="AC1579" s="312"/>
      <c r="AD1579" s="312"/>
      <c r="AE1579" s="312"/>
      <c r="AF1579" s="65">
        <v>0</v>
      </c>
      <c r="AG1579" s="312"/>
      <c r="AH1579" s="312"/>
      <c r="AI1579" s="312"/>
      <c r="AJ1579" s="312"/>
      <c r="AK1579" s="312"/>
      <c r="AL1579" s="312"/>
      <c r="AM1579" s="312"/>
      <c r="AN1579" s="312"/>
      <c r="AO1579" s="312"/>
      <c r="AP1579" s="312"/>
      <c r="AQ1579" s="312"/>
      <c r="AR1579" s="312"/>
      <c r="AS1579" s="312"/>
      <c r="AT1579" s="312"/>
    </row>
    <row r="1580" spans="1:46" ht="45" customHeight="1" x14ac:dyDescent="0.25">
      <c r="A1580" s="309" t="s">
        <v>1764</v>
      </c>
      <c r="B1580" s="309" t="s">
        <v>1765</v>
      </c>
      <c r="C1580" s="309" t="s">
        <v>1765</v>
      </c>
      <c r="D1580" s="309" t="s">
        <v>1765</v>
      </c>
      <c r="E1580" s="309" t="s">
        <v>1765</v>
      </c>
      <c r="F1580" s="309" t="s">
        <v>1765</v>
      </c>
      <c r="G1580" s="309" t="s">
        <v>1765</v>
      </c>
      <c r="H1580" s="309" t="s">
        <v>1765</v>
      </c>
      <c r="I1580" s="309" t="s">
        <v>1765</v>
      </c>
      <c r="J1580" s="309" t="s">
        <v>1765</v>
      </c>
      <c r="K1580" s="309" t="s">
        <v>1765</v>
      </c>
      <c r="L1580" s="309" t="s">
        <v>1765</v>
      </c>
      <c r="M1580" s="309" t="s">
        <v>1765</v>
      </c>
      <c r="N1580" s="309" t="s">
        <v>1765</v>
      </c>
      <c r="O1580" s="309" t="s">
        <v>1765</v>
      </c>
      <c r="P1580" s="309" t="s">
        <v>1765</v>
      </c>
      <c r="Q1580" s="65">
        <v>0</v>
      </c>
      <c r="R1580" s="309"/>
      <c r="S1580" s="309"/>
      <c r="T1580" s="309"/>
      <c r="U1580" s="309"/>
      <c r="V1580" s="309"/>
      <c r="W1580" s="309"/>
      <c r="X1580" s="309"/>
      <c r="Y1580" s="309"/>
      <c r="Z1580" s="309"/>
      <c r="AA1580" s="309"/>
      <c r="AB1580" s="309"/>
      <c r="AC1580" s="309"/>
      <c r="AD1580" s="309"/>
      <c r="AE1580" s="309"/>
      <c r="AF1580" s="65">
        <v>0</v>
      </c>
      <c r="AG1580" s="309"/>
      <c r="AH1580" s="309"/>
      <c r="AI1580" s="309"/>
      <c r="AJ1580" s="309"/>
      <c r="AK1580" s="309"/>
      <c r="AL1580" s="309"/>
      <c r="AM1580" s="309"/>
      <c r="AN1580" s="309"/>
      <c r="AO1580" s="309"/>
      <c r="AP1580" s="309"/>
      <c r="AQ1580" s="309"/>
      <c r="AR1580" s="309"/>
      <c r="AS1580" s="309"/>
      <c r="AT1580" s="309"/>
    </row>
    <row r="1581" spans="1:46" ht="45" customHeight="1" x14ac:dyDescent="0.25">
      <c r="A1581" s="308" t="s">
        <v>1766</v>
      </c>
      <c r="B1581" s="308" t="s">
        <v>1767</v>
      </c>
      <c r="C1581" s="308" t="s">
        <v>1767</v>
      </c>
      <c r="D1581" s="308" t="s">
        <v>1767</v>
      </c>
      <c r="E1581" s="308" t="s">
        <v>1767</v>
      </c>
      <c r="F1581" s="308" t="s">
        <v>1767</v>
      </c>
      <c r="G1581" s="308" t="s">
        <v>1767</v>
      </c>
      <c r="H1581" s="308" t="s">
        <v>1767</v>
      </c>
      <c r="I1581" s="308" t="s">
        <v>1767</v>
      </c>
      <c r="J1581" s="308" t="s">
        <v>1767</v>
      </c>
      <c r="K1581" s="308" t="s">
        <v>1767</v>
      </c>
      <c r="L1581" s="308" t="s">
        <v>1767</v>
      </c>
      <c r="M1581" s="308" t="s">
        <v>1767</v>
      </c>
      <c r="N1581" s="308" t="s">
        <v>1767</v>
      </c>
      <c r="O1581" s="308" t="s">
        <v>1767</v>
      </c>
      <c r="P1581" s="308" t="s">
        <v>1767</v>
      </c>
      <c r="Q1581" s="65">
        <v>0</v>
      </c>
      <c r="R1581" s="309"/>
      <c r="S1581" s="309"/>
      <c r="T1581" s="309"/>
      <c r="U1581" s="309"/>
      <c r="V1581" s="309"/>
      <c r="W1581" s="309"/>
      <c r="X1581" s="309"/>
      <c r="Y1581" s="309"/>
      <c r="Z1581" s="309"/>
      <c r="AA1581" s="309"/>
      <c r="AB1581" s="309"/>
      <c r="AC1581" s="309"/>
      <c r="AD1581" s="309"/>
      <c r="AE1581" s="309"/>
      <c r="AF1581" s="65">
        <v>0</v>
      </c>
      <c r="AG1581" s="309"/>
      <c r="AH1581" s="309"/>
      <c r="AI1581" s="309"/>
      <c r="AJ1581" s="309"/>
      <c r="AK1581" s="309"/>
      <c r="AL1581" s="309"/>
      <c r="AM1581" s="309"/>
      <c r="AN1581" s="309"/>
      <c r="AO1581" s="309"/>
      <c r="AP1581" s="309"/>
      <c r="AQ1581" s="309"/>
      <c r="AR1581" s="309"/>
      <c r="AS1581" s="309"/>
      <c r="AT1581" s="309"/>
    </row>
    <row r="1582" spans="1:46" ht="45" customHeight="1" x14ac:dyDescent="0.25">
      <c r="A1582" s="308" t="s">
        <v>1768</v>
      </c>
      <c r="B1582" s="308" t="s">
        <v>1769</v>
      </c>
      <c r="C1582" s="308" t="s">
        <v>1769</v>
      </c>
      <c r="D1582" s="308" t="s">
        <v>1769</v>
      </c>
      <c r="E1582" s="308" t="s">
        <v>1769</v>
      </c>
      <c r="F1582" s="308" t="s">
        <v>1769</v>
      </c>
      <c r="G1582" s="308" t="s">
        <v>1769</v>
      </c>
      <c r="H1582" s="308" t="s">
        <v>1769</v>
      </c>
      <c r="I1582" s="308" t="s">
        <v>1769</v>
      </c>
      <c r="J1582" s="308" t="s">
        <v>1769</v>
      </c>
      <c r="K1582" s="308" t="s">
        <v>1769</v>
      </c>
      <c r="L1582" s="308" t="s">
        <v>1769</v>
      </c>
      <c r="M1582" s="308" t="s">
        <v>1769</v>
      </c>
      <c r="N1582" s="308" t="s">
        <v>1769</v>
      </c>
      <c r="O1582" s="308" t="s">
        <v>1769</v>
      </c>
      <c r="P1582" s="308" t="s">
        <v>1769</v>
      </c>
      <c r="Q1582" s="65">
        <v>0</v>
      </c>
      <c r="R1582" s="309"/>
      <c r="S1582" s="309"/>
      <c r="T1582" s="309"/>
      <c r="U1582" s="309"/>
      <c r="V1582" s="309"/>
      <c r="W1582" s="309"/>
      <c r="X1582" s="309"/>
      <c r="Y1582" s="309"/>
      <c r="Z1582" s="309"/>
      <c r="AA1582" s="309"/>
      <c r="AB1582" s="309"/>
      <c r="AC1582" s="309"/>
      <c r="AD1582" s="309"/>
      <c r="AE1582" s="309"/>
      <c r="AF1582" s="65">
        <v>0</v>
      </c>
      <c r="AG1582" s="309"/>
      <c r="AH1582" s="309"/>
      <c r="AI1582" s="309"/>
      <c r="AJ1582" s="309"/>
      <c r="AK1582" s="309"/>
      <c r="AL1582" s="309"/>
      <c r="AM1582" s="309"/>
      <c r="AN1582" s="309"/>
      <c r="AO1582" s="309"/>
      <c r="AP1582" s="309"/>
      <c r="AQ1582" s="309"/>
      <c r="AR1582" s="309"/>
      <c r="AS1582" s="309"/>
      <c r="AT1582" s="309"/>
    </row>
    <row r="1583" spans="1:46" ht="45" customHeight="1" x14ac:dyDescent="0.25">
      <c r="A1583" s="308" t="s">
        <v>1770</v>
      </c>
      <c r="B1583" s="308" t="s">
        <v>1771</v>
      </c>
      <c r="C1583" s="308" t="s">
        <v>1771</v>
      </c>
      <c r="D1583" s="308" t="s">
        <v>1771</v>
      </c>
      <c r="E1583" s="308" t="s">
        <v>1771</v>
      </c>
      <c r="F1583" s="308" t="s">
        <v>1771</v>
      </c>
      <c r="G1583" s="308" t="s">
        <v>1771</v>
      </c>
      <c r="H1583" s="308" t="s">
        <v>1771</v>
      </c>
      <c r="I1583" s="308" t="s">
        <v>1771</v>
      </c>
      <c r="J1583" s="308" t="s">
        <v>1771</v>
      </c>
      <c r="K1583" s="308" t="s">
        <v>1771</v>
      </c>
      <c r="L1583" s="308" t="s">
        <v>1771</v>
      </c>
      <c r="M1583" s="308" t="s">
        <v>1771</v>
      </c>
      <c r="N1583" s="308" t="s">
        <v>1771</v>
      </c>
      <c r="O1583" s="308" t="s">
        <v>1771</v>
      </c>
      <c r="P1583" s="308" t="s">
        <v>1771</v>
      </c>
      <c r="Q1583" s="65">
        <v>0</v>
      </c>
      <c r="R1583" s="312"/>
      <c r="S1583" s="312"/>
      <c r="T1583" s="312"/>
      <c r="U1583" s="312"/>
      <c r="V1583" s="312"/>
      <c r="W1583" s="312"/>
      <c r="X1583" s="312"/>
      <c r="Y1583" s="312"/>
      <c r="Z1583" s="312"/>
      <c r="AA1583" s="312"/>
      <c r="AB1583" s="312"/>
      <c r="AC1583" s="312"/>
      <c r="AD1583" s="312"/>
      <c r="AE1583" s="312"/>
      <c r="AF1583" s="65">
        <v>0</v>
      </c>
      <c r="AG1583" s="312"/>
      <c r="AH1583" s="312"/>
      <c r="AI1583" s="312"/>
      <c r="AJ1583" s="312"/>
      <c r="AK1583" s="312"/>
      <c r="AL1583" s="312"/>
      <c r="AM1583" s="312"/>
      <c r="AN1583" s="312"/>
      <c r="AO1583" s="312"/>
      <c r="AP1583" s="312"/>
      <c r="AQ1583" s="312"/>
      <c r="AR1583" s="312"/>
      <c r="AS1583" s="312"/>
      <c r="AT1583" s="312"/>
    </row>
    <row r="1584" spans="1:46" ht="45" customHeight="1" x14ac:dyDescent="0.25">
      <c r="A1584" s="308" t="s">
        <v>1772</v>
      </c>
      <c r="B1584" s="308" t="s">
        <v>1773</v>
      </c>
      <c r="C1584" s="308" t="s">
        <v>1773</v>
      </c>
      <c r="D1584" s="308" t="s">
        <v>1773</v>
      </c>
      <c r="E1584" s="308" t="s">
        <v>1773</v>
      </c>
      <c r="F1584" s="308" t="s">
        <v>1773</v>
      </c>
      <c r="G1584" s="308" t="s">
        <v>1773</v>
      </c>
      <c r="H1584" s="308" t="s">
        <v>1773</v>
      </c>
      <c r="I1584" s="308" t="s">
        <v>1773</v>
      </c>
      <c r="J1584" s="308" t="s">
        <v>1773</v>
      </c>
      <c r="K1584" s="308" t="s">
        <v>1773</v>
      </c>
      <c r="L1584" s="308" t="s">
        <v>1773</v>
      </c>
      <c r="M1584" s="308" t="s">
        <v>1773</v>
      </c>
      <c r="N1584" s="308" t="s">
        <v>1773</v>
      </c>
      <c r="O1584" s="308" t="s">
        <v>1773</v>
      </c>
      <c r="P1584" s="308" t="s">
        <v>1773</v>
      </c>
      <c r="Q1584" s="65">
        <v>0</v>
      </c>
      <c r="R1584" s="312"/>
      <c r="S1584" s="312"/>
      <c r="T1584" s="312"/>
      <c r="U1584" s="312"/>
      <c r="V1584" s="312"/>
      <c r="W1584" s="312"/>
      <c r="X1584" s="312"/>
      <c r="Y1584" s="312"/>
      <c r="Z1584" s="312"/>
      <c r="AA1584" s="312"/>
      <c r="AB1584" s="312"/>
      <c r="AC1584" s="312"/>
      <c r="AD1584" s="312"/>
      <c r="AE1584" s="312"/>
      <c r="AF1584" s="65">
        <v>0</v>
      </c>
      <c r="AG1584" s="312"/>
      <c r="AH1584" s="312"/>
      <c r="AI1584" s="312"/>
      <c r="AJ1584" s="312"/>
      <c r="AK1584" s="312"/>
      <c r="AL1584" s="312"/>
      <c r="AM1584" s="312"/>
      <c r="AN1584" s="312"/>
      <c r="AO1584" s="312"/>
      <c r="AP1584" s="312"/>
      <c r="AQ1584" s="312"/>
      <c r="AR1584" s="312"/>
      <c r="AS1584" s="312"/>
      <c r="AT1584" s="312"/>
    </row>
    <row r="1585" spans="1:46" ht="45" customHeight="1" thickTop="1" thickBot="1" x14ac:dyDescent="0.3">
      <c r="A1585" s="57"/>
      <c r="B1585" s="57"/>
      <c r="C1585" s="57"/>
      <c r="D1585" s="57"/>
      <c r="E1585" s="57"/>
      <c r="F1585" s="57"/>
      <c r="G1585" s="57"/>
      <c r="H1585" s="57"/>
      <c r="I1585" s="57"/>
      <c r="J1585" s="57"/>
      <c r="K1585" s="57"/>
      <c r="L1585" s="57"/>
      <c r="M1585" s="57"/>
      <c r="N1585" s="57"/>
      <c r="O1585" s="57"/>
      <c r="P1585" s="57"/>
      <c r="Q1585" s="66"/>
      <c r="R1585" s="57"/>
      <c r="S1585" s="57"/>
      <c r="T1585" s="57"/>
      <c r="U1585" s="57"/>
      <c r="V1585" s="57"/>
      <c r="W1585" s="57"/>
      <c r="X1585" s="57"/>
      <c r="Y1585" s="57"/>
      <c r="Z1585" s="57"/>
      <c r="AA1585" s="57"/>
      <c r="AB1585" s="57"/>
      <c r="AC1585" s="57"/>
      <c r="AD1585" s="57"/>
      <c r="AE1585" s="57"/>
      <c r="AF1585" s="66"/>
      <c r="AG1585" s="57"/>
      <c r="AH1585" s="57"/>
      <c r="AI1585" s="57"/>
      <c r="AJ1585" s="57"/>
      <c r="AK1585" s="57"/>
      <c r="AL1585" s="57"/>
      <c r="AM1585" s="57"/>
      <c r="AN1585" s="57"/>
      <c r="AO1585" s="57"/>
      <c r="AP1585" s="57"/>
      <c r="AQ1585" s="57"/>
      <c r="AR1585" s="57"/>
      <c r="AS1585" s="57"/>
      <c r="AT1585" s="57"/>
    </row>
    <row r="1586" spans="1:46" ht="45" customHeight="1" x14ac:dyDescent="0.25">
      <c r="A1586" s="313" t="s">
        <v>124</v>
      </c>
      <c r="B1586" s="313"/>
      <c r="C1586" s="313"/>
      <c r="D1586" s="313"/>
      <c r="E1586" s="313"/>
      <c r="F1586" s="313"/>
      <c r="G1586" s="313"/>
      <c r="H1586" s="313"/>
      <c r="I1586" s="313"/>
      <c r="J1586" s="313"/>
      <c r="K1586" s="313"/>
      <c r="L1586" s="313"/>
      <c r="M1586" s="313"/>
      <c r="N1586" s="313"/>
      <c r="O1586" s="313"/>
      <c r="P1586" s="313"/>
      <c r="Q1586" s="67" t="s">
        <v>65</v>
      </c>
      <c r="R1586" s="314" t="s">
        <v>66</v>
      </c>
      <c r="S1586" s="314"/>
      <c r="T1586" s="314"/>
      <c r="U1586" s="314"/>
      <c r="V1586" s="314"/>
      <c r="W1586" s="314"/>
      <c r="X1586" s="314"/>
      <c r="Y1586" s="314"/>
      <c r="Z1586" s="314"/>
      <c r="AA1586" s="314"/>
      <c r="AB1586" s="314"/>
      <c r="AC1586" s="314"/>
      <c r="AD1586" s="314"/>
      <c r="AE1586" s="314"/>
      <c r="AF1586" s="68" t="s">
        <v>65</v>
      </c>
      <c r="AG1586" s="315" t="s">
        <v>8</v>
      </c>
      <c r="AH1586" s="315"/>
      <c r="AI1586" s="315"/>
      <c r="AJ1586" s="315"/>
      <c r="AK1586" s="315"/>
      <c r="AL1586" s="315"/>
      <c r="AM1586" s="315"/>
      <c r="AN1586" s="315"/>
      <c r="AO1586" s="315"/>
      <c r="AP1586" s="315"/>
      <c r="AQ1586" s="315"/>
      <c r="AR1586" s="315"/>
      <c r="AS1586" s="315"/>
      <c r="AT1586" s="315"/>
    </row>
    <row r="1587" spans="1:46" ht="45" customHeight="1" x14ac:dyDescent="0.25">
      <c r="A1587" s="308" t="s">
        <v>1351</v>
      </c>
      <c r="B1587" s="308" t="s">
        <v>1352</v>
      </c>
      <c r="C1587" s="308" t="s">
        <v>1352</v>
      </c>
      <c r="D1587" s="308" t="s">
        <v>1352</v>
      </c>
      <c r="E1587" s="308" t="s">
        <v>1352</v>
      </c>
      <c r="F1587" s="308" t="s">
        <v>1352</v>
      </c>
      <c r="G1587" s="308" t="s">
        <v>1352</v>
      </c>
      <c r="H1587" s="308" t="s">
        <v>1352</v>
      </c>
      <c r="I1587" s="308" t="s">
        <v>1352</v>
      </c>
      <c r="J1587" s="308" t="s">
        <v>1352</v>
      </c>
      <c r="K1587" s="308" t="s">
        <v>1352</v>
      </c>
      <c r="L1587" s="308" t="s">
        <v>1352</v>
      </c>
      <c r="M1587" s="308" t="s">
        <v>1352</v>
      </c>
      <c r="N1587" s="308" t="s">
        <v>1352</v>
      </c>
      <c r="O1587" s="308" t="s">
        <v>1352</v>
      </c>
      <c r="P1587" s="308" t="s">
        <v>1352</v>
      </c>
      <c r="Q1587" s="65">
        <v>0</v>
      </c>
      <c r="R1587" s="330" t="s">
        <v>404</v>
      </c>
      <c r="S1587" s="331"/>
      <c r="T1587" s="331"/>
      <c r="U1587" s="331"/>
      <c r="V1587" s="331"/>
      <c r="W1587" s="331"/>
      <c r="X1587" s="331"/>
      <c r="Y1587" s="331"/>
      <c r="Z1587" s="331"/>
      <c r="AA1587" s="331"/>
      <c r="AB1587" s="331"/>
      <c r="AC1587" s="331"/>
      <c r="AD1587" s="331"/>
      <c r="AE1587" s="332"/>
      <c r="AF1587" s="65">
        <v>0</v>
      </c>
      <c r="AG1587" s="309" t="s">
        <v>499</v>
      </c>
      <c r="AH1587" s="309"/>
      <c r="AI1587" s="309"/>
      <c r="AJ1587" s="309"/>
      <c r="AK1587" s="309"/>
      <c r="AL1587" s="309"/>
      <c r="AM1587" s="309"/>
      <c r="AN1587" s="309"/>
      <c r="AO1587" s="309"/>
      <c r="AP1587" s="309"/>
      <c r="AQ1587" s="309"/>
      <c r="AR1587" s="309"/>
      <c r="AS1587" s="309"/>
      <c r="AT1587" s="309"/>
    </row>
    <row r="1588" spans="1:46" ht="45" customHeight="1" x14ac:dyDescent="0.25">
      <c r="A1588" s="308" t="s">
        <v>1353</v>
      </c>
      <c r="B1588" s="308" t="s">
        <v>1354</v>
      </c>
      <c r="C1588" s="308" t="s">
        <v>1354</v>
      </c>
      <c r="D1588" s="308" t="s">
        <v>1354</v>
      </c>
      <c r="E1588" s="308" t="s">
        <v>1354</v>
      </c>
      <c r="F1588" s="308" t="s">
        <v>1354</v>
      </c>
      <c r="G1588" s="308" t="s">
        <v>1354</v>
      </c>
      <c r="H1588" s="308" t="s">
        <v>1354</v>
      </c>
      <c r="I1588" s="308" t="s">
        <v>1354</v>
      </c>
      <c r="J1588" s="308" t="s">
        <v>1354</v>
      </c>
      <c r="K1588" s="308" t="s">
        <v>1354</v>
      </c>
      <c r="L1588" s="308" t="s">
        <v>1354</v>
      </c>
      <c r="M1588" s="308" t="s">
        <v>1354</v>
      </c>
      <c r="N1588" s="308" t="s">
        <v>1354</v>
      </c>
      <c r="O1588" s="308" t="s">
        <v>1354</v>
      </c>
      <c r="P1588" s="308" t="s">
        <v>1354</v>
      </c>
      <c r="Q1588" s="65">
        <v>0</v>
      </c>
      <c r="R1588" s="312"/>
      <c r="S1588" s="312"/>
      <c r="T1588" s="312"/>
      <c r="U1588" s="312"/>
      <c r="V1588" s="312"/>
      <c r="W1588" s="312"/>
      <c r="X1588" s="312"/>
      <c r="Y1588" s="312"/>
      <c r="Z1588" s="312"/>
      <c r="AA1588" s="312"/>
      <c r="AB1588" s="312"/>
      <c r="AC1588" s="312"/>
      <c r="AD1588" s="312"/>
      <c r="AE1588" s="312"/>
      <c r="AF1588" s="65">
        <v>0</v>
      </c>
      <c r="AG1588" s="312"/>
      <c r="AH1588" s="312"/>
      <c r="AI1588" s="312"/>
      <c r="AJ1588" s="312"/>
      <c r="AK1588" s="312"/>
      <c r="AL1588" s="312"/>
      <c r="AM1588" s="312"/>
      <c r="AN1588" s="312"/>
      <c r="AO1588" s="312"/>
      <c r="AP1588" s="312"/>
      <c r="AQ1588" s="312"/>
      <c r="AR1588" s="312"/>
      <c r="AS1588" s="312"/>
      <c r="AT1588" s="312"/>
    </row>
    <row r="1589" spans="1:46" ht="45" customHeight="1" x14ac:dyDescent="0.25">
      <c r="A1589" s="308" t="s">
        <v>1355</v>
      </c>
      <c r="B1589" s="308" t="s">
        <v>1356</v>
      </c>
      <c r="C1589" s="308" t="s">
        <v>1356</v>
      </c>
      <c r="D1589" s="308" t="s">
        <v>1356</v>
      </c>
      <c r="E1589" s="308" t="s">
        <v>1356</v>
      </c>
      <c r="F1589" s="308" t="s">
        <v>1356</v>
      </c>
      <c r="G1589" s="308" t="s">
        <v>1356</v>
      </c>
      <c r="H1589" s="308" t="s">
        <v>1356</v>
      </c>
      <c r="I1589" s="308" t="s">
        <v>1356</v>
      </c>
      <c r="J1589" s="308" t="s">
        <v>1356</v>
      </c>
      <c r="K1589" s="308" t="s">
        <v>1356</v>
      </c>
      <c r="L1589" s="308" t="s">
        <v>1356</v>
      </c>
      <c r="M1589" s="308" t="s">
        <v>1356</v>
      </c>
      <c r="N1589" s="308" t="s">
        <v>1356</v>
      </c>
      <c r="O1589" s="308" t="s">
        <v>1356</v>
      </c>
      <c r="P1589" s="308" t="s">
        <v>1356</v>
      </c>
      <c r="Q1589" s="65">
        <v>0</v>
      </c>
      <c r="R1589" s="309"/>
      <c r="S1589" s="309"/>
      <c r="T1589" s="309"/>
      <c r="U1589" s="309"/>
      <c r="V1589" s="309"/>
      <c r="W1589" s="309"/>
      <c r="X1589" s="309"/>
      <c r="Y1589" s="309"/>
      <c r="Z1589" s="309"/>
      <c r="AA1589" s="309"/>
      <c r="AB1589" s="309"/>
      <c r="AC1589" s="309"/>
      <c r="AD1589" s="309"/>
      <c r="AE1589" s="309"/>
      <c r="AF1589" s="65">
        <v>0</v>
      </c>
      <c r="AG1589" s="309"/>
      <c r="AH1589" s="309"/>
      <c r="AI1589" s="309"/>
      <c r="AJ1589" s="309"/>
      <c r="AK1589" s="309"/>
      <c r="AL1589" s="309"/>
      <c r="AM1589" s="309"/>
      <c r="AN1589" s="309"/>
      <c r="AO1589" s="309"/>
      <c r="AP1589" s="309"/>
      <c r="AQ1589" s="309"/>
      <c r="AR1589" s="309"/>
      <c r="AS1589" s="309"/>
      <c r="AT1589" s="309"/>
    </row>
    <row r="1590" spans="1:46" ht="65.900000000000006" customHeight="1" x14ac:dyDescent="0.25">
      <c r="A1590" s="308" t="s">
        <v>1357</v>
      </c>
      <c r="B1590" s="308" t="s">
        <v>1358</v>
      </c>
      <c r="C1590" s="308" t="s">
        <v>1358</v>
      </c>
      <c r="D1590" s="308" t="s">
        <v>1358</v>
      </c>
      <c r="E1590" s="308" t="s">
        <v>1358</v>
      </c>
      <c r="F1590" s="308" t="s">
        <v>1358</v>
      </c>
      <c r="G1590" s="308" t="s">
        <v>1358</v>
      </c>
      <c r="H1590" s="308" t="s">
        <v>1358</v>
      </c>
      <c r="I1590" s="308" t="s">
        <v>1358</v>
      </c>
      <c r="J1590" s="308" t="s">
        <v>1358</v>
      </c>
      <c r="K1590" s="308" t="s">
        <v>1358</v>
      </c>
      <c r="L1590" s="308" t="s">
        <v>1358</v>
      </c>
      <c r="M1590" s="308" t="s">
        <v>1358</v>
      </c>
      <c r="N1590" s="308" t="s">
        <v>1358</v>
      </c>
      <c r="O1590" s="308" t="s">
        <v>1358</v>
      </c>
      <c r="P1590" s="308" t="s">
        <v>1358</v>
      </c>
      <c r="Q1590" s="65">
        <v>0</v>
      </c>
      <c r="R1590" s="309"/>
      <c r="S1590" s="309"/>
      <c r="T1590" s="309"/>
      <c r="U1590" s="309"/>
      <c r="V1590" s="309"/>
      <c r="W1590" s="309"/>
      <c r="X1590" s="309"/>
      <c r="Y1590" s="309"/>
      <c r="Z1590" s="309"/>
      <c r="AA1590" s="309"/>
      <c r="AB1590" s="309"/>
      <c r="AC1590" s="309"/>
      <c r="AD1590" s="309"/>
      <c r="AE1590" s="309"/>
      <c r="AF1590" s="65">
        <v>0</v>
      </c>
      <c r="AG1590" s="309"/>
      <c r="AH1590" s="309"/>
      <c r="AI1590" s="309"/>
      <c r="AJ1590" s="309"/>
      <c r="AK1590" s="309"/>
      <c r="AL1590" s="309"/>
      <c r="AM1590" s="309"/>
      <c r="AN1590" s="309"/>
      <c r="AO1590" s="309"/>
      <c r="AP1590" s="309"/>
      <c r="AQ1590" s="309"/>
      <c r="AR1590" s="309"/>
      <c r="AS1590" s="309"/>
      <c r="AT1590" s="309"/>
    </row>
    <row r="1591" spans="1:46" ht="45" customHeight="1" x14ac:dyDescent="0.25">
      <c r="A1591" s="308" t="s">
        <v>1774</v>
      </c>
      <c r="B1591" s="308" t="s">
        <v>1775</v>
      </c>
      <c r="C1591" s="308" t="s">
        <v>1775</v>
      </c>
      <c r="D1591" s="308" t="s">
        <v>1775</v>
      </c>
      <c r="E1591" s="308" t="s">
        <v>1775</v>
      </c>
      <c r="F1591" s="308" t="s">
        <v>1775</v>
      </c>
      <c r="G1591" s="308" t="s">
        <v>1775</v>
      </c>
      <c r="H1591" s="308" t="s">
        <v>1775</v>
      </c>
      <c r="I1591" s="308" t="s">
        <v>1775</v>
      </c>
      <c r="J1591" s="308" t="s">
        <v>1775</v>
      </c>
      <c r="K1591" s="308" t="s">
        <v>1775</v>
      </c>
      <c r="L1591" s="308" t="s">
        <v>1775</v>
      </c>
      <c r="M1591" s="308" t="s">
        <v>1775</v>
      </c>
      <c r="N1591" s="308" t="s">
        <v>1775</v>
      </c>
      <c r="O1591" s="308" t="s">
        <v>1775</v>
      </c>
      <c r="P1591" s="308" t="s">
        <v>1775</v>
      </c>
      <c r="Q1591" s="65">
        <v>0</v>
      </c>
      <c r="R1591" s="309"/>
      <c r="S1591" s="309"/>
      <c r="T1591" s="309"/>
      <c r="U1591" s="309"/>
      <c r="V1591" s="309"/>
      <c r="W1591" s="309"/>
      <c r="X1591" s="309"/>
      <c r="Y1591" s="309"/>
      <c r="Z1591" s="309"/>
      <c r="AA1591" s="309"/>
      <c r="AB1591" s="309"/>
      <c r="AC1591" s="309"/>
      <c r="AD1591" s="309"/>
      <c r="AE1591" s="309"/>
      <c r="AF1591" s="65">
        <v>0</v>
      </c>
      <c r="AG1591" s="309"/>
      <c r="AH1591" s="309"/>
      <c r="AI1591" s="309"/>
      <c r="AJ1591" s="309"/>
      <c r="AK1591" s="309"/>
      <c r="AL1591" s="309"/>
      <c r="AM1591" s="309"/>
      <c r="AN1591" s="309"/>
      <c r="AO1591" s="309"/>
      <c r="AP1591" s="309"/>
      <c r="AQ1591" s="309"/>
      <c r="AR1591" s="309"/>
      <c r="AS1591" s="309"/>
      <c r="AT1591" s="309"/>
    </row>
    <row r="1594" spans="1:46" ht="14.5" x14ac:dyDescent="0.3">
      <c r="A1594" s="269" t="s">
        <v>1776</v>
      </c>
      <c r="B1594" s="269"/>
      <c r="C1594" s="269"/>
      <c r="D1594" s="269"/>
      <c r="E1594" s="269"/>
      <c r="F1594" s="269"/>
      <c r="G1594" s="269"/>
      <c r="H1594" s="269"/>
      <c r="I1594" s="269"/>
      <c r="J1594" s="269"/>
      <c r="K1594" s="269"/>
      <c r="L1594" s="269"/>
      <c r="M1594" s="269"/>
      <c r="N1594" s="269"/>
      <c r="O1594" s="269"/>
      <c r="P1594" s="269"/>
      <c r="Q1594" s="269"/>
      <c r="R1594" s="269"/>
      <c r="S1594" s="269"/>
      <c r="T1594" s="269"/>
      <c r="U1594" s="269"/>
      <c r="V1594" s="269"/>
      <c r="W1594" s="269"/>
      <c r="X1594" s="269"/>
      <c r="Y1594" s="269"/>
      <c r="Z1594" s="269"/>
      <c r="AA1594" s="269"/>
      <c r="AB1594" s="269"/>
      <c r="AC1594" s="269"/>
      <c r="AD1594" s="269"/>
      <c r="AE1594" s="269"/>
      <c r="AF1594"/>
      <c r="AG1594" s="270" t="s">
        <v>62</v>
      </c>
      <c r="AH1594" s="270"/>
      <c r="AI1594" s="270"/>
      <c r="AJ1594" s="270"/>
      <c r="AK1594" s="69">
        <f>(('Artículo 121 (resumen PI)'!C51*0.8+'Artículo 121 (resumen PI)'!F51*0.2)+('Artículo 121 (resumen PNT)'!C51*0.8+'Artículo 121 (resumen PNT)'!F51*0.2))/2</f>
        <v>0</v>
      </c>
      <c r="AL1594"/>
      <c r="AM1594"/>
      <c r="AN1594"/>
      <c r="AO1594"/>
      <c r="AP1594"/>
      <c r="AQ1594"/>
      <c r="AR1594"/>
      <c r="AS1594"/>
      <c r="AT1594"/>
    </row>
    <row r="1595" spans="1:46" ht="15.75" customHeight="1" x14ac:dyDescent="0.25">
      <c r="A1595" s="60"/>
      <c r="B1595" s="61"/>
      <c r="C1595" s="61"/>
      <c r="D1595" s="61"/>
      <c r="E1595" s="61"/>
      <c r="F1595" s="61"/>
      <c r="G1595" s="61"/>
      <c r="H1595" s="61"/>
      <c r="I1595" s="61"/>
      <c r="J1595" s="61"/>
      <c r="K1595" s="61"/>
      <c r="L1595" s="61"/>
      <c r="M1595" s="61"/>
      <c r="N1595" s="61"/>
      <c r="O1595" s="61"/>
      <c r="P1595" s="61"/>
      <c r="Q1595" s="26"/>
      <c r="R1595" s="61"/>
      <c r="S1595" s="61"/>
      <c r="T1595" s="61"/>
      <c r="U1595" s="61"/>
      <c r="V1595" s="61"/>
      <c r="W1595" s="61"/>
      <c r="X1595" s="61"/>
      <c r="Y1595" s="61"/>
      <c r="Z1595" s="61"/>
      <c r="AA1595" s="61"/>
      <c r="AB1595" s="61"/>
      <c r="AC1595" s="61"/>
      <c r="AD1595" s="61"/>
      <c r="AE1595" s="61"/>
      <c r="AF1595"/>
      <c r="AG1595"/>
      <c r="AH1595"/>
      <c r="AI1595"/>
      <c r="AJ1595"/>
      <c r="AK1595"/>
      <c r="AL1595"/>
      <c r="AM1595"/>
      <c r="AN1595"/>
      <c r="AO1595"/>
      <c r="AP1595"/>
      <c r="AQ1595"/>
      <c r="AR1595"/>
      <c r="AS1595"/>
      <c r="AT1595"/>
    </row>
    <row r="1596" spans="1:46" ht="15.5" x14ac:dyDescent="0.25">
      <c r="A1596" s="60" t="s">
        <v>63</v>
      </c>
      <c r="B1596" s="61"/>
      <c r="C1596" s="61"/>
      <c r="D1596" s="61"/>
      <c r="E1596" s="61"/>
      <c r="F1596" s="61"/>
      <c r="G1596" s="61"/>
      <c r="H1596" s="61"/>
      <c r="I1596" s="61"/>
      <c r="J1596" s="61"/>
      <c r="K1596" s="61"/>
      <c r="L1596" s="61"/>
      <c r="M1596" s="61"/>
      <c r="N1596" s="61"/>
      <c r="O1596" s="61"/>
      <c r="P1596" s="61"/>
      <c r="Q1596" s="26"/>
      <c r="R1596" s="61"/>
      <c r="S1596" s="61"/>
      <c r="T1596" s="61"/>
      <c r="U1596" s="61"/>
      <c r="V1596" s="61"/>
      <c r="W1596" s="61"/>
      <c r="X1596" s="61"/>
      <c r="Y1596" s="61"/>
      <c r="Z1596" s="61"/>
      <c r="AA1596" s="61"/>
      <c r="AB1596" s="61"/>
      <c r="AC1596" s="61"/>
      <c r="AD1596" s="61"/>
      <c r="AE1596" s="61"/>
      <c r="AF1596"/>
      <c r="AG1596"/>
      <c r="AH1596"/>
      <c r="AI1596"/>
      <c r="AJ1596"/>
      <c r="AK1596"/>
      <c r="AL1596"/>
      <c r="AM1596"/>
      <c r="AN1596"/>
      <c r="AO1596"/>
      <c r="AP1596"/>
      <c r="AQ1596"/>
      <c r="AR1596"/>
      <c r="AS1596"/>
      <c r="AT1596"/>
    </row>
    <row r="1597" spans="1:46" ht="15" customHeight="1" x14ac:dyDescent="0.25">
      <c r="A1597" s="57"/>
      <c r="B1597" s="57"/>
      <c r="C1597" s="57"/>
      <c r="D1597" s="57"/>
      <c r="E1597" s="57"/>
      <c r="F1597" s="57"/>
      <c r="G1597" s="57"/>
      <c r="H1597" s="57"/>
      <c r="I1597" s="57"/>
      <c r="J1597" s="57"/>
      <c r="K1597" s="57"/>
      <c r="L1597" s="57"/>
      <c r="M1597" s="57"/>
      <c r="N1597" s="57"/>
      <c r="O1597" s="57"/>
      <c r="P1597" s="57"/>
      <c r="R1597" s="57"/>
      <c r="S1597" s="57"/>
      <c r="T1597" s="57"/>
      <c r="U1597" s="57"/>
      <c r="V1597" s="57"/>
      <c r="W1597" s="57"/>
      <c r="X1597" s="57"/>
      <c r="Y1597" s="57"/>
      <c r="Z1597" s="57"/>
      <c r="AA1597" s="57"/>
      <c r="AB1597" s="57"/>
      <c r="AC1597" s="57"/>
      <c r="AD1597" s="57"/>
      <c r="AE1597" s="57"/>
      <c r="AF1597"/>
      <c r="AG1597"/>
      <c r="AH1597"/>
      <c r="AI1597"/>
      <c r="AJ1597"/>
      <c r="AK1597"/>
      <c r="AL1597"/>
      <c r="AM1597"/>
      <c r="AN1597"/>
      <c r="AO1597"/>
      <c r="AP1597"/>
      <c r="AQ1597"/>
      <c r="AR1597"/>
      <c r="AS1597"/>
      <c r="AT1597"/>
    </row>
    <row r="1598" spans="1:46" ht="76.400000000000006" customHeight="1" thickBot="1" x14ac:dyDescent="0.3">
      <c r="A1598" s="273" t="s">
        <v>1777</v>
      </c>
      <c r="B1598" s="273"/>
      <c r="C1598" s="273"/>
      <c r="D1598" s="273"/>
      <c r="E1598" s="273"/>
      <c r="F1598" s="273"/>
      <c r="G1598" s="273"/>
      <c r="H1598" s="273"/>
      <c r="I1598" s="273"/>
      <c r="J1598" s="273"/>
      <c r="K1598" s="273"/>
      <c r="L1598" s="273"/>
      <c r="M1598" s="273"/>
      <c r="N1598" s="273"/>
      <c r="O1598" s="273"/>
      <c r="P1598" s="273"/>
      <c r="Q1598" s="62"/>
      <c r="R1598" s="57"/>
      <c r="S1598" s="57"/>
      <c r="T1598" s="57"/>
      <c r="U1598" s="57"/>
      <c r="V1598" s="311"/>
      <c r="W1598" s="311"/>
      <c r="X1598" s="311"/>
      <c r="Y1598" s="311"/>
      <c r="Z1598" s="311"/>
      <c r="AA1598" s="311"/>
      <c r="AB1598" s="311"/>
      <c r="AC1598" s="311"/>
      <c r="AD1598" s="311"/>
      <c r="AE1598" s="311"/>
      <c r="AF1598" s="62"/>
      <c r="AG1598" s="57"/>
      <c r="AH1598" s="57"/>
      <c r="AI1598" s="57"/>
      <c r="AJ1598" s="57"/>
      <c r="AK1598" s="311"/>
      <c r="AL1598" s="311"/>
      <c r="AM1598" s="311"/>
      <c r="AN1598" s="311"/>
      <c r="AO1598" s="311"/>
      <c r="AP1598" s="311"/>
      <c r="AQ1598" s="311"/>
      <c r="AR1598" s="311"/>
      <c r="AS1598" s="311"/>
      <c r="AT1598" s="311"/>
    </row>
    <row r="1599" spans="1:46" ht="45" customHeight="1" x14ac:dyDescent="0.25">
      <c r="A1599" s="305" t="s">
        <v>44</v>
      </c>
      <c r="B1599" s="305"/>
      <c r="C1599" s="305"/>
      <c r="D1599" s="305"/>
      <c r="E1599" s="305"/>
      <c r="F1599" s="305"/>
      <c r="G1599" s="305"/>
      <c r="H1599" s="305"/>
      <c r="I1599" s="305"/>
      <c r="J1599" s="305"/>
      <c r="K1599" s="305"/>
      <c r="L1599" s="305"/>
      <c r="M1599" s="305"/>
      <c r="N1599" s="305"/>
      <c r="O1599" s="305"/>
      <c r="P1599" s="305"/>
      <c r="Q1599" s="63" t="s">
        <v>65</v>
      </c>
      <c r="R1599" s="306" t="s">
        <v>66</v>
      </c>
      <c r="S1599" s="306"/>
      <c r="T1599" s="306"/>
      <c r="U1599" s="306"/>
      <c r="V1599" s="306"/>
      <c r="W1599" s="306"/>
      <c r="X1599" s="306"/>
      <c r="Y1599" s="306"/>
      <c r="Z1599" s="306"/>
      <c r="AA1599" s="306"/>
      <c r="AB1599" s="306"/>
      <c r="AC1599" s="306"/>
      <c r="AD1599" s="306"/>
      <c r="AE1599" s="306"/>
      <c r="AF1599" s="64" t="s">
        <v>65</v>
      </c>
      <c r="AG1599" s="307" t="s">
        <v>8</v>
      </c>
      <c r="AH1599" s="307"/>
      <c r="AI1599" s="307"/>
      <c r="AJ1599" s="307"/>
      <c r="AK1599" s="307"/>
      <c r="AL1599" s="307"/>
      <c r="AM1599" s="307"/>
      <c r="AN1599" s="307"/>
      <c r="AO1599" s="307"/>
      <c r="AP1599" s="307"/>
      <c r="AQ1599" s="307"/>
      <c r="AR1599" s="307"/>
      <c r="AS1599" s="307"/>
      <c r="AT1599" s="307"/>
    </row>
    <row r="1600" spans="1:46" ht="39.65" customHeight="1" x14ac:dyDescent="0.25">
      <c r="A1600" s="308" t="s">
        <v>1331</v>
      </c>
      <c r="B1600" s="308" t="s">
        <v>1332</v>
      </c>
      <c r="C1600" s="308" t="s">
        <v>1332</v>
      </c>
      <c r="D1600" s="308" t="s">
        <v>1332</v>
      </c>
      <c r="E1600" s="308" t="s">
        <v>1332</v>
      </c>
      <c r="F1600" s="308" t="s">
        <v>1332</v>
      </c>
      <c r="G1600" s="308" t="s">
        <v>1332</v>
      </c>
      <c r="H1600" s="308" t="s">
        <v>1332</v>
      </c>
      <c r="I1600" s="308" t="s">
        <v>1332</v>
      </c>
      <c r="J1600" s="308" t="s">
        <v>1332</v>
      </c>
      <c r="K1600" s="308" t="s">
        <v>1332</v>
      </c>
      <c r="L1600" s="308" t="s">
        <v>1332</v>
      </c>
      <c r="M1600" s="308" t="s">
        <v>1332</v>
      </c>
      <c r="N1600" s="308" t="s">
        <v>1332</v>
      </c>
      <c r="O1600" s="308" t="s">
        <v>1332</v>
      </c>
      <c r="P1600" s="308" t="s">
        <v>1332</v>
      </c>
      <c r="Q1600" s="65">
        <v>0</v>
      </c>
      <c r="R1600" s="330" t="s">
        <v>404</v>
      </c>
      <c r="S1600" s="331"/>
      <c r="T1600" s="331"/>
      <c r="U1600" s="331"/>
      <c r="V1600" s="331"/>
      <c r="W1600" s="331"/>
      <c r="X1600" s="331"/>
      <c r="Y1600" s="331"/>
      <c r="Z1600" s="331"/>
      <c r="AA1600" s="331"/>
      <c r="AB1600" s="331"/>
      <c r="AC1600" s="331"/>
      <c r="AD1600" s="331"/>
      <c r="AE1600" s="332"/>
      <c r="AF1600" s="65">
        <v>0</v>
      </c>
      <c r="AG1600" s="309" t="s">
        <v>499</v>
      </c>
      <c r="AH1600" s="309"/>
      <c r="AI1600" s="309"/>
      <c r="AJ1600" s="309"/>
      <c r="AK1600" s="309"/>
      <c r="AL1600" s="309"/>
      <c r="AM1600" s="309"/>
      <c r="AN1600" s="309"/>
      <c r="AO1600" s="309"/>
      <c r="AP1600" s="309"/>
      <c r="AQ1600" s="309"/>
      <c r="AR1600" s="309"/>
      <c r="AS1600" s="309"/>
      <c r="AT1600" s="309"/>
    </row>
    <row r="1601" spans="1:46" ht="45" customHeight="1" x14ac:dyDescent="0.25">
      <c r="A1601" s="308" t="s">
        <v>1333</v>
      </c>
      <c r="B1601" s="308" t="s">
        <v>1334</v>
      </c>
      <c r="C1601" s="308" t="s">
        <v>1334</v>
      </c>
      <c r="D1601" s="308" t="s">
        <v>1334</v>
      </c>
      <c r="E1601" s="308" t="s">
        <v>1334</v>
      </c>
      <c r="F1601" s="308" t="s">
        <v>1334</v>
      </c>
      <c r="G1601" s="308" t="s">
        <v>1334</v>
      </c>
      <c r="H1601" s="308" t="s">
        <v>1334</v>
      </c>
      <c r="I1601" s="308" t="s">
        <v>1334</v>
      </c>
      <c r="J1601" s="308" t="s">
        <v>1334</v>
      </c>
      <c r="K1601" s="308" t="s">
        <v>1334</v>
      </c>
      <c r="L1601" s="308" t="s">
        <v>1334</v>
      </c>
      <c r="M1601" s="308" t="s">
        <v>1334</v>
      </c>
      <c r="N1601" s="308" t="s">
        <v>1334</v>
      </c>
      <c r="O1601" s="308" t="s">
        <v>1334</v>
      </c>
      <c r="P1601" s="308" t="s">
        <v>1334</v>
      </c>
      <c r="Q1601" s="65">
        <v>0</v>
      </c>
      <c r="R1601" s="312"/>
      <c r="S1601" s="312"/>
      <c r="T1601" s="312"/>
      <c r="U1601" s="312"/>
      <c r="V1601" s="312"/>
      <c r="W1601" s="312"/>
      <c r="X1601" s="312"/>
      <c r="Y1601" s="312"/>
      <c r="Z1601" s="312"/>
      <c r="AA1601" s="312"/>
      <c r="AB1601" s="312"/>
      <c r="AC1601" s="312"/>
      <c r="AD1601" s="312"/>
      <c r="AE1601" s="312"/>
      <c r="AF1601" s="65">
        <v>0</v>
      </c>
      <c r="AG1601" s="312"/>
      <c r="AH1601" s="312"/>
      <c r="AI1601" s="312"/>
      <c r="AJ1601" s="312"/>
      <c r="AK1601" s="312"/>
      <c r="AL1601" s="312"/>
      <c r="AM1601" s="312"/>
      <c r="AN1601" s="312"/>
      <c r="AO1601" s="312"/>
      <c r="AP1601" s="312"/>
      <c r="AQ1601" s="312"/>
      <c r="AR1601" s="312"/>
      <c r="AS1601" s="312"/>
      <c r="AT1601" s="312"/>
    </row>
    <row r="1602" spans="1:46" ht="45" customHeight="1" x14ac:dyDescent="0.25">
      <c r="A1602" s="308" t="s">
        <v>1778</v>
      </c>
      <c r="B1602" s="308" t="s">
        <v>1779</v>
      </c>
      <c r="C1602" s="308" t="s">
        <v>1779</v>
      </c>
      <c r="D1602" s="308" t="s">
        <v>1779</v>
      </c>
      <c r="E1602" s="308" t="s">
        <v>1779</v>
      </c>
      <c r="F1602" s="308" t="s">
        <v>1779</v>
      </c>
      <c r="G1602" s="308" t="s">
        <v>1779</v>
      </c>
      <c r="H1602" s="308" t="s">
        <v>1779</v>
      </c>
      <c r="I1602" s="308" t="s">
        <v>1779</v>
      </c>
      <c r="J1602" s="308" t="s">
        <v>1779</v>
      </c>
      <c r="K1602" s="308" t="s">
        <v>1779</v>
      </c>
      <c r="L1602" s="308" t="s">
        <v>1779</v>
      </c>
      <c r="M1602" s="308" t="s">
        <v>1779</v>
      </c>
      <c r="N1602" s="308" t="s">
        <v>1779</v>
      </c>
      <c r="O1602" s="308" t="s">
        <v>1779</v>
      </c>
      <c r="P1602" s="308" t="s">
        <v>1779</v>
      </c>
      <c r="Q1602" s="65">
        <v>0</v>
      </c>
      <c r="R1602" s="312"/>
      <c r="S1602" s="312"/>
      <c r="T1602" s="312"/>
      <c r="U1602" s="312"/>
      <c r="V1602" s="312"/>
      <c r="W1602" s="312"/>
      <c r="X1602" s="312"/>
      <c r="Y1602" s="312"/>
      <c r="Z1602" s="312"/>
      <c r="AA1602" s="312"/>
      <c r="AB1602" s="312"/>
      <c r="AC1602" s="312"/>
      <c r="AD1602" s="312"/>
      <c r="AE1602" s="312"/>
      <c r="AF1602" s="65">
        <v>0</v>
      </c>
      <c r="AG1602" s="312"/>
      <c r="AH1602" s="312"/>
      <c r="AI1602" s="312"/>
      <c r="AJ1602" s="312"/>
      <c r="AK1602" s="312"/>
      <c r="AL1602" s="312"/>
      <c r="AM1602" s="312"/>
      <c r="AN1602" s="312"/>
      <c r="AO1602" s="312"/>
      <c r="AP1602" s="312"/>
      <c r="AQ1602" s="312"/>
      <c r="AR1602" s="312"/>
      <c r="AS1602" s="312"/>
      <c r="AT1602" s="312"/>
    </row>
    <row r="1603" spans="1:46" ht="45" customHeight="1" x14ac:dyDescent="0.25">
      <c r="A1603" s="308" t="s">
        <v>1780</v>
      </c>
      <c r="B1603" s="308" t="s">
        <v>1781</v>
      </c>
      <c r="C1603" s="308" t="s">
        <v>1781</v>
      </c>
      <c r="D1603" s="308" t="s">
        <v>1781</v>
      </c>
      <c r="E1603" s="308" t="s">
        <v>1781</v>
      </c>
      <c r="F1603" s="308" t="s">
        <v>1781</v>
      </c>
      <c r="G1603" s="308" t="s">
        <v>1781</v>
      </c>
      <c r="H1603" s="308" t="s">
        <v>1781</v>
      </c>
      <c r="I1603" s="308" t="s">
        <v>1781</v>
      </c>
      <c r="J1603" s="308" t="s">
        <v>1781</v>
      </c>
      <c r="K1603" s="308" t="s">
        <v>1781</v>
      </c>
      <c r="L1603" s="308" t="s">
        <v>1781</v>
      </c>
      <c r="M1603" s="308" t="s">
        <v>1781</v>
      </c>
      <c r="N1603" s="308" t="s">
        <v>1781</v>
      </c>
      <c r="O1603" s="308" t="s">
        <v>1781</v>
      </c>
      <c r="P1603" s="308" t="s">
        <v>1781</v>
      </c>
      <c r="Q1603" s="65">
        <v>0</v>
      </c>
      <c r="R1603" s="312"/>
      <c r="S1603" s="312"/>
      <c r="T1603" s="312"/>
      <c r="U1603" s="312"/>
      <c r="V1603" s="312"/>
      <c r="W1603" s="312"/>
      <c r="X1603" s="312"/>
      <c r="Y1603" s="312"/>
      <c r="Z1603" s="312"/>
      <c r="AA1603" s="312"/>
      <c r="AB1603" s="312"/>
      <c r="AC1603" s="312"/>
      <c r="AD1603" s="312"/>
      <c r="AE1603" s="312"/>
      <c r="AF1603" s="65">
        <v>0</v>
      </c>
      <c r="AG1603" s="312"/>
      <c r="AH1603" s="312"/>
      <c r="AI1603" s="312"/>
      <c r="AJ1603" s="312"/>
      <c r="AK1603" s="312"/>
      <c r="AL1603" s="312"/>
      <c r="AM1603" s="312"/>
      <c r="AN1603" s="312"/>
      <c r="AO1603" s="312"/>
      <c r="AP1603" s="312"/>
      <c r="AQ1603" s="312"/>
      <c r="AR1603" s="312"/>
      <c r="AS1603" s="312"/>
      <c r="AT1603" s="312"/>
    </row>
    <row r="1604" spans="1:46" ht="45" customHeight="1" x14ac:dyDescent="0.25">
      <c r="A1604" s="309" t="s">
        <v>1782</v>
      </c>
      <c r="B1604" s="309" t="s">
        <v>1783</v>
      </c>
      <c r="C1604" s="309" t="s">
        <v>1783</v>
      </c>
      <c r="D1604" s="309" t="s">
        <v>1783</v>
      </c>
      <c r="E1604" s="309" t="s">
        <v>1783</v>
      </c>
      <c r="F1604" s="309" t="s">
        <v>1783</v>
      </c>
      <c r="G1604" s="309" t="s">
        <v>1783</v>
      </c>
      <c r="H1604" s="309" t="s">
        <v>1783</v>
      </c>
      <c r="I1604" s="309" t="s">
        <v>1783</v>
      </c>
      <c r="J1604" s="309" t="s">
        <v>1783</v>
      </c>
      <c r="K1604" s="309" t="s">
        <v>1783</v>
      </c>
      <c r="L1604" s="309" t="s">
        <v>1783</v>
      </c>
      <c r="M1604" s="309" t="s">
        <v>1783</v>
      </c>
      <c r="N1604" s="309" t="s">
        <v>1783</v>
      </c>
      <c r="O1604" s="309" t="s">
        <v>1783</v>
      </c>
      <c r="P1604" s="309" t="s">
        <v>1783</v>
      </c>
      <c r="Q1604" s="65">
        <v>0</v>
      </c>
      <c r="R1604" s="312"/>
      <c r="S1604" s="312"/>
      <c r="T1604" s="312"/>
      <c r="U1604" s="312"/>
      <c r="V1604" s="312"/>
      <c r="W1604" s="312"/>
      <c r="X1604" s="312"/>
      <c r="Y1604" s="312"/>
      <c r="Z1604" s="312"/>
      <c r="AA1604" s="312"/>
      <c r="AB1604" s="312"/>
      <c r="AC1604" s="312"/>
      <c r="AD1604" s="312"/>
      <c r="AE1604" s="312"/>
      <c r="AF1604" s="65">
        <v>0</v>
      </c>
      <c r="AG1604" s="312"/>
      <c r="AH1604" s="312"/>
      <c r="AI1604" s="312"/>
      <c r="AJ1604" s="312"/>
      <c r="AK1604" s="312"/>
      <c r="AL1604" s="312"/>
      <c r="AM1604" s="312"/>
      <c r="AN1604" s="312"/>
      <c r="AO1604" s="312"/>
      <c r="AP1604" s="312"/>
      <c r="AQ1604" s="312"/>
      <c r="AR1604" s="312"/>
      <c r="AS1604" s="312"/>
      <c r="AT1604" s="312"/>
    </row>
    <row r="1605" spans="1:46" ht="45" customHeight="1" x14ac:dyDescent="0.25">
      <c r="A1605" s="309" t="s">
        <v>1784</v>
      </c>
      <c r="B1605" s="309" t="s">
        <v>1785</v>
      </c>
      <c r="C1605" s="309" t="s">
        <v>1785</v>
      </c>
      <c r="D1605" s="309" t="s">
        <v>1785</v>
      </c>
      <c r="E1605" s="309" t="s">
        <v>1785</v>
      </c>
      <c r="F1605" s="309" t="s">
        <v>1785</v>
      </c>
      <c r="G1605" s="309" t="s">
        <v>1785</v>
      </c>
      <c r="H1605" s="309" t="s">
        <v>1785</v>
      </c>
      <c r="I1605" s="309" t="s">
        <v>1785</v>
      </c>
      <c r="J1605" s="309" t="s">
        <v>1785</v>
      </c>
      <c r="K1605" s="309" t="s">
        <v>1785</v>
      </c>
      <c r="L1605" s="309" t="s">
        <v>1785</v>
      </c>
      <c r="M1605" s="309" t="s">
        <v>1785</v>
      </c>
      <c r="N1605" s="309" t="s">
        <v>1785</v>
      </c>
      <c r="O1605" s="309" t="s">
        <v>1785</v>
      </c>
      <c r="P1605" s="309" t="s">
        <v>1785</v>
      </c>
      <c r="Q1605" s="65">
        <v>0</v>
      </c>
      <c r="R1605" s="309"/>
      <c r="S1605" s="309"/>
      <c r="T1605" s="309"/>
      <c r="U1605" s="309"/>
      <c r="V1605" s="309"/>
      <c r="W1605" s="309"/>
      <c r="X1605" s="309"/>
      <c r="Y1605" s="309"/>
      <c r="Z1605" s="309"/>
      <c r="AA1605" s="309"/>
      <c r="AB1605" s="309"/>
      <c r="AC1605" s="309"/>
      <c r="AD1605" s="309"/>
      <c r="AE1605" s="309"/>
      <c r="AF1605" s="65">
        <v>0</v>
      </c>
      <c r="AG1605" s="309"/>
      <c r="AH1605" s="309"/>
      <c r="AI1605" s="309"/>
      <c r="AJ1605" s="309"/>
      <c r="AK1605" s="309"/>
      <c r="AL1605" s="309"/>
      <c r="AM1605" s="309"/>
      <c r="AN1605" s="309"/>
      <c r="AO1605" s="309"/>
      <c r="AP1605" s="309"/>
      <c r="AQ1605" s="309"/>
      <c r="AR1605" s="309"/>
      <c r="AS1605" s="309"/>
      <c r="AT1605" s="309"/>
    </row>
    <row r="1606" spans="1:46" ht="45" customHeight="1" x14ac:dyDescent="0.25">
      <c r="A1606" s="308" t="s">
        <v>1786</v>
      </c>
      <c r="B1606" s="308" t="s">
        <v>1787</v>
      </c>
      <c r="C1606" s="308" t="s">
        <v>1787</v>
      </c>
      <c r="D1606" s="308" t="s">
        <v>1787</v>
      </c>
      <c r="E1606" s="308" t="s">
        <v>1787</v>
      </c>
      <c r="F1606" s="308" t="s">
        <v>1787</v>
      </c>
      <c r="G1606" s="308" t="s">
        <v>1787</v>
      </c>
      <c r="H1606" s="308" t="s">
        <v>1787</v>
      </c>
      <c r="I1606" s="308" t="s">
        <v>1787</v>
      </c>
      <c r="J1606" s="308" t="s">
        <v>1787</v>
      </c>
      <c r="K1606" s="308" t="s">
        <v>1787</v>
      </c>
      <c r="L1606" s="308" t="s">
        <v>1787</v>
      </c>
      <c r="M1606" s="308" t="s">
        <v>1787</v>
      </c>
      <c r="N1606" s="308" t="s">
        <v>1787</v>
      </c>
      <c r="O1606" s="308" t="s">
        <v>1787</v>
      </c>
      <c r="P1606" s="308" t="s">
        <v>1787</v>
      </c>
      <c r="Q1606" s="65">
        <v>0</v>
      </c>
      <c r="R1606" s="309"/>
      <c r="S1606" s="309"/>
      <c r="T1606" s="309"/>
      <c r="U1606" s="309"/>
      <c r="V1606" s="309"/>
      <c r="W1606" s="309"/>
      <c r="X1606" s="309"/>
      <c r="Y1606" s="309"/>
      <c r="Z1606" s="309"/>
      <c r="AA1606" s="309"/>
      <c r="AB1606" s="309"/>
      <c r="AC1606" s="309"/>
      <c r="AD1606" s="309"/>
      <c r="AE1606" s="309"/>
      <c r="AF1606" s="65">
        <v>0</v>
      </c>
      <c r="AG1606" s="309"/>
      <c r="AH1606" s="309"/>
      <c r="AI1606" s="309"/>
      <c r="AJ1606" s="309"/>
      <c r="AK1606" s="309"/>
      <c r="AL1606" s="309"/>
      <c r="AM1606" s="309"/>
      <c r="AN1606" s="309"/>
      <c r="AO1606" s="309"/>
      <c r="AP1606" s="309"/>
      <c r="AQ1606" s="309"/>
      <c r="AR1606" s="309"/>
      <c r="AS1606" s="309"/>
      <c r="AT1606" s="309"/>
    </row>
    <row r="1607" spans="1:46" ht="45" customHeight="1" x14ac:dyDescent="0.25">
      <c r="A1607" s="308" t="s">
        <v>1788</v>
      </c>
      <c r="B1607" s="308" t="s">
        <v>1789</v>
      </c>
      <c r="C1607" s="308" t="s">
        <v>1789</v>
      </c>
      <c r="D1607" s="308" t="s">
        <v>1789</v>
      </c>
      <c r="E1607" s="308" t="s">
        <v>1789</v>
      </c>
      <c r="F1607" s="308" t="s">
        <v>1789</v>
      </c>
      <c r="G1607" s="308" t="s">
        <v>1789</v>
      </c>
      <c r="H1607" s="308" t="s">
        <v>1789</v>
      </c>
      <c r="I1607" s="308" t="s">
        <v>1789</v>
      </c>
      <c r="J1607" s="308" t="s">
        <v>1789</v>
      </c>
      <c r="K1607" s="308" t="s">
        <v>1789</v>
      </c>
      <c r="L1607" s="308" t="s">
        <v>1789</v>
      </c>
      <c r="M1607" s="308" t="s">
        <v>1789</v>
      </c>
      <c r="N1607" s="308" t="s">
        <v>1789</v>
      </c>
      <c r="O1607" s="308" t="s">
        <v>1789</v>
      </c>
      <c r="P1607" s="308" t="s">
        <v>1789</v>
      </c>
      <c r="Q1607" s="65">
        <v>0</v>
      </c>
      <c r="R1607" s="309"/>
      <c r="S1607" s="309"/>
      <c r="T1607" s="309"/>
      <c r="U1607" s="309"/>
      <c r="V1607" s="309"/>
      <c r="W1607" s="309"/>
      <c r="X1607" s="309"/>
      <c r="Y1607" s="309"/>
      <c r="Z1607" s="309"/>
      <c r="AA1607" s="309"/>
      <c r="AB1607" s="309"/>
      <c r="AC1607" s="309"/>
      <c r="AD1607" s="309"/>
      <c r="AE1607" s="309"/>
      <c r="AF1607" s="65">
        <v>0</v>
      </c>
      <c r="AG1607" s="309"/>
      <c r="AH1607" s="309"/>
      <c r="AI1607" s="309"/>
      <c r="AJ1607" s="309"/>
      <c r="AK1607" s="309"/>
      <c r="AL1607" s="309"/>
      <c r="AM1607" s="309"/>
      <c r="AN1607" s="309"/>
      <c r="AO1607" s="309"/>
      <c r="AP1607" s="309"/>
      <c r="AQ1607" s="309"/>
      <c r="AR1607" s="309"/>
      <c r="AS1607" s="309"/>
      <c r="AT1607" s="309"/>
    </row>
    <row r="1608" spans="1:46" ht="45" customHeight="1" x14ac:dyDescent="0.25">
      <c r="A1608" s="308" t="s">
        <v>1790</v>
      </c>
      <c r="B1608" s="308" t="s">
        <v>1791</v>
      </c>
      <c r="C1608" s="308" t="s">
        <v>1791</v>
      </c>
      <c r="D1608" s="308" t="s">
        <v>1791</v>
      </c>
      <c r="E1608" s="308" t="s">
        <v>1791</v>
      </c>
      <c r="F1608" s="308" t="s">
        <v>1791</v>
      </c>
      <c r="G1608" s="308" t="s">
        <v>1791</v>
      </c>
      <c r="H1608" s="308" t="s">
        <v>1791</v>
      </c>
      <c r="I1608" s="308" t="s">
        <v>1791</v>
      </c>
      <c r="J1608" s="308" t="s">
        <v>1791</v>
      </c>
      <c r="K1608" s="308" t="s">
        <v>1791</v>
      </c>
      <c r="L1608" s="308" t="s">
        <v>1791</v>
      </c>
      <c r="M1608" s="308" t="s">
        <v>1791</v>
      </c>
      <c r="N1608" s="308" t="s">
        <v>1791</v>
      </c>
      <c r="O1608" s="308" t="s">
        <v>1791</v>
      </c>
      <c r="P1608" s="308" t="s">
        <v>1791</v>
      </c>
      <c r="Q1608" s="65">
        <v>0</v>
      </c>
      <c r="R1608" s="312"/>
      <c r="S1608" s="312"/>
      <c r="T1608" s="312"/>
      <c r="U1608" s="312"/>
      <c r="V1608" s="312"/>
      <c r="W1608" s="312"/>
      <c r="X1608" s="312"/>
      <c r="Y1608" s="312"/>
      <c r="Z1608" s="312"/>
      <c r="AA1608" s="312"/>
      <c r="AB1608" s="312"/>
      <c r="AC1608" s="312"/>
      <c r="AD1608" s="312"/>
      <c r="AE1608" s="312"/>
      <c r="AF1608" s="65">
        <v>0</v>
      </c>
      <c r="AG1608" s="312"/>
      <c r="AH1608" s="312"/>
      <c r="AI1608" s="312"/>
      <c r="AJ1608" s="312"/>
      <c r="AK1608" s="312"/>
      <c r="AL1608" s="312"/>
      <c r="AM1608" s="312"/>
      <c r="AN1608" s="312"/>
      <c r="AO1608" s="312"/>
      <c r="AP1608" s="312"/>
      <c r="AQ1608" s="312"/>
      <c r="AR1608" s="312"/>
      <c r="AS1608" s="312"/>
      <c r="AT1608" s="312"/>
    </row>
    <row r="1609" spans="1:46" ht="45" customHeight="1" x14ac:dyDescent="0.25">
      <c r="A1609" s="308" t="s">
        <v>1792</v>
      </c>
      <c r="B1609" s="308"/>
      <c r="C1609" s="308"/>
      <c r="D1609" s="308"/>
      <c r="E1609" s="308"/>
      <c r="F1609" s="308"/>
      <c r="G1609" s="308"/>
      <c r="H1609" s="308"/>
      <c r="I1609" s="308"/>
      <c r="J1609" s="308"/>
      <c r="K1609" s="308"/>
      <c r="L1609" s="308"/>
      <c r="M1609" s="308"/>
      <c r="N1609" s="308"/>
      <c r="O1609" s="308"/>
      <c r="P1609" s="308"/>
      <c r="Q1609" s="65">
        <v>0</v>
      </c>
      <c r="R1609" s="312"/>
      <c r="S1609" s="312"/>
      <c r="T1609" s="312"/>
      <c r="U1609" s="312"/>
      <c r="V1609" s="312"/>
      <c r="W1609" s="312"/>
      <c r="X1609" s="312"/>
      <c r="Y1609" s="312"/>
      <c r="Z1609" s="312"/>
      <c r="AA1609" s="312"/>
      <c r="AB1609" s="312"/>
      <c r="AC1609" s="312"/>
      <c r="AD1609" s="312"/>
      <c r="AE1609" s="312"/>
      <c r="AF1609" s="65">
        <v>0</v>
      </c>
      <c r="AG1609" s="312"/>
      <c r="AH1609" s="312"/>
      <c r="AI1609" s="312"/>
      <c r="AJ1609" s="312"/>
      <c r="AK1609" s="312"/>
      <c r="AL1609" s="312"/>
      <c r="AM1609" s="312"/>
      <c r="AN1609" s="312"/>
      <c r="AO1609" s="312"/>
      <c r="AP1609" s="312"/>
      <c r="AQ1609" s="312"/>
      <c r="AR1609" s="312"/>
      <c r="AS1609" s="312"/>
      <c r="AT1609" s="312"/>
    </row>
    <row r="1610" spans="1:46" ht="45" customHeight="1" x14ac:dyDescent="0.25">
      <c r="A1610" s="308" t="s">
        <v>1793</v>
      </c>
      <c r="B1610" s="308" t="s">
        <v>1794</v>
      </c>
      <c r="C1610" s="308" t="s">
        <v>1794</v>
      </c>
      <c r="D1610" s="308" t="s">
        <v>1794</v>
      </c>
      <c r="E1610" s="308" t="s">
        <v>1794</v>
      </c>
      <c r="F1610" s="308" t="s">
        <v>1794</v>
      </c>
      <c r="G1610" s="308" t="s">
        <v>1794</v>
      </c>
      <c r="H1610" s="308" t="s">
        <v>1794</v>
      </c>
      <c r="I1610" s="308" t="s">
        <v>1794</v>
      </c>
      <c r="J1610" s="308" t="s">
        <v>1794</v>
      </c>
      <c r="K1610" s="308" t="s">
        <v>1794</v>
      </c>
      <c r="L1610" s="308" t="s">
        <v>1794</v>
      </c>
      <c r="M1610" s="308" t="s">
        <v>1794</v>
      </c>
      <c r="N1610" s="308" t="s">
        <v>1794</v>
      </c>
      <c r="O1610" s="308" t="s">
        <v>1794</v>
      </c>
      <c r="P1610" s="308" t="s">
        <v>1794</v>
      </c>
      <c r="Q1610" s="65">
        <v>0</v>
      </c>
      <c r="R1610" s="312"/>
      <c r="S1610" s="312"/>
      <c r="T1610" s="312"/>
      <c r="U1610" s="312"/>
      <c r="V1610" s="312"/>
      <c r="W1610" s="312"/>
      <c r="X1610" s="312"/>
      <c r="Y1610" s="312"/>
      <c r="Z1610" s="312"/>
      <c r="AA1610" s="312"/>
      <c r="AB1610" s="312"/>
      <c r="AC1610" s="312"/>
      <c r="AD1610" s="312"/>
      <c r="AE1610" s="312"/>
      <c r="AF1610" s="65">
        <v>0</v>
      </c>
      <c r="AG1610" s="312"/>
      <c r="AH1610" s="312"/>
      <c r="AI1610" s="312"/>
      <c r="AJ1610" s="312"/>
      <c r="AK1610" s="312"/>
      <c r="AL1610" s="312"/>
      <c r="AM1610" s="312"/>
      <c r="AN1610" s="312"/>
      <c r="AO1610" s="312"/>
      <c r="AP1610" s="312"/>
      <c r="AQ1610" s="312"/>
      <c r="AR1610" s="312"/>
      <c r="AS1610" s="312"/>
      <c r="AT1610" s="312"/>
    </row>
    <row r="1611" spans="1:46" ht="45" customHeight="1" x14ac:dyDescent="0.25">
      <c r="A1611" s="309" t="s">
        <v>1795</v>
      </c>
      <c r="B1611" s="309" t="s">
        <v>1796</v>
      </c>
      <c r="C1611" s="309" t="s">
        <v>1796</v>
      </c>
      <c r="D1611" s="309" t="s">
        <v>1796</v>
      </c>
      <c r="E1611" s="309" t="s">
        <v>1796</v>
      </c>
      <c r="F1611" s="309" t="s">
        <v>1796</v>
      </c>
      <c r="G1611" s="309" t="s">
        <v>1796</v>
      </c>
      <c r="H1611" s="309" t="s">
        <v>1796</v>
      </c>
      <c r="I1611" s="309" t="s">
        <v>1796</v>
      </c>
      <c r="J1611" s="309" t="s">
        <v>1796</v>
      </c>
      <c r="K1611" s="309" t="s">
        <v>1796</v>
      </c>
      <c r="L1611" s="309" t="s">
        <v>1796</v>
      </c>
      <c r="M1611" s="309" t="s">
        <v>1796</v>
      </c>
      <c r="N1611" s="309" t="s">
        <v>1796</v>
      </c>
      <c r="O1611" s="309" t="s">
        <v>1796</v>
      </c>
      <c r="P1611" s="309" t="s">
        <v>1796</v>
      </c>
      <c r="Q1611" s="65">
        <v>0</v>
      </c>
      <c r="R1611" s="312"/>
      <c r="S1611" s="312"/>
      <c r="T1611" s="312"/>
      <c r="U1611" s="312"/>
      <c r="V1611" s="312"/>
      <c r="W1611" s="312"/>
      <c r="X1611" s="312"/>
      <c r="Y1611" s="312"/>
      <c r="Z1611" s="312"/>
      <c r="AA1611" s="312"/>
      <c r="AB1611" s="312"/>
      <c r="AC1611" s="312"/>
      <c r="AD1611" s="312"/>
      <c r="AE1611" s="312"/>
      <c r="AF1611" s="65">
        <v>0</v>
      </c>
      <c r="AG1611" s="312"/>
      <c r="AH1611" s="312"/>
      <c r="AI1611" s="312"/>
      <c r="AJ1611" s="312"/>
      <c r="AK1611" s="312"/>
      <c r="AL1611" s="312"/>
      <c r="AM1611" s="312"/>
      <c r="AN1611" s="312"/>
      <c r="AO1611" s="312"/>
      <c r="AP1611" s="312"/>
      <c r="AQ1611" s="312"/>
      <c r="AR1611" s="312"/>
      <c r="AS1611" s="312"/>
      <c r="AT1611" s="312"/>
    </row>
    <row r="1612" spans="1:46" ht="45" customHeight="1" x14ac:dyDescent="0.25">
      <c r="A1612" s="309" t="s">
        <v>1797</v>
      </c>
      <c r="B1612" s="309" t="s">
        <v>1798</v>
      </c>
      <c r="C1612" s="309" t="s">
        <v>1798</v>
      </c>
      <c r="D1612" s="309" t="s">
        <v>1798</v>
      </c>
      <c r="E1612" s="309" t="s">
        <v>1798</v>
      </c>
      <c r="F1612" s="309" t="s">
        <v>1798</v>
      </c>
      <c r="G1612" s="309" t="s">
        <v>1798</v>
      </c>
      <c r="H1612" s="309" t="s">
        <v>1798</v>
      </c>
      <c r="I1612" s="309" t="s">
        <v>1798</v>
      </c>
      <c r="J1612" s="309" t="s">
        <v>1798</v>
      </c>
      <c r="K1612" s="309" t="s">
        <v>1798</v>
      </c>
      <c r="L1612" s="309" t="s">
        <v>1798</v>
      </c>
      <c r="M1612" s="309" t="s">
        <v>1798</v>
      </c>
      <c r="N1612" s="309" t="s">
        <v>1798</v>
      </c>
      <c r="O1612" s="309" t="s">
        <v>1798</v>
      </c>
      <c r="P1612" s="309" t="s">
        <v>1798</v>
      </c>
      <c r="Q1612" s="65">
        <v>0</v>
      </c>
      <c r="R1612" s="309"/>
      <c r="S1612" s="309"/>
      <c r="T1612" s="309"/>
      <c r="U1612" s="309"/>
      <c r="V1612" s="309"/>
      <c r="W1612" s="309"/>
      <c r="X1612" s="309"/>
      <c r="Y1612" s="309"/>
      <c r="Z1612" s="309"/>
      <c r="AA1612" s="309"/>
      <c r="AB1612" s="309"/>
      <c r="AC1612" s="309"/>
      <c r="AD1612" s="309"/>
      <c r="AE1612" s="309"/>
      <c r="AF1612" s="65">
        <v>0</v>
      </c>
      <c r="AG1612" s="309"/>
      <c r="AH1612" s="309"/>
      <c r="AI1612" s="309"/>
      <c r="AJ1612" s="309"/>
      <c r="AK1612" s="309"/>
      <c r="AL1612" s="309"/>
      <c r="AM1612" s="309"/>
      <c r="AN1612" s="309"/>
      <c r="AO1612" s="309"/>
      <c r="AP1612" s="309"/>
      <c r="AQ1612" s="309"/>
      <c r="AR1612" s="309"/>
      <c r="AS1612" s="309"/>
      <c r="AT1612" s="309"/>
    </row>
    <row r="1613" spans="1:46" ht="69.650000000000006" customHeight="1" x14ac:dyDescent="0.25">
      <c r="A1613" s="308" t="s">
        <v>1799</v>
      </c>
      <c r="B1613" s="308"/>
      <c r="C1613" s="308"/>
      <c r="D1613" s="308"/>
      <c r="E1613" s="308"/>
      <c r="F1613" s="308"/>
      <c r="G1613" s="308"/>
      <c r="H1613" s="308"/>
      <c r="I1613" s="308"/>
      <c r="J1613" s="308"/>
      <c r="K1613" s="308"/>
      <c r="L1613" s="308"/>
      <c r="M1613" s="308"/>
      <c r="N1613" s="308"/>
      <c r="O1613" s="308"/>
      <c r="P1613" s="308"/>
      <c r="Q1613" s="65">
        <v>0</v>
      </c>
      <c r="R1613" s="309"/>
      <c r="S1613" s="309"/>
      <c r="T1613" s="309"/>
      <c r="U1613" s="309"/>
      <c r="V1613" s="309"/>
      <c r="W1613" s="309"/>
      <c r="X1613" s="309"/>
      <c r="Y1613" s="309"/>
      <c r="Z1613" s="309"/>
      <c r="AA1613" s="309"/>
      <c r="AB1613" s="309"/>
      <c r="AC1613" s="309"/>
      <c r="AD1613" s="309"/>
      <c r="AE1613" s="309"/>
      <c r="AF1613" s="65">
        <v>0</v>
      </c>
      <c r="AG1613" s="309"/>
      <c r="AH1613" s="309"/>
      <c r="AI1613" s="309"/>
      <c r="AJ1613" s="309"/>
      <c r="AK1613" s="309"/>
      <c r="AL1613" s="309"/>
      <c r="AM1613" s="309"/>
      <c r="AN1613" s="309"/>
      <c r="AO1613" s="309"/>
      <c r="AP1613" s="309"/>
      <c r="AQ1613" s="309"/>
      <c r="AR1613" s="309"/>
      <c r="AS1613" s="309"/>
      <c r="AT1613" s="309"/>
    </row>
    <row r="1614" spans="1:46" ht="45" customHeight="1" x14ac:dyDescent="0.25">
      <c r="A1614" s="308" t="s">
        <v>1800</v>
      </c>
      <c r="B1614" s="308" t="s">
        <v>1801</v>
      </c>
      <c r="C1614" s="308" t="s">
        <v>1801</v>
      </c>
      <c r="D1614" s="308" t="s">
        <v>1801</v>
      </c>
      <c r="E1614" s="308" t="s">
        <v>1801</v>
      </c>
      <c r="F1614" s="308" t="s">
        <v>1801</v>
      </c>
      <c r="G1614" s="308" t="s">
        <v>1801</v>
      </c>
      <c r="H1614" s="308" t="s">
        <v>1801</v>
      </c>
      <c r="I1614" s="308" t="s">
        <v>1801</v>
      </c>
      <c r="J1614" s="308" t="s">
        <v>1801</v>
      </c>
      <c r="K1614" s="308" t="s">
        <v>1801</v>
      </c>
      <c r="L1614" s="308" t="s">
        <v>1801</v>
      </c>
      <c r="M1614" s="308" t="s">
        <v>1801</v>
      </c>
      <c r="N1614" s="308" t="s">
        <v>1801</v>
      </c>
      <c r="O1614" s="308" t="s">
        <v>1801</v>
      </c>
      <c r="P1614" s="308" t="s">
        <v>1801</v>
      </c>
      <c r="Q1614" s="65">
        <v>0</v>
      </c>
      <c r="R1614" s="312"/>
      <c r="S1614" s="312"/>
      <c r="T1614" s="312"/>
      <c r="U1614" s="312"/>
      <c r="V1614" s="312"/>
      <c r="W1614" s="312"/>
      <c r="X1614" s="312"/>
      <c r="Y1614" s="312"/>
      <c r="Z1614" s="312"/>
      <c r="AA1614" s="312"/>
      <c r="AB1614" s="312"/>
      <c r="AC1614" s="312"/>
      <c r="AD1614" s="312"/>
      <c r="AE1614" s="312"/>
      <c r="AF1614" s="65">
        <v>0</v>
      </c>
      <c r="AG1614" s="312"/>
      <c r="AH1614" s="312"/>
      <c r="AI1614" s="312"/>
      <c r="AJ1614" s="312"/>
      <c r="AK1614" s="312"/>
      <c r="AL1614" s="312"/>
      <c r="AM1614" s="312"/>
      <c r="AN1614" s="312"/>
      <c r="AO1614" s="312"/>
      <c r="AP1614" s="312"/>
      <c r="AQ1614" s="312"/>
      <c r="AR1614" s="312"/>
      <c r="AS1614" s="312"/>
      <c r="AT1614" s="312"/>
    </row>
    <row r="1615" spans="1:46" ht="45" customHeight="1" x14ac:dyDescent="0.25">
      <c r="A1615" s="308" t="s">
        <v>1802</v>
      </c>
      <c r="B1615" s="308" t="s">
        <v>1803</v>
      </c>
      <c r="C1615" s="308" t="s">
        <v>1803</v>
      </c>
      <c r="D1615" s="308" t="s">
        <v>1803</v>
      </c>
      <c r="E1615" s="308" t="s">
        <v>1803</v>
      </c>
      <c r="F1615" s="308" t="s">
        <v>1803</v>
      </c>
      <c r="G1615" s="308" t="s">
        <v>1803</v>
      </c>
      <c r="H1615" s="308" t="s">
        <v>1803</v>
      </c>
      <c r="I1615" s="308" t="s">
        <v>1803</v>
      </c>
      <c r="J1615" s="308" t="s">
        <v>1803</v>
      </c>
      <c r="K1615" s="308" t="s">
        <v>1803</v>
      </c>
      <c r="L1615" s="308" t="s">
        <v>1803</v>
      </c>
      <c r="M1615" s="308" t="s">
        <v>1803</v>
      </c>
      <c r="N1615" s="308" t="s">
        <v>1803</v>
      </c>
      <c r="O1615" s="308" t="s">
        <v>1803</v>
      </c>
      <c r="P1615" s="308" t="s">
        <v>1803</v>
      </c>
      <c r="Q1615" s="65">
        <v>0</v>
      </c>
      <c r="R1615" s="312"/>
      <c r="S1615" s="312"/>
      <c r="T1615" s="312"/>
      <c r="U1615" s="312"/>
      <c r="V1615" s="312"/>
      <c r="W1615" s="312"/>
      <c r="X1615" s="312"/>
      <c r="Y1615" s="312"/>
      <c r="Z1615" s="312"/>
      <c r="AA1615" s="312"/>
      <c r="AB1615" s="312"/>
      <c r="AC1615" s="312"/>
      <c r="AD1615" s="312"/>
      <c r="AE1615" s="312"/>
      <c r="AF1615" s="65">
        <v>0</v>
      </c>
      <c r="AG1615" s="312"/>
      <c r="AH1615" s="312"/>
      <c r="AI1615" s="312"/>
      <c r="AJ1615" s="312"/>
      <c r="AK1615" s="312"/>
      <c r="AL1615" s="312"/>
      <c r="AM1615" s="312"/>
      <c r="AN1615" s="312"/>
      <c r="AO1615" s="312"/>
      <c r="AP1615" s="312"/>
      <c r="AQ1615" s="312"/>
      <c r="AR1615" s="312"/>
      <c r="AS1615" s="312"/>
      <c r="AT1615" s="312"/>
    </row>
    <row r="1616" spans="1:46" ht="125.15" customHeight="1" x14ac:dyDescent="0.25">
      <c r="A1616" s="309" t="s">
        <v>1804</v>
      </c>
      <c r="B1616" s="309"/>
      <c r="C1616" s="309"/>
      <c r="D1616" s="309"/>
      <c r="E1616" s="309"/>
      <c r="F1616" s="309"/>
      <c r="G1616" s="309"/>
      <c r="H1616" s="309"/>
      <c r="I1616" s="309"/>
      <c r="J1616" s="309"/>
      <c r="K1616" s="309"/>
      <c r="L1616" s="309"/>
      <c r="M1616" s="309"/>
      <c r="N1616" s="309"/>
      <c r="O1616" s="309"/>
      <c r="P1616" s="309"/>
      <c r="Q1616" s="65">
        <v>0</v>
      </c>
      <c r="R1616" s="312"/>
      <c r="S1616" s="312"/>
      <c r="T1616" s="312"/>
      <c r="U1616" s="312"/>
      <c r="V1616" s="312"/>
      <c r="W1616" s="312"/>
      <c r="X1616" s="312"/>
      <c r="Y1616" s="312"/>
      <c r="Z1616" s="312"/>
      <c r="AA1616" s="312"/>
      <c r="AB1616" s="312"/>
      <c r="AC1616" s="312"/>
      <c r="AD1616" s="312"/>
      <c r="AE1616" s="312"/>
      <c r="AF1616" s="65">
        <v>0</v>
      </c>
      <c r="AG1616" s="312"/>
      <c r="AH1616" s="312"/>
      <c r="AI1616" s="312"/>
      <c r="AJ1616" s="312"/>
      <c r="AK1616" s="312"/>
      <c r="AL1616" s="312"/>
      <c r="AM1616" s="312"/>
      <c r="AN1616" s="312"/>
      <c r="AO1616" s="312"/>
      <c r="AP1616" s="312"/>
      <c r="AQ1616" s="312"/>
      <c r="AR1616" s="312"/>
      <c r="AS1616" s="312"/>
      <c r="AT1616" s="312"/>
    </row>
    <row r="1617" spans="1:46" ht="45" customHeight="1" x14ac:dyDescent="0.25">
      <c r="A1617" s="308" t="s">
        <v>1805</v>
      </c>
      <c r="B1617" s="308" t="s">
        <v>1806</v>
      </c>
      <c r="C1617" s="308" t="s">
        <v>1806</v>
      </c>
      <c r="D1617" s="308" t="s">
        <v>1806</v>
      </c>
      <c r="E1617" s="308" t="s">
        <v>1806</v>
      </c>
      <c r="F1617" s="308" t="s">
        <v>1806</v>
      </c>
      <c r="G1617" s="308" t="s">
        <v>1806</v>
      </c>
      <c r="H1617" s="308" t="s">
        <v>1806</v>
      </c>
      <c r="I1617" s="308" t="s">
        <v>1806</v>
      </c>
      <c r="J1617" s="308" t="s">
        <v>1806</v>
      </c>
      <c r="K1617" s="308" t="s">
        <v>1806</v>
      </c>
      <c r="L1617" s="308" t="s">
        <v>1806</v>
      </c>
      <c r="M1617" s="308" t="s">
        <v>1806</v>
      </c>
      <c r="N1617" s="308" t="s">
        <v>1806</v>
      </c>
      <c r="O1617" s="308" t="s">
        <v>1806</v>
      </c>
      <c r="P1617" s="308" t="s">
        <v>1806</v>
      </c>
      <c r="Q1617" s="65">
        <v>0</v>
      </c>
      <c r="R1617" s="309"/>
      <c r="S1617" s="309"/>
      <c r="T1617" s="309"/>
      <c r="U1617" s="309"/>
      <c r="V1617" s="309"/>
      <c r="W1617" s="309"/>
      <c r="X1617" s="309"/>
      <c r="Y1617" s="309"/>
      <c r="Z1617" s="309"/>
      <c r="AA1617" s="309"/>
      <c r="AB1617" s="309"/>
      <c r="AC1617" s="309"/>
      <c r="AD1617" s="309"/>
      <c r="AE1617" s="309"/>
      <c r="AF1617" s="65">
        <v>0</v>
      </c>
      <c r="AG1617" s="309"/>
      <c r="AH1617" s="309"/>
      <c r="AI1617" s="309"/>
      <c r="AJ1617" s="309"/>
      <c r="AK1617" s="309"/>
      <c r="AL1617" s="309"/>
      <c r="AM1617" s="309"/>
      <c r="AN1617" s="309"/>
      <c r="AO1617" s="309"/>
      <c r="AP1617" s="309"/>
      <c r="AQ1617" s="309"/>
      <c r="AR1617" s="309"/>
      <c r="AS1617" s="309"/>
      <c r="AT1617" s="309"/>
    </row>
    <row r="1618" spans="1:46" ht="45" customHeight="1" x14ac:dyDescent="0.25">
      <c r="A1618" s="308" t="s">
        <v>1807</v>
      </c>
      <c r="B1618" s="308" t="s">
        <v>1808</v>
      </c>
      <c r="C1618" s="308" t="s">
        <v>1808</v>
      </c>
      <c r="D1618" s="308" t="s">
        <v>1808</v>
      </c>
      <c r="E1618" s="308" t="s">
        <v>1808</v>
      </c>
      <c r="F1618" s="308" t="s">
        <v>1808</v>
      </c>
      <c r="G1618" s="308" t="s">
        <v>1808</v>
      </c>
      <c r="H1618" s="308" t="s">
        <v>1808</v>
      </c>
      <c r="I1618" s="308" t="s">
        <v>1808</v>
      </c>
      <c r="J1618" s="308" t="s">
        <v>1808</v>
      </c>
      <c r="K1618" s="308" t="s">
        <v>1808</v>
      </c>
      <c r="L1618" s="308" t="s">
        <v>1808</v>
      </c>
      <c r="M1618" s="308" t="s">
        <v>1808</v>
      </c>
      <c r="N1618" s="308" t="s">
        <v>1808</v>
      </c>
      <c r="O1618" s="308" t="s">
        <v>1808</v>
      </c>
      <c r="P1618" s="308" t="s">
        <v>1808</v>
      </c>
      <c r="Q1618" s="65">
        <v>0</v>
      </c>
      <c r="R1618" s="312"/>
      <c r="S1618" s="312"/>
      <c r="T1618" s="312"/>
      <c r="U1618" s="312"/>
      <c r="V1618" s="312"/>
      <c r="W1618" s="312"/>
      <c r="X1618" s="312"/>
      <c r="Y1618" s="312"/>
      <c r="Z1618" s="312"/>
      <c r="AA1618" s="312"/>
      <c r="AB1618" s="312"/>
      <c r="AC1618" s="312"/>
      <c r="AD1618" s="312"/>
      <c r="AE1618" s="312"/>
      <c r="AF1618" s="65">
        <v>0</v>
      </c>
      <c r="AG1618" s="312"/>
      <c r="AH1618" s="312"/>
      <c r="AI1618" s="312"/>
      <c r="AJ1618" s="312"/>
      <c r="AK1618" s="312"/>
      <c r="AL1618" s="312"/>
      <c r="AM1618" s="312"/>
      <c r="AN1618" s="312"/>
      <c r="AO1618" s="312"/>
      <c r="AP1618" s="312"/>
      <c r="AQ1618" s="312"/>
      <c r="AR1618" s="312"/>
      <c r="AS1618" s="312"/>
      <c r="AT1618" s="312"/>
    </row>
    <row r="1619" spans="1:46" ht="45" customHeight="1" x14ac:dyDescent="0.25">
      <c r="A1619" s="308" t="s">
        <v>1809</v>
      </c>
      <c r="B1619" s="308" t="s">
        <v>1810</v>
      </c>
      <c r="C1619" s="308" t="s">
        <v>1810</v>
      </c>
      <c r="D1619" s="308" t="s">
        <v>1810</v>
      </c>
      <c r="E1619" s="308" t="s">
        <v>1810</v>
      </c>
      <c r="F1619" s="308" t="s">
        <v>1810</v>
      </c>
      <c r="G1619" s="308" t="s">
        <v>1810</v>
      </c>
      <c r="H1619" s="308" t="s">
        <v>1810</v>
      </c>
      <c r="I1619" s="308" t="s">
        <v>1810</v>
      </c>
      <c r="J1619" s="308" t="s">
        <v>1810</v>
      </c>
      <c r="K1619" s="308" t="s">
        <v>1810</v>
      </c>
      <c r="L1619" s="308" t="s">
        <v>1810</v>
      </c>
      <c r="M1619" s="308" t="s">
        <v>1810</v>
      </c>
      <c r="N1619" s="308" t="s">
        <v>1810</v>
      </c>
      <c r="O1619" s="308" t="s">
        <v>1810</v>
      </c>
      <c r="P1619" s="308" t="s">
        <v>1810</v>
      </c>
      <c r="Q1619" s="65">
        <v>0</v>
      </c>
      <c r="R1619" s="312"/>
      <c r="S1619" s="312"/>
      <c r="T1619" s="312"/>
      <c r="U1619" s="312"/>
      <c r="V1619" s="312"/>
      <c r="W1619" s="312"/>
      <c r="X1619" s="312"/>
      <c r="Y1619" s="312"/>
      <c r="Z1619" s="312"/>
      <c r="AA1619" s="312"/>
      <c r="AB1619" s="312"/>
      <c r="AC1619" s="312"/>
      <c r="AD1619" s="312"/>
      <c r="AE1619" s="312"/>
      <c r="AF1619" s="65">
        <v>0</v>
      </c>
      <c r="AG1619" s="312"/>
      <c r="AH1619" s="312"/>
      <c r="AI1619" s="312"/>
      <c r="AJ1619" s="312"/>
      <c r="AK1619" s="312"/>
      <c r="AL1619" s="312"/>
      <c r="AM1619" s="312"/>
      <c r="AN1619" s="312"/>
      <c r="AO1619" s="312"/>
      <c r="AP1619" s="312"/>
      <c r="AQ1619" s="312"/>
      <c r="AR1619" s="312"/>
      <c r="AS1619" s="312"/>
      <c r="AT1619" s="312"/>
    </row>
    <row r="1620" spans="1:46" ht="45" customHeight="1" x14ac:dyDescent="0.25">
      <c r="A1620" s="308" t="s">
        <v>1811</v>
      </c>
      <c r="B1620" s="308"/>
      <c r="C1620" s="308"/>
      <c r="D1620" s="308"/>
      <c r="E1620" s="308"/>
      <c r="F1620" s="308"/>
      <c r="G1620" s="308"/>
      <c r="H1620" s="308"/>
      <c r="I1620" s="308"/>
      <c r="J1620" s="308"/>
      <c r="K1620" s="308"/>
      <c r="L1620" s="308"/>
      <c r="M1620" s="308"/>
      <c r="N1620" s="308"/>
      <c r="O1620" s="308"/>
      <c r="P1620" s="308"/>
      <c r="Q1620" s="65">
        <v>0</v>
      </c>
      <c r="R1620" s="312"/>
      <c r="S1620" s="312"/>
      <c r="T1620" s="312"/>
      <c r="U1620" s="312"/>
      <c r="V1620" s="312"/>
      <c r="W1620" s="312"/>
      <c r="X1620" s="312"/>
      <c r="Y1620" s="312"/>
      <c r="Z1620" s="312"/>
      <c r="AA1620" s="312"/>
      <c r="AB1620" s="312"/>
      <c r="AC1620" s="312"/>
      <c r="AD1620" s="312"/>
      <c r="AE1620" s="312"/>
      <c r="AF1620" s="65">
        <v>0</v>
      </c>
      <c r="AG1620" s="312"/>
      <c r="AH1620" s="312"/>
      <c r="AI1620" s="312"/>
      <c r="AJ1620" s="312"/>
      <c r="AK1620" s="312"/>
      <c r="AL1620" s="312"/>
      <c r="AM1620" s="312"/>
      <c r="AN1620" s="312"/>
      <c r="AO1620" s="312"/>
      <c r="AP1620" s="312"/>
      <c r="AQ1620" s="312"/>
      <c r="AR1620" s="312"/>
      <c r="AS1620" s="312"/>
      <c r="AT1620" s="312"/>
    </row>
    <row r="1621" spans="1:46" ht="45" customHeight="1" x14ac:dyDescent="0.25">
      <c r="A1621" s="309" t="s">
        <v>1812</v>
      </c>
      <c r="B1621" s="309" t="s">
        <v>1813</v>
      </c>
      <c r="C1621" s="309" t="s">
        <v>1813</v>
      </c>
      <c r="D1621" s="309" t="s">
        <v>1813</v>
      </c>
      <c r="E1621" s="309" t="s">
        <v>1813</v>
      </c>
      <c r="F1621" s="309" t="s">
        <v>1813</v>
      </c>
      <c r="G1621" s="309" t="s">
        <v>1813</v>
      </c>
      <c r="H1621" s="309" t="s">
        <v>1813</v>
      </c>
      <c r="I1621" s="309" t="s">
        <v>1813</v>
      </c>
      <c r="J1621" s="309" t="s">
        <v>1813</v>
      </c>
      <c r="K1621" s="309" t="s">
        <v>1813</v>
      </c>
      <c r="L1621" s="309" t="s">
        <v>1813</v>
      </c>
      <c r="M1621" s="309" t="s">
        <v>1813</v>
      </c>
      <c r="N1621" s="309" t="s">
        <v>1813</v>
      </c>
      <c r="O1621" s="309" t="s">
        <v>1813</v>
      </c>
      <c r="P1621" s="309" t="s">
        <v>1813</v>
      </c>
      <c r="Q1621" s="65">
        <v>0</v>
      </c>
      <c r="R1621" s="312"/>
      <c r="S1621" s="312"/>
      <c r="T1621" s="312"/>
      <c r="U1621" s="312"/>
      <c r="V1621" s="312"/>
      <c r="W1621" s="312"/>
      <c r="X1621" s="312"/>
      <c r="Y1621" s="312"/>
      <c r="Z1621" s="312"/>
      <c r="AA1621" s="312"/>
      <c r="AB1621" s="312"/>
      <c r="AC1621" s="312"/>
      <c r="AD1621" s="312"/>
      <c r="AE1621" s="312"/>
      <c r="AF1621" s="65">
        <v>0</v>
      </c>
      <c r="AG1621" s="312"/>
      <c r="AH1621" s="312"/>
      <c r="AI1621" s="312"/>
      <c r="AJ1621" s="312"/>
      <c r="AK1621" s="312"/>
      <c r="AL1621" s="312"/>
      <c r="AM1621" s="312"/>
      <c r="AN1621" s="312"/>
      <c r="AO1621" s="312"/>
      <c r="AP1621" s="312"/>
      <c r="AQ1621" s="312"/>
      <c r="AR1621" s="312"/>
      <c r="AS1621" s="312"/>
      <c r="AT1621" s="312"/>
    </row>
    <row r="1622" spans="1:46" ht="45" customHeight="1" x14ac:dyDescent="0.25">
      <c r="A1622" s="309" t="s">
        <v>1814</v>
      </c>
      <c r="B1622" s="309" t="s">
        <v>1815</v>
      </c>
      <c r="C1622" s="309" t="s">
        <v>1815</v>
      </c>
      <c r="D1622" s="309" t="s">
        <v>1815</v>
      </c>
      <c r="E1622" s="309" t="s">
        <v>1815</v>
      </c>
      <c r="F1622" s="309" t="s">
        <v>1815</v>
      </c>
      <c r="G1622" s="309" t="s">
        <v>1815</v>
      </c>
      <c r="H1622" s="309" t="s">
        <v>1815</v>
      </c>
      <c r="I1622" s="309" t="s">
        <v>1815</v>
      </c>
      <c r="J1622" s="309" t="s">
        <v>1815</v>
      </c>
      <c r="K1622" s="309" t="s">
        <v>1815</v>
      </c>
      <c r="L1622" s="309" t="s">
        <v>1815</v>
      </c>
      <c r="M1622" s="309" t="s">
        <v>1815</v>
      </c>
      <c r="N1622" s="309" t="s">
        <v>1815</v>
      </c>
      <c r="O1622" s="309" t="s">
        <v>1815</v>
      </c>
      <c r="P1622" s="309" t="s">
        <v>1815</v>
      </c>
      <c r="Q1622" s="65">
        <v>0</v>
      </c>
      <c r="R1622" s="309"/>
      <c r="S1622" s="309"/>
      <c r="T1622" s="309"/>
      <c r="U1622" s="309"/>
      <c r="V1622" s="309"/>
      <c r="W1622" s="309"/>
      <c r="X1622" s="309"/>
      <c r="Y1622" s="309"/>
      <c r="Z1622" s="309"/>
      <c r="AA1622" s="309"/>
      <c r="AB1622" s="309"/>
      <c r="AC1622" s="309"/>
      <c r="AD1622" s="309"/>
      <c r="AE1622" s="309"/>
      <c r="AF1622" s="65">
        <v>0</v>
      </c>
      <c r="AG1622" s="309"/>
      <c r="AH1622" s="309"/>
      <c r="AI1622" s="309"/>
      <c r="AJ1622" s="309"/>
      <c r="AK1622" s="309"/>
      <c r="AL1622" s="309"/>
      <c r="AM1622" s="309"/>
      <c r="AN1622" s="309"/>
      <c r="AO1622" s="309"/>
      <c r="AP1622" s="309"/>
      <c r="AQ1622" s="309"/>
      <c r="AR1622" s="309"/>
      <c r="AS1622" s="309"/>
      <c r="AT1622" s="309"/>
    </row>
    <row r="1623" spans="1:46" ht="45" customHeight="1" x14ac:dyDescent="0.25">
      <c r="A1623" s="308" t="s">
        <v>1816</v>
      </c>
      <c r="B1623" s="308" t="s">
        <v>1817</v>
      </c>
      <c r="C1623" s="308" t="s">
        <v>1817</v>
      </c>
      <c r="D1623" s="308" t="s">
        <v>1817</v>
      </c>
      <c r="E1623" s="308" t="s">
        <v>1817</v>
      </c>
      <c r="F1623" s="308" t="s">
        <v>1817</v>
      </c>
      <c r="G1623" s="308" t="s">
        <v>1817</v>
      </c>
      <c r="H1623" s="308" t="s">
        <v>1817</v>
      </c>
      <c r="I1623" s="308" t="s">
        <v>1817</v>
      </c>
      <c r="J1623" s="308" t="s">
        <v>1817</v>
      </c>
      <c r="K1623" s="308" t="s">
        <v>1817</v>
      </c>
      <c r="L1623" s="308" t="s">
        <v>1817</v>
      </c>
      <c r="M1623" s="308" t="s">
        <v>1817</v>
      </c>
      <c r="N1623" s="308" t="s">
        <v>1817</v>
      </c>
      <c r="O1623" s="308" t="s">
        <v>1817</v>
      </c>
      <c r="P1623" s="308" t="s">
        <v>1817</v>
      </c>
      <c r="Q1623" s="65">
        <v>0</v>
      </c>
      <c r="R1623" s="309"/>
      <c r="S1623" s="309"/>
      <c r="T1623" s="309"/>
      <c r="U1623" s="309"/>
      <c r="V1623" s="309"/>
      <c r="W1623" s="309"/>
      <c r="X1623" s="309"/>
      <c r="Y1623" s="309"/>
      <c r="Z1623" s="309"/>
      <c r="AA1623" s="309"/>
      <c r="AB1623" s="309"/>
      <c r="AC1623" s="309"/>
      <c r="AD1623" s="309"/>
      <c r="AE1623" s="309"/>
      <c r="AF1623" s="65">
        <v>0</v>
      </c>
      <c r="AG1623" s="309"/>
      <c r="AH1623" s="309"/>
      <c r="AI1623" s="309"/>
      <c r="AJ1623" s="309"/>
      <c r="AK1623" s="309"/>
      <c r="AL1623" s="309"/>
      <c r="AM1623" s="309"/>
      <c r="AN1623" s="309"/>
      <c r="AO1623" s="309"/>
      <c r="AP1623" s="309"/>
      <c r="AQ1623" s="309"/>
      <c r="AR1623" s="309"/>
      <c r="AS1623" s="309"/>
      <c r="AT1623" s="309"/>
    </row>
    <row r="1624" spans="1:46" ht="45" customHeight="1" x14ac:dyDescent="0.25">
      <c r="A1624" s="308" t="s">
        <v>1818</v>
      </c>
      <c r="B1624" s="308" t="s">
        <v>1819</v>
      </c>
      <c r="C1624" s="308" t="s">
        <v>1819</v>
      </c>
      <c r="D1624" s="308" t="s">
        <v>1819</v>
      </c>
      <c r="E1624" s="308" t="s">
        <v>1819</v>
      </c>
      <c r="F1624" s="308" t="s">
        <v>1819</v>
      </c>
      <c r="G1624" s="308" t="s">
        <v>1819</v>
      </c>
      <c r="H1624" s="308" t="s">
        <v>1819</v>
      </c>
      <c r="I1624" s="308" t="s">
        <v>1819</v>
      </c>
      <c r="J1624" s="308" t="s">
        <v>1819</v>
      </c>
      <c r="K1624" s="308" t="s">
        <v>1819</v>
      </c>
      <c r="L1624" s="308" t="s">
        <v>1819</v>
      </c>
      <c r="M1624" s="308" t="s">
        <v>1819</v>
      </c>
      <c r="N1624" s="308" t="s">
        <v>1819</v>
      </c>
      <c r="O1624" s="308" t="s">
        <v>1819</v>
      </c>
      <c r="P1624" s="308" t="s">
        <v>1819</v>
      </c>
      <c r="Q1624" s="65">
        <v>0</v>
      </c>
      <c r="R1624" s="309"/>
      <c r="S1624" s="309"/>
      <c r="T1624" s="309"/>
      <c r="U1624" s="309"/>
      <c r="V1624" s="309"/>
      <c r="W1624" s="309"/>
      <c r="X1624" s="309"/>
      <c r="Y1624" s="309"/>
      <c r="Z1624" s="309"/>
      <c r="AA1624" s="309"/>
      <c r="AB1624" s="309"/>
      <c r="AC1624" s="309"/>
      <c r="AD1624" s="309"/>
      <c r="AE1624" s="309"/>
      <c r="AF1624" s="65">
        <v>0</v>
      </c>
      <c r="AG1624" s="309"/>
      <c r="AH1624" s="309"/>
      <c r="AI1624" s="309"/>
      <c r="AJ1624" s="309"/>
      <c r="AK1624" s="309"/>
      <c r="AL1624" s="309"/>
      <c r="AM1624" s="309"/>
      <c r="AN1624" s="309"/>
      <c r="AO1624" s="309"/>
      <c r="AP1624" s="309"/>
      <c r="AQ1624" s="309"/>
      <c r="AR1624" s="309"/>
      <c r="AS1624" s="309"/>
      <c r="AT1624" s="309"/>
    </row>
    <row r="1625" spans="1:46" ht="45" customHeight="1" x14ac:dyDescent="0.25">
      <c r="A1625" s="308" t="s">
        <v>1820</v>
      </c>
      <c r="B1625" s="308" t="s">
        <v>1821</v>
      </c>
      <c r="C1625" s="308" t="s">
        <v>1821</v>
      </c>
      <c r="D1625" s="308" t="s">
        <v>1821</v>
      </c>
      <c r="E1625" s="308" t="s">
        <v>1821</v>
      </c>
      <c r="F1625" s="308" t="s">
        <v>1821</v>
      </c>
      <c r="G1625" s="308" t="s">
        <v>1821</v>
      </c>
      <c r="H1625" s="308" t="s">
        <v>1821</v>
      </c>
      <c r="I1625" s="308" t="s">
        <v>1821</v>
      </c>
      <c r="J1625" s="308" t="s">
        <v>1821</v>
      </c>
      <c r="K1625" s="308" t="s">
        <v>1821</v>
      </c>
      <c r="L1625" s="308" t="s">
        <v>1821</v>
      </c>
      <c r="M1625" s="308" t="s">
        <v>1821</v>
      </c>
      <c r="N1625" s="308" t="s">
        <v>1821</v>
      </c>
      <c r="O1625" s="308" t="s">
        <v>1821</v>
      </c>
      <c r="P1625" s="308" t="s">
        <v>1821</v>
      </c>
      <c r="Q1625" s="65">
        <v>0</v>
      </c>
      <c r="R1625" s="312"/>
      <c r="S1625" s="312"/>
      <c r="T1625" s="312"/>
      <c r="U1625" s="312"/>
      <c r="V1625" s="312"/>
      <c r="W1625" s="312"/>
      <c r="X1625" s="312"/>
      <c r="Y1625" s="312"/>
      <c r="Z1625" s="312"/>
      <c r="AA1625" s="312"/>
      <c r="AB1625" s="312"/>
      <c r="AC1625" s="312"/>
      <c r="AD1625" s="312"/>
      <c r="AE1625" s="312"/>
      <c r="AF1625" s="65">
        <v>0</v>
      </c>
      <c r="AG1625" s="312"/>
      <c r="AH1625" s="312"/>
      <c r="AI1625" s="312"/>
      <c r="AJ1625" s="312"/>
      <c r="AK1625" s="312"/>
      <c r="AL1625" s="312"/>
      <c r="AM1625" s="312"/>
      <c r="AN1625" s="312"/>
      <c r="AO1625" s="312"/>
      <c r="AP1625" s="312"/>
      <c r="AQ1625" s="312"/>
      <c r="AR1625" s="312"/>
      <c r="AS1625" s="312"/>
      <c r="AT1625" s="312"/>
    </row>
    <row r="1626" spans="1:46" ht="45" customHeight="1" thickTop="1" thickBot="1" x14ac:dyDescent="0.3">
      <c r="A1626" s="57"/>
      <c r="B1626" s="57"/>
      <c r="C1626" s="57"/>
      <c r="D1626" s="57"/>
      <c r="E1626" s="57"/>
      <c r="F1626" s="57"/>
      <c r="G1626" s="57"/>
      <c r="H1626" s="57"/>
      <c r="I1626" s="57"/>
      <c r="J1626" s="57"/>
      <c r="K1626" s="57"/>
      <c r="L1626" s="57"/>
      <c r="M1626" s="57"/>
      <c r="N1626" s="57"/>
      <c r="O1626" s="57"/>
      <c r="P1626" s="57"/>
      <c r="Q1626" s="66"/>
      <c r="R1626" s="57"/>
      <c r="S1626" s="57"/>
      <c r="T1626" s="57"/>
      <c r="U1626" s="57"/>
      <c r="V1626" s="57"/>
      <c r="W1626" s="57"/>
      <c r="X1626" s="57"/>
      <c r="Y1626" s="57"/>
      <c r="Z1626" s="57"/>
      <c r="AA1626" s="57"/>
      <c r="AB1626" s="57"/>
      <c r="AC1626" s="57"/>
      <c r="AD1626" s="57"/>
      <c r="AE1626" s="57"/>
      <c r="AF1626" s="66"/>
      <c r="AG1626" s="57"/>
      <c r="AH1626" s="57"/>
      <c r="AI1626" s="57"/>
      <c r="AJ1626" s="57"/>
      <c r="AK1626" s="57"/>
      <c r="AL1626" s="57"/>
      <c r="AM1626" s="57"/>
      <c r="AN1626" s="57"/>
      <c r="AO1626" s="57"/>
      <c r="AP1626" s="57"/>
      <c r="AQ1626" s="57"/>
      <c r="AR1626" s="57"/>
      <c r="AS1626" s="57"/>
      <c r="AT1626" s="57"/>
    </row>
    <row r="1627" spans="1:46" ht="45" customHeight="1" x14ac:dyDescent="0.25">
      <c r="A1627" s="313" t="s">
        <v>124</v>
      </c>
      <c r="B1627" s="313"/>
      <c r="C1627" s="313"/>
      <c r="D1627" s="313"/>
      <c r="E1627" s="313"/>
      <c r="F1627" s="313"/>
      <c r="G1627" s="313"/>
      <c r="H1627" s="313"/>
      <c r="I1627" s="313"/>
      <c r="J1627" s="313"/>
      <c r="K1627" s="313"/>
      <c r="L1627" s="313"/>
      <c r="M1627" s="313"/>
      <c r="N1627" s="313"/>
      <c r="O1627" s="313"/>
      <c r="P1627" s="313"/>
      <c r="Q1627" s="67" t="s">
        <v>65</v>
      </c>
      <c r="R1627" s="314" t="s">
        <v>66</v>
      </c>
      <c r="S1627" s="314"/>
      <c r="T1627" s="314"/>
      <c r="U1627" s="314"/>
      <c r="V1627" s="314"/>
      <c r="W1627" s="314"/>
      <c r="X1627" s="314"/>
      <c r="Y1627" s="314"/>
      <c r="Z1627" s="314"/>
      <c r="AA1627" s="314"/>
      <c r="AB1627" s="314"/>
      <c r="AC1627" s="314"/>
      <c r="AD1627" s="314"/>
      <c r="AE1627" s="314"/>
      <c r="AF1627" s="68" t="s">
        <v>65</v>
      </c>
      <c r="AG1627" s="315" t="s">
        <v>8</v>
      </c>
      <c r="AH1627" s="315"/>
      <c r="AI1627" s="315"/>
      <c r="AJ1627" s="315"/>
      <c r="AK1627" s="315"/>
      <c r="AL1627" s="315"/>
      <c r="AM1627" s="315"/>
      <c r="AN1627" s="315"/>
      <c r="AO1627" s="315"/>
      <c r="AP1627" s="315"/>
      <c r="AQ1627" s="315"/>
      <c r="AR1627" s="315"/>
      <c r="AS1627" s="315"/>
      <c r="AT1627" s="315"/>
    </row>
    <row r="1628" spans="1:46" ht="45" customHeight="1" x14ac:dyDescent="0.25">
      <c r="A1628" s="308" t="s">
        <v>1822</v>
      </c>
      <c r="B1628" s="308" t="s">
        <v>1823</v>
      </c>
      <c r="C1628" s="308" t="s">
        <v>1823</v>
      </c>
      <c r="D1628" s="308" t="s">
        <v>1823</v>
      </c>
      <c r="E1628" s="308" t="s">
        <v>1823</v>
      </c>
      <c r="F1628" s="308" t="s">
        <v>1823</v>
      </c>
      <c r="G1628" s="308" t="s">
        <v>1823</v>
      </c>
      <c r="H1628" s="308" t="s">
        <v>1823</v>
      </c>
      <c r="I1628" s="308" t="s">
        <v>1823</v>
      </c>
      <c r="J1628" s="308" t="s">
        <v>1823</v>
      </c>
      <c r="K1628" s="308" t="s">
        <v>1823</v>
      </c>
      <c r="L1628" s="308" t="s">
        <v>1823</v>
      </c>
      <c r="M1628" s="308" t="s">
        <v>1823</v>
      </c>
      <c r="N1628" s="308" t="s">
        <v>1823</v>
      </c>
      <c r="O1628" s="308" t="s">
        <v>1823</v>
      </c>
      <c r="P1628" s="308" t="s">
        <v>1823</v>
      </c>
      <c r="Q1628" s="65">
        <v>0</v>
      </c>
      <c r="R1628" s="330" t="s">
        <v>404</v>
      </c>
      <c r="S1628" s="331"/>
      <c r="T1628" s="331"/>
      <c r="U1628" s="331"/>
      <c r="V1628" s="331"/>
      <c r="W1628" s="331"/>
      <c r="X1628" s="331"/>
      <c r="Y1628" s="331"/>
      <c r="Z1628" s="331"/>
      <c r="AA1628" s="331"/>
      <c r="AB1628" s="331"/>
      <c r="AC1628" s="331"/>
      <c r="AD1628" s="331"/>
      <c r="AE1628" s="332"/>
      <c r="AF1628" s="65">
        <v>0</v>
      </c>
      <c r="AG1628" s="309" t="s">
        <v>499</v>
      </c>
      <c r="AH1628" s="309"/>
      <c r="AI1628" s="309"/>
      <c r="AJ1628" s="309"/>
      <c r="AK1628" s="309"/>
      <c r="AL1628" s="309"/>
      <c r="AM1628" s="309"/>
      <c r="AN1628" s="309"/>
      <c r="AO1628" s="309"/>
      <c r="AP1628" s="309"/>
      <c r="AQ1628" s="309"/>
      <c r="AR1628" s="309"/>
      <c r="AS1628" s="309"/>
      <c r="AT1628" s="309"/>
    </row>
    <row r="1629" spans="1:46" ht="45" customHeight="1" x14ac:dyDescent="0.25">
      <c r="A1629" s="308" t="s">
        <v>1824</v>
      </c>
      <c r="B1629" s="308" t="s">
        <v>1825</v>
      </c>
      <c r="C1629" s="308" t="s">
        <v>1825</v>
      </c>
      <c r="D1629" s="308" t="s">
        <v>1825</v>
      </c>
      <c r="E1629" s="308" t="s">
        <v>1825</v>
      </c>
      <c r="F1629" s="308" t="s">
        <v>1825</v>
      </c>
      <c r="G1629" s="308" t="s">
        <v>1825</v>
      </c>
      <c r="H1629" s="308" t="s">
        <v>1825</v>
      </c>
      <c r="I1629" s="308" t="s">
        <v>1825</v>
      </c>
      <c r="J1629" s="308" t="s">
        <v>1825</v>
      </c>
      <c r="K1629" s="308" t="s">
        <v>1825</v>
      </c>
      <c r="L1629" s="308" t="s">
        <v>1825</v>
      </c>
      <c r="M1629" s="308" t="s">
        <v>1825</v>
      </c>
      <c r="N1629" s="308" t="s">
        <v>1825</v>
      </c>
      <c r="O1629" s="308" t="s">
        <v>1825</v>
      </c>
      <c r="P1629" s="308" t="s">
        <v>1825</v>
      </c>
      <c r="Q1629" s="65">
        <v>0</v>
      </c>
      <c r="R1629" s="312"/>
      <c r="S1629" s="312"/>
      <c r="T1629" s="312"/>
      <c r="U1629" s="312"/>
      <c r="V1629" s="312"/>
      <c r="W1629" s="312"/>
      <c r="X1629" s="312"/>
      <c r="Y1629" s="312"/>
      <c r="Z1629" s="312"/>
      <c r="AA1629" s="312"/>
      <c r="AB1629" s="312"/>
      <c r="AC1629" s="312"/>
      <c r="AD1629" s="312"/>
      <c r="AE1629" s="312"/>
      <c r="AF1629" s="65">
        <v>0</v>
      </c>
      <c r="AG1629" s="312"/>
      <c r="AH1629" s="312"/>
      <c r="AI1629" s="312"/>
      <c r="AJ1629" s="312"/>
      <c r="AK1629" s="312"/>
      <c r="AL1629" s="312"/>
      <c r="AM1629" s="312"/>
      <c r="AN1629" s="312"/>
      <c r="AO1629" s="312"/>
      <c r="AP1629" s="312"/>
      <c r="AQ1629" s="312"/>
      <c r="AR1629" s="312"/>
      <c r="AS1629" s="312"/>
      <c r="AT1629" s="312"/>
    </row>
    <row r="1630" spans="1:46" ht="45" customHeight="1" x14ac:dyDescent="0.25">
      <c r="A1630" s="308" t="s">
        <v>1826</v>
      </c>
      <c r="B1630" s="308" t="s">
        <v>1827</v>
      </c>
      <c r="C1630" s="308" t="s">
        <v>1827</v>
      </c>
      <c r="D1630" s="308" t="s">
        <v>1827</v>
      </c>
      <c r="E1630" s="308" t="s">
        <v>1827</v>
      </c>
      <c r="F1630" s="308" t="s">
        <v>1827</v>
      </c>
      <c r="G1630" s="308" t="s">
        <v>1827</v>
      </c>
      <c r="H1630" s="308" t="s">
        <v>1827</v>
      </c>
      <c r="I1630" s="308" t="s">
        <v>1827</v>
      </c>
      <c r="J1630" s="308" t="s">
        <v>1827</v>
      </c>
      <c r="K1630" s="308" t="s">
        <v>1827</v>
      </c>
      <c r="L1630" s="308" t="s">
        <v>1827</v>
      </c>
      <c r="M1630" s="308" t="s">
        <v>1827</v>
      </c>
      <c r="N1630" s="308" t="s">
        <v>1827</v>
      </c>
      <c r="O1630" s="308" t="s">
        <v>1827</v>
      </c>
      <c r="P1630" s="308" t="s">
        <v>1827</v>
      </c>
      <c r="Q1630" s="65">
        <v>0</v>
      </c>
      <c r="R1630" s="309"/>
      <c r="S1630" s="309"/>
      <c r="T1630" s="309"/>
      <c r="U1630" s="309"/>
      <c r="V1630" s="309"/>
      <c r="W1630" s="309"/>
      <c r="X1630" s="309"/>
      <c r="Y1630" s="309"/>
      <c r="Z1630" s="309"/>
      <c r="AA1630" s="309"/>
      <c r="AB1630" s="309"/>
      <c r="AC1630" s="309"/>
      <c r="AD1630" s="309"/>
      <c r="AE1630" s="309"/>
      <c r="AF1630" s="65">
        <v>0</v>
      </c>
      <c r="AG1630" s="309"/>
      <c r="AH1630" s="309"/>
      <c r="AI1630" s="309"/>
      <c r="AJ1630" s="309"/>
      <c r="AK1630" s="309"/>
      <c r="AL1630" s="309"/>
      <c r="AM1630" s="309"/>
      <c r="AN1630" s="309"/>
      <c r="AO1630" s="309"/>
      <c r="AP1630" s="309"/>
      <c r="AQ1630" s="309"/>
      <c r="AR1630" s="309"/>
      <c r="AS1630" s="309"/>
      <c r="AT1630" s="309"/>
    </row>
    <row r="1631" spans="1:46" ht="68.150000000000006" customHeight="1" x14ac:dyDescent="0.25">
      <c r="A1631" s="308" t="s">
        <v>1828</v>
      </c>
      <c r="B1631" s="308" t="s">
        <v>1829</v>
      </c>
      <c r="C1631" s="308" t="s">
        <v>1829</v>
      </c>
      <c r="D1631" s="308" t="s">
        <v>1829</v>
      </c>
      <c r="E1631" s="308" t="s">
        <v>1829</v>
      </c>
      <c r="F1631" s="308" t="s">
        <v>1829</v>
      </c>
      <c r="G1631" s="308" t="s">
        <v>1829</v>
      </c>
      <c r="H1631" s="308" t="s">
        <v>1829</v>
      </c>
      <c r="I1631" s="308" t="s">
        <v>1829</v>
      </c>
      <c r="J1631" s="308" t="s">
        <v>1829</v>
      </c>
      <c r="K1631" s="308" t="s">
        <v>1829</v>
      </c>
      <c r="L1631" s="308" t="s">
        <v>1829</v>
      </c>
      <c r="M1631" s="308" t="s">
        <v>1829</v>
      </c>
      <c r="N1631" s="308" t="s">
        <v>1829</v>
      </c>
      <c r="O1631" s="308" t="s">
        <v>1829</v>
      </c>
      <c r="P1631" s="308" t="s">
        <v>1829</v>
      </c>
      <c r="Q1631" s="65">
        <v>0</v>
      </c>
      <c r="R1631" s="309"/>
      <c r="S1631" s="309"/>
      <c r="T1631" s="309"/>
      <c r="U1631" s="309"/>
      <c r="V1631" s="309"/>
      <c r="W1631" s="309"/>
      <c r="X1631" s="309"/>
      <c r="Y1631" s="309"/>
      <c r="Z1631" s="309"/>
      <c r="AA1631" s="309"/>
      <c r="AB1631" s="309"/>
      <c r="AC1631" s="309"/>
      <c r="AD1631" s="309"/>
      <c r="AE1631" s="309"/>
      <c r="AF1631" s="65">
        <v>0</v>
      </c>
      <c r="AG1631" s="309"/>
      <c r="AH1631" s="309"/>
      <c r="AI1631" s="309"/>
      <c r="AJ1631" s="309"/>
      <c r="AK1631" s="309"/>
      <c r="AL1631" s="309"/>
      <c r="AM1631" s="309"/>
      <c r="AN1631" s="309"/>
      <c r="AO1631" s="309"/>
      <c r="AP1631" s="309"/>
      <c r="AQ1631" s="309"/>
      <c r="AR1631" s="309"/>
      <c r="AS1631" s="309"/>
      <c r="AT1631" s="309"/>
    </row>
    <row r="1632" spans="1:46" ht="45" customHeight="1" x14ac:dyDescent="0.25">
      <c r="A1632" s="308" t="s">
        <v>1830</v>
      </c>
      <c r="B1632" s="308" t="s">
        <v>1831</v>
      </c>
      <c r="C1632" s="308" t="s">
        <v>1831</v>
      </c>
      <c r="D1632" s="308" t="s">
        <v>1831</v>
      </c>
      <c r="E1632" s="308" t="s">
        <v>1831</v>
      </c>
      <c r="F1632" s="308" t="s">
        <v>1831</v>
      </c>
      <c r="G1632" s="308" t="s">
        <v>1831</v>
      </c>
      <c r="H1632" s="308" t="s">
        <v>1831</v>
      </c>
      <c r="I1632" s="308" t="s">
        <v>1831</v>
      </c>
      <c r="J1632" s="308" t="s">
        <v>1831</v>
      </c>
      <c r="K1632" s="308" t="s">
        <v>1831</v>
      </c>
      <c r="L1632" s="308" t="s">
        <v>1831</v>
      </c>
      <c r="M1632" s="308" t="s">
        <v>1831</v>
      </c>
      <c r="N1632" s="308" t="s">
        <v>1831</v>
      </c>
      <c r="O1632" s="308" t="s">
        <v>1831</v>
      </c>
      <c r="P1632" s="308" t="s">
        <v>1831</v>
      </c>
      <c r="Q1632" s="65">
        <v>0</v>
      </c>
      <c r="R1632" s="309"/>
      <c r="S1632" s="309"/>
      <c r="T1632" s="309"/>
      <c r="U1632" s="309"/>
      <c r="V1632" s="309"/>
      <c r="W1632" s="309"/>
      <c r="X1632" s="309"/>
      <c r="Y1632" s="309"/>
      <c r="Z1632" s="309"/>
      <c r="AA1632" s="309"/>
      <c r="AB1632" s="309"/>
      <c r="AC1632" s="309"/>
      <c r="AD1632" s="309"/>
      <c r="AE1632" s="309"/>
      <c r="AF1632" s="65">
        <v>0</v>
      </c>
      <c r="AG1632" s="309"/>
      <c r="AH1632" s="309"/>
      <c r="AI1632" s="309"/>
      <c r="AJ1632" s="309"/>
      <c r="AK1632" s="309"/>
      <c r="AL1632" s="309"/>
      <c r="AM1632" s="309"/>
      <c r="AN1632" s="309"/>
      <c r="AO1632" s="309"/>
      <c r="AP1632" s="309"/>
      <c r="AQ1632" s="309"/>
      <c r="AR1632" s="309"/>
      <c r="AS1632" s="309"/>
      <c r="AT1632" s="309"/>
    </row>
    <row r="1635" spans="1:46" ht="14.5" x14ac:dyDescent="0.3">
      <c r="A1635" s="269" t="s">
        <v>1832</v>
      </c>
      <c r="B1635" s="269"/>
      <c r="C1635" s="269"/>
      <c r="D1635" s="269"/>
      <c r="E1635" s="269"/>
      <c r="F1635" s="269"/>
      <c r="G1635" s="269"/>
      <c r="H1635" s="269"/>
      <c r="I1635" s="269"/>
      <c r="J1635" s="269"/>
      <c r="K1635" s="269"/>
      <c r="L1635" s="269"/>
      <c r="M1635" s="269"/>
      <c r="N1635" s="269"/>
      <c r="O1635" s="269"/>
      <c r="P1635" s="269"/>
      <c r="Q1635" s="269"/>
      <c r="R1635" s="269"/>
      <c r="S1635" s="269"/>
      <c r="T1635" s="269"/>
      <c r="U1635" s="269"/>
      <c r="V1635" s="269"/>
      <c r="W1635" s="269"/>
      <c r="X1635" s="269"/>
      <c r="Y1635" s="269"/>
      <c r="Z1635" s="269"/>
      <c r="AA1635" s="269"/>
      <c r="AB1635" s="269"/>
      <c r="AC1635" s="269"/>
      <c r="AD1635" s="269"/>
      <c r="AE1635" s="269"/>
      <c r="AF1635"/>
      <c r="AG1635" s="270" t="s">
        <v>62</v>
      </c>
      <c r="AH1635" s="270"/>
      <c r="AI1635" s="270"/>
      <c r="AJ1635" s="270"/>
      <c r="AK1635" s="69">
        <f>(('Artículo 121 (resumen PI)'!C52*0.8+'Artículo 121 (resumen PI)'!F52*0.2)+('Artículo 121 (resumen PNT)'!C52*0.8+'Artículo 121 (resumen PNT)'!F52*0.2))/2</f>
        <v>0</v>
      </c>
      <c r="AL1635"/>
      <c r="AM1635"/>
      <c r="AN1635"/>
      <c r="AO1635"/>
      <c r="AP1635"/>
      <c r="AQ1635"/>
      <c r="AR1635"/>
      <c r="AS1635"/>
      <c r="AT1635"/>
    </row>
    <row r="1636" spans="1:46" ht="15.75" customHeight="1" x14ac:dyDescent="0.25">
      <c r="A1636" s="60"/>
      <c r="B1636" s="61"/>
      <c r="C1636" s="61"/>
      <c r="D1636" s="61"/>
      <c r="E1636" s="61"/>
      <c r="F1636" s="61"/>
      <c r="G1636" s="61"/>
      <c r="H1636" s="61"/>
      <c r="I1636" s="61"/>
      <c r="J1636" s="61"/>
      <c r="K1636" s="61"/>
      <c r="L1636" s="61"/>
      <c r="M1636" s="61"/>
      <c r="N1636" s="61"/>
      <c r="O1636" s="61"/>
      <c r="P1636" s="61"/>
      <c r="Q1636" s="26"/>
      <c r="R1636" s="61"/>
      <c r="S1636" s="61"/>
      <c r="T1636" s="61"/>
      <c r="U1636" s="61"/>
      <c r="V1636" s="61"/>
      <c r="W1636" s="61"/>
      <c r="X1636" s="61"/>
      <c r="Y1636" s="61"/>
      <c r="Z1636" s="61"/>
      <c r="AA1636" s="61"/>
      <c r="AB1636" s="61"/>
      <c r="AC1636" s="61"/>
      <c r="AD1636" s="61"/>
      <c r="AE1636" s="61"/>
      <c r="AF1636"/>
      <c r="AG1636"/>
      <c r="AH1636"/>
      <c r="AI1636"/>
      <c r="AJ1636"/>
      <c r="AK1636"/>
      <c r="AL1636"/>
      <c r="AM1636"/>
      <c r="AN1636"/>
      <c r="AO1636"/>
      <c r="AP1636"/>
      <c r="AQ1636"/>
      <c r="AR1636"/>
      <c r="AS1636"/>
      <c r="AT1636"/>
    </row>
    <row r="1637" spans="1:46" ht="15.5" x14ac:dyDescent="0.25">
      <c r="A1637" s="60" t="s">
        <v>63</v>
      </c>
      <c r="B1637" s="61"/>
      <c r="C1637" s="61"/>
      <c r="D1637" s="61"/>
      <c r="E1637" s="61"/>
      <c r="F1637" s="61"/>
      <c r="G1637" s="61"/>
      <c r="H1637" s="61"/>
      <c r="I1637" s="61"/>
      <c r="J1637" s="61"/>
      <c r="K1637" s="61"/>
      <c r="L1637" s="61"/>
      <c r="M1637" s="61"/>
      <c r="N1637" s="61"/>
      <c r="O1637" s="61"/>
      <c r="P1637" s="61"/>
      <c r="Q1637" s="26"/>
      <c r="R1637" s="61"/>
      <c r="S1637" s="61"/>
      <c r="T1637" s="61"/>
      <c r="U1637" s="61"/>
      <c r="V1637" s="61"/>
      <c r="W1637" s="61"/>
      <c r="X1637" s="61"/>
      <c r="Y1637" s="61"/>
      <c r="Z1637" s="61"/>
      <c r="AA1637" s="61"/>
      <c r="AB1637" s="61"/>
      <c r="AC1637" s="61"/>
      <c r="AD1637" s="61"/>
      <c r="AE1637" s="61"/>
      <c r="AF1637"/>
      <c r="AG1637"/>
      <c r="AH1637"/>
      <c r="AI1637"/>
      <c r="AJ1637"/>
      <c r="AK1637"/>
      <c r="AL1637"/>
      <c r="AM1637"/>
      <c r="AN1637"/>
      <c r="AO1637"/>
      <c r="AP1637"/>
      <c r="AQ1637"/>
      <c r="AR1637"/>
      <c r="AS1637"/>
      <c r="AT1637"/>
    </row>
    <row r="1638" spans="1:46" ht="15" customHeight="1" x14ac:dyDescent="0.25">
      <c r="A1638" s="57"/>
      <c r="B1638" s="57"/>
      <c r="C1638" s="57"/>
      <c r="D1638" s="57"/>
      <c r="E1638" s="57"/>
      <c r="F1638" s="57"/>
      <c r="G1638" s="57"/>
      <c r="H1638" s="57"/>
      <c r="I1638" s="57"/>
      <c r="J1638" s="57"/>
      <c r="K1638" s="57"/>
      <c r="L1638" s="57"/>
      <c r="M1638" s="57"/>
      <c r="N1638" s="57"/>
      <c r="O1638" s="57"/>
      <c r="P1638" s="57"/>
      <c r="R1638" s="57"/>
      <c r="S1638" s="57"/>
      <c r="T1638" s="57"/>
      <c r="U1638" s="57"/>
      <c r="V1638" s="57"/>
      <c r="W1638" s="57"/>
      <c r="X1638" s="57"/>
      <c r="Y1638" s="57"/>
      <c r="Z1638" s="57"/>
      <c r="AA1638" s="57"/>
      <c r="AB1638" s="57"/>
      <c r="AC1638" s="57"/>
      <c r="AD1638" s="57"/>
      <c r="AE1638" s="57"/>
      <c r="AF1638"/>
      <c r="AG1638"/>
      <c r="AH1638"/>
      <c r="AI1638"/>
      <c r="AJ1638"/>
      <c r="AK1638"/>
      <c r="AL1638"/>
      <c r="AM1638"/>
      <c r="AN1638"/>
      <c r="AO1638"/>
      <c r="AP1638"/>
      <c r="AQ1638"/>
      <c r="AR1638"/>
      <c r="AS1638"/>
      <c r="AT1638"/>
    </row>
    <row r="1639" spans="1:46" ht="93.65" customHeight="1" thickBot="1" x14ac:dyDescent="0.3">
      <c r="A1639" s="273" t="s">
        <v>1833</v>
      </c>
      <c r="B1639" s="273"/>
      <c r="C1639" s="273"/>
      <c r="D1639" s="273"/>
      <c r="E1639" s="273"/>
      <c r="F1639" s="273"/>
      <c r="G1639" s="273"/>
      <c r="H1639" s="273"/>
      <c r="I1639" s="273"/>
      <c r="J1639" s="273"/>
      <c r="K1639" s="273"/>
      <c r="L1639" s="273"/>
      <c r="M1639" s="273"/>
      <c r="N1639" s="273"/>
      <c r="O1639" s="273"/>
      <c r="P1639" s="273"/>
      <c r="Q1639" s="62"/>
      <c r="R1639" s="57"/>
      <c r="S1639" s="57"/>
      <c r="T1639" s="57"/>
      <c r="U1639" s="57"/>
      <c r="V1639" s="311"/>
      <c r="W1639" s="311"/>
      <c r="X1639" s="311"/>
      <c r="Y1639" s="311"/>
      <c r="Z1639" s="311"/>
      <c r="AA1639" s="311"/>
      <c r="AB1639" s="311"/>
      <c r="AC1639" s="311"/>
      <c r="AD1639" s="311"/>
      <c r="AE1639" s="311"/>
      <c r="AF1639" s="62"/>
      <c r="AG1639" s="57"/>
      <c r="AH1639" s="57"/>
      <c r="AI1639" s="57"/>
      <c r="AJ1639" s="57"/>
      <c r="AK1639" s="311"/>
      <c r="AL1639" s="311"/>
      <c r="AM1639" s="311"/>
      <c r="AN1639" s="311"/>
      <c r="AO1639" s="311"/>
      <c r="AP1639" s="311"/>
      <c r="AQ1639" s="311"/>
      <c r="AR1639" s="311"/>
      <c r="AS1639" s="311"/>
      <c r="AT1639" s="311"/>
    </row>
    <row r="1640" spans="1:46" ht="45" customHeight="1" x14ac:dyDescent="0.25">
      <c r="A1640" s="305" t="s">
        <v>44</v>
      </c>
      <c r="B1640" s="305"/>
      <c r="C1640" s="305"/>
      <c r="D1640" s="305"/>
      <c r="E1640" s="305"/>
      <c r="F1640" s="305"/>
      <c r="G1640" s="305"/>
      <c r="H1640" s="305"/>
      <c r="I1640" s="305"/>
      <c r="J1640" s="305"/>
      <c r="K1640" s="305"/>
      <c r="L1640" s="305"/>
      <c r="M1640" s="305"/>
      <c r="N1640" s="305"/>
      <c r="O1640" s="305"/>
      <c r="P1640" s="305"/>
      <c r="Q1640" s="63" t="s">
        <v>65</v>
      </c>
      <c r="R1640" s="306" t="s">
        <v>66</v>
      </c>
      <c r="S1640" s="306"/>
      <c r="T1640" s="306"/>
      <c r="U1640" s="306"/>
      <c r="V1640" s="306"/>
      <c r="W1640" s="306"/>
      <c r="X1640" s="306"/>
      <c r="Y1640" s="306"/>
      <c r="Z1640" s="306"/>
      <c r="AA1640" s="306"/>
      <c r="AB1640" s="306"/>
      <c r="AC1640" s="306"/>
      <c r="AD1640" s="306"/>
      <c r="AE1640" s="306"/>
      <c r="AF1640" s="64" t="s">
        <v>65</v>
      </c>
      <c r="AG1640" s="307" t="s">
        <v>8</v>
      </c>
      <c r="AH1640" s="307"/>
      <c r="AI1640" s="307"/>
      <c r="AJ1640" s="307"/>
      <c r="AK1640" s="307"/>
      <c r="AL1640" s="307"/>
      <c r="AM1640" s="307"/>
      <c r="AN1640" s="307"/>
      <c r="AO1640" s="307"/>
      <c r="AP1640" s="307"/>
      <c r="AQ1640" s="307"/>
      <c r="AR1640" s="307"/>
      <c r="AS1640" s="307"/>
      <c r="AT1640" s="307"/>
    </row>
    <row r="1641" spans="1:46" ht="40" customHeight="1" x14ac:dyDescent="0.25">
      <c r="A1641" s="308" t="s">
        <v>1331</v>
      </c>
      <c r="B1641" s="308" t="s">
        <v>1332</v>
      </c>
      <c r="C1641" s="308" t="s">
        <v>1332</v>
      </c>
      <c r="D1641" s="308" t="s">
        <v>1332</v>
      </c>
      <c r="E1641" s="308" t="s">
        <v>1332</v>
      </c>
      <c r="F1641" s="308" t="s">
        <v>1332</v>
      </c>
      <c r="G1641" s="308" t="s">
        <v>1332</v>
      </c>
      <c r="H1641" s="308" t="s">
        <v>1332</v>
      </c>
      <c r="I1641" s="308" t="s">
        <v>1332</v>
      </c>
      <c r="J1641" s="308" t="s">
        <v>1332</v>
      </c>
      <c r="K1641" s="308" t="s">
        <v>1332</v>
      </c>
      <c r="L1641" s="308" t="s">
        <v>1332</v>
      </c>
      <c r="M1641" s="308" t="s">
        <v>1332</v>
      </c>
      <c r="N1641" s="308" t="s">
        <v>1332</v>
      </c>
      <c r="O1641" s="308" t="s">
        <v>1332</v>
      </c>
      <c r="P1641" s="308" t="s">
        <v>1332</v>
      </c>
      <c r="Q1641" s="65">
        <v>0</v>
      </c>
      <c r="R1641" s="330" t="s">
        <v>404</v>
      </c>
      <c r="S1641" s="331"/>
      <c r="T1641" s="331"/>
      <c r="U1641" s="331"/>
      <c r="V1641" s="331"/>
      <c r="W1641" s="331"/>
      <c r="X1641" s="331"/>
      <c r="Y1641" s="331"/>
      <c r="Z1641" s="331"/>
      <c r="AA1641" s="331"/>
      <c r="AB1641" s="331"/>
      <c r="AC1641" s="331"/>
      <c r="AD1641" s="331"/>
      <c r="AE1641" s="332"/>
      <c r="AF1641" s="65">
        <v>0</v>
      </c>
      <c r="AG1641" s="309" t="s">
        <v>499</v>
      </c>
      <c r="AH1641" s="309"/>
      <c r="AI1641" s="309"/>
      <c r="AJ1641" s="309"/>
      <c r="AK1641" s="309"/>
      <c r="AL1641" s="309"/>
      <c r="AM1641" s="309"/>
      <c r="AN1641" s="309"/>
      <c r="AO1641" s="309"/>
      <c r="AP1641" s="309"/>
      <c r="AQ1641" s="309"/>
      <c r="AR1641" s="309"/>
      <c r="AS1641" s="309"/>
      <c r="AT1641" s="309"/>
    </row>
    <row r="1642" spans="1:46" ht="45" customHeight="1" x14ac:dyDescent="0.25">
      <c r="A1642" s="308" t="s">
        <v>1333</v>
      </c>
      <c r="B1642" s="308" t="s">
        <v>1334</v>
      </c>
      <c r="C1642" s="308" t="s">
        <v>1334</v>
      </c>
      <c r="D1642" s="308" t="s">
        <v>1334</v>
      </c>
      <c r="E1642" s="308" t="s">
        <v>1334</v>
      </c>
      <c r="F1642" s="308" t="s">
        <v>1334</v>
      </c>
      <c r="G1642" s="308" t="s">
        <v>1334</v>
      </c>
      <c r="H1642" s="308" t="s">
        <v>1334</v>
      </c>
      <c r="I1642" s="308" t="s">
        <v>1334</v>
      </c>
      <c r="J1642" s="308" t="s">
        <v>1334</v>
      </c>
      <c r="K1642" s="308" t="s">
        <v>1334</v>
      </c>
      <c r="L1642" s="308" t="s">
        <v>1334</v>
      </c>
      <c r="M1642" s="308" t="s">
        <v>1334</v>
      </c>
      <c r="N1642" s="308" t="s">
        <v>1334</v>
      </c>
      <c r="O1642" s="308" t="s">
        <v>1334</v>
      </c>
      <c r="P1642" s="308" t="s">
        <v>1334</v>
      </c>
      <c r="Q1642" s="65">
        <v>0</v>
      </c>
      <c r="R1642" s="312"/>
      <c r="S1642" s="312"/>
      <c r="T1642" s="312"/>
      <c r="U1642" s="312"/>
      <c r="V1642" s="312"/>
      <c r="W1642" s="312"/>
      <c r="X1642" s="312"/>
      <c r="Y1642" s="312"/>
      <c r="Z1642" s="312"/>
      <c r="AA1642" s="312"/>
      <c r="AB1642" s="312"/>
      <c r="AC1642" s="312"/>
      <c r="AD1642" s="312"/>
      <c r="AE1642" s="312"/>
      <c r="AF1642" s="65">
        <v>0</v>
      </c>
      <c r="AG1642" s="312"/>
      <c r="AH1642" s="312"/>
      <c r="AI1642" s="312"/>
      <c r="AJ1642" s="312"/>
      <c r="AK1642" s="312"/>
      <c r="AL1642" s="312"/>
      <c r="AM1642" s="312"/>
      <c r="AN1642" s="312"/>
      <c r="AO1642" s="312"/>
      <c r="AP1642" s="312"/>
      <c r="AQ1642" s="312"/>
      <c r="AR1642" s="312"/>
      <c r="AS1642" s="312"/>
      <c r="AT1642" s="312"/>
    </row>
    <row r="1643" spans="1:46" ht="45" customHeight="1" x14ac:dyDescent="0.25">
      <c r="A1643" s="308" t="s">
        <v>1834</v>
      </c>
      <c r="B1643" s="308" t="s">
        <v>1835</v>
      </c>
      <c r="C1643" s="308" t="s">
        <v>1835</v>
      </c>
      <c r="D1643" s="308" t="s">
        <v>1835</v>
      </c>
      <c r="E1643" s="308" t="s">
        <v>1835</v>
      </c>
      <c r="F1643" s="308" t="s">
        <v>1835</v>
      </c>
      <c r="G1643" s="308" t="s">
        <v>1835</v>
      </c>
      <c r="H1643" s="308" t="s">
        <v>1835</v>
      </c>
      <c r="I1643" s="308" t="s">
        <v>1835</v>
      </c>
      <c r="J1643" s="308" t="s">
        <v>1835</v>
      </c>
      <c r="K1643" s="308" t="s">
        <v>1835</v>
      </c>
      <c r="L1643" s="308" t="s">
        <v>1835</v>
      </c>
      <c r="M1643" s="308" t="s">
        <v>1835</v>
      </c>
      <c r="N1643" s="308" t="s">
        <v>1835</v>
      </c>
      <c r="O1643" s="308" t="s">
        <v>1835</v>
      </c>
      <c r="P1643" s="308" t="s">
        <v>1835</v>
      </c>
      <c r="Q1643" s="65">
        <v>0</v>
      </c>
      <c r="R1643" s="312"/>
      <c r="S1643" s="312"/>
      <c r="T1643" s="312"/>
      <c r="U1643" s="312"/>
      <c r="V1643" s="312"/>
      <c r="W1643" s="312"/>
      <c r="X1643" s="312"/>
      <c r="Y1643" s="312"/>
      <c r="Z1643" s="312"/>
      <c r="AA1643" s="312"/>
      <c r="AB1643" s="312"/>
      <c r="AC1643" s="312"/>
      <c r="AD1643" s="312"/>
      <c r="AE1643" s="312"/>
      <c r="AF1643" s="65">
        <v>0</v>
      </c>
      <c r="AG1643" s="312"/>
      <c r="AH1643" s="312"/>
      <c r="AI1643" s="312"/>
      <c r="AJ1643" s="312"/>
      <c r="AK1643" s="312"/>
      <c r="AL1643" s="312"/>
      <c r="AM1643" s="312"/>
      <c r="AN1643" s="312"/>
      <c r="AO1643" s="312"/>
      <c r="AP1643" s="312"/>
      <c r="AQ1643" s="312"/>
      <c r="AR1643" s="312"/>
      <c r="AS1643" s="312"/>
      <c r="AT1643" s="312"/>
    </row>
    <row r="1644" spans="1:46" ht="45" customHeight="1" x14ac:dyDescent="0.25">
      <c r="A1644" s="308" t="s">
        <v>1836</v>
      </c>
      <c r="B1644" s="308" t="s">
        <v>1837</v>
      </c>
      <c r="C1644" s="308" t="s">
        <v>1837</v>
      </c>
      <c r="D1644" s="308" t="s">
        <v>1837</v>
      </c>
      <c r="E1644" s="308" t="s">
        <v>1837</v>
      </c>
      <c r="F1644" s="308" t="s">
        <v>1837</v>
      </c>
      <c r="G1644" s="308" t="s">
        <v>1837</v>
      </c>
      <c r="H1644" s="308" t="s">
        <v>1837</v>
      </c>
      <c r="I1644" s="308" t="s">
        <v>1837</v>
      </c>
      <c r="J1644" s="308" t="s">
        <v>1837</v>
      </c>
      <c r="K1644" s="308" t="s">
        <v>1837</v>
      </c>
      <c r="L1644" s="308" t="s">
        <v>1837</v>
      </c>
      <c r="M1644" s="308" t="s">
        <v>1837</v>
      </c>
      <c r="N1644" s="308" t="s">
        <v>1837</v>
      </c>
      <c r="O1644" s="308" t="s">
        <v>1837</v>
      </c>
      <c r="P1644" s="308" t="s">
        <v>1837</v>
      </c>
      <c r="Q1644" s="65">
        <v>0</v>
      </c>
      <c r="R1644" s="312"/>
      <c r="S1644" s="312"/>
      <c r="T1644" s="312"/>
      <c r="U1644" s="312"/>
      <c r="V1644" s="312"/>
      <c r="W1644" s="312"/>
      <c r="X1644" s="312"/>
      <c r="Y1644" s="312"/>
      <c r="Z1644" s="312"/>
      <c r="AA1644" s="312"/>
      <c r="AB1644" s="312"/>
      <c r="AC1644" s="312"/>
      <c r="AD1644" s="312"/>
      <c r="AE1644" s="312"/>
      <c r="AF1644" s="65">
        <v>0</v>
      </c>
      <c r="AG1644" s="312"/>
      <c r="AH1644" s="312"/>
      <c r="AI1644" s="312"/>
      <c r="AJ1644" s="312"/>
      <c r="AK1644" s="312"/>
      <c r="AL1644" s="312"/>
      <c r="AM1644" s="312"/>
      <c r="AN1644" s="312"/>
      <c r="AO1644" s="312"/>
      <c r="AP1644" s="312"/>
      <c r="AQ1644" s="312"/>
      <c r="AR1644" s="312"/>
      <c r="AS1644" s="312"/>
      <c r="AT1644" s="312"/>
    </row>
    <row r="1645" spans="1:46" ht="45" customHeight="1" x14ac:dyDescent="0.25">
      <c r="A1645" s="309" t="s">
        <v>1838</v>
      </c>
      <c r="B1645" s="309" t="s">
        <v>1839</v>
      </c>
      <c r="C1645" s="309" t="s">
        <v>1839</v>
      </c>
      <c r="D1645" s="309" t="s">
        <v>1839</v>
      </c>
      <c r="E1645" s="309" t="s">
        <v>1839</v>
      </c>
      <c r="F1645" s="309" t="s">
        <v>1839</v>
      </c>
      <c r="G1645" s="309" t="s">
        <v>1839</v>
      </c>
      <c r="H1645" s="309" t="s">
        <v>1839</v>
      </c>
      <c r="I1645" s="309" t="s">
        <v>1839</v>
      </c>
      <c r="J1645" s="309" t="s">
        <v>1839</v>
      </c>
      <c r="K1645" s="309" t="s">
        <v>1839</v>
      </c>
      <c r="L1645" s="309" t="s">
        <v>1839</v>
      </c>
      <c r="M1645" s="309" t="s">
        <v>1839</v>
      </c>
      <c r="N1645" s="309" t="s">
        <v>1839</v>
      </c>
      <c r="O1645" s="309" t="s">
        <v>1839</v>
      </c>
      <c r="P1645" s="309" t="s">
        <v>1839</v>
      </c>
      <c r="Q1645" s="65">
        <v>0</v>
      </c>
      <c r="R1645" s="312"/>
      <c r="S1645" s="312"/>
      <c r="T1645" s="312"/>
      <c r="U1645" s="312"/>
      <c r="V1645" s="312"/>
      <c r="W1645" s="312"/>
      <c r="X1645" s="312"/>
      <c r="Y1645" s="312"/>
      <c r="Z1645" s="312"/>
      <c r="AA1645" s="312"/>
      <c r="AB1645" s="312"/>
      <c r="AC1645" s="312"/>
      <c r="AD1645" s="312"/>
      <c r="AE1645" s="312"/>
      <c r="AF1645" s="65">
        <v>0</v>
      </c>
      <c r="AG1645" s="312"/>
      <c r="AH1645" s="312"/>
      <c r="AI1645" s="312"/>
      <c r="AJ1645" s="312"/>
      <c r="AK1645" s="312"/>
      <c r="AL1645" s="312"/>
      <c r="AM1645" s="312"/>
      <c r="AN1645" s="312"/>
      <c r="AO1645" s="312"/>
      <c r="AP1645" s="312"/>
      <c r="AQ1645" s="312"/>
      <c r="AR1645" s="312"/>
      <c r="AS1645" s="312"/>
      <c r="AT1645" s="312"/>
    </row>
    <row r="1646" spans="1:46" ht="45" customHeight="1" x14ac:dyDescent="0.25">
      <c r="A1646" s="309" t="s">
        <v>1840</v>
      </c>
      <c r="B1646" s="309" t="s">
        <v>1841</v>
      </c>
      <c r="C1646" s="309" t="s">
        <v>1841</v>
      </c>
      <c r="D1646" s="309" t="s">
        <v>1841</v>
      </c>
      <c r="E1646" s="309" t="s">
        <v>1841</v>
      </c>
      <c r="F1646" s="309" t="s">
        <v>1841</v>
      </c>
      <c r="G1646" s="309" t="s">
        <v>1841</v>
      </c>
      <c r="H1646" s="309" t="s">
        <v>1841</v>
      </c>
      <c r="I1646" s="309" t="s">
        <v>1841</v>
      </c>
      <c r="J1646" s="309" t="s">
        <v>1841</v>
      </c>
      <c r="K1646" s="309" t="s">
        <v>1841</v>
      </c>
      <c r="L1646" s="309" t="s">
        <v>1841</v>
      </c>
      <c r="M1646" s="309" t="s">
        <v>1841</v>
      </c>
      <c r="N1646" s="309" t="s">
        <v>1841</v>
      </c>
      <c r="O1646" s="309" t="s">
        <v>1841</v>
      </c>
      <c r="P1646" s="309" t="s">
        <v>1841</v>
      </c>
      <c r="Q1646" s="65">
        <v>0</v>
      </c>
      <c r="R1646" s="309"/>
      <c r="S1646" s="309"/>
      <c r="T1646" s="309"/>
      <c r="U1646" s="309"/>
      <c r="V1646" s="309"/>
      <c r="W1646" s="309"/>
      <c r="X1646" s="309"/>
      <c r="Y1646" s="309"/>
      <c r="Z1646" s="309"/>
      <c r="AA1646" s="309"/>
      <c r="AB1646" s="309"/>
      <c r="AC1646" s="309"/>
      <c r="AD1646" s="309"/>
      <c r="AE1646" s="309"/>
      <c r="AF1646" s="65">
        <v>0</v>
      </c>
      <c r="AG1646" s="309"/>
      <c r="AH1646" s="309"/>
      <c r="AI1646" s="309"/>
      <c r="AJ1646" s="309"/>
      <c r="AK1646" s="309"/>
      <c r="AL1646" s="309"/>
      <c r="AM1646" s="309"/>
      <c r="AN1646" s="309"/>
      <c r="AO1646" s="309"/>
      <c r="AP1646" s="309"/>
      <c r="AQ1646" s="309"/>
      <c r="AR1646" s="309"/>
      <c r="AS1646" s="309"/>
      <c r="AT1646" s="309"/>
    </row>
    <row r="1647" spans="1:46" ht="45" customHeight="1" x14ac:dyDescent="0.25">
      <c r="A1647" s="308" t="s">
        <v>1842</v>
      </c>
      <c r="B1647" s="308" t="s">
        <v>1843</v>
      </c>
      <c r="C1647" s="308" t="s">
        <v>1843</v>
      </c>
      <c r="D1647" s="308" t="s">
        <v>1843</v>
      </c>
      <c r="E1647" s="308" t="s">
        <v>1843</v>
      </c>
      <c r="F1647" s="308" t="s">
        <v>1843</v>
      </c>
      <c r="G1647" s="308" t="s">
        <v>1843</v>
      </c>
      <c r="H1647" s="308" t="s">
        <v>1843</v>
      </c>
      <c r="I1647" s="308" t="s">
        <v>1843</v>
      </c>
      <c r="J1647" s="308" t="s">
        <v>1843</v>
      </c>
      <c r="K1647" s="308" t="s">
        <v>1843</v>
      </c>
      <c r="L1647" s="308" t="s">
        <v>1843</v>
      </c>
      <c r="M1647" s="308" t="s">
        <v>1843</v>
      </c>
      <c r="N1647" s="308" t="s">
        <v>1843</v>
      </c>
      <c r="O1647" s="308" t="s">
        <v>1843</v>
      </c>
      <c r="P1647" s="308" t="s">
        <v>1843</v>
      </c>
      <c r="Q1647" s="65">
        <v>0</v>
      </c>
      <c r="R1647" s="309"/>
      <c r="S1647" s="309"/>
      <c r="T1647" s="309"/>
      <c r="U1647" s="309"/>
      <c r="V1647" s="309"/>
      <c r="W1647" s="309"/>
      <c r="X1647" s="309"/>
      <c r="Y1647" s="309"/>
      <c r="Z1647" s="309"/>
      <c r="AA1647" s="309"/>
      <c r="AB1647" s="309"/>
      <c r="AC1647" s="309"/>
      <c r="AD1647" s="309"/>
      <c r="AE1647" s="309"/>
      <c r="AF1647" s="65">
        <v>0</v>
      </c>
      <c r="AG1647" s="309"/>
      <c r="AH1647" s="309"/>
      <c r="AI1647" s="309"/>
      <c r="AJ1647" s="309"/>
      <c r="AK1647" s="309"/>
      <c r="AL1647" s="309"/>
      <c r="AM1647" s="309"/>
      <c r="AN1647" s="309"/>
      <c r="AO1647" s="309"/>
      <c r="AP1647" s="309"/>
      <c r="AQ1647" s="309"/>
      <c r="AR1647" s="309"/>
      <c r="AS1647" s="309"/>
      <c r="AT1647" s="309"/>
    </row>
    <row r="1648" spans="1:46" ht="45" customHeight="1" x14ac:dyDescent="0.25">
      <c r="A1648" s="308" t="s">
        <v>1844</v>
      </c>
      <c r="B1648" s="308" t="s">
        <v>1845</v>
      </c>
      <c r="C1648" s="308" t="s">
        <v>1845</v>
      </c>
      <c r="D1648" s="308" t="s">
        <v>1845</v>
      </c>
      <c r="E1648" s="308" t="s">
        <v>1845</v>
      </c>
      <c r="F1648" s="308" t="s">
        <v>1845</v>
      </c>
      <c r="G1648" s="308" t="s">
        <v>1845</v>
      </c>
      <c r="H1648" s="308" t="s">
        <v>1845</v>
      </c>
      <c r="I1648" s="308" t="s">
        <v>1845</v>
      </c>
      <c r="J1648" s="308" t="s">
        <v>1845</v>
      </c>
      <c r="K1648" s="308" t="s">
        <v>1845</v>
      </c>
      <c r="L1648" s="308" t="s">
        <v>1845</v>
      </c>
      <c r="M1648" s="308" t="s">
        <v>1845</v>
      </c>
      <c r="N1648" s="308" t="s">
        <v>1845</v>
      </c>
      <c r="O1648" s="308" t="s">
        <v>1845</v>
      </c>
      <c r="P1648" s="308" t="s">
        <v>1845</v>
      </c>
      <c r="Q1648" s="65">
        <v>0</v>
      </c>
      <c r="R1648" s="309"/>
      <c r="S1648" s="309"/>
      <c r="T1648" s="309"/>
      <c r="U1648" s="309"/>
      <c r="V1648" s="309"/>
      <c r="W1648" s="309"/>
      <c r="X1648" s="309"/>
      <c r="Y1648" s="309"/>
      <c r="Z1648" s="309"/>
      <c r="AA1648" s="309"/>
      <c r="AB1648" s="309"/>
      <c r="AC1648" s="309"/>
      <c r="AD1648" s="309"/>
      <c r="AE1648" s="309"/>
      <c r="AF1648" s="65">
        <v>0</v>
      </c>
      <c r="AG1648" s="309"/>
      <c r="AH1648" s="309"/>
      <c r="AI1648" s="309"/>
      <c r="AJ1648" s="309"/>
      <c r="AK1648" s="309"/>
      <c r="AL1648" s="309"/>
      <c r="AM1648" s="309"/>
      <c r="AN1648" s="309"/>
      <c r="AO1648" s="309"/>
      <c r="AP1648" s="309"/>
      <c r="AQ1648" s="309"/>
      <c r="AR1648" s="309"/>
      <c r="AS1648" s="309"/>
      <c r="AT1648" s="309"/>
    </row>
    <row r="1649" spans="1:46" ht="45" customHeight="1" x14ac:dyDescent="0.25">
      <c r="A1649" s="308" t="s">
        <v>1846</v>
      </c>
      <c r="B1649" s="308" t="s">
        <v>1847</v>
      </c>
      <c r="C1649" s="308" t="s">
        <v>1847</v>
      </c>
      <c r="D1649" s="308" t="s">
        <v>1847</v>
      </c>
      <c r="E1649" s="308" t="s">
        <v>1847</v>
      </c>
      <c r="F1649" s="308" t="s">
        <v>1847</v>
      </c>
      <c r="G1649" s="308" t="s">
        <v>1847</v>
      </c>
      <c r="H1649" s="308" t="s">
        <v>1847</v>
      </c>
      <c r="I1649" s="308" t="s">
        <v>1847</v>
      </c>
      <c r="J1649" s="308" t="s">
        <v>1847</v>
      </c>
      <c r="K1649" s="308" t="s">
        <v>1847</v>
      </c>
      <c r="L1649" s="308" t="s">
        <v>1847</v>
      </c>
      <c r="M1649" s="308" t="s">
        <v>1847</v>
      </c>
      <c r="N1649" s="308" t="s">
        <v>1847</v>
      </c>
      <c r="O1649" s="308" t="s">
        <v>1847</v>
      </c>
      <c r="P1649" s="308" t="s">
        <v>1847</v>
      </c>
      <c r="Q1649" s="65">
        <v>0</v>
      </c>
      <c r="R1649" s="312"/>
      <c r="S1649" s="312"/>
      <c r="T1649" s="312"/>
      <c r="U1649" s="312"/>
      <c r="V1649" s="312"/>
      <c r="W1649" s="312"/>
      <c r="X1649" s="312"/>
      <c r="Y1649" s="312"/>
      <c r="Z1649" s="312"/>
      <c r="AA1649" s="312"/>
      <c r="AB1649" s="312"/>
      <c r="AC1649" s="312"/>
      <c r="AD1649" s="312"/>
      <c r="AE1649" s="312"/>
      <c r="AF1649" s="65">
        <v>0</v>
      </c>
      <c r="AG1649" s="312"/>
      <c r="AH1649" s="312"/>
      <c r="AI1649" s="312"/>
      <c r="AJ1649" s="312"/>
      <c r="AK1649" s="312"/>
      <c r="AL1649" s="312"/>
      <c r="AM1649" s="312"/>
      <c r="AN1649" s="312"/>
      <c r="AO1649" s="312"/>
      <c r="AP1649" s="312"/>
      <c r="AQ1649" s="312"/>
      <c r="AR1649" s="312"/>
      <c r="AS1649" s="312"/>
      <c r="AT1649" s="312"/>
    </row>
    <row r="1650" spans="1:46" ht="45" customHeight="1" x14ac:dyDescent="0.25">
      <c r="A1650" s="308" t="s">
        <v>1848</v>
      </c>
      <c r="B1650" s="308" t="s">
        <v>1849</v>
      </c>
      <c r="C1650" s="308" t="s">
        <v>1849</v>
      </c>
      <c r="D1650" s="308" t="s">
        <v>1849</v>
      </c>
      <c r="E1650" s="308" t="s">
        <v>1849</v>
      </c>
      <c r="F1650" s="308" t="s">
        <v>1849</v>
      </c>
      <c r="G1650" s="308" t="s">
        <v>1849</v>
      </c>
      <c r="H1650" s="308" t="s">
        <v>1849</v>
      </c>
      <c r="I1650" s="308" t="s">
        <v>1849</v>
      </c>
      <c r="J1650" s="308" t="s">
        <v>1849</v>
      </c>
      <c r="K1650" s="308" t="s">
        <v>1849</v>
      </c>
      <c r="L1650" s="308" t="s">
        <v>1849</v>
      </c>
      <c r="M1650" s="308" t="s">
        <v>1849</v>
      </c>
      <c r="N1650" s="308" t="s">
        <v>1849</v>
      </c>
      <c r="O1650" s="308" t="s">
        <v>1849</v>
      </c>
      <c r="P1650" s="308" t="s">
        <v>1849</v>
      </c>
      <c r="Q1650" s="65">
        <v>0</v>
      </c>
      <c r="R1650" s="312"/>
      <c r="S1650" s="312"/>
      <c r="T1650" s="312"/>
      <c r="U1650" s="312"/>
      <c r="V1650" s="312"/>
      <c r="W1650" s="312"/>
      <c r="X1650" s="312"/>
      <c r="Y1650" s="312"/>
      <c r="Z1650" s="312"/>
      <c r="AA1650" s="312"/>
      <c r="AB1650" s="312"/>
      <c r="AC1650" s="312"/>
      <c r="AD1650" s="312"/>
      <c r="AE1650" s="312"/>
      <c r="AF1650" s="65">
        <v>0</v>
      </c>
      <c r="AG1650" s="312"/>
      <c r="AH1650" s="312"/>
      <c r="AI1650" s="312"/>
      <c r="AJ1650" s="312"/>
      <c r="AK1650" s="312"/>
      <c r="AL1650" s="312"/>
      <c r="AM1650" s="312"/>
      <c r="AN1650" s="312"/>
      <c r="AO1650" s="312"/>
      <c r="AP1650" s="312"/>
      <c r="AQ1650" s="312"/>
      <c r="AR1650" s="312"/>
      <c r="AS1650" s="312"/>
      <c r="AT1650" s="312"/>
    </row>
    <row r="1651" spans="1:46" ht="45" customHeight="1" x14ac:dyDescent="0.25">
      <c r="A1651" s="308" t="s">
        <v>1850</v>
      </c>
      <c r="B1651" s="308" t="s">
        <v>1851</v>
      </c>
      <c r="C1651" s="308" t="s">
        <v>1851</v>
      </c>
      <c r="D1651" s="308" t="s">
        <v>1851</v>
      </c>
      <c r="E1651" s="308" t="s">
        <v>1851</v>
      </c>
      <c r="F1651" s="308" t="s">
        <v>1851</v>
      </c>
      <c r="G1651" s="308" t="s">
        <v>1851</v>
      </c>
      <c r="H1651" s="308" t="s">
        <v>1851</v>
      </c>
      <c r="I1651" s="308" t="s">
        <v>1851</v>
      </c>
      <c r="J1651" s="308" t="s">
        <v>1851</v>
      </c>
      <c r="K1651" s="308" t="s">
        <v>1851</v>
      </c>
      <c r="L1651" s="308" t="s">
        <v>1851</v>
      </c>
      <c r="M1651" s="308" t="s">
        <v>1851</v>
      </c>
      <c r="N1651" s="308" t="s">
        <v>1851</v>
      </c>
      <c r="O1651" s="308" t="s">
        <v>1851</v>
      </c>
      <c r="P1651" s="308" t="s">
        <v>1851</v>
      </c>
      <c r="Q1651" s="65">
        <v>0</v>
      </c>
      <c r="R1651" s="312"/>
      <c r="S1651" s="312"/>
      <c r="T1651" s="312"/>
      <c r="U1651" s="312"/>
      <c r="V1651" s="312"/>
      <c r="W1651" s="312"/>
      <c r="X1651" s="312"/>
      <c r="Y1651" s="312"/>
      <c r="Z1651" s="312"/>
      <c r="AA1651" s="312"/>
      <c r="AB1651" s="312"/>
      <c r="AC1651" s="312"/>
      <c r="AD1651" s="312"/>
      <c r="AE1651" s="312"/>
      <c r="AF1651" s="65">
        <v>0</v>
      </c>
      <c r="AG1651" s="312"/>
      <c r="AH1651" s="312"/>
      <c r="AI1651" s="312"/>
      <c r="AJ1651" s="312"/>
      <c r="AK1651" s="312"/>
      <c r="AL1651" s="312"/>
      <c r="AM1651" s="312"/>
      <c r="AN1651" s="312"/>
      <c r="AO1651" s="312"/>
      <c r="AP1651" s="312"/>
      <c r="AQ1651" s="312"/>
      <c r="AR1651" s="312"/>
      <c r="AS1651" s="312"/>
      <c r="AT1651" s="312"/>
    </row>
    <row r="1652" spans="1:46" ht="45" customHeight="1" x14ac:dyDescent="0.25">
      <c r="A1652" s="309" t="s">
        <v>1852</v>
      </c>
      <c r="B1652" s="309" t="s">
        <v>1853</v>
      </c>
      <c r="C1652" s="309" t="s">
        <v>1853</v>
      </c>
      <c r="D1652" s="309" t="s">
        <v>1853</v>
      </c>
      <c r="E1652" s="309" t="s">
        <v>1853</v>
      </c>
      <c r="F1652" s="309" t="s">
        <v>1853</v>
      </c>
      <c r="G1652" s="309" t="s">
        <v>1853</v>
      </c>
      <c r="H1652" s="309" t="s">
        <v>1853</v>
      </c>
      <c r="I1652" s="309" t="s">
        <v>1853</v>
      </c>
      <c r="J1652" s="309" t="s">
        <v>1853</v>
      </c>
      <c r="K1652" s="309" t="s">
        <v>1853</v>
      </c>
      <c r="L1652" s="309" t="s">
        <v>1853</v>
      </c>
      <c r="M1652" s="309" t="s">
        <v>1853</v>
      </c>
      <c r="N1652" s="309" t="s">
        <v>1853</v>
      </c>
      <c r="O1652" s="309" t="s">
        <v>1853</v>
      </c>
      <c r="P1652" s="309" t="s">
        <v>1853</v>
      </c>
      <c r="Q1652" s="65">
        <v>0</v>
      </c>
      <c r="R1652" s="312"/>
      <c r="S1652" s="312"/>
      <c r="T1652" s="312"/>
      <c r="U1652" s="312"/>
      <c r="V1652" s="312"/>
      <c r="W1652" s="312"/>
      <c r="X1652" s="312"/>
      <c r="Y1652" s="312"/>
      <c r="Z1652" s="312"/>
      <c r="AA1652" s="312"/>
      <c r="AB1652" s="312"/>
      <c r="AC1652" s="312"/>
      <c r="AD1652" s="312"/>
      <c r="AE1652" s="312"/>
      <c r="AF1652" s="65">
        <v>0</v>
      </c>
      <c r="AG1652" s="312"/>
      <c r="AH1652" s="312"/>
      <c r="AI1652" s="312"/>
      <c r="AJ1652" s="312"/>
      <c r="AK1652" s="312"/>
      <c r="AL1652" s="312"/>
      <c r="AM1652" s="312"/>
      <c r="AN1652" s="312"/>
      <c r="AO1652" s="312"/>
      <c r="AP1652" s="312"/>
      <c r="AQ1652" s="312"/>
      <c r="AR1652" s="312"/>
      <c r="AS1652" s="312"/>
      <c r="AT1652" s="312"/>
    </row>
    <row r="1653" spans="1:46" ht="45" customHeight="1" x14ac:dyDescent="0.25">
      <c r="A1653" s="309" t="s">
        <v>1854</v>
      </c>
      <c r="B1653" s="309" t="s">
        <v>1855</v>
      </c>
      <c r="C1653" s="309" t="s">
        <v>1855</v>
      </c>
      <c r="D1653" s="309" t="s">
        <v>1855</v>
      </c>
      <c r="E1653" s="309" t="s">
        <v>1855</v>
      </c>
      <c r="F1653" s="309" t="s">
        <v>1855</v>
      </c>
      <c r="G1653" s="309" t="s">
        <v>1855</v>
      </c>
      <c r="H1653" s="309" t="s">
        <v>1855</v>
      </c>
      <c r="I1653" s="309" t="s">
        <v>1855</v>
      </c>
      <c r="J1653" s="309" t="s">
        <v>1855</v>
      </c>
      <c r="K1653" s="309" t="s">
        <v>1855</v>
      </c>
      <c r="L1653" s="309" t="s">
        <v>1855</v>
      </c>
      <c r="M1653" s="309" t="s">
        <v>1855</v>
      </c>
      <c r="N1653" s="309" t="s">
        <v>1855</v>
      </c>
      <c r="O1653" s="309" t="s">
        <v>1855</v>
      </c>
      <c r="P1653" s="309" t="s">
        <v>1855</v>
      </c>
      <c r="Q1653" s="65">
        <v>0</v>
      </c>
      <c r="R1653" s="309"/>
      <c r="S1653" s="309"/>
      <c r="T1653" s="309"/>
      <c r="U1653" s="309"/>
      <c r="V1653" s="309"/>
      <c r="W1653" s="309"/>
      <c r="X1653" s="309"/>
      <c r="Y1653" s="309"/>
      <c r="Z1653" s="309"/>
      <c r="AA1653" s="309"/>
      <c r="AB1653" s="309"/>
      <c r="AC1653" s="309"/>
      <c r="AD1653" s="309"/>
      <c r="AE1653" s="309"/>
      <c r="AF1653" s="65">
        <v>0</v>
      </c>
      <c r="AG1653" s="309"/>
      <c r="AH1653" s="309"/>
      <c r="AI1653" s="309"/>
      <c r="AJ1653" s="309"/>
      <c r="AK1653" s="309"/>
      <c r="AL1653" s="309"/>
      <c r="AM1653" s="309"/>
      <c r="AN1653" s="309"/>
      <c r="AO1653" s="309"/>
      <c r="AP1653" s="309"/>
      <c r="AQ1653" s="309"/>
      <c r="AR1653" s="309"/>
      <c r="AS1653" s="309"/>
      <c r="AT1653" s="309"/>
    </row>
    <row r="1654" spans="1:46" ht="45" customHeight="1" x14ac:dyDescent="0.25">
      <c r="A1654" s="308" t="s">
        <v>1856</v>
      </c>
      <c r="B1654" s="308" t="s">
        <v>1857</v>
      </c>
      <c r="C1654" s="308" t="s">
        <v>1857</v>
      </c>
      <c r="D1654" s="308" t="s">
        <v>1857</v>
      </c>
      <c r="E1654" s="308" t="s">
        <v>1857</v>
      </c>
      <c r="F1654" s="308" t="s">
        <v>1857</v>
      </c>
      <c r="G1654" s="308" t="s">
        <v>1857</v>
      </c>
      <c r="H1654" s="308" t="s">
        <v>1857</v>
      </c>
      <c r="I1654" s="308" t="s">
        <v>1857</v>
      </c>
      <c r="J1654" s="308" t="s">
        <v>1857</v>
      </c>
      <c r="K1654" s="308" t="s">
        <v>1857</v>
      </c>
      <c r="L1654" s="308" t="s">
        <v>1857</v>
      </c>
      <c r="M1654" s="308" t="s">
        <v>1857</v>
      </c>
      <c r="N1654" s="308" t="s">
        <v>1857</v>
      </c>
      <c r="O1654" s="308" t="s">
        <v>1857</v>
      </c>
      <c r="P1654" s="308" t="s">
        <v>1857</v>
      </c>
      <c r="Q1654" s="65">
        <v>0</v>
      </c>
      <c r="R1654" s="309"/>
      <c r="S1654" s="309"/>
      <c r="T1654" s="309"/>
      <c r="U1654" s="309"/>
      <c r="V1654" s="309"/>
      <c r="W1654" s="309"/>
      <c r="X1654" s="309"/>
      <c r="Y1654" s="309"/>
      <c r="Z1654" s="309"/>
      <c r="AA1654" s="309"/>
      <c r="AB1654" s="309"/>
      <c r="AC1654" s="309"/>
      <c r="AD1654" s="309"/>
      <c r="AE1654" s="309"/>
      <c r="AF1654" s="65">
        <v>0</v>
      </c>
      <c r="AG1654" s="309"/>
      <c r="AH1654" s="309"/>
      <c r="AI1654" s="309"/>
      <c r="AJ1654" s="309"/>
      <c r="AK1654" s="309"/>
      <c r="AL1654" s="309"/>
      <c r="AM1654" s="309"/>
      <c r="AN1654" s="309"/>
      <c r="AO1654" s="309"/>
      <c r="AP1654" s="309"/>
      <c r="AQ1654" s="309"/>
      <c r="AR1654" s="309"/>
      <c r="AS1654" s="309"/>
      <c r="AT1654" s="309"/>
    </row>
    <row r="1655" spans="1:46" ht="45" customHeight="1" x14ac:dyDescent="0.25">
      <c r="A1655" s="308" t="s">
        <v>1858</v>
      </c>
      <c r="B1655" s="308" t="s">
        <v>1859</v>
      </c>
      <c r="C1655" s="308" t="s">
        <v>1859</v>
      </c>
      <c r="D1655" s="308" t="s">
        <v>1859</v>
      </c>
      <c r="E1655" s="308" t="s">
        <v>1859</v>
      </c>
      <c r="F1655" s="308" t="s">
        <v>1859</v>
      </c>
      <c r="G1655" s="308" t="s">
        <v>1859</v>
      </c>
      <c r="H1655" s="308" t="s">
        <v>1859</v>
      </c>
      <c r="I1655" s="308" t="s">
        <v>1859</v>
      </c>
      <c r="J1655" s="308" t="s">
        <v>1859</v>
      </c>
      <c r="K1655" s="308" t="s">
        <v>1859</v>
      </c>
      <c r="L1655" s="308" t="s">
        <v>1859</v>
      </c>
      <c r="M1655" s="308" t="s">
        <v>1859</v>
      </c>
      <c r="N1655" s="308" t="s">
        <v>1859</v>
      </c>
      <c r="O1655" s="308" t="s">
        <v>1859</v>
      </c>
      <c r="P1655" s="308" t="s">
        <v>1859</v>
      </c>
      <c r="Q1655" s="65">
        <v>0</v>
      </c>
      <c r="R1655" s="312"/>
      <c r="S1655" s="312"/>
      <c r="T1655" s="312"/>
      <c r="U1655" s="312"/>
      <c r="V1655" s="312"/>
      <c r="W1655" s="312"/>
      <c r="X1655" s="312"/>
      <c r="Y1655" s="312"/>
      <c r="Z1655" s="312"/>
      <c r="AA1655" s="312"/>
      <c r="AB1655" s="312"/>
      <c r="AC1655" s="312"/>
      <c r="AD1655" s="312"/>
      <c r="AE1655" s="312"/>
      <c r="AF1655" s="65">
        <v>0</v>
      </c>
      <c r="AG1655" s="312"/>
      <c r="AH1655" s="312"/>
      <c r="AI1655" s="312"/>
      <c r="AJ1655" s="312"/>
      <c r="AK1655" s="312"/>
      <c r="AL1655" s="312"/>
      <c r="AM1655" s="312"/>
      <c r="AN1655" s="312"/>
      <c r="AO1655" s="312"/>
      <c r="AP1655" s="312"/>
      <c r="AQ1655" s="312"/>
      <c r="AR1655" s="312"/>
      <c r="AS1655" s="312"/>
      <c r="AT1655" s="312"/>
    </row>
    <row r="1656" spans="1:46" ht="45" customHeight="1" x14ac:dyDescent="0.25">
      <c r="A1656" s="308" t="s">
        <v>1860</v>
      </c>
      <c r="B1656" s="308" t="s">
        <v>1861</v>
      </c>
      <c r="C1656" s="308" t="s">
        <v>1861</v>
      </c>
      <c r="D1656" s="308" t="s">
        <v>1861</v>
      </c>
      <c r="E1656" s="308" t="s">
        <v>1861</v>
      </c>
      <c r="F1656" s="308" t="s">
        <v>1861</v>
      </c>
      <c r="G1656" s="308" t="s">
        <v>1861</v>
      </c>
      <c r="H1656" s="308" t="s">
        <v>1861</v>
      </c>
      <c r="I1656" s="308" t="s">
        <v>1861</v>
      </c>
      <c r="J1656" s="308" t="s">
        <v>1861</v>
      </c>
      <c r="K1656" s="308" t="s">
        <v>1861</v>
      </c>
      <c r="L1656" s="308" t="s">
        <v>1861</v>
      </c>
      <c r="M1656" s="308" t="s">
        <v>1861</v>
      </c>
      <c r="N1656" s="308" t="s">
        <v>1861</v>
      </c>
      <c r="O1656" s="308" t="s">
        <v>1861</v>
      </c>
      <c r="P1656" s="308" t="s">
        <v>1861</v>
      </c>
      <c r="Q1656" s="65">
        <v>0</v>
      </c>
      <c r="R1656" s="312"/>
      <c r="S1656" s="312"/>
      <c r="T1656" s="312"/>
      <c r="U1656" s="312"/>
      <c r="V1656" s="312"/>
      <c r="W1656" s="312"/>
      <c r="X1656" s="312"/>
      <c r="Y1656" s="312"/>
      <c r="Z1656" s="312"/>
      <c r="AA1656" s="312"/>
      <c r="AB1656" s="312"/>
      <c r="AC1656" s="312"/>
      <c r="AD1656" s="312"/>
      <c r="AE1656" s="312"/>
      <c r="AF1656" s="65">
        <v>0</v>
      </c>
      <c r="AG1656" s="312"/>
      <c r="AH1656" s="312"/>
      <c r="AI1656" s="312"/>
      <c r="AJ1656" s="312"/>
      <c r="AK1656" s="312"/>
      <c r="AL1656" s="312"/>
      <c r="AM1656" s="312"/>
      <c r="AN1656" s="312"/>
      <c r="AO1656" s="312"/>
      <c r="AP1656" s="312"/>
      <c r="AQ1656" s="312"/>
      <c r="AR1656" s="312"/>
      <c r="AS1656" s="312"/>
      <c r="AT1656" s="312"/>
    </row>
    <row r="1657" spans="1:46" ht="45" customHeight="1" x14ac:dyDescent="0.25">
      <c r="A1657" s="309" t="s">
        <v>1862</v>
      </c>
      <c r="B1657" s="309" t="s">
        <v>1863</v>
      </c>
      <c r="C1657" s="309" t="s">
        <v>1863</v>
      </c>
      <c r="D1657" s="309" t="s">
        <v>1863</v>
      </c>
      <c r="E1657" s="309" t="s">
        <v>1863</v>
      </c>
      <c r="F1657" s="309" t="s">
        <v>1863</v>
      </c>
      <c r="G1657" s="309" t="s">
        <v>1863</v>
      </c>
      <c r="H1657" s="309" t="s">
        <v>1863</v>
      </c>
      <c r="I1657" s="309" t="s">
        <v>1863</v>
      </c>
      <c r="J1657" s="309" t="s">
        <v>1863</v>
      </c>
      <c r="K1657" s="309" t="s">
        <v>1863</v>
      </c>
      <c r="L1657" s="309" t="s">
        <v>1863</v>
      </c>
      <c r="M1657" s="309" t="s">
        <v>1863</v>
      </c>
      <c r="N1657" s="309" t="s">
        <v>1863</v>
      </c>
      <c r="O1657" s="309" t="s">
        <v>1863</v>
      </c>
      <c r="P1657" s="309" t="s">
        <v>1863</v>
      </c>
      <c r="Q1657" s="65">
        <v>0</v>
      </c>
      <c r="R1657" s="312"/>
      <c r="S1657" s="312"/>
      <c r="T1657" s="312"/>
      <c r="U1657" s="312"/>
      <c r="V1657" s="312"/>
      <c r="W1657" s="312"/>
      <c r="X1657" s="312"/>
      <c r="Y1657" s="312"/>
      <c r="Z1657" s="312"/>
      <c r="AA1657" s="312"/>
      <c r="AB1657" s="312"/>
      <c r="AC1657" s="312"/>
      <c r="AD1657" s="312"/>
      <c r="AE1657" s="312"/>
      <c r="AF1657" s="65">
        <v>0</v>
      </c>
      <c r="AG1657" s="312"/>
      <c r="AH1657" s="312"/>
      <c r="AI1657" s="312"/>
      <c r="AJ1657" s="312"/>
      <c r="AK1657" s="312"/>
      <c r="AL1657" s="312"/>
      <c r="AM1657" s="312"/>
      <c r="AN1657" s="312"/>
      <c r="AO1657" s="312"/>
      <c r="AP1657" s="312"/>
      <c r="AQ1657" s="312"/>
      <c r="AR1657" s="312"/>
      <c r="AS1657" s="312"/>
      <c r="AT1657" s="312"/>
    </row>
    <row r="1658" spans="1:46" ht="45" customHeight="1" x14ac:dyDescent="0.25">
      <c r="A1658" s="308" t="s">
        <v>1864</v>
      </c>
      <c r="B1658" s="308" t="s">
        <v>1865</v>
      </c>
      <c r="C1658" s="308" t="s">
        <v>1865</v>
      </c>
      <c r="D1658" s="308" t="s">
        <v>1865</v>
      </c>
      <c r="E1658" s="308" t="s">
        <v>1865</v>
      </c>
      <c r="F1658" s="308" t="s">
        <v>1865</v>
      </c>
      <c r="G1658" s="308" t="s">
        <v>1865</v>
      </c>
      <c r="H1658" s="308" t="s">
        <v>1865</v>
      </c>
      <c r="I1658" s="308" t="s">
        <v>1865</v>
      </c>
      <c r="J1658" s="308" t="s">
        <v>1865</v>
      </c>
      <c r="K1658" s="308" t="s">
        <v>1865</v>
      </c>
      <c r="L1658" s="308" t="s">
        <v>1865</v>
      </c>
      <c r="M1658" s="308" t="s">
        <v>1865</v>
      </c>
      <c r="N1658" s="308" t="s">
        <v>1865</v>
      </c>
      <c r="O1658" s="308" t="s">
        <v>1865</v>
      </c>
      <c r="P1658" s="308" t="s">
        <v>1865</v>
      </c>
      <c r="Q1658" s="65">
        <v>0</v>
      </c>
      <c r="R1658" s="309"/>
      <c r="S1658" s="309"/>
      <c r="T1658" s="309"/>
      <c r="U1658" s="309"/>
      <c r="V1658" s="309"/>
      <c r="W1658" s="309"/>
      <c r="X1658" s="309"/>
      <c r="Y1658" s="309"/>
      <c r="Z1658" s="309"/>
      <c r="AA1658" s="309"/>
      <c r="AB1658" s="309"/>
      <c r="AC1658" s="309"/>
      <c r="AD1658" s="309"/>
      <c r="AE1658" s="309"/>
      <c r="AF1658" s="65">
        <v>0</v>
      </c>
      <c r="AG1658" s="309"/>
      <c r="AH1658" s="309"/>
      <c r="AI1658" s="309"/>
      <c r="AJ1658" s="309"/>
      <c r="AK1658" s="309"/>
      <c r="AL1658" s="309"/>
      <c r="AM1658" s="309"/>
      <c r="AN1658" s="309"/>
      <c r="AO1658" s="309"/>
      <c r="AP1658" s="309"/>
      <c r="AQ1658" s="309"/>
      <c r="AR1658" s="309"/>
      <c r="AS1658" s="309"/>
      <c r="AT1658" s="309"/>
    </row>
    <row r="1659" spans="1:46" ht="45" customHeight="1" x14ac:dyDescent="0.25">
      <c r="A1659" s="308" t="s">
        <v>1866</v>
      </c>
      <c r="B1659" s="308" t="s">
        <v>1867</v>
      </c>
      <c r="C1659" s="308" t="s">
        <v>1867</v>
      </c>
      <c r="D1659" s="308" t="s">
        <v>1867</v>
      </c>
      <c r="E1659" s="308" t="s">
        <v>1867</v>
      </c>
      <c r="F1659" s="308" t="s">
        <v>1867</v>
      </c>
      <c r="G1659" s="308" t="s">
        <v>1867</v>
      </c>
      <c r="H1659" s="308" t="s">
        <v>1867</v>
      </c>
      <c r="I1659" s="308" t="s">
        <v>1867</v>
      </c>
      <c r="J1659" s="308" t="s">
        <v>1867</v>
      </c>
      <c r="K1659" s="308" t="s">
        <v>1867</v>
      </c>
      <c r="L1659" s="308" t="s">
        <v>1867</v>
      </c>
      <c r="M1659" s="308" t="s">
        <v>1867</v>
      </c>
      <c r="N1659" s="308" t="s">
        <v>1867</v>
      </c>
      <c r="O1659" s="308" t="s">
        <v>1867</v>
      </c>
      <c r="P1659" s="308" t="s">
        <v>1867</v>
      </c>
      <c r="Q1659" s="65">
        <v>0</v>
      </c>
      <c r="R1659" s="312"/>
      <c r="S1659" s="312"/>
      <c r="T1659" s="312"/>
      <c r="U1659" s="312"/>
      <c r="V1659" s="312"/>
      <c r="W1659" s="312"/>
      <c r="X1659" s="312"/>
      <c r="Y1659" s="312"/>
      <c r="Z1659" s="312"/>
      <c r="AA1659" s="312"/>
      <c r="AB1659" s="312"/>
      <c r="AC1659" s="312"/>
      <c r="AD1659" s="312"/>
      <c r="AE1659" s="312"/>
      <c r="AF1659" s="65">
        <v>0</v>
      </c>
      <c r="AG1659" s="312"/>
      <c r="AH1659" s="312"/>
      <c r="AI1659" s="312"/>
      <c r="AJ1659" s="312"/>
      <c r="AK1659" s="312"/>
      <c r="AL1659" s="312"/>
      <c r="AM1659" s="312"/>
      <c r="AN1659" s="312"/>
      <c r="AO1659" s="312"/>
      <c r="AP1659" s="312"/>
      <c r="AQ1659" s="312"/>
      <c r="AR1659" s="312"/>
      <c r="AS1659" s="312"/>
      <c r="AT1659" s="312"/>
    </row>
    <row r="1660" spans="1:46" ht="45" customHeight="1" x14ac:dyDescent="0.25">
      <c r="A1660" s="308" t="s">
        <v>1868</v>
      </c>
      <c r="B1660" s="308" t="s">
        <v>1869</v>
      </c>
      <c r="C1660" s="308" t="s">
        <v>1869</v>
      </c>
      <c r="D1660" s="308" t="s">
        <v>1869</v>
      </c>
      <c r="E1660" s="308" t="s">
        <v>1869</v>
      </c>
      <c r="F1660" s="308" t="s">
        <v>1869</v>
      </c>
      <c r="G1660" s="308" t="s">
        <v>1869</v>
      </c>
      <c r="H1660" s="308" t="s">
        <v>1869</v>
      </c>
      <c r="I1660" s="308" t="s">
        <v>1869</v>
      </c>
      <c r="J1660" s="308" t="s">
        <v>1869</v>
      </c>
      <c r="K1660" s="308" t="s">
        <v>1869</v>
      </c>
      <c r="L1660" s="308" t="s">
        <v>1869</v>
      </c>
      <c r="M1660" s="308" t="s">
        <v>1869</v>
      </c>
      <c r="N1660" s="308" t="s">
        <v>1869</v>
      </c>
      <c r="O1660" s="308" t="s">
        <v>1869</v>
      </c>
      <c r="P1660" s="308" t="s">
        <v>1869</v>
      </c>
      <c r="Q1660" s="65">
        <v>0</v>
      </c>
      <c r="R1660" s="312"/>
      <c r="S1660" s="312"/>
      <c r="T1660" s="312"/>
      <c r="U1660" s="312"/>
      <c r="V1660" s="312"/>
      <c r="W1660" s="312"/>
      <c r="X1660" s="312"/>
      <c r="Y1660" s="312"/>
      <c r="Z1660" s="312"/>
      <c r="AA1660" s="312"/>
      <c r="AB1660" s="312"/>
      <c r="AC1660" s="312"/>
      <c r="AD1660" s="312"/>
      <c r="AE1660" s="312"/>
      <c r="AF1660" s="65">
        <v>0</v>
      </c>
      <c r="AG1660" s="312"/>
      <c r="AH1660" s="312"/>
      <c r="AI1660" s="312"/>
      <c r="AJ1660" s="312"/>
      <c r="AK1660" s="312"/>
      <c r="AL1660" s="312"/>
      <c r="AM1660" s="312"/>
      <c r="AN1660" s="312"/>
      <c r="AO1660" s="312"/>
      <c r="AP1660" s="312"/>
      <c r="AQ1660" s="312"/>
      <c r="AR1660" s="312"/>
      <c r="AS1660" s="312"/>
      <c r="AT1660" s="312"/>
    </row>
    <row r="1661" spans="1:46" ht="45" customHeight="1" x14ac:dyDescent="0.25">
      <c r="A1661" s="308" t="s">
        <v>1870</v>
      </c>
      <c r="B1661" s="308" t="s">
        <v>1871</v>
      </c>
      <c r="C1661" s="308" t="s">
        <v>1871</v>
      </c>
      <c r="D1661" s="308" t="s">
        <v>1871</v>
      </c>
      <c r="E1661" s="308" t="s">
        <v>1871</v>
      </c>
      <c r="F1661" s="308" t="s">
        <v>1871</v>
      </c>
      <c r="G1661" s="308" t="s">
        <v>1871</v>
      </c>
      <c r="H1661" s="308" t="s">
        <v>1871</v>
      </c>
      <c r="I1661" s="308" t="s">
        <v>1871</v>
      </c>
      <c r="J1661" s="308" t="s">
        <v>1871</v>
      </c>
      <c r="K1661" s="308" t="s">
        <v>1871</v>
      </c>
      <c r="L1661" s="308" t="s">
        <v>1871</v>
      </c>
      <c r="M1661" s="308" t="s">
        <v>1871</v>
      </c>
      <c r="N1661" s="308" t="s">
        <v>1871</v>
      </c>
      <c r="O1661" s="308" t="s">
        <v>1871</v>
      </c>
      <c r="P1661" s="308" t="s">
        <v>1871</v>
      </c>
      <c r="Q1661" s="65">
        <v>0</v>
      </c>
      <c r="R1661" s="312"/>
      <c r="S1661" s="312"/>
      <c r="T1661" s="312"/>
      <c r="U1661" s="312"/>
      <c r="V1661" s="312"/>
      <c r="W1661" s="312"/>
      <c r="X1661" s="312"/>
      <c r="Y1661" s="312"/>
      <c r="Z1661" s="312"/>
      <c r="AA1661" s="312"/>
      <c r="AB1661" s="312"/>
      <c r="AC1661" s="312"/>
      <c r="AD1661" s="312"/>
      <c r="AE1661" s="312"/>
      <c r="AF1661" s="65">
        <v>0</v>
      </c>
      <c r="AG1661" s="312"/>
      <c r="AH1661" s="312"/>
      <c r="AI1661" s="312"/>
      <c r="AJ1661" s="312"/>
      <c r="AK1661" s="312"/>
      <c r="AL1661" s="312"/>
      <c r="AM1661" s="312"/>
      <c r="AN1661" s="312"/>
      <c r="AO1661" s="312"/>
      <c r="AP1661" s="312"/>
      <c r="AQ1661" s="312"/>
      <c r="AR1661" s="312"/>
      <c r="AS1661" s="312"/>
      <c r="AT1661" s="312"/>
    </row>
    <row r="1662" spans="1:46" ht="45" customHeight="1" x14ac:dyDescent="0.25">
      <c r="A1662" s="309" t="s">
        <v>1872</v>
      </c>
      <c r="B1662" s="309" t="s">
        <v>1873</v>
      </c>
      <c r="C1662" s="309" t="s">
        <v>1873</v>
      </c>
      <c r="D1662" s="309" t="s">
        <v>1873</v>
      </c>
      <c r="E1662" s="309" t="s">
        <v>1873</v>
      </c>
      <c r="F1662" s="309" t="s">
        <v>1873</v>
      </c>
      <c r="G1662" s="309" t="s">
        <v>1873</v>
      </c>
      <c r="H1662" s="309" t="s">
        <v>1873</v>
      </c>
      <c r="I1662" s="309" t="s">
        <v>1873</v>
      </c>
      <c r="J1662" s="309" t="s">
        <v>1873</v>
      </c>
      <c r="K1662" s="309" t="s">
        <v>1873</v>
      </c>
      <c r="L1662" s="309" t="s">
        <v>1873</v>
      </c>
      <c r="M1662" s="309" t="s">
        <v>1873</v>
      </c>
      <c r="N1662" s="309" t="s">
        <v>1873</v>
      </c>
      <c r="O1662" s="309" t="s">
        <v>1873</v>
      </c>
      <c r="P1662" s="309" t="s">
        <v>1873</v>
      </c>
      <c r="Q1662" s="65">
        <v>0</v>
      </c>
      <c r="R1662" s="312"/>
      <c r="S1662" s="312"/>
      <c r="T1662" s="312"/>
      <c r="U1662" s="312"/>
      <c r="V1662" s="312"/>
      <c r="W1662" s="312"/>
      <c r="X1662" s="312"/>
      <c r="Y1662" s="312"/>
      <c r="Z1662" s="312"/>
      <c r="AA1662" s="312"/>
      <c r="AB1662" s="312"/>
      <c r="AC1662" s="312"/>
      <c r="AD1662" s="312"/>
      <c r="AE1662" s="312"/>
      <c r="AF1662" s="65">
        <v>0</v>
      </c>
      <c r="AG1662" s="312"/>
      <c r="AH1662" s="312"/>
      <c r="AI1662" s="312"/>
      <c r="AJ1662" s="312"/>
      <c r="AK1662" s="312"/>
      <c r="AL1662" s="312"/>
      <c r="AM1662" s="312"/>
      <c r="AN1662" s="312"/>
      <c r="AO1662" s="312"/>
      <c r="AP1662" s="312"/>
      <c r="AQ1662" s="312"/>
      <c r="AR1662" s="312"/>
      <c r="AS1662" s="312"/>
      <c r="AT1662" s="312"/>
    </row>
    <row r="1663" spans="1:46" ht="78.650000000000006" customHeight="1" x14ac:dyDescent="0.25">
      <c r="A1663" s="309" t="s">
        <v>1874</v>
      </c>
      <c r="B1663" s="309"/>
      <c r="C1663" s="309"/>
      <c r="D1663" s="309"/>
      <c r="E1663" s="309"/>
      <c r="F1663" s="309"/>
      <c r="G1663" s="309"/>
      <c r="H1663" s="309"/>
      <c r="I1663" s="309"/>
      <c r="J1663" s="309"/>
      <c r="K1663" s="309"/>
      <c r="L1663" s="309"/>
      <c r="M1663" s="309"/>
      <c r="N1663" s="309"/>
      <c r="O1663" s="309"/>
      <c r="P1663" s="309"/>
      <c r="Q1663" s="65">
        <v>0</v>
      </c>
      <c r="R1663" s="309"/>
      <c r="S1663" s="309"/>
      <c r="T1663" s="309"/>
      <c r="U1663" s="309"/>
      <c r="V1663" s="309"/>
      <c r="W1663" s="309"/>
      <c r="X1663" s="309"/>
      <c r="Y1663" s="309"/>
      <c r="Z1663" s="309"/>
      <c r="AA1663" s="309"/>
      <c r="AB1663" s="309"/>
      <c r="AC1663" s="309"/>
      <c r="AD1663" s="309"/>
      <c r="AE1663" s="309"/>
      <c r="AF1663" s="65">
        <v>0</v>
      </c>
      <c r="AG1663" s="309"/>
      <c r="AH1663" s="309"/>
      <c r="AI1663" s="309"/>
      <c r="AJ1663" s="309"/>
      <c r="AK1663" s="309"/>
      <c r="AL1663" s="309"/>
      <c r="AM1663" s="309"/>
      <c r="AN1663" s="309"/>
      <c r="AO1663" s="309"/>
      <c r="AP1663" s="309"/>
      <c r="AQ1663" s="309"/>
      <c r="AR1663" s="309"/>
      <c r="AS1663" s="309"/>
      <c r="AT1663" s="309"/>
    </row>
    <row r="1664" spans="1:46" ht="45" customHeight="1" x14ac:dyDescent="0.25">
      <c r="A1664" s="308" t="s">
        <v>1875</v>
      </c>
      <c r="B1664" s="308" t="s">
        <v>1876</v>
      </c>
      <c r="C1664" s="308" t="s">
        <v>1876</v>
      </c>
      <c r="D1664" s="308" t="s">
        <v>1876</v>
      </c>
      <c r="E1664" s="308" t="s">
        <v>1876</v>
      </c>
      <c r="F1664" s="308" t="s">
        <v>1876</v>
      </c>
      <c r="G1664" s="308" t="s">
        <v>1876</v>
      </c>
      <c r="H1664" s="308" t="s">
        <v>1876</v>
      </c>
      <c r="I1664" s="308" t="s">
        <v>1876</v>
      </c>
      <c r="J1664" s="308" t="s">
        <v>1876</v>
      </c>
      <c r="K1664" s="308" t="s">
        <v>1876</v>
      </c>
      <c r="L1664" s="308" t="s">
        <v>1876</v>
      </c>
      <c r="M1664" s="308" t="s">
        <v>1876</v>
      </c>
      <c r="N1664" s="308" t="s">
        <v>1876</v>
      </c>
      <c r="O1664" s="308" t="s">
        <v>1876</v>
      </c>
      <c r="P1664" s="308" t="s">
        <v>1876</v>
      </c>
      <c r="Q1664" s="65">
        <v>0</v>
      </c>
      <c r="R1664" s="309"/>
      <c r="S1664" s="309"/>
      <c r="T1664" s="309"/>
      <c r="U1664" s="309"/>
      <c r="V1664" s="309"/>
      <c r="W1664" s="309"/>
      <c r="X1664" s="309"/>
      <c r="Y1664" s="309"/>
      <c r="Z1664" s="309"/>
      <c r="AA1664" s="309"/>
      <c r="AB1664" s="309"/>
      <c r="AC1664" s="309"/>
      <c r="AD1664" s="309"/>
      <c r="AE1664" s="309"/>
      <c r="AF1664" s="65">
        <v>0</v>
      </c>
      <c r="AG1664" s="309"/>
      <c r="AH1664" s="309"/>
      <c r="AI1664" s="309"/>
      <c r="AJ1664" s="309"/>
      <c r="AK1664" s="309"/>
      <c r="AL1664" s="309"/>
      <c r="AM1664" s="309"/>
      <c r="AN1664" s="309"/>
      <c r="AO1664" s="309"/>
      <c r="AP1664" s="309"/>
      <c r="AQ1664" s="309"/>
      <c r="AR1664" s="309"/>
      <c r="AS1664" s="309"/>
      <c r="AT1664" s="309"/>
    </row>
    <row r="1665" spans="1:46" ht="45" customHeight="1" x14ac:dyDescent="0.25">
      <c r="A1665" s="308" t="s">
        <v>1877</v>
      </c>
      <c r="B1665" s="308" t="s">
        <v>1878</v>
      </c>
      <c r="C1665" s="308" t="s">
        <v>1878</v>
      </c>
      <c r="D1665" s="308" t="s">
        <v>1878</v>
      </c>
      <c r="E1665" s="308" t="s">
        <v>1878</v>
      </c>
      <c r="F1665" s="308" t="s">
        <v>1878</v>
      </c>
      <c r="G1665" s="308" t="s">
        <v>1878</v>
      </c>
      <c r="H1665" s="308" t="s">
        <v>1878</v>
      </c>
      <c r="I1665" s="308" t="s">
        <v>1878</v>
      </c>
      <c r="J1665" s="308" t="s">
        <v>1878</v>
      </c>
      <c r="K1665" s="308" t="s">
        <v>1878</v>
      </c>
      <c r="L1665" s="308" t="s">
        <v>1878</v>
      </c>
      <c r="M1665" s="308" t="s">
        <v>1878</v>
      </c>
      <c r="N1665" s="308" t="s">
        <v>1878</v>
      </c>
      <c r="O1665" s="308" t="s">
        <v>1878</v>
      </c>
      <c r="P1665" s="308" t="s">
        <v>1878</v>
      </c>
      <c r="Q1665" s="65">
        <v>0</v>
      </c>
      <c r="R1665" s="309"/>
      <c r="S1665" s="309"/>
      <c r="T1665" s="309"/>
      <c r="U1665" s="309"/>
      <c r="V1665" s="309"/>
      <c r="W1665" s="309"/>
      <c r="X1665" s="309"/>
      <c r="Y1665" s="309"/>
      <c r="Z1665" s="309"/>
      <c r="AA1665" s="309"/>
      <c r="AB1665" s="309"/>
      <c r="AC1665" s="309"/>
      <c r="AD1665" s="309"/>
      <c r="AE1665" s="309"/>
      <c r="AF1665" s="65">
        <v>0</v>
      </c>
      <c r="AG1665" s="309"/>
      <c r="AH1665" s="309"/>
      <c r="AI1665" s="309"/>
      <c r="AJ1665" s="309"/>
      <c r="AK1665" s="309"/>
      <c r="AL1665" s="309"/>
      <c r="AM1665" s="309"/>
      <c r="AN1665" s="309"/>
      <c r="AO1665" s="309"/>
      <c r="AP1665" s="309"/>
      <c r="AQ1665" s="309"/>
      <c r="AR1665" s="309"/>
      <c r="AS1665" s="309"/>
      <c r="AT1665" s="309"/>
    </row>
    <row r="1666" spans="1:46" ht="88.4" customHeight="1" x14ac:dyDescent="0.25">
      <c r="A1666" s="308" t="s">
        <v>1879</v>
      </c>
      <c r="B1666" s="308" t="s">
        <v>1880</v>
      </c>
      <c r="C1666" s="308" t="s">
        <v>1880</v>
      </c>
      <c r="D1666" s="308" t="s">
        <v>1880</v>
      </c>
      <c r="E1666" s="308" t="s">
        <v>1880</v>
      </c>
      <c r="F1666" s="308" t="s">
        <v>1880</v>
      </c>
      <c r="G1666" s="308" t="s">
        <v>1880</v>
      </c>
      <c r="H1666" s="308" t="s">
        <v>1880</v>
      </c>
      <c r="I1666" s="308" t="s">
        <v>1880</v>
      </c>
      <c r="J1666" s="308" t="s">
        <v>1880</v>
      </c>
      <c r="K1666" s="308" t="s">
        <v>1880</v>
      </c>
      <c r="L1666" s="308" t="s">
        <v>1880</v>
      </c>
      <c r="M1666" s="308" t="s">
        <v>1880</v>
      </c>
      <c r="N1666" s="308" t="s">
        <v>1880</v>
      </c>
      <c r="O1666" s="308" t="s">
        <v>1880</v>
      </c>
      <c r="P1666" s="308" t="s">
        <v>1880</v>
      </c>
      <c r="Q1666" s="65">
        <v>0</v>
      </c>
      <c r="R1666" s="312"/>
      <c r="S1666" s="312"/>
      <c r="T1666" s="312"/>
      <c r="U1666" s="312"/>
      <c r="V1666" s="312"/>
      <c r="W1666" s="312"/>
      <c r="X1666" s="312"/>
      <c r="Y1666" s="312"/>
      <c r="Z1666" s="312"/>
      <c r="AA1666" s="312"/>
      <c r="AB1666" s="312"/>
      <c r="AC1666" s="312"/>
      <c r="AD1666" s="312"/>
      <c r="AE1666" s="312"/>
      <c r="AF1666" s="65">
        <v>0</v>
      </c>
      <c r="AG1666" s="312"/>
      <c r="AH1666" s="312"/>
      <c r="AI1666" s="312"/>
      <c r="AJ1666" s="312"/>
      <c r="AK1666" s="312"/>
      <c r="AL1666" s="312"/>
      <c r="AM1666" s="312"/>
      <c r="AN1666" s="312"/>
      <c r="AO1666" s="312"/>
      <c r="AP1666" s="312"/>
      <c r="AQ1666" s="312"/>
      <c r="AR1666" s="312"/>
      <c r="AS1666" s="312"/>
      <c r="AT1666" s="312"/>
    </row>
    <row r="1667" spans="1:46" ht="45" customHeight="1" x14ac:dyDescent="0.25">
      <c r="A1667" s="308" t="s">
        <v>1881</v>
      </c>
      <c r="B1667" s="308" t="s">
        <v>1882</v>
      </c>
      <c r="C1667" s="308" t="s">
        <v>1882</v>
      </c>
      <c r="D1667" s="308" t="s">
        <v>1882</v>
      </c>
      <c r="E1667" s="308" t="s">
        <v>1882</v>
      </c>
      <c r="F1667" s="308" t="s">
        <v>1882</v>
      </c>
      <c r="G1667" s="308" t="s">
        <v>1882</v>
      </c>
      <c r="H1667" s="308" t="s">
        <v>1882</v>
      </c>
      <c r="I1667" s="308" t="s">
        <v>1882</v>
      </c>
      <c r="J1667" s="308" t="s">
        <v>1882</v>
      </c>
      <c r="K1667" s="308" t="s">
        <v>1882</v>
      </c>
      <c r="L1667" s="308" t="s">
        <v>1882</v>
      </c>
      <c r="M1667" s="308" t="s">
        <v>1882</v>
      </c>
      <c r="N1667" s="308" t="s">
        <v>1882</v>
      </c>
      <c r="O1667" s="308" t="s">
        <v>1882</v>
      </c>
      <c r="P1667" s="308" t="s">
        <v>1882</v>
      </c>
      <c r="Q1667" s="65">
        <v>0</v>
      </c>
      <c r="R1667" s="312"/>
      <c r="S1667" s="312"/>
      <c r="T1667" s="312"/>
      <c r="U1667" s="312"/>
      <c r="V1667" s="312"/>
      <c r="W1667" s="312"/>
      <c r="X1667" s="312"/>
      <c r="Y1667" s="312"/>
      <c r="Z1667" s="312"/>
      <c r="AA1667" s="312"/>
      <c r="AB1667" s="312"/>
      <c r="AC1667" s="312"/>
      <c r="AD1667" s="312"/>
      <c r="AE1667" s="312"/>
      <c r="AF1667" s="65">
        <v>0</v>
      </c>
      <c r="AG1667" s="312"/>
      <c r="AH1667" s="312"/>
      <c r="AI1667" s="312"/>
      <c r="AJ1667" s="312"/>
      <c r="AK1667" s="312"/>
      <c r="AL1667" s="312"/>
      <c r="AM1667" s="312"/>
      <c r="AN1667" s="312"/>
      <c r="AO1667" s="312"/>
      <c r="AP1667" s="312"/>
      <c r="AQ1667" s="312"/>
      <c r="AR1667" s="312"/>
      <c r="AS1667" s="312"/>
      <c r="AT1667" s="312"/>
    </row>
    <row r="1668" spans="1:46" ht="45" customHeight="1" x14ac:dyDescent="0.25">
      <c r="A1668" s="308" t="s">
        <v>1883</v>
      </c>
      <c r="B1668" s="308" t="s">
        <v>1884</v>
      </c>
      <c r="C1668" s="308" t="s">
        <v>1884</v>
      </c>
      <c r="D1668" s="308" t="s">
        <v>1884</v>
      </c>
      <c r="E1668" s="308" t="s">
        <v>1884</v>
      </c>
      <c r="F1668" s="308" t="s">
        <v>1884</v>
      </c>
      <c r="G1668" s="308" t="s">
        <v>1884</v>
      </c>
      <c r="H1668" s="308" t="s">
        <v>1884</v>
      </c>
      <c r="I1668" s="308" t="s">
        <v>1884</v>
      </c>
      <c r="J1668" s="308" t="s">
        <v>1884</v>
      </c>
      <c r="K1668" s="308" t="s">
        <v>1884</v>
      </c>
      <c r="L1668" s="308" t="s">
        <v>1884</v>
      </c>
      <c r="M1668" s="308" t="s">
        <v>1884</v>
      </c>
      <c r="N1668" s="308" t="s">
        <v>1884</v>
      </c>
      <c r="O1668" s="308" t="s">
        <v>1884</v>
      </c>
      <c r="P1668" s="308" t="s">
        <v>1884</v>
      </c>
      <c r="Q1668" s="65">
        <v>0</v>
      </c>
      <c r="R1668" s="312"/>
      <c r="S1668" s="312"/>
      <c r="T1668" s="312"/>
      <c r="U1668" s="312"/>
      <c r="V1668" s="312"/>
      <c r="W1668" s="312"/>
      <c r="X1668" s="312"/>
      <c r="Y1668" s="312"/>
      <c r="Z1668" s="312"/>
      <c r="AA1668" s="312"/>
      <c r="AB1668" s="312"/>
      <c r="AC1668" s="312"/>
      <c r="AD1668" s="312"/>
      <c r="AE1668" s="312"/>
      <c r="AF1668" s="65">
        <v>0</v>
      </c>
      <c r="AG1668" s="312"/>
      <c r="AH1668" s="312"/>
      <c r="AI1668" s="312"/>
      <c r="AJ1668" s="312"/>
      <c r="AK1668" s="312"/>
      <c r="AL1668" s="312"/>
      <c r="AM1668" s="312"/>
      <c r="AN1668" s="312"/>
      <c r="AO1668" s="312"/>
      <c r="AP1668" s="312"/>
      <c r="AQ1668" s="312"/>
      <c r="AR1668" s="312"/>
      <c r="AS1668" s="312"/>
      <c r="AT1668" s="312"/>
    </row>
    <row r="1669" spans="1:46" ht="63.65" customHeight="1" x14ac:dyDescent="0.25">
      <c r="A1669" s="309" t="s">
        <v>1885</v>
      </c>
      <c r="B1669" s="309"/>
      <c r="C1669" s="309"/>
      <c r="D1669" s="309"/>
      <c r="E1669" s="309"/>
      <c r="F1669" s="309"/>
      <c r="G1669" s="309"/>
      <c r="H1669" s="309"/>
      <c r="I1669" s="309"/>
      <c r="J1669" s="309"/>
      <c r="K1669" s="309"/>
      <c r="L1669" s="309"/>
      <c r="M1669" s="309"/>
      <c r="N1669" s="309"/>
      <c r="O1669" s="309"/>
      <c r="P1669" s="309"/>
      <c r="Q1669" s="65">
        <v>0</v>
      </c>
      <c r="R1669" s="312"/>
      <c r="S1669" s="312"/>
      <c r="T1669" s="312"/>
      <c r="U1669" s="312"/>
      <c r="V1669" s="312"/>
      <c r="W1669" s="312"/>
      <c r="X1669" s="312"/>
      <c r="Y1669" s="312"/>
      <c r="Z1669" s="312"/>
      <c r="AA1669" s="312"/>
      <c r="AB1669" s="312"/>
      <c r="AC1669" s="312"/>
      <c r="AD1669" s="312"/>
      <c r="AE1669" s="312"/>
      <c r="AF1669" s="65">
        <v>0</v>
      </c>
      <c r="AG1669" s="312"/>
      <c r="AH1669" s="312"/>
      <c r="AI1669" s="312"/>
      <c r="AJ1669" s="312"/>
      <c r="AK1669" s="312"/>
      <c r="AL1669" s="312"/>
      <c r="AM1669" s="312"/>
      <c r="AN1669" s="312"/>
      <c r="AO1669" s="312"/>
      <c r="AP1669" s="312"/>
      <c r="AQ1669" s="312"/>
      <c r="AR1669" s="312"/>
      <c r="AS1669" s="312"/>
      <c r="AT1669" s="312"/>
    </row>
    <row r="1670" spans="1:46" ht="45" customHeight="1" x14ac:dyDescent="0.25">
      <c r="A1670" s="309" t="s">
        <v>1886</v>
      </c>
      <c r="B1670" s="309" t="s">
        <v>1887</v>
      </c>
      <c r="C1670" s="309" t="s">
        <v>1887</v>
      </c>
      <c r="D1670" s="309" t="s">
        <v>1887</v>
      </c>
      <c r="E1670" s="309" t="s">
        <v>1887</v>
      </c>
      <c r="F1670" s="309" t="s">
        <v>1887</v>
      </c>
      <c r="G1670" s="309" t="s">
        <v>1887</v>
      </c>
      <c r="H1670" s="309" t="s">
        <v>1887</v>
      </c>
      <c r="I1670" s="309" t="s">
        <v>1887</v>
      </c>
      <c r="J1670" s="309" t="s">
        <v>1887</v>
      </c>
      <c r="K1670" s="309" t="s">
        <v>1887</v>
      </c>
      <c r="L1670" s="309" t="s">
        <v>1887</v>
      </c>
      <c r="M1670" s="309" t="s">
        <v>1887</v>
      </c>
      <c r="N1670" s="309" t="s">
        <v>1887</v>
      </c>
      <c r="O1670" s="309" t="s">
        <v>1887</v>
      </c>
      <c r="P1670" s="309" t="s">
        <v>1887</v>
      </c>
      <c r="Q1670" s="65">
        <v>0</v>
      </c>
      <c r="R1670" s="309"/>
      <c r="S1670" s="309"/>
      <c r="T1670" s="309"/>
      <c r="U1670" s="309"/>
      <c r="V1670" s="309"/>
      <c r="W1670" s="309"/>
      <c r="X1670" s="309"/>
      <c r="Y1670" s="309"/>
      <c r="Z1670" s="309"/>
      <c r="AA1670" s="309"/>
      <c r="AB1670" s="309"/>
      <c r="AC1670" s="309"/>
      <c r="AD1670" s="309"/>
      <c r="AE1670" s="309"/>
      <c r="AF1670" s="65">
        <v>0</v>
      </c>
      <c r="AG1670" s="309"/>
      <c r="AH1670" s="309"/>
      <c r="AI1670" s="309"/>
      <c r="AJ1670" s="309"/>
      <c r="AK1670" s="309"/>
      <c r="AL1670" s="309"/>
      <c r="AM1670" s="309"/>
      <c r="AN1670" s="309"/>
      <c r="AO1670" s="309"/>
      <c r="AP1670" s="309"/>
      <c r="AQ1670" s="309"/>
      <c r="AR1670" s="309"/>
      <c r="AS1670" s="309"/>
      <c r="AT1670" s="309"/>
    </row>
    <row r="1671" spans="1:46" ht="45" customHeight="1" x14ac:dyDescent="0.25">
      <c r="A1671" s="308" t="s">
        <v>1888</v>
      </c>
      <c r="B1671" s="308" t="s">
        <v>1889</v>
      </c>
      <c r="C1671" s="308" t="s">
        <v>1889</v>
      </c>
      <c r="D1671" s="308" t="s">
        <v>1889</v>
      </c>
      <c r="E1671" s="308" t="s">
        <v>1889</v>
      </c>
      <c r="F1671" s="308" t="s">
        <v>1889</v>
      </c>
      <c r="G1671" s="308" t="s">
        <v>1889</v>
      </c>
      <c r="H1671" s="308" t="s">
        <v>1889</v>
      </c>
      <c r="I1671" s="308" t="s">
        <v>1889</v>
      </c>
      <c r="J1671" s="308" t="s">
        <v>1889</v>
      </c>
      <c r="K1671" s="308" t="s">
        <v>1889</v>
      </c>
      <c r="L1671" s="308" t="s">
        <v>1889</v>
      </c>
      <c r="M1671" s="308" t="s">
        <v>1889</v>
      </c>
      <c r="N1671" s="308" t="s">
        <v>1889</v>
      </c>
      <c r="O1671" s="308" t="s">
        <v>1889</v>
      </c>
      <c r="P1671" s="308" t="s">
        <v>1889</v>
      </c>
      <c r="Q1671" s="65">
        <v>0</v>
      </c>
      <c r="R1671" s="309"/>
      <c r="S1671" s="309"/>
      <c r="T1671" s="309"/>
      <c r="U1671" s="309"/>
      <c r="V1671" s="309"/>
      <c r="W1671" s="309"/>
      <c r="X1671" s="309"/>
      <c r="Y1671" s="309"/>
      <c r="Z1671" s="309"/>
      <c r="AA1671" s="309"/>
      <c r="AB1671" s="309"/>
      <c r="AC1671" s="309"/>
      <c r="AD1671" s="309"/>
      <c r="AE1671" s="309"/>
      <c r="AF1671" s="65">
        <v>0</v>
      </c>
      <c r="AG1671" s="309"/>
      <c r="AH1671" s="309"/>
      <c r="AI1671" s="309"/>
      <c r="AJ1671" s="309"/>
      <c r="AK1671" s="309"/>
      <c r="AL1671" s="309"/>
      <c r="AM1671" s="309"/>
      <c r="AN1671" s="309"/>
      <c r="AO1671" s="309"/>
      <c r="AP1671" s="309"/>
      <c r="AQ1671" s="309"/>
      <c r="AR1671" s="309"/>
      <c r="AS1671" s="309"/>
      <c r="AT1671" s="309"/>
    </row>
    <row r="1672" spans="1:46" ht="45" customHeight="1" x14ac:dyDescent="0.25">
      <c r="A1672" s="308" t="s">
        <v>1890</v>
      </c>
      <c r="B1672" s="308" t="s">
        <v>1891</v>
      </c>
      <c r="C1672" s="308" t="s">
        <v>1891</v>
      </c>
      <c r="D1672" s="308" t="s">
        <v>1891</v>
      </c>
      <c r="E1672" s="308" t="s">
        <v>1891</v>
      </c>
      <c r="F1672" s="308" t="s">
        <v>1891</v>
      </c>
      <c r="G1672" s="308" t="s">
        <v>1891</v>
      </c>
      <c r="H1672" s="308" t="s">
        <v>1891</v>
      </c>
      <c r="I1672" s="308" t="s">
        <v>1891</v>
      </c>
      <c r="J1672" s="308" t="s">
        <v>1891</v>
      </c>
      <c r="K1672" s="308" t="s">
        <v>1891</v>
      </c>
      <c r="L1672" s="308" t="s">
        <v>1891</v>
      </c>
      <c r="M1672" s="308" t="s">
        <v>1891</v>
      </c>
      <c r="N1672" s="308" t="s">
        <v>1891</v>
      </c>
      <c r="O1672" s="308" t="s">
        <v>1891</v>
      </c>
      <c r="P1672" s="308" t="s">
        <v>1891</v>
      </c>
      <c r="Q1672" s="65">
        <v>0</v>
      </c>
      <c r="R1672" s="312"/>
      <c r="S1672" s="312"/>
      <c r="T1672" s="312"/>
      <c r="U1672" s="312"/>
      <c r="V1672" s="312"/>
      <c r="W1672" s="312"/>
      <c r="X1672" s="312"/>
      <c r="Y1672" s="312"/>
      <c r="Z1672" s="312"/>
      <c r="AA1672" s="312"/>
      <c r="AB1672" s="312"/>
      <c r="AC1672" s="312"/>
      <c r="AD1672" s="312"/>
      <c r="AE1672" s="312"/>
      <c r="AF1672" s="65">
        <v>0</v>
      </c>
      <c r="AG1672" s="312"/>
      <c r="AH1672" s="312"/>
      <c r="AI1672" s="312"/>
      <c r="AJ1672" s="312"/>
      <c r="AK1672" s="312"/>
      <c r="AL1672" s="312"/>
      <c r="AM1672" s="312"/>
      <c r="AN1672" s="312"/>
      <c r="AO1672" s="312"/>
      <c r="AP1672" s="312"/>
      <c r="AQ1672" s="312"/>
      <c r="AR1672" s="312"/>
      <c r="AS1672" s="312"/>
      <c r="AT1672" s="312"/>
    </row>
    <row r="1673" spans="1:46" ht="45" customHeight="1" x14ac:dyDescent="0.25">
      <c r="A1673" s="308" t="s">
        <v>1892</v>
      </c>
      <c r="B1673" s="308" t="s">
        <v>1893</v>
      </c>
      <c r="C1673" s="308" t="s">
        <v>1893</v>
      </c>
      <c r="D1673" s="308" t="s">
        <v>1893</v>
      </c>
      <c r="E1673" s="308" t="s">
        <v>1893</v>
      </c>
      <c r="F1673" s="308" t="s">
        <v>1893</v>
      </c>
      <c r="G1673" s="308" t="s">
        <v>1893</v>
      </c>
      <c r="H1673" s="308" t="s">
        <v>1893</v>
      </c>
      <c r="I1673" s="308" t="s">
        <v>1893</v>
      </c>
      <c r="J1673" s="308" t="s">
        <v>1893</v>
      </c>
      <c r="K1673" s="308" t="s">
        <v>1893</v>
      </c>
      <c r="L1673" s="308" t="s">
        <v>1893</v>
      </c>
      <c r="M1673" s="308" t="s">
        <v>1893</v>
      </c>
      <c r="N1673" s="308" t="s">
        <v>1893</v>
      </c>
      <c r="O1673" s="308" t="s">
        <v>1893</v>
      </c>
      <c r="P1673" s="308" t="s">
        <v>1893</v>
      </c>
      <c r="Q1673" s="65">
        <v>0</v>
      </c>
      <c r="R1673" s="312"/>
      <c r="S1673" s="312"/>
      <c r="T1673" s="312"/>
      <c r="U1673" s="312"/>
      <c r="V1673" s="312"/>
      <c r="W1673" s="312"/>
      <c r="X1673" s="312"/>
      <c r="Y1673" s="312"/>
      <c r="Z1673" s="312"/>
      <c r="AA1673" s="312"/>
      <c r="AB1673" s="312"/>
      <c r="AC1673" s="312"/>
      <c r="AD1673" s="312"/>
      <c r="AE1673" s="312"/>
      <c r="AF1673" s="65">
        <v>0</v>
      </c>
      <c r="AG1673" s="312"/>
      <c r="AH1673" s="312"/>
      <c r="AI1673" s="312"/>
      <c r="AJ1673" s="312"/>
      <c r="AK1673" s="312"/>
      <c r="AL1673" s="312"/>
      <c r="AM1673" s="312"/>
      <c r="AN1673" s="312"/>
      <c r="AO1673" s="312"/>
      <c r="AP1673" s="312"/>
      <c r="AQ1673" s="312"/>
      <c r="AR1673" s="312"/>
      <c r="AS1673" s="312"/>
      <c r="AT1673" s="312"/>
    </row>
    <row r="1674" spans="1:46" ht="45" customHeight="1" x14ac:dyDescent="0.25">
      <c r="A1674" s="309" t="s">
        <v>1894</v>
      </c>
      <c r="B1674" s="309" t="s">
        <v>1895</v>
      </c>
      <c r="C1674" s="309" t="s">
        <v>1895</v>
      </c>
      <c r="D1674" s="309" t="s">
        <v>1895</v>
      </c>
      <c r="E1674" s="309" t="s">
        <v>1895</v>
      </c>
      <c r="F1674" s="309" t="s">
        <v>1895</v>
      </c>
      <c r="G1674" s="309" t="s">
        <v>1895</v>
      </c>
      <c r="H1674" s="309" t="s">
        <v>1895</v>
      </c>
      <c r="I1674" s="309" t="s">
        <v>1895</v>
      </c>
      <c r="J1674" s="309" t="s">
        <v>1895</v>
      </c>
      <c r="K1674" s="309" t="s">
        <v>1895</v>
      </c>
      <c r="L1674" s="309" t="s">
        <v>1895</v>
      </c>
      <c r="M1674" s="309" t="s">
        <v>1895</v>
      </c>
      <c r="N1674" s="309" t="s">
        <v>1895</v>
      </c>
      <c r="O1674" s="309" t="s">
        <v>1895</v>
      </c>
      <c r="P1674" s="309" t="s">
        <v>1895</v>
      </c>
      <c r="Q1674" s="65">
        <v>0</v>
      </c>
      <c r="R1674" s="312"/>
      <c r="S1674" s="312"/>
      <c r="T1674" s="312"/>
      <c r="U1674" s="312"/>
      <c r="V1674" s="312"/>
      <c r="W1674" s="312"/>
      <c r="X1674" s="312"/>
      <c r="Y1674" s="312"/>
      <c r="Z1674" s="312"/>
      <c r="AA1674" s="312"/>
      <c r="AB1674" s="312"/>
      <c r="AC1674" s="312"/>
      <c r="AD1674" s="312"/>
      <c r="AE1674" s="312"/>
      <c r="AF1674" s="65">
        <v>0</v>
      </c>
      <c r="AG1674" s="312"/>
      <c r="AH1674" s="312"/>
      <c r="AI1674" s="312"/>
      <c r="AJ1674" s="312"/>
      <c r="AK1674" s="312"/>
      <c r="AL1674" s="312"/>
      <c r="AM1674" s="312"/>
      <c r="AN1674" s="312"/>
      <c r="AO1674" s="312"/>
      <c r="AP1674" s="312"/>
      <c r="AQ1674" s="312"/>
      <c r="AR1674" s="312"/>
      <c r="AS1674" s="312"/>
      <c r="AT1674" s="312"/>
    </row>
    <row r="1675" spans="1:46" ht="45" customHeight="1" x14ac:dyDescent="0.25">
      <c r="A1675" s="308" t="s">
        <v>1896</v>
      </c>
      <c r="B1675" s="308" t="s">
        <v>1897</v>
      </c>
      <c r="C1675" s="308" t="s">
        <v>1897</v>
      </c>
      <c r="D1675" s="308" t="s">
        <v>1897</v>
      </c>
      <c r="E1675" s="308" t="s">
        <v>1897</v>
      </c>
      <c r="F1675" s="308" t="s">
        <v>1897</v>
      </c>
      <c r="G1675" s="308" t="s">
        <v>1897</v>
      </c>
      <c r="H1675" s="308" t="s">
        <v>1897</v>
      </c>
      <c r="I1675" s="308" t="s">
        <v>1897</v>
      </c>
      <c r="J1675" s="308" t="s">
        <v>1897</v>
      </c>
      <c r="K1675" s="308" t="s">
        <v>1897</v>
      </c>
      <c r="L1675" s="308" t="s">
        <v>1897</v>
      </c>
      <c r="M1675" s="308" t="s">
        <v>1897</v>
      </c>
      <c r="N1675" s="308" t="s">
        <v>1897</v>
      </c>
      <c r="O1675" s="308" t="s">
        <v>1897</v>
      </c>
      <c r="P1675" s="308" t="s">
        <v>1897</v>
      </c>
      <c r="Q1675" s="65">
        <v>0</v>
      </c>
      <c r="R1675" s="312"/>
      <c r="S1675" s="312"/>
      <c r="T1675" s="312"/>
      <c r="U1675" s="312"/>
      <c r="V1675" s="312"/>
      <c r="W1675" s="312"/>
      <c r="X1675" s="312"/>
      <c r="Y1675" s="312"/>
      <c r="Z1675" s="312"/>
      <c r="AA1675" s="312"/>
      <c r="AB1675" s="312"/>
      <c r="AC1675" s="312"/>
      <c r="AD1675" s="312"/>
      <c r="AE1675" s="312"/>
      <c r="AF1675" s="65">
        <v>0</v>
      </c>
      <c r="AG1675" s="312"/>
      <c r="AH1675" s="312"/>
      <c r="AI1675" s="312"/>
      <c r="AJ1675" s="312"/>
      <c r="AK1675" s="312"/>
      <c r="AL1675" s="312"/>
      <c r="AM1675" s="312"/>
      <c r="AN1675" s="312"/>
      <c r="AO1675" s="312"/>
      <c r="AP1675" s="312"/>
      <c r="AQ1675" s="312"/>
      <c r="AR1675" s="312"/>
      <c r="AS1675" s="312"/>
      <c r="AT1675" s="312"/>
    </row>
    <row r="1676" spans="1:46" ht="45" customHeight="1" x14ac:dyDescent="0.25">
      <c r="A1676" s="308" t="s">
        <v>1898</v>
      </c>
      <c r="B1676" s="308" t="s">
        <v>1899</v>
      </c>
      <c r="C1676" s="308" t="s">
        <v>1899</v>
      </c>
      <c r="D1676" s="308" t="s">
        <v>1899</v>
      </c>
      <c r="E1676" s="308" t="s">
        <v>1899</v>
      </c>
      <c r="F1676" s="308" t="s">
        <v>1899</v>
      </c>
      <c r="G1676" s="308" t="s">
        <v>1899</v>
      </c>
      <c r="H1676" s="308" t="s">
        <v>1899</v>
      </c>
      <c r="I1676" s="308" t="s">
        <v>1899</v>
      </c>
      <c r="J1676" s="308" t="s">
        <v>1899</v>
      </c>
      <c r="K1676" s="308" t="s">
        <v>1899</v>
      </c>
      <c r="L1676" s="308" t="s">
        <v>1899</v>
      </c>
      <c r="M1676" s="308" t="s">
        <v>1899</v>
      </c>
      <c r="N1676" s="308" t="s">
        <v>1899</v>
      </c>
      <c r="O1676" s="308" t="s">
        <v>1899</v>
      </c>
      <c r="P1676" s="308" t="s">
        <v>1899</v>
      </c>
      <c r="Q1676" s="65">
        <v>0</v>
      </c>
      <c r="R1676" s="312"/>
      <c r="S1676" s="312"/>
      <c r="T1676" s="312"/>
      <c r="U1676" s="312"/>
      <c r="V1676" s="312"/>
      <c r="W1676" s="312"/>
      <c r="X1676" s="312"/>
      <c r="Y1676" s="312"/>
      <c r="Z1676" s="312"/>
      <c r="AA1676" s="312"/>
      <c r="AB1676" s="312"/>
      <c r="AC1676" s="312"/>
      <c r="AD1676" s="312"/>
      <c r="AE1676" s="312"/>
      <c r="AF1676" s="65">
        <v>0</v>
      </c>
      <c r="AG1676" s="312"/>
      <c r="AH1676" s="312"/>
      <c r="AI1676" s="312"/>
      <c r="AJ1676" s="312"/>
      <c r="AK1676" s="312"/>
      <c r="AL1676" s="312"/>
      <c r="AM1676" s="312"/>
      <c r="AN1676" s="312"/>
      <c r="AO1676" s="312"/>
      <c r="AP1676" s="312"/>
      <c r="AQ1676" s="312"/>
      <c r="AR1676" s="312"/>
      <c r="AS1676" s="312"/>
      <c r="AT1676" s="312"/>
    </row>
    <row r="1677" spans="1:46" ht="45" customHeight="1" x14ac:dyDescent="0.25">
      <c r="A1677" s="309" t="s">
        <v>1900</v>
      </c>
      <c r="B1677" s="309" t="s">
        <v>1901</v>
      </c>
      <c r="C1677" s="309" t="s">
        <v>1901</v>
      </c>
      <c r="D1677" s="309" t="s">
        <v>1901</v>
      </c>
      <c r="E1677" s="309" t="s">
        <v>1901</v>
      </c>
      <c r="F1677" s="309" t="s">
        <v>1901</v>
      </c>
      <c r="G1677" s="309" t="s">
        <v>1901</v>
      </c>
      <c r="H1677" s="309" t="s">
        <v>1901</v>
      </c>
      <c r="I1677" s="309" t="s">
        <v>1901</v>
      </c>
      <c r="J1677" s="309" t="s">
        <v>1901</v>
      </c>
      <c r="K1677" s="309" t="s">
        <v>1901</v>
      </c>
      <c r="L1677" s="309" t="s">
        <v>1901</v>
      </c>
      <c r="M1677" s="309" t="s">
        <v>1901</v>
      </c>
      <c r="N1677" s="309" t="s">
        <v>1901</v>
      </c>
      <c r="O1677" s="309" t="s">
        <v>1901</v>
      </c>
      <c r="P1677" s="309" t="s">
        <v>1901</v>
      </c>
      <c r="Q1677" s="65">
        <v>0</v>
      </c>
      <c r="R1677" s="312"/>
      <c r="S1677" s="312"/>
      <c r="T1677" s="312"/>
      <c r="U1677" s="312"/>
      <c r="V1677" s="312"/>
      <c r="W1677" s="312"/>
      <c r="X1677" s="312"/>
      <c r="Y1677" s="312"/>
      <c r="Z1677" s="312"/>
      <c r="AA1677" s="312"/>
      <c r="AB1677" s="312"/>
      <c r="AC1677" s="312"/>
      <c r="AD1677" s="312"/>
      <c r="AE1677" s="312"/>
      <c r="AF1677" s="65">
        <v>0</v>
      </c>
      <c r="AG1677" s="312"/>
      <c r="AH1677" s="312"/>
      <c r="AI1677" s="312"/>
      <c r="AJ1677" s="312"/>
      <c r="AK1677" s="312"/>
      <c r="AL1677" s="312"/>
      <c r="AM1677" s="312"/>
      <c r="AN1677" s="312"/>
      <c r="AO1677" s="312"/>
      <c r="AP1677" s="312"/>
      <c r="AQ1677" s="312"/>
      <c r="AR1677" s="312"/>
      <c r="AS1677" s="312"/>
      <c r="AT1677" s="312"/>
    </row>
    <row r="1678" spans="1:46" ht="45" customHeight="1" x14ac:dyDescent="0.25">
      <c r="A1678" s="309" t="s">
        <v>1902</v>
      </c>
      <c r="B1678" s="309" t="s">
        <v>1903</v>
      </c>
      <c r="C1678" s="309" t="s">
        <v>1903</v>
      </c>
      <c r="D1678" s="309" t="s">
        <v>1903</v>
      </c>
      <c r="E1678" s="309" t="s">
        <v>1903</v>
      </c>
      <c r="F1678" s="309" t="s">
        <v>1903</v>
      </c>
      <c r="G1678" s="309" t="s">
        <v>1903</v>
      </c>
      <c r="H1678" s="309" t="s">
        <v>1903</v>
      </c>
      <c r="I1678" s="309" t="s">
        <v>1903</v>
      </c>
      <c r="J1678" s="309" t="s">
        <v>1903</v>
      </c>
      <c r="K1678" s="309" t="s">
        <v>1903</v>
      </c>
      <c r="L1678" s="309" t="s">
        <v>1903</v>
      </c>
      <c r="M1678" s="309" t="s">
        <v>1903</v>
      </c>
      <c r="N1678" s="309" t="s">
        <v>1903</v>
      </c>
      <c r="O1678" s="309" t="s">
        <v>1903</v>
      </c>
      <c r="P1678" s="309" t="s">
        <v>1903</v>
      </c>
      <c r="Q1678" s="65">
        <v>0</v>
      </c>
      <c r="R1678" s="309"/>
      <c r="S1678" s="309"/>
      <c r="T1678" s="309"/>
      <c r="U1678" s="309"/>
      <c r="V1678" s="309"/>
      <c r="W1678" s="309"/>
      <c r="X1678" s="309"/>
      <c r="Y1678" s="309"/>
      <c r="Z1678" s="309"/>
      <c r="AA1678" s="309"/>
      <c r="AB1678" s="309"/>
      <c r="AC1678" s="309"/>
      <c r="AD1678" s="309"/>
      <c r="AE1678" s="309"/>
      <c r="AF1678" s="65">
        <v>0</v>
      </c>
      <c r="AG1678" s="309"/>
      <c r="AH1678" s="309"/>
      <c r="AI1678" s="309"/>
      <c r="AJ1678" s="309"/>
      <c r="AK1678" s="309"/>
      <c r="AL1678" s="309"/>
      <c r="AM1678" s="309"/>
      <c r="AN1678" s="309"/>
      <c r="AO1678" s="309"/>
      <c r="AP1678" s="309"/>
      <c r="AQ1678" s="309"/>
      <c r="AR1678" s="309"/>
      <c r="AS1678" s="309"/>
      <c r="AT1678" s="309"/>
    </row>
    <row r="1679" spans="1:46" ht="45" customHeight="1" x14ac:dyDescent="0.25">
      <c r="A1679" s="308" t="s">
        <v>1904</v>
      </c>
      <c r="B1679" s="308" t="s">
        <v>1905</v>
      </c>
      <c r="C1679" s="308" t="s">
        <v>1905</v>
      </c>
      <c r="D1679" s="308" t="s">
        <v>1905</v>
      </c>
      <c r="E1679" s="308" t="s">
        <v>1905</v>
      </c>
      <c r="F1679" s="308" t="s">
        <v>1905</v>
      </c>
      <c r="G1679" s="308" t="s">
        <v>1905</v>
      </c>
      <c r="H1679" s="308" t="s">
        <v>1905</v>
      </c>
      <c r="I1679" s="308" t="s">
        <v>1905</v>
      </c>
      <c r="J1679" s="308" t="s">
        <v>1905</v>
      </c>
      <c r="K1679" s="308" t="s">
        <v>1905</v>
      </c>
      <c r="L1679" s="308" t="s">
        <v>1905</v>
      </c>
      <c r="M1679" s="308" t="s">
        <v>1905</v>
      </c>
      <c r="N1679" s="308" t="s">
        <v>1905</v>
      </c>
      <c r="O1679" s="308" t="s">
        <v>1905</v>
      </c>
      <c r="P1679" s="308" t="s">
        <v>1905</v>
      </c>
      <c r="Q1679" s="65">
        <v>0</v>
      </c>
      <c r="R1679" s="309"/>
      <c r="S1679" s="309"/>
      <c r="T1679" s="309"/>
      <c r="U1679" s="309"/>
      <c r="V1679" s="309"/>
      <c r="W1679" s="309"/>
      <c r="X1679" s="309"/>
      <c r="Y1679" s="309"/>
      <c r="Z1679" s="309"/>
      <c r="AA1679" s="309"/>
      <c r="AB1679" s="309"/>
      <c r="AC1679" s="309"/>
      <c r="AD1679" s="309"/>
      <c r="AE1679" s="309"/>
      <c r="AF1679" s="65">
        <v>0</v>
      </c>
      <c r="AG1679" s="309"/>
      <c r="AH1679" s="309"/>
      <c r="AI1679" s="309"/>
      <c r="AJ1679" s="309"/>
      <c r="AK1679" s="309"/>
      <c r="AL1679" s="309"/>
      <c r="AM1679" s="309"/>
      <c r="AN1679" s="309"/>
      <c r="AO1679" s="309"/>
      <c r="AP1679" s="309"/>
      <c r="AQ1679" s="309"/>
      <c r="AR1679" s="309"/>
      <c r="AS1679" s="309"/>
      <c r="AT1679" s="309"/>
    </row>
    <row r="1680" spans="1:46" ht="45" customHeight="1" x14ac:dyDescent="0.25">
      <c r="A1680" s="308" t="s">
        <v>1906</v>
      </c>
      <c r="B1680" s="308" t="s">
        <v>1907</v>
      </c>
      <c r="C1680" s="308" t="s">
        <v>1907</v>
      </c>
      <c r="D1680" s="308" t="s">
        <v>1907</v>
      </c>
      <c r="E1680" s="308" t="s">
        <v>1907</v>
      </c>
      <c r="F1680" s="308" t="s">
        <v>1907</v>
      </c>
      <c r="G1680" s="308" t="s">
        <v>1907</v>
      </c>
      <c r="H1680" s="308" t="s">
        <v>1907</v>
      </c>
      <c r="I1680" s="308" t="s">
        <v>1907</v>
      </c>
      <c r="J1680" s="308" t="s">
        <v>1907</v>
      </c>
      <c r="K1680" s="308" t="s">
        <v>1907</v>
      </c>
      <c r="L1680" s="308" t="s">
        <v>1907</v>
      </c>
      <c r="M1680" s="308" t="s">
        <v>1907</v>
      </c>
      <c r="N1680" s="308" t="s">
        <v>1907</v>
      </c>
      <c r="O1680" s="308" t="s">
        <v>1907</v>
      </c>
      <c r="P1680" s="308" t="s">
        <v>1907</v>
      </c>
      <c r="Q1680" s="65">
        <v>0</v>
      </c>
      <c r="R1680" s="312"/>
      <c r="S1680" s="312"/>
      <c r="T1680" s="312"/>
      <c r="U1680" s="312"/>
      <c r="V1680" s="312"/>
      <c r="W1680" s="312"/>
      <c r="X1680" s="312"/>
      <c r="Y1680" s="312"/>
      <c r="Z1680" s="312"/>
      <c r="AA1680" s="312"/>
      <c r="AB1680" s="312"/>
      <c r="AC1680" s="312"/>
      <c r="AD1680" s="312"/>
      <c r="AE1680" s="312"/>
      <c r="AF1680" s="65">
        <v>0</v>
      </c>
      <c r="AG1680" s="312"/>
      <c r="AH1680" s="312"/>
      <c r="AI1680" s="312"/>
      <c r="AJ1680" s="312"/>
      <c r="AK1680" s="312"/>
      <c r="AL1680" s="312"/>
      <c r="AM1680" s="312"/>
      <c r="AN1680" s="312"/>
      <c r="AO1680" s="312"/>
      <c r="AP1680" s="312"/>
      <c r="AQ1680" s="312"/>
      <c r="AR1680" s="312"/>
      <c r="AS1680" s="312"/>
      <c r="AT1680" s="312"/>
    </row>
    <row r="1681" spans="1:46" ht="68.900000000000006" customHeight="1" x14ac:dyDescent="0.25">
      <c r="A1681" s="308" t="s">
        <v>1908</v>
      </c>
      <c r="B1681" s="308"/>
      <c r="C1681" s="308"/>
      <c r="D1681" s="308"/>
      <c r="E1681" s="308"/>
      <c r="F1681" s="308"/>
      <c r="G1681" s="308"/>
      <c r="H1681" s="308"/>
      <c r="I1681" s="308"/>
      <c r="J1681" s="308"/>
      <c r="K1681" s="308"/>
      <c r="L1681" s="308"/>
      <c r="M1681" s="308"/>
      <c r="N1681" s="308"/>
      <c r="O1681" s="308"/>
      <c r="P1681" s="308"/>
      <c r="Q1681" s="65">
        <v>0</v>
      </c>
      <c r="R1681" s="312"/>
      <c r="S1681" s="312"/>
      <c r="T1681" s="312"/>
      <c r="U1681" s="312"/>
      <c r="V1681" s="312"/>
      <c r="W1681" s="312"/>
      <c r="X1681" s="312"/>
      <c r="Y1681" s="312"/>
      <c r="Z1681" s="312"/>
      <c r="AA1681" s="312"/>
      <c r="AB1681" s="312"/>
      <c r="AC1681" s="312"/>
      <c r="AD1681" s="312"/>
      <c r="AE1681" s="312"/>
      <c r="AF1681" s="65">
        <v>0</v>
      </c>
      <c r="AG1681" s="312"/>
      <c r="AH1681" s="312"/>
      <c r="AI1681" s="312"/>
      <c r="AJ1681" s="312"/>
      <c r="AK1681" s="312"/>
      <c r="AL1681" s="312"/>
      <c r="AM1681" s="312"/>
      <c r="AN1681" s="312"/>
      <c r="AO1681" s="312"/>
      <c r="AP1681" s="312"/>
      <c r="AQ1681" s="312"/>
      <c r="AR1681" s="312"/>
      <c r="AS1681" s="312"/>
      <c r="AT1681" s="312"/>
    </row>
    <row r="1682" spans="1:46" ht="45" customHeight="1" x14ac:dyDescent="0.25">
      <c r="A1682" s="309" t="s">
        <v>1909</v>
      </c>
      <c r="B1682" s="309" t="s">
        <v>1910</v>
      </c>
      <c r="C1682" s="309" t="s">
        <v>1910</v>
      </c>
      <c r="D1682" s="309" t="s">
        <v>1910</v>
      </c>
      <c r="E1682" s="309" t="s">
        <v>1910</v>
      </c>
      <c r="F1682" s="309" t="s">
        <v>1910</v>
      </c>
      <c r="G1682" s="309" t="s">
        <v>1910</v>
      </c>
      <c r="H1682" s="309" t="s">
        <v>1910</v>
      </c>
      <c r="I1682" s="309" t="s">
        <v>1910</v>
      </c>
      <c r="J1682" s="309" t="s">
        <v>1910</v>
      </c>
      <c r="K1682" s="309" t="s">
        <v>1910</v>
      </c>
      <c r="L1682" s="309" t="s">
        <v>1910</v>
      </c>
      <c r="M1682" s="309" t="s">
        <v>1910</v>
      </c>
      <c r="N1682" s="309" t="s">
        <v>1910</v>
      </c>
      <c r="O1682" s="309" t="s">
        <v>1910</v>
      </c>
      <c r="P1682" s="309" t="s">
        <v>1910</v>
      </c>
      <c r="Q1682" s="65">
        <v>0</v>
      </c>
      <c r="R1682" s="312"/>
      <c r="S1682" s="312"/>
      <c r="T1682" s="312"/>
      <c r="U1682" s="312"/>
      <c r="V1682" s="312"/>
      <c r="W1682" s="312"/>
      <c r="X1682" s="312"/>
      <c r="Y1682" s="312"/>
      <c r="Z1682" s="312"/>
      <c r="AA1682" s="312"/>
      <c r="AB1682" s="312"/>
      <c r="AC1682" s="312"/>
      <c r="AD1682" s="312"/>
      <c r="AE1682" s="312"/>
      <c r="AF1682" s="65">
        <v>0</v>
      </c>
      <c r="AG1682" s="312"/>
      <c r="AH1682" s="312"/>
      <c r="AI1682" s="312"/>
      <c r="AJ1682" s="312"/>
      <c r="AK1682" s="312"/>
      <c r="AL1682" s="312"/>
      <c r="AM1682" s="312"/>
      <c r="AN1682" s="312"/>
      <c r="AO1682" s="312"/>
      <c r="AP1682" s="312"/>
      <c r="AQ1682" s="312"/>
      <c r="AR1682" s="312"/>
      <c r="AS1682" s="312"/>
      <c r="AT1682" s="312"/>
    </row>
    <row r="1683" spans="1:46" ht="45" customHeight="1" x14ac:dyDescent="0.25">
      <c r="A1683" s="308" t="s">
        <v>1911</v>
      </c>
      <c r="B1683" s="308" t="s">
        <v>1912</v>
      </c>
      <c r="C1683" s="308" t="s">
        <v>1912</v>
      </c>
      <c r="D1683" s="308" t="s">
        <v>1912</v>
      </c>
      <c r="E1683" s="308" t="s">
        <v>1912</v>
      </c>
      <c r="F1683" s="308" t="s">
        <v>1912</v>
      </c>
      <c r="G1683" s="308" t="s">
        <v>1912</v>
      </c>
      <c r="H1683" s="308" t="s">
        <v>1912</v>
      </c>
      <c r="I1683" s="308" t="s">
        <v>1912</v>
      </c>
      <c r="J1683" s="308" t="s">
        <v>1912</v>
      </c>
      <c r="K1683" s="308" t="s">
        <v>1912</v>
      </c>
      <c r="L1683" s="308" t="s">
        <v>1912</v>
      </c>
      <c r="M1683" s="308" t="s">
        <v>1912</v>
      </c>
      <c r="N1683" s="308" t="s">
        <v>1912</v>
      </c>
      <c r="O1683" s="308" t="s">
        <v>1912</v>
      </c>
      <c r="P1683" s="308" t="s">
        <v>1912</v>
      </c>
      <c r="Q1683" s="65">
        <v>0</v>
      </c>
      <c r="R1683" s="312"/>
      <c r="S1683" s="312"/>
      <c r="T1683" s="312"/>
      <c r="U1683" s="312"/>
      <c r="V1683" s="312"/>
      <c r="W1683" s="312"/>
      <c r="X1683" s="312"/>
      <c r="Y1683" s="312"/>
      <c r="Z1683" s="312"/>
      <c r="AA1683" s="312"/>
      <c r="AB1683" s="312"/>
      <c r="AC1683" s="312"/>
      <c r="AD1683" s="312"/>
      <c r="AE1683" s="312"/>
      <c r="AF1683" s="65">
        <v>0</v>
      </c>
      <c r="AG1683" s="312"/>
      <c r="AH1683" s="312"/>
      <c r="AI1683" s="312"/>
      <c r="AJ1683" s="312"/>
      <c r="AK1683" s="312"/>
      <c r="AL1683" s="312"/>
      <c r="AM1683" s="312"/>
      <c r="AN1683" s="312"/>
      <c r="AO1683" s="312"/>
      <c r="AP1683" s="312"/>
      <c r="AQ1683" s="312"/>
      <c r="AR1683" s="312"/>
      <c r="AS1683" s="312"/>
      <c r="AT1683" s="312"/>
    </row>
    <row r="1684" spans="1:46" ht="82.4" customHeight="1" x14ac:dyDescent="0.25">
      <c r="A1684" s="309" t="s">
        <v>1913</v>
      </c>
      <c r="B1684" s="309" t="s">
        <v>1914</v>
      </c>
      <c r="C1684" s="309" t="s">
        <v>1914</v>
      </c>
      <c r="D1684" s="309" t="s">
        <v>1914</v>
      </c>
      <c r="E1684" s="309" t="s">
        <v>1914</v>
      </c>
      <c r="F1684" s="309" t="s">
        <v>1914</v>
      </c>
      <c r="G1684" s="309" t="s">
        <v>1914</v>
      </c>
      <c r="H1684" s="309" t="s">
        <v>1914</v>
      </c>
      <c r="I1684" s="309" t="s">
        <v>1914</v>
      </c>
      <c r="J1684" s="309" t="s">
        <v>1914</v>
      </c>
      <c r="K1684" s="309" t="s">
        <v>1914</v>
      </c>
      <c r="L1684" s="309" t="s">
        <v>1914</v>
      </c>
      <c r="M1684" s="309" t="s">
        <v>1914</v>
      </c>
      <c r="N1684" s="309" t="s">
        <v>1914</v>
      </c>
      <c r="O1684" s="309" t="s">
        <v>1914</v>
      </c>
      <c r="P1684" s="309" t="s">
        <v>1914</v>
      </c>
      <c r="Q1684" s="65">
        <v>0</v>
      </c>
      <c r="R1684" s="312"/>
      <c r="S1684" s="312"/>
      <c r="T1684" s="312"/>
      <c r="U1684" s="312"/>
      <c r="V1684" s="312"/>
      <c r="W1684" s="312"/>
      <c r="X1684" s="312"/>
      <c r="Y1684" s="312"/>
      <c r="Z1684" s="312"/>
      <c r="AA1684" s="312"/>
      <c r="AB1684" s="312"/>
      <c r="AC1684" s="312"/>
      <c r="AD1684" s="312"/>
      <c r="AE1684" s="312"/>
      <c r="AF1684" s="65">
        <v>0</v>
      </c>
      <c r="AG1684" s="312"/>
      <c r="AH1684" s="312"/>
      <c r="AI1684" s="312"/>
      <c r="AJ1684" s="312"/>
      <c r="AK1684" s="312"/>
      <c r="AL1684" s="312"/>
      <c r="AM1684" s="312"/>
      <c r="AN1684" s="312"/>
      <c r="AO1684" s="312"/>
      <c r="AP1684" s="312"/>
      <c r="AQ1684" s="312"/>
      <c r="AR1684" s="312"/>
      <c r="AS1684" s="312"/>
      <c r="AT1684" s="312"/>
    </row>
    <row r="1685" spans="1:46" ht="45" customHeight="1" x14ac:dyDescent="0.25">
      <c r="A1685" s="308" t="s">
        <v>1915</v>
      </c>
      <c r="B1685" s="308" t="s">
        <v>1916</v>
      </c>
      <c r="C1685" s="308" t="s">
        <v>1916</v>
      </c>
      <c r="D1685" s="308" t="s">
        <v>1916</v>
      </c>
      <c r="E1685" s="308" t="s">
        <v>1916</v>
      </c>
      <c r="F1685" s="308" t="s">
        <v>1916</v>
      </c>
      <c r="G1685" s="308" t="s">
        <v>1916</v>
      </c>
      <c r="H1685" s="308" t="s">
        <v>1916</v>
      </c>
      <c r="I1685" s="308" t="s">
        <v>1916</v>
      </c>
      <c r="J1685" s="308" t="s">
        <v>1916</v>
      </c>
      <c r="K1685" s="308" t="s">
        <v>1916</v>
      </c>
      <c r="L1685" s="308" t="s">
        <v>1916</v>
      </c>
      <c r="M1685" s="308" t="s">
        <v>1916</v>
      </c>
      <c r="N1685" s="308" t="s">
        <v>1916</v>
      </c>
      <c r="O1685" s="308" t="s">
        <v>1916</v>
      </c>
      <c r="P1685" s="308" t="s">
        <v>1916</v>
      </c>
      <c r="Q1685" s="65">
        <v>0</v>
      </c>
      <c r="R1685" s="312"/>
      <c r="S1685" s="312"/>
      <c r="T1685" s="312"/>
      <c r="U1685" s="312"/>
      <c r="V1685" s="312"/>
      <c r="W1685" s="312"/>
      <c r="X1685" s="312"/>
      <c r="Y1685" s="312"/>
      <c r="Z1685" s="312"/>
      <c r="AA1685" s="312"/>
      <c r="AB1685" s="312"/>
      <c r="AC1685" s="312"/>
      <c r="AD1685" s="312"/>
      <c r="AE1685" s="312"/>
      <c r="AF1685" s="65">
        <v>0</v>
      </c>
      <c r="AG1685" s="312"/>
      <c r="AH1685" s="312"/>
      <c r="AI1685" s="312"/>
      <c r="AJ1685" s="312"/>
      <c r="AK1685" s="312"/>
      <c r="AL1685" s="312"/>
      <c r="AM1685" s="312"/>
      <c r="AN1685" s="312"/>
      <c r="AO1685" s="312"/>
      <c r="AP1685" s="312"/>
      <c r="AQ1685" s="312"/>
      <c r="AR1685" s="312"/>
      <c r="AS1685" s="312"/>
      <c r="AT1685" s="312"/>
    </row>
    <row r="1686" spans="1:46" ht="45" customHeight="1" x14ac:dyDescent="0.25">
      <c r="A1686" s="308" t="s">
        <v>1917</v>
      </c>
      <c r="B1686" s="308" t="s">
        <v>1918</v>
      </c>
      <c r="C1686" s="308" t="s">
        <v>1918</v>
      </c>
      <c r="D1686" s="308" t="s">
        <v>1918</v>
      </c>
      <c r="E1686" s="308" t="s">
        <v>1918</v>
      </c>
      <c r="F1686" s="308" t="s">
        <v>1918</v>
      </c>
      <c r="G1686" s="308" t="s">
        <v>1918</v>
      </c>
      <c r="H1686" s="308" t="s">
        <v>1918</v>
      </c>
      <c r="I1686" s="308" t="s">
        <v>1918</v>
      </c>
      <c r="J1686" s="308" t="s">
        <v>1918</v>
      </c>
      <c r="K1686" s="308" t="s">
        <v>1918</v>
      </c>
      <c r="L1686" s="308" t="s">
        <v>1918</v>
      </c>
      <c r="M1686" s="308" t="s">
        <v>1918</v>
      </c>
      <c r="N1686" s="308" t="s">
        <v>1918</v>
      </c>
      <c r="O1686" s="308" t="s">
        <v>1918</v>
      </c>
      <c r="P1686" s="308" t="s">
        <v>1918</v>
      </c>
      <c r="Q1686" s="65">
        <v>0</v>
      </c>
      <c r="R1686" s="312"/>
      <c r="S1686" s="312"/>
      <c r="T1686" s="312"/>
      <c r="U1686" s="312"/>
      <c r="V1686" s="312"/>
      <c r="W1686" s="312"/>
      <c r="X1686" s="312"/>
      <c r="Y1686" s="312"/>
      <c r="Z1686" s="312"/>
      <c r="AA1686" s="312"/>
      <c r="AB1686" s="312"/>
      <c r="AC1686" s="312"/>
      <c r="AD1686" s="312"/>
      <c r="AE1686" s="312"/>
      <c r="AF1686" s="65">
        <v>0</v>
      </c>
      <c r="AG1686" s="312"/>
      <c r="AH1686" s="312"/>
      <c r="AI1686" s="312"/>
      <c r="AJ1686" s="312"/>
      <c r="AK1686" s="312"/>
      <c r="AL1686" s="312"/>
      <c r="AM1686" s="312"/>
      <c r="AN1686" s="312"/>
      <c r="AO1686" s="312"/>
      <c r="AP1686" s="312"/>
      <c r="AQ1686" s="312"/>
      <c r="AR1686" s="312"/>
      <c r="AS1686" s="312"/>
      <c r="AT1686" s="312"/>
    </row>
    <row r="1687" spans="1:46" ht="45" customHeight="1" x14ac:dyDescent="0.25">
      <c r="A1687" s="309" t="s">
        <v>1919</v>
      </c>
      <c r="B1687" s="309" t="s">
        <v>1920</v>
      </c>
      <c r="C1687" s="309" t="s">
        <v>1920</v>
      </c>
      <c r="D1687" s="309" t="s">
        <v>1920</v>
      </c>
      <c r="E1687" s="309" t="s">
        <v>1920</v>
      </c>
      <c r="F1687" s="309" t="s">
        <v>1920</v>
      </c>
      <c r="G1687" s="309" t="s">
        <v>1920</v>
      </c>
      <c r="H1687" s="309" t="s">
        <v>1920</v>
      </c>
      <c r="I1687" s="309" t="s">
        <v>1920</v>
      </c>
      <c r="J1687" s="309" t="s">
        <v>1920</v>
      </c>
      <c r="K1687" s="309" t="s">
        <v>1920</v>
      </c>
      <c r="L1687" s="309" t="s">
        <v>1920</v>
      </c>
      <c r="M1687" s="309" t="s">
        <v>1920</v>
      </c>
      <c r="N1687" s="309" t="s">
        <v>1920</v>
      </c>
      <c r="O1687" s="309" t="s">
        <v>1920</v>
      </c>
      <c r="P1687" s="309" t="s">
        <v>1920</v>
      </c>
      <c r="Q1687" s="65">
        <v>0</v>
      </c>
      <c r="R1687" s="312"/>
      <c r="S1687" s="312"/>
      <c r="T1687" s="312"/>
      <c r="U1687" s="312"/>
      <c r="V1687" s="312"/>
      <c r="W1687" s="312"/>
      <c r="X1687" s="312"/>
      <c r="Y1687" s="312"/>
      <c r="Z1687" s="312"/>
      <c r="AA1687" s="312"/>
      <c r="AB1687" s="312"/>
      <c r="AC1687" s="312"/>
      <c r="AD1687" s="312"/>
      <c r="AE1687" s="312"/>
      <c r="AF1687" s="65">
        <v>0</v>
      </c>
      <c r="AG1687" s="312"/>
      <c r="AH1687" s="312"/>
      <c r="AI1687" s="312"/>
      <c r="AJ1687" s="312"/>
      <c r="AK1687" s="312"/>
      <c r="AL1687" s="312"/>
      <c r="AM1687" s="312"/>
      <c r="AN1687" s="312"/>
      <c r="AO1687" s="312"/>
      <c r="AP1687" s="312"/>
      <c r="AQ1687" s="312"/>
      <c r="AR1687" s="312"/>
      <c r="AS1687" s="312"/>
      <c r="AT1687" s="312"/>
    </row>
    <row r="1688" spans="1:46" ht="45" customHeight="1" x14ac:dyDescent="0.25">
      <c r="A1688" s="308" t="s">
        <v>1921</v>
      </c>
      <c r="B1688" s="308" t="s">
        <v>1922</v>
      </c>
      <c r="C1688" s="308" t="s">
        <v>1922</v>
      </c>
      <c r="D1688" s="308" t="s">
        <v>1922</v>
      </c>
      <c r="E1688" s="308" t="s">
        <v>1922</v>
      </c>
      <c r="F1688" s="308" t="s">
        <v>1922</v>
      </c>
      <c r="G1688" s="308" t="s">
        <v>1922</v>
      </c>
      <c r="H1688" s="308" t="s">
        <v>1922</v>
      </c>
      <c r="I1688" s="308" t="s">
        <v>1922</v>
      </c>
      <c r="J1688" s="308" t="s">
        <v>1922</v>
      </c>
      <c r="K1688" s="308" t="s">
        <v>1922</v>
      </c>
      <c r="L1688" s="308" t="s">
        <v>1922</v>
      </c>
      <c r="M1688" s="308" t="s">
        <v>1922</v>
      </c>
      <c r="N1688" s="308" t="s">
        <v>1922</v>
      </c>
      <c r="O1688" s="308" t="s">
        <v>1922</v>
      </c>
      <c r="P1688" s="308" t="s">
        <v>1922</v>
      </c>
      <c r="Q1688" s="65">
        <v>0</v>
      </c>
      <c r="R1688" s="312"/>
      <c r="S1688" s="312"/>
      <c r="T1688" s="312"/>
      <c r="U1688" s="312"/>
      <c r="V1688" s="312"/>
      <c r="W1688" s="312"/>
      <c r="X1688" s="312"/>
      <c r="Y1688" s="312"/>
      <c r="Z1688" s="312"/>
      <c r="AA1688" s="312"/>
      <c r="AB1688" s="312"/>
      <c r="AC1688" s="312"/>
      <c r="AD1688" s="312"/>
      <c r="AE1688" s="312"/>
      <c r="AF1688" s="65">
        <v>0</v>
      </c>
      <c r="AG1688" s="312"/>
      <c r="AH1688" s="312"/>
      <c r="AI1688" s="312"/>
      <c r="AJ1688" s="312"/>
      <c r="AK1688" s="312"/>
      <c r="AL1688" s="312"/>
      <c r="AM1688" s="312"/>
      <c r="AN1688" s="312"/>
      <c r="AO1688" s="312"/>
      <c r="AP1688" s="312"/>
      <c r="AQ1688" s="312"/>
      <c r="AR1688" s="312"/>
      <c r="AS1688" s="312"/>
      <c r="AT1688" s="312"/>
    </row>
    <row r="1689" spans="1:46" ht="45" customHeight="1" x14ac:dyDescent="0.25">
      <c r="A1689" s="309" t="s">
        <v>1923</v>
      </c>
      <c r="B1689" s="309" t="s">
        <v>1924</v>
      </c>
      <c r="C1689" s="309" t="s">
        <v>1924</v>
      </c>
      <c r="D1689" s="309" t="s">
        <v>1924</v>
      </c>
      <c r="E1689" s="309" t="s">
        <v>1924</v>
      </c>
      <c r="F1689" s="309" t="s">
        <v>1924</v>
      </c>
      <c r="G1689" s="309" t="s">
        <v>1924</v>
      </c>
      <c r="H1689" s="309" t="s">
        <v>1924</v>
      </c>
      <c r="I1689" s="309" t="s">
        <v>1924</v>
      </c>
      <c r="J1689" s="309" t="s">
        <v>1924</v>
      </c>
      <c r="K1689" s="309" t="s">
        <v>1924</v>
      </c>
      <c r="L1689" s="309" t="s">
        <v>1924</v>
      </c>
      <c r="M1689" s="309" t="s">
        <v>1924</v>
      </c>
      <c r="N1689" s="309" t="s">
        <v>1924</v>
      </c>
      <c r="O1689" s="309" t="s">
        <v>1924</v>
      </c>
      <c r="P1689" s="309" t="s">
        <v>1924</v>
      </c>
      <c r="Q1689" s="65">
        <v>0</v>
      </c>
      <c r="R1689" s="312"/>
      <c r="S1689" s="312"/>
      <c r="T1689" s="312"/>
      <c r="U1689" s="312"/>
      <c r="V1689" s="312"/>
      <c r="W1689" s="312"/>
      <c r="X1689" s="312"/>
      <c r="Y1689" s="312"/>
      <c r="Z1689" s="312"/>
      <c r="AA1689" s="312"/>
      <c r="AB1689" s="312"/>
      <c r="AC1689" s="312"/>
      <c r="AD1689" s="312"/>
      <c r="AE1689" s="312"/>
      <c r="AF1689" s="65">
        <v>0</v>
      </c>
      <c r="AG1689" s="312"/>
      <c r="AH1689" s="312"/>
      <c r="AI1689" s="312"/>
      <c r="AJ1689" s="312"/>
      <c r="AK1689" s="312"/>
      <c r="AL1689" s="312"/>
      <c r="AM1689" s="312"/>
      <c r="AN1689" s="312"/>
      <c r="AO1689" s="312"/>
      <c r="AP1689" s="312"/>
      <c r="AQ1689" s="312"/>
      <c r="AR1689" s="312"/>
      <c r="AS1689" s="312"/>
      <c r="AT1689" s="312"/>
    </row>
    <row r="1690" spans="1:46" ht="45" customHeight="1" thickTop="1" thickBot="1" x14ac:dyDescent="0.3">
      <c r="A1690" s="57"/>
      <c r="B1690" s="57"/>
      <c r="C1690" s="57"/>
      <c r="D1690" s="57"/>
      <c r="E1690" s="57"/>
      <c r="F1690" s="57"/>
      <c r="G1690" s="57"/>
      <c r="H1690" s="57"/>
      <c r="I1690" s="57"/>
      <c r="J1690" s="57"/>
      <c r="K1690" s="57"/>
      <c r="L1690" s="57"/>
      <c r="M1690" s="57"/>
      <c r="N1690" s="57"/>
      <c r="O1690" s="57"/>
      <c r="P1690" s="57"/>
      <c r="Q1690" s="66"/>
      <c r="R1690" s="57"/>
      <c r="S1690" s="57"/>
      <c r="T1690" s="57"/>
      <c r="U1690" s="57"/>
      <c r="V1690" s="57"/>
      <c r="W1690" s="57"/>
      <c r="X1690" s="57"/>
      <c r="Y1690" s="57"/>
      <c r="Z1690" s="57"/>
      <c r="AA1690" s="57"/>
      <c r="AB1690" s="57"/>
      <c r="AC1690" s="57"/>
      <c r="AD1690" s="57"/>
      <c r="AE1690" s="57"/>
      <c r="AF1690" s="66"/>
      <c r="AG1690" s="57"/>
      <c r="AH1690" s="57"/>
      <c r="AI1690" s="57"/>
      <c r="AJ1690" s="57"/>
      <c r="AK1690" s="57"/>
      <c r="AL1690" s="57"/>
      <c r="AM1690" s="57"/>
      <c r="AN1690" s="57"/>
      <c r="AO1690" s="57"/>
      <c r="AP1690" s="57"/>
      <c r="AQ1690" s="57"/>
      <c r="AR1690" s="57"/>
      <c r="AS1690" s="57"/>
      <c r="AT1690" s="57"/>
    </row>
    <row r="1691" spans="1:46" ht="45" customHeight="1" x14ac:dyDescent="0.25">
      <c r="A1691" s="313" t="s">
        <v>124</v>
      </c>
      <c r="B1691" s="313"/>
      <c r="C1691" s="313"/>
      <c r="D1691" s="313"/>
      <c r="E1691" s="313"/>
      <c r="F1691" s="313"/>
      <c r="G1691" s="313"/>
      <c r="H1691" s="313"/>
      <c r="I1691" s="313"/>
      <c r="J1691" s="313"/>
      <c r="K1691" s="313"/>
      <c r="L1691" s="313"/>
      <c r="M1691" s="313"/>
      <c r="N1691" s="313"/>
      <c r="O1691" s="313"/>
      <c r="P1691" s="313"/>
      <c r="Q1691" s="67" t="s">
        <v>65</v>
      </c>
      <c r="R1691" s="314" t="s">
        <v>66</v>
      </c>
      <c r="S1691" s="314"/>
      <c r="T1691" s="314"/>
      <c r="U1691" s="314"/>
      <c r="V1691" s="314"/>
      <c r="W1691" s="314"/>
      <c r="X1691" s="314"/>
      <c r="Y1691" s="314"/>
      <c r="Z1691" s="314"/>
      <c r="AA1691" s="314"/>
      <c r="AB1691" s="314"/>
      <c r="AC1691" s="314"/>
      <c r="AD1691" s="314"/>
      <c r="AE1691" s="314"/>
      <c r="AF1691" s="68" t="s">
        <v>65</v>
      </c>
      <c r="AG1691" s="315" t="s">
        <v>8</v>
      </c>
      <c r="AH1691" s="315"/>
      <c r="AI1691" s="315"/>
      <c r="AJ1691" s="315"/>
      <c r="AK1691" s="315"/>
      <c r="AL1691" s="315"/>
      <c r="AM1691" s="315"/>
      <c r="AN1691" s="315"/>
      <c r="AO1691" s="315"/>
      <c r="AP1691" s="315"/>
      <c r="AQ1691" s="315"/>
      <c r="AR1691" s="315"/>
      <c r="AS1691" s="315"/>
      <c r="AT1691" s="315"/>
    </row>
    <row r="1692" spans="1:46" ht="45" customHeight="1" x14ac:dyDescent="0.25">
      <c r="A1692" s="308" t="s">
        <v>1925</v>
      </c>
      <c r="B1692" s="308" t="s">
        <v>1926</v>
      </c>
      <c r="C1692" s="308" t="s">
        <v>1926</v>
      </c>
      <c r="D1692" s="308" t="s">
        <v>1926</v>
      </c>
      <c r="E1692" s="308" t="s">
        <v>1926</v>
      </c>
      <c r="F1692" s="308" t="s">
        <v>1926</v>
      </c>
      <c r="G1692" s="308" t="s">
        <v>1926</v>
      </c>
      <c r="H1692" s="308" t="s">
        <v>1926</v>
      </c>
      <c r="I1692" s="308" t="s">
        <v>1926</v>
      </c>
      <c r="J1692" s="308" t="s">
        <v>1926</v>
      </c>
      <c r="K1692" s="308" t="s">
        <v>1926</v>
      </c>
      <c r="L1692" s="308" t="s">
        <v>1926</v>
      </c>
      <c r="M1692" s="308" t="s">
        <v>1926</v>
      </c>
      <c r="N1692" s="308" t="s">
        <v>1926</v>
      </c>
      <c r="O1692" s="308" t="s">
        <v>1926</v>
      </c>
      <c r="P1692" s="308" t="s">
        <v>1926</v>
      </c>
      <c r="Q1692" s="65">
        <v>0</v>
      </c>
      <c r="R1692" s="330" t="s">
        <v>404</v>
      </c>
      <c r="S1692" s="331"/>
      <c r="T1692" s="331"/>
      <c r="U1692" s="331"/>
      <c r="V1692" s="331"/>
      <c r="W1692" s="331"/>
      <c r="X1692" s="331"/>
      <c r="Y1692" s="331"/>
      <c r="Z1692" s="331"/>
      <c r="AA1692" s="331"/>
      <c r="AB1692" s="331"/>
      <c r="AC1692" s="331"/>
      <c r="AD1692" s="331"/>
      <c r="AE1692" s="332"/>
      <c r="AF1692" s="65">
        <v>0</v>
      </c>
      <c r="AG1692" s="309" t="s">
        <v>499</v>
      </c>
      <c r="AH1692" s="309"/>
      <c r="AI1692" s="309"/>
      <c r="AJ1692" s="309"/>
      <c r="AK1692" s="309"/>
      <c r="AL1692" s="309"/>
      <c r="AM1692" s="309"/>
      <c r="AN1692" s="309"/>
      <c r="AO1692" s="309"/>
      <c r="AP1692" s="309"/>
      <c r="AQ1692" s="309"/>
      <c r="AR1692" s="309"/>
      <c r="AS1692" s="309"/>
      <c r="AT1692" s="309"/>
    </row>
    <row r="1693" spans="1:46" ht="45" customHeight="1" x14ac:dyDescent="0.25">
      <c r="A1693" s="308" t="s">
        <v>1927</v>
      </c>
      <c r="B1693" s="308" t="s">
        <v>1928</v>
      </c>
      <c r="C1693" s="308" t="s">
        <v>1928</v>
      </c>
      <c r="D1693" s="308" t="s">
        <v>1928</v>
      </c>
      <c r="E1693" s="308" t="s">
        <v>1928</v>
      </c>
      <c r="F1693" s="308" t="s">
        <v>1928</v>
      </c>
      <c r="G1693" s="308" t="s">
        <v>1928</v>
      </c>
      <c r="H1693" s="308" t="s">
        <v>1928</v>
      </c>
      <c r="I1693" s="308" t="s">
        <v>1928</v>
      </c>
      <c r="J1693" s="308" t="s">
        <v>1928</v>
      </c>
      <c r="K1693" s="308" t="s">
        <v>1928</v>
      </c>
      <c r="L1693" s="308" t="s">
        <v>1928</v>
      </c>
      <c r="M1693" s="308" t="s">
        <v>1928</v>
      </c>
      <c r="N1693" s="308" t="s">
        <v>1928</v>
      </c>
      <c r="O1693" s="308" t="s">
        <v>1928</v>
      </c>
      <c r="P1693" s="308" t="s">
        <v>1928</v>
      </c>
      <c r="Q1693" s="65">
        <v>0</v>
      </c>
      <c r="R1693" s="312"/>
      <c r="S1693" s="312"/>
      <c r="T1693" s="312"/>
      <c r="U1693" s="312"/>
      <c r="V1693" s="312"/>
      <c r="W1693" s="312"/>
      <c r="X1693" s="312"/>
      <c r="Y1693" s="312"/>
      <c r="Z1693" s="312"/>
      <c r="AA1693" s="312"/>
      <c r="AB1693" s="312"/>
      <c r="AC1693" s="312"/>
      <c r="AD1693" s="312"/>
      <c r="AE1693" s="312"/>
      <c r="AF1693" s="65">
        <v>0</v>
      </c>
      <c r="AG1693" s="312"/>
      <c r="AH1693" s="312"/>
      <c r="AI1693" s="312"/>
      <c r="AJ1693" s="312"/>
      <c r="AK1693" s="312"/>
      <c r="AL1693" s="312"/>
      <c r="AM1693" s="312"/>
      <c r="AN1693" s="312"/>
      <c r="AO1693" s="312"/>
      <c r="AP1693" s="312"/>
      <c r="AQ1693" s="312"/>
      <c r="AR1693" s="312"/>
      <c r="AS1693" s="312"/>
      <c r="AT1693" s="312"/>
    </row>
    <row r="1694" spans="1:46" ht="50.15" customHeight="1" x14ac:dyDescent="0.25">
      <c r="A1694" s="308" t="s">
        <v>1929</v>
      </c>
      <c r="B1694" s="308" t="s">
        <v>1930</v>
      </c>
      <c r="C1694" s="308" t="s">
        <v>1930</v>
      </c>
      <c r="D1694" s="308" t="s">
        <v>1930</v>
      </c>
      <c r="E1694" s="308" t="s">
        <v>1930</v>
      </c>
      <c r="F1694" s="308" t="s">
        <v>1930</v>
      </c>
      <c r="G1694" s="308" t="s">
        <v>1930</v>
      </c>
      <c r="H1694" s="308" t="s">
        <v>1930</v>
      </c>
      <c r="I1694" s="308" t="s">
        <v>1930</v>
      </c>
      <c r="J1694" s="308" t="s">
        <v>1930</v>
      </c>
      <c r="K1694" s="308" t="s">
        <v>1930</v>
      </c>
      <c r="L1694" s="308" t="s">
        <v>1930</v>
      </c>
      <c r="M1694" s="308" t="s">
        <v>1930</v>
      </c>
      <c r="N1694" s="308" t="s">
        <v>1930</v>
      </c>
      <c r="O1694" s="308" t="s">
        <v>1930</v>
      </c>
      <c r="P1694" s="308" t="s">
        <v>1930</v>
      </c>
      <c r="Q1694" s="65">
        <v>0</v>
      </c>
      <c r="R1694" s="309"/>
      <c r="S1694" s="309"/>
      <c r="T1694" s="309"/>
      <c r="U1694" s="309"/>
      <c r="V1694" s="309"/>
      <c r="W1694" s="309"/>
      <c r="X1694" s="309"/>
      <c r="Y1694" s="309"/>
      <c r="Z1694" s="309"/>
      <c r="AA1694" s="309"/>
      <c r="AB1694" s="309"/>
      <c r="AC1694" s="309"/>
      <c r="AD1694" s="309"/>
      <c r="AE1694" s="309"/>
      <c r="AF1694" s="65">
        <v>0</v>
      </c>
      <c r="AG1694" s="309"/>
      <c r="AH1694" s="309"/>
      <c r="AI1694" s="309"/>
      <c r="AJ1694" s="309"/>
      <c r="AK1694" s="309"/>
      <c r="AL1694" s="309"/>
      <c r="AM1694" s="309"/>
      <c r="AN1694" s="309"/>
      <c r="AO1694" s="309"/>
      <c r="AP1694" s="309"/>
      <c r="AQ1694" s="309"/>
      <c r="AR1694" s="309"/>
      <c r="AS1694" s="309"/>
      <c r="AT1694" s="309"/>
    </row>
    <row r="1695" spans="1:46" ht="59.9" customHeight="1" x14ac:dyDescent="0.25">
      <c r="A1695" s="308" t="s">
        <v>1931</v>
      </c>
      <c r="B1695" s="308" t="s">
        <v>1932</v>
      </c>
      <c r="C1695" s="308" t="s">
        <v>1932</v>
      </c>
      <c r="D1695" s="308" t="s">
        <v>1932</v>
      </c>
      <c r="E1695" s="308" t="s">
        <v>1932</v>
      </c>
      <c r="F1695" s="308" t="s">
        <v>1932</v>
      </c>
      <c r="G1695" s="308" t="s">
        <v>1932</v>
      </c>
      <c r="H1695" s="308" t="s">
        <v>1932</v>
      </c>
      <c r="I1695" s="308" t="s">
        <v>1932</v>
      </c>
      <c r="J1695" s="308" t="s">
        <v>1932</v>
      </c>
      <c r="K1695" s="308" t="s">
        <v>1932</v>
      </c>
      <c r="L1695" s="308" t="s">
        <v>1932</v>
      </c>
      <c r="M1695" s="308" t="s">
        <v>1932</v>
      </c>
      <c r="N1695" s="308" t="s">
        <v>1932</v>
      </c>
      <c r="O1695" s="308" t="s">
        <v>1932</v>
      </c>
      <c r="P1695" s="308" t="s">
        <v>1932</v>
      </c>
      <c r="Q1695" s="65">
        <v>0</v>
      </c>
      <c r="R1695" s="309"/>
      <c r="S1695" s="309"/>
      <c r="T1695" s="309"/>
      <c r="U1695" s="309"/>
      <c r="V1695" s="309"/>
      <c r="W1695" s="309"/>
      <c r="X1695" s="309"/>
      <c r="Y1695" s="309"/>
      <c r="Z1695" s="309"/>
      <c r="AA1695" s="309"/>
      <c r="AB1695" s="309"/>
      <c r="AC1695" s="309"/>
      <c r="AD1695" s="309"/>
      <c r="AE1695" s="309"/>
      <c r="AF1695" s="65">
        <v>0</v>
      </c>
      <c r="AG1695" s="309"/>
      <c r="AH1695" s="309"/>
      <c r="AI1695" s="309"/>
      <c r="AJ1695" s="309"/>
      <c r="AK1695" s="309"/>
      <c r="AL1695" s="309"/>
      <c r="AM1695" s="309"/>
      <c r="AN1695" s="309"/>
      <c r="AO1695" s="309"/>
      <c r="AP1695" s="309"/>
      <c r="AQ1695" s="309"/>
      <c r="AR1695" s="309"/>
      <c r="AS1695" s="309"/>
      <c r="AT1695" s="309"/>
    </row>
    <row r="1696" spans="1:46" ht="45" customHeight="1" x14ac:dyDescent="0.25">
      <c r="A1696" s="308" t="s">
        <v>1933</v>
      </c>
      <c r="B1696" s="308" t="s">
        <v>1934</v>
      </c>
      <c r="C1696" s="308" t="s">
        <v>1934</v>
      </c>
      <c r="D1696" s="308" t="s">
        <v>1934</v>
      </c>
      <c r="E1696" s="308" t="s">
        <v>1934</v>
      </c>
      <c r="F1696" s="308" t="s">
        <v>1934</v>
      </c>
      <c r="G1696" s="308" t="s">
        <v>1934</v>
      </c>
      <c r="H1696" s="308" t="s">
        <v>1934</v>
      </c>
      <c r="I1696" s="308" t="s">
        <v>1934</v>
      </c>
      <c r="J1696" s="308" t="s">
        <v>1934</v>
      </c>
      <c r="K1696" s="308" t="s">
        <v>1934</v>
      </c>
      <c r="L1696" s="308" t="s">
        <v>1934</v>
      </c>
      <c r="M1696" s="308" t="s">
        <v>1934</v>
      </c>
      <c r="N1696" s="308" t="s">
        <v>1934</v>
      </c>
      <c r="O1696" s="308" t="s">
        <v>1934</v>
      </c>
      <c r="P1696" s="308" t="s">
        <v>1934</v>
      </c>
      <c r="Q1696" s="65">
        <v>0</v>
      </c>
      <c r="R1696" s="309"/>
      <c r="S1696" s="309"/>
      <c r="T1696" s="309"/>
      <c r="U1696" s="309"/>
      <c r="V1696" s="309"/>
      <c r="W1696" s="309"/>
      <c r="X1696" s="309"/>
      <c r="Y1696" s="309"/>
      <c r="Z1696" s="309"/>
      <c r="AA1696" s="309"/>
      <c r="AB1696" s="309"/>
      <c r="AC1696" s="309"/>
      <c r="AD1696" s="309"/>
      <c r="AE1696" s="309"/>
      <c r="AF1696" s="65">
        <v>0</v>
      </c>
      <c r="AG1696" s="309"/>
      <c r="AH1696" s="309"/>
      <c r="AI1696" s="309"/>
      <c r="AJ1696" s="309"/>
      <c r="AK1696" s="309"/>
      <c r="AL1696" s="309"/>
      <c r="AM1696" s="309"/>
      <c r="AN1696" s="309"/>
      <c r="AO1696" s="309"/>
      <c r="AP1696" s="309"/>
      <c r="AQ1696" s="309"/>
      <c r="AR1696" s="309"/>
      <c r="AS1696" s="309"/>
      <c r="AT1696" s="309"/>
    </row>
    <row r="1699" spans="1:46" ht="14.5" x14ac:dyDescent="0.3">
      <c r="A1699" s="269" t="s">
        <v>1935</v>
      </c>
      <c r="B1699" s="269"/>
      <c r="C1699" s="269"/>
      <c r="D1699" s="269"/>
      <c r="E1699" s="269"/>
      <c r="F1699" s="269"/>
      <c r="G1699" s="269"/>
      <c r="H1699" s="269"/>
      <c r="I1699" s="269"/>
      <c r="J1699" s="269"/>
      <c r="K1699" s="269"/>
      <c r="L1699" s="269"/>
      <c r="M1699" s="269"/>
      <c r="N1699" s="269"/>
      <c r="O1699" s="269"/>
      <c r="P1699" s="269"/>
      <c r="Q1699" s="269"/>
      <c r="R1699" s="269"/>
      <c r="S1699" s="269"/>
      <c r="T1699" s="269"/>
      <c r="U1699" s="269"/>
      <c r="V1699" s="269"/>
      <c r="W1699" s="269"/>
      <c r="X1699" s="269"/>
      <c r="Y1699" s="269"/>
      <c r="Z1699" s="269"/>
      <c r="AA1699" s="269"/>
      <c r="AB1699" s="269"/>
      <c r="AC1699" s="269"/>
      <c r="AD1699" s="269"/>
      <c r="AE1699" s="269"/>
      <c r="AF1699"/>
      <c r="AG1699" s="270" t="s">
        <v>62</v>
      </c>
      <c r="AH1699" s="270"/>
      <c r="AI1699" s="270"/>
      <c r="AJ1699" s="270"/>
      <c r="AK1699" s="69">
        <f>(('Artículo 121 (resumen PI)'!C53*0.8+'Artículo 121 (resumen PI)'!F53*0.2)+('Artículo 121 (resumen PNT)'!C53*0.8+'Artículo 121 (resumen PNT)'!F53*0.2))/2</f>
        <v>0</v>
      </c>
      <c r="AL1699"/>
      <c r="AM1699"/>
      <c r="AN1699"/>
      <c r="AO1699"/>
      <c r="AP1699"/>
      <c r="AQ1699"/>
      <c r="AR1699"/>
      <c r="AS1699"/>
      <c r="AT1699"/>
    </row>
    <row r="1700" spans="1:46" ht="15.75" customHeight="1" x14ac:dyDescent="0.25">
      <c r="A1700" s="60"/>
      <c r="B1700" s="61"/>
      <c r="C1700" s="61"/>
      <c r="D1700" s="61"/>
      <c r="E1700" s="61"/>
      <c r="F1700" s="61"/>
      <c r="G1700" s="61"/>
      <c r="H1700" s="61"/>
      <c r="I1700" s="61"/>
      <c r="J1700" s="61"/>
      <c r="K1700" s="61"/>
      <c r="L1700" s="61"/>
      <c r="M1700" s="61"/>
      <c r="N1700" s="61"/>
      <c r="O1700" s="61"/>
      <c r="P1700" s="61"/>
      <c r="Q1700" s="26"/>
      <c r="R1700" s="61"/>
      <c r="S1700" s="61"/>
      <c r="T1700" s="61"/>
      <c r="U1700" s="61"/>
      <c r="V1700" s="61"/>
      <c r="W1700" s="61"/>
      <c r="X1700" s="61"/>
      <c r="Y1700" s="61"/>
      <c r="Z1700" s="61"/>
      <c r="AA1700" s="61"/>
      <c r="AB1700" s="61"/>
      <c r="AC1700" s="61"/>
      <c r="AD1700" s="61"/>
      <c r="AE1700" s="61"/>
      <c r="AF1700"/>
      <c r="AG1700"/>
      <c r="AH1700"/>
      <c r="AI1700"/>
      <c r="AJ1700"/>
      <c r="AK1700"/>
      <c r="AL1700"/>
      <c r="AM1700"/>
      <c r="AN1700"/>
      <c r="AO1700"/>
      <c r="AP1700"/>
      <c r="AQ1700"/>
      <c r="AR1700"/>
      <c r="AS1700"/>
      <c r="AT1700"/>
    </row>
    <row r="1701" spans="1:46" ht="15.5" x14ac:dyDescent="0.25">
      <c r="A1701" s="60" t="s">
        <v>63</v>
      </c>
      <c r="B1701" s="61"/>
      <c r="C1701" s="61"/>
      <c r="D1701" s="61"/>
      <c r="E1701" s="61"/>
      <c r="F1701" s="61"/>
      <c r="G1701" s="61"/>
      <c r="H1701" s="61"/>
      <c r="I1701" s="61"/>
      <c r="J1701" s="61"/>
      <c r="K1701" s="61"/>
      <c r="L1701" s="61"/>
      <c r="M1701" s="61"/>
      <c r="N1701" s="61"/>
      <c r="O1701" s="61"/>
      <c r="P1701" s="61"/>
      <c r="Q1701" s="26"/>
      <c r="R1701" s="61"/>
      <c r="S1701" s="61"/>
      <c r="T1701" s="61"/>
      <c r="U1701" s="61"/>
      <c r="V1701" s="61"/>
      <c r="W1701" s="61"/>
      <c r="X1701" s="61"/>
      <c r="Y1701" s="61"/>
      <c r="Z1701" s="61"/>
      <c r="AA1701" s="61"/>
      <c r="AB1701" s="61"/>
      <c r="AC1701" s="61"/>
      <c r="AD1701" s="61"/>
      <c r="AE1701" s="61"/>
      <c r="AF1701"/>
      <c r="AG1701"/>
      <c r="AH1701"/>
      <c r="AI1701"/>
      <c r="AJ1701"/>
      <c r="AK1701"/>
      <c r="AL1701"/>
      <c r="AM1701"/>
      <c r="AN1701"/>
      <c r="AO1701"/>
      <c r="AP1701"/>
      <c r="AQ1701"/>
      <c r="AR1701"/>
      <c r="AS1701"/>
      <c r="AT1701"/>
    </row>
    <row r="1702" spans="1:46" ht="15" customHeight="1" x14ac:dyDescent="0.25">
      <c r="A1702" s="57"/>
      <c r="B1702" s="57"/>
      <c r="C1702" s="57"/>
      <c r="D1702" s="57"/>
      <c r="E1702" s="57"/>
      <c r="F1702" s="57"/>
      <c r="G1702" s="57"/>
      <c r="H1702" s="57"/>
      <c r="I1702" s="57"/>
      <c r="J1702" s="57"/>
      <c r="K1702" s="57"/>
      <c r="L1702" s="57"/>
      <c r="M1702" s="57"/>
      <c r="N1702" s="57"/>
      <c r="O1702" s="57"/>
      <c r="P1702" s="57"/>
      <c r="R1702" s="57"/>
      <c r="S1702" s="57"/>
      <c r="T1702" s="57"/>
      <c r="U1702" s="57"/>
      <c r="V1702" s="57"/>
      <c r="W1702" s="57"/>
      <c r="X1702" s="57"/>
      <c r="Y1702" s="57"/>
      <c r="Z1702" s="57"/>
      <c r="AA1702" s="57"/>
      <c r="AB1702" s="57"/>
      <c r="AC1702" s="57"/>
      <c r="AD1702" s="57"/>
      <c r="AE1702" s="57"/>
      <c r="AF1702"/>
      <c r="AG1702"/>
      <c r="AH1702"/>
      <c r="AI1702"/>
      <c r="AJ1702"/>
      <c r="AK1702"/>
      <c r="AL1702"/>
      <c r="AM1702"/>
      <c r="AN1702"/>
      <c r="AO1702"/>
      <c r="AP1702"/>
      <c r="AQ1702"/>
      <c r="AR1702"/>
      <c r="AS1702"/>
      <c r="AT1702"/>
    </row>
    <row r="1703" spans="1:46" ht="69.650000000000006" customHeight="1" thickBot="1" x14ac:dyDescent="0.3">
      <c r="A1703" s="273" t="s">
        <v>1936</v>
      </c>
      <c r="B1703" s="273"/>
      <c r="C1703" s="273"/>
      <c r="D1703" s="273"/>
      <c r="E1703" s="273"/>
      <c r="F1703" s="273"/>
      <c r="G1703" s="273"/>
      <c r="H1703" s="273"/>
      <c r="I1703" s="273"/>
      <c r="J1703" s="273"/>
      <c r="K1703" s="273"/>
      <c r="L1703" s="273"/>
      <c r="M1703" s="273"/>
      <c r="N1703" s="273"/>
      <c r="O1703" s="273"/>
      <c r="P1703" s="273"/>
      <c r="Q1703" s="62"/>
      <c r="R1703" s="57"/>
      <c r="S1703" s="57"/>
      <c r="T1703" s="57"/>
      <c r="U1703" s="57"/>
      <c r="V1703" s="311"/>
      <c r="W1703" s="311"/>
      <c r="X1703" s="311"/>
      <c r="Y1703" s="311"/>
      <c r="Z1703" s="311"/>
      <c r="AA1703" s="311"/>
      <c r="AB1703" s="311"/>
      <c r="AC1703" s="311"/>
      <c r="AD1703" s="311"/>
      <c r="AE1703" s="311"/>
      <c r="AF1703" s="62"/>
      <c r="AG1703" s="57"/>
      <c r="AH1703" s="57"/>
      <c r="AI1703" s="57"/>
      <c r="AJ1703" s="57"/>
      <c r="AK1703" s="311"/>
      <c r="AL1703" s="311"/>
      <c r="AM1703" s="311"/>
      <c r="AN1703" s="311"/>
      <c r="AO1703" s="311"/>
      <c r="AP1703" s="311"/>
      <c r="AQ1703" s="311"/>
      <c r="AR1703" s="311"/>
      <c r="AS1703" s="311"/>
      <c r="AT1703" s="311"/>
    </row>
    <row r="1704" spans="1:46" ht="45" customHeight="1" x14ac:dyDescent="0.25">
      <c r="A1704" s="305" t="s">
        <v>44</v>
      </c>
      <c r="B1704" s="305"/>
      <c r="C1704" s="305"/>
      <c r="D1704" s="305"/>
      <c r="E1704" s="305"/>
      <c r="F1704" s="305"/>
      <c r="G1704" s="305"/>
      <c r="H1704" s="305"/>
      <c r="I1704" s="305"/>
      <c r="J1704" s="305"/>
      <c r="K1704" s="305"/>
      <c r="L1704" s="305"/>
      <c r="M1704" s="305"/>
      <c r="N1704" s="305"/>
      <c r="O1704" s="305"/>
      <c r="P1704" s="305"/>
      <c r="Q1704" s="63" t="s">
        <v>65</v>
      </c>
      <c r="R1704" s="306" t="s">
        <v>66</v>
      </c>
      <c r="S1704" s="306"/>
      <c r="T1704" s="306"/>
      <c r="U1704" s="306"/>
      <c r="V1704" s="306"/>
      <c r="W1704" s="306"/>
      <c r="X1704" s="306"/>
      <c r="Y1704" s="306"/>
      <c r="Z1704" s="306"/>
      <c r="AA1704" s="306"/>
      <c r="AB1704" s="306"/>
      <c r="AC1704" s="306"/>
      <c r="AD1704" s="306"/>
      <c r="AE1704" s="306"/>
      <c r="AF1704" s="64" t="s">
        <v>65</v>
      </c>
      <c r="AG1704" s="307" t="s">
        <v>8</v>
      </c>
      <c r="AH1704" s="307"/>
      <c r="AI1704" s="307"/>
      <c r="AJ1704" s="307"/>
      <c r="AK1704" s="307"/>
      <c r="AL1704" s="307"/>
      <c r="AM1704" s="307"/>
      <c r="AN1704" s="307"/>
      <c r="AO1704" s="307"/>
      <c r="AP1704" s="307"/>
      <c r="AQ1704" s="307"/>
      <c r="AR1704" s="307"/>
      <c r="AS1704" s="307"/>
      <c r="AT1704" s="307"/>
    </row>
    <row r="1705" spans="1:46" ht="45" customHeight="1" x14ac:dyDescent="0.25">
      <c r="A1705" s="308" t="s">
        <v>1331</v>
      </c>
      <c r="B1705" s="308" t="s">
        <v>1332</v>
      </c>
      <c r="C1705" s="308" t="s">
        <v>1332</v>
      </c>
      <c r="D1705" s="308" t="s">
        <v>1332</v>
      </c>
      <c r="E1705" s="308" t="s">
        <v>1332</v>
      </c>
      <c r="F1705" s="308" t="s">
        <v>1332</v>
      </c>
      <c r="G1705" s="308" t="s">
        <v>1332</v>
      </c>
      <c r="H1705" s="308" t="s">
        <v>1332</v>
      </c>
      <c r="I1705" s="308" t="s">
        <v>1332</v>
      </c>
      <c r="J1705" s="308" t="s">
        <v>1332</v>
      </c>
      <c r="K1705" s="308" t="s">
        <v>1332</v>
      </c>
      <c r="L1705" s="308" t="s">
        <v>1332</v>
      </c>
      <c r="M1705" s="308" t="s">
        <v>1332</v>
      </c>
      <c r="N1705" s="308" t="s">
        <v>1332</v>
      </c>
      <c r="O1705" s="308" t="s">
        <v>1332</v>
      </c>
      <c r="P1705" s="308" t="s">
        <v>1332</v>
      </c>
      <c r="Q1705" s="65">
        <v>0</v>
      </c>
      <c r="R1705" s="330" t="s">
        <v>404</v>
      </c>
      <c r="S1705" s="331"/>
      <c r="T1705" s="331"/>
      <c r="U1705" s="331"/>
      <c r="V1705" s="331"/>
      <c r="W1705" s="331"/>
      <c r="X1705" s="331"/>
      <c r="Y1705" s="331"/>
      <c r="Z1705" s="331"/>
      <c r="AA1705" s="331"/>
      <c r="AB1705" s="331"/>
      <c r="AC1705" s="331"/>
      <c r="AD1705" s="331"/>
      <c r="AE1705" s="332"/>
      <c r="AF1705" s="65">
        <v>0</v>
      </c>
      <c r="AG1705" s="309" t="s">
        <v>499</v>
      </c>
      <c r="AH1705" s="309"/>
      <c r="AI1705" s="309"/>
      <c r="AJ1705" s="309"/>
      <c r="AK1705" s="309"/>
      <c r="AL1705" s="309"/>
      <c r="AM1705" s="309"/>
      <c r="AN1705" s="309"/>
      <c r="AO1705" s="309"/>
      <c r="AP1705" s="309"/>
      <c r="AQ1705" s="309"/>
      <c r="AR1705" s="309"/>
      <c r="AS1705" s="309"/>
      <c r="AT1705" s="309"/>
    </row>
    <row r="1706" spans="1:46" ht="45" customHeight="1" x14ac:dyDescent="0.25">
      <c r="A1706" s="308" t="s">
        <v>1333</v>
      </c>
      <c r="B1706" s="308" t="s">
        <v>1334</v>
      </c>
      <c r="C1706" s="308" t="s">
        <v>1334</v>
      </c>
      <c r="D1706" s="308" t="s">
        <v>1334</v>
      </c>
      <c r="E1706" s="308" t="s">
        <v>1334</v>
      </c>
      <c r="F1706" s="308" t="s">
        <v>1334</v>
      </c>
      <c r="G1706" s="308" t="s">
        <v>1334</v>
      </c>
      <c r="H1706" s="308" t="s">
        <v>1334</v>
      </c>
      <c r="I1706" s="308" t="s">
        <v>1334</v>
      </c>
      <c r="J1706" s="308" t="s">
        <v>1334</v>
      </c>
      <c r="K1706" s="308" t="s">
        <v>1334</v>
      </c>
      <c r="L1706" s="308" t="s">
        <v>1334</v>
      </c>
      <c r="M1706" s="308" t="s">
        <v>1334</v>
      </c>
      <c r="N1706" s="308" t="s">
        <v>1334</v>
      </c>
      <c r="O1706" s="308" t="s">
        <v>1334</v>
      </c>
      <c r="P1706" s="308" t="s">
        <v>1334</v>
      </c>
      <c r="Q1706" s="65">
        <v>0</v>
      </c>
      <c r="R1706" s="312"/>
      <c r="S1706" s="312"/>
      <c r="T1706" s="312"/>
      <c r="U1706" s="312"/>
      <c r="V1706" s="312"/>
      <c r="W1706" s="312"/>
      <c r="X1706" s="312"/>
      <c r="Y1706" s="312"/>
      <c r="Z1706" s="312"/>
      <c r="AA1706" s="312"/>
      <c r="AB1706" s="312"/>
      <c r="AC1706" s="312"/>
      <c r="AD1706" s="312"/>
      <c r="AE1706" s="312"/>
      <c r="AF1706" s="65">
        <v>0</v>
      </c>
      <c r="AG1706" s="312"/>
      <c r="AH1706" s="312"/>
      <c r="AI1706" s="312"/>
      <c r="AJ1706" s="312"/>
      <c r="AK1706" s="312"/>
      <c r="AL1706" s="312"/>
      <c r="AM1706" s="312"/>
      <c r="AN1706" s="312"/>
      <c r="AO1706" s="312"/>
      <c r="AP1706" s="312"/>
      <c r="AQ1706" s="312"/>
      <c r="AR1706" s="312"/>
      <c r="AS1706" s="312"/>
      <c r="AT1706" s="312"/>
    </row>
    <row r="1707" spans="1:46" ht="45" customHeight="1" x14ac:dyDescent="0.25">
      <c r="A1707" s="308" t="s">
        <v>1937</v>
      </c>
      <c r="B1707" s="308" t="s">
        <v>1938</v>
      </c>
      <c r="C1707" s="308" t="s">
        <v>1938</v>
      </c>
      <c r="D1707" s="308" t="s">
        <v>1938</v>
      </c>
      <c r="E1707" s="308" t="s">
        <v>1938</v>
      </c>
      <c r="F1707" s="308" t="s">
        <v>1938</v>
      </c>
      <c r="G1707" s="308" t="s">
        <v>1938</v>
      </c>
      <c r="H1707" s="308" t="s">
        <v>1938</v>
      </c>
      <c r="I1707" s="308" t="s">
        <v>1938</v>
      </c>
      <c r="J1707" s="308" t="s">
        <v>1938</v>
      </c>
      <c r="K1707" s="308" t="s">
        <v>1938</v>
      </c>
      <c r="L1707" s="308" t="s">
        <v>1938</v>
      </c>
      <c r="M1707" s="308" t="s">
        <v>1938</v>
      </c>
      <c r="N1707" s="308" t="s">
        <v>1938</v>
      </c>
      <c r="O1707" s="308" t="s">
        <v>1938</v>
      </c>
      <c r="P1707" s="308" t="s">
        <v>1938</v>
      </c>
      <c r="Q1707" s="65">
        <v>0</v>
      </c>
      <c r="R1707" s="312"/>
      <c r="S1707" s="312"/>
      <c r="T1707" s="312"/>
      <c r="U1707" s="312"/>
      <c r="V1707" s="312"/>
      <c r="W1707" s="312"/>
      <c r="X1707" s="312"/>
      <c r="Y1707" s="312"/>
      <c r="Z1707" s="312"/>
      <c r="AA1707" s="312"/>
      <c r="AB1707" s="312"/>
      <c r="AC1707" s="312"/>
      <c r="AD1707" s="312"/>
      <c r="AE1707" s="312"/>
      <c r="AF1707" s="65">
        <v>0</v>
      </c>
      <c r="AG1707" s="312"/>
      <c r="AH1707" s="312"/>
      <c r="AI1707" s="312"/>
      <c r="AJ1707" s="312"/>
      <c r="AK1707" s="312"/>
      <c r="AL1707" s="312"/>
      <c r="AM1707" s="312"/>
      <c r="AN1707" s="312"/>
      <c r="AO1707" s="312"/>
      <c r="AP1707" s="312"/>
      <c r="AQ1707" s="312"/>
      <c r="AR1707" s="312"/>
      <c r="AS1707" s="312"/>
      <c r="AT1707" s="312"/>
    </row>
    <row r="1708" spans="1:46" ht="45" customHeight="1" x14ac:dyDescent="0.25">
      <c r="A1708" s="308" t="s">
        <v>1939</v>
      </c>
      <c r="B1708" s="308" t="s">
        <v>1940</v>
      </c>
      <c r="C1708" s="308" t="s">
        <v>1940</v>
      </c>
      <c r="D1708" s="308" t="s">
        <v>1940</v>
      </c>
      <c r="E1708" s="308" t="s">
        <v>1940</v>
      </c>
      <c r="F1708" s="308" t="s">
        <v>1940</v>
      </c>
      <c r="G1708" s="308" t="s">
        <v>1940</v>
      </c>
      <c r="H1708" s="308" t="s">
        <v>1940</v>
      </c>
      <c r="I1708" s="308" t="s">
        <v>1940</v>
      </c>
      <c r="J1708" s="308" t="s">
        <v>1940</v>
      </c>
      <c r="K1708" s="308" t="s">
        <v>1940</v>
      </c>
      <c r="L1708" s="308" t="s">
        <v>1940</v>
      </c>
      <c r="M1708" s="308" t="s">
        <v>1940</v>
      </c>
      <c r="N1708" s="308" t="s">
        <v>1940</v>
      </c>
      <c r="O1708" s="308" t="s">
        <v>1940</v>
      </c>
      <c r="P1708" s="308" t="s">
        <v>1940</v>
      </c>
      <c r="Q1708" s="65">
        <v>0</v>
      </c>
      <c r="R1708" s="312"/>
      <c r="S1708" s="312"/>
      <c r="T1708" s="312"/>
      <c r="U1708" s="312"/>
      <c r="V1708" s="312"/>
      <c r="W1708" s="312"/>
      <c r="X1708" s="312"/>
      <c r="Y1708" s="312"/>
      <c r="Z1708" s="312"/>
      <c r="AA1708" s="312"/>
      <c r="AB1708" s="312"/>
      <c r="AC1708" s="312"/>
      <c r="AD1708" s="312"/>
      <c r="AE1708" s="312"/>
      <c r="AF1708" s="65">
        <v>0</v>
      </c>
      <c r="AG1708" s="312"/>
      <c r="AH1708" s="312"/>
      <c r="AI1708" s="312"/>
      <c r="AJ1708" s="312"/>
      <c r="AK1708" s="312"/>
      <c r="AL1708" s="312"/>
      <c r="AM1708" s="312"/>
      <c r="AN1708" s="312"/>
      <c r="AO1708" s="312"/>
      <c r="AP1708" s="312"/>
      <c r="AQ1708" s="312"/>
      <c r="AR1708" s="312"/>
      <c r="AS1708" s="312"/>
      <c r="AT1708" s="312"/>
    </row>
    <row r="1709" spans="1:46" ht="45" customHeight="1" x14ac:dyDescent="0.25">
      <c r="A1709" s="309" t="s">
        <v>1941</v>
      </c>
      <c r="B1709" s="309" t="s">
        <v>1942</v>
      </c>
      <c r="C1709" s="309" t="s">
        <v>1942</v>
      </c>
      <c r="D1709" s="309" t="s">
        <v>1942</v>
      </c>
      <c r="E1709" s="309" t="s">
        <v>1942</v>
      </c>
      <c r="F1709" s="309" t="s">
        <v>1942</v>
      </c>
      <c r="G1709" s="309" t="s">
        <v>1942</v>
      </c>
      <c r="H1709" s="309" t="s">
        <v>1942</v>
      </c>
      <c r="I1709" s="309" t="s">
        <v>1942</v>
      </c>
      <c r="J1709" s="309" t="s">
        <v>1942</v>
      </c>
      <c r="K1709" s="309" t="s">
        <v>1942</v>
      </c>
      <c r="L1709" s="309" t="s">
        <v>1942</v>
      </c>
      <c r="M1709" s="309" t="s">
        <v>1942</v>
      </c>
      <c r="N1709" s="309" t="s">
        <v>1942</v>
      </c>
      <c r="O1709" s="309" t="s">
        <v>1942</v>
      </c>
      <c r="P1709" s="309" t="s">
        <v>1942</v>
      </c>
      <c r="Q1709" s="65">
        <v>0</v>
      </c>
      <c r="R1709" s="312"/>
      <c r="S1709" s="312"/>
      <c r="T1709" s="312"/>
      <c r="U1709" s="312"/>
      <c r="V1709" s="312"/>
      <c r="W1709" s="312"/>
      <c r="X1709" s="312"/>
      <c r="Y1709" s="312"/>
      <c r="Z1709" s="312"/>
      <c r="AA1709" s="312"/>
      <c r="AB1709" s="312"/>
      <c r="AC1709" s="312"/>
      <c r="AD1709" s="312"/>
      <c r="AE1709" s="312"/>
      <c r="AF1709" s="65">
        <v>0</v>
      </c>
      <c r="AG1709" s="312"/>
      <c r="AH1709" s="312"/>
      <c r="AI1709" s="312"/>
      <c r="AJ1709" s="312"/>
      <c r="AK1709" s="312"/>
      <c r="AL1709" s="312"/>
      <c r="AM1709" s="312"/>
      <c r="AN1709" s="312"/>
      <c r="AO1709" s="312"/>
      <c r="AP1709" s="312"/>
      <c r="AQ1709" s="312"/>
      <c r="AR1709" s="312"/>
      <c r="AS1709" s="312"/>
      <c r="AT1709" s="312"/>
    </row>
    <row r="1710" spans="1:46" ht="81" customHeight="1" x14ac:dyDescent="0.25">
      <c r="A1710" s="309" t="s">
        <v>1943</v>
      </c>
      <c r="B1710" s="309" t="s">
        <v>1944</v>
      </c>
      <c r="C1710" s="309" t="s">
        <v>1944</v>
      </c>
      <c r="D1710" s="309" t="s">
        <v>1944</v>
      </c>
      <c r="E1710" s="309" t="s">
        <v>1944</v>
      </c>
      <c r="F1710" s="309" t="s">
        <v>1944</v>
      </c>
      <c r="G1710" s="309" t="s">
        <v>1944</v>
      </c>
      <c r="H1710" s="309" t="s">
        <v>1944</v>
      </c>
      <c r="I1710" s="309" t="s">
        <v>1944</v>
      </c>
      <c r="J1710" s="309" t="s">
        <v>1944</v>
      </c>
      <c r="K1710" s="309" t="s">
        <v>1944</v>
      </c>
      <c r="L1710" s="309" t="s">
        <v>1944</v>
      </c>
      <c r="M1710" s="309" t="s">
        <v>1944</v>
      </c>
      <c r="N1710" s="309" t="s">
        <v>1944</v>
      </c>
      <c r="O1710" s="309" t="s">
        <v>1944</v>
      </c>
      <c r="P1710" s="309" t="s">
        <v>1944</v>
      </c>
      <c r="Q1710" s="65">
        <v>0</v>
      </c>
      <c r="R1710" s="309"/>
      <c r="S1710" s="309"/>
      <c r="T1710" s="309"/>
      <c r="U1710" s="309"/>
      <c r="V1710" s="309"/>
      <c r="W1710" s="309"/>
      <c r="X1710" s="309"/>
      <c r="Y1710" s="309"/>
      <c r="Z1710" s="309"/>
      <c r="AA1710" s="309"/>
      <c r="AB1710" s="309"/>
      <c r="AC1710" s="309"/>
      <c r="AD1710" s="309"/>
      <c r="AE1710" s="309"/>
      <c r="AF1710" s="65">
        <v>0</v>
      </c>
      <c r="AG1710" s="309"/>
      <c r="AH1710" s="309"/>
      <c r="AI1710" s="309"/>
      <c r="AJ1710" s="309"/>
      <c r="AK1710" s="309"/>
      <c r="AL1710" s="309"/>
      <c r="AM1710" s="309"/>
      <c r="AN1710" s="309"/>
      <c r="AO1710" s="309"/>
      <c r="AP1710" s="309"/>
      <c r="AQ1710" s="309"/>
      <c r="AR1710" s="309"/>
      <c r="AS1710" s="309"/>
      <c r="AT1710" s="309"/>
    </row>
    <row r="1711" spans="1:46" ht="45" customHeight="1" x14ac:dyDescent="0.25">
      <c r="A1711" s="308" t="s">
        <v>1945</v>
      </c>
      <c r="B1711" s="308" t="s">
        <v>1946</v>
      </c>
      <c r="C1711" s="308" t="s">
        <v>1946</v>
      </c>
      <c r="D1711" s="308" t="s">
        <v>1946</v>
      </c>
      <c r="E1711" s="308" t="s">
        <v>1946</v>
      </c>
      <c r="F1711" s="308" t="s">
        <v>1946</v>
      </c>
      <c r="G1711" s="308" t="s">
        <v>1946</v>
      </c>
      <c r="H1711" s="308" t="s">
        <v>1946</v>
      </c>
      <c r="I1711" s="308" t="s">
        <v>1946</v>
      </c>
      <c r="J1711" s="308" t="s">
        <v>1946</v>
      </c>
      <c r="K1711" s="308" t="s">
        <v>1946</v>
      </c>
      <c r="L1711" s="308" t="s">
        <v>1946</v>
      </c>
      <c r="M1711" s="308" t="s">
        <v>1946</v>
      </c>
      <c r="N1711" s="308" t="s">
        <v>1946</v>
      </c>
      <c r="O1711" s="308" t="s">
        <v>1946</v>
      </c>
      <c r="P1711" s="308" t="s">
        <v>1946</v>
      </c>
      <c r="Q1711" s="65">
        <v>0</v>
      </c>
      <c r="R1711" s="309"/>
      <c r="S1711" s="309"/>
      <c r="T1711" s="309"/>
      <c r="U1711" s="309"/>
      <c r="V1711" s="309"/>
      <c r="W1711" s="309"/>
      <c r="X1711" s="309"/>
      <c r="Y1711" s="309"/>
      <c r="Z1711" s="309"/>
      <c r="AA1711" s="309"/>
      <c r="AB1711" s="309"/>
      <c r="AC1711" s="309"/>
      <c r="AD1711" s="309"/>
      <c r="AE1711" s="309"/>
      <c r="AF1711" s="65">
        <v>0</v>
      </c>
      <c r="AG1711" s="309"/>
      <c r="AH1711" s="309"/>
      <c r="AI1711" s="309"/>
      <c r="AJ1711" s="309"/>
      <c r="AK1711" s="309"/>
      <c r="AL1711" s="309"/>
      <c r="AM1711" s="309"/>
      <c r="AN1711" s="309"/>
      <c r="AO1711" s="309"/>
      <c r="AP1711" s="309"/>
      <c r="AQ1711" s="309"/>
      <c r="AR1711" s="309"/>
      <c r="AS1711" s="309"/>
      <c r="AT1711" s="309"/>
    </row>
    <row r="1712" spans="1:46" ht="45" customHeight="1" x14ac:dyDescent="0.25">
      <c r="A1712" s="308" t="s">
        <v>1947</v>
      </c>
      <c r="B1712" s="308" t="s">
        <v>1948</v>
      </c>
      <c r="C1712" s="308" t="s">
        <v>1948</v>
      </c>
      <c r="D1712" s="308" t="s">
        <v>1948</v>
      </c>
      <c r="E1712" s="308" t="s">
        <v>1948</v>
      </c>
      <c r="F1712" s="308" t="s">
        <v>1948</v>
      </c>
      <c r="G1712" s="308" t="s">
        <v>1948</v>
      </c>
      <c r="H1712" s="308" t="s">
        <v>1948</v>
      </c>
      <c r="I1712" s="308" t="s">
        <v>1948</v>
      </c>
      <c r="J1712" s="308" t="s">
        <v>1948</v>
      </c>
      <c r="K1712" s="308" t="s">
        <v>1948</v>
      </c>
      <c r="L1712" s="308" t="s">
        <v>1948</v>
      </c>
      <c r="M1712" s="308" t="s">
        <v>1948</v>
      </c>
      <c r="N1712" s="308" t="s">
        <v>1948</v>
      </c>
      <c r="O1712" s="308" t="s">
        <v>1948</v>
      </c>
      <c r="P1712" s="308" t="s">
        <v>1948</v>
      </c>
      <c r="Q1712" s="65">
        <v>0</v>
      </c>
      <c r="R1712" s="309"/>
      <c r="S1712" s="309"/>
      <c r="T1712" s="309"/>
      <c r="U1712" s="309"/>
      <c r="V1712" s="309"/>
      <c r="W1712" s="309"/>
      <c r="X1712" s="309"/>
      <c r="Y1712" s="309"/>
      <c r="Z1712" s="309"/>
      <c r="AA1712" s="309"/>
      <c r="AB1712" s="309"/>
      <c r="AC1712" s="309"/>
      <c r="AD1712" s="309"/>
      <c r="AE1712" s="309"/>
      <c r="AF1712" s="65">
        <v>0</v>
      </c>
      <c r="AG1712" s="309"/>
      <c r="AH1712" s="309"/>
      <c r="AI1712" s="309"/>
      <c r="AJ1712" s="309"/>
      <c r="AK1712" s="309"/>
      <c r="AL1712" s="309"/>
      <c r="AM1712" s="309"/>
      <c r="AN1712" s="309"/>
      <c r="AO1712" s="309"/>
      <c r="AP1712" s="309"/>
      <c r="AQ1712" s="309"/>
      <c r="AR1712" s="309"/>
      <c r="AS1712" s="309"/>
      <c r="AT1712" s="309"/>
    </row>
    <row r="1713" spans="1:46" ht="45" customHeight="1" thickTop="1" thickBot="1" x14ac:dyDescent="0.3">
      <c r="A1713" s="57"/>
      <c r="B1713" s="57"/>
      <c r="C1713" s="57"/>
      <c r="D1713" s="57"/>
      <c r="E1713" s="57"/>
      <c r="F1713" s="57"/>
      <c r="G1713" s="57"/>
      <c r="H1713" s="57"/>
      <c r="I1713" s="57"/>
      <c r="J1713" s="57"/>
      <c r="K1713" s="57"/>
      <c r="L1713" s="57"/>
      <c r="M1713" s="57"/>
      <c r="N1713" s="57"/>
      <c r="O1713" s="57"/>
      <c r="P1713" s="57"/>
      <c r="Q1713" s="66"/>
      <c r="R1713" s="57"/>
      <c r="S1713" s="57"/>
      <c r="T1713" s="57"/>
      <c r="U1713" s="57"/>
      <c r="V1713" s="57"/>
      <c r="W1713" s="57"/>
      <c r="X1713" s="57"/>
      <c r="Y1713" s="57"/>
      <c r="Z1713" s="57"/>
      <c r="AA1713" s="57"/>
      <c r="AB1713" s="57"/>
      <c r="AC1713" s="57"/>
      <c r="AD1713" s="57"/>
      <c r="AE1713" s="57"/>
      <c r="AF1713" s="66"/>
      <c r="AG1713" s="57"/>
      <c r="AH1713" s="57"/>
      <c r="AI1713" s="57"/>
      <c r="AJ1713" s="57"/>
      <c r="AK1713" s="57"/>
      <c r="AL1713" s="57"/>
      <c r="AM1713" s="57"/>
      <c r="AN1713" s="57"/>
      <c r="AO1713" s="57"/>
      <c r="AP1713" s="57"/>
      <c r="AQ1713" s="57"/>
      <c r="AR1713" s="57"/>
      <c r="AS1713" s="57"/>
      <c r="AT1713" s="57"/>
    </row>
    <row r="1714" spans="1:46" ht="45" customHeight="1" x14ac:dyDescent="0.25">
      <c r="A1714" s="313" t="s">
        <v>124</v>
      </c>
      <c r="B1714" s="313"/>
      <c r="C1714" s="313"/>
      <c r="D1714" s="313"/>
      <c r="E1714" s="313"/>
      <c r="F1714" s="313"/>
      <c r="G1714" s="313"/>
      <c r="H1714" s="313"/>
      <c r="I1714" s="313"/>
      <c r="J1714" s="313"/>
      <c r="K1714" s="313"/>
      <c r="L1714" s="313"/>
      <c r="M1714" s="313"/>
      <c r="N1714" s="313"/>
      <c r="O1714" s="313"/>
      <c r="P1714" s="313"/>
      <c r="Q1714" s="67" t="s">
        <v>65</v>
      </c>
      <c r="R1714" s="314" t="s">
        <v>66</v>
      </c>
      <c r="S1714" s="314"/>
      <c r="T1714" s="314"/>
      <c r="U1714" s="314"/>
      <c r="V1714" s="314"/>
      <c r="W1714" s="314"/>
      <c r="X1714" s="314"/>
      <c r="Y1714" s="314"/>
      <c r="Z1714" s="314"/>
      <c r="AA1714" s="314"/>
      <c r="AB1714" s="314"/>
      <c r="AC1714" s="314"/>
      <c r="AD1714" s="314"/>
      <c r="AE1714" s="314"/>
      <c r="AF1714" s="68" t="s">
        <v>65</v>
      </c>
      <c r="AG1714" s="315" t="s">
        <v>8</v>
      </c>
      <c r="AH1714" s="315"/>
      <c r="AI1714" s="315"/>
      <c r="AJ1714" s="315"/>
      <c r="AK1714" s="315"/>
      <c r="AL1714" s="315"/>
      <c r="AM1714" s="315"/>
      <c r="AN1714" s="315"/>
      <c r="AO1714" s="315"/>
      <c r="AP1714" s="315"/>
      <c r="AQ1714" s="315"/>
      <c r="AR1714" s="315"/>
      <c r="AS1714" s="315"/>
      <c r="AT1714" s="315"/>
    </row>
    <row r="1715" spans="1:46" ht="45" customHeight="1" x14ac:dyDescent="0.25">
      <c r="A1715" s="308" t="s">
        <v>1949</v>
      </c>
      <c r="B1715" s="308" t="s">
        <v>1320</v>
      </c>
      <c r="C1715" s="308" t="s">
        <v>1320</v>
      </c>
      <c r="D1715" s="308" t="s">
        <v>1320</v>
      </c>
      <c r="E1715" s="308" t="s">
        <v>1320</v>
      </c>
      <c r="F1715" s="308" t="s">
        <v>1320</v>
      </c>
      <c r="G1715" s="308" t="s">
        <v>1320</v>
      </c>
      <c r="H1715" s="308" t="s">
        <v>1320</v>
      </c>
      <c r="I1715" s="308" t="s">
        <v>1320</v>
      </c>
      <c r="J1715" s="308" t="s">
        <v>1320</v>
      </c>
      <c r="K1715" s="308" t="s">
        <v>1320</v>
      </c>
      <c r="L1715" s="308" t="s">
        <v>1320</v>
      </c>
      <c r="M1715" s="308" t="s">
        <v>1320</v>
      </c>
      <c r="N1715" s="308" t="s">
        <v>1320</v>
      </c>
      <c r="O1715" s="308" t="s">
        <v>1320</v>
      </c>
      <c r="P1715" s="308" t="s">
        <v>1320</v>
      </c>
      <c r="Q1715" s="65">
        <v>0</v>
      </c>
      <c r="R1715" s="330" t="s">
        <v>404</v>
      </c>
      <c r="S1715" s="331"/>
      <c r="T1715" s="331"/>
      <c r="U1715" s="331"/>
      <c r="V1715" s="331"/>
      <c r="W1715" s="331"/>
      <c r="X1715" s="331"/>
      <c r="Y1715" s="331"/>
      <c r="Z1715" s="331"/>
      <c r="AA1715" s="331"/>
      <c r="AB1715" s="331"/>
      <c r="AC1715" s="331"/>
      <c r="AD1715" s="331"/>
      <c r="AE1715" s="332"/>
      <c r="AF1715" s="65">
        <v>0</v>
      </c>
      <c r="AG1715" s="309" t="s">
        <v>499</v>
      </c>
      <c r="AH1715" s="309"/>
      <c r="AI1715" s="309"/>
      <c r="AJ1715" s="309"/>
      <c r="AK1715" s="309"/>
      <c r="AL1715" s="309"/>
      <c r="AM1715" s="309"/>
      <c r="AN1715" s="309"/>
      <c r="AO1715" s="309"/>
      <c r="AP1715" s="309"/>
      <c r="AQ1715" s="309"/>
      <c r="AR1715" s="309"/>
      <c r="AS1715" s="309"/>
      <c r="AT1715" s="309"/>
    </row>
    <row r="1716" spans="1:46" ht="45" customHeight="1" x14ac:dyDescent="0.25">
      <c r="A1716" s="308" t="s">
        <v>1321</v>
      </c>
      <c r="B1716" s="308" t="s">
        <v>1322</v>
      </c>
      <c r="C1716" s="308" t="s">
        <v>1322</v>
      </c>
      <c r="D1716" s="308" t="s">
        <v>1322</v>
      </c>
      <c r="E1716" s="308" t="s">
        <v>1322</v>
      </c>
      <c r="F1716" s="308" t="s">
        <v>1322</v>
      </c>
      <c r="G1716" s="308" t="s">
        <v>1322</v>
      </c>
      <c r="H1716" s="308" t="s">
        <v>1322</v>
      </c>
      <c r="I1716" s="308" t="s">
        <v>1322</v>
      </c>
      <c r="J1716" s="308" t="s">
        <v>1322</v>
      </c>
      <c r="K1716" s="308" t="s">
        <v>1322</v>
      </c>
      <c r="L1716" s="308" t="s">
        <v>1322</v>
      </c>
      <c r="M1716" s="308" t="s">
        <v>1322</v>
      </c>
      <c r="N1716" s="308" t="s">
        <v>1322</v>
      </c>
      <c r="O1716" s="308" t="s">
        <v>1322</v>
      </c>
      <c r="P1716" s="308" t="s">
        <v>1322</v>
      </c>
      <c r="Q1716" s="65">
        <v>0</v>
      </c>
      <c r="R1716" s="312"/>
      <c r="S1716" s="312"/>
      <c r="T1716" s="312"/>
      <c r="U1716" s="312"/>
      <c r="V1716" s="312"/>
      <c r="W1716" s="312"/>
      <c r="X1716" s="312"/>
      <c r="Y1716" s="312"/>
      <c r="Z1716" s="312"/>
      <c r="AA1716" s="312"/>
      <c r="AB1716" s="312"/>
      <c r="AC1716" s="312"/>
      <c r="AD1716" s="312"/>
      <c r="AE1716" s="312"/>
      <c r="AF1716" s="65">
        <v>0</v>
      </c>
      <c r="AG1716" s="312"/>
      <c r="AH1716" s="312"/>
      <c r="AI1716" s="312"/>
      <c r="AJ1716" s="312"/>
      <c r="AK1716" s="312"/>
      <c r="AL1716" s="312"/>
      <c r="AM1716" s="312"/>
      <c r="AN1716" s="312"/>
      <c r="AO1716" s="312"/>
      <c r="AP1716" s="312"/>
      <c r="AQ1716" s="312"/>
      <c r="AR1716" s="312"/>
      <c r="AS1716" s="312"/>
      <c r="AT1716" s="312"/>
    </row>
    <row r="1717" spans="1:46" ht="45" customHeight="1" x14ac:dyDescent="0.25">
      <c r="A1717" s="308" t="s">
        <v>1323</v>
      </c>
      <c r="B1717" s="308" t="s">
        <v>1324</v>
      </c>
      <c r="C1717" s="308" t="s">
        <v>1324</v>
      </c>
      <c r="D1717" s="308" t="s">
        <v>1324</v>
      </c>
      <c r="E1717" s="308" t="s">
        <v>1324</v>
      </c>
      <c r="F1717" s="308" t="s">
        <v>1324</v>
      </c>
      <c r="G1717" s="308" t="s">
        <v>1324</v>
      </c>
      <c r="H1717" s="308" t="s">
        <v>1324</v>
      </c>
      <c r="I1717" s="308" t="s">
        <v>1324</v>
      </c>
      <c r="J1717" s="308" t="s">
        <v>1324</v>
      </c>
      <c r="K1717" s="308" t="s">
        <v>1324</v>
      </c>
      <c r="L1717" s="308" t="s">
        <v>1324</v>
      </c>
      <c r="M1717" s="308" t="s">
        <v>1324</v>
      </c>
      <c r="N1717" s="308" t="s">
        <v>1324</v>
      </c>
      <c r="O1717" s="308" t="s">
        <v>1324</v>
      </c>
      <c r="P1717" s="308" t="s">
        <v>1324</v>
      </c>
      <c r="Q1717" s="65">
        <v>0</v>
      </c>
      <c r="R1717" s="309"/>
      <c r="S1717" s="309"/>
      <c r="T1717" s="309"/>
      <c r="U1717" s="309"/>
      <c r="V1717" s="309"/>
      <c r="W1717" s="309"/>
      <c r="X1717" s="309"/>
      <c r="Y1717" s="309"/>
      <c r="Z1717" s="309"/>
      <c r="AA1717" s="309"/>
      <c r="AB1717" s="309"/>
      <c r="AC1717" s="309"/>
      <c r="AD1717" s="309"/>
      <c r="AE1717" s="309"/>
      <c r="AF1717" s="65">
        <v>0</v>
      </c>
      <c r="AG1717" s="309"/>
      <c r="AH1717" s="309"/>
      <c r="AI1717" s="309"/>
      <c r="AJ1717" s="309"/>
      <c r="AK1717" s="309"/>
      <c r="AL1717" s="309"/>
      <c r="AM1717" s="309"/>
      <c r="AN1717" s="309"/>
      <c r="AO1717" s="309"/>
      <c r="AP1717" s="309"/>
      <c r="AQ1717" s="309"/>
      <c r="AR1717" s="309"/>
      <c r="AS1717" s="309"/>
      <c r="AT1717" s="309"/>
    </row>
    <row r="1718" spans="1:46" ht="68.150000000000006" customHeight="1" x14ac:dyDescent="0.25">
      <c r="A1718" s="308" t="s">
        <v>1325</v>
      </c>
      <c r="B1718" s="308" t="s">
        <v>1326</v>
      </c>
      <c r="C1718" s="308" t="s">
        <v>1326</v>
      </c>
      <c r="D1718" s="308" t="s">
        <v>1326</v>
      </c>
      <c r="E1718" s="308" t="s">
        <v>1326</v>
      </c>
      <c r="F1718" s="308" t="s">
        <v>1326</v>
      </c>
      <c r="G1718" s="308" t="s">
        <v>1326</v>
      </c>
      <c r="H1718" s="308" t="s">
        <v>1326</v>
      </c>
      <c r="I1718" s="308" t="s">
        <v>1326</v>
      </c>
      <c r="J1718" s="308" t="s">
        <v>1326</v>
      </c>
      <c r="K1718" s="308" t="s">
        <v>1326</v>
      </c>
      <c r="L1718" s="308" t="s">
        <v>1326</v>
      </c>
      <c r="M1718" s="308" t="s">
        <v>1326</v>
      </c>
      <c r="N1718" s="308" t="s">
        <v>1326</v>
      </c>
      <c r="O1718" s="308" t="s">
        <v>1326</v>
      </c>
      <c r="P1718" s="308" t="s">
        <v>1326</v>
      </c>
      <c r="Q1718" s="65">
        <v>0</v>
      </c>
      <c r="R1718" s="309"/>
      <c r="S1718" s="309"/>
      <c r="T1718" s="309"/>
      <c r="U1718" s="309"/>
      <c r="V1718" s="309"/>
      <c r="W1718" s="309"/>
      <c r="X1718" s="309"/>
      <c r="Y1718" s="309"/>
      <c r="Z1718" s="309"/>
      <c r="AA1718" s="309"/>
      <c r="AB1718" s="309"/>
      <c r="AC1718" s="309"/>
      <c r="AD1718" s="309"/>
      <c r="AE1718" s="309"/>
      <c r="AF1718" s="65">
        <v>0</v>
      </c>
      <c r="AG1718" s="309"/>
      <c r="AH1718" s="309"/>
      <c r="AI1718" s="309"/>
      <c r="AJ1718" s="309"/>
      <c r="AK1718" s="309"/>
      <c r="AL1718" s="309"/>
      <c r="AM1718" s="309"/>
      <c r="AN1718" s="309"/>
      <c r="AO1718" s="309"/>
      <c r="AP1718" s="309"/>
      <c r="AQ1718" s="309"/>
      <c r="AR1718" s="309"/>
      <c r="AS1718" s="309"/>
      <c r="AT1718" s="309"/>
    </row>
    <row r="1719" spans="1:46" ht="45" customHeight="1" x14ac:dyDescent="0.25">
      <c r="A1719" s="308" t="s">
        <v>1950</v>
      </c>
      <c r="B1719" s="308" t="s">
        <v>1951</v>
      </c>
      <c r="C1719" s="308" t="s">
        <v>1951</v>
      </c>
      <c r="D1719" s="308" t="s">
        <v>1951</v>
      </c>
      <c r="E1719" s="308" t="s">
        <v>1951</v>
      </c>
      <c r="F1719" s="308" t="s">
        <v>1951</v>
      </c>
      <c r="G1719" s="308" t="s">
        <v>1951</v>
      </c>
      <c r="H1719" s="308" t="s">
        <v>1951</v>
      </c>
      <c r="I1719" s="308" t="s">
        <v>1951</v>
      </c>
      <c r="J1719" s="308" t="s">
        <v>1951</v>
      </c>
      <c r="K1719" s="308" t="s">
        <v>1951</v>
      </c>
      <c r="L1719" s="308" t="s">
        <v>1951</v>
      </c>
      <c r="M1719" s="308" t="s">
        <v>1951</v>
      </c>
      <c r="N1719" s="308" t="s">
        <v>1951</v>
      </c>
      <c r="O1719" s="308" t="s">
        <v>1951</v>
      </c>
      <c r="P1719" s="308" t="s">
        <v>1951</v>
      </c>
      <c r="Q1719" s="65">
        <v>0</v>
      </c>
      <c r="R1719" s="309"/>
      <c r="S1719" s="309"/>
      <c r="T1719" s="309"/>
      <c r="U1719" s="309"/>
      <c r="V1719" s="309"/>
      <c r="W1719" s="309"/>
      <c r="X1719" s="309"/>
      <c r="Y1719" s="309"/>
      <c r="Z1719" s="309"/>
      <c r="AA1719" s="309"/>
      <c r="AB1719" s="309"/>
      <c r="AC1719" s="309"/>
      <c r="AD1719" s="309"/>
      <c r="AE1719" s="309"/>
      <c r="AF1719" s="65">
        <v>0</v>
      </c>
      <c r="AG1719" s="309"/>
      <c r="AH1719" s="309"/>
      <c r="AI1719" s="309"/>
      <c r="AJ1719" s="309"/>
      <c r="AK1719" s="309"/>
      <c r="AL1719" s="309"/>
      <c r="AM1719" s="309"/>
      <c r="AN1719" s="309"/>
      <c r="AO1719" s="309"/>
      <c r="AP1719" s="309"/>
      <c r="AQ1719" s="309"/>
      <c r="AR1719" s="309"/>
      <c r="AS1719" s="309"/>
      <c r="AT1719" s="309"/>
    </row>
    <row r="1722" spans="1:46" ht="14.5" x14ac:dyDescent="0.3">
      <c r="A1722" s="269" t="s">
        <v>1952</v>
      </c>
      <c r="B1722" s="269"/>
      <c r="C1722" s="269"/>
      <c r="D1722" s="269"/>
      <c r="E1722" s="269"/>
      <c r="F1722" s="269"/>
      <c r="G1722" s="269"/>
      <c r="H1722" s="269"/>
      <c r="I1722" s="269"/>
      <c r="J1722" s="269"/>
      <c r="K1722" s="269"/>
      <c r="L1722" s="269"/>
      <c r="M1722" s="269"/>
      <c r="N1722" s="269"/>
      <c r="O1722" s="269"/>
      <c r="P1722" s="269"/>
      <c r="Q1722" s="269"/>
      <c r="R1722" s="269"/>
      <c r="S1722" s="269"/>
      <c r="T1722" s="269"/>
      <c r="U1722" s="269"/>
      <c r="V1722" s="269"/>
      <c r="W1722" s="269"/>
      <c r="X1722" s="269"/>
      <c r="Y1722" s="269"/>
      <c r="Z1722" s="269"/>
      <c r="AA1722" s="269"/>
      <c r="AB1722" s="269"/>
      <c r="AC1722" s="269"/>
      <c r="AD1722" s="269"/>
      <c r="AE1722" s="269"/>
      <c r="AF1722"/>
      <c r="AG1722" s="270" t="s">
        <v>62</v>
      </c>
      <c r="AH1722" s="270"/>
      <c r="AI1722" s="270"/>
      <c r="AJ1722" s="270"/>
      <c r="AK1722" s="69">
        <f>(('Artículo 121 (resumen PI)'!C54*0.8+'Artículo 121 (resumen PI)'!F54*0.2)+('Artículo 121 (resumen PNT)'!C54*0.8+'Artículo 121 (resumen PNT)'!F54*0.2))/2</f>
        <v>0</v>
      </c>
      <c r="AL1722"/>
      <c r="AM1722"/>
      <c r="AN1722"/>
      <c r="AO1722"/>
      <c r="AP1722"/>
      <c r="AQ1722"/>
      <c r="AR1722"/>
      <c r="AS1722"/>
      <c r="AT1722"/>
    </row>
    <row r="1723" spans="1:46" ht="15.75" customHeight="1" x14ac:dyDescent="0.25">
      <c r="A1723" s="60"/>
      <c r="B1723" s="61"/>
      <c r="C1723" s="61"/>
      <c r="D1723" s="61"/>
      <c r="E1723" s="61"/>
      <c r="F1723" s="61"/>
      <c r="G1723" s="61"/>
      <c r="H1723" s="61"/>
      <c r="I1723" s="61"/>
      <c r="J1723" s="61"/>
      <c r="K1723" s="61"/>
      <c r="L1723" s="61"/>
      <c r="M1723" s="61"/>
      <c r="N1723" s="61"/>
      <c r="O1723" s="61"/>
      <c r="P1723" s="61"/>
      <c r="Q1723" s="26"/>
      <c r="R1723" s="61"/>
      <c r="S1723" s="61"/>
      <c r="T1723" s="61"/>
      <c r="U1723" s="61"/>
      <c r="V1723" s="61"/>
      <c r="W1723" s="61"/>
      <c r="X1723" s="61"/>
      <c r="Y1723" s="61"/>
      <c r="Z1723" s="61"/>
      <c r="AA1723" s="61"/>
      <c r="AB1723" s="61"/>
      <c r="AC1723" s="61"/>
      <c r="AD1723" s="61"/>
      <c r="AE1723" s="61"/>
      <c r="AF1723"/>
      <c r="AG1723"/>
      <c r="AH1723"/>
      <c r="AI1723"/>
      <c r="AJ1723"/>
      <c r="AK1723"/>
      <c r="AL1723"/>
      <c r="AM1723"/>
      <c r="AN1723"/>
      <c r="AO1723"/>
      <c r="AP1723"/>
      <c r="AQ1723"/>
      <c r="AR1723"/>
      <c r="AS1723"/>
      <c r="AT1723"/>
    </row>
    <row r="1724" spans="1:46" ht="15.5" x14ac:dyDescent="0.25">
      <c r="A1724" s="60" t="s">
        <v>63</v>
      </c>
      <c r="B1724" s="61"/>
      <c r="C1724" s="61"/>
      <c r="D1724" s="61"/>
      <c r="E1724" s="61"/>
      <c r="F1724" s="61"/>
      <c r="G1724" s="61"/>
      <c r="H1724" s="61"/>
      <c r="I1724" s="61"/>
      <c r="J1724" s="61"/>
      <c r="K1724" s="61"/>
      <c r="L1724" s="61"/>
      <c r="M1724" s="61"/>
      <c r="N1724" s="61"/>
      <c r="O1724" s="61"/>
      <c r="P1724" s="61"/>
      <c r="Q1724" s="26"/>
      <c r="R1724" s="61"/>
      <c r="S1724" s="61"/>
      <c r="T1724" s="61"/>
      <c r="U1724" s="61"/>
      <c r="V1724" s="61"/>
      <c r="W1724" s="61"/>
      <c r="X1724" s="61"/>
      <c r="Y1724" s="61"/>
      <c r="Z1724" s="61"/>
      <c r="AA1724" s="61"/>
      <c r="AB1724" s="61"/>
      <c r="AC1724" s="61"/>
      <c r="AD1724" s="61"/>
      <c r="AE1724" s="61"/>
      <c r="AF1724"/>
      <c r="AG1724"/>
      <c r="AH1724"/>
      <c r="AI1724"/>
      <c r="AJ1724"/>
      <c r="AK1724"/>
      <c r="AL1724"/>
      <c r="AM1724"/>
      <c r="AN1724"/>
      <c r="AO1724"/>
      <c r="AP1724"/>
      <c r="AQ1724"/>
      <c r="AR1724"/>
      <c r="AS1724"/>
      <c r="AT1724"/>
    </row>
    <row r="1725" spans="1:46" ht="15" customHeight="1" x14ac:dyDescent="0.25">
      <c r="A1725" s="57"/>
      <c r="B1725" s="57"/>
      <c r="C1725" s="57"/>
      <c r="D1725" s="57"/>
      <c r="E1725" s="57"/>
      <c r="F1725" s="57"/>
      <c r="G1725" s="57"/>
      <c r="H1725" s="57"/>
      <c r="I1725" s="57"/>
      <c r="J1725" s="57"/>
      <c r="K1725" s="57"/>
      <c r="L1725" s="57"/>
      <c r="M1725" s="57"/>
      <c r="N1725" s="57"/>
      <c r="O1725" s="57"/>
      <c r="P1725" s="57"/>
      <c r="R1725" s="57"/>
      <c r="S1725" s="57"/>
      <c r="T1725" s="57"/>
      <c r="U1725" s="57"/>
      <c r="V1725" s="57"/>
      <c r="W1725" s="57"/>
      <c r="X1725" s="57"/>
      <c r="Y1725" s="57"/>
      <c r="Z1725" s="57"/>
      <c r="AA1725" s="57"/>
      <c r="AB1725" s="57"/>
      <c r="AC1725" s="57"/>
      <c r="AD1725" s="57"/>
      <c r="AE1725" s="57"/>
      <c r="AF1725"/>
      <c r="AG1725"/>
      <c r="AH1725"/>
      <c r="AI1725"/>
      <c r="AJ1725"/>
      <c r="AK1725"/>
      <c r="AL1725"/>
      <c r="AM1725"/>
      <c r="AN1725"/>
      <c r="AO1725"/>
      <c r="AP1725"/>
      <c r="AQ1725"/>
      <c r="AR1725"/>
      <c r="AS1725"/>
      <c r="AT1725"/>
    </row>
    <row r="1726" spans="1:46" ht="156" customHeight="1" thickBot="1" x14ac:dyDescent="0.3">
      <c r="A1726" s="273" t="s">
        <v>1953</v>
      </c>
      <c r="B1726" s="273"/>
      <c r="C1726" s="273"/>
      <c r="D1726" s="273"/>
      <c r="E1726" s="273"/>
      <c r="F1726" s="273"/>
      <c r="G1726" s="273"/>
      <c r="H1726" s="273"/>
      <c r="I1726" s="273"/>
      <c r="J1726" s="273"/>
      <c r="K1726" s="273"/>
      <c r="L1726" s="273"/>
      <c r="M1726" s="273"/>
      <c r="N1726" s="273"/>
      <c r="O1726" s="273"/>
      <c r="P1726" s="273"/>
      <c r="Q1726" s="62"/>
      <c r="R1726" s="57"/>
      <c r="S1726" s="57"/>
      <c r="T1726" s="57"/>
      <c r="U1726" s="57"/>
      <c r="V1726" s="311"/>
      <c r="W1726" s="311"/>
      <c r="X1726" s="311"/>
      <c r="Y1726" s="311"/>
      <c r="Z1726" s="311"/>
      <c r="AA1726" s="311"/>
      <c r="AB1726" s="311"/>
      <c r="AC1726" s="311"/>
      <c r="AD1726" s="311"/>
      <c r="AE1726" s="311"/>
      <c r="AF1726" s="62"/>
      <c r="AG1726" s="57"/>
      <c r="AH1726" s="57"/>
      <c r="AI1726" s="57"/>
      <c r="AJ1726" s="57"/>
      <c r="AK1726" s="311"/>
      <c r="AL1726" s="311"/>
      <c r="AM1726" s="311"/>
      <c r="AN1726" s="311"/>
      <c r="AO1726" s="311"/>
      <c r="AP1726" s="311"/>
      <c r="AQ1726" s="311"/>
      <c r="AR1726" s="311"/>
      <c r="AS1726" s="311"/>
      <c r="AT1726" s="311"/>
    </row>
    <row r="1727" spans="1:46" ht="45" customHeight="1" x14ac:dyDescent="0.25">
      <c r="A1727" s="305" t="s">
        <v>44</v>
      </c>
      <c r="B1727" s="305"/>
      <c r="C1727" s="305"/>
      <c r="D1727" s="305"/>
      <c r="E1727" s="305"/>
      <c r="F1727" s="305"/>
      <c r="G1727" s="305"/>
      <c r="H1727" s="305"/>
      <c r="I1727" s="305"/>
      <c r="J1727" s="305"/>
      <c r="K1727" s="305"/>
      <c r="L1727" s="305"/>
      <c r="M1727" s="305"/>
      <c r="N1727" s="305"/>
      <c r="O1727" s="305"/>
      <c r="P1727" s="305"/>
      <c r="Q1727" s="63" t="s">
        <v>65</v>
      </c>
      <c r="R1727" s="306" t="s">
        <v>66</v>
      </c>
      <c r="S1727" s="306"/>
      <c r="T1727" s="306"/>
      <c r="U1727" s="306"/>
      <c r="V1727" s="306"/>
      <c r="W1727" s="306"/>
      <c r="X1727" s="306"/>
      <c r="Y1727" s="306"/>
      <c r="Z1727" s="306"/>
      <c r="AA1727" s="306"/>
      <c r="AB1727" s="306"/>
      <c r="AC1727" s="306"/>
      <c r="AD1727" s="306"/>
      <c r="AE1727" s="306"/>
      <c r="AF1727" s="64" t="s">
        <v>65</v>
      </c>
      <c r="AG1727" s="307" t="s">
        <v>8</v>
      </c>
      <c r="AH1727" s="307"/>
      <c r="AI1727" s="307"/>
      <c r="AJ1727" s="307"/>
      <c r="AK1727" s="307"/>
      <c r="AL1727" s="307"/>
      <c r="AM1727" s="307"/>
      <c r="AN1727" s="307"/>
      <c r="AO1727" s="307"/>
      <c r="AP1727" s="307"/>
      <c r="AQ1727" s="307"/>
      <c r="AR1727" s="307"/>
      <c r="AS1727" s="307"/>
      <c r="AT1727" s="307"/>
    </row>
    <row r="1728" spans="1:46" ht="45" customHeight="1" x14ac:dyDescent="0.25">
      <c r="A1728" s="308" t="s">
        <v>1331</v>
      </c>
      <c r="B1728" s="308" t="s">
        <v>1332</v>
      </c>
      <c r="C1728" s="308" t="s">
        <v>1332</v>
      </c>
      <c r="D1728" s="308" t="s">
        <v>1332</v>
      </c>
      <c r="E1728" s="308" t="s">
        <v>1332</v>
      </c>
      <c r="F1728" s="308" t="s">
        <v>1332</v>
      </c>
      <c r="G1728" s="308" t="s">
        <v>1332</v>
      </c>
      <c r="H1728" s="308" t="s">
        <v>1332</v>
      </c>
      <c r="I1728" s="308" t="s">
        <v>1332</v>
      </c>
      <c r="J1728" s="308" t="s">
        <v>1332</v>
      </c>
      <c r="K1728" s="308" t="s">
        <v>1332</v>
      </c>
      <c r="L1728" s="308" t="s">
        <v>1332</v>
      </c>
      <c r="M1728" s="308" t="s">
        <v>1332</v>
      </c>
      <c r="N1728" s="308" t="s">
        <v>1332</v>
      </c>
      <c r="O1728" s="308" t="s">
        <v>1332</v>
      </c>
      <c r="P1728" s="308" t="s">
        <v>1332</v>
      </c>
      <c r="Q1728" s="65">
        <v>0</v>
      </c>
      <c r="R1728" s="330" t="s">
        <v>404</v>
      </c>
      <c r="S1728" s="331"/>
      <c r="T1728" s="331"/>
      <c r="U1728" s="331"/>
      <c r="V1728" s="331"/>
      <c r="W1728" s="331"/>
      <c r="X1728" s="331"/>
      <c r="Y1728" s="331"/>
      <c r="Z1728" s="331"/>
      <c r="AA1728" s="331"/>
      <c r="AB1728" s="331"/>
      <c r="AC1728" s="331"/>
      <c r="AD1728" s="331"/>
      <c r="AE1728" s="332"/>
      <c r="AF1728" s="65">
        <v>0</v>
      </c>
      <c r="AG1728" s="309" t="s">
        <v>499</v>
      </c>
      <c r="AH1728" s="309"/>
      <c r="AI1728" s="309"/>
      <c r="AJ1728" s="309"/>
      <c r="AK1728" s="309"/>
      <c r="AL1728" s="309"/>
      <c r="AM1728" s="309"/>
      <c r="AN1728" s="309"/>
      <c r="AO1728" s="309"/>
      <c r="AP1728" s="309"/>
      <c r="AQ1728" s="309"/>
      <c r="AR1728" s="309"/>
      <c r="AS1728" s="309"/>
      <c r="AT1728" s="309"/>
    </row>
    <row r="1729" spans="1:46" ht="45" customHeight="1" x14ac:dyDescent="0.25">
      <c r="A1729" s="308" t="s">
        <v>1333</v>
      </c>
      <c r="B1729" s="308" t="s">
        <v>1334</v>
      </c>
      <c r="C1729" s="308" t="s">
        <v>1334</v>
      </c>
      <c r="D1729" s="308" t="s">
        <v>1334</v>
      </c>
      <c r="E1729" s="308" t="s">
        <v>1334</v>
      </c>
      <c r="F1729" s="308" t="s">
        <v>1334</v>
      </c>
      <c r="G1729" s="308" t="s">
        <v>1334</v>
      </c>
      <c r="H1729" s="308" t="s">
        <v>1334</v>
      </c>
      <c r="I1729" s="308" t="s">
        <v>1334</v>
      </c>
      <c r="J1729" s="308" t="s">
        <v>1334</v>
      </c>
      <c r="K1729" s="308" t="s">
        <v>1334</v>
      </c>
      <c r="L1729" s="308" t="s">
        <v>1334</v>
      </c>
      <c r="M1729" s="308" t="s">
        <v>1334</v>
      </c>
      <c r="N1729" s="308" t="s">
        <v>1334</v>
      </c>
      <c r="O1729" s="308" t="s">
        <v>1334</v>
      </c>
      <c r="P1729" s="308" t="s">
        <v>1334</v>
      </c>
      <c r="Q1729" s="65">
        <v>0</v>
      </c>
      <c r="R1729" s="312"/>
      <c r="S1729" s="312"/>
      <c r="T1729" s="312"/>
      <c r="U1729" s="312"/>
      <c r="V1729" s="312"/>
      <c r="W1729" s="312"/>
      <c r="X1729" s="312"/>
      <c r="Y1729" s="312"/>
      <c r="Z1729" s="312"/>
      <c r="AA1729" s="312"/>
      <c r="AB1729" s="312"/>
      <c r="AC1729" s="312"/>
      <c r="AD1729" s="312"/>
      <c r="AE1729" s="312"/>
      <c r="AF1729" s="65">
        <v>0</v>
      </c>
      <c r="AG1729" s="312"/>
      <c r="AH1729" s="312"/>
      <c r="AI1729" s="312"/>
      <c r="AJ1729" s="312"/>
      <c r="AK1729" s="312"/>
      <c r="AL1729" s="312"/>
      <c r="AM1729" s="312"/>
      <c r="AN1729" s="312"/>
      <c r="AO1729" s="312"/>
      <c r="AP1729" s="312"/>
      <c r="AQ1729" s="312"/>
      <c r="AR1729" s="312"/>
      <c r="AS1729" s="312"/>
      <c r="AT1729" s="312"/>
    </row>
    <row r="1730" spans="1:46" ht="45" customHeight="1" x14ac:dyDescent="0.25">
      <c r="A1730" s="308" t="s">
        <v>1954</v>
      </c>
      <c r="B1730" s="308" t="s">
        <v>1955</v>
      </c>
      <c r="C1730" s="308" t="s">
        <v>1955</v>
      </c>
      <c r="D1730" s="308" t="s">
        <v>1955</v>
      </c>
      <c r="E1730" s="308" t="s">
        <v>1955</v>
      </c>
      <c r="F1730" s="308" t="s">
        <v>1955</v>
      </c>
      <c r="G1730" s="308" t="s">
        <v>1955</v>
      </c>
      <c r="H1730" s="308" t="s">
        <v>1955</v>
      </c>
      <c r="I1730" s="308" t="s">
        <v>1955</v>
      </c>
      <c r="J1730" s="308" t="s">
        <v>1955</v>
      </c>
      <c r="K1730" s="308" t="s">
        <v>1955</v>
      </c>
      <c r="L1730" s="308" t="s">
        <v>1955</v>
      </c>
      <c r="M1730" s="308" t="s">
        <v>1955</v>
      </c>
      <c r="N1730" s="308" t="s">
        <v>1955</v>
      </c>
      <c r="O1730" s="308" t="s">
        <v>1955</v>
      </c>
      <c r="P1730" s="308" t="s">
        <v>1955</v>
      </c>
      <c r="Q1730" s="65">
        <v>0</v>
      </c>
      <c r="R1730" s="312"/>
      <c r="S1730" s="312"/>
      <c r="T1730" s="312"/>
      <c r="U1730" s="312"/>
      <c r="V1730" s="312"/>
      <c r="W1730" s="312"/>
      <c r="X1730" s="312"/>
      <c r="Y1730" s="312"/>
      <c r="Z1730" s="312"/>
      <c r="AA1730" s="312"/>
      <c r="AB1730" s="312"/>
      <c r="AC1730" s="312"/>
      <c r="AD1730" s="312"/>
      <c r="AE1730" s="312"/>
      <c r="AF1730" s="65">
        <v>0</v>
      </c>
      <c r="AG1730" s="312"/>
      <c r="AH1730" s="312"/>
      <c r="AI1730" s="312"/>
      <c r="AJ1730" s="312"/>
      <c r="AK1730" s="312"/>
      <c r="AL1730" s="312"/>
      <c r="AM1730" s="312"/>
      <c r="AN1730" s="312"/>
      <c r="AO1730" s="312"/>
      <c r="AP1730" s="312"/>
      <c r="AQ1730" s="312"/>
      <c r="AR1730" s="312"/>
      <c r="AS1730" s="312"/>
      <c r="AT1730" s="312"/>
    </row>
    <row r="1731" spans="1:46" ht="45" customHeight="1" x14ac:dyDescent="0.25">
      <c r="A1731" s="308" t="s">
        <v>1956</v>
      </c>
      <c r="B1731" s="308" t="s">
        <v>1957</v>
      </c>
      <c r="C1731" s="308" t="s">
        <v>1957</v>
      </c>
      <c r="D1731" s="308" t="s">
        <v>1957</v>
      </c>
      <c r="E1731" s="308" t="s">
        <v>1957</v>
      </c>
      <c r="F1731" s="308" t="s">
        <v>1957</v>
      </c>
      <c r="G1731" s="308" t="s">
        <v>1957</v>
      </c>
      <c r="H1731" s="308" t="s">
        <v>1957</v>
      </c>
      <c r="I1731" s="308" t="s">
        <v>1957</v>
      </c>
      <c r="J1731" s="308" t="s">
        <v>1957</v>
      </c>
      <c r="K1731" s="308" t="s">
        <v>1957</v>
      </c>
      <c r="L1731" s="308" t="s">
        <v>1957</v>
      </c>
      <c r="M1731" s="308" t="s">
        <v>1957</v>
      </c>
      <c r="N1731" s="308" t="s">
        <v>1957</v>
      </c>
      <c r="O1731" s="308" t="s">
        <v>1957</v>
      </c>
      <c r="P1731" s="308" t="s">
        <v>1957</v>
      </c>
      <c r="Q1731" s="65">
        <v>0</v>
      </c>
      <c r="R1731" s="312"/>
      <c r="S1731" s="312"/>
      <c r="T1731" s="312"/>
      <c r="U1731" s="312"/>
      <c r="V1731" s="312"/>
      <c r="W1731" s="312"/>
      <c r="X1731" s="312"/>
      <c r="Y1731" s="312"/>
      <c r="Z1731" s="312"/>
      <c r="AA1731" s="312"/>
      <c r="AB1731" s="312"/>
      <c r="AC1731" s="312"/>
      <c r="AD1731" s="312"/>
      <c r="AE1731" s="312"/>
      <c r="AF1731" s="65">
        <v>0</v>
      </c>
      <c r="AG1731" s="312"/>
      <c r="AH1731" s="312"/>
      <c r="AI1731" s="312"/>
      <c r="AJ1731" s="312"/>
      <c r="AK1731" s="312"/>
      <c r="AL1731" s="312"/>
      <c r="AM1731" s="312"/>
      <c r="AN1731" s="312"/>
      <c r="AO1731" s="312"/>
      <c r="AP1731" s="312"/>
      <c r="AQ1731" s="312"/>
      <c r="AR1731" s="312"/>
      <c r="AS1731" s="312"/>
      <c r="AT1731" s="312"/>
    </row>
    <row r="1732" spans="1:46" ht="45" customHeight="1" x14ac:dyDescent="0.25">
      <c r="A1732" s="309" t="s">
        <v>1958</v>
      </c>
      <c r="B1732" s="309" t="s">
        <v>1959</v>
      </c>
      <c r="C1732" s="309" t="s">
        <v>1959</v>
      </c>
      <c r="D1732" s="309" t="s">
        <v>1959</v>
      </c>
      <c r="E1732" s="309" t="s">
        <v>1959</v>
      </c>
      <c r="F1732" s="309" t="s">
        <v>1959</v>
      </c>
      <c r="G1732" s="309" t="s">
        <v>1959</v>
      </c>
      <c r="H1732" s="309" t="s">
        <v>1959</v>
      </c>
      <c r="I1732" s="309" t="s">
        <v>1959</v>
      </c>
      <c r="J1732" s="309" t="s">
        <v>1959</v>
      </c>
      <c r="K1732" s="309" t="s">
        <v>1959</v>
      </c>
      <c r="L1732" s="309" t="s">
        <v>1959</v>
      </c>
      <c r="M1732" s="309" t="s">
        <v>1959</v>
      </c>
      <c r="N1732" s="309" t="s">
        <v>1959</v>
      </c>
      <c r="O1732" s="309" t="s">
        <v>1959</v>
      </c>
      <c r="P1732" s="309" t="s">
        <v>1959</v>
      </c>
      <c r="Q1732" s="65">
        <v>0</v>
      </c>
      <c r="R1732" s="312"/>
      <c r="S1732" s="312"/>
      <c r="T1732" s="312"/>
      <c r="U1732" s="312"/>
      <c r="V1732" s="312"/>
      <c r="W1732" s="312"/>
      <c r="X1732" s="312"/>
      <c r="Y1732" s="312"/>
      <c r="Z1732" s="312"/>
      <c r="AA1732" s="312"/>
      <c r="AB1732" s="312"/>
      <c r="AC1732" s="312"/>
      <c r="AD1732" s="312"/>
      <c r="AE1732" s="312"/>
      <c r="AF1732" s="65">
        <v>0</v>
      </c>
      <c r="AG1732" s="312"/>
      <c r="AH1732" s="312"/>
      <c r="AI1732" s="312"/>
      <c r="AJ1732" s="312"/>
      <c r="AK1732" s="312"/>
      <c r="AL1732" s="312"/>
      <c r="AM1732" s="312"/>
      <c r="AN1732" s="312"/>
      <c r="AO1732" s="312"/>
      <c r="AP1732" s="312"/>
      <c r="AQ1732" s="312"/>
      <c r="AR1732" s="312"/>
      <c r="AS1732" s="312"/>
      <c r="AT1732" s="312"/>
    </row>
    <row r="1733" spans="1:46" ht="45" customHeight="1" x14ac:dyDescent="0.25">
      <c r="A1733" s="309" t="s">
        <v>1960</v>
      </c>
      <c r="B1733" s="309" t="s">
        <v>1961</v>
      </c>
      <c r="C1733" s="309" t="s">
        <v>1961</v>
      </c>
      <c r="D1733" s="309" t="s">
        <v>1961</v>
      </c>
      <c r="E1733" s="309" t="s">
        <v>1961</v>
      </c>
      <c r="F1733" s="309" t="s">
        <v>1961</v>
      </c>
      <c r="G1733" s="309" t="s">
        <v>1961</v>
      </c>
      <c r="H1733" s="309" t="s">
        <v>1961</v>
      </c>
      <c r="I1733" s="309" t="s">
        <v>1961</v>
      </c>
      <c r="J1733" s="309" t="s">
        <v>1961</v>
      </c>
      <c r="K1733" s="309" t="s">
        <v>1961</v>
      </c>
      <c r="L1733" s="309" t="s">
        <v>1961</v>
      </c>
      <c r="M1733" s="309" t="s">
        <v>1961</v>
      </c>
      <c r="N1733" s="309" t="s">
        <v>1961</v>
      </c>
      <c r="O1733" s="309" t="s">
        <v>1961</v>
      </c>
      <c r="P1733" s="309" t="s">
        <v>1961</v>
      </c>
      <c r="Q1733" s="65">
        <v>0</v>
      </c>
      <c r="R1733" s="309"/>
      <c r="S1733" s="309"/>
      <c r="T1733" s="309"/>
      <c r="U1733" s="309"/>
      <c r="V1733" s="309"/>
      <c r="W1733" s="309"/>
      <c r="X1733" s="309"/>
      <c r="Y1733" s="309"/>
      <c r="Z1733" s="309"/>
      <c r="AA1733" s="309"/>
      <c r="AB1733" s="309"/>
      <c r="AC1733" s="309"/>
      <c r="AD1733" s="309"/>
      <c r="AE1733" s="309"/>
      <c r="AF1733" s="65">
        <v>0</v>
      </c>
      <c r="AG1733" s="309"/>
      <c r="AH1733" s="309"/>
      <c r="AI1733" s="309"/>
      <c r="AJ1733" s="309"/>
      <c r="AK1733" s="309"/>
      <c r="AL1733" s="309"/>
      <c r="AM1733" s="309"/>
      <c r="AN1733" s="309"/>
      <c r="AO1733" s="309"/>
      <c r="AP1733" s="309"/>
      <c r="AQ1733" s="309"/>
      <c r="AR1733" s="309"/>
      <c r="AS1733" s="309"/>
      <c r="AT1733" s="309"/>
    </row>
    <row r="1734" spans="1:46" ht="45" customHeight="1" x14ac:dyDescent="0.25">
      <c r="A1734" s="308" t="s">
        <v>1962</v>
      </c>
      <c r="B1734" s="308" t="s">
        <v>1963</v>
      </c>
      <c r="C1734" s="308" t="s">
        <v>1963</v>
      </c>
      <c r="D1734" s="308" t="s">
        <v>1963</v>
      </c>
      <c r="E1734" s="308" t="s">
        <v>1963</v>
      </c>
      <c r="F1734" s="308" t="s">
        <v>1963</v>
      </c>
      <c r="G1734" s="308" t="s">
        <v>1963</v>
      </c>
      <c r="H1734" s="308" t="s">
        <v>1963</v>
      </c>
      <c r="I1734" s="308" t="s">
        <v>1963</v>
      </c>
      <c r="J1734" s="308" t="s">
        <v>1963</v>
      </c>
      <c r="K1734" s="308" t="s">
        <v>1963</v>
      </c>
      <c r="L1734" s="308" t="s">
        <v>1963</v>
      </c>
      <c r="M1734" s="308" t="s">
        <v>1963</v>
      </c>
      <c r="N1734" s="308" t="s">
        <v>1963</v>
      </c>
      <c r="O1734" s="308" t="s">
        <v>1963</v>
      </c>
      <c r="P1734" s="308" t="s">
        <v>1963</v>
      </c>
      <c r="Q1734" s="65">
        <v>0</v>
      </c>
      <c r="R1734" s="309"/>
      <c r="S1734" s="309"/>
      <c r="T1734" s="309"/>
      <c r="U1734" s="309"/>
      <c r="V1734" s="309"/>
      <c r="W1734" s="309"/>
      <c r="X1734" s="309"/>
      <c r="Y1734" s="309"/>
      <c r="Z1734" s="309"/>
      <c r="AA1734" s="309"/>
      <c r="AB1734" s="309"/>
      <c r="AC1734" s="309"/>
      <c r="AD1734" s="309"/>
      <c r="AE1734" s="309"/>
      <c r="AF1734" s="65">
        <v>0</v>
      </c>
      <c r="AG1734" s="309"/>
      <c r="AH1734" s="309"/>
      <c r="AI1734" s="309"/>
      <c r="AJ1734" s="309"/>
      <c r="AK1734" s="309"/>
      <c r="AL1734" s="309"/>
      <c r="AM1734" s="309"/>
      <c r="AN1734" s="309"/>
      <c r="AO1734" s="309"/>
      <c r="AP1734" s="309"/>
      <c r="AQ1734" s="309"/>
      <c r="AR1734" s="309"/>
      <c r="AS1734" s="309"/>
      <c r="AT1734" s="309"/>
    </row>
    <row r="1735" spans="1:46" ht="45" customHeight="1" x14ac:dyDescent="0.25">
      <c r="A1735" s="308" t="s">
        <v>1964</v>
      </c>
      <c r="B1735" s="308" t="s">
        <v>1965</v>
      </c>
      <c r="C1735" s="308" t="s">
        <v>1965</v>
      </c>
      <c r="D1735" s="308" t="s">
        <v>1965</v>
      </c>
      <c r="E1735" s="308" t="s">
        <v>1965</v>
      </c>
      <c r="F1735" s="308" t="s">
        <v>1965</v>
      </c>
      <c r="G1735" s="308" t="s">
        <v>1965</v>
      </c>
      <c r="H1735" s="308" t="s">
        <v>1965</v>
      </c>
      <c r="I1735" s="308" t="s">
        <v>1965</v>
      </c>
      <c r="J1735" s="308" t="s">
        <v>1965</v>
      </c>
      <c r="K1735" s="308" t="s">
        <v>1965</v>
      </c>
      <c r="L1735" s="308" t="s">
        <v>1965</v>
      </c>
      <c r="M1735" s="308" t="s">
        <v>1965</v>
      </c>
      <c r="N1735" s="308" t="s">
        <v>1965</v>
      </c>
      <c r="O1735" s="308" t="s">
        <v>1965</v>
      </c>
      <c r="P1735" s="308" t="s">
        <v>1965</v>
      </c>
      <c r="Q1735" s="65">
        <v>0</v>
      </c>
      <c r="R1735" s="309"/>
      <c r="S1735" s="309"/>
      <c r="T1735" s="309"/>
      <c r="U1735" s="309"/>
      <c r="V1735" s="309"/>
      <c r="W1735" s="309"/>
      <c r="X1735" s="309"/>
      <c r="Y1735" s="309"/>
      <c r="Z1735" s="309"/>
      <c r="AA1735" s="309"/>
      <c r="AB1735" s="309"/>
      <c r="AC1735" s="309"/>
      <c r="AD1735" s="309"/>
      <c r="AE1735" s="309"/>
      <c r="AF1735" s="65">
        <v>0</v>
      </c>
      <c r="AG1735" s="309"/>
      <c r="AH1735" s="309"/>
      <c r="AI1735" s="309"/>
      <c r="AJ1735" s="309"/>
      <c r="AK1735" s="309"/>
      <c r="AL1735" s="309"/>
      <c r="AM1735" s="309"/>
      <c r="AN1735" s="309"/>
      <c r="AO1735" s="309"/>
      <c r="AP1735" s="309"/>
      <c r="AQ1735" s="309"/>
      <c r="AR1735" s="309"/>
      <c r="AS1735" s="309"/>
      <c r="AT1735" s="309"/>
    </row>
    <row r="1736" spans="1:46" ht="45" customHeight="1" x14ac:dyDescent="0.25">
      <c r="A1736" s="308" t="s">
        <v>1966</v>
      </c>
      <c r="B1736" s="308" t="s">
        <v>1967</v>
      </c>
      <c r="C1736" s="308" t="s">
        <v>1967</v>
      </c>
      <c r="D1736" s="308" t="s">
        <v>1967</v>
      </c>
      <c r="E1736" s="308" t="s">
        <v>1967</v>
      </c>
      <c r="F1736" s="308" t="s">
        <v>1967</v>
      </c>
      <c r="G1736" s="308" t="s">
        <v>1967</v>
      </c>
      <c r="H1736" s="308" t="s">
        <v>1967</v>
      </c>
      <c r="I1736" s="308" t="s">
        <v>1967</v>
      </c>
      <c r="J1736" s="308" t="s">
        <v>1967</v>
      </c>
      <c r="K1736" s="308" t="s">
        <v>1967</v>
      </c>
      <c r="L1736" s="308" t="s">
        <v>1967</v>
      </c>
      <c r="M1736" s="308" t="s">
        <v>1967</v>
      </c>
      <c r="N1736" s="308" t="s">
        <v>1967</v>
      </c>
      <c r="O1736" s="308" t="s">
        <v>1967</v>
      </c>
      <c r="P1736" s="308" t="s">
        <v>1967</v>
      </c>
      <c r="Q1736" s="65">
        <v>0</v>
      </c>
      <c r="R1736" s="312"/>
      <c r="S1736" s="312"/>
      <c r="T1736" s="312"/>
      <c r="U1736" s="312"/>
      <c r="V1736" s="312"/>
      <c r="W1736" s="312"/>
      <c r="X1736" s="312"/>
      <c r="Y1736" s="312"/>
      <c r="Z1736" s="312"/>
      <c r="AA1736" s="312"/>
      <c r="AB1736" s="312"/>
      <c r="AC1736" s="312"/>
      <c r="AD1736" s="312"/>
      <c r="AE1736" s="312"/>
      <c r="AF1736" s="65">
        <v>0</v>
      </c>
      <c r="AG1736" s="312"/>
      <c r="AH1736" s="312"/>
      <c r="AI1736" s="312"/>
      <c r="AJ1736" s="312"/>
      <c r="AK1736" s="312"/>
      <c r="AL1736" s="312"/>
      <c r="AM1736" s="312"/>
      <c r="AN1736" s="312"/>
      <c r="AO1736" s="312"/>
      <c r="AP1736" s="312"/>
      <c r="AQ1736" s="312"/>
      <c r="AR1736" s="312"/>
      <c r="AS1736" s="312"/>
      <c r="AT1736" s="312"/>
    </row>
    <row r="1737" spans="1:46" ht="45" customHeight="1" x14ac:dyDescent="0.25">
      <c r="A1737" s="308" t="s">
        <v>1968</v>
      </c>
      <c r="B1737" s="308" t="s">
        <v>1969</v>
      </c>
      <c r="C1737" s="308" t="s">
        <v>1969</v>
      </c>
      <c r="D1737" s="308" t="s">
        <v>1969</v>
      </c>
      <c r="E1737" s="308" t="s">
        <v>1969</v>
      </c>
      <c r="F1737" s="308" t="s">
        <v>1969</v>
      </c>
      <c r="G1737" s="308" t="s">
        <v>1969</v>
      </c>
      <c r="H1737" s="308" t="s">
        <v>1969</v>
      </c>
      <c r="I1737" s="308" t="s">
        <v>1969</v>
      </c>
      <c r="J1737" s="308" t="s">
        <v>1969</v>
      </c>
      <c r="K1737" s="308" t="s">
        <v>1969</v>
      </c>
      <c r="L1737" s="308" t="s">
        <v>1969</v>
      </c>
      <c r="M1737" s="308" t="s">
        <v>1969</v>
      </c>
      <c r="N1737" s="308" t="s">
        <v>1969</v>
      </c>
      <c r="O1737" s="308" t="s">
        <v>1969</v>
      </c>
      <c r="P1737" s="308" t="s">
        <v>1969</v>
      </c>
      <c r="Q1737" s="65">
        <v>0</v>
      </c>
      <c r="R1737" s="312"/>
      <c r="S1737" s="312"/>
      <c r="T1737" s="312"/>
      <c r="U1737" s="312"/>
      <c r="V1737" s="312"/>
      <c r="W1737" s="312"/>
      <c r="X1737" s="312"/>
      <c r="Y1737" s="312"/>
      <c r="Z1737" s="312"/>
      <c r="AA1737" s="312"/>
      <c r="AB1737" s="312"/>
      <c r="AC1737" s="312"/>
      <c r="AD1737" s="312"/>
      <c r="AE1737" s="312"/>
      <c r="AF1737" s="65">
        <v>0</v>
      </c>
      <c r="AG1737" s="312"/>
      <c r="AH1737" s="312"/>
      <c r="AI1737" s="312"/>
      <c r="AJ1737" s="312"/>
      <c r="AK1737" s="312"/>
      <c r="AL1737" s="312"/>
      <c r="AM1737" s="312"/>
      <c r="AN1737" s="312"/>
      <c r="AO1737" s="312"/>
      <c r="AP1737" s="312"/>
      <c r="AQ1737" s="312"/>
      <c r="AR1737" s="312"/>
      <c r="AS1737" s="312"/>
      <c r="AT1737" s="312"/>
    </row>
    <row r="1738" spans="1:46" ht="45" customHeight="1" x14ac:dyDescent="0.25">
      <c r="A1738" s="308" t="s">
        <v>1970</v>
      </c>
      <c r="B1738" s="308" t="s">
        <v>1971</v>
      </c>
      <c r="C1738" s="308" t="s">
        <v>1971</v>
      </c>
      <c r="D1738" s="308" t="s">
        <v>1971</v>
      </c>
      <c r="E1738" s="308" t="s">
        <v>1971</v>
      </c>
      <c r="F1738" s="308" t="s">
        <v>1971</v>
      </c>
      <c r="G1738" s="308" t="s">
        <v>1971</v>
      </c>
      <c r="H1738" s="308" t="s">
        <v>1971</v>
      </c>
      <c r="I1738" s="308" t="s">
        <v>1971</v>
      </c>
      <c r="J1738" s="308" t="s">
        <v>1971</v>
      </c>
      <c r="K1738" s="308" t="s">
        <v>1971</v>
      </c>
      <c r="L1738" s="308" t="s">
        <v>1971</v>
      </c>
      <c r="M1738" s="308" t="s">
        <v>1971</v>
      </c>
      <c r="N1738" s="308" t="s">
        <v>1971</v>
      </c>
      <c r="O1738" s="308" t="s">
        <v>1971</v>
      </c>
      <c r="P1738" s="308" t="s">
        <v>1971</v>
      </c>
      <c r="Q1738" s="65">
        <v>0</v>
      </c>
      <c r="R1738" s="312"/>
      <c r="S1738" s="312"/>
      <c r="T1738" s="312"/>
      <c r="U1738" s="312"/>
      <c r="V1738" s="312"/>
      <c r="W1738" s="312"/>
      <c r="X1738" s="312"/>
      <c r="Y1738" s="312"/>
      <c r="Z1738" s="312"/>
      <c r="AA1738" s="312"/>
      <c r="AB1738" s="312"/>
      <c r="AC1738" s="312"/>
      <c r="AD1738" s="312"/>
      <c r="AE1738" s="312"/>
      <c r="AF1738" s="65">
        <v>0</v>
      </c>
      <c r="AG1738" s="312"/>
      <c r="AH1738" s="312"/>
      <c r="AI1738" s="312"/>
      <c r="AJ1738" s="312"/>
      <c r="AK1738" s="312"/>
      <c r="AL1738" s="312"/>
      <c r="AM1738" s="312"/>
      <c r="AN1738" s="312"/>
      <c r="AO1738" s="312"/>
      <c r="AP1738" s="312"/>
      <c r="AQ1738" s="312"/>
      <c r="AR1738" s="312"/>
      <c r="AS1738" s="312"/>
      <c r="AT1738" s="312"/>
    </row>
    <row r="1739" spans="1:46" ht="45" customHeight="1" x14ac:dyDescent="0.25">
      <c r="A1739" s="309" t="s">
        <v>1972</v>
      </c>
      <c r="B1739" s="309"/>
      <c r="C1739" s="309"/>
      <c r="D1739" s="309"/>
      <c r="E1739" s="309"/>
      <c r="F1739" s="309"/>
      <c r="G1739" s="309"/>
      <c r="H1739" s="309"/>
      <c r="I1739" s="309"/>
      <c r="J1739" s="309"/>
      <c r="K1739" s="309"/>
      <c r="L1739" s="309"/>
      <c r="M1739" s="309"/>
      <c r="N1739" s="309"/>
      <c r="O1739" s="309"/>
      <c r="P1739" s="309"/>
      <c r="Q1739" s="65">
        <v>0</v>
      </c>
      <c r="R1739" s="312"/>
      <c r="S1739" s="312"/>
      <c r="T1739" s="312"/>
      <c r="U1739" s="312"/>
      <c r="V1739" s="312"/>
      <c r="W1739" s="312"/>
      <c r="X1739" s="312"/>
      <c r="Y1739" s="312"/>
      <c r="Z1739" s="312"/>
      <c r="AA1739" s="312"/>
      <c r="AB1739" s="312"/>
      <c r="AC1739" s="312"/>
      <c r="AD1739" s="312"/>
      <c r="AE1739" s="312"/>
      <c r="AF1739" s="65">
        <v>0</v>
      </c>
      <c r="AG1739" s="312"/>
      <c r="AH1739" s="312"/>
      <c r="AI1739" s="312"/>
      <c r="AJ1739" s="312"/>
      <c r="AK1739" s="312"/>
      <c r="AL1739" s="312"/>
      <c r="AM1739" s="312"/>
      <c r="AN1739" s="312"/>
      <c r="AO1739" s="312"/>
      <c r="AP1739" s="312"/>
      <c r="AQ1739" s="312"/>
      <c r="AR1739" s="312"/>
      <c r="AS1739" s="312"/>
      <c r="AT1739" s="312"/>
    </row>
    <row r="1740" spans="1:46" ht="45" customHeight="1" x14ac:dyDescent="0.25">
      <c r="A1740" s="309" t="s">
        <v>1973</v>
      </c>
      <c r="B1740" s="309" t="s">
        <v>1974</v>
      </c>
      <c r="C1740" s="309" t="s">
        <v>1974</v>
      </c>
      <c r="D1740" s="309" t="s">
        <v>1974</v>
      </c>
      <c r="E1740" s="309" t="s">
        <v>1974</v>
      </c>
      <c r="F1740" s="309" t="s">
        <v>1974</v>
      </c>
      <c r="G1740" s="309" t="s">
        <v>1974</v>
      </c>
      <c r="H1740" s="309" t="s">
        <v>1974</v>
      </c>
      <c r="I1740" s="309" t="s">
        <v>1974</v>
      </c>
      <c r="J1740" s="309" t="s">
        <v>1974</v>
      </c>
      <c r="K1740" s="309" t="s">
        <v>1974</v>
      </c>
      <c r="L1740" s="309" t="s">
        <v>1974</v>
      </c>
      <c r="M1740" s="309" t="s">
        <v>1974</v>
      </c>
      <c r="N1740" s="309" t="s">
        <v>1974</v>
      </c>
      <c r="O1740" s="309" t="s">
        <v>1974</v>
      </c>
      <c r="P1740" s="309" t="s">
        <v>1974</v>
      </c>
      <c r="Q1740" s="65">
        <v>0</v>
      </c>
      <c r="R1740" s="309"/>
      <c r="S1740" s="309"/>
      <c r="T1740" s="309"/>
      <c r="U1740" s="309"/>
      <c r="V1740" s="309"/>
      <c r="W1740" s="309"/>
      <c r="X1740" s="309"/>
      <c r="Y1740" s="309"/>
      <c r="Z1740" s="309"/>
      <c r="AA1740" s="309"/>
      <c r="AB1740" s="309"/>
      <c r="AC1740" s="309"/>
      <c r="AD1740" s="309"/>
      <c r="AE1740" s="309"/>
      <c r="AF1740" s="65">
        <v>0</v>
      </c>
      <c r="AG1740" s="309"/>
      <c r="AH1740" s="309"/>
      <c r="AI1740" s="309"/>
      <c r="AJ1740" s="309"/>
      <c r="AK1740" s="309"/>
      <c r="AL1740" s="309"/>
      <c r="AM1740" s="309"/>
      <c r="AN1740" s="309"/>
      <c r="AO1740" s="309"/>
      <c r="AP1740" s="309"/>
      <c r="AQ1740" s="309"/>
      <c r="AR1740" s="309"/>
      <c r="AS1740" s="309"/>
      <c r="AT1740" s="309"/>
    </row>
    <row r="1741" spans="1:46" ht="45" customHeight="1" x14ac:dyDescent="0.25">
      <c r="A1741" s="308" t="s">
        <v>1975</v>
      </c>
      <c r="B1741" s="308" t="s">
        <v>1976</v>
      </c>
      <c r="C1741" s="308" t="s">
        <v>1976</v>
      </c>
      <c r="D1741" s="308" t="s">
        <v>1976</v>
      </c>
      <c r="E1741" s="308" t="s">
        <v>1976</v>
      </c>
      <c r="F1741" s="308" t="s">
        <v>1976</v>
      </c>
      <c r="G1741" s="308" t="s">
        <v>1976</v>
      </c>
      <c r="H1741" s="308" t="s">
        <v>1976</v>
      </c>
      <c r="I1741" s="308" t="s">
        <v>1976</v>
      </c>
      <c r="J1741" s="308" t="s">
        <v>1976</v>
      </c>
      <c r="K1741" s="308" t="s">
        <v>1976</v>
      </c>
      <c r="L1741" s="308" t="s">
        <v>1976</v>
      </c>
      <c r="M1741" s="308" t="s">
        <v>1976</v>
      </c>
      <c r="N1741" s="308" t="s">
        <v>1976</v>
      </c>
      <c r="O1741" s="308" t="s">
        <v>1976</v>
      </c>
      <c r="P1741" s="308" t="s">
        <v>1976</v>
      </c>
      <c r="Q1741" s="65">
        <v>0</v>
      </c>
      <c r="R1741" s="309"/>
      <c r="S1741" s="309"/>
      <c r="T1741" s="309"/>
      <c r="U1741" s="309"/>
      <c r="V1741" s="309"/>
      <c r="W1741" s="309"/>
      <c r="X1741" s="309"/>
      <c r="Y1741" s="309"/>
      <c r="Z1741" s="309"/>
      <c r="AA1741" s="309"/>
      <c r="AB1741" s="309"/>
      <c r="AC1741" s="309"/>
      <c r="AD1741" s="309"/>
      <c r="AE1741" s="309"/>
      <c r="AF1741" s="65">
        <v>0</v>
      </c>
      <c r="AG1741" s="309"/>
      <c r="AH1741" s="309"/>
      <c r="AI1741" s="309"/>
      <c r="AJ1741" s="309"/>
      <c r="AK1741" s="309"/>
      <c r="AL1741" s="309"/>
      <c r="AM1741" s="309"/>
      <c r="AN1741" s="309"/>
      <c r="AO1741" s="309"/>
      <c r="AP1741" s="309"/>
      <c r="AQ1741" s="309"/>
      <c r="AR1741" s="309"/>
      <c r="AS1741" s="309"/>
      <c r="AT1741" s="309"/>
    </row>
    <row r="1742" spans="1:46" ht="45" customHeight="1" x14ac:dyDescent="0.25">
      <c r="A1742" s="308" t="s">
        <v>1977</v>
      </c>
      <c r="B1742" s="308" t="s">
        <v>1978</v>
      </c>
      <c r="C1742" s="308" t="s">
        <v>1978</v>
      </c>
      <c r="D1742" s="308" t="s">
        <v>1978</v>
      </c>
      <c r="E1742" s="308" t="s">
        <v>1978</v>
      </c>
      <c r="F1742" s="308" t="s">
        <v>1978</v>
      </c>
      <c r="G1742" s="308" t="s">
        <v>1978</v>
      </c>
      <c r="H1742" s="308" t="s">
        <v>1978</v>
      </c>
      <c r="I1742" s="308" t="s">
        <v>1978</v>
      </c>
      <c r="J1742" s="308" t="s">
        <v>1978</v>
      </c>
      <c r="K1742" s="308" t="s">
        <v>1978</v>
      </c>
      <c r="L1742" s="308" t="s">
        <v>1978</v>
      </c>
      <c r="M1742" s="308" t="s">
        <v>1978</v>
      </c>
      <c r="N1742" s="308" t="s">
        <v>1978</v>
      </c>
      <c r="O1742" s="308" t="s">
        <v>1978</v>
      </c>
      <c r="P1742" s="308" t="s">
        <v>1978</v>
      </c>
      <c r="Q1742" s="65">
        <v>0</v>
      </c>
      <c r="R1742" s="312"/>
      <c r="S1742" s="312"/>
      <c r="T1742" s="312"/>
      <c r="U1742" s="312"/>
      <c r="V1742" s="312"/>
      <c r="W1742" s="312"/>
      <c r="X1742" s="312"/>
      <c r="Y1742" s="312"/>
      <c r="Z1742" s="312"/>
      <c r="AA1742" s="312"/>
      <c r="AB1742" s="312"/>
      <c r="AC1742" s="312"/>
      <c r="AD1742" s="312"/>
      <c r="AE1742" s="312"/>
      <c r="AF1742" s="65">
        <v>0</v>
      </c>
      <c r="AG1742" s="312"/>
      <c r="AH1742" s="312"/>
      <c r="AI1742" s="312"/>
      <c r="AJ1742" s="312"/>
      <c r="AK1742" s="312"/>
      <c r="AL1742" s="312"/>
      <c r="AM1742" s="312"/>
      <c r="AN1742" s="312"/>
      <c r="AO1742" s="312"/>
      <c r="AP1742" s="312"/>
      <c r="AQ1742" s="312"/>
      <c r="AR1742" s="312"/>
      <c r="AS1742" s="312"/>
      <c r="AT1742" s="312"/>
    </row>
    <row r="1743" spans="1:46" ht="45" customHeight="1" x14ac:dyDescent="0.25">
      <c r="A1743" s="308" t="s">
        <v>1979</v>
      </c>
      <c r="B1743" s="308" t="s">
        <v>1980</v>
      </c>
      <c r="C1743" s="308" t="s">
        <v>1980</v>
      </c>
      <c r="D1743" s="308" t="s">
        <v>1980</v>
      </c>
      <c r="E1743" s="308" t="s">
        <v>1980</v>
      </c>
      <c r="F1743" s="308" t="s">
        <v>1980</v>
      </c>
      <c r="G1743" s="308" t="s">
        <v>1980</v>
      </c>
      <c r="H1743" s="308" t="s">
        <v>1980</v>
      </c>
      <c r="I1743" s="308" t="s">
        <v>1980</v>
      </c>
      <c r="J1743" s="308" t="s">
        <v>1980</v>
      </c>
      <c r="K1743" s="308" t="s">
        <v>1980</v>
      </c>
      <c r="L1743" s="308" t="s">
        <v>1980</v>
      </c>
      <c r="M1743" s="308" t="s">
        <v>1980</v>
      </c>
      <c r="N1743" s="308" t="s">
        <v>1980</v>
      </c>
      <c r="O1743" s="308" t="s">
        <v>1980</v>
      </c>
      <c r="P1743" s="308" t="s">
        <v>1980</v>
      </c>
      <c r="Q1743" s="65">
        <v>0</v>
      </c>
      <c r="R1743" s="312"/>
      <c r="S1743" s="312"/>
      <c r="T1743" s="312"/>
      <c r="U1743" s="312"/>
      <c r="V1743" s="312"/>
      <c r="W1743" s="312"/>
      <c r="X1743" s="312"/>
      <c r="Y1743" s="312"/>
      <c r="Z1743" s="312"/>
      <c r="AA1743" s="312"/>
      <c r="AB1743" s="312"/>
      <c r="AC1743" s="312"/>
      <c r="AD1743" s="312"/>
      <c r="AE1743" s="312"/>
      <c r="AF1743" s="65">
        <v>0</v>
      </c>
      <c r="AG1743" s="312"/>
      <c r="AH1743" s="312"/>
      <c r="AI1743" s="312"/>
      <c r="AJ1743" s="312"/>
      <c r="AK1743" s="312"/>
      <c r="AL1743" s="312"/>
      <c r="AM1743" s="312"/>
      <c r="AN1743" s="312"/>
      <c r="AO1743" s="312"/>
      <c r="AP1743" s="312"/>
      <c r="AQ1743" s="312"/>
      <c r="AR1743" s="312"/>
      <c r="AS1743" s="312"/>
      <c r="AT1743" s="312"/>
    </row>
    <row r="1744" spans="1:46" ht="45" customHeight="1" x14ac:dyDescent="0.25">
      <c r="A1744" s="309" t="s">
        <v>1981</v>
      </c>
      <c r="B1744" s="309" t="s">
        <v>1982</v>
      </c>
      <c r="C1744" s="309" t="s">
        <v>1982</v>
      </c>
      <c r="D1744" s="309" t="s">
        <v>1982</v>
      </c>
      <c r="E1744" s="309" t="s">
        <v>1982</v>
      </c>
      <c r="F1744" s="309" t="s">
        <v>1982</v>
      </c>
      <c r="G1744" s="309" t="s">
        <v>1982</v>
      </c>
      <c r="H1744" s="309" t="s">
        <v>1982</v>
      </c>
      <c r="I1744" s="309" t="s">
        <v>1982</v>
      </c>
      <c r="J1744" s="309" t="s">
        <v>1982</v>
      </c>
      <c r="K1744" s="309" t="s">
        <v>1982</v>
      </c>
      <c r="L1744" s="309" t="s">
        <v>1982</v>
      </c>
      <c r="M1744" s="309" t="s">
        <v>1982</v>
      </c>
      <c r="N1744" s="309" t="s">
        <v>1982</v>
      </c>
      <c r="O1744" s="309" t="s">
        <v>1982</v>
      </c>
      <c r="P1744" s="309" t="s">
        <v>1982</v>
      </c>
      <c r="Q1744" s="65">
        <v>0</v>
      </c>
      <c r="R1744" s="312"/>
      <c r="S1744" s="312"/>
      <c r="T1744" s="312"/>
      <c r="U1744" s="312"/>
      <c r="V1744" s="312"/>
      <c r="W1744" s="312"/>
      <c r="X1744" s="312"/>
      <c r="Y1744" s="312"/>
      <c r="Z1744" s="312"/>
      <c r="AA1744" s="312"/>
      <c r="AB1744" s="312"/>
      <c r="AC1744" s="312"/>
      <c r="AD1744" s="312"/>
      <c r="AE1744" s="312"/>
      <c r="AF1744" s="65">
        <v>0</v>
      </c>
      <c r="AG1744" s="312"/>
      <c r="AH1744" s="312"/>
      <c r="AI1744" s="312"/>
      <c r="AJ1744" s="312"/>
      <c r="AK1744" s="312"/>
      <c r="AL1744" s="312"/>
      <c r="AM1744" s="312"/>
      <c r="AN1744" s="312"/>
      <c r="AO1744" s="312"/>
      <c r="AP1744" s="312"/>
      <c r="AQ1744" s="312"/>
      <c r="AR1744" s="312"/>
      <c r="AS1744" s="312"/>
      <c r="AT1744" s="312"/>
    </row>
    <row r="1745" spans="1:46" ht="45" customHeight="1" x14ac:dyDescent="0.25">
      <c r="A1745" s="309" t="s">
        <v>1983</v>
      </c>
      <c r="B1745" s="309" t="s">
        <v>1984</v>
      </c>
      <c r="C1745" s="309" t="s">
        <v>1984</v>
      </c>
      <c r="D1745" s="309" t="s">
        <v>1984</v>
      </c>
      <c r="E1745" s="309" t="s">
        <v>1984</v>
      </c>
      <c r="F1745" s="309" t="s">
        <v>1984</v>
      </c>
      <c r="G1745" s="309" t="s">
        <v>1984</v>
      </c>
      <c r="H1745" s="309" t="s">
        <v>1984</v>
      </c>
      <c r="I1745" s="309" t="s">
        <v>1984</v>
      </c>
      <c r="J1745" s="309" t="s">
        <v>1984</v>
      </c>
      <c r="K1745" s="309" t="s">
        <v>1984</v>
      </c>
      <c r="L1745" s="309" t="s">
        <v>1984</v>
      </c>
      <c r="M1745" s="309" t="s">
        <v>1984</v>
      </c>
      <c r="N1745" s="309" t="s">
        <v>1984</v>
      </c>
      <c r="O1745" s="309" t="s">
        <v>1984</v>
      </c>
      <c r="P1745" s="309" t="s">
        <v>1984</v>
      </c>
      <c r="Q1745" s="65">
        <v>0</v>
      </c>
      <c r="R1745" s="309"/>
      <c r="S1745" s="309"/>
      <c r="T1745" s="309"/>
      <c r="U1745" s="309"/>
      <c r="V1745" s="309"/>
      <c r="W1745" s="309"/>
      <c r="X1745" s="309"/>
      <c r="Y1745" s="309"/>
      <c r="Z1745" s="309"/>
      <c r="AA1745" s="309"/>
      <c r="AB1745" s="309"/>
      <c r="AC1745" s="309"/>
      <c r="AD1745" s="309"/>
      <c r="AE1745" s="309"/>
      <c r="AF1745" s="65">
        <v>0</v>
      </c>
      <c r="AG1745" s="309"/>
      <c r="AH1745" s="309"/>
      <c r="AI1745" s="309"/>
      <c r="AJ1745" s="309"/>
      <c r="AK1745" s="309"/>
      <c r="AL1745" s="309"/>
      <c r="AM1745" s="309"/>
      <c r="AN1745" s="309"/>
      <c r="AO1745" s="309"/>
      <c r="AP1745" s="309"/>
      <c r="AQ1745" s="309"/>
      <c r="AR1745" s="309"/>
      <c r="AS1745" s="309"/>
      <c r="AT1745" s="309"/>
    </row>
    <row r="1746" spans="1:46" ht="45" customHeight="1" x14ac:dyDescent="0.25">
      <c r="A1746" s="308" t="s">
        <v>1985</v>
      </c>
      <c r="B1746" s="308" t="s">
        <v>1986</v>
      </c>
      <c r="C1746" s="308" t="s">
        <v>1986</v>
      </c>
      <c r="D1746" s="308" t="s">
        <v>1986</v>
      </c>
      <c r="E1746" s="308" t="s">
        <v>1986</v>
      </c>
      <c r="F1746" s="308" t="s">
        <v>1986</v>
      </c>
      <c r="G1746" s="308" t="s">
        <v>1986</v>
      </c>
      <c r="H1746" s="308" t="s">
        <v>1986</v>
      </c>
      <c r="I1746" s="308" t="s">
        <v>1986</v>
      </c>
      <c r="J1746" s="308" t="s">
        <v>1986</v>
      </c>
      <c r="K1746" s="308" t="s">
        <v>1986</v>
      </c>
      <c r="L1746" s="308" t="s">
        <v>1986</v>
      </c>
      <c r="M1746" s="308" t="s">
        <v>1986</v>
      </c>
      <c r="N1746" s="308" t="s">
        <v>1986</v>
      </c>
      <c r="O1746" s="308" t="s">
        <v>1986</v>
      </c>
      <c r="P1746" s="308" t="s">
        <v>1986</v>
      </c>
      <c r="Q1746" s="65">
        <v>0</v>
      </c>
      <c r="R1746" s="309"/>
      <c r="S1746" s="309"/>
      <c r="T1746" s="309"/>
      <c r="U1746" s="309"/>
      <c r="V1746" s="309"/>
      <c r="W1746" s="309"/>
      <c r="X1746" s="309"/>
      <c r="Y1746" s="309"/>
      <c r="Z1746" s="309"/>
      <c r="AA1746" s="309"/>
      <c r="AB1746" s="309"/>
      <c r="AC1746" s="309"/>
      <c r="AD1746" s="309"/>
      <c r="AE1746" s="309"/>
      <c r="AF1746" s="65">
        <v>0</v>
      </c>
      <c r="AG1746" s="309"/>
      <c r="AH1746" s="309"/>
      <c r="AI1746" s="309"/>
      <c r="AJ1746" s="309"/>
      <c r="AK1746" s="309"/>
      <c r="AL1746" s="309"/>
      <c r="AM1746" s="309"/>
      <c r="AN1746" s="309"/>
      <c r="AO1746" s="309"/>
      <c r="AP1746" s="309"/>
      <c r="AQ1746" s="309"/>
      <c r="AR1746" s="309"/>
      <c r="AS1746" s="309"/>
      <c r="AT1746" s="309"/>
    </row>
    <row r="1747" spans="1:46" ht="45" customHeight="1" x14ac:dyDescent="0.25">
      <c r="A1747" s="308" t="s">
        <v>1987</v>
      </c>
      <c r="B1747" s="308" t="s">
        <v>1988</v>
      </c>
      <c r="C1747" s="308" t="s">
        <v>1988</v>
      </c>
      <c r="D1747" s="308" t="s">
        <v>1988</v>
      </c>
      <c r="E1747" s="308" t="s">
        <v>1988</v>
      </c>
      <c r="F1747" s="308" t="s">
        <v>1988</v>
      </c>
      <c r="G1747" s="308" t="s">
        <v>1988</v>
      </c>
      <c r="H1747" s="308" t="s">
        <v>1988</v>
      </c>
      <c r="I1747" s="308" t="s">
        <v>1988</v>
      </c>
      <c r="J1747" s="308" t="s">
        <v>1988</v>
      </c>
      <c r="K1747" s="308" t="s">
        <v>1988</v>
      </c>
      <c r="L1747" s="308" t="s">
        <v>1988</v>
      </c>
      <c r="M1747" s="308" t="s">
        <v>1988</v>
      </c>
      <c r="N1747" s="308" t="s">
        <v>1988</v>
      </c>
      <c r="O1747" s="308" t="s">
        <v>1988</v>
      </c>
      <c r="P1747" s="308" t="s">
        <v>1988</v>
      </c>
      <c r="Q1747" s="65">
        <v>0</v>
      </c>
      <c r="R1747" s="312"/>
      <c r="S1747" s="312"/>
      <c r="T1747" s="312"/>
      <c r="U1747" s="312"/>
      <c r="V1747" s="312"/>
      <c r="W1747" s="312"/>
      <c r="X1747" s="312"/>
      <c r="Y1747" s="312"/>
      <c r="Z1747" s="312"/>
      <c r="AA1747" s="312"/>
      <c r="AB1747" s="312"/>
      <c r="AC1747" s="312"/>
      <c r="AD1747" s="312"/>
      <c r="AE1747" s="312"/>
      <c r="AF1747" s="65">
        <v>0</v>
      </c>
      <c r="AG1747" s="312"/>
      <c r="AH1747" s="312"/>
      <c r="AI1747" s="312"/>
      <c r="AJ1747" s="312"/>
      <c r="AK1747" s="312"/>
      <c r="AL1747" s="312"/>
      <c r="AM1747" s="312"/>
      <c r="AN1747" s="312"/>
      <c r="AO1747" s="312"/>
      <c r="AP1747" s="312"/>
      <c r="AQ1747" s="312"/>
      <c r="AR1747" s="312"/>
      <c r="AS1747" s="312"/>
      <c r="AT1747" s="312"/>
    </row>
    <row r="1748" spans="1:46" ht="45" customHeight="1" x14ac:dyDescent="0.25">
      <c r="A1748" s="308" t="s">
        <v>1989</v>
      </c>
      <c r="B1748" s="308" t="s">
        <v>1990</v>
      </c>
      <c r="C1748" s="308" t="s">
        <v>1990</v>
      </c>
      <c r="D1748" s="308" t="s">
        <v>1990</v>
      </c>
      <c r="E1748" s="308" t="s">
        <v>1990</v>
      </c>
      <c r="F1748" s="308" t="s">
        <v>1990</v>
      </c>
      <c r="G1748" s="308" t="s">
        <v>1990</v>
      </c>
      <c r="H1748" s="308" t="s">
        <v>1990</v>
      </c>
      <c r="I1748" s="308" t="s">
        <v>1990</v>
      </c>
      <c r="J1748" s="308" t="s">
        <v>1990</v>
      </c>
      <c r="K1748" s="308" t="s">
        <v>1990</v>
      </c>
      <c r="L1748" s="308" t="s">
        <v>1990</v>
      </c>
      <c r="M1748" s="308" t="s">
        <v>1990</v>
      </c>
      <c r="N1748" s="308" t="s">
        <v>1990</v>
      </c>
      <c r="O1748" s="308" t="s">
        <v>1990</v>
      </c>
      <c r="P1748" s="308" t="s">
        <v>1990</v>
      </c>
      <c r="Q1748" s="65">
        <v>0</v>
      </c>
      <c r="R1748" s="312"/>
      <c r="S1748" s="312"/>
      <c r="T1748" s="312"/>
      <c r="U1748" s="312"/>
      <c r="V1748" s="312"/>
      <c r="W1748" s="312"/>
      <c r="X1748" s="312"/>
      <c r="Y1748" s="312"/>
      <c r="Z1748" s="312"/>
      <c r="AA1748" s="312"/>
      <c r="AB1748" s="312"/>
      <c r="AC1748" s="312"/>
      <c r="AD1748" s="312"/>
      <c r="AE1748" s="312"/>
      <c r="AF1748" s="65">
        <v>0</v>
      </c>
      <c r="AG1748" s="312"/>
      <c r="AH1748" s="312"/>
      <c r="AI1748" s="312"/>
      <c r="AJ1748" s="312"/>
      <c r="AK1748" s="312"/>
      <c r="AL1748" s="312"/>
      <c r="AM1748" s="312"/>
      <c r="AN1748" s="312"/>
      <c r="AO1748" s="312"/>
      <c r="AP1748" s="312"/>
      <c r="AQ1748" s="312"/>
      <c r="AR1748" s="312"/>
      <c r="AS1748" s="312"/>
      <c r="AT1748" s="312"/>
    </row>
    <row r="1749" spans="1:46" ht="45" customHeight="1" x14ac:dyDescent="0.25">
      <c r="A1749" s="309" t="s">
        <v>1991</v>
      </c>
      <c r="B1749" s="309" t="s">
        <v>1992</v>
      </c>
      <c r="C1749" s="309" t="s">
        <v>1992</v>
      </c>
      <c r="D1749" s="309" t="s">
        <v>1992</v>
      </c>
      <c r="E1749" s="309" t="s">
        <v>1992</v>
      </c>
      <c r="F1749" s="309" t="s">
        <v>1992</v>
      </c>
      <c r="G1749" s="309" t="s">
        <v>1992</v>
      </c>
      <c r="H1749" s="309" t="s">
        <v>1992</v>
      </c>
      <c r="I1749" s="309" t="s">
        <v>1992</v>
      </c>
      <c r="J1749" s="309" t="s">
        <v>1992</v>
      </c>
      <c r="K1749" s="309" t="s">
        <v>1992</v>
      </c>
      <c r="L1749" s="309" t="s">
        <v>1992</v>
      </c>
      <c r="M1749" s="309" t="s">
        <v>1992</v>
      </c>
      <c r="N1749" s="309" t="s">
        <v>1992</v>
      </c>
      <c r="O1749" s="309" t="s">
        <v>1992</v>
      </c>
      <c r="P1749" s="309" t="s">
        <v>1992</v>
      </c>
      <c r="Q1749" s="65">
        <v>0</v>
      </c>
      <c r="R1749" s="312"/>
      <c r="S1749" s="312"/>
      <c r="T1749" s="312"/>
      <c r="U1749" s="312"/>
      <c r="V1749" s="312"/>
      <c r="W1749" s="312"/>
      <c r="X1749" s="312"/>
      <c r="Y1749" s="312"/>
      <c r="Z1749" s="312"/>
      <c r="AA1749" s="312"/>
      <c r="AB1749" s="312"/>
      <c r="AC1749" s="312"/>
      <c r="AD1749" s="312"/>
      <c r="AE1749" s="312"/>
      <c r="AF1749" s="65">
        <v>0</v>
      </c>
      <c r="AG1749" s="312"/>
      <c r="AH1749" s="312"/>
      <c r="AI1749" s="312"/>
      <c r="AJ1749" s="312"/>
      <c r="AK1749" s="312"/>
      <c r="AL1749" s="312"/>
      <c r="AM1749" s="312"/>
      <c r="AN1749" s="312"/>
      <c r="AO1749" s="312"/>
      <c r="AP1749" s="312"/>
      <c r="AQ1749" s="312"/>
      <c r="AR1749" s="312"/>
      <c r="AS1749" s="312"/>
      <c r="AT1749" s="312"/>
    </row>
    <row r="1750" spans="1:46" ht="45" customHeight="1" x14ac:dyDescent="0.25">
      <c r="A1750" s="309" t="s">
        <v>1993</v>
      </c>
      <c r="B1750" s="309" t="s">
        <v>1994</v>
      </c>
      <c r="C1750" s="309" t="s">
        <v>1994</v>
      </c>
      <c r="D1750" s="309" t="s">
        <v>1994</v>
      </c>
      <c r="E1750" s="309" t="s">
        <v>1994</v>
      </c>
      <c r="F1750" s="309" t="s">
        <v>1994</v>
      </c>
      <c r="G1750" s="309" t="s">
        <v>1994</v>
      </c>
      <c r="H1750" s="309" t="s">
        <v>1994</v>
      </c>
      <c r="I1750" s="309" t="s">
        <v>1994</v>
      </c>
      <c r="J1750" s="309" t="s">
        <v>1994</v>
      </c>
      <c r="K1750" s="309" t="s">
        <v>1994</v>
      </c>
      <c r="L1750" s="309" t="s">
        <v>1994</v>
      </c>
      <c r="M1750" s="309" t="s">
        <v>1994</v>
      </c>
      <c r="N1750" s="309" t="s">
        <v>1994</v>
      </c>
      <c r="O1750" s="309" t="s">
        <v>1994</v>
      </c>
      <c r="P1750" s="309" t="s">
        <v>1994</v>
      </c>
      <c r="Q1750" s="65">
        <v>0</v>
      </c>
      <c r="R1750" s="309"/>
      <c r="S1750" s="309"/>
      <c r="T1750" s="309"/>
      <c r="U1750" s="309"/>
      <c r="V1750" s="309"/>
      <c r="W1750" s="309"/>
      <c r="X1750" s="309"/>
      <c r="Y1750" s="309"/>
      <c r="Z1750" s="309"/>
      <c r="AA1750" s="309"/>
      <c r="AB1750" s="309"/>
      <c r="AC1750" s="309"/>
      <c r="AD1750" s="309"/>
      <c r="AE1750" s="309"/>
      <c r="AF1750" s="65">
        <v>0</v>
      </c>
      <c r="AG1750" s="309"/>
      <c r="AH1750" s="309"/>
      <c r="AI1750" s="309"/>
      <c r="AJ1750" s="309"/>
      <c r="AK1750" s="309"/>
      <c r="AL1750" s="309"/>
      <c r="AM1750" s="309"/>
      <c r="AN1750" s="309"/>
      <c r="AO1750" s="309"/>
      <c r="AP1750" s="309"/>
      <c r="AQ1750" s="309"/>
      <c r="AR1750" s="309"/>
      <c r="AS1750" s="309"/>
      <c r="AT1750" s="309"/>
    </row>
    <row r="1751" spans="1:46" ht="65.900000000000006" customHeight="1" x14ac:dyDescent="0.25">
      <c r="A1751" s="308" t="s">
        <v>1995</v>
      </c>
      <c r="B1751" s="308"/>
      <c r="C1751" s="308"/>
      <c r="D1751" s="308"/>
      <c r="E1751" s="308"/>
      <c r="F1751" s="308"/>
      <c r="G1751" s="308"/>
      <c r="H1751" s="308"/>
      <c r="I1751" s="308"/>
      <c r="J1751" s="308"/>
      <c r="K1751" s="308"/>
      <c r="L1751" s="308"/>
      <c r="M1751" s="308"/>
      <c r="N1751" s="308"/>
      <c r="O1751" s="308"/>
      <c r="P1751" s="308"/>
      <c r="Q1751" s="65">
        <v>0</v>
      </c>
      <c r="R1751" s="309"/>
      <c r="S1751" s="309"/>
      <c r="T1751" s="309"/>
      <c r="U1751" s="309"/>
      <c r="V1751" s="309"/>
      <c r="W1751" s="309"/>
      <c r="X1751" s="309"/>
      <c r="Y1751" s="309"/>
      <c r="Z1751" s="309"/>
      <c r="AA1751" s="309"/>
      <c r="AB1751" s="309"/>
      <c r="AC1751" s="309"/>
      <c r="AD1751" s="309"/>
      <c r="AE1751" s="309"/>
      <c r="AF1751" s="65">
        <v>0</v>
      </c>
      <c r="AG1751" s="309"/>
      <c r="AH1751" s="309"/>
      <c r="AI1751" s="309"/>
      <c r="AJ1751" s="309"/>
      <c r="AK1751" s="309"/>
      <c r="AL1751" s="309"/>
      <c r="AM1751" s="309"/>
      <c r="AN1751" s="309"/>
      <c r="AO1751" s="309"/>
      <c r="AP1751" s="309"/>
      <c r="AQ1751" s="309"/>
      <c r="AR1751" s="309"/>
      <c r="AS1751" s="309"/>
      <c r="AT1751" s="309"/>
    </row>
    <row r="1752" spans="1:46" ht="45" customHeight="1" x14ac:dyDescent="0.25">
      <c r="A1752" s="308" t="s">
        <v>1996</v>
      </c>
      <c r="B1752" s="308" t="s">
        <v>1997</v>
      </c>
      <c r="C1752" s="308" t="s">
        <v>1997</v>
      </c>
      <c r="D1752" s="308" t="s">
        <v>1997</v>
      </c>
      <c r="E1752" s="308" t="s">
        <v>1997</v>
      </c>
      <c r="F1752" s="308" t="s">
        <v>1997</v>
      </c>
      <c r="G1752" s="308" t="s">
        <v>1997</v>
      </c>
      <c r="H1752" s="308" t="s">
        <v>1997</v>
      </c>
      <c r="I1752" s="308" t="s">
        <v>1997</v>
      </c>
      <c r="J1752" s="308" t="s">
        <v>1997</v>
      </c>
      <c r="K1752" s="308" t="s">
        <v>1997</v>
      </c>
      <c r="L1752" s="308" t="s">
        <v>1997</v>
      </c>
      <c r="M1752" s="308" t="s">
        <v>1997</v>
      </c>
      <c r="N1752" s="308" t="s">
        <v>1997</v>
      </c>
      <c r="O1752" s="308" t="s">
        <v>1997</v>
      </c>
      <c r="P1752" s="308" t="s">
        <v>1997</v>
      </c>
      <c r="Q1752" s="65">
        <v>0</v>
      </c>
      <c r="R1752" s="312"/>
      <c r="S1752" s="312"/>
      <c r="T1752" s="312"/>
      <c r="U1752" s="312"/>
      <c r="V1752" s="312"/>
      <c r="W1752" s="312"/>
      <c r="X1752" s="312"/>
      <c r="Y1752" s="312"/>
      <c r="Z1752" s="312"/>
      <c r="AA1752" s="312"/>
      <c r="AB1752" s="312"/>
      <c r="AC1752" s="312"/>
      <c r="AD1752" s="312"/>
      <c r="AE1752" s="312"/>
      <c r="AF1752" s="65">
        <v>0</v>
      </c>
      <c r="AG1752" s="312"/>
      <c r="AH1752" s="312"/>
      <c r="AI1752" s="312"/>
      <c r="AJ1752" s="312"/>
      <c r="AK1752" s="312"/>
      <c r="AL1752" s="312"/>
      <c r="AM1752" s="312"/>
      <c r="AN1752" s="312"/>
      <c r="AO1752" s="312"/>
      <c r="AP1752" s="312"/>
      <c r="AQ1752" s="312"/>
      <c r="AR1752" s="312"/>
      <c r="AS1752" s="312"/>
      <c r="AT1752" s="312"/>
    </row>
    <row r="1753" spans="1:46" ht="45" customHeight="1" x14ac:dyDescent="0.25">
      <c r="A1753" s="308" t="s">
        <v>1998</v>
      </c>
      <c r="B1753" s="308" t="s">
        <v>1999</v>
      </c>
      <c r="C1753" s="308" t="s">
        <v>1999</v>
      </c>
      <c r="D1753" s="308" t="s">
        <v>1999</v>
      </c>
      <c r="E1753" s="308" t="s">
        <v>1999</v>
      </c>
      <c r="F1753" s="308" t="s">
        <v>1999</v>
      </c>
      <c r="G1753" s="308" t="s">
        <v>1999</v>
      </c>
      <c r="H1753" s="308" t="s">
        <v>1999</v>
      </c>
      <c r="I1753" s="308" t="s">
        <v>1999</v>
      </c>
      <c r="J1753" s="308" t="s">
        <v>1999</v>
      </c>
      <c r="K1753" s="308" t="s">
        <v>1999</v>
      </c>
      <c r="L1753" s="308" t="s">
        <v>1999</v>
      </c>
      <c r="M1753" s="308" t="s">
        <v>1999</v>
      </c>
      <c r="N1753" s="308" t="s">
        <v>1999</v>
      </c>
      <c r="O1753" s="308" t="s">
        <v>1999</v>
      </c>
      <c r="P1753" s="308" t="s">
        <v>1999</v>
      </c>
      <c r="Q1753" s="65">
        <v>0</v>
      </c>
      <c r="R1753" s="312"/>
      <c r="S1753" s="312"/>
      <c r="T1753" s="312"/>
      <c r="U1753" s="312"/>
      <c r="V1753" s="312"/>
      <c r="W1753" s="312"/>
      <c r="X1753" s="312"/>
      <c r="Y1753" s="312"/>
      <c r="Z1753" s="312"/>
      <c r="AA1753" s="312"/>
      <c r="AB1753" s="312"/>
      <c r="AC1753" s="312"/>
      <c r="AD1753" s="312"/>
      <c r="AE1753" s="312"/>
      <c r="AF1753" s="65">
        <v>0</v>
      </c>
      <c r="AG1753" s="312"/>
      <c r="AH1753" s="312"/>
      <c r="AI1753" s="312"/>
      <c r="AJ1753" s="312"/>
      <c r="AK1753" s="312"/>
      <c r="AL1753" s="312"/>
      <c r="AM1753" s="312"/>
      <c r="AN1753" s="312"/>
      <c r="AO1753" s="312"/>
      <c r="AP1753" s="312"/>
      <c r="AQ1753" s="312"/>
      <c r="AR1753" s="312"/>
      <c r="AS1753" s="312"/>
      <c r="AT1753" s="312"/>
    </row>
    <row r="1754" spans="1:46" ht="45" customHeight="1" x14ac:dyDescent="0.25">
      <c r="A1754" s="309" t="s">
        <v>2000</v>
      </c>
      <c r="B1754" s="309" t="s">
        <v>2001</v>
      </c>
      <c r="C1754" s="309" t="s">
        <v>2001</v>
      </c>
      <c r="D1754" s="309" t="s">
        <v>2001</v>
      </c>
      <c r="E1754" s="309" t="s">
        <v>2001</v>
      </c>
      <c r="F1754" s="309" t="s">
        <v>2001</v>
      </c>
      <c r="G1754" s="309" t="s">
        <v>2001</v>
      </c>
      <c r="H1754" s="309" t="s">
        <v>2001</v>
      </c>
      <c r="I1754" s="309" t="s">
        <v>2001</v>
      </c>
      <c r="J1754" s="309" t="s">
        <v>2001</v>
      </c>
      <c r="K1754" s="309" t="s">
        <v>2001</v>
      </c>
      <c r="L1754" s="309" t="s">
        <v>2001</v>
      </c>
      <c r="M1754" s="309" t="s">
        <v>2001</v>
      </c>
      <c r="N1754" s="309" t="s">
        <v>2001</v>
      </c>
      <c r="O1754" s="309" t="s">
        <v>2001</v>
      </c>
      <c r="P1754" s="309" t="s">
        <v>2001</v>
      </c>
      <c r="Q1754" s="65">
        <v>0</v>
      </c>
      <c r="R1754" s="312"/>
      <c r="S1754" s="312"/>
      <c r="T1754" s="312"/>
      <c r="U1754" s="312"/>
      <c r="V1754" s="312"/>
      <c r="W1754" s="312"/>
      <c r="X1754" s="312"/>
      <c r="Y1754" s="312"/>
      <c r="Z1754" s="312"/>
      <c r="AA1754" s="312"/>
      <c r="AB1754" s="312"/>
      <c r="AC1754" s="312"/>
      <c r="AD1754" s="312"/>
      <c r="AE1754" s="312"/>
      <c r="AF1754" s="65">
        <v>0</v>
      </c>
      <c r="AG1754" s="312"/>
      <c r="AH1754" s="312"/>
      <c r="AI1754" s="312"/>
      <c r="AJ1754" s="312"/>
      <c r="AK1754" s="312"/>
      <c r="AL1754" s="312"/>
      <c r="AM1754" s="312"/>
      <c r="AN1754" s="312"/>
      <c r="AO1754" s="312"/>
      <c r="AP1754" s="312"/>
      <c r="AQ1754" s="312"/>
      <c r="AR1754" s="312"/>
      <c r="AS1754" s="312"/>
      <c r="AT1754" s="312"/>
    </row>
    <row r="1755" spans="1:46" ht="45" customHeight="1" x14ac:dyDescent="0.25">
      <c r="A1755" s="308" t="s">
        <v>2002</v>
      </c>
      <c r="B1755" s="308"/>
      <c r="C1755" s="308"/>
      <c r="D1755" s="308"/>
      <c r="E1755" s="308"/>
      <c r="F1755" s="308"/>
      <c r="G1755" s="308"/>
      <c r="H1755" s="308"/>
      <c r="I1755" s="308"/>
      <c r="J1755" s="308"/>
      <c r="K1755" s="308"/>
      <c r="L1755" s="308"/>
      <c r="M1755" s="308"/>
      <c r="N1755" s="308"/>
      <c r="O1755" s="308"/>
      <c r="P1755" s="308"/>
      <c r="Q1755" s="65">
        <v>0</v>
      </c>
      <c r="R1755" s="309"/>
      <c r="S1755" s="309"/>
      <c r="T1755" s="309"/>
      <c r="U1755" s="309"/>
      <c r="V1755" s="309"/>
      <c r="W1755" s="309"/>
      <c r="X1755" s="309"/>
      <c r="Y1755" s="309"/>
      <c r="Z1755" s="309"/>
      <c r="AA1755" s="309"/>
      <c r="AB1755" s="309"/>
      <c r="AC1755" s="309"/>
      <c r="AD1755" s="309"/>
      <c r="AE1755" s="309"/>
      <c r="AF1755" s="65">
        <v>0</v>
      </c>
      <c r="AG1755" s="309"/>
      <c r="AH1755" s="309"/>
      <c r="AI1755" s="309"/>
      <c r="AJ1755" s="309"/>
      <c r="AK1755" s="309"/>
      <c r="AL1755" s="309"/>
      <c r="AM1755" s="309"/>
      <c r="AN1755" s="309"/>
      <c r="AO1755" s="309"/>
      <c r="AP1755" s="309"/>
      <c r="AQ1755" s="309"/>
      <c r="AR1755" s="309"/>
      <c r="AS1755" s="309"/>
      <c r="AT1755" s="309"/>
    </row>
    <row r="1756" spans="1:46" ht="45" customHeight="1" x14ac:dyDescent="0.25">
      <c r="A1756" s="308" t="s">
        <v>2003</v>
      </c>
      <c r="B1756" s="308" t="s">
        <v>2004</v>
      </c>
      <c r="C1756" s="308" t="s">
        <v>2004</v>
      </c>
      <c r="D1756" s="308" t="s">
        <v>2004</v>
      </c>
      <c r="E1756" s="308" t="s">
        <v>2004</v>
      </c>
      <c r="F1756" s="308" t="s">
        <v>2004</v>
      </c>
      <c r="G1756" s="308" t="s">
        <v>2004</v>
      </c>
      <c r="H1756" s="308" t="s">
        <v>2004</v>
      </c>
      <c r="I1756" s="308" t="s">
        <v>2004</v>
      </c>
      <c r="J1756" s="308" t="s">
        <v>2004</v>
      </c>
      <c r="K1756" s="308" t="s">
        <v>2004</v>
      </c>
      <c r="L1756" s="308" t="s">
        <v>2004</v>
      </c>
      <c r="M1756" s="308" t="s">
        <v>2004</v>
      </c>
      <c r="N1756" s="308" t="s">
        <v>2004</v>
      </c>
      <c r="O1756" s="308" t="s">
        <v>2004</v>
      </c>
      <c r="P1756" s="308" t="s">
        <v>2004</v>
      </c>
      <c r="Q1756" s="65">
        <v>0</v>
      </c>
      <c r="R1756" s="312"/>
      <c r="S1756" s="312"/>
      <c r="T1756" s="312"/>
      <c r="U1756" s="312"/>
      <c r="V1756" s="312"/>
      <c r="W1756" s="312"/>
      <c r="X1756" s="312"/>
      <c r="Y1756" s="312"/>
      <c r="Z1756" s="312"/>
      <c r="AA1756" s="312"/>
      <c r="AB1756" s="312"/>
      <c r="AC1756" s="312"/>
      <c r="AD1756" s="312"/>
      <c r="AE1756" s="312"/>
      <c r="AF1756" s="65">
        <v>0</v>
      </c>
      <c r="AG1756" s="312"/>
      <c r="AH1756" s="312"/>
      <c r="AI1756" s="312"/>
      <c r="AJ1756" s="312"/>
      <c r="AK1756" s="312"/>
      <c r="AL1756" s="312"/>
      <c r="AM1756" s="312"/>
      <c r="AN1756" s="312"/>
      <c r="AO1756" s="312"/>
      <c r="AP1756" s="312"/>
      <c r="AQ1756" s="312"/>
      <c r="AR1756" s="312"/>
      <c r="AS1756" s="312"/>
      <c r="AT1756" s="312"/>
    </row>
    <row r="1757" spans="1:46" ht="85.4" customHeight="1" x14ac:dyDescent="0.25">
      <c r="A1757" s="308" t="s">
        <v>2005</v>
      </c>
      <c r="B1757" s="308" t="s">
        <v>2006</v>
      </c>
      <c r="C1757" s="308" t="s">
        <v>2006</v>
      </c>
      <c r="D1757" s="308" t="s">
        <v>2006</v>
      </c>
      <c r="E1757" s="308" t="s">
        <v>2006</v>
      </c>
      <c r="F1757" s="308" t="s">
        <v>2006</v>
      </c>
      <c r="G1757" s="308" t="s">
        <v>2006</v>
      </c>
      <c r="H1757" s="308" t="s">
        <v>2006</v>
      </c>
      <c r="I1757" s="308" t="s">
        <v>2006</v>
      </c>
      <c r="J1757" s="308" t="s">
        <v>2006</v>
      </c>
      <c r="K1757" s="308" t="s">
        <v>2006</v>
      </c>
      <c r="L1757" s="308" t="s">
        <v>2006</v>
      </c>
      <c r="M1757" s="308" t="s">
        <v>2006</v>
      </c>
      <c r="N1757" s="308" t="s">
        <v>2006</v>
      </c>
      <c r="O1757" s="308" t="s">
        <v>2006</v>
      </c>
      <c r="P1757" s="308" t="s">
        <v>2006</v>
      </c>
      <c r="Q1757" s="65">
        <v>0</v>
      </c>
      <c r="R1757" s="312"/>
      <c r="S1757" s="312"/>
      <c r="T1757" s="312"/>
      <c r="U1757" s="312"/>
      <c r="V1757" s="312"/>
      <c r="W1757" s="312"/>
      <c r="X1757" s="312"/>
      <c r="Y1757" s="312"/>
      <c r="Z1757" s="312"/>
      <c r="AA1757" s="312"/>
      <c r="AB1757" s="312"/>
      <c r="AC1757" s="312"/>
      <c r="AD1757" s="312"/>
      <c r="AE1757" s="312"/>
      <c r="AF1757" s="65">
        <v>0</v>
      </c>
      <c r="AG1757" s="312"/>
      <c r="AH1757" s="312"/>
      <c r="AI1757" s="312"/>
      <c r="AJ1757" s="312"/>
      <c r="AK1757" s="312"/>
      <c r="AL1757" s="312"/>
      <c r="AM1757" s="312"/>
      <c r="AN1757" s="312"/>
      <c r="AO1757" s="312"/>
      <c r="AP1757" s="312"/>
      <c r="AQ1757" s="312"/>
      <c r="AR1757" s="312"/>
      <c r="AS1757" s="312"/>
      <c r="AT1757" s="312"/>
    </row>
    <row r="1758" spans="1:46" ht="45" customHeight="1" x14ac:dyDescent="0.25">
      <c r="A1758" s="309" t="s">
        <v>2007</v>
      </c>
      <c r="B1758" s="309" t="s">
        <v>2008</v>
      </c>
      <c r="C1758" s="309" t="s">
        <v>2008</v>
      </c>
      <c r="D1758" s="309" t="s">
        <v>2008</v>
      </c>
      <c r="E1758" s="309" t="s">
        <v>2008</v>
      </c>
      <c r="F1758" s="309" t="s">
        <v>2008</v>
      </c>
      <c r="G1758" s="309" t="s">
        <v>2008</v>
      </c>
      <c r="H1758" s="309" t="s">
        <v>2008</v>
      </c>
      <c r="I1758" s="309" t="s">
        <v>2008</v>
      </c>
      <c r="J1758" s="309" t="s">
        <v>2008</v>
      </c>
      <c r="K1758" s="309" t="s">
        <v>2008</v>
      </c>
      <c r="L1758" s="309" t="s">
        <v>2008</v>
      </c>
      <c r="M1758" s="309" t="s">
        <v>2008</v>
      </c>
      <c r="N1758" s="309" t="s">
        <v>2008</v>
      </c>
      <c r="O1758" s="309" t="s">
        <v>2008</v>
      </c>
      <c r="P1758" s="309" t="s">
        <v>2008</v>
      </c>
      <c r="Q1758" s="65">
        <v>0</v>
      </c>
      <c r="R1758" s="312"/>
      <c r="S1758" s="312"/>
      <c r="T1758" s="312"/>
      <c r="U1758" s="312"/>
      <c r="V1758" s="312"/>
      <c r="W1758" s="312"/>
      <c r="X1758" s="312"/>
      <c r="Y1758" s="312"/>
      <c r="Z1758" s="312"/>
      <c r="AA1758" s="312"/>
      <c r="AB1758" s="312"/>
      <c r="AC1758" s="312"/>
      <c r="AD1758" s="312"/>
      <c r="AE1758" s="312"/>
      <c r="AF1758" s="65">
        <v>0</v>
      </c>
      <c r="AG1758" s="312"/>
      <c r="AH1758" s="312"/>
      <c r="AI1758" s="312"/>
      <c r="AJ1758" s="312"/>
      <c r="AK1758" s="312"/>
      <c r="AL1758" s="312"/>
      <c r="AM1758" s="312"/>
      <c r="AN1758" s="312"/>
      <c r="AO1758" s="312"/>
      <c r="AP1758" s="312"/>
      <c r="AQ1758" s="312"/>
      <c r="AR1758" s="312"/>
      <c r="AS1758" s="312"/>
      <c r="AT1758" s="312"/>
    </row>
    <row r="1759" spans="1:46" ht="45" customHeight="1" x14ac:dyDescent="0.25">
      <c r="A1759" s="308" t="s">
        <v>2009</v>
      </c>
      <c r="B1759" s="308" t="s">
        <v>2010</v>
      </c>
      <c r="C1759" s="308" t="s">
        <v>2010</v>
      </c>
      <c r="D1759" s="308" t="s">
        <v>2010</v>
      </c>
      <c r="E1759" s="308" t="s">
        <v>2010</v>
      </c>
      <c r="F1759" s="308" t="s">
        <v>2010</v>
      </c>
      <c r="G1759" s="308" t="s">
        <v>2010</v>
      </c>
      <c r="H1759" s="308" t="s">
        <v>2010</v>
      </c>
      <c r="I1759" s="308" t="s">
        <v>2010</v>
      </c>
      <c r="J1759" s="308" t="s">
        <v>2010</v>
      </c>
      <c r="K1759" s="308" t="s">
        <v>2010</v>
      </c>
      <c r="L1759" s="308" t="s">
        <v>2010</v>
      </c>
      <c r="M1759" s="308" t="s">
        <v>2010</v>
      </c>
      <c r="N1759" s="308" t="s">
        <v>2010</v>
      </c>
      <c r="O1759" s="308" t="s">
        <v>2010</v>
      </c>
      <c r="P1759" s="308" t="s">
        <v>2010</v>
      </c>
      <c r="Q1759" s="65">
        <v>0</v>
      </c>
      <c r="R1759" s="309"/>
      <c r="S1759" s="309"/>
      <c r="T1759" s="309"/>
      <c r="U1759" s="309"/>
      <c r="V1759" s="309"/>
      <c r="W1759" s="309"/>
      <c r="X1759" s="309"/>
      <c r="Y1759" s="309"/>
      <c r="Z1759" s="309"/>
      <c r="AA1759" s="309"/>
      <c r="AB1759" s="309"/>
      <c r="AC1759" s="309"/>
      <c r="AD1759" s="309"/>
      <c r="AE1759" s="309"/>
      <c r="AF1759" s="65">
        <v>0</v>
      </c>
      <c r="AG1759" s="309"/>
      <c r="AH1759" s="309"/>
      <c r="AI1759" s="309"/>
      <c r="AJ1759" s="309"/>
      <c r="AK1759" s="309"/>
      <c r="AL1759" s="309"/>
      <c r="AM1759" s="309"/>
      <c r="AN1759" s="309"/>
      <c r="AO1759" s="309"/>
      <c r="AP1759" s="309"/>
      <c r="AQ1759" s="309"/>
      <c r="AR1759" s="309"/>
      <c r="AS1759" s="309"/>
      <c r="AT1759" s="309"/>
    </row>
    <row r="1760" spans="1:46" ht="45" customHeight="1" x14ac:dyDescent="0.25">
      <c r="A1760" s="308" t="s">
        <v>2011</v>
      </c>
      <c r="B1760" s="308" t="s">
        <v>2012</v>
      </c>
      <c r="C1760" s="308" t="s">
        <v>2012</v>
      </c>
      <c r="D1760" s="308" t="s">
        <v>2012</v>
      </c>
      <c r="E1760" s="308" t="s">
        <v>2012</v>
      </c>
      <c r="F1760" s="308" t="s">
        <v>2012</v>
      </c>
      <c r="G1760" s="308" t="s">
        <v>2012</v>
      </c>
      <c r="H1760" s="308" t="s">
        <v>2012</v>
      </c>
      <c r="I1760" s="308" t="s">
        <v>2012</v>
      </c>
      <c r="J1760" s="308" t="s">
        <v>2012</v>
      </c>
      <c r="K1760" s="308" t="s">
        <v>2012</v>
      </c>
      <c r="L1760" s="308" t="s">
        <v>2012</v>
      </c>
      <c r="M1760" s="308" t="s">
        <v>2012</v>
      </c>
      <c r="N1760" s="308" t="s">
        <v>2012</v>
      </c>
      <c r="O1760" s="308" t="s">
        <v>2012</v>
      </c>
      <c r="P1760" s="308" t="s">
        <v>2012</v>
      </c>
      <c r="Q1760" s="65">
        <v>0</v>
      </c>
      <c r="R1760" s="312"/>
      <c r="S1760" s="312"/>
      <c r="T1760" s="312"/>
      <c r="U1760" s="312"/>
      <c r="V1760" s="312"/>
      <c r="W1760" s="312"/>
      <c r="X1760" s="312"/>
      <c r="Y1760" s="312"/>
      <c r="Z1760" s="312"/>
      <c r="AA1760" s="312"/>
      <c r="AB1760" s="312"/>
      <c r="AC1760" s="312"/>
      <c r="AD1760" s="312"/>
      <c r="AE1760" s="312"/>
      <c r="AF1760" s="65">
        <v>0</v>
      </c>
      <c r="AG1760" s="312"/>
      <c r="AH1760" s="312"/>
      <c r="AI1760" s="312"/>
      <c r="AJ1760" s="312"/>
      <c r="AK1760" s="312"/>
      <c r="AL1760" s="312"/>
      <c r="AM1760" s="312"/>
      <c r="AN1760" s="312"/>
      <c r="AO1760" s="312"/>
      <c r="AP1760" s="312"/>
      <c r="AQ1760" s="312"/>
      <c r="AR1760" s="312"/>
      <c r="AS1760" s="312"/>
      <c r="AT1760" s="312"/>
    </row>
    <row r="1761" spans="1:46" ht="66" customHeight="1" x14ac:dyDescent="0.25">
      <c r="A1761" s="308" t="s">
        <v>2013</v>
      </c>
      <c r="B1761" s="308"/>
      <c r="C1761" s="308"/>
      <c r="D1761" s="308"/>
      <c r="E1761" s="308"/>
      <c r="F1761" s="308"/>
      <c r="G1761" s="308"/>
      <c r="H1761" s="308"/>
      <c r="I1761" s="308"/>
      <c r="J1761" s="308"/>
      <c r="K1761" s="308"/>
      <c r="L1761" s="308"/>
      <c r="M1761" s="308"/>
      <c r="N1761" s="308"/>
      <c r="O1761" s="308"/>
      <c r="P1761" s="308"/>
      <c r="Q1761" s="65">
        <v>0</v>
      </c>
      <c r="R1761" s="312"/>
      <c r="S1761" s="312"/>
      <c r="T1761" s="312"/>
      <c r="U1761" s="312"/>
      <c r="V1761" s="312"/>
      <c r="W1761" s="312"/>
      <c r="X1761" s="312"/>
      <c r="Y1761" s="312"/>
      <c r="Z1761" s="312"/>
      <c r="AA1761" s="312"/>
      <c r="AB1761" s="312"/>
      <c r="AC1761" s="312"/>
      <c r="AD1761" s="312"/>
      <c r="AE1761" s="312"/>
      <c r="AF1761" s="65">
        <v>0</v>
      </c>
      <c r="AG1761" s="312"/>
      <c r="AH1761" s="312"/>
      <c r="AI1761" s="312"/>
      <c r="AJ1761" s="312"/>
      <c r="AK1761" s="312"/>
      <c r="AL1761" s="312"/>
      <c r="AM1761" s="312"/>
      <c r="AN1761" s="312"/>
      <c r="AO1761" s="312"/>
      <c r="AP1761" s="312"/>
      <c r="AQ1761" s="312"/>
      <c r="AR1761" s="312"/>
      <c r="AS1761" s="312"/>
      <c r="AT1761" s="312"/>
    </row>
    <row r="1762" spans="1:46" ht="45" customHeight="1" x14ac:dyDescent="0.25">
      <c r="A1762" s="309" t="s">
        <v>2014</v>
      </c>
      <c r="B1762" s="309" t="s">
        <v>1666</v>
      </c>
      <c r="C1762" s="309" t="s">
        <v>1666</v>
      </c>
      <c r="D1762" s="309" t="s">
        <v>1666</v>
      </c>
      <c r="E1762" s="309" t="s">
        <v>1666</v>
      </c>
      <c r="F1762" s="309" t="s">
        <v>1666</v>
      </c>
      <c r="G1762" s="309" t="s">
        <v>1666</v>
      </c>
      <c r="H1762" s="309" t="s">
        <v>1666</v>
      </c>
      <c r="I1762" s="309" t="s">
        <v>1666</v>
      </c>
      <c r="J1762" s="309" t="s">
        <v>1666</v>
      </c>
      <c r="K1762" s="309" t="s">
        <v>1666</v>
      </c>
      <c r="L1762" s="309" t="s">
        <v>1666</v>
      </c>
      <c r="M1762" s="309" t="s">
        <v>1666</v>
      </c>
      <c r="N1762" s="309" t="s">
        <v>1666</v>
      </c>
      <c r="O1762" s="309" t="s">
        <v>1666</v>
      </c>
      <c r="P1762" s="309" t="s">
        <v>1666</v>
      </c>
      <c r="Q1762" s="65">
        <v>0</v>
      </c>
      <c r="R1762" s="312"/>
      <c r="S1762" s="312"/>
      <c r="T1762" s="312"/>
      <c r="U1762" s="312"/>
      <c r="V1762" s="312"/>
      <c r="W1762" s="312"/>
      <c r="X1762" s="312"/>
      <c r="Y1762" s="312"/>
      <c r="Z1762" s="312"/>
      <c r="AA1762" s="312"/>
      <c r="AB1762" s="312"/>
      <c r="AC1762" s="312"/>
      <c r="AD1762" s="312"/>
      <c r="AE1762" s="312"/>
      <c r="AF1762" s="65">
        <v>0</v>
      </c>
      <c r="AG1762" s="312"/>
      <c r="AH1762" s="312"/>
      <c r="AI1762" s="312"/>
      <c r="AJ1762" s="312"/>
      <c r="AK1762" s="312"/>
      <c r="AL1762" s="312"/>
      <c r="AM1762" s="312"/>
      <c r="AN1762" s="312"/>
      <c r="AO1762" s="312"/>
      <c r="AP1762" s="312"/>
      <c r="AQ1762" s="312"/>
      <c r="AR1762" s="312"/>
      <c r="AS1762" s="312"/>
      <c r="AT1762" s="312"/>
    </row>
    <row r="1763" spans="1:46" ht="45" customHeight="1" x14ac:dyDescent="0.25">
      <c r="A1763" s="308" t="s">
        <v>2015</v>
      </c>
      <c r="B1763" s="308" t="s">
        <v>2016</v>
      </c>
      <c r="C1763" s="308" t="s">
        <v>2016</v>
      </c>
      <c r="D1763" s="308" t="s">
        <v>2016</v>
      </c>
      <c r="E1763" s="308" t="s">
        <v>2016</v>
      </c>
      <c r="F1763" s="308" t="s">
        <v>2016</v>
      </c>
      <c r="G1763" s="308" t="s">
        <v>2016</v>
      </c>
      <c r="H1763" s="308" t="s">
        <v>2016</v>
      </c>
      <c r="I1763" s="308" t="s">
        <v>2016</v>
      </c>
      <c r="J1763" s="308" t="s">
        <v>2016</v>
      </c>
      <c r="K1763" s="308" t="s">
        <v>2016</v>
      </c>
      <c r="L1763" s="308" t="s">
        <v>2016</v>
      </c>
      <c r="M1763" s="308" t="s">
        <v>2016</v>
      </c>
      <c r="N1763" s="308" t="s">
        <v>2016</v>
      </c>
      <c r="O1763" s="308" t="s">
        <v>2016</v>
      </c>
      <c r="P1763" s="308" t="s">
        <v>2016</v>
      </c>
      <c r="Q1763" s="65">
        <v>0</v>
      </c>
      <c r="R1763" s="309"/>
      <c r="S1763" s="309"/>
      <c r="T1763" s="309"/>
      <c r="U1763" s="309"/>
      <c r="V1763" s="309"/>
      <c r="W1763" s="309"/>
      <c r="X1763" s="309"/>
      <c r="Y1763" s="309"/>
      <c r="Z1763" s="309"/>
      <c r="AA1763" s="309"/>
      <c r="AB1763" s="309"/>
      <c r="AC1763" s="309"/>
      <c r="AD1763" s="309"/>
      <c r="AE1763" s="309"/>
      <c r="AF1763" s="65">
        <v>0</v>
      </c>
      <c r="AG1763" s="309"/>
      <c r="AH1763" s="309"/>
      <c r="AI1763" s="309"/>
      <c r="AJ1763" s="309"/>
      <c r="AK1763" s="309"/>
      <c r="AL1763" s="309"/>
      <c r="AM1763" s="309"/>
      <c r="AN1763" s="309"/>
      <c r="AO1763" s="309"/>
      <c r="AP1763" s="309"/>
      <c r="AQ1763" s="309"/>
      <c r="AR1763" s="309"/>
      <c r="AS1763" s="309"/>
      <c r="AT1763" s="309"/>
    </row>
    <row r="1764" spans="1:46" ht="45" customHeight="1" x14ac:dyDescent="0.25">
      <c r="A1764" s="308" t="s">
        <v>2017</v>
      </c>
      <c r="B1764" s="308" t="s">
        <v>2018</v>
      </c>
      <c r="C1764" s="308" t="s">
        <v>2018</v>
      </c>
      <c r="D1764" s="308" t="s">
        <v>2018</v>
      </c>
      <c r="E1764" s="308" t="s">
        <v>2018</v>
      </c>
      <c r="F1764" s="308" t="s">
        <v>2018</v>
      </c>
      <c r="G1764" s="308" t="s">
        <v>2018</v>
      </c>
      <c r="H1764" s="308" t="s">
        <v>2018</v>
      </c>
      <c r="I1764" s="308" t="s">
        <v>2018</v>
      </c>
      <c r="J1764" s="308" t="s">
        <v>2018</v>
      </c>
      <c r="K1764" s="308" t="s">
        <v>2018</v>
      </c>
      <c r="L1764" s="308" t="s">
        <v>2018</v>
      </c>
      <c r="M1764" s="308" t="s">
        <v>2018</v>
      </c>
      <c r="N1764" s="308" t="s">
        <v>2018</v>
      </c>
      <c r="O1764" s="308" t="s">
        <v>2018</v>
      </c>
      <c r="P1764" s="308" t="s">
        <v>2018</v>
      </c>
      <c r="Q1764" s="65">
        <v>0</v>
      </c>
      <c r="R1764" s="312"/>
      <c r="S1764" s="312"/>
      <c r="T1764" s="312"/>
      <c r="U1764" s="312"/>
      <c r="V1764" s="312"/>
      <c r="W1764" s="312"/>
      <c r="X1764" s="312"/>
      <c r="Y1764" s="312"/>
      <c r="Z1764" s="312"/>
      <c r="AA1764" s="312"/>
      <c r="AB1764" s="312"/>
      <c r="AC1764" s="312"/>
      <c r="AD1764" s="312"/>
      <c r="AE1764" s="312"/>
      <c r="AF1764" s="65">
        <v>0</v>
      </c>
      <c r="AG1764" s="312"/>
      <c r="AH1764" s="312"/>
      <c r="AI1764" s="312"/>
      <c r="AJ1764" s="312"/>
      <c r="AK1764" s="312"/>
      <c r="AL1764" s="312"/>
      <c r="AM1764" s="312"/>
      <c r="AN1764" s="312"/>
      <c r="AO1764" s="312"/>
      <c r="AP1764" s="312"/>
      <c r="AQ1764" s="312"/>
      <c r="AR1764" s="312"/>
      <c r="AS1764" s="312"/>
      <c r="AT1764" s="312"/>
    </row>
    <row r="1765" spans="1:46" ht="45" customHeight="1" x14ac:dyDescent="0.25">
      <c r="A1765" s="308" t="s">
        <v>2019</v>
      </c>
      <c r="B1765" s="308" t="s">
        <v>2020</v>
      </c>
      <c r="C1765" s="308" t="s">
        <v>2020</v>
      </c>
      <c r="D1765" s="308" t="s">
        <v>2020</v>
      </c>
      <c r="E1765" s="308" t="s">
        <v>2020</v>
      </c>
      <c r="F1765" s="308" t="s">
        <v>2020</v>
      </c>
      <c r="G1765" s="308" t="s">
        <v>2020</v>
      </c>
      <c r="H1765" s="308" t="s">
        <v>2020</v>
      </c>
      <c r="I1765" s="308" t="s">
        <v>2020</v>
      </c>
      <c r="J1765" s="308" t="s">
        <v>2020</v>
      </c>
      <c r="K1765" s="308" t="s">
        <v>2020</v>
      </c>
      <c r="L1765" s="308" t="s">
        <v>2020</v>
      </c>
      <c r="M1765" s="308" t="s">
        <v>2020</v>
      </c>
      <c r="N1765" s="308" t="s">
        <v>2020</v>
      </c>
      <c r="O1765" s="308" t="s">
        <v>2020</v>
      </c>
      <c r="P1765" s="308" t="s">
        <v>2020</v>
      </c>
      <c r="Q1765" s="65">
        <v>0</v>
      </c>
      <c r="R1765" s="312"/>
      <c r="S1765" s="312"/>
      <c r="T1765" s="312"/>
      <c r="U1765" s="312"/>
      <c r="V1765" s="312"/>
      <c r="W1765" s="312"/>
      <c r="X1765" s="312"/>
      <c r="Y1765" s="312"/>
      <c r="Z1765" s="312"/>
      <c r="AA1765" s="312"/>
      <c r="AB1765" s="312"/>
      <c r="AC1765" s="312"/>
      <c r="AD1765" s="312"/>
      <c r="AE1765" s="312"/>
      <c r="AF1765" s="65">
        <v>0</v>
      </c>
      <c r="AG1765" s="312"/>
      <c r="AH1765" s="312"/>
      <c r="AI1765" s="312"/>
      <c r="AJ1765" s="312"/>
      <c r="AK1765" s="312"/>
      <c r="AL1765" s="312"/>
      <c r="AM1765" s="312"/>
      <c r="AN1765" s="312"/>
      <c r="AO1765" s="312"/>
      <c r="AP1765" s="312"/>
      <c r="AQ1765" s="312"/>
      <c r="AR1765" s="312"/>
      <c r="AS1765" s="312"/>
      <c r="AT1765" s="312"/>
    </row>
    <row r="1766" spans="1:46" ht="45" customHeight="1" x14ac:dyDescent="0.25">
      <c r="A1766" s="309" t="s">
        <v>2021</v>
      </c>
      <c r="B1766" s="309" t="s">
        <v>2022</v>
      </c>
      <c r="C1766" s="309" t="s">
        <v>2022</v>
      </c>
      <c r="D1766" s="309" t="s">
        <v>2022</v>
      </c>
      <c r="E1766" s="309" t="s">
        <v>2022</v>
      </c>
      <c r="F1766" s="309" t="s">
        <v>2022</v>
      </c>
      <c r="G1766" s="309" t="s">
        <v>2022</v>
      </c>
      <c r="H1766" s="309" t="s">
        <v>2022</v>
      </c>
      <c r="I1766" s="309" t="s">
        <v>2022</v>
      </c>
      <c r="J1766" s="309" t="s">
        <v>2022</v>
      </c>
      <c r="K1766" s="309" t="s">
        <v>2022</v>
      </c>
      <c r="L1766" s="309" t="s">
        <v>2022</v>
      </c>
      <c r="M1766" s="309" t="s">
        <v>2022</v>
      </c>
      <c r="N1766" s="309" t="s">
        <v>2022</v>
      </c>
      <c r="O1766" s="309" t="s">
        <v>2022</v>
      </c>
      <c r="P1766" s="309" t="s">
        <v>2022</v>
      </c>
      <c r="Q1766" s="65">
        <v>0</v>
      </c>
      <c r="R1766" s="312"/>
      <c r="S1766" s="312"/>
      <c r="T1766" s="312"/>
      <c r="U1766" s="312"/>
      <c r="V1766" s="312"/>
      <c r="W1766" s="312"/>
      <c r="X1766" s="312"/>
      <c r="Y1766" s="312"/>
      <c r="Z1766" s="312"/>
      <c r="AA1766" s="312"/>
      <c r="AB1766" s="312"/>
      <c r="AC1766" s="312"/>
      <c r="AD1766" s="312"/>
      <c r="AE1766" s="312"/>
      <c r="AF1766" s="65">
        <v>0</v>
      </c>
      <c r="AG1766" s="312"/>
      <c r="AH1766" s="312"/>
      <c r="AI1766" s="312"/>
      <c r="AJ1766" s="312"/>
      <c r="AK1766" s="312"/>
      <c r="AL1766" s="312"/>
      <c r="AM1766" s="312"/>
      <c r="AN1766" s="312"/>
      <c r="AO1766" s="312"/>
      <c r="AP1766" s="312"/>
      <c r="AQ1766" s="312"/>
      <c r="AR1766" s="312"/>
      <c r="AS1766" s="312"/>
      <c r="AT1766" s="312"/>
    </row>
    <row r="1767" spans="1:46" ht="45" customHeight="1" thickTop="1" thickBot="1" x14ac:dyDescent="0.3">
      <c r="A1767" s="57"/>
      <c r="B1767" s="57"/>
      <c r="C1767" s="57"/>
      <c r="D1767" s="57"/>
      <c r="E1767" s="57"/>
      <c r="F1767" s="57"/>
      <c r="G1767" s="57"/>
      <c r="H1767" s="57"/>
      <c r="I1767" s="57"/>
      <c r="J1767" s="57"/>
      <c r="K1767" s="57"/>
      <c r="L1767" s="57"/>
      <c r="M1767" s="57"/>
      <c r="N1767" s="57"/>
      <c r="O1767" s="57"/>
      <c r="P1767" s="57"/>
      <c r="Q1767" s="66"/>
      <c r="R1767" s="57"/>
      <c r="S1767" s="57"/>
      <c r="T1767" s="57"/>
      <c r="U1767" s="57"/>
      <c r="V1767" s="57"/>
      <c r="W1767" s="57"/>
      <c r="X1767" s="57"/>
      <c r="Y1767" s="57"/>
      <c r="Z1767" s="57"/>
      <c r="AA1767" s="57"/>
      <c r="AB1767" s="57"/>
      <c r="AC1767" s="57"/>
      <c r="AD1767" s="57"/>
      <c r="AE1767" s="57"/>
      <c r="AF1767" s="66"/>
      <c r="AG1767" s="57"/>
      <c r="AH1767" s="57"/>
      <c r="AI1767" s="57"/>
      <c r="AJ1767" s="57"/>
      <c r="AK1767" s="57"/>
      <c r="AL1767" s="57"/>
      <c r="AM1767" s="57"/>
      <c r="AN1767" s="57"/>
      <c r="AO1767" s="57"/>
      <c r="AP1767" s="57"/>
      <c r="AQ1767" s="57"/>
      <c r="AR1767" s="57"/>
      <c r="AS1767" s="57"/>
      <c r="AT1767" s="57"/>
    </row>
    <row r="1768" spans="1:46" ht="45" customHeight="1" x14ac:dyDescent="0.25">
      <c r="A1768" s="313" t="s">
        <v>124</v>
      </c>
      <c r="B1768" s="313"/>
      <c r="C1768" s="313"/>
      <c r="D1768" s="313"/>
      <c r="E1768" s="313"/>
      <c r="F1768" s="313"/>
      <c r="G1768" s="313"/>
      <c r="H1768" s="313"/>
      <c r="I1768" s="313"/>
      <c r="J1768" s="313"/>
      <c r="K1768" s="313"/>
      <c r="L1768" s="313"/>
      <c r="M1768" s="313"/>
      <c r="N1768" s="313"/>
      <c r="O1768" s="313"/>
      <c r="P1768" s="313"/>
      <c r="Q1768" s="67" t="s">
        <v>65</v>
      </c>
      <c r="R1768" s="314" t="s">
        <v>66</v>
      </c>
      <c r="S1768" s="314"/>
      <c r="T1768" s="314"/>
      <c r="U1768" s="314"/>
      <c r="V1768" s="314"/>
      <c r="W1768" s="314"/>
      <c r="X1768" s="314"/>
      <c r="Y1768" s="314"/>
      <c r="Z1768" s="314"/>
      <c r="AA1768" s="314"/>
      <c r="AB1768" s="314"/>
      <c r="AC1768" s="314"/>
      <c r="AD1768" s="314"/>
      <c r="AE1768" s="314"/>
      <c r="AF1768" s="68" t="s">
        <v>65</v>
      </c>
      <c r="AG1768" s="315" t="s">
        <v>8</v>
      </c>
      <c r="AH1768" s="315"/>
      <c r="AI1768" s="315"/>
      <c r="AJ1768" s="315"/>
      <c r="AK1768" s="315"/>
      <c r="AL1768" s="315"/>
      <c r="AM1768" s="315"/>
      <c r="AN1768" s="315"/>
      <c r="AO1768" s="315"/>
      <c r="AP1768" s="315"/>
      <c r="AQ1768" s="315"/>
      <c r="AR1768" s="315"/>
      <c r="AS1768" s="315"/>
      <c r="AT1768" s="315"/>
    </row>
    <row r="1769" spans="1:46" ht="45" customHeight="1" x14ac:dyDescent="0.25">
      <c r="A1769" s="308" t="s">
        <v>2023</v>
      </c>
      <c r="B1769" s="308" t="s">
        <v>2024</v>
      </c>
      <c r="C1769" s="308" t="s">
        <v>2024</v>
      </c>
      <c r="D1769" s="308" t="s">
        <v>2024</v>
      </c>
      <c r="E1769" s="308" t="s">
        <v>2024</v>
      </c>
      <c r="F1769" s="308" t="s">
        <v>2024</v>
      </c>
      <c r="G1769" s="308" t="s">
        <v>2024</v>
      </c>
      <c r="H1769" s="308" t="s">
        <v>2024</v>
      </c>
      <c r="I1769" s="308" t="s">
        <v>2024</v>
      </c>
      <c r="J1769" s="308" t="s">
        <v>2024</v>
      </c>
      <c r="K1769" s="308" t="s">
        <v>2024</v>
      </c>
      <c r="L1769" s="308" t="s">
        <v>2024</v>
      </c>
      <c r="M1769" s="308" t="s">
        <v>2024</v>
      </c>
      <c r="N1769" s="308" t="s">
        <v>2024</v>
      </c>
      <c r="O1769" s="308" t="s">
        <v>2024</v>
      </c>
      <c r="P1769" s="308" t="s">
        <v>2024</v>
      </c>
      <c r="Q1769" s="65">
        <v>0</v>
      </c>
      <c r="R1769" s="330" t="s">
        <v>404</v>
      </c>
      <c r="S1769" s="331"/>
      <c r="T1769" s="331"/>
      <c r="U1769" s="331"/>
      <c r="V1769" s="331"/>
      <c r="W1769" s="331"/>
      <c r="X1769" s="331"/>
      <c r="Y1769" s="331"/>
      <c r="Z1769" s="331"/>
      <c r="AA1769" s="331"/>
      <c r="AB1769" s="331"/>
      <c r="AC1769" s="331"/>
      <c r="AD1769" s="331"/>
      <c r="AE1769" s="332"/>
      <c r="AF1769" s="65">
        <v>0</v>
      </c>
      <c r="AG1769" s="309" t="s">
        <v>499</v>
      </c>
      <c r="AH1769" s="309"/>
      <c r="AI1769" s="309"/>
      <c r="AJ1769" s="309"/>
      <c r="AK1769" s="309"/>
      <c r="AL1769" s="309"/>
      <c r="AM1769" s="309"/>
      <c r="AN1769" s="309"/>
      <c r="AO1769" s="309"/>
      <c r="AP1769" s="309"/>
      <c r="AQ1769" s="309"/>
      <c r="AR1769" s="309"/>
      <c r="AS1769" s="309"/>
      <c r="AT1769" s="309"/>
    </row>
    <row r="1770" spans="1:46" ht="45" customHeight="1" x14ac:dyDescent="0.25">
      <c r="A1770" s="308" t="s">
        <v>2025</v>
      </c>
      <c r="B1770" s="308" t="s">
        <v>2026</v>
      </c>
      <c r="C1770" s="308" t="s">
        <v>2026</v>
      </c>
      <c r="D1770" s="308" t="s">
        <v>2026</v>
      </c>
      <c r="E1770" s="308" t="s">
        <v>2026</v>
      </c>
      <c r="F1770" s="308" t="s">
        <v>2026</v>
      </c>
      <c r="G1770" s="308" t="s">
        <v>2026</v>
      </c>
      <c r="H1770" s="308" t="s">
        <v>2026</v>
      </c>
      <c r="I1770" s="308" t="s">
        <v>2026</v>
      </c>
      <c r="J1770" s="308" t="s">
        <v>2026</v>
      </c>
      <c r="K1770" s="308" t="s">
        <v>2026</v>
      </c>
      <c r="L1770" s="308" t="s">
        <v>2026</v>
      </c>
      <c r="M1770" s="308" t="s">
        <v>2026</v>
      </c>
      <c r="N1770" s="308" t="s">
        <v>2026</v>
      </c>
      <c r="O1770" s="308" t="s">
        <v>2026</v>
      </c>
      <c r="P1770" s="308" t="s">
        <v>2026</v>
      </c>
      <c r="Q1770" s="65">
        <v>0</v>
      </c>
      <c r="R1770" s="312"/>
      <c r="S1770" s="312"/>
      <c r="T1770" s="312"/>
      <c r="U1770" s="312"/>
      <c r="V1770" s="312"/>
      <c r="W1770" s="312"/>
      <c r="X1770" s="312"/>
      <c r="Y1770" s="312"/>
      <c r="Z1770" s="312"/>
      <c r="AA1770" s="312"/>
      <c r="AB1770" s="312"/>
      <c r="AC1770" s="312"/>
      <c r="AD1770" s="312"/>
      <c r="AE1770" s="312"/>
      <c r="AF1770" s="65">
        <v>0</v>
      </c>
      <c r="AG1770" s="312"/>
      <c r="AH1770" s="312"/>
      <c r="AI1770" s="312"/>
      <c r="AJ1770" s="312"/>
      <c r="AK1770" s="312"/>
      <c r="AL1770" s="312"/>
      <c r="AM1770" s="312"/>
      <c r="AN1770" s="312"/>
      <c r="AO1770" s="312"/>
      <c r="AP1770" s="312"/>
      <c r="AQ1770" s="312"/>
      <c r="AR1770" s="312"/>
      <c r="AS1770" s="312"/>
      <c r="AT1770" s="312"/>
    </row>
    <row r="1771" spans="1:46" ht="45" customHeight="1" x14ac:dyDescent="0.25">
      <c r="A1771" s="308" t="s">
        <v>2027</v>
      </c>
      <c r="B1771" s="308" t="s">
        <v>2028</v>
      </c>
      <c r="C1771" s="308" t="s">
        <v>2028</v>
      </c>
      <c r="D1771" s="308" t="s">
        <v>2028</v>
      </c>
      <c r="E1771" s="308" t="s">
        <v>2028</v>
      </c>
      <c r="F1771" s="308" t="s">
        <v>2028</v>
      </c>
      <c r="G1771" s="308" t="s">
        <v>2028</v>
      </c>
      <c r="H1771" s="308" t="s">
        <v>2028</v>
      </c>
      <c r="I1771" s="308" t="s">
        <v>2028</v>
      </c>
      <c r="J1771" s="308" t="s">
        <v>2028</v>
      </c>
      <c r="K1771" s="308" t="s">
        <v>2028</v>
      </c>
      <c r="L1771" s="308" t="s">
        <v>2028</v>
      </c>
      <c r="M1771" s="308" t="s">
        <v>2028</v>
      </c>
      <c r="N1771" s="308" t="s">
        <v>2028</v>
      </c>
      <c r="O1771" s="308" t="s">
        <v>2028</v>
      </c>
      <c r="P1771" s="308" t="s">
        <v>2028</v>
      </c>
      <c r="Q1771" s="65">
        <v>0</v>
      </c>
      <c r="R1771" s="309"/>
      <c r="S1771" s="309"/>
      <c r="T1771" s="309"/>
      <c r="U1771" s="309"/>
      <c r="V1771" s="309"/>
      <c r="W1771" s="309"/>
      <c r="X1771" s="309"/>
      <c r="Y1771" s="309"/>
      <c r="Z1771" s="309"/>
      <c r="AA1771" s="309"/>
      <c r="AB1771" s="309"/>
      <c r="AC1771" s="309"/>
      <c r="AD1771" s="309"/>
      <c r="AE1771" s="309"/>
      <c r="AF1771" s="65">
        <v>0</v>
      </c>
      <c r="AG1771" s="309"/>
      <c r="AH1771" s="309"/>
      <c r="AI1771" s="309"/>
      <c r="AJ1771" s="309"/>
      <c r="AK1771" s="309"/>
      <c r="AL1771" s="309"/>
      <c r="AM1771" s="309"/>
      <c r="AN1771" s="309"/>
      <c r="AO1771" s="309"/>
      <c r="AP1771" s="309"/>
      <c r="AQ1771" s="309"/>
      <c r="AR1771" s="309"/>
      <c r="AS1771" s="309"/>
      <c r="AT1771" s="309"/>
    </row>
    <row r="1772" spans="1:46" ht="73.400000000000006" customHeight="1" x14ac:dyDescent="0.25">
      <c r="A1772" s="308" t="s">
        <v>2029</v>
      </c>
      <c r="B1772" s="308" t="s">
        <v>2030</v>
      </c>
      <c r="C1772" s="308" t="s">
        <v>2030</v>
      </c>
      <c r="D1772" s="308" t="s">
        <v>2030</v>
      </c>
      <c r="E1772" s="308" t="s">
        <v>2030</v>
      </c>
      <c r="F1772" s="308" t="s">
        <v>2030</v>
      </c>
      <c r="G1772" s="308" t="s">
        <v>2030</v>
      </c>
      <c r="H1772" s="308" t="s">
        <v>2030</v>
      </c>
      <c r="I1772" s="308" t="s">
        <v>2030</v>
      </c>
      <c r="J1772" s="308" t="s">
        <v>2030</v>
      </c>
      <c r="K1772" s="308" t="s">
        <v>2030</v>
      </c>
      <c r="L1772" s="308" t="s">
        <v>2030</v>
      </c>
      <c r="M1772" s="308" t="s">
        <v>2030</v>
      </c>
      <c r="N1772" s="308" t="s">
        <v>2030</v>
      </c>
      <c r="O1772" s="308" t="s">
        <v>2030</v>
      </c>
      <c r="P1772" s="308" t="s">
        <v>2030</v>
      </c>
      <c r="Q1772" s="65">
        <v>0</v>
      </c>
      <c r="R1772" s="309"/>
      <c r="S1772" s="309"/>
      <c r="T1772" s="309"/>
      <c r="U1772" s="309"/>
      <c r="V1772" s="309"/>
      <c r="W1772" s="309"/>
      <c r="X1772" s="309"/>
      <c r="Y1772" s="309"/>
      <c r="Z1772" s="309"/>
      <c r="AA1772" s="309"/>
      <c r="AB1772" s="309"/>
      <c r="AC1772" s="309"/>
      <c r="AD1772" s="309"/>
      <c r="AE1772" s="309"/>
      <c r="AF1772" s="65">
        <v>0</v>
      </c>
      <c r="AG1772" s="309"/>
      <c r="AH1772" s="309"/>
      <c r="AI1772" s="309"/>
      <c r="AJ1772" s="309"/>
      <c r="AK1772" s="309"/>
      <c r="AL1772" s="309"/>
      <c r="AM1772" s="309"/>
      <c r="AN1772" s="309"/>
      <c r="AO1772" s="309"/>
      <c r="AP1772" s="309"/>
      <c r="AQ1772" s="309"/>
      <c r="AR1772" s="309"/>
      <c r="AS1772" s="309"/>
      <c r="AT1772" s="309"/>
    </row>
    <row r="1773" spans="1:46" ht="45" customHeight="1" x14ac:dyDescent="0.25">
      <c r="A1773" s="308" t="s">
        <v>2031</v>
      </c>
      <c r="B1773" s="308" t="s">
        <v>2032</v>
      </c>
      <c r="C1773" s="308" t="s">
        <v>2032</v>
      </c>
      <c r="D1773" s="308" t="s">
        <v>2032</v>
      </c>
      <c r="E1773" s="308" t="s">
        <v>2032</v>
      </c>
      <c r="F1773" s="308" t="s">
        <v>2032</v>
      </c>
      <c r="G1773" s="308" t="s">
        <v>2032</v>
      </c>
      <c r="H1773" s="308" t="s">
        <v>2032</v>
      </c>
      <c r="I1773" s="308" t="s">
        <v>2032</v>
      </c>
      <c r="J1773" s="308" t="s">
        <v>2032</v>
      </c>
      <c r="K1773" s="308" t="s">
        <v>2032</v>
      </c>
      <c r="L1773" s="308" t="s">
        <v>2032</v>
      </c>
      <c r="M1773" s="308" t="s">
        <v>2032</v>
      </c>
      <c r="N1773" s="308" t="s">
        <v>2032</v>
      </c>
      <c r="O1773" s="308" t="s">
        <v>2032</v>
      </c>
      <c r="P1773" s="308" t="s">
        <v>2032</v>
      </c>
      <c r="Q1773" s="65">
        <v>0</v>
      </c>
      <c r="R1773" s="309"/>
      <c r="S1773" s="309"/>
      <c r="T1773" s="309"/>
      <c r="U1773" s="309"/>
      <c r="V1773" s="309"/>
      <c r="W1773" s="309"/>
      <c r="X1773" s="309"/>
      <c r="Y1773" s="309"/>
      <c r="Z1773" s="309"/>
      <c r="AA1773" s="309"/>
      <c r="AB1773" s="309"/>
      <c r="AC1773" s="309"/>
      <c r="AD1773" s="309"/>
      <c r="AE1773" s="309"/>
      <c r="AF1773" s="65">
        <v>0</v>
      </c>
      <c r="AG1773" s="309"/>
      <c r="AH1773" s="309"/>
      <c r="AI1773" s="309"/>
      <c r="AJ1773" s="309"/>
      <c r="AK1773" s="309"/>
      <c r="AL1773" s="309"/>
      <c r="AM1773" s="309"/>
      <c r="AN1773" s="309"/>
      <c r="AO1773" s="309"/>
      <c r="AP1773" s="309"/>
      <c r="AQ1773" s="309"/>
      <c r="AR1773" s="309"/>
      <c r="AS1773" s="309"/>
      <c r="AT1773" s="309"/>
    </row>
    <row r="1776" spans="1:46" ht="14.5" x14ac:dyDescent="0.3">
      <c r="A1776" s="269" t="s">
        <v>2033</v>
      </c>
      <c r="B1776" s="269"/>
      <c r="C1776" s="269"/>
      <c r="D1776" s="269"/>
      <c r="E1776" s="269"/>
      <c r="F1776" s="269"/>
      <c r="G1776" s="269"/>
      <c r="H1776" s="269"/>
      <c r="I1776" s="269"/>
      <c r="J1776" s="269"/>
      <c r="K1776" s="269"/>
      <c r="L1776" s="269"/>
      <c r="M1776" s="269"/>
      <c r="N1776" s="269"/>
      <c r="O1776" s="269"/>
      <c r="P1776" s="269"/>
      <c r="Q1776" s="269"/>
      <c r="R1776" s="269"/>
      <c r="S1776" s="269"/>
      <c r="T1776" s="269"/>
      <c r="U1776" s="269"/>
      <c r="V1776" s="269"/>
      <c r="W1776" s="269"/>
      <c r="X1776" s="269"/>
      <c r="Y1776" s="269"/>
      <c r="Z1776" s="269"/>
      <c r="AA1776" s="269"/>
      <c r="AB1776" s="269"/>
      <c r="AC1776" s="269"/>
      <c r="AD1776" s="269"/>
      <c r="AE1776" s="269"/>
      <c r="AF1776"/>
      <c r="AG1776" s="270" t="s">
        <v>62</v>
      </c>
      <c r="AH1776" s="270"/>
      <c r="AI1776" s="270"/>
      <c r="AJ1776" s="270"/>
      <c r="AK1776" s="69">
        <f>(('Artículo 121 (resumen PI)'!C55*0.8+'Artículo 121 (resumen PI)'!F55*0.2)+('Artículo 121 (resumen PNT)'!C55*0.8+'Artículo 121 (resumen PNT)'!F55*0.2))/2</f>
        <v>0</v>
      </c>
      <c r="AL1776"/>
      <c r="AM1776"/>
      <c r="AN1776"/>
      <c r="AO1776"/>
      <c r="AP1776"/>
      <c r="AQ1776"/>
      <c r="AR1776"/>
      <c r="AS1776"/>
      <c r="AT1776"/>
    </row>
    <row r="1777" spans="1:46" ht="15.75" customHeight="1" x14ac:dyDescent="0.25">
      <c r="A1777" s="60"/>
      <c r="B1777" s="61"/>
      <c r="C1777" s="61"/>
      <c r="D1777" s="61"/>
      <c r="E1777" s="61"/>
      <c r="F1777" s="61"/>
      <c r="G1777" s="61"/>
      <c r="H1777" s="61"/>
      <c r="I1777" s="61"/>
      <c r="J1777" s="61"/>
      <c r="K1777" s="61"/>
      <c r="L1777" s="61"/>
      <c r="M1777" s="61"/>
      <c r="N1777" s="61"/>
      <c r="O1777" s="61"/>
      <c r="P1777" s="61"/>
      <c r="Q1777" s="26"/>
      <c r="R1777" s="61"/>
      <c r="S1777" s="61"/>
      <c r="T1777" s="61"/>
      <c r="U1777" s="61"/>
      <c r="V1777" s="61"/>
      <c r="W1777" s="61"/>
      <c r="X1777" s="61"/>
      <c r="Y1777" s="61"/>
      <c r="Z1777" s="61"/>
      <c r="AA1777" s="61"/>
      <c r="AB1777" s="61"/>
      <c r="AC1777" s="61"/>
      <c r="AD1777" s="61"/>
      <c r="AE1777" s="61"/>
      <c r="AF1777"/>
      <c r="AG1777"/>
      <c r="AH1777"/>
      <c r="AI1777"/>
      <c r="AJ1777"/>
      <c r="AK1777"/>
      <c r="AL1777"/>
      <c r="AM1777"/>
      <c r="AN1777"/>
      <c r="AO1777"/>
      <c r="AP1777"/>
      <c r="AQ1777"/>
      <c r="AR1777"/>
      <c r="AS1777"/>
      <c r="AT1777"/>
    </row>
    <row r="1778" spans="1:46" ht="15.5" x14ac:dyDescent="0.25">
      <c r="A1778" s="60" t="s">
        <v>63</v>
      </c>
      <c r="B1778" s="61"/>
      <c r="C1778" s="61"/>
      <c r="D1778" s="61"/>
      <c r="E1778" s="61"/>
      <c r="F1778" s="61"/>
      <c r="G1778" s="61"/>
      <c r="H1778" s="61"/>
      <c r="I1778" s="61"/>
      <c r="J1778" s="61"/>
      <c r="K1778" s="61"/>
      <c r="L1778" s="61"/>
      <c r="M1778" s="61"/>
      <c r="N1778" s="61"/>
      <c r="O1778" s="61"/>
      <c r="P1778" s="61"/>
      <c r="Q1778" s="26"/>
      <c r="R1778" s="61"/>
      <c r="S1778" s="61"/>
      <c r="T1778" s="61"/>
      <c r="U1778" s="61"/>
      <c r="V1778" s="61"/>
      <c r="W1778" s="61"/>
      <c r="X1778" s="61"/>
      <c r="Y1778" s="61"/>
      <c r="Z1778" s="61"/>
      <c r="AA1778" s="61"/>
      <c r="AB1778" s="61"/>
      <c r="AC1778" s="61"/>
      <c r="AD1778" s="61"/>
      <c r="AE1778" s="61"/>
      <c r="AF1778"/>
      <c r="AG1778"/>
      <c r="AH1778"/>
      <c r="AI1778"/>
      <c r="AJ1778"/>
      <c r="AK1778"/>
      <c r="AL1778"/>
      <c r="AM1778"/>
      <c r="AN1778"/>
      <c r="AO1778"/>
      <c r="AP1778"/>
      <c r="AQ1778"/>
      <c r="AR1778"/>
      <c r="AS1778"/>
      <c r="AT1778"/>
    </row>
    <row r="1779" spans="1:46" ht="15" customHeight="1" x14ac:dyDescent="0.25">
      <c r="A1779" s="57"/>
      <c r="B1779" s="57"/>
      <c r="C1779" s="57"/>
      <c r="D1779" s="57"/>
      <c r="E1779" s="57"/>
      <c r="F1779" s="57"/>
      <c r="G1779" s="57"/>
      <c r="H1779" s="57"/>
      <c r="I1779" s="57"/>
      <c r="J1779" s="57"/>
      <c r="K1779" s="57"/>
      <c r="L1779" s="57"/>
      <c r="M1779" s="57"/>
      <c r="N1779" s="57"/>
      <c r="O1779" s="57"/>
      <c r="P1779" s="57"/>
      <c r="R1779" s="57"/>
      <c r="S1779" s="57"/>
      <c r="T1779" s="57"/>
      <c r="U1779" s="57"/>
      <c r="V1779" s="57"/>
      <c r="W1779" s="57"/>
      <c r="X1779" s="57"/>
      <c r="Y1779" s="57"/>
      <c r="Z1779" s="57"/>
      <c r="AA1779" s="57"/>
      <c r="AB1779" s="57"/>
      <c r="AC1779" s="57"/>
      <c r="AD1779" s="57"/>
      <c r="AE1779" s="57"/>
      <c r="AF1779"/>
      <c r="AG1779"/>
      <c r="AH1779"/>
      <c r="AI1779"/>
      <c r="AJ1779"/>
      <c r="AK1779"/>
      <c r="AL1779"/>
      <c r="AM1779"/>
      <c r="AN1779"/>
      <c r="AO1779"/>
      <c r="AP1779"/>
      <c r="AQ1779"/>
      <c r="AR1779"/>
      <c r="AS1779"/>
      <c r="AT1779"/>
    </row>
    <row r="1780" spans="1:46" ht="74.150000000000006" customHeight="1" thickBot="1" x14ac:dyDescent="0.3">
      <c r="A1780" s="273" t="s">
        <v>2034</v>
      </c>
      <c r="B1780" s="273"/>
      <c r="C1780" s="273"/>
      <c r="D1780" s="273"/>
      <c r="E1780" s="273"/>
      <c r="F1780" s="273"/>
      <c r="G1780" s="273"/>
      <c r="H1780" s="273"/>
      <c r="I1780" s="273"/>
      <c r="J1780" s="273"/>
      <c r="K1780" s="273"/>
      <c r="L1780" s="273"/>
      <c r="M1780" s="273"/>
      <c r="N1780" s="273"/>
      <c r="O1780" s="273"/>
      <c r="P1780" s="273"/>
      <c r="Q1780" s="62"/>
      <c r="R1780" s="57"/>
      <c r="S1780" s="57"/>
      <c r="T1780" s="57"/>
      <c r="U1780" s="57"/>
      <c r="V1780" s="311"/>
      <c r="W1780" s="311"/>
      <c r="X1780" s="311"/>
      <c r="Y1780" s="311"/>
      <c r="Z1780" s="311"/>
      <c r="AA1780" s="311"/>
      <c r="AB1780" s="311"/>
      <c r="AC1780" s="311"/>
      <c r="AD1780" s="311"/>
      <c r="AE1780" s="311"/>
      <c r="AF1780" s="62"/>
      <c r="AG1780" s="57"/>
      <c r="AH1780" s="57"/>
      <c r="AI1780" s="57"/>
      <c r="AJ1780" s="57"/>
      <c r="AK1780" s="311"/>
      <c r="AL1780" s="311"/>
      <c r="AM1780" s="311"/>
      <c r="AN1780" s="311"/>
      <c r="AO1780" s="311"/>
      <c r="AP1780" s="311"/>
      <c r="AQ1780" s="311"/>
      <c r="AR1780" s="311"/>
      <c r="AS1780" s="311"/>
      <c r="AT1780" s="311"/>
    </row>
    <row r="1781" spans="1:46" ht="45" customHeight="1" x14ac:dyDescent="0.25">
      <c r="A1781" s="305" t="s">
        <v>44</v>
      </c>
      <c r="B1781" s="305"/>
      <c r="C1781" s="305"/>
      <c r="D1781" s="305"/>
      <c r="E1781" s="305"/>
      <c r="F1781" s="305"/>
      <c r="G1781" s="305"/>
      <c r="H1781" s="305"/>
      <c r="I1781" s="305"/>
      <c r="J1781" s="305"/>
      <c r="K1781" s="305"/>
      <c r="L1781" s="305"/>
      <c r="M1781" s="305"/>
      <c r="N1781" s="305"/>
      <c r="O1781" s="305"/>
      <c r="P1781" s="305"/>
      <c r="Q1781" s="63" t="s">
        <v>65</v>
      </c>
      <c r="R1781" s="306" t="s">
        <v>66</v>
      </c>
      <c r="S1781" s="306"/>
      <c r="T1781" s="306"/>
      <c r="U1781" s="306"/>
      <c r="V1781" s="306"/>
      <c r="W1781" s="306"/>
      <c r="X1781" s="306"/>
      <c r="Y1781" s="306"/>
      <c r="Z1781" s="306"/>
      <c r="AA1781" s="306"/>
      <c r="AB1781" s="306"/>
      <c r="AC1781" s="306"/>
      <c r="AD1781" s="306"/>
      <c r="AE1781" s="306"/>
      <c r="AF1781" s="64" t="s">
        <v>65</v>
      </c>
      <c r="AG1781" s="307" t="s">
        <v>8</v>
      </c>
      <c r="AH1781" s="307"/>
      <c r="AI1781" s="307"/>
      <c r="AJ1781" s="307"/>
      <c r="AK1781" s="307"/>
      <c r="AL1781" s="307"/>
      <c r="AM1781" s="307"/>
      <c r="AN1781" s="307"/>
      <c r="AO1781" s="307"/>
      <c r="AP1781" s="307"/>
      <c r="AQ1781" s="307"/>
      <c r="AR1781" s="307"/>
      <c r="AS1781" s="307"/>
      <c r="AT1781" s="307"/>
    </row>
    <row r="1782" spans="1:46" ht="66.650000000000006" customHeight="1" x14ac:dyDescent="0.25">
      <c r="A1782" s="308" t="s">
        <v>2035</v>
      </c>
      <c r="B1782" s="308" t="s">
        <v>1332</v>
      </c>
      <c r="C1782" s="308" t="s">
        <v>1332</v>
      </c>
      <c r="D1782" s="308" t="s">
        <v>1332</v>
      </c>
      <c r="E1782" s="308" t="s">
        <v>1332</v>
      </c>
      <c r="F1782" s="308" t="s">
        <v>1332</v>
      </c>
      <c r="G1782" s="308" t="s">
        <v>1332</v>
      </c>
      <c r="H1782" s="308" t="s">
        <v>1332</v>
      </c>
      <c r="I1782" s="308" t="s">
        <v>1332</v>
      </c>
      <c r="J1782" s="308" t="s">
        <v>1332</v>
      </c>
      <c r="K1782" s="308" t="s">
        <v>1332</v>
      </c>
      <c r="L1782" s="308" t="s">
        <v>1332</v>
      </c>
      <c r="M1782" s="308" t="s">
        <v>1332</v>
      </c>
      <c r="N1782" s="308" t="s">
        <v>1332</v>
      </c>
      <c r="O1782" s="308" t="s">
        <v>1332</v>
      </c>
      <c r="P1782" s="308" t="s">
        <v>1332</v>
      </c>
      <c r="Q1782" s="65">
        <v>0</v>
      </c>
      <c r="R1782" s="330" t="s">
        <v>404</v>
      </c>
      <c r="S1782" s="331"/>
      <c r="T1782" s="331"/>
      <c r="U1782" s="331"/>
      <c r="V1782" s="331"/>
      <c r="W1782" s="331"/>
      <c r="X1782" s="331"/>
      <c r="Y1782" s="331"/>
      <c r="Z1782" s="331"/>
      <c r="AA1782" s="331"/>
      <c r="AB1782" s="331"/>
      <c r="AC1782" s="331"/>
      <c r="AD1782" s="331"/>
      <c r="AE1782" s="332"/>
      <c r="AF1782" s="65">
        <v>0</v>
      </c>
      <c r="AG1782" s="309" t="s">
        <v>499</v>
      </c>
      <c r="AH1782" s="309"/>
      <c r="AI1782" s="309"/>
      <c r="AJ1782" s="309"/>
      <c r="AK1782" s="309"/>
      <c r="AL1782" s="309"/>
      <c r="AM1782" s="309"/>
      <c r="AN1782" s="309"/>
      <c r="AO1782" s="309"/>
      <c r="AP1782" s="309"/>
      <c r="AQ1782" s="309"/>
      <c r="AR1782" s="309"/>
      <c r="AS1782" s="309"/>
      <c r="AT1782" s="309"/>
    </row>
    <row r="1783" spans="1:46" ht="45" customHeight="1" x14ac:dyDescent="0.25">
      <c r="A1783" s="308" t="s">
        <v>1333</v>
      </c>
      <c r="B1783" s="308" t="s">
        <v>1334</v>
      </c>
      <c r="C1783" s="308" t="s">
        <v>1334</v>
      </c>
      <c r="D1783" s="308" t="s">
        <v>1334</v>
      </c>
      <c r="E1783" s="308" t="s">
        <v>1334</v>
      </c>
      <c r="F1783" s="308" t="s">
        <v>1334</v>
      </c>
      <c r="G1783" s="308" t="s">
        <v>1334</v>
      </c>
      <c r="H1783" s="308" t="s">
        <v>1334</v>
      </c>
      <c r="I1783" s="308" t="s">
        <v>1334</v>
      </c>
      <c r="J1783" s="308" t="s">
        <v>1334</v>
      </c>
      <c r="K1783" s="308" t="s">
        <v>1334</v>
      </c>
      <c r="L1783" s="308" t="s">
        <v>1334</v>
      </c>
      <c r="M1783" s="308" t="s">
        <v>1334</v>
      </c>
      <c r="N1783" s="308" t="s">
        <v>1334</v>
      </c>
      <c r="O1783" s="308" t="s">
        <v>1334</v>
      </c>
      <c r="P1783" s="308" t="s">
        <v>1334</v>
      </c>
      <c r="Q1783" s="65">
        <v>0</v>
      </c>
      <c r="R1783" s="312"/>
      <c r="S1783" s="312"/>
      <c r="T1783" s="312"/>
      <c r="U1783" s="312"/>
      <c r="V1783" s="312"/>
      <c r="W1783" s="312"/>
      <c r="X1783" s="312"/>
      <c r="Y1783" s="312"/>
      <c r="Z1783" s="312"/>
      <c r="AA1783" s="312"/>
      <c r="AB1783" s="312"/>
      <c r="AC1783" s="312"/>
      <c r="AD1783" s="312"/>
      <c r="AE1783" s="312"/>
      <c r="AF1783" s="65">
        <v>0</v>
      </c>
      <c r="AG1783" s="312"/>
      <c r="AH1783" s="312"/>
      <c r="AI1783" s="312"/>
      <c r="AJ1783" s="312"/>
      <c r="AK1783" s="312"/>
      <c r="AL1783" s="312"/>
      <c r="AM1783" s="312"/>
      <c r="AN1783" s="312"/>
      <c r="AO1783" s="312"/>
      <c r="AP1783" s="312"/>
      <c r="AQ1783" s="312"/>
      <c r="AR1783" s="312"/>
      <c r="AS1783" s="312"/>
      <c r="AT1783" s="312"/>
    </row>
    <row r="1784" spans="1:46" ht="45" customHeight="1" x14ac:dyDescent="0.25">
      <c r="A1784" s="308" t="s">
        <v>2036</v>
      </c>
      <c r="B1784" s="308" t="s">
        <v>2037</v>
      </c>
      <c r="C1784" s="308" t="s">
        <v>2037</v>
      </c>
      <c r="D1784" s="308" t="s">
        <v>2037</v>
      </c>
      <c r="E1784" s="308" t="s">
        <v>2037</v>
      </c>
      <c r="F1784" s="308" t="s">
        <v>2037</v>
      </c>
      <c r="G1784" s="308" t="s">
        <v>2037</v>
      </c>
      <c r="H1784" s="308" t="s">
        <v>2037</v>
      </c>
      <c r="I1784" s="308" t="s">
        <v>2037</v>
      </c>
      <c r="J1784" s="308" t="s">
        <v>2037</v>
      </c>
      <c r="K1784" s="308" t="s">
        <v>2037</v>
      </c>
      <c r="L1784" s="308" t="s">
        <v>2037</v>
      </c>
      <c r="M1784" s="308" t="s">
        <v>2037</v>
      </c>
      <c r="N1784" s="308" t="s">
        <v>2037</v>
      </c>
      <c r="O1784" s="308" t="s">
        <v>2037</v>
      </c>
      <c r="P1784" s="308" t="s">
        <v>2037</v>
      </c>
      <c r="Q1784" s="65">
        <v>0</v>
      </c>
      <c r="R1784" s="312"/>
      <c r="S1784" s="312"/>
      <c r="T1784" s="312"/>
      <c r="U1784" s="312"/>
      <c r="V1784" s="312"/>
      <c r="W1784" s="312"/>
      <c r="X1784" s="312"/>
      <c r="Y1784" s="312"/>
      <c r="Z1784" s="312"/>
      <c r="AA1784" s="312"/>
      <c r="AB1784" s="312"/>
      <c r="AC1784" s="312"/>
      <c r="AD1784" s="312"/>
      <c r="AE1784" s="312"/>
      <c r="AF1784" s="65">
        <v>0</v>
      </c>
      <c r="AG1784" s="312"/>
      <c r="AH1784" s="312"/>
      <c r="AI1784" s="312"/>
      <c r="AJ1784" s="312"/>
      <c r="AK1784" s="312"/>
      <c r="AL1784" s="312"/>
      <c r="AM1784" s="312"/>
      <c r="AN1784" s="312"/>
      <c r="AO1784" s="312"/>
      <c r="AP1784" s="312"/>
      <c r="AQ1784" s="312"/>
      <c r="AR1784" s="312"/>
      <c r="AS1784" s="312"/>
      <c r="AT1784" s="312"/>
    </row>
    <row r="1785" spans="1:46" ht="45" customHeight="1" x14ac:dyDescent="0.25">
      <c r="A1785" s="308" t="s">
        <v>2038</v>
      </c>
      <c r="B1785" s="308" t="s">
        <v>2039</v>
      </c>
      <c r="C1785" s="308" t="s">
        <v>2039</v>
      </c>
      <c r="D1785" s="308" t="s">
        <v>2039</v>
      </c>
      <c r="E1785" s="308" t="s">
        <v>2039</v>
      </c>
      <c r="F1785" s="308" t="s">
        <v>2039</v>
      </c>
      <c r="G1785" s="308" t="s">
        <v>2039</v>
      </c>
      <c r="H1785" s="308" t="s">
        <v>2039</v>
      </c>
      <c r="I1785" s="308" t="s">
        <v>2039</v>
      </c>
      <c r="J1785" s="308" t="s">
        <v>2039</v>
      </c>
      <c r="K1785" s="308" t="s">
        <v>2039</v>
      </c>
      <c r="L1785" s="308" t="s">
        <v>2039</v>
      </c>
      <c r="M1785" s="308" t="s">
        <v>2039</v>
      </c>
      <c r="N1785" s="308" t="s">
        <v>2039</v>
      </c>
      <c r="O1785" s="308" t="s">
        <v>2039</v>
      </c>
      <c r="P1785" s="308" t="s">
        <v>2039</v>
      </c>
      <c r="Q1785" s="65">
        <v>0</v>
      </c>
      <c r="R1785" s="312"/>
      <c r="S1785" s="312"/>
      <c r="T1785" s="312"/>
      <c r="U1785" s="312"/>
      <c r="V1785" s="312"/>
      <c r="W1785" s="312"/>
      <c r="X1785" s="312"/>
      <c r="Y1785" s="312"/>
      <c r="Z1785" s="312"/>
      <c r="AA1785" s="312"/>
      <c r="AB1785" s="312"/>
      <c r="AC1785" s="312"/>
      <c r="AD1785" s="312"/>
      <c r="AE1785" s="312"/>
      <c r="AF1785" s="65">
        <v>0</v>
      </c>
      <c r="AG1785" s="312"/>
      <c r="AH1785" s="312"/>
      <c r="AI1785" s="312"/>
      <c r="AJ1785" s="312"/>
      <c r="AK1785" s="312"/>
      <c r="AL1785" s="312"/>
      <c r="AM1785" s="312"/>
      <c r="AN1785" s="312"/>
      <c r="AO1785" s="312"/>
      <c r="AP1785" s="312"/>
      <c r="AQ1785" s="312"/>
      <c r="AR1785" s="312"/>
      <c r="AS1785" s="312"/>
      <c r="AT1785" s="312"/>
    </row>
    <row r="1786" spans="1:46" ht="45" customHeight="1" x14ac:dyDescent="0.25">
      <c r="A1786" s="309" t="s">
        <v>2040</v>
      </c>
      <c r="B1786" s="309" t="s">
        <v>2041</v>
      </c>
      <c r="C1786" s="309" t="s">
        <v>2041</v>
      </c>
      <c r="D1786" s="309" t="s">
        <v>2041</v>
      </c>
      <c r="E1786" s="309" t="s">
        <v>2041</v>
      </c>
      <c r="F1786" s="309" t="s">
        <v>2041</v>
      </c>
      <c r="G1786" s="309" t="s">
        <v>2041</v>
      </c>
      <c r="H1786" s="309" t="s">
        <v>2041</v>
      </c>
      <c r="I1786" s="309" t="s">
        <v>2041</v>
      </c>
      <c r="J1786" s="309" t="s">
        <v>2041</v>
      </c>
      <c r="K1786" s="309" t="s">
        <v>2041</v>
      </c>
      <c r="L1786" s="309" t="s">
        <v>2041</v>
      </c>
      <c r="M1786" s="309" t="s">
        <v>2041</v>
      </c>
      <c r="N1786" s="309" t="s">
        <v>2041</v>
      </c>
      <c r="O1786" s="309" t="s">
        <v>2041</v>
      </c>
      <c r="P1786" s="309" t="s">
        <v>2041</v>
      </c>
      <c r="Q1786" s="65">
        <v>0</v>
      </c>
      <c r="R1786" s="312"/>
      <c r="S1786" s="312"/>
      <c r="T1786" s="312"/>
      <c r="U1786" s="312"/>
      <c r="V1786" s="312"/>
      <c r="W1786" s="312"/>
      <c r="X1786" s="312"/>
      <c r="Y1786" s="312"/>
      <c r="Z1786" s="312"/>
      <c r="AA1786" s="312"/>
      <c r="AB1786" s="312"/>
      <c r="AC1786" s="312"/>
      <c r="AD1786" s="312"/>
      <c r="AE1786" s="312"/>
      <c r="AF1786" s="65">
        <v>0</v>
      </c>
      <c r="AG1786" s="312"/>
      <c r="AH1786" s="312"/>
      <c r="AI1786" s="312"/>
      <c r="AJ1786" s="312"/>
      <c r="AK1786" s="312"/>
      <c r="AL1786" s="312"/>
      <c r="AM1786" s="312"/>
      <c r="AN1786" s="312"/>
      <c r="AO1786" s="312"/>
      <c r="AP1786" s="312"/>
      <c r="AQ1786" s="312"/>
      <c r="AR1786" s="312"/>
      <c r="AS1786" s="312"/>
      <c r="AT1786" s="312"/>
    </row>
    <row r="1787" spans="1:46" ht="59.15" customHeight="1" x14ac:dyDescent="0.25">
      <c r="A1787" s="309" t="s">
        <v>2042</v>
      </c>
      <c r="B1787" s="309"/>
      <c r="C1787" s="309"/>
      <c r="D1787" s="309"/>
      <c r="E1787" s="309"/>
      <c r="F1787" s="309"/>
      <c r="G1787" s="309"/>
      <c r="H1787" s="309"/>
      <c r="I1787" s="309"/>
      <c r="J1787" s="309"/>
      <c r="K1787" s="309"/>
      <c r="L1787" s="309"/>
      <c r="M1787" s="309"/>
      <c r="N1787" s="309"/>
      <c r="O1787" s="309"/>
      <c r="P1787" s="309"/>
      <c r="Q1787" s="65">
        <v>0</v>
      </c>
      <c r="R1787" s="309"/>
      <c r="S1787" s="309"/>
      <c r="T1787" s="309"/>
      <c r="U1787" s="309"/>
      <c r="V1787" s="309"/>
      <c r="W1787" s="309"/>
      <c r="X1787" s="309"/>
      <c r="Y1787" s="309"/>
      <c r="Z1787" s="309"/>
      <c r="AA1787" s="309"/>
      <c r="AB1787" s="309"/>
      <c r="AC1787" s="309"/>
      <c r="AD1787" s="309"/>
      <c r="AE1787" s="309"/>
      <c r="AF1787" s="65">
        <v>0</v>
      </c>
      <c r="AG1787" s="309"/>
      <c r="AH1787" s="309"/>
      <c r="AI1787" s="309"/>
      <c r="AJ1787" s="309"/>
      <c r="AK1787" s="309"/>
      <c r="AL1787" s="309"/>
      <c r="AM1787" s="309"/>
      <c r="AN1787" s="309"/>
      <c r="AO1787" s="309"/>
      <c r="AP1787" s="309"/>
      <c r="AQ1787" s="309"/>
      <c r="AR1787" s="309"/>
      <c r="AS1787" s="309"/>
      <c r="AT1787" s="309"/>
    </row>
    <row r="1788" spans="1:46" ht="45" customHeight="1" x14ac:dyDescent="0.25">
      <c r="A1788" s="308" t="s">
        <v>2043</v>
      </c>
      <c r="B1788" s="308" t="s">
        <v>2044</v>
      </c>
      <c r="C1788" s="308" t="s">
        <v>2044</v>
      </c>
      <c r="D1788" s="308" t="s">
        <v>2044</v>
      </c>
      <c r="E1788" s="308" t="s">
        <v>2044</v>
      </c>
      <c r="F1788" s="308" t="s">
        <v>2044</v>
      </c>
      <c r="G1788" s="308" t="s">
        <v>2044</v>
      </c>
      <c r="H1788" s="308" t="s">
        <v>2044</v>
      </c>
      <c r="I1788" s="308" t="s">
        <v>2044</v>
      </c>
      <c r="J1788" s="308" t="s">
        <v>2044</v>
      </c>
      <c r="K1788" s="308" t="s">
        <v>2044</v>
      </c>
      <c r="L1788" s="308" t="s">
        <v>2044</v>
      </c>
      <c r="M1788" s="308" t="s">
        <v>2044</v>
      </c>
      <c r="N1788" s="308" t="s">
        <v>2044</v>
      </c>
      <c r="O1788" s="308" t="s">
        <v>2044</v>
      </c>
      <c r="P1788" s="308" t="s">
        <v>2044</v>
      </c>
      <c r="Q1788" s="65">
        <v>0</v>
      </c>
      <c r="R1788" s="309"/>
      <c r="S1788" s="309"/>
      <c r="T1788" s="309"/>
      <c r="U1788" s="309"/>
      <c r="V1788" s="309"/>
      <c r="W1788" s="309"/>
      <c r="X1788" s="309"/>
      <c r="Y1788" s="309"/>
      <c r="Z1788" s="309"/>
      <c r="AA1788" s="309"/>
      <c r="AB1788" s="309"/>
      <c r="AC1788" s="309"/>
      <c r="AD1788" s="309"/>
      <c r="AE1788" s="309"/>
      <c r="AF1788" s="65">
        <v>0</v>
      </c>
      <c r="AG1788" s="309"/>
      <c r="AH1788" s="309"/>
      <c r="AI1788" s="309"/>
      <c r="AJ1788" s="309"/>
      <c r="AK1788" s="309"/>
      <c r="AL1788" s="309"/>
      <c r="AM1788" s="309"/>
      <c r="AN1788" s="309"/>
      <c r="AO1788" s="309"/>
      <c r="AP1788" s="309"/>
      <c r="AQ1788" s="309"/>
      <c r="AR1788" s="309"/>
      <c r="AS1788" s="309"/>
      <c r="AT1788" s="309"/>
    </row>
    <row r="1789" spans="1:46" ht="45" customHeight="1" x14ac:dyDescent="0.25">
      <c r="A1789" s="308" t="s">
        <v>2045</v>
      </c>
      <c r="B1789" s="308" t="s">
        <v>2046</v>
      </c>
      <c r="C1789" s="308" t="s">
        <v>2046</v>
      </c>
      <c r="D1789" s="308" t="s">
        <v>2046</v>
      </c>
      <c r="E1789" s="308" t="s">
        <v>2046</v>
      </c>
      <c r="F1789" s="308" t="s">
        <v>2046</v>
      </c>
      <c r="G1789" s="308" t="s">
        <v>2046</v>
      </c>
      <c r="H1789" s="308" t="s">
        <v>2046</v>
      </c>
      <c r="I1789" s="308" t="s">
        <v>2046</v>
      </c>
      <c r="J1789" s="308" t="s">
        <v>2046</v>
      </c>
      <c r="K1789" s="308" t="s">
        <v>2046</v>
      </c>
      <c r="L1789" s="308" t="s">
        <v>2046</v>
      </c>
      <c r="M1789" s="308" t="s">
        <v>2046</v>
      </c>
      <c r="N1789" s="308" t="s">
        <v>2046</v>
      </c>
      <c r="O1789" s="308" t="s">
        <v>2046</v>
      </c>
      <c r="P1789" s="308" t="s">
        <v>2046</v>
      </c>
      <c r="Q1789" s="65">
        <v>0</v>
      </c>
      <c r="R1789" s="309"/>
      <c r="S1789" s="309"/>
      <c r="T1789" s="309"/>
      <c r="U1789" s="309"/>
      <c r="V1789" s="309"/>
      <c r="W1789" s="309"/>
      <c r="X1789" s="309"/>
      <c r="Y1789" s="309"/>
      <c r="Z1789" s="309"/>
      <c r="AA1789" s="309"/>
      <c r="AB1789" s="309"/>
      <c r="AC1789" s="309"/>
      <c r="AD1789" s="309"/>
      <c r="AE1789" s="309"/>
      <c r="AF1789" s="65">
        <v>0</v>
      </c>
      <c r="AG1789" s="309"/>
      <c r="AH1789" s="309"/>
      <c r="AI1789" s="309"/>
      <c r="AJ1789" s="309"/>
      <c r="AK1789" s="309"/>
      <c r="AL1789" s="309"/>
      <c r="AM1789" s="309"/>
      <c r="AN1789" s="309"/>
      <c r="AO1789" s="309"/>
      <c r="AP1789" s="309"/>
      <c r="AQ1789" s="309"/>
      <c r="AR1789" s="309"/>
      <c r="AS1789" s="309"/>
      <c r="AT1789" s="309"/>
    </row>
    <row r="1790" spans="1:46" ht="45" customHeight="1" x14ac:dyDescent="0.25">
      <c r="A1790" s="308" t="s">
        <v>2047</v>
      </c>
      <c r="B1790" s="308" t="s">
        <v>2048</v>
      </c>
      <c r="C1790" s="308" t="s">
        <v>2048</v>
      </c>
      <c r="D1790" s="308" t="s">
        <v>2048</v>
      </c>
      <c r="E1790" s="308" t="s">
        <v>2048</v>
      </c>
      <c r="F1790" s="308" t="s">
        <v>2048</v>
      </c>
      <c r="G1790" s="308" t="s">
        <v>2048</v>
      </c>
      <c r="H1790" s="308" t="s">
        <v>2048</v>
      </c>
      <c r="I1790" s="308" t="s">
        <v>2048</v>
      </c>
      <c r="J1790" s="308" t="s">
        <v>2048</v>
      </c>
      <c r="K1790" s="308" t="s">
        <v>2048</v>
      </c>
      <c r="L1790" s="308" t="s">
        <v>2048</v>
      </c>
      <c r="M1790" s="308" t="s">
        <v>2048</v>
      </c>
      <c r="N1790" s="308" t="s">
        <v>2048</v>
      </c>
      <c r="O1790" s="308" t="s">
        <v>2048</v>
      </c>
      <c r="P1790" s="308" t="s">
        <v>2048</v>
      </c>
      <c r="Q1790" s="65">
        <v>0</v>
      </c>
      <c r="R1790" s="312"/>
      <c r="S1790" s="312"/>
      <c r="T1790" s="312"/>
      <c r="U1790" s="312"/>
      <c r="V1790" s="312"/>
      <c r="W1790" s="312"/>
      <c r="X1790" s="312"/>
      <c r="Y1790" s="312"/>
      <c r="Z1790" s="312"/>
      <c r="AA1790" s="312"/>
      <c r="AB1790" s="312"/>
      <c r="AC1790" s="312"/>
      <c r="AD1790" s="312"/>
      <c r="AE1790" s="312"/>
      <c r="AF1790" s="65">
        <v>0</v>
      </c>
      <c r="AG1790" s="312"/>
      <c r="AH1790" s="312"/>
      <c r="AI1790" s="312"/>
      <c r="AJ1790" s="312"/>
      <c r="AK1790" s="312"/>
      <c r="AL1790" s="312"/>
      <c r="AM1790" s="312"/>
      <c r="AN1790" s="312"/>
      <c r="AO1790" s="312"/>
      <c r="AP1790" s="312"/>
      <c r="AQ1790" s="312"/>
      <c r="AR1790" s="312"/>
      <c r="AS1790" s="312"/>
      <c r="AT1790" s="312"/>
    </row>
    <row r="1791" spans="1:46" ht="45" customHeight="1" x14ac:dyDescent="0.25">
      <c r="A1791" s="308" t="s">
        <v>2049</v>
      </c>
      <c r="B1791" s="308" t="s">
        <v>2050</v>
      </c>
      <c r="C1791" s="308" t="s">
        <v>2050</v>
      </c>
      <c r="D1791" s="308" t="s">
        <v>2050</v>
      </c>
      <c r="E1791" s="308" t="s">
        <v>2050</v>
      </c>
      <c r="F1791" s="308" t="s">
        <v>2050</v>
      </c>
      <c r="G1791" s="308" t="s">
        <v>2050</v>
      </c>
      <c r="H1791" s="308" t="s">
        <v>2050</v>
      </c>
      <c r="I1791" s="308" t="s">
        <v>2050</v>
      </c>
      <c r="J1791" s="308" t="s">
        <v>2050</v>
      </c>
      <c r="K1791" s="308" t="s">
        <v>2050</v>
      </c>
      <c r="L1791" s="308" t="s">
        <v>2050</v>
      </c>
      <c r="M1791" s="308" t="s">
        <v>2050</v>
      </c>
      <c r="N1791" s="308" t="s">
        <v>2050</v>
      </c>
      <c r="O1791" s="308" t="s">
        <v>2050</v>
      </c>
      <c r="P1791" s="308" t="s">
        <v>2050</v>
      </c>
      <c r="Q1791" s="65">
        <v>0</v>
      </c>
      <c r="R1791" s="312"/>
      <c r="S1791" s="312"/>
      <c r="T1791" s="312"/>
      <c r="U1791" s="312"/>
      <c r="V1791" s="312"/>
      <c r="W1791" s="312"/>
      <c r="X1791" s="312"/>
      <c r="Y1791" s="312"/>
      <c r="Z1791" s="312"/>
      <c r="AA1791" s="312"/>
      <c r="AB1791" s="312"/>
      <c r="AC1791" s="312"/>
      <c r="AD1791" s="312"/>
      <c r="AE1791" s="312"/>
      <c r="AF1791" s="65">
        <v>0</v>
      </c>
      <c r="AG1791" s="312"/>
      <c r="AH1791" s="312"/>
      <c r="AI1791" s="312"/>
      <c r="AJ1791" s="312"/>
      <c r="AK1791" s="312"/>
      <c r="AL1791" s="312"/>
      <c r="AM1791" s="312"/>
      <c r="AN1791" s="312"/>
      <c r="AO1791" s="312"/>
      <c r="AP1791" s="312"/>
      <c r="AQ1791" s="312"/>
      <c r="AR1791" s="312"/>
      <c r="AS1791" s="312"/>
      <c r="AT1791" s="312"/>
    </row>
    <row r="1792" spans="1:46" ht="45" customHeight="1" x14ac:dyDescent="0.25">
      <c r="A1792" s="308" t="s">
        <v>2051</v>
      </c>
      <c r="B1792" s="308" t="s">
        <v>2052</v>
      </c>
      <c r="C1792" s="308" t="s">
        <v>2052</v>
      </c>
      <c r="D1792" s="308" t="s">
        <v>2052</v>
      </c>
      <c r="E1792" s="308" t="s">
        <v>2052</v>
      </c>
      <c r="F1792" s="308" t="s">
        <v>2052</v>
      </c>
      <c r="G1792" s="308" t="s">
        <v>2052</v>
      </c>
      <c r="H1792" s="308" t="s">
        <v>2052</v>
      </c>
      <c r="I1792" s="308" t="s">
        <v>2052</v>
      </c>
      <c r="J1792" s="308" t="s">
        <v>2052</v>
      </c>
      <c r="K1792" s="308" t="s">
        <v>2052</v>
      </c>
      <c r="L1792" s="308" t="s">
        <v>2052</v>
      </c>
      <c r="M1792" s="308" t="s">
        <v>2052</v>
      </c>
      <c r="N1792" s="308" t="s">
        <v>2052</v>
      </c>
      <c r="O1792" s="308" t="s">
        <v>2052</v>
      </c>
      <c r="P1792" s="308" t="s">
        <v>2052</v>
      </c>
      <c r="Q1792" s="65">
        <v>0</v>
      </c>
      <c r="R1792" s="312"/>
      <c r="S1792" s="312"/>
      <c r="T1792" s="312"/>
      <c r="U1792" s="312"/>
      <c r="V1792" s="312"/>
      <c r="W1792" s="312"/>
      <c r="X1792" s="312"/>
      <c r="Y1792" s="312"/>
      <c r="Z1792" s="312"/>
      <c r="AA1792" s="312"/>
      <c r="AB1792" s="312"/>
      <c r="AC1792" s="312"/>
      <c r="AD1792" s="312"/>
      <c r="AE1792" s="312"/>
      <c r="AF1792" s="65">
        <v>0</v>
      </c>
      <c r="AG1792" s="312"/>
      <c r="AH1792" s="312"/>
      <c r="AI1792" s="312"/>
      <c r="AJ1792" s="312"/>
      <c r="AK1792" s="312"/>
      <c r="AL1792" s="312"/>
      <c r="AM1792" s="312"/>
      <c r="AN1792" s="312"/>
      <c r="AO1792" s="312"/>
      <c r="AP1792" s="312"/>
      <c r="AQ1792" s="312"/>
      <c r="AR1792" s="312"/>
      <c r="AS1792" s="312"/>
      <c r="AT1792" s="312"/>
    </row>
    <row r="1793" spans="1:46" ht="45" customHeight="1" thickTop="1" thickBot="1" x14ac:dyDescent="0.3">
      <c r="A1793" s="57"/>
      <c r="B1793" s="57"/>
      <c r="C1793" s="57"/>
      <c r="D1793" s="57"/>
      <c r="E1793" s="57"/>
      <c r="F1793" s="57"/>
      <c r="G1793" s="57"/>
      <c r="H1793" s="57"/>
      <c r="I1793" s="57"/>
      <c r="J1793" s="57"/>
      <c r="K1793" s="57"/>
      <c r="L1793" s="57"/>
      <c r="M1793" s="57"/>
      <c r="N1793" s="57"/>
      <c r="O1793" s="57"/>
      <c r="P1793" s="57"/>
      <c r="Q1793" s="66"/>
      <c r="R1793" s="57"/>
      <c r="S1793" s="57"/>
      <c r="T1793" s="57"/>
      <c r="U1793" s="57"/>
      <c r="V1793" s="57"/>
      <c r="W1793" s="57"/>
      <c r="X1793" s="57"/>
      <c r="Y1793" s="57"/>
      <c r="Z1793" s="57"/>
      <c r="AA1793" s="57"/>
      <c r="AB1793" s="57"/>
      <c r="AC1793" s="57"/>
      <c r="AD1793" s="57"/>
      <c r="AE1793" s="57"/>
      <c r="AF1793" s="66"/>
      <c r="AG1793" s="57"/>
      <c r="AH1793" s="57"/>
      <c r="AI1793" s="57"/>
      <c r="AJ1793" s="57"/>
      <c r="AK1793" s="57"/>
      <c r="AL1793" s="57"/>
      <c r="AM1793" s="57"/>
      <c r="AN1793" s="57"/>
      <c r="AO1793" s="57"/>
      <c r="AP1793" s="57"/>
      <c r="AQ1793" s="57"/>
      <c r="AR1793" s="57"/>
      <c r="AS1793" s="57"/>
      <c r="AT1793" s="57"/>
    </row>
    <row r="1794" spans="1:46" ht="45" customHeight="1" x14ac:dyDescent="0.25">
      <c r="A1794" s="313" t="s">
        <v>124</v>
      </c>
      <c r="B1794" s="313"/>
      <c r="C1794" s="313"/>
      <c r="D1794" s="313"/>
      <c r="E1794" s="313"/>
      <c r="F1794" s="313"/>
      <c r="G1794" s="313"/>
      <c r="H1794" s="313"/>
      <c r="I1794" s="313"/>
      <c r="J1794" s="313"/>
      <c r="K1794" s="313"/>
      <c r="L1794" s="313"/>
      <c r="M1794" s="313"/>
      <c r="N1794" s="313"/>
      <c r="O1794" s="313"/>
      <c r="P1794" s="313"/>
      <c r="Q1794" s="67" t="s">
        <v>65</v>
      </c>
      <c r="R1794" s="314" t="s">
        <v>66</v>
      </c>
      <c r="S1794" s="314"/>
      <c r="T1794" s="314"/>
      <c r="U1794" s="314"/>
      <c r="V1794" s="314"/>
      <c r="W1794" s="314"/>
      <c r="X1794" s="314"/>
      <c r="Y1794" s="314"/>
      <c r="Z1794" s="314"/>
      <c r="AA1794" s="314"/>
      <c r="AB1794" s="314"/>
      <c r="AC1794" s="314"/>
      <c r="AD1794" s="314"/>
      <c r="AE1794" s="314"/>
      <c r="AF1794" s="68" t="s">
        <v>65</v>
      </c>
      <c r="AG1794" s="315" t="s">
        <v>8</v>
      </c>
      <c r="AH1794" s="315"/>
      <c r="AI1794" s="315"/>
      <c r="AJ1794" s="315"/>
      <c r="AK1794" s="315"/>
      <c r="AL1794" s="315"/>
      <c r="AM1794" s="315"/>
      <c r="AN1794" s="315"/>
      <c r="AO1794" s="315"/>
      <c r="AP1794" s="315"/>
      <c r="AQ1794" s="315"/>
      <c r="AR1794" s="315"/>
      <c r="AS1794" s="315"/>
      <c r="AT1794" s="315"/>
    </row>
    <row r="1795" spans="1:46" ht="45" customHeight="1" x14ac:dyDescent="0.25">
      <c r="A1795" s="308" t="s">
        <v>2053</v>
      </c>
      <c r="B1795" s="308" t="s">
        <v>2054</v>
      </c>
      <c r="C1795" s="308" t="s">
        <v>2054</v>
      </c>
      <c r="D1795" s="308" t="s">
        <v>2054</v>
      </c>
      <c r="E1795" s="308" t="s">
        <v>2054</v>
      </c>
      <c r="F1795" s="308" t="s">
        <v>2054</v>
      </c>
      <c r="G1795" s="308" t="s">
        <v>2054</v>
      </c>
      <c r="H1795" s="308" t="s">
        <v>2054</v>
      </c>
      <c r="I1795" s="308" t="s">
        <v>2054</v>
      </c>
      <c r="J1795" s="308" t="s">
        <v>2054</v>
      </c>
      <c r="K1795" s="308" t="s">
        <v>2054</v>
      </c>
      <c r="L1795" s="308" t="s">
        <v>2054</v>
      </c>
      <c r="M1795" s="308" t="s">
        <v>2054</v>
      </c>
      <c r="N1795" s="308" t="s">
        <v>2054</v>
      </c>
      <c r="O1795" s="308" t="s">
        <v>2054</v>
      </c>
      <c r="P1795" s="308" t="s">
        <v>2054</v>
      </c>
      <c r="Q1795" s="65">
        <v>0</v>
      </c>
      <c r="R1795" s="330" t="s">
        <v>404</v>
      </c>
      <c r="S1795" s="331"/>
      <c r="T1795" s="331"/>
      <c r="U1795" s="331"/>
      <c r="V1795" s="331"/>
      <c r="W1795" s="331"/>
      <c r="X1795" s="331"/>
      <c r="Y1795" s="331"/>
      <c r="Z1795" s="331"/>
      <c r="AA1795" s="331"/>
      <c r="AB1795" s="331"/>
      <c r="AC1795" s="331"/>
      <c r="AD1795" s="331"/>
      <c r="AE1795" s="332"/>
      <c r="AF1795" s="65">
        <v>0</v>
      </c>
      <c r="AG1795" s="334" t="s">
        <v>1747</v>
      </c>
      <c r="AH1795" s="309"/>
      <c r="AI1795" s="309"/>
      <c r="AJ1795" s="309"/>
      <c r="AK1795" s="309"/>
      <c r="AL1795" s="309"/>
      <c r="AM1795" s="309"/>
      <c r="AN1795" s="309"/>
      <c r="AO1795" s="309"/>
      <c r="AP1795" s="309"/>
      <c r="AQ1795" s="309"/>
      <c r="AR1795" s="309"/>
      <c r="AS1795" s="309"/>
      <c r="AT1795" s="309"/>
    </row>
    <row r="1796" spans="1:46" ht="45" customHeight="1" x14ac:dyDescent="0.25">
      <c r="A1796" s="308" t="s">
        <v>2055</v>
      </c>
      <c r="B1796" s="308" t="s">
        <v>2056</v>
      </c>
      <c r="C1796" s="308" t="s">
        <v>2056</v>
      </c>
      <c r="D1796" s="308" t="s">
        <v>2056</v>
      </c>
      <c r="E1796" s="308" t="s">
        <v>2056</v>
      </c>
      <c r="F1796" s="308" t="s">
        <v>2056</v>
      </c>
      <c r="G1796" s="308" t="s">
        <v>2056</v>
      </c>
      <c r="H1796" s="308" t="s">
        <v>2056</v>
      </c>
      <c r="I1796" s="308" t="s">
        <v>2056</v>
      </c>
      <c r="J1796" s="308" t="s">
        <v>2056</v>
      </c>
      <c r="K1796" s="308" t="s">
        <v>2056</v>
      </c>
      <c r="L1796" s="308" t="s">
        <v>2056</v>
      </c>
      <c r="M1796" s="308" t="s">
        <v>2056</v>
      </c>
      <c r="N1796" s="308" t="s">
        <v>2056</v>
      </c>
      <c r="O1796" s="308" t="s">
        <v>2056</v>
      </c>
      <c r="P1796" s="308" t="s">
        <v>2056</v>
      </c>
      <c r="Q1796" s="65">
        <v>0</v>
      </c>
      <c r="R1796" s="312"/>
      <c r="S1796" s="312"/>
      <c r="T1796" s="312"/>
      <c r="U1796" s="312"/>
      <c r="V1796" s="312"/>
      <c r="W1796" s="312"/>
      <c r="X1796" s="312"/>
      <c r="Y1796" s="312"/>
      <c r="Z1796" s="312"/>
      <c r="AA1796" s="312"/>
      <c r="AB1796" s="312"/>
      <c r="AC1796" s="312"/>
      <c r="AD1796" s="312"/>
      <c r="AE1796" s="312"/>
      <c r="AF1796" s="65">
        <v>0</v>
      </c>
      <c r="AG1796" s="312"/>
      <c r="AH1796" s="312"/>
      <c r="AI1796" s="312"/>
      <c r="AJ1796" s="312"/>
      <c r="AK1796" s="312"/>
      <c r="AL1796" s="312"/>
      <c r="AM1796" s="312"/>
      <c r="AN1796" s="312"/>
      <c r="AO1796" s="312"/>
      <c r="AP1796" s="312"/>
      <c r="AQ1796" s="312"/>
      <c r="AR1796" s="312"/>
      <c r="AS1796" s="312"/>
      <c r="AT1796" s="312"/>
    </row>
    <row r="1797" spans="1:46" ht="59.15" customHeight="1" x14ac:dyDescent="0.25">
      <c r="A1797" s="308" t="s">
        <v>2057</v>
      </c>
      <c r="B1797" s="308" t="s">
        <v>2058</v>
      </c>
      <c r="C1797" s="308" t="s">
        <v>2058</v>
      </c>
      <c r="D1797" s="308" t="s">
        <v>2058</v>
      </c>
      <c r="E1797" s="308" t="s">
        <v>2058</v>
      </c>
      <c r="F1797" s="308" t="s">
        <v>2058</v>
      </c>
      <c r="G1797" s="308" t="s">
        <v>2058</v>
      </c>
      <c r="H1797" s="308" t="s">
        <v>2058</v>
      </c>
      <c r="I1797" s="308" t="s">
        <v>2058</v>
      </c>
      <c r="J1797" s="308" t="s">
        <v>2058</v>
      </c>
      <c r="K1797" s="308" t="s">
        <v>2058</v>
      </c>
      <c r="L1797" s="308" t="s">
        <v>2058</v>
      </c>
      <c r="M1797" s="308" t="s">
        <v>2058</v>
      </c>
      <c r="N1797" s="308" t="s">
        <v>2058</v>
      </c>
      <c r="O1797" s="308" t="s">
        <v>2058</v>
      </c>
      <c r="P1797" s="308" t="s">
        <v>2058</v>
      </c>
      <c r="Q1797" s="65">
        <v>0</v>
      </c>
      <c r="R1797" s="309"/>
      <c r="S1797" s="309"/>
      <c r="T1797" s="309"/>
      <c r="U1797" s="309"/>
      <c r="V1797" s="309"/>
      <c r="W1797" s="309"/>
      <c r="X1797" s="309"/>
      <c r="Y1797" s="309"/>
      <c r="Z1797" s="309"/>
      <c r="AA1797" s="309"/>
      <c r="AB1797" s="309"/>
      <c r="AC1797" s="309"/>
      <c r="AD1797" s="309"/>
      <c r="AE1797" s="309"/>
      <c r="AF1797" s="65">
        <v>0</v>
      </c>
      <c r="AG1797" s="309"/>
      <c r="AH1797" s="309"/>
      <c r="AI1797" s="309"/>
      <c r="AJ1797" s="309"/>
      <c r="AK1797" s="309"/>
      <c r="AL1797" s="309"/>
      <c r="AM1797" s="309"/>
      <c r="AN1797" s="309"/>
      <c r="AO1797" s="309"/>
      <c r="AP1797" s="309"/>
      <c r="AQ1797" s="309"/>
      <c r="AR1797" s="309"/>
      <c r="AS1797" s="309"/>
      <c r="AT1797" s="309"/>
    </row>
    <row r="1798" spans="1:46" ht="68.900000000000006" customHeight="1" x14ac:dyDescent="0.25">
      <c r="A1798" s="308" t="s">
        <v>2059</v>
      </c>
      <c r="B1798" s="308" t="s">
        <v>2060</v>
      </c>
      <c r="C1798" s="308" t="s">
        <v>2060</v>
      </c>
      <c r="D1798" s="308" t="s">
        <v>2060</v>
      </c>
      <c r="E1798" s="308" t="s">
        <v>2060</v>
      </c>
      <c r="F1798" s="308" t="s">
        <v>2060</v>
      </c>
      <c r="G1798" s="308" t="s">
        <v>2060</v>
      </c>
      <c r="H1798" s="308" t="s">
        <v>2060</v>
      </c>
      <c r="I1798" s="308" t="s">
        <v>2060</v>
      </c>
      <c r="J1798" s="308" t="s">
        <v>2060</v>
      </c>
      <c r="K1798" s="308" t="s">
        <v>2060</v>
      </c>
      <c r="L1798" s="308" t="s">
        <v>2060</v>
      </c>
      <c r="M1798" s="308" t="s">
        <v>2060</v>
      </c>
      <c r="N1798" s="308" t="s">
        <v>2060</v>
      </c>
      <c r="O1798" s="308" t="s">
        <v>2060</v>
      </c>
      <c r="P1798" s="308" t="s">
        <v>2060</v>
      </c>
      <c r="Q1798" s="65">
        <v>0</v>
      </c>
      <c r="R1798" s="309"/>
      <c r="S1798" s="309"/>
      <c r="T1798" s="309"/>
      <c r="U1798" s="309"/>
      <c r="V1798" s="309"/>
      <c r="W1798" s="309"/>
      <c r="X1798" s="309"/>
      <c r="Y1798" s="309"/>
      <c r="Z1798" s="309"/>
      <c r="AA1798" s="309"/>
      <c r="AB1798" s="309"/>
      <c r="AC1798" s="309"/>
      <c r="AD1798" s="309"/>
      <c r="AE1798" s="309"/>
      <c r="AF1798" s="65">
        <v>0</v>
      </c>
      <c r="AG1798" s="309"/>
      <c r="AH1798" s="309"/>
      <c r="AI1798" s="309"/>
      <c r="AJ1798" s="309"/>
      <c r="AK1798" s="309"/>
      <c r="AL1798" s="309"/>
      <c r="AM1798" s="309"/>
      <c r="AN1798" s="309"/>
      <c r="AO1798" s="309"/>
      <c r="AP1798" s="309"/>
      <c r="AQ1798" s="309"/>
      <c r="AR1798" s="309"/>
      <c r="AS1798" s="309"/>
      <c r="AT1798" s="309"/>
    </row>
    <row r="1799" spans="1:46" ht="45" customHeight="1" x14ac:dyDescent="0.25">
      <c r="A1799" s="308" t="s">
        <v>2061</v>
      </c>
      <c r="B1799" s="308" t="s">
        <v>2062</v>
      </c>
      <c r="C1799" s="308" t="s">
        <v>2062</v>
      </c>
      <c r="D1799" s="308" t="s">
        <v>2062</v>
      </c>
      <c r="E1799" s="308" t="s">
        <v>2062</v>
      </c>
      <c r="F1799" s="308" t="s">
        <v>2062</v>
      </c>
      <c r="G1799" s="308" t="s">
        <v>2062</v>
      </c>
      <c r="H1799" s="308" t="s">
        <v>2062</v>
      </c>
      <c r="I1799" s="308" t="s">
        <v>2062</v>
      </c>
      <c r="J1799" s="308" t="s">
        <v>2062</v>
      </c>
      <c r="K1799" s="308" t="s">
        <v>2062</v>
      </c>
      <c r="L1799" s="308" t="s">
        <v>2062</v>
      </c>
      <c r="M1799" s="308" t="s">
        <v>2062</v>
      </c>
      <c r="N1799" s="308" t="s">
        <v>2062</v>
      </c>
      <c r="O1799" s="308" t="s">
        <v>2062</v>
      </c>
      <c r="P1799" s="308" t="s">
        <v>2062</v>
      </c>
      <c r="Q1799" s="65">
        <v>0</v>
      </c>
      <c r="R1799" s="309"/>
      <c r="S1799" s="309"/>
      <c r="T1799" s="309"/>
      <c r="U1799" s="309"/>
      <c r="V1799" s="309"/>
      <c r="W1799" s="309"/>
      <c r="X1799" s="309"/>
      <c r="Y1799" s="309"/>
      <c r="Z1799" s="309"/>
      <c r="AA1799" s="309"/>
      <c r="AB1799" s="309"/>
      <c r="AC1799" s="309"/>
      <c r="AD1799" s="309"/>
      <c r="AE1799" s="309"/>
      <c r="AF1799" s="65">
        <v>0</v>
      </c>
      <c r="AG1799" s="309"/>
      <c r="AH1799" s="309"/>
      <c r="AI1799" s="309"/>
      <c r="AJ1799" s="309"/>
      <c r="AK1799" s="309"/>
      <c r="AL1799" s="309"/>
      <c r="AM1799" s="309"/>
      <c r="AN1799" s="309"/>
      <c r="AO1799" s="309"/>
      <c r="AP1799" s="309"/>
      <c r="AQ1799" s="309"/>
      <c r="AR1799" s="309"/>
      <c r="AS1799" s="309"/>
      <c r="AT1799" s="309"/>
    </row>
    <row r="1802" spans="1:46" ht="14.5" x14ac:dyDescent="0.3">
      <c r="A1802" s="269" t="s">
        <v>2063</v>
      </c>
      <c r="B1802" s="269"/>
      <c r="C1802" s="269"/>
      <c r="D1802" s="269"/>
      <c r="E1802" s="269"/>
      <c r="F1802" s="269"/>
      <c r="G1802" s="269"/>
      <c r="H1802" s="269"/>
      <c r="I1802" s="269"/>
      <c r="J1802" s="269"/>
      <c r="K1802" s="269"/>
      <c r="L1802" s="269"/>
      <c r="M1802" s="269"/>
      <c r="N1802" s="269"/>
      <c r="O1802" s="269"/>
      <c r="P1802" s="269"/>
      <c r="Q1802" s="269"/>
      <c r="R1802" s="269"/>
      <c r="S1802" s="269"/>
      <c r="T1802" s="269"/>
      <c r="U1802" s="269"/>
      <c r="V1802" s="269"/>
      <c r="W1802" s="269"/>
      <c r="X1802" s="269"/>
      <c r="Y1802" s="269"/>
      <c r="Z1802" s="269"/>
      <c r="AA1802" s="269"/>
      <c r="AB1802" s="269"/>
      <c r="AC1802" s="269"/>
      <c r="AD1802" s="269"/>
      <c r="AE1802" s="269"/>
      <c r="AF1802"/>
      <c r="AG1802" s="270" t="s">
        <v>62</v>
      </c>
      <c r="AH1802" s="270"/>
      <c r="AI1802" s="270"/>
      <c r="AJ1802" s="270"/>
      <c r="AK1802" s="69">
        <f>(('Artículo 121 (resumen PI)'!C56*0.8+'Artículo 121 (resumen PI)'!F56*0.2)+('Artículo 121 (resumen PNT)'!C56*0.8+'Artículo 121 (resumen PNT)'!F56*0.2))/2</f>
        <v>0</v>
      </c>
      <c r="AL1802"/>
      <c r="AM1802"/>
      <c r="AN1802"/>
      <c r="AO1802"/>
      <c r="AP1802"/>
      <c r="AQ1802"/>
      <c r="AR1802"/>
      <c r="AS1802"/>
      <c r="AT1802"/>
    </row>
    <row r="1803" spans="1:46" ht="15.75" customHeight="1" x14ac:dyDescent="0.25">
      <c r="A1803" s="60"/>
      <c r="B1803" s="61"/>
      <c r="C1803" s="61"/>
      <c r="D1803" s="61"/>
      <c r="E1803" s="61"/>
      <c r="F1803" s="61"/>
      <c r="G1803" s="61"/>
      <c r="H1803" s="61"/>
      <c r="I1803" s="61"/>
      <c r="J1803" s="61"/>
      <c r="K1803" s="61"/>
      <c r="L1803" s="61"/>
      <c r="M1803" s="61"/>
      <c r="N1803" s="61"/>
      <c r="O1803" s="61"/>
      <c r="P1803" s="61"/>
      <c r="Q1803" s="26"/>
      <c r="R1803" s="61"/>
      <c r="S1803" s="61"/>
      <c r="T1803" s="61"/>
      <c r="U1803" s="61"/>
      <c r="V1803" s="61"/>
      <c r="W1803" s="61"/>
      <c r="X1803" s="61"/>
      <c r="Y1803" s="61"/>
      <c r="Z1803" s="61"/>
      <c r="AA1803" s="61"/>
      <c r="AB1803" s="61"/>
      <c r="AC1803" s="61"/>
      <c r="AD1803" s="61"/>
      <c r="AE1803" s="61"/>
      <c r="AF1803"/>
      <c r="AG1803"/>
      <c r="AH1803"/>
      <c r="AI1803"/>
      <c r="AJ1803"/>
      <c r="AK1803"/>
      <c r="AL1803"/>
      <c r="AM1803"/>
      <c r="AN1803"/>
      <c r="AO1803"/>
      <c r="AP1803"/>
      <c r="AQ1803"/>
      <c r="AR1803"/>
      <c r="AS1803"/>
      <c r="AT1803"/>
    </row>
    <row r="1804" spans="1:46" ht="15.5" x14ac:dyDescent="0.25">
      <c r="A1804" s="60" t="s">
        <v>63</v>
      </c>
      <c r="B1804" s="61"/>
      <c r="C1804" s="61"/>
      <c r="D1804" s="61"/>
      <c r="E1804" s="61"/>
      <c r="F1804" s="61"/>
      <c r="G1804" s="61"/>
      <c r="H1804" s="61"/>
      <c r="I1804" s="61"/>
      <c r="J1804" s="61"/>
      <c r="K1804" s="61"/>
      <c r="L1804" s="61"/>
      <c r="M1804" s="61"/>
      <c r="N1804" s="61"/>
      <c r="O1804" s="61"/>
      <c r="P1804" s="61"/>
      <c r="Q1804" s="26"/>
      <c r="R1804" s="61"/>
      <c r="S1804" s="61"/>
      <c r="T1804" s="61"/>
      <c r="U1804" s="61"/>
      <c r="V1804" s="61"/>
      <c r="W1804" s="61"/>
      <c r="X1804" s="61"/>
      <c r="Y1804" s="61"/>
      <c r="Z1804" s="61"/>
      <c r="AA1804" s="61"/>
      <c r="AB1804" s="61"/>
      <c r="AC1804" s="61"/>
      <c r="AD1804" s="61"/>
      <c r="AE1804" s="61"/>
      <c r="AF1804"/>
      <c r="AG1804"/>
      <c r="AH1804"/>
      <c r="AI1804"/>
      <c r="AJ1804"/>
      <c r="AK1804"/>
      <c r="AL1804"/>
      <c r="AM1804"/>
      <c r="AN1804"/>
      <c r="AO1804"/>
      <c r="AP1804"/>
      <c r="AQ1804"/>
      <c r="AR1804"/>
      <c r="AS1804"/>
      <c r="AT1804"/>
    </row>
    <row r="1805" spans="1:46" ht="15" customHeight="1" x14ac:dyDescent="0.25">
      <c r="A1805" s="57"/>
      <c r="B1805" s="57"/>
      <c r="C1805" s="57"/>
      <c r="D1805" s="57"/>
      <c r="E1805" s="57"/>
      <c r="F1805" s="57"/>
      <c r="G1805" s="57"/>
      <c r="H1805" s="57"/>
      <c r="I1805" s="57"/>
      <c r="J1805" s="57"/>
      <c r="K1805" s="57"/>
      <c r="L1805" s="57"/>
      <c r="M1805" s="57"/>
      <c r="N1805" s="57"/>
      <c r="O1805" s="57"/>
      <c r="P1805" s="57"/>
      <c r="R1805" s="57"/>
      <c r="S1805" s="57"/>
      <c r="T1805" s="57"/>
      <c r="U1805" s="57"/>
      <c r="V1805" s="57"/>
      <c r="W1805" s="57"/>
      <c r="X1805" s="57"/>
      <c r="Y1805" s="57"/>
      <c r="Z1805" s="57"/>
      <c r="AA1805" s="57"/>
      <c r="AB1805" s="57"/>
      <c r="AC1805" s="57"/>
      <c r="AD1805" s="57"/>
      <c r="AE1805" s="57"/>
      <c r="AF1805"/>
      <c r="AG1805"/>
      <c r="AH1805"/>
      <c r="AI1805"/>
      <c r="AJ1805"/>
      <c r="AK1805"/>
      <c r="AL1805"/>
      <c r="AM1805"/>
      <c r="AN1805"/>
      <c r="AO1805"/>
      <c r="AP1805"/>
      <c r="AQ1805"/>
      <c r="AR1805"/>
      <c r="AS1805"/>
      <c r="AT1805"/>
    </row>
    <row r="1806" spans="1:46" ht="80.900000000000006" customHeight="1" thickBot="1" x14ac:dyDescent="0.3">
      <c r="A1806" s="273" t="s">
        <v>2064</v>
      </c>
      <c r="B1806" s="273"/>
      <c r="C1806" s="273"/>
      <c r="D1806" s="273"/>
      <c r="E1806" s="273"/>
      <c r="F1806" s="273"/>
      <c r="G1806" s="273"/>
      <c r="H1806" s="273"/>
      <c r="I1806" s="273"/>
      <c r="J1806" s="273"/>
      <c r="K1806" s="273"/>
      <c r="L1806" s="273"/>
      <c r="M1806" s="273"/>
      <c r="N1806" s="273"/>
      <c r="O1806" s="273"/>
      <c r="P1806" s="273"/>
      <c r="Q1806" s="62"/>
      <c r="R1806" s="57"/>
      <c r="S1806" s="57"/>
      <c r="T1806" s="57"/>
      <c r="U1806" s="57"/>
      <c r="V1806" s="311"/>
      <c r="W1806" s="311"/>
      <c r="X1806" s="311"/>
      <c r="Y1806" s="311"/>
      <c r="Z1806" s="311"/>
      <c r="AA1806" s="311"/>
      <c r="AB1806" s="311"/>
      <c r="AC1806" s="311"/>
      <c r="AD1806" s="311"/>
      <c r="AE1806" s="311"/>
      <c r="AF1806" s="62"/>
      <c r="AG1806" s="57"/>
      <c r="AH1806" s="57"/>
      <c r="AI1806" s="57"/>
      <c r="AJ1806" s="57"/>
      <c r="AK1806" s="311"/>
      <c r="AL1806" s="311"/>
      <c r="AM1806" s="311"/>
      <c r="AN1806" s="311"/>
      <c r="AO1806" s="311"/>
      <c r="AP1806" s="311"/>
      <c r="AQ1806" s="311"/>
      <c r="AR1806" s="311"/>
      <c r="AS1806" s="311"/>
      <c r="AT1806" s="311"/>
    </row>
    <row r="1807" spans="1:46" ht="45" customHeight="1" x14ac:dyDescent="0.25">
      <c r="A1807" s="305" t="s">
        <v>44</v>
      </c>
      <c r="B1807" s="305"/>
      <c r="C1807" s="305"/>
      <c r="D1807" s="305"/>
      <c r="E1807" s="305"/>
      <c r="F1807" s="305"/>
      <c r="G1807" s="305"/>
      <c r="H1807" s="305"/>
      <c r="I1807" s="305"/>
      <c r="J1807" s="305"/>
      <c r="K1807" s="305"/>
      <c r="L1807" s="305"/>
      <c r="M1807" s="305"/>
      <c r="N1807" s="305"/>
      <c r="O1807" s="305"/>
      <c r="P1807" s="305"/>
      <c r="Q1807" s="63" t="s">
        <v>65</v>
      </c>
      <c r="R1807" s="306" t="s">
        <v>66</v>
      </c>
      <c r="S1807" s="306"/>
      <c r="T1807" s="306"/>
      <c r="U1807" s="306"/>
      <c r="V1807" s="306"/>
      <c r="W1807" s="306"/>
      <c r="X1807" s="306"/>
      <c r="Y1807" s="306"/>
      <c r="Z1807" s="306"/>
      <c r="AA1807" s="306"/>
      <c r="AB1807" s="306"/>
      <c r="AC1807" s="306"/>
      <c r="AD1807" s="306"/>
      <c r="AE1807" s="306"/>
      <c r="AF1807" s="64" t="s">
        <v>65</v>
      </c>
      <c r="AG1807" s="307" t="s">
        <v>8</v>
      </c>
      <c r="AH1807" s="307"/>
      <c r="AI1807" s="307"/>
      <c r="AJ1807" s="307"/>
      <c r="AK1807" s="307"/>
      <c r="AL1807" s="307"/>
      <c r="AM1807" s="307"/>
      <c r="AN1807" s="307"/>
      <c r="AO1807" s="307"/>
      <c r="AP1807" s="307"/>
      <c r="AQ1807" s="307"/>
      <c r="AR1807" s="307"/>
      <c r="AS1807" s="307"/>
      <c r="AT1807" s="307"/>
    </row>
    <row r="1808" spans="1:46" ht="45" customHeight="1" x14ac:dyDescent="0.25">
      <c r="A1808" s="308" t="s">
        <v>2065</v>
      </c>
      <c r="B1808" s="308" t="s">
        <v>2066</v>
      </c>
      <c r="C1808" s="308" t="s">
        <v>2066</v>
      </c>
      <c r="D1808" s="308" t="s">
        <v>2066</v>
      </c>
      <c r="E1808" s="308" t="s">
        <v>2066</v>
      </c>
      <c r="F1808" s="308" t="s">
        <v>2066</v>
      </c>
      <c r="G1808" s="308" t="s">
        <v>2066</v>
      </c>
      <c r="H1808" s="308" t="s">
        <v>2066</v>
      </c>
      <c r="I1808" s="308" t="s">
        <v>2066</v>
      </c>
      <c r="J1808" s="308" t="s">
        <v>2066</v>
      </c>
      <c r="K1808" s="308" t="s">
        <v>2066</v>
      </c>
      <c r="L1808" s="308" t="s">
        <v>2066</v>
      </c>
      <c r="M1808" s="308" t="s">
        <v>2066</v>
      </c>
      <c r="N1808" s="308" t="s">
        <v>2066</v>
      </c>
      <c r="O1808" s="308" t="s">
        <v>2066</v>
      </c>
      <c r="P1808" s="308" t="s">
        <v>2066</v>
      </c>
      <c r="Q1808" s="65">
        <v>0</v>
      </c>
      <c r="R1808" s="330" t="s">
        <v>404</v>
      </c>
      <c r="S1808" s="331"/>
      <c r="T1808" s="331"/>
      <c r="U1808" s="331"/>
      <c r="V1808" s="331"/>
      <c r="W1808" s="331"/>
      <c r="X1808" s="331"/>
      <c r="Y1808" s="331"/>
      <c r="Z1808" s="331"/>
      <c r="AA1808" s="331"/>
      <c r="AB1808" s="331"/>
      <c r="AC1808" s="331"/>
      <c r="AD1808" s="331"/>
      <c r="AE1808" s="332"/>
      <c r="AF1808" s="65">
        <v>0</v>
      </c>
      <c r="AG1808" s="309" t="s">
        <v>499</v>
      </c>
      <c r="AH1808" s="309"/>
      <c r="AI1808" s="309"/>
      <c r="AJ1808" s="309"/>
      <c r="AK1808" s="309"/>
      <c r="AL1808" s="309"/>
      <c r="AM1808" s="309"/>
      <c r="AN1808" s="309"/>
      <c r="AO1808" s="309"/>
      <c r="AP1808" s="309"/>
      <c r="AQ1808" s="309"/>
      <c r="AR1808" s="309"/>
      <c r="AS1808" s="309"/>
      <c r="AT1808" s="309"/>
    </row>
    <row r="1809" spans="1:46" ht="45" customHeight="1" x14ac:dyDescent="0.25">
      <c r="A1809" s="308" t="s">
        <v>2067</v>
      </c>
      <c r="B1809" s="308" t="s">
        <v>2068</v>
      </c>
      <c r="C1809" s="308" t="s">
        <v>2068</v>
      </c>
      <c r="D1809" s="308" t="s">
        <v>2068</v>
      </c>
      <c r="E1809" s="308" t="s">
        <v>2068</v>
      </c>
      <c r="F1809" s="308" t="s">
        <v>2068</v>
      </c>
      <c r="G1809" s="308" t="s">
        <v>2068</v>
      </c>
      <c r="H1809" s="308" t="s">
        <v>2068</v>
      </c>
      <c r="I1809" s="308" t="s">
        <v>2068</v>
      </c>
      <c r="J1809" s="308" t="s">
        <v>2068</v>
      </c>
      <c r="K1809" s="308" t="s">
        <v>2068</v>
      </c>
      <c r="L1809" s="308" t="s">
        <v>2068</v>
      </c>
      <c r="M1809" s="308" t="s">
        <v>2068</v>
      </c>
      <c r="N1809" s="308" t="s">
        <v>2068</v>
      </c>
      <c r="O1809" s="308" t="s">
        <v>2068</v>
      </c>
      <c r="P1809" s="308" t="s">
        <v>2068</v>
      </c>
      <c r="Q1809" s="65">
        <v>0</v>
      </c>
      <c r="R1809" s="312"/>
      <c r="S1809" s="312"/>
      <c r="T1809" s="312"/>
      <c r="U1809" s="312"/>
      <c r="V1809" s="312"/>
      <c r="W1809" s="312"/>
      <c r="X1809" s="312"/>
      <c r="Y1809" s="312"/>
      <c r="Z1809" s="312"/>
      <c r="AA1809" s="312"/>
      <c r="AB1809" s="312"/>
      <c r="AC1809" s="312"/>
      <c r="AD1809" s="312"/>
      <c r="AE1809" s="312"/>
      <c r="AF1809" s="65">
        <v>0</v>
      </c>
      <c r="AG1809" s="312"/>
      <c r="AH1809" s="312"/>
      <c r="AI1809" s="312"/>
      <c r="AJ1809" s="312"/>
      <c r="AK1809" s="312"/>
      <c r="AL1809" s="312"/>
      <c r="AM1809" s="312"/>
      <c r="AN1809" s="312"/>
      <c r="AO1809" s="312"/>
      <c r="AP1809" s="312"/>
      <c r="AQ1809" s="312"/>
      <c r="AR1809" s="312"/>
      <c r="AS1809" s="312"/>
      <c r="AT1809" s="312"/>
    </row>
    <row r="1810" spans="1:46" ht="64.5" customHeight="1" x14ac:dyDescent="0.25">
      <c r="A1810" s="308" t="s">
        <v>2069</v>
      </c>
      <c r="B1810" s="308" t="s">
        <v>2070</v>
      </c>
      <c r="C1810" s="308" t="s">
        <v>2070</v>
      </c>
      <c r="D1810" s="308" t="s">
        <v>2070</v>
      </c>
      <c r="E1810" s="308" t="s">
        <v>2070</v>
      </c>
      <c r="F1810" s="308" t="s">
        <v>2070</v>
      </c>
      <c r="G1810" s="308" t="s">
        <v>2070</v>
      </c>
      <c r="H1810" s="308" t="s">
        <v>2070</v>
      </c>
      <c r="I1810" s="308" t="s">
        <v>2070</v>
      </c>
      <c r="J1810" s="308" t="s">
        <v>2070</v>
      </c>
      <c r="K1810" s="308" t="s">
        <v>2070</v>
      </c>
      <c r="L1810" s="308" t="s">
        <v>2070</v>
      </c>
      <c r="M1810" s="308" t="s">
        <v>2070</v>
      </c>
      <c r="N1810" s="308" t="s">
        <v>2070</v>
      </c>
      <c r="O1810" s="308" t="s">
        <v>2070</v>
      </c>
      <c r="P1810" s="308" t="s">
        <v>2070</v>
      </c>
      <c r="Q1810" s="65">
        <v>0</v>
      </c>
      <c r="R1810" s="312"/>
      <c r="S1810" s="312"/>
      <c r="T1810" s="312"/>
      <c r="U1810" s="312"/>
      <c r="V1810" s="312"/>
      <c r="W1810" s="312"/>
      <c r="X1810" s="312"/>
      <c r="Y1810" s="312"/>
      <c r="Z1810" s="312"/>
      <c r="AA1810" s="312"/>
      <c r="AB1810" s="312"/>
      <c r="AC1810" s="312"/>
      <c r="AD1810" s="312"/>
      <c r="AE1810" s="312"/>
      <c r="AF1810" s="65">
        <v>0</v>
      </c>
      <c r="AG1810" s="312"/>
      <c r="AH1810" s="312"/>
      <c r="AI1810" s="312"/>
      <c r="AJ1810" s="312"/>
      <c r="AK1810" s="312"/>
      <c r="AL1810" s="312"/>
      <c r="AM1810" s="312"/>
      <c r="AN1810" s="312"/>
      <c r="AO1810" s="312"/>
      <c r="AP1810" s="312"/>
      <c r="AQ1810" s="312"/>
      <c r="AR1810" s="312"/>
      <c r="AS1810" s="312"/>
      <c r="AT1810" s="312"/>
    </row>
    <row r="1811" spans="1:46" ht="45" customHeight="1" x14ac:dyDescent="0.25">
      <c r="A1811" s="308" t="s">
        <v>2071</v>
      </c>
      <c r="B1811" s="308" t="s">
        <v>2072</v>
      </c>
      <c r="C1811" s="308" t="s">
        <v>2072</v>
      </c>
      <c r="D1811" s="308" t="s">
        <v>2072</v>
      </c>
      <c r="E1811" s="308" t="s">
        <v>2072</v>
      </c>
      <c r="F1811" s="308" t="s">
        <v>2072</v>
      </c>
      <c r="G1811" s="308" t="s">
        <v>2072</v>
      </c>
      <c r="H1811" s="308" t="s">
        <v>2072</v>
      </c>
      <c r="I1811" s="308" t="s">
        <v>2072</v>
      </c>
      <c r="J1811" s="308" t="s">
        <v>2072</v>
      </c>
      <c r="K1811" s="308" t="s">
        <v>2072</v>
      </c>
      <c r="L1811" s="308" t="s">
        <v>2072</v>
      </c>
      <c r="M1811" s="308" t="s">
        <v>2072</v>
      </c>
      <c r="N1811" s="308" t="s">
        <v>2072</v>
      </c>
      <c r="O1811" s="308" t="s">
        <v>2072</v>
      </c>
      <c r="P1811" s="308" t="s">
        <v>2072</v>
      </c>
      <c r="Q1811" s="65">
        <v>0</v>
      </c>
      <c r="R1811" s="312"/>
      <c r="S1811" s="312"/>
      <c r="T1811" s="312"/>
      <c r="U1811" s="312"/>
      <c r="V1811" s="312"/>
      <c r="W1811" s="312"/>
      <c r="X1811" s="312"/>
      <c r="Y1811" s="312"/>
      <c r="Z1811" s="312"/>
      <c r="AA1811" s="312"/>
      <c r="AB1811" s="312"/>
      <c r="AC1811" s="312"/>
      <c r="AD1811" s="312"/>
      <c r="AE1811" s="312"/>
      <c r="AF1811" s="65">
        <v>0</v>
      </c>
      <c r="AG1811" s="312"/>
      <c r="AH1811" s="312"/>
      <c r="AI1811" s="312"/>
      <c r="AJ1811" s="312"/>
      <c r="AK1811" s="312"/>
      <c r="AL1811" s="312"/>
      <c r="AM1811" s="312"/>
      <c r="AN1811" s="312"/>
      <c r="AO1811" s="312"/>
      <c r="AP1811" s="312"/>
      <c r="AQ1811" s="312"/>
      <c r="AR1811" s="312"/>
      <c r="AS1811" s="312"/>
      <c r="AT1811" s="312"/>
    </row>
    <row r="1812" spans="1:46" ht="45" customHeight="1" x14ac:dyDescent="0.25">
      <c r="A1812" s="309" t="s">
        <v>2073</v>
      </c>
      <c r="B1812" s="309" t="s">
        <v>2074</v>
      </c>
      <c r="C1812" s="309" t="s">
        <v>2074</v>
      </c>
      <c r="D1812" s="309" t="s">
        <v>2074</v>
      </c>
      <c r="E1812" s="309" t="s">
        <v>2074</v>
      </c>
      <c r="F1812" s="309" t="s">
        <v>2074</v>
      </c>
      <c r="G1812" s="309" t="s">
        <v>2074</v>
      </c>
      <c r="H1812" s="309" t="s">
        <v>2074</v>
      </c>
      <c r="I1812" s="309" t="s">
        <v>2074</v>
      </c>
      <c r="J1812" s="309" t="s">
        <v>2074</v>
      </c>
      <c r="K1812" s="309" t="s">
        <v>2074</v>
      </c>
      <c r="L1812" s="309" t="s">
        <v>2074</v>
      </c>
      <c r="M1812" s="309" t="s">
        <v>2074</v>
      </c>
      <c r="N1812" s="309" t="s">
        <v>2074</v>
      </c>
      <c r="O1812" s="309" t="s">
        <v>2074</v>
      </c>
      <c r="P1812" s="309" t="s">
        <v>2074</v>
      </c>
      <c r="Q1812" s="65">
        <v>0</v>
      </c>
      <c r="R1812" s="312"/>
      <c r="S1812" s="312"/>
      <c r="T1812" s="312"/>
      <c r="U1812" s="312"/>
      <c r="V1812" s="312"/>
      <c r="W1812" s="312"/>
      <c r="X1812" s="312"/>
      <c r="Y1812" s="312"/>
      <c r="Z1812" s="312"/>
      <c r="AA1812" s="312"/>
      <c r="AB1812" s="312"/>
      <c r="AC1812" s="312"/>
      <c r="AD1812" s="312"/>
      <c r="AE1812" s="312"/>
      <c r="AF1812" s="65">
        <v>0</v>
      </c>
      <c r="AG1812" s="312"/>
      <c r="AH1812" s="312"/>
      <c r="AI1812" s="312"/>
      <c r="AJ1812" s="312"/>
      <c r="AK1812" s="312"/>
      <c r="AL1812" s="312"/>
      <c r="AM1812" s="312"/>
      <c r="AN1812" s="312"/>
      <c r="AO1812" s="312"/>
      <c r="AP1812" s="312"/>
      <c r="AQ1812" s="312"/>
      <c r="AR1812" s="312"/>
      <c r="AS1812" s="312"/>
      <c r="AT1812" s="312"/>
    </row>
    <row r="1813" spans="1:46" ht="45" customHeight="1" x14ac:dyDescent="0.25">
      <c r="A1813" s="309" t="s">
        <v>2075</v>
      </c>
      <c r="B1813" s="309" t="s">
        <v>2076</v>
      </c>
      <c r="C1813" s="309" t="s">
        <v>2076</v>
      </c>
      <c r="D1813" s="309" t="s">
        <v>2076</v>
      </c>
      <c r="E1813" s="309" t="s">
        <v>2076</v>
      </c>
      <c r="F1813" s="309" t="s">
        <v>2076</v>
      </c>
      <c r="G1813" s="309" t="s">
        <v>2076</v>
      </c>
      <c r="H1813" s="309" t="s">
        <v>2076</v>
      </c>
      <c r="I1813" s="309" t="s">
        <v>2076</v>
      </c>
      <c r="J1813" s="309" t="s">
        <v>2076</v>
      </c>
      <c r="K1813" s="309" t="s">
        <v>2076</v>
      </c>
      <c r="L1813" s="309" t="s">
        <v>2076</v>
      </c>
      <c r="M1813" s="309" t="s">
        <v>2076</v>
      </c>
      <c r="N1813" s="309" t="s">
        <v>2076</v>
      </c>
      <c r="O1813" s="309" t="s">
        <v>2076</v>
      </c>
      <c r="P1813" s="309" t="s">
        <v>2076</v>
      </c>
      <c r="Q1813" s="65">
        <v>0</v>
      </c>
      <c r="R1813" s="309"/>
      <c r="S1813" s="309"/>
      <c r="T1813" s="309"/>
      <c r="U1813" s="309"/>
      <c r="V1813" s="309"/>
      <c r="W1813" s="309"/>
      <c r="X1813" s="309"/>
      <c r="Y1813" s="309"/>
      <c r="Z1813" s="309"/>
      <c r="AA1813" s="309"/>
      <c r="AB1813" s="309"/>
      <c r="AC1813" s="309"/>
      <c r="AD1813" s="309"/>
      <c r="AE1813" s="309"/>
      <c r="AF1813" s="65">
        <v>0</v>
      </c>
      <c r="AG1813" s="309"/>
      <c r="AH1813" s="309"/>
      <c r="AI1813" s="309"/>
      <c r="AJ1813" s="309"/>
      <c r="AK1813" s="309"/>
      <c r="AL1813" s="309"/>
      <c r="AM1813" s="309"/>
      <c r="AN1813" s="309"/>
      <c r="AO1813" s="309"/>
      <c r="AP1813" s="309"/>
      <c r="AQ1813" s="309"/>
      <c r="AR1813" s="309"/>
      <c r="AS1813" s="309"/>
      <c r="AT1813" s="309"/>
    </row>
    <row r="1814" spans="1:46" ht="45" customHeight="1" x14ac:dyDescent="0.25">
      <c r="A1814" s="308" t="s">
        <v>2077</v>
      </c>
      <c r="B1814" s="308" t="s">
        <v>2078</v>
      </c>
      <c r="C1814" s="308" t="s">
        <v>2078</v>
      </c>
      <c r="D1814" s="308" t="s">
        <v>2078</v>
      </c>
      <c r="E1814" s="308" t="s">
        <v>2078</v>
      </c>
      <c r="F1814" s="308" t="s">
        <v>2078</v>
      </c>
      <c r="G1814" s="308" t="s">
        <v>2078</v>
      </c>
      <c r="H1814" s="308" t="s">
        <v>2078</v>
      </c>
      <c r="I1814" s="308" t="s">
        <v>2078</v>
      </c>
      <c r="J1814" s="308" t="s">
        <v>2078</v>
      </c>
      <c r="K1814" s="308" t="s">
        <v>2078</v>
      </c>
      <c r="L1814" s="308" t="s">
        <v>2078</v>
      </c>
      <c r="M1814" s="308" t="s">
        <v>2078</v>
      </c>
      <c r="N1814" s="308" t="s">
        <v>2078</v>
      </c>
      <c r="O1814" s="308" t="s">
        <v>2078</v>
      </c>
      <c r="P1814" s="308" t="s">
        <v>2078</v>
      </c>
      <c r="Q1814" s="65">
        <v>0</v>
      </c>
      <c r="R1814" s="309"/>
      <c r="S1814" s="309"/>
      <c r="T1814" s="309"/>
      <c r="U1814" s="309"/>
      <c r="V1814" s="309"/>
      <c r="W1814" s="309"/>
      <c r="X1814" s="309"/>
      <c r="Y1814" s="309"/>
      <c r="Z1814" s="309"/>
      <c r="AA1814" s="309"/>
      <c r="AB1814" s="309"/>
      <c r="AC1814" s="309"/>
      <c r="AD1814" s="309"/>
      <c r="AE1814" s="309"/>
      <c r="AF1814" s="65">
        <v>0</v>
      </c>
      <c r="AG1814" s="309"/>
      <c r="AH1814" s="309"/>
      <c r="AI1814" s="309"/>
      <c r="AJ1814" s="309"/>
      <c r="AK1814" s="309"/>
      <c r="AL1814" s="309"/>
      <c r="AM1814" s="309"/>
      <c r="AN1814" s="309"/>
      <c r="AO1814" s="309"/>
      <c r="AP1814" s="309"/>
      <c r="AQ1814" s="309"/>
      <c r="AR1814" s="309"/>
      <c r="AS1814" s="309"/>
      <c r="AT1814" s="309"/>
    </row>
    <row r="1815" spans="1:46" ht="45" customHeight="1" x14ac:dyDescent="0.25">
      <c r="A1815" s="308" t="s">
        <v>2079</v>
      </c>
      <c r="B1815" s="308" t="s">
        <v>2080</v>
      </c>
      <c r="C1815" s="308" t="s">
        <v>2080</v>
      </c>
      <c r="D1815" s="308" t="s">
        <v>2080</v>
      </c>
      <c r="E1815" s="308" t="s">
        <v>2080</v>
      </c>
      <c r="F1815" s="308" t="s">
        <v>2080</v>
      </c>
      <c r="G1815" s="308" t="s">
        <v>2080</v>
      </c>
      <c r="H1815" s="308" t="s">
        <v>2080</v>
      </c>
      <c r="I1815" s="308" t="s">
        <v>2080</v>
      </c>
      <c r="J1815" s="308" t="s">
        <v>2080</v>
      </c>
      <c r="K1815" s="308" t="s">
        <v>2080</v>
      </c>
      <c r="L1815" s="308" t="s">
        <v>2080</v>
      </c>
      <c r="M1815" s="308" t="s">
        <v>2080</v>
      </c>
      <c r="N1815" s="308" t="s">
        <v>2080</v>
      </c>
      <c r="O1815" s="308" t="s">
        <v>2080</v>
      </c>
      <c r="P1815" s="308" t="s">
        <v>2080</v>
      </c>
      <c r="Q1815" s="65">
        <v>0</v>
      </c>
      <c r="R1815" s="309"/>
      <c r="S1815" s="309"/>
      <c r="T1815" s="309"/>
      <c r="U1815" s="309"/>
      <c r="V1815" s="309"/>
      <c r="W1815" s="309"/>
      <c r="X1815" s="309"/>
      <c r="Y1815" s="309"/>
      <c r="Z1815" s="309"/>
      <c r="AA1815" s="309"/>
      <c r="AB1815" s="309"/>
      <c r="AC1815" s="309"/>
      <c r="AD1815" s="309"/>
      <c r="AE1815" s="309"/>
      <c r="AF1815" s="65">
        <v>0</v>
      </c>
      <c r="AG1815" s="309"/>
      <c r="AH1815" s="309"/>
      <c r="AI1815" s="309"/>
      <c r="AJ1815" s="309"/>
      <c r="AK1815" s="309"/>
      <c r="AL1815" s="309"/>
      <c r="AM1815" s="309"/>
      <c r="AN1815" s="309"/>
      <c r="AO1815" s="309"/>
      <c r="AP1815" s="309"/>
      <c r="AQ1815" s="309"/>
      <c r="AR1815" s="309"/>
      <c r="AS1815" s="309"/>
      <c r="AT1815" s="309"/>
    </row>
    <row r="1816" spans="1:46" ht="45" customHeight="1" x14ac:dyDescent="0.25">
      <c r="A1816" s="308" t="s">
        <v>2081</v>
      </c>
      <c r="B1816" s="308" t="s">
        <v>2082</v>
      </c>
      <c r="C1816" s="308" t="s">
        <v>2082</v>
      </c>
      <c r="D1816" s="308" t="s">
        <v>2082</v>
      </c>
      <c r="E1816" s="308" t="s">
        <v>2082</v>
      </c>
      <c r="F1816" s="308" t="s">
        <v>2082</v>
      </c>
      <c r="G1816" s="308" t="s">
        <v>2082</v>
      </c>
      <c r="H1816" s="308" t="s">
        <v>2082</v>
      </c>
      <c r="I1816" s="308" t="s">
        <v>2082</v>
      </c>
      <c r="J1816" s="308" t="s">
        <v>2082</v>
      </c>
      <c r="K1816" s="308" t="s">
        <v>2082</v>
      </c>
      <c r="L1816" s="308" t="s">
        <v>2082</v>
      </c>
      <c r="M1816" s="308" t="s">
        <v>2082</v>
      </c>
      <c r="N1816" s="308" t="s">
        <v>2082</v>
      </c>
      <c r="O1816" s="308" t="s">
        <v>2082</v>
      </c>
      <c r="P1816" s="308" t="s">
        <v>2082</v>
      </c>
      <c r="Q1816" s="65">
        <v>0</v>
      </c>
      <c r="R1816" s="312"/>
      <c r="S1816" s="312"/>
      <c r="T1816" s="312"/>
      <c r="U1816" s="312"/>
      <c r="V1816" s="312"/>
      <c r="W1816" s="312"/>
      <c r="X1816" s="312"/>
      <c r="Y1816" s="312"/>
      <c r="Z1816" s="312"/>
      <c r="AA1816" s="312"/>
      <c r="AB1816" s="312"/>
      <c r="AC1816" s="312"/>
      <c r="AD1816" s="312"/>
      <c r="AE1816" s="312"/>
      <c r="AF1816" s="65">
        <v>0</v>
      </c>
      <c r="AG1816" s="312"/>
      <c r="AH1816" s="312"/>
      <c r="AI1816" s="312"/>
      <c r="AJ1816" s="312"/>
      <c r="AK1816" s="312"/>
      <c r="AL1816" s="312"/>
      <c r="AM1816" s="312"/>
      <c r="AN1816" s="312"/>
      <c r="AO1816" s="312"/>
      <c r="AP1816" s="312"/>
      <c r="AQ1816" s="312"/>
      <c r="AR1816" s="312"/>
      <c r="AS1816" s="312"/>
      <c r="AT1816" s="312"/>
    </row>
    <row r="1817" spans="1:46" ht="45" customHeight="1" x14ac:dyDescent="0.25">
      <c r="A1817" s="308" t="s">
        <v>2083</v>
      </c>
      <c r="B1817" s="308" t="s">
        <v>2084</v>
      </c>
      <c r="C1817" s="308" t="s">
        <v>2084</v>
      </c>
      <c r="D1817" s="308" t="s">
        <v>2084</v>
      </c>
      <c r="E1817" s="308" t="s">
        <v>2084</v>
      </c>
      <c r="F1817" s="308" t="s">
        <v>2084</v>
      </c>
      <c r="G1817" s="308" t="s">
        <v>2084</v>
      </c>
      <c r="H1817" s="308" t="s">
        <v>2084</v>
      </c>
      <c r="I1817" s="308" t="s">
        <v>2084</v>
      </c>
      <c r="J1817" s="308" t="s">
        <v>2084</v>
      </c>
      <c r="K1817" s="308" t="s">
        <v>2084</v>
      </c>
      <c r="L1817" s="308" t="s">
        <v>2084</v>
      </c>
      <c r="M1817" s="308" t="s">
        <v>2084</v>
      </c>
      <c r="N1817" s="308" t="s">
        <v>2084</v>
      </c>
      <c r="O1817" s="308" t="s">
        <v>2084</v>
      </c>
      <c r="P1817" s="308" t="s">
        <v>2084</v>
      </c>
      <c r="Q1817" s="65">
        <v>0</v>
      </c>
      <c r="R1817" s="312"/>
      <c r="S1817" s="312"/>
      <c r="T1817" s="312"/>
      <c r="U1817" s="312"/>
      <c r="V1817" s="312"/>
      <c r="W1817" s="312"/>
      <c r="X1817" s="312"/>
      <c r="Y1817" s="312"/>
      <c r="Z1817" s="312"/>
      <c r="AA1817" s="312"/>
      <c r="AB1817" s="312"/>
      <c r="AC1817" s="312"/>
      <c r="AD1817" s="312"/>
      <c r="AE1817" s="312"/>
      <c r="AF1817" s="65">
        <v>0</v>
      </c>
      <c r="AG1817" s="312"/>
      <c r="AH1817" s="312"/>
      <c r="AI1817" s="312"/>
      <c r="AJ1817" s="312"/>
      <c r="AK1817" s="312"/>
      <c r="AL1817" s="312"/>
      <c r="AM1817" s="312"/>
      <c r="AN1817" s="312"/>
      <c r="AO1817" s="312"/>
      <c r="AP1817" s="312"/>
      <c r="AQ1817" s="312"/>
      <c r="AR1817" s="312"/>
      <c r="AS1817" s="312"/>
      <c r="AT1817" s="312"/>
    </row>
    <row r="1818" spans="1:46" ht="45" customHeight="1" x14ac:dyDescent="0.25">
      <c r="A1818" s="308" t="s">
        <v>2085</v>
      </c>
      <c r="B1818" s="308" t="s">
        <v>2086</v>
      </c>
      <c r="C1818" s="308" t="s">
        <v>2086</v>
      </c>
      <c r="D1818" s="308" t="s">
        <v>2086</v>
      </c>
      <c r="E1818" s="308" t="s">
        <v>2086</v>
      </c>
      <c r="F1818" s="308" t="s">
        <v>2086</v>
      </c>
      <c r="G1818" s="308" t="s">
        <v>2086</v>
      </c>
      <c r="H1818" s="308" t="s">
        <v>2086</v>
      </c>
      <c r="I1818" s="308" t="s">
        <v>2086</v>
      </c>
      <c r="J1818" s="308" t="s">
        <v>2086</v>
      </c>
      <c r="K1818" s="308" t="s">
        <v>2086</v>
      </c>
      <c r="L1818" s="308" t="s">
        <v>2086</v>
      </c>
      <c r="M1818" s="308" t="s">
        <v>2086</v>
      </c>
      <c r="N1818" s="308" t="s">
        <v>2086</v>
      </c>
      <c r="O1818" s="308" t="s">
        <v>2086</v>
      </c>
      <c r="P1818" s="308" t="s">
        <v>2086</v>
      </c>
      <c r="Q1818" s="65">
        <v>0</v>
      </c>
      <c r="R1818" s="312"/>
      <c r="S1818" s="312"/>
      <c r="T1818" s="312"/>
      <c r="U1818" s="312"/>
      <c r="V1818" s="312"/>
      <c r="W1818" s="312"/>
      <c r="X1818" s="312"/>
      <c r="Y1818" s="312"/>
      <c r="Z1818" s="312"/>
      <c r="AA1818" s="312"/>
      <c r="AB1818" s="312"/>
      <c r="AC1818" s="312"/>
      <c r="AD1818" s="312"/>
      <c r="AE1818" s="312"/>
      <c r="AF1818" s="65">
        <v>0</v>
      </c>
      <c r="AG1818" s="312"/>
      <c r="AH1818" s="312"/>
      <c r="AI1818" s="312"/>
      <c r="AJ1818" s="312"/>
      <c r="AK1818" s="312"/>
      <c r="AL1818" s="312"/>
      <c r="AM1818" s="312"/>
      <c r="AN1818" s="312"/>
      <c r="AO1818" s="312"/>
      <c r="AP1818" s="312"/>
      <c r="AQ1818" s="312"/>
      <c r="AR1818" s="312"/>
      <c r="AS1818" s="312"/>
      <c r="AT1818" s="312"/>
    </row>
    <row r="1819" spans="1:46" ht="45" customHeight="1" x14ac:dyDescent="0.25">
      <c r="A1819" s="309" t="s">
        <v>2087</v>
      </c>
      <c r="B1819" s="309" t="s">
        <v>2088</v>
      </c>
      <c r="C1819" s="309" t="s">
        <v>2088</v>
      </c>
      <c r="D1819" s="309" t="s">
        <v>2088</v>
      </c>
      <c r="E1819" s="309" t="s">
        <v>2088</v>
      </c>
      <c r="F1819" s="309" t="s">
        <v>2088</v>
      </c>
      <c r="G1819" s="309" t="s">
        <v>2088</v>
      </c>
      <c r="H1819" s="309" t="s">
        <v>2088</v>
      </c>
      <c r="I1819" s="309" t="s">
        <v>2088</v>
      </c>
      <c r="J1819" s="309" t="s">
        <v>2088</v>
      </c>
      <c r="K1819" s="309" t="s">
        <v>2088</v>
      </c>
      <c r="L1819" s="309" t="s">
        <v>2088</v>
      </c>
      <c r="M1819" s="309" t="s">
        <v>2088</v>
      </c>
      <c r="N1819" s="309" t="s">
        <v>2088</v>
      </c>
      <c r="O1819" s="309" t="s">
        <v>2088</v>
      </c>
      <c r="P1819" s="309" t="s">
        <v>2088</v>
      </c>
      <c r="Q1819" s="65">
        <v>0</v>
      </c>
      <c r="R1819" s="312"/>
      <c r="S1819" s="312"/>
      <c r="T1819" s="312"/>
      <c r="U1819" s="312"/>
      <c r="V1819" s="312"/>
      <c r="W1819" s="312"/>
      <c r="X1819" s="312"/>
      <c r="Y1819" s="312"/>
      <c r="Z1819" s="312"/>
      <c r="AA1819" s="312"/>
      <c r="AB1819" s="312"/>
      <c r="AC1819" s="312"/>
      <c r="AD1819" s="312"/>
      <c r="AE1819" s="312"/>
      <c r="AF1819" s="65">
        <v>0</v>
      </c>
      <c r="AG1819" s="312"/>
      <c r="AH1819" s="312"/>
      <c r="AI1819" s="312"/>
      <c r="AJ1819" s="312"/>
      <c r="AK1819" s="312"/>
      <c r="AL1819" s="312"/>
      <c r="AM1819" s="312"/>
      <c r="AN1819" s="312"/>
      <c r="AO1819" s="312"/>
      <c r="AP1819" s="312"/>
      <c r="AQ1819" s="312"/>
      <c r="AR1819" s="312"/>
      <c r="AS1819" s="312"/>
      <c r="AT1819" s="312"/>
    </row>
    <row r="1820" spans="1:46" ht="45" customHeight="1" x14ac:dyDescent="0.25">
      <c r="A1820" s="309" t="s">
        <v>2089</v>
      </c>
      <c r="B1820" s="309" t="s">
        <v>2090</v>
      </c>
      <c r="C1820" s="309" t="s">
        <v>2090</v>
      </c>
      <c r="D1820" s="309" t="s">
        <v>2090</v>
      </c>
      <c r="E1820" s="309" t="s">
        <v>2090</v>
      </c>
      <c r="F1820" s="309" t="s">
        <v>2090</v>
      </c>
      <c r="G1820" s="309" t="s">
        <v>2090</v>
      </c>
      <c r="H1820" s="309" t="s">
        <v>2090</v>
      </c>
      <c r="I1820" s="309" t="s">
        <v>2090</v>
      </c>
      <c r="J1820" s="309" t="s">
        <v>2090</v>
      </c>
      <c r="K1820" s="309" t="s">
        <v>2090</v>
      </c>
      <c r="L1820" s="309" t="s">
        <v>2090</v>
      </c>
      <c r="M1820" s="309" t="s">
        <v>2090</v>
      </c>
      <c r="N1820" s="309" t="s">
        <v>2090</v>
      </c>
      <c r="O1820" s="309" t="s">
        <v>2090</v>
      </c>
      <c r="P1820" s="309" t="s">
        <v>2090</v>
      </c>
      <c r="Q1820" s="65">
        <v>0</v>
      </c>
      <c r="R1820" s="309"/>
      <c r="S1820" s="309"/>
      <c r="T1820" s="309"/>
      <c r="U1820" s="309"/>
      <c r="V1820" s="309"/>
      <c r="W1820" s="309"/>
      <c r="X1820" s="309"/>
      <c r="Y1820" s="309"/>
      <c r="Z1820" s="309"/>
      <c r="AA1820" s="309"/>
      <c r="AB1820" s="309"/>
      <c r="AC1820" s="309"/>
      <c r="AD1820" s="309"/>
      <c r="AE1820" s="309"/>
      <c r="AF1820" s="65">
        <v>0</v>
      </c>
      <c r="AG1820" s="309"/>
      <c r="AH1820" s="309"/>
      <c r="AI1820" s="309"/>
      <c r="AJ1820" s="309"/>
      <c r="AK1820" s="309"/>
      <c r="AL1820" s="309"/>
      <c r="AM1820" s="309"/>
      <c r="AN1820" s="309"/>
      <c r="AO1820" s="309"/>
      <c r="AP1820" s="309"/>
      <c r="AQ1820" s="309"/>
      <c r="AR1820" s="309"/>
      <c r="AS1820" s="309"/>
      <c r="AT1820" s="309"/>
    </row>
    <row r="1821" spans="1:46" ht="45" customHeight="1" x14ac:dyDescent="0.25">
      <c r="A1821" s="308" t="s">
        <v>2091</v>
      </c>
      <c r="B1821" s="308" t="s">
        <v>2092</v>
      </c>
      <c r="C1821" s="308" t="s">
        <v>2092</v>
      </c>
      <c r="D1821" s="308" t="s">
        <v>2092</v>
      </c>
      <c r="E1821" s="308" t="s">
        <v>2092</v>
      </c>
      <c r="F1821" s="308" t="s">
        <v>2092</v>
      </c>
      <c r="G1821" s="308" t="s">
        <v>2092</v>
      </c>
      <c r="H1821" s="308" t="s">
        <v>2092</v>
      </c>
      <c r="I1821" s="308" t="s">
        <v>2092</v>
      </c>
      <c r="J1821" s="308" t="s">
        <v>2092</v>
      </c>
      <c r="K1821" s="308" t="s">
        <v>2092</v>
      </c>
      <c r="L1821" s="308" t="s">
        <v>2092</v>
      </c>
      <c r="M1821" s="308" t="s">
        <v>2092</v>
      </c>
      <c r="N1821" s="308" t="s">
        <v>2092</v>
      </c>
      <c r="O1821" s="308" t="s">
        <v>2092</v>
      </c>
      <c r="P1821" s="308" t="s">
        <v>2092</v>
      </c>
      <c r="Q1821" s="65">
        <v>0</v>
      </c>
      <c r="R1821" s="309"/>
      <c r="S1821" s="309"/>
      <c r="T1821" s="309"/>
      <c r="U1821" s="309"/>
      <c r="V1821" s="309"/>
      <c r="W1821" s="309"/>
      <c r="X1821" s="309"/>
      <c r="Y1821" s="309"/>
      <c r="Z1821" s="309"/>
      <c r="AA1821" s="309"/>
      <c r="AB1821" s="309"/>
      <c r="AC1821" s="309"/>
      <c r="AD1821" s="309"/>
      <c r="AE1821" s="309"/>
      <c r="AF1821" s="65">
        <v>0</v>
      </c>
      <c r="AG1821" s="309"/>
      <c r="AH1821" s="309"/>
      <c r="AI1821" s="309"/>
      <c r="AJ1821" s="309"/>
      <c r="AK1821" s="309"/>
      <c r="AL1821" s="309"/>
      <c r="AM1821" s="309"/>
      <c r="AN1821" s="309"/>
      <c r="AO1821" s="309"/>
      <c r="AP1821" s="309"/>
      <c r="AQ1821" s="309"/>
      <c r="AR1821" s="309"/>
      <c r="AS1821" s="309"/>
      <c r="AT1821" s="309"/>
    </row>
    <row r="1822" spans="1:46" ht="45" customHeight="1" x14ac:dyDescent="0.25">
      <c r="A1822" s="308" t="s">
        <v>2093</v>
      </c>
      <c r="B1822" s="308" t="s">
        <v>2094</v>
      </c>
      <c r="C1822" s="308" t="s">
        <v>2094</v>
      </c>
      <c r="D1822" s="308" t="s">
        <v>2094</v>
      </c>
      <c r="E1822" s="308" t="s">
        <v>2094</v>
      </c>
      <c r="F1822" s="308" t="s">
        <v>2094</v>
      </c>
      <c r="G1822" s="308" t="s">
        <v>2094</v>
      </c>
      <c r="H1822" s="308" t="s">
        <v>2094</v>
      </c>
      <c r="I1822" s="308" t="s">
        <v>2094</v>
      </c>
      <c r="J1822" s="308" t="s">
        <v>2094</v>
      </c>
      <c r="K1822" s="308" t="s">
        <v>2094</v>
      </c>
      <c r="L1822" s="308" t="s">
        <v>2094</v>
      </c>
      <c r="M1822" s="308" t="s">
        <v>2094</v>
      </c>
      <c r="N1822" s="308" t="s">
        <v>2094</v>
      </c>
      <c r="O1822" s="308" t="s">
        <v>2094</v>
      </c>
      <c r="P1822" s="308" t="s">
        <v>2094</v>
      </c>
      <c r="Q1822" s="65">
        <v>0</v>
      </c>
      <c r="R1822" s="312"/>
      <c r="S1822" s="312"/>
      <c r="T1822" s="312"/>
      <c r="U1822" s="312"/>
      <c r="V1822" s="312"/>
      <c r="W1822" s="312"/>
      <c r="X1822" s="312"/>
      <c r="Y1822" s="312"/>
      <c r="Z1822" s="312"/>
      <c r="AA1822" s="312"/>
      <c r="AB1822" s="312"/>
      <c r="AC1822" s="312"/>
      <c r="AD1822" s="312"/>
      <c r="AE1822" s="312"/>
      <c r="AF1822" s="65">
        <v>0</v>
      </c>
      <c r="AG1822" s="312"/>
      <c r="AH1822" s="312"/>
      <c r="AI1822" s="312"/>
      <c r="AJ1822" s="312"/>
      <c r="AK1822" s="312"/>
      <c r="AL1822" s="312"/>
      <c r="AM1822" s="312"/>
      <c r="AN1822" s="312"/>
      <c r="AO1822" s="312"/>
      <c r="AP1822" s="312"/>
      <c r="AQ1822" s="312"/>
      <c r="AR1822" s="312"/>
      <c r="AS1822" s="312"/>
      <c r="AT1822" s="312"/>
    </row>
    <row r="1823" spans="1:46" ht="45" customHeight="1" x14ac:dyDescent="0.25">
      <c r="A1823" s="308" t="s">
        <v>2095</v>
      </c>
      <c r="B1823" s="308" t="s">
        <v>2096</v>
      </c>
      <c r="C1823" s="308" t="s">
        <v>2096</v>
      </c>
      <c r="D1823" s="308" t="s">
        <v>2096</v>
      </c>
      <c r="E1823" s="308" t="s">
        <v>2096</v>
      </c>
      <c r="F1823" s="308" t="s">
        <v>2096</v>
      </c>
      <c r="G1823" s="308" t="s">
        <v>2096</v>
      </c>
      <c r="H1823" s="308" t="s">
        <v>2096</v>
      </c>
      <c r="I1823" s="308" t="s">
        <v>2096</v>
      </c>
      <c r="J1823" s="308" t="s">
        <v>2096</v>
      </c>
      <c r="K1823" s="308" t="s">
        <v>2096</v>
      </c>
      <c r="L1823" s="308" t="s">
        <v>2096</v>
      </c>
      <c r="M1823" s="308" t="s">
        <v>2096</v>
      </c>
      <c r="N1823" s="308" t="s">
        <v>2096</v>
      </c>
      <c r="O1823" s="308" t="s">
        <v>2096</v>
      </c>
      <c r="P1823" s="308" t="s">
        <v>2096</v>
      </c>
      <c r="Q1823" s="65">
        <v>0</v>
      </c>
      <c r="R1823" s="312"/>
      <c r="S1823" s="312"/>
      <c r="T1823" s="312"/>
      <c r="U1823" s="312"/>
      <c r="V1823" s="312"/>
      <c r="W1823" s="312"/>
      <c r="X1823" s="312"/>
      <c r="Y1823" s="312"/>
      <c r="Z1823" s="312"/>
      <c r="AA1823" s="312"/>
      <c r="AB1823" s="312"/>
      <c r="AC1823" s="312"/>
      <c r="AD1823" s="312"/>
      <c r="AE1823" s="312"/>
      <c r="AF1823" s="65">
        <v>0</v>
      </c>
      <c r="AG1823" s="312"/>
      <c r="AH1823" s="312"/>
      <c r="AI1823" s="312"/>
      <c r="AJ1823" s="312"/>
      <c r="AK1823" s="312"/>
      <c r="AL1823" s="312"/>
      <c r="AM1823" s="312"/>
      <c r="AN1823" s="312"/>
      <c r="AO1823" s="312"/>
      <c r="AP1823" s="312"/>
      <c r="AQ1823" s="312"/>
      <c r="AR1823" s="312"/>
      <c r="AS1823" s="312"/>
      <c r="AT1823" s="312"/>
    </row>
    <row r="1824" spans="1:46" ht="45" customHeight="1" thickTop="1" thickBot="1" x14ac:dyDescent="0.3">
      <c r="A1824" s="57"/>
      <c r="B1824" s="57"/>
      <c r="C1824" s="57"/>
      <c r="D1824" s="57"/>
      <c r="E1824" s="57"/>
      <c r="F1824" s="57"/>
      <c r="G1824" s="57"/>
      <c r="H1824" s="57"/>
      <c r="I1824" s="57"/>
      <c r="J1824" s="57"/>
      <c r="K1824" s="57"/>
      <c r="L1824" s="57"/>
      <c r="M1824" s="57"/>
      <c r="N1824" s="57"/>
      <c r="O1824" s="57"/>
      <c r="P1824" s="57"/>
      <c r="Q1824" s="66"/>
      <c r="R1824" s="57"/>
      <c r="S1824" s="57"/>
      <c r="T1824" s="57"/>
      <c r="U1824" s="57"/>
      <c r="V1824" s="57"/>
      <c r="W1824" s="57"/>
      <c r="X1824" s="57"/>
      <c r="Y1824" s="57"/>
      <c r="Z1824" s="57"/>
      <c r="AA1824" s="57"/>
      <c r="AB1824" s="57"/>
      <c r="AC1824" s="57"/>
      <c r="AD1824" s="57"/>
      <c r="AE1824" s="57"/>
      <c r="AF1824" s="66"/>
      <c r="AG1824" s="57"/>
      <c r="AH1824" s="57"/>
      <c r="AI1824" s="57"/>
      <c r="AJ1824" s="57"/>
      <c r="AK1824" s="57"/>
      <c r="AL1824" s="57"/>
      <c r="AM1824" s="57"/>
      <c r="AN1824" s="57"/>
      <c r="AO1824" s="57"/>
      <c r="AP1824" s="57"/>
      <c r="AQ1824" s="57"/>
      <c r="AR1824" s="57"/>
      <c r="AS1824" s="57"/>
      <c r="AT1824" s="57"/>
    </row>
    <row r="1825" spans="1:46" ht="45" customHeight="1" x14ac:dyDescent="0.25">
      <c r="A1825" s="313" t="s">
        <v>124</v>
      </c>
      <c r="B1825" s="313"/>
      <c r="C1825" s="313"/>
      <c r="D1825" s="313"/>
      <c r="E1825" s="313"/>
      <c r="F1825" s="313"/>
      <c r="G1825" s="313"/>
      <c r="H1825" s="313"/>
      <c r="I1825" s="313"/>
      <c r="J1825" s="313"/>
      <c r="K1825" s="313"/>
      <c r="L1825" s="313"/>
      <c r="M1825" s="313"/>
      <c r="N1825" s="313"/>
      <c r="O1825" s="313"/>
      <c r="P1825" s="313"/>
      <c r="Q1825" s="67" t="s">
        <v>65</v>
      </c>
      <c r="R1825" s="314" t="s">
        <v>66</v>
      </c>
      <c r="S1825" s="314"/>
      <c r="T1825" s="314"/>
      <c r="U1825" s="314"/>
      <c r="V1825" s="314"/>
      <c r="W1825" s="314"/>
      <c r="X1825" s="314"/>
      <c r="Y1825" s="314"/>
      <c r="Z1825" s="314"/>
      <c r="AA1825" s="314"/>
      <c r="AB1825" s="314"/>
      <c r="AC1825" s="314"/>
      <c r="AD1825" s="314"/>
      <c r="AE1825" s="314"/>
      <c r="AF1825" s="68" t="s">
        <v>65</v>
      </c>
      <c r="AG1825" s="315" t="s">
        <v>8</v>
      </c>
      <c r="AH1825" s="315"/>
      <c r="AI1825" s="315"/>
      <c r="AJ1825" s="315"/>
      <c r="AK1825" s="315"/>
      <c r="AL1825" s="315"/>
      <c r="AM1825" s="315"/>
      <c r="AN1825" s="315"/>
      <c r="AO1825" s="315"/>
      <c r="AP1825" s="315"/>
      <c r="AQ1825" s="315"/>
      <c r="AR1825" s="315"/>
      <c r="AS1825" s="315"/>
      <c r="AT1825" s="315"/>
    </row>
    <row r="1826" spans="1:46" ht="45" customHeight="1" x14ac:dyDescent="0.25">
      <c r="A1826" s="308" t="s">
        <v>2097</v>
      </c>
      <c r="B1826" s="308" t="s">
        <v>2098</v>
      </c>
      <c r="C1826" s="308" t="s">
        <v>2098</v>
      </c>
      <c r="D1826" s="308" t="s">
        <v>2098</v>
      </c>
      <c r="E1826" s="308" t="s">
        <v>2098</v>
      </c>
      <c r="F1826" s="308" t="s">
        <v>2098</v>
      </c>
      <c r="G1826" s="308" t="s">
        <v>2098</v>
      </c>
      <c r="H1826" s="308" t="s">
        <v>2098</v>
      </c>
      <c r="I1826" s="308" t="s">
        <v>2098</v>
      </c>
      <c r="J1826" s="308" t="s">
        <v>2098</v>
      </c>
      <c r="K1826" s="308" t="s">
        <v>2098</v>
      </c>
      <c r="L1826" s="308" t="s">
        <v>2098</v>
      </c>
      <c r="M1826" s="308" t="s">
        <v>2098</v>
      </c>
      <c r="N1826" s="308" t="s">
        <v>2098</v>
      </c>
      <c r="O1826" s="308" t="s">
        <v>2098</v>
      </c>
      <c r="P1826" s="308" t="s">
        <v>2098</v>
      </c>
      <c r="Q1826" s="65">
        <v>0</v>
      </c>
      <c r="R1826" s="330" t="s">
        <v>404</v>
      </c>
      <c r="S1826" s="331"/>
      <c r="T1826" s="331"/>
      <c r="U1826" s="331"/>
      <c r="V1826" s="331"/>
      <c r="W1826" s="331"/>
      <c r="X1826" s="331"/>
      <c r="Y1826" s="331"/>
      <c r="Z1826" s="331"/>
      <c r="AA1826" s="331"/>
      <c r="AB1826" s="331"/>
      <c r="AC1826" s="331"/>
      <c r="AD1826" s="331"/>
      <c r="AE1826" s="332"/>
      <c r="AF1826" s="65">
        <v>0</v>
      </c>
      <c r="AG1826" s="309" t="s">
        <v>499</v>
      </c>
      <c r="AH1826" s="309"/>
      <c r="AI1826" s="309"/>
      <c r="AJ1826" s="309"/>
      <c r="AK1826" s="309"/>
      <c r="AL1826" s="309"/>
      <c r="AM1826" s="309"/>
      <c r="AN1826" s="309"/>
      <c r="AO1826" s="309"/>
      <c r="AP1826" s="309"/>
      <c r="AQ1826" s="309"/>
      <c r="AR1826" s="309"/>
      <c r="AS1826" s="309"/>
      <c r="AT1826" s="309"/>
    </row>
    <row r="1827" spans="1:46" ht="45" customHeight="1" x14ac:dyDescent="0.25">
      <c r="A1827" s="308" t="s">
        <v>2099</v>
      </c>
      <c r="B1827" s="308" t="s">
        <v>2100</v>
      </c>
      <c r="C1827" s="308" t="s">
        <v>2100</v>
      </c>
      <c r="D1827" s="308" t="s">
        <v>2100</v>
      </c>
      <c r="E1827" s="308" t="s">
        <v>2100</v>
      </c>
      <c r="F1827" s="308" t="s">
        <v>2100</v>
      </c>
      <c r="G1827" s="308" t="s">
        <v>2100</v>
      </c>
      <c r="H1827" s="308" t="s">
        <v>2100</v>
      </c>
      <c r="I1827" s="308" t="s">
        <v>2100</v>
      </c>
      <c r="J1827" s="308" t="s">
        <v>2100</v>
      </c>
      <c r="K1827" s="308" t="s">
        <v>2100</v>
      </c>
      <c r="L1827" s="308" t="s">
        <v>2100</v>
      </c>
      <c r="M1827" s="308" t="s">
        <v>2100</v>
      </c>
      <c r="N1827" s="308" t="s">
        <v>2100</v>
      </c>
      <c r="O1827" s="308" t="s">
        <v>2100</v>
      </c>
      <c r="P1827" s="308" t="s">
        <v>2100</v>
      </c>
      <c r="Q1827" s="65">
        <v>0</v>
      </c>
      <c r="R1827" s="312"/>
      <c r="S1827" s="312"/>
      <c r="T1827" s="312"/>
      <c r="U1827" s="312"/>
      <c r="V1827" s="312"/>
      <c r="W1827" s="312"/>
      <c r="X1827" s="312"/>
      <c r="Y1827" s="312"/>
      <c r="Z1827" s="312"/>
      <c r="AA1827" s="312"/>
      <c r="AB1827" s="312"/>
      <c r="AC1827" s="312"/>
      <c r="AD1827" s="312"/>
      <c r="AE1827" s="312"/>
      <c r="AF1827" s="65">
        <v>0</v>
      </c>
      <c r="AG1827" s="312"/>
      <c r="AH1827" s="312"/>
      <c r="AI1827" s="312"/>
      <c r="AJ1827" s="312"/>
      <c r="AK1827" s="312"/>
      <c r="AL1827" s="312"/>
      <c r="AM1827" s="312"/>
      <c r="AN1827" s="312"/>
      <c r="AO1827" s="312"/>
      <c r="AP1827" s="312"/>
      <c r="AQ1827" s="312"/>
      <c r="AR1827" s="312"/>
      <c r="AS1827" s="312"/>
      <c r="AT1827" s="312"/>
    </row>
    <row r="1828" spans="1:46" ht="51.65" customHeight="1" x14ac:dyDescent="0.25">
      <c r="A1828" s="308" t="s">
        <v>2101</v>
      </c>
      <c r="B1828" s="308" t="s">
        <v>2102</v>
      </c>
      <c r="C1828" s="308" t="s">
        <v>2102</v>
      </c>
      <c r="D1828" s="308" t="s">
        <v>2102</v>
      </c>
      <c r="E1828" s="308" t="s">
        <v>2102</v>
      </c>
      <c r="F1828" s="308" t="s">
        <v>2102</v>
      </c>
      <c r="G1828" s="308" t="s">
        <v>2102</v>
      </c>
      <c r="H1828" s="308" t="s">
        <v>2102</v>
      </c>
      <c r="I1828" s="308" t="s">
        <v>2102</v>
      </c>
      <c r="J1828" s="308" t="s">
        <v>2102</v>
      </c>
      <c r="K1828" s="308" t="s">
        <v>2102</v>
      </c>
      <c r="L1828" s="308" t="s">
        <v>2102</v>
      </c>
      <c r="M1828" s="308" t="s">
        <v>2102</v>
      </c>
      <c r="N1828" s="308" t="s">
        <v>2102</v>
      </c>
      <c r="O1828" s="308" t="s">
        <v>2102</v>
      </c>
      <c r="P1828" s="308" t="s">
        <v>2102</v>
      </c>
      <c r="Q1828" s="65">
        <v>0</v>
      </c>
      <c r="R1828" s="309"/>
      <c r="S1828" s="309"/>
      <c r="T1828" s="309"/>
      <c r="U1828" s="309"/>
      <c r="V1828" s="309"/>
      <c r="W1828" s="309"/>
      <c r="X1828" s="309"/>
      <c r="Y1828" s="309"/>
      <c r="Z1828" s="309"/>
      <c r="AA1828" s="309"/>
      <c r="AB1828" s="309"/>
      <c r="AC1828" s="309"/>
      <c r="AD1828" s="309"/>
      <c r="AE1828" s="309"/>
      <c r="AF1828" s="65">
        <v>0</v>
      </c>
      <c r="AG1828" s="309"/>
      <c r="AH1828" s="309"/>
      <c r="AI1828" s="309"/>
      <c r="AJ1828" s="309"/>
      <c r="AK1828" s="309"/>
      <c r="AL1828" s="309"/>
      <c r="AM1828" s="309"/>
      <c r="AN1828" s="309"/>
      <c r="AO1828" s="309"/>
      <c r="AP1828" s="309"/>
      <c r="AQ1828" s="309"/>
      <c r="AR1828" s="309"/>
      <c r="AS1828" s="309"/>
      <c r="AT1828" s="309"/>
    </row>
    <row r="1829" spans="1:46" ht="68.900000000000006" customHeight="1" x14ac:dyDescent="0.25">
      <c r="A1829" s="308" t="s">
        <v>2103</v>
      </c>
      <c r="B1829" s="308" t="s">
        <v>2104</v>
      </c>
      <c r="C1829" s="308" t="s">
        <v>2104</v>
      </c>
      <c r="D1829" s="308" t="s">
        <v>2104</v>
      </c>
      <c r="E1829" s="308" t="s">
        <v>2104</v>
      </c>
      <c r="F1829" s="308" t="s">
        <v>2104</v>
      </c>
      <c r="G1829" s="308" t="s">
        <v>2104</v>
      </c>
      <c r="H1829" s="308" t="s">
        <v>2104</v>
      </c>
      <c r="I1829" s="308" t="s">
        <v>2104</v>
      </c>
      <c r="J1829" s="308" t="s">
        <v>2104</v>
      </c>
      <c r="K1829" s="308" t="s">
        <v>2104</v>
      </c>
      <c r="L1829" s="308" t="s">
        <v>2104</v>
      </c>
      <c r="M1829" s="308" t="s">
        <v>2104</v>
      </c>
      <c r="N1829" s="308" t="s">
        <v>2104</v>
      </c>
      <c r="O1829" s="308" t="s">
        <v>2104</v>
      </c>
      <c r="P1829" s="308" t="s">
        <v>2104</v>
      </c>
      <c r="Q1829" s="65">
        <v>0</v>
      </c>
      <c r="R1829" s="309"/>
      <c r="S1829" s="309"/>
      <c r="T1829" s="309"/>
      <c r="U1829" s="309"/>
      <c r="V1829" s="309"/>
      <c r="W1829" s="309"/>
      <c r="X1829" s="309"/>
      <c r="Y1829" s="309"/>
      <c r="Z1829" s="309"/>
      <c r="AA1829" s="309"/>
      <c r="AB1829" s="309"/>
      <c r="AC1829" s="309"/>
      <c r="AD1829" s="309"/>
      <c r="AE1829" s="309"/>
      <c r="AF1829" s="65">
        <v>0</v>
      </c>
      <c r="AG1829" s="309"/>
      <c r="AH1829" s="309"/>
      <c r="AI1829" s="309"/>
      <c r="AJ1829" s="309"/>
      <c r="AK1829" s="309"/>
      <c r="AL1829" s="309"/>
      <c r="AM1829" s="309"/>
      <c r="AN1829" s="309"/>
      <c r="AO1829" s="309"/>
      <c r="AP1829" s="309"/>
      <c r="AQ1829" s="309"/>
      <c r="AR1829" s="309"/>
      <c r="AS1829" s="309"/>
      <c r="AT1829" s="309"/>
    </row>
    <row r="1830" spans="1:46" ht="45" customHeight="1" x14ac:dyDescent="0.25">
      <c r="A1830" s="308" t="s">
        <v>2105</v>
      </c>
      <c r="B1830" s="308" t="s">
        <v>2106</v>
      </c>
      <c r="C1830" s="308" t="s">
        <v>2106</v>
      </c>
      <c r="D1830" s="308" t="s">
        <v>2106</v>
      </c>
      <c r="E1830" s="308" t="s">
        <v>2106</v>
      </c>
      <c r="F1830" s="308" t="s">
        <v>2106</v>
      </c>
      <c r="G1830" s="308" t="s">
        <v>2106</v>
      </c>
      <c r="H1830" s="308" t="s">
        <v>2106</v>
      </c>
      <c r="I1830" s="308" t="s">
        <v>2106</v>
      </c>
      <c r="J1830" s="308" t="s">
        <v>2106</v>
      </c>
      <c r="K1830" s="308" t="s">
        <v>2106</v>
      </c>
      <c r="L1830" s="308" t="s">
        <v>2106</v>
      </c>
      <c r="M1830" s="308" t="s">
        <v>2106</v>
      </c>
      <c r="N1830" s="308" t="s">
        <v>2106</v>
      </c>
      <c r="O1830" s="308" t="s">
        <v>2106</v>
      </c>
      <c r="P1830" s="308" t="s">
        <v>2106</v>
      </c>
      <c r="Q1830" s="65">
        <v>0</v>
      </c>
      <c r="R1830" s="309"/>
      <c r="S1830" s="309"/>
      <c r="T1830" s="309"/>
      <c r="U1830" s="309"/>
      <c r="V1830" s="309"/>
      <c r="W1830" s="309"/>
      <c r="X1830" s="309"/>
      <c r="Y1830" s="309"/>
      <c r="Z1830" s="309"/>
      <c r="AA1830" s="309"/>
      <c r="AB1830" s="309"/>
      <c r="AC1830" s="309"/>
      <c r="AD1830" s="309"/>
      <c r="AE1830" s="309"/>
      <c r="AF1830" s="65">
        <v>0</v>
      </c>
      <c r="AG1830" s="309"/>
      <c r="AH1830" s="309"/>
      <c r="AI1830" s="309"/>
      <c r="AJ1830" s="309"/>
      <c r="AK1830" s="309"/>
      <c r="AL1830" s="309"/>
      <c r="AM1830" s="309"/>
      <c r="AN1830" s="309"/>
      <c r="AO1830" s="309"/>
      <c r="AP1830" s="309"/>
      <c r="AQ1830" s="309"/>
      <c r="AR1830" s="309"/>
      <c r="AS1830" s="309"/>
      <c r="AT1830" s="309"/>
    </row>
    <row r="1833" spans="1:46" ht="14.5" x14ac:dyDescent="0.3">
      <c r="A1833" s="269" t="s">
        <v>2107</v>
      </c>
      <c r="B1833" s="269"/>
      <c r="C1833" s="269"/>
      <c r="D1833" s="269"/>
      <c r="E1833" s="269"/>
      <c r="F1833" s="269"/>
      <c r="G1833" s="269"/>
      <c r="H1833" s="269"/>
      <c r="I1833" s="269"/>
      <c r="J1833" s="269"/>
      <c r="K1833" s="269"/>
      <c r="L1833" s="269"/>
      <c r="M1833" s="269"/>
      <c r="N1833" s="269"/>
      <c r="O1833" s="269"/>
      <c r="P1833" s="269"/>
      <c r="Q1833" s="269"/>
      <c r="R1833" s="269"/>
      <c r="S1833" s="269"/>
      <c r="T1833" s="269"/>
      <c r="U1833" s="269"/>
      <c r="V1833" s="269"/>
      <c r="W1833" s="269"/>
      <c r="X1833" s="269"/>
      <c r="Y1833" s="269"/>
      <c r="Z1833" s="269"/>
      <c r="AA1833" s="269"/>
      <c r="AB1833" s="269"/>
      <c r="AC1833" s="269"/>
      <c r="AD1833" s="269"/>
      <c r="AE1833" s="269"/>
      <c r="AF1833"/>
      <c r="AG1833" s="270" t="s">
        <v>62</v>
      </c>
      <c r="AH1833" s="270"/>
      <c r="AI1833" s="270"/>
      <c r="AJ1833" s="270"/>
      <c r="AK1833" s="69">
        <f>(('Artículo 121 (resumen PI)'!C57*0.8+'Artículo 121 (resumen PI)'!F57*0.2)+('Artículo 121 (resumen PNT)'!C57*0.8+'Artículo 121 (resumen PNT)'!F57*0.2))/2</f>
        <v>0</v>
      </c>
      <c r="AL1833"/>
      <c r="AM1833"/>
      <c r="AN1833"/>
      <c r="AO1833"/>
      <c r="AP1833"/>
      <c r="AQ1833"/>
      <c r="AR1833"/>
      <c r="AS1833"/>
      <c r="AT1833"/>
    </row>
    <row r="1834" spans="1:46" ht="15.75" customHeight="1" x14ac:dyDescent="0.25">
      <c r="A1834" s="60"/>
      <c r="B1834" s="61"/>
      <c r="C1834" s="61"/>
      <c r="D1834" s="61"/>
      <c r="E1834" s="61"/>
      <c r="F1834" s="61"/>
      <c r="G1834" s="61"/>
      <c r="H1834" s="61"/>
      <c r="I1834" s="61"/>
      <c r="J1834" s="61"/>
      <c r="K1834" s="61"/>
      <c r="L1834" s="61"/>
      <c r="M1834" s="61"/>
      <c r="N1834" s="61"/>
      <c r="O1834" s="61"/>
      <c r="P1834" s="61"/>
      <c r="Q1834" s="26"/>
      <c r="R1834" s="61"/>
      <c r="S1834" s="61"/>
      <c r="T1834" s="61"/>
      <c r="U1834" s="61"/>
      <c r="V1834" s="61"/>
      <c r="W1834" s="61"/>
      <c r="X1834" s="61"/>
      <c r="Y1834" s="61"/>
      <c r="Z1834" s="61"/>
      <c r="AA1834" s="61"/>
      <c r="AB1834" s="61"/>
      <c r="AC1834" s="61"/>
      <c r="AD1834" s="61"/>
      <c r="AE1834" s="61"/>
      <c r="AF1834"/>
      <c r="AG1834"/>
      <c r="AH1834"/>
      <c r="AI1834"/>
      <c r="AJ1834"/>
      <c r="AK1834"/>
      <c r="AL1834"/>
      <c r="AM1834"/>
      <c r="AN1834"/>
      <c r="AO1834"/>
      <c r="AP1834"/>
      <c r="AQ1834"/>
      <c r="AR1834"/>
      <c r="AS1834"/>
      <c r="AT1834"/>
    </row>
    <row r="1835" spans="1:46" ht="15.5" x14ac:dyDescent="0.25">
      <c r="A1835" s="60" t="s">
        <v>63</v>
      </c>
      <c r="B1835" s="61"/>
      <c r="C1835" s="61"/>
      <c r="D1835" s="61"/>
      <c r="E1835" s="61"/>
      <c r="F1835" s="61"/>
      <c r="G1835" s="61"/>
      <c r="H1835" s="61"/>
      <c r="I1835" s="61"/>
      <c r="J1835" s="61"/>
      <c r="K1835" s="61"/>
      <c r="L1835" s="61"/>
      <c r="M1835" s="61"/>
      <c r="N1835" s="61"/>
      <c r="O1835" s="61"/>
      <c r="P1835" s="61"/>
      <c r="Q1835" s="26"/>
      <c r="R1835" s="61"/>
      <c r="S1835" s="61"/>
      <c r="T1835" s="61"/>
      <c r="U1835" s="61"/>
      <c r="V1835" s="61"/>
      <c r="W1835" s="61"/>
      <c r="X1835" s="61"/>
      <c r="Y1835" s="61"/>
      <c r="Z1835" s="61"/>
      <c r="AA1835" s="61"/>
      <c r="AB1835" s="61"/>
      <c r="AC1835" s="61"/>
      <c r="AD1835" s="61"/>
      <c r="AE1835" s="61"/>
      <c r="AF1835"/>
      <c r="AG1835"/>
      <c r="AH1835"/>
      <c r="AI1835"/>
      <c r="AJ1835"/>
      <c r="AK1835"/>
      <c r="AL1835"/>
      <c r="AM1835"/>
      <c r="AN1835"/>
      <c r="AO1835"/>
      <c r="AP1835"/>
      <c r="AQ1835"/>
      <c r="AR1835"/>
      <c r="AS1835"/>
      <c r="AT1835"/>
    </row>
    <row r="1836" spans="1:46" ht="15" customHeight="1" x14ac:dyDescent="0.25">
      <c r="A1836" s="57"/>
      <c r="B1836" s="57"/>
      <c r="C1836" s="57"/>
      <c r="D1836" s="57"/>
      <c r="E1836" s="57"/>
      <c r="F1836" s="57"/>
      <c r="G1836" s="57"/>
      <c r="H1836" s="57"/>
      <c r="I1836" s="57"/>
      <c r="J1836" s="57"/>
      <c r="K1836" s="57"/>
      <c r="L1836" s="57"/>
      <c r="M1836" s="57"/>
      <c r="N1836" s="57"/>
      <c r="O1836" s="57"/>
      <c r="P1836" s="57"/>
      <c r="R1836" s="57"/>
      <c r="S1836" s="57"/>
      <c r="T1836" s="57"/>
      <c r="U1836" s="57"/>
      <c r="V1836" s="57"/>
      <c r="W1836" s="57"/>
      <c r="X1836" s="57"/>
      <c r="Y1836" s="57"/>
      <c r="Z1836" s="57"/>
      <c r="AA1836" s="57"/>
      <c r="AB1836" s="57"/>
      <c r="AC1836" s="57"/>
      <c r="AD1836" s="57"/>
      <c r="AE1836" s="57"/>
      <c r="AF1836"/>
      <c r="AG1836"/>
      <c r="AH1836"/>
      <c r="AI1836"/>
      <c r="AJ1836"/>
      <c r="AK1836"/>
      <c r="AL1836"/>
      <c r="AM1836"/>
      <c r="AN1836"/>
      <c r="AO1836"/>
      <c r="AP1836"/>
      <c r="AQ1836"/>
      <c r="AR1836"/>
      <c r="AS1836"/>
      <c r="AT1836"/>
    </row>
    <row r="1837" spans="1:46" ht="102" customHeight="1" thickBot="1" x14ac:dyDescent="0.3">
      <c r="A1837" s="273" t="s">
        <v>2108</v>
      </c>
      <c r="B1837" s="273"/>
      <c r="C1837" s="273"/>
      <c r="D1837" s="273"/>
      <c r="E1837" s="273"/>
      <c r="F1837" s="273"/>
      <c r="G1837" s="273"/>
      <c r="H1837" s="273"/>
      <c r="I1837" s="273"/>
      <c r="J1837" s="273"/>
      <c r="K1837" s="273"/>
      <c r="L1837" s="273"/>
      <c r="M1837" s="273"/>
      <c r="N1837" s="273"/>
      <c r="O1837" s="273"/>
      <c r="P1837" s="273"/>
      <c r="Q1837" s="62"/>
      <c r="R1837" s="57"/>
      <c r="S1837" s="57"/>
      <c r="T1837" s="57"/>
      <c r="U1837" s="57"/>
      <c r="V1837" s="311"/>
      <c r="W1837" s="311"/>
      <c r="X1837" s="311"/>
      <c r="Y1837" s="311"/>
      <c r="Z1837" s="311"/>
      <c r="AA1837" s="311"/>
      <c r="AB1837" s="311"/>
      <c r="AC1837" s="311"/>
      <c r="AD1837" s="311"/>
      <c r="AE1837" s="311"/>
      <c r="AF1837" s="62"/>
      <c r="AG1837" s="57"/>
      <c r="AH1837" s="57"/>
      <c r="AI1837" s="57"/>
      <c r="AJ1837" s="57"/>
      <c r="AK1837" s="311"/>
      <c r="AL1837" s="311"/>
      <c r="AM1837" s="311"/>
      <c r="AN1837" s="311"/>
      <c r="AO1837" s="311"/>
      <c r="AP1837" s="311"/>
      <c r="AQ1837" s="311"/>
      <c r="AR1837" s="311"/>
      <c r="AS1837" s="311"/>
      <c r="AT1837" s="311"/>
    </row>
    <row r="1838" spans="1:46" ht="45" customHeight="1" x14ac:dyDescent="0.25">
      <c r="A1838" s="305" t="s">
        <v>44</v>
      </c>
      <c r="B1838" s="305"/>
      <c r="C1838" s="305"/>
      <c r="D1838" s="305"/>
      <c r="E1838" s="305"/>
      <c r="F1838" s="305"/>
      <c r="G1838" s="305"/>
      <c r="H1838" s="305"/>
      <c r="I1838" s="305"/>
      <c r="J1838" s="305"/>
      <c r="K1838" s="305"/>
      <c r="L1838" s="305"/>
      <c r="M1838" s="305"/>
      <c r="N1838" s="305"/>
      <c r="O1838" s="305"/>
      <c r="P1838" s="305"/>
      <c r="Q1838" s="63" t="s">
        <v>65</v>
      </c>
      <c r="R1838" s="306" t="s">
        <v>66</v>
      </c>
      <c r="S1838" s="306"/>
      <c r="T1838" s="306"/>
      <c r="U1838" s="306"/>
      <c r="V1838" s="306"/>
      <c r="W1838" s="306"/>
      <c r="X1838" s="306"/>
      <c r="Y1838" s="306"/>
      <c r="Z1838" s="306"/>
      <c r="AA1838" s="306"/>
      <c r="AB1838" s="306"/>
      <c r="AC1838" s="306"/>
      <c r="AD1838" s="306"/>
      <c r="AE1838" s="306"/>
      <c r="AF1838" s="64" t="s">
        <v>65</v>
      </c>
      <c r="AG1838" s="307" t="s">
        <v>8</v>
      </c>
      <c r="AH1838" s="307"/>
      <c r="AI1838" s="307"/>
      <c r="AJ1838" s="307"/>
      <c r="AK1838" s="307"/>
      <c r="AL1838" s="307"/>
      <c r="AM1838" s="307"/>
      <c r="AN1838" s="307"/>
      <c r="AO1838" s="307"/>
      <c r="AP1838" s="307"/>
      <c r="AQ1838" s="307"/>
      <c r="AR1838" s="307"/>
      <c r="AS1838" s="307"/>
      <c r="AT1838" s="307"/>
    </row>
    <row r="1839" spans="1:46" ht="63.65" customHeight="1" x14ac:dyDescent="0.25">
      <c r="A1839" s="308" t="s">
        <v>2109</v>
      </c>
      <c r="B1839" s="308"/>
      <c r="C1839" s="308"/>
      <c r="D1839" s="308"/>
      <c r="E1839" s="308"/>
      <c r="F1839" s="308"/>
      <c r="G1839" s="308"/>
      <c r="H1839" s="308"/>
      <c r="I1839" s="308"/>
      <c r="J1839" s="308"/>
      <c r="K1839" s="308"/>
      <c r="L1839" s="308"/>
      <c r="M1839" s="308"/>
      <c r="N1839" s="308"/>
      <c r="O1839" s="308"/>
      <c r="P1839" s="308"/>
      <c r="Q1839" s="65">
        <v>0</v>
      </c>
      <c r="R1839" s="330" t="s">
        <v>404</v>
      </c>
      <c r="S1839" s="331"/>
      <c r="T1839" s="331"/>
      <c r="U1839" s="331"/>
      <c r="V1839" s="331"/>
      <c r="W1839" s="331"/>
      <c r="X1839" s="331"/>
      <c r="Y1839" s="331"/>
      <c r="Z1839" s="331"/>
      <c r="AA1839" s="331"/>
      <c r="AB1839" s="331"/>
      <c r="AC1839" s="331"/>
      <c r="AD1839" s="331"/>
      <c r="AE1839" s="332"/>
      <c r="AF1839" s="65">
        <v>0</v>
      </c>
      <c r="AG1839" s="309" t="s">
        <v>499</v>
      </c>
      <c r="AH1839" s="309"/>
      <c r="AI1839" s="309"/>
      <c r="AJ1839" s="309"/>
      <c r="AK1839" s="309"/>
      <c r="AL1839" s="309"/>
      <c r="AM1839" s="309"/>
      <c r="AN1839" s="309"/>
      <c r="AO1839" s="309"/>
      <c r="AP1839" s="309"/>
      <c r="AQ1839" s="309"/>
      <c r="AR1839" s="309"/>
      <c r="AS1839" s="309"/>
      <c r="AT1839" s="309"/>
    </row>
    <row r="1840" spans="1:46" ht="45" customHeight="1" x14ac:dyDescent="0.25">
      <c r="A1840" s="308" t="s">
        <v>2110</v>
      </c>
      <c r="B1840" s="308" t="s">
        <v>2111</v>
      </c>
      <c r="C1840" s="308" t="s">
        <v>2111</v>
      </c>
      <c r="D1840" s="308" t="s">
        <v>2111</v>
      </c>
      <c r="E1840" s="308" t="s">
        <v>2111</v>
      </c>
      <c r="F1840" s="308" t="s">
        <v>2111</v>
      </c>
      <c r="G1840" s="308" t="s">
        <v>2111</v>
      </c>
      <c r="H1840" s="308" t="s">
        <v>2111</v>
      </c>
      <c r="I1840" s="308" t="s">
        <v>2111</v>
      </c>
      <c r="J1840" s="308" t="s">
        <v>2111</v>
      </c>
      <c r="K1840" s="308" t="s">
        <v>2111</v>
      </c>
      <c r="L1840" s="308" t="s">
        <v>2111</v>
      </c>
      <c r="M1840" s="308" t="s">
        <v>2111</v>
      </c>
      <c r="N1840" s="308" t="s">
        <v>2111</v>
      </c>
      <c r="O1840" s="308" t="s">
        <v>2111</v>
      </c>
      <c r="P1840" s="308" t="s">
        <v>2111</v>
      </c>
      <c r="Q1840" s="65">
        <v>0</v>
      </c>
      <c r="R1840" s="312"/>
      <c r="S1840" s="312"/>
      <c r="T1840" s="312"/>
      <c r="U1840" s="312"/>
      <c r="V1840" s="312"/>
      <c r="W1840" s="312"/>
      <c r="X1840" s="312"/>
      <c r="Y1840" s="312"/>
      <c r="Z1840" s="312"/>
      <c r="AA1840" s="312"/>
      <c r="AB1840" s="312"/>
      <c r="AC1840" s="312"/>
      <c r="AD1840" s="312"/>
      <c r="AE1840" s="312"/>
      <c r="AF1840" s="65">
        <v>0</v>
      </c>
      <c r="AG1840" s="312"/>
      <c r="AH1840" s="312"/>
      <c r="AI1840" s="312"/>
      <c r="AJ1840" s="312"/>
      <c r="AK1840" s="312"/>
      <c r="AL1840" s="312"/>
      <c r="AM1840" s="312"/>
      <c r="AN1840" s="312"/>
      <c r="AO1840" s="312"/>
      <c r="AP1840" s="312"/>
      <c r="AQ1840" s="312"/>
      <c r="AR1840" s="312"/>
      <c r="AS1840" s="312"/>
      <c r="AT1840" s="312"/>
    </row>
    <row r="1841" spans="1:46" ht="69.650000000000006" customHeight="1" x14ac:dyDescent="0.25">
      <c r="A1841" s="308" t="s">
        <v>2112</v>
      </c>
      <c r="B1841" s="308" t="s">
        <v>2113</v>
      </c>
      <c r="C1841" s="308" t="s">
        <v>2113</v>
      </c>
      <c r="D1841" s="308" t="s">
        <v>2113</v>
      </c>
      <c r="E1841" s="308" t="s">
        <v>2113</v>
      </c>
      <c r="F1841" s="308" t="s">
        <v>2113</v>
      </c>
      <c r="G1841" s="308" t="s">
        <v>2113</v>
      </c>
      <c r="H1841" s="308" t="s">
        <v>2113</v>
      </c>
      <c r="I1841" s="308" t="s">
        <v>2113</v>
      </c>
      <c r="J1841" s="308" t="s">
        <v>2113</v>
      </c>
      <c r="K1841" s="308" t="s">
        <v>2113</v>
      </c>
      <c r="L1841" s="308" t="s">
        <v>2113</v>
      </c>
      <c r="M1841" s="308" t="s">
        <v>2113</v>
      </c>
      <c r="N1841" s="308" t="s">
        <v>2113</v>
      </c>
      <c r="O1841" s="308" t="s">
        <v>2113</v>
      </c>
      <c r="P1841" s="308" t="s">
        <v>2113</v>
      </c>
      <c r="Q1841" s="65">
        <v>0</v>
      </c>
      <c r="R1841" s="312"/>
      <c r="S1841" s="312"/>
      <c r="T1841" s="312"/>
      <c r="U1841" s="312"/>
      <c r="V1841" s="312"/>
      <c r="W1841" s="312"/>
      <c r="X1841" s="312"/>
      <c r="Y1841" s="312"/>
      <c r="Z1841" s="312"/>
      <c r="AA1841" s="312"/>
      <c r="AB1841" s="312"/>
      <c r="AC1841" s="312"/>
      <c r="AD1841" s="312"/>
      <c r="AE1841" s="312"/>
      <c r="AF1841" s="65">
        <v>0</v>
      </c>
      <c r="AG1841" s="312"/>
      <c r="AH1841" s="312"/>
      <c r="AI1841" s="312"/>
      <c r="AJ1841" s="312"/>
      <c r="AK1841" s="312"/>
      <c r="AL1841" s="312"/>
      <c r="AM1841" s="312"/>
      <c r="AN1841" s="312"/>
      <c r="AO1841" s="312"/>
      <c r="AP1841" s="312"/>
      <c r="AQ1841" s="312"/>
      <c r="AR1841" s="312"/>
      <c r="AS1841" s="312"/>
      <c r="AT1841" s="312"/>
    </row>
    <row r="1842" spans="1:46" ht="56.9" customHeight="1" x14ac:dyDescent="0.25">
      <c r="A1842" s="308" t="s">
        <v>2114</v>
      </c>
      <c r="B1842" s="308" t="s">
        <v>2115</v>
      </c>
      <c r="C1842" s="308" t="s">
        <v>2115</v>
      </c>
      <c r="D1842" s="308" t="s">
        <v>2115</v>
      </c>
      <c r="E1842" s="308" t="s">
        <v>2115</v>
      </c>
      <c r="F1842" s="308" t="s">
        <v>2115</v>
      </c>
      <c r="G1842" s="308" t="s">
        <v>2115</v>
      </c>
      <c r="H1842" s="308" t="s">
        <v>2115</v>
      </c>
      <c r="I1842" s="308" t="s">
        <v>2115</v>
      </c>
      <c r="J1842" s="308" t="s">
        <v>2115</v>
      </c>
      <c r="K1842" s="308" t="s">
        <v>2115</v>
      </c>
      <c r="L1842" s="308" t="s">
        <v>2115</v>
      </c>
      <c r="M1842" s="308" t="s">
        <v>2115</v>
      </c>
      <c r="N1842" s="308" t="s">
        <v>2115</v>
      </c>
      <c r="O1842" s="308" t="s">
        <v>2115</v>
      </c>
      <c r="P1842" s="308" t="s">
        <v>2115</v>
      </c>
      <c r="Q1842" s="65">
        <v>0</v>
      </c>
      <c r="R1842" s="312"/>
      <c r="S1842" s="312"/>
      <c r="T1842" s="312"/>
      <c r="U1842" s="312"/>
      <c r="V1842" s="312"/>
      <c r="W1842" s="312"/>
      <c r="X1842" s="312"/>
      <c r="Y1842" s="312"/>
      <c r="Z1842" s="312"/>
      <c r="AA1842" s="312"/>
      <c r="AB1842" s="312"/>
      <c r="AC1842" s="312"/>
      <c r="AD1842" s="312"/>
      <c r="AE1842" s="312"/>
      <c r="AF1842" s="65">
        <v>0</v>
      </c>
      <c r="AG1842" s="312"/>
      <c r="AH1842" s="312"/>
      <c r="AI1842" s="312"/>
      <c r="AJ1842" s="312"/>
      <c r="AK1842" s="312"/>
      <c r="AL1842" s="312"/>
      <c r="AM1842" s="312"/>
      <c r="AN1842" s="312"/>
      <c r="AO1842" s="312"/>
      <c r="AP1842" s="312"/>
      <c r="AQ1842" s="312"/>
      <c r="AR1842" s="312"/>
      <c r="AS1842" s="312"/>
      <c r="AT1842" s="312"/>
    </row>
    <row r="1843" spans="1:46" ht="60" customHeight="1" x14ac:dyDescent="0.25">
      <c r="A1843" s="309" t="s">
        <v>2116</v>
      </c>
      <c r="B1843" s="309"/>
      <c r="C1843" s="309"/>
      <c r="D1843" s="309"/>
      <c r="E1843" s="309"/>
      <c r="F1843" s="309"/>
      <c r="G1843" s="309"/>
      <c r="H1843" s="309"/>
      <c r="I1843" s="309"/>
      <c r="J1843" s="309"/>
      <c r="K1843" s="309"/>
      <c r="L1843" s="309"/>
      <c r="M1843" s="309"/>
      <c r="N1843" s="309"/>
      <c r="O1843" s="309"/>
      <c r="P1843" s="309"/>
      <c r="Q1843" s="65">
        <v>0</v>
      </c>
      <c r="R1843" s="312"/>
      <c r="S1843" s="312"/>
      <c r="T1843" s="312"/>
      <c r="U1843" s="312"/>
      <c r="V1843" s="312"/>
      <c r="W1843" s="312"/>
      <c r="X1843" s="312"/>
      <c r="Y1843" s="312"/>
      <c r="Z1843" s="312"/>
      <c r="AA1843" s="312"/>
      <c r="AB1843" s="312"/>
      <c r="AC1843" s="312"/>
      <c r="AD1843" s="312"/>
      <c r="AE1843" s="312"/>
      <c r="AF1843" s="65">
        <v>0</v>
      </c>
      <c r="AG1843" s="312"/>
      <c r="AH1843" s="312"/>
      <c r="AI1843" s="312"/>
      <c r="AJ1843" s="312"/>
      <c r="AK1843" s="312"/>
      <c r="AL1843" s="312"/>
      <c r="AM1843" s="312"/>
      <c r="AN1843" s="312"/>
      <c r="AO1843" s="312"/>
      <c r="AP1843" s="312"/>
      <c r="AQ1843" s="312"/>
      <c r="AR1843" s="312"/>
      <c r="AS1843" s="312"/>
      <c r="AT1843" s="312"/>
    </row>
    <row r="1844" spans="1:46" ht="45" customHeight="1" x14ac:dyDescent="0.25">
      <c r="A1844" s="309" t="s">
        <v>2117</v>
      </c>
      <c r="B1844" s="309" t="s">
        <v>2118</v>
      </c>
      <c r="C1844" s="309" t="s">
        <v>2118</v>
      </c>
      <c r="D1844" s="309" t="s">
        <v>2118</v>
      </c>
      <c r="E1844" s="309" t="s">
        <v>2118</v>
      </c>
      <c r="F1844" s="309" t="s">
        <v>2118</v>
      </c>
      <c r="G1844" s="309" t="s">
        <v>2118</v>
      </c>
      <c r="H1844" s="309" t="s">
        <v>2118</v>
      </c>
      <c r="I1844" s="309" t="s">
        <v>2118</v>
      </c>
      <c r="J1844" s="309" t="s">
        <v>2118</v>
      </c>
      <c r="K1844" s="309" t="s">
        <v>2118</v>
      </c>
      <c r="L1844" s="309" t="s">
        <v>2118</v>
      </c>
      <c r="M1844" s="309" t="s">
        <v>2118</v>
      </c>
      <c r="N1844" s="309" t="s">
        <v>2118</v>
      </c>
      <c r="O1844" s="309" t="s">
        <v>2118</v>
      </c>
      <c r="P1844" s="309" t="s">
        <v>2118</v>
      </c>
      <c r="Q1844" s="65">
        <v>0</v>
      </c>
      <c r="R1844" s="309"/>
      <c r="S1844" s="309"/>
      <c r="T1844" s="309"/>
      <c r="U1844" s="309"/>
      <c r="V1844" s="309"/>
      <c r="W1844" s="309"/>
      <c r="X1844" s="309"/>
      <c r="Y1844" s="309"/>
      <c r="Z1844" s="309"/>
      <c r="AA1844" s="309"/>
      <c r="AB1844" s="309"/>
      <c r="AC1844" s="309"/>
      <c r="AD1844" s="309"/>
      <c r="AE1844" s="309"/>
      <c r="AF1844" s="65">
        <v>0</v>
      </c>
      <c r="AG1844" s="309"/>
      <c r="AH1844" s="309"/>
      <c r="AI1844" s="309"/>
      <c r="AJ1844" s="309"/>
      <c r="AK1844" s="309"/>
      <c r="AL1844" s="309"/>
      <c r="AM1844" s="309"/>
      <c r="AN1844" s="309"/>
      <c r="AO1844" s="309"/>
      <c r="AP1844" s="309"/>
      <c r="AQ1844" s="309"/>
      <c r="AR1844" s="309"/>
      <c r="AS1844" s="309"/>
      <c r="AT1844" s="309"/>
    </row>
    <row r="1845" spans="1:46" ht="45" customHeight="1" x14ac:dyDescent="0.25">
      <c r="A1845" s="308" t="s">
        <v>2119</v>
      </c>
      <c r="B1845" s="308" t="s">
        <v>2120</v>
      </c>
      <c r="C1845" s="308" t="s">
        <v>2120</v>
      </c>
      <c r="D1845" s="308" t="s">
        <v>2120</v>
      </c>
      <c r="E1845" s="308" t="s">
        <v>2120</v>
      </c>
      <c r="F1845" s="308" t="s">
        <v>2120</v>
      </c>
      <c r="G1845" s="308" t="s">
        <v>2120</v>
      </c>
      <c r="H1845" s="308" t="s">
        <v>2120</v>
      </c>
      <c r="I1845" s="308" t="s">
        <v>2120</v>
      </c>
      <c r="J1845" s="308" t="s">
        <v>2120</v>
      </c>
      <c r="K1845" s="308" t="s">
        <v>2120</v>
      </c>
      <c r="L1845" s="308" t="s">
        <v>2120</v>
      </c>
      <c r="M1845" s="308" t="s">
        <v>2120</v>
      </c>
      <c r="N1845" s="308" t="s">
        <v>2120</v>
      </c>
      <c r="O1845" s="308" t="s">
        <v>2120</v>
      </c>
      <c r="P1845" s="308" t="s">
        <v>2120</v>
      </c>
      <c r="Q1845" s="65">
        <v>0</v>
      </c>
      <c r="R1845" s="309"/>
      <c r="S1845" s="309"/>
      <c r="T1845" s="309"/>
      <c r="U1845" s="309"/>
      <c r="V1845" s="309"/>
      <c r="W1845" s="309"/>
      <c r="X1845" s="309"/>
      <c r="Y1845" s="309"/>
      <c r="Z1845" s="309"/>
      <c r="AA1845" s="309"/>
      <c r="AB1845" s="309"/>
      <c r="AC1845" s="309"/>
      <c r="AD1845" s="309"/>
      <c r="AE1845" s="309"/>
      <c r="AF1845" s="65">
        <v>0</v>
      </c>
      <c r="AG1845" s="309"/>
      <c r="AH1845" s="309"/>
      <c r="AI1845" s="309"/>
      <c r="AJ1845" s="309"/>
      <c r="AK1845" s="309"/>
      <c r="AL1845" s="309"/>
      <c r="AM1845" s="309"/>
      <c r="AN1845" s="309"/>
      <c r="AO1845" s="309"/>
      <c r="AP1845" s="309"/>
      <c r="AQ1845" s="309"/>
      <c r="AR1845" s="309"/>
      <c r="AS1845" s="309"/>
      <c r="AT1845" s="309"/>
    </row>
    <row r="1846" spans="1:46" ht="45" customHeight="1" x14ac:dyDescent="0.25">
      <c r="A1846" s="308" t="s">
        <v>2121</v>
      </c>
      <c r="B1846" s="308" t="s">
        <v>2122</v>
      </c>
      <c r="C1846" s="308" t="s">
        <v>2122</v>
      </c>
      <c r="D1846" s="308" t="s">
        <v>2122</v>
      </c>
      <c r="E1846" s="308" t="s">
        <v>2122</v>
      </c>
      <c r="F1846" s="308" t="s">
        <v>2122</v>
      </c>
      <c r="G1846" s="308" t="s">
        <v>2122</v>
      </c>
      <c r="H1846" s="308" t="s">
        <v>2122</v>
      </c>
      <c r="I1846" s="308" t="s">
        <v>2122</v>
      </c>
      <c r="J1846" s="308" t="s">
        <v>2122</v>
      </c>
      <c r="K1846" s="308" t="s">
        <v>2122</v>
      </c>
      <c r="L1846" s="308" t="s">
        <v>2122</v>
      </c>
      <c r="M1846" s="308" t="s">
        <v>2122</v>
      </c>
      <c r="N1846" s="308" t="s">
        <v>2122</v>
      </c>
      <c r="O1846" s="308" t="s">
        <v>2122</v>
      </c>
      <c r="P1846" s="308" t="s">
        <v>2122</v>
      </c>
      <c r="Q1846" s="65">
        <v>0</v>
      </c>
      <c r="R1846" s="309"/>
      <c r="S1846" s="309"/>
      <c r="T1846" s="309"/>
      <c r="U1846" s="309"/>
      <c r="V1846" s="309"/>
      <c r="W1846" s="309"/>
      <c r="X1846" s="309"/>
      <c r="Y1846" s="309"/>
      <c r="Z1846" s="309"/>
      <c r="AA1846" s="309"/>
      <c r="AB1846" s="309"/>
      <c r="AC1846" s="309"/>
      <c r="AD1846" s="309"/>
      <c r="AE1846" s="309"/>
      <c r="AF1846" s="65">
        <v>0</v>
      </c>
      <c r="AG1846" s="309"/>
      <c r="AH1846" s="309"/>
      <c r="AI1846" s="309"/>
      <c r="AJ1846" s="309"/>
      <c r="AK1846" s="309"/>
      <c r="AL1846" s="309"/>
      <c r="AM1846" s="309"/>
      <c r="AN1846" s="309"/>
      <c r="AO1846" s="309"/>
      <c r="AP1846" s="309"/>
      <c r="AQ1846" s="309"/>
      <c r="AR1846" s="309"/>
      <c r="AS1846" s="309"/>
      <c r="AT1846" s="309"/>
    </row>
    <row r="1847" spans="1:46" ht="45" customHeight="1" x14ac:dyDescent="0.25">
      <c r="A1847" s="308" t="s">
        <v>2123</v>
      </c>
      <c r="B1847" s="308" t="s">
        <v>2124</v>
      </c>
      <c r="C1847" s="308" t="s">
        <v>2124</v>
      </c>
      <c r="D1847" s="308" t="s">
        <v>2124</v>
      </c>
      <c r="E1847" s="308" t="s">
        <v>2124</v>
      </c>
      <c r="F1847" s="308" t="s">
        <v>2124</v>
      </c>
      <c r="G1847" s="308" t="s">
        <v>2124</v>
      </c>
      <c r="H1847" s="308" t="s">
        <v>2124</v>
      </c>
      <c r="I1847" s="308" t="s">
        <v>2124</v>
      </c>
      <c r="J1847" s="308" t="s">
        <v>2124</v>
      </c>
      <c r="K1847" s="308" t="s">
        <v>2124</v>
      </c>
      <c r="L1847" s="308" t="s">
        <v>2124</v>
      </c>
      <c r="M1847" s="308" t="s">
        <v>2124</v>
      </c>
      <c r="N1847" s="308" t="s">
        <v>2124</v>
      </c>
      <c r="O1847" s="308" t="s">
        <v>2124</v>
      </c>
      <c r="P1847" s="308" t="s">
        <v>2124</v>
      </c>
      <c r="Q1847" s="65">
        <v>0</v>
      </c>
      <c r="R1847" s="312"/>
      <c r="S1847" s="312"/>
      <c r="T1847" s="312"/>
      <c r="U1847" s="312"/>
      <c r="V1847" s="312"/>
      <c r="W1847" s="312"/>
      <c r="X1847" s="312"/>
      <c r="Y1847" s="312"/>
      <c r="Z1847" s="312"/>
      <c r="AA1847" s="312"/>
      <c r="AB1847" s="312"/>
      <c r="AC1847" s="312"/>
      <c r="AD1847" s="312"/>
      <c r="AE1847" s="312"/>
      <c r="AF1847" s="65">
        <v>0</v>
      </c>
      <c r="AG1847" s="312"/>
      <c r="AH1847" s="312"/>
      <c r="AI1847" s="312"/>
      <c r="AJ1847" s="312"/>
      <c r="AK1847" s="312"/>
      <c r="AL1847" s="312"/>
      <c r="AM1847" s="312"/>
      <c r="AN1847" s="312"/>
      <c r="AO1847" s="312"/>
      <c r="AP1847" s="312"/>
      <c r="AQ1847" s="312"/>
      <c r="AR1847" s="312"/>
      <c r="AS1847" s="312"/>
      <c r="AT1847" s="312"/>
    </row>
    <row r="1848" spans="1:46" ht="45" customHeight="1" x14ac:dyDescent="0.25">
      <c r="A1848" s="308" t="s">
        <v>2125</v>
      </c>
      <c r="B1848" s="308" t="s">
        <v>2126</v>
      </c>
      <c r="C1848" s="308" t="s">
        <v>2126</v>
      </c>
      <c r="D1848" s="308" t="s">
        <v>2126</v>
      </c>
      <c r="E1848" s="308" t="s">
        <v>2126</v>
      </c>
      <c r="F1848" s="308" t="s">
        <v>2126</v>
      </c>
      <c r="G1848" s="308" t="s">
        <v>2126</v>
      </c>
      <c r="H1848" s="308" t="s">
        <v>2126</v>
      </c>
      <c r="I1848" s="308" t="s">
        <v>2126</v>
      </c>
      <c r="J1848" s="308" t="s">
        <v>2126</v>
      </c>
      <c r="K1848" s="308" t="s">
        <v>2126</v>
      </c>
      <c r="L1848" s="308" t="s">
        <v>2126</v>
      </c>
      <c r="M1848" s="308" t="s">
        <v>2126</v>
      </c>
      <c r="N1848" s="308" t="s">
        <v>2126</v>
      </c>
      <c r="O1848" s="308" t="s">
        <v>2126</v>
      </c>
      <c r="P1848" s="308" t="s">
        <v>2126</v>
      </c>
      <c r="Q1848" s="65">
        <v>0</v>
      </c>
      <c r="R1848" s="312"/>
      <c r="S1848" s="312"/>
      <c r="T1848" s="312"/>
      <c r="U1848" s="312"/>
      <c r="V1848" s="312"/>
      <c r="W1848" s="312"/>
      <c r="X1848" s="312"/>
      <c r="Y1848" s="312"/>
      <c r="Z1848" s="312"/>
      <c r="AA1848" s="312"/>
      <c r="AB1848" s="312"/>
      <c r="AC1848" s="312"/>
      <c r="AD1848" s="312"/>
      <c r="AE1848" s="312"/>
      <c r="AF1848" s="65">
        <v>0</v>
      </c>
      <c r="AG1848" s="312"/>
      <c r="AH1848" s="312"/>
      <c r="AI1848" s="312"/>
      <c r="AJ1848" s="312"/>
      <c r="AK1848" s="312"/>
      <c r="AL1848" s="312"/>
      <c r="AM1848" s="312"/>
      <c r="AN1848" s="312"/>
      <c r="AO1848" s="312"/>
      <c r="AP1848" s="312"/>
      <c r="AQ1848" s="312"/>
      <c r="AR1848" s="312"/>
      <c r="AS1848" s="312"/>
      <c r="AT1848" s="312"/>
    </row>
    <row r="1849" spans="1:46" ht="45" customHeight="1" x14ac:dyDescent="0.25">
      <c r="A1849" s="308" t="s">
        <v>2127</v>
      </c>
      <c r="B1849" s="308" t="s">
        <v>2128</v>
      </c>
      <c r="C1849" s="308" t="s">
        <v>2128</v>
      </c>
      <c r="D1849" s="308" t="s">
        <v>2128</v>
      </c>
      <c r="E1849" s="308" t="s">
        <v>2128</v>
      </c>
      <c r="F1849" s="308" t="s">
        <v>2128</v>
      </c>
      <c r="G1849" s="308" t="s">
        <v>2128</v>
      </c>
      <c r="H1849" s="308" t="s">
        <v>2128</v>
      </c>
      <c r="I1849" s="308" t="s">
        <v>2128</v>
      </c>
      <c r="J1849" s="308" t="s">
        <v>2128</v>
      </c>
      <c r="K1849" s="308" t="s">
        <v>2128</v>
      </c>
      <c r="L1849" s="308" t="s">
        <v>2128</v>
      </c>
      <c r="M1849" s="308" t="s">
        <v>2128</v>
      </c>
      <c r="N1849" s="308" t="s">
        <v>2128</v>
      </c>
      <c r="O1849" s="308" t="s">
        <v>2128</v>
      </c>
      <c r="P1849" s="308" t="s">
        <v>2128</v>
      </c>
      <c r="Q1849" s="65">
        <v>0</v>
      </c>
      <c r="R1849" s="312"/>
      <c r="S1849" s="312"/>
      <c r="T1849" s="312"/>
      <c r="U1849" s="312"/>
      <c r="V1849" s="312"/>
      <c r="W1849" s="312"/>
      <c r="X1849" s="312"/>
      <c r="Y1849" s="312"/>
      <c r="Z1849" s="312"/>
      <c r="AA1849" s="312"/>
      <c r="AB1849" s="312"/>
      <c r="AC1849" s="312"/>
      <c r="AD1849" s="312"/>
      <c r="AE1849" s="312"/>
      <c r="AF1849" s="65">
        <v>0</v>
      </c>
      <c r="AG1849" s="312"/>
      <c r="AH1849" s="312"/>
      <c r="AI1849" s="312"/>
      <c r="AJ1849" s="312"/>
      <c r="AK1849" s="312"/>
      <c r="AL1849" s="312"/>
      <c r="AM1849" s="312"/>
      <c r="AN1849" s="312"/>
      <c r="AO1849" s="312"/>
      <c r="AP1849" s="312"/>
      <c r="AQ1849" s="312"/>
      <c r="AR1849" s="312"/>
      <c r="AS1849" s="312"/>
      <c r="AT1849" s="312"/>
    </row>
    <row r="1850" spans="1:46" ht="45" customHeight="1" thickTop="1" thickBot="1" x14ac:dyDescent="0.3">
      <c r="A1850" s="57"/>
      <c r="B1850" s="57"/>
      <c r="C1850" s="57"/>
      <c r="D1850" s="57"/>
      <c r="E1850" s="57"/>
      <c r="F1850" s="57"/>
      <c r="G1850" s="57"/>
      <c r="H1850" s="57"/>
      <c r="I1850" s="57"/>
      <c r="J1850" s="57"/>
      <c r="K1850" s="57"/>
      <c r="L1850" s="57"/>
      <c r="M1850" s="57"/>
      <c r="N1850" s="57"/>
      <c r="O1850" s="57"/>
      <c r="P1850" s="57"/>
      <c r="Q1850" s="66"/>
      <c r="R1850" s="57"/>
      <c r="S1850" s="57"/>
      <c r="T1850" s="57"/>
      <c r="U1850" s="57"/>
      <c r="V1850" s="57"/>
      <c r="W1850" s="57"/>
      <c r="X1850" s="57"/>
      <c r="Y1850" s="57"/>
      <c r="Z1850" s="57"/>
      <c r="AA1850" s="57"/>
      <c r="AB1850" s="57"/>
      <c r="AC1850" s="57"/>
      <c r="AD1850" s="57"/>
      <c r="AE1850" s="57"/>
      <c r="AF1850" s="66"/>
      <c r="AG1850" s="57"/>
      <c r="AH1850" s="57"/>
      <c r="AI1850" s="57"/>
      <c r="AJ1850" s="57"/>
      <c r="AK1850" s="57"/>
      <c r="AL1850" s="57"/>
      <c r="AM1850" s="57"/>
      <c r="AN1850" s="57"/>
      <c r="AO1850" s="57"/>
      <c r="AP1850" s="57"/>
      <c r="AQ1850" s="57"/>
      <c r="AR1850" s="57"/>
      <c r="AS1850" s="57"/>
      <c r="AT1850" s="57"/>
    </row>
    <row r="1851" spans="1:46" ht="45" customHeight="1" x14ac:dyDescent="0.25">
      <c r="A1851" s="313" t="s">
        <v>124</v>
      </c>
      <c r="B1851" s="313"/>
      <c r="C1851" s="313"/>
      <c r="D1851" s="313"/>
      <c r="E1851" s="313"/>
      <c r="F1851" s="313"/>
      <c r="G1851" s="313"/>
      <c r="H1851" s="313"/>
      <c r="I1851" s="313"/>
      <c r="J1851" s="313"/>
      <c r="K1851" s="313"/>
      <c r="L1851" s="313"/>
      <c r="M1851" s="313"/>
      <c r="N1851" s="313"/>
      <c r="O1851" s="313"/>
      <c r="P1851" s="313"/>
      <c r="Q1851" s="67" t="s">
        <v>65</v>
      </c>
      <c r="R1851" s="314" t="s">
        <v>66</v>
      </c>
      <c r="S1851" s="314"/>
      <c r="T1851" s="314"/>
      <c r="U1851" s="314"/>
      <c r="V1851" s="314"/>
      <c r="W1851" s="314"/>
      <c r="X1851" s="314"/>
      <c r="Y1851" s="314"/>
      <c r="Z1851" s="314"/>
      <c r="AA1851" s="314"/>
      <c r="AB1851" s="314"/>
      <c r="AC1851" s="314"/>
      <c r="AD1851" s="314"/>
      <c r="AE1851" s="314"/>
      <c r="AF1851" s="68" t="s">
        <v>65</v>
      </c>
      <c r="AG1851" s="315" t="s">
        <v>8</v>
      </c>
      <c r="AH1851" s="315"/>
      <c r="AI1851" s="315"/>
      <c r="AJ1851" s="315"/>
      <c r="AK1851" s="315"/>
      <c r="AL1851" s="315"/>
      <c r="AM1851" s="315"/>
      <c r="AN1851" s="315"/>
      <c r="AO1851" s="315"/>
      <c r="AP1851" s="315"/>
      <c r="AQ1851" s="315"/>
      <c r="AR1851" s="315"/>
      <c r="AS1851" s="315"/>
      <c r="AT1851" s="315"/>
    </row>
    <row r="1852" spans="1:46" ht="45" customHeight="1" x14ac:dyDescent="0.25">
      <c r="A1852" s="308" t="s">
        <v>2129</v>
      </c>
      <c r="B1852" s="308" t="s">
        <v>2054</v>
      </c>
      <c r="C1852" s="308" t="s">
        <v>2054</v>
      </c>
      <c r="D1852" s="308" t="s">
        <v>2054</v>
      </c>
      <c r="E1852" s="308" t="s">
        <v>2054</v>
      </c>
      <c r="F1852" s="308" t="s">
        <v>2054</v>
      </c>
      <c r="G1852" s="308" t="s">
        <v>2054</v>
      </c>
      <c r="H1852" s="308" t="s">
        <v>2054</v>
      </c>
      <c r="I1852" s="308" t="s">
        <v>2054</v>
      </c>
      <c r="J1852" s="308" t="s">
        <v>2054</v>
      </c>
      <c r="K1852" s="308" t="s">
        <v>2054</v>
      </c>
      <c r="L1852" s="308" t="s">
        <v>2054</v>
      </c>
      <c r="M1852" s="308" t="s">
        <v>2054</v>
      </c>
      <c r="N1852" s="308" t="s">
        <v>2054</v>
      </c>
      <c r="O1852" s="308" t="s">
        <v>2054</v>
      </c>
      <c r="P1852" s="308" t="s">
        <v>2054</v>
      </c>
      <c r="Q1852" s="65">
        <v>0</v>
      </c>
      <c r="R1852" s="330" t="s">
        <v>404</v>
      </c>
      <c r="S1852" s="331"/>
      <c r="T1852" s="331"/>
      <c r="U1852" s="331"/>
      <c r="V1852" s="331"/>
      <c r="W1852" s="331"/>
      <c r="X1852" s="331"/>
      <c r="Y1852" s="331"/>
      <c r="Z1852" s="331"/>
      <c r="AA1852" s="331"/>
      <c r="AB1852" s="331"/>
      <c r="AC1852" s="331"/>
      <c r="AD1852" s="331"/>
      <c r="AE1852" s="332"/>
      <c r="AF1852" s="65">
        <v>0</v>
      </c>
      <c r="AG1852" s="309" t="s">
        <v>499</v>
      </c>
      <c r="AH1852" s="309"/>
      <c r="AI1852" s="309"/>
      <c r="AJ1852" s="309"/>
      <c r="AK1852" s="309"/>
      <c r="AL1852" s="309"/>
      <c r="AM1852" s="309"/>
      <c r="AN1852" s="309"/>
      <c r="AO1852" s="309"/>
      <c r="AP1852" s="309"/>
      <c r="AQ1852" s="309"/>
      <c r="AR1852" s="309"/>
      <c r="AS1852" s="309"/>
      <c r="AT1852" s="309"/>
    </row>
    <row r="1853" spans="1:46" ht="45" customHeight="1" x14ac:dyDescent="0.25">
      <c r="A1853" s="308" t="s">
        <v>2055</v>
      </c>
      <c r="B1853" s="308" t="s">
        <v>2056</v>
      </c>
      <c r="C1853" s="308" t="s">
        <v>2056</v>
      </c>
      <c r="D1853" s="308" t="s">
        <v>2056</v>
      </c>
      <c r="E1853" s="308" t="s">
        <v>2056</v>
      </c>
      <c r="F1853" s="308" t="s">
        <v>2056</v>
      </c>
      <c r="G1853" s="308" t="s">
        <v>2056</v>
      </c>
      <c r="H1853" s="308" t="s">
        <v>2056</v>
      </c>
      <c r="I1853" s="308" t="s">
        <v>2056</v>
      </c>
      <c r="J1853" s="308" t="s">
        <v>2056</v>
      </c>
      <c r="K1853" s="308" t="s">
        <v>2056</v>
      </c>
      <c r="L1853" s="308" t="s">
        <v>2056</v>
      </c>
      <c r="M1853" s="308" t="s">
        <v>2056</v>
      </c>
      <c r="N1853" s="308" t="s">
        <v>2056</v>
      </c>
      <c r="O1853" s="308" t="s">
        <v>2056</v>
      </c>
      <c r="P1853" s="308" t="s">
        <v>2056</v>
      </c>
      <c r="Q1853" s="65">
        <v>0</v>
      </c>
      <c r="R1853" s="312"/>
      <c r="S1853" s="312"/>
      <c r="T1853" s="312"/>
      <c r="U1853" s="312"/>
      <c r="V1853" s="312"/>
      <c r="W1853" s="312"/>
      <c r="X1853" s="312"/>
      <c r="Y1853" s="312"/>
      <c r="Z1853" s="312"/>
      <c r="AA1853" s="312"/>
      <c r="AB1853" s="312"/>
      <c r="AC1853" s="312"/>
      <c r="AD1853" s="312"/>
      <c r="AE1853" s="312"/>
      <c r="AF1853" s="65">
        <v>0</v>
      </c>
      <c r="AG1853" s="312"/>
      <c r="AH1853" s="312"/>
      <c r="AI1853" s="312"/>
      <c r="AJ1853" s="312"/>
      <c r="AK1853" s="312"/>
      <c r="AL1853" s="312"/>
      <c r="AM1853" s="312"/>
      <c r="AN1853" s="312"/>
      <c r="AO1853" s="312"/>
      <c r="AP1853" s="312"/>
      <c r="AQ1853" s="312"/>
      <c r="AR1853" s="312"/>
      <c r="AS1853" s="312"/>
      <c r="AT1853" s="312"/>
    </row>
    <row r="1854" spans="1:46" ht="48" customHeight="1" x14ac:dyDescent="0.25">
      <c r="A1854" s="308" t="s">
        <v>2057</v>
      </c>
      <c r="B1854" s="308" t="s">
        <v>2058</v>
      </c>
      <c r="C1854" s="308" t="s">
        <v>2058</v>
      </c>
      <c r="D1854" s="308" t="s">
        <v>2058</v>
      </c>
      <c r="E1854" s="308" t="s">
        <v>2058</v>
      </c>
      <c r="F1854" s="308" t="s">
        <v>2058</v>
      </c>
      <c r="G1854" s="308" t="s">
        <v>2058</v>
      </c>
      <c r="H1854" s="308" t="s">
        <v>2058</v>
      </c>
      <c r="I1854" s="308" t="s">
        <v>2058</v>
      </c>
      <c r="J1854" s="308" t="s">
        <v>2058</v>
      </c>
      <c r="K1854" s="308" t="s">
        <v>2058</v>
      </c>
      <c r="L1854" s="308" t="s">
        <v>2058</v>
      </c>
      <c r="M1854" s="308" t="s">
        <v>2058</v>
      </c>
      <c r="N1854" s="308" t="s">
        <v>2058</v>
      </c>
      <c r="O1854" s="308" t="s">
        <v>2058</v>
      </c>
      <c r="P1854" s="308" t="s">
        <v>2058</v>
      </c>
      <c r="Q1854" s="65">
        <v>0</v>
      </c>
      <c r="R1854" s="309"/>
      <c r="S1854" s="309"/>
      <c r="T1854" s="309"/>
      <c r="U1854" s="309"/>
      <c r="V1854" s="309"/>
      <c r="W1854" s="309"/>
      <c r="X1854" s="309"/>
      <c r="Y1854" s="309"/>
      <c r="Z1854" s="309"/>
      <c r="AA1854" s="309"/>
      <c r="AB1854" s="309"/>
      <c r="AC1854" s="309"/>
      <c r="AD1854" s="309"/>
      <c r="AE1854" s="309"/>
      <c r="AF1854" s="65">
        <v>0</v>
      </c>
      <c r="AG1854" s="309"/>
      <c r="AH1854" s="309"/>
      <c r="AI1854" s="309"/>
      <c r="AJ1854" s="309"/>
      <c r="AK1854" s="309"/>
      <c r="AL1854" s="309"/>
      <c r="AM1854" s="309"/>
      <c r="AN1854" s="309"/>
      <c r="AO1854" s="309"/>
      <c r="AP1854" s="309"/>
      <c r="AQ1854" s="309"/>
      <c r="AR1854" s="309"/>
      <c r="AS1854" s="309"/>
      <c r="AT1854" s="309"/>
    </row>
    <row r="1855" spans="1:46" ht="65.900000000000006" customHeight="1" x14ac:dyDescent="0.25">
      <c r="A1855" s="308" t="s">
        <v>2059</v>
      </c>
      <c r="B1855" s="308" t="s">
        <v>2060</v>
      </c>
      <c r="C1855" s="308" t="s">
        <v>2060</v>
      </c>
      <c r="D1855" s="308" t="s">
        <v>2060</v>
      </c>
      <c r="E1855" s="308" t="s">
        <v>2060</v>
      </c>
      <c r="F1855" s="308" t="s">
        <v>2060</v>
      </c>
      <c r="G1855" s="308" t="s">
        <v>2060</v>
      </c>
      <c r="H1855" s="308" t="s">
        <v>2060</v>
      </c>
      <c r="I1855" s="308" t="s">
        <v>2060</v>
      </c>
      <c r="J1855" s="308" t="s">
        <v>2060</v>
      </c>
      <c r="K1855" s="308" t="s">
        <v>2060</v>
      </c>
      <c r="L1855" s="308" t="s">
        <v>2060</v>
      </c>
      <c r="M1855" s="308" t="s">
        <v>2060</v>
      </c>
      <c r="N1855" s="308" t="s">
        <v>2060</v>
      </c>
      <c r="O1855" s="308" t="s">
        <v>2060</v>
      </c>
      <c r="P1855" s="308" t="s">
        <v>2060</v>
      </c>
      <c r="Q1855" s="65">
        <v>0</v>
      </c>
      <c r="R1855" s="309"/>
      <c r="S1855" s="309"/>
      <c r="T1855" s="309"/>
      <c r="U1855" s="309"/>
      <c r="V1855" s="309"/>
      <c r="W1855" s="309"/>
      <c r="X1855" s="309"/>
      <c r="Y1855" s="309"/>
      <c r="Z1855" s="309"/>
      <c r="AA1855" s="309"/>
      <c r="AB1855" s="309"/>
      <c r="AC1855" s="309"/>
      <c r="AD1855" s="309"/>
      <c r="AE1855" s="309"/>
      <c r="AF1855" s="65">
        <v>0</v>
      </c>
      <c r="AG1855" s="309"/>
      <c r="AH1855" s="309"/>
      <c r="AI1855" s="309"/>
      <c r="AJ1855" s="309"/>
      <c r="AK1855" s="309"/>
      <c r="AL1855" s="309"/>
      <c r="AM1855" s="309"/>
      <c r="AN1855" s="309"/>
      <c r="AO1855" s="309"/>
      <c r="AP1855" s="309"/>
      <c r="AQ1855" s="309"/>
      <c r="AR1855" s="309"/>
      <c r="AS1855" s="309"/>
      <c r="AT1855" s="309"/>
    </row>
    <row r="1856" spans="1:46" ht="45" customHeight="1" x14ac:dyDescent="0.25">
      <c r="A1856" s="308" t="s">
        <v>2130</v>
      </c>
      <c r="B1856" s="308" t="s">
        <v>2131</v>
      </c>
      <c r="C1856" s="308" t="s">
        <v>2131</v>
      </c>
      <c r="D1856" s="308" t="s">
        <v>2131</v>
      </c>
      <c r="E1856" s="308" t="s">
        <v>2131</v>
      </c>
      <c r="F1856" s="308" t="s">
        <v>2131</v>
      </c>
      <c r="G1856" s="308" t="s">
        <v>2131</v>
      </c>
      <c r="H1856" s="308" t="s">
        <v>2131</v>
      </c>
      <c r="I1856" s="308" t="s">
        <v>2131</v>
      </c>
      <c r="J1856" s="308" t="s">
        <v>2131</v>
      </c>
      <c r="K1856" s="308" t="s">
        <v>2131</v>
      </c>
      <c r="L1856" s="308" t="s">
        <v>2131</v>
      </c>
      <c r="M1856" s="308" t="s">
        <v>2131</v>
      </c>
      <c r="N1856" s="308" t="s">
        <v>2131</v>
      </c>
      <c r="O1856" s="308" t="s">
        <v>2131</v>
      </c>
      <c r="P1856" s="308" t="s">
        <v>2131</v>
      </c>
      <c r="Q1856" s="65">
        <v>0</v>
      </c>
      <c r="R1856" s="309"/>
      <c r="S1856" s="309"/>
      <c r="T1856" s="309"/>
      <c r="U1856" s="309"/>
      <c r="V1856" s="309"/>
      <c r="W1856" s="309"/>
      <c r="X1856" s="309"/>
      <c r="Y1856" s="309"/>
      <c r="Z1856" s="309"/>
      <c r="AA1856" s="309"/>
      <c r="AB1856" s="309"/>
      <c r="AC1856" s="309"/>
      <c r="AD1856" s="309"/>
      <c r="AE1856" s="309"/>
      <c r="AF1856" s="65">
        <v>0</v>
      </c>
      <c r="AG1856" s="309"/>
      <c r="AH1856" s="309"/>
      <c r="AI1856" s="309"/>
      <c r="AJ1856" s="309"/>
      <c r="AK1856" s="309"/>
      <c r="AL1856" s="309"/>
      <c r="AM1856" s="309"/>
      <c r="AN1856" s="309"/>
      <c r="AO1856" s="309"/>
      <c r="AP1856" s="309"/>
      <c r="AQ1856" s="309"/>
      <c r="AR1856" s="309"/>
      <c r="AS1856" s="309"/>
      <c r="AT1856" s="309"/>
    </row>
    <row r="1859" spans="1:46" ht="45" customHeight="1" x14ac:dyDescent="0.25">
      <c r="A1859" s="269" t="s">
        <v>2132</v>
      </c>
      <c r="B1859" s="269"/>
      <c r="C1859" s="269"/>
      <c r="D1859" s="269"/>
      <c r="E1859" s="269"/>
      <c r="F1859" s="269"/>
      <c r="G1859" s="269"/>
      <c r="H1859" s="269"/>
      <c r="I1859" s="269"/>
      <c r="J1859" s="269"/>
      <c r="K1859" s="269"/>
      <c r="L1859" s="269"/>
      <c r="M1859" s="269"/>
      <c r="N1859" s="269"/>
      <c r="O1859" s="269"/>
      <c r="P1859" s="269"/>
      <c r="Q1859" s="269"/>
      <c r="R1859" s="269"/>
      <c r="S1859" s="269"/>
      <c r="T1859" s="269"/>
      <c r="U1859" s="269"/>
      <c r="V1859" s="269"/>
      <c r="W1859" s="269"/>
      <c r="X1859" s="269"/>
      <c r="Y1859" s="269"/>
      <c r="Z1859" s="269"/>
      <c r="AA1859" s="269"/>
      <c r="AB1859" s="269"/>
      <c r="AC1859" s="269"/>
      <c r="AD1859" s="269"/>
      <c r="AE1859" s="269"/>
      <c r="AF1859"/>
      <c r="AG1859" s="245" t="s">
        <v>62</v>
      </c>
      <c r="AH1859" s="245"/>
      <c r="AI1859" s="245"/>
      <c r="AJ1859" s="245"/>
      <c r="AK1859" s="69">
        <f>(('Artículo 121 (resumen PI)'!C58*0.8+'Artículo 121 (resumen PI)'!F58*0.2)+('Artículo 121 (resumen PNT)'!C58*0.8+'Artículo 121 (resumen PNT)'!F58*0.2))/2</f>
        <v>0</v>
      </c>
      <c r="AL1859"/>
      <c r="AM1859"/>
      <c r="AN1859"/>
      <c r="AO1859"/>
      <c r="AP1859"/>
      <c r="AQ1859"/>
      <c r="AR1859"/>
      <c r="AS1859"/>
      <c r="AT1859"/>
    </row>
    <row r="1860" spans="1:46" ht="15.75" customHeight="1" x14ac:dyDescent="0.25">
      <c r="A1860" s="60"/>
      <c r="B1860" s="61"/>
      <c r="C1860" s="61"/>
      <c r="D1860" s="61"/>
      <c r="E1860" s="61"/>
      <c r="F1860" s="61"/>
      <c r="G1860" s="61"/>
      <c r="H1860" s="61"/>
      <c r="I1860" s="61"/>
      <c r="J1860" s="61"/>
      <c r="K1860" s="61"/>
      <c r="L1860" s="61"/>
      <c r="M1860" s="61"/>
      <c r="N1860" s="61"/>
      <c r="O1860" s="61"/>
      <c r="P1860" s="61"/>
      <c r="Q1860" s="26"/>
      <c r="R1860" s="61"/>
      <c r="S1860" s="61"/>
      <c r="T1860" s="61"/>
      <c r="U1860" s="61"/>
      <c r="V1860" s="61"/>
      <c r="W1860" s="61"/>
      <c r="X1860" s="61"/>
      <c r="Y1860" s="61"/>
      <c r="Z1860" s="61"/>
      <c r="AA1860" s="61"/>
      <c r="AB1860" s="61"/>
      <c r="AC1860" s="61"/>
      <c r="AD1860" s="61"/>
      <c r="AE1860" s="61"/>
      <c r="AF1860"/>
      <c r="AG1860"/>
      <c r="AH1860"/>
      <c r="AI1860"/>
      <c r="AJ1860"/>
      <c r="AK1860"/>
      <c r="AL1860"/>
      <c r="AM1860"/>
      <c r="AN1860"/>
      <c r="AO1860"/>
      <c r="AP1860"/>
      <c r="AQ1860"/>
      <c r="AR1860"/>
      <c r="AS1860"/>
      <c r="AT1860"/>
    </row>
    <row r="1861" spans="1:46" ht="15.5" x14ac:dyDescent="0.25">
      <c r="A1861" s="60" t="s">
        <v>63</v>
      </c>
      <c r="B1861" s="61"/>
      <c r="C1861" s="61"/>
      <c r="D1861" s="61"/>
      <c r="E1861" s="61"/>
      <c r="F1861" s="61"/>
      <c r="G1861" s="61"/>
      <c r="H1861" s="61"/>
      <c r="I1861" s="61"/>
      <c r="J1861" s="61"/>
      <c r="K1861" s="61"/>
      <c r="L1861" s="61"/>
      <c r="M1861" s="61"/>
      <c r="N1861" s="61"/>
      <c r="O1861" s="61"/>
      <c r="P1861" s="61"/>
      <c r="Q1861" s="26"/>
      <c r="R1861" s="61"/>
      <c r="S1861" s="61"/>
      <c r="T1861" s="61"/>
      <c r="U1861" s="61"/>
      <c r="V1861" s="61"/>
      <c r="W1861" s="61"/>
      <c r="X1861" s="61"/>
      <c r="Y1861" s="61"/>
      <c r="Z1861" s="61"/>
      <c r="AA1861" s="61"/>
      <c r="AB1861" s="61"/>
      <c r="AC1861" s="61"/>
      <c r="AD1861" s="61"/>
      <c r="AE1861" s="61"/>
      <c r="AF1861"/>
      <c r="AG1861"/>
      <c r="AH1861"/>
      <c r="AI1861"/>
      <c r="AJ1861"/>
      <c r="AK1861"/>
      <c r="AL1861"/>
      <c r="AM1861"/>
      <c r="AN1861"/>
      <c r="AO1861"/>
      <c r="AP1861"/>
      <c r="AQ1861"/>
      <c r="AR1861"/>
      <c r="AS1861"/>
      <c r="AT1861"/>
    </row>
    <row r="1862" spans="1:46" ht="15" customHeight="1" x14ac:dyDescent="0.25">
      <c r="A1862" s="57"/>
      <c r="B1862" s="57"/>
      <c r="C1862" s="57"/>
      <c r="D1862" s="57"/>
      <c r="E1862" s="57"/>
      <c r="F1862" s="57"/>
      <c r="G1862" s="57"/>
      <c r="H1862" s="57"/>
      <c r="I1862" s="57"/>
      <c r="J1862" s="57"/>
      <c r="K1862" s="57"/>
      <c r="L1862" s="57"/>
      <c r="M1862" s="57"/>
      <c r="N1862" s="57"/>
      <c r="O1862" s="57"/>
      <c r="P1862" s="57"/>
      <c r="R1862" s="57"/>
      <c r="S1862" s="57"/>
      <c r="T1862" s="57"/>
      <c r="U1862" s="57"/>
      <c r="V1862" s="57"/>
      <c r="W1862" s="57"/>
      <c r="X1862" s="57"/>
      <c r="Y1862" s="57"/>
      <c r="Z1862" s="57"/>
      <c r="AA1862" s="57"/>
      <c r="AB1862" s="57"/>
      <c r="AC1862" s="57"/>
      <c r="AD1862" s="57"/>
      <c r="AE1862" s="57"/>
      <c r="AF1862"/>
      <c r="AG1862"/>
      <c r="AH1862"/>
      <c r="AI1862"/>
      <c r="AJ1862"/>
      <c r="AK1862"/>
      <c r="AL1862"/>
      <c r="AM1862"/>
      <c r="AN1862"/>
      <c r="AO1862"/>
      <c r="AP1862"/>
      <c r="AQ1862"/>
      <c r="AR1862"/>
      <c r="AS1862"/>
      <c r="AT1862"/>
    </row>
    <row r="1863" spans="1:46" ht="63.65" customHeight="1" thickBot="1" x14ac:dyDescent="0.3">
      <c r="A1863" s="273" t="s">
        <v>2133</v>
      </c>
      <c r="B1863" s="273"/>
      <c r="C1863" s="273"/>
      <c r="D1863" s="273"/>
      <c r="E1863" s="273"/>
      <c r="F1863" s="273"/>
      <c r="G1863" s="273"/>
      <c r="H1863" s="273"/>
      <c r="I1863" s="273"/>
      <c r="J1863" s="273"/>
      <c r="K1863" s="273"/>
      <c r="L1863" s="273"/>
      <c r="M1863" s="273"/>
      <c r="N1863" s="273"/>
      <c r="O1863" s="273"/>
      <c r="P1863" s="273"/>
      <c r="Q1863" s="62"/>
      <c r="R1863" s="57"/>
      <c r="S1863" s="57"/>
      <c r="T1863" s="57"/>
      <c r="U1863" s="57"/>
      <c r="V1863" s="311"/>
      <c r="W1863" s="311"/>
      <c r="X1863" s="311"/>
      <c r="Y1863" s="311"/>
      <c r="Z1863" s="311"/>
      <c r="AA1863" s="311"/>
      <c r="AB1863" s="311"/>
      <c r="AC1863" s="311"/>
      <c r="AD1863" s="311"/>
      <c r="AE1863" s="311"/>
      <c r="AF1863" s="62"/>
      <c r="AG1863" s="57"/>
      <c r="AH1863" s="57"/>
      <c r="AI1863" s="57"/>
      <c r="AJ1863" s="57"/>
      <c r="AK1863" s="311"/>
      <c r="AL1863" s="311"/>
      <c r="AM1863" s="311"/>
      <c r="AN1863" s="311"/>
      <c r="AO1863" s="311"/>
      <c r="AP1863" s="311"/>
      <c r="AQ1863" s="311"/>
      <c r="AR1863" s="311"/>
      <c r="AS1863" s="311"/>
      <c r="AT1863" s="311"/>
    </row>
    <row r="1864" spans="1:46" ht="45" customHeight="1" x14ac:dyDescent="0.25">
      <c r="A1864" s="305" t="s">
        <v>44</v>
      </c>
      <c r="B1864" s="305"/>
      <c r="C1864" s="305"/>
      <c r="D1864" s="305"/>
      <c r="E1864" s="305"/>
      <c r="F1864" s="305"/>
      <c r="G1864" s="305"/>
      <c r="H1864" s="305"/>
      <c r="I1864" s="305"/>
      <c r="J1864" s="305"/>
      <c r="K1864" s="305"/>
      <c r="L1864" s="305"/>
      <c r="M1864" s="305"/>
      <c r="N1864" s="305"/>
      <c r="O1864" s="305"/>
      <c r="P1864" s="305"/>
      <c r="Q1864" s="63" t="s">
        <v>65</v>
      </c>
      <c r="R1864" s="306" t="s">
        <v>66</v>
      </c>
      <c r="S1864" s="306"/>
      <c r="T1864" s="306"/>
      <c r="U1864" s="306"/>
      <c r="V1864" s="306"/>
      <c r="W1864" s="306"/>
      <c r="X1864" s="306"/>
      <c r="Y1864" s="306"/>
      <c r="Z1864" s="306"/>
      <c r="AA1864" s="306"/>
      <c r="AB1864" s="306"/>
      <c r="AC1864" s="306"/>
      <c r="AD1864" s="306"/>
      <c r="AE1864" s="306"/>
      <c r="AF1864" s="64" t="s">
        <v>65</v>
      </c>
      <c r="AG1864" s="307" t="s">
        <v>8</v>
      </c>
      <c r="AH1864" s="307"/>
      <c r="AI1864" s="307"/>
      <c r="AJ1864" s="307"/>
      <c r="AK1864" s="307"/>
      <c r="AL1864" s="307"/>
      <c r="AM1864" s="307"/>
      <c r="AN1864" s="307"/>
      <c r="AO1864" s="307"/>
      <c r="AP1864" s="307"/>
      <c r="AQ1864" s="307"/>
      <c r="AR1864" s="307"/>
      <c r="AS1864" s="307"/>
      <c r="AT1864" s="307"/>
    </row>
    <row r="1865" spans="1:46" ht="45" customHeight="1" x14ac:dyDescent="0.25">
      <c r="A1865" s="308" t="s">
        <v>1331</v>
      </c>
      <c r="B1865" s="308" t="s">
        <v>1332</v>
      </c>
      <c r="C1865" s="308" t="s">
        <v>1332</v>
      </c>
      <c r="D1865" s="308" t="s">
        <v>1332</v>
      </c>
      <c r="E1865" s="308" t="s">
        <v>1332</v>
      </c>
      <c r="F1865" s="308" t="s">
        <v>1332</v>
      </c>
      <c r="G1865" s="308" t="s">
        <v>1332</v>
      </c>
      <c r="H1865" s="308" t="s">
        <v>1332</v>
      </c>
      <c r="I1865" s="308" t="s">
        <v>1332</v>
      </c>
      <c r="J1865" s="308" t="s">
        <v>1332</v>
      </c>
      <c r="K1865" s="308" t="s">
        <v>1332</v>
      </c>
      <c r="L1865" s="308" t="s">
        <v>1332</v>
      </c>
      <c r="M1865" s="308" t="s">
        <v>1332</v>
      </c>
      <c r="N1865" s="308" t="s">
        <v>1332</v>
      </c>
      <c r="O1865" s="308" t="s">
        <v>1332</v>
      </c>
      <c r="P1865" s="308" t="s">
        <v>1332</v>
      </c>
      <c r="Q1865" s="65">
        <v>0</v>
      </c>
      <c r="R1865" s="330" t="s">
        <v>404</v>
      </c>
      <c r="S1865" s="331"/>
      <c r="T1865" s="331"/>
      <c r="U1865" s="331"/>
      <c r="V1865" s="331"/>
      <c r="W1865" s="331"/>
      <c r="X1865" s="331"/>
      <c r="Y1865" s="331"/>
      <c r="Z1865" s="331"/>
      <c r="AA1865" s="331"/>
      <c r="AB1865" s="331"/>
      <c r="AC1865" s="331"/>
      <c r="AD1865" s="331"/>
      <c r="AE1865" s="332"/>
      <c r="AF1865" s="65">
        <v>0</v>
      </c>
      <c r="AG1865" s="309" t="s">
        <v>499</v>
      </c>
      <c r="AH1865" s="309"/>
      <c r="AI1865" s="309"/>
      <c r="AJ1865" s="309"/>
      <c r="AK1865" s="309"/>
      <c r="AL1865" s="309"/>
      <c r="AM1865" s="309"/>
      <c r="AN1865" s="309"/>
      <c r="AO1865" s="309"/>
      <c r="AP1865" s="309"/>
      <c r="AQ1865" s="309"/>
      <c r="AR1865" s="309"/>
      <c r="AS1865" s="309"/>
      <c r="AT1865" s="309"/>
    </row>
    <row r="1866" spans="1:46" ht="45" customHeight="1" x14ac:dyDescent="0.25">
      <c r="A1866" s="308" t="s">
        <v>1333</v>
      </c>
      <c r="B1866" s="308" t="s">
        <v>1334</v>
      </c>
      <c r="C1866" s="308" t="s">
        <v>1334</v>
      </c>
      <c r="D1866" s="308" t="s">
        <v>1334</v>
      </c>
      <c r="E1866" s="308" t="s">
        <v>1334</v>
      </c>
      <c r="F1866" s="308" t="s">
        <v>1334</v>
      </c>
      <c r="G1866" s="308" t="s">
        <v>1334</v>
      </c>
      <c r="H1866" s="308" t="s">
        <v>1334</v>
      </c>
      <c r="I1866" s="308" t="s">
        <v>1334</v>
      </c>
      <c r="J1866" s="308" t="s">
        <v>1334</v>
      </c>
      <c r="K1866" s="308" t="s">
        <v>1334</v>
      </c>
      <c r="L1866" s="308" t="s">
        <v>1334</v>
      </c>
      <c r="M1866" s="308" t="s">
        <v>1334</v>
      </c>
      <c r="N1866" s="308" t="s">
        <v>1334</v>
      </c>
      <c r="O1866" s="308" t="s">
        <v>1334</v>
      </c>
      <c r="P1866" s="308" t="s">
        <v>1334</v>
      </c>
      <c r="Q1866" s="65">
        <v>0</v>
      </c>
      <c r="R1866" s="312"/>
      <c r="S1866" s="312"/>
      <c r="T1866" s="312"/>
      <c r="U1866" s="312"/>
      <c r="V1866" s="312"/>
      <c r="W1866" s="312"/>
      <c r="X1866" s="312"/>
      <c r="Y1866" s="312"/>
      <c r="Z1866" s="312"/>
      <c r="AA1866" s="312"/>
      <c r="AB1866" s="312"/>
      <c r="AC1866" s="312"/>
      <c r="AD1866" s="312"/>
      <c r="AE1866" s="312"/>
      <c r="AF1866" s="65">
        <v>0</v>
      </c>
      <c r="AG1866" s="312"/>
      <c r="AH1866" s="312"/>
      <c r="AI1866" s="312"/>
      <c r="AJ1866" s="312"/>
      <c r="AK1866" s="312"/>
      <c r="AL1866" s="312"/>
      <c r="AM1866" s="312"/>
      <c r="AN1866" s="312"/>
      <c r="AO1866" s="312"/>
      <c r="AP1866" s="312"/>
      <c r="AQ1866" s="312"/>
      <c r="AR1866" s="312"/>
      <c r="AS1866" s="312"/>
      <c r="AT1866" s="312"/>
    </row>
    <row r="1867" spans="1:46" ht="45" customHeight="1" x14ac:dyDescent="0.25">
      <c r="A1867" s="308" t="s">
        <v>2134</v>
      </c>
      <c r="B1867" s="308" t="s">
        <v>2135</v>
      </c>
      <c r="C1867" s="308" t="s">
        <v>2135</v>
      </c>
      <c r="D1867" s="308" t="s">
        <v>2135</v>
      </c>
      <c r="E1867" s="308" t="s">
        <v>2135</v>
      </c>
      <c r="F1867" s="308" t="s">
        <v>2135</v>
      </c>
      <c r="G1867" s="308" t="s">
        <v>2135</v>
      </c>
      <c r="H1867" s="308" t="s">
        <v>2135</v>
      </c>
      <c r="I1867" s="308" t="s">
        <v>2135</v>
      </c>
      <c r="J1867" s="308" t="s">
        <v>2135</v>
      </c>
      <c r="K1867" s="308" t="s">
        <v>2135</v>
      </c>
      <c r="L1867" s="308" t="s">
        <v>2135</v>
      </c>
      <c r="M1867" s="308" t="s">
        <v>2135</v>
      </c>
      <c r="N1867" s="308" t="s">
        <v>2135</v>
      </c>
      <c r="O1867" s="308" t="s">
        <v>2135</v>
      </c>
      <c r="P1867" s="308" t="s">
        <v>2135</v>
      </c>
      <c r="Q1867" s="65">
        <v>0</v>
      </c>
      <c r="R1867" s="312"/>
      <c r="S1867" s="312"/>
      <c r="T1867" s="312"/>
      <c r="U1867" s="312"/>
      <c r="V1867" s="312"/>
      <c r="W1867" s="312"/>
      <c r="X1867" s="312"/>
      <c r="Y1867" s="312"/>
      <c r="Z1867" s="312"/>
      <c r="AA1867" s="312"/>
      <c r="AB1867" s="312"/>
      <c r="AC1867" s="312"/>
      <c r="AD1867" s="312"/>
      <c r="AE1867" s="312"/>
      <c r="AF1867" s="65">
        <v>0</v>
      </c>
      <c r="AG1867" s="312"/>
      <c r="AH1867" s="312"/>
      <c r="AI1867" s="312"/>
      <c r="AJ1867" s="312"/>
      <c r="AK1867" s="312"/>
      <c r="AL1867" s="312"/>
      <c r="AM1867" s="312"/>
      <c r="AN1867" s="312"/>
      <c r="AO1867" s="312"/>
      <c r="AP1867" s="312"/>
      <c r="AQ1867" s="312"/>
      <c r="AR1867" s="312"/>
      <c r="AS1867" s="312"/>
      <c r="AT1867" s="312"/>
    </row>
    <row r="1868" spans="1:46" ht="45" customHeight="1" x14ac:dyDescent="0.25">
      <c r="A1868" s="308" t="s">
        <v>2136</v>
      </c>
      <c r="B1868" s="308" t="s">
        <v>2137</v>
      </c>
      <c r="C1868" s="308" t="s">
        <v>2137</v>
      </c>
      <c r="D1868" s="308" t="s">
        <v>2137</v>
      </c>
      <c r="E1868" s="308" t="s">
        <v>2137</v>
      </c>
      <c r="F1868" s="308" t="s">
        <v>2137</v>
      </c>
      <c r="G1868" s="308" t="s">
        <v>2137</v>
      </c>
      <c r="H1868" s="308" t="s">
        <v>2137</v>
      </c>
      <c r="I1868" s="308" t="s">
        <v>2137</v>
      </c>
      <c r="J1868" s="308" t="s">
        <v>2137</v>
      </c>
      <c r="K1868" s="308" t="s">
        <v>2137</v>
      </c>
      <c r="L1868" s="308" t="s">
        <v>2137</v>
      </c>
      <c r="M1868" s="308" t="s">
        <v>2137</v>
      </c>
      <c r="N1868" s="308" t="s">
        <v>2137</v>
      </c>
      <c r="O1868" s="308" t="s">
        <v>2137</v>
      </c>
      <c r="P1868" s="308" t="s">
        <v>2137</v>
      </c>
      <c r="Q1868" s="65">
        <v>0</v>
      </c>
      <c r="R1868" s="312"/>
      <c r="S1868" s="312"/>
      <c r="T1868" s="312"/>
      <c r="U1868" s="312"/>
      <c r="V1868" s="312"/>
      <c r="W1868" s="312"/>
      <c r="X1868" s="312"/>
      <c r="Y1868" s="312"/>
      <c r="Z1868" s="312"/>
      <c r="AA1868" s="312"/>
      <c r="AB1868" s="312"/>
      <c r="AC1868" s="312"/>
      <c r="AD1868" s="312"/>
      <c r="AE1868" s="312"/>
      <c r="AF1868" s="65">
        <v>0</v>
      </c>
      <c r="AG1868" s="312"/>
      <c r="AH1868" s="312"/>
      <c r="AI1868" s="312"/>
      <c r="AJ1868" s="312"/>
      <c r="AK1868" s="312"/>
      <c r="AL1868" s="312"/>
      <c r="AM1868" s="312"/>
      <c r="AN1868" s="312"/>
      <c r="AO1868" s="312"/>
      <c r="AP1868" s="312"/>
      <c r="AQ1868" s="312"/>
      <c r="AR1868" s="312"/>
      <c r="AS1868" s="312"/>
      <c r="AT1868" s="312"/>
    </row>
    <row r="1869" spans="1:46" ht="45" customHeight="1" x14ac:dyDescent="0.25">
      <c r="A1869" s="309" t="s">
        <v>2138</v>
      </c>
      <c r="B1869" s="309" t="s">
        <v>2139</v>
      </c>
      <c r="C1869" s="309" t="s">
        <v>2139</v>
      </c>
      <c r="D1869" s="309" t="s">
        <v>2139</v>
      </c>
      <c r="E1869" s="309" t="s">
        <v>2139</v>
      </c>
      <c r="F1869" s="309" t="s">
        <v>2139</v>
      </c>
      <c r="G1869" s="309" t="s">
        <v>2139</v>
      </c>
      <c r="H1869" s="309" t="s">
        <v>2139</v>
      </c>
      <c r="I1869" s="309" t="s">
        <v>2139</v>
      </c>
      <c r="J1869" s="309" t="s">
        <v>2139</v>
      </c>
      <c r="K1869" s="309" t="s">
        <v>2139</v>
      </c>
      <c r="L1869" s="309" t="s">
        <v>2139</v>
      </c>
      <c r="M1869" s="309" t="s">
        <v>2139</v>
      </c>
      <c r="N1869" s="309" t="s">
        <v>2139</v>
      </c>
      <c r="O1869" s="309" t="s">
        <v>2139</v>
      </c>
      <c r="P1869" s="309" t="s">
        <v>2139</v>
      </c>
      <c r="Q1869" s="65">
        <v>0</v>
      </c>
      <c r="R1869" s="312"/>
      <c r="S1869" s="312"/>
      <c r="T1869" s="312"/>
      <c r="U1869" s="312"/>
      <c r="V1869" s="312"/>
      <c r="W1869" s="312"/>
      <c r="X1869" s="312"/>
      <c r="Y1869" s="312"/>
      <c r="Z1869" s="312"/>
      <c r="AA1869" s="312"/>
      <c r="AB1869" s="312"/>
      <c r="AC1869" s="312"/>
      <c r="AD1869" s="312"/>
      <c r="AE1869" s="312"/>
      <c r="AF1869" s="65">
        <v>0</v>
      </c>
      <c r="AG1869" s="312"/>
      <c r="AH1869" s="312"/>
      <c r="AI1869" s="312"/>
      <c r="AJ1869" s="312"/>
      <c r="AK1869" s="312"/>
      <c r="AL1869" s="312"/>
      <c r="AM1869" s="312"/>
      <c r="AN1869" s="312"/>
      <c r="AO1869" s="312"/>
      <c r="AP1869" s="312"/>
      <c r="AQ1869" s="312"/>
      <c r="AR1869" s="312"/>
      <c r="AS1869" s="312"/>
      <c r="AT1869" s="312"/>
    </row>
    <row r="1870" spans="1:46" ht="45" customHeight="1" x14ac:dyDescent="0.25">
      <c r="A1870" s="309" t="s">
        <v>2140</v>
      </c>
      <c r="B1870" s="309" t="s">
        <v>2141</v>
      </c>
      <c r="C1870" s="309" t="s">
        <v>2141</v>
      </c>
      <c r="D1870" s="309" t="s">
        <v>2141</v>
      </c>
      <c r="E1870" s="309" t="s">
        <v>2141</v>
      </c>
      <c r="F1870" s="309" t="s">
        <v>2141</v>
      </c>
      <c r="G1870" s="309" t="s">
        <v>2141</v>
      </c>
      <c r="H1870" s="309" t="s">
        <v>2141</v>
      </c>
      <c r="I1870" s="309" t="s">
        <v>2141</v>
      </c>
      <c r="J1870" s="309" t="s">
        <v>2141</v>
      </c>
      <c r="K1870" s="309" t="s">
        <v>2141</v>
      </c>
      <c r="L1870" s="309" t="s">
        <v>2141</v>
      </c>
      <c r="M1870" s="309" t="s">
        <v>2141</v>
      </c>
      <c r="N1870" s="309" t="s">
        <v>2141</v>
      </c>
      <c r="O1870" s="309" t="s">
        <v>2141</v>
      </c>
      <c r="P1870" s="309" t="s">
        <v>2141</v>
      </c>
      <c r="Q1870" s="65">
        <v>0</v>
      </c>
      <c r="R1870" s="309"/>
      <c r="S1870" s="309"/>
      <c r="T1870" s="309"/>
      <c r="U1870" s="309"/>
      <c r="V1870" s="309"/>
      <c r="W1870" s="309"/>
      <c r="X1870" s="309"/>
      <c r="Y1870" s="309"/>
      <c r="Z1870" s="309"/>
      <c r="AA1870" s="309"/>
      <c r="AB1870" s="309"/>
      <c r="AC1870" s="309"/>
      <c r="AD1870" s="309"/>
      <c r="AE1870" s="309"/>
      <c r="AF1870" s="65">
        <v>0</v>
      </c>
      <c r="AG1870" s="309"/>
      <c r="AH1870" s="309"/>
      <c r="AI1870" s="309"/>
      <c r="AJ1870" s="309"/>
      <c r="AK1870" s="309"/>
      <c r="AL1870" s="309"/>
      <c r="AM1870" s="309"/>
      <c r="AN1870" s="309"/>
      <c r="AO1870" s="309"/>
      <c r="AP1870" s="309"/>
      <c r="AQ1870" s="309"/>
      <c r="AR1870" s="309"/>
      <c r="AS1870" s="309"/>
      <c r="AT1870" s="309"/>
    </row>
    <row r="1871" spans="1:46" ht="45" customHeight="1" x14ac:dyDescent="0.25">
      <c r="A1871" s="308" t="s">
        <v>2142</v>
      </c>
      <c r="B1871" s="308" t="s">
        <v>2143</v>
      </c>
      <c r="C1871" s="308" t="s">
        <v>2143</v>
      </c>
      <c r="D1871" s="308" t="s">
        <v>2143</v>
      </c>
      <c r="E1871" s="308" t="s">
        <v>2143</v>
      </c>
      <c r="F1871" s="308" t="s">
        <v>2143</v>
      </c>
      <c r="G1871" s="308" t="s">
        <v>2143</v>
      </c>
      <c r="H1871" s="308" t="s">
        <v>2143</v>
      </c>
      <c r="I1871" s="308" t="s">
        <v>2143</v>
      </c>
      <c r="J1871" s="308" t="s">
        <v>2143</v>
      </c>
      <c r="K1871" s="308" t="s">
        <v>2143</v>
      </c>
      <c r="L1871" s="308" t="s">
        <v>2143</v>
      </c>
      <c r="M1871" s="308" t="s">
        <v>2143</v>
      </c>
      <c r="N1871" s="308" t="s">
        <v>2143</v>
      </c>
      <c r="O1871" s="308" t="s">
        <v>2143</v>
      </c>
      <c r="P1871" s="308" t="s">
        <v>2143</v>
      </c>
      <c r="Q1871" s="65">
        <v>0</v>
      </c>
      <c r="R1871" s="309"/>
      <c r="S1871" s="309"/>
      <c r="T1871" s="309"/>
      <c r="U1871" s="309"/>
      <c r="V1871" s="309"/>
      <c r="W1871" s="309"/>
      <c r="X1871" s="309"/>
      <c r="Y1871" s="309"/>
      <c r="Z1871" s="309"/>
      <c r="AA1871" s="309"/>
      <c r="AB1871" s="309"/>
      <c r="AC1871" s="309"/>
      <c r="AD1871" s="309"/>
      <c r="AE1871" s="309"/>
      <c r="AF1871" s="65">
        <v>0</v>
      </c>
      <c r="AG1871" s="309"/>
      <c r="AH1871" s="309"/>
      <c r="AI1871" s="309"/>
      <c r="AJ1871" s="309"/>
      <c r="AK1871" s="309"/>
      <c r="AL1871" s="309"/>
      <c r="AM1871" s="309"/>
      <c r="AN1871" s="309"/>
      <c r="AO1871" s="309"/>
      <c r="AP1871" s="309"/>
      <c r="AQ1871" s="309"/>
      <c r="AR1871" s="309"/>
      <c r="AS1871" s="309"/>
      <c r="AT1871" s="309"/>
    </row>
    <row r="1872" spans="1:46" ht="45" customHeight="1" x14ac:dyDescent="0.25">
      <c r="A1872" s="308" t="s">
        <v>2144</v>
      </c>
      <c r="B1872" s="308" t="s">
        <v>2145</v>
      </c>
      <c r="C1872" s="308" t="s">
        <v>2145</v>
      </c>
      <c r="D1872" s="308" t="s">
        <v>2145</v>
      </c>
      <c r="E1872" s="308" t="s">
        <v>2145</v>
      </c>
      <c r="F1872" s="308" t="s">
        <v>2145</v>
      </c>
      <c r="G1872" s="308" t="s">
        <v>2145</v>
      </c>
      <c r="H1872" s="308" t="s">
        <v>2145</v>
      </c>
      <c r="I1872" s="308" t="s">
        <v>2145</v>
      </c>
      <c r="J1872" s="308" t="s">
        <v>2145</v>
      </c>
      <c r="K1872" s="308" t="s">
        <v>2145</v>
      </c>
      <c r="L1872" s="308" t="s">
        <v>2145</v>
      </c>
      <c r="M1872" s="308" t="s">
        <v>2145</v>
      </c>
      <c r="N1872" s="308" t="s">
        <v>2145</v>
      </c>
      <c r="O1872" s="308" t="s">
        <v>2145</v>
      </c>
      <c r="P1872" s="308" t="s">
        <v>2145</v>
      </c>
      <c r="Q1872" s="65">
        <v>0</v>
      </c>
      <c r="R1872" s="309"/>
      <c r="S1872" s="309"/>
      <c r="T1872" s="309"/>
      <c r="U1872" s="309"/>
      <c r="V1872" s="309"/>
      <c r="W1872" s="309"/>
      <c r="X1872" s="309"/>
      <c r="Y1872" s="309"/>
      <c r="Z1872" s="309"/>
      <c r="AA1872" s="309"/>
      <c r="AB1872" s="309"/>
      <c r="AC1872" s="309"/>
      <c r="AD1872" s="309"/>
      <c r="AE1872" s="309"/>
      <c r="AF1872" s="65">
        <v>0</v>
      </c>
      <c r="AG1872" s="309"/>
      <c r="AH1872" s="309"/>
      <c r="AI1872" s="309"/>
      <c r="AJ1872" s="309"/>
      <c r="AK1872" s="309"/>
      <c r="AL1872" s="309"/>
      <c r="AM1872" s="309"/>
      <c r="AN1872" s="309"/>
      <c r="AO1872" s="309"/>
      <c r="AP1872" s="309"/>
      <c r="AQ1872" s="309"/>
      <c r="AR1872" s="309"/>
      <c r="AS1872" s="309"/>
      <c r="AT1872" s="309"/>
    </row>
    <row r="1873" spans="1:46" ht="45" customHeight="1" x14ac:dyDescent="0.25">
      <c r="A1873" s="308" t="s">
        <v>2146</v>
      </c>
      <c r="B1873" s="308" t="s">
        <v>2147</v>
      </c>
      <c r="C1873" s="308" t="s">
        <v>2147</v>
      </c>
      <c r="D1873" s="308" t="s">
        <v>2147</v>
      </c>
      <c r="E1873" s="308" t="s">
        <v>2147</v>
      </c>
      <c r="F1873" s="308" t="s">
        <v>2147</v>
      </c>
      <c r="G1873" s="308" t="s">
        <v>2147</v>
      </c>
      <c r="H1873" s="308" t="s">
        <v>2147</v>
      </c>
      <c r="I1873" s="308" t="s">
        <v>2147</v>
      </c>
      <c r="J1873" s="308" t="s">
        <v>2147</v>
      </c>
      <c r="K1873" s="308" t="s">
        <v>2147</v>
      </c>
      <c r="L1873" s="308" t="s">
        <v>2147</v>
      </c>
      <c r="M1873" s="308" t="s">
        <v>2147</v>
      </c>
      <c r="N1873" s="308" t="s">
        <v>2147</v>
      </c>
      <c r="O1873" s="308" t="s">
        <v>2147</v>
      </c>
      <c r="P1873" s="308" t="s">
        <v>2147</v>
      </c>
      <c r="Q1873" s="65">
        <v>0</v>
      </c>
      <c r="R1873" s="312"/>
      <c r="S1873" s="312"/>
      <c r="T1873" s="312"/>
      <c r="U1873" s="312"/>
      <c r="V1873" s="312"/>
      <c r="W1873" s="312"/>
      <c r="X1873" s="312"/>
      <c r="Y1873" s="312"/>
      <c r="Z1873" s="312"/>
      <c r="AA1873" s="312"/>
      <c r="AB1873" s="312"/>
      <c r="AC1873" s="312"/>
      <c r="AD1873" s="312"/>
      <c r="AE1873" s="312"/>
      <c r="AF1873" s="65">
        <v>0</v>
      </c>
      <c r="AG1873" s="312"/>
      <c r="AH1873" s="312"/>
      <c r="AI1873" s="312"/>
      <c r="AJ1873" s="312"/>
      <c r="AK1873" s="312"/>
      <c r="AL1873" s="312"/>
      <c r="AM1873" s="312"/>
      <c r="AN1873" s="312"/>
      <c r="AO1873" s="312"/>
      <c r="AP1873" s="312"/>
      <c r="AQ1873" s="312"/>
      <c r="AR1873" s="312"/>
      <c r="AS1873" s="312"/>
      <c r="AT1873" s="312"/>
    </row>
    <row r="1874" spans="1:46" ht="45" customHeight="1" x14ac:dyDescent="0.25">
      <c r="A1874" s="308" t="s">
        <v>2148</v>
      </c>
      <c r="B1874" s="308"/>
      <c r="C1874" s="308"/>
      <c r="D1874" s="308"/>
      <c r="E1874" s="308"/>
      <c r="F1874" s="308"/>
      <c r="G1874" s="308"/>
      <c r="H1874" s="308"/>
      <c r="I1874" s="308"/>
      <c r="J1874" s="308"/>
      <c r="K1874" s="308"/>
      <c r="L1874" s="308"/>
      <c r="M1874" s="308"/>
      <c r="N1874" s="308"/>
      <c r="O1874" s="308"/>
      <c r="P1874" s="308"/>
      <c r="Q1874" s="65">
        <v>0</v>
      </c>
      <c r="R1874" s="312"/>
      <c r="S1874" s="312"/>
      <c r="T1874" s="312"/>
      <c r="U1874" s="312"/>
      <c r="V1874" s="312"/>
      <c r="W1874" s="312"/>
      <c r="X1874" s="312"/>
      <c r="Y1874" s="312"/>
      <c r="Z1874" s="312"/>
      <c r="AA1874" s="312"/>
      <c r="AB1874" s="312"/>
      <c r="AC1874" s="312"/>
      <c r="AD1874" s="312"/>
      <c r="AE1874" s="312"/>
      <c r="AF1874" s="65">
        <v>0</v>
      </c>
      <c r="AG1874" s="312"/>
      <c r="AH1874" s="312"/>
      <c r="AI1874" s="312"/>
      <c r="AJ1874" s="312"/>
      <c r="AK1874" s="312"/>
      <c r="AL1874" s="312"/>
      <c r="AM1874" s="312"/>
      <c r="AN1874" s="312"/>
      <c r="AO1874" s="312"/>
      <c r="AP1874" s="312"/>
      <c r="AQ1874" s="312"/>
      <c r="AR1874" s="312"/>
      <c r="AS1874" s="312"/>
      <c r="AT1874" s="312"/>
    </row>
    <row r="1875" spans="1:46" ht="45" customHeight="1" x14ac:dyDescent="0.25">
      <c r="A1875" s="308" t="s">
        <v>2149</v>
      </c>
      <c r="B1875" s="308" t="s">
        <v>2150</v>
      </c>
      <c r="C1875" s="308" t="s">
        <v>2150</v>
      </c>
      <c r="D1875" s="308" t="s">
        <v>2150</v>
      </c>
      <c r="E1875" s="308" t="s">
        <v>2150</v>
      </c>
      <c r="F1875" s="308" t="s">
        <v>2150</v>
      </c>
      <c r="G1875" s="308" t="s">
        <v>2150</v>
      </c>
      <c r="H1875" s="308" t="s">
        <v>2150</v>
      </c>
      <c r="I1875" s="308" t="s">
        <v>2150</v>
      </c>
      <c r="J1875" s="308" t="s">
        <v>2150</v>
      </c>
      <c r="K1875" s="308" t="s">
        <v>2150</v>
      </c>
      <c r="L1875" s="308" t="s">
        <v>2150</v>
      </c>
      <c r="M1875" s="308" t="s">
        <v>2150</v>
      </c>
      <c r="N1875" s="308" t="s">
        <v>2150</v>
      </c>
      <c r="O1875" s="308" t="s">
        <v>2150</v>
      </c>
      <c r="P1875" s="308" t="s">
        <v>2150</v>
      </c>
      <c r="Q1875" s="65">
        <v>0</v>
      </c>
      <c r="R1875" s="312"/>
      <c r="S1875" s="312"/>
      <c r="T1875" s="312"/>
      <c r="U1875" s="312"/>
      <c r="V1875" s="312"/>
      <c r="W1875" s="312"/>
      <c r="X1875" s="312"/>
      <c r="Y1875" s="312"/>
      <c r="Z1875" s="312"/>
      <c r="AA1875" s="312"/>
      <c r="AB1875" s="312"/>
      <c r="AC1875" s="312"/>
      <c r="AD1875" s="312"/>
      <c r="AE1875" s="312"/>
      <c r="AF1875" s="65">
        <v>0</v>
      </c>
      <c r="AG1875" s="312"/>
      <c r="AH1875" s="312"/>
      <c r="AI1875" s="312"/>
      <c r="AJ1875" s="312"/>
      <c r="AK1875" s="312"/>
      <c r="AL1875" s="312"/>
      <c r="AM1875" s="312"/>
      <c r="AN1875" s="312"/>
      <c r="AO1875" s="312"/>
      <c r="AP1875" s="312"/>
      <c r="AQ1875" s="312"/>
      <c r="AR1875" s="312"/>
      <c r="AS1875" s="312"/>
      <c r="AT1875" s="312"/>
    </row>
    <row r="1876" spans="1:46" ht="45" customHeight="1" x14ac:dyDescent="0.25">
      <c r="A1876" s="309" t="s">
        <v>2151</v>
      </c>
      <c r="B1876" s="309" t="s">
        <v>2152</v>
      </c>
      <c r="C1876" s="309" t="s">
        <v>2152</v>
      </c>
      <c r="D1876" s="309" t="s">
        <v>2152</v>
      </c>
      <c r="E1876" s="309" t="s">
        <v>2152</v>
      </c>
      <c r="F1876" s="309" t="s">
        <v>2152</v>
      </c>
      <c r="G1876" s="309" t="s">
        <v>2152</v>
      </c>
      <c r="H1876" s="309" t="s">
        <v>2152</v>
      </c>
      <c r="I1876" s="309" t="s">
        <v>2152</v>
      </c>
      <c r="J1876" s="309" t="s">
        <v>2152</v>
      </c>
      <c r="K1876" s="309" t="s">
        <v>2152</v>
      </c>
      <c r="L1876" s="309" t="s">
        <v>2152</v>
      </c>
      <c r="M1876" s="309" t="s">
        <v>2152</v>
      </c>
      <c r="N1876" s="309" t="s">
        <v>2152</v>
      </c>
      <c r="O1876" s="309" t="s">
        <v>2152</v>
      </c>
      <c r="P1876" s="309" t="s">
        <v>2152</v>
      </c>
      <c r="Q1876" s="65">
        <v>0</v>
      </c>
      <c r="R1876" s="312"/>
      <c r="S1876" s="312"/>
      <c r="T1876" s="312"/>
      <c r="U1876" s="312"/>
      <c r="V1876" s="312"/>
      <c r="W1876" s="312"/>
      <c r="X1876" s="312"/>
      <c r="Y1876" s="312"/>
      <c r="Z1876" s="312"/>
      <c r="AA1876" s="312"/>
      <c r="AB1876" s="312"/>
      <c r="AC1876" s="312"/>
      <c r="AD1876" s="312"/>
      <c r="AE1876" s="312"/>
      <c r="AF1876" s="65">
        <v>0</v>
      </c>
      <c r="AG1876" s="312"/>
      <c r="AH1876" s="312"/>
      <c r="AI1876" s="312"/>
      <c r="AJ1876" s="312"/>
      <c r="AK1876" s="312"/>
      <c r="AL1876" s="312"/>
      <c r="AM1876" s="312"/>
      <c r="AN1876" s="312"/>
      <c r="AO1876" s="312"/>
      <c r="AP1876" s="312"/>
      <c r="AQ1876" s="312"/>
      <c r="AR1876" s="312"/>
      <c r="AS1876" s="312"/>
      <c r="AT1876" s="312"/>
    </row>
    <row r="1877" spans="1:46" ht="45" customHeight="1" x14ac:dyDescent="0.25">
      <c r="A1877" s="309" t="s">
        <v>2153</v>
      </c>
      <c r="B1877" s="309" t="s">
        <v>2154</v>
      </c>
      <c r="C1877" s="309" t="s">
        <v>2154</v>
      </c>
      <c r="D1877" s="309" t="s">
        <v>2154</v>
      </c>
      <c r="E1877" s="309" t="s">
        <v>2154</v>
      </c>
      <c r="F1877" s="309" t="s">
        <v>2154</v>
      </c>
      <c r="G1877" s="309" t="s">
        <v>2154</v>
      </c>
      <c r="H1877" s="309" t="s">
        <v>2154</v>
      </c>
      <c r="I1877" s="309" t="s">
        <v>2154</v>
      </c>
      <c r="J1877" s="309" t="s">
        <v>2154</v>
      </c>
      <c r="K1877" s="309" t="s">
        <v>2154</v>
      </c>
      <c r="L1877" s="309" t="s">
        <v>2154</v>
      </c>
      <c r="M1877" s="309" t="s">
        <v>2154</v>
      </c>
      <c r="N1877" s="309" t="s">
        <v>2154</v>
      </c>
      <c r="O1877" s="309" t="s">
        <v>2154</v>
      </c>
      <c r="P1877" s="309" t="s">
        <v>2154</v>
      </c>
      <c r="Q1877" s="65">
        <v>0</v>
      </c>
      <c r="R1877" s="309"/>
      <c r="S1877" s="309"/>
      <c r="T1877" s="309"/>
      <c r="U1877" s="309"/>
      <c r="V1877" s="309"/>
      <c r="W1877" s="309"/>
      <c r="X1877" s="309"/>
      <c r="Y1877" s="309"/>
      <c r="Z1877" s="309"/>
      <c r="AA1877" s="309"/>
      <c r="AB1877" s="309"/>
      <c r="AC1877" s="309"/>
      <c r="AD1877" s="309"/>
      <c r="AE1877" s="309"/>
      <c r="AF1877" s="65">
        <v>0</v>
      </c>
      <c r="AG1877" s="309"/>
      <c r="AH1877" s="309"/>
      <c r="AI1877" s="309"/>
      <c r="AJ1877" s="309"/>
      <c r="AK1877" s="309"/>
      <c r="AL1877" s="309"/>
      <c r="AM1877" s="309"/>
      <c r="AN1877" s="309"/>
      <c r="AO1877" s="309"/>
      <c r="AP1877" s="309"/>
      <c r="AQ1877" s="309"/>
      <c r="AR1877" s="309"/>
      <c r="AS1877" s="309"/>
      <c r="AT1877" s="309"/>
    </row>
    <row r="1878" spans="1:46" ht="45" customHeight="1" x14ac:dyDescent="0.25">
      <c r="A1878" s="308" t="s">
        <v>2155</v>
      </c>
      <c r="B1878" s="308" t="s">
        <v>2156</v>
      </c>
      <c r="C1878" s="308" t="s">
        <v>2156</v>
      </c>
      <c r="D1878" s="308" t="s">
        <v>2156</v>
      </c>
      <c r="E1878" s="308" t="s">
        <v>2156</v>
      </c>
      <c r="F1878" s="308" t="s">
        <v>2156</v>
      </c>
      <c r="G1878" s="308" t="s">
        <v>2156</v>
      </c>
      <c r="H1878" s="308" t="s">
        <v>2156</v>
      </c>
      <c r="I1878" s="308" t="s">
        <v>2156</v>
      </c>
      <c r="J1878" s="308" t="s">
        <v>2156</v>
      </c>
      <c r="K1878" s="308" t="s">
        <v>2156</v>
      </c>
      <c r="L1878" s="308" t="s">
        <v>2156</v>
      </c>
      <c r="M1878" s="308" t="s">
        <v>2156</v>
      </c>
      <c r="N1878" s="308" t="s">
        <v>2156</v>
      </c>
      <c r="O1878" s="308" t="s">
        <v>2156</v>
      </c>
      <c r="P1878" s="308" t="s">
        <v>2156</v>
      </c>
      <c r="Q1878" s="65">
        <v>0</v>
      </c>
      <c r="R1878" s="309"/>
      <c r="S1878" s="309"/>
      <c r="T1878" s="309"/>
      <c r="U1878" s="309"/>
      <c r="V1878" s="309"/>
      <c r="W1878" s="309"/>
      <c r="X1878" s="309"/>
      <c r="Y1878" s="309"/>
      <c r="Z1878" s="309"/>
      <c r="AA1878" s="309"/>
      <c r="AB1878" s="309"/>
      <c r="AC1878" s="309"/>
      <c r="AD1878" s="309"/>
      <c r="AE1878" s="309"/>
      <c r="AF1878" s="65">
        <v>0</v>
      </c>
      <c r="AG1878" s="309"/>
      <c r="AH1878" s="309"/>
      <c r="AI1878" s="309"/>
      <c r="AJ1878" s="309"/>
      <c r="AK1878" s="309"/>
      <c r="AL1878" s="309"/>
      <c r="AM1878" s="309"/>
      <c r="AN1878" s="309"/>
      <c r="AO1878" s="309"/>
      <c r="AP1878" s="309"/>
      <c r="AQ1878" s="309"/>
      <c r="AR1878" s="309"/>
      <c r="AS1878" s="309"/>
      <c r="AT1878" s="309"/>
    </row>
    <row r="1879" spans="1:46" ht="45" customHeight="1" x14ac:dyDescent="0.25">
      <c r="A1879" s="308" t="s">
        <v>2157</v>
      </c>
      <c r="B1879" s="308" t="s">
        <v>2158</v>
      </c>
      <c r="C1879" s="308" t="s">
        <v>2158</v>
      </c>
      <c r="D1879" s="308" t="s">
        <v>2158</v>
      </c>
      <c r="E1879" s="308" t="s">
        <v>2158</v>
      </c>
      <c r="F1879" s="308" t="s">
        <v>2158</v>
      </c>
      <c r="G1879" s="308" t="s">
        <v>2158</v>
      </c>
      <c r="H1879" s="308" t="s">
        <v>2158</v>
      </c>
      <c r="I1879" s="308" t="s">
        <v>2158</v>
      </c>
      <c r="J1879" s="308" t="s">
        <v>2158</v>
      </c>
      <c r="K1879" s="308" t="s">
        <v>2158</v>
      </c>
      <c r="L1879" s="308" t="s">
        <v>2158</v>
      </c>
      <c r="M1879" s="308" t="s">
        <v>2158</v>
      </c>
      <c r="N1879" s="308" t="s">
        <v>2158</v>
      </c>
      <c r="O1879" s="308" t="s">
        <v>2158</v>
      </c>
      <c r="P1879" s="308" t="s">
        <v>2158</v>
      </c>
      <c r="Q1879" s="65">
        <v>0</v>
      </c>
      <c r="R1879" s="312"/>
      <c r="S1879" s="312"/>
      <c r="T1879" s="312"/>
      <c r="U1879" s="312"/>
      <c r="V1879" s="312"/>
      <c r="W1879" s="312"/>
      <c r="X1879" s="312"/>
      <c r="Y1879" s="312"/>
      <c r="Z1879" s="312"/>
      <c r="AA1879" s="312"/>
      <c r="AB1879" s="312"/>
      <c r="AC1879" s="312"/>
      <c r="AD1879" s="312"/>
      <c r="AE1879" s="312"/>
      <c r="AF1879" s="65">
        <v>0</v>
      </c>
      <c r="AG1879" s="312"/>
      <c r="AH1879" s="312"/>
      <c r="AI1879" s="312"/>
      <c r="AJ1879" s="312"/>
      <c r="AK1879" s="312"/>
      <c r="AL1879" s="312"/>
      <c r="AM1879" s="312"/>
      <c r="AN1879" s="312"/>
      <c r="AO1879" s="312"/>
      <c r="AP1879" s="312"/>
      <c r="AQ1879" s="312"/>
      <c r="AR1879" s="312"/>
      <c r="AS1879" s="312"/>
      <c r="AT1879" s="312"/>
    </row>
    <row r="1880" spans="1:46" ht="45" customHeight="1" x14ac:dyDescent="0.25">
      <c r="A1880" s="308" t="s">
        <v>2159</v>
      </c>
      <c r="B1880" s="308" t="s">
        <v>2160</v>
      </c>
      <c r="C1880" s="308" t="s">
        <v>2160</v>
      </c>
      <c r="D1880" s="308" t="s">
        <v>2160</v>
      </c>
      <c r="E1880" s="308" t="s">
        <v>2160</v>
      </c>
      <c r="F1880" s="308" t="s">
        <v>2160</v>
      </c>
      <c r="G1880" s="308" t="s">
        <v>2160</v>
      </c>
      <c r="H1880" s="308" t="s">
        <v>2160</v>
      </c>
      <c r="I1880" s="308" t="s">
        <v>2160</v>
      </c>
      <c r="J1880" s="308" t="s">
        <v>2160</v>
      </c>
      <c r="K1880" s="308" t="s">
        <v>2160</v>
      </c>
      <c r="L1880" s="308" t="s">
        <v>2160</v>
      </c>
      <c r="M1880" s="308" t="s">
        <v>2160</v>
      </c>
      <c r="N1880" s="308" t="s">
        <v>2160</v>
      </c>
      <c r="O1880" s="308" t="s">
        <v>2160</v>
      </c>
      <c r="P1880" s="308" t="s">
        <v>2160</v>
      </c>
      <c r="Q1880" s="65">
        <v>0</v>
      </c>
      <c r="R1880" s="312"/>
      <c r="S1880" s="312"/>
      <c r="T1880" s="312"/>
      <c r="U1880" s="312"/>
      <c r="V1880" s="312"/>
      <c r="W1880" s="312"/>
      <c r="X1880" s="312"/>
      <c r="Y1880" s="312"/>
      <c r="Z1880" s="312"/>
      <c r="AA1880" s="312"/>
      <c r="AB1880" s="312"/>
      <c r="AC1880" s="312"/>
      <c r="AD1880" s="312"/>
      <c r="AE1880" s="312"/>
      <c r="AF1880" s="65">
        <v>0</v>
      </c>
      <c r="AG1880" s="312"/>
      <c r="AH1880" s="312"/>
      <c r="AI1880" s="312"/>
      <c r="AJ1880" s="312"/>
      <c r="AK1880" s="312"/>
      <c r="AL1880" s="312"/>
      <c r="AM1880" s="312"/>
      <c r="AN1880" s="312"/>
      <c r="AO1880" s="312"/>
      <c r="AP1880" s="312"/>
      <c r="AQ1880" s="312"/>
      <c r="AR1880" s="312"/>
      <c r="AS1880" s="312"/>
      <c r="AT1880" s="312"/>
    </row>
    <row r="1881" spans="1:46" ht="45" customHeight="1" x14ac:dyDescent="0.25">
      <c r="A1881" s="308" t="s">
        <v>2161</v>
      </c>
      <c r="B1881" s="308" t="s">
        <v>2162</v>
      </c>
      <c r="C1881" s="308" t="s">
        <v>2162</v>
      </c>
      <c r="D1881" s="308" t="s">
        <v>2162</v>
      </c>
      <c r="E1881" s="308" t="s">
        <v>2162</v>
      </c>
      <c r="F1881" s="308" t="s">
        <v>2162</v>
      </c>
      <c r="G1881" s="308" t="s">
        <v>2162</v>
      </c>
      <c r="H1881" s="308" t="s">
        <v>2162</v>
      </c>
      <c r="I1881" s="308" t="s">
        <v>2162</v>
      </c>
      <c r="J1881" s="308" t="s">
        <v>2162</v>
      </c>
      <c r="K1881" s="308" t="s">
        <v>2162</v>
      </c>
      <c r="L1881" s="308" t="s">
        <v>2162</v>
      </c>
      <c r="M1881" s="308" t="s">
        <v>2162</v>
      </c>
      <c r="N1881" s="308" t="s">
        <v>2162</v>
      </c>
      <c r="O1881" s="308" t="s">
        <v>2162</v>
      </c>
      <c r="P1881" s="308" t="s">
        <v>2162</v>
      </c>
      <c r="Q1881" s="65">
        <v>0</v>
      </c>
      <c r="R1881" s="312"/>
      <c r="S1881" s="312"/>
      <c r="T1881" s="312"/>
      <c r="U1881" s="312"/>
      <c r="V1881" s="312"/>
      <c r="W1881" s="312"/>
      <c r="X1881" s="312"/>
      <c r="Y1881" s="312"/>
      <c r="Z1881" s="312"/>
      <c r="AA1881" s="312"/>
      <c r="AB1881" s="312"/>
      <c r="AC1881" s="312"/>
      <c r="AD1881" s="312"/>
      <c r="AE1881" s="312"/>
      <c r="AF1881" s="65">
        <v>0</v>
      </c>
      <c r="AG1881" s="312"/>
      <c r="AH1881" s="312"/>
      <c r="AI1881" s="312"/>
      <c r="AJ1881" s="312"/>
      <c r="AK1881" s="312"/>
      <c r="AL1881" s="312"/>
      <c r="AM1881" s="312"/>
      <c r="AN1881" s="312"/>
      <c r="AO1881" s="312"/>
      <c r="AP1881" s="312"/>
      <c r="AQ1881" s="312"/>
      <c r="AR1881" s="312"/>
      <c r="AS1881" s="312"/>
      <c r="AT1881" s="312"/>
    </row>
    <row r="1882" spans="1:46" ht="45" customHeight="1" thickTop="1" thickBot="1" x14ac:dyDescent="0.3">
      <c r="A1882" s="57"/>
      <c r="B1882" s="57"/>
      <c r="C1882" s="57"/>
      <c r="D1882" s="57"/>
      <c r="E1882" s="57"/>
      <c r="F1882" s="57"/>
      <c r="G1882" s="57"/>
      <c r="H1882" s="57"/>
      <c r="I1882" s="57"/>
      <c r="J1882" s="57"/>
      <c r="K1882" s="57"/>
      <c r="L1882" s="57"/>
      <c r="M1882" s="57"/>
      <c r="N1882" s="57"/>
      <c r="O1882" s="57"/>
      <c r="P1882" s="57"/>
      <c r="Q1882" s="66"/>
      <c r="R1882" s="57"/>
      <c r="S1882" s="57"/>
      <c r="T1882" s="57"/>
      <c r="U1882" s="57"/>
      <c r="V1882" s="57"/>
      <c r="W1882" s="57"/>
      <c r="X1882" s="57"/>
      <c r="Y1882" s="57"/>
      <c r="Z1882" s="57"/>
      <c r="AA1882" s="57"/>
      <c r="AB1882" s="57"/>
      <c r="AC1882" s="57"/>
      <c r="AD1882" s="57"/>
      <c r="AE1882" s="57"/>
      <c r="AF1882" s="66"/>
      <c r="AG1882" s="57"/>
      <c r="AH1882" s="57"/>
      <c r="AI1882" s="57"/>
      <c r="AJ1882" s="57"/>
      <c r="AK1882" s="57"/>
      <c r="AL1882" s="57"/>
      <c r="AM1882" s="57"/>
      <c r="AN1882" s="57"/>
      <c r="AO1882" s="57"/>
      <c r="AP1882" s="57"/>
      <c r="AQ1882" s="57"/>
      <c r="AR1882" s="57"/>
      <c r="AS1882" s="57"/>
      <c r="AT1882" s="57"/>
    </row>
    <row r="1883" spans="1:46" ht="45" customHeight="1" x14ac:dyDescent="0.25">
      <c r="A1883" s="313" t="s">
        <v>124</v>
      </c>
      <c r="B1883" s="313"/>
      <c r="C1883" s="313"/>
      <c r="D1883" s="313"/>
      <c r="E1883" s="313"/>
      <c r="F1883" s="313"/>
      <c r="G1883" s="313"/>
      <c r="H1883" s="313"/>
      <c r="I1883" s="313"/>
      <c r="J1883" s="313"/>
      <c r="K1883" s="313"/>
      <c r="L1883" s="313"/>
      <c r="M1883" s="313"/>
      <c r="N1883" s="313"/>
      <c r="O1883" s="313"/>
      <c r="P1883" s="313"/>
      <c r="Q1883" s="67" t="s">
        <v>65</v>
      </c>
      <c r="R1883" s="314" t="s">
        <v>66</v>
      </c>
      <c r="S1883" s="314"/>
      <c r="T1883" s="314"/>
      <c r="U1883" s="314"/>
      <c r="V1883" s="314"/>
      <c r="W1883" s="314"/>
      <c r="X1883" s="314"/>
      <c r="Y1883" s="314"/>
      <c r="Z1883" s="314"/>
      <c r="AA1883" s="314"/>
      <c r="AB1883" s="314"/>
      <c r="AC1883" s="314"/>
      <c r="AD1883" s="314"/>
      <c r="AE1883" s="314"/>
      <c r="AF1883" s="68" t="s">
        <v>65</v>
      </c>
      <c r="AG1883" s="315" t="s">
        <v>8</v>
      </c>
      <c r="AH1883" s="315"/>
      <c r="AI1883" s="315"/>
      <c r="AJ1883" s="315"/>
      <c r="AK1883" s="315"/>
      <c r="AL1883" s="315"/>
      <c r="AM1883" s="315"/>
      <c r="AN1883" s="315"/>
      <c r="AO1883" s="315"/>
      <c r="AP1883" s="315"/>
      <c r="AQ1883" s="315"/>
      <c r="AR1883" s="315"/>
      <c r="AS1883" s="315"/>
      <c r="AT1883" s="315"/>
    </row>
    <row r="1884" spans="1:46" ht="45" customHeight="1" x14ac:dyDescent="0.25">
      <c r="A1884" s="308" t="s">
        <v>2163</v>
      </c>
      <c r="B1884" s="308" t="s">
        <v>2164</v>
      </c>
      <c r="C1884" s="308" t="s">
        <v>2164</v>
      </c>
      <c r="D1884" s="308" t="s">
        <v>2164</v>
      </c>
      <c r="E1884" s="308" t="s">
        <v>2164</v>
      </c>
      <c r="F1884" s="308" t="s">
        <v>2164</v>
      </c>
      <c r="G1884" s="308" t="s">
        <v>2164</v>
      </c>
      <c r="H1884" s="308" t="s">
        <v>2164</v>
      </c>
      <c r="I1884" s="308" t="s">
        <v>2164</v>
      </c>
      <c r="J1884" s="308" t="s">
        <v>2164</v>
      </c>
      <c r="K1884" s="308" t="s">
        <v>2164</v>
      </c>
      <c r="L1884" s="308" t="s">
        <v>2164</v>
      </c>
      <c r="M1884" s="308" t="s">
        <v>2164</v>
      </c>
      <c r="N1884" s="308" t="s">
        <v>2164</v>
      </c>
      <c r="O1884" s="308" t="s">
        <v>2164</v>
      </c>
      <c r="P1884" s="308" t="s">
        <v>2164</v>
      </c>
      <c r="Q1884" s="65">
        <v>0</v>
      </c>
      <c r="R1884" s="330" t="s">
        <v>404</v>
      </c>
      <c r="S1884" s="331"/>
      <c r="T1884" s="331"/>
      <c r="U1884" s="331"/>
      <c r="V1884" s="331"/>
      <c r="W1884" s="331"/>
      <c r="X1884" s="331"/>
      <c r="Y1884" s="331"/>
      <c r="Z1884" s="331"/>
      <c r="AA1884" s="331"/>
      <c r="AB1884" s="331"/>
      <c r="AC1884" s="331"/>
      <c r="AD1884" s="331"/>
      <c r="AE1884" s="332"/>
      <c r="AF1884" s="65">
        <v>0</v>
      </c>
      <c r="AG1884" s="309" t="s">
        <v>499</v>
      </c>
      <c r="AH1884" s="309"/>
      <c r="AI1884" s="309"/>
      <c r="AJ1884" s="309"/>
      <c r="AK1884" s="309"/>
      <c r="AL1884" s="309"/>
      <c r="AM1884" s="309"/>
      <c r="AN1884" s="309"/>
      <c r="AO1884" s="309"/>
      <c r="AP1884" s="309"/>
      <c r="AQ1884" s="309"/>
      <c r="AR1884" s="309"/>
      <c r="AS1884" s="309"/>
      <c r="AT1884" s="309"/>
    </row>
    <row r="1885" spans="1:46" ht="45" customHeight="1" x14ac:dyDescent="0.25">
      <c r="A1885" s="308" t="s">
        <v>2165</v>
      </c>
      <c r="B1885" s="308" t="s">
        <v>2166</v>
      </c>
      <c r="C1885" s="308" t="s">
        <v>2166</v>
      </c>
      <c r="D1885" s="308" t="s">
        <v>2166</v>
      </c>
      <c r="E1885" s="308" t="s">
        <v>2166</v>
      </c>
      <c r="F1885" s="308" t="s">
        <v>2166</v>
      </c>
      <c r="G1885" s="308" t="s">
        <v>2166</v>
      </c>
      <c r="H1885" s="308" t="s">
        <v>2166</v>
      </c>
      <c r="I1885" s="308" t="s">
        <v>2166</v>
      </c>
      <c r="J1885" s="308" t="s">
        <v>2166</v>
      </c>
      <c r="K1885" s="308" t="s">
        <v>2166</v>
      </c>
      <c r="L1885" s="308" t="s">
        <v>2166</v>
      </c>
      <c r="M1885" s="308" t="s">
        <v>2166</v>
      </c>
      <c r="N1885" s="308" t="s">
        <v>2166</v>
      </c>
      <c r="O1885" s="308" t="s">
        <v>2166</v>
      </c>
      <c r="P1885" s="308" t="s">
        <v>2166</v>
      </c>
      <c r="Q1885" s="65">
        <v>0</v>
      </c>
      <c r="R1885" s="312"/>
      <c r="S1885" s="312"/>
      <c r="T1885" s="312"/>
      <c r="U1885" s="312"/>
      <c r="V1885" s="312"/>
      <c r="W1885" s="312"/>
      <c r="X1885" s="312"/>
      <c r="Y1885" s="312"/>
      <c r="Z1885" s="312"/>
      <c r="AA1885" s="312"/>
      <c r="AB1885" s="312"/>
      <c r="AC1885" s="312"/>
      <c r="AD1885" s="312"/>
      <c r="AE1885" s="312"/>
      <c r="AF1885" s="65">
        <v>0</v>
      </c>
      <c r="AG1885" s="312"/>
      <c r="AH1885" s="312"/>
      <c r="AI1885" s="312"/>
      <c r="AJ1885" s="312"/>
      <c r="AK1885" s="312"/>
      <c r="AL1885" s="312"/>
      <c r="AM1885" s="312"/>
      <c r="AN1885" s="312"/>
      <c r="AO1885" s="312"/>
      <c r="AP1885" s="312"/>
      <c r="AQ1885" s="312"/>
      <c r="AR1885" s="312"/>
      <c r="AS1885" s="312"/>
      <c r="AT1885" s="312"/>
    </row>
    <row r="1886" spans="1:46" ht="45" customHeight="1" x14ac:dyDescent="0.25">
      <c r="A1886" s="308" t="s">
        <v>2167</v>
      </c>
      <c r="B1886" s="308" t="s">
        <v>2168</v>
      </c>
      <c r="C1886" s="308" t="s">
        <v>2168</v>
      </c>
      <c r="D1886" s="308" t="s">
        <v>2168</v>
      </c>
      <c r="E1886" s="308" t="s">
        <v>2168</v>
      </c>
      <c r="F1886" s="308" t="s">
        <v>2168</v>
      </c>
      <c r="G1886" s="308" t="s">
        <v>2168</v>
      </c>
      <c r="H1886" s="308" t="s">
        <v>2168</v>
      </c>
      <c r="I1886" s="308" t="s">
        <v>2168</v>
      </c>
      <c r="J1886" s="308" t="s">
        <v>2168</v>
      </c>
      <c r="K1886" s="308" t="s">
        <v>2168</v>
      </c>
      <c r="L1886" s="308" t="s">
        <v>2168</v>
      </c>
      <c r="M1886" s="308" t="s">
        <v>2168</v>
      </c>
      <c r="N1886" s="308" t="s">
        <v>2168</v>
      </c>
      <c r="O1886" s="308" t="s">
        <v>2168</v>
      </c>
      <c r="P1886" s="308" t="s">
        <v>2168</v>
      </c>
      <c r="Q1886" s="65">
        <v>0</v>
      </c>
      <c r="R1886" s="309"/>
      <c r="S1886" s="309"/>
      <c r="T1886" s="309"/>
      <c r="U1886" s="309"/>
      <c r="V1886" s="309"/>
      <c r="W1886" s="309"/>
      <c r="X1886" s="309"/>
      <c r="Y1886" s="309"/>
      <c r="Z1886" s="309"/>
      <c r="AA1886" s="309"/>
      <c r="AB1886" s="309"/>
      <c r="AC1886" s="309"/>
      <c r="AD1886" s="309"/>
      <c r="AE1886" s="309"/>
      <c r="AF1886" s="65">
        <v>0</v>
      </c>
      <c r="AG1886" s="309"/>
      <c r="AH1886" s="309"/>
      <c r="AI1886" s="309"/>
      <c r="AJ1886" s="309"/>
      <c r="AK1886" s="309"/>
      <c r="AL1886" s="309"/>
      <c r="AM1886" s="309"/>
      <c r="AN1886" s="309"/>
      <c r="AO1886" s="309"/>
      <c r="AP1886" s="309"/>
      <c r="AQ1886" s="309"/>
      <c r="AR1886" s="309"/>
      <c r="AS1886" s="309"/>
      <c r="AT1886" s="309"/>
    </row>
    <row r="1887" spans="1:46" ht="60.65" customHeight="1" x14ac:dyDescent="0.25">
      <c r="A1887" s="308" t="s">
        <v>2169</v>
      </c>
      <c r="B1887" s="308" t="s">
        <v>2170</v>
      </c>
      <c r="C1887" s="308" t="s">
        <v>2170</v>
      </c>
      <c r="D1887" s="308" t="s">
        <v>2170</v>
      </c>
      <c r="E1887" s="308" t="s">
        <v>2170</v>
      </c>
      <c r="F1887" s="308" t="s">
        <v>2170</v>
      </c>
      <c r="G1887" s="308" t="s">
        <v>2170</v>
      </c>
      <c r="H1887" s="308" t="s">
        <v>2170</v>
      </c>
      <c r="I1887" s="308" t="s">
        <v>2170</v>
      </c>
      <c r="J1887" s="308" t="s">
        <v>2170</v>
      </c>
      <c r="K1887" s="308" t="s">
        <v>2170</v>
      </c>
      <c r="L1887" s="308" t="s">
        <v>2170</v>
      </c>
      <c r="M1887" s="308" t="s">
        <v>2170</v>
      </c>
      <c r="N1887" s="308" t="s">
        <v>2170</v>
      </c>
      <c r="O1887" s="308" t="s">
        <v>2170</v>
      </c>
      <c r="P1887" s="308" t="s">
        <v>2170</v>
      </c>
      <c r="Q1887" s="65">
        <v>0</v>
      </c>
      <c r="R1887" s="309"/>
      <c r="S1887" s="309"/>
      <c r="T1887" s="309"/>
      <c r="U1887" s="309"/>
      <c r="V1887" s="309"/>
      <c r="W1887" s="309"/>
      <c r="X1887" s="309"/>
      <c r="Y1887" s="309"/>
      <c r="Z1887" s="309"/>
      <c r="AA1887" s="309"/>
      <c r="AB1887" s="309"/>
      <c r="AC1887" s="309"/>
      <c r="AD1887" s="309"/>
      <c r="AE1887" s="309"/>
      <c r="AF1887" s="65">
        <v>0</v>
      </c>
      <c r="AG1887" s="309"/>
      <c r="AH1887" s="309"/>
      <c r="AI1887" s="309"/>
      <c r="AJ1887" s="309"/>
      <c r="AK1887" s="309"/>
      <c r="AL1887" s="309"/>
      <c r="AM1887" s="309"/>
      <c r="AN1887" s="309"/>
      <c r="AO1887" s="309"/>
      <c r="AP1887" s="309"/>
      <c r="AQ1887" s="309"/>
      <c r="AR1887" s="309"/>
      <c r="AS1887" s="309"/>
      <c r="AT1887" s="309"/>
    </row>
    <row r="1888" spans="1:46" ht="45" customHeight="1" x14ac:dyDescent="0.25">
      <c r="A1888" s="308" t="s">
        <v>2171</v>
      </c>
      <c r="B1888" s="308" t="s">
        <v>2172</v>
      </c>
      <c r="C1888" s="308" t="s">
        <v>2172</v>
      </c>
      <c r="D1888" s="308" t="s">
        <v>2172</v>
      </c>
      <c r="E1888" s="308" t="s">
        <v>2172</v>
      </c>
      <c r="F1888" s="308" t="s">
        <v>2172</v>
      </c>
      <c r="G1888" s="308" t="s">
        <v>2172</v>
      </c>
      <c r="H1888" s="308" t="s">
        <v>2172</v>
      </c>
      <c r="I1888" s="308" t="s">
        <v>2172</v>
      </c>
      <c r="J1888" s="308" t="s">
        <v>2172</v>
      </c>
      <c r="K1888" s="308" t="s">
        <v>2172</v>
      </c>
      <c r="L1888" s="308" t="s">
        <v>2172</v>
      </c>
      <c r="M1888" s="308" t="s">
        <v>2172</v>
      </c>
      <c r="N1888" s="308" t="s">
        <v>2172</v>
      </c>
      <c r="O1888" s="308" t="s">
        <v>2172</v>
      </c>
      <c r="P1888" s="308" t="s">
        <v>2172</v>
      </c>
      <c r="Q1888" s="65">
        <v>0</v>
      </c>
      <c r="R1888" s="309"/>
      <c r="S1888" s="309"/>
      <c r="T1888" s="309"/>
      <c r="U1888" s="309"/>
      <c r="V1888" s="309"/>
      <c r="W1888" s="309"/>
      <c r="X1888" s="309"/>
      <c r="Y1888" s="309"/>
      <c r="Z1888" s="309"/>
      <c r="AA1888" s="309"/>
      <c r="AB1888" s="309"/>
      <c r="AC1888" s="309"/>
      <c r="AD1888" s="309"/>
      <c r="AE1888" s="309"/>
      <c r="AF1888" s="65">
        <v>0</v>
      </c>
      <c r="AG1888" s="309"/>
      <c r="AH1888" s="309"/>
      <c r="AI1888" s="309"/>
      <c r="AJ1888" s="309"/>
      <c r="AK1888" s="309"/>
      <c r="AL1888" s="309"/>
      <c r="AM1888" s="309"/>
      <c r="AN1888" s="309"/>
      <c r="AO1888" s="309"/>
      <c r="AP1888" s="309"/>
      <c r="AQ1888" s="309"/>
      <c r="AR1888" s="309"/>
      <c r="AS1888" s="309"/>
      <c r="AT1888" s="309"/>
    </row>
    <row r="1891" spans="1:46" ht="14.5" x14ac:dyDescent="0.3">
      <c r="A1891" s="269" t="s">
        <v>2173</v>
      </c>
      <c r="B1891" s="269"/>
      <c r="C1891" s="269"/>
      <c r="D1891" s="269"/>
      <c r="E1891" s="269"/>
      <c r="F1891" s="269"/>
      <c r="G1891" s="269"/>
      <c r="H1891" s="269"/>
      <c r="I1891" s="269"/>
      <c r="J1891" s="269"/>
      <c r="K1891" s="269"/>
      <c r="L1891" s="269"/>
      <c r="M1891" s="269"/>
      <c r="N1891" s="269"/>
      <c r="O1891" s="269"/>
      <c r="P1891" s="269"/>
      <c r="Q1891" s="269"/>
      <c r="R1891" s="269"/>
      <c r="S1891" s="269"/>
      <c r="T1891" s="269"/>
      <c r="U1891" s="269"/>
      <c r="V1891" s="269"/>
      <c r="W1891" s="269"/>
      <c r="X1891" s="269"/>
      <c r="Y1891" s="269"/>
      <c r="Z1891" s="269"/>
      <c r="AA1891" s="269"/>
      <c r="AB1891" s="269"/>
      <c r="AC1891" s="269"/>
      <c r="AD1891" s="269"/>
      <c r="AE1891" s="269"/>
      <c r="AF1891"/>
      <c r="AG1891" s="270" t="s">
        <v>62</v>
      </c>
      <c r="AH1891" s="270"/>
      <c r="AI1891" s="270"/>
      <c r="AJ1891" s="270"/>
      <c r="AK1891" s="69">
        <f>(('Artículo 121 (resumen PI)'!C59*0.8+'Artículo 121 (resumen PI)'!F59*0.2)+('Artículo 121 (resumen PNT)'!C59*0.8+'Artículo 121 (resumen PNT)'!F59*0.2))/2</f>
        <v>0</v>
      </c>
      <c r="AL1891"/>
      <c r="AM1891"/>
      <c r="AN1891"/>
      <c r="AO1891"/>
      <c r="AP1891"/>
      <c r="AQ1891"/>
      <c r="AR1891"/>
      <c r="AS1891"/>
      <c r="AT1891"/>
    </row>
    <row r="1892" spans="1:46" ht="15.75" customHeight="1" x14ac:dyDescent="0.25">
      <c r="A1892" s="60"/>
      <c r="B1892" s="61"/>
      <c r="C1892" s="61"/>
      <c r="D1892" s="61"/>
      <c r="E1892" s="61"/>
      <c r="F1892" s="61"/>
      <c r="G1892" s="61"/>
      <c r="H1892" s="61"/>
      <c r="I1892" s="61"/>
      <c r="J1892" s="61"/>
      <c r="K1892" s="61"/>
      <c r="L1892" s="61"/>
      <c r="M1892" s="61"/>
      <c r="N1892" s="61"/>
      <c r="O1892" s="61"/>
      <c r="P1892" s="61"/>
      <c r="Q1892" s="26"/>
      <c r="R1892" s="61"/>
      <c r="S1892" s="61"/>
      <c r="T1892" s="61"/>
      <c r="U1892" s="61"/>
      <c r="V1892" s="61"/>
      <c r="W1892" s="61"/>
      <c r="X1892" s="61"/>
      <c r="Y1892" s="61"/>
      <c r="Z1892" s="61"/>
      <c r="AA1892" s="61"/>
      <c r="AB1892" s="61"/>
      <c r="AC1892" s="61"/>
      <c r="AD1892" s="61"/>
      <c r="AE1892" s="61"/>
      <c r="AF1892"/>
      <c r="AG1892"/>
      <c r="AH1892"/>
      <c r="AI1892"/>
      <c r="AJ1892"/>
      <c r="AK1892"/>
      <c r="AL1892"/>
      <c r="AM1892"/>
      <c r="AN1892"/>
      <c r="AO1892"/>
      <c r="AP1892"/>
      <c r="AQ1892"/>
      <c r="AR1892"/>
      <c r="AS1892"/>
      <c r="AT1892"/>
    </row>
    <row r="1893" spans="1:46" ht="15.5" x14ac:dyDescent="0.25">
      <c r="A1893" s="60" t="s">
        <v>63</v>
      </c>
      <c r="B1893" s="61"/>
      <c r="C1893" s="61"/>
      <c r="D1893" s="61"/>
      <c r="E1893" s="61"/>
      <c r="F1893" s="61"/>
      <c r="G1893" s="61"/>
      <c r="H1893" s="61"/>
      <c r="I1893" s="61"/>
      <c r="J1893" s="61"/>
      <c r="K1893" s="61"/>
      <c r="L1893" s="61"/>
      <c r="M1893" s="61"/>
      <c r="N1893" s="61"/>
      <c r="O1893" s="61"/>
      <c r="P1893" s="61"/>
      <c r="Q1893" s="26"/>
      <c r="R1893" s="61"/>
      <c r="S1893" s="61"/>
      <c r="T1893" s="61"/>
      <c r="U1893" s="61"/>
      <c r="V1893" s="61"/>
      <c r="W1893" s="61"/>
      <c r="X1893" s="61"/>
      <c r="Y1893" s="61"/>
      <c r="Z1893" s="61"/>
      <c r="AA1893" s="61"/>
      <c r="AB1893" s="61"/>
      <c r="AC1893" s="61"/>
      <c r="AD1893" s="61"/>
      <c r="AE1893" s="61"/>
      <c r="AF1893"/>
      <c r="AG1893"/>
      <c r="AH1893"/>
      <c r="AI1893"/>
      <c r="AJ1893"/>
      <c r="AK1893"/>
      <c r="AL1893"/>
      <c r="AM1893"/>
      <c r="AN1893"/>
      <c r="AO1893"/>
      <c r="AP1893"/>
      <c r="AQ1893"/>
      <c r="AR1893"/>
      <c r="AS1893"/>
      <c r="AT1893"/>
    </row>
    <row r="1894" spans="1:46" ht="15" customHeight="1" x14ac:dyDescent="0.25">
      <c r="A1894" s="57"/>
      <c r="B1894" s="57"/>
      <c r="C1894" s="57"/>
      <c r="D1894" s="57"/>
      <c r="E1894" s="57"/>
      <c r="F1894" s="57"/>
      <c r="G1894" s="57"/>
      <c r="H1894" s="57"/>
      <c r="I1894" s="57"/>
      <c r="J1894" s="57"/>
      <c r="K1894" s="57"/>
      <c r="L1894" s="57"/>
      <c r="M1894" s="57"/>
      <c r="N1894" s="57"/>
      <c r="O1894" s="57"/>
      <c r="P1894" s="57"/>
      <c r="R1894" s="57"/>
      <c r="S1894" s="57"/>
      <c r="T1894" s="57"/>
      <c r="U1894" s="57"/>
      <c r="V1894" s="57"/>
      <c r="W1894" s="57"/>
      <c r="X1894" s="57"/>
      <c r="Y1894" s="57"/>
      <c r="Z1894" s="57"/>
      <c r="AA1894" s="57"/>
      <c r="AB1894" s="57"/>
      <c r="AC1894" s="57"/>
      <c r="AD1894" s="57"/>
      <c r="AE1894" s="57"/>
      <c r="AF1894"/>
      <c r="AG1894"/>
      <c r="AH1894"/>
      <c r="AI1894"/>
      <c r="AJ1894"/>
      <c r="AK1894"/>
      <c r="AL1894"/>
      <c r="AM1894"/>
      <c r="AN1894"/>
      <c r="AO1894"/>
      <c r="AP1894"/>
      <c r="AQ1894"/>
      <c r="AR1894"/>
      <c r="AS1894"/>
      <c r="AT1894"/>
    </row>
    <row r="1895" spans="1:46" ht="66" customHeight="1" thickBot="1" x14ac:dyDescent="0.3">
      <c r="A1895" s="273" t="s">
        <v>2174</v>
      </c>
      <c r="B1895" s="273"/>
      <c r="C1895" s="273"/>
      <c r="D1895" s="273"/>
      <c r="E1895" s="273"/>
      <c r="F1895" s="273"/>
      <c r="G1895" s="273"/>
      <c r="H1895" s="273"/>
      <c r="I1895" s="273"/>
      <c r="J1895" s="273"/>
      <c r="K1895" s="273"/>
      <c r="L1895" s="273"/>
      <c r="M1895" s="273"/>
      <c r="N1895" s="273"/>
      <c r="O1895" s="273"/>
      <c r="P1895" s="273"/>
      <c r="Q1895" s="62"/>
      <c r="R1895" s="57"/>
      <c r="S1895" s="57"/>
      <c r="T1895" s="57"/>
      <c r="U1895" s="57"/>
      <c r="V1895" s="311"/>
      <c r="W1895" s="311"/>
      <c r="X1895" s="311"/>
      <c r="Y1895" s="311"/>
      <c r="Z1895" s="311"/>
      <c r="AA1895" s="311"/>
      <c r="AB1895" s="311"/>
      <c r="AC1895" s="311"/>
      <c r="AD1895" s="311"/>
      <c r="AE1895" s="311"/>
      <c r="AF1895" s="62"/>
      <c r="AG1895" s="57"/>
      <c r="AH1895" s="57"/>
      <c r="AI1895" s="57"/>
      <c r="AJ1895" s="57"/>
      <c r="AK1895" s="311"/>
      <c r="AL1895" s="311"/>
      <c r="AM1895" s="311"/>
      <c r="AN1895" s="311"/>
      <c r="AO1895" s="311"/>
      <c r="AP1895" s="311"/>
      <c r="AQ1895" s="311"/>
      <c r="AR1895" s="311"/>
      <c r="AS1895" s="311"/>
      <c r="AT1895" s="311"/>
    </row>
    <row r="1896" spans="1:46" ht="45" customHeight="1" x14ac:dyDescent="0.25">
      <c r="A1896" s="305" t="s">
        <v>44</v>
      </c>
      <c r="B1896" s="305"/>
      <c r="C1896" s="305"/>
      <c r="D1896" s="305"/>
      <c r="E1896" s="305"/>
      <c r="F1896" s="305"/>
      <c r="G1896" s="305"/>
      <c r="H1896" s="305"/>
      <c r="I1896" s="305"/>
      <c r="J1896" s="305"/>
      <c r="K1896" s="305"/>
      <c r="L1896" s="305"/>
      <c r="M1896" s="305"/>
      <c r="N1896" s="305"/>
      <c r="O1896" s="305"/>
      <c r="P1896" s="305"/>
      <c r="Q1896" s="63" t="s">
        <v>65</v>
      </c>
      <c r="R1896" s="306" t="s">
        <v>66</v>
      </c>
      <c r="S1896" s="306"/>
      <c r="T1896" s="306"/>
      <c r="U1896" s="306"/>
      <c r="V1896" s="306"/>
      <c r="W1896" s="306"/>
      <c r="X1896" s="306"/>
      <c r="Y1896" s="306"/>
      <c r="Z1896" s="306"/>
      <c r="AA1896" s="306"/>
      <c r="AB1896" s="306"/>
      <c r="AC1896" s="306"/>
      <c r="AD1896" s="306"/>
      <c r="AE1896" s="306"/>
      <c r="AF1896" s="64" t="s">
        <v>65</v>
      </c>
      <c r="AG1896" s="307" t="s">
        <v>8</v>
      </c>
      <c r="AH1896" s="307"/>
      <c r="AI1896" s="307"/>
      <c r="AJ1896" s="307"/>
      <c r="AK1896" s="307"/>
      <c r="AL1896" s="307"/>
      <c r="AM1896" s="307"/>
      <c r="AN1896" s="307"/>
      <c r="AO1896" s="307"/>
      <c r="AP1896" s="307"/>
      <c r="AQ1896" s="307"/>
      <c r="AR1896" s="307"/>
      <c r="AS1896" s="307"/>
      <c r="AT1896" s="307"/>
    </row>
    <row r="1897" spans="1:46" ht="45.65" customHeight="1" x14ac:dyDescent="0.25">
      <c r="A1897" s="308" t="s">
        <v>1331</v>
      </c>
      <c r="B1897" s="308" t="s">
        <v>1332</v>
      </c>
      <c r="C1897" s="308" t="s">
        <v>1332</v>
      </c>
      <c r="D1897" s="308" t="s">
        <v>1332</v>
      </c>
      <c r="E1897" s="308" t="s">
        <v>1332</v>
      </c>
      <c r="F1897" s="308" t="s">
        <v>1332</v>
      </c>
      <c r="G1897" s="308" t="s">
        <v>1332</v>
      </c>
      <c r="H1897" s="308" t="s">
        <v>1332</v>
      </c>
      <c r="I1897" s="308" t="s">
        <v>1332</v>
      </c>
      <c r="J1897" s="308" t="s">
        <v>1332</v>
      </c>
      <c r="K1897" s="308" t="s">
        <v>1332</v>
      </c>
      <c r="L1897" s="308" t="s">
        <v>1332</v>
      </c>
      <c r="M1897" s="308" t="s">
        <v>1332</v>
      </c>
      <c r="N1897" s="308" t="s">
        <v>1332</v>
      </c>
      <c r="O1897" s="308" t="s">
        <v>1332</v>
      </c>
      <c r="P1897" s="308" t="s">
        <v>1332</v>
      </c>
      <c r="Q1897" s="65">
        <v>0</v>
      </c>
      <c r="R1897" s="330" t="s">
        <v>404</v>
      </c>
      <c r="S1897" s="331"/>
      <c r="T1897" s="331"/>
      <c r="U1897" s="331"/>
      <c r="V1897" s="331"/>
      <c r="W1897" s="331"/>
      <c r="X1897" s="331"/>
      <c r="Y1897" s="331"/>
      <c r="Z1897" s="331"/>
      <c r="AA1897" s="331"/>
      <c r="AB1897" s="331"/>
      <c r="AC1897" s="331"/>
      <c r="AD1897" s="331"/>
      <c r="AE1897" s="332"/>
      <c r="AF1897" s="65">
        <v>0</v>
      </c>
      <c r="AG1897" s="309" t="s">
        <v>499</v>
      </c>
      <c r="AH1897" s="309"/>
      <c r="AI1897" s="309"/>
      <c r="AJ1897" s="309"/>
      <c r="AK1897" s="309"/>
      <c r="AL1897" s="309"/>
      <c r="AM1897" s="309"/>
      <c r="AN1897" s="309"/>
      <c r="AO1897" s="309"/>
      <c r="AP1897" s="309"/>
      <c r="AQ1897" s="309"/>
      <c r="AR1897" s="309"/>
      <c r="AS1897" s="309"/>
      <c r="AT1897" s="309"/>
    </row>
    <row r="1898" spans="1:46" ht="45" customHeight="1" x14ac:dyDescent="0.25">
      <c r="A1898" s="308" t="s">
        <v>1363</v>
      </c>
      <c r="B1898" s="308" t="s">
        <v>1364</v>
      </c>
      <c r="C1898" s="308" t="s">
        <v>1364</v>
      </c>
      <c r="D1898" s="308" t="s">
        <v>1364</v>
      </c>
      <c r="E1898" s="308" t="s">
        <v>1364</v>
      </c>
      <c r="F1898" s="308" t="s">
        <v>1364</v>
      </c>
      <c r="G1898" s="308" t="s">
        <v>1364</v>
      </c>
      <c r="H1898" s="308" t="s">
        <v>1364</v>
      </c>
      <c r="I1898" s="308" t="s">
        <v>1364</v>
      </c>
      <c r="J1898" s="308" t="s">
        <v>1364</v>
      </c>
      <c r="K1898" s="308" t="s">
        <v>1364</v>
      </c>
      <c r="L1898" s="308" t="s">
        <v>1364</v>
      </c>
      <c r="M1898" s="308" t="s">
        <v>1364</v>
      </c>
      <c r="N1898" s="308" t="s">
        <v>1364</v>
      </c>
      <c r="O1898" s="308" t="s">
        <v>1364</v>
      </c>
      <c r="P1898" s="308" t="s">
        <v>1364</v>
      </c>
      <c r="Q1898" s="65">
        <v>0</v>
      </c>
      <c r="R1898" s="312"/>
      <c r="S1898" s="312"/>
      <c r="T1898" s="312"/>
      <c r="U1898" s="312"/>
      <c r="V1898" s="312"/>
      <c r="W1898" s="312"/>
      <c r="X1898" s="312"/>
      <c r="Y1898" s="312"/>
      <c r="Z1898" s="312"/>
      <c r="AA1898" s="312"/>
      <c r="AB1898" s="312"/>
      <c r="AC1898" s="312"/>
      <c r="AD1898" s="312"/>
      <c r="AE1898" s="312"/>
      <c r="AF1898" s="65">
        <v>0</v>
      </c>
      <c r="AG1898" s="312"/>
      <c r="AH1898" s="312"/>
      <c r="AI1898" s="312"/>
      <c r="AJ1898" s="312"/>
      <c r="AK1898" s="312"/>
      <c r="AL1898" s="312"/>
      <c r="AM1898" s="312"/>
      <c r="AN1898" s="312"/>
      <c r="AO1898" s="312"/>
      <c r="AP1898" s="312"/>
      <c r="AQ1898" s="312"/>
      <c r="AR1898" s="312"/>
      <c r="AS1898" s="312"/>
      <c r="AT1898" s="312"/>
    </row>
    <row r="1899" spans="1:46" ht="68.150000000000006" customHeight="1" x14ac:dyDescent="0.25">
      <c r="A1899" s="308" t="s">
        <v>2175</v>
      </c>
      <c r="B1899" s="308" t="s">
        <v>2176</v>
      </c>
      <c r="C1899" s="308" t="s">
        <v>2176</v>
      </c>
      <c r="D1899" s="308" t="s">
        <v>2176</v>
      </c>
      <c r="E1899" s="308" t="s">
        <v>2176</v>
      </c>
      <c r="F1899" s="308" t="s">
        <v>2176</v>
      </c>
      <c r="G1899" s="308" t="s">
        <v>2176</v>
      </c>
      <c r="H1899" s="308" t="s">
        <v>2176</v>
      </c>
      <c r="I1899" s="308" t="s">
        <v>2176</v>
      </c>
      <c r="J1899" s="308" t="s">
        <v>2176</v>
      </c>
      <c r="K1899" s="308" t="s">
        <v>2176</v>
      </c>
      <c r="L1899" s="308" t="s">
        <v>2176</v>
      </c>
      <c r="M1899" s="308" t="s">
        <v>2176</v>
      </c>
      <c r="N1899" s="308" t="s">
        <v>2176</v>
      </c>
      <c r="O1899" s="308" t="s">
        <v>2176</v>
      </c>
      <c r="P1899" s="308" t="s">
        <v>2176</v>
      </c>
      <c r="Q1899" s="65">
        <v>0</v>
      </c>
      <c r="R1899" s="312"/>
      <c r="S1899" s="312"/>
      <c r="T1899" s="312"/>
      <c r="U1899" s="312"/>
      <c r="V1899" s="312"/>
      <c r="W1899" s="312"/>
      <c r="X1899" s="312"/>
      <c r="Y1899" s="312"/>
      <c r="Z1899" s="312"/>
      <c r="AA1899" s="312"/>
      <c r="AB1899" s="312"/>
      <c r="AC1899" s="312"/>
      <c r="AD1899" s="312"/>
      <c r="AE1899" s="312"/>
      <c r="AF1899" s="65">
        <v>0</v>
      </c>
      <c r="AG1899" s="312"/>
      <c r="AH1899" s="312"/>
      <c r="AI1899" s="312"/>
      <c r="AJ1899" s="312"/>
      <c r="AK1899" s="312"/>
      <c r="AL1899" s="312"/>
      <c r="AM1899" s="312"/>
      <c r="AN1899" s="312"/>
      <c r="AO1899" s="312"/>
      <c r="AP1899" s="312"/>
      <c r="AQ1899" s="312"/>
      <c r="AR1899" s="312"/>
      <c r="AS1899" s="312"/>
      <c r="AT1899" s="312"/>
    </row>
    <row r="1900" spans="1:46" ht="45" customHeight="1" x14ac:dyDescent="0.25">
      <c r="A1900" s="308" t="s">
        <v>2177</v>
      </c>
      <c r="B1900" s="308" t="s">
        <v>2178</v>
      </c>
      <c r="C1900" s="308" t="s">
        <v>2178</v>
      </c>
      <c r="D1900" s="308" t="s">
        <v>2178</v>
      </c>
      <c r="E1900" s="308" t="s">
        <v>2178</v>
      </c>
      <c r="F1900" s="308" t="s">
        <v>2178</v>
      </c>
      <c r="G1900" s="308" t="s">
        <v>2178</v>
      </c>
      <c r="H1900" s="308" t="s">
        <v>2178</v>
      </c>
      <c r="I1900" s="308" t="s">
        <v>2178</v>
      </c>
      <c r="J1900" s="308" t="s">
        <v>2178</v>
      </c>
      <c r="K1900" s="308" t="s">
        <v>2178</v>
      </c>
      <c r="L1900" s="308" t="s">
        <v>2178</v>
      </c>
      <c r="M1900" s="308" t="s">
        <v>2178</v>
      </c>
      <c r="N1900" s="308" t="s">
        <v>2178</v>
      </c>
      <c r="O1900" s="308" t="s">
        <v>2178</v>
      </c>
      <c r="P1900" s="308" t="s">
        <v>2178</v>
      </c>
      <c r="Q1900" s="65">
        <v>0</v>
      </c>
      <c r="R1900" s="312"/>
      <c r="S1900" s="312"/>
      <c r="T1900" s="312"/>
      <c r="U1900" s="312"/>
      <c r="V1900" s="312"/>
      <c r="W1900" s="312"/>
      <c r="X1900" s="312"/>
      <c r="Y1900" s="312"/>
      <c r="Z1900" s="312"/>
      <c r="AA1900" s="312"/>
      <c r="AB1900" s="312"/>
      <c r="AC1900" s="312"/>
      <c r="AD1900" s="312"/>
      <c r="AE1900" s="312"/>
      <c r="AF1900" s="65">
        <v>0</v>
      </c>
      <c r="AG1900" s="312"/>
      <c r="AH1900" s="312"/>
      <c r="AI1900" s="312"/>
      <c r="AJ1900" s="312"/>
      <c r="AK1900" s="312"/>
      <c r="AL1900" s="312"/>
      <c r="AM1900" s="312"/>
      <c r="AN1900" s="312"/>
      <c r="AO1900" s="312"/>
      <c r="AP1900" s="312"/>
      <c r="AQ1900" s="312"/>
      <c r="AR1900" s="312"/>
      <c r="AS1900" s="312"/>
      <c r="AT1900" s="312"/>
    </row>
    <row r="1901" spans="1:46" ht="45" customHeight="1" x14ac:dyDescent="0.25">
      <c r="A1901" s="309" t="s">
        <v>2179</v>
      </c>
      <c r="B1901" s="309" t="s">
        <v>2180</v>
      </c>
      <c r="C1901" s="309" t="s">
        <v>2180</v>
      </c>
      <c r="D1901" s="309" t="s">
        <v>2180</v>
      </c>
      <c r="E1901" s="309" t="s">
        <v>2180</v>
      </c>
      <c r="F1901" s="309" t="s">
        <v>2180</v>
      </c>
      <c r="G1901" s="309" t="s">
        <v>2180</v>
      </c>
      <c r="H1901" s="309" t="s">
        <v>2180</v>
      </c>
      <c r="I1901" s="309" t="s">
        <v>2180</v>
      </c>
      <c r="J1901" s="309" t="s">
        <v>2180</v>
      </c>
      <c r="K1901" s="309" t="s">
        <v>2180</v>
      </c>
      <c r="L1901" s="309" t="s">
        <v>2180</v>
      </c>
      <c r="M1901" s="309" t="s">
        <v>2180</v>
      </c>
      <c r="N1901" s="309" t="s">
        <v>2180</v>
      </c>
      <c r="O1901" s="309" t="s">
        <v>2180</v>
      </c>
      <c r="P1901" s="309" t="s">
        <v>2180</v>
      </c>
      <c r="Q1901" s="65">
        <v>0</v>
      </c>
      <c r="R1901" s="312"/>
      <c r="S1901" s="312"/>
      <c r="T1901" s="312"/>
      <c r="U1901" s="312"/>
      <c r="V1901" s="312"/>
      <c r="W1901" s="312"/>
      <c r="X1901" s="312"/>
      <c r="Y1901" s="312"/>
      <c r="Z1901" s="312"/>
      <c r="AA1901" s="312"/>
      <c r="AB1901" s="312"/>
      <c r="AC1901" s="312"/>
      <c r="AD1901" s="312"/>
      <c r="AE1901" s="312"/>
      <c r="AF1901" s="65">
        <v>0</v>
      </c>
      <c r="AG1901" s="312"/>
      <c r="AH1901" s="312"/>
      <c r="AI1901" s="312"/>
      <c r="AJ1901" s="312"/>
      <c r="AK1901" s="312"/>
      <c r="AL1901" s="312"/>
      <c r="AM1901" s="312"/>
      <c r="AN1901" s="312"/>
      <c r="AO1901" s="312"/>
      <c r="AP1901" s="312"/>
      <c r="AQ1901" s="312"/>
      <c r="AR1901" s="312"/>
      <c r="AS1901" s="312"/>
      <c r="AT1901" s="312"/>
    </row>
    <row r="1902" spans="1:46" ht="45" customHeight="1" x14ac:dyDescent="0.25">
      <c r="A1902" s="309" t="s">
        <v>2181</v>
      </c>
      <c r="B1902" s="309" t="s">
        <v>2182</v>
      </c>
      <c r="C1902" s="309" t="s">
        <v>2182</v>
      </c>
      <c r="D1902" s="309" t="s">
        <v>2182</v>
      </c>
      <c r="E1902" s="309" t="s">
        <v>2182</v>
      </c>
      <c r="F1902" s="309" t="s">
        <v>2182</v>
      </c>
      <c r="G1902" s="309" t="s">
        <v>2182</v>
      </c>
      <c r="H1902" s="309" t="s">
        <v>2182</v>
      </c>
      <c r="I1902" s="309" t="s">
        <v>2182</v>
      </c>
      <c r="J1902" s="309" t="s">
        <v>2182</v>
      </c>
      <c r="K1902" s="309" t="s">
        <v>2182</v>
      </c>
      <c r="L1902" s="309" t="s">
        <v>2182</v>
      </c>
      <c r="M1902" s="309" t="s">
        <v>2182</v>
      </c>
      <c r="N1902" s="309" t="s">
        <v>2182</v>
      </c>
      <c r="O1902" s="309" t="s">
        <v>2182</v>
      </c>
      <c r="P1902" s="309" t="s">
        <v>2182</v>
      </c>
      <c r="Q1902" s="65">
        <v>0</v>
      </c>
      <c r="R1902" s="309"/>
      <c r="S1902" s="309"/>
      <c r="T1902" s="309"/>
      <c r="U1902" s="309"/>
      <c r="V1902" s="309"/>
      <c r="W1902" s="309"/>
      <c r="X1902" s="309"/>
      <c r="Y1902" s="309"/>
      <c r="Z1902" s="309"/>
      <c r="AA1902" s="309"/>
      <c r="AB1902" s="309"/>
      <c r="AC1902" s="309"/>
      <c r="AD1902" s="309"/>
      <c r="AE1902" s="309"/>
      <c r="AF1902" s="65">
        <v>0</v>
      </c>
      <c r="AG1902" s="309"/>
      <c r="AH1902" s="309"/>
      <c r="AI1902" s="309"/>
      <c r="AJ1902" s="309"/>
      <c r="AK1902" s="309"/>
      <c r="AL1902" s="309"/>
      <c r="AM1902" s="309"/>
      <c r="AN1902" s="309"/>
      <c r="AO1902" s="309"/>
      <c r="AP1902" s="309"/>
      <c r="AQ1902" s="309"/>
      <c r="AR1902" s="309"/>
      <c r="AS1902" s="309"/>
      <c r="AT1902" s="309"/>
    </row>
    <row r="1903" spans="1:46" ht="45" customHeight="1" x14ac:dyDescent="0.25">
      <c r="A1903" s="308" t="s">
        <v>2183</v>
      </c>
      <c r="B1903" s="308" t="s">
        <v>2184</v>
      </c>
      <c r="C1903" s="308" t="s">
        <v>2184</v>
      </c>
      <c r="D1903" s="308" t="s">
        <v>2184</v>
      </c>
      <c r="E1903" s="308" t="s">
        <v>2184</v>
      </c>
      <c r="F1903" s="308" t="s">
        <v>2184</v>
      </c>
      <c r="G1903" s="308" t="s">
        <v>2184</v>
      </c>
      <c r="H1903" s="308" t="s">
        <v>2184</v>
      </c>
      <c r="I1903" s="308" t="s">
        <v>2184</v>
      </c>
      <c r="J1903" s="308" t="s">
        <v>2184</v>
      </c>
      <c r="K1903" s="308" t="s">
        <v>2184</v>
      </c>
      <c r="L1903" s="308" t="s">
        <v>2184</v>
      </c>
      <c r="M1903" s="308" t="s">
        <v>2184</v>
      </c>
      <c r="N1903" s="308" t="s">
        <v>2184</v>
      </c>
      <c r="O1903" s="308" t="s">
        <v>2184</v>
      </c>
      <c r="P1903" s="308" t="s">
        <v>2184</v>
      </c>
      <c r="Q1903" s="65">
        <v>0</v>
      </c>
      <c r="R1903" s="309"/>
      <c r="S1903" s="309"/>
      <c r="T1903" s="309"/>
      <c r="U1903" s="309"/>
      <c r="V1903" s="309"/>
      <c r="W1903" s="309"/>
      <c r="X1903" s="309"/>
      <c r="Y1903" s="309"/>
      <c r="Z1903" s="309"/>
      <c r="AA1903" s="309"/>
      <c r="AB1903" s="309"/>
      <c r="AC1903" s="309"/>
      <c r="AD1903" s="309"/>
      <c r="AE1903" s="309"/>
      <c r="AF1903" s="65">
        <v>0</v>
      </c>
      <c r="AG1903" s="309"/>
      <c r="AH1903" s="309"/>
      <c r="AI1903" s="309"/>
      <c r="AJ1903" s="309"/>
      <c r="AK1903" s="309"/>
      <c r="AL1903" s="309"/>
      <c r="AM1903" s="309"/>
      <c r="AN1903" s="309"/>
      <c r="AO1903" s="309"/>
      <c r="AP1903" s="309"/>
      <c r="AQ1903" s="309"/>
      <c r="AR1903" s="309"/>
      <c r="AS1903" s="309"/>
      <c r="AT1903" s="309"/>
    </row>
    <row r="1904" spans="1:46" ht="45" customHeight="1" x14ac:dyDescent="0.25">
      <c r="A1904" s="308" t="s">
        <v>2185</v>
      </c>
      <c r="B1904" s="308" t="s">
        <v>2186</v>
      </c>
      <c r="C1904" s="308" t="s">
        <v>2186</v>
      </c>
      <c r="D1904" s="308" t="s">
        <v>2186</v>
      </c>
      <c r="E1904" s="308" t="s">
        <v>2186</v>
      </c>
      <c r="F1904" s="308" t="s">
        <v>2186</v>
      </c>
      <c r="G1904" s="308" t="s">
        <v>2186</v>
      </c>
      <c r="H1904" s="308" t="s">
        <v>2186</v>
      </c>
      <c r="I1904" s="308" t="s">
        <v>2186</v>
      </c>
      <c r="J1904" s="308" t="s">
        <v>2186</v>
      </c>
      <c r="K1904" s="308" t="s">
        <v>2186</v>
      </c>
      <c r="L1904" s="308" t="s">
        <v>2186</v>
      </c>
      <c r="M1904" s="308" t="s">
        <v>2186</v>
      </c>
      <c r="N1904" s="308" t="s">
        <v>2186</v>
      </c>
      <c r="O1904" s="308" t="s">
        <v>2186</v>
      </c>
      <c r="P1904" s="308" t="s">
        <v>2186</v>
      </c>
      <c r="Q1904" s="65">
        <v>0</v>
      </c>
      <c r="R1904" s="309"/>
      <c r="S1904" s="309"/>
      <c r="T1904" s="309"/>
      <c r="U1904" s="309"/>
      <c r="V1904" s="309"/>
      <c r="W1904" s="309"/>
      <c r="X1904" s="309"/>
      <c r="Y1904" s="309"/>
      <c r="Z1904" s="309"/>
      <c r="AA1904" s="309"/>
      <c r="AB1904" s="309"/>
      <c r="AC1904" s="309"/>
      <c r="AD1904" s="309"/>
      <c r="AE1904" s="309"/>
      <c r="AF1904" s="65">
        <v>0</v>
      </c>
      <c r="AG1904" s="309"/>
      <c r="AH1904" s="309"/>
      <c r="AI1904" s="309"/>
      <c r="AJ1904" s="309"/>
      <c r="AK1904" s="309"/>
      <c r="AL1904" s="309"/>
      <c r="AM1904" s="309"/>
      <c r="AN1904" s="309"/>
      <c r="AO1904" s="309"/>
      <c r="AP1904" s="309"/>
      <c r="AQ1904" s="309"/>
      <c r="AR1904" s="309"/>
      <c r="AS1904" s="309"/>
      <c r="AT1904" s="309"/>
    </row>
    <row r="1905" spans="1:46" ht="45" customHeight="1" x14ac:dyDescent="0.25">
      <c r="A1905" s="308" t="s">
        <v>2187</v>
      </c>
      <c r="B1905" s="308" t="s">
        <v>2188</v>
      </c>
      <c r="C1905" s="308" t="s">
        <v>2188</v>
      </c>
      <c r="D1905" s="308" t="s">
        <v>2188</v>
      </c>
      <c r="E1905" s="308" t="s">
        <v>2188</v>
      </c>
      <c r="F1905" s="308" t="s">
        <v>2188</v>
      </c>
      <c r="G1905" s="308" t="s">
        <v>2188</v>
      </c>
      <c r="H1905" s="308" t="s">
        <v>2188</v>
      </c>
      <c r="I1905" s="308" t="s">
        <v>2188</v>
      </c>
      <c r="J1905" s="308" t="s">
        <v>2188</v>
      </c>
      <c r="K1905" s="308" t="s">
        <v>2188</v>
      </c>
      <c r="L1905" s="308" t="s">
        <v>2188</v>
      </c>
      <c r="M1905" s="308" t="s">
        <v>2188</v>
      </c>
      <c r="N1905" s="308" t="s">
        <v>2188</v>
      </c>
      <c r="O1905" s="308" t="s">
        <v>2188</v>
      </c>
      <c r="P1905" s="308" t="s">
        <v>2188</v>
      </c>
      <c r="Q1905" s="65">
        <v>0</v>
      </c>
      <c r="R1905" s="312"/>
      <c r="S1905" s="312"/>
      <c r="T1905" s="312"/>
      <c r="U1905" s="312"/>
      <c r="V1905" s="312"/>
      <c r="W1905" s="312"/>
      <c r="X1905" s="312"/>
      <c r="Y1905" s="312"/>
      <c r="Z1905" s="312"/>
      <c r="AA1905" s="312"/>
      <c r="AB1905" s="312"/>
      <c r="AC1905" s="312"/>
      <c r="AD1905" s="312"/>
      <c r="AE1905" s="312"/>
      <c r="AF1905" s="65">
        <v>0</v>
      </c>
      <c r="AG1905" s="312"/>
      <c r="AH1905" s="312"/>
      <c r="AI1905" s="312"/>
      <c r="AJ1905" s="312"/>
      <c r="AK1905" s="312"/>
      <c r="AL1905" s="312"/>
      <c r="AM1905" s="312"/>
      <c r="AN1905" s="312"/>
      <c r="AO1905" s="312"/>
      <c r="AP1905" s="312"/>
      <c r="AQ1905" s="312"/>
      <c r="AR1905" s="312"/>
      <c r="AS1905" s="312"/>
      <c r="AT1905" s="312"/>
    </row>
    <row r="1906" spans="1:46" ht="45" customHeight="1" x14ac:dyDescent="0.25">
      <c r="A1906" s="308" t="s">
        <v>2189</v>
      </c>
      <c r="B1906" s="308" t="s">
        <v>2190</v>
      </c>
      <c r="C1906" s="308" t="s">
        <v>2190</v>
      </c>
      <c r="D1906" s="308" t="s">
        <v>2190</v>
      </c>
      <c r="E1906" s="308" t="s">
        <v>2190</v>
      </c>
      <c r="F1906" s="308" t="s">
        <v>2190</v>
      </c>
      <c r="G1906" s="308" t="s">
        <v>2190</v>
      </c>
      <c r="H1906" s="308" t="s">
        <v>2190</v>
      </c>
      <c r="I1906" s="308" t="s">
        <v>2190</v>
      </c>
      <c r="J1906" s="308" t="s">
        <v>2190</v>
      </c>
      <c r="K1906" s="308" t="s">
        <v>2190</v>
      </c>
      <c r="L1906" s="308" t="s">
        <v>2190</v>
      </c>
      <c r="M1906" s="308" t="s">
        <v>2190</v>
      </c>
      <c r="N1906" s="308" t="s">
        <v>2190</v>
      </c>
      <c r="O1906" s="308" t="s">
        <v>2190</v>
      </c>
      <c r="P1906" s="308" t="s">
        <v>2190</v>
      </c>
      <c r="Q1906" s="65">
        <v>0</v>
      </c>
      <c r="R1906" s="312"/>
      <c r="S1906" s="312"/>
      <c r="T1906" s="312"/>
      <c r="U1906" s="312"/>
      <c r="V1906" s="312"/>
      <c r="W1906" s="312"/>
      <c r="X1906" s="312"/>
      <c r="Y1906" s="312"/>
      <c r="Z1906" s="312"/>
      <c r="AA1906" s="312"/>
      <c r="AB1906" s="312"/>
      <c r="AC1906" s="312"/>
      <c r="AD1906" s="312"/>
      <c r="AE1906" s="312"/>
      <c r="AF1906" s="65">
        <v>0</v>
      </c>
      <c r="AG1906" s="312"/>
      <c r="AH1906" s="312"/>
      <c r="AI1906" s="312"/>
      <c r="AJ1906" s="312"/>
      <c r="AK1906" s="312"/>
      <c r="AL1906" s="312"/>
      <c r="AM1906" s="312"/>
      <c r="AN1906" s="312"/>
      <c r="AO1906" s="312"/>
      <c r="AP1906" s="312"/>
      <c r="AQ1906" s="312"/>
      <c r="AR1906" s="312"/>
      <c r="AS1906" s="312"/>
      <c r="AT1906" s="312"/>
    </row>
    <row r="1907" spans="1:46" ht="45" customHeight="1" x14ac:dyDescent="0.25">
      <c r="A1907" s="308" t="s">
        <v>2191</v>
      </c>
      <c r="B1907" s="308" t="s">
        <v>2192</v>
      </c>
      <c r="C1907" s="308" t="s">
        <v>2192</v>
      </c>
      <c r="D1907" s="308" t="s">
        <v>2192</v>
      </c>
      <c r="E1907" s="308" t="s">
        <v>2192</v>
      </c>
      <c r="F1907" s="308" t="s">
        <v>2192</v>
      </c>
      <c r="G1907" s="308" t="s">
        <v>2192</v>
      </c>
      <c r="H1907" s="308" t="s">
        <v>2192</v>
      </c>
      <c r="I1907" s="308" t="s">
        <v>2192</v>
      </c>
      <c r="J1907" s="308" t="s">
        <v>2192</v>
      </c>
      <c r="K1907" s="308" t="s">
        <v>2192</v>
      </c>
      <c r="L1907" s="308" t="s">
        <v>2192</v>
      </c>
      <c r="M1907" s="308" t="s">
        <v>2192</v>
      </c>
      <c r="N1907" s="308" t="s">
        <v>2192</v>
      </c>
      <c r="O1907" s="308" t="s">
        <v>2192</v>
      </c>
      <c r="P1907" s="308" t="s">
        <v>2192</v>
      </c>
      <c r="Q1907" s="65">
        <v>0</v>
      </c>
      <c r="R1907" s="312"/>
      <c r="S1907" s="312"/>
      <c r="T1907" s="312"/>
      <c r="U1907" s="312"/>
      <c r="V1907" s="312"/>
      <c r="W1907" s="312"/>
      <c r="X1907" s="312"/>
      <c r="Y1907" s="312"/>
      <c r="Z1907" s="312"/>
      <c r="AA1907" s="312"/>
      <c r="AB1907" s="312"/>
      <c r="AC1907" s="312"/>
      <c r="AD1907" s="312"/>
      <c r="AE1907" s="312"/>
      <c r="AF1907" s="65">
        <v>0</v>
      </c>
      <c r="AG1907" s="312"/>
      <c r="AH1907" s="312"/>
      <c r="AI1907" s="312"/>
      <c r="AJ1907" s="312"/>
      <c r="AK1907" s="312"/>
      <c r="AL1907" s="312"/>
      <c r="AM1907" s="312"/>
      <c r="AN1907" s="312"/>
      <c r="AO1907" s="312"/>
      <c r="AP1907" s="312"/>
      <c r="AQ1907" s="312"/>
      <c r="AR1907" s="312"/>
      <c r="AS1907" s="312"/>
      <c r="AT1907" s="312"/>
    </row>
    <row r="1908" spans="1:46" ht="45" customHeight="1" x14ac:dyDescent="0.25">
      <c r="A1908" s="309" t="s">
        <v>2193</v>
      </c>
      <c r="B1908" s="309"/>
      <c r="C1908" s="309"/>
      <c r="D1908" s="309"/>
      <c r="E1908" s="309"/>
      <c r="F1908" s="309"/>
      <c r="G1908" s="309"/>
      <c r="H1908" s="309"/>
      <c r="I1908" s="309"/>
      <c r="J1908" s="309"/>
      <c r="K1908" s="309"/>
      <c r="L1908" s="309"/>
      <c r="M1908" s="309"/>
      <c r="N1908" s="309"/>
      <c r="O1908" s="309"/>
      <c r="P1908" s="309"/>
      <c r="Q1908" s="65">
        <v>0</v>
      </c>
      <c r="R1908" s="312"/>
      <c r="S1908" s="312"/>
      <c r="T1908" s="312"/>
      <c r="U1908" s="312"/>
      <c r="V1908" s="312"/>
      <c r="W1908" s="312"/>
      <c r="X1908" s="312"/>
      <c r="Y1908" s="312"/>
      <c r="Z1908" s="312"/>
      <c r="AA1908" s="312"/>
      <c r="AB1908" s="312"/>
      <c r="AC1908" s="312"/>
      <c r="AD1908" s="312"/>
      <c r="AE1908" s="312"/>
      <c r="AF1908" s="65">
        <v>0</v>
      </c>
      <c r="AG1908" s="312"/>
      <c r="AH1908" s="312"/>
      <c r="AI1908" s="312"/>
      <c r="AJ1908" s="312"/>
      <c r="AK1908" s="312"/>
      <c r="AL1908" s="312"/>
      <c r="AM1908" s="312"/>
      <c r="AN1908" s="312"/>
      <c r="AO1908" s="312"/>
      <c r="AP1908" s="312"/>
      <c r="AQ1908" s="312"/>
      <c r="AR1908" s="312"/>
      <c r="AS1908" s="312"/>
      <c r="AT1908" s="312"/>
    </row>
    <row r="1909" spans="1:46" ht="45" customHeight="1" x14ac:dyDescent="0.25">
      <c r="A1909" s="309" t="s">
        <v>2194</v>
      </c>
      <c r="B1909" s="309" t="s">
        <v>2195</v>
      </c>
      <c r="C1909" s="309" t="s">
        <v>2195</v>
      </c>
      <c r="D1909" s="309" t="s">
        <v>2195</v>
      </c>
      <c r="E1909" s="309" t="s">
        <v>2195</v>
      </c>
      <c r="F1909" s="309" t="s">
        <v>2195</v>
      </c>
      <c r="G1909" s="309" t="s">
        <v>2195</v>
      </c>
      <c r="H1909" s="309" t="s">
        <v>2195</v>
      </c>
      <c r="I1909" s="309" t="s">
        <v>2195</v>
      </c>
      <c r="J1909" s="309" t="s">
        <v>2195</v>
      </c>
      <c r="K1909" s="309" t="s">
        <v>2195</v>
      </c>
      <c r="L1909" s="309" t="s">
        <v>2195</v>
      </c>
      <c r="M1909" s="309" t="s">
        <v>2195</v>
      </c>
      <c r="N1909" s="309" t="s">
        <v>2195</v>
      </c>
      <c r="O1909" s="309" t="s">
        <v>2195</v>
      </c>
      <c r="P1909" s="309" t="s">
        <v>2195</v>
      </c>
      <c r="Q1909" s="65">
        <v>0</v>
      </c>
      <c r="R1909" s="309"/>
      <c r="S1909" s="309"/>
      <c r="T1909" s="309"/>
      <c r="U1909" s="309"/>
      <c r="V1909" s="309"/>
      <c r="W1909" s="309"/>
      <c r="X1909" s="309"/>
      <c r="Y1909" s="309"/>
      <c r="Z1909" s="309"/>
      <c r="AA1909" s="309"/>
      <c r="AB1909" s="309"/>
      <c r="AC1909" s="309"/>
      <c r="AD1909" s="309"/>
      <c r="AE1909" s="309"/>
      <c r="AF1909" s="65">
        <v>0</v>
      </c>
      <c r="AG1909" s="309"/>
      <c r="AH1909" s="309"/>
      <c r="AI1909" s="309"/>
      <c r="AJ1909" s="309"/>
      <c r="AK1909" s="309"/>
      <c r="AL1909" s="309"/>
      <c r="AM1909" s="309"/>
      <c r="AN1909" s="309"/>
      <c r="AO1909" s="309"/>
      <c r="AP1909" s="309"/>
      <c r="AQ1909" s="309"/>
      <c r="AR1909" s="309"/>
      <c r="AS1909" s="309"/>
      <c r="AT1909" s="309"/>
    </row>
    <row r="1910" spans="1:46" ht="45" customHeight="1" x14ac:dyDescent="0.25">
      <c r="A1910" s="308" t="s">
        <v>2196</v>
      </c>
      <c r="B1910" s="308" t="s">
        <v>2197</v>
      </c>
      <c r="C1910" s="308" t="s">
        <v>2197</v>
      </c>
      <c r="D1910" s="308" t="s">
        <v>2197</v>
      </c>
      <c r="E1910" s="308" t="s">
        <v>2197</v>
      </c>
      <c r="F1910" s="308" t="s">
        <v>2197</v>
      </c>
      <c r="G1910" s="308" t="s">
        <v>2197</v>
      </c>
      <c r="H1910" s="308" t="s">
        <v>2197</v>
      </c>
      <c r="I1910" s="308" t="s">
        <v>2197</v>
      </c>
      <c r="J1910" s="308" t="s">
        <v>2197</v>
      </c>
      <c r="K1910" s="308" t="s">
        <v>2197</v>
      </c>
      <c r="L1910" s="308" t="s">
        <v>2197</v>
      </c>
      <c r="M1910" s="308" t="s">
        <v>2197</v>
      </c>
      <c r="N1910" s="308" t="s">
        <v>2197</v>
      </c>
      <c r="O1910" s="308" t="s">
        <v>2197</v>
      </c>
      <c r="P1910" s="308" t="s">
        <v>2197</v>
      </c>
      <c r="Q1910" s="65">
        <v>0</v>
      </c>
      <c r="R1910" s="309"/>
      <c r="S1910" s="309"/>
      <c r="T1910" s="309"/>
      <c r="U1910" s="309"/>
      <c r="V1910" s="309"/>
      <c r="W1910" s="309"/>
      <c r="X1910" s="309"/>
      <c r="Y1910" s="309"/>
      <c r="Z1910" s="309"/>
      <c r="AA1910" s="309"/>
      <c r="AB1910" s="309"/>
      <c r="AC1910" s="309"/>
      <c r="AD1910" s="309"/>
      <c r="AE1910" s="309"/>
      <c r="AF1910" s="65">
        <v>0</v>
      </c>
      <c r="AG1910" s="309"/>
      <c r="AH1910" s="309"/>
      <c r="AI1910" s="309"/>
      <c r="AJ1910" s="309"/>
      <c r="AK1910" s="309"/>
      <c r="AL1910" s="309"/>
      <c r="AM1910" s="309"/>
      <c r="AN1910" s="309"/>
      <c r="AO1910" s="309"/>
      <c r="AP1910" s="309"/>
      <c r="AQ1910" s="309"/>
      <c r="AR1910" s="309"/>
      <c r="AS1910" s="309"/>
      <c r="AT1910" s="309"/>
    </row>
    <row r="1911" spans="1:46" ht="49.4" customHeight="1" x14ac:dyDescent="0.25">
      <c r="A1911" s="308" t="s">
        <v>2198</v>
      </c>
      <c r="B1911" s="308" t="s">
        <v>2199</v>
      </c>
      <c r="C1911" s="308" t="s">
        <v>2199</v>
      </c>
      <c r="D1911" s="308" t="s">
        <v>2199</v>
      </c>
      <c r="E1911" s="308" t="s">
        <v>2199</v>
      </c>
      <c r="F1911" s="308" t="s">
        <v>2199</v>
      </c>
      <c r="G1911" s="308" t="s">
        <v>2199</v>
      </c>
      <c r="H1911" s="308" t="s">
        <v>2199</v>
      </c>
      <c r="I1911" s="308" t="s">
        <v>2199</v>
      </c>
      <c r="J1911" s="308" t="s">
        <v>2199</v>
      </c>
      <c r="K1911" s="308" t="s">
        <v>2199</v>
      </c>
      <c r="L1911" s="308" t="s">
        <v>2199</v>
      </c>
      <c r="M1911" s="308" t="s">
        <v>2199</v>
      </c>
      <c r="N1911" s="308" t="s">
        <v>2199</v>
      </c>
      <c r="O1911" s="308" t="s">
        <v>2199</v>
      </c>
      <c r="P1911" s="308" t="s">
        <v>2199</v>
      </c>
      <c r="Q1911" s="65">
        <v>0</v>
      </c>
      <c r="R1911" s="312"/>
      <c r="S1911" s="312"/>
      <c r="T1911" s="312"/>
      <c r="U1911" s="312"/>
      <c r="V1911" s="312"/>
      <c r="W1911" s="312"/>
      <c r="X1911" s="312"/>
      <c r="Y1911" s="312"/>
      <c r="Z1911" s="312"/>
      <c r="AA1911" s="312"/>
      <c r="AB1911" s="312"/>
      <c r="AC1911" s="312"/>
      <c r="AD1911" s="312"/>
      <c r="AE1911" s="312"/>
      <c r="AF1911" s="65">
        <v>0</v>
      </c>
      <c r="AG1911" s="312"/>
      <c r="AH1911" s="312"/>
      <c r="AI1911" s="312"/>
      <c r="AJ1911" s="312"/>
      <c r="AK1911" s="312"/>
      <c r="AL1911" s="312"/>
      <c r="AM1911" s="312"/>
      <c r="AN1911" s="312"/>
      <c r="AO1911" s="312"/>
      <c r="AP1911" s="312"/>
      <c r="AQ1911" s="312"/>
      <c r="AR1911" s="312"/>
      <c r="AS1911" s="312"/>
      <c r="AT1911" s="312"/>
    </row>
    <row r="1912" spans="1:46" ht="45" customHeight="1" x14ac:dyDescent="0.25">
      <c r="A1912" s="308" t="s">
        <v>2200</v>
      </c>
      <c r="B1912" s="308" t="s">
        <v>2201</v>
      </c>
      <c r="C1912" s="308" t="s">
        <v>2201</v>
      </c>
      <c r="D1912" s="308" t="s">
        <v>2201</v>
      </c>
      <c r="E1912" s="308" t="s">
        <v>2201</v>
      </c>
      <c r="F1912" s="308" t="s">
        <v>2201</v>
      </c>
      <c r="G1912" s="308" t="s">
        <v>2201</v>
      </c>
      <c r="H1912" s="308" t="s">
        <v>2201</v>
      </c>
      <c r="I1912" s="308" t="s">
        <v>2201</v>
      </c>
      <c r="J1912" s="308" t="s">
        <v>2201</v>
      </c>
      <c r="K1912" s="308" t="s">
        <v>2201</v>
      </c>
      <c r="L1912" s="308" t="s">
        <v>2201</v>
      </c>
      <c r="M1912" s="308" t="s">
        <v>2201</v>
      </c>
      <c r="N1912" s="308" t="s">
        <v>2201</v>
      </c>
      <c r="O1912" s="308" t="s">
        <v>2201</v>
      </c>
      <c r="P1912" s="308" t="s">
        <v>2201</v>
      </c>
      <c r="Q1912" s="65">
        <v>0</v>
      </c>
      <c r="R1912" s="312"/>
      <c r="S1912" s="312"/>
      <c r="T1912" s="312"/>
      <c r="U1912" s="312"/>
      <c r="V1912" s="312"/>
      <c r="W1912" s="312"/>
      <c r="X1912" s="312"/>
      <c r="Y1912" s="312"/>
      <c r="Z1912" s="312"/>
      <c r="AA1912" s="312"/>
      <c r="AB1912" s="312"/>
      <c r="AC1912" s="312"/>
      <c r="AD1912" s="312"/>
      <c r="AE1912" s="312"/>
      <c r="AF1912" s="65">
        <v>0</v>
      </c>
      <c r="AG1912" s="312"/>
      <c r="AH1912" s="312"/>
      <c r="AI1912" s="312"/>
      <c r="AJ1912" s="312"/>
      <c r="AK1912" s="312"/>
      <c r="AL1912" s="312"/>
      <c r="AM1912" s="312"/>
      <c r="AN1912" s="312"/>
      <c r="AO1912" s="312"/>
      <c r="AP1912" s="312"/>
      <c r="AQ1912" s="312"/>
      <c r="AR1912" s="312"/>
      <c r="AS1912" s="312"/>
      <c r="AT1912" s="312"/>
    </row>
    <row r="1913" spans="1:46" ht="45" customHeight="1" x14ac:dyDescent="0.25">
      <c r="A1913" s="309" t="s">
        <v>2202</v>
      </c>
      <c r="B1913" s="309" t="s">
        <v>2203</v>
      </c>
      <c r="C1913" s="309" t="s">
        <v>2203</v>
      </c>
      <c r="D1913" s="309" t="s">
        <v>2203</v>
      </c>
      <c r="E1913" s="309" t="s">
        <v>2203</v>
      </c>
      <c r="F1913" s="309" t="s">
        <v>2203</v>
      </c>
      <c r="G1913" s="309" t="s">
        <v>2203</v>
      </c>
      <c r="H1913" s="309" t="s">
        <v>2203</v>
      </c>
      <c r="I1913" s="309" t="s">
        <v>2203</v>
      </c>
      <c r="J1913" s="309" t="s">
        <v>2203</v>
      </c>
      <c r="K1913" s="309" t="s">
        <v>2203</v>
      </c>
      <c r="L1913" s="309" t="s">
        <v>2203</v>
      </c>
      <c r="M1913" s="309" t="s">
        <v>2203</v>
      </c>
      <c r="N1913" s="309" t="s">
        <v>2203</v>
      </c>
      <c r="O1913" s="309" t="s">
        <v>2203</v>
      </c>
      <c r="P1913" s="309" t="s">
        <v>2203</v>
      </c>
      <c r="Q1913" s="65">
        <v>0</v>
      </c>
      <c r="R1913" s="312"/>
      <c r="S1913" s="312"/>
      <c r="T1913" s="312"/>
      <c r="U1913" s="312"/>
      <c r="V1913" s="312"/>
      <c r="W1913" s="312"/>
      <c r="X1913" s="312"/>
      <c r="Y1913" s="312"/>
      <c r="Z1913" s="312"/>
      <c r="AA1913" s="312"/>
      <c r="AB1913" s="312"/>
      <c r="AC1913" s="312"/>
      <c r="AD1913" s="312"/>
      <c r="AE1913" s="312"/>
      <c r="AF1913" s="65">
        <v>0</v>
      </c>
      <c r="AG1913" s="312"/>
      <c r="AH1913" s="312"/>
      <c r="AI1913" s="312"/>
      <c r="AJ1913" s="312"/>
      <c r="AK1913" s="312"/>
      <c r="AL1913" s="312"/>
      <c r="AM1913" s="312"/>
      <c r="AN1913" s="312"/>
      <c r="AO1913" s="312"/>
      <c r="AP1913" s="312"/>
      <c r="AQ1913" s="312"/>
      <c r="AR1913" s="312"/>
      <c r="AS1913" s="312"/>
      <c r="AT1913" s="312"/>
    </row>
    <row r="1914" spans="1:46" ht="66" customHeight="1" x14ac:dyDescent="0.25">
      <c r="A1914" s="309" t="s">
        <v>2204</v>
      </c>
      <c r="B1914" s="309" t="s">
        <v>2205</v>
      </c>
      <c r="C1914" s="309" t="s">
        <v>2205</v>
      </c>
      <c r="D1914" s="309" t="s">
        <v>2205</v>
      </c>
      <c r="E1914" s="309" t="s">
        <v>2205</v>
      </c>
      <c r="F1914" s="309" t="s">
        <v>2205</v>
      </c>
      <c r="G1914" s="309" t="s">
        <v>2205</v>
      </c>
      <c r="H1914" s="309" t="s">
        <v>2205</v>
      </c>
      <c r="I1914" s="309" t="s">
        <v>2205</v>
      </c>
      <c r="J1914" s="309" t="s">
        <v>2205</v>
      </c>
      <c r="K1914" s="309" t="s">
        <v>2205</v>
      </c>
      <c r="L1914" s="309" t="s">
        <v>2205</v>
      </c>
      <c r="M1914" s="309" t="s">
        <v>2205</v>
      </c>
      <c r="N1914" s="309" t="s">
        <v>2205</v>
      </c>
      <c r="O1914" s="309" t="s">
        <v>2205</v>
      </c>
      <c r="P1914" s="309" t="s">
        <v>2205</v>
      </c>
      <c r="Q1914" s="65">
        <v>0</v>
      </c>
      <c r="R1914" s="309"/>
      <c r="S1914" s="309"/>
      <c r="T1914" s="309"/>
      <c r="U1914" s="309"/>
      <c r="V1914" s="309"/>
      <c r="W1914" s="309"/>
      <c r="X1914" s="309"/>
      <c r="Y1914" s="309"/>
      <c r="Z1914" s="309"/>
      <c r="AA1914" s="309"/>
      <c r="AB1914" s="309"/>
      <c r="AC1914" s="309"/>
      <c r="AD1914" s="309"/>
      <c r="AE1914" s="309"/>
      <c r="AF1914" s="65">
        <v>0</v>
      </c>
      <c r="AG1914" s="309"/>
      <c r="AH1914" s="309"/>
      <c r="AI1914" s="309"/>
      <c r="AJ1914" s="309"/>
      <c r="AK1914" s="309"/>
      <c r="AL1914" s="309"/>
      <c r="AM1914" s="309"/>
      <c r="AN1914" s="309"/>
      <c r="AO1914" s="309"/>
      <c r="AP1914" s="309"/>
      <c r="AQ1914" s="309"/>
      <c r="AR1914" s="309"/>
      <c r="AS1914" s="309"/>
      <c r="AT1914" s="309"/>
    </row>
    <row r="1915" spans="1:46" ht="45" customHeight="1" x14ac:dyDescent="0.25">
      <c r="A1915" s="308" t="s">
        <v>2206</v>
      </c>
      <c r="B1915" s="308" t="s">
        <v>2207</v>
      </c>
      <c r="C1915" s="308" t="s">
        <v>2207</v>
      </c>
      <c r="D1915" s="308" t="s">
        <v>2207</v>
      </c>
      <c r="E1915" s="308" t="s">
        <v>2207</v>
      </c>
      <c r="F1915" s="308" t="s">
        <v>2207</v>
      </c>
      <c r="G1915" s="308" t="s">
        <v>2207</v>
      </c>
      <c r="H1915" s="308" t="s">
        <v>2207</v>
      </c>
      <c r="I1915" s="308" t="s">
        <v>2207</v>
      </c>
      <c r="J1915" s="308" t="s">
        <v>2207</v>
      </c>
      <c r="K1915" s="308" t="s">
        <v>2207</v>
      </c>
      <c r="L1915" s="308" t="s">
        <v>2207</v>
      </c>
      <c r="M1915" s="308" t="s">
        <v>2207</v>
      </c>
      <c r="N1915" s="308" t="s">
        <v>2207</v>
      </c>
      <c r="O1915" s="308" t="s">
        <v>2207</v>
      </c>
      <c r="P1915" s="308" t="s">
        <v>2207</v>
      </c>
      <c r="Q1915" s="65">
        <v>0</v>
      </c>
      <c r="R1915" s="309"/>
      <c r="S1915" s="309"/>
      <c r="T1915" s="309"/>
      <c r="U1915" s="309"/>
      <c r="V1915" s="309"/>
      <c r="W1915" s="309"/>
      <c r="X1915" s="309"/>
      <c r="Y1915" s="309"/>
      <c r="Z1915" s="309"/>
      <c r="AA1915" s="309"/>
      <c r="AB1915" s="309"/>
      <c r="AC1915" s="309"/>
      <c r="AD1915" s="309"/>
      <c r="AE1915" s="309"/>
      <c r="AF1915" s="65">
        <v>0</v>
      </c>
      <c r="AG1915" s="309"/>
      <c r="AH1915" s="309"/>
      <c r="AI1915" s="309"/>
      <c r="AJ1915" s="309"/>
      <c r="AK1915" s="309"/>
      <c r="AL1915" s="309"/>
      <c r="AM1915" s="309"/>
      <c r="AN1915" s="309"/>
      <c r="AO1915" s="309"/>
      <c r="AP1915" s="309"/>
      <c r="AQ1915" s="309"/>
      <c r="AR1915" s="309"/>
      <c r="AS1915" s="309"/>
      <c r="AT1915" s="309"/>
    </row>
    <row r="1916" spans="1:46" ht="45" customHeight="1" x14ac:dyDescent="0.25">
      <c r="A1916" s="308" t="s">
        <v>2208</v>
      </c>
      <c r="B1916" s="308" t="s">
        <v>2209</v>
      </c>
      <c r="C1916" s="308" t="s">
        <v>2209</v>
      </c>
      <c r="D1916" s="308" t="s">
        <v>2209</v>
      </c>
      <c r="E1916" s="308" t="s">
        <v>2209</v>
      </c>
      <c r="F1916" s="308" t="s">
        <v>2209</v>
      </c>
      <c r="G1916" s="308" t="s">
        <v>2209</v>
      </c>
      <c r="H1916" s="308" t="s">
        <v>2209</v>
      </c>
      <c r="I1916" s="308" t="s">
        <v>2209</v>
      </c>
      <c r="J1916" s="308" t="s">
        <v>2209</v>
      </c>
      <c r="K1916" s="308" t="s">
        <v>2209</v>
      </c>
      <c r="L1916" s="308" t="s">
        <v>2209</v>
      </c>
      <c r="M1916" s="308" t="s">
        <v>2209</v>
      </c>
      <c r="N1916" s="308" t="s">
        <v>2209</v>
      </c>
      <c r="O1916" s="308" t="s">
        <v>2209</v>
      </c>
      <c r="P1916" s="308" t="s">
        <v>2209</v>
      </c>
      <c r="Q1916" s="65">
        <v>0</v>
      </c>
      <c r="R1916" s="312"/>
      <c r="S1916" s="312"/>
      <c r="T1916" s="312"/>
      <c r="U1916" s="312"/>
      <c r="V1916" s="312"/>
      <c r="W1916" s="312"/>
      <c r="X1916" s="312"/>
      <c r="Y1916" s="312"/>
      <c r="Z1916" s="312"/>
      <c r="AA1916" s="312"/>
      <c r="AB1916" s="312"/>
      <c r="AC1916" s="312"/>
      <c r="AD1916" s="312"/>
      <c r="AE1916" s="312"/>
      <c r="AF1916" s="65">
        <v>0</v>
      </c>
      <c r="AG1916" s="312"/>
      <c r="AH1916" s="312"/>
      <c r="AI1916" s="312"/>
      <c r="AJ1916" s="312"/>
      <c r="AK1916" s="312"/>
      <c r="AL1916" s="312"/>
      <c r="AM1916" s="312"/>
      <c r="AN1916" s="312"/>
      <c r="AO1916" s="312"/>
      <c r="AP1916" s="312"/>
      <c r="AQ1916" s="312"/>
      <c r="AR1916" s="312"/>
      <c r="AS1916" s="312"/>
      <c r="AT1916" s="312"/>
    </row>
    <row r="1917" spans="1:46" ht="45" customHeight="1" x14ac:dyDescent="0.25">
      <c r="A1917" s="308" t="s">
        <v>2210</v>
      </c>
      <c r="B1917" s="308" t="s">
        <v>2211</v>
      </c>
      <c r="C1917" s="308" t="s">
        <v>2211</v>
      </c>
      <c r="D1917" s="308" t="s">
        <v>2211</v>
      </c>
      <c r="E1917" s="308" t="s">
        <v>2211</v>
      </c>
      <c r="F1917" s="308" t="s">
        <v>2211</v>
      </c>
      <c r="G1917" s="308" t="s">
        <v>2211</v>
      </c>
      <c r="H1917" s="308" t="s">
        <v>2211</v>
      </c>
      <c r="I1917" s="308" t="s">
        <v>2211</v>
      </c>
      <c r="J1917" s="308" t="s">
        <v>2211</v>
      </c>
      <c r="K1917" s="308" t="s">
        <v>2211</v>
      </c>
      <c r="L1917" s="308" t="s">
        <v>2211</v>
      </c>
      <c r="M1917" s="308" t="s">
        <v>2211</v>
      </c>
      <c r="N1917" s="308" t="s">
        <v>2211</v>
      </c>
      <c r="O1917" s="308" t="s">
        <v>2211</v>
      </c>
      <c r="P1917" s="308" t="s">
        <v>2211</v>
      </c>
      <c r="Q1917" s="65">
        <v>0</v>
      </c>
      <c r="R1917" s="312"/>
      <c r="S1917" s="312"/>
      <c r="T1917" s="312"/>
      <c r="U1917" s="312"/>
      <c r="V1917" s="312"/>
      <c r="W1917" s="312"/>
      <c r="X1917" s="312"/>
      <c r="Y1917" s="312"/>
      <c r="Z1917" s="312"/>
      <c r="AA1917" s="312"/>
      <c r="AB1917" s="312"/>
      <c r="AC1917" s="312"/>
      <c r="AD1917" s="312"/>
      <c r="AE1917" s="312"/>
      <c r="AF1917" s="65">
        <v>0</v>
      </c>
      <c r="AG1917" s="312"/>
      <c r="AH1917" s="312"/>
      <c r="AI1917" s="312"/>
      <c r="AJ1917" s="312"/>
      <c r="AK1917" s="312"/>
      <c r="AL1917" s="312"/>
      <c r="AM1917" s="312"/>
      <c r="AN1917" s="312"/>
      <c r="AO1917" s="312"/>
      <c r="AP1917" s="312"/>
      <c r="AQ1917" s="312"/>
      <c r="AR1917" s="312"/>
      <c r="AS1917" s="312"/>
      <c r="AT1917" s="312"/>
    </row>
    <row r="1918" spans="1:46" ht="45" customHeight="1" x14ac:dyDescent="0.25">
      <c r="A1918" s="308" t="s">
        <v>2212</v>
      </c>
      <c r="B1918" s="308" t="s">
        <v>2213</v>
      </c>
      <c r="C1918" s="308" t="s">
        <v>2213</v>
      </c>
      <c r="D1918" s="308" t="s">
        <v>2213</v>
      </c>
      <c r="E1918" s="308" t="s">
        <v>2213</v>
      </c>
      <c r="F1918" s="308" t="s">
        <v>2213</v>
      </c>
      <c r="G1918" s="308" t="s">
        <v>2213</v>
      </c>
      <c r="H1918" s="308" t="s">
        <v>2213</v>
      </c>
      <c r="I1918" s="308" t="s">
        <v>2213</v>
      </c>
      <c r="J1918" s="308" t="s">
        <v>2213</v>
      </c>
      <c r="K1918" s="308" t="s">
        <v>2213</v>
      </c>
      <c r="L1918" s="308" t="s">
        <v>2213</v>
      </c>
      <c r="M1918" s="308" t="s">
        <v>2213</v>
      </c>
      <c r="N1918" s="308" t="s">
        <v>2213</v>
      </c>
      <c r="O1918" s="308" t="s">
        <v>2213</v>
      </c>
      <c r="P1918" s="308" t="s">
        <v>2213</v>
      </c>
      <c r="Q1918" s="65">
        <v>0</v>
      </c>
      <c r="R1918" s="309"/>
      <c r="S1918" s="309"/>
      <c r="T1918" s="309"/>
      <c r="U1918" s="309"/>
      <c r="V1918" s="309"/>
      <c r="W1918" s="309"/>
      <c r="X1918" s="309"/>
      <c r="Y1918" s="309"/>
      <c r="Z1918" s="309"/>
      <c r="AA1918" s="309"/>
      <c r="AB1918" s="309"/>
      <c r="AC1918" s="309"/>
      <c r="AD1918" s="309"/>
      <c r="AE1918" s="309"/>
      <c r="AF1918" s="65">
        <v>0</v>
      </c>
      <c r="AG1918" s="309"/>
      <c r="AH1918" s="309"/>
      <c r="AI1918" s="309"/>
      <c r="AJ1918" s="309"/>
      <c r="AK1918" s="309"/>
      <c r="AL1918" s="309"/>
      <c r="AM1918" s="309"/>
      <c r="AN1918" s="309"/>
      <c r="AO1918" s="309"/>
      <c r="AP1918" s="309"/>
      <c r="AQ1918" s="309"/>
      <c r="AR1918" s="309"/>
      <c r="AS1918" s="309"/>
      <c r="AT1918" s="309"/>
    </row>
    <row r="1919" spans="1:46" ht="45" customHeight="1" x14ac:dyDescent="0.25">
      <c r="A1919" s="308" t="s">
        <v>2214</v>
      </c>
      <c r="B1919" s="308" t="s">
        <v>2215</v>
      </c>
      <c r="C1919" s="308" t="s">
        <v>2215</v>
      </c>
      <c r="D1919" s="308" t="s">
        <v>2215</v>
      </c>
      <c r="E1919" s="308" t="s">
        <v>2215</v>
      </c>
      <c r="F1919" s="308" t="s">
        <v>2215</v>
      </c>
      <c r="G1919" s="308" t="s">
        <v>2215</v>
      </c>
      <c r="H1919" s="308" t="s">
        <v>2215</v>
      </c>
      <c r="I1919" s="308" t="s">
        <v>2215</v>
      </c>
      <c r="J1919" s="308" t="s">
        <v>2215</v>
      </c>
      <c r="K1919" s="308" t="s">
        <v>2215</v>
      </c>
      <c r="L1919" s="308" t="s">
        <v>2215</v>
      </c>
      <c r="M1919" s="308" t="s">
        <v>2215</v>
      </c>
      <c r="N1919" s="308" t="s">
        <v>2215</v>
      </c>
      <c r="O1919" s="308" t="s">
        <v>2215</v>
      </c>
      <c r="P1919" s="308" t="s">
        <v>2215</v>
      </c>
      <c r="Q1919" s="65">
        <v>0</v>
      </c>
      <c r="R1919" s="312"/>
      <c r="S1919" s="312"/>
      <c r="T1919" s="312"/>
      <c r="U1919" s="312"/>
      <c r="V1919" s="312"/>
      <c r="W1919" s="312"/>
      <c r="X1919" s="312"/>
      <c r="Y1919" s="312"/>
      <c r="Z1919" s="312"/>
      <c r="AA1919" s="312"/>
      <c r="AB1919" s="312"/>
      <c r="AC1919" s="312"/>
      <c r="AD1919" s="312"/>
      <c r="AE1919" s="312"/>
      <c r="AF1919" s="65">
        <v>0</v>
      </c>
      <c r="AG1919" s="312"/>
      <c r="AH1919" s="312"/>
      <c r="AI1919" s="312"/>
      <c r="AJ1919" s="312"/>
      <c r="AK1919" s="312"/>
      <c r="AL1919" s="312"/>
      <c r="AM1919" s="312"/>
      <c r="AN1919" s="312"/>
      <c r="AO1919" s="312"/>
      <c r="AP1919" s="312"/>
      <c r="AQ1919" s="312"/>
      <c r="AR1919" s="312"/>
      <c r="AS1919" s="312"/>
      <c r="AT1919" s="312"/>
    </row>
    <row r="1920" spans="1:46" ht="45" customHeight="1" thickTop="1" thickBot="1" x14ac:dyDescent="0.3">
      <c r="A1920" s="57"/>
      <c r="B1920" s="57"/>
      <c r="C1920" s="57"/>
      <c r="D1920" s="57"/>
      <c r="E1920" s="57"/>
      <c r="F1920" s="57"/>
      <c r="G1920" s="57"/>
      <c r="H1920" s="57"/>
      <c r="I1920" s="57"/>
      <c r="J1920" s="57"/>
      <c r="K1920" s="57"/>
      <c r="L1920" s="57"/>
      <c r="M1920" s="57"/>
      <c r="N1920" s="57"/>
      <c r="O1920" s="57"/>
      <c r="P1920" s="57"/>
      <c r="Q1920" s="66"/>
      <c r="R1920" s="57"/>
      <c r="S1920" s="57"/>
      <c r="T1920" s="57"/>
      <c r="U1920" s="57"/>
      <c r="V1920" s="57"/>
      <c r="W1920" s="57"/>
      <c r="X1920" s="57"/>
      <c r="Y1920" s="57"/>
      <c r="Z1920" s="57"/>
      <c r="AA1920" s="57"/>
      <c r="AB1920" s="57"/>
      <c r="AC1920" s="57"/>
      <c r="AD1920" s="57"/>
      <c r="AE1920" s="57"/>
      <c r="AF1920" s="66"/>
      <c r="AG1920" s="57"/>
      <c r="AH1920" s="57"/>
      <c r="AI1920" s="57"/>
      <c r="AJ1920" s="57"/>
      <c r="AK1920" s="57"/>
      <c r="AL1920" s="57"/>
      <c r="AM1920" s="57"/>
      <c r="AN1920" s="57"/>
      <c r="AO1920" s="57"/>
      <c r="AP1920" s="57"/>
      <c r="AQ1920" s="57"/>
      <c r="AR1920" s="57"/>
      <c r="AS1920" s="57"/>
      <c r="AT1920" s="57"/>
    </row>
    <row r="1921" spans="1:46" ht="45" customHeight="1" x14ac:dyDescent="0.25">
      <c r="A1921" s="313" t="s">
        <v>124</v>
      </c>
      <c r="B1921" s="313"/>
      <c r="C1921" s="313"/>
      <c r="D1921" s="313"/>
      <c r="E1921" s="313"/>
      <c r="F1921" s="313"/>
      <c r="G1921" s="313"/>
      <c r="H1921" s="313"/>
      <c r="I1921" s="313"/>
      <c r="J1921" s="313"/>
      <c r="K1921" s="313"/>
      <c r="L1921" s="313"/>
      <c r="M1921" s="313"/>
      <c r="N1921" s="313"/>
      <c r="O1921" s="313"/>
      <c r="P1921" s="313"/>
      <c r="Q1921" s="67" t="s">
        <v>65</v>
      </c>
      <c r="R1921" s="314" t="s">
        <v>66</v>
      </c>
      <c r="S1921" s="314"/>
      <c r="T1921" s="314"/>
      <c r="U1921" s="314"/>
      <c r="V1921" s="314"/>
      <c r="W1921" s="314"/>
      <c r="X1921" s="314"/>
      <c r="Y1921" s="314"/>
      <c r="Z1921" s="314"/>
      <c r="AA1921" s="314"/>
      <c r="AB1921" s="314"/>
      <c r="AC1921" s="314"/>
      <c r="AD1921" s="314"/>
      <c r="AE1921" s="314"/>
      <c r="AF1921" s="68" t="s">
        <v>65</v>
      </c>
      <c r="AG1921" s="315" t="s">
        <v>8</v>
      </c>
      <c r="AH1921" s="315"/>
      <c r="AI1921" s="315"/>
      <c r="AJ1921" s="315"/>
      <c r="AK1921" s="315"/>
      <c r="AL1921" s="315"/>
      <c r="AM1921" s="315"/>
      <c r="AN1921" s="315"/>
      <c r="AO1921" s="315"/>
      <c r="AP1921" s="315"/>
      <c r="AQ1921" s="315"/>
      <c r="AR1921" s="315"/>
      <c r="AS1921" s="315"/>
      <c r="AT1921" s="315"/>
    </row>
    <row r="1922" spans="1:46" ht="45" customHeight="1" x14ac:dyDescent="0.25">
      <c r="A1922" s="308" t="s">
        <v>2216</v>
      </c>
      <c r="B1922" s="308" t="s">
        <v>1454</v>
      </c>
      <c r="C1922" s="308" t="s">
        <v>1454</v>
      </c>
      <c r="D1922" s="308" t="s">
        <v>1454</v>
      </c>
      <c r="E1922" s="308" t="s">
        <v>1454</v>
      </c>
      <c r="F1922" s="308" t="s">
        <v>1454</v>
      </c>
      <c r="G1922" s="308" t="s">
        <v>1454</v>
      </c>
      <c r="H1922" s="308" t="s">
        <v>1454</v>
      </c>
      <c r="I1922" s="308" t="s">
        <v>1454</v>
      </c>
      <c r="J1922" s="308" t="s">
        <v>1454</v>
      </c>
      <c r="K1922" s="308" t="s">
        <v>1454</v>
      </c>
      <c r="L1922" s="308" t="s">
        <v>1454</v>
      </c>
      <c r="M1922" s="308" t="s">
        <v>1454</v>
      </c>
      <c r="N1922" s="308" t="s">
        <v>1454</v>
      </c>
      <c r="O1922" s="308" t="s">
        <v>1454</v>
      </c>
      <c r="P1922" s="308" t="s">
        <v>1454</v>
      </c>
      <c r="Q1922" s="65">
        <v>0</v>
      </c>
      <c r="R1922" s="330" t="s">
        <v>404</v>
      </c>
      <c r="S1922" s="331"/>
      <c r="T1922" s="331"/>
      <c r="U1922" s="331"/>
      <c r="V1922" s="331"/>
      <c r="W1922" s="331"/>
      <c r="X1922" s="331"/>
      <c r="Y1922" s="331"/>
      <c r="Z1922" s="331"/>
      <c r="AA1922" s="331"/>
      <c r="AB1922" s="331"/>
      <c r="AC1922" s="331"/>
      <c r="AD1922" s="331"/>
      <c r="AE1922" s="332"/>
      <c r="AF1922" s="65">
        <v>0</v>
      </c>
      <c r="AG1922" s="309" t="s">
        <v>499</v>
      </c>
      <c r="AH1922" s="309"/>
      <c r="AI1922" s="309"/>
      <c r="AJ1922" s="309"/>
      <c r="AK1922" s="309"/>
      <c r="AL1922" s="309"/>
      <c r="AM1922" s="309"/>
      <c r="AN1922" s="309"/>
      <c r="AO1922" s="309"/>
      <c r="AP1922" s="309"/>
      <c r="AQ1922" s="309"/>
      <c r="AR1922" s="309"/>
      <c r="AS1922" s="309"/>
      <c r="AT1922" s="309"/>
    </row>
    <row r="1923" spans="1:46" ht="45" customHeight="1" x14ac:dyDescent="0.25">
      <c r="A1923" s="308" t="s">
        <v>2217</v>
      </c>
      <c r="B1923" s="308" t="s">
        <v>1456</v>
      </c>
      <c r="C1923" s="308" t="s">
        <v>1456</v>
      </c>
      <c r="D1923" s="308" t="s">
        <v>1456</v>
      </c>
      <c r="E1923" s="308" t="s">
        <v>1456</v>
      </c>
      <c r="F1923" s="308" t="s">
        <v>1456</v>
      </c>
      <c r="G1923" s="308" t="s">
        <v>1456</v>
      </c>
      <c r="H1923" s="308" t="s">
        <v>1456</v>
      </c>
      <c r="I1923" s="308" t="s">
        <v>1456</v>
      </c>
      <c r="J1923" s="308" t="s">
        <v>1456</v>
      </c>
      <c r="K1923" s="308" t="s">
        <v>1456</v>
      </c>
      <c r="L1923" s="308" t="s">
        <v>1456</v>
      </c>
      <c r="M1923" s="308" t="s">
        <v>1456</v>
      </c>
      <c r="N1923" s="308" t="s">
        <v>1456</v>
      </c>
      <c r="O1923" s="308" t="s">
        <v>1456</v>
      </c>
      <c r="P1923" s="308" t="s">
        <v>1456</v>
      </c>
      <c r="Q1923" s="65">
        <v>0</v>
      </c>
      <c r="R1923" s="312"/>
      <c r="S1923" s="312"/>
      <c r="T1923" s="312"/>
      <c r="U1923" s="312"/>
      <c r="V1923" s="312"/>
      <c r="W1923" s="312"/>
      <c r="X1923" s="312"/>
      <c r="Y1923" s="312"/>
      <c r="Z1923" s="312"/>
      <c r="AA1923" s="312"/>
      <c r="AB1923" s="312"/>
      <c r="AC1923" s="312"/>
      <c r="AD1923" s="312"/>
      <c r="AE1923" s="312"/>
      <c r="AF1923" s="65">
        <v>0</v>
      </c>
      <c r="AG1923" s="312"/>
      <c r="AH1923" s="312"/>
      <c r="AI1923" s="312"/>
      <c r="AJ1923" s="312"/>
      <c r="AK1923" s="312"/>
      <c r="AL1923" s="312"/>
      <c r="AM1923" s="312"/>
      <c r="AN1923" s="312"/>
      <c r="AO1923" s="312"/>
      <c r="AP1923" s="312"/>
      <c r="AQ1923" s="312"/>
      <c r="AR1923" s="312"/>
      <c r="AS1923" s="312"/>
      <c r="AT1923" s="312"/>
    </row>
    <row r="1924" spans="1:46" ht="50.15" customHeight="1" x14ac:dyDescent="0.25">
      <c r="A1924" s="308" t="s">
        <v>2218</v>
      </c>
      <c r="B1924" s="308" t="s">
        <v>1458</v>
      </c>
      <c r="C1924" s="308" t="s">
        <v>1458</v>
      </c>
      <c r="D1924" s="308" t="s">
        <v>1458</v>
      </c>
      <c r="E1924" s="308" t="s">
        <v>1458</v>
      </c>
      <c r="F1924" s="308" t="s">
        <v>1458</v>
      </c>
      <c r="G1924" s="308" t="s">
        <v>1458</v>
      </c>
      <c r="H1924" s="308" t="s">
        <v>1458</v>
      </c>
      <c r="I1924" s="308" t="s">
        <v>1458</v>
      </c>
      <c r="J1924" s="308" t="s">
        <v>1458</v>
      </c>
      <c r="K1924" s="308" t="s">
        <v>1458</v>
      </c>
      <c r="L1924" s="308" t="s">
        <v>1458</v>
      </c>
      <c r="M1924" s="308" t="s">
        <v>1458</v>
      </c>
      <c r="N1924" s="308" t="s">
        <v>1458</v>
      </c>
      <c r="O1924" s="308" t="s">
        <v>1458</v>
      </c>
      <c r="P1924" s="308" t="s">
        <v>1458</v>
      </c>
      <c r="Q1924" s="65">
        <v>0</v>
      </c>
      <c r="R1924" s="309"/>
      <c r="S1924" s="309"/>
      <c r="T1924" s="309"/>
      <c r="U1924" s="309"/>
      <c r="V1924" s="309"/>
      <c r="W1924" s="309"/>
      <c r="X1924" s="309"/>
      <c r="Y1924" s="309"/>
      <c r="Z1924" s="309"/>
      <c r="AA1924" s="309"/>
      <c r="AB1924" s="309"/>
      <c r="AC1924" s="309"/>
      <c r="AD1924" s="309"/>
      <c r="AE1924" s="309"/>
      <c r="AF1924" s="65">
        <v>0</v>
      </c>
      <c r="AG1924" s="309"/>
      <c r="AH1924" s="309"/>
      <c r="AI1924" s="309"/>
      <c r="AJ1924" s="309"/>
      <c r="AK1924" s="309"/>
      <c r="AL1924" s="309"/>
      <c r="AM1924" s="309"/>
      <c r="AN1924" s="309"/>
      <c r="AO1924" s="309"/>
      <c r="AP1924" s="309"/>
      <c r="AQ1924" s="309"/>
      <c r="AR1924" s="309"/>
      <c r="AS1924" s="309"/>
      <c r="AT1924" s="309"/>
    </row>
    <row r="1925" spans="1:46" ht="63.65" customHeight="1" x14ac:dyDescent="0.25">
      <c r="A1925" s="308" t="s">
        <v>2219</v>
      </c>
      <c r="B1925" s="308" t="s">
        <v>1460</v>
      </c>
      <c r="C1925" s="308" t="s">
        <v>1460</v>
      </c>
      <c r="D1925" s="308" t="s">
        <v>1460</v>
      </c>
      <c r="E1925" s="308" t="s">
        <v>1460</v>
      </c>
      <c r="F1925" s="308" t="s">
        <v>1460</v>
      </c>
      <c r="G1925" s="308" t="s">
        <v>1460</v>
      </c>
      <c r="H1925" s="308" t="s">
        <v>1460</v>
      </c>
      <c r="I1925" s="308" t="s">
        <v>1460</v>
      </c>
      <c r="J1925" s="308" t="s">
        <v>1460</v>
      </c>
      <c r="K1925" s="308" t="s">
        <v>1460</v>
      </c>
      <c r="L1925" s="308" t="s">
        <v>1460</v>
      </c>
      <c r="M1925" s="308" t="s">
        <v>1460</v>
      </c>
      <c r="N1925" s="308" t="s">
        <v>1460</v>
      </c>
      <c r="O1925" s="308" t="s">
        <v>1460</v>
      </c>
      <c r="P1925" s="308" t="s">
        <v>1460</v>
      </c>
      <c r="Q1925" s="65">
        <v>0</v>
      </c>
      <c r="R1925" s="309"/>
      <c r="S1925" s="309"/>
      <c r="T1925" s="309"/>
      <c r="U1925" s="309"/>
      <c r="V1925" s="309"/>
      <c r="W1925" s="309"/>
      <c r="X1925" s="309"/>
      <c r="Y1925" s="309"/>
      <c r="Z1925" s="309"/>
      <c r="AA1925" s="309"/>
      <c r="AB1925" s="309"/>
      <c r="AC1925" s="309"/>
      <c r="AD1925" s="309"/>
      <c r="AE1925" s="309"/>
      <c r="AF1925" s="65">
        <v>0</v>
      </c>
      <c r="AG1925" s="309"/>
      <c r="AH1925" s="309"/>
      <c r="AI1925" s="309"/>
      <c r="AJ1925" s="309"/>
      <c r="AK1925" s="309"/>
      <c r="AL1925" s="309"/>
      <c r="AM1925" s="309"/>
      <c r="AN1925" s="309"/>
      <c r="AO1925" s="309"/>
      <c r="AP1925" s="309"/>
      <c r="AQ1925" s="309"/>
      <c r="AR1925" s="309"/>
      <c r="AS1925" s="309"/>
      <c r="AT1925" s="309"/>
    </row>
    <row r="1926" spans="1:46" ht="45" customHeight="1" x14ac:dyDescent="0.25">
      <c r="A1926" s="308" t="s">
        <v>2220</v>
      </c>
      <c r="B1926" s="308" t="s">
        <v>2221</v>
      </c>
      <c r="C1926" s="308" t="s">
        <v>2221</v>
      </c>
      <c r="D1926" s="308" t="s">
        <v>2221</v>
      </c>
      <c r="E1926" s="308" t="s">
        <v>2221</v>
      </c>
      <c r="F1926" s="308" t="s">
        <v>2221</v>
      </c>
      <c r="G1926" s="308" t="s">
        <v>2221</v>
      </c>
      <c r="H1926" s="308" t="s">
        <v>2221</v>
      </c>
      <c r="I1926" s="308" t="s">
        <v>2221</v>
      </c>
      <c r="J1926" s="308" t="s">
        <v>2221</v>
      </c>
      <c r="K1926" s="308" t="s">
        <v>2221</v>
      </c>
      <c r="L1926" s="308" t="s">
        <v>2221</v>
      </c>
      <c r="M1926" s="308" t="s">
        <v>2221</v>
      </c>
      <c r="N1926" s="308" t="s">
        <v>2221</v>
      </c>
      <c r="O1926" s="308" t="s">
        <v>2221</v>
      </c>
      <c r="P1926" s="308" t="s">
        <v>2221</v>
      </c>
      <c r="Q1926" s="65">
        <v>0</v>
      </c>
      <c r="R1926" s="309"/>
      <c r="S1926" s="309"/>
      <c r="T1926" s="309"/>
      <c r="U1926" s="309"/>
      <c r="V1926" s="309"/>
      <c r="W1926" s="309"/>
      <c r="X1926" s="309"/>
      <c r="Y1926" s="309"/>
      <c r="Z1926" s="309"/>
      <c r="AA1926" s="309"/>
      <c r="AB1926" s="309"/>
      <c r="AC1926" s="309"/>
      <c r="AD1926" s="309"/>
      <c r="AE1926" s="309"/>
      <c r="AF1926" s="65">
        <v>0</v>
      </c>
      <c r="AG1926" s="309"/>
      <c r="AH1926" s="309"/>
      <c r="AI1926" s="309"/>
      <c r="AJ1926" s="309"/>
      <c r="AK1926" s="309"/>
      <c r="AL1926" s="309"/>
      <c r="AM1926" s="309"/>
      <c r="AN1926" s="309"/>
      <c r="AO1926" s="309"/>
      <c r="AP1926" s="309"/>
      <c r="AQ1926" s="309"/>
      <c r="AR1926" s="309"/>
      <c r="AS1926" s="309"/>
      <c r="AT1926" s="309"/>
    </row>
    <row r="1927" spans="1:46" ht="16" thickTop="1" x14ac:dyDescent="0.25"/>
    <row r="1929" spans="1:46" ht="14.5" x14ac:dyDescent="0.3">
      <c r="A1929" s="269" t="s">
        <v>2222</v>
      </c>
      <c r="B1929" s="269"/>
      <c r="C1929" s="269"/>
      <c r="D1929" s="269"/>
      <c r="E1929" s="269"/>
      <c r="F1929" s="269"/>
      <c r="G1929" s="269"/>
      <c r="H1929" s="269"/>
      <c r="I1929" s="269"/>
      <c r="J1929" s="269"/>
      <c r="K1929" s="269"/>
      <c r="L1929" s="269"/>
      <c r="M1929" s="269"/>
      <c r="N1929" s="269"/>
      <c r="O1929" s="269"/>
      <c r="P1929" s="269"/>
      <c r="Q1929" s="269"/>
      <c r="R1929" s="269"/>
      <c r="S1929" s="269"/>
      <c r="T1929" s="269"/>
      <c r="U1929" s="269"/>
      <c r="V1929" s="269"/>
      <c r="W1929" s="269"/>
      <c r="X1929" s="269"/>
      <c r="Y1929" s="269"/>
      <c r="Z1929" s="269"/>
      <c r="AA1929" s="269"/>
      <c r="AB1929" s="269"/>
      <c r="AC1929" s="269"/>
      <c r="AD1929" s="269"/>
      <c r="AE1929" s="269"/>
      <c r="AF1929"/>
      <c r="AG1929" s="270" t="s">
        <v>62</v>
      </c>
      <c r="AH1929" s="270"/>
      <c r="AI1929" s="270"/>
      <c r="AJ1929" s="270"/>
      <c r="AK1929" s="69">
        <f>(('Artículo 121 (resumen PI)'!C60*0.8+'Artículo 121 (resumen PI)'!F60*0.2)+('Artículo 121 (resumen PNT)'!C60*0.8+'Artículo 121 (resumen PNT)'!F60*0.2))/2</f>
        <v>0</v>
      </c>
      <c r="AL1929"/>
      <c r="AM1929"/>
      <c r="AN1929"/>
      <c r="AO1929"/>
      <c r="AP1929"/>
      <c r="AQ1929"/>
      <c r="AR1929"/>
      <c r="AS1929"/>
      <c r="AT1929"/>
    </row>
    <row r="1930" spans="1:46" ht="15.5" x14ac:dyDescent="0.25">
      <c r="A1930" s="60"/>
      <c r="B1930" s="61"/>
      <c r="C1930" s="61"/>
      <c r="D1930" s="61"/>
      <c r="E1930" s="61"/>
      <c r="F1930" s="61"/>
      <c r="G1930" s="61"/>
      <c r="H1930" s="61"/>
      <c r="I1930" s="61"/>
      <c r="J1930" s="61"/>
      <c r="K1930" s="61"/>
      <c r="L1930" s="61"/>
      <c r="M1930" s="61"/>
      <c r="N1930" s="61"/>
      <c r="O1930" s="61"/>
      <c r="P1930" s="61"/>
      <c r="Q1930" s="26"/>
      <c r="R1930" s="61"/>
      <c r="S1930" s="61"/>
      <c r="T1930" s="61"/>
      <c r="U1930" s="61"/>
      <c r="V1930" s="61"/>
      <c r="W1930" s="61"/>
      <c r="X1930" s="61"/>
      <c r="Y1930" s="61"/>
      <c r="Z1930" s="61"/>
      <c r="AA1930" s="61"/>
      <c r="AB1930" s="61"/>
      <c r="AC1930" s="61"/>
      <c r="AD1930" s="61"/>
      <c r="AE1930" s="61"/>
      <c r="AF1930"/>
      <c r="AG1930"/>
      <c r="AH1930"/>
      <c r="AI1930"/>
      <c r="AJ1930"/>
      <c r="AK1930"/>
      <c r="AL1930"/>
      <c r="AM1930"/>
      <c r="AN1930"/>
      <c r="AO1930"/>
      <c r="AP1930"/>
      <c r="AQ1930"/>
      <c r="AR1930"/>
      <c r="AS1930"/>
      <c r="AT1930"/>
    </row>
    <row r="1931" spans="1:46" ht="15.5" x14ac:dyDescent="0.25">
      <c r="A1931" s="60" t="s">
        <v>63</v>
      </c>
      <c r="B1931" s="61"/>
      <c r="C1931" s="61"/>
      <c r="D1931" s="61"/>
      <c r="E1931" s="61"/>
      <c r="F1931" s="61"/>
      <c r="G1931" s="61"/>
      <c r="H1931" s="61"/>
      <c r="I1931" s="61"/>
      <c r="J1931" s="61"/>
      <c r="K1931" s="61"/>
      <c r="L1931" s="61"/>
      <c r="M1931" s="61"/>
      <c r="N1931" s="61"/>
      <c r="O1931" s="61"/>
      <c r="P1931" s="61"/>
      <c r="Q1931" s="26"/>
      <c r="R1931" s="61"/>
      <c r="S1931" s="61"/>
      <c r="T1931" s="61"/>
      <c r="U1931" s="61"/>
      <c r="V1931" s="61"/>
      <c r="W1931" s="61"/>
      <c r="X1931" s="61"/>
      <c r="Y1931" s="61"/>
      <c r="Z1931" s="61"/>
      <c r="AA1931" s="61"/>
      <c r="AB1931" s="61"/>
      <c r="AC1931" s="61"/>
      <c r="AD1931" s="61"/>
      <c r="AE1931" s="61"/>
      <c r="AF1931"/>
      <c r="AG1931"/>
      <c r="AH1931"/>
      <c r="AI1931"/>
      <c r="AJ1931"/>
      <c r="AK1931"/>
      <c r="AL1931"/>
      <c r="AM1931"/>
      <c r="AN1931"/>
      <c r="AO1931"/>
      <c r="AP1931"/>
      <c r="AQ1931"/>
      <c r="AR1931"/>
      <c r="AS1931"/>
      <c r="AT1931"/>
    </row>
    <row r="1932" spans="1:46" ht="15" customHeight="1" x14ac:dyDescent="0.25">
      <c r="A1932" s="57"/>
      <c r="B1932" s="57"/>
      <c r="C1932" s="57"/>
      <c r="D1932" s="57"/>
      <c r="E1932" s="57"/>
      <c r="F1932" s="57"/>
      <c r="G1932" s="57"/>
      <c r="H1932" s="57"/>
      <c r="I1932" s="57"/>
      <c r="J1932" s="57"/>
      <c r="K1932" s="57"/>
      <c r="L1932" s="57"/>
      <c r="M1932" s="57"/>
      <c r="N1932" s="57"/>
      <c r="O1932" s="57"/>
      <c r="P1932" s="57"/>
      <c r="R1932" s="57"/>
      <c r="S1932" s="57"/>
      <c r="T1932" s="57"/>
      <c r="U1932" s="57"/>
      <c r="V1932" s="57"/>
      <c r="W1932" s="57"/>
      <c r="X1932" s="57"/>
      <c r="Y1932" s="57"/>
      <c r="Z1932" s="57"/>
      <c r="AA1932" s="57"/>
      <c r="AB1932" s="57"/>
      <c r="AC1932" s="57"/>
      <c r="AD1932" s="57"/>
      <c r="AE1932" s="57"/>
      <c r="AF1932"/>
      <c r="AG1932"/>
      <c r="AH1932"/>
      <c r="AI1932"/>
      <c r="AJ1932"/>
      <c r="AK1932"/>
      <c r="AL1932"/>
      <c r="AM1932"/>
      <c r="AN1932"/>
      <c r="AO1932"/>
      <c r="AP1932"/>
      <c r="AQ1932"/>
      <c r="AR1932"/>
      <c r="AS1932"/>
      <c r="AT1932"/>
    </row>
    <row r="1933" spans="1:46" ht="237.65" customHeight="1" thickBot="1" x14ac:dyDescent="0.3">
      <c r="A1933" s="273" t="s">
        <v>2223</v>
      </c>
      <c r="B1933" s="273"/>
      <c r="C1933" s="273"/>
      <c r="D1933" s="273"/>
      <c r="E1933" s="273"/>
      <c r="F1933" s="273"/>
      <c r="G1933" s="273"/>
      <c r="H1933" s="273"/>
      <c r="I1933" s="273"/>
      <c r="J1933" s="273"/>
      <c r="K1933" s="273"/>
      <c r="L1933" s="273"/>
      <c r="M1933" s="273"/>
      <c r="N1933" s="273"/>
      <c r="O1933" s="273"/>
      <c r="P1933" s="273"/>
      <c r="Q1933" s="62"/>
      <c r="R1933" s="57"/>
      <c r="S1933" s="57"/>
      <c r="T1933" s="57"/>
      <c r="U1933" s="57"/>
      <c r="V1933" s="311"/>
      <c r="W1933" s="311"/>
      <c r="X1933" s="311"/>
      <c r="Y1933" s="311"/>
      <c r="Z1933" s="311"/>
      <c r="AA1933" s="311"/>
      <c r="AB1933" s="311"/>
      <c r="AC1933" s="311"/>
      <c r="AD1933" s="311"/>
      <c r="AE1933" s="311"/>
      <c r="AF1933" s="62"/>
      <c r="AG1933" s="57"/>
      <c r="AH1933" s="57"/>
      <c r="AI1933" s="57"/>
      <c r="AJ1933" s="57"/>
      <c r="AK1933" s="311"/>
      <c r="AL1933" s="311"/>
      <c r="AM1933" s="311"/>
      <c r="AN1933" s="311"/>
      <c r="AO1933" s="311"/>
      <c r="AP1933" s="311"/>
      <c r="AQ1933" s="311"/>
      <c r="AR1933" s="311"/>
      <c r="AS1933" s="311"/>
      <c r="AT1933" s="311"/>
    </row>
    <row r="1934" spans="1:46" ht="45" customHeight="1" x14ac:dyDescent="0.25">
      <c r="A1934" s="305" t="s">
        <v>44</v>
      </c>
      <c r="B1934" s="305"/>
      <c r="C1934" s="305"/>
      <c r="D1934" s="305"/>
      <c r="E1934" s="305"/>
      <c r="F1934" s="305"/>
      <c r="G1934" s="305"/>
      <c r="H1934" s="305"/>
      <c r="I1934" s="305"/>
      <c r="J1934" s="305"/>
      <c r="K1934" s="305"/>
      <c r="L1934" s="305"/>
      <c r="M1934" s="305"/>
      <c r="N1934" s="305"/>
      <c r="O1934" s="305"/>
      <c r="P1934" s="305"/>
      <c r="Q1934" s="63" t="s">
        <v>65</v>
      </c>
      <c r="R1934" s="306" t="s">
        <v>66</v>
      </c>
      <c r="S1934" s="306"/>
      <c r="T1934" s="306"/>
      <c r="U1934" s="306"/>
      <c r="V1934" s="306"/>
      <c r="W1934" s="306"/>
      <c r="X1934" s="306"/>
      <c r="Y1934" s="306"/>
      <c r="Z1934" s="306"/>
      <c r="AA1934" s="306"/>
      <c r="AB1934" s="306"/>
      <c r="AC1934" s="306"/>
      <c r="AD1934" s="306"/>
      <c r="AE1934" s="306"/>
      <c r="AF1934" s="64" t="s">
        <v>65</v>
      </c>
      <c r="AG1934" s="307" t="s">
        <v>8</v>
      </c>
      <c r="AH1934" s="307"/>
      <c r="AI1934" s="307"/>
      <c r="AJ1934" s="307"/>
      <c r="AK1934" s="307"/>
      <c r="AL1934" s="307"/>
      <c r="AM1934" s="307"/>
      <c r="AN1934" s="307"/>
      <c r="AO1934" s="307"/>
      <c r="AP1934" s="307"/>
      <c r="AQ1934" s="307"/>
      <c r="AR1934" s="307"/>
      <c r="AS1934" s="307"/>
      <c r="AT1934" s="307"/>
    </row>
    <row r="1935" spans="1:46" ht="45" customHeight="1" x14ac:dyDescent="0.25">
      <c r="A1935" s="308" t="s">
        <v>1331</v>
      </c>
      <c r="B1935" s="308" t="s">
        <v>1332</v>
      </c>
      <c r="C1935" s="308" t="s">
        <v>1332</v>
      </c>
      <c r="D1935" s="308" t="s">
        <v>1332</v>
      </c>
      <c r="E1935" s="308" t="s">
        <v>1332</v>
      </c>
      <c r="F1935" s="308" t="s">
        <v>1332</v>
      </c>
      <c r="G1935" s="308" t="s">
        <v>1332</v>
      </c>
      <c r="H1935" s="308" t="s">
        <v>1332</v>
      </c>
      <c r="I1935" s="308" t="s">
        <v>1332</v>
      </c>
      <c r="J1935" s="308" t="s">
        <v>1332</v>
      </c>
      <c r="K1935" s="308" t="s">
        <v>1332</v>
      </c>
      <c r="L1935" s="308" t="s">
        <v>1332</v>
      </c>
      <c r="M1935" s="308" t="s">
        <v>1332</v>
      </c>
      <c r="N1935" s="308" t="s">
        <v>1332</v>
      </c>
      <c r="O1935" s="308" t="s">
        <v>1332</v>
      </c>
      <c r="P1935" s="308" t="s">
        <v>1332</v>
      </c>
      <c r="Q1935" s="65">
        <v>0</v>
      </c>
      <c r="R1935" s="330" t="s">
        <v>404</v>
      </c>
      <c r="S1935" s="331"/>
      <c r="T1935" s="331"/>
      <c r="U1935" s="331"/>
      <c r="V1935" s="331"/>
      <c r="W1935" s="331"/>
      <c r="X1935" s="331"/>
      <c r="Y1935" s="331"/>
      <c r="Z1935" s="331"/>
      <c r="AA1935" s="331"/>
      <c r="AB1935" s="331"/>
      <c r="AC1935" s="331"/>
      <c r="AD1935" s="331"/>
      <c r="AE1935" s="332"/>
      <c r="AF1935" s="65">
        <v>0</v>
      </c>
      <c r="AG1935" s="309" t="s">
        <v>499</v>
      </c>
      <c r="AH1935" s="309"/>
      <c r="AI1935" s="309"/>
      <c r="AJ1935" s="309"/>
      <c r="AK1935" s="309"/>
      <c r="AL1935" s="309"/>
      <c r="AM1935" s="309"/>
      <c r="AN1935" s="309"/>
      <c r="AO1935" s="309"/>
      <c r="AP1935" s="309"/>
      <c r="AQ1935" s="309"/>
      <c r="AR1935" s="309"/>
      <c r="AS1935" s="309"/>
      <c r="AT1935" s="309"/>
    </row>
    <row r="1936" spans="1:46" ht="45" customHeight="1" x14ac:dyDescent="0.25">
      <c r="A1936" s="308" t="s">
        <v>1333</v>
      </c>
      <c r="B1936" s="308" t="s">
        <v>1334</v>
      </c>
      <c r="C1936" s="308" t="s">
        <v>1334</v>
      </c>
      <c r="D1936" s="308" t="s">
        <v>1334</v>
      </c>
      <c r="E1936" s="308" t="s">
        <v>1334</v>
      </c>
      <c r="F1936" s="308" t="s">
        <v>1334</v>
      </c>
      <c r="G1936" s="308" t="s">
        <v>1334</v>
      </c>
      <c r="H1936" s="308" t="s">
        <v>1334</v>
      </c>
      <c r="I1936" s="308" t="s">
        <v>1334</v>
      </c>
      <c r="J1936" s="308" t="s">
        <v>1334</v>
      </c>
      <c r="K1936" s="308" t="s">
        <v>1334</v>
      </c>
      <c r="L1936" s="308" t="s">
        <v>1334</v>
      </c>
      <c r="M1936" s="308" t="s">
        <v>1334</v>
      </c>
      <c r="N1936" s="308" t="s">
        <v>1334</v>
      </c>
      <c r="O1936" s="308" t="s">
        <v>1334</v>
      </c>
      <c r="P1936" s="308" t="s">
        <v>1334</v>
      </c>
      <c r="Q1936" s="65">
        <v>0</v>
      </c>
      <c r="R1936" s="312"/>
      <c r="S1936" s="312"/>
      <c r="T1936" s="312"/>
      <c r="U1936" s="312"/>
      <c r="V1936" s="312"/>
      <c r="W1936" s="312"/>
      <c r="X1936" s="312"/>
      <c r="Y1936" s="312"/>
      <c r="Z1936" s="312"/>
      <c r="AA1936" s="312"/>
      <c r="AB1936" s="312"/>
      <c r="AC1936" s="312"/>
      <c r="AD1936" s="312"/>
      <c r="AE1936" s="312"/>
      <c r="AF1936" s="65">
        <v>0</v>
      </c>
      <c r="AG1936" s="312"/>
      <c r="AH1936" s="312"/>
      <c r="AI1936" s="312"/>
      <c r="AJ1936" s="312"/>
      <c r="AK1936" s="312"/>
      <c r="AL1936" s="312"/>
      <c r="AM1936" s="312"/>
      <c r="AN1936" s="312"/>
      <c r="AO1936" s="312"/>
      <c r="AP1936" s="312"/>
      <c r="AQ1936" s="312"/>
      <c r="AR1936" s="312"/>
      <c r="AS1936" s="312"/>
      <c r="AT1936" s="312"/>
    </row>
    <row r="1937" spans="1:46" ht="74.900000000000006" customHeight="1" x14ac:dyDescent="0.25">
      <c r="A1937" s="308" t="s">
        <v>2224</v>
      </c>
      <c r="B1937" s="308" t="s">
        <v>2225</v>
      </c>
      <c r="C1937" s="308" t="s">
        <v>2225</v>
      </c>
      <c r="D1937" s="308" t="s">
        <v>2225</v>
      </c>
      <c r="E1937" s="308" t="s">
        <v>2225</v>
      </c>
      <c r="F1937" s="308" t="s">
        <v>2225</v>
      </c>
      <c r="G1937" s="308" t="s">
        <v>2225</v>
      </c>
      <c r="H1937" s="308" t="s">
        <v>2225</v>
      </c>
      <c r="I1937" s="308" t="s">
        <v>2225</v>
      </c>
      <c r="J1937" s="308" t="s">
        <v>2225</v>
      </c>
      <c r="K1937" s="308" t="s">
        <v>2225</v>
      </c>
      <c r="L1937" s="308" t="s">
        <v>2225</v>
      </c>
      <c r="M1937" s="308" t="s">
        <v>2225</v>
      </c>
      <c r="N1937" s="308" t="s">
        <v>2225</v>
      </c>
      <c r="O1937" s="308" t="s">
        <v>2225</v>
      </c>
      <c r="P1937" s="308" t="s">
        <v>2225</v>
      </c>
      <c r="Q1937" s="65">
        <v>0</v>
      </c>
      <c r="R1937" s="312"/>
      <c r="S1937" s="312"/>
      <c r="T1937" s="312"/>
      <c r="U1937" s="312"/>
      <c r="V1937" s="312"/>
      <c r="W1937" s="312"/>
      <c r="X1937" s="312"/>
      <c r="Y1937" s="312"/>
      <c r="Z1937" s="312"/>
      <c r="AA1937" s="312"/>
      <c r="AB1937" s="312"/>
      <c r="AC1937" s="312"/>
      <c r="AD1937" s="312"/>
      <c r="AE1937" s="312"/>
      <c r="AF1937" s="65">
        <v>0</v>
      </c>
      <c r="AG1937" s="312"/>
      <c r="AH1937" s="312"/>
      <c r="AI1937" s="312"/>
      <c r="AJ1937" s="312"/>
      <c r="AK1937" s="312"/>
      <c r="AL1937" s="312"/>
      <c r="AM1937" s="312"/>
      <c r="AN1937" s="312"/>
      <c r="AO1937" s="312"/>
      <c r="AP1937" s="312"/>
      <c r="AQ1937" s="312"/>
      <c r="AR1937" s="312"/>
      <c r="AS1937" s="312"/>
      <c r="AT1937" s="312"/>
    </row>
    <row r="1938" spans="1:46" ht="69" customHeight="1" x14ac:dyDescent="0.25">
      <c r="A1938" s="308" t="s">
        <v>2226</v>
      </c>
      <c r="B1938" s="308" t="s">
        <v>2227</v>
      </c>
      <c r="C1938" s="308" t="s">
        <v>2227</v>
      </c>
      <c r="D1938" s="308" t="s">
        <v>2227</v>
      </c>
      <c r="E1938" s="308" t="s">
        <v>2227</v>
      </c>
      <c r="F1938" s="308" t="s">
        <v>2227</v>
      </c>
      <c r="G1938" s="308" t="s">
        <v>2227</v>
      </c>
      <c r="H1938" s="308" t="s">
        <v>2227</v>
      </c>
      <c r="I1938" s="308" t="s">
        <v>2227</v>
      </c>
      <c r="J1938" s="308" t="s">
        <v>2227</v>
      </c>
      <c r="K1938" s="308" t="s">
        <v>2227</v>
      </c>
      <c r="L1938" s="308" t="s">
        <v>2227</v>
      </c>
      <c r="M1938" s="308" t="s">
        <v>2227</v>
      </c>
      <c r="N1938" s="308" t="s">
        <v>2227</v>
      </c>
      <c r="O1938" s="308" t="s">
        <v>2227</v>
      </c>
      <c r="P1938" s="308" t="s">
        <v>2227</v>
      </c>
      <c r="Q1938" s="65">
        <v>0</v>
      </c>
      <c r="R1938" s="312"/>
      <c r="S1938" s="312"/>
      <c r="T1938" s="312"/>
      <c r="U1938" s="312"/>
      <c r="V1938" s="312"/>
      <c r="W1938" s="312"/>
      <c r="X1938" s="312"/>
      <c r="Y1938" s="312"/>
      <c r="Z1938" s="312"/>
      <c r="AA1938" s="312"/>
      <c r="AB1938" s="312"/>
      <c r="AC1938" s="312"/>
      <c r="AD1938" s="312"/>
      <c r="AE1938" s="312"/>
      <c r="AF1938" s="65">
        <v>0</v>
      </c>
      <c r="AG1938" s="312"/>
      <c r="AH1938" s="312"/>
      <c r="AI1938" s="312"/>
      <c r="AJ1938" s="312"/>
      <c r="AK1938" s="312"/>
      <c r="AL1938" s="312"/>
      <c r="AM1938" s="312"/>
      <c r="AN1938" s="312"/>
      <c r="AO1938" s="312"/>
      <c r="AP1938" s="312"/>
      <c r="AQ1938" s="312"/>
      <c r="AR1938" s="312"/>
      <c r="AS1938" s="312"/>
      <c r="AT1938" s="312"/>
    </row>
    <row r="1939" spans="1:46" ht="45" customHeight="1" x14ac:dyDescent="0.25">
      <c r="A1939" s="309" t="s">
        <v>2228</v>
      </c>
      <c r="B1939" s="309" t="s">
        <v>2229</v>
      </c>
      <c r="C1939" s="309" t="s">
        <v>2229</v>
      </c>
      <c r="D1939" s="309" t="s">
        <v>2229</v>
      </c>
      <c r="E1939" s="309" t="s">
        <v>2229</v>
      </c>
      <c r="F1939" s="309" t="s">
        <v>2229</v>
      </c>
      <c r="G1939" s="309" t="s">
        <v>2229</v>
      </c>
      <c r="H1939" s="309" t="s">
        <v>2229</v>
      </c>
      <c r="I1939" s="309" t="s">
        <v>2229</v>
      </c>
      <c r="J1939" s="309" t="s">
        <v>2229</v>
      </c>
      <c r="K1939" s="309" t="s">
        <v>2229</v>
      </c>
      <c r="L1939" s="309" t="s">
        <v>2229</v>
      </c>
      <c r="M1939" s="309" t="s">
        <v>2229</v>
      </c>
      <c r="N1939" s="309" t="s">
        <v>2229</v>
      </c>
      <c r="O1939" s="309" t="s">
        <v>2229</v>
      </c>
      <c r="P1939" s="309" t="s">
        <v>2229</v>
      </c>
      <c r="Q1939" s="65">
        <v>0</v>
      </c>
      <c r="R1939" s="312"/>
      <c r="S1939" s="312"/>
      <c r="T1939" s="312"/>
      <c r="U1939" s="312"/>
      <c r="V1939" s="312"/>
      <c r="W1939" s="312"/>
      <c r="X1939" s="312"/>
      <c r="Y1939" s="312"/>
      <c r="Z1939" s="312"/>
      <c r="AA1939" s="312"/>
      <c r="AB1939" s="312"/>
      <c r="AC1939" s="312"/>
      <c r="AD1939" s="312"/>
      <c r="AE1939" s="312"/>
      <c r="AF1939" s="65">
        <v>0</v>
      </c>
      <c r="AG1939" s="312"/>
      <c r="AH1939" s="312"/>
      <c r="AI1939" s="312"/>
      <c r="AJ1939" s="312"/>
      <c r="AK1939" s="312"/>
      <c r="AL1939" s="312"/>
      <c r="AM1939" s="312"/>
      <c r="AN1939" s="312"/>
      <c r="AO1939" s="312"/>
      <c r="AP1939" s="312"/>
      <c r="AQ1939" s="312"/>
      <c r="AR1939" s="312"/>
      <c r="AS1939" s="312"/>
      <c r="AT1939" s="312"/>
    </row>
    <row r="1940" spans="1:46" ht="45" customHeight="1" x14ac:dyDescent="0.25">
      <c r="A1940" s="309" t="s">
        <v>2230</v>
      </c>
      <c r="B1940" s="309" t="s">
        <v>2231</v>
      </c>
      <c r="C1940" s="309" t="s">
        <v>2231</v>
      </c>
      <c r="D1940" s="309" t="s">
        <v>2231</v>
      </c>
      <c r="E1940" s="309" t="s">
        <v>2231</v>
      </c>
      <c r="F1940" s="309" t="s">
        <v>2231</v>
      </c>
      <c r="G1940" s="309" t="s">
        <v>2231</v>
      </c>
      <c r="H1940" s="309" t="s">
        <v>2231</v>
      </c>
      <c r="I1940" s="309" t="s">
        <v>2231</v>
      </c>
      <c r="J1940" s="309" t="s">
        <v>2231</v>
      </c>
      <c r="K1940" s="309" t="s">
        <v>2231</v>
      </c>
      <c r="L1940" s="309" t="s">
        <v>2231</v>
      </c>
      <c r="M1940" s="309" t="s">
        <v>2231</v>
      </c>
      <c r="N1940" s="309" t="s">
        <v>2231</v>
      </c>
      <c r="O1940" s="309" t="s">
        <v>2231</v>
      </c>
      <c r="P1940" s="309" t="s">
        <v>2231</v>
      </c>
      <c r="Q1940" s="65">
        <v>0</v>
      </c>
      <c r="R1940" s="309"/>
      <c r="S1940" s="309"/>
      <c r="T1940" s="309"/>
      <c r="U1940" s="309"/>
      <c r="V1940" s="309"/>
      <c r="W1940" s="309"/>
      <c r="X1940" s="309"/>
      <c r="Y1940" s="309"/>
      <c r="Z1940" s="309"/>
      <c r="AA1940" s="309"/>
      <c r="AB1940" s="309"/>
      <c r="AC1940" s="309"/>
      <c r="AD1940" s="309"/>
      <c r="AE1940" s="309"/>
      <c r="AF1940" s="65">
        <v>0</v>
      </c>
      <c r="AG1940" s="309"/>
      <c r="AH1940" s="309"/>
      <c r="AI1940" s="309"/>
      <c r="AJ1940" s="309"/>
      <c r="AK1940" s="309"/>
      <c r="AL1940" s="309"/>
      <c r="AM1940" s="309"/>
      <c r="AN1940" s="309"/>
      <c r="AO1940" s="309"/>
      <c r="AP1940" s="309"/>
      <c r="AQ1940" s="309"/>
      <c r="AR1940" s="309"/>
      <c r="AS1940" s="309"/>
      <c r="AT1940" s="309"/>
    </row>
    <row r="1941" spans="1:46" ht="45" customHeight="1" x14ac:dyDescent="0.25">
      <c r="A1941" s="308" t="s">
        <v>2232</v>
      </c>
      <c r="B1941" s="308" t="s">
        <v>2233</v>
      </c>
      <c r="C1941" s="308" t="s">
        <v>2233</v>
      </c>
      <c r="D1941" s="308" t="s">
        <v>2233</v>
      </c>
      <c r="E1941" s="308" t="s">
        <v>2233</v>
      </c>
      <c r="F1941" s="308" t="s">
        <v>2233</v>
      </c>
      <c r="G1941" s="308" t="s">
        <v>2233</v>
      </c>
      <c r="H1941" s="308" t="s">
        <v>2233</v>
      </c>
      <c r="I1941" s="308" t="s">
        <v>2233</v>
      </c>
      <c r="J1941" s="308" t="s">
        <v>2233</v>
      </c>
      <c r="K1941" s="308" t="s">
        <v>2233</v>
      </c>
      <c r="L1941" s="308" t="s">
        <v>2233</v>
      </c>
      <c r="M1941" s="308" t="s">
        <v>2233</v>
      </c>
      <c r="N1941" s="308" t="s">
        <v>2233</v>
      </c>
      <c r="O1941" s="308" t="s">
        <v>2233</v>
      </c>
      <c r="P1941" s="308" t="s">
        <v>2233</v>
      </c>
      <c r="Q1941" s="65">
        <v>0</v>
      </c>
      <c r="R1941" s="309"/>
      <c r="S1941" s="309"/>
      <c r="T1941" s="309"/>
      <c r="U1941" s="309"/>
      <c r="V1941" s="309"/>
      <c r="W1941" s="309"/>
      <c r="X1941" s="309"/>
      <c r="Y1941" s="309"/>
      <c r="Z1941" s="309"/>
      <c r="AA1941" s="309"/>
      <c r="AB1941" s="309"/>
      <c r="AC1941" s="309"/>
      <c r="AD1941" s="309"/>
      <c r="AE1941" s="309"/>
      <c r="AF1941" s="65">
        <v>0</v>
      </c>
      <c r="AG1941" s="309"/>
      <c r="AH1941" s="309"/>
      <c r="AI1941" s="309"/>
      <c r="AJ1941" s="309"/>
      <c r="AK1941" s="309"/>
      <c r="AL1941" s="309"/>
      <c r="AM1941" s="309"/>
      <c r="AN1941" s="309"/>
      <c r="AO1941" s="309"/>
      <c r="AP1941" s="309"/>
      <c r="AQ1941" s="309"/>
      <c r="AR1941" s="309"/>
      <c r="AS1941" s="309"/>
      <c r="AT1941" s="309"/>
    </row>
    <row r="1942" spans="1:46" ht="45" customHeight="1" thickTop="1" thickBot="1" x14ac:dyDescent="0.3">
      <c r="A1942" s="57"/>
      <c r="B1942" s="57"/>
      <c r="C1942" s="57"/>
      <c r="D1942" s="57"/>
      <c r="E1942" s="57"/>
      <c r="F1942" s="57"/>
      <c r="G1942" s="57"/>
      <c r="H1942" s="57"/>
      <c r="I1942" s="57"/>
      <c r="J1942" s="57"/>
      <c r="K1942" s="57"/>
      <c r="L1942" s="57"/>
      <c r="M1942" s="57"/>
      <c r="N1942" s="57"/>
      <c r="O1942" s="57"/>
      <c r="P1942" s="57"/>
      <c r="Q1942" s="66"/>
      <c r="R1942" s="57"/>
      <c r="S1942" s="57"/>
      <c r="T1942" s="57"/>
      <c r="U1942" s="57"/>
      <c r="V1942" s="57"/>
      <c r="W1942" s="57"/>
      <c r="X1942" s="57"/>
      <c r="Y1942" s="57"/>
      <c r="Z1942" s="57"/>
      <c r="AA1942" s="57"/>
      <c r="AB1942" s="57"/>
      <c r="AC1942" s="57"/>
      <c r="AD1942" s="57"/>
      <c r="AE1942" s="57"/>
      <c r="AF1942" s="66"/>
      <c r="AG1942" s="57"/>
      <c r="AH1942" s="57"/>
      <c r="AI1942" s="57"/>
      <c r="AJ1942" s="57"/>
      <c r="AK1942" s="57"/>
      <c r="AL1942" s="57"/>
      <c r="AM1942" s="57"/>
      <c r="AN1942" s="57"/>
      <c r="AO1942" s="57"/>
      <c r="AP1942" s="57"/>
      <c r="AQ1942" s="57"/>
      <c r="AR1942" s="57"/>
      <c r="AS1942" s="57"/>
      <c r="AT1942" s="57"/>
    </row>
    <row r="1943" spans="1:46" ht="45" customHeight="1" x14ac:dyDescent="0.25">
      <c r="A1943" s="313" t="s">
        <v>124</v>
      </c>
      <c r="B1943" s="313"/>
      <c r="C1943" s="313"/>
      <c r="D1943" s="313"/>
      <c r="E1943" s="313"/>
      <c r="F1943" s="313"/>
      <c r="G1943" s="313"/>
      <c r="H1943" s="313"/>
      <c r="I1943" s="313"/>
      <c r="J1943" s="313"/>
      <c r="K1943" s="313"/>
      <c r="L1943" s="313"/>
      <c r="M1943" s="313"/>
      <c r="N1943" s="313"/>
      <c r="O1943" s="313"/>
      <c r="P1943" s="313"/>
      <c r="Q1943" s="67" t="s">
        <v>65</v>
      </c>
      <c r="R1943" s="314" t="s">
        <v>66</v>
      </c>
      <c r="S1943" s="314"/>
      <c r="T1943" s="314"/>
      <c r="U1943" s="314"/>
      <c r="V1943" s="314"/>
      <c r="W1943" s="314"/>
      <c r="X1943" s="314"/>
      <c r="Y1943" s="314"/>
      <c r="Z1943" s="314"/>
      <c r="AA1943" s="314"/>
      <c r="AB1943" s="314"/>
      <c r="AC1943" s="314"/>
      <c r="AD1943" s="314"/>
      <c r="AE1943" s="314"/>
      <c r="AF1943" s="68" t="s">
        <v>65</v>
      </c>
      <c r="AG1943" s="315" t="s">
        <v>8</v>
      </c>
      <c r="AH1943" s="315"/>
      <c r="AI1943" s="315"/>
      <c r="AJ1943" s="315"/>
      <c r="AK1943" s="315"/>
      <c r="AL1943" s="315"/>
      <c r="AM1943" s="315"/>
      <c r="AN1943" s="315"/>
      <c r="AO1943" s="315"/>
      <c r="AP1943" s="315"/>
      <c r="AQ1943" s="315"/>
      <c r="AR1943" s="315"/>
      <c r="AS1943" s="315"/>
      <c r="AT1943" s="315"/>
    </row>
    <row r="1944" spans="1:46" ht="45" customHeight="1" x14ac:dyDescent="0.25">
      <c r="A1944" s="308" t="s">
        <v>2234</v>
      </c>
      <c r="B1944" s="308" t="s">
        <v>2235</v>
      </c>
      <c r="C1944" s="308" t="s">
        <v>2235</v>
      </c>
      <c r="D1944" s="308" t="s">
        <v>2235</v>
      </c>
      <c r="E1944" s="308" t="s">
        <v>2235</v>
      </c>
      <c r="F1944" s="308" t="s">
        <v>2235</v>
      </c>
      <c r="G1944" s="308" t="s">
        <v>2235</v>
      </c>
      <c r="H1944" s="308" t="s">
        <v>2235</v>
      </c>
      <c r="I1944" s="308" t="s">
        <v>2235</v>
      </c>
      <c r="J1944" s="308" t="s">
        <v>2235</v>
      </c>
      <c r="K1944" s="308" t="s">
        <v>2235</v>
      </c>
      <c r="L1944" s="308" t="s">
        <v>2235</v>
      </c>
      <c r="M1944" s="308" t="s">
        <v>2235</v>
      </c>
      <c r="N1944" s="308" t="s">
        <v>2235</v>
      </c>
      <c r="O1944" s="308" t="s">
        <v>2235</v>
      </c>
      <c r="P1944" s="308" t="s">
        <v>2235</v>
      </c>
      <c r="Q1944" s="65">
        <v>0</v>
      </c>
      <c r="R1944" s="330" t="s">
        <v>404</v>
      </c>
      <c r="S1944" s="331"/>
      <c r="T1944" s="331"/>
      <c r="U1944" s="331"/>
      <c r="V1944" s="331"/>
      <c r="W1944" s="331"/>
      <c r="X1944" s="331"/>
      <c r="Y1944" s="331"/>
      <c r="Z1944" s="331"/>
      <c r="AA1944" s="331"/>
      <c r="AB1944" s="331"/>
      <c r="AC1944" s="331"/>
      <c r="AD1944" s="331"/>
      <c r="AE1944" s="332"/>
      <c r="AF1944" s="65">
        <v>0</v>
      </c>
      <c r="AG1944" s="309" t="s">
        <v>499</v>
      </c>
      <c r="AH1944" s="309"/>
      <c r="AI1944" s="309"/>
      <c r="AJ1944" s="309"/>
      <c r="AK1944" s="309"/>
      <c r="AL1944" s="309"/>
      <c r="AM1944" s="309"/>
      <c r="AN1944" s="309"/>
      <c r="AO1944" s="309"/>
      <c r="AP1944" s="309"/>
      <c r="AQ1944" s="309"/>
      <c r="AR1944" s="309"/>
      <c r="AS1944" s="309"/>
      <c r="AT1944" s="309"/>
    </row>
    <row r="1945" spans="1:46" ht="45" customHeight="1" x14ac:dyDescent="0.25">
      <c r="A1945" s="308" t="s">
        <v>2236</v>
      </c>
      <c r="B1945" s="308" t="s">
        <v>2237</v>
      </c>
      <c r="C1945" s="308" t="s">
        <v>2237</v>
      </c>
      <c r="D1945" s="308" t="s">
        <v>2237</v>
      </c>
      <c r="E1945" s="308" t="s">
        <v>2237</v>
      </c>
      <c r="F1945" s="308" t="s">
        <v>2237</v>
      </c>
      <c r="G1945" s="308" t="s">
        <v>2237</v>
      </c>
      <c r="H1945" s="308" t="s">
        <v>2237</v>
      </c>
      <c r="I1945" s="308" t="s">
        <v>2237</v>
      </c>
      <c r="J1945" s="308" t="s">
        <v>2237</v>
      </c>
      <c r="K1945" s="308" t="s">
        <v>2237</v>
      </c>
      <c r="L1945" s="308" t="s">
        <v>2237</v>
      </c>
      <c r="M1945" s="308" t="s">
        <v>2237</v>
      </c>
      <c r="N1945" s="308" t="s">
        <v>2237</v>
      </c>
      <c r="O1945" s="308" t="s">
        <v>2237</v>
      </c>
      <c r="P1945" s="308" t="s">
        <v>2237</v>
      </c>
      <c r="Q1945" s="65">
        <v>0</v>
      </c>
      <c r="R1945" s="312"/>
      <c r="S1945" s="312"/>
      <c r="T1945" s="312"/>
      <c r="U1945" s="312"/>
      <c r="V1945" s="312"/>
      <c r="W1945" s="312"/>
      <c r="X1945" s="312"/>
      <c r="Y1945" s="312"/>
      <c r="Z1945" s="312"/>
      <c r="AA1945" s="312"/>
      <c r="AB1945" s="312"/>
      <c r="AC1945" s="312"/>
      <c r="AD1945" s="312"/>
      <c r="AE1945" s="312"/>
      <c r="AF1945" s="65">
        <v>0</v>
      </c>
      <c r="AG1945" s="312"/>
      <c r="AH1945" s="312"/>
      <c r="AI1945" s="312"/>
      <c r="AJ1945" s="312"/>
      <c r="AK1945" s="312"/>
      <c r="AL1945" s="312"/>
      <c r="AM1945" s="312"/>
      <c r="AN1945" s="312"/>
      <c r="AO1945" s="312"/>
      <c r="AP1945" s="312"/>
      <c r="AQ1945" s="312"/>
      <c r="AR1945" s="312"/>
      <c r="AS1945" s="312"/>
      <c r="AT1945" s="312"/>
    </row>
    <row r="1946" spans="1:46" ht="45" customHeight="1" x14ac:dyDescent="0.25">
      <c r="A1946" s="308" t="s">
        <v>2238</v>
      </c>
      <c r="B1946" s="308" t="s">
        <v>2239</v>
      </c>
      <c r="C1946" s="308" t="s">
        <v>2239</v>
      </c>
      <c r="D1946" s="308" t="s">
        <v>2239</v>
      </c>
      <c r="E1946" s="308" t="s">
        <v>2239</v>
      </c>
      <c r="F1946" s="308" t="s">
        <v>2239</v>
      </c>
      <c r="G1946" s="308" t="s">
        <v>2239</v>
      </c>
      <c r="H1946" s="308" t="s">
        <v>2239</v>
      </c>
      <c r="I1946" s="308" t="s">
        <v>2239</v>
      </c>
      <c r="J1946" s="308" t="s">
        <v>2239</v>
      </c>
      <c r="K1946" s="308" t="s">
        <v>2239</v>
      </c>
      <c r="L1946" s="308" t="s">
        <v>2239</v>
      </c>
      <c r="M1946" s="308" t="s">
        <v>2239</v>
      </c>
      <c r="N1946" s="308" t="s">
        <v>2239</v>
      </c>
      <c r="O1946" s="308" t="s">
        <v>2239</v>
      </c>
      <c r="P1946" s="308" t="s">
        <v>2239</v>
      </c>
      <c r="Q1946" s="65">
        <v>0</v>
      </c>
      <c r="R1946" s="309"/>
      <c r="S1946" s="309"/>
      <c r="T1946" s="309"/>
      <c r="U1946" s="309"/>
      <c r="V1946" s="309"/>
      <c r="W1946" s="309"/>
      <c r="X1946" s="309"/>
      <c r="Y1946" s="309"/>
      <c r="Z1946" s="309"/>
      <c r="AA1946" s="309"/>
      <c r="AB1946" s="309"/>
      <c r="AC1946" s="309"/>
      <c r="AD1946" s="309"/>
      <c r="AE1946" s="309"/>
      <c r="AF1946" s="65">
        <v>0</v>
      </c>
      <c r="AG1946" s="309"/>
      <c r="AH1946" s="309"/>
      <c r="AI1946" s="309"/>
      <c r="AJ1946" s="309"/>
      <c r="AK1946" s="309"/>
      <c r="AL1946" s="309"/>
      <c r="AM1946" s="309"/>
      <c r="AN1946" s="309"/>
      <c r="AO1946" s="309"/>
      <c r="AP1946" s="309"/>
      <c r="AQ1946" s="309"/>
      <c r="AR1946" s="309"/>
      <c r="AS1946" s="309"/>
      <c r="AT1946" s="309"/>
    </row>
    <row r="1947" spans="1:46" ht="70.400000000000006" customHeight="1" x14ac:dyDescent="0.25">
      <c r="A1947" s="308" t="s">
        <v>2240</v>
      </c>
      <c r="B1947" s="308" t="s">
        <v>2241</v>
      </c>
      <c r="C1947" s="308" t="s">
        <v>2241</v>
      </c>
      <c r="D1947" s="308" t="s">
        <v>2241</v>
      </c>
      <c r="E1947" s="308" t="s">
        <v>2241</v>
      </c>
      <c r="F1947" s="308" t="s">
        <v>2241</v>
      </c>
      <c r="G1947" s="308" t="s">
        <v>2241</v>
      </c>
      <c r="H1947" s="308" t="s">
        <v>2241</v>
      </c>
      <c r="I1947" s="308" t="s">
        <v>2241</v>
      </c>
      <c r="J1947" s="308" t="s">
        <v>2241</v>
      </c>
      <c r="K1947" s="308" t="s">
        <v>2241</v>
      </c>
      <c r="L1947" s="308" t="s">
        <v>2241</v>
      </c>
      <c r="M1947" s="308" t="s">
        <v>2241</v>
      </c>
      <c r="N1947" s="308" t="s">
        <v>2241</v>
      </c>
      <c r="O1947" s="308" t="s">
        <v>2241</v>
      </c>
      <c r="P1947" s="308" t="s">
        <v>2241</v>
      </c>
      <c r="Q1947" s="65">
        <v>0</v>
      </c>
      <c r="R1947" s="309"/>
      <c r="S1947" s="309"/>
      <c r="T1947" s="309"/>
      <c r="U1947" s="309"/>
      <c r="V1947" s="309"/>
      <c r="W1947" s="309"/>
      <c r="X1947" s="309"/>
      <c r="Y1947" s="309"/>
      <c r="Z1947" s="309"/>
      <c r="AA1947" s="309"/>
      <c r="AB1947" s="309"/>
      <c r="AC1947" s="309"/>
      <c r="AD1947" s="309"/>
      <c r="AE1947" s="309"/>
      <c r="AF1947" s="65">
        <v>0</v>
      </c>
      <c r="AG1947" s="309"/>
      <c r="AH1947" s="309"/>
      <c r="AI1947" s="309"/>
      <c r="AJ1947" s="309"/>
      <c r="AK1947" s="309"/>
      <c r="AL1947" s="309"/>
      <c r="AM1947" s="309"/>
      <c r="AN1947" s="309"/>
      <c r="AO1947" s="309"/>
      <c r="AP1947" s="309"/>
      <c r="AQ1947" s="309"/>
      <c r="AR1947" s="309"/>
      <c r="AS1947" s="309"/>
      <c r="AT1947" s="309"/>
    </row>
    <row r="1948" spans="1:46" ht="45" customHeight="1" x14ac:dyDescent="0.25">
      <c r="A1948" s="308" t="s">
        <v>2242</v>
      </c>
      <c r="B1948" s="308" t="s">
        <v>2243</v>
      </c>
      <c r="C1948" s="308" t="s">
        <v>2243</v>
      </c>
      <c r="D1948" s="308" t="s">
        <v>2243</v>
      </c>
      <c r="E1948" s="308" t="s">
        <v>2243</v>
      </c>
      <c r="F1948" s="308" t="s">
        <v>2243</v>
      </c>
      <c r="G1948" s="308" t="s">
        <v>2243</v>
      </c>
      <c r="H1948" s="308" t="s">
        <v>2243</v>
      </c>
      <c r="I1948" s="308" t="s">
        <v>2243</v>
      </c>
      <c r="J1948" s="308" t="s">
        <v>2243</v>
      </c>
      <c r="K1948" s="308" t="s">
        <v>2243</v>
      </c>
      <c r="L1948" s="308" t="s">
        <v>2243</v>
      </c>
      <c r="M1948" s="308" t="s">
        <v>2243</v>
      </c>
      <c r="N1948" s="308" t="s">
        <v>2243</v>
      </c>
      <c r="O1948" s="308" t="s">
        <v>2243</v>
      </c>
      <c r="P1948" s="308" t="s">
        <v>2243</v>
      </c>
      <c r="Q1948" s="65">
        <v>0</v>
      </c>
      <c r="R1948" s="309"/>
      <c r="S1948" s="309"/>
      <c r="T1948" s="309"/>
      <c r="U1948" s="309"/>
      <c r="V1948" s="309"/>
      <c r="W1948" s="309"/>
      <c r="X1948" s="309"/>
      <c r="Y1948" s="309"/>
      <c r="Z1948" s="309"/>
      <c r="AA1948" s="309"/>
      <c r="AB1948" s="309"/>
      <c r="AC1948" s="309"/>
      <c r="AD1948" s="309"/>
      <c r="AE1948" s="309"/>
      <c r="AF1948" s="65">
        <v>0</v>
      </c>
      <c r="AG1948" s="309"/>
      <c r="AH1948" s="309"/>
      <c r="AI1948" s="309"/>
      <c r="AJ1948" s="309"/>
      <c r="AK1948" s="309"/>
      <c r="AL1948" s="309"/>
      <c r="AM1948" s="309"/>
      <c r="AN1948" s="309"/>
      <c r="AO1948" s="309"/>
      <c r="AP1948" s="309"/>
      <c r="AQ1948" s="309"/>
      <c r="AR1948" s="309"/>
      <c r="AS1948" s="309"/>
      <c r="AT1948" s="309"/>
    </row>
    <row r="1951" spans="1:46" ht="45" customHeight="1" x14ac:dyDescent="0.25">
      <c r="A1951" s="269" t="s">
        <v>2244</v>
      </c>
      <c r="B1951" s="269"/>
      <c r="C1951" s="269"/>
      <c r="D1951" s="269"/>
      <c r="E1951" s="269"/>
      <c r="F1951" s="269"/>
      <c r="G1951" s="269"/>
      <c r="H1951" s="269"/>
      <c r="I1951" s="269"/>
      <c r="J1951" s="269"/>
      <c r="K1951" s="269"/>
      <c r="L1951" s="269"/>
      <c r="M1951" s="269"/>
      <c r="N1951" s="269"/>
      <c r="O1951" s="269"/>
      <c r="P1951" s="269"/>
      <c r="Q1951" s="269"/>
      <c r="R1951" s="269"/>
      <c r="S1951" s="269"/>
      <c r="T1951" s="269"/>
      <c r="U1951" s="269"/>
      <c r="V1951" s="269"/>
      <c r="W1951" s="269"/>
      <c r="X1951" s="269"/>
      <c r="Y1951" s="269"/>
      <c r="Z1951" s="269"/>
      <c r="AA1951" s="269"/>
      <c r="AB1951" s="269"/>
      <c r="AC1951" s="269"/>
      <c r="AD1951" s="269"/>
      <c r="AE1951" s="269"/>
      <c r="AF1951"/>
      <c r="AG1951" s="245" t="s">
        <v>62</v>
      </c>
      <c r="AH1951" s="245"/>
      <c r="AI1951" s="245"/>
      <c r="AJ1951" s="245"/>
      <c r="AK1951" s="69">
        <f>(('Artículo 121 (resumen PI)'!C61*0.8+'Artículo 121 (resumen PI)'!F61*0.2)+('Artículo 121 (resumen PNT)'!C61*0.8+'Artículo 121 (resumen PNT)'!F61*0.2))/2</f>
        <v>0</v>
      </c>
      <c r="AL1951"/>
      <c r="AM1951"/>
      <c r="AN1951"/>
      <c r="AO1951"/>
      <c r="AP1951"/>
      <c r="AQ1951"/>
      <c r="AR1951"/>
      <c r="AS1951"/>
      <c r="AT1951"/>
    </row>
    <row r="1952" spans="1:46" ht="15.75" customHeight="1" x14ac:dyDescent="0.25">
      <c r="A1952" s="60"/>
      <c r="B1952" s="61"/>
      <c r="C1952" s="61"/>
      <c r="D1952" s="61"/>
      <c r="E1952" s="61"/>
      <c r="F1952" s="61"/>
      <c r="G1952" s="61"/>
      <c r="H1952" s="61"/>
      <c r="I1952" s="61"/>
      <c r="J1952" s="61"/>
      <c r="K1952" s="61"/>
      <c r="L1952" s="61"/>
      <c r="M1952" s="61"/>
      <c r="N1952" s="61"/>
      <c r="O1952" s="61"/>
      <c r="P1952" s="61"/>
      <c r="Q1952" s="26"/>
      <c r="R1952" s="61"/>
      <c r="S1952" s="61"/>
      <c r="T1952" s="61"/>
      <c r="U1952" s="61"/>
      <c r="V1952" s="61"/>
      <c r="W1952" s="61"/>
      <c r="X1952" s="61"/>
      <c r="Y1952" s="61"/>
      <c r="Z1952" s="61"/>
      <c r="AA1952" s="61"/>
      <c r="AB1952" s="61"/>
      <c r="AC1952" s="61"/>
      <c r="AD1952" s="61"/>
      <c r="AE1952" s="61"/>
      <c r="AF1952"/>
      <c r="AG1952"/>
      <c r="AH1952"/>
      <c r="AI1952"/>
      <c r="AJ1952"/>
      <c r="AK1952"/>
      <c r="AL1952"/>
      <c r="AM1952"/>
      <c r="AN1952"/>
      <c r="AO1952"/>
      <c r="AP1952"/>
      <c r="AQ1952"/>
      <c r="AR1952"/>
      <c r="AS1952"/>
      <c r="AT1952"/>
    </row>
    <row r="1953" spans="1:46" ht="15.5" x14ac:dyDescent="0.25">
      <c r="A1953" s="60" t="s">
        <v>63</v>
      </c>
      <c r="B1953" s="61"/>
      <c r="C1953" s="61"/>
      <c r="D1953" s="61"/>
      <c r="E1953" s="61"/>
      <c r="F1953" s="61"/>
      <c r="G1953" s="61"/>
      <c r="H1953" s="61"/>
      <c r="I1953" s="61"/>
      <c r="J1953" s="61"/>
      <c r="K1953" s="61"/>
      <c r="L1953" s="61"/>
      <c r="M1953" s="61"/>
      <c r="N1953" s="61"/>
      <c r="O1953" s="61"/>
      <c r="P1953" s="61"/>
      <c r="Q1953" s="26"/>
      <c r="R1953" s="61"/>
      <c r="S1953" s="61"/>
      <c r="T1953" s="61"/>
      <c r="U1953" s="61"/>
      <c r="V1953" s="61"/>
      <c r="W1953" s="61"/>
      <c r="X1953" s="61"/>
      <c r="Y1953" s="61"/>
      <c r="Z1953" s="61"/>
      <c r="AA1953" s="61"/>
      <c r="AB1953" s="61"/>
      <c r="AC1953" s="61"/>
      <c r="AD1953" s="61"/>
      <c r="AE1953" s="61"/>
      <c r="AF1953"/>
      <c r="AG1953"/>
      <c r="AH1953"/>
      <c r="AI1953"/>
      <c r="AJ1953"/>
      <c r="AK1953"/>
      <c r="AL1953"/>
      <c r="AM1953"/>
      <c r="AN1953"/>
      <c r="AO1953"/>
      <c r="AP1953"/>
      <c r="AQ1953"/>
      <c r="AR1953"/>
      <c r="AS1953"/>
      <c r="AT1953"/>
    </row>
    <row r="1954" spans="1:46" ht="15" customHeight="1" x14ac:dyDescent="0.25">
      <c r="A1954" s="57"/>
      <c r="B1954" s="57"/>
      <c r="C1954" s="57"/>
      <c r="D1954" s="57"/>
      <c r="E1954" s="57"/>
      <c r="F1954" s="57"/>
      <c r="G1954" s="57"/>
      <c r="H1954" s="57"/>
      <c r="I1954" s="57"/>
      <c r="J1954" s="57"/>
      <c r="K1954" s="57"/>
      <c r="L1954" s="57"/>
      <c r="M1954" s="57"/>
      <c r="N1954" s="57"/>
      <c r="O1954" s="57"/>
      <c r="P1954" s="57"/>
      <c r="R1954" s="57"/>
      <c r="S1954" s="57"/>
      <c r="T1954" s="57"/>
      <c r="U1954" s="57"/>
      <c r="V1954" s="57"/>
      <c r="W1954" s="57"/>
      <c r="X1954" s="57"/>
      <c r="Y1954" s="57"/>
      <c r="Z1954" s="57"/>
      <c r="AA1954" s="57"/>
      <c r="AB1954" s="57"/>
      <c r="AC1954" s="57"/>
      <c r="AD1954" s="57"/>
      <c r="AE1954" s="57"/>
      <c r="AF1954"/>
      <c r="AG1954"/>
      <c r="AH1954"/>
      <c r="AI1954"/>
      <c r="AJ1954"/>
      <c r="AK1954"/>
      <c r="AL1954"/>
      <c r="AM1954"/>
      <c r="AN1954"/>
      <c r="AO1954"/>
      <c r="AP1954"/>
      <c r="AQ1954"/>
      <c r="AR1954"/>
      <c r="AS1954"/>
      <c r="AT1954"/>
    </row>
    <row r="1955" spans="1:46" ht="78.650000000000006" customHeight="1" thickBot="1" x14ac:dyDescent="0.3">
      <c r="A1955" s="273" t="s">
        <v>2245</v>
      </c>
      <c r="B1955" s="273"/>
      <c r="C1955" s="273"/>
      <c r="D1955" s="273"/>
      <c r="E1955" s="273"/>
      <c r="F1955" s="273"/>
      <c r="G1955" s="273"/>
      <c r="H1955" s="273"/>
      <c r="I1955" s="273"/>
      <c r="J1955" s="273"/>
      <c r="K1955" s="273"/>
      <c r="L1955" s="273"/>
      <c r="M1955" s="273"/>
      <c r="N1955" s="273"/>
      <c r="O1955" s="273"/>
      <c r="P1955" s="273"/>
      <c r="Q1955" s="62"/>
      <c r="R1955" s="57"/>
      <c r="S1955" s="57"/>
      <c r="T1955" s="57"/>
      <c r="U1955" s="57"/>
      <c r="V1955" s="311"/>
      <c r="W1955" s="311"/>
      <c r="X1955" s="311"/>
      <c r="Y1955" s="311"/>
      <c r="Z1955" s="311"/>
      <c r="AA1955" s="311"/>
      <c r="AB1955" s="311"/>
      <c r="AC1955" s="311"/>
      <c r="AD1955" s="311"/>
      <c r="AE1955" s="311"/>
      <c r="AF1955" s="62"/>
      <c r="AG1955" s="57"/>
      <c r="AH1955" s="57"/>
      <c r="AI1955" s="57"/>
      <c r="AJ1955" s="57"/>
      <c r="AK1955" s="311"/>
      <c r="AL1955" s="311"/>
      <c r="AM1955" s="311"/>
      <c r="AN1955" s="311"/>
      <c r="AO1955" s="311"/>
      <c r="AP1955" s="311"/>
      <c r="AQ1955" s="311"/>
      <c r="AR1955" s="311"/>
      <c r="AS1955" s="311"/>
      <c r="AT1955" s="311"/>
    </row>
    <row r="1956" spans="1:46" ht="45" customHeight="1" x14ac:dyDescent="0.25">
      <c r="A1956" s="305" t="s">
        <v>44</v>
      </c>
      <c r="B1956" s="305"/>
      <c r="C1956" s="305"/>
      <c r="D1956" s="305"/>
      <c r="E1956" s="305"/>
      <c r="F1956" s="305"/>
      <c r="G1956" s="305"/>
      <c r="H1956" s="305"/>
      <c r="I1956" s="305"/>
      <c r="J1956" s="305"/>
      <c r="K1956" s="305"/>
      <c r="L1956" s="305"/>
      <c r="M1956" s="305"/>
      <c r="N1956" s="305"/>
      <c r="O1956" s="305"/>
      <c r="P1956" s="305"/>
      <c r="Q1956" s="63" t="s">
        <v>65</v>
      </c>
      <c r="R1956" s="306" t="s">
        <v>66</v>
      </c>
      <c r="S1956" s="306"/>
      <c r="T1956" s="306"/>
      <c r="U1956" s="306"/>
      <c r="V1956" s="306"/>
      <c r="W1956" s="306"/>
      <c r="X1956" s="306"/>
      <c r="Y1956" s="306"/>
      <c r="Z1956" s="306"/>
      <c r="AA1956" s="306"/>
      <c r="AB1956" s="306"/>
      <c r="AC1956" s="306"/>
      <c r="AD1956" s="306"/>
      <c r="AE1956" s="306"/>
      <c r="AF1956" s="64" t="s">
        <v>65</v>
      </c>
      <c r="AG1956" s="307" t="s">
        <v>8</v>
      </c>
      <c r="AH1956" s="307"/>
      <c r="AI1956" s="307"/>
      <c r="AJ1956" s="307"/>
      <c r="AK1956" s="307"/>
      <c r="AL1956" s="307"/>
      <c r="AM1956" s="307"/>
      <c r="AN1956" s="307"/>
      <c r="AO1956" s="307"/>
      <c r="AP1956" s="307"/>
      <c r="AQ1956" s="307"/>
      <c r="AR1956" s="307"/>
      <c r="AS1956" s="307"/>
      <c r="AT1956" s="307"/>
    </row>
    <row r="1957" spans="1:46" ht="45" customHeight="1" x14ac:dyDescent="0.25">
      <c r="A1957" s="308" t="s">
        <v>1331</v>
      </c>
      <c r="B1957" s="308" t="s">
        <v>1332</v>
      </c>
      <c r="C1957" s="308" t="s">
        <v>1332</v>
      </c>
      <c r="D1957" s="308" t="s">
        <v>1332</v>
      </c>
      <c r="E1957" s="308" t="s">
        <v>1332</v>
      </c>
      <c r="F1957" s="308" t="s">
        <v>1332</v>
      </c>
      <c r="G1957" s="308" t="s">
        <v>1332</v>
      </c>
      <c r="H1957" s="308" t="s">
        <v>1332</v>
      </c>
      <c r="I1957" s="308" t="s">
        <v>1332</v>
      </c>
      <c r="J1957" s="308" t="s">
        <v>1332</v>
      </c>
      <c r="K1957" s="308" t="s">
        <v>1332</v>
      </c>
      <c r="L1957" s="308" t="s">
        <v>1332</v>
      </c>
      <c r="M1957" s="308" t="s">
        <v>1332</v>
      </c>
      <c r="N1957" s="308" t="s">
        <v>1332</v>
      </c>
      <c r="O1957" s="308" t="s">
        <v>1332</v>
      </c>
      <c r="P1957" s="308" t="s">
        <v>1332</v>
      </c>
      <c r="Q1957" s="65">
        <v>0</v>
      </c>
      <c r="R1957" s="330" t="s">
        <v>404</v>
      </c>
      <c r="S1957" s="331"/>
      <c r="T1957" s="331"/>
      <c r="U1957" s="331"/>
      <c r="V1957" s="331"/>
      <c r="W1957" s="331"/>
      <c r="X1957" s="331"/>
      <c r="Y1957" s="331"/>
      <c r="Z1957" s="331"/>
      <c r="AA1957" s="331"/>
      <c r="AB1957" s="331"/>
      <c r="AC1957" s="331"/>
      <c r="AD1957" s="331"/>
      <c r="AE1957" s="332"/>
      <c r="AF1957" s="65">
        <v>0</v>
      </c>
      <c r="AG1957" s="309" t="s">
        <v>499</v>
      </c>
      <c r="AH1957" s="309"/>
      <c r="AI1957" s="309"/>
      <c r="AJ1957" s="309"/>
      <c r="AK1957" s="309"/>
      <c r="AL1957" s="309"/>
      <c r="AM1957" s="309"/>
      <c r="AN1957" s="309"/>
      <c r="AO1957" s="309"/>
      <c r="AP1957" s="309"/>
      <c r="AQ1957" s="309"/>
      <c r="AR1957" s="309"/>
      <c r="AS1957" s="309"/>
      <c r="AT1957" s="309"/>
    </row>
    <row r="1958" spans="1:46" ht="45" customHeight="1" x14ac:dyDescent="0.25">
      <c r="A1958" s="308" t="s">
        <v>1333</v>
      </c>
      <c r="B1958" s="308" t="s">
        <v>1334</v>
      </c>
      <c r="C1958" s="308" t="s">
        <v>1334</v>
      </c>
      <c r="D1958" s="308" t="s">
        <v>1334</v>
      </c>
      <c r="E1958" s="308" t="s">
        <v>1334</v>
      </c>
      <c r="F1958" s="308" t="s">
        <v>1334</v>
      </c>
      <c r="G1958" s="308" t="s">
        <v>1334</v>
      </c>
      <c r="H1958" s="308" t="s">
        <v>1334</v>
      </c>
      <c r="I1958" s="308" t="s">
        <v>1334</v>
      </c>
      <c r="J1958" s="308" t="s">
        <v>1334</v>
      </c>
      <c r="K1958" s="308" t="s">
        <v>1334</v>
      </c>
      <c r="L1958" s="308" t="s">
        <v>1334</v>
      </c>
      <c r="M1958" s="308" t="s">
        <v>1334</v>
      </c>
      <c r="N1958" s="308" t="s">
        <v>1334</v>
      </c>
      <c r="O1958" s="308" t="s">
        <v>1334</v>
      </c>
      <c r="P1958" s="308" t="s">
        <v>1334</v>
      </c>
      <c r="Q1958" s="65">
        <v>0</v>
      </c>
      <c r="R1958" s="312"/>
      <c r="S1958" s="312"/>
      <c r="T1958" s="312"/>
      <c r="U1958" s="312"/>
      <c r="V1958" s="312"/>
      <c r="W1958" s="312"/>
      <c r="X1958" s="312"/>
      <c r="Y1958" s="312"/>
      <c r="Z1958" s="312"/>
      <c r="AA1958" s="312"/>
      <c r="AB1958" s="312"/>
      <c r="AC1958" s="312"/>
      <c r="AD1958" s="312"/>
      <c r="AE1958" s="312"/>
      <c r="AF1958" s="65">
        <v>0</v>
      </c>
      <c r="AG1958" s="312"/>
      <c r="AH1958" s="312"/>
      <c r="AI1958" s="312"/>
      <c r="AJ1958" s="312"/>
      <c r="AK1958" s="312"/>
      <c r="AL1958" s="312"/>
      <c r="AM1958" s="312"/>
      <c r="AN1958" s="312"/>
      <c r="AO1958" s="312"/>
      <c r="AP1958" s="312"/>
      <c r="AQ1958" s="312"/>
      <c r="AR1958" s="312"/>
      <c r="AS1958" s="312"/>
      <c r="AT1958" s="312"/>
    </row>
    <row r="1959" spans="1:46" ht="45" customHeight="1" x14ac:dyDescent="0.25">
      <c r="A1959" s="308" t="s">
        <v>2246</v>
      </c>
      <c r="B1959" s="308" t="s">
        <v>2247</v>
      </c>
      <c r="C1959" s="308" t="s">
        <v>2247</v>
      </c>
      <c r="D1959" s="308" t="s">
        <v>2247</v>
      </c>
      <c r="E1959" s="308" t="s">
        <v>2247</v>
      </c>
      <c r="F1959" s="308" t="s">
        <v>2247</v>
      </c>
      <c r="G1959" s="308" t="s">
        <v>2247</v>
      </c>
      <c r="H1959" s="308" t="s">
        <v>2247</v>
      </c>
      <c r="I1959" s="308" t="s">
        <v>2247</v>
      </c>
      <c r="J1959" s="308" t="s">
        <v>2247</v>
      </c>
      <c r="K1959" s="308" t="s">
        <v>2247</v>
      </c>
      <c r="L1959" s="308" t="s">
        <v>2247</v>
      </c>
      <c r="M1959" s="308" t="s">
        <v>2247</v>
      </c>
      <c r="N1959" s="308" t="s">
        <v>2247</v>
      </c>
      <c r="O1959" s="308" t="s">
        <v>2247</v>
      </c>
      <c r="P1959" s="308" t="s">
        <v>2247</v>
      </c>
      <c r="Q1959" s="65">
        <v>0</v>
      </c>
      <c r="R1959" s="312"/>
      <c r="S1959" s="312"/>
      <c r="T1959" s="312"/>
      <c r="U1959" s="312"/>
      <c r="V1959" s="312"/>
      <c r="W1959" s="312"/>
      <c r="X1959" s="312"/>
      <c r="Y1959" s="312"/>
      <c r="Z1959" s="312"/>
      <c r="AA1959" s="312"/>
      <c r="AB1959" s="312"/>
      <c r="AC1959" s="312"/>
      <c r="AD1959" s="312"/>
      <c r="AE1959" s="312"/>
      <c r="AF1959" s="65">
        <v>0</v>
      </c>
      <c r="AG1959" s="312"/>
      <c r="AH1959" s="312"/>
      <c r="AI1959" s="312"/>
      <c r="AJ1959" s="312"/>
      <c r="AK1959" s="312"/>
      <c r="AL1959" s="312"/>
      <c r="AM1959" s="312"/>
      <c r="AN1959" s="312"/>
      <c r="AO1959" s="312"/>
      <c r="AP1959" s="312"/>
      <c r="AQ1959" s="312"/>
      <c r="AR1959" s="312"/>
      <c r="AS1959" s="312"/>
      <c r="AT1959" s="312"/>
    </row>
    <row r="1960" spans="1:46" ht="45" customHeight="1" x14ac:dyDescent="0.25">
      <c r="A1960" s="308" t="s">
        <v>2248</v>
      </c>
      <c r="B1960" s="308" t="s">
        <v>2249</v>
      </c>
      <c r="C1960" s="308" t="s">
        <v>2249</v>
      </c>
      <c r="D1960" s="308" t="s">
        <v>2249</v>
      </c>
      <c r="E1960" s="308" t="s">
        <v>2249</v>
      </c>
      <c r="F1960" s="308" t="s">
        <v>2249</v>
      </c>
      <c r="G1960" s="308" t="s">
        <v>2249</v>
      </c>
      <c r="H1960" s="308" t="s">
        <v>2249</v>
      </c>
      <c r="I1960" s="308" t="s">
        <v>2249</v>
      </c>
      <c r="J1960" s="308" t="s">
        <v>2249</v>
      </c>
      <c r="K1960" s="308" t="s">
        <v>2249</v>
      </c>
      <c r="L1960" s="308" t="s">
        <v>2249</v>
      </c>
      <c r="M1960" s="308" t="s">
        <v>2249</v>
      </c>
      <c r="N1960" s="308" t="s">
        <v>2249</v>
      </c>
      <c r="O1960" s="308" t="s">
        <v>2249</v>
      </c>
      <c r="P1960" s="308" t="s">
        <v>2249</v>
      </c>
      <c r="Q1960" s="65">
        <v>0</v>
      </c>
      <c r="R1960" s="312"/>
      <c r="S1960" s="312"/>
      <c r="T1960" s="312"/>
      <c r="U1960" s="312"/>
      <c r="V1960" s="312"/>
      <c r="W1960" s="312"/>
      <c r="X1960" s="312"/>
      <c r="Y1960" s="312"/>
      <c r="Z1960" s="312"/>
      <c r="AA1960" s="312"/>
      <c r="AB1960" s="312"/>
      <c r="AC1960" s="312"/>
      <c r="AD1960" s="312"/>
      <c r="AE1960" s="312"/>
      <c r="AF1960" s="65">
        <v>0</v>
      </c>
      <c r="AG1960" s="312"/>
      <c r="AH1960" s="312"/>
      <c r="AI1960" s="312"/>
      <c r="AJ1960" s="312"/>
      <c r="AK1960" s="312"/>
      <c r="AL1960" s="312"/>
      <c r="AM1960" s="312"/>
      <c r="AN1960" s="312"/>
      <c r="AO1960" s="312"/>
      <c r="AP1960" s="312"/>
      <c r="AQ1960" s="312"/>
      <c r="AR1960" s="312"/>
      <c r="AS1960" s="312"/>
      <c r="AT1960" s="312"/>
    </row>
    <row r="1961" spans="1:46" ht="45" customHeight="1" x14ac:dyDescent="0.25">
      <c r="A1961" s="309" t="s">
        <v>2250</v>
      </c>
      <c r="B1961" s="309" t="s">
        <v>2251</v>
      </c>
      <c r="C1961" s="309" t="s">
        <v>2251</v>
      </c>
      <c r="D1961" s="309" t="s">
        <v>2251</v>
      </c>
      <c r="E1961" s="309" t="s">
        <v>2251</v>
      </c>
      <c r="F1961" s="309" t="s">
        <v>2251</v>
      </c>
      <c r="G1961" s="309" t="s">
        <v>2251</v>
      </c>
      <c r="H1961" s="309" t="s">
        <v>2251</v>
      </c>
      <c r="I1961" s="309" t="s">
        <v>2251</v>
      </c>
      <c r="J1961" s="309" t="s">
        <v>2251</v>
      </c>
      <c r="K1961" s="309" t="s">
        <v>2251</v>
      </c>
      <c r="L1961" s="309" t="s">
        <v>2251</v>
      </c>
      <c r="M1961" s="309" t="s">
        <v>2251</v>
      </c>
      <c r="N1961" s="309" t="s">
        <v>2251</v>
      </c>
      <c r="O1961" s="309" t="s">
        <v>2251</v>
      </c>
      <c r="P1961" s="309" t="s">
        <v>2251</v>
      </c>
      <c r="Q1961" s="65">
        <v>0</v>
      </c>
      <c r="R1961" s="312"/>
      <c r="S1961" s="312"/>
      <c r="T1961" s="312"/>
      <c r="U1961" s="312"/>
      <c r="V1961" s="312"/>
      <c r="W1961" s="312"/>
      <c r="X1961" s="312"/>
      <c r="Y1961" s="312"/>
      <c r="Z1961" s="312"/>
      <c r="AA1961" s="312"/>
      <c r="AB1961" s="312"/>
      <c r="AC1961" s="312"/>
      <c r="AD1961" s="312"/>
      <c r="AE1961" s="312"/>
      <c r="AF1961" s="65">
        <v>0</v>
      </c>
      <c r="AG1961" s="312"/>
      <c r="AH1961" s="312"/>
      <c r="AI1961" s="312"/>
      <c r="AJ1961" s="312"/>
      <c r="AK1961" s="312"/>
      <c r="AL1961" s="312"/>
      <c r="AM1961" s="312"/>
      <c r="AN1961" s="312"/>
      <c r="AO1961" s="312"/>
      <c r="AP1961" s="312"/>
      <c r="AQ1961" s="312"/>
      <c r="AR1961" s="312"/>
      <c r="AS1961" s="312"/>
      <c r="AT1961" s="312"/>
    </row>
    <row r="1962" spans="1:46" ht="45" customHeight="1" x14ac:dyDescent="0.25">
      <c r="A1962" s="309" t="s">
        <v>2252</v>
      </c>
      <c r="B1962" s="309" t="s">
        <v>2253</v>
      </c>
      <c r="C1962" s="309" t="s">
        <v>2253</v>
      </c>
      <c r="D1962" s="309" t="s">
        <v>2253</v>
      </c>
      <c r="E1962" s="309" t="s">
        <v>2253</v>
      </c>
      <c r="F1962" s="309" t="s">
        <v>2253</v>
      </c>
      <c r="G1962" s="309" t="s">
        <v>2253</v>
      </c>
      <c r="H1962" s="309" t="s">
        <v>2253</v>
      </c>
      <c r="I1962" s="309" t="s">
        <v>2253</v>
      </c>
      <c r="J1962" s="309" t="s">
        <v>2253</v>
      </c>
      <c r="K1962" s="309" t="s">
        <v>2253</v>
      </c>
      <c r="L1962" s="309" t="s">
        <v>2253</v>
      </c>
      <c r="M1962" s="309" t="s">
        <v>2253</v>
      </c>
      <c r="N1962" s="309" t="s">
        <v>2253</v>
      </c>
      <c r="O1962" s="309" t="s">
        <v>2253</v>
      </c>
      <c r="P1962" s="309" t="s">
        <v>2253</v>
      </c>
      <c r="Q1962" s="65">
        <v>0</v>
      </c>
      <c r="R1962" s="309"/>
      <c r="S1962" s="309"/>
      <c r="T1962" s="309"/>
      <c r="U1962" s="309"/>
      <c r="V1962" s="309"/>
      <c r="W1962" s="309"/>
      <c r="X1962" s="309"/>
      <c r="Y1962" s="309"/>
      <c r="Z1962" s="309"/>
      <c r="AA1962" s="309"/>
      <c r="AB1962" s="309"/>
      <c r="AC1962" s="309"/>
      <c r="AD1962" s="309"/>
      <c r="AE1962" s="309"/>
      <c r="AF1962" s="65">
        <v>0</v>
      </c>
      <c r="AG1962" s="309"/>
      <c r="AH1962" s="309"/>
      <c r="AI1962" s="309"/>
      <c r="AJ1962" s="309"/>
      <c r="AK1962" s="309"/>
      <c r="AL1962" s="309"/>
      <c r="AM1962" s="309"/>
      <c r="AN1962" s="309"/>
      <c r="AO1962" s="309"/>
      <c r="AP1962" s="309"/>
      <c r="AQ1962" s="309"/>
      <c r="AR1962" s="309"/>
      <c r="AS1962" s="309"/>
      <c r="AT1962" s="309"/>
    </row>
    <row r="1963" spans="1:46" ht="45" customHeight="1" x14ac:dyDescent="0.25">
      <c r="A1963" s="308" t="s">
        <v>2254</v>
      </c>
      <c r="B1963" s="308" t="s">
        <v>2255</v>
      </c>
      <c r="C1963" s="308" t="s">
        <v>2255</v>
      </c>
      <c r="D1963" s="308" t="s">
        <v>2255</v>
      </c>
      <c r="E1963" s="308" t="s">
        <v>2255</v>
      </c>
      <c r="F1963" s="308" t="s">
        <v>2255</v>
      </c>
      <c r="G1963" s="308" t="s">
        <v>2255</v>
      </c>
      <c r="H1963" s="308" t="s">
        <v>2255</v>
      </c>
      <c r="I1963" s="308" t="s">
        <v>2255</v>
      </c>
      <c r="J1963" s="308" t="s">
        <v>2255</v>
      </c>
      <c r="K1963" s="308" t="s">
        <v>2255</v>
      </c>
      <c r="L1963" s="308" t="s">
        <v>2255</v>
      </c>
      <c r="M1963" s="308" t="s">
        <v>2255</v>
      </c>
      <c r="N1963" s="308" t="s">
        <v>2255</v>
      </c>
      <c r="O1963" s="308" t="s">
        <v>2255</v>
      </c>
      <c r="P1963" s="308" t="s">
        <v>2255</v>
      </c>
      <c r="Q1963" s="65">
        <v>0</v>
      </c>
      <c r="R1963" s="309"/>
      <c r="S1963" s="309"/>
      <c r="T1963" s="309"/>
      <c r="U1963" s="309"/>
      <c r="V1963" s="309"/>
      <c r="W1963" s="309"/>
      <c r="X1963" s="309"/>
      <c r="Y1963" s="309"/>
      <c r="Z1963" s="309"/>
      <c r="AA1963" s="309"/>
      <c r="AB1963" s="309"/>
      <c r="AC1963" s="309"/>
      <c r="AD1963" s="309"/>
      <c r="AE1963" s="309"/>
      <c r="AF1963" s="65">
        <v>0</v>
      </c>
      <c r="AG1963" s="309"/>
      <c r="AH1963" s="309"/>
      <c r="AI1963" s="309"/>
      <c r="AJ1963" s="309"/>
      <c r="AK1963" s="309"/>
      <c r="AL1963" s="309"/>
      <c r="AM1963" s="309"/>
      <c r="AN1963" s="309"/>
      <c r="AO1963" s="309"/>
      <c r="AP1963" s="309"/>
      <c r="AQ1963" s="309"/>
      <c r="AR1963" s="309"/>
      <c r="AS1963" s="309"/>
      <c r="AT1963" s="309"/>
    </row>
    <row r="1964" spans="1:46" ht="45" customHeight="1" x14ac:dyDescent="0.25">
      <c r="A1964" s="308" t="s">
        <v>2256</v>
      </c>
      <c r="B1964" s="308" t="s">
        <v>2257</v>
      </c>
      <c r="C1964" s="308" t="s">
        <v>2257</v>
      </c>
      <c r="D1964" s="308" t="s">
        <v>2257</v>
      </c>
      <c r="E1964" s="308" t="s">
        <v>2257</v>
      </c>
      <c r="F1964" s="308" t="s">
        <v>2257</v>
      </c>
      <c r="G1964" s="308" t="s">
        <v>2257</v>
      </c>
      <c r="H1964" s="308" t="s">
        <v>2257</v>
      </c>
      <c r="I1964" s="308" t="s">
        <v>2257</v>
      </c>
      <c r="J1964" s="308" t="s">
        <v>2257</v>
      </c>
      <c r="K1964" s="308" t="s">
        <v>2257</v>
      </c>
      <c r="L1964" s="308" t="s">
        <v>2257</v>
      </c>
      <c r="M1964" s="308" t="s">
        <v>2257</v>
      </c>
      <c r="N1964" s="308" t="s">
        <v>2257</v>
      </c>
      <c r="O1964" s="308" t="s">
        <v>2257</v>
      </c>
      <c r="P1964" s="308" t="s">
        <v>2257</v>
      </c>
      <c r="Q1964" s="65">
        <v>0</v>
      </c>
      <c r="R1964" s="309"/>
      <c r="S1964" s="309"/>
      <c r="T1964" s="309"/>
      <c r="U1964" s="309"/>
      <c r="V1964" s="309"/>
      <c r="W1964" s="309"/>
      <c r="X1964" s="309"/>
      <c r="Y1964" s="309"/>
      <c r="Z1964" s="309"/>
      <c r="AA1964" s="309"/>
      <c r="AB1964" s="309"/>
      <c r="AC1964" s="309"/>
      <c r="AD1964" s="309"/>
      <c r="AE1964" s="309"/>
      <c r="AF1964" s="65">
        <v>0</v>
      </c>
      <c r="AG1964" s="309"/>
      <c r="AH1964" s="309"/>
      <c r="AI1964" s="309"/>
      <c r="AJ1964" s="309"/>
      <c r="AK1964" s="309"/>
      <c r="AL1964" s="309"/>
      <c r="AM1964" s="309"/>
      <c r="AN1964" s="309"/>
      <c r="AO1964" s="309"/>
      <c r="AP1964" s="309"/>
      <c r="AQ1964" s="309"/>
      <c r="AR1964" s="309"/>
      <c r="AS1964" s="309"/>
      <c r="AT1964" s="309"/>
    </row>
    <row r="1965" spans="1:46" ht="45" customHeight="1" x14ac:dyDescent="0.25">
      <c r="A1965" s="308" t="s">
        <v>2258</v>
      </c>
      <c r="B1965" s="308" t="s">
        <v>2259</v>
      </c>
      <c r="C1965" s="308" t="s">
        <v>2259</v>
      </c>
      <c r="D1965" s="308" t="s">
        <v>2259</v>
      </c>
      <c r="E1965" s="308" t="s">
        <v>2259</v>
      </c>
      <c r="F1965" s="308" t="s">
        <v>2259</v>
      </c>
      <c r="G1965" s="308" t="s">
        <v>2259</v>
      </c>
      <c r="H1965" s="308" t="s">
        <v>2259</v>
      </c>
      <c r="I1965" s="308" t="s">
        <v>2259</v>
      </c>
      <c r="J1965" s="308" t="s">
        <v>2259</v>
      </c>
      <c r="K1965" s="308" t="s">
        <v>2259</v>
      </c>
      <c r="L1965" s="308" t="s">
        <v>2259</v>
      </c>
      <c r="M1965" s="308" t="s">
        <v>2259</v>
      </c>
      <c r="N1965" s="308" t="s">
        <v>2259</v>
      </c>
      <c r="O1965" s="308" t="s">
        <v>2259</v>
      </c>
      <c r="P1965" s="308" t="s">
        <v>2259</v>
      </c>
      <c r="Q1965" s="65">
        <v>0</v>
      </c>
      <c r="R1965" s="312"/>
      <c r="S1965" s="312"/>
      <c r="T1965" s="312"/>
      <c r="U1965" s="312"/>
      <c r="V1965" s="312"/>
      <c r="W1965" s="312"/>
      <c r="X1965" s="312"/>
      <c r="Y1965" s="312"/>
      <c r="Z1965" s="312"/>
      <c r="AA1965" s="312"/>
      <c r="AB1965" s="312"/>
      <c r="AC1965" s="312"/>
      <c r="AD1965" s="312"/>
      <c r="AE1965" s="312"/>
      <c r="AF1965" s="65">
        <v>0</v>
      </c>
      <c r="AG1965" s="312"/>
      <c r="AH1965" s="312"/>
      <c r="AI1965" s="312"/>
      <c r="AJ1965" s="312"/>
      <c r="AK1965" s="312"/>
      <c r="AL1965" s="312"/>
      <c r="AM1965" s="312"/>
      <c r="AN1965" s="312"/>
      <c r="AO1965" s="312"/>
      <c r="AP1965" s="312"/>
      <c r="AQ1965" s="312"/>
      <c r="AR1965" s="312"/>
      <c r="AS1965" s="312"/>
      <c r="AT1965" s="312"/>
    </row>
    <row r="1966" spans="1:46" ht="45" customHeight="1" x14ac:dyDescent="0.25">
      <c r="A1966" s="308" t="s">
        <v>2260</v>
      </c>
      <c r="B1966" s="308" t="s">
        <v>2261</v>
      </c>
      <c r="C1966" s="308" t="s">
        <v>2261</v>
      </c>
      <c r="D1966" s="308" t="s">
        <v>2261</v>
      </c>
      <c r="E1966" s="308" t="s">
        <v>2261</v>
      </c>
      <c r="F1966" s="308" t="s">
        <v>2261</v>
      </c>
      <c r="G1966" s="308" t="s">
        <v>2261</v>
      </c>
      <c r="H1966" s="308" t="s">
        <v>2261</v>
      </c>
      <c r="I1966" s="308" t="s">
        <v>2261</v>
      </c>
      <c r="J1966" s="308" t="s">
        <v>2261</v>
      </c>
      <c r="K1966" s="308" t="s">
        <v>2261</v>
      </c>
      <c r="L1966" s="308" t="s">
        <v>2261</v>
      </c>
      <c r="M1966" s="308" t="s">
        <v>2261</v>
      </c>
      <c r="N1966" s="308" t="s">
        <v>2261</v>
      </c>
      <c r="O1966" s="308" t="s">
        <v>2261</v>
      </c>
      <c r="P1966" s="308" t="s">
        <v>2261</v>
      </c>
      <c r="Q1966" s="65">
        <v>0</v>
      </c>
      <c r="R1966" s="312"/>
      <c r="S1966" s="312"/>
      <c r="T1966" s="312"/>
      <c r="U1966" s="312"/>
      <c r="V1966" s="312"/>
      <c r="W1966" s="312"/>
      <c r="X1966" s="312"/>
      <c r="Y1966" s="312"/>
      <c r="Z1966" s="312"/>
      <c r="AA1966" s="312"/>
      <c r="AB1966" s="312"/>
      <c r="AC1966" s="312"/>
      <c r="AD1966" s="312"/>
      <c r="AE1966" s="312"/>
      <c r="AF1966" s="65">
        <v>0</v>
      </c>
      <c r="AG1966" s="312"/>
      <c r="AH1966" s="312"/>
      <c r="AI1966" s="312"/>
      <c r="AJ1966" s="312"/>
      <c r="AK1966" s="312"/>
      <c r="AL1966" s="312"/>
      <c r="AM1966" s="312"/>
      <c r="AN1966" s="312"/>
      <c r="AO1966" s="312"/>
      <c r="AP1966" s="312"/>
      <c r="AQ1966" s="312"/>
      <c r="AR1966" s="312"/>
      <c r="AS1966" s="312"/>
      <c r="AT1966" s="312"/>
    </row>
    <row r="1967" spans="1:46" ht="45" customHeight="1" x14ac:dyDescent="0.25">
      <c r="A1967" s="308" t="s">
        <v>2262</v>
      </c>
      <c r="B1967" s="308"/>
      <c r="C1967" s="308"/>
      <c r="D1967" s="308"/>
      <c r="E1967" s="308"/>
      <c r="F1967" s="308"/>
      <c r="G1967" s="308"/>
      <c r="H1967" s="308"/>
      <c r="I1967" s="308"/>
      <c r="J1967" s="308"/>
      <c r="K1967" s="308"/>
      <c r="L1967" s="308"/>
      <c r="M1967" s="308"/>
      <c r="N1967" s="308"/>
      <c r="O1967" s="308"/>
      <c r="P1967" s="308"/>
      <c r="Q1967" s="65">
        <v>0</v>
      </c>
      <c r="R1967" s="312"/>
      <c r="S1967" s="312"/>
      <c r="T1967" s="312"/>
      <c r="U1967" s="312"/>
      <c r="V1967" s="312"/>
      <c r="W1967" s="312"/>
      <c r="X1967" s="312"/>
      <c r="Y1967" s="312"/>
      <c r="Z1967" s="312"/>
      <c r="AA1967" s="312"/>
      <c r="AB1967" s="312"/>
      <c r="AC1967" s="312"/>
      <c r="AD1967" s="312"/>
      <c r="AE1967" s="312"/>
      <c r="AF1967" s="65">
        <v>0</v>
      </c>
      <c r="AG1967" s="312"/>
      <c r="AH1967" s="312"/>
      <c r="AI1967" s="312"/>
      <c r="AJ1967" s="312"/>
      <c r="AK1967" s="312"/>
      <c r="AL1967" s="312"/>
      <c r="AM1967" s="312"/>
      <c r="AN1967" s="312"/>
      <c r="AO1967" s="312"/>
      <c r="AP1967" s="312"/>
      <c r="AQ1967" s="312"/>
      <c r="AR1967" s="312"/>
      <c r="AS1967" s="312"/>
      <c r="AT1967" s="312"/>
    </row>
    <row r="1968" spans="1:46" ht="45" customHeight="1" x14ac:dyDescent="0.25">
      <c r="A1968" s="309" t="s">
        <v>2263</v>
      </c>
      <c r="B1968" s="309" t="s">
        <v>2264</v>
      </c>
      <c r="C1968" s="309" t="s">
        <v>2264</v>
      </c>
      <c r="D1968" s="309" t="s">
        <v>2264</v>
      </c>
      <c r="E1968" s="309" t="s">
        <v>2264</v>
      </c>
      <c r="F1968" s="309" t="s">
        <v>2264</v>
      </c>
      <c r="G1968" s="309" t="s">
        <v>2264</v>
      </c>
      <c r="H1968" s="309" t="s">
        <v>2264</v>
      </c>
      <c r="I1968" s="309" t="s">
        <v>2264</v>
      </c>
      <c r="J1968" s="309" t="s">
        <v>2264</v>
      </c>
      <c r="K1968" s="309" t="s">
        <v>2264</v>
      </c>
      <c r="L1968" s="309" t="s">
        <v>2264</v>
      </c>
      <c r="M1968" s="309" t="s">
        <v>2264</v>
      </c>
      <c r="N1968" s="309" t="s">
        <v>2264</v>
      </c>
      <c r="O1968" s="309" t="s">
        <v>2264</v>
      </c>
      <c r="P1968" s="309" t="s">
        <v>2264</v>
      </c>
      <c r="Q1968" s="65">
        <v>0</v>
      </c>
      <c r="R1968" s="312"/>
      <c r="S1968" s="312"/>
      <c r="T1968" s="312"/>
      <c r="U1968" s="312"/>
      <c r="V1968" s="312"/>
      <c r="W1968" s="312"/>
      <c r="X1968" s="312"/>
      <c r="Y1968" s="312"/>
      <c r="Z1968" s="312"/>
      <c r="AA1968" s="312"/>
      <c r="AB1968" s="312"/>
      <c r="AC1968" s="312"/>
      <c r="AD1968" s="312"/>
      <c r="AE1968" s="312"/>
      <c r="AF1968" s="65">
        <v>0</v>
      </c>
      <c r="AG1968" s="312"/>
      <c r="AH1968" s="312"/>
      <c r="AI1968" s="312"/>
      <c r="AJ1968" s="312"/>
      <c r="AK1968" s="312"/>
      <c r="AL1968" s="312"/>
      <c r="AM1968" s="312"/>
      <c r="AN1968" s="312"/>
      <c r="AO1968" s="312"/>
      <c r="AP1968" s="312"/>
      <c r="AQ1968" s="312"/>
      <c r="AR1968" s="312"/>
      <c r="AS1968" s="312"/>
      <c r="AT1968" s="312"/>
    </row>
    <row r="1969" spans="1:46" ht="45" customHeight="1" x14ac:dyDescent="0.25">
      <c r="A1969" s="309" t="s">
        <v>2265</v>
      </c>
      <c r="B1969" s="309" t="s">
        <v>2266</v>
      </c>
      <c r="C1969" s="309" t="s">
        <v>2266</v>
      </c>
      <c r="D1969" s="309" t="s">
        <v>2266</v>
      </c>
      <c r="E1969" s="309" t="s">
        <v>2266</v>
      </c>
      <c r="F1969" s="309" t="s">
        <v>2266</v>
      </c>
      <c r="G1969" s="309" t="s">
        <v>2266</v>
      </c>
      <c r="H1969" s="309" t="s">
        <v>2266</v>
      </c>
      <c r="I1969" s="309" t="s">
        <v>2266</v>
      </c>
      <c r="J1969" s="309" t="s">
        <v>2266</v>
      </c>
      <c r="K1969" s="309" t="s">
        <v>2266</v>
      </c>
      <c r="L1969" s="309" t="s">
        <v>2266</v>
      </c>
      <c r="M1969" s="309" t="s">
        <v>2266</v>
      </c>
      <c r="N1969" s="309" t="s">
        <v>2266</v>
      </c>
      <c r="O1969" s="309" t="s">
        <v>2266</v>
      </c>
      <c r="P1969" s="309" t="s">
        <v>2266</v>
      </c>
      <c r="Q1969" s="65">
        <v>0</v>
      </c>
      <c r="R1969" s="309"/>
      <c r="S1969" s="309"/>
      <c r="T1969" s="309"/>
      <c r="U1969" s="309"/>
      <c r="V1969" s="309"/>
      <c r="W1969" s="309"/>
      <c r="X1969" s="309"/>
      <c r="Y1969" s="309"/>
      <c r="Z1969" s="309"/>
      <c r="AA1969" s="309"/>
      <c r="AB1969" s="309"/>
      <c r="AC1969" s="309"/>
      <c r="AD1969" s="309"/>
      <c r="AE1969" s="309"/>
      <c r="AF1969" s="65">
        <v>0</v>
      </c>
      <c r="AG1969" s="309"/>
      <c r="AH1969" s="309"/>
      <c r="AI1969" s="309"/>
      <c r="AJ1969" s="309"/>
      <c r="AK1969" s="309"/>
      <c r="AL1969" s="309"/>
      <c r="AM1969" s="309"/>
      <c r="AN1969" s="309"/>
      <c r="AO1969" s="309"/>
      <c r="AP1969" s="309"/>
      <c r="AQ1969" s="309"/>
      <c r="AR1969" s="309"/>
      <c r="AS1969" s="309"/>
      <c r="AT1969" s="309"/>
    </row>
    <row r="1970" spans="1:46" ht="45" customHeight="1" x14ac:dyDescent="0.25">
      <c r="A1970" s="308" t="s">
        <v>2267</v>
      </c>
      <c r="B1970" s="308" t="s">
        <v>2268</v>
      </c>
      <c r="C1970" s="308" t="s">
        <v>2268</v>
      </c>
      <c r="D1970" s="308" t="s">
        <v>2268</v>
      </c>
      <c r="E1970" s="308" t="s">
        <v>2268</v>
      </c>
      <c r="F1970" s="308" t="s">
        <v>2268</v>
      </c>
      <c r="G1970" s="308" t="s">
        <v>2268</v>
      </c>
      <c r="H1970" s="308" t="s">
        <v>2268</v>
      </c>
      <c r="I1970" s="308" t="s">
        <v>2268</v>
      </c>
      <c r="J1970" s="308" t="s">
        <v>2268</v>
      </c>
      <c r="K1970" s="308" t="s">
        <v>2268</v>
      </c>
      <c r="L1970" s="308" t="s">
        <v>2268</v>
      </c>
      <c r="M1970" s="308" t="s">
        <v>2268</v>
      </c>
      <c r="N1970" s="308" t="s">
        <v>2268</v>
      </c>
      <c r="O1970" s="308" t="s">
        <v>2268</v>
      </c>
      <c r="P1970" s="308" t="s">
        <v>2268</v>
      </c>
      <c r="Q1970" s="65">
        <v>0</v>
      </c>
      <c r="R1970" s="309"/>
      <c r="S1970" s="309"/>
      <c r="T1970" s="309"/>
      <c r="U1970" s="309"/>
      <c r="V1970" s="309"/>
      <c r="W1970" s="309"/>
      <c r="X1970" s="309"/>
      <c r="Y1970" s="309"/>
      <c r="Z1970" s="309"/>
      <c r="AA1970" s="309"/>
      <c r="AB1970" s="309"/>
      <c r="AC1970" s="309"/>
      <c r="AD1970" s="309"/>
      <c r="AE1970" s="309"/>
      <c r="AF1970" s="65">
        <v>0</v>
      </c>
      <c r="AG1970" s="309"/>
      <c r="AH1970" s="309"/>
      <c r="AI1970" s="309"/>
      <c r="AJ1970" s="309"/>
      <c r="AK1970" s="309"/>
      <c r="AL1970" s="309"/>
      <c r="AM1970" s="309"/>
      <c r="AN1970" s="309"/>
      <c r="AO1970" s="309"/>
      <c r="AP1970" s="309"/>
      <c r="AQ1970" s="309"/>
      <c r="AR1970" s="309"/>
      <c r="AS1970" s="309"/>
      <c r="AT1970" s="309"/>
    </row>
    <row r="1971" spans="1:46" ht="45" customHeight="1" x14ac:dyDescent="0.25">
      <c r="A1971" s="308" t="s">
        <v>2269</v>
      </c>
      <c r="B1971" s="308" t="s">
        <v>2270</v>
      </c>
      <c r="C1971" s="308" t="s">
        <v>2270</v>
      </c>
      <c r="D1971" s="308" t="s">
        <v>2270</v>
      </c>
      <c r="E1971" s="308" t="s">
        <v>2270</v>
      </c>
      <c r="F1971" s="308" t="s">
        <v>2270</v>
      </c>
      <c r="G1971" s="308" t="s">
        <v>2270</v>
      </c>
      <c r="H1971" s="308" t="s">
        <v>2270</v>
      </c>
      <c r="I1971" s="308" t="s">
        <v>2270</v>
      </c>
      <c r="J1971" s="308" t="s">
        <v>2270</v>
      </c>
      <c r="K1971" s="308" t="s">
        <v>2270</v>
      </c>
      <c r="L1971" s="308" t="s">
        <v>2270</v>
      </c>
      <c r="M1971" s="308" t="s">
        <v>2270</v>
      </c>
      <c r="N1971" s="308" t="s">
        <v>2270</v>
      </c>
      <c r="O1971" s="308" t="s">
        <v>2270</v>
      </c>
      <c r="P1971" s="308" t="s">
        <v>2270</v>
      </c>
      <c r="Q1971" s="65">
        <v>0</v>
      </c>
      <c r="R1971" s="312"/>
      <c r="S1971" s="312"/>
      <c r="T1971" s="312"/>
      <c r="U1971" s="312"/>
      <c r="V1971" s="312"/>
      <c r="W1971" s="312"/>
      <c r="X1971" s="312"/>
      <c r="Y1971" s="312"/>
      <c r="Z1971" s="312"/>
      <c r="AA1971" s="312"/>
      <c r="AB1971" s="312"/>
      <c r="AC1971" s="312"/>
      <c r="AD1971" s="312"/>
      <c r="AE1971" s="312"/>
      <c r="AF1971" s="65">
        <v>0</v>
      </c>
      <c r="AG1971" s="312"/>
      <c r="AH1971" s="312"/>
      <c r="AI1971" s="312"/>
      <c r="AJ1971" s="312"/>
      <c r="AK1971" s="312"/>
      <c r="AL1971" s="312"/>
      <c r="AM1971" s="312"/>
      <c r="AN1971" s="312"/>
      <c r="AO1971" s="312"/>
      <c r="AP1971" s="312"/>
      <c r="AQ1971" s="312"/>
      <c r="AR1971" s="312"/>
      <c r="AS1971" s="312"/>
      <c r="AT1971" s="312"/>
    </row>
    <row r="1972" spans="1:46" ht="45" customHeight="1" x14ac:dyDescent="0.25">
      <c r="A1972" s="308" t="s">
        <v>2271</v>
      </c>
      <c r="B1972" s="308" t="s">
        <v>2272</v>
      </c>
      <c r="C1972" s="308" t="s">
        <v>2272</v>
      </c>
      <c r="D1972" s="308" t="s">
        <v>2272</v>
      </c>
      <c r="E1972" s="308" t="s">
        <v>2272</v>
      </c>
      <c r="F1972" s="308" t="s">
        <v>2272</v>
      </c>
      <c r="G1972" s="308" t="s">
        <v>2272</v>
      </c>
      <c r="H1972" s="308" t="s">
        <v>2272</v>
      </c>
      <c r="I1972" s="308" t="s">
        <v>2272</v>
      </c>
      <c r="J1972" s="308" t="s">
        <v>2272</v>
      </c>
      <c r="K1972" s="308" t="s">
        <v>2272</v>
      </c>
      <c r="L1972" s="308" t="s">
        <v>2272</v>
      </c>
      <c r="M1972" s="308" t="s">
        <v>2272</v>
      </c>
      <c r="N1972" s="308" t="s">
        <v>2272</v>
      </c>
      <c r="O1972" s="308" t="s">
        <v>2272</v>
      </c>
      <c r="P1972" s="308" t="s">
        <v>2272</v>
      </c>
      <c r="Q1972" s="65">
        <v>0</v>
      </c>
      <c r="R1972" s="312"/>
      <c r="S1972" s="312"/>
      <c r="T1972" s="312"/>
      <c r="U1972" s="312"/>
      <c r="V1972" s="312"/>
      <c r="W1972" s="312"/>
      <c r="X1972" s="312"/>
      <c r="Y1972" s="312"/>
      <c r="Z1972" s="312"/>
      <c r="AA1972" s="312"/>
      <c r="AB1972" s="312"/>
      <c r="AC1972" s="312"/>
      <c r="AD1972" s="312"/>
      <c r="AE1972" s="312"/>
      <c r="AF1972" s="65">
        <v>0</v>
      </c>
      <c r="AG1972" s="312"/>
      <c r="AH1972" s="312"/>
      <c r="AI1972" s="312"/>
      <c r="AJ1972" s="312"/>
      <c r="AK1972" s="312"/>
      <c r="AL1972" s="312"/>
      <c r="AM1972" s="312"/>
      <c r="AN1972" s="312"/>
      <c r="AO1972" s="312"/>
      <c r="AP1972" s="312"/>
      <c r="AQ1972" s="312"/>
      <c r="AR1972" s="312"/>
      <c r="AS1972" s="312"/>
      <c r="AT1972" s="312"/>
    </row>
    <row r="1973" spans="1:46" ht="45" customHeight="1" thickTop="1" thickBot="1" x14ac:dyDescent="0.3">
      <c r="A1973" s="57"/>
      <c r="B1973" s="57"/>
      <c r="C1973" s="57"/>
      <c r="D1973" s="57"/>
      <c r="E1973" s="57"/>
      <c r="F1973" s="57"/>
      <c r="G1973" s="57"/>
      <c r="H1973" s="57"/>
      <c r="I1973" s="57"/>
      <c r="J1973" s="57"/>
      <c r="K1973" s="57"/>
      <c r="L1973" s="57"/>
      <c r="M1973" s="57"/>
      <c r="N1973" s="57"/>
      <c r="O1973" s="57"/>
      <c r="P1973" s="57"/>
      <c r="Q1973" s="66"/>
      <c r="R1973" s="57"/>
      <c r="S1973" s="57"/>
      <c r="T1973" s="57"/>
      <c r="U1973" s="57"/>
      <c r="V1973" s="57"/>
      <c r="W1973" s="57"/>
      <c r="X1973" s="57"/>
      <c r="Y1973" s="57"/>
      <c r="Z1973" s="57"/>
      <c r="AA1973" s="57"/>
      <c r="AB1973" s="57"/>
      <c r="AC1973" s="57"/>
      <c r="AD1973" s="57"/>
      <c r="AE1973" s="57"/>
      <c r="AF1973" s="66"/>
      <c r="AG1973" s="57"/>
      <c r="AH1973" s="57"/>
      <c r="AI1973" s="57"/>
      <c r="AJ1973" s="57"/>
      <c r="AK1973" s="57"/>
      <c r="AL1973" s="57"/>
      <c r="AM1973" s="57"/>
      <c r="AN1973" s="57"/>
      <c r="AO1973" s="57"/>
      <c r="AP1973" s="57"/>
      <c r="AQ1973" s="57"/>
      <c r="AR1973" s="57"/>
      <c r="AS1973" s="57"/>
      <c r="AT1973" s="57"/>
    </row>
    <row r="1974" spans="1:46" ht="45" customHeight="1" x14ac:dyDescent="0.25">
      <c r="A1974" s="313" t="s">
        <v>124</v>
      </c>
      <c r="B1974" s="313"/>
      <c r="C1974" s="313"/>
      <c r="D1974" s="313"/>
      <c r="E1974" s="313"/>
      <c r="F1974" s="313"/>
      <c r="G1974" s="313"/>
      <c r="H1974" s="313"/>
      <c r="I1974" s="313"/>
      <c r="J1974" s="313"/>
      <c r="K1974" s="313"/>
      <c r="L1974" s="313"/>
      <c r="M1974" s="313"/>
      <c r="N1974" s="313"/>
      <c r="O1974" s="313"/>
      <c r="P1974" s="313"/>
      <c r="Q1974" s="67" t="s">
        <v>65</v>
      </c>
      <c r="R1974" s="314" t="s">
        <v>66</v>
      </c>
      <c r="S1974" s="314"/>
      <c r="T1974" s="314"/>
      <c r="U1974" s="314"/>
      <c r="V1974" s="314"/>
      <c r="W1974" s="314"/>
      <c r="X1974" s="314"/>
      <c r="Y1974" s="314"/>
      <c r="Z1974" s="314"/>
      <c r="AA1974" s="314"/>
      <c r="AB1974" s="314"/>
      <c r="AC1974" s="314"/>
      <c r="AD1974" s="314"/>
      <c r="AE1974" s="314"/>
      <c r="AF1974" s="68" t="s">
        <v>65</v>
      </c>
      <c r="AG1974" s="315" t="s">
        <v>8</v>
      </c>
      <c r="AH1974" s="315"/>
      <c r="AI1974" s="315"/>
      <c r="AJ1974" s="315"/>
      <c r="AK1974" s="315"/>
      <c r="AL1974" s="315"/>
      <c r="AM1974" s="315"/>
      <c r="AN1974" s="315"/>
      <c r="AO1974" s="315"/>
      <c r="AP1974" s="315"/>
      <c r="AQ1974" s="315"/>
      <c r="AR1974" s="315"/>
      <c r="AS1974" s="315"/>
      <c r="AT1974" s="315"/>
    </row>
    <row r="1975" spans="1:46" ht="45" customHeight="1" x14ac:dyDescent="0.25">
      <c r="A1975" s="308" t="s">
        <v>2097</v>
      </c>
      <c r="B1975" s="308" t="s">
        <v>2098</v>
      </c>
      <c r="C1975" s="308" t="s">
        <v>2098</v>
      </c>
      <c r="D1975" s="308" t="s">
        <v>2098</v>
      </c>
      <c r="E1975" s="308" t="s">
        <v>2098</v>
      </c>
      <c r="F1975" s="308" t="s">
        <v>2098</v>
      </c>
      <c r="G1975" s="308" t="s">
        <v>2098</v>
      </c>
      <c r="H1975" s="308" t="s">
        <v>2098</v>
      </c>
      <c r="I1975" s="308" t="s">
        <v>2098</v>
      </c>
      <c r="J1975" s="308" t="s">
        <v>2098</v>
      </c>
      <c r="K1975" s="308" t="s">
        <v>2098</v>
      </c>
      <c r="L1975" s="308" t="s">
        <v>2098</v>
      </c>
      <c r="M1975" s="308" t="s">
        <v>2098</v>
      </c>
      <c r="N1975" s="308" t="s">
        <v>2098</v>
      </c>
      <c r="O1975" s="308" t="s">
        <v>2098</v>
      </c>
      <c r="P1975" s="308" t="s">
        <v>2098</v>
      </c>
      <c r="Q1975" s="65">
        <v>0</v>
      </c>
      <c r="R1975" s="330" t="s">
        <v>404</v>
      </c>
      <c r="S1975" s="331"/>
      <c r="T1975" s="331"/>
      <c r="U1975" s="331"/>
      <c r="V1975" s="331"/>
      <c r="W1975" s="331"/>
      <c r="X1975" s="331"/>
      <c r="Y1975" s="331"/>
      <c r="Z1975" s="331"/>
      <c r="AA1975" s="331"/>
      <c r="AB1975" s="331"/>
      <c r="AC1975" s="331"/>
      <c r="AD1975" s="331"/>
      <c r="AE1975" s="332"/>
      <c r="AF1975" s="65">
        <v>0</v>
      </c>
      <c r="AG1975" s="309" t="s">
        <v>499</v>
      </c>
      <c r="AH1975" s="309"/>
      <c r="AI1975" s="309"/>
      <c r="AJ1975" s="309"/>
      <c r="AK1975" s="309"/>
      <c r="AL1975" s="309"/>
      <c r="AM1975" s="309"/>
      <c r="AN1975" s="309"/>
      <c r="AO1975" s="309"/>
      <c r="AP1975" s="309"/>
      <c r="AQ1975" s="309"/>
      <c r="AR1975" s="309"/>
      <c r="AS1975" s="309"/>
      <c r="AT1975" s="309"/>
    </row>
    <row r="1976" spans="1:46" ht="45" customHeight="1" x14ac:dyDescent="0.25">
      <c r="A1976" s="308" t="s">
        <v>2099</v>
      </c>
      <c r="B1976" s="308" t="s">
        <v>2100</v>
      </c>
      <c r="C1976" s="308" t="s">
        <v>2100</v>
      </c>
      <c r="D1976" s="308" t="s">
        <v>2100</v>
      </c>
      <c r="E1976" s="308" t="s">
        <v>2100</v>
      </c>
      <c r="F1976" s="308" t="s">
        <v>2100</v>
      </c>
      <c r="G1976" s="308" t="s">
        <v>2100</v>
      </c>
      <c r="H1976" s="308" t="s">
        <v>2100</v>
      </c>
      <c r="I1976" s="308" t="s">
        <v>2100</v>
      </c>
      <c r="J1976" s="308" t="s">
        <v>2100</v>
      </c>
      <c r="K1976" s="308" t="s">
        <v>2100</v>
      </c>
      <c r="L1976" s="308" t="s">
        <v>2100</v>
      </c>
      <c r="M1976" s="308" t="s">
        <v>2100</v>
      </c>
      <c r="N1976" s="308" t="s">
        <v>2100</v>
      </c>
      <c r="O1976" s="308" t="s">
        <v>2100</v>
      </c>
      <c r="P1976" s="308" t="s">
        <v>2100</v>
      </c>
      <c r="Q1976" s="65">
        <v>0</v>
      </c>
      <c r="R1976" s="312"/>
      <c r="S1976" s="312"/>
      <c r="T1976" s="312"/>
      <c r="U1976" s="312"/>
      <c r="V1976" s="312"/>
      <c r="W1976" s="312"/>
      <c r="X1976" s="312"/>
      <c r="Y1976" s="312"/>
      <c r="Z1976" s="312"/>
      <c r="AA1976" s="312"/>
      <c r="AB1976" s="312"/>
      <c r="AC1976" s="312"/>
      <c r="AD1976" s="312"/>
      <c r="AE1976" s="312"/>
      <c r="AF1976" s="65">
        <v>0</v>
      </c>
      <c r="AG1976" s="312"/>
      <c r="AH1976" s="312"/>
      <c r="AI1976" s="312"/>
      <c r="AJ1976" s="312"/>
      <c r="AK1976" s="312"/>
      <c r="AL1976" s="312"/>
      <c r="AM1976" s="312"/>
      <c r="AN1976" s="312"/>
      <c r="AO1976" s="312"/>
      <c r="AP1976" s="312"/>
      <c r="AQ1976" s="312"/>
      <c r="AR1976" s="312"/>
      <c r="AS1976" s="312"/>
      <c r="AT1976" s="312"/>
    </row>
    <row r="1977" spans="1:46" ht="45" customHeight="1" x14ac:dyDescent="0.25">
      <c r="A1977" s="308" t="s">
        <v>2101</v>
      </c>
      <c r="B1977" s="308" t="s">
        <v>2102</v>
      </c>
      <c r="C1977" s="308" t="s">
        <v>2102</v>
      </c>
      <c r="D1977" s="308" t="s">
        <v>2102</v>
      </c>
      <c r="E1977" s="308" t="s">
        <v>2102</v>
      </c>
      <c r="F1977" s="308" t="s">
        <v>2102</v>
      </c>
      <c r="G1977" s="308" t="s">
        <v>2102</v>
      </c>
      <c r="H1977" s="308" t="s">
        <v>2102</v>
      </c>
      <c r="I1977" s="308" t="s">
        <v>2102</v>
      </c>
      <c r="J1977" s="308" t="s">
        <v>2102</v>
      </c>
      <c r="K1977" s="308" t="s">
        <v>2102</v>
      </c>
      <c r="L1977" s="308" t="s">
        <v>2102</v>
      </c>
      <c r="M1977" s="308" t="s">
        <v>2102</v>
      </c>
      <c r="N1977" s="308" t="s">
        <v>2102</v>
      </c>
      <c r="O1977" s="308" t="s">
        <v>2102</v>
      </c>
      <c r="P1977" s="308" t="s">
        <v>2102</v>
      </c>
      <c r="Q1977" s="65">
        <v>0</v>
      </c>
      <c r="R1977" s="309"/>
      <c r="S1977" s="309"/>
      <c r="T1977" s="309"/>
      <c r="U1977" s="309"/>
      <c r="V1977" s="309"/>
      <c r="W1977" s="309"/>
      <c r="X1977" s="309"/>
      <c r="Y1977" s="309"/>
      <c r="Z1977" s="309"/>
      <c r="AA1977" s="309"/>
      <c r="AB1977" s="309"/>
      <c r="AC1977" s="309"/>
      <c r="AD1977" s="309"/>
      <c r="AE1977" s="309"/>
      <c r="AF1977" s="65">
        <v>0</v>
      </c>
      <c r="AG1977" s="309"/>
      <c r="AH1977" s="309"/>
      <c r="AI1977" s="309"/>
      <c r="AJ1977" s="309"/>
      <c r="AK1977" s="309"/>
      <c r="AL1977" s="309"/>
      <c r="AM1977" s="309"/>
      <c r="AN1977" s="309"/>
      <c r="AO1977" s="309"/>
      <c r="AP1977" s="309"/>
      <c r="AQ1977" s="309"/>
      <c r="AR1977" s="309"/>
      <c r="AS1977" s="309"/>
      <c r="AT1977" s="309"/>
    </row>
    <row r="1978" spans="1:46" ht="65.150000000000006" customHeight="1" x14ac:dyDescent="0.25">
      <c r="A1978" s="308" t="s">
        <v>2103</v>
      </c>
      <c r="B1978" s="308" t="s">
        <v>2104</v>
      </c>
      <c r="C1978" s="308" t="s">
        <v>2104</v>
      </c>
      <c r="D1978" s="308" t="s">
        <v>2104</v>
      </c>
      <c r="E1978" s="308" t="s">
        <v>2104</v>
      </c>
      <c r="F1978" s="308" t="s">
        <v>2104</v>
      </c>
      <c r="G1978" s="308" t="s">
        <v>2104</v>
      </c>
      <c r="H1978" s="308" t="s">
        <v>2104</v>
      </c>
      <c r="I1978" s="308" t="s">
        <v>2104</v>
      </c>
      <c r="J1978" s="308" t="s">
        <v>2104</v>
      </c>
      <c r="K1978" s="308" t="s">
        <v>2104</v>
      </c>
      <c r="L1978" s="308" t="s">
        <v>2104</v>
      </c>
      <c r="M1978" s="308" t="s">
        <v>2104</v>
      </c>
      <c r="N1978" s="308" t="s">
        <v>2104</v>
      </c>
      <c r="O1978" s="308" t="s">
        <v>2104</v>
      </c>
      <c r="P1978" s="308" t="s">
        <v>2104</v>
      </c>
      <c r="Q1978" s="65">
        <v>0</v>
      </c>
      <c r="R1978" s="309"/>
      <c r="S1978" s="309"/>
      <c r="T1978" s="309"/>
      <c r="U1978" s="309"/>
      <c r="V1978" s="309"/>
      <c r="W1978" s="309"/>
      <c r="X1978" s="309"/>
      <c r="Y1978" s="309"/>
      <c r="Z1978" s="309"/>
      <c r="AA1978" s="309"/>
      <c r="AB1978" s="309"/>
      <c r="AC1978" s="309"/>
      <c r="AD1978" s="309"/>
      <c r="AE1978" s="309"/>
      <c r="AF1978" s="65">
        <v>0</v>
      </c>
      <c r="AG1978" s="309"/>
      <c r="AH1978" s="309"/>
      <c r="AI1978" s="309"/>
      <c r="AJ1978" s="309"/>
      <c r="AK1978" s="309"/>
      <c r="AL1978" s="309"/>
      <c r="AM1978" s="309"/>
      <c r="AN1978" s="309"/>
      <c r="AO1978" s="309"/>
      <c r="AP1978" s="309"/>
      <c r="AQ1978" s="309"/>
      <c r="AR1978" s="309"/>
      <c r="AS1978" s="309"/>
      <c r="AT1978" s="309"/>
    </row>
    <row r="1979" spans="1:46" ht="45" customHeight="1" x14ac:dyDescent="0.25">
      <c r="A1979" s="308" t="s">
        <v>2273</v>
      </c>
      <c r="B1979" s="308" t="s">
        <v>2274</v>
      </c>
      <c r="C1979" s="308" t="s">
        <v>2274</v>
      </c>
      <c r="D1979" s="308" t="s">
        <v>2274</v>
      </c>
      <c r="E1979" s="308" t="s">
        <v>2274</v>
      </c>
      <c r="F1979" s="308" t="s">
        <v>2274</v>
      </c>
      <c r="G1979" s="308" t="s">
        <v>2274</v>
      </c>
      <c r="H1979" s="308" t="s">
        <v>2274</v>
      </c>
      <c r="I1979" s="308" t="s">
        <v>2274</v>
      </c>
      <c r="J1979" s="308" t="s">
        <v>2274</v>
      </c>
      <c r="K1979" s="308" t="s">
        <v>2274</v>
      </c>
      <c r="L1979" s="308" t="s">
        <v>2274</v>
      </c>
      <c r="M1979" s="308" t="s">
        <v>2274</v>
      </c>
      <c r="N1979" s="308" t="s">
        <v>2274</v>
      </c>
      <c r="O1979" s="308" t="s">
        <v>2274</v>
      </c>
      <c r="P1979" s="308" t="s">
        <v>2274</v>
      </c>
      <c r="Q1979" s="65">
        <v>0</v>
      </c>
      <c r="R1979" s="309"/>
      <c r="S1979" s="309"/>
      <c r="T1979" s="309"/>
      <c r="U1979" s="309"/>
      <c r="V1979" s="309"/>
      <c r="W1979" s="309"/>
      <c r="X1979" s="309"/>
      <c r="Y1979" s="309"/>
      <c r="Z1979" s="309"/>
      <c r="AA1979" s="309"/>
      <c r="AB1979" s="309"/>
      <c r="AC1979" s="309"/>
      <c r="AD1979" s="309"/>
      <c r="AE1979" s="309"/>
      <c r="AF1979" s="65">
        <v>0</v>
      </c>
      <c r="AG1979" s="309"/>
      <c r="AH1979" s="309"/>
      <c r="AI1979" s="309"/>
      <c r="AJ1979" s="309"/>
      <c r="AK1979" s="309"/>
      <c r="AL1979" s="309"/>
      <c r="AM1979" s="309"/>
      <c r="AN1979" s="309"/>
      <c r="AO1979" s="309"/>
      <c r="AP1979" s="309"/>
      <c r="AQ1979" s="309"/>
      <c r="AR1979" s="309"/>
      <c r="AS1979" s="309"/>
      <c r="AT1979" s="309"/>
    </row>
    <row r="1982" spans="1:46" ht="45" customHeight="1" x14ac:dyDescent="0.25">
      <c r="A1982" s="269" t="s">
        <v>2275</v>
      </c>
      <c r="B1982" s="269"/>
      <c r="C1982" s="269"/>
      <c r="D1982" s="269"/>
      <c r="E1982" s="269"/>
      <c r="F1982" s="269"/>
      <c r="G1982" s="269"/>
      <c r="H1982" s="269"/>
      <c r="I1982" s="269"/>
      <c r="J1982" s="269"/>
      <c r="K1982" s="269"/>
      <c r="L1982" s="269"/>
      <c r="M1982" s="269"/>
      <c r="N1982" s="269"/>
      <c r="O1982" s="269"/>
      <c r="P1982" s="269"/>
      <c r="Q1982" s="269"/>
      <c r="R1982" s="269"/>
      <c r="S1982" s="269"/>
      <c r="T1982" s="269"/>
      <c r="U1982" s="269"/>
      <c r="V1982" s="269"/>
      <c r="W1982" s="269"/>
      <c r="X1982" s="269"/>
      <c r="Y1982" s="269"/>
      <c r="Z1982" s="269"/>
      <c r="AA1982" s="269"/>
      <c r="AB1982" s="269"/>
      <c r="AC1982" s="269"/>
      <c r="AD1982" s="269"/>
      <c r="AE1982" s="269"/>
      <c r="AF1982"/>
      <c r="AG1982" s="245" t="s">
        <v>62</v>
      </c>
      <c r="AH1982" s="245"/>
      <c r="AI1982" s="245"/>
      <c r="AJ1982" s="245"/>
      <c r="AK1982" s="69">
        <f>(('Artículo 121 (resumen PI)'!C62*0.8+'Artículo 121 (resumen PI)'!F62*0.2)+('Artículo 121 (resumen PNT)'!C62*0.8+'Artículo 121 (resumen PNT)'!F62*0.2))/2</f>
        <v>0</v>
      </c>
      <c r="AL1982"/>
      <c r="AM1982"/>
      <c r="AN1982"/>
      <c r="AO1982"/>
      <c r="AP1982"/>
      <c r="AQ1982"/>
      <c r="AR1982"/>
      <c r="AS1982"/>
      <c r="AT1982"/>
    </row>
    <row r="1983" spans="1:46" ht="15.75" customHeight="1" x14ac:dyDescent="0.25">
      <c r="A1983" s="60"/>
      <c r="B1983" s="61"/>
      <c r="C1983" s="61"/>
      <c r="D1983" s="61"/>
      <c r="E1983" s="61"/>
      <c r="F1983" s="61"/>
      <c r="G1983" s="61"/>
      <c r="H1983" s="61"/>
      <c r="I1983" s="61"/>
      <c r="J1983" s="61"/>
      <c r="K1983" s="61"/>
      <c r="L1983" s="61"/>
      <c r="M1983" s="61"/>
      <c r="N1983" s="61"/>
      <c r="O1983" s="61"/>
      <c r="P1983" s="61"/>
      <c r="Q1983" s="26"/>
      <c r="R1983" s="61"/>
      <c r="S1983" s="61"/>
      <c r="T1983" s="61"/>
      <c r="U1983" s="61"/>
      <c r="V1983" s="61"/>
      <c r="W1983" s="61"/>
      <c r="X1983" s="61"/>
      <c r="Y1983" s="61"/>
      <c r="Z1983" s="61"/>
      <c r="AA1983" s="61"/>
      <c r="AB1983" s="61"/>
      <c r="AC1983" s="61"/>
      <c r="AD1983" s="61"/>
      <c r="AE1983" s="61"/>
      <c r="AF1983"/>
      <c r="AG1983"/>
      <c r="AH1983"/>
      <c r="AI1983"/>
      <c r="AJ1983"/>
      <c r="AK1983"/>
      <c r="AL1983"/>
      <c r="AM1983"/>
      <c r="AN1983"/>
      <c r="AO1983"/>
      <c r="AP1983"/>
      <c r="AQ1983"/>
      <c r="AR1983"/>
      <c r="AS1983"/>
      <c r="AT1983"/>
    </row>
    <row r="1984" spans="1:46" ht="15.5" x14ac:dyDescent="0.25">
      <c r="A1984" s="60" t="s">
        <v>63</v>
      </c>
      <c r="B1984" s="61"/>
      <c r="C1984" s="61"/>
      <c r="D1984" s="61"/>
      <c r="E1984" s="61"/>
      <c r="F1984" s="61"/>
      <c r="G1984" s="61"/>
      <c r="H1984" s="61"/>
      <c r="I1984" s="61"/>
      <c r="J1984" s="61"/>
      <c r="K1984" s="61"/>
      <c r="L1984" s="61"/>
      <c r="M1984" s="61"/>
      <c r="N1984" s="61"/>
      <c r="O1984" s="61"/>
      <c r="P1984" s="61"/>
      <c r="Q1984" s="26"/>
      <c r="R1984" s="61"/>
      <c r="S1984" s="61"/>
      <c r="T1984" s="61"/>
      <c r="U1984" s="61"/>
      <c r="V1984" s="61"/>
      <c r="W1984" s="61"/>
      <c r="X1984" s="61"/>
      <c r="Y1984" s="61"/>
      <c r="Z1984" s="61"/>
      <c r="AA1984" s="61"/>
      <c r="AB1984" s="61"/>
      <c r="AC1984" s="61"/>
      <c r="AD1984" s="61"/>
      <c r="AE1984" s="61"/>
      <c r="AF1984"/>
      <c r="AG1984"/>
      <c r="AH1984"/>
      <c r="AI1984"/>
      <c r="AJ1984"/>
      <c r="AK1984"/>
      <c r="AL1984"/>
      <c r="AM1984"/>
      <c r="AN1984"/>
      <c r="AO1984"/>
      <c r="AP1984"/>
      <c r="AQ1984"/>
      <c r="AR1984"/>
      <c r="AS1984"/>
      <c r="AT1984"/>
    </row>
    <row r="1985" spans="1:46" ht="15" customHeight="1" x14ac:dyDescent="0.25">
      <c r="A1985" s="57"/>
      <c r="B1985" s="57"/>
      <c r="C1985" s="57"/>
      <c r="D1985" s="57"/>
      <c r="E1985" s="57"/>
      <c r="F1985" s="57"/>
      <c r="G1985" s="57"/>
      <c r="H1985" s="57"/>
      <c r="I1985" s="57"/>
      <c r="J1985" s="57"/>
      <c r="K1985" s="57"/>
      <c r="L1985" s="57"/>
      <c r="M1985" s="57"/>
      <c r="N1985" s="57"/>
      <c r="O1985" s="57"/>
      <c r="P1985" s="57"/>
      <c r="R1985" s="57"/>
      <c r="S1985" s="57"/>
      <c r="T1985" s="57"/>
      <c r="U1985" s="57"/>
      <c r="V1985" s="57"/>
      <c r="W1985" s="57"/>
      <c r="X1985" s="57"/>
      <c r="Y1985" s="57"/>
      <c r="Z1985" s="57"/>
      <c r="AA1985" s="57"/>
      <c r="AB1985" s="57"/>
      <c r="AC1985" s="57"/>
      <c r="AD1985" s="57"/>
      <c r="AE1985" s="57"/>
      <c r="AF1985"/>
      <c r="AG1985"/>
      <c r="AH1985"/>
      <c r="AI1985"/>
      <c r="AJ1985"/>
      <c r="AK1985"/>
      <c r="AL1985"/>
      <c r="AM1985"/>
      <c r="AN1985"/>
      <c r="AO1985"/>
      <c r="AP1985"/>
      <c r="AQ1985"/>
      <c r="AR1985"/>
      <c r="AS1985"/>
      <c r="AT1985"/>
    </row>
    <row r="1986" spans="1:46" ht="67.400000000000006" customHeight="1" thickBot="1" x14ac:dyDescent="0.3">
      <c r="A1986" s="273" t="s">
        <v>2276</v>
      </c>
      <c r="B1986" s="273"/>
      <c r="C1986" s="273"/>
      <c r="D1986" s="273"/>
      <c r="E1986" s="273"/>
      <c r="F1986" s="273"/>
      <c r="G1986" s="273"/>
      <c r="H1986" s="273"/>
      <c r="I1986" s="273"/>
      <c r="J1986" s="273"/>
      <c r="K1986" s="273"/>
      <c r="L1986" s="273"/>
      <c r="M1986" s="273"/>
      <c r="N1986" s="273"/>
      <c r="O1986" s="273"/>
      <c r="P1986" s="273"/>
      <c r="Q1986" s="62"/>
      <c r="R1986" s="57"/>
      <c r="S1986" s="57"/>
      <c r="T1986" s="57"/>
      <c r="U1986" s="57"/>
      <c r="V1986" s="311"/>
      <c r="W1986" s="311"/>
      <c r="X1986" s="311"/>
      <c r="Y1986" s="311"/>
      <c r="Z1986" s="311"/>
      <c r="AA1986" s="311"/>
      <c r="AB1986" s="311"/>
      <c r="AC1986" s="311"/>
      <c r="AD1986" s="311"/>
      <c r="AE1986" s="311"/>
      <c r="AF1986" s="62"/>
      <c r="AG1986" s="57"/>
      <c r="AH1986" s="57"/>
      <c r="AI1986" s="57"/>
      <c r="AJ1986" s="57"/>
      <c r="AK1986" s="311"/>
      <c r="AL1986" s="311"/>
      <c r="AM1986" s="311"/>
      <c r="AN1986" s="311"/>
      <c r="AO1986" s="311"/>
      <c r="AP1986" s="311"/>
      <c r="AQ1986" s="311"/>
      <c r="AR1986" s="311"/>
      <c r="AS1986" s="311"/>
      <c r="AT1986" s="311"/>
    </row>
    <row r="1987" spans="1:46" ht="45" customHeight="1" x14ac:dyDescent="0.25">
      <c r="A1987" s="305" t="s">
        <v>44</v>
      </c>
      <c r="B1987" s="305"/>
      <c r="C1987" s="305"/>
      <c r="D1987" s="305"/>
      <c r="E1987" s="305"/>
      <c r="F1987" s="305"/>
      <c r="G1987" s="305"/>
      <c r="H1987" s="305"/>
      <c r="I1987" s="305"/>
      <c r="J1987" s="305"/>
      <c r="K1987" s="305"/>
      <c r="L1987" s="305"/>
      <c r="M1987" s="305"/>
      <c r="N1987" s="305"/>
      <c r="O1987" s="305"/>
      <c r="P1987" s="305"/>
      <c r="Q1987" s="63" t="s">
        <v>65</v>
      </c>
      <c r="R1987" s="306" t="s">
        <v>66</v>
      </c>
      <c r="S1987" s="306"/>
      <c r="T1987" s="306"/>
      <c r="U1987" s="306"/>
      <c r="V1987" s="306"/>
      <c r="W1987" s="306"/>
      <c r="X1987" s="306"/>
      <c r="Y1987" s="306"/>
      <c r="Z1987" s="306"/>
      <c r="AA1987" s="306"/>
      <c r="AB1987" s="306"/>
      <c r="AC1987" s="306"/>
      <c r="AD1987" s="306"/>
      <c r="AE1987" s="306"/>
      <c r="AF1987" s="64" t="s">
        <v>65</v>
      </c>
      <c r="AG1987" s="307" t="s">
        <v>8</v>
      </c>
      <c r="AH1987" s="307"/>
      <c r="AI1987" s="307"/>
      <c r="AJ1987" s="307"/>
      <c r="AK1987" s="307"/>
      <c r="AL1987" s="307"/>
      <c r="AM1987" s="307"/>
      <c r="AN1987" s="307"/>
      <c r="AO1987" s="307"/>
      <c r="AP1987" s="307"/>
      <c r="AQ1987" s="307"/>
      <c r="AR1987" s="307"/>
      <c r="AS1987" s="307"/>
      <c r="AT1987" s="307"/>
    </row>
    <row r="1988" spans="1:46" ht="60.65" customHeight="1" x14ac:dyDescent="0.25">
      <c r="A1988" s="308" t="s">
        <v>2277</v>
      </c>
      <c r="B1988" s="308" t="s">
        <v>2066</v>
      </c>
      <c r="C1988" s="308" t="s">
        <v>2066</v>
      </c>
      <c r="D1988" s="308" t="s">
        <v>2066</v>
      </c>
      <c r="E1988" s="308" t="s">
        <v>2066</v>
      </c>
      <c r="F1988" s="308" t="s">
        <v>2066</v>
      </c>
      <c r="G1988" s="308" t="s">
        <v>2066</v>
      </c>
      <c r="H1988" s="308" t="s">
        <v>2066</v>
      </c>
      <c r="I1988" s="308" t="s">
        <v>2066</v>
      </c>
      <c r="J1988" s="308" t="s">
        <v>2066</v>
      </c>
      <c r="K1988" s="308" t="s">
        <v>2066</v>
      </c>
      <c r="L1988" s="308" t="s">
        <v>2066</v>
      </c>
      <c r="M1988" s="308" t="s">
        <v>2066</v>
      </c>
      <c r="N1988" s="308" t="s">
        <v>2066</v>
      </c>
      <c r="O1988" s="308" t="s">
        <v>2066</v>
      </c>
      <c r="P1988" s="308" t="s">
        <v>2066</v>
      </c>
      <c r="Q1988" s="65">
        <v>0</v>
      </c>
      <c r="R1988" s="330" t="s">
        <v>404</v>
      </c>
      <c r="S1988" s="331"/>
      <c r="T1988" s="331"/>
      <c r="U1988" s="331"/>
      <c r="V1988" s="331"/>
      <c r="W1988" s="331"/>
      <c r="X1988" s="331"/>
      <c r="Y1988" s="331"/>
      <c r="Z1988" s="331"/>
      <c r="AA1988" s="331"/>
      <c r="AB1988" s="331"/>
      <c r="AC1988" s="331"/>
      <c r="AD1988" s="331"/>
      <c r="AE1988" s="332"/>
      <c r="AF1988" s="65">
        <v>0</v>
      </c>
      <c r="AG1988" s="309" t="s">
        <v>499</v>
      </c>
      <c r="AH1988" s="309"/>
      <c r="AI1988" s="309"/>
      <c r="AJ1988" s="309"/>
      <c r="AK1988" s="309"/>
      <c r="AL1988" s="309"/>
      <c r="AM1988" s="309"/>
      <c r="AN1988" s="309"/>
      <c r="AO1988" s="309"/>
      <c r="AP1988" s="309"/>
      <c r="AQ1988" s="309"/>
      <c r="AR1988" s="309"/>
      <c r="AS1988" s="309"/>
      <c r="AT1988" s="309"/>
    </row>
    <row r="1989" spans="1:46" ht="45" customHeight="1" x14ac:dyDescent="0.25">
      <c r="A1989" s="308" t="s">
        <v>1333</v>
      </c>
      <c r="B1989" s="308" t="s">
        <v>2068</v>
      </c>
      <c r="C1989" s="308" t="s">
        <v>2068</v>
      </c>
      <c r="D1989" s="308" t="s">
        <v>2068</v>
      </c>
      <c r="E1989" s="308" t="s">
        <v>2068</v>
      </c>
      <c r="F1989" s="308" t="s">
        <v>2068</v>
      </c>
      <c r="G1989" s="308" t="s">
        <v>2068</v>
      </c>
      <c r="H1989" s="308" t="s">
        <v>2068</v>
      </c>
      <c r="I1989" s="308" t="s">
        <v>2068</v>
      </c>
      <c r="J1989" s="308" t="s">
        <v>2068</v>
      </c>
      <c r="K1989" s="308" t="s">
        <v>2068</v>
      </c>
      <c r="L1989" s="308" t="s">
        <v>2068</v>
      </c>
      <c r="M1989" s="308" t="s">
        <v>2068</v>
      </c>
      <c r="N1989" s="308" t="s">
        <v>2068</v>
      </c>
      <c r="O1989" s="308" t="s">
        <v>2068</v>
      </c>
      <c r="P1989" s="308" t="s">
        <v>2068</v>
      </c>
      <c r="Q1989" s="65">
        <v>0</v>
      </c>
      <c r="R1989" s="312"/>
      <c r="S1989" s="312"/>
      <c r="T1989" s="312"/>
      <c r="U1989" s="312"/>
      <c r="V1989" s="312"/>
      <c r="W1989" s="312"/>
      <c r="X1989" s="312"/>
      <c r="Y1989" s="312"/>
      <c r="Z1989" s="312"/>
      <c r="AA1989" s="312"/>
      <c r="AB1989" s="312"/>
      <c r="AC1989" s="312"/>
      <c r="AD1989" s="312"/>
      <c r="AE1989" s="312"/>
      <c r="AF1989" s="65">
        <v>0</v>
      </c>
      <c r="AG1989" s="312"/>
      <c r="AH1989" s="312"/>
      <c r="AI1989" s="312"/>
      <c r="AJ1989" s="312"/>
      <c r="AK1989" s="312"/>
      <c r="AL1989" s="312"/>
      <c r="AM1989" s="312"/>
      <c r="AN1989" s="312"/>
      <c r="AO1989" s="312"/>
      <c r="AP1989" s="312"/>
      <c r="AQ1989" s="312"/>
      <c r="AR1989" s="312"/>
      <c r="AS1989" s="312"/>
      <c r="AT1989" s="312"/>
    </row>
    <row r="1990" spans="1:46" ht="45" customHeight="1" x14ac:dyDescent="0.25">
      <c r="A1990" s="308" t="s">
        <v>2278</v>
      </c>
      <c r="B1990" s="308" t="s">
        <v>2070</v>
      </c>
      <c r="C1990" s="308" t="s">
        <v>2070</v>
      </c>
      <c r="D1990" s="308" t="s">
        <v>2070</v>
      </c>
      <c r="E1990" s="308" t="s">
        <v>2070</v>
      </c>
      <c r="F1990" s="308" t="s">
        <v>2070</v>
      </c>
      <c r="G1990" s="308" t="s">
        <v>2070</v>
      </c>
      <c r="H1990" s="308" t="s">
        <v>2070</v>
      </c>
      <c r="I1990" s="308" t="s">
        <v>2070</v>
      </c>
      <c r="J1990" s="308" t="s">
        <v>2070</v>
      </c>
      <c r="K1990" s="308" t="s">
        <v>2070</v>
      </c>
      <c r="L1990" s="308" t="s">
        <v>2070</v>
      </c>
      <c r="M1990" s="308" t="s">
        <v>2070</v>
      </c>
      <c r="N1990" s="308" t="s">
        <v>2070</v>
      </c>
      <c r="O1990" s="308" t="s">
        <v>2070</v>
      </c>
      <c r="P1990" s="308" t="s">
        <v>2070</v>
      </c>
      <c r="Q1990" s="65">
        <v>0</v>
      </c>
      <c r="R1990" s="312"/>
      <c r="S1990" s="312"/>
      <c r="T1990" s="312"/>
      <c r="U1990" s="312"/>
      <c r="V1990" s="312"/>
      <c r="W1990" s="312"/>
      <c r="X1990" s="312"/>
      <c r="Y1990" s="312"/>
      <c r="Z1990" s="312"/>
      <c r="AA1990" s="312"/>
      <c r="AB1990" s="312"/>
      <c r="AC1990" s="312"/>
      <c r="AD1990" s="312"/>
      <c r="AE1990" s="312"/>
      <c r="AF1990" s="65">
        <v>0</v>
      </c>
      <c r="AG1990" s="312"/>
      <c r="AH1990" s="312"/>
      <c r="AI1990" s="312"/>
      <c r="AJ1990" s="312"/>
      <c r="AK1990" s="312"/>
      <c r="AL1990" s="312"/>
      <c r="AM1990" s="312"/>
      <c r="AN1990" s="312"/>
      <c r="AO1990" s="312"/>
      <c r="AP1990" s="312"/>
      <c r="AQ1990" s="312"/>
      <c r="AR1990" s="312"/>
      <c r="AS1990" s="312"/>
      <c r="AT1990" s="312"/>
    </row>
    <row r="1991" spans="1:46" ht="45" customHeight="1" x14ac:dyDescent="0.25">
      <c r="A1991" s="308" t="s">
        <v>2279</v>
      </c>
      <c r="B1991" s="308" t="s">
        <v>2280</v>
      </c>
      <c r="C1991" s="308" t="s">
        <v>2280</v>
      </c>
      <c r="D1991" s="308" t="s">
        <v>2280</v>
      </c>
      <c r="E1991" s="308" t="s">
        <v>2280</v>
      </c>
      <c r="F1991" s="308" t="s">
        <v>2280</v>
      </c>
      <c r="G1991" s="308" t="s">
        <v>2280</v>
      </c>
      <c r="H1991" s="308" t="s">
        <v>2280</v>
      </c>
      <c r="I1991" s="308" t="s">
        <v>2280</v>
      </c>
      <c r="J1991" s="308" t="s">
        <v>2280</v>
      </c>
      <c r="K1991" s="308" t="s">
        <v>2280</v>
      </c>
      <c r="L1991" s="308" t="s">
        <v>2280</v>
      </c>
      <c r="M1991" s="308" t="s">
        <v>2280</v>
      </c>
      <c r="N1991" s="308" t="s">
        <v>2280</v>
      </c>
      <c r="O1991" s="308" t="s">
        <v>2280</v>
      </c>
      <c r="P1991" s="308" t="s">
        <v>2280</v>
      </c>
      <c r="Q1991" s="65">
        <v>0</v>
      </c>
      <c r="R1991" s="312"/>
      <c r="S1991" s="312"/>
      <c r="T1991" s="312"/>
      <c r="U1991" s="312"/>
      <c r="V1991" s="312"/>
      <c r="W1991" s="312"/>
      <c r="X1991" s="312"/>
      <c r="Y1991" s="312"/>
      <c r="Z1991" s="312"/>
      <c r="AA1991" s="312"/>
      <c r="AB1991" s="312"/>
      <c r="AC1991" s="312"/>
      <c r="AD1991" s="312"/>
      <c r="AE1991" s="312"/>
      <c r="AF1991" s="65">
        <v>0</v>
      </c>
      <c r="AG1991" s="312"/>
      <c r="AH1991" s="312"/>
      <c r="AI1991" s="312"/>
      <c r="AJ1991" s="312"/>
      <c r="AK1991" s="312"/>
      <c r="AL1991" s="312"/>
      <c r="AM1991" s="312"/>
      <c r="AN1991" s="312"/>
      <c r="AO1991" s="312"/>
      <c r="AP1991" s="312"/>
      <c r="AQ1991" s="312"/>
      <c r="AR1991" s="312"/>
      <c r="AS1991" s="312"/>
      <c r="AT1991" s="312"/>
    </row>
    <row r="1992" spans="1:46" ht="45" customHeight="1" x14ac:dyDescent="0.25">
      <c r="A1992" s="309" t="s">
        <v>2281</v>
      </c>
      <c r="B1992" s="309" t="s">
        <v>2282</v>
      </c>
      <c r="C1992" s="309" t="s">
        <v>2282</v>
      </c>
      <c r="D1992" s="309" t="s">
        <v>2282</v>
      </c>
      <c r="E1992" s="309" t="s">
        <v>2282</v>
      </c>
      <c r="F1992" s="309" t="s">
        <v>2282</v>
      </c>
      <c r="G1992" s="309" t="s">
        <v>2282</v>
      </c>
      <c r="H1992" s="309" t="s">
        <v>2282</v>
      </c>
      <c r="I1992" s="309" t="s">
        <v>2282</v>
      </c>
      <c r="J1992" s="309" t="s">
        <v>2282</v>
      </c>
      <c r="K1992" s="309" t="s">
        <v>2282</v>
      </c>
      <c r="L1992" s="309" t="s">
        <v>2282</v>
      </c>
      <c r="M1992" s="309" t="s">
        <v>2282</v>
      </c>
      <c r="N1992" s="309" t="s">
        <v>2282</v>
      </c>
      <c r="O1992" s="309" t="s">
        <v>2282</v>
      </c>
      <c r="P1992" s="309" t="s">
        <v>2282</v>
      </c>
      <c r="Q1992" s="65">
        <v>0</v>
      </c>
      <c r="R1992" s="312"/>
      <c r="S1992" s="312"/>
      <c r="T1992" s="312"/>
      <c r="U1992" s="312"/>
      <c r="V1992" s="312"/>
      <c r="W1992" s="312"/>
      <c r="X1992" s="312"/>
      <c r="Y1992" s="312"/>
      <c r="Z1992" s="312"/>
      <c r="AA1992" s="312"/>
      <c r="AB1992" s="312"/>
      <c r="AC1992" s="312"/>
      <c r="AD1992" s="312"/>
      <c r="AE1992" s="312"/>
      <c r="AF1992" s="65">
        <v>0</v>
      </c>
      <c r="AG1992" s="312"/>
      <c r="AH1992" s="312"/>
      <c r="AI1992" s="312"/>
      <c r="AJ1992" s="312"/>
      <c r="AK1992" s="312"/>
      <c r="AL1992" s="312"/>
      <c r="AM1992" s="312"/>
      <c r="AN1992" s="312"/>
      <c r="AO1992" s="312"/>
      <c r="AP1992" s="312"/>
      <c r="AQ1992" s="312"/>
      <c r="AR1992" s="312"/>
      <c r="AS1992" s="312"/>
      <c r="AT1992" s="312"/>
    </row>
    <row r="1993" spans="1:46" ht="45" customHeight="1" x14ac:dyDescent="0.25">
      <c r="A1993" s="309" t="s">
        <v>2283</v>
      </c>
      <c r="B1993" s="309" t="s">
        <v>2284</v>
      </c>
      <c r="C1993" s="309" t="s">
        <v>2284</v>
      </c>
      <c r="D1993" s="309" t="s">
        <v>2284</v>
      </c>
      <c r="E1993" s="309" t="s">
        <v>2284</v>
      </c>
      <c r="F1993" s="309" t="s">
        <v>2284</v>
      </c>
      <c r="G1993" s="309" t="s">
        <v>2284</v>
      </c>
      <c r="H1993" s="309" t="s">
        <v>2284</v>
      </c>
      <c r="I1993" s="309" t="s">
        <v>2284</v>
      </c>
      <c r="J1993" s="309" t="s">
        <v>2284</v>
      </c>
      <c r="K1993" s="309" t="s">
        <v>2284</v>
      </c>
      <c r="L1993" s="309" t="s">
        <v>2284</v>
      </c>
      <c r="M1993" s="309" t="s">
        <v>2284</v>
      </c>
      <c r="N1993" s="309" t="s">
        <v>2284</v>
      </c>
      <c r="O1993" s="309" t="s">
        <v>2284</v>
      </c>
      <c r="P1993" s="309" t="s">
        <v>2284</v>
      </c>
      <c r="Q1993" s="65">
        <v>0</v>
      </c>
      <c r="R1993" s="309"/>
      <c r="S1993" s="309"/>
      <c r="T1993" s="309"/>
      <c r="U1993" s="309"/>
      <c r="V1993" s="309"/>
      <c r="W1993" s="309"/>
      <c r="X1993" s="309"/>
      <c r="Y1993" s="309"/>
      <c r="Z1993" s="309"/>
      <c r="AA1993" s="309"/>
      <c r="AB1993" s="309"/>
      <c r="AC1993" s="309"/>
      <c r="AD1993" s="309"/>
      <c r="AE1993" s="309"/>
      <c r="AF1993" s="65">
        <v>0</v>
      </c>
      <c r="AG1993" s="309"/>
      <c r="AH1993" s="309"/>
      <c r="AI1993" s="309"/>
      <c r="AJ1993" s="309"/>
      <c r="AK1993" s="309"/>
      <c r="AL1993" s="309"/>
      <c r="AM1993" s="309"/>
      <c r="AN1993" s="309"/>
      <c r="AO1993" s="309"/>
      <c r="AP1993" s="309"/>
      <c r="AQ1993" s="309"/>
      <c r="AR1993" s="309"/>
      <c r="AS1993" s="309"/>
      <c r="AT1993" s="309"/>
    </row>
    <row r="1994" spans="1:46" ht="45" customHeight="1" x14ac:dyDescent="0.25">
      <c r="A1994" s="308" t="s">
        <v>2285</v>
      </c>
      <c r="B1994" s="308" t="s">
        <v>2286</v>
      </c>
      <c r="C1994" s="308" t="s">
        <v>2286</v>
      </c>
      <c r="D1994" s="308" t="s">
        <v>2286</v>
      </c>
      <c r="E1994" s="308" t="s">
        <v>2286</v>
      </c>
      <c r="F1994" s="308" t="s">
        <v>2286</v>
      </c>
      <c r="G1994" s="308" t="s">
        <v>2286</v>
      </c>
      <c r="H1994" s="308" t="s">
        <v>2286</v>
      </c>
      <c r="I1994" s="308" t="s">
        <v>2286</v>
      </c>
      <c r="J1994" s="308" t="s">
        <v>2286</v>
      </c>
      <c r="K1994" s="308" t="s">
        <v>2286</v>
      </c>
      <c r="L1994" s="308" t="s">
        <v>2286</v>
      </c>
      <c r="M1994" s="308" t="s">
        <v>2286</v>
      </c>
      <c r="N1994" s="308" t="s">
        <v>2286</v>
      </c>
      <c r="O1994" s="308" t="s">
        <v>2286</v>
      </c>
      <c r="P1994" s="308" t="s">
        <v>2286</v>
      </c>
      <c r="Q1994" s="65">
        <v>0</v>
      </c>
      <c r="R1994" s="309"/>
      <c r="S1994" s="309"/>
      <c r="T1994" s="309"/>
      <c r="U1994" s="309"/>
      <c r="V1994" s="309"/>
      <c r="W1994" s="309"/>
      <c r="X1994" s="309"/>
      <c r="Y1994" s="309"/>
      <c r="Z1994" s="309"/>
      <c r="AA1994" s="309"/>
      <c r="AB1994" s="309"/>
      <c r="AC1994" s="309"/>
      <c r="AD1994" s="309"/>
      <c r="AE1994" s="309"/>
      <c r="AF1994" s="65">
        <v>0</v>
      </c>
      <c r="AG1994" s="309"/>
      <c r="AH1994" s="309"/>
      <c r="AI1994" s="309"/>
      <c r="AJ1994" s="309"/>
      <c r="AK1994" s="309"/>
      <c r="AL1994" s="309"/>
      <c r="AM1994" s="309"/>
      <c r="AN1994" s="309"/>
      <c r="AO1994" s="309"/>
      <c r="AP1994" s="309"/>
      <c r="AQ1994" s="309"/>
      <c r="AR1994" s="309"/>
      <c r="AS1994" s="309"/>
      <c r="AT1994" s="309"/>
    </row>
    <row r="1995" spans="1:46" ht="45" customHeight="1" x14ac:dyDescent="0.25">
      <c r="A1995" s="308" t="s">
        <v>2287</v>
      </c>
      <c r="B1995" s="308" t="s">
        <v>2288</v>
      </c>
      <c r="C1995" s="308" t="s">
        <v>2288</v>
      </c>
      <c r="D1995" s="308" t="s">
        <v>2288</v>
      </c>
      <c r="E1995" s="308" t="s">
        <v>2288</v>
      </c>
      <c r="F1995" s="308" t="s">
        <v>2288</v>
      </c>
      <c r="G1995" s="308" t="s">
        <v>2288</v>
      </c>
      <c r="H1995" s="308" t="s">
        <v>2288</v>
      </c>
      <c r="I1995" s="308" t="s">
        <v>2288</v>
      </c>
      <c r="J1995" s="308" t="s">
        <v>2288</v>
      </c>
      <c r="K1995" s="308" t="s">
        <v>2288</v>
      </c>
      <c r="L1995" s="308" t="s">
        <v>2288</v>
      </c>
      <c r="M1995" s="308" t="s">
        <v>2288</v>
      </c>
      <c r="N1995" s="308" t="s">
        <v>2288</v>
      </c>
      <c r="O1995" s="308" t="s">
        <v>2288</v>
      </c>
      <c r="P1995" s="308" t="s">
        <v>2288</v>
      </c>
      <c r="Q1995" s="65">
        <v>0</v>
      </c>
      <c r="R1995" s="309"/>
      <c r="S1995" s="309"/>
      <c r="T1995" s="309"/>
      <c r="U1995" s="309"/>
      <c r="V1995" s="309"/>
      <c r="W1995" s="309"/>
      <c r="X1995" s="309"/>
      <c r="Y1995" s="309"/>
      <c r="Z1995" s="309"/>
      <c r="AA1995" s="309"/>
      <c r="AB1995" s="309"/>
      <c r="AC1995" s="309"/>
      <c r="AD1995" s="309"/>
      <c r="AE1995" s="309"/>
      <c r="AF1995" s="65">
        <v>0</v>
      </c>
      <c r="AG1995" s="309"/>
      <c r="AH1995" s="309"/>
      <c r="AI1995" s="309"/>
      <c r="AJ1995" s="309"/>
      <c r="AK1995" s="309"/>
      <c r="AL1995" s="309"/>
      <c r="AM1995" s="309"/>
      <c r="AN1995" s="309"/>
      <c r="AO1995" s="309"/>
      <c r="AP1995" s="309"/>
      <c r="AQ1995" s="309"/>
      <c r="AR1995" s="309"/>
      <c r="AS1995" s="309"/>
      <c r="AT1995" s="309"/>
    </row>
    <row r="1996" spans="1:46" ht="95.9" customHeight="1" x14ac:dyDescent="0.25">
      <c r="A1996" s="308" t="s">
        <v>2289</v>
      </c>
      <c r="B1996" s="308"/>
      <c r="C1996" s="308"/>
      <c r="D1996" s="308"/>
      <c r="E1996" s="308"/>
      <c r="F1996" s="308"/>
      <c r="G1996" s="308"/>
      <c r="H1996" s="308"/>
      <c r="I1996" s="308"/>
      <c r="J1996" s="308"/>
      <c r="K1996" s="308"/>
      <c r="L1996" s="308"/>
      <c r="M1996" s="308"/>
      <c r="N1996" s="308"/>
      <c r="O1996" s="308"/>
      <c r="P1996" s="308"/>
      <c r="Q1996" s="65">
        <v>0</v>
      </c>
      <c r="R1996" s="312"/>
      <c r="S1996" s="312"/>
      <c r="T1996" s="312"/>
      <c r="U1996" s="312"/>
      <c r="V1996" s="312"/>
      <c r="W1996" s="312"/>
      <c r="X1996" s="312"/>
      <c r="Y1996" s="312"/>
      <c r="Z1996" s="312"/>
      <c r="AA1996" s="312"/>
      <c r="AB1996" s="312"/>
      <c r="AC1996" s="312"/>
      <c r="AD1996" s="312"/>
      <c r="AE1996" s="312"/>
      <c r="AF1996" s="65">
        <v>0</v>
      </c>
      <c r="AG1996" s="312"/>
      <c r="AH1996" s="312"/>
      <c r="AI1996" s="312"/>
      <c r="AJ1996" s="312"/>
      <c r="AK1996" s="312"/>
      <c r="AL1996" s="312"/>
      <c r="AM1996" s="312"/>
      <c r="AN1996" s="312"/>
      <c r="AO1996" s="312"/>
      <c r="AP1996" s="312"/>
      <c r="AQ1996" s="312"/>
      <c r="AR1996" s="312"/>
      <c r="AS1996" s="312"/>
      <c r="AT1996" s="312"/>
    </row>
    <row r="1997" spans="1:46" ht="45" customHeight="1" x14ac:dyDescent="0.25">
      <c r="A1997" s="308" t="s">
        <v>2290</v>
      </c>
      <c r="B1997" s="308" t="s">
        <v>2291</v>
      </c>
      <c r="C1997" s="308" t="s">
        <v>2291</v>
      </c>
      <c r="D1997" s="308" t="s">
        <v>2291</v>
      </c>
      <c r="E1997" s="308" t="s">
        <v>2291</v>
      </c>
      <c r="F1997" s="308" t="s">
        <v>2291</v>
      </c>
      <c r="G1997" s="308" t="s">
        <v>2291</v>
      </c>
      <c r="H1997" s="308" t="s">
        <v>2291</v>
      </c>
      <c r="I1997" s="308" t="s">
        <v>2291</v>
      </c>
      <c r="J1997" s="308" t="s">
        <v>2291</v>
      </c>
      <c r="K1997" s="308" t="s">
        <v>2291</v>
      </c>
      <c r="L1997" s="308" t="s">
        <v>2291</v>
      </c>
      <c r="M1997" s="308" t="s">
        <v>2291</v>
      </c>
      <c r="N1997" s="308" t="s">
        <v>2291</v>
      </c>
      <c r="O1997" s="308" t="s">
        <v>2291</v>
      </c>
      <c r="P1997" s="308" t="s">
        <v>2291</v>
      </c>
      <c r="Q1997" s="65">
        <v>0</v>
      </c>
      <c r="R1997" s="312"/>
      <c r="S1997" s="312"/>
      <c r="T1997" s="312"/>
      <c r="U1997" s="312"/>
      <c r="V1997" s="312"/>
      <c r="W1997" s="312"/>
      <c r="X1997" s="312"/>
      <c r="Y1997" s="312"/>
      <c r="Z1997" s="312"/>
      <c r="AA1997" s="312"/>
      <c r="AB1997" s="312"/>
      <c r="AC1997" s="312"/>
      <c r="AD1997" s="312"/>
      <c r="AE1997" s="312"/>
      <c r="AF1997" s="65">
        <v>0</v>
      </c>
      <c r="AG1997" s="312"/>
      <c r="AH1997" s="312"/>
      <c r="AI1997" s="312"/>
      <c r="AJ1997" s="312"/>
      <c r="AK1997" s="312"/>
      <c r="AL1997" s="312"/>
      <c r="AM1997" s="312"/>
      <c r="AN1997" s="312"/>
      <c r="AO1997" s="312"/>
      <c r="AP1997" s="312"/>
      <c r="AQ1997" s="312"/>
      <c r="AR1997" s="312"/>
      <c r="AS1997" s="312"/>
      <c r="AT1997" s="312"/>
    </row>
    <row r="1998" spans="1:46" ht="45" customHeight="1" x14ac:dyDescent="0.25">
      <c r="A1998" s="308" t="s">
        <v>2292</v>
      </c>
      <c r="B1998" s="308" t="s">
        <v>2293</v>
      </c>
      <c r="C1998" s="308" t="s">
        <v>2293</v>
      </c>
      <c r="D1998" s="308" t="s">
        <v>2293</v>
      </c>
      <c r="E1998" s="308" t="s">
        <v>2293</v>
      </c>
      <c r="F1998" s="308" t="s">
        <v>2293</v>
      </c>
      <c r="G1998" s="308" t="s">
        <v>2293</v>
      </c>
      <c r="H1998" s="308" t="s">
        <v>2293</v>
      </c>
      <c r="I1998" s="308" t="s">
        <v>2293</v>
      </c>
      <c r="J1998" s="308" t="s">
        <v>2293</v>
      </c>
      <c r="K1998" s="308" t="s">
        <v>2293</v>
      </c>
      <c r="L1998" s="308" t="s">
        <v>2293</v>
      </c>
      <c r="M1998" s="308" t="s">
        <v>2293</v>
      </c>
      <c r="N1998" s="308" t="s">
        <v>2293</v>
      </c>
      <c r="O1998" s="308" t="s">
        <v>2293</v>
      </c>
      <c r="P1998" s="308" t="s">
        <v>2293</v>
      </c>
      <c r="Q1998" s="65">
        <v>0</v>
      </c>
      <c r="R1998" s="312"/>
      <c r="S1998" s="312"/>
      <c r="T1998" s="312"/>
      <c r="U1998" s="312"/>
      <c r="V1998" s="312"/>
      <c r="W1998" s="312"/>
      <c r="X1998" s="312"/>
      <c r="Y1998" s="312"/>
      <c r="Z1998" s="312"/>
      <c r="AA1998" s="312"/>
      <c r="AB1998" s="312"/>
      <c r="AC1998" s="312"/>
      <c r="AD1998" s="312"/>
      <c r="AE1998" s="312"/>
      <c r="AF1998" s="65">
        <v>0</v>
      </c>
      <c r="AG1998" s="312"/>
      <c r="AH1998" s="312"/>
      <c r="AI1998" s="312"/>
      <c r="AJ1998" s="312"/>
      <c r="AK1998" s="312"/>
      <c r="AL1998" s="312"/>
      <c r="AM1998" s="312"/>
      <c r="AN1998" s="312"/>
      <c r="AO1998" s="312"/>
      <c r="AP1998" s="312"/>
      <c r="AQ1998" s="312"/>
      <c r="AR1998" s="312"/>
      <c r="AS1998" s="312"/>
      <c r="AT1998" s="312"/>
    </row>
    <row r="1999" spans="1:46" ht="45" customHeight="1" x14ac:dyDescent="0.25">
      <c r="A1999" s="309" t="s">
        <v>2294</v>
      </c>
      <c r="B1999" s="309" t="s">
        <v>2295</v>
      </c>
      <c r="C1999" s="309" t="s">
        <v>2295</v>
      </c>
      <c r="D1999" s="309" t="s">
        <v>2295</v>
      </c>
      <c r="E1999" s="309" t="s">
        <v>2295</v>
      </c>
      <c r="F1999" s="309" t="s">
        <v>2295</v>
      </c>
      <c r="G1999" s="309" t="s">
        <v>2295</v>
      </c>
      <c r="H1999" s="309" t="s">
        <v>2295</v>
      </c>
      <c r="I1999" s="309" t="s">
        <v>2295</v>
      </c>
      <c r="J1999" s="309" t="s">
        <v>2295</v>
      </c>
      <c r="K1999" s="309" t="s">
        <v>2295</v>
      </c>
      <c r="L1999" s="309" t="s">
        <v>2295</v>
      </c>
      <c r="M1999" s="309" t="s">
        <v>2295</v>
      </c>
      <c r="N1999" s="309" t="s">
        <v>2295</v>
      </c>
      <c r="O1999" s="309" t="s">
        <v>2295</v>
      </c>
      <c r="P1999" s="309" t="s">
        <v>2295</v>
      </c>
      <c r="Q1999" s="65">
        <v>0</v>
      </c>
      <c r="R1999" s="312"/>
      <c r="S1999" s="312"/>
      <c r="T1999" s="312"/>
      <c r="U1999" s="312"/>
      <c r="V1999" s="312"/>
      <c r="W1999" s="312"/>
      <c r="X1999" s="312"/>
      <c r="Y1999" s="312"/>
      <c r="Z1999" s="312"/>
      <c r="AA1999" s="312"/>
      <c r="AB1999" s="312"/>
      <c r="AC1999" s="312"/>
      <c r="AD1999" s="312"/>
      <c r="AE1999" s="312"/>
      <c r="AF1999" s="65">
        <v>0</v>
      </c>
      <c r="AG1999" s="312"/>
      <c r="AH1999" s="312"/>
      <c r="AI1999" s="312"/>
      <c r="AJ1999" s="312"/>
      <c r="AK1999" s="312"/>
      <c r="AL1999" s="312"/>
      <c r="AM1999" s="312"/>
      <c r="AN1999" s="312"/>
      <c r="AO1999" s="312"/>
      <c r="AP1999" s="312"/>
      <c r="AQ1999" s="312"/>
      <c r="AR1999" s="312"/>
      <c r="AS1999" s="312"/>
      <c r="AT1999" s="312"/>
    </row>
    <row r="2000" spans="1:46" ht="45" customHeight="1" x14ac:dyDescent="0.25">
      <c r="A2000" s="309" t="s">
        <v>2296</v>
      </c>
      <c r="B2000" s="309" t="s">
        <v>2297</v>
      </c>
      <c r="C2000" s="309" t="s">
        <v>2297</v>
      </c>
      <c r="D2000" s="309" t="s">
        <v>2297</v>
      </c>
      <c r="E2000" s="309" t="s">
        <v>2297</v>
      </c>
      <c r="F2000" s="309" t="s">
        <v>2297</v>
      </c>
      <c r="G2000" s="309" t="s">
        <v>2297</v>
      </c>
      <c r="H2000" s="309" t="s">
        <v>2297</v>
      </c>
      <c r="I2000" s="309" t="s">
        <v>2297</v>
      </c>
      <c r="J2000" s="309" t="s">
        <v>2297</v>
      </c>
      <c r="K2000" s="309" t="s">
        <v>2297</v>
      </c>
      <c r="L2000" s="309" t="s">
        <v>2297</v>
      </c>
      <c r="M2000" s="309" t="s">
        <v>2297</v>
      </c>
      <c r="N2000" s="309" t="s">
        <v>2297</v>
      </c>
      <c r="O2000" s="309" t="s">
        <v>2297</v>
      </c>
      <c r="P2000" s="309" t="s">
        <v>2297</v>
      </c>
      <c r="Q2000" s="65">
        <v>0</v>
      </c>
      <c r="R2000" s="309"/>
      <c r="S2000" s="309"/>
      <c r="T2000" s="309"/>
      <c r="U2000" s="309"/>
      <c r="V2000" s="309"/>
      <c r="W2000" s="309"/>
      <c r="X2000" s="309"/>
      <c r="Y2000" s="309"/>
      <c r="Z2000" s="309"/>
      <c r="AA2000" s="309"/>
      <c r="AB2000" s="309"/>
      <c r="AC2000" s="309"/>
      <c r="AD2000" s="309"/>
      <c r="AE2000" s="309"/>
      <c r="AF2000" s="65">
        <v>0</v>
      </c>
      <c r="AG2000" s="309"/>
      <c r="AH2000" s="309"/>
      <c r="AI2000" s="309"/>
      <c r="AJ2000" s="309"/>
      <c r="AK2000" s="309"/>
      <c r="AL2000" s="309"/>
      <c r="AM2000" s="309"/>
      <c r="AN2000" s="309"/>
      <c r="AO2000" s="309"/>
      <c r="AP2000" s="309"/>
      <c r="AQ2000" s="309"/>
      <c r="AR2000" s="309"/>
      <c r="AS2000" s="309"/>
      <c r="AT2000" s="309"/>
    </row>
    <row r="2001" spans="1:46" ht="45" customHeight="1" x14ac:dyDescent="0.25">
      <c r="A2001" s="308" t="s">
        <v>2298</v>
      </c>
      <c r="B2001" s="308" t="s">
        <v>2299</v>
      </c>
      <c r="C2001" s="308" t="s">
        <v>2299</v>
      </c>
      <c r="D2001" s="308" t="s">
        <v>2299</v>
      </c>
      <c r="E2001" s="308" t="s">
        <v>2299</v>
      </c>
      <c r="F2001" s="308" t="s">
        <v>2299</v>
      </c>
      <c r="G2001" s="308" t="s">
        <v>2299</v>
      </c>
      <c r="H2001" s="308" t="s">
        <v>2299</v>
      </c>
      <c r="I2001" s="308" t="s">
        <v>2299</v>
      </c>
      <c r="J2001" s="308" t="s">
        <v>2299</v>
      </c>
      <c r="K2001" s="308" t="s">
        <v>2299</v>
      </c>
      <c r="L2001" s="308" t="s">
        <v>2299</v>
      </c>
      <c r="M2001" s="308" t="s">
        <v>2299</v>
      </c>
      <c r="N2001" s="308" t="s">
        <v>2299</v>
      </c>
      <c r="O2001" s="308" t="s">
        <v>2299</v>
      </c>
      <c r="P2001" s="308" t="s">
        <v>2299</v>
      </c>
      <c r="Q2001" s="65">
        <v>0</v>
      </c>
      <c r="R2001" s="309"/>
      <c r="S2001" s="309"/>
      <c r="T2001" s="309"/>
      <c r="U2001" s="309"/>
      <c r="V2001" s="309"/>
      <c r="W2001" s="309"/>
      <c r="X2001" s="309"/>
      <c r="Y2001" s="309"/>
      <c r="Z2001" s="309"/>
      <c r="AA2001" s="309"/>
      <c r="AB2001" s="309"/>
      <c r="AC2001" s="309"/>
      <c r="AD2001" s="309"/>
      <c r="AE2001" s="309"/>
      <c r="AF2001" s="65">
        <v>0</v>
      </c>
      <c r="AG2001" s="309"/>
      <c r="AH2001" s="309"/>
      <c r="AI2001" s="309"/>
      <c r="AJ2001" s="309"/>
      <c r="AK2001" s="309"/>
      <c r="AL2001" s="309"/>
      <c r="AM2001" s="309"/>
      <c r="AN2001" s="309"/>
      <c r="AO2001" s="309"/>
      <c r="AP2001" s="309"/>
      <c r="AQ2001" s="309"/>
      <c r="AR2001" s="309"/>
      <c r="AS2001" s="309"/>
      <c r="AT2001" s="309"/>
    </row>
    <row r="2002" spans="1:46" ht="45" customHeight="1" x14ac:dyDescent="0.25">
      <c r="A2002" s="308" t="s">
        <v>2300</v>
      </c>
      <c r="B2002" s="308" t="s">
        <v>2301</v>
      </c>
      <c r="C2002" s="308" t="s">
        <v>2301</v>
      </c>
      <c r="D2002" s="308" t="s">
        <v>2301</v>
      </c>
      <c r="E2002" s="308" t="s">
        <v>2301</v>
      </c>
      <c r="F2002" s="308" t="s">
        <v>2301</v>
      </c>
      <c r="G2002" s="308" t="s">
        <v>2301</v>
      </c>
      <c r="H2002" s="308" t="s">
        <v>2301</v>
      </c>
      <c r="I2002" s="308" t="s">
        <v>2301</v>
      </c>
      <c r="J2002" s="308" t="s">
        <v>2301</v>
      </c>
      <c r="K2002" s="308" t="s">
        <v>2301</v>
      </c>
      <c r="L2002" s="308" t="s">
        <v>2301</v>
      </c>
      <c r="M2002" s="308" t="s">
        <v>2301</v>
      </c>
      <c r="N2002" s="308" t="s">
        <v>2301</v>
      </c>
      <c r="O2002" s="308" t="s">
        <v>2301</v>
      </c>
      <c r="P2002" s="308" t="s">
        <v>2301</v>
      </c>
      <c r="Q2002" s="65">
        <v>0</v>
      </c>
      <c r="R2002" s="312"/>
      <c r="S2002" s="312"/>
      <c r="T2002" s="312"/>
      <c r="U2002" s="312"/>
      <c r="V2002" s="312"/>
      <c r="W2002" s="312"/>
      <c r="X2002" s="312"/>
      <c r="Y2002" s="312"/>
      <c r="Z2002" s="312"/>
      <c r="AA2002" s="312"/>
      <c r="AB2002" s="312"/>
      <c r="AC2002" s="312"/>
      <c r="AD2002" s="312"/>
      <c r="AE2002" s="312"/>
      <c r="AF2002" s="65">
        <v>0</v>
      </c>
      <c r="AG2002" s="312"/>
      <c r="AH2002" s="312"/>
      <c r="AI2002" s="312"/>
      <c r="AJ2002" s="312"/>
      <c r="AK2002" s="312"/>
      <c r="AL2002" s="312"/>
      <c r="AM2002" s="312"/>
      <c r="AN2002" s="312"/>
      <c r="AO2002" s="312"/>
      <c r="AP2002" s="312"/>
      <c r="AQ2002" s="312"/>
      <c r="AR2002" s="312"/>
      <c r="AS2002" s="312"/>
      <c r="AT2002" s="312"/>
    </row>
    <row r="2003" spans="1:46" ht="45" customHeight="1" x14ac:dyDescent="0.25">
      <c r="A2003" s="308" t="s">
        <v>2302</v>
      </c>
      <c r="B2003" s="308" t="s">
        <v>2303</v>
      </c>
      <c r="C2003" s="308" t="s">
        <v>2303</v>
      </c>
      <c r="D2003" s="308" t="s">
        <v>2303</v>
      </c>
      <c r="E2003" s="308" t="s">
        <v>2303</v>
      </c>
      <c r="F2003" s="308" t="s">
        <v>2303</v>
      </c>
      <c r="G2003" s="308" t="s">
        <v>2303</v>
      </c>
      <c r="H2003" s="308" t="s">
        <v>2303</v>
      </c>
      <c r="I2003" s="308" t="s">
        <v>2303</v>
      </c>
      <c r="J2003" s="308" t="s">
        <v>2303</v>
      </c>
      <c r="K2003" s="308" t="s">
        <v>2303</v>
      </c>
      <c r="L2003" s="308" t="s">
        <v>2303</v>
      </c>
      <c r="M2003" s="308" t="s">
        <v>2303</v>
      </c>
      <c r="N2003" s="308" t="s">
        <v>2303</v>
      </c>
      <c r="O2003" s="308" t="s">
        <v>2303</v>
      </c>
      <c r="P2003" s="308" t="s">
        <v>2303</v>
      </c>
      <c r="Q2003" s="65">
        <v>0</v>
      </c>
      <c r="R2003" s="312"/>
      <c r="S2003" s="312"/>
      <c r="T2003" s="312"/>
      <c r="U2003" s="312"/>
      <c r="V2003" s="312"/>
      <c r="W2003" s="312"/>
      <c r="X2003" s="312"/>
      <c r="Y2003" s="312"/>
      <c r="Z2003" s="312"/>
      <c r="AA2003" s="312"/>
      <c r="AB2003" s="312"/>
      <c r="AC2003" s="312"/>
      <c r="AD2003" s="312"/>
      <c r="AE2003" s="312"/>
      <c r="AF2003" s="65">
        <v>0</v>
      </c>
      <c r="AG2003" s="312"/>
      <c r="AH2003" s="312"/>
      <c r="AI2003" s="312"/>
      <c r="AJ2003" s="312"/>
      <c r="AK2003" s="312"/>
      <c r="AL2003" s="312"/>
      <c r="AM2003" s="312"/>
      <c r="AN2003" s="312"/>
      <c r="AO2003" s="312"/>
      <c r="AP2003" s="312"/>
      <c r="AQ2003" s="312"/>
      <c r="AR2003" s="312"/>
      <c r="AS2003" s="312"/>
      <c r="AT2003" s="312"/>
    </row>
    <row r="2004" spans="1:46" ht="65.900000000000006" customHeight="1" x14ac:dyDescent="0.25">
      <c r="A2004" s="309" t="s">
        <v>2304</v>
      </c>
      <c r="B2004" s="309"/>
      <c r="C2004" s="309"/>
      <c r="D2004" s="309"/>
      <c r="E2004" s="309"/>
      <c r="F2004" s="309"/>
      <c r="G2004" s="309"/>
      <c r="H2004" s="309"/>
      <c r="I2004" s="309"/>
      <c r="J2004" s="309"/>
      <c r="K2004" s="309"/>
      <c r="L2004" s="309"/>
      <c r="M2004" s="309"/>
      <c r="N2004" s="309"/>
      <c r="O2004" s="309"/>
      <c r="P2004" s="309"/>
      <c r="Q2004" s="65">
        <v>0</v>
      </c>
      <c r="R2004" s="309"/>
      <c r="S2004" s="309"/>
      <c r="T2004" s="309"/>
      <c r="U2004" s="309"/>
      <c r="V2004" s="309"/>
      <c r="W2004" s="309"/>
      <c r="X2004" s="309"/>
      <c r="Y2004" s="309"/>
      <c r="Z2004" s="309"/>
      <c r="AA2004" s="309"/>
      <c r="AB2004" s="309"/>
      <c r="AC2004" s="309"/>
      <c r="AD2004" s="309"/>
      <c r="AE2004" s="309"/>
      <c r="AF2004" s="65">
        <v>0</v>
      </c>
      <c r="AG2004" s="309"/>
      <c r="AH2004" s="309"/>
      <c r="AI2004" s="309"/>
      <c r="AJ2004" s="309"/>
      <c r="AK2004" s="309"/>
      <c r="AL2004" s="309"/>
      <c r="AM2004" s="309"/>
      <c r="AN2004" s="309"/>
      <c r="AO2004" s="309"/>
      <c r="AP2004" s="309"/>
      <c r="AQ2004" s="309"/>
      <c r="AR2004" s="309"/>
      <c r="AS2004" s="309"/>
      <c r="AT2004" s="309"/>
    </row>
    <row r="2005" spans="1:46" ht="45" customHeight="1" x14ac:dyDescent="0.25">
      <c r="A2005" s="308" t="s">
        <v>2305</v>
      </c>
      <c r="B2005" s="308" t="s">
        <v>2306</v>
      </c>
      <c r="C2005" s="308" t="s">
        <v>2306</v>
      </c>
      <c r="D2005" s="308" t="s">
        <v>2306</v>
      </c>
      <c r="E2005" s="308" t="s">
        <v>2306</v>
      </c>
      <c r="F2005" s="308" t="s">
        <v>2306</v>
      </c>
      <c r="G2005" s="308" t="s">
        <v>2306</v>
      </c>
      <c r="H2005" s="308" t="s">
        <v>2306</v>
      </c>
      <c r="I2005" s="308" t="s">
        <v>2306</v>
      </c>
      <c r="J2005" s="308" t="s">
        <v>2306</v>
      </c>
      <c r="K2005" s="308" t="s">
        <v>2306</v>
      </c>
      <c r="L2005" s="308" t="s">
        <v>2306</v>
      </c>
      <c r="M2005" s="308" t="s">
        <v>2306</v>
      </c>
      <c r="N2005" s="308" t="s">
        <v>2306</v>
      </c>
      <c r="O2005" s="308" t="s">
        <v>2306</v>
      </c>
      <c r="P2005" s="308" t="s">
        <v>2306</v>
      </c>
      <c r="Q2005" s="65">
        <v>0</v>
      </c>
      <c r="R2005" s="309"/>
      <c r="S2005" s="309"/>
      <c r="T2005" s="309"/>
      <c r="U2005" s="309"/>
      <c r="V2005" s="309"/>
      <c r="W2005" s="309"/>
      <c r="X2005" s="309"/>
      <c r="Y2005" s="309"/>
      <c r="Z2005" s="309"/>
      <c r="AA2005" s="309"/>
      <c r="AB2005" s="309"/>
      <c r="AC2005" s="309"/>
      <c r="AD2005" s="309"/>
      <c r="AE2005" s="309"/>
      <c r="AF2005" s="65">
        <v>0</v>
      </c>
      <c r="AG2005" s="309"/>
      <c r="AH2005" s="309"/>
      <c r="AI2005" s="309"/>
      <c r="AJ2005" s="309"/>
      <c r="AK2005" s="309"/>
      <c r="AL2005" s="309"/>
      <c r="AM2005" s="309"/>
      <c r="AN2005" s="309"/>
      <c r="AO2005" s="309"/>
      <c r="AP2005" s="309"/>
      <c r="AQ2005" s="309"/>
      <c r="AR2005" s="309"/>
      <c r="AS2005" s="309"/>
      <c r="AT2005" s="309"/>
    </row>
    <row r="2006" spans="1:46" ht="75.650000000000006" customHeight="1" x14ac:dyDescent="0.25">
      <c r="A2006" s="308" t="s">
        <v>2307</v>
      </c>
      <c r="B2006" s="308" t="s">
        <v>2308</v>
      </c>
      <c r="C2006" s="308" t="s">
        <v>2308</v>
      </c>
      <c r="D2006" s="308" t="s">
        <v>2308</v>
      </c>
      <c r="E2006" s="308" t="s">
        <v>2308</v>
      </c>
      <c r="F2006" s="308" t="s">
        <v>2308</v>
      </c>
      <c r="G2006" s="308" t="s">
        <v>2308</v>
      </c>
      <c r="H2006" s="308" t="s">
        <v>2308</v>
      </c>
      <c r="I2006" s="308" t="s">
        <v>2308</v>
      </c>
      <c r="J2006" s="308" t="s">
        <v>2308</v>
      </c>
      <c r="K2006" s="308" t="s">
        <v>2308</v>
      </c>
      <c r="L2006" s="308" t="s">
        <v>2308</v>
      </c>
      <c r="M2006" s="308" t="s">
        <v>2308</v>
      </c>
      <c r="N2006" s="308" t="s">
        <v>2308</v>
      </c>
      <c r="O2006" s="308" t="s">
        <v>2308</v>
      </c>
      <c r="P2006" s="308" t="s">
        <v>2308</v>
      </c>
      <c r="Q2006" s="65">
        <v>0</v>
      </c>
      <c r="R2006" s="312"/>
      <c r="S2006" s="312"/>
      <c r="T2006" s="312"/>
      <c r="U2006" s="312"/>
      <c r="V2006" s="312"/>
      <c r="W2006" s="312"/>
      <c r="X2006" s="312"/>
      <c r="Y2006" s="312"/>
      <c r="Z2006" s="312"/>
      <c r="AA2006" s="312"/>
      <c r="AB2006" s="312"/>
      <c r="AC2006" s="312"/>
      <c r="AD2006" s="312"/>
      <c r="AE2006" s="312"/>
      <c r="AF2006" s="65">
        <v>0</v>
      </c>
      <c r="AG2006" s="312"/>
      <c r="AH2006" s="312"/>
      <c r="AI2006" s="312"/>
      <c r="AJ2006" s="312"/>
      <c r="AK2006" s="312"/>
      <c r="AL2006" s="312"/>
      <c r="AM2006" s="312"/>
      <c r="AN2006" s="312"/>
      <c r="AO2006" s="312"/>
      <c r="AP2006" s="312"/>
      <c r="AQ2006" s="312"/>
      <c r="AR2006" s="312"/>
      <c r="AS2006" s="312"/>
      <c r="AT2006" s="312"/>
    </row>
    <row r="2007" spans="1:46" ht="45" customHeight="1" thickTop="1" thickBot="1" x14ac:dyDescent="0.3">
      <c r="A2007" s="57"/>
      <c r="B2007" s="57"/>
      <c r="C2007" s="57"/>
      <c r="D2007" s="57"/>
      <c r="E2007" s="57"/>
      <c r="F2007" s="57"/>
      <c r="G2007" s="57"/>
      <c r="H2007" s="57"/>
      <c r="I2007" s="57"/>
      <c r="J2007" s="57"/>
      <c r="K2007" s="57"/>
      <c r="L2007" s="57"/>
      <c r="M2007" s="57"/>
      <c r="N2007" s="57"/>
      <c r="O2007" s="57"/>
      <c r="P2007" s="57"/>
      <c r="Q2007" s="66"/>
      <c r="R2007" s="57"/>
      <c r="S2007" s="57"/>
      <c r="T2007" s="57"/>
      <c r="U2007" s="57"/>
      <c r="V2007" s="57"/>
      <c r="W2007" s="57"/>
      <c r="X2007" s="57"/>
      <c r="Y2007" s="57"/>
      <c r="Z2007" s="57"/>
      <c r="AA2007" s="57"/>
      <c r="AB2007" s="57"/>
      <c r="AC2007" s="57"/>
      <c r="AD2007" s="57"/>
      <c r="AE2007" s="57"/>
      <c r="AF2007" s="66"/>
      <c r="AG2007" s="57"/>
      <c r="AH2007" s="57"/>
      <c r="AI2007" s="57"/>
      <c r="AJ2007" s="57"/>
      <c r="AK2007" s="57"/>
      <c r="AL2007" s="57"/>
      <c r="AM2007" s="57"/>
      <c r="AN2007" s="57"/>
      <c r="AO2007" s="57"/>
      <c r="AP2007" s="57"/>
      <c r="AQ2007" s="57"/>
      <c r="AR2007" s="57"/>
      <c r="AS2007" s="57"/>
      <c r="AT2007" s="57"/>
    </row>
    <row r="2008" spans="1:46" ht="45" customHeight="1" x14ac:dyDescent="0.25">
      <c r="A2008" s="313" t="s">
        <v>124</v>
      </c>
      <c r="B2008" s="313"/>
      <c r="C2008" s="313"/>
      <c r="D2008" s="313"/>
      <c r="E2008" s="313"/>
      <c r="F2008" s="313"/>
      <c r="G2008" s="313"/>
      <c r="H2008" s="313"/>
      <c r="I2008" s="313"/>
      <c r="J2008" s="313"/>
      <c r="K2008" s="313"/>
      <c r="L2008" s="313"/>
      <c r="M2008" s="313"/>
      <c r="N2008" s="313"/>
      <c r="O2008" s="313"/>
      <c r="P2008" s="313"/>
      <c r="Q2008" s="67" t="s">
        <v>65</v>
      </c>
      <c r="R2008" s="314" t="s">
        <v>66</v>
      </c>
      <c r="S2008" s="314"/>
      <c r="T2008" s="314"/>
      <c r="U2008" s="314"/>
      <c r="V2008" s="314"/>
      <c r="W2008" s="314"/>
      <c r="X2008" s="314"/>
      <c r="Y2008" s="314"/>
      <c r="Z2008" s="314"/>
      <c r="AA2008" s="314"/>
      <c r="AB2008" s="314"/>
      <c r="AC2008" s="314"/>
      <c r="AD2008" s="314"/>
      <c r="AE2008" s="314"/>
      <c r="AF2008" s="68" t="s">
        <v>65</v>
      </c>
      <c r="AG2008" s="315" t="s">
        <v>8</v>
      </c>
      <c r="AH2008" s="315"/>
      <c r="AI2008" s="315"/>
      <c r="AJ2008" s="315"/>
      <c r="AK2008" s="315"/>
      <c r="AL2008" s="315"/>
      <c r="AM2008" s="315"/>
      <c r="AN2008" s="315"/>
      <c r="AO2008" s="315"/>
      <c r="AP2008" s="315"/>
      <c r="AQ2008" s="315"/>
      <c r="AR2008" s="315"/>
      <c r="AS2008" s="315"/>
      <c r="AT2008" s="315"/>
    </row>
    <row r="2009" spans="1:46" ht="45" customHeight="1" x14ac:dyDescent="0.25">
      <c r="A2009" s="308" t="s">
        <v>2309</v>
      </c>
      <c r="B2009" s="308" t="s">
        <v>2310</v>
      </c>
      <c r="C2009" s="308" t="s">
        <v>2310</v>
      </c>
      <c r="D2009" s="308" t="s">
        <v>2310</v>
      </c>
      <c r="E2009" s="308" t="s">
        <v>2310</v>
      </c>
      <c r="F2009" s="308" t="s">
        <v>2310</v>
      </c>
      <c r="G2009" s="308" t="s">
        <v>2310</v>
      </c>
      <c r="H2009" s="308" t="s">
        <v>2310</v>
      </c>
      <c r="I2009" s="308" t="s">
        <v>2310</v>
      </c>
      <c r="J2009" s="308" t="s">
        <v>2310</v>
      </c>
      <c r="K2009" s="308" t="s">
        <v>2310</v>
      </c>
      <c r="L2009" s="308" t="s">
        <v>2310</v>
      </c>
      <c r="M2009" s="308" t="s">
        <v>2310</v>
      </c>
      <c r="N2009" s="308" t="s">
        <v>2310</v>
      </c>
      <c r="O2009" s="308" t="s">
        <v>2310</v>
      </c>
      <c r="P2009" s="308" t="s">
        <v>2310</v>
      </c>
      <c r="Q2009" s="65">
        <v>0</v>
      </c>
      <c r="R2009" s="330" t="s">
        <v>404</v>
      </c>
      <c r="S2009" s="331"/>
      <c r="T2009" s="331"/>
      <c r="U2009" s="331"/>
      <c r="V2009" s="331"/>
      <c r="W2009" s="331"/>
      <c r="X2009" s="331"/>
      <c r="Y2009" s="331"/>
      <c r="Z2009" s="331"/>
      <c r="AA2009" s="331"/>
      <c r="AB2009" s="331"/>
      <c r="AC2009" s="331"/>
      <c r="AD2009" s="331"/>
      <c r="AE2009" s="332"/>
      <c r="AF2009" s="65">
        <v>0</v>
      </c>
      <c r="AG2009" s="309" t="s">
        <v>499</v>
      </c>
      <c r="AH2009" s="309"/>
      <c r="AI2009" s="309"/>
      <c r="AJ2009" s="309"/>
      <c r="AK2009" s="309"/>
      <c r="AL2009" s="309"/>
      <c r="AM2009" s="309"/>
      <c r="AN2009" s="309"/>
      <c r="AO2009" s="309"/>
      <c r="AP2009" s="309"/>
      <c r="AQ2009" s="309"/>
      <c r="AR2009" s="309"/>
      <c r="AS2009" s="309"/>
      <c r="AT2009" s="309"/>
    </row>
    <row r="2010" spans="1:46" ht="45" customHeight="1" x14ac:dyDescent="0.25">
      <c r="A2010" s="308" t="s">
        <v>2311</v>
      </c>
      <c r="B2010" s="308" t="s">
        <v>2312</v>
      </c>
      <c r="C2010" s="308" t="s">
        <v>2312</v>
      </c>
      <c r="D2010" s="308" t="s">
        <v>2312</v>
      </c>
      <c r="E2010" s="308" t="s">
        <v>2312</v>
      </c>
      <c r="F2010" s="308" t="s">
        <v>2312</v>
      </c>
      <c r="G2010" s="308" t="s">
        <v>2312</v>
      </c>
      <c r="H2010" s="308" t="s">
        <v>2312</v>
      </c>
      <c r="I2010" s="308" t="s">
        <v>2312</v>
      </c>
      <c r="J2010" s="308" t="s">
        <v>2312</v>
      </c>
      <c r="K2010" s="308" t="s">
        <v>2312</v>
      </c>
      <c r="L2010" s="308" t="s">
        <v>2312</v>
      </c>
      <c r="M2010" s="308" t="s">
        <v>2312</v>
      </c>
      <c r="N2010" s="308" t="s">
        <v>2312</v>
      </c>
      <c r="O2010" s="308" t="s">
        <v>2312</v>
      </c>
      <c r="P2010" s="308" t="s">
        <v>2312</v>
      </c>
      <c r="Q2010" s="65">
        <v>0</v>
      </c>
      <c r="R2010" s="312"/>
      <c r="S2010" s="312"/>
      <c r="T2010" s="312"/>
      <c r="U2010" s="312"/>
      <c r="V2010" s="312"/>
      <c r="W2010" s="312"/>
      <c r="X2010" s="312"/>
      <c r="Y2010" s="312"/>
      <c r="Z2010" s="312"/>
      <c r="AA2010" s="312"/>
      <c r="AB2010" s="312"/>
      <c r="AC2010" s="312"/>
      <c r="AD2010" s="312"/>
      <c r="AE2010" s="312"/>
      <c r="AF2010" s="65">
        <v>0</v>
      </c>
      <c r="AG2010" s="312"/>
      <c r="AH2010" s="312"/>
      <c r="AI2010" s="312"/>
      <c r="AJ2010" s="312"/>
      <c r="AK2010" s="312"/>
      <c r="AL2010" s="312"/>
      <c r="AM2010" s="312"/>
      <c r="AN2010" s="312"/>
      <c r="AO2010" s="312"/>
      <c r="AP2010" s="312"/>
      <c r="AQ2010" s="312"/>
      <c r="AR2010" s="312"/>
      <c r="AS2010" s="312"/>
      <c r="AT2010" s="312"/>
    </row>
    <row r="2011" spans="1:46" ht="45" customHeight="1" x14ac:dyDescent="0.25">
      <c r="A2011" s="308" t="s">
        <v>2313</v>
      </c>
      <c r="B2011" s="308" t="s">
        <v>2314</v>
      </c>
      <c r="C2011" s="308" t="s">
        <v>2314</v>
      </c>
      <c r="D2011" s="308" t="s">
        <v>2314</v>
      </c>
      <c r="E2011" s="308" t="s">
        <v>2314</v>
      </c>
      <c r="F2011" s="308" t="s">
        <v>2314</v>
      </c>
      <c r="G2011" s="308" t="s">
        <v>2314</v>
      </c>
      <c r="H2011" s="308" t="s">
        <v>2314</v>
      </c>
      <c r="I2011" s="308" t="s">
        <v>2314</v>
      </c>
      <c r="J2011" s="308" t="s">
        <v>2314</v>
      </c>
      <c r="K2011" s="308" t="s">
        <v>2314</v>
      </c>
      <c r="L2011" s="308" t="s">
        <v>2314</v>
      </c>
      <c r="M2011" s="308" t="s">
        <v>2314</v>
      </c>
      <c r="N2011" s="308" t="s">
        <v>2314</v>
      </c>
      <c r="O2011" s="308" t="s">
        <v>2314</v>
      </c>
      <c r="P2011" s="308" t="s">
        <v>2314</v>
      </c>
      <c r="Q2011" s="65">
        <v>0</v>
      </c>
      <c r="R2011" s="309"/>
      <c r="S2011" s="309"/>
      <c r="T2011" s="309"/>
      <c r="U2011" s="309"/>
      <c r="V2011" s="309"/>
      <c r="W2011" s="309"/>
      <c r="X2011" s="309"/>
      <c r="Y2011" s="309"/>
      <c r="Z2011" s="309"/>
      <c r="AA2011" s="309"/>
      <c r="AB2011" s="309"/>
      <c r="AC2011" s="309"/>
      <c r="AD2011" s="309"/>
      <c r="AE2011" s="309"/>
      <c r="AF2011" s="65">
        <v>0</v>
      </c>
      <c r="AG2011" s="309"/>
      <c r="AH2011" s="309"/>
      <c r="AI2011" s="309"/>
      <c r="AJ2011" s="309"/>
      <c r="AK2011" s="309"/>
      <c r="AL2011" s="309"/>
      <c r="AM2011" s="309"/>
      <c r="AN2011" s="309"/>
      <c r="AO2011" s="309"/>
      <c r="AP2011" s="309"/>
      <c r="AQ2011" s="309"/>
      <c r="AR2011" s="309"/>
      <c r="AS2011" s="309"/>
      <c r="AT2011" s="309"/>
    </row>
    <row r="2012" spans="1:46" ht="68.150000000000006" customHeight="1" x14ac:dyDescent="0.25">
      <c r="A2012" s="308" t="s">
        <v>2315</v>
      </c>
      <c r="B2012" s="308" t="s">
        <v>2316</v>
      </c>
      <c r="C2012" s="308" t="s">
        <v>2316</v>
      </c>
      <c r="D2012" s="308" t="s">
        <v>2316</v>
      </c>
      <c r="E2012" s="308" t="s">
        <v>2316</v>
      </c>
      <c r="F2012" s="308" t="s">
        <v>2316</v>
      </c>
      <c r="G2012" s="308" t="s">
        <v>2316</v>
      </c>
      <c r="H2012" s="308" t="s">
        <v>2316</v>
      </c>
      <c r="I2012" s="308" t="s">
        <v>2316</v>
      </c>
      <c r="J2012" s="308" t="s">
        <v>2316</v>
      </c>
      <c r="K2012" s="308" t="s">
        <v>2316</v>
      </c>
      <c r="L2012" s="308" t="s">
        <v>2316</v>
      </c>
      <c r="M2012" s="308" t="s">
        <v>2316</v>
      </c>
      <c r="N2012" s="308" t="s">
        <v>2316</v>
      </c>
      <c r="O2012" s="308" t="s">
        <v>2316</v>
      </c>
      <c r="P2012" s="308" t="s">
        <v>2316</v>
      </c>
      <c r="Q2012" s="65">
        <v>0</v>
      </c>
      <c r="R2012" s="309"/>
      <c r="S2012" s="309"/>
      <c r="T2012" s="309"/>
      <c r="U2012" s="309"/>
      <c r="V2012" s="309"/>
      <c r="W2012" s="309"/>
      <c r="X2012" s="309"/>
      <c r="Y2012" s="309"/>
      <c r="Z2012" s="309"/>
      <c r="AA2012" s="309"/>
      <c r="AB2012" s="309"/>
      <c r="AC2012" s="309"/>
      <c r="AD2012" s="309"/>
      <c r="AE2012" s="309"/>
      <c r="AF2012" s="65">
        <v>0</v>
      </c>
      <c r="AG2012" s="309"/>
      <c r="AH2012" s="309"/>
      <c r="AI2012" s="309"/>
      <c r="AJ2012" s="309"/>
      <c r="AK2012" s="309"/>
      <c r="AL2012" s="309"/>
      <c r="AM2012" s="309"/>
      <c r="AN2012" s="309"/>
      <c r="AO2012" s="309"/>
      <c r="AP2012" s="309"/>
      <c r="AQ2012" s="309"/>
      <c r="AR2012" s="309"/>
      <c r="AS2012" s="309"/>
      <c r="AT2012" s="309"/>
    </row>
    <row r="2013" spans="1:46" ht="45" customHeight="1" x14ac:dyDescent="0.25">
      <c r="A2013" s="308" t="s">
        <v>2317</v>
      </c>
      <c r="B2013" s="308" t="s">
        <v>2318</v>
      </c>
      <c r="C2013" s="308" t="s">
        <v>2318</v>
      </c>
      <c r="D2013" s="308" t="s">
        <v>2318</v>
      </c>
      <c r="E2013" s="308" t="s">
        <v>2318</v>
      </c>
      <c r="F2013" s="308" t="s">
        <v>2318</v>
      </c>
      <c r="G2013" s="308" t="s">
        <v>2318</v>
      </c>
      <c r="H2013" s="308" t="s">
        <v>2318</v>
      </c>
      <c r="I2013" s="308" t="s">
        <v>2318</v>
      </c>
      <c r="J2013" s="308" t="s">
        <v>2318</v>
      </c>
      <c r="K2013" s="308" t="s">
        <v>2318</v>
      </c>
      <c r="L2013" s="308" t="s">
        <v>2318</v>
      </c>
      <c r="M2013" s="308" t="s">
        <v>2318</v>
      </c>
      <c r="N2013" s="308" t="s">
        <v>2318</v>
      </c>
      <c r="O2013" s="308" t="s">
        <v>2318</v>
      </c>
      <c r="P2013" s="308" t="s">
        <v>2318</v>
      </c>
      <c r="Q2013" s="65">
        <v>0</v>
      </c>
      <c r="R2013" s="309"/>
      <c r="S2013" s="309"/>
      <c r="T2013" s="309"/>
      <c r="U2013" s="309"/>
      <c r="V2013" s="309"/>
      <c r="W2013" s="309"/>
      <c r="X2013" s="309"/>
      <c r="Y2013" s="309"/>
      <c r="Z2013" s="309"/>
      <c r="AA2013" s="309"/>
      <c r="AB2013" s="309"/>
      <c r="AC2013" s="309"/>
      <c r="AD2013" s="309"/>
      <c r="AE2013" s="309"/>
      <c r="AF2013" s="65">
        <v>0</v>
      </c>
      <c r="AG2013" s="309"/>
      <c r="AH2013" s="309"/>
      <c r="AI2013" s="309"/>
      <c r="AJ2013" s="309"/>
      <c r="AK2013" s="309"/>
      <c r="AL2013" s="309"/>
      <c r="AM2013" s="309"/>
      <c r="AN2013" s="309"/>
      <c r="AO2013" s="309"/>
      <c r="AP2013" s="309"/>
      <c r="AQ2013" s="309"/>
      <c r="AR2013" s="309"/>
      <c r="AS2013" s="309"/>
      <c r="AT2013" s="309"/>
    </row>
    <row r="2016" spans="1:46" ht="45" customHeight="1" x14ac:dyDescent="0.25">
      <c r="A2016" s="269" t="s">
        <v>2319</v>
      </c>
      <c r="B2016" s="269"/>
      <c r="C2016" s="269"/>
      <c r="D2016" s="269"/>
      <c r="E2016" s="269"/>
      <c r="F2016" s="269"/>
      <c r="G2016" s="269"/>
      <c r="H2016" s="269"/>
      <c r="I2016" s="269"/>
      <c r="J2016" s="269"/>
      <c r="K2016" s="269"/>
      <c r="L2016" s="269"/>
      <c r="M2016" s="269"/>
      <c r="N2016" s="269"/>
      <c r="O2016" s="269"/>
      <c r="P2016" s="269"/>
      <c r="Q2016" s="269"/>
      <c r="R2016" s="269"/>
      <c r="S2016" s="269"/>
      <c r="T2016" s="269"/>
      <c r="U2016" s="269"/>
      <c r="V2016" s="269"/>
      <c r="W2016" s="269"/>
      <c r="X2016" s="269"/>
      <c r="Y2016" s="269"/>
      <c r="Z2016" s="269"/>
      <c r="AA2016" s="269"/>
      <c r="AB2016" s="269"/>
      <c r="AC2016" s="269"/>
      <c r="AD2016" s="269"/>
      <c r="AE2016" s="269"/>
      <c r="AF2016"/>
      <c r="AG2016" s="245" t="s">
        <v>62</v>
      </c>
      <c r="AH2016" s="245"/>
      <c r="AI2016" s="245"/>
      <c r="AJ2016" s="245"/>
      <c r="AK2016" s="69">
        <f>(('Artículo 121 (resumen PI)'!C63*0.8+'Artículo 121 (resumen PI)'!F63*0.2)+('Artículo 121 (resumen PNT)'!C63*0.8+'Artículo 121 (resumen PNT)'!F63*0.2))/2</f>
        <v>0</v>
      </c>
      <c r="AL2016"/>
      <c r="AM2016"/>
      <c r="AN2016"/>
      <c r="AO2016"/>
      <c r="AP2016"/>
      <c r="AQ2016"/>
      <c r="AR2016"/>
      <c r="AS2016"/>
      <c r="AT2016"/>
    </row>
    <row r="2017" spans="1:46" ht="15.75" customHeight="1" x14ac:dyDescent="0.25">
      <c r="A2017" s="60"/>
      <c r="B2017" s="61"/>
      <c r="C2017" s="61"/>
      <c r="D2017" s="61"/>
      <c r="E2017" s="61"/>
      <c r="F2017" s="61"/>
      <c r="G2017" s="61"/>
      <c r="H2017" s="61"/>
      <c r="I2017" s="61"/>
      <c r="J2017" s="61"/>
      <c r="K2017" s="61"/>
      <c r="L2017" s="61"/>
      <c r="M2017" s="61"/>
      <c r="N2017" s="61"/>
      <c r="O2017" s="61"/>
      <c r="P2017" s="61"/>
      <c r="Q2017" s="26"/>
      <c r="R2017" s="61"/>
      <c r="S2017" s="61"/>
      <c r="T2017" s="61"/>
      <c r="U2017" s="61"/>
      <c r="V2017" s="61"/>
      <c r="W2017" s="61"/>
      <c r="X2017" s="61"/>
      <c r="Y2017" s="61"/>
      <c r="Z2017" s="61"/>
      <c r="AA2017" s="61"/>
      <c r="AB2017" s="61"/>
      <c r="AC2017" s="61"/>
      <c r="AD2017" s="61"/>
      <c r="AE2017" s="61"/>
      <c r="AF2017"/>
      <c r="AG2017"/>
      <c r="AH2017"/>
      <c r="AI2017"/>
      <c r="AJ2017"/>
      <c r="AK2017"/>
      <c r="AL2017"/>
      <c r="AM2017"/>
      <c r="AN2017"/>
      <c r="AO2017"/>
      <c r="AP2017"/>
      <c r="AQ2017"/>
      <c r="AR2017"/>
      <c r="AS2017"/>
      <c r="AT2017"/>
    </row>
    <row r="2018" spans="1:46" ht="15.5" x14ac:dyDescent="0.25">
      <c r="A2018" s="60" t="s">
        <v>63</v>
      </c>
      <c r="B2018" s="61"/>
      <c r="C2018" s="61"/>
      <c r="D2018" s="61"/>
      <c r="E2018" s="61"/>
      <c r="F2018" s="61"/>
      <c r="G2018" s="61"/>
      <c r="H2018" s="61"/>
      <c r="I2018" s="61"/>
      <c r="J2018" s="61"/>
      <c r="K2018" s="61"/>
      <c r="L2018" s="61"/>
      <c r="M2018" s="61"/>
      <c r="N2018" s="61"/>
      <c r="O2018" s="61"/>
      <c r="P2018" s="61"/>
      <c r="Q2018" s="26"/>
      <c r="R2018" s="61"/>
      <c r="S2018" s="61"/>
      <c r="T2018" s="61"/>
      <c r="U2018" s="61"/>
      <c r="V2018" s="61"/>
      <c r="W2018" s="61"/>
      <c r="X2018" s="61"/>
      <c r="Y2018" s="61"/>
      <c r="Z2018" s="61"/>
      <c r="AA2018" s="61"/>
      <c r="AB2018" s="61"/>
      <c r="AC2018" s="61"/>
      <c r="AD2018" s="61"/>
      <c r="AE2018" s="61"/>
      <c r="AF2018"/>
      <c r="AG2018"/>
      <c r="AH2018"/>
      <c r="AI2018"/>
      <c r="AJ2018"/>
      <c r="AK2018"/>
      <c r="AL2018"/>
      <c r="AM2018"/>
      <c r="AN2018"/>
      <c r="AO2018"/>
      <c r="AP2018"/>
      <c r="AQ2018"/>
      <c r="AR2018"/>
      <c r="AS2018"/>
      <c r="AT2018"/>
    </row>
    <row r="2019" spans="1:46" ht="15" customHeight="1" x14ac:dyDescent="0.25">
      <c r="A2019" s="57"/>
      <c r="B2019" s="57"/>
      <c r="C2019" s="57"/>
      <c r="D2019" s="57"/>
      <c r="E2019" s="57"/>
      <c r="F2019" s="57"/>
      <c r="G2019" s="57"/>
      <c r="H2019" s="57"/>
      <c r="I2019" s="57"/>
      <c r="J2019" s="57"/>
      <c r="K2019" s="57"/>
      <c r="L2019" s="57"/>
      <c r="M2019" s="57"/>
      <c r="N2019" s="57"/>
      <c r="O2019" s="57"/>
      <c r="P2019" s="57"/>
      <c r="R2019" s="57"/>
      <c r="S2019" s="57"/>
      <c r="T2019" s="57"/>
      <c r="U2019" s="57"/>
      <c r="V2019" s="57"/>
      <c r="W2019" s="57"/>
      <c r="X2019" s="57"/>
      <c r="Y2019" s="57"/>
      <c r="Z2019" s="57"/>
      <c r="AA2019" s="57"/>
      <c r="AB2019" s="57"/>
      <c r="AC2019" s="57"/>
      <c r="AD2019" s="57"/>
      <c r="AE2019" s="57"/>
      <c r="AF2019"/>
      <c r="AG2019"/>
      <c r="AH2019"/>
      <c r="AI2019"/>
      <c r="AJ2019"/>
      <c r="AK2019"/>
      <c r="AL2019"/>
      <c r="AM2019"/>
      <c r="AN2019"/>
      <c r="AO2019"/>
      <c r="AP2019"/>
      <c r="AQ2019"/>
      <c r="AR2019"/>
      <c r="AS2019"/>
      <c r="AT2019"/>
    </row>
    <row r="2020" spans="1:46" ht="45" customHeight="1" thickBot="1" x14ac:dyDescent="0.3">
      <c r="A2020" s="273" t="s">
        <v>2320</v>
      </c>
      <c r="B2020" s="273"/>
      <c r="C2020" s="273"/>
      <c r="D2020" s="273"/>
      <c r="E2020" s="273"/>
      <c r="F2020" s="273"/>
      <c r="G2020" s="273"/>
      <c r="H2020" s="273"/>
      <c r="I2020" s="273"/>
      <c r="J2020" s="273"/>
      <c r="K2020" s="273"/>
      <c r="L2020" s="273"/>
      <c r="M2020" s="273"/>
      <c r="N2020" s="273"/>
      <c r="O2020" s="273"/>
      <c r="P2020" s="273"/>
      <c r="Q2020" s="62"/>
      <c r="R2020" s="57"/>
      <c r="S2020" s="57"/>
      <c r="T2020" s="57"/>
      <c r="U2020" s="57"/>
      <c r="V2020" s="311"/>
      <c r="W2020" s="311"/>
      <c r="X2020" s="311"/>
      <c r="Y2020" s="311"/>
      <c r="Z2020" s="311"/>
      <c r="AA2020" s="311"/>
      <c r="AB2020" s="311"/>
      <c r="AC2020" s="311"/>
      <c r="AD2020" s="311"/>
      <c r="AE2020" s="311"/>
      <c r="AF2020" s="62"/>
      <c r="AG2020" s="57"/>
      <c r="AH2020" s="57"/>
      <c r="AI2020" s="57"/>
      <c r="AJ2020" s="57"/>
      <c r="AK2020" s="311"/>
      <c r="AL2020" s="311"/>
      <c r="AM2020" s="311"/>
      <c r="AN2020" s="311"/>
      <c r="AO2020" s="311"/>
      <c r="AP2020" s="311"/>
      <c r="AQ2020" s="311"/>
      <c r="AR2020" s="311"/>
      <c r="AS2020" s="311"/>
      <c r="AT2020" s="311"/>
    </row>
    <row r="2021" spans="1:46" ht="45" customHeight="1" x14ac:dyDescent="0.25">
      <c r="A2021" s="305" t="s">
        <v>44</v>
      </c>
      <c r="B2021" s="305"/>
      <c r="C2021" s="305"/>
      <c r="D2021" s="305"/>
      <c r="E2021" s="305"/>
      <c r="F2021" s="305"/>
      <c r="G2021" s="305"/>
      <c r="H2021" s="305"/>
      <c r="I2021" s="305"/>
      <c r="J2021" s="305"/>
      <c r="K2021" s="305"/>
      <c r="L2021" s="305"/>
      <c r="M2021" s="305"/>
      <c r="N2021" s="305"/>
      <c r="O2021" s="305"/>
      <c r="P2021" s="305"/>
      <c r="Q2021" s="63" t="s">
        <v>65</v>
      </c>
      <c r="R2021" s="306" t="s">
        <v>66</v>
      </c>
      <c r="S2021" s="306"/>
      <c r="T2021" s="306"/>
      <c r="U2021" s="306"/>
      <c r="V2021" s="306"/>
      <c r="W2021" s="306"/>
      <c r="X2021" s="306"/>
      <c r="Y2021" s="306"/>
      <c r="Z2021" s="306"/>
      <c r="AA2021" s="306"/>
      <c r="AB2021" s="306"/>
      <c r="AC2021" s="306"/>
      <c r="AD2021" s="306"/>
      <c r="AE2021" s="306"/>
      <c r="AF2021" s="64" t="s">
        <v>65</v>
      </c>
      <c r="AG2021" s="307" t="s">
        <v>8</v>
      </c>
      <c r="AH2021" s="307"/>
      <c r="AI2021" s="307"/>
      <c r="AJ2021" s="307"/>
      <c r="AK2021" s="307"/>
      <c r="AL2021" s="307"/>
      <c r="AM2021" s="307"/>
      <c r="AN2021" s="307"/>
      <c r="AO2021" s="307"/>
      <c r="AP2021" s="307"/>
      <c r="AQ2021" s="307"/>
      <c r="AR2021" s="307"/>
      <c r="AS2021" s="307"/>
      <c r="AT2021" s="307"/>
    </row>
    <row r="2022" spans="1:46" ht="45" customHeight="1" x14ac:dyDescent="0.25">
      <c r="A2022" s="308" t="s">
        <v>2321</v>
      </c>
      <c r="B2022" s="308"/>
      <c r="C2022" s="308"/>
      <c r="D2022" s="308"/>
      <c r="E2022" s="308"/>
      <c r="F2022" s="308"/>
      <c r="G2022" s="308"/>
      <c r="H2022" s="308"/>
      <c r="I2022" s="308"/>
      <c r="J2022" s="308"/>
      <c r="K2022" s="308"/>
      <c r="L2022" s="308"/>
      <c r="M2022" s="308"/>
      <c r="N2022" s="308"/>
      <c r="O2022" s="308"/>
      <c r="P2022" s="308"/>
      <c r="Q2022" s="65">
        <v>0</v>
      </c>
      <c r="R2022" s="330" t="s">
        <v>404</v>
      </c>
      <c r="S2022" s="331"/>
      <c r="T2022" s="331"/>
      <c r="U2022" s="331"/>
      <c r="V2022" s="331"/>
      <c r="W2022" s="331"/>
      <c r="X2022" s="331"/>
      <c r="Y2022" s="331"/>
      <c r="Z2022" s="331"/>
      <c r="AA2022" s="331"/>
      <c r="AB2022" s="331"/>
      <c r="AC2022" s="331"/>
      <c r="AD2022" s="331"/>
      <c r="AE2022" s="332"/>
      <c r="AF2022" s="65">
        <v>0</v>
      </c>
      <c r="AG2022" s="309" t="s">
        <v>499</v>
      </c>
      <c r="AH2022" s="309"/>
      <c r="AI2022" s="309"/>
      <c r="AJ2022" s="309"/>
      <c r="AK2022" s="309"/>
      <c r="AL2022" s="309"/>
      <c r="AM2022" s="309"/>
      <c r="AN2022" s="309"/>
      <c r="AO2022" s="309"/>
      <c r="AP2022" s="309"/>
      <c r="AQ2022" s="309"/>
      <c r="AR2022" s="309"/>
      <c r="AS2022" s="309"/>
      <c r="AT2022" s="309"/>
    </row>
    <row r="2023" spans="1:46" ht="45" customHeight="1" x14ac:dyDescent="0.25">
      <c r="A2023" s="308" t="s">
        <v>1333</v>
      </c>
      <c r="B2023" s="308" t="s">
        <v>1334</v>
      </c>
      <c r="C2023" s="308" t="s">
        <v>1334</v>
      </c>
      <c r="D2023" s="308" t="s">
        <v>1334</v>
      </c>
      <c r="E2023" s="308" t="s">
        <v>1334</v>
      </c>
      <c r="F2023" s="308" t="s">
        <v>1334</v>
      </c>
      <c r="G2023" s="308" t="s">
        <v>1334</v>
      </c>
      <c r="H2023" s="308" t="s">
        <v>1334</v>
      </c>
      <c r="I2023" s="308" t="s">
        <v>1334</v>
      </c>
      <c r="J2023" s="308" t="s">
        <v>1334</v>
      </c>
      <c r="K2023" s="308" t="s">
        <v>1334</v>
      </c>
      <c r="L2023" s="308" t="s">
        <v>1334</v>
      </c>
      <c r="M2023" s="308" t="s">
        <v>1334</v>
      </c>
      <c r="N2023" s="308" t="s">
        <v>1334</v>
      </c>
      <c r="O2023" s="308" t="s">
        <v>1334</v>
      </c>
      <c r="P2023" s="308" t="s">
        <v>1334</v>
      </c>
      <c r="Q2023" s="65">
        <v>0</v>
      </c>
      <c r="R2023" s="312"/>
      <c r="S2023" s="312"/>
      <c r="T2023" s="312"/>
      <c r="U2023" s="312"/>
      <c r="V2023" s="312"/>
      <c r="W2023" s="312"/>
      <c r="X2023" s="312"/>
      <c r="Y2023" s="312"/>
      <c r="Z2023" s="312"/>
      <c r="AA2023" s="312"/>
      <c r="AB2023" s="312"/>
      <c r="AC2023" s="312"/>
      <c r="AD2023" s="312"/>
      <c r="AE2023" s="312"/>
      <c r="AF2023" s="65">
        <v>0</v>
      </c>
      <c r="AG2023" s="312"/>
      <c r="AH2023" s="312"/>
      <c r="AI2023" s="312"/>
      <c r="AJ2023" s="312"/>
      <c r="AK2023" s="312"/>
      <c r="AL2023" s="312"/>
      <c r="AM2023" s="312"/>
      <c r="AN2023" s="312"/>
      <c r="AO2023" s="312"/>
      <c r="AP2023" s="312"/>
      <c r="AQ2023" s="312"/>
      <c r="AR2023" s="312"/>
      <c r="AS2023" s="312"/>
      <c r="AT2023" s="312"/>
    </row>
    <row r="2024" spans="1:46" ht="45" customHeight="1" x14ac:dyDescent="0.25">
      <c r="A2024" s="308" t="s">
        <v>2322</v>
      </c>
      <c r="B2024" s="308" t="s">
        <v>2323</v>
      </c>
      <c r="C2024" s="308" t="s">
        <v>2323</v>
      </c>
      <c r="D2024" s="308" t="s">
        <v>2323</v>
      </c>
      <c r="E2024" s="308" t="s">
        <v>2323</v>
      </c>
      <c r="F2024" s="308" t="s">
        <v>2323</v>
      </c>
      <c r="G2024" s="308" t="s">
        <v>2323</v>
      </c>
      <c r="H2024" s="308" t="s">
        <v>2323</v>
      </c>
      <c r="I2024" s="308" t="s">
        <v>2323</v>
      </c>
      <c r="J2024" s="308" t="s">
        <v>2323</v>
      </c>
      <c r="K2024" s="308" t="s">
        <v>2323</v>
      </c>
      <c r="L2024" s="308" t="s">
        <v>2323</v>
      </c>
      <c r="M2024" s="308" t="s">
        <v>2323</v>
      </c>
      <c r="N2024" s="308" t="s">
        <v>2323</v>
      </c>
      <c r="O2024" s="308" t="s">
        <v>2323</v>
      </c>
      <c r="P2024" s="308" t="s">
        <v>2323</v>
      </c>
      <c r="Q2024" s="65">
        <v>0</v>
      </c>
      <c r="R2024" s="312"/>
      <c r="S2024" s="312"/>
      <c r="T2024" s="312"/>
      <c r="U2024" s="312"/>
      <c r="V2024" s="312"/>
      <c r="W2024" s="312"/>
      <c r="X2024" s="312"/>
      <c r="Y2024" s="312"/>
      <c r="Z2024" s="312"/>
      <c r="AA2024" s="312"/>
      <c r="AB2024" s="312"/>
      <c r="AC2024" s="312"/>
      <c r="AD2024" s="312"/>
      <c r="AE2024" s="312"/>
      <c r="AF2024" s="65">
        <v>0</v>
      </c>
      <c r="AG2024" s="312"/>
      <c r="AH2024" s="312"/>
      <c r="AI2024" s="312"/>
      <c r="AJ2024" s="312"/>
      <c r="AK2024" s="312"/>
      <c r="AL2024" s="312"/>
      <c r="AM2024" s="312"/>
      <c r="AN2024" s="312"/>
      <c r="AO2024" s="312"/>
      <c r="AP2024" s="312"/>
      <c r="AQ2024" s="312"/>
      <c r="AR2024" s="312"/>
      <c r="AS2024" s="312"/>
      <c r="AT2024" s="312"/>
    </row>
    <row r="2025" spans="1:46" ht="45" customHeight="1" x14ac:dyDescent="0.25">
      <c r="A2025" s="308" t="s">
        <v>2324</v>
      </c>
      <c r="B2025" s="308" t="s">
        <v>2325</v>
      </c>
      <c r="C2025" s="308" t="s">
        <v>2325</v>
      </c>
      <c r="D2025" s="308" t="s">
        <v>2325</v>
      </c>
      <c r="E2025" s="308" t="s">
        <v>2325</v>
      </c>
      <c r="F2025" s="308" t="s">
        <v>2325</v>
      </c>
      <c r="G2025" s="308" t="s">
        <v>2325</v>
      </c>
      <c r="H2025" s="308" t="s">
        <v>2325</v>
      </c>
      <c r="I2025" s="308" t="s">
        <v>2325</v>
      </c>
      <c r="J2025" s="308" t="s">
        <v>2325</v>
      </c>
      <c r="K2025" s="308" t="s">
        <v>2325</v>
      </c>
      <c r="L2025" s="308" t="s">
        <v>2325</v>
      </c>
      <c r="M2025" s="308" t="s">
        <v>2325</v>
      </c>
      <c r="N2025" s="308" t="s">
        <v>2325</v>
      </c>
      <c r="O2025" s="308" t="s">
        <v>2325</v>
      </c>
      <c r="P2025" s="308" t="s">
        <v>2325</v>
      </c>
      <c r="Q2025" s="65">
        <v>0</v>
      </c>
      <c r="R2025" s="312"/>
      <c r="S2025" s="312"/>
      <c r="T2025" s="312"/>
      <c r="U2025" s="312"/>
      <c r="V2025" s="312"/>
      <c r="W2025" s="312"/>
      <c r="X2025" s="312"/>
      <c r="Y2025" s="312"/>
      <c r="Z2025" s="312"/>
      <c r="AA2025" s="312"/>
      <c r="AB2025" s="312"/>
      <c r="AC2025" s="312"/>
      <c r="AD2025" s="312"/>
      <c r="AE2025" s="312"/>
      <c r="AF2025" s="65">
        <v>0</v>
      </c>
      <c r="AG2025" s="312"/>
      <c r="AH2025" s="312"/>
      <c r="AI2025" s="312"/>
      <c r="AJ2025" s="312"/>
      <c r="AK2025" s="312"/>
      <c r="AL2025" s="312"/>
      <c r="AM2025" s="312"/>
      <c r="AN2025" s="312"/>
      <c r="AO2025" s="312"/>
      <c r="AP2025" s="312"/>
      <c r="AQ2025" s="312"/>
      <c r="AR2025" s="312"/>
      <c r="AS2025" s="312"/>
      <c r="AT2025" s="312"/>
    </row>
    <row r="2026" spans="1:46" ht="45" customHeight="1" x14ac:dyDescent="0.25">
      <c r="A2026" s="309" t="s">
        <v>2326</v>
      </c>
      <c r="B2026" s="309" t="s">
        <v>2327</v>
      </c>
      <c r="C2026" s="309" t="s">
        <v>2327</v>
      </c>
      <c r="D2026" s="309" t="s">
        <v>2327</v>
      </c>
      <c r="E2026" s="309" t="s">
        <v>2327</v>
      </c>
      <c r="F2026" s="309" t="s">
        <v>2327</v>
      </c>
      <c r="G2026" s="309" t="s">
        <v>2327</v>
      </c>
      <c r="H2026" s="309" t="s">
        <v>2327</v>
      </c>
      <c r="I2026" s="309" t="s">
        <v>2327</v>
      </c>
      <c r="J2026" s="309" t="s">
        <v>2327</v>
      </c>
      <c r="K2026" s="309" t="s">
        <v>2327</v>
      </c>
      <c r="L2026" s="309" t="s">
        <v>2327</v>
      </c>
      <c r="M2026" s="309" t="s">
        <v>2327</v>
      </c>
      <c r="N2026" s="309" t="s">
        <v>2327</v>
      </c>
      <c r="O2026" s="309" t="s">
        <v>2327</v>
      </c>
      <c r="P2026" s="309" t="s">
        <v>2327</v>
      </c>
      <c r="Q2026" s="65">
        <v>0</v>
      </c>
      <c r="R2026" s="312"/>
      <c r="S2026" s="312"/>
      <c r="T2026" s="312"/>
      <c r="U2026" s="312"/>
      <c r="V2026" s="312"/>
      <c r="W2026" s="312"/>
      <c r="X2026" s="312"/>
      <c r="Y2026" s="312"/>
      <c r="Z2026" s="312"/>
      <c r="AA2026" s="312"/>
      <c r="AB2026" s="312"/>
      <c r="AC2026" s="312"/>
      <c r="AD2026" s="312"/>
      <c r="AE2026" s="312"/>
      <c r="AF2026" s="65">
        <v>0</v>
      </c>
      <c r="AG2026" s="312"/>
      <c r="AH2026" s="312"/>
      <c r="AI2026" s="312"/>
      <c r="AJ2026" s="312"/>
      <c r="AK2026" s="312"/>
      <c r="AL2026" s="312"/>
      <c r="AM2026" s="312"/>
      <c r="AN2026" s="312"/>
      <c r="AO2026" s="312"/>
      <c r="AP2026" s="312"/>
      <c r="AQ2026" s="312"/>
      <c r="AR2026" s="312"/>
      <c r="AS2026" s="312"/>
      <c r="AT2026" s="312"/>
    </row>
    <row r="2027" spans="1:46" ht="62.15" customHeight="1" x14ac:dyDescent="0.25">
      <c r="A2027" s="309" t="s">
        <v>2328</v>
      </c>
      <c r="B2027" s="309"/>
      <c r="C2027" s="309"/>
      <c r="D2027" s="309"/>
      <c r="E2027" s="309"/>
      <c r="F2027" s="309"/>
      <c r="G2027" s="309"/>
      <c r="H2027" s="309"/>
      <c r="I2027" s="309"/>
      <c r="J2027" s="309"/>
      <c r="K2027" s="309"/>
      <c r="L2027" s="309"/>
      <c r="M2027" s="309"/>
      <c r="N2027" s="309"/>
      <c r="O2027" s="309"/>
      <c r="P2027" s="309"/>
      <c r="Q2027" s="65">
        <v>0</v>
      </c>
      <c r="R2027" s="309"/>
      <c r="S2027" s="309"/>
      <c r="T2027" s="309"/>
      <c r="U2027" s="309"/>
      <c r="V2027" s="309"/>
      <c r="W2027" s="309"/>
      <c r="X2027" s="309"/>
      <c r="Y2027" s="309"/>
      <c r="Z2027" s="309"/>
      <c r="AA2027" s="309"/>
      <c r="AB2027" s="309"/>
      <c r="AC2027" s="309"/>
      <c r="AD2027" s="309"/>
      <c r="AE2027" s="309"/>
      <c r="AF2027" s="65">
        <v>0</v>
      </c>
      <c r="AG2027" s="309"/>
      <c r="AH2027" s="309"/>
      <c r="AI2027" s="309"/>
      <c r="AJ2027" s="309"/>
      <c r="AK2027" s="309"/>
      <c r="AL2027" s="309"/>
      <c r="AM2027" s="309"/>
      <c r="AN2027" s="309"/>
      <c r="AO2027" s="309"/>
      <c r="AP2027" s="309"/>
      <c r="AQ2027" s="309"/>
      <c r="AR2027" s="309"/>
      <c r="AS2027" s="309"/>
      <c r="AT2027" s="309"/>
    </row>
    <row r="2028" spans="1:46" ht="45" customHeight="1" x14ac:dyDescent="0.25">
      <c r="A2028" s="308" t="s">
        <v>2043</v>
      </c>
      <c r="B2028" s="308" t="s">
        <v>2044</v>
      </c>
      <c r="C2028" s="308" t="s">
        <v>2044</v>
      </c>
      <c r="D2028" s="308" t="s">
        <v>2044</v>
      </c>
      <c r="E2028" s="308" t="s">
        <v>2044</v>
      </c>
      <c r="F2028" s="308" t="s">
        <v>2044</v>
      </c>
      <c r="G2028" s="308" t="s">
        <v>2044</v>
      </c>
      <c r="H2028" s="308" t="s">
        <v>2044</v>
      </c>
      <c r="I2028" s="308" t="s">
        <v>2044</v>
      </c>
      <c r="J2028" s="308" t="s">
        <v>2044</v>
      </c>
      <c r="K2028" s="308" t="s">
        <v>2044</v>
      </c>
      <c r="L2028" s="308" t="s">
        <v>2044</v>
      </c>
      <c r="M2028" s="308" t="s">
        <v>2044</v>
      </c>
      <c r="N2028" s="308" t="s">
        <v>2044</v>
      </c>
      <c r="O2028" s="308" t="s">
        <v>2044</v>
      </c>
      <c r="P2028" s="308" t="s">
        <v>2044</v>
      </c>
      <c r="Q2028" s="65">
        <v>0</v>
      </c>
      <c r="R2028" s="309"/>
      <c r="S2028" s="309"/>
      <c r="T2028" s="309"/>
      <c r="U2028" s="309"/>
      <c r="V2028" s="309"/>
      <c r="W2028" s="309"/>
      <c r="X2028" s="309"/>
      <c r="Y2028" s="309"/>
      <c r="Z2028" s="309"/>
      <c r="AA2028" s="309"/>
      <c r="AB2028" s="309"/>
      <c r="AC2028" s="309"/>
      <c r="AD2028" s="309"/>
      <c r="AE2028" s="309"/>
      <c r="AF2028" s="65">
        <v>0</v>
      </c>
      <c r="AG2028" s="309"/>
      <c r="AH2028" s="309"/>
      <c r="AI2028" s="309"/>
      <c r="AJ2028" s="309"/>
      <c r="AK2028" s="309"/>
      <c r="AL2028" s="309"/>
      <c r="AM2028" s="309"/>
      <c r="AN2028" s="309"/>
      <c r="AO2028" s="309"/>
      <c r="AP2028" s="309"/>
      <c r="AQ2028" s="309"/>
      <c r="AR2028" s="309"/>
      <c r="AS2028" s="309"/>
      <c r="AT2028" s="309"/>
    </row>
    <row r="2029" spans="1:46" ht="45" customHeight="1" x14ac:dyDescent="0.25">
      <c r="A2029" s="308" t="s">
        <v>2329</v>
      </c>
      <c r="B2029" s="308" t="s">
        <v>2330</v>
      </c>
      <c r="C2029" s="308" t="s">
        <v>2330</v>
      </c>
      <c r="D2029" s="308" t="s">
        <v>2330</v>
      </c>
      <c r="E2029" s="308" t="s">
        <v>2330</v>
      </c>
      <c r="F2029" s="308" t="s">
        <v>2330</v>
      </c>
      <c r="G2029" s="308" t="s">
        <v>2330</v>
      </c>
      <c r="H2029" s="308" t="s">
        <v>2330</v>
      </c>
      <c r="I2029" s="308" t="s">
        <v>2330</v>
      </c>
      <c r="J2029" s="308" t="s">
        <v>2330</v>
      </c>
      <c r="K2029" s="308" t="s">
        <v>2330</v>
      </c>
      <c r="L2029" s="308" t="s">
        <v>2330</v>
      </c>
      <c r="M2029" s="308" t="s">
        <v>2330</v>
      </c>
      <c r="N2029" s="308" t="s">
        <v>2330</v>
      </c>
      <c r="O2029" s="308" t="s">
        <v>2330</v>
      </c>
      <c r="P2029" s="308" t="s">
        <v>2330</v>
      </c>
      <c r="Q2029" s="65">
        <v>0</v>
      </c>
      <c r="R2029" s="309"/>
      <c r="S2029" s="309"/>
      <c r="T2029" s="309"/>
      <c r="U2029" s="309"/>
      <c r="V2029" s="309"/>
      <c r="W2029" s="309"/>
      <c r="X2029" s="309"/>
      <c r="Y2029" s="309"/>
      <c r="Z2029" s="309"/>
      <c r="AA2029" s="309"/>
      <c r="AB2029" s="309"/>
      <c r="AC2029" s="309"/>
      <c r="AD2029" s="309"/>
      <c r="AE2029" s="309"/>
      <c r="AF2029" s="65">
        <v>0</v>
      </c>
      <c r="AG2029" s="309"/>
      <c r="AH2029" s="309"/>
      <c r="AI2029" s="309"/>
      <c r="AJ2029" s="309"/>
      <c r="AK2029" s="309"/>
      <c r="AL2029" s="309"/>
      <c r="AM2029" s="309"/>
      <c r="AN2029" s="309"/>
      <c r="AO2029" s="309"/>
      <c r="AP2029" s="309"/>
      <c r="AQ2029" s="309"/>
      <c r="AR2029" s="309"/>
      <c r="AS2029" s="309"/>
      <c r="AT2029" s="309"/>
    </row>
    <row r="2030" spans="1:46" ht="45" customHeight="1" x14ac:dyDescent="0.25">
      <c r="A2030" s="308" t="s">
        <v>2331</v>
      </c>
      <c r="B2030" s="308" t="s">
        <v>2332</v>
      </c>
      <c r="C2030" s="308" t="s">
        <v>2332</v>
      </c>
      <c r="D2030" s="308" t="s">
        <v>2332</v>
      </c>
      <c r="E2030" s="308" t="s">
        <v>2332</v>
      </c>
      <c r="F2030" s="308" t="s">
        <v>2332</v>
      </c>
      <c r="G2030" s="308" t="s">
        <v>2332</v>
      </c>
      <c r="H2030" s="308" t="s">
        <v>2332</v>
      </c>
      <c r="I2030" s="308" t="s">
        <v>2332</v>
      </c>
      <c r="J2030" s="308" t="s">
        <v>2332</v>
      </c>
      <c r="K2030" s="308" t="s">
        <v>2332</v>
      </c>
      <c r="L2030" s="308" t="s">
        <v>2332</v>
      </c>
      <c r="M2030" s="308" t="s">
        <v>2332</v>
      </c>
      <c r="N2030" s="308" t="s">
        <v>2332</v>
      </c>
      <c r="O2030" s="308" t="s">
        <v>2332</v>
      </c>
      <c r="P2030" s="308" t="s">
        <v>2332</v>
      </c>
      <c r="Q2030" s="65">
        <v>0</v>
      </c>
      <c r="R2030" s="312"/>
      <c r="S2030" s="312"/>
      <c r="T2030" s="312"/>
      <c r="U2030" s="312"/>
      <c r="V2030" s="312"/>
      <c r="W2030" s="312"/>
      <c r="X2030" s="312"/>
      <c r="Y2030" s="312"/>
      <c r="Z2030" s="312"/>
      <c r="AA2030" s="312"/>
      <c r="AB2030" s="312"/>
      <c r="AC2030" s="312"/>
      <c r="AD2030" s="312"/>
      <c r="AE2030" s="312"/>
      <c r="AF2030" s="65">
        <v>0</v>
      </c>
      <c r="AG2030" s="312"/>
      <c r="AH2030" s="312"/>
      <c r="AI2030" s="312"/>
      <c r="AJ2030" s="312"/>
      <c r="AK2030" s="312"/>
      <c r="AL2030" s="312"/>
      <c r="AM2030" s="312"/>
      <c r="AN2030" s="312"/>
      <c r="AO2030" s="312"/>
      <c r="AP2030" s="312"/>
      <c r="AQ2030" s="312"/>
      <c r="AR2030" s="312"/>
      <c r="AS2030" s="312"/>
      <c r="AT2030" s="312"/>
    </row>
    <row r="2031" spans="1:46" ht="45" customHeight="1" x14ac:dyDescent="0.25">
      <c r="A2031" s="308" t="s">
        <v>2333</v>
      </c>
      <c r="B2031" s="308" t="s">
        <v>2334</v>
      </c>
      <c r="C2031" s="308" t="s">
        <v>2334</v>
      </c>
      <c r="D2031" s="308" t="s">
        <v>2334</v>
      </c>
      <c r="E2031" s="308" t="s">
        <v>2334</v>
      </c>
      <c r="F2031" s="308" t="s">
        <v>2334</v>
      </c>
      <c r="G2031" s="308" t="s">
        <v>2334</v>
      </c>
      <c r="H2031" s="308" t="s">
        <v>2334</v>
      </c>
      <c r="I2031" s="308" t="s">
        <v>2334</v>
      </c>
      <c r="J2031" s="308" t="s">
        <v>2334</v>
      </c>
      <c r="K2031" s="308" t="s">
        <v>2334</v>
      </c>
      <c r="L2031" s="308" t="s">
        <v>2334</v>
      </c>
      <c r="M2031" s="308" t="s">
        <v>2334</v>
      </c>
      <c r="N2031" s="308" t="s">
        <v>2334</v>
      </c>
      <c r="O2031" s="308" t="s">
        <v>2334</v>
      </c>
      <c r="P2031" s="308" t="s">
        <v>2334</v>
      </c>
      <c r="Q2031" s="65">
        <v>0</v>
      </c>
      <c r="R2031" s="312"/>
      <c r="S2031" s="312"/>
      <c r="T2031" s="312"/>
      <c r="U2031" s="312"/>
      <c r="V2031" s="312"/>
      <c r="W2031" s="312"/>
      <c r="X2031" s="312"/>
      <c r="Y2031" s="312"/>
      <c r="Z2031" s="312"/>
      <c r="AA2031" s="312"/>
      <c r="AB2031" s="312"/>
      <c r="AC2031" s="312"/>
      <c r="AD2031" s="312"/>
      <c r="AE2031" s="312"/>
      <c r="AF2031" s="65">
        <v>0</v>
      </c>
      <c r="AG2031" s="312"/>
      <c r="AH2031" s="312"/>
      <c r="AI2031" s="312"/>
      <c r="AJ2031" s="312"/>
      <c r="AK2031" s="312"/>
      <c r="AL2031" s="312"/>
      <c r="AM2031" s="312"/>
      <c r="AN2031" s="312"/>
      <c r="AO2031" s="312"/>
      <c r="AP2031" s="312"/>
      <c r="AQ2031" s="312"/>
      <c r="AR2031" s="312"/>
      <c r="AS2031" s="312"/>
      <c r="AT2031" s="312"/>
    </row>
    <row r="2032" spans="1:46" ht="45" customHeight="1" x14ac:dyDescent="0.25">
      <c r="A2032" s="308" t="s">
        <v>2335</v>
      </c>
      <c r="B2032" s="308" t="s">
        <v>2336</v>
      </c>
      <c r="C2032" s="308" t="s">
        <v>2336</v>
      </c>
      <c r="D2032" s="308" t="s">
        <v>2336</v>
      </c>
      <c r="E2032" s="308" t="s">
        <v>2336</v>
      </c>
      <c r="F2032" s="308" t="s">
        <v>2336</v>
      </c>
      <c r="G2032" s="308" t="s">
        <v>2336</v>
      </c>
      <c r="H2032" s="308" t="s">
        <v>2336</v>
      </c>
      <c r="I2032" s="308" t="s">
        <v>2336</v>
      </c>
      <c r="J2032" s="308" t="s">
        <v>2336</v>
      </c>
      <c r="K2032" s="308" t="s">
        <v>2336</v>
      </c>
      <c r="L2032" s="308" t="s">
        <v>2336</v>
      </c>
      <c r="M2032" s="308" t="s">
        <v>2336</v>
      </c>
      <c r="N2032" s="308" t="s">
        <v>2336</v>
      </c>
      <c r="O2032" s="308" t="s">
        <v>2336</v>
      </c>
      <c r="P2032" s="308" t="s">
        <v>2336</v>
      </c>
      <c r="Q2032" s="65">
        <v>0</v>
      </c>
      <c r="R2032" s="312"/>
      <c r="S2032" s="312"/>
      <c r="T2032" s="312"/>
      <c r="U2032" s="312"/>
      <c r="V2032" s="312"/>
      <c r="W2032" s="312"/>
      <c r="X2032" s="312"/>
      <c r="Y2032" s="312"/>
      <c r="Z2032" s="312"/>
      <c r="AA2032" s="312"/>
      <c r="AB2032" s="312"/>
      <c r="AC2032" s="312"/>
      <c r="AD2032" s="312"/>
      <c r="AE2032" s="312"/>
      <c r="AF2032" s="65">
        <v>0</v>
      </c>
      <c r="AG2032" s="312"/>
      <c r="AH2032" s="312"/>
      <c r="AI2032" s="312"/>
      <c r="AJ2032" s="312"/>
      <c r="AK2032" s="312"/>
      <c r="AL2032" s="312"/>
      <c r="AM2032" s="312"/>
      <c r="AN2032" s="312"/>
      <c r="AO2032" s="312"/>
      <c r="AP2032" s="312"/>
      <c r="AQ2032" s="312"/>
      <c r="AR2032" s="312"/>
      <c r="AS2032" s="312"/>
      <c r="AT2032" s="312"/>
    </row>
    <row r="2033" spans="1:46" ht="45" customHeight="1" x14ac:dyDescent="0.25">
      <c r="A2033" s="309" t="s">
        <v>2337</v>
      </c>
      <c r="B2033" s="309" t="s">
        <v>2338</v>
      </c>
      <c r="C2033" s="309" t="s">
        <v>2338</v>
      </c>
      <c r="D2033" s="309" t="s">
        <v>2338</v>
      </c>
      <c r="E2033" s="309" t="s">
        <v>2338</v>
      </c>
      <c r="F2033" s="309" t="s">
        <v>2338</v>
      </c>
      <c r="G2033" s="309" t="s">
        <v>2338</v>
      </c>
      <c r="H2033" s="309" t="s">
        <v>2338</v>
      </c>
      <c r="I2033" s="309" t="s">
        <v>2338</v>
      </c>
      <c r="J2033" s="309" t="s">
        <v>2338</v>
      </c>
      <c r="K2033" s="309" t="s">
        <v>2338</v>
      </c>
      <c r="L2033" s="309" t="s">
        <v>2338</v>
      </c>
      <c r="M2033" s="309" t="s">
        <v>2338</v>
      </c>
      <c r="N2033" s="309" t="s">
        <v>2338</v>
      </c>
      <c r="O2033" s="309" t="s">
        <v>2338</v>
      </c>
      <c r="P2033" s="309" t="s">
        <v>2338</v>
      </c>
      <c r="Q2033" s="65">
        <v>0</v>
      </c>
      <c r="R2033" s="312"/>
      <c r="S2033" s="312"/>
      <c r="T2033" s="312"/>
      <c r="U2033" s="312"/>
      <c r="V2033" s="312"/>
      <c r="W2033" s="312"/>
      <c r="X2033" s="312"/>
      <c r="Y2033" s="312"/>
      <c r="Z2033" s="312"/>
      <c r="AA2033" s="312"/>
      <c r="AB2033" s="312"/>
      <c r="AC2033" s="312"/>
      <c r="AD2033" s="312"/>
      <c r="AE2033" s="312"/>
      <c r="AF2033" s="65">
        <v>0</v>
      </c>
      <c r="AG2033" s="312"/>
      <c r="AH2033" s="312"/>
      <c r="AI2033" s="312"/>
      <c r="AJ2033" s="312"/>
      <c r="AK2033" s="312"/>
      <c r="AL2033" s="312"/>
      <c r="AM2033" s="312"/>
      <c r="AN2033" s="312"/>
      <c r="AO2033" s="312"/>
      <c r="AP2033" s="312"/>
      <c r="AQ2033" s="312"/>
      <c r="AR2033" s="312"/>
      <c r="AS2033" s="312"/>
      <c r="AT2033" s="312"/>
    </row>
    <row r="2034" spans="1:46" ht="83.15" customHeight="1" x14ac:dyDescent="0.25">
      <c r="A2034" s="309" t="s">
        <v>2339</v>
      </c>
      <c r="B2034" s="309"/>
      <c r="C2034" s="309"/>
      <c r="D2034" s="309"/>
      <c r="E2034" s="309"/>
      <c r="F2034" s="309"/>
      <c r="G2034" s="309"/>
      <c r="H2034" s="309"/>
      <c r="I2034" s="309"/>
      <c r="J2034" s="309"/>
      <c r="K2034" s="309"/>
      <c r="L2034" s="309"/>
      <c r="M2034" s="309"/>
      <c r="N2034" s="309"/>
      <c r="O2034" s="309"/>
      <c r="P2034" s="309"/>
      <c r="Q2034" s="65">
        <v>0</v>
      </c>
      <c r="R2034" s="309"/>
      <c r="S2034" s="309"/>
      <c r="T2034" s="309"/>
      <c r="U2034" s="309"/>
      <c r="V2034" s="309"/>
      <c r="W2034" s="309"/>
      <c r="X2034" s="309"/>
      <c r="Y2034" s="309"/>
      <c r="Z2034" s="309"/>
      <c r="AA2034" s="309"/>
      <c r="AB2034" s="309"/>
      <c r="AC2034" s="309"/>
      <c r="AD2034" s="309"/>
      <c r="AE2034" s="309"/>
      <c r="AF2034" s="65">
        <v>0</v>
      </c>
      <c r="AG2034" s="309"/>
      <c r="AH2034" s="309"/>
      <c r="AI2034" s="309"/>
      <c r="AJ2034" s="309"/>
      <c r="AK2034" s="309"/>
      <c r="AL2034" s="309"/>
      <c r="AM2034" s="309"/>
      <c r="AN2034" s="309"/>
      <c r="AO2034" s="309"/>
      <c r="AP2034" s="309"/>
      <c r="AQ2034" s="309"/>
      <c r="AR2034" s="309"/>
      <c r="AS2034" s="309"/>
      <c r="AT2034" s="309"/>
    </row>
    <row r="2035" spans="1:46" ht="45" customHeight="1" x14ac:dyDescent="0.25">
      <c r="A2035" s="308" t="s">
        <v>2340</v>
      </c>
      <c r="B2035" s="308" t="s">
        <v>2341</v>
      </c>
      <c r="C2035" s="308" t="s">
        <v>2341</v>
      </c>
      <c r="D2035" s="308" t="s">
        <v>2341</v>
      </c>
      <c r="E2035" s="308" t="s">
        <v>2341</v>
      </c>
      <c r="F2035" s="308" t="s">
        <v>2341</v>
      </c>
      <c r="G2035" s="308" t="s">
        <v>2341</v>
      </c>
      <c r="H2035" s="308" t="s">
        <v>2341</v>
      </c>
      <c r="I2035" s="308" t="s">
        <v>2341</v>
      </c>
      <c r="J2035" s="308" t="s">
        <v>2341</v>
      </c>
      <c r="K2035" s="308" t="s">
        <v>2341</v>
      </c>
      <c r="L2035" s="308" t="s">
        <v>2341</v>
      </c>
      <c r="M2035" s="308" t="s">
        <v>2341</v>
      </c>
      <c r="N2035" s="308" t="s">
        <v>2341</v>
      </c>
      <c r="O2035" s="308" t="s">
        <v>2341</v>
      </c>
      <c r="P2035" s="308" t="s">
        <v>2341</v>
      </c>
      <c r="Q2035" s="65">
        <v>0</v>
      </c>
      <c r="R2035" s="309"/>
      <c r="S2035" s="309"/>
      <c r="T2035" s="309"/>
      <c r="U2035" s="309"/>
      <c r="V2035" s="309"/>
      <c r="W2035" s="309"/>
      <c r="X2035" s="309"/>
      <c r="Y2035" s="309"/>
      <c r="Z2035" s="309"/>
      <c r="AA2035" s="309"/>
      <c r="AB2035" s="309"/>
      <c r="AC2035" s="309"/>
      <c r="AD2035" s="309"/>
      <c r="AE2035" s="309"/>
      <c r="AF2035" s="65">
        <v>0</v>
      </c>
      <c r="AG2035" s="309"/>
      <c r="AH2035" s="309"/>
      <c r="AI2035" s="309"/>
      <c r="AJ2035" s="309"/>
      <c r="AK2035" s="309"/>
      <c r="AL2035" s="309"/>
      <c r="AM2035" s="309"/>
      <c r="AN2035" s="309"/>
      <c r="AO2035" s="309"/>
      <c r="AP2035" s="309"/>
      <c r="AQ2035" s="309"/>
      <c r="AR2035" s="309"/>
      <c r="AS2035" s="309"/>
      <c r="AT2035" s="309"/>
    </row>
    <row r="2036" spans="1:46" ht="45" customHeight="1" x14ac:dyDescent="0.25">
      <c r="A2036" s="308" t="s">
        <v>2342</v>
      </c>
      <c r="B2036" s="308" t="s">
        <v>2343</v>
      </c>
      <c r="C2036" s="308" t="s">
        <v>2343</v>
      </c>
      <c r="D2036" s="308" t="s">
        <v>2343</v>
      </c>
      <c r="E2036" s="308" t="s">
        <v>2343</v>
      </c>
      <c r="F2036" s="308" t="s">
        <v>2343</v>
      </c>
      <c r="G2036" s="308" t="s">
        <v>2343</v>
      </c>
      <c r="H2036" s="308" t="s">
        <v>2343</v>
      </c>
      <c r="I2036" s="308" t="s">
        <v>2343</v>
      </c>
      <c r="J2036" s="308" t="s">
        <v>2343</v>
      </c>
      <c r="K2036" s="308" t="s">
        <v>2343</v>
      </c>
      <c r="L2036" s="308" t="s">
        <v>2343</v>
      </c>
      <c r="M2036" s="308" t="s">
        <v>2343</v>
      </c>
      <c r="N2036" s="308" t="s">
        <v>2343</v>
      </c>
      <c r="O2036" s="308" t="s">
        <v>2343</v>
      </c>
      <c r="P2036" s="308" t="s">
        <v>2343</v>
      </c>
      <c r="Q2036" s="65">
        <v>0</v>
      </c>
      <c r="R2036" s="312"/>
      <c r="S2036" s="312"/>
      <c r="T2036" s="312"/>
      <c r="U2036" s="312"/>
      <c r="V2036" s="312"/>
      <c r="W2036" s="312"/>
      <c r="X2036" s="312"/>
      <c r="Y2036" s="312"/>
      <c r="Z2036" s="312"/>
      <c r="AA2036" s="312"/>
      <c r="AB2036" s="312"/>
      <c r="AC2036" s="312"/>
      <c r="AD2036" s="312"/>
      <c r="AE2036" s="312"/>
      <c r="AF2036" s="65">
        <v>0</v>
      </c>
      <c r="AG2036" s="312"/>
      <c r="AH2036" s="312"/>
      <c r="AI2036" s="312"/>
      <c r="AJ2036" s="312"/>
      <c r="AK2036" s="312"/>
      <c r="AL2036" s="312"/>
      <c r="AM2036" s="312"/>
      <c r="AN2036" s="312"/>
      <c r="AO2036" s="312"/>
      <c r="AP2036" s="312"/>
      <c r="AQ2036" s="312"/>
      <c r="AR2036" s="312"/>
      <c r="AS2036" s="312"/>
      <c r="AT2036" s="312"/>
    </row>
    <row r="2037" spans="1:46" ht="45" customHeight="1" thickTop="1" thickBot="1" x14ac:dyDescent="0.3">
      <c r="A2037" s="57"/>
      <c r="B2037" s="57"/>
      <c r="C2037" s="57"/>
      <c r="D2037" s="57"/>
      <c r="E2037" s="57"/>
      <c r="F2037" s="57"/>
      <c r="G2037" s="57"/>
      <c r="H2037" s="57"/>
      <c r="I2037" s="57"/>
      <c r="J2037" s="57"/>
      <c r="K2037" s="57"/>
      <c r="L2037" s="57"/>
      <c r="M2037" s="57"/>
      <c r="N2037" s="57"/>
      <c r="O2037" s="57"/>
      <c r="P2037" s="57"/>
      <c r="Q2037" s="66"/>
      <c r="R2037" s="57"/>
      <c r="S2037" s="57"/>
      <c r="T2037" s="57"/>
      <c r="U2037" s="57"/>
      <c r="V2037" s="57"/>
      <c r="W2037" s="57"/>
      <c r="X2037" s="57"/>
      <c r="Y2037" s="57"/>
      <c r="Z2037" s="57"/>
      <c r="AA2037" s="57"/>
      <c r="AB2037" s="57"/>
      <c r="AC2037" s="57"/>
      <c r="AD2037" s="57"/>
      <c r="AE2037" s="57"/>
      <c r="AF2037" s="66"/>
      <c r="AG2037" s="57"/>
      <c r="AH2037" s="57"/>
      <c r="AI2037" s="57"/>
      <c r="AJ2037" s="57"/>
      <c r="AK2037" s="57"/>
      <c r="AL2037" s="57"/>
      <c r="AM2037" s="57"/>
      <c r="AN2037" s="57"/>
      <c r="AO2037" s="57"/>
      <c r="AP2037" s="57"/>
      <c r="AQ2037" s="57"/>
      <c r="AR2037" s="57"/>
      <c r="AS2037" s="57"/>
      <c r="AT2037" s="57"/>
    </row>
    <row r="2038" spans="1:46" ht="45" customHeight="1" x14ac:dyDescent="0.25">
      <c r="A2038" s="313" t="s">
        <v>124</v>
      </c>
      <c r="B2038" s="313"/>
      <c r="C2038" s="313"/>
      <c r="D2038" s="313"/>
      <c r="E2038" s="313"/>
      <c r="F2038" s="313"/>
      <c r="G2038" s="313"/>
      <c r="H2038" s="313"/>
      <c r="I2038" s="313"/>
      <c r="J2038" s="313"/>
      <c r="K2038" s="313"/>
      <c r="L2038" s="313"/>
      <c r="M2038" s="313"/>
      <c r="N2038" s="313"/>
      <c r="O2038" s="313"/>
      <c r="P2038" s="313"/>
      <c r="Q2038" s="67" t="s">
        <v>65</v>
      </c>
      <c r="R2038" s="314" t="s">
        <v>66</v>
      </c>
      <c r="S2038" s="314"/>
      <c r="T2038" s="314"/>
      <c r="U2038" s="314"/>
      <c r="V2038" s="314"/>
      <c r="W2038" s="314"/>
      <c r="X2038" s="314"/>
      <c r="Y2038" s="314"/>
      <c r="Z2038" s="314"/>
      <c r="AA2038" s="314"/>
      <c r="AB2038" s="314"/>
      <c r="AC2038" s="314"/>
      <c r="AD2038" s="314"/>
      <c r="AE2038" s="314"/>
      <c r="AF2038" s="68" t="s">
        <v>65</v>
      </c>
      <c r="AG2038" s="315" t="s">
        <v>8</v>
      </c>
      <c r="AH2038" s="315"/>
      <c r="AI2038" s="315"/>
      <c r="AJ2038" s="315"/>
      <c r="AK2038" s="315"/>
      <c r="AL2038" s="315"/>
      <c r="AM2038" s="315"/>
      <c r="AN2038" s="315"/>
      <c r="AO2038" s="315"/>
      <c r="AP2038" s="315"/>
      <c r="AQ2038" s="315"/>
      <c r="AR2038" s="315"/>
      <c r="AS2038" s="315"/>
      <c r="AT2038" s="315"/>
    </row>
    <row r="2039" spans="1:46" ht="45" customHeight="1" x14ac:dyDescent="0.25">
      <c r="A2039" s="308" t="s">
        <v>2344</v>
      </c>
      <c r="B2039" s="308" t="s">
        <v>2345</v>
      </c>
      <c r="C2039" s="308" t="s">
        <v>2345</v>
      </c>
      <c r="D2039" s="308" t="s">
        <v>2345</v>
      </c>
      <c r="E2039" s="308" t="s">
        <v>2345</v>
      </c>
      <c r="F2039" s="308" t="s">
        <v>2345</v>
      </c>
      <c r="G2039" s="308" t="s">
        <v>2345</v>
      </c>
      <c r="H2039" s="308" t="s">
        <v>2345</v>
      </c>
      <c r="I2039" s="308" t="s">
        <v>2345</v>
      </c>
      <c r="J2039" s="308" t="s">
        <v>2345</v>
      </c>
      <c r="K2039" s="308" t="s">
        <v>2345</v>
      </c>
      <c r="L2039" s="308" t="s">
        <v>2345</v>
      </c>
      <c r="M2039" s="308" t="s">
        <v>2345</v>
      </c>
      <c r="N2039" s="308" t="s">
        <v>2345</v>
      </c>
      <c r="O2039" s="308" t="s">
        <v>2345</v>
      </c>
      <c r="P2039" s="308" t="s">
        <v>2345</v>
      </c>
      <c r="Q2039" s="65">
        <v>0</v>
      </c>
      <c r="R2039" s="330" t="s">
        <v>404</v>
      </c>
      <c r="S2039" s="331"/>
      <c r="T2039" s="331"/>
      <c r="U2039" s="331"/>
      <c r="V2039" s="331"/>
      <c r="W2039" s="331"/>
      <c r="X2039" s="331"/>
      <c r="Y2039" s="331"/>
      <c r="Z2039" s="331"/>
      <c r="AA2039" s="331"/>
      <c r="AB2039" s="331"/>
      <c r="AC2039" s="331"/>
      <c r="AD2039" s="331"/>
      <c r="AE2039" s="332"/>
      <c r="AF2039" s="65">
        <v>0</v>
      </c>
      <c r="AG2039" s="309" t="s">
        <v>499</v>
      </c>
      <c r="AH2039" s="309"/>
      <c r="AI2039" s="309"/>
      <c r="AJ2039" s="309"/>
      <c r="AK2039" s="309"/>
      <c r="AL2039" s="309"/>
      <c r="AM2039" s="309"/>
      <c r="AN2039" s="309"/>
      <c r="AO2039" s="309"/>
      <c r="AP2039" s="309"/>
      <c r="AQ2039" s="309"/>
      <c r="AR2039" s="309"/>
      <c r="AS2039" s="309"/>
      <c r="AT2039" s="309"/>
    </row>
    <row r="2040" spans="1:46" ht="45" customHeight="1" x14ac:dyDescent="0.25">
      <c r="A2040" s="308" t="s">
        <v>2346</v>
      </c>
      <c r="B2040" s="308" t="s">
        <v>2347</v>
      </c>
      <c r="C2040" s="308" t="s">
        <v>2347</v>
      </c>
      <c r="D2040" s="308" t="s">
        <v>2347</v>
      </c>
      <c r="E2040" s="308" t="s">
        <v>2347</v>
      </c>
      <c r="F2040" s="308" t="s">
        <v>2347</v>
      </c>
      <c r="G2040" s="308" t="s">
        <v>2347</v>
      </c>
      <c r="H2040" s="308" t="s">
        <v>2347</v>
      </c>
      <c r="I2040" s="308" t="s">
        <v>2347</v>
      </c>
      <c r="J2040" s="308" t="s">
        <v>2347</v>
      </c>
      <c r="K2040" s="308" t="s">
        <v>2347</v>
      </c>
      <c r="L2040" s="308" t="s">
        <v>2347</v>
      </c>
      <c r="M2040" s="308" t="s">
        <v>2347</v>
      </c>
      <c r="N2040" s="308" t="s">
        <v>2347</v>
      </c>
      <c r="O2040" s="308" t="s">
        <v>2347</v>
      </c>
      <c r="P2040" s="308" t="s">
        <v>2347</v>
      </c>
      <c r="Q2040" s="65">
        <v>0</v>
      </c>
      <c r="R2040" s="312"/>
      <c r="S2040" s="312"/>
      <c r="T2040" s="312"/>
      <c r="U2040" s="312"/>
      <c r="V2040" s="312"/>
      <c r="W2040" s="312"/>
      <c r="X2040" s="312"/>
      <c r="Y2040" s="312"/>
      <c r="Z2040" s="312"/>
      <c r="AA2040" s="312"/>
      <c r="AB2040" s="312"/>
      <c r="AC2040" s="312"/>
      <c r="AD2040" s="312"/>
      <c r="AE2040" s="312"/>
      <c r="AF2040" s="65">
        <v>0</v>
      </c>
      <c r="AG2040" s="312"/>
      <c r="AH2040" s="312"/>
      <c r="AI2040" s="312"/>
      <c r="AJ2040" s="312"/>
      <c r="AK2040" s="312"/>
      <c r="AL2040" s="312"/>
      <c r="AM2040" s="312"/>
      <c r="AN2040" s="312"/>
      <c r="AO2040" s="312"/>
      <c r="AP2040" s="312"/>
      <c r="AQ2040" s="312"/>
      <c r="AR2040" s="312"/>
      <c r="AS2040" s="312"/>
      <c r="AT2040" s="312"/>
    </row>
    <row r="2041" spans="1:46" ht="54.65" customHeight="1" x14ac:dyDescent="0.25">
      <c r="A2041" s="308" t="s">
        <v>2348</v>
      </c>
      <c r="B2041" s="308" t="s">
        <v>2349</v>
      </c>
      <c r="C2041" s="308" t="s">
        <v>2349</v>
      </c>
      <c r="D2041" s="308" t="s">
        <v>2349</v>
      </c>
      <c r="E2041" s="308" t="s">
        <v>2349</v>
      </c>
      <c r="F2041" s="308" t="s">
        <v>2349</v>
      </c>
      <c r="G2041" s="308" t="s">
        <v>2349</v>
      </c>
      <c r="H2041" s="308" t="s">
        <v>2349</v>
      </c>
      <c r="I2041" s="308" t="s">
        <v>2349</v>
      </c>
      <c r="J2041" s="308" t="s">
        <v>2349</v>
      </c>
      <c r="K2041" s="308" t="s">
        <v>2349</v>
      </c>
      <c r="L2041" s="308" t="s">
        <v>2349</v>
      </c>
      <c r="M2041" s="308" t="s">
        <v>2349</v>
      </c>
      <c r="N2041" s="308" t="s">
        <v>2349</v>
      </c>
      <c r="O2041" s="308" t="s">
        <v>2349</v>
      </c>
      <c r="P2041" s="308" t="s">
        <v>2349</v>
      </c>
      <c r="Q2041" s="65">
        <v>0</v>
      </c>
      <c r="R2041" s="309"/>
      <c r="S2041" s="309"/>
      <c r="T2041" s="309"/>
      <c r="U2041" s="309"/>
      <c r="V2041" s="309"/>
      <c r="W2041" s="309"/>
      <c r="X2041" s="309"/>
      <c r="Y2041" s="309"/>
      <c r="Z2041" s="309"/>
      <c r="AA2041" s="309"/>
      <c r="AB2041" s="309"/>
      <c r="AC2041" s="309"/>
      <c r="AD2041" s="309"/>
      <c r="AE2041" s="309"/>
      <c r="AF2041" s="65">
        <v>0</v>
      </c>
      <c r="AG2041" s="309"/>
      <c r="AH2041" s="309"/>
      <c r="AI2041" s="309"/>
      <c r="AJ2041" s="309"/>
      <c r="AK2041" s="309"/>
      <c r="AL2041" s="309"/>
      <c r="AM2041" s="309"/>
      <c r="AN2041" s="309"/>
      <c r="AO2041" s="309"/>
      <c r="AP2041" s="309"/>
      <c r="AQ2041" s="309"/>
      <c r="AR2041" s="309"/>
      <c r="AS2041" s="309"/>
      <c r="AT2041" s="309"/>
    </row>
    <row r="2042" spans="1:46" ht="64.400000000000006" customHeight="1" x14ac:dyDescent="0.25">
      <c r="A2042" s="308" t="s">
        <v>2350</v>
      </c>
      <c r="B2042" s="308" t="s">
        <v>2351</v>
      </c>
      <c r="C2042" s="308" t="s">
        <v>2351</v>
      </c>
      <c r="D2042" s="308" t="s">
        <v>2351</v>
      </c>
      <c r="E2042" s="308" t="s">
        <v>2351</v>
      </c>
      <c r="F2042" s="308" t="s">
        <v>2351</v>
      </c>
      <c r="G2042" s="308" t="s">
        <v>2351</v>
      </c>
      <c r="H2042" s="308" t="s">
        <v>2351</v>
      </c>
      <c r="I2042" s="308" t="s">
        <v>2351</v>
      </c>
      <c r="J2042" s="308" t="s">
        <v>2351</v>
      </c>
      <c r="K2042" s="308" t="s">
        <v>2351</v>
      </c>
      <c r="L2042" s="308" t="s">
        <v>2351</v>
      </c>
      <c r="M2042" s="308" t="s">
        <v>2351</v>
      </c>
      <c r="N2042" s="308" t="s">
        <v>2351</v>
      </c>
      <c r="O2042" s="308" t="s">
        <v>2351</v>
      </c>
      <c r="P2042" s="308" t="s">
        <v>2351</v>
      </c>
      <c r="Q2042" s="65">
        <v>0</v>
      </c>
      <c r="R2042" s="309"/>
      <c r="S2042" s="309"/>
      <c r="T2042" s="309"/>
      <c r="U2042" s="309"/>
      <c r="V2042" s="309"/>
      <c r="W2042" s="309"/>
      <c r="X2042" s="309"/>
      <c r="Y2042" s="309"/>
      <c r="Z2042" s="309"/>
      <c r="AA2042" s="309"/>
      <c r="AB2042" s="309"/>
      <c r="AC2042" s="309"/>
      <c r="AD2042" s="309"/>
      <c r="AE2042" s="309"/>
      <c r="AF2042" s="65">
        <v>0</v>
      </c>
      <c r="AG2042" s="309"/>
      <c r="AH2042" s="309"/>
      <c r="AI2042" s="309"/>
      <c r="AJ2042" s="309"/>
      <c r="AK2042" s="309"/>
      <c r="AL2042" s="309"/>
      <c r="AM2042" s="309"/>
      <c r="AN2042" s="309"/>
      <c r="AO2042" s="309"/>
      <c r="AP2042" s="309"/>
      <c r="AQ2042" s="309"/>
      <c r="AR2042" s="309"/>
      <c r="AS2042" s="309"/>
      <c r="AT2042" s="309"/>
    </row>
    <row r="2043" spans="1:46" ht="45" customHeight="1" x14ac:dyDescent="0.25">
      <c r="A2043" s="308" t="s">
        <v>2352</v>
      </c>
      <c r="B2043" s="308" t="s">
        <v>2353</v>
      </c>
      <c r="C2043" s="308" t="s">
        <v>2353</v>
      </c>
      <c r="D2043" s="308" t="s">
        <v>2353</v>
      </c>
      <c r="E2043" s="308" t="s">
        <v>2353</v>
      </c>
      <c r="F2043" s="308" t="s">
        <v>2353</v>
      </c>
      <c r="G2043" s="308" t="s">
        <v>2353</v>
      </c>
      <c r="H2043" s="308" t="s">
        <v>2353</v>
      </c>
      <c r="I2043" s="308" t="s">
        <v>2353</v>
      </c>
      <c r="J2043" s="308" t="s">
        <v>2353</v>
      </c>
      <c r="K2043" s="308" t="s">
        <v>2353</v>
      </c>
      <c r="L2043" s="308" t="s">
        <v>2353</v>
      </c>
      <c r="M2043" s="308" t="s">
        <v>2353</v>
      </c>
      <c r="N2043" s="308" t="s">
        <v>2353</v>
      </c>
      <c r="O2043" s="308" t="s">
        <v>2353</v>
      </c>
      <c r="P2043" s="308" t="s">
        <v>2353</v>
      </c>
      <c r="Q2043" s="65">
        <v>0</v>
      </c>
      <c r="R2043" s="309"/>
      <c r="S2043" s="309"/>
      <c r="T2043" s="309"/>
      <c r="U2043" s="309"/>
      <c r="V2043" s="309"/>
      <c r="W2043" s="309"/>
      <c r="X2043" s="309"/>
      <c r="Y2043" s="309"/>
      <c r="Z2043" s="309"/>
      <c r="AA2043" s="309"/>
      <c r="AB2043" s="309"/>
      <c r="AC2043" s="309"/>
      <c r="AD2043" s="309"/>
      <c r="AE2043" s="309"/>
      <c r="AF2043" s="65">
        <v>0</v>
      </c>
      <c r="AG2043" s="309"/>
      <c r="AH2043" s="309"/>
      <c r="AI2043" s="309"/>
      <c r="AJ2043" s="309"/>
      <c r="AK2043" s="309"/>
      <c r="AL2043" s="309"/>
      <c r="AM2043" s="309"/>
      <c r="AN2043" s="309"/>
      <c r="AO2043" s="309"/>
      <c r="AP2043" s="309"/>
      <c r="AQ2043" s="309"/>
      <c r="AR2043" s="309"/>
      <c r="AS2043" s="309"/>
      <c r="AT2043" s="309"/>
    </row>
    <row r="2046" spans="1:46" ht="14.5" x14ac:dyDescent="0.3">
      <c r="A2046" s="269" t="s">
        <v>2354</v>
      </c>
      <c r="B2046" s="269"/>
      <c r="C2046" s="269"/>
      <c r="D2046" s="269"/>
      <c r="E2046" s="269"/>
      <c r="F2046" s="269"/>
      <c r="G2046" s="269"/>
      <c r="H2046" s="269"/>
      <c r="I2046" s="269"/>
      <c r="J2046" s="269"/>
      <c r="K2046" s="269"/>
      <c r="L2046" s="269"/>
      <c r="M2046" s="269"/>
      <c r="N2046" s="269"/>
      <c r="O2046" s="269"/>
      <c r="P2046" s="269"/>
      <c r="Q2046" s="269"/>
      <c r="R2046" s="269"/>
      <c r="S2046" s="269"/>
      <c r="T2046" s="269"/>
      <c r="U2046" s="269"/>
      <c r="V2046" s="269"/>
      <c r="W2046" s="269"/>
      <c r="X2046" s="269"/>
      <c r="Y2046" s="269"/>
      <c r="Z2046" s="269"/>
      <c r="AA2046" s="269"/>
      <c r="AB2046" s="269"/>
      <c r="AC2046" s="269"/>
      <c r="AD2046" s="269"/>
      <c r="AE2046" s="269"/>
      <c r="AF2046"/>
      <c r="AG2046" s="270" t="s">
        <v>62</v>
      </c>
      <c r="AH2046" s="270"/>
      <c r="AI2046" s="270"/>
      <c r="AJ2046" s="270"/>
      <c r="AK2046" s="69">
        <f>(('Artículo 121 (resumen PI)'!C64*0.8+'Artículo 121 (resumen PI)'!F64*0.2)+('Artículo 121 (resumen PNT)'!C64*0.8+'Artículo 121 (resumen PNT)'!F64*0.2))/2</f>
        <v>0</v>
      </c>
      <c r="AL2046"/>
      <c r="AM2046"/>
      <c r="AN2046"/>
      <c r="AO2046"/>
      <c r="AP2046"/>
      <c r="AQ2046"/>
      <c r="AR2046"/>
      <c r="AS2046"/>
      <c r="AT2046"/>
    </row>
    <row r="2047" spans="1:46" ht="15.75" customHeight="1" x14ac:dyDescent="0.25">
      <c r="A2047" s="60"/>
      <c r="B2047" s="61"/>
      <c r="C2047" s="61"/>
      <c r="D2047" s="61"/>
      <c r="E2047" s="61"/>
      <c r="F2047" s="61"/>
      <c r="G2047" s="61"/>
      <c r="H2047" s="61"/>
      <c r="I2047" s="61"/>
      <c r="J2047" s="61"/>
      <c r="K2047" s="61"/>
      <c r="L2047" s="61"/>
      <c r="M2047" s="61"/>
      <c r="N2047" s="61"/>
      <c r="O2047" s="61"/>
      <c r="P2047" s="61"/>
      <c r="Q2047" s="26"/>
      <c r="R2047" s="61"/>
      <c r="S2047" s="61"/>
      <c r="T2047" s="61"/>
      <c r="U2047" s="61"/>
      <c r="V2047" s="61"/>
      <c r="W2047" s="61"/>
      <c r="X2047" s="61"/>
      <c r="Y2047" s="61"/>
      <c r="Z2047" s="61"/>
      <c r="AA2047" s="61"/>
      <c r="AB2047" s="61"/>
      <c r="AC2047" s="61"/>
      <c r="AD2047" s="61"/>
      <c r="AE2047" s="61"/>
      <c r="AF2047"/>
      <c r="AG2047"/>
      <c r="AH2047"/>
      <c r="AI2047"/>
      <c r="AJ2047"/>
      <c r="AK2047"/>
      <c r="AL2047"/>
      <c r="AM2047"/>
      <c r="AN2047"/>
      <c r="AO2047"/>
      <c r="AP2047"/>
      <c r="AQ2047"/>
      <c r="AR2047"/>
      <c r="AS2047"/>
      <c r="AT2047"/>
    </row>
    <row r="2048" spans="1:46" ht="15.5" x14ac:dyDescent="0.25">
      <c r="A2048" s="60" t="s">
        <v>63</v>
      </c>
      <c r="B2048" s="61"/>
      <c r="C2048" s="61"/>
      <c r="D2048" s="61"/>
      <c r="E2048" s="61"/>
      <c r="F2048" s="61"/>
      <c r="G2048" s="61"/>
      <c r="H2048" s="61"/>
      <c r="I2048" s="61"/>
      <c r="J2048" s="61"/>
      <c r="K2048" s="61"/>
      <c r="L2048" s="61"/>
      <c r="M2048" s="61"/>
      <c r="N2048" s="61"/>
      <c r="O2048" s="61"/>
      <c r="P2048" s="61"/>
      <c r="Q2048" s="26"/>
      <c r="R2048" s="61"/>
      <c r="S2048" s="61"/>
      <c r="T2048" s="61"/>
      <c r="U2048" s="61"/>
      <c r="V2048" s="61"/>
      <c r="W2048" s="61"/>
      <c r="X2048" s="61"/>
      <c r="Y2048" s="61"/>
      <c r="Z2048" s="61"/>
      <c r="AA2048" s="61"/>
      <c r="AB2048" s="61"/>
      <c r="AC2048" s="61"/>
      <c r="AD2048" s="61"/>
      <c r="AE2048" s="61"/>
      <c r="AF2048"/>
      <c r="AG2048"/>
      <c r="AH2048"/>
      <c r="AI2048"/>
      <c r="AJ2048"/>
      <c r="AK2048"/>
      <c r="AL2048"/>
      <c r="AM2048"/>
      <c r="AN2048"/>
      <c r="AO2048"/>
      <c r="AP2048"/>
      <c r="AQ2048"/>
      <c r="AR2048"/>
      <c r="AS2048"/>
      <c r="AT2048"/>
    </row>
    <row r="2049" spans="1:46" ht="15" customHeight="1" x14ac:dyDescent="0.25">
      <c r="A2049" s="57"/>
      <c r="B2049" s="57"/>
      <c r="C2049" s="57"/>
      <c r="D2049" s="57"/>
      <c r="E2049" s="57"/>
      <c r="F2049" s="57"/>
      <c r="G2049" s="57"/>
      <c r="H2049" s="57"/>
      <c r="I2049" s="57"/>
      <c r="J2049" s="57"/>
      <c r="K2049" s="57"/>
      <c r="L2049" s="57"/>
      <c r="M2049" s="57"/>
      <c r="N2049" s="57"/>
      <c r="O2049" s="57"/>
      <c r="P2049" s="57"/>
      <c r="R2049" s="57"/>
      <c r="S2049" s="57"/>
      <c r="T2049" s="57"/>
      <c r="U2049" s="57"/>
      <c r="V2049" s="57"/>
      <c r="W2049" s="57"/>
      <c r="X2049" s="57"/>
      <c r="Y2049" s="57"/>
      <c r="Z2049" s="57"/>
      <c r="AA2049" s="57"/>
      <c r="AB2049" s="57"/>
      <c r="AC2049" s="57"/>
      <c r="AD2049" s="57"/>
      <c r="AE2049" s="57"/>
      <c r="AF2049"/>
      <c r="AG2049"/>
      <c r="AH2049"/>
      <c r="AI2049"/>
      <c r="AJ2049"/>
      <c r="AK2049"/>
      <c r="AL2049"/>
      <c r="AM2049"/>
      <c r="AN2049"/>
      <c r="AO2049"/>
      <c r="AP2049"/>
      <c r="AQ2049"/>
      <c r="AR2049"/>
      <c r="AS2049"/>
      <c r="AT2049"/>
    </row>
    <row r="2050" spans="1:46" ht="53.15" customHeight="1" thickBot="1" x14ac:dyDescent="0.3">
      <c r="A2050" s="273" t="s">
        <v>2355</v>
      </c>
      <c r="B2050" s="273"/>
      <c r="C2050" s="273"/>
      <c r="D2050" s="273"/>
      <c r="E2050" s="273"/>
      <c r="F2050" s="273"/>
      <c r="G2050" s="273"/>
      <c r="H2050" s="273"/>
      <c r="I2050" s="273"/>
      <c r="J2050" s="273"/>
      <c r="K2050" s="273"/>
      <c r="L2050" s="273"/>
      <c r="M2050" s="273"/>
      <c r="N2050" s="273"/>
      <c r="O2050" s="273"/>
      <c r="P2050" s="273"/>
      <c r="Q2050" s="62"/>
      <c r="R2050" s="57"/>
      <c r="S2050" s="57"/>
      <c r="T2050" s="57"/>
      <c r="U2050" s="57"/>
      <c r="V2050" s="311"/>
      <c r="W2050" s="311"/>
      <c r="X2050" s="311"/>
      <c r="Y2050" s="311"/>
      <c r="Z2050" s="311"/>
      <c r="AA2050" s="311"/>
      <c r="AB2050" s="311"/>
      <c r="AC2050" s="311"/>
      <c r="AD2050" s="311"/>
      <c r="AE2050" s="311"/>
      <c r="AF2050" s="62"/>
      <c r="AG2050" s="57"/>
      <c r="AH2050" s="57"/>
      <c r="AI2050" s="57"/>
      <c r="AJ2050" s="57"/>
      <c r="AK2050" s="311"/>
      <c r="AL2050" s="311"/>
      <c r="AM2050" s="311"/>
      <c r="AN2050" s="311"/>
      <c r="AO2050" s="311"/>
      <c r="AP2050" s="311"/>
      <c r="AQ2050" s="311"/>
      <c r="AR2050" s="311"/>
      <c r="AS2050" s="311"/>
      <c r="AT2050" s="311"/>
    </row>
    <row r="2051" spans="1:46" ht="45" customHeight="1" x14ac:dyDescent="0.25">
      <c r="A2051" s="305" t="s">
        <v>44</v>
      </c>
      <c r="B2051" s="305"/>
      <c r="C2051" s="305"/>
      <c r="D2051" s="305"/>
      <c r="E2051" s="305"/>
      <c r="F2051" s="305"/>
      <c r="G2051" s="305"/>
      <c r="H2051" s="305"/>
      <c r="I2051" s="305"/>
      <c r="J2051" s="305"/>
      <c r="K2051" s="305"/>
      <c r="L2051" s="305"/>
      <c r="M2051" s="305"/>
      <c r="N2051" s="305"/>
      <c r="O2051" s="305"/>
      <c r="P2051" s="305"/>
      <c r="Q2051" s="63" t="s">
        <v>65</v>
      </c>
      <c r="R2051" s="306" t="s">
        <v>66</v>
      </c>
      <c r="S2051" s="306"/>
      <c r="T2051" s="306"/>
      <c r="U2051" s="306"/>
      <c r="V2051" s="306"/>
      <c r="W2051" s="306"/>
      <c r="X2051" s="306"/>
      <c r="Y2051" s="306"/>
      <c r="Z2051" s="306"/>
      <c r="AA2051" s="306"/>
      <c r="AB2051" s="306"/>
      <c r="AC2051" s="306"/>
      <c r="AD2051" s="306"/>
      <c r="AE2051" s="306"/>
      <c r="AF2051" s="64" t="s">
        <v>65</v>
      </c>
      <c r="AG2051" s="307" t="s">
        <v>8</v>
      </c>
      <c r="AH2051" s="307"/>
      <c r="AI2051" s="307"/>
      <c r="AJ2051" s="307"/>
      <c r="AK2051" s="307"/>
      <c r="AL2051" s="307"/>
      <c r="AM2051" s="307"/>
      <c r="AN2051" s="307"/>
      <c r="AO2051" s="307"/>
      <c r="AP2051" s="307"/>
      <c r="AQ2051" s="307"/>
      <c r="AR2051" s="307"/>
      <c r="AS2051" s="307"/>
      <c r="AT2051" s="307"/>
    </row>
    <row r="2052" spans="1:46" ht="45" customHeight="1" x14ac:dyDescent="0.25">
      <c r="A2052" s="308" t="s">
        <v>1331</v>
      </c>
      <c r="B2052" s="308" t="s">
        <v>1332</v>
      </c>
      <c r="C2052" s="308" t="s">
        <v>1332</v>
      </c>
      <c r="D2052" s="308" t="s">
        <v>1332</v>
      </c>
      <c r="E2052" s="308" t="s">
        <v>1332</v>
      </c>
      <c r="F2052" s="308" t="s">
        <v>1332</v>
      </c>
      <c r="G2052" s="308" t="s">
        <v>1332</v>
      </c>
      <c r="H2052" s="308" t="s">
        <v>1332</v>
      </c>
      <c r="I2052" s="308" t="s">
        <v>1332</v>
      </c>
      <c r="J2052" s="308" t="s">
        <v>1332</v>
      </c>
      <c r="K2052" s="308" t="s">
        <v>1332</v>
      </c>
      <c r="L2052" s="308" t="s">
        <v>1332</v>
      </c>
      <c r="M2052" s="308" t="s">
        <v>1332</v>
      </c>
      <c r="N2052" s="308" t="s">
        <v>1332</v>
      </c>
      <c r="O2052" s="308" t="s">
        <v>1332</v>
      </c>
      <c r="P2052" s="308" t="s">
        <v>1332</v>
      </c>
      <c r="Q2052" s="65">
        <v>0</v>
      </c>
      <c r="R2052" s="330" t="s">
        <v>404</v>
      </c>
      <c r="S2052" s="331"/>
      <c r="T2052" s="331"/>
      <c r="U2052" s="331"/>
      <c r="V2052" s="331"/>
      <c r="W2052" s="331"/>
      <c r="X2052" s="331"/>
      <c r="Y2052" s="331"/>
      <c r="Z2052" s="331"/>
      <c r="AA2052" s="331"/>
      <c r="AB2052" s="331"/>
      <c r="AC2052" s="331"/>
      <c r="AD2052" s="331"/>
      <c r="AE2052" s="332"/>
      <c r="AF2052" s="65">
        <v>0</v>
      </c>
      <c r="AG2052" s="309" t="s">
        <v>499</v>
      </c>
      <c r="AH2052" s="309"/>
      <c r="AI2052" s="309"/>
      <c r="AJ2052" s="309"/>
      <c r="AK2052" s="309"/>
      <c r="AL2052" s="309"/>
      <c r="AM2052" s="309"/>
      <c r="AN2052" s="309"/>
      <c r="AO2052" s="309"/>
      <c r="AP2052" s="309"/>
      <c r="AQ2052" s="309"/>
      <c r="AR2052" s="309"/>
      <c r="AS2052" s="309"/>
      <c r="AT2052" s="309"/>
    </row>
    <row r="2053" spans="1:46" ht="45" customHeight="1" x14ac:dyDescent="0.25">
      <c r="A2053" s="308" t="s">
        <v>1363</v>
      </c>
      <c r="B2053" s="308" t="s">
        <v>1364</v>
      </c>
      <c r="C2053" s="308" t="s">
        <v>1364</v>
      </c>
      <c r="D2053" s="308" t="s">
        <v>1364</v>
      </c>
      <c r="E2053" s="308" t="s">
        <v>1364</v>
      </c>
      <c r="F2053" s="308" t="s">
        <v>1364</v>
      </c>
      <c r="G2053" s="308" t="s">
        <v>1364</v>
      </c>
      <c r="H2053" s="308" t="s">
        <v>1364</v>
      </c>
      <c r="I2053" s="308" t="s">
        <v>1364</v>
      </c>
      <c r="J2053" s="308" t="s">
        <v>1364</v>
      </c>
      <c r="K2053" s="308" t="s">
        <v>1364</v>
      </c>
      <c r="L2053" s="308" t="s">
        <v>1364</v>
      </c>
      <c r="M2053" s="308" t="s">
        <v>1364</v>
      </c>
      <c r="N2053" s="308" t="s">
        <v>1364</v>
      </c>
      <c r="O2053" s="308" t="s">
        <v>1364</v>
      </c>
      <c r="P2053" s="308" t="s">
        <v>1364</v>
      </c>
      <c r="Q2053" s="65">
        <v>0</v>
      </c>
      <c r="R2053" s="312"/>
      <c r="S2053" s="312"/>
      <c r="T2053" s="312"/>
      <c r="U2053" s="312"/>
      <c r="V2053" s="312"/>
      <c r="W2053" s="312"/>
      <c r="X2053" s="312"/>
      <c r="Y2053" s="312"/>
      <c r="Z2053" s="312"/>
      <c r="AA2053" s="312"/>
      <c r="AB2053" s="312"/>
      <c r="AC2053" s="312"/>
      <c r="AD2053" s="312"/>
      <c r="AE2053" s="312"/>
      <c r="AF2053" s="65">
        <v>0</v>
      </c>
      <c r="AG2053" s="312"/>
      <c r="AH2053" s="312"/>
      <c r="AI2053" s="312"/>
      <c r="AJ2053" s="312"/>
      <c r="AK2053" s="312"/>
      <c r="AL2053" s="312"/>
      <c r="AM2053" s="312"/>
      <c r="AN2053" s="312"/>
      <c r="AO2053" s="312"/>
      <c r="AP2053" s="312"/>
      <c r="AQ2053" s="312"/>
      <c r="AR2053" s="312"/>
      <c r="AS2053" s="312"/>
      <c r="AT2053" s="312"/>
    </row>
    <row r="2054" spans="1:46" ht="45" customHeight="1" x14ac:dyDescent="0.25">
      <c r="A2054" s="308" t="s">
        <v>2356</v>
      </c>
      <c r="B2054" s="308" t="s">
        <v>2357</v>
      </c>
      <c r="C2054" s="308" t="s">
        <v>2357</v>
      </c>
      <c r="D2054" s="308" t="s">
        <v>2357</v>
      </c>
      <c r="E2054" s="308" t="s">
        <v>2357</v>
      </c>
      <c r="F2054" s="308" t="s">
        <v>2357</v>
      </c>
      <c r="G2054" s="308" t="s">
        <v>2357</v>
      </c>
      <c r="H2054" s="308" t="s">
        <v>2357</v>
      </c>
      <c r="I2054" s="308" t="s">
        <v>2357</v>
      </c>
      <c r="J2054" s="308" t="s">
        <v>2357</v>
      </c>
      <c r="K2054" s="308" t="s">
        <v>2357</v>
      </c>
      <c r="L2054" s="308" t="s">
        <v>2357</v>
      </c>
      <c r="M2054" s="308" t="s">
        <v>2357</v>
      </c>
      <c r="N2054" s="308" t="s">
        <v>2357</v>
      </c>
      <c r="O2054" s="308" t="s">
        <v>2357</v>
      </c>
      <c r="P2054" s="308" t="s">
        <v>2357</v>
      </c>
      <c r="Q2054" s="65">
        <v>0</v>
      </c>
      <c r="R2054" s="312"/>
      <c r="S2054" s="312"/>
      <c r="T2054" s="312"/>
      <c r="U2054" s="312"/>
      <c r="V2054" s="312"/>
      <c r="W2054" s="312"/>
      <c r="X2054" s="312"/>
      <c r="Y2054" s="312"/>
      <c r="Z2054" s="312"/>
      <c r="AA2054" s="312"/>
      <c r="AB2054" s="312"/>
      <c r="AC2054" s="312"/>
      <c r="AD2054" s="312"/>
      <c r="AE2054" s="312"/>
      <c r="AF2054" s="65">
        <v>0</v>
      </c>
      <c r="AG2054" s="312"/>
      <c r="AH2054" s="312"/>
      <c r="AI2054" s="312"/>
      <c r="AJ2054" s="312"/>
      <c r="AK2054" s="312"/>
      <c r="AL2054" s="312"/>
      <c r="AM2054" s="312"/>
      <c r="AN2054" s="312"/>
      <c r="AO2054" s="312"/>
      <c r="AP2054" s="312"/>
      <c r="AQ2054" s="312"/>
      <c r="AR2054" s="312"/>
      <c r="AS2054" s="312"/>
      <c r="AT2054" s="312"/>
    </row>
    <row r="2055" spans="1:46" ht="45" customHeight="1" x14ac:dyDescent="0.25">
      <c r="A2055" s="308" t="s">
        <v>2358</v>
      </c>
      <c r="B2055" s="308" t="s">
        <v>2359</v>
      </c>
      <c r="C2055" s="308" t="s">
        <v>2359</v>
      </c>
      <c r="D2055" s="308" t="s">
        <v>2359</v>
      </c>
      <c r="E2055" s="308" t="s">
        <v>2359</v>
      </c>
      <c r="F2055" s="308" t="s">
        <v>2359</v>
      </c>
      <c r="G2055" s="308" t="s">
        <v>2359</v>
      </c>
      <c r="H2055" s="308" t="s">
        <v>2359</v>
      </c>
      <c r="I2055" s="308" t="s">
        <v>2359</v>
      </c>
      <c r="J2055" s="308" t="s">
        <v>2359</v>
      </c>
      <c r="K2055" s="308" t="s">
        <v>2359</v>
      </c>
      <c r="L2055" s="308" t="s">
        <v>2359</v>
      </c>
      <c r="M2055" s="308" t="s">
        <v>2359</v>
      </c>
      <c r="N2055" s="308" t="s">
        <v>2359</v>
      </c>
      <c r="O2055" s="308" t="s">
        <v>2359</v>
      </c>
      <c r="P2055" s="308" t="s">
        <v>2359</v>
      </c>
      <c r="Q2055" s="65">
        <v>0</v>
      </c>
      <c r="R2055" s="312"/>
      <c r="S2055" s="312"/>
      <c r="T2055" s="312"/>
      <c r="U2055" s="312"/>
      <c r="V2055" s="312"/>
      <c r="W2055" s="312"/>
      <c r="X2055" s="312"/>
      <c r="Y2055" s="312"/>
      <c r="Z2055" s="312"/>
      <c r="AA2055" s="312"/>
      <c r="AB2055" s="312"/>
      <c r="AC2055" s="312"/>
      <c r="AD2055" s="312"/>
      <c r="AE2055" s="312"/>
      <c r="AF2055" s="65">
        <v>0</v>
      </c>
      <c r="AG2055" s="312"/>
      <c r="AH2055" s="312"/>
      <c r="AI2055" s="312"/>
      <c r="AJ2055" s="312"/>
      <c r="AK2055" s="312"/>
      <c r="AL2055" s="312"/>
      <c r="AM2055" s="312"/>
      <c r="AN2055" s="312"/>
      <c r="AO2055" s="312"/>
      <c r="AP2055" s="312"/>
      <c r="AQ2055" s="312"/>
      <c r="AR2055" s="312"/>
      <c r="AS2055" s="312"/>
      <c r="AT2055" s="312"/>
    </row>
    <row r="2056" spans="1:46" ht="45" customHeight="1" x14ac:dyDescent="0.25">
      <c r="A2056" s="309" t="s">
        <v>2360</v>
      </c>
      <c r="B2056" s="309" t="s">
        <v>2361</v>
      </c>
      <c r="C2056" s="309" t="s">
        <v>2361</v>
      </c>
      <c r="D2056" s="309" t="s">
        <v>2361</v>
      </c>
      <c r="E2056" s="309" t="s">
        <v>2361</v>
      </c>
      <c r="F2056" s="309" t="s">
        <v>2361</v>
      </c>
      <c r="G2056" s="309" t="s">
        <v>2361</v>
      </c>
      <c r="H2056" s="309" t="s">
        <v>2361</v>
      </c>
      <c r="I2056" s="309" t="s">
        <v>2361</v>
      </c>
      <c r="J2056" s="309" t="s">
        <v>2361</v>
      </c>
      <c r="K2056" s="309" t="s">
        <v>2361</v>
      </c>
      <c r="L2056" s="309" t="s">
        <v>2361</v>
      </c>
      <c r="M2056" s="309" t="s">
        <v>2361</v>
      </c>
      <c r="N2056" s="309" t="s">
        <v>2361</v>
      </c>
      <c r="O2056" s="309" t="s">
        <v>2361</v>
      </c>
      <c r="P2056" s="309" t="s">
        <v>2361</v>
      </c>
      <c r="Q2056" s="65">
        <v>0</v>
      </c>
      <c r="R2056" s="312"/>
      <c r="S2056" s="312"/>
      <c r="T2056" s="312"/>
      <c r="U2056" s="312"/>
      <c r="V2056" s="312"/>
      <c r="W2056" s="312"/>
      <c r="X2056" s="312"/>
      <c r="Y2056" s="312"/>
      <c r="Z2056" s="312"/>
      <c r="AA2056" s="312"/>
      <c r="AB2056" s="312"/>
      <c r="AC2056" s="312"/>
      <c r="AD2056" s="312"/>
      <c r="AE2056" s="312"/>
      <c r="AF2056" s="65">
        <v>0</v>
      </c>
      <c r="AG2056" s="312"/>
      <c r="AH2056" s="312"/>
      <c r="AI2056" s="312"/>
      <c r="AJ2056" s="312"/>
      <c r="AK2056" s="312"/>
      <c r="AL2056" s="312"/>
      <c r="AM2056" s="312"/>
      <c r="AN2056" s="312"/>
      <c r="AO2056" s="312"/>
      <c r="AP2056" s="312"/>
      <c r="AQ2056" s="312"/>
      <c r="AR2056" s="312"/>
      <c r="AS2056" s="312"/>
      <c r="AT2056" s="312"/>
    </row>
    <row r="2057" spans="1:46" ht="45" customHeight="1" x14ac:dyDescent="0.25">
      <c r="A2057" s="309" t="s">
        <v>2362</v>
      </c>
      <c r="B2057" s="309" t="s">
        <v>2363</v>
      </c>
      <c r="C2057" s="309" t="s">
        <v>2363</v>
      </c>
      <c r="D2057" s="309" t="s">
        <v>2363</v>
      </c>
      <c r="E2057" s="309" t="s">
        <v>2363</v>
      </c>
      <c r="F2057" s="309" t="s">
        <v>2363</v>
      </c>
      <c r="G2057" s="309" t="s">
        <v>2363</v>
      </c>
      <c r="H2057" s="309" t="s">
        <v>2363</v>
      </c>
      <c r="I2057" s="309" t="s">
        <v>2363</v>
      </c>
      <c r="J2057" s="309" t="s">
        <v>2363</v>
      </c>
      <c r="K2057" s="309" t="s">
        <v>2363</v>
      </c>
      <c r="L2057" s="309" t="s">
        <v>2363</v>
      </c>
      <c r="M2057" s="309" t="s">
        <v>2363</v>
      </c>
      <c r="N2057" s="309" t="s">
        <v>2363</v>
      </c>
      <c r="O2057" s="309" t="s">
        <v>2363</v>
      </c>
      <c r="P2057" s="309" t="s">
        <v>2363</v>
      </c>
      <c r="Q2057" s="65">
        <v>0</v>
      </c>
      <c r="R2057" s="309"/>
      <c r="S2057" s="309"/>
      <c r="T2057" s="309"/>
      <c r="U2057" s="309"/>
      <c r="V2057" s="309"/>
      <c r="W2057" s="309"/>
      <c r="X2057" s="309"/>
      <c r="Y2057" s="309"/>
      <c r="Z2057" s="309"/>
      <c r="AA2057" s="309"/>
      <c r="AB2057" s="309"/>
      <c r="AC2057" s="309"/>
      <c r="AD2057" s="309"/>
      <c r="AE2057" s="309"/>
      <c r="AF2057" s="65">
        <v>0</v>
      </c>
      <c r="AG2057" s="309"/>
      <c r="AH2057" s="309"/>
      <c r="AI2057" s="309"/>
      <c r="AJ2057" s="309"/>
      <c r="AK2057" s="309"/>
      <c r="AL2057" s="309"/>
      <c r="AM2057" s="309"/>
      <c r="AN2057" s="309"/>
      <c r="AO2057" s="309"/>
      <c r="AP2057" s="309"/>
      <c r="AQ2057" s="309"/>
      <c r="AR2057" s="309"/>
      <c r="AS2057" s="309"/>
      <c r="AT2057" s="309"/>
    </row>
    <row r="2058" spans="1:46" ht="130.4" customHeight="1" x14ac:dyDescent="0.25">
      <c r="A2058" s="308" t="s">
        <v>2364</v>
      </c>
      <c r="B2058" s="308"/>
      <c r="C2058" s="308"/>
      <c r="D2058" s="308"/>
      <c r="E2058" s="308"/>
      <c r="F2058" s="308"/>
      <c r="G2058" s="308"/>
      <c r="H2058" s="308"/>
      <c r="I2058" s="308"/>
      <c r="J2058" s="308"/>
      <c r="K2058" s="308"/>
      <c r="L2058" s="308"/>
      <c r="M2058" s="308"/>
      <c r="N2058" s="308"/>
      <c r="O2058" s="308"/>
      <c r="P2058" s="308"/>
      <c r="Q2058" s="65">
        <v>0</v>
      </c>
      <c r="R2058" s="309"/>
      <c r="S2058" s="309"/>
      <c r="T2058" s="309"/>
      <c r="U2058" s="309"/>
      <c r="V2058" s="309"/>
      <c r="W2058" s="309"/>
      <c r="X2058" s="309"/>
      <c r="Y2058" s="309"/>
      <c r="Z2058" s="309"/>
      <c r="AA2058" s="309"/>
      <c r="AB2058" s="309"/>
      <c r="AC2058" s="309"/>
      <c r="AD2058" s="309"/>
      <c r="AE2058" s="309"/>
      <c r="AF2058" s="65">
        <v>0</v>
      </c>
      <c r="AG2058" s="309"/>
      <c r="AH2058" s="309"/>
      <c r="AI2058" s="309"/>
      <c r="AJ2058" s="309"/>
      <c r="AK2058" s="309"/>
      <c r="AL2058" s="309"/>
      <c r="AM2058" s="309"/>
      <c r="AN2058" s="309"/>
      <c r="AO2058" s="309"/>
      <c r="AP2058" s="309"/>
      <c r="AQ2058" s="309"/>
      <c r="AR2058" s="309"/>
      <c r="AS2058" s="309"/>
      <c r="AT2058" s="309"/>
    </row>
    <row r="2059" spans="1:46" ht="45" customHeight="1" x14ac:dyDescent="0.25">
      <c r="A2059" s="308" t="s">
        <v>2365</v>
      </c>
      <c r="B2059" s="308" t="s">
        <v>2366</v>
      </c>
      <c r="C2059" s="308" t="s">
        <v>2366</v>
      </c>
      <c r="D2059" s="308" t="s">
        <v>2366</v>
      </c>
      <c r="E2059" s="308" t="s">
        <v>2366</v>
      </c>
      <c r="F2059" s="308" t="s">
        <v>2366</v>
      </c>
      <c r="G2059" s="308" t="s">
        <v>2366</v>
      </c>
      <c r="H2059" s="308" t="s">
        <v>2366</v>
      </c>
      <c r="I2059" s="308" t="s">
        <v>2366</v>
      </c>
      <c r="J2059" s="308" t="s">
        <v>2366</v>
      </c>
      <c r="K2059" s="308" t="s">
        <v>2366</v>
      </c>
      <c r="L2059" s="308" t="s">
        <v>2366</v>
      </c>
      <c r="M2059" s="308" t="s">
        <v>2366</v>
      </c>
      <c r="N2059" s="308" t="s">
        <v>2366</v>
      </c>
      <c r="O2059" s="308" t="s">
        <v>2366</v>
      </c>
      <c r="P2059" s="308" t="s">
        <v>2366</v>
      </c>
      <c r="Q2059" s="65">
        <v>0</v>
      </c>
      <c r="R2059" s="309"/>
      <c r="S2059" s="309"/>
      <c r="T2059" s="309"/>
      <c r="U2059" s="309"/>
      <c r="V2059" s="309"/>
      <c r="W2059" s="309"/>
      <c r="X2059" s="309"/>
      <c r="Y2059" s="309"/>
      <c r="Z2059" s="309"/>
      <c r="AA2059" s="309"/>
      <c r="AB2059" s="309"/>
      <c r="AC2059" s="309"/>
      <c r="AD2059" s="309"/>
      <c r="AE2059" s="309"/>
      <c r="AF2059" s="65">
        <v>0</v>
      </c>
      <c r="AG2059" s="309"/>
      <c r="AH2059" s="309"/>
      <c r="AI2059" s="309"/>
      <c r="AJ2059" s="309"/>
      <c r="AK2059" s="309"/>
      <c r="AL2059" s="309"/>
      <c r="AM2059" s="309"/>
      <c r="AN2059" s="309"/>
      <c r="AO2059" s="309"/>
      <c r="AP2059" s="309"/>
      <c r="AQ2059" s="309"/>
      <c r="AR2059" s="309"/>
      <c r="AS2059" s="309"/>
      <c r="AT2059" s="309"/>
    </row>
    <row r="2060" spans="1:46" ht="45" customHeight="1" x14ac:dyDescent="0.25">
      <c r="A2060" s="308" t="s">
        <v>2367</v>
      </c>
      <c r="B2060" s="308" t="s">
        <v>2368</v>
      </c>
      <c r="C2060" s="308" t="s">
        <v>2368</v>
      </c>
      <c r="D2060" s="308" t="s">
        <v>2368</v>
      </c>
      <c r="E2060" s="308" t="s">
        <v>2368</v>
      </c>
      <c r="F2060" s="308" t="s">
        <v>2368</v>
      </c>
      <c r="G2060" s="308" t="s">
        <v>2368</v>
      </c>
      <c r="H2060" s="308" t="s">
        <v>2368</v>
      </c>
      <c r="I2060" s="308" t="s">
        <v>2368</v>
      </c>
      <c r="J2060" s="308" t="s">
        <v>2368</v>
      </c>
      <c r="K2060" s="308" t="s">
        <v>2368</v>
      </c>
      <c r="L2060" s="308" t="s">
        <v>2368</v>
      </c>
      <c r="M2060" s="308" t="s">
        <v>2368</v>
      </c>
      <c r="N2060" s="308" t="s">
        <v>2368</v>
      </c>
      <c r="O2060" s="308" t="s">
        <v>2368</v>
      </c>
      <c r="P2060" s="308" t="s">
        <v>2368</v>
      </c>
      <c r="Q2060" s="65">
        <v>0</v>
      </c>
      <c r="R2060" s="312"/>
      <c r="S2060" s="312"/>
      <c r="T2060" s="312"/>
      <c r="U2060" s="312"/>
      <c r="V2060" s="312"/>
      <c r="W2060" s="312"/>
      <c r="X2060" s="312"/>
      <c r="Y2060" s="312"/>
      <c r="Z2060" s="312"/>
      <c r="AA2060" s="312"/>
      <c r="AB2060" s="312"/>
      <c r="AC2060" s="312"/>
      <c r="AD2060" s="312"/>
      <c r="AE2060" s="312"/>
      <c r="AF2060" s="65">
        <v>0</v>
      </c>
      <c r="AG2060" s="312"/>
      <c r="AH2060" s="312"/>
      <c r="AI2060" s="312"/>
      <c r="AJ2060" s="312"/>
      <c r="AK2060" s="312"/>
      <c r="AL2060" s="312"/>
      <c r="AM2060" s="312"/>
      <c r="AN2060" s="312"/>
      <c r="AO2060" s="312"/>
      <c r="AP2060" s="312"/>
      <c r="AQ2060" s="312"/>
      <c r="AR2060" s="312"/>
      <c r="AS2060" s="312"/>
      <c r="AT2060" s="312"/>
    </row>
    <row r="2061" spans="1:46" ht="45" customHeight="1" x14ac:dyDescent="0.25">
      <c r="A2061" s="308" t="s">
        <v>2369</v>
      </c>
      <c r="B2061" s="308" t="s">
        <v>2370</v>
      </c>
      <c r="C2061" s="308" t="s">
        <v>2370</v>
      </c>
      <c r="D2061" s="308" t="s">
        <v>2370</v>
      </c>
      <c r="E2061" s="308" t="s">
        <v>2370</v>
      </c>
      <c r="F2061" s="308" t="s">
        <v>2370</v>
      </c>
      <c r="G2061" s="308" t="s">
        <v>2370</v>
      </c>
      <c r="H2061" s="308" t="s">
        <v>2370</v>
      </c>
      <c r="I2061" s="308" t="s">
        <v>2370</v>
      </c>
      <c r="J2061" s="308" t="s">
        <v>2370</v>
      </c>
      <c r="K2061" s="308" t="s">
        <v>2370</v>
      </c>
      <c r="L2061" s="308" t="s">
        <v>2370</v>
      </c>
      <c r="M2061" s="308" t="s">
        <v>2370</v>
      </c>
      <c r="N2061" s="308" t="s">
        <v>2370</v>
      </c>
      <c r="O2061" s="308" t="s">
        <v>2370</v>
      </c>
      <c r="P2061" s="308" t="s">
        <v>2370</v>
      </c>
      <c r="Q2061" s="65">
        <v>0</v>
      </c>
      <c r="R2061" s="312"/>
      <c r="S2061" s="312"/>
      <c r="T2061" s="312"/>
      <c r="U2061" s="312"/>
      <c r="V2061" s="312"/>
      <c r="W2061" s="312"/>
      <c r="X2061" s="312"/>
      <c r="Y2061" s="312"/>
      <c r="Z2061" s="312"/>
      <c r="AA2061" s="312"/>
      <c r="AB2061" s="312"/>
      <c r="AC2061" s="312"/>
      <c r="AD2061" s="312"/>
      <c r="AE2061" s="312"/>
      <c r="AF2061" s="65">
        <v>0</v>
      </c>
      <c r="AG2061" s="312"/>
      <c r="AH2061" s="312"/>
      <c r="AI2061" s="312"/>
      <c r="AJ2061" s="312"/>
      <c r="AK2061" s="312"/>
      <c r="AL2061" s="312"/>
      <c r="AM2061" s="312"/>
      <c r="AN2061" s="312"/>
      <c r="AO2061" s="312"/>
      <c r="AP2061" s="312"/>
      <c r="AQ2061" s="312"/>
      <c r="AR2061" s="312"/>
      <c r="AS2061" s="312"/>
      <c r="AT2061" s="312"/>
    </row>
    <row r="2062" spans="1:46" ht="45" customHeight="1" x14ac:dyDescent="0.25">
      <c r="A2062" s="308" t="s">
        <v>2371</v>
      </c>
      <c r="B2062" s="308" t="s">
        <v>2372</v>
      </c>
      <c r="C2062" s="308" t="s">
        <v>2372</v>
      </c>
      <c r="D2062" s="308" t="s">
        <v>2372</v>
      </c>
      <c r="E2062" s="308" t="s">
        <v>2372</v>
      </c>
      <c r="F2062" s="308" t="s">
        <v>2372</v>
      </c>
      <c r="G2062" s="308" t="s">
        <v>2372</v>
      </c>
      <c r="H2062" s="308" t="s">
        <v>2372</v>
      </c>
      <c r="I2062" s="308" t="s">
        <v>2372</v>
      </c>
      <c r="J2062" s="308" t="s">
        <v>2372</v>
      </c>
      <c r="K2062" s="308" t="s">
        <v>2372</v>
      </c>
      <c r="L2062" s="308" t="s">
        <v>2372</v>
      </c>
      <c r="M2062" s="308" t="s">
        <v>2372</v>
      </c>
      <c r="N2062" s="308" t="s">
        <v>2372</v>
      </c>
      <c r="O2062" s="308" t="s">
        <v>2372</v>
      </c>
      <c r="P2062" s="308" t="s">
        <v>2372</v>
      </c>
      <c r="Q2062" s="65">
        <v>0</v>
      </c>
      <c r="R2062" s="312"/>
      <c r="S2062" s="312"/>
      <c r="T2062" s="312"/>
      <c r="U2062" s="312"/>
      <c r="V2062" s="312"/>
      <c r="W2062" s="312"/>
      <c r="X2062" s="312"/>
      <c r="Y2062" s="312"/>
      <c r="Z2062" s="312"/>
      <c r="AA2062" s="312"/>
      <c r="AB2062" s="312"/>
      <c r="AC2062" s="312"/>
      <c r="AD2062" s="312"/>
      <c r="AE2062" s="312"/>
      <c r="AF2062" s="65">
        <v>0</v>
      </c>
      <c r="AG2062" s="312"/>
      <c r="AH2062" s="312"/>
      <c r="AI2062" s="312"/>
      <c r="AJ2062" s="312"/>
      <c r="AK2062" s="312"/>
      <c r="AL2062" s="312"/>
      <c r="AM2062" s="312"/>
      <c r="AN2062" s="312"/>
      <c r="AO2062" s="312"/>
      <c r="AP2062" s="312"/>
      <c r="AQ2062" s="312"/>
      <c r="AR2062" s="312"/>
      <c r="AS2062" s="312"/>
      <c r="AT2062" s="312"/>
    </row>
    <row r="2063" spans="1:46" ht="45" customHeight="1" x14ac:dyDescent="0.25">
      <c r="A2063" s="309" t="s">
        <v>2373</v>
      </c>
      <c r="B2063" s="309" t="s">
        <v>2374</v>
      </c>
      <c r="C2063" s="309" t="s">
        <v>2374</v>
      </c>
      <c r="D2063" s="309" t="s">
        <v>2374</v>
      </c>
      <c r="E2063" s="309" t="s">
        <v>2374</v>
      </c>
      <c r="F2063" s="309" t="s">
        <v>2374</v>
      </c>
      <c r="G2063" s="309" t="s">
        <v>2374</v>
      </c>
      <c r="H2063" s="309" t="s">
        <v>2374</v>
      </c>
      <c r="I2063" s="309" t="s">
        <v>2374</v>
      </c>
      <c r="J2063" s="309" t="s">
        <v>2374</v>
      </c>
      <c r="K2063" s="309" t="s">
        <v>2374</v>
      </c>
      <c r="L2063" s="309" t="s">
        <v>2374</v>
      </c>
      <c r="M2063" s="309" t="s">
        <v>2374</v>
      </c>
      <c r="N2063" s="309" t="s">
        <v>2374</v>
      </c>
      <c r="O2063" s="309" t="s">
        <v>2374</v>
      </c>
      <c r="P2063" s="309" t="s">
        <v>2374</v>
      </c>
      <c r="Q2063" s="65">
        <v>0</v>
      </c>
      <c r="R2063" s="312"/>
      <c r="S2063" s="312"/>
      <c r="T2063" s="312"/>
      <c r="U2063" s="312"/>
      <c r="V2063" s="312"/>
      <c r="W2063" s="312"/>
      <c r="X2063" s="312"/>
      <c r="Y2063" s="312"/>
      <c r="Z2063" s="312"/>
      <c r="AA2063" s="312"/>
      <c r="AB2063" s="312"/>
      <c r="AC2063" s="312"/>
      <c r="AD2063" s="312"/>
      <c r="AE2063" s="312"/>
      <c r="AF2063" s="65">
        <v>0</v>
      </c>
      <c r="AG2063" s="312"/>
      <c r="AH2063" s="312"/>
      <c r="AI2063" s="312"/>
      <c r="AJ2063" s="312"/>
      <c r="AK2063" s="312"/>
      <c r="AL2063" s="312"/>
      <c r="AM2063" s="312"/>
      <c r="AN2063" s="312"/>
      <c r="AO2063" s="312"/>
      <c r="AP2063" s="312"/>
      <c r="AQ2063" s="312"/>
      <c r="AR2063" s="312"/>
      <c r="AS2063" s="312"/>
      <c r="AT2063" s="312"/>
    </row>
    <row r="2064" spans="1:46" ht="45" customHeight="1" x14ac:dyDescent="0.25">
      <c r="A2064" s="309" t="s">
        <v>2375</v>
      </c>
      <c r="B2064" s="309" t="s">
        <v>2376</v>
      </c>
      <c r="C2064" s="309" t="s">
        <v>2376</v>
      </c>
      <c r="D2064" s="309" t="s">
        <v>2376</v>
      </c>
      <c r="E2064" s="309" t="s">
        <v>2376</v>
      </c>
      <c r="F2064" s="309" t="s">
        <v>2376</v>
      </c>
      <c r="G2064" s="309" t="s">
        <v>2376</v>
      </c>
      <c r="H2064" s="309" t="s">
        <v>2376</v>
      </c>
      <c r="I2064" s="309" t="s">
        <v>2376</v>
      </c>
      <c r="J2064" s="309" t="s">
        <v>2376</v>
      </c>
      <c r="K2064" s="309" t="s">
        <v>2376</v>
      </c>
      <c r="L2064" s="309" t="s">
        <v>2376</v>
      </c>
      <c r="M2064" s="309" t="s">
        <v>2376</v>
      </c>
      <c r="N2064" s="309" t="s">
        <v>2376</v>
      </c>
      <c r="O2064" s="309" t="s">
        <v>2376</v>
      </c>
      <c r="P2064" s="309" t="s">
        <v>2376</v>
      </c>
      <c r="Q2064" s="65">
        <v>0</v>
      </c>
      <c r="R2064" s="309"/>
      <c r="S2064" s="309"/>
      <c r="T2064" s="309"/>
      <c r="U2064" s="309"/>
      <c r="V2064" s="309"/>
      <c r="W2064" s="309"/>
      <c r="X2064" s="309"/>
      <c r="Y2064" s="309"/>
      <c r="Z2064" s="309"/>
      <c r="AA2064" s="309"/>
      <c r="AB2064" s="309"/>
      <c r="AC2064" s="309"/>
      <c r="AD2064" s="309"/>
      <c r="AE2064" s="309"/>
      <c r="AF2064" s="65">
        <v>0</v>
      </c>
      <c r="AG2064" s="309"/>
      <c r="AH2064" s="309"/>
      <c r="AI2064" s="309"/>
      <c r="AJ2064" s="309"/>
      <c r="AK2064" s="309"/>
      <c r="AL2064" s="309"/>
      <c r="AM2064" s="309"/>
      <c r="AN2064" s="309"/>
      <c r="AO2064" s="309"/>
      <c r="AP2064" s="309"/>
      <c r="AQ2064" s="309"/>
      <c r="AR2064" s="309"/>
      <c r="AS2064" s="309"/>
      <c r="AT2064" s="309"/>
    </row>
    <row r="2065" spans="1:46" ht="45" customHeight="1" x14ac:dyDescent="0.25">
      <c r="A2065" s="308" t="s">
        <v>2377</v>
      </c>
      <c r="B2065" s="308" t="s">
        <v>2378</v>
      </c>
      <c r="C2065" s="308" t="s">
        <v>2378</v>
      </c>
      <c r="D2065" s="308" t="s">
        <v>2378</v>
      </c>
      <c r="E2065" s="308" t="s">
        <v>2378</v>
      </c>
      <c r="F2065" s="308" t="s">
        <v>2378</v>
      </c>
      <c r="G2065" s="308" t="s">
        <v>2378</v>
      </c>
      <c r="H2065" s="308" t="s">
        <v>2378</v>
      </c>
      <c r="I2065" s="308" t="s">
        <v>2378</v>
      </c>
      <c r="J2065" s="308" t="s">
        <v>2378</v>
      </c>
      <c r="K2065" s="308" t="s">
        <v>2378</v>
      </c>
      <c r="L2065" s="308" t="s">
        <v>2378</v>
      </c>
      <c r="M2065" s="308" t="s">
        <v>2378</v>
      </c>
      <c r="N2065" s="308" t="s">
        <v>2378</v>
      </c>
      <c r="O2065" s="308" t="s">
        <v>2378</v>
      </c>
      <c r="P2065" s="308" t="s">
        <v>2378</v>
      </c>
      <c r="Q2065" s="65">
        <v>0</v>
      </c>
      <c r="R2065" s="309"/>
      <c r="S2065" s="309"/>
      <c r="T2065" s="309"/>
      <c r="U2065" s="309"/>
      <c r="V2065" s="309"/>
      <c r="W2065" s="309"/>
      <c r="X2065" s="309"/>
      <c r="Y2065" s="309"/>
      <c r="Z2065" s="309"/>
      <c r="AA2065" s="309"/>
      <c r="AB2065" s="309"/>
      <c r="AC2065" s="309"/>
      <c r="AD2065" s="309"/>
      <c r="AE2065" s="309"/>
      <c r="AF2065" s="65">
        <v>0</v>
      </c>
      <c r="AG2065" s="309"/>
      <c r="AH2065" s="309"/>
      <c r="AI2065" s="309"/>
      <c r="AJ2065" s="309"/>
      <c r="AK2065" s="309"/>
      <c r="AL2065" s="309"/>
      <c r="AM2065" s="309"/>
      <c r="AN2065" s="309"/>
      <c r="AO2065" s="309"/>
      <c r="AP2065" s="309"/>
      <c r="AQ2065" s="309"/>
      <c r="AR2065" s="309"/>
      <c r="AS2065" s="309"/>
      <c r="AT2065" s="309"/>
    </row>
    <row r="2066" spans="1:46" ht="45" customHeight="1" thickTop="1" thickBot="1" x14ac:dyDescent="0.3">
      <c r="A2066" s="57"/>
      <c r="B2066" s="57"/>
      <c r="C2066" s="57"/>
      <c r="D2066" s="57"/>
      <c r="E2066" s="57"/>
      <c r="F2066" s="57"/>
      <c r="G2066" s="57"/>
      <c r="H2066" s="57"/>
      <c r="I2066" s="57"/>
      <c r="J2066" s="57"/>
      <c r="K2066" s="57"/>
      <c r="L2066" s="57"/>
      <c r="M2066" s="57"/>
      <c r="N2066" s="57"/>
      <c r="O2066" s="57"/>
      <c r="P2066" s="57"/>
      <c r="Q2066" s="66"/>
      <c r="R2066" s="57"/>
      <c r="S2066" s="57"/>
      <c r="T2066" s="57"/>
      <c r="U2066" s="57"/>
      <c r="V2066" s="57"/>
      <c r="W2066" s="57"/>
      <c r="X2066" s="57"/>
      <c r="Y2066" s="57"/>
      <c r="Z2066" s="57"/>
      <c r="AA2066" s="57"/>
      <c r="AB2066" s="57"/>
      <c r="AC2066" s="57"/>
      <c r="AD2066" s="57"/>
      <c r="AE2066" s="57"/>
      <c r="AF2066" s="66"/>
      <c r="AG2066" s="57"/>
      <c r="AH2066" s="57"/>
      <c r="AI2066" s="57"/>
      <c r="AJ2066" s="57"/>
      <c r="AK2066" s="57"/>
      <c r="AL2066" s="57"/>
      <c r="AM2066" s="57"/>
      <c r="AN2066" s="57"/>
      <c r="AO2066" s="57"/>
      <c r="AP2066" s="57"/>
      <c r="AQ2066" s="57"/>
      <c r="AR2066" s="57"/>
      <c r="AS2066" s="57"/>
      <c r="AT2066" s="57"/>
    </row>
    <row r="2067" spans="1:46" ht="45" customHeight="1" x14ac:dyDescent="0.25">
      <c r="A2067" s="313" t="s">
        <v>124</v>
      </c>
      <c r="B2067" s="313"/>
      <c r="C2067" s="313"/>
      <c r="D2067" s="313"/>
      <c r="E2067" s="313"/>
      <c r="F2067" s="313"/>
      <c r="G2067" s="313"/>
      <c r="H2067" s="313"/>
      <c r="I2067" s="313"/>
      <c r="J2067" s="313"/>
      <c r="K2067" s="313"/>
      <c r="L2067" s="313"/>
      <c r="M2067" s="313"/>
      <c r="N2067" s="313"/>
      <c r="O2067" s="313"/>
      <c r="P2067" s="313"/>
      <c r="Q2067" s="67" t="s">
        <v>65</v>
      </c>
      <c r="R2067" s="314" t="s">
        <v>66</v>
      </c>
      <c r="S2067" s="314"/>
      <c r="T2067" s="314"/>
      <c r="U2067" s="314"/>
      <c r="V2067" s="314"/>
      <c r="W2067" s="314"/>
      <c r="X2067" s="314"/>
      <c r="Y2067" s="314"/>
      <c r="Z2067" s="314"/>
      <c r="AA2067" s="314"/>
      <c r="AB2067" s="314"/>
      <c r="AC2067" s="314"/>
      <c r="AD2067" s="314"/>
      <c r="AE2067" s="314"/>
      <c r="AF2067" s="68" t="s">
        <v>65</v>
      </c>
      <c r="AG2067" s="315" t="s">
        <v>8</v>
      </c>
      <c r="AH2067" s="315"/>
      <c r="AI2067" s="315"/>
      <c r="AJ2067" s="315"/>
      <c r="AK2067" s="315"/>
      <c r="AL2067" s="315"/>
      <c r="AM2067" s="315"/>
      <c r="AN2067" s="315"/>
      <c r="AO2067" s="315"/>
      <c r="AP2067" s="315"/>
      <c r="AQ2067" s="315"/>
      <c r="AR2067" s="315"/>
      <c r="AS2067" s="315"/>
      <c r="AT2067" s="315"/>
    </row>
    <row r="2068" spans="1:46" ht="45" customHeight="1" x14ac:dyDescent="0.25">
      <c r="A2068" s="308" t="s">
        <v>1489</v>
      </c>
      <c r="B2068" s="308" t="s">
        <v>1490</v>
      </c>
      <c r="C2068" s="308" t="s">
        <v>1490</v>
      </c>
      <c r="D2068" s="308" t="s">
        <v>1490</v>
      </c>
      <c r="E2068" s="308" t="s">
        <v>1490</v>
      </c>
      <c r="F2068" s="308" t="s">
        <v>1490</v>
      </c>
      <c r="G2068" s="308" t="s">
        <v>1490</v>
      </c>
      <c r="H2068" s="308" t="s">
        <v>1490</v>
      </c>
      <c r="I2068" s="308" t="s">
        <v>1490</v>
      </c>
      <c r="J2068" s="308" t="s">
        <v>1490</v>
      </c>
      <c r="K2068" s="308" t="s">
        <v>1490</v>
      </c>
      <c r="L2068" s="308" t="s">
        <v>1490</v>
      </c>
      <c r="M2068" s="308" t="s">
        <v>1490</v>
      </c>
      <c r="N2068" s="308" t="s">
        <v>1490</v>
      </c>
      <c r="O2068" s="308" t="s">
        <v>1490</v>
      </c>
      <c r="P2068" s="308" t="s">
        <v>1490</v>
      </c>
      <c r="Q2068" s="65">
        <v>0</v>
      </c>
      <c r="R2068" s="330" t="s">
        <v>404</v>
      </c>
      <c r="S2068" s="331"/>
      <c r="T2068" s="331"/>
      <c r="U2068" s="331"/>
      <c r="V2068" s="331"/>
      <c r="W2068" s="331"/>
      <c r="X2068" s="331"/>
      <c r="Y2068" s="331"/>
      <c r="Z2068" s="331"/>
      <c r="AA2068" s="331"/>
      <c r="AB2068" s="331"/>
      <c r="AC2068" s="331"/>
      <c r="AD2068" s="331"/>
      <c r="AE2068" s="332"/>
      <c r="AF2068" s="65">
        <v>0</v>
      </c>
      <c r="AG2068" s="309" t="s">
        <v>499</v>
      </c>
      <c r="AH2068" s="309"/>
      <c r="AI2068" s="309"/>
      <c r="AJ2068" s="309"/>
      <c r="AK2068" s="309"/>
      <c r="AL2068" s="309"/>
      <c r="AM2068" s="309"/>
      <c r="AN2068" s="309"/>
      <c r="AO2068" s="309"/>
      <c r="AP2068" s="309"/>
      <c r="AQ2068" s="309"/>
      <c r="AR2068" s="309"/>
      <c r="AS2068" s="309"/>
      <c r="AT2068" s="309"/>
    </row>
    <row r="2069" spans="1:46" ht="45" customHeight="1" x14ac:dyDescent="0.25">
      <c r="A2069" s="308" t="s">
        <v>1491</v>
      </c>
      <c r="B2069" s="308" t="s">
        <v>1492</v>
      </c>
      <c r="C2069" s="308" t="s">
        <v>1492</v>
      </c>
      <c r="D2069" s="308" t="s">
        <v>1492</v>
      </c>
      <c r="E2069" s="308" t="s">
        <v>1492</v>
      </c>
      <c r="F2069" s="308" t="s">
        <v>1492</v>
      </c>
      <c r="G2069" s="308" t="s">
        <v>1492</v>
      </c>
      <c r="H2069" s="308" t="s">
        <v>1492</v>
      </c>
      <c r="I2069" s="308" t="s">
        <v>1492</v>
      </c>
      <c r="J2069" s="308" t="s">
        <v>1492</v>
      </c>
      <c r="K2069" s="308" t="s">
        <v>1492</v>
      </c>
      <c r="L2069" s="308" t="s">
        <v>1492</v>
      </c>
      <c r="M2069" s="308" t="s">
        <v>1492</v>
      </c>
      <c r="N2069" s="308" t="s">
        <v>1492</v>
      </c>
      <c r="O2069" s="308" t="s">
        <v>1492</v>
      </c>
      <c r="P2069" s="308" t="s">
        <v>1492</v>
      </c>
      <c r="Q2069" s="65">
        <v>0</v>
      </c>
      <c r="R2069" s="312"/>
      <c r="S2069" s="312"/>
      <c r="T2069" s="312"/>
      <c r="U2069" s="312"/>
      <c r="V2069" s="312"/>
      <c r="W2069" s="312"/>
      <c r="X2069" s="312"/>
      <c r="Y2069" s="312"/>
      <c r="Z2069" s="312"/>
      <c r="AA2069" s="312"/>
      <c r="AB2069" s="312"/>
      <c r="AC2069" s="312"/>
      <c r="AD2069" s="312"/>
      <c r="AE2069" s="312"/>
      <c r="AF2069" s="65">
        <v>0</v>
      </c>
      <c r="AG2069" s="312"/>
      <c r="AH2069" s="312"/>
      <c r="AI2069" s="312"/>
      <c r="AJ2069" s="312"/>
      <c r="AK2069" s="312"/>
      <c r="AL2069" s="312"/>
      <c r="AM2069" s="312"/>
      <c r="AN2069" s="312"/>
      <c r="AO2069" s="312"/>
      <c r="AP2069" s="312"/>
      <c r="AQ2069" s="312"/>
      <c r="AR2069" s="312"/>
      <c r="AS2069" s="312"/>
      <c r="AT2069" s="312"/>
    </row>
    <row r="2070" spans="1:46" ht="45" customHeight="1" x14ac:dyDescent="0.25">
      <c r="A2070" s="308" t="s">
        <v>1493</v>
      </c>
      <c r="B2070" s="308" t="s">
        <v>1494</v>
      </c>
      <c r="C2070" s="308" t="s">
        <v>1494</v>
      </c>
      <c r="D2070" s="308" t="s">
        <v>1494</v>
      </c>
      <c r="E2070" s="308" t="s">
        <v>1494</v>
      </c>
      <c r="F2070" s="308" t="s">
        <v>1494</v>
      </c>
      <c r="G2070" s="308" t="s">
        <v>1494</v>
      </c>
      <c r="H2070" s="308" t="s">
        <v>1494</v>
      </c>
      <c r="I2070" s="308" t="s">
        <v>1494</v>
      </c>
      <c r="J2070" s="308" t="s">
        <v>1494</v>
      </c>
      <c r="K2070" s="308" t="s">
        <v>1494</v>
      </c>
      <c r="L2070" s="308" t="s">
        <v>1494</v>
      </c>
      <c r="M2070" s="308" t="s">
        <v>1494</v>
      </c>
      <c r="N2070" s="308" t="s">
        <v>1494</v>
      </c>
      <c r="O2070" s="308" t="s">
        <v>1494</v>
      </c>
      <c r="P2070" s="308" t="s">
        <v>1494</v>
      </c>
      <c r="Q2070" s="65">
        <v>0</v>
      </c>
      <c r="R2070" s="309"/>
      <c r="S2070" s="309"/>
      <c r="T2070" s="309"/>
      <c r="U2070" s="309"/>
      <c r="V2070" s="309"/>
      <c r="W2070" s="309"/>
      <c r="X2070" s="309"/>
      <c r="Y2070" s="309"/>
      <c r="Z2070" s="309"/>
      <c r="AA2070" s="309"/>
      <c r="AB2070" s="309"/>
      <c r="AC2070" s="309"/>
      <c r="AD2070" s="309"/>
      <c r="AE2070" s="309"/>
      <c r="AF2070" s="65">
        <v>0</v>
      </c>
      <c r="AG2070" s="309"/>
      <c r="AH2070" s="309"/>
      <c r="AI2070" s="309"/>
      <c r="AJ2070" s="309"/>
      <c r="AK2070" s="309"/>
      <c r="AL2070" s="309"/>
      <c r="AM2070" s="309"/>
      <c r="AN2070" s="309"/>
      <c r="AO2070" s="309"/>
      <c r="AP2070" s="309"/>
      <c r="AQ2070" s="309"/>
      <c r="AR2070" s="309"/>
      <c r="AS2070" s="309"/>
      <c r="AT2070" s="309"/>
    </row>
    <row r="2071" spans="1:46" ht="65.900000000000006" customHeight="1" x14ac:dyDescent="0.25">
      <c r="A2071" s="308" t="s">
        <v>1495</v>
      </c>
      <c r="B2071" s="308" t="s">
        <v>1496</v>
      </c>
      <c r="C2071" s="308" t="s">
        <v>1496</v>
      </c>
      <c r="D2071" s="308" t="s">
        <v>1496</v>
      </c>
      <c r="E2071" s="308" t="s">
        <v>1496</v>
      </c>
      <c r="F2071" s="308" t="s">
        <v>1496</v>
      </c>
      <c r="G2071" s="308" t="s">
        <v>1496</v>
      </c>
      <c r="H2071" s="308" t="s">
        <v>1496</v>
      </c>
      <c r="I2071" s="308" t="s">
        <v>1496</v>
      </c>
      <c r="J2071" s="308" t="s">
        <v>1496</v>
      </c>
      <c r="K2071" s="308" t="s">
        <v>1496</v>
      </c>
      <c r="L2071" s="308" t="s">
        <v>1496</v>
      </c>
      <c r="M2071" s="308" t="s">
        <v>1496</v>
      </c>
      <c r="N2071" s="308" t="s">
        <v>1496</v>
      </c>
      <c r="O2071" s="308" t="s">
        <v>1496</v>
      </c>
      <c r="P2071" s="308" t="s">
        <v>1496</v>
      </c>
      <c r="Q2071" s="65">
        <v>0</v>
      </c>
      <c r="R2071" s="309"/>
      <c r="S2071" s="309"/>
      <c r="T2071" s="309"/>
      <c r="U2071" s="309"/>
      <c r="V2071" s="309"/>
      <c r="W2071" s="309"/>
      <c r="X2071" s="309"/>
      <c r="Y2071" s="309"/>
      <c r="Z2071" s="309"/>
      <c r="AA2071" s="309"/>
      <c r="AB2071" s="309"/>
      <c r="AC2071" s="309"/>
      <c r="AD2071" s="309"/>
      <c r="AE2071" s="309"/>
      <c r="AF2071" s="65">
        <v>0</v>
      </c>
      <c r="AG2071" s="309"/>
      <c r="AH2071" s="309"/>
      <c r="AI2071" s="309"/>
      <c r="AJ2071" s="309"/>
      <c r="AK2071" s="309"/>
      <c r="AL2071" s="309"/>
      <c r="AM2071" s="309"/>
      <c r="AN2071" s="309"/>
      <c r="AO2071" s="309"/>
      <c r="AP2071" s="309"/>
      <c r="AQ2071" s="309"/>
      <c r="AR2071" s="309"/>
      <c r="AS2071" s="309"/>
      <c r="AT2071" s="309"/>
    </row>
    <row r="2072" spans="1:46" ht="45" customHeight="1" x14ac:dyDescent="0.25">
      <c r="A2072" s="308" t="s">
        <v>2379</v>
      </c>
      <c r="B2072" s="308" t="s">
        <v>2380</v>
      </c>
      <c r="C2072" s="308" t="s">
        <v>2380</v>
      </c>
      <c r="D2072" s="308" t="s">
        <v>2380</v>
      </c>
      <c r="E2072" s="308" t="s">
        <v>2380</v>
      </c>
      <c r="F2072" s="308" t="s">
        <v>2380</v>
      </c>
      <c r="G2072" s="308" t="s">
        <v>2380</v>
      </c>
      <c r="H2072" s="308" t="s">
        <v>2380</v>
      </c>
      <c r="I2072" s="308" t="s">
        <v>2380</v>
      </c>
      <c r="J2072" s="308" t="s">
        <v>2380</v>
      </c>
      <c r="K2072" s="308" t="s">
        <v>2380</v>
      </c>
      <c r="L2072" s="308" t="s">
        <v>2380</v>
      </c>
      <c r="M2072" s="308" t="s">
        <v>2380</v>
      </c>
      <c r="N2072" s="308" t="s">
        <v>2380</v>
      </c>
      <c r="O2072" s="308" t="s">
        <v>2380</v>
      </c>
      <c r="P2072" s="308" t="s">
        <v>2380</v>
      </c>
      <c r="Q2072" s="65">
        <v>0</v>
      </c>
      <c r="R2072" s="309"/>
      <c r="S2072" s="309"/>
      <c r="T2072" s="309"/>
      <c r="U2072" s="309"/>
      <c r="V2072" s="309"/>
      <c r="W2072" s="309"/>
      <c r="X2072" s="309"/>
      <c r="Y2072" s="309"/>
      <c r="Z2072" s="309"/>
      <c r="AA2072" s="309"/>
      <c r="AB2072" s="309"/>
      <c r="AC2072" s="309"/>
      <c r="AD2072" s="309"/>
      <c r="AE2072" s="309"/>
      <c r="AF2072" s="65">
        <v>0</v>
      </c>
      <c r="AG2072" s="309"/>
      <c r="AH2072" s="309"/>
      <c r="AI2072" s="309"/>
      <c r="AJ2072" s="309"/>
      <c r="AK2072" s="309"/>
      <c r="AL2072" s="309"/>
      <c r="AM2072" s="309"/>
      <c r="AN2072" s="309"/>
      <c r="AO2072" s="309"/>
      <c r="AP2072" s="309"/>
      <c r="AQ2072" s="309"/>
      <c r="AR2072" s="309"/>
      <c r="AS2072" s="309"/>
      <c r="AT2072" s="309"/>
    </row>
    <row r="2075" spans="1:46" ht="73.400000000000006" customHeight="1" x14ac:dyDescent="0.25">
      <c r="A2075" s="269" t="s">
        <v>2381</v>
      </c>
      <c r="B2075" s="269"/>
      <c r="C2075" s="269"/>
      <c r="D2075" s="269"/>
      <c r="E2075" s="269"/>
      <c r="F2075" s="269"/>
      <c r="G2075" s="269"/>
      <c r="H2075" s="269"/>
      <c r="I2075" s="269"/>
      <c r="J2075" s="269"/>
      <c r="K2075" s="269"/>
      <c r="L2075" s="269"/>
      <c r="M2075" s="269"/>
      <c r="N2075" s="269"/>
      <c r="O2075" s="269"/>
      <c r="P2075" s="269"/>
      <c r="Q2075" s="269"/>
      <c r="R2075" s="269"/>
      <c r="S2075" s="269"/>
      <c r="T2075" s="269"/>
      <c r="U2075" s="269"/>
      <c r="V2075" s="269"/>
      <c r="W2075" s="269"/>
      <c r="X2075" s="269"/>
      <c r="Y2075" s="269"/>
      <c r="Z2075" s="269"/>
      <c r="AA2075" s="269"/>
      <c r="AB2075" s="269"/>
      <c r="AC2075" s="269"/>
      <c r="AD2075" s="269"/>
      <c r="AE2075" s="269"/>
      <c r="AF2075"/>
      <c r="AG2075" s="245" t="s">
        <v>62</v>
      </c>
      <c r="AH2075" s="245"/>
      <c r="AI2075" s="245"/>
      <c r="AJ2075" s="245"/>
      <c r="AK2075" s="69">
        <f>(('Artículo 121 (resumen PI)'!C65*0.8+'Artículo 121 (resumen PI)'!F65*0.2)+('Artículo 121 (resumen PNT)'!C65*0.8+'Artículo 121 (resumen PNT)'!F65*0.2))/2</f>
        <v>0</v>
      </c>
      <c r="AL2075"/>
      <c r="AM2075"/>
      <c r="AN2075"/>
      <c r="AO2075"/>
      <c r="AP2075"/>
      <c r="AQ2075"/>
      <c r="AR2075"/>
      <c r="AS2075"/>
      <c r="AT2075"/>
    </row>
    <row r="2076" spans="1:46" ht="15.75" customHeight="1" x14ac:dyDescent="0.25">
      <c r="A2076" s="60"/>
      <c r="B2076" s="61"/>
      <c r="C2076" s="61"/>
      <c r="D2076" s="61"/>
      <c r="E2076" s="61"/>
      <c r="F2076" s="61"/>
      <c r="G2076" s="61"/>
      <c r="H2076" s="61"/>
      <c r="I2076" s="61"/>
      <c r="J2076" s="61"/>
      <c r="K2076" s="61"/>
      <c r="L2076" s="61"/>
      <c r="M2076" s="61"/>
      <c r="N2076" s="61"/>
      <c r="O2076" s="61"/>
      <c r="P2076" s="61"/>
      <c r="Q2076" s="26"/>
      <c r="R2076" s="61"/>
      <c r="S2076" s="61"/>
      <c r="T2076" s="61"/>
      <c r="U2076" s="61"/>
      <c r="V2076" s="61"/>
      <c r="W2076" s="61"/>
      <c r="X2076" s="61"/>
      <c r="Y2076" s="61"/>
      <c r="Z2076" s="61"/>
      <c r="AA2076" s="61"/>
      <c r="AB2076" s="61"/>
      <c r="AC2076" s="61"/>
      <c r="AD2076" s="61"/>
      <c r="AE2076" s="61"/>
      <c r="AF2076"/>
      <c r="AG2076"/>
      <c r="AH2076"/>
      <c r="AI2076"/>
      <c r="AJ2076"/>
      <c r="AK2076"/>
      <c r="AL2076"/>
      <c r="AM2076"/>
      <c r="AN2076"/>
      <c r="AO2076"/>
      <c r="AP2076"/>
      <c r="AQ2076"/>
      <c r="AR2076"/>
      <c r="AS2076"/>
      <c r="AT2076"/>
    </row>
    <row r="2077" spans="1:46" ht="15.5" x14ac:dyDescent="0.25">
      <c r="A2077" s="60" t="s">
        <v>63</v>
      </c>
      <c r="B2077" s="61"/>
      <c r="C2077" s="61"/>
      <c r="D2077" s="61"/>
      <c r="E2077" s="61"/>
      <c r="F2077" s="61"/>
      <c r="G2077" s="61"/>
      <c r="H2077" s="61"/>
      <c r="I2077" s="61"/>
      <c r="J2077" s="61"/>
      <c r="K2077" s="61"/>
      <c r="L2077" s="61"/>
      <c r="M2077" s="61"/>
      <c r="N2077" s="61"/>
      <c r="O2077" s="61"/>
      <c r="P2077" s="61"/>
      <c r="Q2077" s="26"/>
      <c r="R2077" s="61"/>
      <c r="S2077" s="61"/>
      <c r="T2077" s="61"/>
      <c r="U2077" s="61"/>
      <c r="V2077" s="61"/>
      <c r="W2077" s="61"/>
      <c r="X2077" s="61"/>
      <c r="Y2077" s="61"/>
      <c r="Z2077" s="61"/>
      <c r="AA2077" s="61"/>
      <c r="AB2077" s="61"/>
      <c r="AC2077" s="61"/>
      <c r="AD2077" s="61"/>
      <c r="AE2077" s="61"/>
      <c r="AF2077"/>
      <c r="AG2077"/>
      <c r="AH2077"/>
      <c r="AI2077"/>
      <c r="AJ2077"/>
      <c r="AK2077"/>
      <c r="AL2077"/>
      <c r="AM2077"/>
      <c r="AN2077"/>
      <c r="AO2077"/>
      <c r="AP2077"/>
      <c r="AQ2077"/>
      <c r="AR2077"/>
      <c r="AS2077"/>
      <c r="AT2077"/>
    </row>
    <row r="2078" spans="1:46" ht="15" customHeight="1" x14ac:dyDescent="0.25">
      <c r="A2078" s="57"/>
      <c r="B2078" s="57"/>
      <c r="C2078" s="57"/>
      <c r="D2078" s="57"/>
      <c r="E2078" s="57"/>
      <c r="F2078" s="57"/>
      <c r="G2078" s="57"/>
      <c r="H2078" s="57"/>
      <c r="I2078" s="57"/>
      <c r="J2078" s="57"/>
      <c r="K2078" s="57"/>
      <c r="L2078" s="57"/>
      <c r="M2078" s="57"/>
      <c r="N2078" s="57"/>
      <c r="O2078" s="57"/>
      <c r="P2078" s="57"/>
      <c r="R2078" s="57"/>
      <c r="S2078" s="57"/>
      <c r="T2078" s="57"/>
      <c r="U2078" s="57"/>
      <c r="V2078" s="57"/>
      <c r="W2078" s="57"/>
      <c r="X2078" s="57"/>
      <c r="Y2078" s="57"/>
      <c r="Z2078" s="57"/>
      <c r="AA2078" s="57"/>
      <c r="AB2078" s="57"/>
      <c r="AC2078" s="57"/>
      <c r="AD2078" s="57"/>
      <c r="AE2078" s="57"/>
      <c r="AF2078"/>
      <c r="AG2078"/>
      <c r="AH2078"/>
      <c r="AI2078"/>
      <c r="AJ2078"/>
      <c r="AK2078"/>
      <c r="AL2078"/>
      <c r="AM2078"/>
      <c r="AN2078"/>
      <c r="AO2078"/>
      <c r="AP2078"/>
      <c r="AQ2078"/>
      <c r="AR2078"/>
      <c r="AS2078"/>
      <c r="AT2078"/>
    </row>
    <row r="2079" spans="1:46" ht="61.4" customHeight="1" thickBot="1" x14ac:dyDescent="0.3">
      <c r="A2079" s="273" t="s">
        <v>2276</v>
      </c>
      <c r="B2079" s="273"/>
      <c r="C2079" s="273"/>
      <c r="D2079" s="273"/>
      <c r="E2079" s="273"/>
      <c r="F2079" s="273"/>
      <c r="G2079" s="273"/>
      <c r="H2079" s="273"/>
      <c r="I2079" s="273"/>
      <c r="J2079" s="273"/>
      <c r="K2079" s="273"/>
      <c r="L2079" s="273"/>
      <c r="M2079" s="273"/>
      <c r="N2079" s="273"/>
      <c r="O2079" s="273"/>
      <c r="P2079" s="273"/>
      <c r="Q2079" s="62"/>
      <c r="R2079" s="57"/>
      <c r="S2079" s="57"/>
      <c r="T2079" s="57"/>
      <c r="U2079" s="57"/>
      <c r="V2079" s="311"/>
      <c r="W2079" s="311"/>
      <c r="X2079" s="311"/>
      <c r="Y2079" s="311"/>
      <c r="Z2079" s="311"/>
      <c r="AA2079" s="311"/>
      <c r="AB2079" s="311"/>
      <c r="AC2079" s="311"/>
      <c r="AD2079" s="311"/>
      <c r="AE2079" s="311"/>
      <c r="AF2079" s="62"/>
      <c r="AG2079" s="57"/>
      <c r="AH2079" s="57"/>
      <c r="AI2079" s="57"/>
      <c r="AJ2079" s="57"/>
      <c r="AK2079" s="311"/>
      <c r="AL2079" s="311"/>
      <c r="AM2079" s="311"/>
      <c r="AN2079" s="311"/>
      <c r="AO2079" s="311"/>
      <c r="AP2079" s="311"/>
      <c r="AQ2079" s="311"/>
      <c r="AR2079" s="311"/>
      <c r="AS2079" s="311"/>
      <c r="AT2079" s="311"/>
    </row>
    <row r="2080" spans="1:46" ht="45" customHeight="1" x14ac:dyDescent="0.25">
      <c r="A2080" s="305" t="s">
        <v>44</v>
      </c>
      <c r="B2080" s="305"/>
      <c r="C2080" s="305"/>
      <c r="D2080" s="305"/>
      <c r="E2080" s="305"/>
      <c r="F2080" s="305"/>
      <c r="G2080" s="305"/>
      <c r="H2080" s="305"/>
      <c r="I2080" s="305"/>
      <c r="J2080" s="305"/>
      <c r="K2080" s="305"/>
      <c r="L2080" s="305"/>
      <c r="M2080" s="305"/>
      <c r="N2080" s="305"/>
      <c r="O2080" s="305"/>
      <c r="P2080" s="305"/>
      <c r="Q2080" s="63" t="s">
        <v>65</v>
      </c>
      <c r="R2080" s="306" t="s">
        <v>66</v>
      </c>
      <c r="S2080" s="306"/>
      <c r="T2080" s="306"/>
      <c r="U2080" s="306"/>
      <c r="V2080" s="306"/>
      <c r="W2080" s="306"/>
      <c r="X2080" s="306"/>
      <c r="Y2080" s="306"/>
      <c r="Z2080" s="306"/>
      <c r="AA2080" s="306"/>
      <c r="AB2080" s="306"/>
      <c r="AC2080" s="306"/>
      <c r="AD2080" s="306"/>
      <c r="AE2080" s="306"/>
      <c r="AF2080" s="64" t="s">
        <v>65</v>
      </c>
      <c r="AG2080" s="307" t="s">
        <v>8</v>
      </c>
      <c r="AH2080" s="307"/>
      <c r="AI2080" s="307"/>
      <c r="AJ2080" s="307"/>
      <c r="AK2080" s="307"/>
      <c r="AL2080" s="307"/>
      <c r="AM2080" s="307"/>
      <c r="AN2080" s="307"/>
      <c r="AO2080" s="307"/>
      <c r="AP2080" s="307"/>
      <c r="AQ2080" s="307"/>
      <c r="AR2080" s="307"/>
      <c r="AS2080" s="307"/>
      <c r="AT2080" s="307"/>
    </row>
    <row r="2081" spans="1:46" ht="45" customHeight="1" x14ac:dyDescent="0.25">
      <c r="A2081" s="308" t="s">
        <v>1331</v>
      </c>
      <c r="B2081" s="308" t="s">
        <v>1332</v>
      </c>
      <c r="C2081" s="308" t="s">
        <v>1332</v>
      </c>
      <c r="D2081" s="308" t="s">
        <v>1332</v>
      </c>
      <c r="E2081" s="308" t="s">
        <v>1332</v>
      </c>
      <c r="F2081" s="308" t="s">
        <v>1332</v>
      </c>
      <c r="G2081" s="308" t="s">
        <v>1332</v>
      </c>
      <c r="H2081" s="308" t="s">
        <v>1332</v>
      </c>
      <c r="I2081" s="308" t="s">
        <v>1332</v>
      </c>
      <c r="J2081" s="308" t="s">
        <v>1332</v>
      </c>
      <c r="K2081" s="308" t="s">
        <v>1332</v>
      </c>
      <c r="L2081" s="308" t="s">
        <v>1332</v>
      </c>
      <c r="M2081" s="308" t="s">
        <v>1332</v>
      </c>
      <c r="N2081" s="308" t="s">
        <v>1332</v>
      </c>
      <c r="O2081" s="308" t="s">
        <v>1332</v>
      </c>
      <c r="P2081" s="308" t="s">
        <v>1332</v>
      </c>
      <c r="Q2081" s="65">
        <v>0</v>
      </c>
      <c r="R2081" s="330" t="s">
        <v>404</v>
      </c>
      <c r="S2081" s="331"/>
      <c r="T2081" s="331"/>
      <c r="U2081" s="331"/>
      <c r="V2081" s="331"/>
      <c r="W2081" s="331"/>
      <c r="X2081" s="331"/>
      <c r="Y2081" s="331"/>
      <c r="Z2081" s="331"/>
      <c r="AA2081" s="331"/>
      <c r="AB2081" s="331"/>
      <c r="AC2081" s="331"/>
      <c r="AD2081" s="331"/>
      <c r="AE2081" s="332"/>
      <c r="AF2081" s="65">
        <v>0</v>
      </c>
      <c r="AG2081" s="309" t="s">
        <v>499</v>
      </c>
      <c r="AH2081" s="309"/>
      <c r="AI2081" s="309"/>
      <c r="AJ2081" s="309"/>
      <c r="AK2081" s="309"/>
      <c r="AL2081" s="309"/>
      <c r="AM2081" s="309"/>
      <c r="AN2081" s="309"/>
      <c r="AO2081" s="309"/>
      <c r="AP2081" s="309"/>
      <c r="AQ2081" s="309"/>
      <c r="AR2081" s="309"/>
      <c r="AS2081" s="309"/>
      <c r="AT2081" s="309"/>
    </row>
    <row r="2082" spans="1:46" ht="45" customHeight="1" x14ac:dyDescent="0.25">
      <c r="A2082" s="308" t="s">
        <v>1333</v>
      </c>
      <c r="B2082" s="308" t="s">
        <v>1334</v>
      </c>
      <c r="C2082" s="308" t="s">
        <v>1334</v>
      </c>
      <c r="D2082" s="308" t="s">
        <v>1334</v>
      </c>
      <c r="E2082" s="308" t="s">
        <v>1334</v>
      </c>
      <c r="F2082" s="308" t="s">
        <v>1334</v>
      </c>
      <c r="G2082" s="308" t="s">
        <v>1334</v>
      </c>
      <c r="H2082" s="308" t="s">
        <v>1334</v>
      </c>
      <c r="I2082" s="308" t="s">
        <v>1334</v>
      </c>
      <c r="J2082" s="308" t="s">
        <v>1334</v>
      </c>
      <c r="K2082" s="308" t="s">
        <v>1334</v>
      </c>
      <c r="L2082" s="308" t="s">
        <v>1334</v>
      </c>
      <c r="M2082" s="308" t="s">
        <v>1334</v>
      </c>
      <c r="N2082" s="308" t="s">
        <v>1334</v>
      </c>
      <c r="O2082" s="308" t="s">
        <v>1334</v>
      </c>
      <c r="P2082" s="308" t="s">
        <v>1334</v>
      </c>
      <c r="Q2082" s="65">
        <v>0</v>
      </c>
      <c r="R2082" s="312"/>
      <c r="S2082" s="312"/>
      <c r="T2082" s="312"/>
      <c r="U2082" s="312"/>
      <c r="V2082" s="312"/>
      <c r="W2082" s="312"/>
      <c r="X2082" s="312"/>
      <c r="Y2082" s="312"/>
      <c r="Z2082" s="312"/>
      <c r="AA2082" s="312"/>
      <c r="AB2082" s="312"/>
      <c r="AC2082" s="312"/>
      <c r="AD2082" s="312"/>
      <c r="AE2082" s="312"/>
      <c r="AF2082" s="65">
        <v>0</v>
      </c>
      <c r="AG2082" s="312"/>
      <c r="AH2082" s="312"/>
      <c r="AI2082" s="312"/>
      <c r="AJ2082" s="312"/>
      <c r="AK2082" s="312"/>
      <c r="AL2082" s="312"/>
      <c r="AM2082" s="312"/>
      <c r="AN2082" s="312"/>
      <c r="AO2082" s="312"/>
      <c r="AP2082" s="312"/>
      <c r="AQ2082" s="312"/>
      <c r="AR2082" s="312"/>
      <c r="AS2082" s="312"/>
      <c r="AT2082" s="312"/>
    </row>
    <row r="2083" spans="1:46" ht="45" customHeight="1" x14ac:dyDescent="0.25">
      <c r="A2083" s="308" t="s">
        <v>2382</v>
      </c>
      <c r="B2083" s="308" t="s">
        <v>2383</v>
      </c>
      <c r="C2083" s="308" t="s">
        <v>2383</v>
      </c>
      <c r="D2083" s="308" t="s">
        <v>2383</v>
      </c>
      <c r="E2083" s="308" t="s">
        <v>2383</v>
      </c>
      <c r="F2083" s="308" t="s">
        <v>2383</v>
      </c>
      <c r="G2083" s="308" t="s">
        <v>2383</v>
      </c>
      <c r="H2083" s="308" t="s">
        <v>2383</v>
      </c>
      <c r="I2083" s="308" t="s">
        <v>2383</v>
      </c>
      <c r="J2083" s="308" t="s">
        <v>2383</v>
      </c>
      <c r="K2083" s="308" t="s">
        <v>2383</v>
      </c>
      <c r="L2083" s="308" t="s">
        <v>2383</v>
      </c>
      <c r="M2083" s="308" t="s">
        <v>2383</v>
      </c>
      <c r="N2083" s="308" t="s">
        <v>2383</v>
      </c>
      <c r="O2083" s="308" t="s">
        <v>2383</v>
      </c>
      <c r="P2083" s="308" t="s">
        <v>2383</v>
      </c>
      <c r="Q2083" s="65">
        <v>0</v>
      </c>
      <c r="R2083" s="312"/>
      <c r="S2083" s="312"/>
      <c r="T2083" s="312"/>
      <c r="U2083" s="312"/>
      <c r="V2083" s="312"/>
      <c r="W2083" s="312"/>
      <c r="X2083" s="312"/>
      <c r="Y2083" s="312"/>
      <c r="Z2083" s="312"/>
      <c r="AA2083" s="312"/>
      <c r="AB2083" s="312"/>
      <c r="AC2083" s="312"/>
      <c r="AD2083" s="312"/>
      <c r="AE2083" s="312"/>
      <c r="AF2083" s="65">
        <v>0</v>
      </c>
      <c r="AG2083" s="312"/>
      <c r="AH2083" s="312"/>
      <c r="AI2083" s="312"/>
      <c r="AJ2083" s="312"/>
      <c r="AK2083" s="312"/>
      <c r="AL2083" s="312"/>
      <c r="AM2083" s="312"/>
      <c r="AN2083" s="312"/>
      <c r="AO2083" s="312"/>
      <c r="AP2083" s="312"/>
      <c r="AQ2083" s="312"/>
      <c r="AR2083" s="312"/>
      <c r="AS2083" s="312"/>
      <c r="AT2083" s="312"/>
    </row>
    <row r="2084" spans="1:46" ht="66" customHeight="1" x14ac:dyDescent="0.25">
      <c r="A2084" s="308" t="s">
        <v>2384</v>
      </c>
      <c r="B2084" s="308" t="s">
        <v>2385</v>
      </c>
      <c r="C2084" s="308" t="s">
        <v>2385</v>
      </c>
      <c r="D2084" s="308" t="s">
        <v>2385</v>
      </c>
      <c r="E2084" s="308" t="s">
        <v>2385</v>
      </c>
      <c r="F2084" s="308" t="s">
        <v>2385</v>
      </c>
      <c r="G2084" s="308" t="s">
        <v>2385</v>
      </c>
      <c r="H2084" s="308" t="s">
        <v>2385</v>
      </c>
      <c r="I2084" s="308" t="s">
        <v>2385</v>
      </c>
      <c r="J2084" s="308" t="s">
        <v>2385</v>
      </c>
      <c r="K2084" s="308" t="s">
        <v>2385</v>
      </c>
      <c r="L2084" s="308" t="s">
        <v>2385</v>
      </c>
      <c r="M2084" s="308" t="s">
        <v>2385</v>
      </c>
      <c r="N2084" s="308" t="s">
        <v>2385</v>
      </c>
      <c r="O2084" s="308" t="s">
        <v>2385</v>
      </c>
      <c r="P2084" s="308" t="s">
        <v>2385</v>
      </c>
      <c r="Q2084" s="65">
        <v>0</v>
      </c>
      <c r="R2084" s="312"/>
      <c r="S2084" s="312"/>
      <c r="T2084" s="312"/>
      <c r="U2084" s="312"/>
      <c r="V2084" s="312"/>
      <c r="W2084" s="312"/>
      <c r="X2084" s="312"/>
      <c r="Y2084" s="312"/>
      <c r="Z2084" s="312"/>
      <c r="AA2084" s="312"/>
      <c r="AB2084" s="312"/>
      <c r="AC2084" s="312"/>
      <c r="AD2084" s="312"/>
      <c r="AE2084" s="312"/>
      <c r="AF2084" s="65">
        <v>0</v>
      </c>
      <c r="AG2084" s="312"/>
      <c r="AH2084" s="312"/>
      <c r="AI2084" s="312"/>
      <c r="AJ2084" s="312"/>
      <c r="AK2084" s="312"/>
      <c r="AL2084" s="312"/>
      <c r="AM2084" s="312"/>
      <c r="AN2084" s="312"/>
      <c r="AO2084" s="312"/>
      <c r="AP2084" s="312"/>
      <c r="AQ2084" s="312"/>
      <c r="AR2084" s="312"/>
      <c r="AS2084" s="312"/>
      <c r="AT2084" s="312"/>
    </row>
    <row r="2085" spans="1:46" ht="45" customHeight="1" x14ac:dyDescent="0.25">
      <c r="A2085" s="309" t="s">
        <v>2386</v>
      </c>
      <c r="B2085" s="309" t="s">
        <v>2387</v>
      </c>
      <c r="C2085" s="309" t="s">
        <v>2387</v>
      </c>
      <c r="D2085" s="309" t="s">
        <v>2387</v>
      </c>
      <c r="E2085" s="309" t="s">
        <v>2387</v>
      </c>
      <c r="F2085" s="309" t="s">
        <v>2387</v>
      </c>
      <c r="G2085" s="309" t="s">
        <v>2387</v>
      </c>
      <c r="H2085" s="309" t="s">
        <v>2387</v>
      </c>
      <c r="I2085" s="309" t="s">
        <v>2387</v>
      </c>
      <c r="J2085" s="309" t="s">
        <v>2387</v>
      </c>
      <c r="K2085" s="309" t="s">
        <v>2387</v>
      </c>
      <c r="L2085" s="309" t="s">
        <v>2387</v>
      </c>
      <c r="M2085" s="309" t="s">
        <v>2387</v>
      </c>
      <c r="N2085" s="309" t="s">
        <v>2387</v>
      </c>
      <c r="O2085" s="309" t="s">
        <v>2387</v>
      </c>
      <c r="P2085" s="309" t="s">
        <v>2387</v>
      </c>
      <c r="Q2085" s="65">
        <v>0</v>
      </c>
      <c r="R2085" s="312"/>
      <c r="S2085" s="312"/>
      <c r="T2085" s="312"/>
      <c r="U2085" s="312"/>
      <c r="V2085" s="312"/>
      <c r="W2085" s="312"/>
      <c r="X2085" s="312"/>
      <c r="Y2085" s="312"/>
      <c r="Z2085" s="312"/>
      <c r="AA2085" s="312"/>
      <c r="AB2085" s="312"/>
      <c r="AC2085" s="312"/>
      <c r="AD2085" s="312"/>
      <c r="AE2085" s="312"/>
      <c r="AF2085" s="65">
        <v>0</v>
      </c>
      <c r="AG2085" s="312"/>
      <c r="AH2085" s="312"/>
      <c r="AI2085" s="312"/>
      <c r="AJ2085" s="312"/>
      <c r="AK2085" s="312"/>
      <c r="AL2085" s="312"/>
      <c r="AM2085" s="312"/>
      <c r="AN2085" s="312"/>
      <c r="AO2085" s="312"/>
      <c r="AP2085" s="312"/>
      <c r="AQ2085" s="312"/>
      <c r="AR2085" s="312"/>
      <c r="AS2085" s="312"/>
      <c r="AT2085" s="312"/>
    </row>
    <row r="2086" spans="1:46" ht="45" customHeight="1" x14ac:dyDescent="0.25">
      <c r="A2086" s="309" t="s">
        <v>2388</v>
      </c>
      <c r="B2086" s="309" t="s">
        <v>2389</v>
      </c>
      <c r="C2086" s="309" t="s">
        <v>2389</v>
      </c>
      <c r="D2086" s="309" t="s">
        <v>2389</v>
      </c>
      <c r="E2086" s="309" t="s">
        <v>2389</v>
      </c>
      <c r="F2086" s="309" t="s">
        <v>2389</v>
      </c>
      <c r="G2086" s="309" t="s">
        <v>2389</v>
      </c>
      <c r="H2086" s="309" t="s">
        <v>2389</v>
      </c>
      <c r="I2086" s="309" t="s">
        <v>2389</v>
      </c>
      <c r="J2086" s="309" t="s">
        <v>2389</v>
      </c>
      <c r="K2086" s="309" t="s">
        <v>2389</v>
      </c>
      <c r="L2086" s="309" t="s">
        <v>2389</v>
      </c>
      <c r="M2086" s="309" t="s">
        <v>2389</v>
      </c>
      <c r="N2086" s="309" t="s">
        <v>2389</v>
      </c>
      <c r="O2086" s="309" t="s">
        <v>2389</v>
      </c>
      <c r="P2086" s="309" t="s">
        <v>2389</v>
      </c>
      <c r="Q2086" s="65">
        <v>0</v>
      </c>
      <c r="R2086" s="309"/>
      <c r="S2086" s="309"/>
      <c r="T2086" s="309"/>
      <c r="U2086" s="309"/>
      <c r="V2086" s="309"/>
      <c r="W2086" s="309"/>
      <c r="X2086" s="309"/>
      <c r="Y2086" s="309"/>
      <c r="Z2086" s="309"/>
      <c r="AA2086" s="309"/>
      <c r="AB2086" s="309"/>
      <c r="AC2086" s="309"/>
      <c r="AD2086" s="309"/>
      <c r="AE2086" s="309"/>
      <c r="AF2086" s="65">
        <v>0</v>
      </c>
      <c r="AG2086" s="309"/>
      <c r="AH2086" s="309"/>
      <c r="AI2086" s="309"/>
      <c r="AJ2086" s="309"/>
      <c r="AK2086" s="309"/>
      <c r="AL2086" s="309"/>
      <c r="AM2086" s="309"/>
      <c r="AN2086" s="309"/>
      <c r="AO2086" s="309"/>
      <c r="AP2086" s="309"/>
      <c r="AQ2086" s="309"/>
      <c r="AR2086" s="309"/>
      <c r="AS2086" s="309"/>
      <c r="AT2086" s="309"/>
    </row>
    <row r="2087" spans="1:46" ht="45" customHeight="1" x14ac:dyDescent="0.25">
      <c r="A2087" s="308" t="s">
        <v>2390</v>
      </c>
      <c r="B2087" s="308" t="s">
        <v>2391</v>
      </c>
      <c r="C2087" s="308" t="s">
        <v>2391</v>
      </c>
      <c r="D2087" s="308" t="s">
        <v>2391</v>
      </c>
      <c r="E2087" s="308" t="s">
        <v>2391</v>
      </c>
      <c r="F2087" s="308" t="s">
        <v>2391</v>
      </c>
      <c r="G2087" s="308" t="s">
        <v>2391</v>
      </c>
      <c r="H2087" s="308" t="s">
        <v>2391</v>
      </c>
      <c r="I2087" s="308" t="s">
        <v>2391</v>
      </c>
      <c r="J2087" s="308" t="s">
        <v>2391</v>
      </c>
      <c r="K2087" s="308" t="s">
        <v>2391</v>
      </c>
      <c r="L2087" s="308" t="s">
        <v>2391</v>
      </c>
      <c r="M2087" s="308" t="s">
        <v>2391</v>
      </c>
      <c r="N2087" s="308" t="s">
        <v>2391</v>
      </c>
      <c r="O2087" s="308" t="s">
        <v>2391</v>
      </c>
      <c r="P2087" s="308" t="s">
        <v>2391</v>
      </c>
      <c r="Q2087" s="65">
        <v>0</v>
      </c>
      <c r="R2087" s="309"/>
      <c r="S2087" s="309"/>
      <c r="T2087" s="309"/>
      <c r="U2087" s="309"/>
      <c r="V2087" s="309"/>
      <c r="W2087" s="309"/>
      <c r="X2087" s="309"/>
      <c r="Y2087" s="309"/>
      <c r="Z2087" s="309"/>
      <c r="AA2087" s="309"/>
      <c r="AB2087" s="309"/>
      <c r="AC2087" s="309"/>
      <c r="AD2087" s="309"/>
      <c r="AE2087" s="309"/>
      <c r="AF2087" s="65">
        <v>0</v>
      </c>
      <c r="AG2087" s="309"/>
      <c r="AH2087" s="309"/>
      <c r="AI2087" s="309"/>
      <c r="AJ2087" s="309"/>
      <c r="AK2087" s="309"/>
      <c r="AL2087" s="309"/>
      <c r="AM2087" s="309"/>
      <c r="AN2087" s="309"/>
      <c r="AO2087" s="309"/>
      <c r="AP2087" s="309"/>
      <c r="AQ2087" s="309"/>
      <c r="AR2087" s="309"/>
      <c r="AS2087" s="309"/>
      <c r="AT2087" s="309"/>
    </row>
    <row r="2088" spans="1:46" ht="85.4" customHeight="1" x14ac:dyDescent="0.25">
      <c r="A2088" s="308" t="s">
        <v>2392</v>
      </c>
      <c r="B2088" s="308"/>
      <c r="C2088" s="308"/>
      <c r="D2088" s="308"/>
      <c r="E2088" s="308"/>
      <c r="F2088" s="308"/>
      <c r="G2088" s="308"/>
      <c r="H2088" s="308"/>
      <c r="I2088" s="308"/>
      <c r="J2088" s="308"/>
      <c r="K2088" s="308"/>
      <c r="L2088" s="308"/>
      <c r="M2088" s="308"/>
      <c r="N2088" s="308"/>
      <c r="O2088" s="308"/>
      <c r="P2088" s="308"/>
      <c r="Q2088" s="65">
        <v>0</v>
      </c>
      <c r="R2088" s="309"/>
      <c r="S2088" s="309"/>
      <c r="T2088" s="309"/>
      <c r="U2088" s="309"/>
      <c r="V2088" s="309"/>
      <c r="W2088" s="309"/>
      <c r="X2088" s="309"/>
      <c r="Y2088" s="309"/>
      <c r="Z2088" s="309"/>
      <c r="AA2088" s="309"/>
      <c r="AB2088" s="309"/>
      <c r="AC2088" s="309"/>
      <c r="AD2088" s="309"/>
      <c r="AE2088" s="309"/>
      <c r="AF2088" s="65">
        <v>0</v>
      </c>
      <c r="AG2088" s="309"/>
      <c r="AH2088" s="309"/>
      <c r="AI2088" s="309"/>
      <c r="AJ2088" s="309"/>
      <c r="AK2088" s="309"/>
      <c r="AL2088" s="309"/>
      <c r="AM2088" s="309"/>
      <c r="AN2088" s="309"/>
      <c r="AO2088" s="309"/>
      <c r="AP2088" s="309"/>
      <c r="AQ2088" s="309"/>
      <c r="AR2088" s="309"/>
      <c r="AS2088" s="309"/>
      <c r="AT2088" s="309"/>
    </row>
    <row r="2089" spans="1:46" ht="45" customHeight="1" x14ac:dyDescent="0.25">
      <c r="A2089" s="308" t="s">
        <v>2393</v>
      </c>
      <c r="B2089" s="308" t="s">
        <v>2394</v>
      </c>
      <c r="C2089" s="308" t="s">
        <v>2394</v>
      </c>
      <c r="D2089" s="308" t="s">
        <v>2394</v>
      </c>
      <c r="E2089" s="308" t="s">
        <v>2394</v>
      </c>
      <c r="F2089" s="308" t="s">
        <v>2394</v>
      </c>
      <c r="G2089" s="308" t="s">
        <v>2394</v>
      </c>
      <c r="H2089" s="308" t="s">
        <v>2394</v>
      </c>
      <c r="I2089" s="308" t="s">
        <v>2394</v>
      </c>
      <c r="J2089" s="308" t="s">
        <v>2394</v>
      </c>
      <c r="K2089" s="308" t="s">
        <v>2394</v>
      </c>
      <c r="L2089" s="308" t="s">
        <v>2394</v>
      </c>
      <c r="M2089" s="308" t="s">
        <v>2394</v>
      </c>
      <c r="N2089" s="308" t="s">
        <v>2394</v>
      </c>
      <c r="O2089" s="308" t="s">
        <v>2394</v>
      </c>
      <c r="P2089" s="308" t="s">
        <v>2394</v>
      </c>
      <c r="Q2089" s="65">
        <v>0</v>
      </c>
      <c r="R2089" s="312"/>
      <c r="S2089" s="312"/>
      <c r="T2089" s="312"/>
      <c r="U2089" s="312"/>
      <c r="V2089" s="312"/>
      <c r="W2089" s="312"/>
      <c r="X2089" s="312"/>
      <c r="Y2089" s="312"/>
      <c r="Z2089" s="312"/>
      <c r="AA2089" s="312"/>
      <c r="AB2089" s="312"/>
      <c r="AC2089" s="312"/>
      <c r="AD2089" s="312"/>
      <c r="AE2089" s="312"/>
      <c r="AF2089" s="65">
        <v>0</v>
      </c>
      <c r="AG2089" s="312"/>
      <c r="AH2089" s="312"/>
      <c r="AI2089" s="312"/>
      <c r="AJ2089" s="312"/>
      <c r="AK2089" s="312"/>
      <c r="AL2089" s="312"/>
      <c r="AM2089" s="312"/>
      <c r="AN2089" s="312"/>
      <c r="AO2089" s="312"/>
      <c r="AP2089" s="312"/>
      <c r="AQ2089" s="312"/>
      <c r="AR2089" s="312"/>
      <c r="AS2089" s="312"/>
      <c r="AT2089" s="312"/>
    </row>
    <row r="2090" spans="1:46" ht="45" customHeight="1" x14ac:dyDescent="0.25">
      <c r="A2090" s="308" t="s">
        <v>2395</v>
      </c>
      <c r="B2090" s="308" t="s">
        <v>2396</v>
      </c>
      <c r="C2090" s="308" t="s">
        <v>2396</v>
      </c>
      <c r="D2090" s="308" t="s">
        <v>2396</v>
      </c>
      <c r="E2090" s="308" t="s">
        <v>2396</v>
      </c>
      <c r="F2090" s="308" t="s">
        <v>2396</v>
      </c>
      <c r="G2090" s="308" t="s">
        <v>2396</v>
      </c>
      <c r="H2090" s="308" t="s">
        <v>2396</v>
      </c>
      <c r="I2090" s="308" t="s">
        <v>2396</v>
      </c>
      <c r="J2090" s="308" t="s">
        <v>2396</v>
      </c>
      <c r="K2090" s="308" t="s">
        <v>2396</v>
      </c>
      <c r="L2090" s="308" t="s">
        <v>2396</v>
      </c>
      <c r="M2090" s="308" t="s">
        <v>2396</v>
      </c>
      <c r="N2090" s="308" t="s">
        <v>2396</v>
      </c>
      <c r="O2090" s="308" t="s">
        <v>2396</v>
      </c>
      <c r="P2090" s="308" t="s">
        <v>2396</v>
      </c>
      <c r="Q2090" s="65">
        <v>0</v>
      </c>
      <c r="R2090" s="312"/>
      <c r="S2090" s="312"/>
      <c r="T2090" s="312"/>
      <c r="U2090" s="312"/>
      <c r="V2090" s="312"/>
      <c r="W2090" s="312"/>
      <c r="X2090" s="312"/>
      <c r="Y2090" s="312"/>
      <c r="Z2090" s="312"/>
      <c r="AA2090" s="312"/>
      <c r="AB2090" s="312"/>
      <c r="AC2090" s="312"/>
      <c r="AD2090" s="312"/>
      <c r="AE2090" s="312"/>
      <c r="AF2090" s="65">
        <v>0</v>
      </c>
      <c r="AG2090" s="312"/>
      <c r="AH2090" s="312"/>
      <c r="AI2090" s="312"/>
      <c r="AJ2090" s="312"/>
      <c r="AK2090" s="312"/>
      <c r="AL2090" s="312"/>
      <c r="AM2090" s="312"/>
      <c r="AN2090" s="312"/>
      <c r="AO2090" s="312"/>
      <c r="AP2090" s="312"/>
      <c r="AQ2090" s="312"/>
      <c r="AR2090" s="312"/>
      <c r="AS2090" s="312"/>
      <c r="AT2090" s="312"/>
    </row>
    <row r="2091" spans="1:46" ht="45" customHeight="1" x14ac:dyDescent="0.25">
      <c r="A2091" s="308" t="s">
        <v>2397</v>
      </c>
      <c r="B2091" s="308" t="s">
        <v>2398</v>
      </c>
      <c r="C2091" s="308" t="s">
        <v>2398</v>
      </c>
      <c r="D2091" s="308" t="s">
        <v>2398</v>
      </c>
      <c r="E2091" s="308" t="s">
        <v>2398</v>
      </c>
      <c r="F2091" s="308" t="s">
        <v>2398</v>
      </c>
      <c r="G2091" s="308" t="s">
        <v>2398</v>
      </c>
      <c r="H2091" s="308" t="s">
        <v>2398</v>
      </c>
      <c r="I2091" s="308" t="s">
        <v>2398</v>
      </c>
      <c r="J2091" s="308" t="s">
        <v>2398</v>
      </c>
      <c r="K2091" s="308" t="s">
        <v>2398</v>
      </c>
      <c r="L2091" s="308" t="s">
        <v>2398</v>
      </c>
      <c r="M2091" s="308" t="s">
        <v>2398</v>
      </c>
      <c r="N2091" s="308" t="s">
        <v>2398</v>
      </c>
      <c r="O2091" s="308" t="s">
        <v>2398</v>
      </c>
      <c r="P2091" s="308" t="s">
        <v>2398</v>
      </c>
      <c r="Q2091" s="65">
        <v>0</v>
      </c>
      <c r="R2091" s="312"/>
      <c r="S2091" s="312"/>
      <c r="T2091" s="312"/>
      <c r="U2091" s="312"/>
      <c r="V2091" s="312"/>
      <c r="W2091" s="312"/>
      <c r="X2091" s="312"/>
      <c r="Y2091" s="312"/>
      <c r="Z2091" s="312"/>
      <c r="AA2091" s="312"/>
      <c r="AB2091" s="312"/>
      <c r="AC2091" s="312"/>
      <c r="AD2091" s="312"/>
      <c r="AE2091" s="312"/>
      <c r="AF2091" s="65">
        <v>0</v>
      </c>
      <c r="AG2091" s="312"/>
      <c r="AH2091" s="312"/>
      <c r="AI2091" s="312"/>
      <c r="AJ2091" s="312"/>
      <c r="AK2091" s="312"/>
      <c r="AL2091" s="312"/>
      <c r="AM2091" s="312"/>
      <c r="AN2091" s="312"/>
      <c r="AO2091" s="312"/>
      <c r="AP2091" s="312"/>
      <c r="AQ2091" s="312"/>
      <c r="AR2091" s="312"/>
      <c r="AS2091" s="312"/>
      <c r="AT2091" s="312"/>
    </row>
    <row r="2092" spans="1:46" ht="45" customHeight="1" x14ac:dyDescent="0.25">
      <c r="A2092" s="309" t="s">
        <v>2399</v>
      </c>
      <c r="B2092" s="309" t="s">
        <v>2400</v>
      </c>
      <c r="C2092" s="309" t="s">
        <v>2400</v>
      </c>
      <c r="D2092" s="309" t="s">
        <v>2400</v>
      </c>
      <c r="E2092" s="309" t="s">
        <v>2400</v>
      </c>
      <c r="F2092" s="309" t="s">
        <v>2400</v>
      </c>
      <c r="G2092" s="309" t="s">
        <v>2400</v>
      </c>
      <c r="H2092" s="309" t="s">
        <v>2400</v>
      </c>
      <c r="I2092" s="309" t="s">
        <v>2400</v>
      </c>
      <c r="J2092" s="309" t="s">
        <v>2400</v>
      </c>
      <c r="K2092" s="309" t="s">
        <v>2400</v>
      </c>
      <c r="L2092" s="309" t="s">
        <v>2400</v>
      </c>
      <c r="M2092" s="309" t="s">
        <v>2400</v>
      </c>
      <c r="N2092" s="309" t="s">
        <v>2400</v>
      </c>
      <c r="O2092" s="309" t="s">
        <v>2400</v>
      </c>
      <c r="P2092" s="309" t="s">
        <v>2400</v>
      </c>
      <c r="Q2092" s="65">
        <v>0</v>
      </c>
      <c r="R2092" s="312"/>
      <c r="S2092" s="312"/>
      <c r="T2092" s="312"/>
      <c r="U2092" s="312"/>
      <c r="V2092" s="312"/>
      <c r="W2092" s="312"/>
      <c r="X2092" s="312"/>
      <c r="Y2092" s="312"/>
      <c r="Z2092" s="312"/>
      <c r="AA2092" s="312"/>
      <c r="AB2092" s="312"/>
      <c r="AC2092" s="312"/>
      <c r="AD2092" s="312"/>
      <c r="AE2092" s="312"/>
      <c r="AF2092" s="65">
        <v>0</v>
      </c>
      <c r="AG2092" s="312"/>
      <c r="AH2092" s="312"/>
      <c r="AI2092" s="312"/>
      <c r="AJ2092" s="312"/>
      <c r="AK2092" s="312"/>
      <c r="AL2092" s="312"/>
      <c r="AM2092" s="312"/>
      <c r="AN2092" s="312"/>
      <c r="AO2092" s="312"/>
      <c r="AP2092" s="312"/>
      <c r="AQ2092" s="312"/>
      <c r="AR2092" s="312"/>
      <c r="AS2092" s="312"/>
      <c r="AT2092" s="312"/>
    </row>
    <row r="2093" spans="1:46" ht="45" customHeight="1" x14ac:dyDescent="0.25">
      <c r="A2093" s="309" t="s">
        <v>2401</v>
      </c>
      <c r="B2093" s="309" t="s">
        <v>2402</v>
      </c>
      <c r="C2093" s="309" t="s">
        <v>2402</v>
      </c>
      <c r="D2093" s="309" t="s">
        <v>2402</v>
      </c>
      <c r="E2093" s="309" t="s">
        <v>2402</v>
      </c>
      <c r="F2093" s="309" t="s">
        <v>2402</v>
      </c>
      <c r="G2093" s="309" t="s">
        <v>2402</v>
      </c>
      <c r="H2093" s="309" t="s">
        <v>2402</v>
      </c>
      <c r="I2093" s="309" t="s">
        <v>2402</v>
      </c>
      <c r="J2093" s="309" t="s">
        <v>2402</v>
      </c>
      <c r="K2093" s="309" t="s">
        <v>2402</v>
      </c>
      <c r="L2093" s="309" t="s">
        <v>2402</v>
      </c>
      <c r="M2093" s="309" t="s">
        <v>2402</v>
      </c>
      <c r="N2093" s="309" t="s">
        <v>2402</v>
      </c>
      <c r="O2093" s="309" t="s">
        <v>2402</v>
      </c>
      <c r="P2093" s="309" t="s">
        <v>2402</v>
      </c>
      <c r="Q2093" s="65">
        <v>0</v>
      </c>
      <c r="R2093" s="309"/>
      <c r="S2093" s="309"/>
      <c r="T2093" s="309"/>
      <c r="U2093" s="309"/>
      <c r="V2093" s="309"/>
      <c r="W2093" s="309"/>
      <c r="X2093" s="309"/>
      <c r="Y2093" s="309"/>
      <c r="Z2093" s="309"/>
      <c r="AA2093" s="309"/>
      <c r="AB2093" s="309"/>
      <c r="AC2093" s="309"/>
      <c r="AD2093" s="309"/>
      <c r="AE2093" s="309"/>
      <c r="AF2093" s="65">
        <v>0</v>
      </c>
      <c r="AG2093" s="309"/>
      <c r="AH2093" s="309"/>
      <c r="AI2093" s="309"/>
      <c r="AJ2093" s="309"/>
      <c r="AK2093" s="309"/>
      <c r="AL2093" s="309"/>
      <c r="AM2093" s="309"/>
      <c r="AN2093" s="309"/>
      <c r="AO2093" s="309"/>
      <c r="AP2093" s="309"/>
      <c r="AQ2093" s="309"/>
      <c r="AR2093" s="309"/>
      <c r="AS2093" s="309"/>
      <c r="AT2093" s="309"/>
    </row>
    <row r="2094" spans="1:46" ht="60.65" customHeight="1" x14ac:dyDescent="0.25">
      <c r="A2094" s="308" t="s">
        <v>2403</v>
      </c>
      <c r="B2094" s="308" t="s">
        <v>2404</v>
      </c>
      <c r="C2094" s="308" t="s">
        <v>2404</v>
      </c>
      <c r="D2094" s="308" t="s">
        <v>2404</v>
      </c>
      <c r="E2094" s="308" t="s">
        <v>2404</v>
      </c>
      <c r="F2094" s="308" t="s">
        <v>2404</v>
      </c>
      <c r="G2094" s="308" t="s">
        <v>2404</v>
      </c>
      <c r="H2094" s="308" t="s">
        <v>2404</v>
      </c>
      <c r="I2094" s="308" t="s">
        <v>2404</v>
      </c>
      <c r="J2094" s="308" t="s">
        <v>2404</v>
      </c>
      <c r="K2094" s="308" t="s">
        <v>2404</v>
      </c>
      <c r="L2094" s="308" t="s">
        <v>2404</v>
      </c>
      <c r="M2094" s="308" t="s">
        <v>2404</v>
      </c>
      <c r="N2094" s="308" t="s">
        <v>2404</v>
      </c>
      <c r="O2094" s="308" t="s">
        <v>2404</v>
      </c>
      <c r="P2094" s="308" t="s">
        <v>2404</v>
      </c>
      <c r="Q2094" s="65">
        <v>0</v>
      </c>
      <c r="R2094" s="309"/>
      <c r="S2094" s="309"/>
      <c r="T2094" s="309"/>
      <c r="U2094" s="309"/>
      <c r="V2094" s="309"/>
      <c r="W2094" s="309"/>
      <c r="X2094" s="309"/>
      <c r="Y2094" s="309"/>
      <c r="Z2094" s="309"/>
      <c r="AA2094" s="309"/>
      <c r="AB2094" s="309"/>
      <c r="AC2094" s="309"/>
      <c r="AD2094" s="309"/>
      <c r="AE2094" s="309"/>
      <c r="AF2094" s="65">
        <v>0</v>
      </c>
      <c r="AG2094" s="309"/>
      <c r="AH2094" s="309"/>
      <c r="AI2094" s="309"/>
      <c r="AJ2094" s="309"/>
      <c r="AK2094" s="309"/>
      <c r="AL2094" s="309"/>
      <c r="AM2094" s="309"/>
      <c r="AN2094" s="309"/>
      <c r="AO2094" s="309"/>
      <c r="AP2094" s="309"/>
      <c r="AQ2094" s="309"/>
      <c r="AR2094" s="309"/>
      <c r="AS2094" s="309"/>
      <c r="AT2094" s="309"/>
    </row>
    <row r="2095" spans="1:46" ht="45" customHeight="1" x14ac:dyDescent="0.25">
      <c r="A2095" s="308" t="s">
        <v>2405</v>
      </c>
      <c r="B2095" s="308" t="s">
        <v>2406</v>
      </c>
      <c r="C2095" s="308" t="s">
        <v>2406</v>
      </c>
      <c r="D2095" s="308" t="s">
        <v>2406</v>
      </c>
      <c r="E2095" s="308" t="s">
        <v>2406</v>
      </c>
      <c r="F2095" s="308" t="s">
        <v>2406</v>
      </c>
      <c r="G2095" s="308" t="s">
        <v>2406</v>
      </c>
      <c r="H2095" s="308" t="s">
        <v>2406</v>
      </c>
      <c r="I2095" s="308" t="s">
        <v>2406</v>
      </c>
      <c r="J2095" s="308" t="s">
        <v>2406</v>
      </c>
      <c r="K2095" s="308" t="s">
        <v>2406</v>
      </c>
      <c r="L2095" s="308" t="s">
        <v>2406</v>
      </c>
      <c r="M2095" s="308" t="s">
        <v>2406</v>
      </c>
      <c r="N2095" s="308" t="s">
        <v>2406</v>
      </c>
      <c r="O2095" s="308" t="s">
        <v>2406</v>
      </c>
      <c r="P2095" s="308" t="s">
        <v>2406</v>
      </c>
      <c r="Q2095" s="65">
        <v>0</v>
      </c>
      <c r="R2095" s="312"/>
      <c r="S2095" s="312"/>
      <c r="T2095" s="312"/>
      <c r="U2095" s="312"/>
      <c r="V2095" s="312"/>
      <c r="W2095" s="312"/>
      <c r="X2095" s="312"/>
      <c r="Y2095" s="312"/>
      <c r="Z2095" s="312"/>
      <c r="AA2095" s="312"/>
      <c r="AB2095" s="312"/>
      <c r="AC2095" s="312"/>
      <c r="AD2095" s="312"/>
      <c r="AE2095" s="312"/>
      <c r="AF2095" s="65">
        <v>0</v>
      </c>
      <c r="AG2095" s="312"/>
      <c r="AH2095" s="312"/>
      <c r="AI2095" s="312"/>
      <c r="AJ2095" s="312"/>
      <c r="AK2095" s="312"/>
      <c r="AL2095" s="312"/>
      <c r="AM2095" s="312"/>
      <c r="AN2095" s="312"/>
      <c r="AO2095" s="312"/>
      <c r="AP2095" s="312"/>
      <c r="AQ2095" s="312"/>
      <c r="AR2095" s="312"/>
      <c r="AS2095" s="312"/>
      <c r="AT2095" s="312"/>
    </row>
    <row r="2096" spans="1:46" ht="45" customHeight="1" x14ac:dyDescent="0.25">
      <c r="A2096" s="308" t="s">
        <v>2407</v>
      </c>
      <c r="B2096" s="308" t="s">
        <v>2408</v>
      </c>
      <c r="C2096" s="308" t="s">
        <v>2408</v>
      </c>
      <c r="D2096" s="308" t="s">
        <v>2408</v>
      </c>
      <c r="E2096" s="308" t="s">
        <v>2408</v>
      </c>
      <c r="F2096" s="308" t="s">
        <v>2408</v>
      </c>
      <c r="G2096" s="308" t="s">
        <v>2408</v>
      </c>
      <c r="H2096" s="308" t="s">
        <v>2408</v>
      </c>
      <c r="I2096" s="308" t="s">
        <v>2408</v>
      </c>
      <c r="J2096" s="308" t="s">
        <v>2408</v>
      </c>
      <c r="K2096" s="308" t="s">
        <v>2408</v>
      </c>
      <c r="L2096" s="308" t="s">
        <v>2408</v>
      </c>
      <c r="M2096" s="308" t="s">
        <v>2408</v>
      </c>
      <c r="N2096" s="308" t="s">
        <v>2408</v>
      </c>
      <c r="O2096" s="308" t="s">
        <v>2408</v>
      </c>
      <c r="P2096" s="308" t="s">
        <v>2408</v>
      </c>
      <c r="Q2096" s="65">
        <v>0</v>
      </c>
      <c r="R2096" s="312"/>
      <c r="S2096" s="312"/>
      <c r="T2096" s="312"/>
      <c r="U2096" s="312"/>
      <c r="V2096" s="312"/>
      <c r="W2096" s="312"/>
      <c r="X2096" s="312"/>
      <c r="Y2096" s="312"/>
      <c r="Z2096" s="312"/>
      <c r="AA2096" s="312"/>
      <c r="AB2096" s="312"/>
      <c r="AC2096" s="312"/>
      <c r="AD2096" s="312"/>
      <c r="AE2096" s="312"/>
      <c r="AF2096" s="65">
        <v>0</v>
      </c>
      <c r="AG2096" s="312"/>
      <c r="AH2096" s="312"/>
      <c r="AI2096" s="312"/>
      <c r="AJ2096" s="312"/>
      <c r="AK2096" s="312"/>
      <c r="AL2096" s="312"/>
      <c r="AM2096" s="312"/>
      <c r="AN2096" s="312"/>
      <c r="AO2096" s="312"/>
      <c r="AP2096" s="312"/>
      <c r="AQ2096" s="312"/>
      <c r="AR2096" s="312"/>
      <c r="AS2096" s="312"/>
      <c r="AT2096" s="312"/>
    </row>
    <row r="2097" spans="1:46" ht="45" customHeight="1" thickTop="1" thickBot="1" x14ac:dyDescent="0.3">
      <c r="A2097" s="57"/>
      <c r="B2097" s="57"/>
      <c r="C2097" s="57"/>
      <c r="D2097" s="57"/>
      <c r="E2097" s="57"/>
      <c r="F2097" s="57"/>
      <c r="G2097" s="57"/>
      <c r="H2097" s="57"/>
      <c r="I2097" s="57"/>
      <c r="J2097" s="57"/>
      <c r="K2097" s="57"/>
      <c r="L2097" s="57"/>
      <c r="M2097" s="57"/>
      <c r="N2097" s="57"/>
      <c r="O2097" s="57"/>
      <c r="P2097" s="57"/>
      <c r="Q2097" s="66"/>
      <c r="R2097" s="57"/>
      <c r="S2097" s="57"/>
      <c r="T2097" s="57"/>
      <c r="U2097" s="57"/>
      <c r="V2097" s="57"/>
      <c r="W2097" s="57"/>
      <c r="X2097" s="57"/>
      <c r="Y2097" s="57"/>
      <c r="Z2097" s="57"/>
      <c r="AA2097" s="57"/>
      <c r="AB2097" s="57"/>
      <c r="AC2097" s="57"/>
      <c r="AD2097" s="57"/>
      <c r="AE2097" s="57"/>
      <c r="AF2097" s="66"/>
      <c r="AG2097" s="57"/>
      <c r="AH2097" s="57"/>
      <c r="AI2097" s="57"/>
      <c r="AJ2097" s="57"/>
      <c r="AK2097" s="57"/>
      <c r="AL2097" s="57"/>
      <c r="AM2097" s="57"/>
      <c r="AN2097" s="57"/>
      <c r="AO2097" s="57"/>
      <c r="AP2097" s="57"/>
      <c r="AQ2097" s="57"/>
      <c r="AR2097" s="57"/>
      <c r="AS2097" s="57"/>
      <c r="AT2097" s="57"/>
    </row>
    <row r="2098" spans="1:46" ht="45" customHeight="1" x14ac:dyDescent="0.25">
      <c r="A2098" s="313" t="s">
        <v>124</v>
      </c>
      <c r="B2098" s="313"/>
      <c r="C2098" s="313"/>
      <c r="D2098" s="313"/>
      <c r="E2098" s="313"/>
      <c r="F2098" s="313"/>
      <c r="G2098" s="313"/>
      <c r="H2098" s="313"/>
      <c r="I2098" s="313"/>
      <c r="J2098" s="313"/>
      <c r="K2098" s="313"/>
      <c r="L2098" s="313"/>
      <c r="M2098" s="313"/>
      <c r="N2098" s="313"/>
      <c r="O2098" s="313"/>
      <c r="P2098" s="313"/>
      <c r="Q2098" s="67" t="s">
        <v>65</v>
      </c>
      <c r="R2098" s="314" t="s">
        <v>66</v>
      </c>
      <c r="S2098" s="314"/>
      <c r="T2098" s="314"/>
      <c r="U2098" s="314"/>
      <c r="V2098" s="314"/>
      <c r="W2098" s="314"/>
      <c r="X2098" s="314"/>
      <c r="Y2098" s="314"/>
      <c r="Z2098" s="314"/>
      <c r="AA2098" s="314"/>
      <c r="AB2098" s="314"/>
      <c r="AC2098" s="314"/>
      <c r="AD2098" s="314"/>
      <c r="AE2098" s="314"/>
      <c r="AF2098" s="68" t="s">
        <v>65</v>
      </c>
      <c r="AG2098" s="315" t="s">
        <v>8</v>
      </c>
      <c r="AH2098" s="315"/>
      <c r="AI2098" s="315"/>
      <c r="AJ2098" s="315"/>
      <c r="AK2098" s="315"/>
      <c r="AL2098" s="315"/>
      <c r="AM2098" s="315"/>
      <c r="AN2098" s="315"/>
      <c r="AO2098" s="315"/>
      <c r="AP2098" s="315"/>
      <c r="AQ2098" s="315"/>
      <c r="AR2098" s="315"/>
      <c r="AS2098" s="315"/>
      <c r="AT2098" s="315"/>
    </row>
    <row r="2099" spans="1:46" ht="45" customHeight="1" x14ac:dyDescent="0.25">
      <c r="A2099" s="308" t="s">
        <v>2097</v>
      </c>
      <c r="B2099" s="308" t="s">
        <v>2098</v>
      </c>
      <c r="C2099" s="308" t="s">
        <v>2098</v>
      </c>
      <c r="D2099" s="308" t="s">
        <v>2098</v>
      </c>
      <c r="E2099" s="308" t="s">
        <v>2098</v>
      </c>
      <c r="F2099" s="308" t="s">
        <v>2098</v>
      </c>
      <c r="G2099" s="308" t="s">
        <v>2098</v>
      </c>
      <c r="H2099" s="308" t="s">
        <v>2098</v>
      </c>
      <c r="I2099" s="308" t="s">
        <v>2098</v>
      </c>
      <c r="J2099" s="308" t="s">
        <v>2098</v>
      </c>
      <c r="K2099" s="308" t="s">
        <v>2098</v>
      </c>
      <c r="L2099" s="308" t="s">
        <v>2098</v>
      </c>
      <c r="M2099" s="308" t="s">
        <v>2098</v>
      </c>
      <c r="N2099" s="308" t="s">
        <v>2098</v>
      </c>
      <c r="O2099" s="308" t="s">
        <v>2098</v>
      </c>
      <c r="P2099" s="308" t="s">
        <v>2098</v>
      </c>
      <c r="Q2099" s="65">
        <v>0</v>
      </c>
      <c r="R2099" s="330" t="s">
        <v>404</v>
      </c>
      <c r="S2099" s="331"/>
      <c r="T2099" s="331"/>
      <c r="U2099" s="331"/>
      <c r="V2099" s="331"/>
      <c r="W2099" s="331"/>
      <c r="X2099" s="331"/>
      <c r="Y2099" s="331"/>
      <c r="Z2099" s="331"/>
      <c r="AA2099" s="331"/>
      <c r="AB2099" s="331"/>
      <c r="AC2099" s="331"/>
      <c r="AD2099" s="331"/>
      <c r="AE2099" s="332"/>
      <c r="AF2099" s="65">
        <v>0</v>
      </c>
      <c r="AG2099" s="309" t="s">
        <v>499</v>
      </c>
      <c r="AH2099" s="309"/>
      <c r="AI2099" s="309"/>
      <c r="AJ2099" s="309"/>
      <c r="AK2099" s="309"/>
      <c r="AL2099" s="309"/>
      <c r="AM2099" s="309"/>
      <c r="AN2099" s="309"/>
      <c r="AO2099" s="309"/>
      <c r="AP2099" s="309"/>
      <c r="AQ2099" s="309"/>
      <c r="AR2099" s="309"/>
      <c r="AS2099" s="309"/>
      <c r="AT2099" s="309"/>
    </row>
    <row r="2100" spans="1:46" ht="45" customHeight="1" x14ac:dyDescent="0.25">
      <c r="A2100" s="308" t="s">
        <v>2099</v>
      </c>
      <c r="B2100" s="308" t="s">
        <v>2100</v>
      </c>
      <c r="C2100" s="308" t="s">
        <v>2100</v>
      </c>
      <c r="D2100" s="308" t="s">
        <v>2100</v>
      </c>
      <c r="E2100" s="308" t="s">
        <v>2100</v>
      </c>
      <c r="F2100" s="308" t="s">
        <v>2100</v>
      </c>
      <c r="G2100" s="308" t="s">
        <v>2100</v>
      </c>
      <c r="H2100" s="308" t="s">
        <v>2100</v>
      </c>
      <c r="I2100" s="308" t="s">
        <v>2100</v>
      </c>
      <c r="J2100" s="308" t="s">
        <v>2100</v>
      </c>
      <c r="K2100" s="308" t="s">
        <v>2100</v>
      </c>
      <c r="L2100" s="308" t="s">
        <v>2100</v>
      </c>
      <c r="M2100" s="308" t="s">
        <v>2100</v>
      </c>
      <c r="N2100" s="308" t="s">
        <v>2100</v>
      </c>
      <c r="O2100" s="308" t="s">
        <v>2100</v>
      </c>
      <c r="P2100" s="308" t="s">
        <v>2100</v>
      </c>
      <c r="Q2100" s="65">
        <v>0</v>
      </c>
      <c r="R2100" s="312"/>
      <c r="S2100" s="312"/>
      <c r="T2100" s="312"/>
      <c r="U2100" s="312"/>
      <c r="V2100" s="312"/>
      <c r="W2100" s="312"/>
      <c r="X2100" s="312"/>
      <c r="Y2100" s="312"/>
      <c r="Z2100" s="312"/>
      <c r="AA2100" s="312"/>
      <c r="AB2100" s="312"/>
      <c r="AC2100" s="312"/>
      <c r="AD2100" s="312"/>
      <c r="AE2100" s="312"/>
      <c r="AF2100" s="65">
        <v>0</v>
      </c>
      <c r="AG2100" s="312"/>
      <c r="AH2100" s="312"/>
      <c r="AI2100" s="312"/>
      <c r="AJ2100" s="312"/>
      <c r="AK2100" s="312"/>
      <c r="AL2100" s="312"/>
      <c r="AM2100" s="312"/>
      <c r="AN2100" s="312"/>
      <c r="AO2100" s="312"/>
      <c r="AP2100" s="312"/>
      <c r="AQ2100" s="312"/>
      <c r="AR2100" s="312"/>
      <c r="AS2100" s="312"/>
      <c r="AT2100" s="312"/>
    </row>
    <row r="2101" spans="1:46" ht="52.4" customHeight="1" x14ac:dyDescent="0.25">
      <c r="A2101" s="308" t="s">
        <v>2101</v>
      </c>
      <c r="B2101" s="308" t="s">
        <v>2102</v>
      </c>
      <c r="C2101" s="308" t="s">
        <v>2102</v>
      </c>
      <c r="D2101" s="308" t="s">
        <v>2102</v>
      </c>
      <c r="E2101" s="308" t="s">
        <v>2102</v>
      </c>
      <c r="F2101" s="308" t="s">
        <v>2102</v>
      </c>
      <c r="G2101" s="308" t="s">
        <v>2102</v>
      </c>
      <c r="H2101" s="308" t="s">
        <v>2102</v>
      </c>
      <c r="I2101" s="308" t="s">
        <v>2102</v>
      </c>
      <c r="J2101" s="308" t="s">
        <v>2102</v>
      </c>
      <c r="K2101" s="308" t="s">
        <v>2102</v>
      </c>
      <c r="L2101" s="308" t="s">
        <v>2102</v>
      </c>
      <c r="M2101" s="308" t="s">
        <v>2102</v>
      </c>
      <c r="N2101" s="308" t="s">
        <v>2102</v>
      </c>
      <c r="O2101" s="308" t="s">
        <v>2102</v>
      </c>
      <c r="P2101" s="308" t="s">
        <v>2102</v>
      </c>
      <c r="Q2101" s="65">
        <v>0</v>
      </c>
      <c r="R2101" s="309"/>
      <c r="S2101" s="309"/>
      <c r="T2101" s="309"/>
      <c r="U2101" s="309"/>
      <c r="V2101" s="309"/>
      <c r="W2101" s="309"/>
      <c r="X2101" s="309"/>
      <c r="Y2101" s="309"/>
      <c r="Z2101" s="309"/>
      <c r="AA2101" s="309"/>
      <c r="AB2101" s="309"/>
      <c r="AC2101" s="309"/>
      <c r="AD2101" s="309"/>
      <c r="AE2101" s="309"/>
      <c r="AF2101" s="65">
        <v>0</v>
      </c>
      <c r="AG2101" s="309"/>
      <c r="AH2101" s="309"/>
      <c r="AI2101" s="309"/>
      <c r="AJ2101" s="309"/>
      <c r="AK2101" s="309"/>
      <c r="AL2101" s="309"/>
      <c r="AM2101" s="309"/>
      <c r="AN2101" s="309"/>
      <c r="AO2101" s="309"/>
      <c r="AP2101" s="309"/>
      <c r="AQ2101" s="309"/>
      <c r="AR2101" s="309"/>
      <c r="AS2101" s="309"/>
      <c r="AT2101" s="309"/>
    </row>
    <row r="2102" spans="1:46" ht="68.900000000000006" customHeight="1" x14ac:dyDescent="0.25">
      <c r="A2102" s="308" t="s">
        <v>2103</v>
      </c>
      <c r="B2102" s="308" t="s">
        <v>2104</v>
      </c>
      <c r="C2102" s="308" t="s">
        <v>2104</v>
      </c>
      <c r="D2102" s="308" t="s">
        <v>2104</v>
      </c>
      <c r="E2102" s="308" t="s">
        <v>2104</v>
      </c>
      <c r="F2102" s="308" t="s">
        <v>2104</v>
      </c>
      <c r="G2102" s="308" t="s">
        <v>2104</v>
      </c>
      <c r="H2102" s="308" t="s">
        <v>2104</v>
      </c>
      <c r="I2102" s="308" t="s">
        <v>2104</v>
      </c>
      <c r="J2102" s="308" t="s">
        <v>2104</v>
      </c>
      <c r="K2102" s="308" t="s">
        <v>2104</v>
      </c>
      <c r="L2102" s="308" t="s">
        <v>2104</v>
      </c>
      <c r="M2102" s="308" t="s">
        <v>2104</v>
      </c>
      <c r="N2102" s="308" t="s">
        <v>2104</v>
      </c>
      <c r="O2102" s="308" t="s">
        <v>2104</v>
      </c>
      <c r="P2102" s="308" t="s">
        <v>2104</v>
      </c>
      <c r="Q2102" s="65">
        <v>0</v>
      </c>
      <c r="R2102" s="309"/>
      <c r="S2102" s="309"/>
      <c r="T2102" s="309"/>
      <c r="U2102" s="309"/>
      <c r="V2102" s="309"/>
      <c r="W2102" s="309"/>
      <c r="X2102" s="309"/>
      <c r="Y2102" s="309"/>
      <c r="Z2102" s="309"/>
      <c r="AA2102" s="309"/>
      <c r="AB2102" s="309"/>
      <c r="AC2102" s="309"/>
      <c r="AD2102" s="309"/>
      <c r="AE2102" s="309"/>
      <c r="AF2102" s="65">
        <v>0</v>
      </c>
      <c r="AG2102" s="309"/>
      <c r="AH2102" s="309"/>
      <c r="AI2102" s="309"/>
      <c r="AJ2102" s="309"/>
      <c r="AK2102" s="309"/>
      <c r="AL2102" s="309"/>
      <c r="AM2102" s="309"/>
      <c r="AN2102" s="309"/>
      <c r="AO2102" s="309"/>
      <c r="AP2102" s="309"/>
      <c r="AQ2102" s="309"/>
      <c r="AR2102" s="309"/>
      <c r="AS2102" s="309"/>
      <c r="AT2102" s="309"/>
    </row>
    <row r="2103" spans="1:46" ht="45" customHeight="1" x14ac:dyDescent="0.25">
      <c r="A2103" s="308" t="s">
        <v>2409</v>
      </c>
      <c r="B2103" s="308" t="s">
        <v>2410</v>
      </c>
      <c r="C2103" s="308" t="s">
        <v>2410</v>
      </c>
      <c r="D2103" s="308" t="s">
        <v>2410</v>
      </c>
      <c r="E2103" s="308" t="s">
        <v>2410</v>
      </c>
      <c r="F2103" s="308" t="s">
        <v>2410</v>
      </c>
      <c r="G2103" s="308" t="s">
        <v>2410</v>
      </c>
      <c r="H2103" s="308" t="s">
        <v>2410</v>
      </c>
      <c r="I2103" s="308" t="s">
        <v>2410</v>
      </c>
      <c r="J2103" s="308" t="s">
        <v>2410</v>
      </c>
      <c r="K2103" s="308" t="s">
        <v>2410</v>
      </c>
      <c r="L2103" s="308" t="s">
        <v>2410</v>
      </c>
      <c r="M2103" s="308" t="s">
        <v>2410</v>
      </c>
      <c r="N2103" s="308" t="s">
        <v>2410</v>
      </c>
      <c r="O2103" s="308" t="s">
        <v>2410</v>
      </c>
      <c r="P2103" s="308" t="s">
        <v>2410</v>
      </c>
      <c r="Q2103" s="65">
        <v>0</v>
      </c>
      <c r="R2103" s="309"/>
      <c r="S2103" s="309"/>
      <c r="T2103" s="309"/>
      <c r="U2103" s="309"/>
      <c r="V2103" s="309"/>
      <c r="W2103" s="309"/>
      <c r="X2103" s="309"/>
      <c r="Y2103" s="309"/>
      <c r="Z2103" s="309"/>
      <c r="AA2103" s="309"/>
      <c r="AB2103" s="309"/>
      <c r="AC2103" s="309"/>
      <c r="AD2103" s="309"/>
      <c r="AE2103" s="309"/>
      <c r="AF2103" s="65">
        <v>0</v>
      </c>
      <c r="AG2103" s="309"/>
      <c r="AH2103" s="309"/>
      <c r="AI2103" s="309"/>
      <c r="AJ2103" s="309"/>
      <c r="AK2103" s="309"/>
      <c r="AL2103" s="309"/>
      <c r="AM2103" s="309"/>
      <c r="AN2103" s="309"/>
      <c r="AO2103" s="309"/>
      <c r="AP2103" s="309"/>
      <c r="AQ2103" s="309"/>
      <c r="AR2103" s="309"/>
      <c r="AS2103" s="309"/>
      <c r="AT2103" s="309"/>
    </row>
    <row r="2104" spans="1:46" ht="16" thickTop="1" x14ac:dyDescent="0.25">
      <c r="A2104" s="74"/>
      <c r="B2104" s="74"/>
      <c r="C2104" s="74"/>
      <c r="D2104" s="74"/>
      <c r="E2104" s="74"/>
      <c r="F2104" s="74"/>
      <c r="G2104" s="74"/>
      <c r="H2104" s="74"/>
      <c r="I2104" s="74"/>
      <c r="J2104" s="74"/>
      <c r="K2104" s="74"/>
      <c r="L2104" s="74"/>
      <c r="M2104" s="74"/>
      <c r="N2104" s="74"/>
      <c r="O2104" s="74"/>
      <c r="P2104" s="74"/>
      <c r="Q2104" s="62"/>
      <c r="R2104" s="226"/>
      <c r="S2104" s="226"/>
      <c r="T2104" s="226"/>
      <c r="U2104" s="226"/>
      <c r="V2104" s="226"/>
      <c r="W2104" s="226"/>
      <c r="X2104" s="226"/>
      <c r="Y2104" s="226"/>
      <c r="Z2104" s="226"/>
      <c r="AA2104" s="226"/>
      <c r="AB2104" s="226"/>
      <c r="AC2104" s="226"/>
      <c r="AD2104" s="226"/>
      <c r="AE2104" s="226"/>
      <c r="AF2104" s="62"/>
      <c r="AG2104" s="226"/>
      <c r="AH2104" s="226"/>
      <c r="AI2104" s="226"/>
      <c r="AJ2104" s="226"/>
      <c r="AK2104" s="226"/>
      <c r="AL2104" s="226"/>
      <c r="AM2104" s="226"/>
      <c r="AN2104" s="226"/>
      <c r="AO2104" s="226"/>
      <c r="AP2104" s="226"/>
      <c r="AQ2104" s="226"/>
      <c r="AR2104" s="226"/>
      <c r="AS2104" s="226"/>
      <c r="AT2104" s="226"/>
    </row>
    <row r="2106" spans="1:46" ht="46" customHeight="1" x14ac:dyDescent="0.25">
      <c r="A2106" s="269" t="s">
        <v>2411</v>
      </c>
      <c r="B2106" s="269"/>
      <c r="C2106" s="269"/>
      <c r="D2106" s="269"/>
      <c r="E2106" s="269"/>
      <c r="F2106" s="269"/>
      <c r="G2106" s="269"/>
      <c r="H2106" s="269"/>
      <c r="I2106" s="269"/>
      <c r="J2106" s="269"/>
      <c r="K2106" s="269"/>
      <c r="L2106" s="269"/>
      <c r="M2106" s="269"/>
      <c r="N2106" s="269"/>
      <c r="O2106" s="269"/>
      <c r="P2106" s="269"/>
      <c r="Q2106" s="269"/>
      <c r="R2106" s="269"/>
      <c r="S2106" s="269"/>
      <c r="T2106" s="269"/>
      <c r="U2106" s="269"/>
      <c r="V2106" s="269"/>
      <c r="W2106" s="269"/>
      <c r="X2106" s="269"/>
      <c r="Y2106" s="269"/>
      <c r="Z2106" s="269"/>
      <c r="AA2106" s="269"/>
      <c r="AB2106" s="269"/>
      <c r="AC2106" s="269"/>
      <c r="AD2106" s="269"/>
      <c r="AE2106" s="269"/>
      <c r="AF2106"/>
      <c r="AG2106" s="245" t="s">
        <v>62</v>
      </c>
      <c r="AH2106" s="245"/>
      <c r="AI2106" s="245"/>
      <c r="AJ2106" s="245"/>
      <c r="AK2106" s="69">
        <f>(('Artículo 121 (resumen PI)'!C66*0.8+'Artículo 121 (resumen PI)'!F66*0.2)+('Artículo 121 (resumen PNT)'!C66*0.8+'Artículo 121 (resumen PNT)'!F66*0.2))/2</f>
        <v>0</v>
      </c>
      <c r="AL2106"/>
      <c r="AM2106"/>
      <c r="AN2106"/>
      <c r="AO2106"/>
      <c r="AP2106"/>
      <c r="AQ2106"/>
      <c r="AR2106"/>
      <c r="AS2106"/>
      <c r="AT2106"/>
    </row>
    <row r="2107" spans="1:46" ht="15.75" customHeight="1" x14ac:dyDescent="0.25">
      <c r="A2107" s="60"/>
      <c r="B2107" s="61"/>
      <c r="C2107" s="61"/>
      <c r="D2107" s="61"/>
      <c r="E2107" s="61"/>
      <c r="F2107" s="61"/>
      <c r="G2107" s="61"/>
      <c r="H2107" s="61"/>
      <c r="I2107" s="61"/>
      <c r="J2107" s="61"/>
      <c r="K2107" s="61"/>
      <c r="L2107" s="61"/>
      <c r="M2107" s="61"/>
      <c r="N2107" s="61"/>
      <c r="O2107" s="61"/>
      <c r="P2107" s="61"/>
      <c r="Q2107" s="26"/>
      <c r="R2107" s="61"/>
      <c r="S2107" s="61"/>
      <c r="T2107" s="61"/>
      <c r="U2107" s="61"/>
      <c r="V2107" s="61"/>
      <c r="W2107" s="61"/>
      <c r="X2107" s="61"/>
      <c r="Y2107" s="61"/>
      <c r="Z2107" s="61"/>
      <c r="AA2107" s="61"/>
      <c r="AB2107" s="61"/>
      <c r="AC2107" s="61"/>
      <c r="AD2107" s="61"/>
      <c r="AE2107" s="61"/>
      <c r="AF2107"/>
      <c r="AG2107"/>
      <c r="AH2107"/>
      <c r="AI2107"/>
      <c r="AJ2107"/>
      <c r="AK2107"/>
      <c r="AL2107"/>
      <c r="AM2107"/>
      <c r="AN2107"/>
      <c r="AO2107"/>
      <c r="AP2107"/>
      <c r="AQ2107"/>
      <c r="AR2107"/>
      <c r="AS2107"/>
      <c r="AT2107"/>
    </row>
    <row r="2108" spans="1:46" ht="15.5" x14ac:dyDescent="0.25">
      <c r="A2108" s="60" t="s">
        <v>63</v>
      </c>
      <c r="B2108" s="61"/>
      <c r="C2108" s="61"/>
      <c r="D2108" s="61"/>
      <c r="E2108" s="61"/>
      <c r="F2108" s="61"/>
      <c r="G2108" s="61"/>
      <c r="H2108" s="61"/>
      <c r="I2108" s="61"/>
      <c r="J2108" s="61"/>
      <c r="K2108" s="61"/>
      <c r="L2108" s="61"/>
      <c r="M2108" s="61"/>
      <c r="N2108" s="61"/>
      <c r="O2108" s="61"/>
      <c r="P2108" s="61"/>
      <c r="Q2108" s="26"/>
      <c r="R2108" s="61"/>
      <c r="S2108" s="61"/>
      <c r="T2108" s="61"/>
      <c r="U2108" s="61"/>
      <c r="V2108" s="61"/>
      <c r="W2108" s="61"/>
      <c r="X2108" s="61"/>
      <c r="Y2108" s="61"/>
      <c r="Z2108" s="61"/>
      <c r="AA2108" s="61"/>
      <c r="AB2108" s="61"/>
      <c r="AC2108" s="61"/>
      <c r="AD2108" s="61"/>
      <c r="AE2108" s="61"/>
      <c r="AF2108"/>
      <c r="AG2108"/>
      <c r="AH2108"/>
      <c r="AI2108"/>
      <c r="AJ2108"/>
      <c r="AK2108"/>
      <c r="AL2108"/>
      <c r="AM2108"/>
      <c r="AN2108"/>
      <c r="AO2108"/>
      <c r="AP2108"/>
      <c r="AQ2108"/>
      <c r="AR2108"/>
      <c r="AS2108"/>
      <c r="AT2108"/>
    </row>
    <row r="2109" spans="1:46" ht="15" customHeight="1" x14ac:dyDescent="0.25">
      <c r="A2109" s="57"/>
      <c r="B2109" s="57"/>
      <c r="C2109" s="57"/>
      <c r="D2109" s="57"/>
      <c r="E2109" s="57"/>
      <c r="F2109" s="57"/>
      <c r="G2109" s="57"/>
      <c r="H2109" s="57"/>
      <c r="I2109" s="57"/>
      <c r="J2109" s="57"/>
      <c r="K2109" s="57"/>
      <c r="L2109" s="57"/>
      <c r="M2109" s="57"/>
      <c r="N2109" s="57"/>
      <c r="O2109" s="57"/>
      <c r="P2109" s="57"/>
      <c r="R2109" s="57"/>
      <c r="S2109" s="57"/>
      <c r="T2109" s="57"/>
      <c r="U2109" s="57"/>
      <c r="V2109" s="57"/>
      <c r="W2109" s="57"/>
      <c r="X2109" s="57"/>
      <c r="Y2109" s="57"/>
      <c r="Z2109" s="57"/>
      <c r="AA2109" s="57"/>
      <c r="AB2109" s="57"/>
      <c r="AC2109" s="57"/>
      <c r="AD2109" s="57"/>
      <c r="AE2109" s="57"/>
      <c r="AF2109"/>
      <c r="AG2109"/>
      <c r="AH2109"/>
      <c r="AI2109"/>
      <c r="AJ2109"/>
      <c r="AK2109"/>
      <c r="AL2109"/>
      <c r="AM2109"/>
      <c r="AN2109"/>
      <c r="AO2109"/>
      <c r="AP2109"/>
      <c r="AQ2109"/>
      <c r="AR2109"/>
      <c r="AS2109"/>
      <c r="AT2109"/>
    </row>
    <row r="2110" spans="1:46" ht="61.4" customHeight="1" thickBot="1" x14ac:dyDescent="0.3">
      <c r="A2110" s="273" t="s">
        <v>2412</v>
      </c>
      <c r="B2110" s="273"/>
      <c r="C2110" s="273"/>
      <c r="D2110" s="273"/>
      <c r="E2110" s="273"/>
      <c r="F2110" s="273"/>
      <c r="G2110" s="273"/>
      <c r="H2110" s="273"/>
      <c r="I2110" s="273"/>
      <c r="J2110" s="273"/>
      <c r="K2110" s="273"/>
      <c r="L2110" s="273"/>
      <c r="M2110" s="273"/>
      <c r="N2110" s="273"/>
      <c r="O2110" s="273"/>
      <c r="P2110" s="273"/>
      <c r="Q2110" s="62"/>
      <c r="R2110" s="57"/>
      <c r="S2110" s="57"/>
      <c r="T2110" s="57"/>
      <c r="U2110" s="57"/>
      <c r="V2110" s="311"/>
      <c r="W2110" s="311"/>
      <c r="X2110" s="311"/>
      <c r="Y2110" s="311"/>
      <c r="Z2110" s="311"/>
      <c r="AA2110" s="311"/>
      <c r="AB2110" s="311"/>
      <c r="AC2110" s="311"/>
      <c r="AD2110" s="311"/>
      <c r="AE2110" s="311"/>
      <c r="AF2110" s="62"/>
      <c r="AG2110" s="57"/>
      <c r="AH2110" s="57"/>
      <c r="AI2110" s="57"/>
      <c r="AJ2110" s="57"/>
      <c r="AK2110" s="311"/>
      <c r="AL2110" s="311"/>
      <c r="AM2110" s="311"/>
      <c r="AN2110" s="311"/>
      <c r="AO2110" s="311"/>
      <c r="AP2110" s="311"/>
      <c r="AQ2110" s="311"/>
      <c r="AR2110" s="311"/>
      <c r="AS2110" s="311"/>
      <c r="AT2110" s="311"/>
    </row>
    <row r="2111" spans="1:46" ht="45" customHeight="1" x14ac:dyDescent="0.25">
      <c r="A2111" s="305" t="s">
        <v>44</v>
      </c>
      <c r="B2111" s="305"/>
      <c r="C2111" s="305"/>
      <c r="D2111" s="305"/>
      <c r="E2111" s="305"/>
      <c r="F2111" s="305"/>
      <c r="G2111" s="305"/>
      <c r="H2111" s="305"/>
      <c r="I2111" s="305"/>
      <c r="J2111" s="305"/>
      <c r="K2111" s="305"/>
      <c r="L2111" s="305"/>
      <c r="M2111" s="305"/>
      <c r="N2111" s="305"/>
      <c r="O2111" s="305"/>
      <c r="P2111" s="305"/>
      <c r="Q2111" s="63" t="s">
        <v>65</v>
      </c>
      <c r="R2111" s="306" t="s">
        <v>66</v>
      </c>
      <c r="S2111" s="306"/>
      <c r="T2111" s="306"/>
      <c r="U2111" s="306"/>
      <c r="V2111" s="306"/>
      <c r="W2111" s="306"/>
      <c r="X2111" s="306"/>
      <c r="Y2111" s="306"/>
      <c r="Z2111" s="306"/>
      <c r="AA2111" s="306"/>
      <c r="AB2111" s="306"/>
      <c r="AC2111" s="306"/>
      <c r="AD2111" s="306"/>
      <c r="AE2111" s="306"/>
      <c r="AF2111" s="64" t="s">
        <v>65</v>
      </c>
      <c r="AG2111" s="307" t="s">
        <v>8</v>
      </c>
      <c r="AH2111" s="307"/>
      <c r="AI2111" s="307"/>
      <c r="AJ2111" s="307"/>
      <c r="AK2111" s="307"/>
      <c r="AL2111" s="307"/>
      <c r="AM2111" s="307"/>
      <c r="AN2111" s="307"/>
      <c r="AO2111" s="307"/>
      <c r="AP2111" s="307"/>
      <c r="AQ2111" s="307"/>
      <c r="AR2111" s="307"/>
      <c r="AS2111" s="307"/>
      <c r="AT2111" s="307"/>
    </row>
    <row r="2112" spans="1:46" ht="45" customHeight="1" x14ac:dyDescent="0.25">
      <c r="A2112" s="308" t="s">
        <v>1331</v>
      </c>
      <c r="B2112" s="308" t="s">
        <v>1332</v>
      </c>
      <c r="C2112" s="308" t="s">
        <v>1332</v>
      </c>
      <c r="D2112" s="308" t="s">
        <v>1332</v>
      </c>
      <c r="E2112" s="308" t="s">
        <v>1332</v>
      </c>
      <c r="F2112" s="308" t="s">
        <v>1332</v>
      </c>
      <c r="G2112" s="308" t="s">
        <v>1332</v>
      </c>
      <c r="H2112" s="308" t="s">
        <v>1332</v>
      </c>
      <c r="I2112" s="308" t="s">
        <v>1332</v>
      </c>
      <c r="J2112" s="308" t="s">
        <v>1332</v>
      </c>
      <c r="K2112" s="308" t="s">
        <v>1332</v>
      </c>
      <c r="L2112" s="308" t="s">
        <v>1332</v>
      </c>
      <c r="M2112" s="308" t="s">
        <v>1332</v>
      </c>
      <c r="N2112" s="308" t="s">
        <v>1332</v>
      </c>
      <c r="O2112" s="308" t="s">
        <v>1332</v>
      </c>
      <c r="P2112" s="308" t="s">
        <v>1332</v>
      </c>
      <c r="Q2112" s="65">
        <v>0</v>
      </c>
      <c r="R2112" s="330" t="s">
        <v>404</v>
      </c>
      <c r="S2112" s="331"/>
      <c r="T2112" s="331"/>
      <c r="U2112" s="331"/>
      <c r="V2112" s="331"/>
      <c r="W2112" s="331"/>
      <c r="X2112" s="331"/>
      <c r="Y2112" s="331"/>
      <c r="Z2112" s="331"/>
      <c r="AA2112" s="331"/>
      <c r="AB2112" s="331"/>
      <c r="AC2112" s="331"/>
      <c r="AD2112" s="331"/>
      <c r="AE2112" s="332"/>
      <c r="AF2112" s="65">
        <v>0</v>
      </c>
      <c r="AG2112" s="309" t="s">
        <v>499</v>
      </c>
      <c r="AH2112" s="309"/>
      <c r="AI2112" s="309"/>
      <c r="AJ2112" s="309"/>
      <c r="AK2112" s="309"/>
      <c r="AL2112" s="309"/>
      <c r="AM2112" s="309"/>
      <c r="AN2112" s="309"/>
      <c r="AO2112" s="309"/>
      <c r="AP2112" s="309"/>
      <c r="AQ2112" s="309"/>
      <c r="AR2112" s="309"/>
      <c r="AS2112" s="309"/>
      <c r="AT2112" s="309"/>
    </row>
    <row r="2113" spans="1:46" ht="45" customHeight="1" x14ac:dyDescent="0.25">
      <c r="A2113" s="308" t="s">
        <v>1333</v>
      </c>
      <c r="B2113" s="308" t="s">
        <v>1334</v>
      </c>
      <c r="C2113" s="308" t="s">
        <v>1334</v>
      </c>
      <c r="D2113" s="308" t="s">
        <v>1334</v>
      </c>
      <c r="E2113" s="308" t="s">
        <v>1334</v>
      </c>
      <c r="F2113" s="308" t="s">
        <v>1334</v>
      </c>
      <c r="G2113" s="308" t="s">
        <v>1334</v>
      </c>
      <c r="H2113" s="308" t="s">
        <v>1334</v>
      </c>
      <c r="I2113" s="308" t="s">
        <v>1334</v>
      </c>
      <c r="J2113" s="308" t="s">
        <v>1334</v>
      </c>
      <c r="K2113" s="308" t="s">
        <v>1334</v>
      </c>
      <c r="L2113" s="308" t="s">
        <v>1334</v>
      </c>
      <c r="M2113" s="308" t="s">
        <v>1334</v>
      </c>
      <c r="N2113" s="308" t="s">
        <v>1334</v>
      </c>
      <c r="O2113" s="308" t="s">
        <v>1334</v>
      </c>
      <c r="P2113" s="308" t="s">
        <v>1334</v>
      </c>
      <c r="Q2113" s="65">
        <v>0</v>
      </c>
      <c r="R2113" s="312"/>
      <c r="S2113" s="312"/>
      <c r="T2113" s="312"/>
      <c r="U2113" s="312"/>
      <c r="V2113" s="312"/>
      <c r="W2113" s="312"/>
      <c r="X2113" s="312"/>
      <c r="Y2113" s="312"/>
      <c r="Z2113" s="312"/>
      <c r="AA2113" s="312"/>
      <c r="AB2113" s="312"/>
      <c r="AC2113" s="312"/>
      <c r="AD2113" s="312"/>
      <c r="AE2113" s="312"/>
      <c r="AF2113" s="65">
        <v>0</v>
      </c>
      <c r="AG2113" s="312"/>
      <c r="AH2113" s="312"/>
      <c r="AI2113" s="312"/>
      <c r="AJ2113" s="312"/>
      <c r="AK2113" s="312"/>
      <c r="AL2113" s="312"/>
      <c r="AM2113" s="312"/>
      <c r="AN2113" s="312"/>
      <c r="AO2113" s="312"/>
      <c r="AP2113" s="312"/>
      <c r="AQ2113" s="312"/>
      <c r="AR2113" s="312"/>
      <c r="AS2113" s="312"/>
      <c r="AT2113" s="312"/>
    </row>
    <row r="2114" spans="1:46" ht="50.15" customHeight="1" x14ac:dyDescent="0.25">
      <c r="A2114" s="308" t="s">
        <v>2413</v>
      </c>
      <c r="B2114" s="308" t="s">
        <v>2383</v>
      </c>
      <c r="C2114" s="308" t="s">
        <v>2383</v>
      </c>
      <c r="D2114" s="308" t="s">
        <v>2383</v>
      </c>
      <c r="E2114" s="308" t="s">
        <v>2383</v>
      </c>
      <c r="F2114" s="308" t="s">
        <v>2383</v>
      </c>
      <c r="G2114" s="308" t="s">
        <v>2383</v>
      </c>
      <c r="H2114" s="308" t="s">
        <v>2383</v>
      </c>
      <c r="I2114" s="308" t="s">
        <v>2383</v>
      </c>
      <c r="J2114" s="308" t="s">
        <v>2383</v>
      </c>
      <c r="K2114" s="308" t="s">
        <v>2383</v>
      </c>
      <c r="L2114" s="308" t="s">
        <v>2383</v>
      </c>
      <c r="M2114" s="308" t="s">
        <v>2383</v>
      </c>
      <c r="N2114" s="308" t="s">
        <v>2383</v>
      </c>
      <c r="O2114" s="308" t="s">
        <v>2383</v>
      </c>
      <c r="P2114" s="308" t="s">
        <v>2383</v>
      </c>
      <c r="Q2114" s="65">
        <v>0</v>
      </c>
      <c r="R2114" s="312"/>
      <c r="S2114" s="312"/>
      <c r="T2114" s="312"/>
      <c r="U2114" s="312"/>
      <c r="V2114" s="312"/>
      <c r="W2114" s="312"/>
      <c r="X2114" s="312"/>
      <c r="Y2114" s="312"/>
      <c r="Z2114" s="312"/>
      <c r="AA2114" s="312"/>
      <c r="AB2114" s="312"/>
      <c r="AC2114" s="312"/>
      <c r="AD2114" s="312"/>
      <c r="AE2114" s="312"/>
      <c r="AF2114" s="65">
        <v>0</v>
      </c>
      <c r="AG2114" s="312"/>
      <c r="AH2114" s="312"/>
      <c r="AI2114" s="312"/>
      <c r="AJ2114" s="312"/>
      <c r="AK2114" s="312"/>
      <c r="AL2114" s="312"/>
      <c r="AM2114" s="312"/>
      <c r="AN2114" s="312"/>
      <c r="AO2114" s="312"/>
      <c r="AP2114" s="312"/>
      <c r="AQ2114" s="312"/>
      <c r="AR2114" s="312"/>
      <c r="AS2114" s="312"/>
      <c r="AT2114" s="312"/>
    </row>
    <row r="2115" spans="1:46" ht="50.15" customHeight="1" x14ac:dyDescent="0.25">
      <c r="A2115" s="308" t="s">
        <v>2414</v>
      </c>
      <c r="B2115" s="308" t="s">
        <v>2385</v>
      </c>
      <c r="C2115" s="308" t="s">
        <v>2385</v>
      </c>
      <c r="D2115" s="308" t="s">
        <v>2385</v>
      </c>
      <c r="E2115" s="308" t="s">
        <v>2385</v>
      </c>
      <c r="F2115" s="308" t="s">
        <v>2385</v>
      </c>
      <c r="G2115" s="308" t="s">
        <v>2385</v>
      </c>
      <c r="H2115" s="308" t="s">
        <v>2385</v>
      </c>
      <c r="I2115" s="308" t="s">
        <v>2385</v>
      </c>
      <c r="J2115" s="308" t="s">
        <v>2385</v>
      </c>
      <c r="K2115" s="308" t="s">
        <v>2385</v>
      </c>
      <c r="L2115" s="308" t="s">
        <v>2385</v>
      </c>
      <c r="M2115" s="308" t="s">
        <v>2385</v>
      </c>
      <c r="N2115" s="308" t="s">
        <v>2385</v>
      </c>
      <c r="O2115" s="308" t="s">
        <v>2385</v>
      </c>
      <c r="P2115" s="308" t="s">
        <v>2385</v>
      </c>
      <c r="Q2115" s="65">
        <v>0</v>
      </c>
      <c r="R2115" s="312"/>
      <c r="S2115" s="312"/>
      <c r="T2115" s="312"/>
      <c r="U2115" s="312"/>
      <c r="V2115" s="312"/>
      <c r="W2115" s="312"/>
      <c r="X2115" s="312"/>
      <c r="Y2115" s="312"/>
      <c r="Z2115" s="312"/>
      <c r="AA2115" s="312"/>
      <c r="AB2115" s="312"/>
      <c r="AC2115" s="312"/>
      <c r="AD2115" s="312"/>
      <c r="AE2115" s="312"/>
      <c r="AF2115" s="65">
        <v>0</v>
      </c>
      <c r="AG2115" s="312"/>
      <c r="AH2115" s="312"/>
      <c r="AI2115" s="312"/>
      <c r="AJ2115" s="312"/>
      <c r="AK2115" s="312"/>
      <c r="AL2115" s="312"/>
      <c r="AM2115" s="312"/>
      <c r="AN2115" s="312"/>
      <c r="AO2115" s="312"/>
      <c r="AP2115" s="312"/>
      <c r="AQ2115" s="312"/>
      <c r="AR2115" s="312"/>
      <c r="AS2115" s="312"/>
      <c r="AT2115" s="312"/>
    </row>
    <row r="2116" spans="1:46" ht="45" customHeight="1" thickTop="1" thickBot="1" x14ac:dyDescent="0.3">
      <c r="A2116" s="57"/>
      <c r="B2116" s="57"/>
      <c r="C2116" s="57"/>
      <c r="D2116" s="57"/>
      <c r="E2116" s="57"/>
      <c r="F2116" s="57"/>
      <c r="G2116" s="57"/>
      <c r="H2116" s="57"/>
      <c r="I2116" s="57"/>
      <c r="J2116" s="57"/>
      <c r="K2116" s="57"/>
      <c r="L2116" s="57"/>
      <c r="M2116" s="57"/>
      <c r="N2116" s="57"/>
      <c r="O2116" s="57"/>
      <c r="P2116" s="57"/>
      <c r="Q2116" s="66"/>
      <c r="R2116" s="57"/>
      <c r="S2116" s="57"/>
      <c r="T2116" s="57"/>
      <c r="U2116" s="57"/>
      <c r="V2116" s="57"/>
      <c r="W2116" s="57"/>
      <c r="X2116" s="57"/>
      <c r="Y2116" s="57"/>
      <c r="Z2116" s="57"/>
      <c r="AA2116" s="57"/>
      <c r="AB2116" s="57"/>
      <c r="AC2116" s="57"/>
      <c r="AD2116" s="57"/>
      <c r="AE2116" s="57"/>
      <c r="AF2116" s="66"/>
      <c r="AG2116" s="57"/>
      <c r="AH2116" s="57"/>
      <c r="AI2116" s="57"/>
      <c r="AJ2116" s="57"/>
      <c r="AK2116" s="57"/>
      <c r="AL2116" s="57"/>
      <c r="AM2116" s="57"/>
      <c r="AN2116" s="57"/>
      <c r="AO2116" s="57"/>
      <c r="AP2116" s="57"/>
      <c r="AQ2116" s="57"/>
      <c r="AR2116" s="57"/>
      <c r="AS2116" s="57"/>
      <c r="AT2116" s="57"/>
    </row>
    <row r="2117" spans="1:46" ht="45" customHeight="1" x14ac:dyDescent="0.25">
      <c r="A2117" s="313" t="s">
        <v>124</v>
      </c>
      <c r="B2117" s="313"/>
      <c r="C2117" s="313"/>
      <c r="D2117" s="313"/>
      <c r="E2117" s="313"/>
      <c r="F2117" s="313"/>
      <c r="G2117" s="313"/>
      <c r="H2117" s="313"/>
      <c r="I2117" s="313"/>
      <c r="J2117" s="313"/>
      <c r="K2117" s="313"/>
      <c r="L2117" s="313"/>
      <c r="M2117" s="313"/>
      <c r="N2117" s="313"/>
      <c r="O2117" s="313"/>
      <c r="P2117" s="313"/>
      <c r="Q2117" s="67" t="s">
        <v>65</v>
      </c>
      <c r="R2117" s="314" t="s">
        <v>66</v>
      </c>
      <c r="S2117" s="314"/>
      <c r="T2117" s="314"/>
      <c r="U2117" s="314"/>
      <c r="V2117" s="314"/>
      <c r="W2117" s="314"/>
      <c r="X2117" s="314"/>
      <c r="Y2117" s="314"/>
      <c r="Z2117" s="314"/>
      <c r="AA2117" s="314"/>
      <c r="AB2117" s="314"/>
      <c r="AC2117" s="314"/>
      <c r="AD2117" s="314"/>
      <c r="AE2117" s="314"/>
      <c r="AF2117" s="68" t="s">
        <v>65</v>
      </c>
      <c r="AG2117" s="315" t="s">
        <v>8</v>
      </c>
      <c r="AH2117" s="315"/>
      <c r="AI2117" s="315"/>
      <c r="AJ2117" s="315"/>
      <c r="AK2117" s="315"/>
      <c r="AL2117" s="315"/>
      <c r="AM2117" s="315"/>
      <c r="AN2117" s="315"/>
      <c r="AO2117" s="315"/>
      <c r="AP2117" s="315"/>
      <c r="AQ2117" s="315"/>
      <c r="AR2117" s="315"/>
      <c r="AS2117" s="315"/>
      <c r="AT2117" s="315"/>
    </row>
    <row r="2118" spans="1:46" ht="45" customHeight="1" x14ac:dyDescent="0.25">
      <c r="A2118" s="308" t="s">
        <v>2415</v>
      </c>
      <c r="B2118" s="308" t="s">
        <v>2098</v>
      </c>
      <c r="C2118" s="308" t="s">
        <v>2098</v>
      </c>
      <c r="D2118" s="308" t="s">
        <v>2098</v>
      </c>
      <c r="E2118" s="308" t="s">
        <v>2098</v>
      </c>
      <c r="F2118" s="308" t="s">
        <v>2098</v>
      </c>
      <c r="G2118" s="308" t="s">
        <v>2098</v>
      </c>
      <c r="H2118" s="308" t="s">
        <v>2098</v>
      </c>
      <c r="I2118" s="308" t="s">
        <v>2098</v>
      </c>
      <c r="J2118" s="308" t="s">
        <v>2098</v>
      </c>
      <c r="K2118" s="308" t="s">
        <v>2098</v>
      </c>
      <c r="L2118" s="308" t="s">
        <v>2098</v>
      </c>
      <c r="M2118" s="308" t="s">
        <v>2098</v>
      </c>
      <c r="N2118" s="308" t="s">
        <v>2098</v>
      </c>
      <c r="O2118" s="308" t="s">
        <v>2098</v>
      </c>
      <c r="P2118" s="308" t="s">
        <v>2098</v>
      </c>
      <c r="Q2118" s="65">
        <v>0</v>
      </c>
      <c r="R2118" s="330" t="s">
        <v>404</v>
      </c>
      <c r="S2118" s="331"/>
      <c r="T2118" s="331"/>
      <c r="U2118" s="331"/>
      <c r="V2118" s="331"/>
      <c r="W2118" s="331"/>
      <c r="X2118" s="331"/>
      <c r="Y2118" s="331"/>
      <c r="Z2118" s="331"/>
      <c r="AA2118" s="331"/>
      <c r="AB2118" s="331"/>
      <c r="AC2118" s="331"/>
      <c r="AD2118" s="331"/>
      <c r="AE2118" s="332"/>
      <c r="AF2118" s="65">
        <v>0</v>
      </c>
      <c r="AG2118" s="309" t="s">
        <v>499</v>
      </c>
      <c r="AH2118" s="309"/>
      <c r="AI2118" s="309"/>
      <c r="AJ2118" s="309"/>
      <c r="AK2118" s="309"/>
      <c r="AL2118" s="309"/>
      <c r="AM2118" s="309"/>
      <c r="AN2118" s="309"/>
      <c r="AO2118" s="309"/>
      <c r="AP2118" s="309"/>
      <c r="AQ2118" s="309"/>
      <c r="AR2118" s="309"/>
      <c r="AS2118" s="309"/>
      <c r="AT2118" s="309"/>
    </row>
    <row r="2119" spans="1:46" ht="45" customHeight="1" x14ac:dyDescent="0.25">
      <c r="A2119" s="308" t="s">
        <v>2416</v>
      </c>
      <c r="B2119" s="308" t="s">
        <v>2100</v>
      </c>
      <c r="C2119" s="308" t="s">
        <v>2100</v>
      </c>
      <c r="D2119" s="308" t="s">
        <v>2100</v>
      </c>
      <c r="E2119" s="308" t="s">
        <v>2100</v>
      </c>
      <c r="F2119" s="308" t="s">
        <v>2100</v>
      </c>
      <c r="G2119" s="308" t="s">
        <v>2100</v>
      </c>
      <c r="H2119" s="308" t="s">
        <v>2100</v>
      </c>
      <c r="I2119" s="308" t="s">
        <v>2100</v>
      </c>
      <c r="J2119" s="308" t="s">
        <v>2100</v>
      </c>
      <c r="K2119" s="308" t="s">
        <v>2100</v>
      </c>
      <c r="L2119" s="308" t="s">
        <v>2100</v>
      </c>
      <c r="M2119" s="308" t="s">
        <v>2100</v>
      </c>
      <c r="N2119" s="308" t="s">
        <v>2100</v>
      </c>
      <c r="O2119" s="308" t="s">
        <v>2100</v>
      </c>
      <c r="P2119" s="308" t="s">
        <v>2100</v>
      </c>
      <c r="Q2119" s="65">
        <v>0</v>
      </c>
      <c r="R2119" s="312"/>
      <c r="S2119" s="312"/>
      <c r="T2119" s="312"/>
      <c r="U2119" s="312"/>
      <c r="V2119" s="312"/>
      <c r="W2119" s="312"/>
      <c r="X2119" s="312"/>
      <c r="Y2119" s="312"/>
      <c r="Z2119" s="312"/>
      <c r="AA2119" s="312"/>
      <c r="AB2119" s="312"/>
      <c r="AC2119" s="312"/>
      <c r="AD2119" s="312"/>
      <c r="AE2119" s="312"/>
      <c r="AF2119" s="65">
        <v>0</v>
      </c>
      <c r="AG2119" s="312"/>
      <c r="AH2119" s="312"/>
      <c r="AI2119" s="312"/>
      <c r="AJ2119" s="312"/>
      <c r="AK2119" s="312"/>
      <c r="AL2119" s="312"/>
      <c r="AM2119" s="312"/>
      <c r="AN2119" s="312"/>
      <c r="AO2119" s="312"/>
      <c r="AP2119" s="312"/>
      <c r="AQ2119" s="312"/>
      <c r="AR2119" s="312"/>
      <c r="AS2119" s="312"/>
      <c r="AT2119" s="312"/>
    </row>
    <row r="2120" spans="1:46" ht="52.4" customHeight="1" x14ac:dyDescent="0.25">
      <c r="A2120" s="308" t="s">
        <v>2417</v>
      </c>
      <c r="B2120" s="308" t="s">
        <v>2102</v>
      </c>
      <c r="C2120" s="308" t="s">
        <v>2102</v>
      </c>
      <c r="D2120" s="308" t="s">
        <v>2102</v>
      </c>
      <c r="E2120" s="308" t="s">
        <v>2102</v>
      </c>
      <c r="F2120" s="308" t="s">
        <v>2102</v>
      </c>
      <c r="G2120" s="308" t="s">
        <v>2102</v>
      </c>
      <c r="H2120" s="308" t="s">
        <v>2102</v>
      </c>
      <c r="I2120" s="308" t="s">
        <v>2102</v>
      </c>
      <c r="J2120" s="308" t="s">
        <v>2102</v>
      </c>
      <c r="K2120" s="308" t="s">
        <v>2102</v>
      </c>
      <c r="L2120" s="308" t="s">
        <v>2102</v>
      </c>
      <c r="M2120" s="308" t="s">
        <v>2102</v>
      </c>
      <c r="N2120" s="308" t="s">
        <v>2102</v>
      </c>
      <c r="O2120" s="308" t="s">
        <v>2102</v>
      </c>
      <c r="P2120" s="308" t="s">
        <v>2102</v>
      </c>
      <c r="Q2120" s="65">
        <v>0</v>
      </c>
      <c r="R2120" s="309"/>
      <c r="S2120" s="309"/>
      <c r="T2120" s="309"/>
      <c r="U2120" s="309"/>
      <c r="V2120" s="309"/>
      <c r="W2120" s="309"/>
      <c r="X2120" s="309"/>
      <c r="Y2120" s="309"/>
      <c r="Z2120" s="309"/>
      <c r="AA2120" s="309"/>
      <c r="AB2120" s="309"/>
      <c r="AC2120" s="309"/>
      <c r="AD2120" s="309"/>
      <c r="AE2120" s="309"/>
      <c r="AF2120" s="65">
        <v>0</v>
      </c>
      <c r="AG2120" s="309"/>
      <c r="AH2120" s="309"/>
      <c r="AI2120" s="309"/>
      <c r="AJ2120" s="309"/>
      <c r="AK2120" s="309"/>
      <c r="AL2120" s="309"/>
      <c r="AM2120" s="309"/>
      <c r="AN2120" s="309"/>
      <c r="AO2120" s="309"/>
      <c r="AP2120" s="309"/>
      <c r="AQ2120" s="309"/>
      <c r="AR2120" s="309"/>
      <c r="AS2120" s="309"/>
      <c r="AT2120" s="309"/>
    </row>
    <row r="2121" spans="1:46" ht="68.900000000000006" customHeight="1" x14ac:dyDescent="0.25">
      <c r="A2121" s="308" t="s">
        <v>2418</v>
      </c>
      <c r="B2121" s="308" t="s">
        <v>2104</v>
      </c>
      <c r="C2121" s="308" t="s">
        <v>2104</v>
      </c>
      <c r="D2121" s="308" t="s">
        <v>2104</v>
      </c>
      <c r="E2121" s="308" t="s">
        <v>2104</v>
      </c>
      <c r="F2121" s="308" t="s">
        <v>2104</v>
      </c>
      <c r="G2121" s="308" t="s">
        <v>2104</v>
      </c>
      <c r="H2121" s="308" t="s">
        <v>2104</v>
      </c>
      <c r="I2121" s="308" t="s">
        <v>2104</v>
      </c>
      <c r="J2121" s="308" t="s">
        <v>2104</v>
      </c>
      <c r="K2121" s="308" t="s">
        <v>2104</v>
      </c>
      <c r="L2121" s="308" t="s">
        <v>2104</v>
      </c>
      <c r="M2121" s="308" t="s">
        <v>2104</v>
      </c>
      <c r="N2121" s="308" t="s">
        <v>2104</v>
      </c>
      <c r="O2121" s="308" t="s">
        <v>2104</v>
      </c>
      <c r="P2121" s="308" t="s">
        <v>2104</v>
      </c>
      <c r="Q2121" s="65">
        <v>0</v>
      </c>
      <c r="R2121" s="309"/>
      <c r="S2121" s="309"/>
      <c r="T2121" s="309"/>
      <c r="U2121" s="309"/>
      <c r="V2121" s="309"/>
      <c r="W2121" s="309"/>
      <c r="X2121" s="309"/>
      <c r="Y2121" s="309"/>
      <c r="Z2121" s="309"/>
      <c r="AA2121" s="309"/>
      <c r="AB2121" s="309"/>
      <c r="AC2121" s="309"/>
      <c r="AD2121" s="309"/>
      <c r="AE2121" s="309"/>
      <c r="AF2121" s="65">
        <v>0</v>
      </c>
      <c r="AG2121" s="309"/>
      <c r="AH2121" s="309"/>
      <c r="AI2121" s="309"/>
      <c r="AJ2121" s="309"/>
      <c r="AK2121" s="309"/>
      <c r="AL2121" s="309"/>
      <c r="AM2121" s="309"/>
      <c r="AN2121" s="309"/>
      <c r="AO2121" s="309"/>
      <c r="AP2121" s="309"/>
      <c r="AQ2121" s="309"/>
      <c r="AR2121" s="309"/>
      <c r="AS2121" s="309"/>
      <c r="AT2121" s="309"/>
    </row>
    <row r="2122" spans="1:46" ht="52.4" customHeight="1" x14ac:dyDescent="0.25">
      <c r="A2122" s="308" t="s">
        <v>2419</v>
      </c>
      <c r="B2122" s="308" t="s">
        <v>2410</v>
      </c>
      <c r="C2122" s="308" t="s">
        <v>2410</v>
      </c>
      <c r="D2122" s="308" t="s">
        <v>2410</v>
      </c>
      <c r="E2122" s="308" t="s">
        <v>2410</v>
      </c>
      <c r="F2122" s="308" t="s">
        <v>2410</v>
      </c>
      <c r="G2122" s="308" t="s">
        <v>2410</v>
      </c>
      <c r="H2122" s="308" t="s">
        <v>2410</v>
      </c>
      <c r="I2122" s="308" t="s">
        <v>2410</v>
      </c>
      <c r="J2122" s="308" t="s">
        <v>2410</v>
      </c>
      <c r="K2122" s="308" t="s">
        <v>2410</v>
      </c>
      <c r="L2122" s="308" t="s">
        <v>2410</v>
      </c>
      <c r="M2122" s="308" t="s">
        <v>2410</v>
      </c>
      <c r="N2122" s="308" t="s">
        <v>2410</v>
      </c>
      <c r="O2122" s="308" t="s">
        <v>2410</v>
      </c>
      <c r="P2122" s="308" t="s">
        <v>2410</v>
      </c>
      <c r="Q2122" s="65">
        <v>0</v>
      </c>
      <c r="R2122" s="309"/>
      <c r="S2122" s="309"/>
      <c r="T2122" s="309"/>
      <c r="U2122" s="309"/>
      <c r="V2122" s="309"/>
      <c r="W2122" s="309"/>
      <c r="X2122" s="309"/>
      <c r="Y2122" s="309"/>
      <c r="Z2122" s="309"/>
      <c r="AA2122" s="309"/>
      <c r="AB2122" s="309"/>
      <c r="AC2122" s="309"/>
      <c r="AD2122" s="309"/>
      <c r="AE2122" s="309"/>
      <c r="AF2122" s="65">
        <v>0</v>
      </c>
      <c r="AG2122" s="309"/>
      <c r="AH2122" s="309"/>
      <c r="AI2122" s="309"/>
      <c r="AJ2122" s="309"/>
      <c r="AK2122" s="309"/>
      <c r="AL2122" s="309"/>
      <c r="AM2122" s="309"/>
      <c r="AN2122" s="309"/>
      <c r="AO2122" s="309"/>
      <c r="AP2122" s="309"/>
      <c r="AQ2122" s="309"/>
      <c r="AR2122" s="309"/>
      <c r="AS2122" s="309"/>
      <c r="AT2122" s="309"/>
    </row>
    <row r="2123" spans="1:46" ht="18" customHeight="1" thickTop="1" x14ac:dyDescent="0.25"/>
  </sheetData>
  <sheetProtection algorithmName="SHA-512" hashValue="FvuaatTscp1JU1gvy7kM7QVppm6UKuJAFfrVjXbCVyw5xy6Ty1VhRdhz8cv3t67gJpeND8g5ZrnXq78BobD3sw==" saltValue="2ls4fLYPQp/kJxSdawiR3g==" spinCount="100000" sheet="1" selectLockedCells="1" selectUnlockedCells="1"/>
  <mergeCells count="5275">
    <mergeCell ref="A2121:P2121"/>
    <mergeCell ref="R2121:AE2121"/>
    <mergeCell ref="AG2121:AT2121"/>
    <mergeCell ref="A2122:P2122"/>
    <mergeCell ref="R2122:AE2122"/>
    <mergeCell ref="AG2122:AT2122"/>
    <mergeCell ref="A2119:P2119"/>
    <mergeCell ref="R2119:AE2119"/>
    <mergeCell ref="AG2119:AT2119"/>
    <mergeCell ref="A2120:P2120"/>
    <mergeCell ref="R2120:AE2120"/>
    <mergeCell ref="AG2120:AT2120"/>
    <mergeCell ref="A2117:P2117"/>
    <mergeCell ref="R2117:AE2117"/>
    <mergeCell ref="AG2117:AT2117"/>
    <mergeCell ref="A2118:P2118"/>
    <mergeCell ref="R2118:AE2118"/>
    <mergeCell ref="AG2118:AT2118"/>
    <mergeCell ref="A2114:P2114"/>
    <mergeCell ref="R2114:AE2114"/>
    <mergeCell ref="AG2114:AT2114"/>
    <mergeCell ref="A2115:P2115"/>
    <mergeCell ref="R2115:AE2115"/>
    <mergeCell ref="AG2115:AT2115"/>
    <mergeCell ref="A2112:P2112"/>
    <mergeCell ref="R2112:AE2112"/>
    <mergeCell ref="AG2112:AT2112"/>
    <mergeCell ref="A2113:P2113"/>
    <mergeCell ref="R2113:AE2113"/>
    <mergeCell ref="AG2113:AT2113"/>
    <mergeCell ref="A2106:AE2106"/>
    <mergeCell ref="AG2106:AJ2106"/>
    <mergeCell ref="A2110:P2110"/>
    <mergeCell ref="V2110:AE2110"/>
    <mergeCell ref="AK2110:AT2110"/>
    <mergeCell ref="A2111:P2111"/>
    <mergeCell ref="R2111:AE2111"/>
    <mergeCell ref="AG2111:AT2111"/>
    <mergeCell ref="A2102:P2102"/>
    <mergeCell ref="R2102:AE2102"/>
    <mergeCell ref="AG2102:AT2102"/>
    <mergeCell ref="A2103:P2103"/>
    <mergeCell ref="R2103:AE2103"/>
    <mergeCell ref="AG2103:AT2103"/>
    <mergeCell ref="A2100:P2100"/>
    <mergeCell ref="R2100:AE2100"/>
    <mergeCell ref="AG2100:AT2100"/>
    <mergeCell ref="A2101:P2101"/>
    <mergeCell ref="R2101:AE2101"/>
    <mergeCell ref="AG2101:AT2101"/>
    <mergeCell ref="A2098:P2098"/>
    <mergeCell ref="R2098:AE2098"/>
    <mergeCell ref="AG2098:AT2098"/>
    <mergeCell ref="A2099:P2099"/>
    <mergeCell ref="R2099:AE2099"/>
    <mergeCell ref="AG2099:AT2099"/>
    <mergeCell ref="A2095:P2095"/>
    <mergeCell ref="R2095:AE2095"/>
    <mergeCell ref="AG2095:AT2095"/>
    <mergeCell ref="A2096:P2096"/>
    <mergeCell ref="R2096:AE2096"/>
    <mergeCell ref="AG2096:AT2096"/>
    <mergeCell ref="A2093:P2093"/>
    <mergeCell ref="R2093:AE2093"/>
    <mergeCell ref="AG2093:AT2093"/>
    <mergeCell ref="A2094:P2094"/>
    <mergeCell ref="R2094:AE2094"/>
    <mergeCell ref="AG2094:AT2094"/>
    <mergeCell ref="A2091:P2091"/>
    <mergeCell ref="R2091:AE2091"/>
    <mergeCell ref="AG2091:AT2091"/>
    <mergeCell ref="A2092:P2092"/>
    <mergeCell ref="R2092:AE2092"/>
    <mergeCell ref="AG2092:AT2092"/>
    <mergeCell ref="A2089:P2089"/>
    <mergeCell ref="R2089:AE2089"/>
    <mergeCell ref="AG2089:AT2089"/>
    <mergeCell ref="A2090:P2090"/>
    <mergeCell ref="R2090:AE2090"/>
    <mergeCell ref="AG2090:AT2090"/>
    <mergeCell ref="A2087:P2087"/>
    <mergeCell ref="R2087:AE2087"/>
    <mergeCell ref="AG2087:AT2087"/>
    <mergeCell ref="A2088:P2088"/>
    <mergeCell ref="R2088:AE2088"/>
    <mergeCell ref="AG2088:AT2088"/>
    <mergeCell ref="A2085:P2085"/>
    <mergeCell ref="R2085:AE2085"/>
    <mergeCell ref="AG2085:AT2085"/>
    <mergeCell ref="A2086:P2086"/>
    <mergeCell ref="R2086:AE2086"/>
    <mergeCell ref="AG2086:AT2086"/>
    <mergeCell ref="A2083:P2083"/>
    <mergeCell ref="R2083:AE2083"/>
    <mergeCell ref="AG2083:AT2083"/>
    <mergeCell ref="A2084:P2084"/>
    <mergeCell ref="R2084:AE2084"/>
    <mergeCell ref="AG2084:AT2084"/>
    <mergeCell ref="A2081:P2081"/>
    <mergeCell ref="R2081:AE2081"/>
    <mergeCell ref="AG2081:AT2081"/>
    <mergeCell ref="A2082:P2082"/>
    <mergeCell ref="R2082:AE2082"/>
    <mergeCell ref="AG2082:AT2082"/>
    <mergeCell ref="A2075:AE2075"/>
    <mergeCell ref="AG2075:AJ2075"/>
    <mergeCell ref="A2079:P2079"/>
    <mergeCell ref="V2079:AE2079"/>
    <mergeCell ref="AK2079:AT2079"/>
    <mergeCell ref="A2080:P2080"/>
    <mergeCell ref="R2080:AE2080"/>
    <mergeCell ref="AG2080:AT2080"/>
    <mergeCell ref="A2071:P2071"/>
    <mergeCell ref="R2071:AE2071"/>
    <mergeCell ref="AG2071:AT2071"/>
    <mergeCell ref="A2072:P2072"/>
    <mergeCell ref="R2072:AE2072"/>
    <mergeCell ref="AG2072:AT2072"/>
    <mergeCell ref="A2069:P2069"/>
    <mergeCell ref="R2069:AE2069"/>
    <mergeCell ref="AG2069:AT2069"/>
    <mergeCell ref="A2070:P2070"/>
    <mergeCell ref="R2070:AE2070"/>
    <mergeCell ref="AG2070:AT2070"/>
    <mergeCell ref="A2067:P2067"/>
    <mergeCell ref="R2067:AE2067"/>
    <mergeCell ref="AG2067:AT2067"/>
    <mergeCell ref="A2068:P2068"/>
    <mergeCell ref="R2068:AE2068"/>
    <mergeCell ref="AG2068:AT2068"/>
    <mergeCell ref="A2064:P2064"/>
    <mergeCell ref="R2064:AE2064"/>
    <mergeCell ref="AG2064:AT2064"/>
    <mergeCell ref="A2065:P2065"/>
    <mergeCell ref="R2065:AE2065"/>
    <mergeCell ref="AG2065:AT2065"/>
    <mergeCell ref="A2062:P2062"/>
    <mergeCell ref="R2062:AE2062"/>
    <mergeCell ref="AG2062:AT2062"/>
    <mergeCell ref="A2063:P2063"/>
    <mergeCell ref="R2063:AE2063"/>
    <mergeCell ref="AG2063:AT2063"/>
    <mergeCell ref="A2060:P2060"/>
    <mergeCell ref="R2060:AE2060"/>
    <mergeCell ref="AG2060:AT2060"/>
    <mergeCell ref="A2061:P2061"/>
    <mergeCell ref="R2061:AE2061"/>
    <mergeCell ref="AG2061:AT2061"/>
    <mergeCell ref="A2058:P2058"/>
    <mergeCell ref="R2058:AE2058"/>
    <mergeCell ref="AG2058:AT2058"/>
    <mergeCell ref="A2059:P2059"/>
    <mergeCell ref="R2059:AE2059"/>
    <mergeCell ref="AG2059:AT2059"/>
    <mergeCell ref="A2056:P2056"/>
    <mergeCell ref="R2056:AE2056"/>
    <mergeCell ref="AG2056:AT2056"/>
    <mergeCell ref="A2057:P2057"/>
    <mergeCell ref="R2057:AE2057"/>
    <mergeCell ref="AG2057:AT2057"/>
    <mergeCell ref="A2054:P2054"/>
    <mergeCell ref="R2054:AE2054"/>
    <mergeCell ref="AG2054:AT2054"/>
    <mergeCell ref="A2055:P2055"/>
    <mergeCell ref="R2055:AE2055"/>
    <mergeCell ref="AG2055:AT2055"/>
    <mergeCell ref="A2052:P2052"/>
    <mergeCell ref="R2052:AE2052"/>
    <mergeCell ref="AG2052:AT2052"/>
    <mergeCell ref="A2053:P2053"/>
    <mergeCell ref="R2053:AE2053"/>
    <mergeCell ref="AG2053:AT2053"/>
    <mergeCell ref="A2046:AE2046"/>
    <mergeCell ref="AG2046:AJ2046"/>
    <mergeCell ref="A2050:P2050"/>
    <mergeCell ref="V2050:AE2050"/>
    <mergeCell ref="AK2050:AT2050"/>
    <mergeCell ref="A2051:P2051"/>
    <mergeCell ref="R2051:AE2051"/>
    <mergeCell ref="AG2051:AT2051"/>
    <mergeCell ref="A2042:P2042"/>
    <mergeCell ref="R2042:AE2042"/>
    <mergeCell ref="AG2042:AT2042"/>
    <mergeCell ref="A2043:P2043"/>
    <mergeCell ref="R2043:AE2043"/>
    <mergeCell ref="AG2043:AT2043"/>
    <mergeCell ref="A2040:P2040"/>
    <mergeCell ref="R2040:AE2040"/>
    <mergeCell ref="AG2040:AT2040"/>
    <mergeCell ref="A2041:P2041"/>
    <mergeCell ref="R2041:AE2041"/>
    <mergeCell ref="AG2041:AT2041"/>
    <mergeCell ref="A2038:P2038"/>
    <mergeCell ref="R2038:AE2038"/>
    <mergeCell ref="AG2038:AT2038"/>
    <mergeCell ref="A2039:P2039"/>
    <mergeCell ref="R2039:AE2039"/>
    <mergeCell ref="AG2039:AT2039"/>
    <mergeCell ref="A2035:P2035"/>
    <mergeCell ref="R2035:AE2035"/>
    <mergeCell ref="AG2035:AT2035"/>
    <mergeCell ref="A2036:P2036"/>
    <mergeCell ref="R2036:AE2036"/>
    <mergeCell ref="AG2036:AT2036"/>
    <mergeCell ref="A2033:P2033"/>
    <mergeCell ref="R2033:AE2033"/>
    <mergeCell ref="AG2033:AT2033"/>
    <mergeCell ref="A2034:P2034"/>
    <mergeCell ref="R2034:AE2034"/>
    <mergeCell ref="AG2034:AT2034"/>
    <mergeCell ref="A2031:P2031"/>
    <mergeCell ref="R2031:AE2031"/>
    <mergeCell ref="AG2031:AT2031"/>
    <mergeCell ref="A2032:P2032"/>
    <mergeCell ref="R2032:AE2032"/>
    <mergeCell ref="AG2032:AT2032"/>
    <mergeCell ref="A2029:P2029"/>
    <mergeCell ref="R2029:AE2029"/>
    <mergeCell ref="AG2029:AT2029"/>
    <mergeCell ref="A2030:P2030"/>
    <mergeCell ref="R2030:AE2030"/>
    <mergeCell ref="AG2030:AT2030"/>
    <mergeCell ref="A2027:P2027"/>
    <mergeCell ref="R2027:AE2027"/>
    <mergeCell ref="AG2027:AT2027"/>
    <mergeCell ref="A2028:P2028"/>
    <mergeCell ref="R2028:AE2028"/>
    <mergeCell ref="AG2028:AT2028"/>
    <mergeCell ref="A2025:P2025"/>
    <mergeCell ref="R2025:AE2025"/>
    <mergeCell ref="AG2025:AT2025"/>
    <mergeCell ref="A2026:P2026"/>
    <mergeCell ref="R2026:AE2026"/>
    <mergeCell ref="AG2026:AT2026"/>
    <mergeCell ref="A2023:P2023"/>
    <mergeCell ref="R2023:AE2023"/>
    <mergeCell ref="AG2023:AT2023"/>
    <mergeCell ref="A2024:P2024"/>
    <mergeCell ref="R2024:AE2024"/>
    <mergeCell ref="AG2024:AT2024"/>
    <mergeCell ref="A2021:P2021"/>
    <mergeCell ref="R2021:AE2021"/>
    <mergeCell ref="AG2021:AT2021"/>
    <mergeCell ref="A2022:P2022"/>
    <mergeCell ref="R2022:AE2022"/>
    <mergeCell ref="AG2022:AT2022"/>
    <mergeCell ref="A2013:P2013"/>
    <mergeCell ref="R2013:AE2013"/>
    <mergeCell ref="AG2013:AT2013"/>
    <mergeCell ref="A2016:AE2016"/>
    <mergeCell ref="AG2016:AJ2016"/>
    <mergeCell ref="A2020:P2020"/>
    <mergeCell ref="V2020:AE2020"/>
    <mergeCell ref="AK2020:AT2020"/>
    <mergeCell ref="A2011:P2011"/>
    <mergeCell ref="R2011:AE2011"/>
    <mergeCell ref="AG2011:AT2011"/>
    <mergeCell ref="A2012:P2012"/>
    <mergeCell ref="R2012:AE2012"/>
    <mergeCell ref="AG2012:AT2012"/>
    <mergeCell ref="A2009:P2009"/>
    <mergeCell ref="R2009:AE2009"/>
    <mergeCell ref="AG2009:AT2009"/>
    <mergeCell ref="A2010:P2010"/>
    <mergeCell ref="R2010:AE2010"/>
    <mergeCell ref="AG2010:AT2010"/>
    <mergeCell ref="A2006:P2006"/>
    <mergeCell ref="R2006:AE2006"/>
    <mergeCell ref="AG2006:AT2006"/>
    <mergeCell ref="A2008:P2008"/>
    <mergeCell ref="R2008:AE2008"/>
    <mergeCell ref="AG2008:AT2008"/>
    <mergeCell ref="A2004:P2004"/>
    <mergeCell ref="R2004:AE2004"/>
    <mergeCell ref="AG2004:AT2004"/>
    <mergeCell ref="A2005:P2005"/>
    <mergeCell ref="R2005:AE2005"/>
    <mergeCell ref="AG2005:AT2005"/>
    <mergeCell ref="A2002:P2002"/>
    <mergeCell ref="R2002:AE2002"/>
    <mergeCell ref="AG2002:AT2002"/>
    <mergeCell ref="A2003:P2003"/>
    <mergeCell ref="R2003:AE2003"/>
    <mergeCell ref="AG2003:AT2003"/>
    <mergeCell ref="A2000:P2000"/>
    <mergeCell ref="R2000:AE2000"/>
    <mergeCell ref="AG2000:AT2000"/>
    <mergeCell ref="A2001:P2001"/>
    <mergeCell ref="R2001:AE2001"/>
    <mergeCell ref="AG2001:AT2001"/>
    <mergeCell ref="A1998:P1998"/>
    <mergeCell ref="R1998:AE1998"/>
    <mergeCell ref="AG1998:AT1998"/>
    <mergeCell ref="A1999:P1999"/>
    <mergeCell ref="R1999:AE1999"/>
    <mergeCell ref="AG1999:AT1999"/>
    <mergeCell ref="A1996:P1996"/>
    <mergeCell ref="R1996:AE1996"/>
    <mergeCell ref="AG1996:AT1996"/>
    <mergeCell ref="A1997:P1997"/>
    <mergeCell ref="R1997:AE1997"/>
    <mergeCell ref="AG1997:AT1997"/>
    <mergeCell ref="A1994:P1994"/>
    <mergeCell ref="R1994:AE1994"/>
    <mergeCell ref="AG1994:AT1994"/>
    <mergeCell ref="A1995:P1995"/>
    <mergeCell ref="R1995:AE1995"/>
    <mergeCell ref="AG1995:AT1995"/>
    <mergeCell ref="A1992:P1992"/>
    <mergeCell ref="R1992:AE1992"/>
    <mergeCell ref="AG1992:AT1992"/>
    <mergeCell ref="A1993:P1993"/>
    <mergeCell ref="R1993:AE1993"/>
    <mergeCell ref="AG1993:AT1993"/>
    <mergeCell ref="A1990:P1990"/>
    <mergeCell ref="R1990:AE1990"/>
    <mergeCell ref="AG1990:AT1990"/>
    <mergeCell ref="A1991:P1991"/>
    <mergeCell ref="R1991:AE1991"/>
    <mergeCell ref="AG1991:AT1991"/>
    <mergeCell ref="A1988:P1988"/>
    <mergeCell ref="R1988:AE1988"/>
    <mergeCell ref="AG1988:AT1988"/>
    <mergeCell ref="A1989:P1989"/>
    <mergeCell ref="R1989:AE1989"/>
    <mergeCell ref="AG1989:AT1989"/>
    <mergeCell ref="A1982:AE1982"/>
    <mergeCell ref="AG1982:AJ1982"/>
    <mergeCell ref="A1986:P1986"/>
    <mergeCell ref="V1986:AE1986"/>
    <mergeCell ref="AK1986:AT1986"/>
    <mergeCell ref="A1987:P1987"/>
    <mergeCell ref="R1987:AE1987"/>
    <mergeCell ref="AG1987:AT1987"/>
    <mergeCell ref="A1978:P1978"/>
    <mergeCell ref="R1978:AE1978"/>
    <mergeCell ref="AG1978:AT1978"/>
    <mergeCell ref="A1979:P1979"/>
    <mergeCell ref="R1979:AE1979"/>
    <mergeCell ref="AG1979:AT1979"/>
    <mergeCell ref="A1976:P1976"/>
    <mergeCell ref="R1976:AE1976"/>
    <mergeCell ref="AG1976:AT1976"/>
    <mergeCell ref="A1977:P1977"/>
    <mergeCell ref="R1977:AE1977"/>
    <mergeCell ref="AG1977:AT1977"/>
    <mergeCell ref="A1974:P1974"/>
    <mergeCell ref="R1974:AE1974"/>
    <mergeCell ref="AG1974:AT1974"/>
    <mergeCell ref="A1975:P1975"/>
    <mergeCell ref="R1975:AE1975"/>
    <mergeCell ref="AG1975:AT1975"/>
    <mergeCell ref="A1971:P1971"/>
    <mergeCell ref="R1971:AE1971"/>
    <mergeCell ref="AG1971:AT1971"/>
    <mergeCell ref="A1972:P1972"/>
    <mergeCell ref="R1972:AE1972"/>
    <mergeCell ref="AG1972:AT1972"/>
    <mergeCell ref="A1969:P1969"/>
    <mergeCell ref="R1969:AE1969"/>
    <mergeCell ref="AG1969:AT1969"/>
    <mergeCell ref="A1970:P1970"/>
    <mergeCell ref="R1970:AE1970"/>
    <mergeCell ref="AG1970:AT1970"/>
    <mergeCell ref="A1967:P1967"/>
    <mergeCell ref="R1967:AE1967"/>
    <mergeCell ref="AG1967:AT1967"/>
    <mergeCell ref="A1968:P1968"/>
    <mergeCell ref="R1968:AE1968"/>
    <mergeCell ref="AG1968:AT1968"/>
    <mergeCell ref="A1965:P1965"/>
    <mergeCell ref="R1965:AE1965"/>
    <mergeCell ref="AG1965:AT1965"/>
    <mergeCell ref="A1966:P1966"/>
    <mergeCell ref="R1966:AE1966"/>
    <mergeCell ref="AG1966:AT1966"/>
    <mergeCell ref="A1963:P1963"/>
    <mergeCell ref="R1963:AE1963"/>
    <mergeCell ref="AG1963:AT1963"/>
    <mergeCell ref="A1964:P1964"/>
    <mergeCell ref="R1964:AE1964"/>
    <mergeCell ref="AG1964:AT1964"/>
    <mergeCell ref="A1961:P1961"/>
    <mergeCell ref="R1961:AE1961"/>
    <mergeCell ref="AG1961:AT1961"/>
    <mergeCell ref="A1962:P1962"/>
    <mergeCell ref="R1962:AE1962"/>
    <mergeCell ref="AG1962:AT1962"/>
    <mergeCell ref="A1959:P1959"/>
    <mergeCell ref="R1959:AE1959"/>
    <mergeCell ref="AG1959:AT1959"/>
    <mergeCell ref="A1960:P1960"/>
    <mergeCell ref="R1960:AE1960"/>
    <mergeCell ref="AG1960:AT1960"/>
    <mergeCell ref="A1957:P1957"/>
    <mergeCell ref="R1957:AE1957"/>
    <mergeCell ref="AG1957:AT1957"/>
    <mergeCell ref="A1958:P1958"/>
    <mergeCell ref="R1958:AE1958"/>
    <mergeCell ref="AG1958:AT1958"/>
    <mergeCell ref="A1951:AE1951"/>
    <mergeCell ref="AG1951:AJ1951"/>
    <mergeCell ref="A1955:P1955"/>
    <mergeCell ref="V1955:AE1955"/>
    <mergeCell ref="AK1955:AT1955"/>
    <mergeCell ref="A1956:P1956"/>
    <mergeCell ref="R1956:AE1956"/>
    <mergeCell ref="AG1956:AT1956"/>
    <mergeCell ref="A1947:P1947"/>
    <mergeCell ref="R1947:AE1947"/>
    <mergeCell ref="AG1947:AT1947"/>
    <mergeCell ref="A1948:P1948"/>
    <mergeCell ref="R1948:AE1948"/>
    <mergeCell ref="AG1948:AT1948"/>
    <mergeCell ref="A1945:P1945"/>
    <mergeCell ref="R1945:AE1945"/>
    <mergeCell ref="AG1945:AT1945"/>
    <mergeCell ref="A1946:P1946"/>
    <mergeCell ref="R1946:AE1946"/>
    <mergeCell ref="AG1946:AT1946"/>
    <mergeCell ref="A1943:P1943"/>
    <mergeCell ref="R1943:AE1943"/>
    <mergeCell ref="AG1943:AT1943"/>
    <mergeCell ref="A1944:P1944"/>
    <mergeCell ref="R1944:AE1944"/>
    <mergeCell ref="AG1944:AT1944"/>
    <mergeCell ref="A1940:P1940"/>
    <mergeCell ref="R1940:AE1940"/>
    <mergeCell ref="AG1940:AT1940"/>
    <mergeCell ref="A1941:P1941"/>
    <mergeCell ref="R1941:AE1941"/>
    <mergeCell ref="AG1941:AT1941"/>
    <mergeCell ref="A1938:P1938"/>
    <mergeCell ref="R1938:AE1938"/>
    <mergeCell ref="AG1938:AT1938"/>
    <mergeCell ref="A1939:P1939"/>
    <mergeCell ref="R1939:AE1939"/>
    <mergeCell ref="AG1939:AT1939"/>
    <mergeCell ref="A1936:P1936"/>
    <mergeCell ref="R1936:AE1936"/>
    <mergeCell ref="AG1936:AT1936"/>
    <mergeCell ref="A1937:P1937"/>
    <mergeCell ref="R1937:AE1937"/>
    <mergeCell ref="AG1937:AT1937"/>
    <mergeCell ref="A1934:P1934"/>
    <mergeCell ref="R1934:AE1934"/>
    <mergeCell ref="AG1934:AT1934"/>
    <mergeCell ref="A1935:P1935"/>
    <mergeCell ref="R1935:AE1935"/>
    <mergeCell ref="AG1935:AT1935"/>
    <mergeCell ref="A1926:P1926"/>
    <mergeCell ref="R1926:AE1926"/>
    <mergeCell ref="AG1926:AT1926"/>
    <mergeCell ref="A1929:AE1929"/>
    <mergeCell ref="AG1929:AJ1929"/>
    <mergeCell ref="A1933:P1933"/>
    <mergeCell ref="V1933:AE1933"/>
    <mergeCell ref="AK1933:AT1933"/>
    <mergeCell ref="A1924:P1924"/>
    <mergeCell ref="R1924:AE1924"/>
    <mergeCell ref="AG1924:AT1924"/>
    <mergeCell ref="A1925:P1925"/>
    <mergeCell ref="R1925:AE1925"/>
    <mergeCell ref="AG1925:AT1925"/>
    <mergeCell ref="A1922:P1922"/>
    <mergeCell ref="R1922:AE1922"/>
    <mergeCell ref="AG1922:AT1922"/>
    <mergeCell ref="A1923:P1923"/>
    <mergeCell ref="R1923:AE1923"/>
    <mergeCell ref="AG1923:AT1923"/>
    <mergeCell ref="A1919:P1919"/>
    <mergeCell ref="R1919:AE1919"/>
    <mergeCell ref="AG1919:AT1919"/>
    <mergeCell ref="A1921:P1921"/>
    <mergeCell ref="R1921:AE1921"/>
    <mergeCell ref="AG1921:AT1921"/>
    <mergeCell ref="A1917:P1917"/>
    <mergeCell ref="R1917:AE1917"/>
    <mergeCell ref="AG1917:AT1917"/>
    <mergeCell ref="A1918:P1918"/>
    <mergeCell ref="R1918:AE1918"/>
    <mergeCell ref="AG1918:AT1918"/>
    <mergeCell ref="A1915:P1915"/>
    <mergeCell ref="R1915:AE1915"/>
    <mergeCell ref="AG1915:AT1915"/>
    <mergeCell ref="A1916:P1916"/>
    <mergeCell ref="R1916:AE1916"/>
    <mergeCell ref="AG1916:AT1916"/>
    <mergeCell ref="A1913:P1913"/>
    <mergeCell ref="R1913:AE1913"/>
    <mergeCell ref="AG1913:AT1913"/>
    <mergeCell ref="A1914:P1914"/>
    <mergeCell ref="R1914:AE1914"/>
    <mergeCell ref="AG1914:AT1914"/>
    <mergeCell ref="A1911:P1911"/>
    <mergeCell ref="R1911:AE1911"/>
    <mergeCell ref="AG1911:AT1911"/>
    <mergeCell ref="A1912:P1912"/>
    <mergeCell ref="R1912:AE1912"/>
    <mergeCell ref="AG1912:AT1912"/>
    <mergeCell ref="A1909:P1909"/>
    <mergeCell ref="R1909:AE1909"/>
    <mergeCell ref="AG1909:AT1909"/>
    <mergeCell ref="A1910:P1910"/>
    <mergeCell ref="R1910:AE1910"/>
    <mergeCell ref="AG1910:AT1910"/>
    <mergeCell ref="A1907:P1907"/>
    <mergeCell ref="R1907:AE1907"/>
    <mergeCell ref="AG1907:AT1907"/>
    <mergeCell ref="A1908:P1908"/>
    <mergeCell ref="R1908:AE1908"/>
    <mergeCell ref="AG1908:AT1908"/>
    <mergeCell ref="A1905:P1905"/>
    <mergeCell ref="R1905:AE1905"/>
    <mergeCell ref="AG1905:AT1905"/>
    <mergeCell ref="A1906:P1906"/>
    <mergeCell ref="R1906:AE1906"/>
    <mergeCell ref="AG1906:AT1906"/>
    <mergeCell ref="A1903:P1903"/>
    <mergeCell ref="R1903:AE1903"/>
    <mergeCell ref="AG1903:AT1903"/>
    <mergeCell ref="A1904:P1904"/>
    <mergeCell ref="R1904:AE1904"/>
    <mergeCell ref="AG1904:AT1904"/>
    <mergeCell ref="A1901:P1901"/>
    <mergeCell ref="R1901:AE1901"/>
    <mergeCell ref="AG1901:AT1901"/>
    <mergeCell ref="A1902:P1902"/>
    <mergeCell ref="R1902:AE1902"/>
    <mergeCell ref="AG1902:AT1902"/>
    <mergeCell ref="A1899:P1899"/>
    <mergeCell ref="R1899:AE1899"/>
    <mergeCell ref="AG1899:AT1899"/>
    <mergeCell ref="A1900:P1900"/>
    <mergeCell ref="R1900:AE1900"/>
    <mergeCell ref="AG1900:AT1900"/>
    <mergeCell ref="A1897:P1897"/>
    <mergeCell ref="R1897:AE1897"/>
    <mergeCell ref="AG1897:AT1897"/>
    <mergeCell ref="A1898:P1898"/>
    <mergeCell ref="R1898:AE1898"/>
    <mergeCell ref="AG1898:AT1898"/>
    <mergeCell ref="A1891:AE1891"/>
    <mergeCell ref="AG1891:AJ1891"/>
    <mergeCell ref="A1895:P1895"/>
    <mergeCell ref="V1895:AE1895"/>
    <mergeCell ref="AK1895:AT1895"/>
    <mergeCell ref="A1896:P1896"/>
    <mergeCell ref="R1896:AE1896"/>
    <mergeCell ref="AG1896:AT1896"/>
    <mergeCell ref="A1887:P1887"/>
    <mergeCell ref="R1887:AE1887"/>
    <mergeCell ref="AG1887:AT1887"/>
    <mergeCell ref="A1888:P1888"/>
    <mergeCell ref="R1888:AE1888"/>
    <mergeCell ref="AG1888:AT1888"/>
    <mergeCell ref="A1885:P1885"/>
    <mergeCell ref="R1885:AE1885"/>
    <mergeCell ref="AG1885:AT1885"/>
    <mergeCell ref="A1886:P1886"/>
    <mergeCell ref="R1886:AE1886"/>
    <mergeCell ref="AG1886:AT1886"/>
    <mergeCell ref="A1883:P1883"/>
    <mergeCell ref="R1883:AE1883"/>
    <mergeCell ref="AG1883:AT1883"/>
    <mergeCell ref="A1884:P1884"/>
    <mergeCell ref="R1884:AE1884"/>
    <mergeCell ref="AG1884:AT1884"/>
    <mergeCell ref="A1880:P1880"/>
    <mergeCell ref="R1880:AE1880"/>
    <mergeCell ref="AG1880:AT1880"/>
    <mergeCell ref="A1881:P1881"/>
    <mergeCell ref="R1881:AE1881"/>
    <mergeCell ref="AG1881:AT1881"/>
    <mergeCell ref="A1878:P1878"/>
    <mergeCell ref="R1878:AE1878"/>
    <mergeCell ref="AG1878:AT1878"/>
    <mergeCell ref="A1879:P1879"/>
    <mergeCell ref="R1879:AE1879"/>
    <mergeCell ref="AG1879:AT1879"/>
    <mergeCell ref="A1876:P1876"/>
    <mergeCell ref="R1876:AE1876"/>
    <mergeCell ref="AG1876:AT1876"/>
    <mergeCell ref="A1877:P1877"/>
    <mergeCell ref="R1877:AE1877"/>
    <mergeCell ref="AG1877:AT1877"/>
    <mergeCell ref="A1874:P1874"/>
    <mergeCell ref="R1874:AE1874"/>
    <mergeCell ref="AG1874:AT1874"/>
    <mergeCell ref="A1875:P1875"/>
    <mergeCell ref="R1875:AE1875"/>
    <mergeCell ref="AG1875:AT1875"/>
    <mergeCell ref="A1872:P1872"/>
    <mergeCell ref="R1872:AE1872"/>
    <mergeCell ref="AG1872:AT1872"/>
    <mergeCell ref="A1873:P1873"/>
    <mergeCell ref="R1873:AE1873"/>
    <mergeCell ref="AG1873:AT1873"/>
    <mergeCell ref="A1870:P1870"/>
    <mergeCell ref="R1870:AE1870"/>
    <mergeCell ref="AG1870:AT1870"/>
    <mergeCell ref="A1871:P1871"/>
    <mergeCell ref="R1871:AE1871"/>
    <mergeCell ref="AG1871:AT1871"/>
    <mergeCell ref="A1868:P1868"/>
    <mergeCell ref="R1868:AE1868"/>
    <mergeCell ref="AG1868:AT1868"/>
    <mergeCell ref="A1869:P1869"/>
    <mergeCell ref="R1869:AE1869"/>
    <mergeCell ref="AG1869:AT1869"/>
    <mergeCell ref="A1866:P1866"/>
    <mergeCell ref="R1866:AE1866"/>
    <mergeCell ref="AG1866:AT1866"/>
    <mergeCell ref="A1867:P1867"/>
    <mergeCell ref="R1867:AE1867"/>
    <mergeCell ref="AG1867:AT1867"/>
    <mergeCell ref="A1864:P1864"/>
    <mergeCell ref="R1864:AE1864"/>
    <mergeCell ref="AG1864:AT1864"/>
    <mergeCell ref="A1865:P1865"/>
    <mergeCell ref="R1865:AE1865"/>
    <mergeCell ref="AG1865:AT1865"/>
    <mergeCell ref="A1856:P1856"/>
    <mergeCell ref="R1856:AE1856"/>
    <mergeCell ref="AG1856:AT1856"/>
    <mergeCell ref="A1859:AE1859"/>
    <mergeCell ref="AG1859:AJ1859"/>
    <mergeCell ref="A1863:P1863"/>
    <mergeCell ref="V1863:AE1863"/>
    <mergeCell ref="AK1863:AT1863"/>
    <mergeCell ref="A1854:P1854"/>
    <mergeCell ref="R1854:AE1854"/>
    <mergeCell ref="AG1854:AT1854"/>
    <mergeCell ref="A1855:P1855"/>
    <mergeCell ref="R1855:AE1855"/>
    <mergeCell ref="AG1855:AT1855"/>
    <mergeCell ref="A1852:P1852"/>
    <mergeCell ref="R1852:AE1852"/>
    <mergeCell ref="AG1852:AT1852"/>
    <mergeCell ref="A1853:P1853"/>
    <mergeCell ref="R1853:AE1853"/>
    <mergeCell ref="AG1853:AT1853"/>
    <mergeCell ref="A1849:P1849"/>
    <mergeCell ref="R1849:AE1849"/>
    <mergeCell ref="AG1849:AT1849"/>
    <mergeCell ref="A1851:P1851"/>
    <mergeCell ref="R1851:AE1851"/>
    <mergeCell ref="AG1851:AT1851"/>
    <mergeCell ref="A1847:P1847"/>
    <mergeCell ref="R1847:AE1847"/>
    <mergeCell ref="AG1847:AT1847"/>
    <mergeCell ref="A1848:P1848"/>
    <mergeCell ref="R1848:AE1848"/>
    <mergeCell ref="AG1848:AT1848"/>
    <mergeCell ref="A1845:P1845"/>
    <mergeCell ref="R1845:AE1845"/>
    <mergeCell ref="AG1845:AT1845"/>
    <mergeCell ref="A1846:P1846"/>
    <mergeCell ref="R1846:AE1846"/>
    <mergeCell ref="AG1846:AT1846"/>
    <mergeCell ref="A1843:P1843"/>
    <mergeCell ref="R1843:AE1843"/>
    <mergeCell ref="AG1843:AT1843"/>
    <mergeCell ref="A1844:P1844"/>
    <mergeCell ref="R1844:AE1844"/>
    <mergeCell ref="AG1844:AT1844"/>
    <mergeCell ref="A1841:P1841"/>
    <mergeCell ref="R1841:AE1841"/>
    <mergeCell ref="AG1841:AT1841"/>
    <mergeCell ref="A1842:P1842"/>
    <mergeCell ref="R1842:AE1842"/>
    <mergeCell ref="AG1842:AT1842"/>
    <mergeCell ref="A1839:P1839"/>
    <mergeCell ref="R1839:AE1839"/>
    <mergeCell ref="AG1839:AT1839"/>
    <mergeCell ref="A1840:P1840"/>
    <mergeCell ref="R1840:AE1840"/>
    <mergeCell ref="AG1840:AT1840"/>
    <mergeCell ref="A1833:AE1833"/>
    <mergeCell ref="AG1833:AJ1833"/>
    <mergeCell ref="A1837:P1837"/>
    <mergeCell ref="V1837:AE1837"/>
    <mergeCell ref="AK1837:AT1837"/>
    <mergeCell ref="A1838:P1838"/>
    <mergeCell ref="R1838:AE1838"/>
    <mergeCell ref="AG1838:AT1838"/>
    <mergeCell ref="A1829:P1829"/>
    <mergeCell ref="R1829:AE1829"/>
    <mergeCell ref="AG1829:AT1829"/>
    <mergeCell ref="A1830:P1830"/>
    <mergeCell ref="R1830:AE1830"/>
    <mergeCell ref="AG1830:AT1830"/>
    <mergeCell ref="A1827:P1827"/>
    <mergeCell ref="R1827:AE1827"/>
    <mergeCell ref="AG1827:AT1827"/>
    <mergeCell ref="A1828:P1828"/>
    <mergeCell ref="R1828:AE1828"/>
    <mergeCell ref="AG1828:AT1828"/>
    <mergeCell ref="A1825:P1825"/>
    <mergeCell ref="R1825:AE1825"/>
    <mergeCell ref="AG1825:AT1825"/>
    <mergeCell ref="A1826:P1826"/>
    <mergeCell ref="R1826:AE1826"/>
    <mergeCell ref="AG1826:AT1826"/>
    <mergeCell ref="A1822:P1822"/>
    <mergeCell ref="R1822:AE1822"/>
    <mergeCell ref="AG1822:AT1822"/>
    <mergeCell ref="A1823:P1823"/>
    <mergeCell ref="R1823:AE1823"/>
    <mergeCell ref="AG1823:AT1823"/>
    <mergeCell ref="A1820:P1820"/>
    <mergeCell ref="R1820:AE1820"/>
    <mergeCell ref="AG1820:AT1820"/>
    <mergeCell ref="A1821:P1821"/>
    <mergeCell ref="R1821:AE1821"/>
    <mergeCell ref="AG1821:AT1821"/>
    <mergeCell ref="A1818:P1818"/>
    <mergeCell ref="R1818:AE1818"/>
    <mergeCell ref="AG1818:AT1818"/>
    <mergeCell ref="A1819:P1819"/>
    <mergeCell ref="R1819:AE1819"/>
    <mergeCell ref="AG1819:AT1819"/>
    <mergeCell ref="A1816:P1816"/>
    <mergeCell ref="R1816:AE1816"/>
    <mergeCell ref="AG1816:AT1816"/>
    <mergeCell ref="A1817:P1817"/>
    <mergeCell ref="R1817:AE1817"/>
    <mergeCell ref="AG1817:AT1817"/>
    <mergeCell ref="A1814:P1814"/>
    <mergeCell ref="R1814:AE1814"/>
    <mergeCell ref="AG1814:AT1814"/>
    <mergeCell ref="A1815:P1815"/>
    <mergeCell ref="R1815:AE1815"/>
    <mergeCell ref="AG1815:AT1815"/>
    <mergeCell ref="A1812:P1812"/>
    <mergeCell ref="R1812:AE1812"/>
    <mergeCell ref="AG1812:AT1812"/>
    <mergeCell ref="A1813:P1813"/>
    <mergeCell ref="R1813:AE1813"/>
    <mergeCell ref="AG1813:AT1813"/>
    <mergeCell ref="A1810:P1810"/>
    <mergeCell ref="R1810:AE1810"/>
    <mergeCell ref="AG1810:AT1810"/>
    <mergeCell ref="A1811:P1811"/>
    <mergeCell ref="R1811:AE1811"/>
    <mergeCell ref="AG1811:AT1811"/>
    <mergeCell ref="A1808:P1808"/>
    <mergeCell ref="R1808:AE1808"/>
    <mergeCell ref="AG1808:AT1808"/>
    <mergeCell ref="A1809:P1809"/>
    <mergeCell ref="R1809:AE1809"/>
    <mergeCell ref="AG1809:AT1809"/>
    <mergeCell ref="A1802:AE1802"/>
    <mergeCell ref="AG1802:AJ1802"/>
    <mergeCell ref="A1806:P1806"/>
    <mergeCell ref="V1806:AE1806"/>
    <mergeCell ref="AK1806:AT1806"/>
    <mergeCell ref="A1807:P1807"/>
    <mergeCell ref="R1807:AE1807"/>
    <mergeCell ref="AG1807:AT1807"/>
    <mergeCell ref="A1798:P1798"/>
    <mergeCell ref="R1798:AE1798"/>
    <mergeCell ref="AG1798:AT1798"/>
    <mergeCell ref="A1799:P1799"/>
    <mergeCell ref="R1799:AE1799"/>
    <mergeCell ref="AG1799:AT1799"/>
    <mergeCell ref="A1796:P1796"/>
    <mergeCell ref="R1796:AE1796"/>
    <mergeCell ref="AG1796:AT1796"/>
    <mergeCell ref="A1797:P1797"/>
    <mergeCell ref="R1797:AE1797"/>
    <mergeCell ref="AG1797:AT1797"/>
    <mergeCell ref="A1794:P1794"/>
    <mergeCell ref="R1794:AE1794"/>
    <mergeCell ref="AG1794:AT1794"/>
    <mergeCell ref="A1795:P1795"/>
    <mergeCell ref="R1795:AE1795"/>
    <mergeCell ref="AG1795:AT1795"/>
    <mergeCell ref="A1791:P1791"/>
    <mergeCell ref="R1791:AE1791"/>
    <mergeCell ref="AG1791:AT1791"/>
    <mergeCell ref="A1792:P1792"/>
    <mergeCell ref="R1792:AE1792"/>
    <mergeCell ref="AG1792:AT1792"/>
    <mergeCell ref="A1789:P1789"/>
    <mergeCell ref="R1789:AE1789"/>
    <mergeCell ref="AG1789:AT1789"/>
    <mergeCell ref="A1790:P1790"/>
    <mergeCell ref="R1790:AE1790"/>
    <mergeCell ref="AG1790:AT1790"/>
    <mergeCell ref="A1787:P1787"/>
    <mergeCell ref="R1787:AE1787"/>
    <mergeCell ref="AG1787:AT1787"/>
    <mergeCell ref="A1788:P1788"/>
    <mergeCell ref="R1788:AE1788"/>
    <mergeCell ref="AG1788:AT1788"/>
    <mergeCell ref="A1785:P1785"/>
    <mergeCell ref="R1785:AE1785"/>
    <mergeCell ref="AG1785:AT1785"/>
    <mergeCell ref="A1786:P1786"/>
    <mergeCell ref="R1786:AE1786"/>
    <mergeCell ref="AG1786:AT1786"/>
    <mergeCell ref="A1783:P1783"/>
    <mergeCell ref="R1783:AE1783"/>
    <mergeCell ref="AG1783:AT1783"/>
    <mergeCell ref="A1784:P1784"/>
    <mergeCell ref="R1784:AE1784"/>
    <mergeCell ref="AG1784:AT1784"/>
    <mergeCell ref="A1781:P1781"/>
    <mergeCell ref="R1781:AE1781"/>
    <mergeCell ref="AG1781:AT1781"/>
    <mergeCell ref="A1782:P1782"/>
    <mergeCell ref="R1782:AE1782"/>
    <mergeCell ref="AG1782:AT1782"/>
    <mergeCell ref="A1773:P1773"/>
    <mergeCell ref="R1773:AE1773"/>
    <mergeCell ref="AG1773:AT1773"/>
    <mergeCell ref="A1776:AE1776"/>
    <mergeCell ref="AG1776:AJ1776"/>
    <mergeCell ref="A1780:P1780"/>
    <mergeCell ref="V1780:AE1780"/>
    <mergeCell ref="AK1780:AT1780"/>
    <mergeCell ref="A1771:P1771"/>
    <mergeCell ref="R1771:AE1771"/>
    <mergeCell ref="AG1771:AT1771"/>
    <mergeCell ref="A1772:P1772"/>
    <mergeCell ref="R1772:AE1772"/>
    <mergeCell ref="AG1772:AT1772"/>
    <mergeCell ref="A1769:P1769"/>
    <mergeCell ref="R1769:AE1769"/>
    <mergeCell ref="AG1769:AT1769"/>
    <mergeCell ref="A1770:P1770"/>
    <mergeCell ref="R1770:AE1770"/>
    <mergeCell ref="AG1770:AT1770"/>
    <mergeCell ref="A1766:P1766"/>
    <mergeCell ref="R1766:AE1766"/>
    <mergeCell ref="AG1766:AT1766"/>
    <mergeCell ref="A1768:P1768"/>
    <mergeCell ref="R1768:AE1768"/>
    <mergeCell ref="AG1768:AT1768"/>
    <mergeCell ref="A1764:P1764"/>
    <mergeCell ref="R1764:AE1764"/>
    <mergeCell ref="AG1764:AT1764"/>
    <mergeCell ref="A1765:P1765"/>
    <mergeCell ref="R1765:AE1765"/>
    <mergeCell ref="AG1765:AT1765"/>
    <mergeCell ref="A1762:P1762"/>
    <mergeCell ref="R1762:AE1762"/>
    <mergeCell ref="AG1762:AT1762"/>
    <mergeCell ref="A1763:P1763"/>
    <mergeCell ref="R1763:AE1763"/>
    <mergeCell ref="AG1763:AT1763"/>
    <mergeCell ref="A1760:P1760"/>
    <mergeCell ref="R1760:AE1760"/>
    <mergeCell ref="AG1760:AT1760"/>
    <mergeCell ref="A1761:P1761"/>
    <mergeCell ref="R1761:AE1761"/>
    <mergeCell ref="AG1761:AT1761"/>
    <mergeCell ref="A1758:P1758"/>
    <mergeCell ref="R1758:AE1758"/>
    <mergeCell ref="AG1758:AT1758"/>
    <mergeCell ref="A1759:P1759"/>
    <mergeCell ref="R1759:AE1759"/>
    <mergeCell ref="AG1759:AT1759"/>
    <mergeCell ref="A1756:P1756"/>
    <mergeCell ref="R1756:AE1756"/>
    <mergeCell ref="AG1756:AT1756"/>
    <mergeCell ref="A1757:P1757"/>
    <mergeCell ref="R1757:AE1757"/>
    <mergeCell ref="AG1757:AT1757"/>
    <mergeCell ref="A1754:P1754"/>
    <mergeCell ref="R1754:AE1754"/>
    <mergeCell ref="AG1754:AT1754"/>
    <mergeCell ref="A1755:P1755"/>
    <mergeCell ref="R1755:AE1755"/>
    <mergeCell ref="AG1755:AT1755"/>
    <mergeCell ref="A1752:P1752"/>
    <mergeCell ref="R1752:AE1752"/>
    <mergeCell ref="AG1752:AT1752"/>
    <mergeCell ref="A1753:P1753"/>
    <mergeCell ref="R1753:AE1753"/>
    <mergeCell ref="AG1753:AT1753"/>
    <mergeCell ref="A1750:P1750"/>
    <mergeCell ref="R1750:AE1750"/>
    <mergeCell ref="AG1750:AT1750"/>
    <mergeCell ref="A1751:P1751"/>
    <mergeCell ref="R1751:AE1751"/>
    <mergeCell ref="AG1751:AT1751"/>
    <mergeCell ref="A1748:P1748"/>
    <mergeCell ref="R1748:AE1748"/>
    <mergeCell ref="AG1748:AT1748"/>
    <mergeCell ref="A1749:P1749"/>
    <mergeCell ref="R1749:AE1749"/>
    <mergeCell ref="AG1749:AT1749"/>
    <mergeCell ref="A1746:P1746"/>
    <mergeCell ref="R1746:AE1746"/>
    <mergeCell ref="AG1746:AT1746"/>
    <mergeCell ref="A1747:P1747"/>
    <mergeCell ref="R1747:AE1747"/>
    <mergeCell ref="AG1747:AT1747"/>
    <mergeCell ref="A1744:P1744"/>
    <mergeCell ref="R1744:AE1744"/>
    <mergeCell ref="AG1744:AT1744"/>
    <mergeCell ref="A1745:P1745"/>
    <mergeCell ref="R1745:AE1745"/>
    <mergeCell ref="AG1745:AT1745"/>
    <mergeCell ref="A1742:P1742"/>
    <mergeCell ref="R1742:AE1742"/>
    <mergeCell ref="AG1742:AT1742"/>
    <mergeCell ref="A1743:P1743"/>
    <mergeCell ref="R1743:AE1743"/>
    <mergeCell ref="AG1743:AT1743"/>
    <mergeCell ref="A1740:P1740"/>
    <mergeCell ref="R1740:AE1740"/>
    <mergeCell ref="AG1740:AT1740"/>
    <mergeCell ref="A1741:P1741"/>
    <mergeCell ref="R1741:AE1741"/>
    <mergeCell ref="AG1741:AT1741"/>
    <mergeCell ref="A1738:P1738"/>
    <mergeCell ref="R1738:AE1738"/>
    <mergeCell ref="AG1738:AT1738"/>
    <mergeCell ref="A1739:P1739"/>
    <mergeCell ref="R1739:AE1739"/>
    <mergeCell ref="AG1739:AT1739"/>
    <mergeCell ref="A1736:P1736"/>
    <mergeCell ref="R1736:AE1736"/>
    <mergeCell ref="AG1736:AT1736"/>
    <mergeCell ref="A1737:P1737"/>
    <mergeCell ref="R1737:AE1737"/>
    <mergeCell ref="AG1737:AT1737"/>
    <mergeCell ref="A1734:P1734"/>
    <mergeCell ref="R1734:AE1734"/>
    <mergeCell ref="AG1734:AT1734"/>
    <mergeCell ref="A1735:P1735"/>
    <mergeCell ref="R1735:AE1735"/>
    <mergeCell ref="AG1735:AT1735"/>
    <mergeCell ref="A1732:P1732"/>
    <mergeCell ref="R1732:AE1732"/>
    <mergeCell ref="AG1732:AT1732"/>
    <mergeCell ref="A1733:P1733"/>
    <mergeCell ref="R1733:AE1733"/>
    <mergeCell ref="AG1733:AT1733"/>
    <mergeCell ref="A1730:P1730"/>
    <mergeCell ref="R1730:AE1730"/>
    <mergeCell ref="AG1730:AT1730"/>
    <mergeCell ref="A1731:P1731"/>
    <mergeCell ref="R1731:AE1731"/>
    <mergeCell ref="AG1731:AT1731"/>
    <mergeCell ref="A1728:P1728"/>
    <mergeCell ref="R1728:AE1728"/>
    <mergeCell ref="AG1728:AT1728"/>
    <mergeCell ref="A1729:P1729"/>
    <mergeCell ref="R1729:AE1729"/>
    <mergeCell ref="AG1729:AT1729"/>
    <mergeCell ref="A1722:AE1722"/>
    <mergeCell ref="AG1722:AJ1722"/>
    <mergeCell ref="A1726:P1726"/>
    <mergeCell ref="V1726:AE1726"/>
    <mergeCell ref="AK1726:AT1726"/>
    <mergeCell ref="A1727:P1727"/>
    <mergeCell ref="R1727:AE1727"/>
    <mergeCell ref="AG1727:AT1727"/>
    <mergeCell ref="A1718:P1718"/>
    <mergeCell ref="R1718:AE1718"/>
    <mergeCell ref="AG1718:AT1718"/>
    <mergeCell ref="A1719:P1719"/>
    <mergeCell ref="R1719:AE1719"/>
    <mergeCell ref="AG1719:AT1719"/>
    <mergeCell ref="A1716:P1716"/>
    <mergeCell ref="R1716:AE1716"/>
    <mergeCell ref="AG1716:AT1716"/>
    <mergeCell ref="A1717:P1717"/>
    <mergeCell ref="R1717:AE1717"/>
    <mergeCell ref="AG1717:AT1717"/>
    <mergeCell ref="A1714:P1714"/>
    <mergeCell ref="R1714:AE1714"/>
    <mergeCell ref="AG1714:AT1714"/>
    <mergeCell ref="A1715:P1715"/>
    <mergeCell ref="R1715:AE1715"/>
    <mergeCell ref="AG1715:AT1715"/>
    <mergeCell ref="A1711:P1711"/>
    <mergeCell ref="R1711:AE1711"/>
    <mergeCell ref="AG1711:AT1711"/>
    <mergeCell ref="A1712:P1712"/>
    <mergeCell ref="R1712:AE1712"/>
    <mergeCell ref="AG1712:AT1712"/>
    <mergeCell ref="A1709:P1709"/>
    <mergeCell ref="R1709:AE1709"/>
    <mergeCell ref="AG1709:AT1709"/>
    <mergeCell ref="A1710:P1710"/>
    <mergeCell ref="R1710:AE1710"/>
    <mergeCell ref="AG1710:AT1710"/>
    <mergeCell ref="A1707:P1707"/>
    <mergeCell ref="R1707:AE1707"/>
    <mergeCell ref="AG1707:AT1707"/>
    <mergeCell ref="A1708:P1708"/>
    <mergeCell ref="R1708:AE1708"/>
    <mergeCell ref="AG1708:AT1708"/>
    <mergeCell ref="A1705:P1705"/>
    <mergeCell ref="R1705:AE1705"/>
    <mergeCell ref="AG1705:AT1705"/>
    <mergeCell ref="A1706:P1706"/>
    <mergeCell ref="R1706:AE1706"/>
    <mergeCell ref="AG1706:AT1706"/>
    <mergeCell ref="A1699:AE1699"/>
    <mergeCell ref="AG1699:AJ1699"/>
    <mergeCell ref="A1703:P1703"/>
    <mergeCell ref="V1703:AE1703"/>
    <mergeCell ref="AK1703:AT1703"/>
    <mergeCell ref="A1704:P1704"/>
    <mergeCell ref="R1704:AE1704"/>
    <mergeCell ref="AG1704:AT1704"/>
    <mergeCell ref="A1695:P1695"/>
    <mergeCell ref="R1695:AE1695"/>
    <mergeCell ref="AG1695:AT1695"/>
    <mergeCell ref="A1696:P1696"/>
    <mergeCell ref="R1696:AE1696"/>
    <mergeCell ref="AG1696:AT1696"/>
    <mergeCell ref="A1693:P1693"/>
    <mergeCell ref="R1693:AE1693"/>
    <mergeCell ref="AG1693:AT1693"/>
    <mergeCell ref="A1694:P1694"/>
    <mergeCell ref="R1694:AE1694"/>
    <mergeCell ref="AG1694:AT1694"/>
    <mergeCell ref="A1691:P1691"/>
    <mergeCell ref="R1691:AE1691"/>
    <mergeCell ref="AG1691:AT1691"/>
    <mergeCell ref="A1692:P1692"/>
    <mergeCell ref="R1692:AE1692"/>
    <mergeCell ref="AG1692:AT1692"/>
    <mergeCell ref="A1688:P1688"/>
    <mergeCell ref="R1688:AE1688"/>
    <mergeCell ref="AG1688:AT1688"/>
    <mergeCell ref="A1689:P1689"/>
    <mergeCell ref="R1689:AE1689"/>
    <mergeCell ref="AG1689:AT1689"/>
    <mergeCell ref="A1686:P1686"/>
    <mergeCell ref="R1686:AE1686"/>
    <mergeCell ref="AG1686:AT1686"/>
    <mergeCell ref="A1687:P1687"/>
    <mergeCell ref="R1687:AE1687"/>
    <mergeCell ref="AG1687:AT1687"/>
    <mergeCell ref="A1684:P1684"/>
    <mergeCell ref="R1684:AE1684"/>
    <mergeCell ref="AG1684:AT1684"/>
    <mergeCell ref="A1685:P1685"/>
    <mergeCell ref="R1685:AE1685"/>
    <mergeCell ref="AG1685:AT1685"/>
    <mergeCell ref="A1682:P1682"/>
    <mergeCell ref="R1682:AE1682"/>
    <mergeCell ref="AG1682:AT1682"/>
    <mergeCell ref="A1683:P1683"/>
    <mergeCell ref="R1683:AE1683"/>
    <mergeCell ref="AG1683:AT1683"/>
    <mergeCell ref="A1680:P1680"/>
    <mergeCell ref="R1680:AE1680"/>
    <mergeCell ref="AG1680:AT1680"/>
    <mergeCell ref="A1681:P1681"/>
    <mergeCell ref="R1681:AE1681"/>
    <mergeCell ref="AG1681:AT1681"/>
    <mergeCell ref="A1678:P1678"/>
    <mergeCell ref="R1678:AE1678"/>
    <mergeCell ref="AG1678:AT1678"/>
    <mergeCell ref="A1679:P1679"/>
    <mergeCell ref="R1679:AE1679"/>
    <mergeCell ref="AG1679:AT1679"/>
    <mergeCell ref="A1676:P1676"/>
    <mergeCell ref="R1676:AE1676"/>
    <mergeCell ref="AG1676:AT1676"/>
    <mergeCell ref="A1677:P1677"/>
    <mergeCell ref="R1677:AE1677"/>
    <mergeCell ref="AG1677:AT1677"/>
    <mergeCell ref="A1674:P1674"/>
    <mergeCell ref="R1674:AE1674"/>
    <mergeCell ref="AG1674:AT1674"/>
    <mergeCell ref="A1675:P1675"/>
    <mergeCell ref="R1675:AE1675"/>
    <mergeCell ref="AG1675:AT1675"/>
    <mergeCell ref="A1672:P1672"/>
    <mergeCell ref="R1672:AE1672"/>
    <mergeCell ref="AG1672:AT1672"/>
    <mergeCell ref="A1673:P1673"/>
    <mergeCell ref="R1673:AE1673"/>
    <mergeCell ref="AG1673:AT1673"/>
    <mergeCell ref="A1670:P1670"/>
    <mergeCell ref="R1670:AE1670"/>
    <mergeCell ref="AG1670:AT1670"/>
    <mergeCell ref="A1671:P1671"/>
    <mergeCell ref="R1671:AE1671"/>
    <mergeCell ref="AG1671:AT1671"/>
    <mergeCell ref="A1668:P1668"/>
    <mergeCell ref="R1668:AE1668"/>
    <mergeCell ref="AG1668:AT1668"/>
    <mergeCell ref="A1669:P1669"/>
    <mergeCell ref="R1669:AE1669"/>
    <mergeCell ref="AG1669:AT1669"/>
    <mergeCell ref="A1666:P1666"/>
    <mergeCell ref="R1666:AE1666"/>
    <mergeCell ref="AG1666:AT1666"/>
    <mergeCell ref="A1667:P1667"/>
    <mergeCell ref="R1667:AE1667"/>
    <mergeCell ref="AG1667:AT1667"/>
    <mergeCell ref="A1664:P1664"/>
    <mergeCell ref="R1664:AE1664"/>
    <mergeCell ref="AG1664:AT1664"/>
    <mergeCell ref="A1665:P1665"/>
    <mergeCell ref="R1665:AE1665"/>
    <mergeCell ref="AG1665:AT1665"/>
    <mergeCell ref="A1662:P1662"/>
    <mergeCell ref="R1662:AE1662"/>
    <mergeCell ref="AG1662:AT1662"/>
    <mergeCell ref="A1663:P1663"/>
    <mergeCell ref="R1663:AE1663"/>
    <mergeCell ref="AG1663:AT1663"/>
    <mergeCell ref="A1660:P1660"/>
    <mergeCell ref="R1660:AE1660"/>
    <mergeCell ref="AG1660:AT1660"/>
    <mergeCell ref="A1661:P1661"/>
    <mergeCell ref="R1661:AE1661"/>
    <mergeCell ref="AG1661:AT1661"/>
    <mergeCell ref="A1658:P1658"/>
    <mergeCell ref="R1658:AE1658"/>
    <mergeCell ref="AG1658:AT1658"/>
    <mergeCell ref="A1659:P1659"/>
    <mergeCell ref="R1659:AE1659"/>
    <mergeCell ref="AG1659:AT1659"/>
    <mergeCell ref="A1656:P1656"/>
    <mergeCell ref="R1656:AE1656"/>
    <mergeCell ref="AG1656:AT1656"/>
    <mergeCell ref="A1657:P1657"/>
    <mergeCell ref="R1657:AE1657"/>
    <mergeCell ref="AG1657:AT1657"/>
    <mergeCell ref="A1654:P1654"/>
    <mergeCell ref="R1654:AE1654"/>
    <mergeCell ref="AG1654:AT1654"/>
    <mergeCell ref="A1655:P1655"/>
    <mergeCell ref="R1655:AE1655"/>
    <mergeCell ref="AG1655:AT1655"/>
    <mergeCell ref="A1652:P1652"/>
    <mergeCell ref="R1652:AE1652"/>
    <mergeCell ref="AG1652:AT1652"/>
    <mergeCell ref="A1653:P1653"/>
    <mergeCell ref="R1653:AE1653"/>
    <mergeCell ref="AG1653:AT1653"/>
    <mergeCell ref="A1650:P1650"/>
    <mergeCell ref="R1650:AE1650"/>
    <mergeCell ref="AG1650:AT1650"/>
    <mergeCell ref="A1651:P1651"/>
    <mergeCell ref="R1651:AE1651"/>
    <mergeCell ref="AG1651:AT1651"/>
    <mergeCell ref="A1648:P1648"/>
    <mergeCell ref="R1648:AE1648"/>
    <mergeCell ref="AG1648:AT1648"/>
    <mergeCell ref="A1649:P1649"/>
    <mergeCell ref="R1649:AE1649"/>
    <mergeCell ref="AG1649:AT1649"/>
    <mergeCell ref="A1646:P1646"/>
    <mergeCell ref="R1646:AE1646"/>
    <mergeCell ref="AG1646:AT1646"/>
    <mergeCell ref="A1647:P1647"/>
    <mergeCell ref="R1647:AE1647"/>
    <mergeCell ref="AG1647:AT1647"/>
    <mergeCell ref="A1644:P1644"/>
    <mergeCell ref="R1644:AE1644"/>
    <mergeCell ref="AG1644:AT1644"/>
    <mergeCell ref="A1645:P1645"/>
    <mergeCell ref="R1645:AE1645"/>
    <mergeCell ref="AG1645:AT1645"/>
    <mergeCell ref="A1642:P1642"/>
    <mergeCell ref="R1642:AE1642"/>
    <mergeCell ref="AG1642:AT1642"/>
    <mergeCell ref="A1643:P1643"/>
    <mergeCell ref="R1643:AE1643"/>
    <mergeCell ref="AG1643:AT1643"/>
    <mergeCell ref="A1640:P1640"/>
    <mergeCell ref="R1640:AE1640"/>
    <mergeCell ref="AG1640:AT1640"/>
    <mergeCell ref="A1641:P1641"/>
    <mergeCell ref="R1641:AE1641"/>
    <mergeCell ref="AG1641:AT1641"/>
    <mergeCell ref="A1632:P1632"/>
    <mergeCell ref="R1632:AE1632"/>
    <mergeCell ref="AG1632:AT1632"/>
    <mergeCell ref="A1635:AE1635"/>
    <mergeCell ref="AG1635:AJ1635"/>
    <mergeCell ref="A1639:P1639"/>
    <mergeCell ref="V1639:AE1639"/>
    <mergeCell ref="AK1639:AT1639"/>
    <mergeCell ref="A1630:P1630"/>
    <mergeCell ref="R1630:AE1630"/>
    <mergeCell ref="AG1630:AT1630"/>
    <mergeCell ref="A1631:P1631"/>
    <mergeCell ref="R1631:AE1631"/>
    <mergeCell ref="AG1631:AT1631"/>
    <mergeCell ref="A1628:P1628"/>
    <mergeCell ref="R1628:AE1628"/>
    <mergeCell ref="AG1628:AT1628"/>
    <mergeCell ref="A1629:P1629"/>
    <mergeCell ref="R1629:AE1629"/>
    <mergeCell ref="AG1629:AT1629"/>
    <mergeCell ref="A1625:P1625"/>
    <mergeCell ref="R1625:AE1625"/>
    <mergeCell ref="AG1625:AT1625"/>
    <mergeCell ref="A1627:P1627"/>
    <mergeCell ref="R1627:AE1627"/>
    <mergeCell ref="AG1627:AT1627"/>
    <mergeCell ref="A1623:P1623"/>
    <mergeCell ref="R1623:AE1623"/>
    <mergeCell ref="AG1623:AT1623"/>
    <mergeCell ref="A1624:P1624"/>
    <mergeCell ref="R1624:AE1624"/>
    <mergeCell ref="AG1624:AT1624"/>
    <mergeCell ref="A1621:P1621"/>
    <mergeCell ref="R1621:AE1621"/>
    <mergeCell ref="AG1621:AT1621"/>
    <mergeCell ref="A1622:P1622"/>
    <mergeCell ref="R1622:AE1622"/>
    <mergeCell ref="AG1622:AT1622"/>
    <mergeCell ref="A1619:P1619"/>
    <mergeCell ref="R1619:AE1619"/>
    <mergeCell ref="AG1619:AT1619"/>
    <mergeCell ref="A1620:P1620"/>
    <mergeCell ref="R1620:AE1620"/>
    <mergeCell ref="AG1620:AT1620"/>
    <mergeCell ref="A1617:P1617"/>
    <mergeCell ref="R1617:AE1617"/>
    <mergeCell ref="AG1617:AT1617"/>
    <mergeCell ref="A1618:P1618"/>
    <mergeCell ref="R1618:AE1618"/>
    <mergeCell ref="AG1618:AT1618"/>
    <mergeCell ref="A1615:P1615"/>
    <mergeCell ref="R1615:AE1615"/>
    <mergeCell ref="AG1615:AT1615"/>
    <mergeCell ref="A1616:P1616"/>
    <mergeCell ref="R1616:AE1616"/>
    <mergeCell ref="AG1616:AT1616"/>
    <mergeCell ref="A1613:P1613"/>
    <mergeCell ref="R1613:AE1613"/>
    <mergeCell ref="AG1613:AT1613"/>
    <mergeCell ref="A1614:P1614"/>
    <mergeCell ref="R1614:AE1614"/>
    <mergeCell ref="AG1614:AT1614"/>
    <mergeCell ref="A1611:P1611"/>
    <mergeCell ref="R1611:AE1611"/>
    <mergeCell ref="AG1611:AT1611"/>
    <mergeCell ref="A1612:P1612"/>
    <mergeCell ref="R1612:AE1612"/>
    <mergeCell ref="AG1612:AT1612"/>
    <mergeCell ref="A1609:P1609"/>
    <mergeCell ref="R1609:AE1609"/>
    <mergeCell ref="AG1609:AT1609"/>
    <mergeCell ref="A1610:P1610"/>
    <mergeCell ref="R1610:AE1610"/>
    <mergeCell ref="AG1610:AT1610"/>
    <mergeCell ref="A1607:P1607"/>
    <mergeCell ref="R1607:AE1607"/>
    <mergeCell ref="AG1607:AT1607"/>
    <mergeCell ref="A1608:P1608"/>
    <mergeCell ref="R1608:AE1608"/>
    <mergeCell ref="AG1608:AT1608"/>
    <mergeCell ref="A1605:P1605"/>
    <mergeCell ref="R1605:AE1605"/>
    <mergeCell ref="AG1605:AT1605"/>
    <mergeCell ref="A1606:P1606"/>
    <mergeCell ref="R1606:AE1606"/>
    <mergeCell ref="AG1606:AT1606"/>
    <mergeCell ref="A1603:P1603"/>
    <mergeCell ref="R1603:AE1603"/>
    <mergeCell ref="AG1603:AT1603"/>
    <mergeCell ref="A1604:P1604"/>
    <mergeCell ref="R1604:AE1604"/>
    <mergeCell ref="AG1604:AT1604"/>
    <mergeCell ref="A1601:P1601"/>
    <mergeCell ref="R1601:AE1601"/>
    <mergeCell ref="AG1601:AT1601"/>
    <mergeCell ref="A1602:P1602"/>
    <mergeCell ref="R1602:AE1602"/>
    <mergeCell ref="AG1602:AT1602"/>
    <mergeCell ref="A1599:P1599"/>
    <mergeCell ref="R1599:AE1599"/>
    <mergeCell ref="AG1599:AT1599"/>
    <mergeCell ref="A1600:P1600"/>
    <mergeCell ref="R1600:AE1600"/>
    <mergeCell ref="AG1600:AT1600"/>
    <mergeCell ref="A1591:P1591"/>
    <mergeCell ref="R1591:AE1591"/>
    <mergeCell ref="AG1591:AT1591"/>
    <mergeCell ref="A1594:AE1594"/>
    <mergeCell ref="AG1594:AJ1594"/>
    <mergeCell ref="A1598:P1598"/>
    <mergeCell ref="V1598:AE1598"/>
    <mergeCell ref="AK1598:AT1598"/>
    <mergeCell ref="A1589:P1589"/>
    <mergeCell ref="R1589:AE1589"/>
    <mergeCell ref="AG1589:AT1589"/>
    <mergeCell ref="A1590:P1590"/>
    <mergeCell ref="R1590:AE1590"/>
    <mergeCell ref="AG1590:AT1590"/>
    <mergeCell ref="A1587:P1587"/>
    <mergeCell ref="R1587:AE1587"/>
    <mergeCell ref="AG1587:AT1587"/>
    <mergeCell ref="A1588:P1588"/>
    <mergeCell ref="R1588:AE1588"/>
    <mergeCell ref="AG1588:AT1588"/>
    <mergeCell ref="A1584:P1584"/>
    <mergeCell ref="R1584:AE1584"/>
    <mergeCell ref="AG1584:AT1584"/>
    <mergeCell ref="A1586:P1586"/>
    <mergeCell ref="R1586:AE1586"/>
    <mergeCell ref="AG1586:AT1586"/>
    <mergeCell ref="A1582:P1582"/>
    <mergeCell ref="R1582:AE1582"/>
    <mergeCell ref="AG1582:AT1582"/>
    <mergeCell ref="A1583:P1583"/>
    <mergeCell ref="R1583:AE1583"/>
    <mergeCell ref="AG1583:AT1583"/>
    <mergeCell ref="A1580:P1580"/>
    <mergeCell ref="R1580:AE1580"/>
    <mergeCell ref="AG1580:AT1580"/>
    <mergeCell ref="A1581:P1581"/>
    <mergeCell ref="R1581:AE1581"/>
    <mergeCell ref="AG1581:AT1581"/>
    <mergeCell ref="A1578:P1578"/>
    <mergeCell ref="R1578:AE1578"/>
    <mergeCell ref="AG1578:AT1578"/>
    <mergeCell ref="A1579:P1579"/>
    <mergeCell ref="R1579:AE1579"/>
    <mergeCell ref="AG1579:AT1579"/>
    <mergeCell ref="A1576:P1576"/>
    <mergeCell ref="R1576:AE1576"/>
    <mergeCell ref="AG1576:AT1576"/>
    <mergeCell ref="A1577:P1577"/>
    <mergeCell ref="R1577:AE1577"/>
    <mergeCell ref="AG1577:AT1577"/>
    <mergeCell ref="A1574:P1574"/>
    <mergeCell ref="R1574:AE1574"/>
    <mergeCell ref="AG1574:AT1574"/>
    <mergeCell ref="A1575:P1575"/>
    <mergeCell ref="R1575:AE1575"/>
    <mergeCell ref="AG1575:AT1575"/>
    <mergeCell ref="A1569:AE1569"/>
    <mergeCell ref="AG1569:AJ1569"/>
    <mergeCell ref="T1571:Y1571"/>
    <mergeCell ref="A1573:P1573"/>
    <mergeCell ref="V1573:AE1573"/>
    <mergeCell ref="AK1573:AT1573"/>
    <mergeCell ref="A1565:P1565"/>
    <mergeCell ref="R1565:AE1565"/>
    <mergeCell ref="AG1565:AT1565"/>
    <mergeCell ref="A1566:P1566"/>
    <mergeCell ref="R1566:AE1566"/>
    <mergeCell ref="AG1566:AT1566"/>
    <mergeCell ref="A1563:P1563"/>
    <mergeCell ref="R1563:AE1563"/>
    <mergeCell ref="AG1563:AT1563"/>
    <mergeCell ref="A1564:P1564"/>
    <mergeCell ref="R1564:AE1564"/>
    <mergeCell ref="AG1564:AT1564"/>
    <mergeCell ref="A1561:P1561"/>
    <mergeCell ref="R1561:AE1561"/>
    <mergeCell ref="AG1561:AT1561"/>
    <mergeCell ref="A1562:P1562"/>
    <mergeCell ref="R1562:AE1562"/>
    <mergeCell ref="AG1562:AT1562"/>
    <mergeCell ref="A1558:P1558"/>
    <mergeCell ref="R1558:AE1558"/>
    <mergeCell ref="AG1558:AT1558"/>
    <mergeCell ref="A1559:P1559"/>
    <mergeCell ref="R1559:AE1559"/>
    <mergeCell ref="AG1559:AT1559"/>
    <mergeCell ref="A1556:P1556"/>
    <mergeCell ref="R1556:AE1556"/>
    <mergeCell ref="AG1556:AT1556"/>
    <mergeCell ref="A1557:P1557"/>
    <mergeCell ref="R1557:AE1557"/>
    <mergeCell ref="AG1557:AT1557"/>
    <mergeCell ref="A1554:P1554"/>
    <mergeCell ref="R1554:AE1554"/>
    <mergeCell ref="AG1554:AT1554"/>
    <mergeCell ref="A1555:P1555"/>
    <mergeCell ref="R1555:AE1555"/>
    <mergeCell ref="AG1555:AT1555"/>
    <mergeCell ref="A1552:P1552"/>
    <mergeCell ref="R1552:AE1552"/>
    <mergeCell ref="AG1552:AT1552"/>
    <mergeCell ref="A1553:P1553"/>
    <mergeCell ref="R1553:AE1553"/>
    <mergeCell ref="AG1553:AT1553"/>
    <mergeCell ref="A1550:P1550"/>
    <mergeCell ref="R1550:AE1550"/>
    <mergeCell ref="AG1550:AT1550"/>
    <mergeCell ref="A1551:P1551"/>
    <mergeCell ref="R1551:AE1551"/>
    <mergeCell ref="AG1551:AT1551"/>
    <mergeCell ref="A1548:P1548"/>
    <mergeCell ref="R1548:AE1548"/>
    <mergeCell ref="AG1548:AT1548"/>
    <mergeCell ref="A1549:P1549"/>
    <mergeCell ref="R1549:AE1549"/>
    <mergeCell ref="AG1549:AT1549"/>
    <mergeCell ref="A1542:AE1542"/>
    <mergeCell ref="AG1542:AJ1542"/>
    <mergeCell ref="A1546:P1546"/>
    <mergeCell ref="V1546:AE1546"/>
    <mergeCell ref="AK1546:AT1546"/>
    <mergeCell ref="A1547:P1547"/>
    <mergeCell ref="R1547:AE1547"/>
    <mergeCell ref="AG1547:AT1547"/>
    <mergeCell ref="A1538:P1538"/>
    <mergeCell ref="R1538:AE1538"/>
    <mergeCell ref="AG1538:AT1538"/>
    <mergeCell ref="A1539:P1539"/>
    <mergeCell ref="R1539:AE1539"/>
    <mergeCell ref="AG1539:AT1539"/>
    <mergeCell ref="A1536:P1536"/>
    <mergeCell ref="R1536:AE1536"/>
    <mergeCell ref="AG1536:AT1536"/>
    <mergeCell ref="A1537:P1537"/>
    <mergeCell ref="R1537:AE1537"/>
    <mergeCell ref="AG1537:AT1537"/>
    <mergeCell ref="A1534:P1534"/>
    <mergeCell ref="R1534:AE1534"/>
    <mergeCell ref="AG1534:AT1534"/>
    <mergeCell ref="A1535:P1535"/>
    <mergeCell ref="R1535:AE1535"/>
    <mergeCell ref="AG1535:AT1535"/>
    <mergeCell ref="A1531:P1531"/>
    <mergeCell ref="R1531:AE1531"/>
    <mergeCell ref="AG1531:AT1531"/>
    <mergeCell ref="A1532:P1532"/>
    <mergeCell ref="R1532:AE1532"/>
    <mergeCell ref="AG1532:AT1532"/>
    <mergeCell ref="A1529:P1529"/>
    <mergeCell ref="R1529:AE1529"/>
    <mergeCell ref="AG1529:AT1529"/>
    <mergeCell ref="A1530:P1530"/>
    <mergeCell ref="R1530:AE1530"/>
    <mergeCell ref="AG1530:AT1530"/>
    <mergeCell ref="A1527:P1527"/>
    <mergeCell ref="R1527:AE1527"/>
    <mergeCell ref="AG1527:AT1527"/>
    <mergeCell ref="A1528:P1528"/>
    <mergeCell ref="R1528:AE1528"/>
    <mergeCell ref="AG1528:AT1528"/>
    <mergeCell ref="A1525:P1525"/>
    <mergeCell ref="R1525:AE1525"/>
    <mergeCell ref="AG1525:AT1525"/>
    <mergeCell ref="A1526:P1526"/>
    <mergeCell ref="R1526:AE1526"/>
    <mergeCell ref="AG1526:AT1526"/>
    <mergeCell ref="A1523:P1523"/>
    <mergeCell ref="R1523:AE1523"/>
    <mergeCell ref="AG1523:AT1523"/>
    <mergeCell ref="A1524:P1524"/>
    <mergeCell ref="R1524:AE1524"/>
    <mergeCell ref="AG1524:AT1524"/>
    <mergeCell ref="A1521:P1521"/>
    <mergeCell ref="R1521:AE1521"/>
    <mergeCell ref="AG1521:AT1521"/>
    <mergeCell ref="A1522:P1522"/>
    <mergeCell ref="R1522:AE1522"/>
    <mergeCell ref="AG1522:AT1522"/>
    <mergeCell ref="A1519:P1519"/>
    <mergeCell ref="R1519:AE1519"/>
    <mergeCell ref="AG1519:AT1519"/>
    <mergeCell ref="A1520:P1520"/>
    <mergeCell ref="R1520:AE1520"/>
    <mergeCell ref="AG1520:AT1520"/>
    <mergeCell ref="A1517:P1517"/>
    <mergeCell ref="R1517:AE1517"/>
    <mergeCell ref="AG1517:AT1517"/>
    <mergeCell ref="A1518:P1518"/>
    <mergeCell ref="R1518:AE1518"/>
    <mergeCell ref="AG1518:AT1518"/>
    <mergeCell ref="A1515:P1515"/>
    <mergeCell ref="R1515:AE1515"/>
    <mergeCell ref="AG1515:AT1515"/>
    <mergeCell ref="A1516:P1516"/>
    <mergeCell ref="R1516:AE1516"/>
    <mergeCell ref="AG1516:AT1516"/>
    <mergeCell ref="A1513:P1513"/>
    <mergeCell ref="R1513:AE1513"/>
    <mergeCell ref="AG1513:AT1513"/>
    <mergeCell ref="A1514:P1514"/>
    <mergeCell ref="R1514:AE1514"/>
    <mergeCell ref="AG1514:AT1514"/>
    <mergeCell ref="A1511:P1511"/>
    <mergeCell ref="R1511:AE1511"/>
    <mergeCell ref="AG1511:AT1511"/>
    <mergeCell ref="A1512:P1512"/>
    <mergeCell ref="R1512:AE1512"/>
    <mergeCell ref="AG1512:AT1512"/>
    <mergeCell ref="A1509:P1509"/>
    <mergeCell ref="R1509:AE1509"/>
    <mergeCell ref="AG1509:AT1509"/>
    <mergeCell ref="A1510:P1510"/>
    <mergeCell ref="R1510:AE1510"/>
    <mergeCell ref="AG1510:AT1510"/>
    <mergeCell ref="A1507:P1507"/>
    <mergeCell ref="R1507:AE1507"/>
    <mergeCell ref="AG1507:AT1507"/>
    <mergeCell ref="A1508:P1508"/>
    <mergeCell ref="R1508:AE1508"/>
    <mergeCell ref="AG1508:AT1508"/>
    <mergeCell ref="A1505:P1505"/>
    <mergeCell ref="R1505:AE1505"/>
    <mergeCell ref="AG1505:AT1505"/>
    <mergeCell ref="A1506:P1506"/>
    <mergeCell ref="R1506:AE1506"/>
    <mergeCell ref="AG1506:AT1506"/>
    <mergeCell ref="A1503:P1503"/>
    <mergeCell ref="R1503:AE1503"/>
    <mergeCell ref="AG1503:AT1503"/>
    <mergeCell ref="A1504:P1504"/>
    <mergeCell ref="R1504:AE1504"/>
    <mergeCell ref="AG1504:AT1504"/>
    <mergeCell ref="A1501:P1501"/>
    <mergeCell ref="R1501:AE1501"/>
    <mergeCell ref="AG1501:AT1501"/>
    <mergeCell ref="A1502:P1502"/>
    <mergeCell ref="R1502:AE1502"/>
    <mergeCell ref="AG1502:AT1502"/>
    <mergeCell ref="A1499:P1499"/>
    <mergeCell ref="R1499:AE1499"/>
    <mergeCell ref="AG1499:AT1499"/>
    <mergeCell ref="A1500:P1500"/>
    <mergeCell ref="R1500:AE1500"/>
    <mergeCell ref="AG1500:AT1500"/>
    <mergeCell ref="A1497:P1497"/>
    <mergeCell ref="R1497:AE1497"/>
    <mergeCell ref="AG1497:AT1497"/>
    <mergeCell ref="A1498:P1498"/>
    <mergeCell ref="R1498:AE1498"/>
    <mergeCell ref="AG1498:AT1498"/>
    <mergeCell ref="A1495:P1495"/>
    <mergeCell ref="R1495:AE1495"/>
    <mergeCell ref="AG1495:AT1495"/>
    <mergeCell ref="A1496:P1496"/>
    <mergeCell ref="R1496:AE1496"/>
    <mergeCell ref="AG1496:AT1496"/>
    <mergeCell ref="A1493:P1493"/>
    <mergeCell ref="R1493:AE1493"/>
    <mergeCell ref="AG1493:AT1493"/>
    <mergeCell ref="A1494:P1494"/>
    <mergeCell ref="R1494:AE1494"/>
    <mergeCell ref="AG1494:AT1494"/>
    <mergeCell ref="A1491:P1491"/>
    <mergeCell ref="R1491:AE1491"/>
    <mergeCell ref="AG1491:AT1491"/>
    <mergeCell ref="A1492:P1492"/>
    <mergeCell ref="R1492:AE1492"/>
    <mergeCell ref="AG1492:AT1492"/>
    <mergeCell ref="A1489:P1489"/>
    <mergeCell ref="R1489:AE1489"/>
    <mergeCell ref="AG1489:AT1489"/>
    <mergeCell ref="A1490:P1490"/>
    <mergeCell ref="R1490:AE1490"/>
    <mergeCell ref="AG1490:AT1490"/>
    <mergeCell ref="A1487:P1487"/>
    <mergeCell ref="R1487:AE1487"/>
    <mergeCell ref="AG1487:AT1487"/>
    <mergeCell ref="A1488:P1488"/>
    <mergeCell ref="R1488:AE1488"/>
    <mergeCell ref="AG1488:AT1488"/>
    <mergeCell ref="A1485:P1485"/>
    <mergeCell ref="R1485:AE1485"/>
    <mergeCell ref="AG1485:AT1485"/>
    <mergeCell ref="A1486:P1486"/>
    <mergeCell ref="R1486:AE1486"/>
    <mergeCell ref="AG1486:AT1486"/>
    <mergeCell ref="A1483:P1483"/>
    <mergeCell ref="R1483:AE1483"/>
    <mergeCell ref="AG1483:AT1483"/>
    <mergeCell ref="A1484:P1484"/>
    <mergeCell ref="R1484:AE1484"/>
    <mergeCell ref="AG1484:AT1484"/>
    <mergeCell ref="A1481:P1481"/>
    <mergeCell ref="R1481:AE1481"/>
    <mergeCell ref="AG1481:AT1481"/>
    <mergeCell ref="A1482:P1482"/>
    <mergeCell ref="R1482:AE1482"/>
    <mergeCell ref="AG1482:AT1482"/>
    <mergeCell ref="A1479:P1479"/>
    <mergeCell ref="R1479:AE1479"/>
    <mergeCell ref="AG1479:AT1479"/>
    <mergeCell ref="A1480:P1480"/>
    <mergeCell ref="R1480:AE1480"/>
    <mergeCell ref="AG1480:AT1480"/>
    <mergeCell ref="A1477:P1477"/>
    <mergeCell ref="R1477:AE1477"/>
    <mergeCell ref="AG1477:AT1477"/>
    <mergeCell ref="A1478:P1478"/>
    <mergeCell ref="R1478:AE1478"/>
    <mergeCell ref="AG1478:AT1478"/>
    <mergeCell ref="A1475:P1475"/>
    <mergeCell ref="R1475:AE1475"/>
    <mergeCell ref="AG1475:AT1475"/>
    <mergeCell ref="A1476:P1476"/>
    <mergeCell ref="R1476:AE1476"/>
    <mergeCell ref="AG1476:AT1476"/>
    <mergeCell ref="A1473:P1473"/>
    <mergeCell ref="R1473:AE1473"/>
    <mergeCell ref="AG1473:AT1473"/>
    <mergeCell ref="A1474:P1474"/>
    <mergeCell ref="R1474:AE1474"/>
    <mergeCell ref="AG1474:AT1474"/>
    <mergeCell ref="A1471:P1471"/>
    <mergeCell ref="R1471:AE1471"/>
    <mergeCell ref="AG1471:AT1471"/>
    <mergeCell ref="A1472:P1472"/>
    <mergeCell ref="R1472:AE1472"/>
    <mergeCell ref="AG1472:AT1472"/>
    <mergeCell ref="A1469:P1469"/>
    <mergeCell ref="R1469:AE1469"/>
    <mergeCell ref="AG1469:AT1469"/>
    <mergeCell ref="A1470:P1470"/>
    <mergeCell ref="R1470:AE1470"/>
    <mergeCell ref="AG1470:AT1470"/>
    <mergeCell ref="A1461:P1461"/>
    <mergeCell ref="R1461:AE1461"/>
    <mergeCell ref="AG1461:AT1461"/>
    <mergeCell ref="A1464:AE1464"/>
    <mergeCell ref="AG1464:AJ1464"/>
    <mergeCell ref="A1468:P1468"/>
    <mergeCell ref="V1468:AE1468"/>
    <mergeCell ref="AK1468:AT1468"/>
    <mergeCell ref="A1459:P1459"/>
    <mergeCell ref="R1459:AE1459"/>
    <mergeCell ref="AG1459:AT1459"/>
    <mergeCell ref="A1460:P1460"/>
    <mergeCell ref="R1460:AE1460"/>
    <mergeCell ref="AG1460:AT1460"/>
    <mergeCell ref="A1457:P1457"/>
    <mergeCell ref="R1457:AE1457"/>
    <mergeCell ref="AG1457:AT1457"/>
    <mergeCell ref="A1458:P1458"/>
    <mergeCell ref="R1458:AE1458"/>
    <mergeCell ref="AG1458:AT1458"/>
    <mergeCell ref="A1454:P1454"/>
    <mergeCell ref="R1454:AE1454"/>
    <mergeCell ref="AG1454:AT1454"/>
    <mergeCell ref="A1456:P1456"/>
    <mergeCell ref="R1456:AE1456"/>
    <mergeCell ref="AG1456:AT1456"/>
    <mergeCell ref="A1452:P1452"/>
    <mergeCell ref="R1452:AE1452"/>
    <mergeCell ref="AG1452:AT1452"/>
    <mergeCell ref="A1453:P1453"/>
    <mergeCell ref="R1453:AE1453"/>
    <mergeCell ref="AG1453:AT1453"/>
    <mergeCell ref="A1450:P1450"/>
    <mergeCell ref="R1450:AE1450"/>
    <mergeCell ref="AG1450:AT1450"/>
    <mergeCell ref="A1451:P1451"/>
    <mergeCell ref="R1451:AE1451"/>
    <mergeCell ref="AG1451:AT1451"/>
    <mergeCell ref="A1448:P1448"/>
    <mergeCell ref="R1448:AE1448"/>
    <mergeCell ref="AG1448:AT1448"/>
    <mergeCell ref="A1449:P1449"/>
    <mergeCell ref="R1449:AE1449"/>
    <mergeCell ref="AG1449:AT1449"/>
    <mergeCell ref="A1446:P1446"/>
    <mergeCell ref="R1446:AE1446"/>
    <mergeCell ref="AG1446:AT1446"/>
    <mergeCell ref="A1447:P1447"/>
    <mergeCell ref="R1447:AE1447"/>
    <mergeCell ref="AG1447:AT1447"/>
    <mergeCell ref="A1444:P1444"/>
    <mergeCell ref="R1444:AE1444"/>
    <mergeCell ref="AG1444:AT1444"/>
    <mergeCell ref="A1445:P1445"/>
    <mergeCell ref="R1445:AE1445"/>
    <mergeCell ref="AG1445:AT1445"/>
    <mergeCell ref="A1442:P1442"/>
    <mergeCell ref="R1442:AE1442"/>
    <mergeCell ref="AG1442:AT1442"/>
    <mergeCell ref="A1443:P1443"/>
    <mergeCell ref="R1443:AE1443"/>
    <mergeCell ref="AG1443:AT1443"/>
    <mergeCell ref="A1440:P1440"/>
    <mergeCell ref="R1440:AE1440"/>
    <mergeCell ref="AG1440:AT1440"/>
    <mergeCell ref="A1441:P1441"/>
    <mergeCell ref="R1441:AE1441"/>
    <mergeCell ref="AG1441:AT1441"/>
    <mergeCell ref="A1438:P1438"/>
    <mergeCell ref="R1438:AE1438"/>
    <mergeCell ref="AG1438:AT1438"/>
    <mergeCell ref="A1439:P1439"/>
    <mergeCell ref="R1439:AE1439"/>
    <mergeCell ref="AG1439:AT1439"/>
    <mergeCell ref="A1436:P1436"/>
    <mergeCell ref="R1436:AE1436"/>
    <mergeCell ref="AG1436:AT1436"/>
    <mergeCell ref="A1437:P1437"/>
    <mergeCell ref="R1437:AE1437"/>
    <mergeCell ref="AG1437:AT1437"/>
    <mergeCell ref="A1434:P1434"/>
    <mergeCell ref="R1434:AE1434"/>
    <mergeCell ref="AG1434:AT1434"/>
    <mergeCell ref="A1435:P1435"/>
    <mergeCell ref="R1435:AE1435"/>
    <mergeCell ref="AG1435:AT1435"/>
    <mergeCell ref="A1432:P1432"/>
    <mergeCell ref="R1432:AE1432"/>
    <mergeCell ref="AG1432:AT1432"/>
    <mergeCell ref="A1433:P1433"/>
    <mergeCell ref="R1433:AE1433"/>
    <mergeCell ref="AG1433:AT1433"/>
    <mergeCell ref="A1430:P1430"/>
    <mergeCell ref="R1430:AE1430"/>
    <mergeCell ref="AG1430:AT1430"/>
    <mergeCell ref="A1431:P1431"/>
    <mergeCell ref="R1431:AE1431"/>
    <mergeCell ref="AG1431:AT1431"/>
    <mergeCell ref="A1428:P1428"/>
    <mergeCell ref="R1428:AE1428"/>
    <mergeCell ref="AG1428:AT1428"/>
    <mergeCell ref="A1429:P1429"/>
    <mergeCell ref="R1429:AE1429"/>
    <mergeCell ref="AG1429:AT1429"/>
    <mergeCell ref="A1426:P1426"/>
    <mergeCell ref="R1426:AE1426"/>
    <mergeCell ref="AG1426:AT1426"/>
    <mergeCell ref="A1427:P1427"/>
    <mergeCell ref="R1427:AE1427"/>
    <mergeCell ref="AG1427:AT1427"/>
    <mergeCell ref="A1424:P1424"/>
    <mergeCell ref="R1424:AE1424"/>
    <mergeCell ref="AG1424:AT1424"/>
    <mergeCell ref="A1425:P1425"/>
    <mergeCell ref="R1425:AE1425"/>
    <mergeCell ref="AG1425:AT1425"/>
    <mergeCell ref="A1422:P1422"/>
    <mergeCell ref="R1422:AE1422"/>
    <mergeCell ref="AG1422:AT1422"/>
    <mergeCell ref="A1423:P1423"/>
    <mergeCell ref="R1423:AE1423"/>
    <mergeCell ref="AG1423:AT1423"/>
    <mergeCell ref="A1420:P1420"/>
    <mergeCell ref="R1420:AE1420"/>
    <mergeCell ref="AG1420:AT1420"/>
    <mergeCell ref="A1421:P1421"/>
    <mergeCell ref="R1421:AE1421"/>
    <mergeCell ref="AG1421:AT1421"/>
    <mergeCell ref="A1418:P1418"/>
    <mergeCell ref="R1418:AE1418"/>
    <mergeCell ref="AG1418:AT1418"/>
    <mergeCell ref="A1419:P1419"/>
    <mergeCell ref="R1419:AE1419"/>
    <mergeCell ref="AG1419:AT1419"/>
    <mergeCell ref="A1416:P1416"/>
    <mergeCell ref="R1416:AE1416"/>
    <mergeCell ref="AG1416:AT1416"/>
    <mergeCell ref="A1417:P1417"/>
    <mergeCell ref="R1417:AE1417"/>
    <mergeCell ref="AG1417:AT1417"/>
    <mergeCell ref="A1414:P1414"/>
    <mergeCell ref="R1414:AE1414"/>
    <mergeCell ref="AG1414:AT1414"/>
    <mergeCell ref="A1415:P1415"/>
    <mergeCell ref="R1415:AE1415"/>
    <mergeCell ref="AG1415:AT1415"/>
    <mergeCell ref="A1412:P1412"/>
    <mergeCell ref="R1412:AE1412"/>
    <mergeCell ref="AG1412:AT1412"/>
    <mergeCell ref="A1413:P1413"/>
    <mergeCell ref="R1413:AE1413"/>
    <mergeCell ref="AG1413:AT1413"/>
    <mergeCell ref="A1410:P1410"/>
    <mergeCell ref="R1410:AE1410"/>
    <mergeCell ref="AG1410:AT1410"/>
    <mergeCell ref="A1411:P1411"/>
    <mergeCell ref="R1411:AE1411"/>
    <mergeCell ref="AG1411:AT1411"/>
    <mergeCell ref="A1408:P1408"/>
    <mergeCell ref="R1408:AE1408"/>
    <mergeCell ref="AG1408:AT1408"/>
    <mergeCell ref="A1409:P1409"/>
    <mergeCell ref="R1409:AE1409"/>
    <mergeCell ref="AG1409:AT1409"/>
    <mergeCell ref="A1406:P1406"/>
    <mergeCell ref="R1406:AE1406"/>
    <mergeCell ref="AG1406:AT1406"/>
    <mergeCell ref="A1407:P1407"/>
    <mergeCell ref="R1407:AE1407"/>
    <mergeCell ref="AG1407:AT1407"/>
    <mergeCell ref="A1404:P1404"/>
    <mergeCell ref="R1404:AE1404"/>
    <mergeCell ref="AG1404:AT1404"/>
    <mergeCell ref="A1405:P1405"/>
    <mergeCell ref="R1405:AE1405"/>
    <mergeCell ref="AG1405:AT1405"/>
    <mergeCell ref="A1402:P1402"/>
    <mergeCell ref="R1402:AE1402"/>
    <mergeCell ref="AG1402:AT1402"/>
    <mergeCell ref="A1403:P1403"/>
    <mergeCell ref="R1403:AE1403"/>
    <mergeCell ref="AG1403:AT1403"/>
    <mergeCell ref="A1400:P1400"/>
    <mergeCell ref="R1400:AE1400"/>
    <mergeCell ref="AG1400:AT1400"/>
    <mergeCell ref="A1401:P1401"/>
    <mergeCell ref="R1401:AE1401"/>
    <mergeCell ref="AG1401:AT1401"/>
    <mergeCell ref="A1398:P1398"/>
    <mergeCell ref="R1398:AE1398"/>
    <mergeCell ref="AG1398:AT1398"/>
    <mergeCell ref="A1399:P1399"/>
    <mergeCell ref="R1399:AE1399"/>
    <mergeCell ref="AG1399:AT1399"/>
    <mergeCell ref="A1396:P1396"/>
    <mergeCell ref="R1396:AE1396"/>
    <mergeCell ref="AG1396:AT1396"/>
    <mergeCell ref="A1397:P1397"/>
    <mergeCell ref="R1397:AE1397"/>
    <mergeCell ref="AG1397:AT1397"/>
    <mergeCell ref="A1390:AE1390"/>
    <mergeCell ref="AG1390:AJ1390"/>
    <mergeCell ref="A1394:P1394"/>
    <mergeCell ref="V1394:AE1394"/>
    <mergeCell ref="AK1394:AT1394"/>
    <mergeCell ref="A1395:P1395"/>
    <mergeCell ref="R1395:AE1395"/>
    <mergeCell ref="AG1395:AT1395"/>
    <mergeCell ref="A1386:P1386"/>
    <mergeCell ref="R1386:AE1386"/>
    <mergeCell ref="AG1386:AT1386"/>
    <mergeCell ref="A1387:P1387"/>
    <mergeCell ref="R1387:AE1387"/>
    <mergeCell ref="AG1387:AT1387"/>
    <mergeCell ref="A1384:P1384"/>
    <mergeCell ref="R1384:AE1384"/>
    <mergeCell ref="AG1384:AT1384"/>
    <mergeCell ref="A1385:P1385"/>
    <mergeCell ref="R1385:AE1385"/>
    <mergeCell ref="AG1385:AT1385"/>
    <mergeCell ref="A1382:P1382"/>
    <mergeCell ref="R1382:AE1382"/>
    <mergeCell ref="AG1382:AT1382"/>
    <mergeCell ref="A1383:P1383"/>
    <mergeCell ref="R1383:AE1383"/>
    <mergeCell ref="AG1383:AT1383"/>
    <mergeCell ref="A1379:P1379"/>
    <mergeCell ref="R1379:AE1379"/>
    <mergeCell ref="AG1379:AT1379"/>
    <mergeCell ref="A1380:P1380"/>
    <mergeCell ref="R1380:AE1380"/>
    <mergeCell ref="AG1380:AT1380"/>
    <mergeCell ref="A1377:P1377"/>
    <mergeCell ref="R1377:AE1377"/>
    <mergeCell ref="AG1377:AT1377"/>
    <mergeCell ref="A1378:P1378"/>
    <mergeCell ref="R1378:AE1378"/>
    <mergeCell ref="AG1378:AT1378"/>
    <mergeCell ref="A1375:P1375"/>
    <mergeCell ref="R1375:AE1375"/>
    <mergeCell ref="AG1375:AT1375"/>
    <mergeCell ref="A1376:P1376"/>
    <mergeCell ref="R1376:AE1376"/>
    <mergeCell ref="AG1376:AT1376"/>
    <mergeCell ref="A1373:P1373"/>
    <mergeCell ref="R1373:AE1373"/>
    <mergeCell ref="AG1373:AT1373"/>
    <mergeCell ref="A1374:P1374"/>
    <mergeCell ref="R1374:AE1374"/>
    <mergeCell ref="AG1374:AT1374"/>
    <mergeCell ref="A1371:P1371"/>
    <mergeCell ref="R1371:AE1371"/>
    <mergeCell ref="AG1371:AT1371"/>
    <mergeCell ref="A1372:P1372"/>
    <mergeCell ref="R1372:AE1372"/>
    <mergeCell ref="AG1372:AT1372"/>
    <mergeCell ref="A1369:P1369"/>
    <mergeCell ref="R1369:AE1369"/>
    <mergeCell ref="AG1369:AT1369"/>
    <mergeCell ref="A1370:P1370"/>
    <mergeCell ref="R1370:AE1370"/>
    <mergeCell ref="AG1370:AT1370"/>
    <mergeCell ref="A1367:P1367"/>
    <mergeCell ref="R1367:AE1367"/>
    <mergeCell ref="AG1367:AT1367"/>
    <mergeCell ref="A1368:P1368"/>
    <mergeCell ref="R1368:AE1368"/>
    <mergeCell ref="AG1368:AT1368"/>
    <mergeCell ref="A1361:AE1361"/>
    <mergeCell ref="AG1361:AJ1361"/>
    <mergeCell ref="A1365:P1365"/>
    <mergeCell ref="V1365:AE1365"/>
    <mergeCell ref="AK1365:AT1365"/>
    <mergeCell ref="A1366:P1366"/>
    <mergeCell ref="R1366:AE1366"/>
    <mergeCell ref="AG1366:AT1366"/>
    <mergeCell ref="A1357:P1357"/>
    <mergeCell ref="R1357:AE1357"/>
    <mergeCell ref="AG1357:AT1357"/>
    <mergeCell ref="A1358:P1358"/>
    <mergeCell ref="R1358:AE1358"/>
    <mergeCell ref="AG1358:AT1358"/>
    <mergeCell ref="A1355:P1355"/>
    <mergeCell ref="R1355:AE1355"/>
    <mergeCell ref="AG1355:AT1355"/>
    <mergeCell ref="A1356:P1356"/>
    <mergeCell ref="R1356:AE1356"/>
    <mergeCell ref="AG1356:AT1356"/>
    <mergeCell ref="A1353:P1353"/>
    <mergeCell ref="R1353:AE1353"/>
    <mergeCell ref="AG1353:AT1353"/>
    <mergeCell ref="A1354:P1354"/>
    <mergeCell ref="R1354:AE1354"/>
    <mergeCell ref="AG1354:AT1354"/>
    <mergeCell ref="A1350:P1350"/>
    <mergeCell ref="R1350:AE1350"/>
    <mergeCell ref="AG1350:AT1350"/>
    <mergeCell ref="A1351:P1351"/>
    <mergeCell ref="R1351:AE1351"/>
    <mergeCell ref="AG1351:AT1351"/>
    <mergeCell ref="A1348:P1348"/>
    <mergeCell ref="R1348:AE1348"/>
    <mergeCell ref="AG1348:AT1348"/>
    <mergeCell ref="A1349:P1349"/>
    <mergeCell ref="R1349:AE1349"/>
    <mergeCell ref="AG1349:AT1349"/>
    <mergeCell ref="A1346:P1346"/>
    <mergeCell ref="R1346:AE1346"/>
    <mergeCell ref="AG1346:AT1346"/>
    <mergeCell ref="A1347:P1347"/>
    <mergeCell ref="R1347:AE1347"/>
    <mergeCell ref="AG1347:AT1347"/>
    <mergeCell ref="A1344:P1344"/>
    <mergeCell ref="R1344:AE1344"/>
    <mergeCell ref="AG1344:AT1344"/>
    <mergeCell ref="A1345:P1345"/>
    <mergeCell ref="R1345:AE1345"/>
    <mergeCell ref="AG1345:AT1345"/>
    <mergeCell ref="A1342:P1342"/>
    <mergeCell ref="R1342:AE1342"/>
    <mergeCell ref="AG1342:AT1342"/>
    <mergeCell ref="A1343:P1343"/>
    <mergeCell ref="R1343:AE1343"/>
    <mergeCell ref="AG1343:AT1343"/>
    <mergeCell ref="A1340:P1340"/>
    <mergeCell ref="R1340:AE1340"/>
    <mergeCell ref="AG1340:AT1340"/>
    <mergeCell ref="A1341:P1341"/>
    <mergeCell ref="R1341:AE1341"/>
    <mergeCell ref="AG1341:AT1341"/>
    <mergeCell ref="A1338:P1338"/>
    <mergeCell ref="R1338:AE1338"/>
    <mergeCell ref="AG1338:AT1338"/>
    <mergeCell ref="A1339:P1339"/>
    <mergeCell ref="R1339:AE1339"/>
    <mergeCell ref="AG1339:AT1339"/>
    <mergeCell ref="A1336:P1336"/>
    <mergeCell ref="R1336:AE1336"/>
    <mergeCell ref="AG1336:AT1336"/>
    <mergeCell ref="A1337:P1337"/>
    <mergeCell ref="R1337:AE1337"/>
    <mergeCell ref="AG1337:AT1337"/>
    <mergeCell ref="A1334:P1334"/>
    <mergeCell ref="R1334:AE1334"/>
    <mergeCell ref="AG1334:AT1334"/>
    <mergeCell ref="A1335:P1335"/>
    <mergeCell ref="R1335:AE1335"/>
    <mergeCell ref="AG1335:AT1335"/>
    <mergeCell ref="A1332:P1332"/>
    <mergeCell ref="R1332:AE1332"/>
    <mergeCell ref="AG1332:AT1332"/>
    <mergeCell ref="A1333:P1333"/>
    <mergeCell ref="R1333:AE1333"/>
    <mergeCell ref="AG1333:AT1333"/>
    <mergeCell ref="A1330:P1330"/>
    <mergeCell ref="R1330:AE1330"/>
    <mergeCell ref="AG1330:AT1330"/>
    <mergeCell ref="A1331:P1331"/>
    <mergeCell ref="R1331:AE1331"/>
    <mergeCell ref="AG1331:AT1331"/>
    <mergeCell ref="A1324:AE1324"/>
    <mergeCell ref="AG1324:AJ1324"/>
    <mergeCell ref="A1328:P1328"/>
    <mergeCell ref="V1328:AE1328"/>
    <mergeCell ref="AK1328:AT1328"/>
    <mergeCell ref="A1329:P1329"/>
    <mergeCell ref="R1329:AE1329"/>
    <mergeCell ref="AG1329:AT1329"/>
    <mergeCell ref="A1320:P1320"/>
    <mergeCell ref="R1320:AE1320"/>
    <mergeCell ref="AG1320:AT1320"/>
    <mergeCell ref="A1321:P1321"/>
    <mergeCell ref="R1321:AE1321"/>
    <mergeCell ref="AG1321:AT1321"/>
    <mergeCell ref="A1318:P1318"/>
    <mergeCell ref="R1318:AE1318"/>
    <mergeCell ref="AG1318:AT1318"/>
    <mergeCell ref="A1319:P1319"/>
    <mergeCell ref="R1319:AE1319"/>
    <mergeCell ref="AG1319:AT1319"/>
    <mergeCell ref="A1316:P1316"/>
    <mergeCell ref="R1316:AE1316"/>
    <mergeCell ref="AG1316:AT1316"/>
    <mergeCell ref="A1317:P1317"/>
    <mergeCell ref="R1317:AE1317"/>
    <mergeCell ref="AG1317:AT1317"/>
    <mergeCell ref="A1313:P1313"/>
    <mergeCell ref="R1313:AE1313"/>
    <mergeCell ref="AG1313:AT1313"/>
    <mergeCell ref="A1314:P1314"/>
    <mergeCell ref="R1314:AE1314"/>
    <mergeCell ref="AG1314:AT1314"/>
    <mergeCell ref="A1311:P1311"/>
    <mergeCell ref="R1311:AE1311"/>
    <mergeCell ref="AG1311:AT1311"/>
    <mergeCell ref="A1312:P1312"/>
    <mergeCell ref="R1312:AE1312"/>
    <mergeCell ref="AG1312:AT1312"/>
    <mergeCell ref="A1309:P1309"/>
    <mergeCell ref="R1309:AE1309"/>
    <mergeCell ref="AG1309:AT1309"/>
    <mergeCell ref="A1310:P1310"/>
    <mergeCell ref="R1310:AE1310"/>
    <mergeCell ref="AG1310:AT1310"/>
    <mergeCell ref="A1307:P1307"/>
    <mergeCell ref="R1307:AE1307"/>
    <mergeCell ref="AG1307:AT1307"/>
    <mergeCell ref="A1308:P1308"/>
    <mergeCell ref="R1308:AE1308"/>
    <mergeCell ref="AG1308:AT1308"/>
    <mergeCell ref="A1305:P1305"/>
    <mergeCell ref="R1305:AE1305"/>
    <mergeCell ref="AG1305:AT1305"/>
    <mergeCell ref="A1306:P1306"/>
    <mergeCell ref="R1306:AE1306"/>
    <mergeCell ref="AG1306:AT1306"/>
    <mergeCell ref="A1303:P1303"/>
    <mergeCell ref="R1303:AE1303"/>
    <mergeCell ref="AG1303:AT1303"/>
    <mergeCell ref="A1304:P1304"/>
    <mergeCell ref="R1304:AE1304"/>
    <mergeCell ref="AG1304:AT1304"/>
    <mergeCell ref="A1301:P1301"/>
    <mergeCell ref="R1301:AE1301"/>
    <mergeCell ref="AG1301:AT1301"/>
    <mergeCell ref="A1302:P1302"/>
    <mergeCell ref="R1302:AE1302"/>
    <mergeCell ref="AG1302:AT1302"/>
    <mergeCell ref="A1299:P1299"/>
    <mergeCell ref="R1299:AE1299"/>
    <mergeCell ref="AG1299:AT1299"/>
    <mergeCell ref="A1300:P1300"/>
    <mergeCell ref="R1300:AE1300"/>
    <mergeCell ref="AG1300:AT1300"/>
    <mergeCell ref="A1297:P1297"/>
    <mergeCell ref="R1297:AE1297"/>
    <mergeCell ref="AG1297:AT1297"/>
    <mergeCell ref="A1298:P1298"/>
    <mergeCell ref="R1298:AE1298"/>
    <mergeCell ref="AG1298:AT1298"/>
    <mergeCell ref="A1295:P1295"/>
    <mergeCell ref="R1295:AE1295"/>
    <mergeCell ref="AG1295:AT1295"/>
    <mergeCell ref="A1296:P1296"/>
    <mergeCell ref="R1296:AE1296"/>
    <mergeCell ref="AG1296:AT1296"/>
    <mergeCell ref="A1289:AE1289"/>
    <mergeCell ref="AG1289:AJ1289"/>
    <mergeCell ref="A1293:P1293"/>
    <mergeCell ref="V1293:AE1293"/>
    <mergeCell ref="AK1293:AT1293"/>
    <mergeCell ref="A1294:P1294"/>
    <mergeCell ref="R1294:AE1294"/>
    <mergeCell ref="AG1294:AT1294"/>
    <mergeCell ref="A1285:P1285"/>
    <mergeCell ref="R1285:AE1285"/>
    <mergeCell ref="AG1285:AT1285"/>
    <mergeCell ref="A1286:P1286"/>
    <mergeCell ref="R1286:AE1286"/>
    <mergeCell ref="AG1286:AT1286"/>
    <mergeCell ref="A1283:P1283"/>
    <mergeCell ref="R1283:AE1283"/>
    <mergeCell ref="AG1283:AT1283"/>
    <mergeCell ref="A1284:P1284"/>
    <mergeCell ref="R1284:AE1284"/>
    <mergeCell ref="AG1284:AT1284"/>
    <mergeCell ref="A1281:P1281"/>
    <mergeCell ref="R1281:AE1281"/>
    <mergeCell ref="AG1281:AT1281"/>
    <mergeCell ref="A1282:P1282"/>
    <mergeCell ref="R1282:AE1282"/>
    <mergeCell ref="AG1282:AT1282"/>
    <mergeCell ref="A1278:P1278"/>
    <mergeCell ref="R1278:AE1278"/>
    <mergeCell ref="AG1278:AT1278"/>
    <mergeCell ref="A1279:P1279"/>
    <mergeCell ref="R1279:AE1279"/>
    <mergeCell ref="AG1279:AT1279"/>
    <mergeCell ref="A1276:P1276"/>
    <mergeCell ref="R1276:AE1276"/>
    <mergeCell ref="AG1276:AT1276"/>
    <mergeCell ref="A1277:P1277"/>
    <mergeCell ref="R1277:AE1277"/>
    <mergeCell ref="AG1277:AT1277"/>
    <mergeCell ref="A1274:P1274"/>
    <mergeCell ref="R1274:AE1274"/>
    <mergeCell ref="AG1274:AT1274"/>
    <mergeCell ref="A1275:P1275"/>
    <mergeCell ref="R1275:AE1275"/>
    <mergeCell ref="AG1275:AT1275"/>
    <mergeCell ref="A1272:P1272"/>
    <mergeCell ref="R1272:AE1272"/>
    <mergeCell ref="AG1272:AT1272"/>
    <mergeCell ref="A1273:P1273"/>
    <mergeCell ref="R1273:AE1273"/>
    <mergeCell ref="AG1273:AT1273"/>
    <mergeCell ref="A1270:P1270"/>
    <mergeCell ref="R1270:AE1270"/>
    <mergeCell ref="AG1270:AT1270"/>
    <mergeCell ref="A1271:P1271"/>
    <mergeCell ref="R1271:AE1271"/>
    <mergeCell ref="AG1271:AT1271"/>
    <mergeCell ref="A1264:AE1264"/>
    <mergeCell ref="AG1264:AJ1264"/>
    <mergeCell ref="A1268:P1268"/>
    <mergeCell ref="V1268:AE1268"/>
    <mergeCell ref="AK1268:AT1268"/>
    <mergeCell ref="A1269:P1269"/>
    <mergeCell ref="R1269:AE1269"/>
    <mergeCell ref="AG1269:AT1269"/>
    <mergeCell ref="A1260:P1260"/>
    <mergeCell ref="R1260:AE1260"/>
    <mergeCell ref="AG1260:AT1260"/>
    <mergeCell ref="A1261:P1261"/>
    <mergeCell ref="R1261:AE1261"/>
    <mergeCell ref="AG1261:AT1261"/>
    <mergeCell ref="A1258:P1258"/>
    <mergeCell ref="R1258:AE1258"/>
    <mergeCell ref="AG1258:AT1258"/>
    <mergeCell ref="A1259:P1259"/>
    <mergeCell ref="R1259:AE1259"/>
    <mergeCell ref="AG1259:AT1259"/>
    <mergeCell ref="A1256:P1256"/>
    <mergeCell ref="R1256:AE1256"/>
    <mergeCell ref="AG1256:AT1256"/>
    <mergeCell ref="A1257:P1257"/>
    <mergeCell ref="R1257:AE1257"/>
    <mergeCell ref="AG1257:AT1257"/>
    <mergeCell ref="A1253:P1253"/>
    <mergeCell ref="R1253:AE1253"/>
    <mergeCell ref="AG1253:AT1253"/>
    <mergeCell ref="A1254:P1254"/>
    <mergeCell ref="R1254:AE1254"/>
    <mergeCell ref="AG1254:AT1254"/>
    <mergeCell ref="A1251:P1251"/>
    <mergeCell ref="R1251:AE1251"/>
    <mergeCell ref="AG1251:AT1251"/>
    <mergeCell ref="A1252:P1252"/>
    <mergeCell ref="R1252:AE1252"/>
    <mergeCell ref="AG1252:AT1252"/>
    <mergeCell ref="A1249:P1249"/>
    <mergeCell ref="R1249:AE1249"/>
    <mergeCell ref="AG1249:AT1249"/>
    <mergeCell ref="A1250:P1250"/>
    <mergeCell ref="R1250:AE1250"/>
    <mergeCell ref="AG1250:AT1250"/>
    <mergeCell ref="A1247:P1247"/>
    <mergeCell ref="R1247:AE1247"/>
    <mergeCell ref="AG1247:AT1247"/>
    <mergeCell ref="A1248:P1248"/>
    <mergeCell ref="R1248:AE1248"/>
    <mergeCell ref="AG1248:AT1248"/>
    <mergeCell ref="A1241:AE1241"/>
    <mergeCell ref="AG1241:AJ1241"/>
    <mergeCell ref="A1245:P1245"/>
    <mergeCell ref="V1245:AE1245"/>
    <mergeCell ref="AK1245:AT1245"/>
    <mergeCell ref="A1246:P1246"/>
    <mergeCell ref="R1246:AE1246"/>
    <mergeCell ref="AG1246:AT1246"/>
    <mergeCell ref="A1237:P1237"/>
    <mergeCell ref="R1237:AE1237"/>
    <mergeCell ref="AG1237:AT1237"/>
    <mergeCell ref="A1238:P1238"/>
    <mergeCell ref="R1238:AE1238"/>
    <mergeCell ref="AG1238:AT1238"/>
    <mergeCell ref="A1235:P1235"/>
    <mergeCell ref="R1235:AE1235"/>
    <mergeCell ref="AG1235:AT1235"/>
    <mergeCell ref="A1236:P1236"/>
    <mergeCell ref="R1236:AE1236"/>
    <mergeCell ref="AG1236:AT1236"/>
    <mergeCell ref="A1233:P1233"/>
    <mergeCell ref="R1233:AE1233"/>
    <mergeCell ref="AG1233:AT1233"/>
    <mergeCell ref="A1234:P1234"/>
    <mergeCell ref="R1234:AE1234"/>
    <mergeCell ref="AG1234:AT1234"/>
    <mergeCell ref="A1230:P1230"/>
    <mergeCell ref="R1230:AE1230"/>
    <mergeCell ref="AG1230:AT1230"/>
    <mergeCell ref="A1231:P1231"/>
    <mergeCell ref="R1231:AE1231"/>
    <mergeCell ref="AG1231:AT1231"/>
    <mergeCell ref="A1228:P1228"/>
    <mergeCell ref="R1228:AE1228"/>
    <mergeCell ref="AG1228:AT1228"/>
    <mergeCell ref="A1229:P1229"/>
    <mergeCell ref="R1229:AE1229"/>
    <mergeCell ref="AG1229:AT1229"/>
    <mergeCell ref="A1226:P1226"/>
    <mergeCell ref="R1226:AE1226"/>
    <mergeCell ref="AG1226:AT1226"/>
    <mergeCell ref="A1227:P1227"/>
    <mergeCell ref="R1227:AE1227"/>
    <mergeCell ref="AG1227:AT1227"/>
    <mergeCell ref="A1224:P1224"/>
    <mergeCell ref="R1224:AE1224"/>
    <mergeCell ref="AG1224:AT1224"/>
    <mergeCell ref="A1225:P1225"/>
    <mergeCell ref="R1225:AE1225"/>
    <mergeCell ref="AG1225:AT1225"/>
    <mergeCell ref="A1222:P1222"/>
    <mergeCell ref="R1222:AE1222"/>
    <mergeCell ref="AG1222:AT1222"/>
    <mergeCell ref="A1223:P1223"/>
    <mergeCell ref="R1223:AE1223"/>
    <mergeCell ref="AG1223:AT1223"/>
    <mergeCell ref="A1220:P1220"/>
    <mergeCell ref="R1220:AE1220"/>
    <mergeCell ref="AG1220:AT1220"/>
    <mergeCell ref="A1221:P1221"/>
    <mergeCell ref="R1221:AE1221"/>
    <mergeCell ref="AG1221:AT1221"/>
    <mergeCell ref="A1218:P1218"/>
    <mergeCell ref="R1218:AE1218"/>
    <mergeCell ref="AG1218:AT1218"/>
    <mergeCell ref="A1219:P1219"/>
    <mergeCell ref="R1219:AE1219"/>
    <mergeCell ref="AG1219:AT1219"/>
    <mergeCell ref="A1216:P1216"/>
    <mergeCell ref="R1216:AE1216"/>
    <mergeCell ref="AG1216:AT1216"/>
    <mergeCell ref="A1217:P1217"/>
    <mergeCell ref="R1217:AE1217"/>
    <mergeCell ref="AG1217:AT1217"/>
    <mergeCell ref="A1214:P1214"/>
    <mergeCell ref="R1214:AE1214"/>
    <mergeCell ref="AG1214:AT1214"/>
    <mergeCell ref="A1215:P1215"/>
    <mergeCell ref="R1215:AE1215"/>
    <mergeCell ref="AG1215:AT1215"/>
    <mergeCell ref="A1212:P1212"/>
    <mergeCell ref="R1212:AE1212"/>
    <mergeCell ref="AG1212:AT1212"/>
    <mergeCell ref="A1213:P1213"/>
    <mergeCell ref="R1213:AE1213"/>
    <mergeCell ref="AG1213:AT1213"/>
    <mergeCell ref="A1210:P1210"/>
    <mergeCell ref="R1210:AE1210"/>
    <mergeCell ref="AG1210:AT1210"/>
    <mergeCell ref="A1211:P1211"/>
    <mergeCell ref="R1211:AE1211"/>
    <mergeCell ref="AG1211:AT1211"/>
    <mergeCell ref="A1208:P1208"/>
    <mergeCell ref="R1208:AE1208"/>
    <mergeCell ref="AG1208:AT1208"/>
    <mergeCell ref="A1209:P1209"/>
    <mergeCell ref="R1209:AE1209"/>
    <mergeCell ref="AG1209:AT1209"/>
    <mergeCell ref="A1206:P1206"/>
    <mergeCell ref="R1206:AE1206"/>
    <mergeCell ref="AG1206:AT1206"/>
    <mergeCell ref="A1207:P1207"/>
    <mergeCell ref="R1207:AE1207"/>
    <mergeCell ref="AG1207:AT1207"/>
    <mergeCell ref="A1204:P1204"/>
    <mergeCell ref="R1204:AE1204"/>
    <mergeCell ref="AG1204:AT1204"/>
    <mergeCell ref="A1205:P1205"/>
    <mergeCell ref="R1205:AE1205"/>
    <mergeCell ref="AG1205:AT1205"/>
    <mergeCell ref="A1202:P1202"/>
    <mergeCell ref="R1202:AE1202"/>
    <mergeCell ref="AG1202:AT1202"/>
    <mergeCell ref="A1203:P1203"/>
    <mergeCell ref="R1203:AE1203"/>
    <mergeCell ref="AG1203:AT1203"/>
    <mergeCell ref="A1200:P1200"/>
    <mergeCell ref="R1200:AE1200"/>
    <mergeCell ref="AG1200:AT1200"/>
    <mergeCell ref="A1201:P1201"/>
    <mergeCell ref="R1201:AE1201"/>
    <mergeCell ref="AG1201:AT1201"/>
    <mergeCell ref="A1198:P1198"/>
    <mergeCell ref="R1198:AE1198"/>
    <mergeCell ref="AG1198:AT1198"/>
    <mergeCell ref="A1199:P1199"/>
    <mergeCell ref="R1199:AE1199"/>
    <mergeCell ref="AG1199:AT1199"/>
    <mergeCell ref="A1196:P1196"/>
    <mergeCell ref="R1196:AE1196"/>
    <mergeCell ref="AG1196:AT1196"/>
    <mergeCell ref="A1197:P1197"/>
    <mergeCell ref="R1197:AE1197"/>
    <mergeCell ref="AG1197:AT1197"/>
    <mergeCell ref="A1194:P1194"/>
    <mergeCell ref="R1194:AE1194"/>
    <mergeCell ref="AG1194:AT1194"/>
    <mergeCell ref="A1195:P1195"/>
    <mergeCell ref="R1195:AE1195"/>
    <mergeCell ref="AG1195:AT1195"/>
    <mergeCell ref="A1192:P1192"/>
    <mergeCell ref="R1192:AE1192"/>
    <mergeCell ref="AG1192:AT1192"/>
    <mergeCell ref="A1193:P1193"/>
    <mergeCell ref="R1193:AE1193"/>
    <mergeCell ref="AG1193:AT1193"/>
    <mergeCell ref="A1190:P1190"/>
    <mergeCell ref="R1190:AE1190"/>
    <mergeCell ref="AG1190:AT1190"/>
    <mergeCell ref="A1191:P1191"/>
    <mergeCell ref="R1191:AE1191"/>
    <mergeCell ref="AG1191:AT1191"/>
    <mergeCell ref="A1188:P1188"/>
    <mergeCell ref="R1188:AE1188"/>
    <mergeCell ref="AG1188:AT1188"/>
    <mergeCell ref="A1189:P1189"/>
    <mergeCell ref="R1189:AE1189"/>
    <mergeCell ref="AG1189:AT1189"/>
    <mergeCell ref="A1186:P1186"/>
    <mergeCell ref="R1186:AE1186"/>
    <mergeCell ref="AG1186:AT1186"/>
    <mergeCell ref="A1187:P1187"/>
    <mergeCell ref="R1187:AE1187"/>
    <mergeCell ref="AG1187:AT1187"/>
    <mergeCell ref="A1184:P1184"/>
    <mergeCell ref="R1184:AE1184"/>
    <mergeCell ref="AG1184:AT1184"/>
    <mergeCell ref="A1185:P1185"/>
    <mergeCell ref="R1185:AE1185"/>
    <mergeCell ref="AG1185:AT1185"/>
    <mergeCell ref="A1182:P1182"/>
    <mergeCell ref="R1182:AE1182"/>
    <mergeCell ref="AG1182:AT1182"/>
    <mergeCell ref="A1183:P1183"/>
    <mergeCell ref="R1183:AE1183"/>
    <mergeCell ref="AG1183:AT1183"/>
    <mergeCell ref="A1180:P1180"/>
    <mergeCell ref="R1180:AE1180"/>
    <mergeCell ref="AG1180:AT1180"/>
    <mergeCell ref="A1181:P1181"/>
    <mergeCell ref="R1181:AE1181"/>
    <mergeCell ref="AG1181:AT1181"/>
    <mergeCell ref="A1178:P1178"/>
    <mergeCell ref="R1178:AE1178"/>
    <mergeCell ref="AG1178:AT1178"/>
    <mergeCell ref="A1179:P1179"/>
    <mergeCell ref="R1179:AE1179"/>
    <mergeCell ref="AG1179:AT1179"/>
    <mergeCell ref="A1176:P1176"/>
    <mergeCell ref="R1176:AE1176"/>
    <mergeCell ref="AG1176:AT1176"/>
    <mergeCell ref="A1177:P1177"/>
    <mergeCell ref="R1177:AE1177"/>
    <mergeCell ref="AG1177:AT1177"/>
    <mergeCell ref="A1174:P1174"/>
    <mergeCell ref="R1174:AE1174"/>
    <mergeCell ref="AG1174:AT1174"/>
    <mergeCell ref="A1175:P1175"/>
    <mergeCell ref="R1175:AE1175"/>
    <mergeCell ref="AG1175:AT1175"/>
    <mergeCell ref="A1172:P1172"/>
    <mergeCell ref="R1172:AE1172"/>
    <mergeCell ref="AG1172:AT1172"/>
    <mergeCell ref="A1173:P1173"/>
    <mergeCell ref="R1173:AE1173"/>
    <mergeCell ref="AG1173:AT1173"/>
    <mergeCell ref="A1170:P1170"/>
    <mergeCell ref="R1170:AE1170"/>
    <mergeCell ref="AG1170:AT1170"/>
    <mergeCell ref="A1171:P1171"/>
    <mergeCell ref="R1171:AE1171"/>
    <mergeCell ref="AG1171:AT1171"/>
    <mergeCell ref="A1168:P1168"/>
    <mergeCell ref="R1168:AE1168"/>
    <mergeCell ref="AG1168:AT1168"/>
    <mergeCell ref="A1169:P1169"/>
    <mergeCell ref="R1169:AE1169"/>
    <mergeCell ref="AG1169:AT1169"/>
    <mergeCell ref="A1166:P1166"/>
    <mergeCell ref="R1166:AE1166"/>
    <mergeCell ref="AG1166:AT1166"/>
    <mergeCell ref="A1167:P1167"/>
    <mergeCell ref="R1167:AE1167"/>
    <mergeCell ref="AG1167:AT1167"/>
    <mergeCell ref="A1164:P1164"/>
    <mergeCell ref="R1164:AE1164"/>
    <mergeCell ref="AG1164:AT1164"/>
    <mergeCell ref="A1165:P1165"/>
    <mergeCell ref="R1165:AE1165"/>
    <mergeCell ref="AG1165:AT1165"/>
    <mergeCell ref="A1162:P1162"/>
    <mergeCell ref="R1162:AE1162"/>
    <mergeCell ref="AG1162:AT1162"/>
    <mergeCell ref="A1163:P1163"/>
    <mergeCell ref="R1163:AE1163"/>
    <mergeCell ref="AG1163:AT1163"/>
    <mergeCell ref="A1160:P1160"/>
    <mergeCell ref="R1160:AE1160"/>
    <mergeCell ref="AG1160:AT1160"/>
    <mergeCell ref="A1161:P1161"/>
    <mergeCell ref="R1161:AE1161"/>
    <mergeCell ref="AG1161:AT1161"/>
    <mergeCell ref="A1158:P1158"/>
    <mergeCell ref="R1158:AE1158"/>
    <mergeCell ref="AG1158:AT1158"/>
    <mergeCell ref="A1159:P1159"/>
    <mergeCell ref="R1159:AE1159"/>
    <mergeCell ref="AG1159:AT1159"/>
    <mergeCell ref="A1156:P1156"/>
    <mergeCell ref="R1156:AE1156"/>
    <mergeCell ref="AG1156:AT1156"/>
    <mergeCell ref="A1157:P1157"/>
    <mergeCell ref="R1157:AE1157"/>
    <mergeCell ref="AG1157:AT1157"/>
    <mergeCell ref="A1154:P1154"/>
    <mergeCell ref="R1154:AE1154"/>
    <mergeCell ref="AG1154:AT1154"/>
    <mergeCell ref="A1155:P1155"/>
    <mergeCell ref="R1155:AE1155"/>
    <mergeCell ref="AG1155:AT1155"/>
    <mergeCell ref="A1152:P1152"/>
    <mergeCell ref="R1152:AE1152"/>
    <mergeCell ref="AG1152:AT1152"/>
    <mergeCell ref="A1153:P1153"/>
    <mergeCell ref="R1153:AE1153"/>
    <mergeCell ref="AG1153:AT1153"/>
    <mergeCell ref="A1150:P1150"/>
    <mergeCell ref="R1150:AE1150"/>
    <mergeCell ref="AG1150:AT1150"/>
    <mergeCell ref="A1151:P1151"/>
    <mergeCell ref="R1151:AE1151"/>
    <mergeCell ref="AG1151:AT1151"/>
    <mergeCell ref="A1148:P1148"/>
    <mergeCell ref="R1148:AE1148"/>
    <mergeCell ref="AG1148:AT1148"/>
    <mergeCell ref="A1149:P1149"/>
    <mergeCell ref="R1149:AE1149"/>
    <mergeCell ref="AG1149:AT1149"/>
    <mergeCell ref="A1146:P1146"/>
    <mergeCell ref="R1146:AE1146"/>
    <mergeCell ref="AG1146:AT1146"/>
    <mergeCell ref="A1147:P1147"/>
    <mergeCell ref="R1147:AE1147"/>
    <mergeCell ref="AG1147:AT1147"/>
    <mergeCell ref="A1144:P1144"/>
    <mergeCell ref="R1144:AE1144"/>
    <mergeCell ref="AG1144:AT1144"/>
    <mergeCell ref="A1145:P1145"/>
    <mergeCell ref="R1145:AE1145"/>
    <mergeCell ref="AG1145:AT1145"/>
    <mergeCell ref="A1142:P1142"/>
    <mergeCell ref="R1142:AE1142"/>
    <mergeCell ref="AG1142:AT1142"/>
    <mergeCell ref="A1143:P1143"/>
    <mergeCell ref="R1143:AE1143"/>
    <mergeCell ref="AG1143:AT1143"/>
    <mergeCell ref="A1140:P1140"/>
    <mergeCell ref="R1140:AE1140"/>
    <mergeCell ref="AG1140:AT1140"/>
    <mergeCell ref="A1141:P1141"/>
    <mergeCell ref="R1141:AE1141"/>
    <mergeCell ref="AG1141:AT1141"/>
    <mergeCell ref="A1138:P1138"/>
    <mergeCell ref="R1138:AE1138"/>
    <mergeCell ref="AG1138:AT1138"/>
    <mergeCell ref="A1139:P1139"/>
    <mergeCell ref="R1139:AE1139"/>
    <mergeCell ref="AG1139:AT1139"/>
    <mergeCell ref="A1136:P1136"/>
    <mergeCell ref="R1136:AE1136"/>
    <mergeCell ref="AG1136:AT1136"/>
    <mergeCell ref="A1137:P1137"/>
    <mergeCell ref="R1137:AE1137"/>
    <mergeCell ref="AG1137:AT1137"/>
    <mergeCell ref="A1134:P1134"/>
    <mergeCell ref="R1134:AE1134"/>
    <mergeCell ref="AG1134:AT1134"/>
    <mergeCell ref="A1135:P1135"/>
    <mergeCell ref="R1135:AE1135"/>
    <mergeCell ref="AG1135:AT1135"/>
    <mergeCell ref="A1132:P1132"/>
    <mergeCell ref="R1132:AE1132"/>
    <mergeCell ref="AG1132:AT1132"/>
    <mergeCell ref="A1133:P1133"/>
    <mergeCell ref="R1133:AE1133"/>
    <mergeCell ref="AG1133:AT1133"/>
    <mergeCell ref="A1130:P1130"/>
    <mergeCell ref="R1130:AE1130"/>
    <mergeCell ref="AG1130:AT1130"/>
    <mergeCell ref="A1131:P1131"/>
    <mergeCell ref="R1131:AE1131"/>
    <mergeCell ref="AG1131:AT1131"/>
    <mergeCell ref="A1128:P1128"/>
    <mergeCell ref="R1128:AE1128"/>
    <mergeCell ref="AG1128:AT1128"/>
    <mergeCell ref="A1129:P1129"/>
    <mergeCell ref="R1129:AE1129"/>
    <mergeCell ref="AG1129:AT1129"/>
    <mergeCell ref="A1126:P1126"/>
    <mergeCell ref="R1126:AE1126"/>
    <mergeCell ref="AG1126:AT1126"/>
    <mergeCell ref="A1127:P1127"/>
    <mergeCell ref="R1127:AE1127"/>
    <mergeCell ref="AG1127:AT1127"/>
    <mergeCell ref="A1124:P1124"/>
    <mergeCell ref="R1124:AE1124"/>
    <mergeCell ref="AG1124:AT1124"/>
    <mergeCell ref="A1125:P1125"/>
    <mergeCell ref="R1125:AE1125"/>
    <mergeCell ref="AG1125:AT1125"/>
    <mergeCell ref="A1122:P1122"/>
    <mergeCell ref="R1122:AE1122"/>
    <mergeCell ref="AG1122:AT1122"/>
    <mergeCell ref="A1123:P1123"/>
    <mergeCell ref="R1123:AE1123"/>
    <mergeCell ref="AG1123:AT1123"/>
    <mergeCell ref="A1120:P1120"/>
    <mergeCell ref="R1120:AE1120"/>
    <mergeCell ref="AG1120:AT1120"/>
    <mergeCell ref="A1121:P1121"/>
    <mergeCell ref="R1121:AE1121"/>
    <mergeCell ref="AG1121:AT1121"/>
    <mergeCell ref="A1118:P1118"/>
    <mergeCell ref="R1118:AE1118"/>
    <mergeCell ref="AG1118:AT1118"/>
    <mergeCell ref="A1119:P1119"/>
    <mergeCell ref="R1119:AE1119"/>
    <mergeCell ref="AG1119:AT1119"/>
    <mergeCell ref="A1116:P1116"/>
    <mergeCell ref="R1116:AE1116"/>
    <mergeCell ref="AG1116:AT1116"/>
    <mergeCell ref="A1117:P1117"/>
    <mergeCell ref="R1117:AE1117"/>
    <mergeCell ref="AG1117:AT1117"/>
    <mergeCell ref="A1110:AE1110"/>
    <mergeCell ref="AG1110:AJ1110"/>
    <mergeCell ref="A1114:P1114"/>
    <mergeCell ref="V1114:AE1114"/>
    <mergeCell ref="AK1114:AT1114"/>
    <mergeCell ref="A1115:P1115"/>
    <mergeCell ref="R1115:AE1115"/>
    <mergeCell ref="AG1115:AT1115"/>
    <mergeCell ref="A1106:P1106"/>
    <mergeCell ref="R1106:AE1106"/>
    <mergeCell ref="AG1106:AT1106"/>
    <mergeCell ref="A1107:P1107"/>
    <mergeCell ref="R1107:AE1107"/>
    <mergeCell ref="AG1107:AT1107"/>
    <mergeCell ref="A1104:P1104"/>
    <mergeCell ref="R1104:AE1104"/>
    <mergeCell ref="AG1104:AT1104"/>
    <mergeCell ref="A1105:P1105"/>
    <mergeCell ref="R1105:AE1105"/>
    <mergeCell ref="AG1105:AT1105"/>
    <mergeCell ref="A1102:P1102"/>
    <mergeCell ref="R1102:AE1102"/>
    <mergeCell ref="AG1102:AT1102"/>
    <mergeCell ref="A1103:P1103"/>
    <mergeCell ref="R1103:AE1103"/>
    <mergeCell ref="AG1103:AT1103"/>
    <mergeCell ref="A1099:P1099"/>
    <mergeCell ref="R1099:AE1099"/>
    <mergeCell ref="AG1099:AT1099"/>
    <mergeCell ref="A1100:P1100"/>
    <mergeCell ref="R1100:AE1100"/>
    <mergeCell ref="AG1100:AT1100"/>
    <mergeCell ref="A1097:P1097"/>
    <mergeCell ref="R1097:AE1097"/>
    <mergeCell ref="AG1097:AT1097"/>
    <mergeCell ref="A1098:P1098"/>
    <mergeCell ref="R1098:AE1098"/>
    <mergeCell ref="AG1098:AT1098"/>
    <mergeCell ref="A1095:P1095"/>
    <mergeCell ref="R1095:AE1095"/>
    <mergeCell ref="AG1095:AT1095"/>
    <mergeCell ref="A1096:P1096"/>
    <mergeCell ref="R1096:AE1096"/>
    <mergeCell ref="AG1096:AT1096"/>
    <mergeCell ref="A1093:P1093"/>
    <mergeCell ref="R1093:AE1093"/>
    <mergeCell ref="AG1093:AT1093"/>
    <mergeCell ref="A1094:P1094"/>
    <mergeCell ref="R1094:AE1094"/>
    <mergeCell ref="AG1094:AT1094"/>
    <mergeCell ref="A1091:P1091"/>
    <mergeCell ref="R1091:AE1091"/>
    <mergeCell ref="AG1091:AT1091"/>
    <mergeCell ref="A1092:P1092"/>
    <mergeCell ref="R1092:AE1092"/>
    <mergeCell ref="AG1092:AT1092"/>
    <mergeCell ref="A1089:P1089"/>
    <mergeCell ref="R1089:AE1089"/>
    <mergeCell ref="AG1089:AT1089"/>
    <mergeCell ref="A1090:P1090"/>
    <mergeCell ref="R1090:AE1090"/>
    <mergeCell ref="AG1090:AT1090"/>
    <mergeCell ref="A1087:P1087"/>
    <mergeCell ref="R1087:AE1087"/>
    <mergeCell ref="AG1087:AT1087"/>
    <mergeCell ref="A1088:P1088"/>
    <mergeCell ref="R1088:AE1088"/>
    <mergeCell ref="AG1088:AT1088"/>
    <mergeCell ref="A1085:P1085"/>
    <mergeCell ref="R1085:AE1085"/>
    <mergeCell ref="AG1085:AT1085"/>
    <mergeCell ref="A1086:P1086"/>
    <mergeCell ref="R1086:AE1086"/>
    <mergeCell ref="AG1086:AT1086"/>
    <mergeCell ref="A1083:P1083"/>
    <mergeCell ref="R1083:AE1083"/>
    <mergeCell ref="AG1083:AT1083"/>
    <mergeCell ref="A1084:P1084"/>
    <mergeCell ref="R1084:AE1084"/>
    <mergeCell ref="AG1084:AT1084"/>
    <mergeCell ref="A1081:P1081"/>
    <mergeCell ref="R1081:AE1081"/>
    <mergeCell ref="AG1081:AT1081"/>
    <mergeCell ref="A1082:P1082"/>
    <mergeCell ref="R1082:AE1082"/>
    <mergeCell ref="AG1082:AT1082"/>
    <mergeCell ref="A1075:AE1075"/>
    <mergeCell ref="AG1075:AJ1075"/>
    <mergeCell ref="A1079:P1079"/>
    <mergeCell ref="V1079:AE1079"/>
    <mergeCell ref="AK1079:AT1079"/>
    <mergeCell ref="A1080:P1080"/>
    <mergeCell ref="R1080:AE1080"/>
    <mergeCell ref="AG1080:AT1080"/>
    <mergeCell ref="A1071:P1071"/>
    <mergeCell ref="R1071:AE1071"/>
    <mergeCell ref="AG1071:AT1071"/>
    <mergeCell ref="A1072:P1072"/>
    <mergeCell ref="R1072:AE1072"/>
    <mergeCell ref="AG1072:AT1072"/>
    <mergeCell ref="A1069:P1069"/>
    <mergeCell ref="R1069:AE1069"/>
    <mergeCell ref="AG1069:AT1069"/>
    <mergeCell ref="A1070:P1070"/>
    <mergeCell ref="R1070:AE1070"/>
    <mergeCell ref="AG1070:AT1070"/>
    <mergeCell ref="A1067:P1067"/>
    <mergeCell ref="R1067:AE1067"/>
    <mergeCell ref="AG1067:AT1067"/>
    <mergeCell ref="A1068:P1068"/>
    <mergeCell ref="R1068:AE1068"/>
    <mergeCell ref="AG1068:AT1068"/>
    <mergeCell ref="A1064:P1064"/>
    <mergeCell ref="R1064:AE1064"/>
    <mergeCell ref="AG1064:AT1064"/>
    <mergeCell ref="A1065:P1065"/>
    <mergeCell ref="R1065:AE1065"/>
    <mergeCell ref="AG1065:AT1065"/>
    <mergeCell ref="A1062:P1062"/>
    <mergeCell ref="R1062:AE1062"/>
    <mergeCell ref="AG1062:AT1062"/>
    <mergeCell ref="A1063:P1063"/>
    <mergeCell ref="R1063:AE1063"/>
    <mergeCell ref="AG1063:AT1063"/>
    <mergeCell ref="A1060:P1060"/>
    <mergeCell ref="R1060:AE1060"/>
    <mergeCell ref="AG1060:AT1060"/>
    <mergeCell ref="A1061:P1061"/>
    <mergeCell ref="R1061:AE1061"/>
    <mergeCell ref="AG1061:AT1061"/>
    <mergeCell ref="A1058:P1058"/>
    <mergeCell ref="R1058:AE1058"/>
    <mergeCell ref="AG1058:AT1058"/>
    <mergeCell ref="A1059:P1059"/>
    <mergeCell ref="R1059:AE1059"/>
    <mergeCell ref="AG1059:AT1059"/>
    <mergeCell ref="A1056:P1056"/>
    <mergeCell ref="R1056:AE1056"/>
    <mergeCell ref="AG1056:AT1056"/>
    <mergeCell ref="A1057:P1057"/>
    <mergeCell ref="R1057:AE1057"/>
    <mergeCell ref="AG1057:AT1057"/>
    <mergeCell ref="A1054:P1054"/>
    <mergeCell ref="R1054:AE1054"/>
    <mergeCell ref="AG1054:AT1054"/>
    <mergeCell ref="A1055:P1055"/>
    <mergeCell ref="R1055:AE1055"/>
    <mergeCell ref="AG1055:AT1055"/>
    <mergeCell ref="A1052:P1052"/>
    <mergeCell ref="R1052:AE1052"/>
    <mergeCell ref="AG1052:AT1052"/>
    <mergeCell ref="A1053:P1053"/>
    <mergeCell ref="R1053:AE1053"/>
    <mergeCell ref="AG1053:AT1053"/>
    <mergeCell ref="A1050:P1050"/>
    <mergeCell ref="R1050:AE1050"/>
    <mergeCell ref="AG1050:AT1050"/>
    <mergeCell ref="A1051:P1051"/>
    <mergeCell ref="R1051:AE1051"/>
    <mergeCell ref="AG1051:AT1051"/>
    <mergeCell ref="A1048:P1048"/>
    <mergeCell ref="R1048:AE1048"/>
    <mergeCell ref="AG1048:AT1048"/>
    <mergeCell ref="A1049:P1049"/>
    <mergeCell ref="R1049:AE1049"/>
    <mergeCell ref="AG1049:AT1049"/>
    <mergeCell ref="A1046:P1046"/>
    <mergeCell ref="R1046:AE1046"/>
    <mergeCell ref="AG1046:AT1046"/>
    <mergeCell ref="A1047:P1047"/>
    <mergeCell ref="R1047:AE1047"/>
    <mergeCell ref="AG1047:AT1047"/>
    <mergeCell ref="A1044:P1044"/>
    <mergeCell ref="R1044:AE1044"/>
    <mergeCell ref="AG1044:AT1044"/>
    <mergeCell ref="A1045:P1045"/>
    <mergeCell ref="R1045:AE1045"/>
    <mergeCell ref="AG1045:AT1045"/>
    <mergeCell ref="A1036:P1036"/>
    <mergeCell ref="R1036:AE1036"/>
    <mergeCell ref="AG1036:AT1036"/>
    <mergeCell ref="A1039:AE1039"/>
    <mergeCell ref="AG1039:AJ1039"/>
    <mergeCell ref="A1043:P1043"/>
    <mergeCell ref="V1043:AE1043"/>
    <mergeCell ref="AK1043:AT1043"/>
    <mergeCell ref="A1034:P1034"/>
    <mergeCell ref="R1034:AE1034"/>
    <mergeCell ref="AG1034:AT1034"/>
    <mergeCell ref="A1035:P1035"/>
    <mergeCell ref="R1035:AE1035"/>
    <mergeCell ref="AG1035:AT1035"/>
    <mergeCell ref="A1032:P1032"/>
    <mergeCell ref="R1032:AE1032"/>
    <mergeCell ref="AG1032:AT1032"/>
    <mergeCell ref="A1033:P1033"/>
    <mergeCell ref="R1033:AE1033"/>
    <mergeCell ref="AG1033:AT1033"/>
    <mergeCell ref="A1029:P1029"/>
    <mergeCell ref="R1029:AE1029"/>
    <mergeCell ref="AG1029:AT1029"/>
    <mergeCell ref="A1031:P1031"/>
    <mergeCell ref="R1031:AE1031"/>
    <mergeCell ref="AG1031:AT1031"/>
    <mergeCell ref="A1027:P1027"/>
    <mergeCell ref="R1027:AE1027"/>
    <mergeCell ref="AG1027:AT1027"/>
    <mergeCell ref="A1028:P1028"/>
    <mergeCell ref="R1028:AE1028"/>
    <mergeCell ref="AG1028:AT1028"/>
    <mergeCell ref="A1025:P1025"/>
    <mergeCell ref="R1025:AE1025"/>
    <mergeCell ref="AG1025:AT1025"/>
    <mergeCell ref="A1026:P1026"/>
    <mergeCell ref="R1026:AE1026"/>
    <mergeCell ref="AG1026:AT1026"/>
    <mergeCell ref="A1023:P1023"/>
    <mergeCell ref="R1023:AE1023"/>
    <mergeCell ref="AG1023:AT1023"/>
    <mergeCell ref="A1024:P1024"/>
    <mergeCell ref="R1024:AE1024"/>
    <mergeCell ref="AG1024:AT1024"/>
    <mergeCell ref="A1021:P1021"/>
    <mergeCell ref="R1021:AE1021"/>
    <mergeCell ref="AG1021:AT1021"/>
    <mergeCell ref="A1022:P1022"/>
    <mergeCell ref="R1022:AE1022"/>
    <mergeCell ref="AG1022:AT1022"/>
    <mergeCell ref="A1019:P1019"/>
    <mergeCell ref="R1019:AE1019"/>
    <mergeCell ref="AG1019:AT1019"/>
    <mergeCell ref="A1020:P1020"/>
    <mergeCell ref="R1020:AE1020"/>
    <mergeCell ref="AG1020:AT1020"/>
    <mergeCell ref="A1017:P1017"/>
    <mergeCell ref="R1017:AE1017"/>
    <mergeCell ref="AG1017:AT1017"/>
    <mergeCell ref="A1018:P1018"/>
    <mergeCell ref="R1018:AE1018"/>
    <mergeCell ref="AG1018:AT1018"/>
    <mergeCell ref="A1015:P1015"/>
    <mergeCell ref="R1015:AE1015"/>
    <mergeCell ref="AG1015:AT1015"/>
    <mergeCell ref="A1016:P1016"/>
    <mergeCell ref="R1016:AE1016"/>
    <mergeCell ref="AG1016:AT1016"/>
    <mergeCell ref="A1013:P1013"/>
    <mergeCell ref="R1013:AE1013"/>
    <mergeCell ref="AG1013:AT1013"/>
    <mergeCell ref="A1014:P1014"/>
    <mergeCell ref="R1014:AE1014"/>
    <mergeCell ref="AG1014:AT1014"/>
    <mergeCell ref="A1005:P1005"/>
    <mergeCell ref="R1005:AE1005"/>
    <mergeCell ref="AG1005:AT1005"/>
    <mergeCell ref="A1008:AE1008"/>
    <mergeCell ref="AG1008:AJ1008"/>
    <mergeCell ref="A1012:P1012"/>
    <mergeCell ref="V1012:AE1012"/>
    <mergeCell ref="AK1012:AT1012"/>
    <mergeCell ref="A1003:P1003"/>
    <mergeCell ref="R1003:AE1003"/>
    <mergeCell ref="AG1003:AT1003"/>
    <mergeCell ref="A1004:P1004"/>
    <mergeCell ref="R1004:AE1004"/>
    <mergeCell ref="AG1004:AT1004"/>
    <mergeCell ref="A1001:P1001"/>
    <mergeCell ref="R1001:AE1001"/>
    <mergeCell ref="AG1001:AT1001"/>
    <mergeCell ref="A1002:P1002"/>
    <mergeCell ref="R1002:AE1002"/>
    <mergeCell ref="AG1002:AT1002"/>
    <mergeCell ref="A998:P998"/>
    <mergeCell ref="R998:AE998"/>
    <mergeCell ref="AG998:AT998"/>
    <mergeCell ref="A1000:P1000"/>
    <mergeCell ref="R1000:AE1000"/>
    <mergeCell ref="AG1000:AT1000"/>
    <mergeCell ref="A996:P996"/>
    <mergeCell ref="R996:AE996"/>
    <mergeCell ref="AG996:AT996"/>
    <mergeCell ref="A997:P997"/>
    <mergeCell ref="R997:AE997"/>
    <mergeCell ref="AG997:AT997"/>
    <mergeCell ref="A994:P994"/>
    <mergeCell ref="R994:AE994"/>
    <mergeCell ref="AG994:AT994"/>
    <mergeCell ref="A995:P995"/>
    <mergeCell ref="R995:AE995"/>
    <mergeCell ref="AG995:AT995"/>
    <mergeCell ref="A992:P992"/>
    <mergeCell ref="R992:AE992"/>
    <mergeCell ref="AG992:AT992"/>
    <mergeCell ref="A993:P993"/>
    <mergeCell ref="R993:AE993"/>
    <mergeCell ref="AG993:AT993"/>
    <mergeCell ref="A990:P990"/>
    <mergeCell ref="R990:AE990"/>
    <mergeCell ref="AG990:AT990"/>
    <mergeCell ref="A991:P991"/>
    <mergeCell ref="R991:AE991"/>
    <mergeCell ref="AG991:AT991"/>
    <mergeCell ref="A988:P988"/>
    <mergeCell ref="R988:AE988"/>
    <mergeCell ref="AG988:AT988"/>
    <mergeCell ref="A989:P989"/>
    <mergeCell ref="R989:AE989"/>
    <mergeCell ref="AG989:AT989"/>
    <mergeCell ref="A986:P986"/>
    <mergeCell ref="R986:AE986"/>
    <mergeCell ref="AG986:AT986"/>
    <mergeCell ref="A987:P987"/>
    <mergeCell ref="R987:AE987"/>
    <mergeCell ref="AG987:AT987"/>
    <mergeCell ref="A984:P984"/>
    <mergeCell ref="R984:AE984"/>
    <mergeCell ref="AG984:AT984"/>
    <mergeCell ref="A985:P985"/>
    <mergeCell ref="R985:AE985"/>
    <mergeCell ref="AG985:AT985"/>
    <mergeCell ref="A982:P982"/>
    <mergeCell ref="R982:AE982"/>
    <mergeCell ref="AG982:AT982"/>
    <mergeCell ref="A983:P983"/>
    <mergeCell ref="R983:AE983"/>
    <mergeCell ref="AG983:AT983"/>
    <mergeCell ref="A980:P980"/>
    <mergeCell ref="R980:AE980"/>
    <mergeCell ref="AG980:AT980"/>
    <mergeCell ref="A981:P981"/>
    <mergeCell ref="R981:AE981"/>
    <mergeCell ref="AG981:AT981"/>
    <mergeCell ref="A978:P978"/>
    <mergeCell ref="R978:AE978"/>
    <mergeCell ref="AG978:AT978"/>
    <mergeCell ref="A979:P979"/>
    <mergeCell ref="R979:AE979"/>
    <mergeCell ref="AG979:AT979"/>
    <mergeCell ref="A976:P976"/>
    <mergeCell ref="R976:AE976"/>
    <mergeCell ref="AG976:AT976"/>
    <mergeCell ref="A977:P977"/>
    <mergeCell ref="R977:AE977"/>
    <mergeCell ref="AG977:AT977"/>
    <mergeCell ref="A974:P974"/>
    <mergeCell ref="R974:AE974"/>
    <mergeCell ref="AG974:AT974"/>
    <mergeCell ref="A975:P975"/>
    <mergeCell ref="R975:AE975"/>
    <mergeCell ref="AG975:AT975"/>
    <mergeCell ref="A966:P966"/>
    <mergeCell ref="R966:AE966"/>
    <mergeCell ref="AG966:AT966"/>
    <mergeCell ref="A969:AE969"/>
    <mergeCell ref="AG969:AJ969"/>
    <mergeCell ref="A973:P973"/>
    <mergeCell ref="V973:AE973"/>
    <mergeCell ref="AK973:AT973"/>
    <mergeCell ref="A964:P964"/>
    <mergeCell ref="R964:AE964"/>
    <mergeCell ref="AG964:AT964"/>
    <mergeCell ref="A965:P965"/>
    <mergeCell ref="R965:AE965"/>
    <mergeCell ref="AG965:AT965"/>
    <mergeCell ref="A962:P962"/>
    <mergeCell ref="R962:AE962"/>
    <mergeCell ref="AG962:AT962"/>
    <mergeCell ref="A963:P963"/>
    <mergeCell ref="R963:AE963"/>
    <mergeCell ref="AG963:AT963"/>
    <mergeCell ref="A959:P959"/>
    <mergeCell ref="R959:AE959"/>
    <mergeCell ref="AG959:AT959"/>
    <mergeCell ref="A961:P961"/>
    <mergeCell ref="R961:AE961"/>
    <mergeCell ref="AG961:AT961"/>
    <mergeCell ref="A957:P957"/>
    <mergeCell ref="R957:AE957"/>
    <mergeCell ref="AG957:AT957"/>
    <mergeCell ref="A958:P958"/>
    <mergeCell ref="R958:AE958"/>
    <mergeCell ref="AG958:AT958"/>
    <mergeCell ref="A955:P955"/>
    <mergeCell ref="R955:AE955"/>
    <mergeCell ref="AG955:AT955"/>
    <mergeCell ref="A956:P956"/>
    <mergeCell ref="R956:AE956"/>
    <mergeCell ref="AG956:AT956"/>
    <mergeCell ref="A953:P953"/>
    <mergeCell ref="R953:AE953"/>
    <mergeCell ref="AG953:AT953"/>
    <mergeCell ref="A954:P954"/>
    <mergeCell ref="R954:AE954"/>
    <mergeCell ref="AG954:AT954"/>
    <mergeCell ref="A951:P951"/>
    <mergeCell ref="R951:AE951"/>
    <mergeCell ref="AG951:AT951"/>
    <mergeCell ref="A952:P952"/>
    <mergeCell ref="R952:AE952"/>
    <mergeCell ref="AG952:AT952"/>
    <mergeCell ref="A949:P949"/>
    <mergeCell ref="R949:AE949"/>
    <mergeCell ref="AG949:AT949"/>
    <mergeCell ref="A950:P950"/>
    <mergeCell ref="R950:AE950"/>
    <mergeCell ref="AG950:AT950"/>
    <mergeCell ref="A947:P947"/>
    <mergeCell ref="R947:AE947"/>
    <mergeCell ref="AG947:AT947"/>
    <mergeCell ref="A948:P948"/>
    <mergeCell ref="R948:AE948"/>
    <mergeCell ref="AG948:AT948"/>
    <mergeCell ref="A945:P945"/>
    <mergeCell ref="R945:AE945"/>
    <mergeCell ref="AG945:AT945"/>
    <mergeCell ref="A946:P946"/>
    <mergeCell ref="R946:AE946"/>
    <mergeCell ref="AG946:AT946"/>
    <mergeCell ref="A943:P943"/>
    <mergeCell ref="R943:AE943"/>
    <mergeCell ref="AG943:AT943"/>
    <mergeCell ref="A944:P944"/>
    <mergeCell ref="R944:AE944"/>
    <mergeCell ref="AG944:AT944"/>
    <mergeCell ref="A941:P941"/>
    <mergeCell ref="R941:AE941"/>
    <mergeCell ref="AG941:AT941"/>
    <mergeCell ref="A942:P942"/>
    <mergeCell ref="R942:AE942"/>
    <mergeCell ref="AG942:AT942"/>
    <mergeCell ref="A939:P939"/>
    <mergeCell ref="R939:AE939"/>
    <mergeCell ref="AG939:AT939"/>
    <mergeCell ref="A940:P940"/>
    <mergeCell ref="R940:AE940"/>
    <mergeCell ref="AG940:AT940"/>
    <mergeCell ref="A937:P937"/>
    <mergeCell ref="R937:AE937"/>
    <mergeCell ref="AG937:AT937"/>
    <mergeCell ref="A938:P938"/>
    <mergeCell ref="R938:AE938"/>
    <mergeCell ref="AG938:AT938"/>
    <mergeCell ref="A935:P935"/>
    <mergeCell ref="R935:AE935"/>
    <mergeCell ref="AG935:AT935"/>
    <mergeCell ref="A936:P936"/>
    <mergeCell ref="R936:AE936"/>
    <mergeCell ref="AG936:AT936"/>
    <mergeCell ref="A933:P933"/>
    <mergeCell ref="R933:AE933"/>
    <mergeCell ref="AG933:AT933"/>
    <mergeCell ref="A934:P934"/>
    <mergeCell ref="R934:AE934"/>
    <mergeCell ref="AG934:AT934"/>
    <mergeCell ref="A931:P931"/>
    <mergeCell ref="R931:AE931"/>
    <mergeCell ref="AG931:AT931"/>
    <mergeCell ref="A932:P932"/>
    <mergeCell ref="R932:AE932"/>
    <mergeCell ref="AG932:AT932"/>
    <mergeCell ref="A929:P929"/>
    <mergeCell ref="R929:AE929"/>
    <mergeCell ref="AG929:AT929"/>
    <mergeCell ref="A930:P930"/>
    <mergeCell ref="R930:AE930"/>
    <mergeCell ref="AG930:AT930"/>
    <mergeCell ref="A927:P927"/>
    <mergeCell ref="R927:AE927"/>
    <mergeCell ref="AG927:AT927"/>
    <mergeCell ref="A928:P928"/>
    <mergeCell ref="R928:AE928"/>
    <mergeCell ref="AG928:AT928"/>
    <mergeCell ref="A925:P925"/>
    <mergeCell ref="R925:AE925"/>
    <mergeCell ref="AG925:AT925"/>
    <mergeCell ref="A926:P926"/>
    <mergeCell ref="R926:AE926"/>
    <mergeCell ref="AG926:AT926"/>
    <mergeCell ref="A923:P923"/>
    <mergeCell ref="R923:AE923"/>
    <mergeCell ref="AG923:AT923"/>
    <mergeCell ref="A924:P924"/>
    <mergeCell ref="R924:AE924"/>
    <mergeCell ref="AG924:AT924"/>
    <mergeCell ref="A921:P921"/>
    <mergeCell ref="R921:AE921"/>
    <mergeCell ref="AG921:AT921"/>
    <mergeCell ref="A922:P922"/>
    <mergeCell ref="R922:AE922"/>
    <mergeCell ref="AG922:AT922"/>
    <mergeCell ref="A919:P919"/>
    <mergeCell ref="R919:AE919"/>
    <mergeCell ref="AG919:AT919"/>
    <mergeCell ref="A920:P920"/>
    <mergeCell ref="R920:AE920"/>
    <mergeCell ref="AG920:AT920"/>
    <mergeCell ref="A917:P917"/>
    <mergeCell ref="R917:AE917"/>
    <mergeCell ref="AG917:AT917"/>
    <mergeCell ref="A918:P918"/>
    <mergeCell ref="R918:AE918"/>
    <mergeCell ref="AG918:AT918"/>
    <mergeCell ref="A915:P915"/>
    <mergeCell ref="R915:AE915"/>
    <mergeCell ref="AG915:AT915"/>
    <mergeCell ref="A916:P916"/>
    <mergeCell ref="R916:AE916"/>
    <mergeCell ref="AG916:AT916"/>
    <mergeCell ref="A913:P913"/>
    <mergeCell ref="R913:AE913"/>
    <mergeCell ref="AG913:AT913"/>
    <mergeCell ref="A914:P914"/>
    <mergeCell ref="R914:AE914"/>
    <mergeCell ref="AG914:AT914"/>
    <mergeCell ref="A911:P911"/>
    <mergeCell ref="R911:AE911"/>
    <mergeCell ref="AG911:AT911"/>
    <mergeCell ref="A912:P912"/>
    <mergeCell ref="R912:AE912"/>
    <mergeCell ref="AG912:AT912"/>
    <mergeCell ref="A909:P909"/>
    <mergeCell ref="R909:AE909"/>
    <mergeCell ref="AG909:AT909"/>
    <mergeCell ref="A910:P910"/>
    <mergeCell ref="R910:AE910"/>
    <mergeCell ref="AG910:AT910"/>
    <mergeCell ref="A907:P907"/>
    <mergeCell ref="R907:AE907"/>
    <mergeCell ref="AG907:AT907"/>
    <mergeCell ref="A908:P908"/>
    <mergeCell ref="R908:AE908"/>
    <mergeCell ref="AG908:AT908"/>
    <mergeCell ref="A905:P905"/>
    <mergeCell ref="R905:AE905"/>
    <mergeCell ref="AG905:AT905"/>
    <mergeCell ref="A906:P906"/>
    <mergeCell ref="R906:AE906"/>
    <mergeCell ref="AG906:AT906"/>
    <mergeCell ref="A903:P903"/>
    <mergeCell ref="R903:AE903"/>
    <mergeCell ref="AG903:AT903"/>
    <mergeCell ref="A904:P904"/>
    <mergeCell ref="R904:AE904"/>
    <mergeCell ref="AG904:AT904"/>
    <mergeCell ref="A901:P901"/>
    <mergeCell ref="R901:AE901"/>
    <mergeCell ref="AG901:AT901"/>
    <mergeCell ref="A902:P902"/>
    <mergeCell ref="R902:AE902"/>
    <mergeCell ref="AG902:AT902"/>
    <mergeCell ref="A899:P899"/>
    <mergeCell ref="R899:AE899"/>
    <mergeCell ref="AG899:AT899"/>
    <mergeCell ref="A900:P900"/>
    <mergeCell ref="R900:AE900"/>
    <mergeCell ref="AG900:AT900"/>
    <mergeCell ref="A893:AE893"/>
    <mergeCell ref="AG893:AJ893"/>
    <mergeCell ref="A897:P897"/>
    <mergeCell ref="V897:AE897"/>
    <mergeCell ref="AK897:AT897"/>
    <mergeCell ref="A898:P898"/>
    <mergeCell ref="R898:AE898"/>
    <mergeCell ref="AG898:AT898"/>
    <mergeCell ref="A889:P889"/>
    <mergeCell ref="R889:AE889"/>
    <mergeCell ref="AG889:AT889"/>
    <mergeCell ref="A890:P890"/>
    <mergeCell ref="R890:AE890"/>
    <mergeCell ref="AG890:AT890"/>
    <mergeCell ref="A887:P887"/>
    <mergeCell ref="R887:AE887"/>
    <mergeCell ref="AG887:AT887"/>
    <mergeCell ref="A888:P888"/>
    <mergeCell ref="R888:AE888"/>
    <mergeCell ref="AG888:AT888"/>
    <mergeCell ref="A885:P885"/>
    <mergeCell ref="R885:AE885"/>
    <mergeCell ref="AG885:AT885"/>
    <mergeCell ref="A886:P886"/>
    <mergeCell ref="R886:AE886"/>
    <mergeCell ref="AG886:AT886"/>
    <mergeCell ref="A882:P882"/>
    <mergeCell ref="R882:AE882"/>
    <mergeCell ref="AG882:AT882"/>
    <mergeCell ref="A883:P883"/>
    <mergeCell ref="R883:AE883"/>
    <mergeCell ref="AG883:AT883"/>
    <mergeCell ref="A880:P880"/>
    <mergeCell ref="R880:AE880"/>
    <mergeCell ref="AG880:AT880"/>
    <mergeCell ref="A881:P881"/>
    <mergeCell ref="R881:AE881"/>
    <mergeCell ref="AG881:AT881"/>
    <mergeCell ref="A878:P878"/>
    <mergeCell ref="R878:AE878"/>
    <mergeCell ref="AG878:AT878"/>
    <mergeCell ref="A879:P879"/>
    <mergeCell ref="R879:AE879"/>
    <mergeCell ref="AG879:AT879"/>
    <mergeCell ref="A876:P876"/>
    <mergeCell ref="R876:AE876"/>
    <mergeCell ref="AG876:AT876"/>
    <mergeCell ref="A877:P877"/>
    <mergeCell ref="R877:AE877"/>
    <mergeCell ref="AG877:AT877"/>
    <mergeCell ref="A874:P874"/>
    <mergeCell ref="R874:AE874"/>
    <mergeCell ref="AG874:AT874"/>
    <mergeCell ref="A875:P875"/>
    <mergeCell ref="R875:AE875"/>
    <mergeCell ref="AG875:AT875"/>
    <mergeCell ref="A872:P872"/>
    <mergeCell ref="R872:AE872"/>
    <mergeCell ref="AG872:AT872"/>
    <mergeCell ref="A873:P873"/>
    <mergeCell ref="R873:AE873"/>
    <mergeCell ref="AG873:AT873"/>
    <mergeCell ref="A870:P870"/>
    <mergeCell ref="R870:AE870"/>
    <mergeCell ref="AG870:AT870"/>
    <mergeCell ref="A871:P871"/>
    <mergeCell ref="R871:AE871"/>
    <mergeCell ref="AG871:AT871"/>
    <mergeCell ref="A868:P868"/>
    <mergeCell ref="R868:AE868"/>
    <mergeCell ref="AG868:AT868"/>
    <mergeCell ref="A869:P869"/>
    <mergeCell ref="R869:AE869"/>
    <mergeCell ref="AG869:AT869"/>
    <mergeCell ref="A866:P866"/>
    <mergeCell ref="R866:AE866"/>
    <mergeCell ref="AG866:AT866"/>
    <mergeCell ref="A867:P867"/>
    <mergeCell ref="R867:AE867"/>
    <mergeCell ref="AG867:AT867"/>
    <mergeCell ref="A864:P864"/>
    <mergeCell ref="R864:AE864"/>
    <mergeCell ref="AG864:AT864"/>
    <mergeCell ref="A865:P865"/>
    <mergeCell ref="R865:AE865"/>
    <mergeCell ref="AG865:AT865"/>
    <mergeCell ref="A862:P862"/>
    <mergeCell ref="R862:AE862"/>
    <mergeCell ref="AG862:AT862"/>
    <mergeCell ref="A863:P863"/>
    <mergeCell ref="R863:AE863"/>
    <mergeCell ref="AG863:AT863"/>
    <mergeCell ref="A860:P860"/>
    <mergeCell ref="R860:AE860"/>
    <mergeCell ref="AG860:AT860"/>
    <mergeCell ref="A861:P861"/>
    <mergeCell ref="R861:AE861"/>
    <mergeCell ref="AG861:AT861"/>
    <mergeCell ref="A858:P858"/>
    <mergeCell ref="R858:AE858"/>
    <mergeCell ref="AG858:AT858"/>
    <mergeCell ref="A859:P859"/>
    <mergeCell ref="R859:AE859"/>
    <mergeCell ref="AG859:AT859"/>
    <mergeCell ref="A852:AE852"/>
    <mergeCell ref="AG852:AJ852"/>
    <mergeCell ref="A856:P856"/>
    <mergeCell ref="V856:AE856"/>
    <mergeCell ref="AK856:AT856"/>
    <mergeCell ref="A857:P857"/>
    <mergeCell ref="R857:AE857"/>
    <mergeCell ref="AG857:AT857"/>
    <mergeCell ref="A848:P848"/>
    <mergeCell ref="R848:AE848"/>
    <mergeCell ref="AG848:AT848"/>
    <mergeCell ref="A849:P849"/>
    <mergeCell ref="R849:AE849"/>
    <mergeCell ref="AG849:AT849"/>
    <mergeCell ref="A846:P846"/>
    <mergeCell ref="R846:AE846"/>
    <mergeCell ref="AG846:AT846"/>
    <mergeCell ref="A847:P847"/>
    <mergeCell ref="R847:AE847"/>
    <mergeCell ref="AG847:AT847"/>
    <mergeCell ref="A844:P844"/>
    <mergeCell ref="R844:AE844"/>
    <mergeCell ref="AG844:AT844"/>
    <mergeCell ref="A845:P845"/>
    <mergeCell ref="R845:AE845"/>
    <mergeCell ref="AG845:AT845"/>
    <mergeCell ref="A841:P841"/>
    <mergeCell ref="R841:AE841"/>
    <mergeCell ref="AG841:AT841"/>
    <mergeCell ref="A842:P842"/>
    <mergeCell ref="R842:AE842"/>
    <mergeCell ref="AG842:AT842"/>
    <mergeCell ref="A833:P833"/>
    <mergeCell ref="R833:AE833"/>
    <mergeCell ref="AG833:AT833"/>
    <mergeCell ref="A836:AE836"/>
    <mergeCell ref="AG836:AJ836"/>
    <mergeCell ref="A840:P840"/>
    <mergeCell ref="V840:AE840"/>
    <mergeCell ref="AK840:AT840"/>
    <mergeCell ref="A831:P831"/>
    <mergeCell ref="R831:AE831"/>
    <mergeCell ref="AG831:AT831"/>
    <mergeCell ref="A832:P832"/>
    <mergeCell ref="R832:AE832"/>
    <mergeCell ref="AG832:AT832"/>
    <mergeCell ref="A829:P829"/>
    <mergeCell ref="R829:AE829"/>
    <mergeCell ref="AG829:AT829"/>
    <mergeCell ref="A830:P830"/>
    <mergeCell ref="R830:AE830"/>
    <mergeCell ref="AG830:AT830"/>
    <mergeCell ref="A826:P826"/>
    <mergeCell ref="R826:AE826"/>
    <mergeCell ref="AG826:AT826"/>
    <mergeCell ref="A828:P828"/>
    <mergeCell ref="R828:AE828"/>
    <mergeCell ref="AG828:AT828"/>
    <mergeCell ref="A824:P824"/>
    <mergeCell ref="R824:AE824"/>
    <mergeCell ref="AG824:AT824"/>
    <mergeCell ref="A825:P825"/>
    <mergeCell ref="R825:AE825"/>
    <mergeCell ref="AG825:AT825"/>
    <mergeCell ref="A822:P822"/>
    <mergeCell ref="R822:AE822"/>
    <mergeCell ref="AG822:AT822"/>
    <mergeCell ref="A823:P823"/>
    <mergeCell ref="R823:AE823"/>
    <mergeCell ref="AG823:AT823"/>
    <mergeCell ref="A820:P820"/>
    <mergeCell ref="R820:AE820"/>
    <mergeCell ref="AG820:AT820"/>
    <mergeCell ref="A821:P821"/>
    <mergeCell ref="R821:AE821"/>
    <mergeCell ref="AG821:AT821"/>
    <mergeCell ref="A818:P818"/>
    <mergeCell ref="R818:AE818"/>
    <mergeCell ref="AG818:AT818"/>
    <mergeCell ref="A819:P819"/>
    <mergeCell ref="R819:AE819"/>
    <mergeCell ref="AG819:AT819"/>
    <mergeCell ref="A816:P816"/>
    <mergeCell ref="R816:AE816"/>
    <mergeCell ref="AG816:AT816"/>
    <mergeCell ref="A817:P817"/>
    <mergeCell ref="R817:AE817"/>
    <mergeCell ref="AG817:AT817"/>
    <mergeCell ref="A808:P808"/>
    <mergeCell ref="R808:AE808"/>
    <mergeCell ref="AG808:AT808"/>
    <mergeCell ref="A811:AE811"/>
    <mergeCell ref="AG811:AJ811"/>
    <mergeCell ref="A815:P815"/>
    <mergeCell ref="V815:AE815"/>
    <mergeCell ref="AK815:AT815"/>
    <mergeCell ref="A806:P806"/>
    <mergeCell ref="R806:AE806"/>
    <mergeCell ref="AG806:AT806"/>
    <mergeCell ref="A807:P807"/>
    <mergeCell ref="R807:AE807"/>
    <mergeCell ref="AG807:AT807"/>
    <mergeCell ref="A804:P804"/>
    <mergeCell ref="R804:AE804"/>
    <mergeCell ref="AG804:AT804"/>
    <mergeCell ref="A805:P805"/>
    <mergeCell ref="R805:AE805"/>
    <mergeCell ref="AG805:AT805"/>
    <mergeCell ref="A801:P801"/>
    <mergeCell ref="R801:AE801"/>
    <mergeCell ref="AG801:AT801"/>
    <mergeCell ref="A803:P803"/>
    <mergeCell ref="R803:AE803"/>
    <mergeCell ref="AG803:AT803"/>
    <mergeCell ref="A799:P799"/>
    <mergeCell ref="R799:AE799"/>
    <mergeCell ref="AG799:AT799"/>
    <mergeCell ref="A800:P800"/>
    <mergeCell ref="R800:AE800"/>
    <mergeCell ref="AG800:AT800"/>
    <mergeCell ref="A797:P797"/>
    <mergeCell ref="R797:AE797"/>
    <mergeCell ref="AG797:AT797"/>
    <mergeCell ref="A798:P798"/>
    <mergeCell ref="R798:AE798"/>
    <mergeCell ref="AG798:AT798"/>
    <mergeCell ref="A795:P795"/>
    <mergeCell ref="R795:AE795"/>
    <mergeCell ref="AG795:AT795"/>
    <mergeCell ref="A796:P796"/>
    <mergeCell ref="R796:AE796"/>
    <mergeCell ref="AG796:AT796"/>
    <mergeCell ref="A793:P793"/>
    <mergeCell ref="R793:AE793"/>
    <mergeCell ref="AG793:AT793"/>
    <mergeCell ref="A794:P794"/>
    <mergeCell ref="R794:AE794"/>
    <mergeCell ref="AG794:AT794"/>
    <mergeCell ref="A791:P791"/>
    <mergeCell ref="R791:AE791"/>
    <mergeCell ref="AG791:AT791"/>
    <mergeCell ref="A792:P792"/>
    <mergeCell ref="R792:AE792"/>
    <mergeCell ref="AG792:AT792"/>
    <mergeCell ref="A789:P789"/>
    <mergeCell ref="R789:AE789"/>
    <mergeCell ref="AG789:AT789"/>
    <mergeCell ref="A790:P790"/>
    <mergeCell ref="R790:AE790"/>
    <mergeCell ref="AG790:AT790"/>
    <mergeCell ref="A787:P787"/>
    <mergeCell ref="R787:AE787"/>
    <mergeCell ref="AG787:AT787"/>
    <mergeCell ref="A788:P788"/>
    <mergeCell ref="R788:AE788"/>
    <mergeCell ref="AG788:AT788"/>
    <mergeCell ref="A785:P785"/>
    <mergeCell ref="R785:AE785"/>
    <mergeCell ref="AG785:AT785"/>
    <mergeCell ref="A786:P786"/>
    <mergeCell ref="R786:AE786"/>
    <mergeCell ref="AG786:AT786"/>
    <mergeCell ref="A783:P783"/>
    <mergeCell ref="R783:AE783"/>
    <mergeCell ref="AG783:AT783"/>
    <mergeCell ref="A784:P784"/>
    <mergeCell ref="R784:AE784"/>
    <mergeCell ref="AG784:AT784"/>
    <mergeCell ref="A781:P781"/>
    <mergeCell ref="R781:AE781"/>
    <mergeCell ref="AG781:AT781"/>
    <mergeCell ref="A782:P782"/>
    <mergeCell ref="R782:AE782"/>
    <mergeCell ref="AG782:AT782"/>
    <mergeCell ref="A779:P779"/>
    <mergeCell ref="R779:AE779"/>
    <mergeCell ref="AG779:AT779"/>
    <mergeCell ref="A780:P780"/>
    <mergeCell ref="R780:AE780"/>
    <mergeCell ref="AG780:AT780"/>
    <mergeCell ref="A777:P777"/>
    <mergeCell ref="R777:AE777"/>
    <mergeCell ref="AG777:AT777"/>
    <mergeCell ref="A778:P778"/>
    <mergeCell ref="R778:AE778"/>
    <mergeCell ref="AG778:AT778"/>
    <mergeCell ref="A775:P775"/>
    <mergeCell ref="R775:AE775"/>
    <mergeCell ref="AG775:AT775"/>
    <mergeCell ref="A776:P776"/>
    <mergeCell ref="R776:AE776"/>
    <mergeCell ref="AG776:AT776"/>
    <mergeCell ref="A773:P773"/>
    <mergeCell ref="R773:AE773"/>
    <mergeCell ref="AG773:AT773"/>
    <mergeCell ref="A774:P774"/>
    <mergeCell ref="R774:AE774"/>
    <mergeCell ref="AG774:AT774"/>
    <mergeCell ref="A771:P771"/>
    <mergeCell ref="R771:AE771"/>
    <mergeCell ref="AG771:AT771"/>
    <mergeCell ref="A772:P772"/>
    <mergeCell ref="R772:AE772"/>
    <mergeCell ref="AG772:AT772"/>
    <mergeCell ref="A769:P769"/>
    <mergeCell ref="R769:AE769"/>
    <mergeCell ref="AG769:AT769"/>
    <mergeCell ref="A770:P770"/>
    <mergeCell ref="R770:AE770"/>
    <mergeCell ref="AG770:AT770"/>
    <mergeCell ref="A767:P767"/>
    <mergeCell ref="R767:AE767"/>
    <mergeCell ref="AG767:AT767"/>
    <mergeCell ref="A768:P768"/>
    <mergeCell ref="R768:AE768"/>
    <mergeCell ref="AG768:AT768"/>
    <mergeCell ref="A765:P765"/>
    <mergeCell ref="R765:AE765"/>
    <mergeCell ref="AG765:AT765"/>
    <mergeCell ref="A766:P766"/>
    <mergeCell ref="R766:AE766"/>
    <mergeCell ref="AG766:AT766"/>
    <mergeCell ref="A763:P763"/>
    <mergeCell ref="R763:AE763"/>
    <mergeCell ref="AG763:AT763"/>
    <mergeCell ref="A764:P764"/>
    <mergeCell ref="R764:AE764"/>
    <mergeCell ref="AG764:AT764"/>
    <mergeCell ref="A761:P761"/>
    <mergeCell ref="R761:AE761"/>
    <mergeCell ref="AG761:AT761"/>
    <mergeCell ref="A762:P762"/>
    <mergeCell ref="R762:AE762"/>
    <mergeCell ref="AG762:AT762"/>
    <mergeCell ref="A759:P759"/>
    <mergeCell ref="R759:AE759"/>
    <mergeCell ref="AG759:AT759"/>
    <mergeCell ref="A760:P760"/>
    <mergeCell ref="R760:AE760"/>
    <mergeCell ref="AG760:AT760"/>
    <mergeCell ref="A757:P757"/>
    <mergeCell ref="R757:AE757"/>
    <mergeCell ref="AG757:AT757"/>
    <mergeCell ref="A758:P758"/>
    <mergeCell ref="R758:AE758"/>
    <mergeCell ref="AG758:AT758"/>
    <mergeCell ref="A755:P755"/>
    <mergeCell ref="R755:AE755"/>
    <mergeCell ref="AG755:AT755"/>
    <mergeCell ref="A756:P756"/>
    <mergeCell ref="R756:AE756"/>
    <mergeCell ref="AG756:AT756"/>
    <mergeCell ref="A753:P753"/>
    <mergeCell ref="R753:AE753"/>
    <mergeCell ref="AG753:AT753"/>
    <mergeCell ref="A754:P754"/>
    <mergeCell ref="R754:AE754"/>
    <mergeCell ref="AG754:AT754"/>
    <mergeCell ref="A751:P751"/>
    <mergeCell ref="R751:AE751"/>
    <mergeCell ref="AG751:AT751"/>
    <mergeCell ref="A752:P752"/>
    <mergeCell ref="R752:AE752"/>
    <mergeCell ref="AG752:AT752"/>
    <mergeCell ref="A749:P749"/>
    <mergeCell ref="R749:AE749"/>
    <mergeCell ref="AG749:AT749"/>
    <mergeCell ref="A750:P750"/>
    <mergeCell ref="R750:AE750"/>
    <mergeCell ref="AG750:AT750"/>
    <mergeCell ref="A747:P747"/>
    <mergeCell ref="R747:AE747"/>
    <mergeCell ref="AG747:AT747"/>
    <mergeCell ref="A748:P748"/>
    <mergeCell ref="R748:AE748"/>
    <mergeCell ref="AG748:AT748"/>
    <mergeCell ref="A745:P745"/>
    <mergeCell ref="R745:AE745"/>
    <mergeCell ref="AG745:AT745"/>
    <mergeCell ref="A746:P746"/>
    <mergeCell ref="R746:AE746"/>
    <mergeCell ref="AG746:AT746"/>
    <mergeCell ref="A737:P737"/>
    <mergeCell ref="R737:AE737"/>
    <mergeCell ref="AG737:AT737"/>
    <mergeCell ref="A740:AE740"/>
    <mergeCell ref="AG740:AJ740"/>
    <mergeCell ref="A744:P744"/>
    <mergeCell ref="V744:AE744"/>
    <mergeCell ref="AK744:AT744"/>
    <mergeCell ref="A735:P735"/>
    <mergeCell ref="R735:AE735"/>
    <mergeCell ref="AG735:AT735"/>
    <mergeCell ref="A736:P736"/>
    <mergeCell ref="R736:AE736"/>
    <mergeCell ref="AG736:AT736"/>
    <mergeCell ref="A733:P733"/>
    <mergeCell ref="R733:AE733"/>
    <mergeCell ref="AG733:AT733"/>
    <mergeCell ref="A734:P734"/>
    <mergeCell ref="R734:AE734"/>
    <mergeCell ref="AG734:AT734"/>
    <mergeCell ref="A730:P730"/>
    <mergeCell ref="R730:AE730"/>
    <mergeCell ref="AG730:AT730"/>
    <mergeCell ref="A732:P732"/>
    <mergeCell ref="R732:AE732"/>
    <mergeCell ref="AG732:AT732"/>
    <mergeCell ref="A728:P728"/>
    <mergeCell ref="R728:AE728"/>
    <mergeCell ref="AG728:AT728"/>
    <mergeCell ref="A729:P729"/>
    <mergeCell ref="R729:AE729"/>
    <mergeCell ref="AG729:AT729"/>
    <mergeCell ref="A726:P726"/>
    <mergeCell ref="R726:AE726"/>
    <mergeCell ref="AG726:AT726"/>
    <mergeCell ref="A727:P727"/>
    <mergeCell ref="R727:AE727"/>
    <mergeCell ref="AG727:AT727"/>
    <mergeCell ref="A724:P724"/>
    <mergeCell ref="R724:AE724"/>
    <mergeCell ref="AG724:AT724"/>
    <mergeCell ref="A725:P725"/>
    <mergeCell ref="R725:AE725"/>
    <mergeCell ref="AG725:AT725"/>
    <mergeCell ref="A722:P722"/>
    <mergeCell ref="R722:AE722"/>
    <mergeCell ref="AG722:AT722"/>
    <mergeCell ref="A723:P723"/>
    <mergeCell ref="R723:AE723"/>
    <mergeCell ref="AG723:AT723"/>
    <mergeCell ref="A720:P720"/>
    <mergeCell ref="R720:AE720"/>
    <mergeCell ref="AG720:AT720"/>
    <mergeCell ref="A721:P721"/>
    <mergeCell ref="R721:AE721"/>
    <mergeCell ref="AG721:AT721"/>
    <mergeCell ref="A718:P718"/>
    <mergeCell ref="R718:AE718"/>
    <mergeCell ref="AG718:AT718"/>
    <mergeCell ref="A719:P719"/>
    <mergeCell ref="R719:AE719"/>
    <mergeCell ref="AG719:AT719"/>
    <mergeCell ref="A716:P716"/>
    <mergeCell ref="R716:AE716"/>
    <mergeCell ref="AG716:AT716"/>
    <mergeCell ref="A717:P717"/>
    <mergeCell ref="R717:AE717"/>
    <mergeCell ref="AG717:AT717"/>
    <mergeCell ref="A714:P714"/>
    <mergeCell ref="R714:AE714"/>
    <mergeCell ref="AG714:AT714"/>
    <mergeCell ref="A715:P715"/>
    <mergeCell ref="R715:AE715"/>
    <mergeCell ref="AG715:AT715"/>
    <mergeCell ref="A712:P712"/>
    <mergeCell ref="R712:AE712"/>
    <mergeCell ref="AG712:AT712"/>
    <mergeCell ref="A713:P713"/>
    <mergeCell ref="R713:AE713"/>
    <mergeCell ref="AG713:AT713"/>
    <mergeCell ref="A710:P710"/>
    <mergeCell ref="R710:AE710"/>
    <mergeCell ref="AG710:AT710"/>
    <mergeCell ref="A711:P711"/>
    <mergeCell ref="R711:AE711"/>
    <mergeCell ref="AG711:AT711"/>
    <mergeCell ref="A708:P708"/>
    <mergeCell ref="R708:AE708"/>
    <mergeCell ref="AG708:AT708"/>
    <mergeCell ref="A709:P709"/>
    <mergeCell ref="R709:AE709"/>
    <mergeCell ref="AG709:AT709"/>
    <mergeCell ref="A706:P706"/>
    <mergeCell ref="R706:AE706"/>
    <mergeCell ref="AG706:AT706"/>
    <mergeCell ref="A707:P707"/>
    <mergeCell ref="R707:AE707"/>
    <mergeCell ref="AG707:AT707"/>
    <mergeCell ref="A704:P704"/>
    <mergeCell ref="R704:AE704"/>
    <mergeCell ref="AG704:AT704"/>
    <mergeCell ref="A705:P705"/>
    <mergeCell ref="R705:AE705"/>
    <mergeCell ref="AG705:AT705"/>
    <mergeCell ref="A702:P702"/>
    <mergeCell ref="R702:AE702"/>
    <mergeCell ref="AG702:AT702"/>
    <mergeCell ref="A703:P703"/>
    <mergeCell ref="R703:AE703"/>
    <mergeCell ref="AG703:AT703"/>
    <mergeCell ref="A700:P700"/>
    <mergeCell ref="R700:AE700"/>
    <mergeCell ref="AG700:AT700"/>
    <mergeCell ref="A701:P701"/>
    <mergeCell ref="R701:AE701"/>
    <mergeCell ref="AG701:AT701"/>
    <mergeCell ref="A698:P698"/>
    <mergeCell ref="R698:AE698"/>
    <mergeCell ref="AG698:AT698"/>
    <mergeCell ref="A699:P699"/>
    <mergeCell ref="R699:AE699"/>
    <mergeCell ref="AG699:AT699"/>
    <mergeCell ref="A696:P696"/>
    <mergeCell ref="R696:AE696"/>
    <mergeCell ref="AG696:AT696"/>
    <mergeCell ref="A697:P697"/>
    <mergeCell ref="R697:AE697"/>
    <mergeCell ref="AG697:AT697"/>
    <mergeCell ref="A688:P688"/>
    <mergeCell ref="R688:AE688"/>
    <mergeCell ref="AG688:AT688"/>
    <mergeCell ref="A691:AE691"/>
    <mergeCell ref="AG691:AJ691"/>
    <mergeCell ref="A695:P695"/>
    <mergeCell ref="V695:AE695"/>
    <mergeCell ref="AK695:AT695"/>
    <mergeCell ref="A686:P686"/>
    <mergeCell ref="R686:AE686"/>
    <mergeCell ref="AG686:AT686"/>
    <mergeCell ref="A687:P687"/>
    <mergeCell ref="R687:AE687"/>
    <mergeCell ref="AG687:AT687"/>
    <mergeCell ref="A684:P684"/>
    <mergeCell ref="R684:AE684"/>
    <mergeCell ref="AG684:AT684"/>
    <mergeCell ref="A685:P685"/>
    <mergeCell ref="R685:AE685"/>
    <mergeCell ref="AG685:AT685"/>
    <mergeCell ref="A681:P681"/>
    <mergeCell ref="R681:AE681"/>
    <mergeCell ref="AG681:AT681"/>
    <mergeCell ref="A683:P683"/>
    <mergeCell ref="R683:AE683"/>
    <mergeCell ref="AG683:AT683"/>
    <mergeCell ref="A679:P679"/>
    <mergeCell ref="R679:AE679"/>
    <mergeCell ref="AG679:AT679"/>
    <mergeCell ref="A680:P680"/>
    <mergeCell ref="R680:AE680"/>
    <mergeCell ref="AG680:AT680"/>
    <mergeCell ref="A677:P677"/>
    <mergeCell ref="R677:AE677"/>
    <mergeCell ref="AG677:AT677"/>
    <mergeCell ref="A678:P678"/>
    <mergeCell ref="R678:AE678"/>
    <mergeCell ref="AG678:AT678"/>
    <mergeCell ref="A675:P675"/>
    <mergeCell ref="R675:AE675"/>
    <mergeCell ref="AG675:AT675"/>
    <mergeCell ref="A676:P676"/>
    <mergeCell ref="R676:AE676"/>
    <mergeCell ref="AG676:AT676"/>
    <mergeCell ref="A673:P673"/>
    <mergeCell ref="R673:AE673"/>
    <mergeCell ref="AG673:AT673"/>
    <mergeCell ref="A674:P674"/>
    <mergeCell ref="R674:AE674"/>
    <mergeCell ref="AG674:AT674"/>
    <mergeCell ref="A671:P671"/>
    <mergeCell ref="R671:AE671"/>
    <mergeCell ref="AG671:AT671"/>
    <mergeCell ref="A672:P672"/>
    <mergeCell ref="R672:AE672"/>
    <mergeCell ref="AG672:AT672"/>
    <mergeCell ref="A669:P669"/>
    <mergeCell ref="R669:AE669"/>
    <mergeCell ref="AG669:AT669"/>
    <mergeCell ref="A670:P670"/>
    <mergeCell ref="R670:AE670"/>
    <mergeCell ref="AG670:AT670"/>
    <mergeCell ref="A667:P667"/>
    <mergeCell ref="R667:AE667"/>
    <mergeCell ref="AG667:AT667"/>
    <mergeCell ref="A668:P668"/>
    <mergeCell ref="R668:AE668"/>
    <mergeCell ref="AG668:AT668"/>
    <mergeCell ref="A665:P665"/>
    <mergeCell ref="R665:AE665"/>
    <mergeCell ref="AG665:AT665"/>
    <mergeCell ref="A666:P666"/>
    <mergeCell ref="R666:AE666"/>
    <mergeCell ref="AG666:AT666"/>
    <mergeCell ref="A663:P663"/>
    <mergeCell ref="R663:AE663"/>
    <mergeCell ref="AG663:AT663"/>
    <mergeCell ref="A664:P664"/>
    <mergeCell ref="R664:AE664"/>
    <mergeCell ref="AG664:AT664"/>
    <mergeCell ref="A661:P661"/>
    <mergeCell ref="R661:AE661"/>
    <mergeCell ref="AG661:AT661"/>
    <mergeCell ref="A662:P662"/>
    <mergeCell ref="R662:AE662"/>
    <mergeCell ref="AG662:AT662"/>
    <mergeCell ref="A659:P659"/>
    <mergeCell ref="R659:AE659"/>
    <mergeCell ref="AG659:AT659"/>
    <mergeCell ref="A660:P660"/>
    <mergeCell ref="R660:AE660"/>
    <mergeCell ref="AG660:AT660"/>
    <mergeCell ref="A657:P657"/>
    <mergeCell ref="R657:AE657"/>
    <mergeCell ref="AG657:AT657"/>
    <mergeCell ref="A658:P658"/>
    <mergeCell ref="R658:AE658"/>
    <mergeCell ref="AG658:AT658"/>
    <mergeCell ref="A655:P655"/>
    <mergeCell ref="R655:AE655"/>
    <mergeCell ref="AG655:AT655"/>
    <mergeCell ref="A656:P656"/>
    <mergeCell ref="R656:AE656"/>
    <mergeCell ref="AG656:AT656"/>
    <mergeCell ref="A653:P653"/>
    <mergeCell ref="R653:AE653"/>
    <mergeCell ref="AG653:AT653"/>
    <mergeCell ref="A654:P654"/>
    <mergeCell ref="R654:AE654"/>
    <mergeCell ref="AG654:AT654"/>
    <mergeCell ref="A651:P651"/>
    <mergeCell ref="R651:AE651"/>
    <mergeCell ref="AG651:AT651"/>
    <mergeCell ref="A652:P652"/>
    <mergeCell ref="R652:AE652"/>
    <mergeCell ref="AG652:AT652"/>
    <mergeCell ref="A649:P649"/>
    <mergeCell ref="R649:AE649"/>
    <mergeCell ref="AG649:AT649"/>
    <mergeCell ref="A650:P650"/>
    <mergeCell ref="R650:AE650"/>
    <mergeCell ref="AG650:AT650"/>
    <mergeCell ref="A647:P647"/>
    <mergeCell ref="R647:AE647"/>
    <mergeCell ref="AG647:AT647"/>
    <mergeCell ref="A648:P648"/>
    <mergeCell ref="R648:AE648"/>
    <mergeCell ref="AG648:AT648"/>
    <mergeCell ref="A645:P645"/>
    <mergeCell ref="R645:AE645"/>
    <mergeCell ref="AG645:AT645"/>
    <mergeCell ref="A646:P646"/>
    <mergeCell ref="R646:AE646"/>
    <mergeCell ref="AG646:AT646"/>
    <mergeCell ref="A639:AE639"/>
    <mergeCell ref="AG639:AJ639"/>
    <mergeCell ref="A643:P643"/>
    <mergeCell ref="V643:AE643"/>
    <mergeCell ref="AK643:AT643"/>
    <mergeCell ref="A644:P644"/>
    <mergeCell ref="R644:AE644"/>
    <mergeCell ref="AG644:AT644"/>
    <mergeCell ref="A635:P635"/>
    <mergeCell ref="R635:AE635"/>
    <mergeCell ref="AG635:AT635"/>
    <mergeCell ref="A636:P636"/>
    <mergeCell ref="R636:AE636"/>
    <mergeCell ref="AG636:AT636"/>
    <mergeCell ref="A633:P633"/>
    <mergeCell ref="R633:AE633"/>
    <mergeCell ref="AG633:AT633"/>
    <mergeCell ref="A634:P634"/>
    <mergeCell ref="R634:AE634"/>
    <mergeCell ref="AG634:AT634"/>
    <mergeCell ref="A631:P631"/>
    <mergeCell ref="R631:AE631"/>
    <mergeCell ref="AG631:AT631"/>
    <mergeCell ref="A632:P632"/>
    <mergeCell ref="R632:AE632"/>
    <mergeCell ref="AG632:AT632"/>
    <mergeCell ref="A628:P628"/>
    <mergeCell ref="R628:AE628"/>
    <mergeCell ref="AG628:AT628"/>
    <mergeCell ref="A629:P629"/>
    <mergeCell ref="R629:AE629"/>
    <mergeCell ref="AG629:AT629"/>
    <mergeCell ref="A626:P626"/>
    <mergeCell ref="R626:AE626"/>
    <mergeCell ref="AG626:AT626"/>
    <mergeCell ref="A627:P627"/>
    <mergeCell ref="R627:AE627"/>
    <mergeCell ref="AG627:AT627"/>
    <mergeCell ref="A624:P624"/>
    <mergeCell ref="R624:AE624"/>
    <mergeCell ref="AG624:AT624"/>
    <mergeCell ref="A625:P625"/>
    <mergeCell ref="R625:AE625"/>
    <mergeCell ref="AG625:AT625"/>
    <mergeCell ref="A622:P622"/>
    <mergeCell ref="R622:AE622"/>
    <mergeCell ref="AG622:AT622"/>
    <mergeCell ref="A623:P623"/>
    <mergeCell ref="R623:AE623"/>
    <mergeCell ref="AG623:AT623"/>
    <mergeCell ref="A620:P620"/>
    <mergeCell ref="R620:AE620"/>
    <mergeCell ref="AG620:AT620"/>
    <mergeCell ref="A621:P621"/>
    <mergeCell ref="R621:AE621"/>
    <mergeCell ref="AG621:AT621"/>
    <mergeCell ref="A618:P618"/>
    <mergeCell ref="R618:AE618"/>
    <mergeCell ref="AG618:AT618"/>
    <mergeCell ref="A619:P619"/>
    <mergeCell ref="R619:AE619"/>
    <mergeCell ref="AG619:AT619"/>
    <mergeCell ref="A616:P616"/>
    <mergeCell ref="R616:AE616"/>
    <mergeCell ref="AG616:AT616"/>
    <mergeCell ref="A617:P617"/>
    <mergeCell ref="R617:AE617"/>
    <mergeCell ref="AG617:AT617"/>
    <mergeCell ref="A614:P614"/>
    <mergeCell ref="R614:AE614"/>
    <mergeCell ref="AG614:AT614"/>
    <mergeCell ref="A615:P615"/>
    <mergeCell ref="R615:AE615"/>
    <mergeCell ref="AG615:AT615"/>
    <mergeCell ref="A612:P612"/>
    <mergeCell ref="R612:AE612"/>
    <mergeCell ref="AG612:AT612"/>
    <mergeCell ref="A613:P613"/>
    <mergeCell ref="R613:AE613"/>
    <mergeCell ref="AG613:AT613"/>
    <mergeCell ref="A610:P610"/>
    <mergeCell ref="R610:AE610"/>
    <mergeCell ref="AG610:AT610"/>
    <mergeCell ref="A611:P611"/>
    <mergeCell ref="R611:AE611"/>
    <mergeCell ref="AG611:AT611"/>
    <mergeCell ref="A608:P608"/>
    <mergeCell ref="R608:AE608"/>
    <mergeCell ref="AG608:AT608"/>
    <mergeCell ref="A609:P609"/>
    <mergeCell ref="R609:AE609"/>
    <mergeCell ref="AG609:AT609"/>
    <mergeCell ref="A602:AE602"/>
    <mergeCell ref="AG602:AJ602"/>
    <mergeCell ref="A606:P606"/>
    <mergeCell ref="V606:AE606"/>
    <mergeCell ref="AK606:AT606"/>
    <mergeCell ref="A607:P607"/>
    <mergeCell ref="R607:AE607"/>
    <mergeCell ref="AG607:AT607"/>
    <mergeCell ref="A598:P598"/>
    <mergeCell ref="R598:AE598"/>
    <mergeCell ref="AG598:AT598"/>
    <mergeCell ref="A599:P599"/>
    <mergeCell ref="R599:AE599"/>
    <mergeCell ref="AG599:AT599"/>
    <mergeCell ref="A596:P596"/>
    <mergeCell ref="R596:AE596"/>
    <mergeCell ref="AG596:AT596"/>
    <mergeCell ref="A597:P597"/>
    <mergeCell ref="R597:AE597"/>
    <mergeCell ref="AG597:AT597"/>
    <mergeCell ref="A594:P594"/>
    <mergeCell ref="R594:AE594"/>
    <mergeCell ref="AG594:AT594"/>
    <mergeCell ref="A595:P595"/>
    <mergeCell ref="R595:AE595"/>
    <mergeCell ref="AG595:AT595"/>
    <mergeCell ref="A591:P591"/>
    <mergeCell ref="R591:AE591"/>
    <mergeCell ref="AG591:AT591"/>
    <mergeCell ref="A592:P592"/>
    <mergeCell ref="R592:AE592"/>
    <mergeCell ref="AG592:AT592"/>
    <mergeCell ref="A589:P589"/>
    <mergeCell ref="R589:AE589"/>
    <mergeCell ref="AG589:AT589"/>
    <mergeCell ref="A590:P590"/>
    <mergeCell ref="R590:AE590"/>
    <mergeCell ref="AG590:AT590"/>
    <mergeCell ref="A587:P587"/>
    <mergeCell ref="R587:AE587"/>
    <mergeCell ref="AG587:AT587"/>
    <mergeCell ref="A588:P588"/>
    <mergeCell ref="R588:AE588"/>
    <mergeCell ref="AG588:AT588"/>
    <mergeCell ref="A585:P585"/>
    <mergeCell ref="R585:AE585"/>
    <mergeCell ref="AG585:AT585"/>
    <mergeCell ref="A586:P586"/>
    <mergeCell ref="R586:AE586"/>
    <mergeCell ref="AG586:AT586"/>
    <mergeCell ref="A583:P583"/>
    <mergeCell ref="R583:AE583"/>
    <mergeCell ref="AG583:AT583"/>
    <mergeCell ref="A584:P584"/>
    <mergeCell ref="R584:AE584"/>
    <mergeCell ref="AG584:AT584"/>
    <mergeCell ref="A581:P581"/>
    <mergeCell ref="R581:AE581"/>
    <mergeCell ref="AG581:AT581"/>
    <mergeCell ref="A582:P582"/>
    <mergeCell ref="R582:AE582"/>
    <mergeCell ref="AG582:AT582"/>
    <mergeCell ref="A579:P579"/>
    <mergeCell ref="R579:AE579"/>
    <mergeCell ref="AG579:AT579"/>
    <mergeCell ref="A580:P580"/>
    <mergeCell ref="R580:AE580"/>
    <mergeCell ref="AG580:AT580"/>
    <mergeCell ref="A577:P577"/>
    <mergeCell ref="R577:AE577"/>
    <mergeCell ref="AG577:AT577"/>
    <mergeCell ref="A578:P578"/>
    <mergeCell ref="R578:AE578"/>
    <mergeCell ref="AG578:AT578"/>
    <mergeCell ref="A575:P575"/>
    <mergeCell ref="R575:AE575"/>
    <mergeCell ref="AG575:AT575"/>
    <mergeCell ref="A576:P576"/>
    <mergeCell ref="R576:AE576"/>
    <mergeCell ref="AG576:AT576"/>
    <mergeCell ref="A573:P573"/>
    <mergeCell ref="R573:AE573"/>
    <mergeCell ref="AG573:AT573"/>
    <mergeCell ref="A574:P574"/>
    <mergeCell ref="R574:AE574"/>
    <mergeCell ref="AG574:AT574"/>
    <mergeCell ref="A571:P571"/>
    <mergeCell ref="R571:AE571"/>
    <mergeCell ref="AG571:AT571"/>
    <mergeCell ref="A572:P572"/>
    <mergeCell ref="R572:AE572"/>
    <mergeCell ref="AG572:AT572"/>
    <mergeCell ref="A569:P569"/>
    <mergeCell ref="R569:AE569"/>
    <mergeCell ref="AG569:AT569"/>
    <mergeCell ref="A570:P570"/>
    <mergeCell ref="R570:AE570"/>
    <mergeCell ref="AG570:AT570"/>
    <mergeCell ref="A567:P567"/>
    <mergeCell ref="R567:AE567"/>
    <mergeCell ref="AG567:AT567"/>
    <mergeCell ref="A568:P568"/>
    <mergeCell ref="R568:AE568"/>
    <mergeCell ref="AG568:AT568"/>
    <mergeCell ref="A561:AE561"/>
    <mergeCell ref="AG561:AJ561"/>
    <mergeCell ref="A565:P565"/>
    <mergeCell ref="V565:AE565"/>
    <mergeCell ref="AK565:AT565"/>
    <mergeCell ref="A566:P566"/>
    <mergeCell ref="R566:AE566"/>
    <mergeCell ref="AG566:AT566"/>
    <mergeCell ref="A557:P557"/>
    <mergeCell ref="R557:AE557"/>
    <mergeCell ref="AG557:AT557"/>
    <mergeCell ref="A558:P558"/>
    <mergeCell ref="R558:AE558"/>
    <mergeCell ref="AG558:AT558"/>
    <mergeCell ref="A555:P555"/>
    <mergeCell ref="R555:AE555"/>
    <mergeCell ref="AG555:AT555"/>
    <mergeCell ref="A556:P556"/>
    <mergeCell ref="R556:AE556"/>
    <mergeCell ref="AG556:AT556"/>
    <mergeCell ref="A553:P553"/>
    <mergeCell ref="R553:AE553"/>
    <mergeCell ref="AG553:AT553"/>
    <mergeCell ref="A554:P554"/>
    <mergeCell ref="R554:AE554"/>
    <mergeCell ref="AG554:AT554"/>
    <mergeCell ref="A550:P550"/>
    <mergeCell ref="R550:AE550"/>
    <mergeCell ref="AG550:AT550"/>
    <mergeCell ref="A551:P551"/>
    <mergeCell ref="R551:AE551"/>
    <mergeCell ref="AG551:AT551"/>
    <mergeCell ref="A548:P548"/>
    <mergeCell ref="R548:AE548"/>
    <mergeCell ref="AG548:AT548"/>
    <mergeCell ref="A549:P549"/>
    <mergeCell ref="R549:AE549"/>
    <mergeCell ref="AG549:AT549"/>
    <mergeCell ref="A546:P546"/>
    <mergeCell ref="R546:AE546"/>
    <mergeCell ref="AG546:AT546"/>
    <mergeCell ref="A547:P547"/>
    <mergeCell ref="R547:AE547"/>
    <mergeCell ref="AG547:AT547"/>
    <mergeCell ref="A544:P544"/>
    <mergeCell ref="R544:AE544"/>
    <mergeCell ref="AG544:AT544"/>
    <mergeCell ref="A545:P545"/>
    <mergeCell ref="R545:AE545"/>
    <mergeCell ref="AG545:AT545"/>
    <mergeCell ref="A542:P542"/>
    <mergeCell ref="R542:AE542"/>
    <mergeCell ref="AG542:AT542"/>
    <mergeCell ref="A543:P543"/>
    <mergeCell ref="R543:AE543"/>
    <mergeCell ref="AG543:AT543"/>
    <mergeCell ref="A540:P540"/>
    <mergeCell ref="R540:AE540"/>
    <mergeCell ref="AG540:AT540"/>
    <mergeCell ref="A541:P541"/>
    <mergeCell ref="R541:AE541"/>
    <mergeCell ref="AG541:AT541"/>
    <mergeCell ref="A538:P538"/>
    <mergeCell ref="R538:AE538"/>
    <mergeCell ref="AG538:AT538"/>
    <mergeCell ref="A539:P539"/>
    <mergeCell ref="R539:AE539"/>
    <mergeCell ref="AG539:AT539"/>
    <mergeCell ref="A536:P536"/>
    <mergeCell ref="R536:AE536"/>
    <mergeCell ref="AG536:AT536"/>
    <mergeCell ref="A537:P537"/>
    <mergeCell ref="R537:AE537"/>
    <mergeCell ref="AG537:AT537"/>
    <mergeCell ref="A534:P534"/>
    <mergeCell ref="R534:AE534"/>
    <mergeCell ref="AG534:AT534"/>
    <mergeCell ref="A535:P535"/>
    <mergeCell ref="R535:AE535"/>
    <mergeCell ref="AG535:AT535"/>
    <mergeCell ref="A532:P532"/>
    <mergeCell ref="R532:AE532"/>
    <mergeCell ref="AG532:AT532"/>
    <mergeCell ref="A533:P533"/>
    <mergeCell ref="R533:AE533"/>
    <mergeCell ref="AG533:AT533"/>
    <mergeCell ref="A524:P524"/>
    <mergeCell ref="R524:AE524"/>
    <mergeCell ref="AG524:AT524"/>
    <mergeCell ref="A527:AE527"/>
    <mergeCell ref="AG527:AJ527"/>
    <mergeCell ref="A531:P531"/>
    <mergeCell ref="V531:AE531"/>
    <mergeCell ref="AK531:AT531"/>
    <mergeCell ref="A522:P522"/>
    <mergeCell ref="R522:AE522"/>
    <mergeCell ref="AG522:AT522"/>
    <mergeCell ref="A523:P523"/>
    <mergeCell ref="R523:AE523"/>
    <mergeCell ref="AG523:AT523"/>
    <mergeCell ref="A520:P520"/>
    <mergeCell ref="R520:AE520"/>
    <mergeCell ref="AG520:AT520"/>
    <mergeCell ref="A521:P521"/>
    <mergeCell ref="R521:AE521"/>
    <mergeCell ref="AG521:AT521"/>
    <mergeCell ref="A517:P517"/>
    <mergeCell ref="R517:AE517"/>
    <mergeCell ref="AG517:AT517"/>
    <mergeCell ref="A519:P519"/>
    <mergeCell ref="R519:AE519"/>
    <mergeCell ref="AG519:AT519"/>
    <mergeCell ref="A515:P515"/>
    <mergeCell ref="R515:AE515"/>
    <mergeCell ref="AG515:AT515"/>
    <mergeCell ref="A516:P516"/>
    <mergeCell ref="R516:AE516"/>
    <mergeCell ref="AG516:AT516"/>
    <mergeCell ref="A513:P513"/>
    <mergeCell ref="R513:AE513"/>
    <mergeCell ref="AG513:AT513"/>
    <mergeCell ref="A514:P514"/>
    <mergeCell ref="R514:AE514"/>
    <mergeCell ref="AG514:AT514"/>
    <mergeCell ref="A511:P511"/>
    <mergeCell ref="R511:AE511"/>
    <mergeCell ref="AG511:AT511"/>
    <mergeCell ref="A512:P512"/>
    <mergeCell ref="R512:AE512"/>
    <mergeCell ref="AG512:AT512"/>
    <mergeCell ref="A509:P509"/>
    <mergeCell ref="R509:AE509"/>
    <mergeCell ref="AG509:AT509"/>
    <mergeCell ref="A510:P510"/>
    <mergeCell ref="R510:AE510"/>
    <mergeCell ref="AG510:AT510"/>
    <mergeCell ref="A507:P507"/>
    <mergeCell ref="R507:AE507"/>
    <mergeCell ref="AG507:AT507"/>
    <mergeCell ref="A508:P508"/>
    <mergeCell ref="R508:AE508"/>
    <mergeCell ref="AG508:AT508"/>
    <mergeCell ref="A505:P505"/>
    <mergeCell ref="R505:AE505"/>
    <mergeCell ref="AG505:AT505"/>
    <mergeCell ref="A506:P506"/>
    <mergeCell ref="R506:AE506"/>
    <mergeCell ref="AG506:AT506"/>
    <mergeCell ref="A503:P503"/>
    <mergeCell ref="R503:AE503"/>
    <mergeCell ref="AG503:AT503"/>
    <mergeCell ref="A504:P504"/>
    <mergeCell ref="R504:AE504"/>
    <mergeCell ref="AG504:AT504"/>
    <mergeCell ref="A501:P501"/>
    <mergeCell ref="R501:AE501"/>
    <mergeCell ref="AG501:AT501"/>
    <mergeCell ref="A502:P502"/>
    <mergeCell ref="R502:AE502"/>
    <mergeCell ref="AG502:AT502"/>
    <mergeCell ref="A499:P499"/>
    <mergeCell ref="R499:AE499"/>
    <mergeCell ref="AG499:AT499"/>
    <mergeCell ref="A500:P500"/>
    <mergeCell ref="R500:AE500"/>
    <mergeCell ref="AG500:AT500"/>
    <mergeCell ref="A493:AE493"/>
    <mergeCell ref="AG493:AJ493"/>
    <mergeCell ref="A497:P497"/>
    <mergeCell ref="V497:AE497"/>
    <mergeCell ref="AK497:AT497"/>
    <mergeCell ref="A498:P498"/>
    <mergeCell ref="R498:AE498"/>
    <mergeCell ref="AG498:AT498"/>
    <mergeCell ref="A489:P489"/>
    <mergeCell ref="R489:AE489"/>
    <mergeCell ref="AG489:AT489"/>
    <mergeCell ref="A490:P490"/>
    <mergeCell ref="R490:AE490"/>
    <mergeCell ref="AG490:AT490"/>
    <mergeCell ref="A487:P487"/>
    <mergeCell ref="R487:AE487"/>
    <mergeCell ref="AG487:AT487"/>
    <mergeCell ref="A488:P488"/>
    <mergeCell ref="R488:AE488"/>
    <mergeCell ref="AG488:AT488"/>
    <mergeCell ref="A485:P485"/>
    <mergeCell ref="R485:AE485"/>
    <mergeCell ref="AG485:AT485"/>
    <mergeCell ref="A486:P486"/>
    <mergeCell ref="R486:AE486"/>
    <mergeCell ref="AG486:AT486"/>
    <mergeCell ref="A482:P482"/>
    <mergeCell ref="R482:AE482"/>
    <mergeCell ref="AG482:AT482"/>
    <mergeCell ref="A483:P483"/>
    <mergeCell ref="R483:AE483"/>
    <mergeCell ref="AG483:AT483"/>
    <mergeCell ref="A480:P480"/>
    <mergeCell ref="R480:AE480"/>
    <mergeCell ref="AG480:AT480"/>
    <mergeCell ref="A481:P481"/>
    <mergeCell ref="R481:AE481"/>
    <mergeCell ref="AG481:AT481"/>
    <mergeCell ref="A478:P478"/>
    <mergeCell ref="R478:AE478"/>
    <mergeCell ref="AG478:AT478"/>
    <mergeCell ref="A479:P479"/>
    <mergeCell ref="R479:AE479"/>
    <mergeCell ref="AG479:AT479"/>
    <mergeCell ref="A476:P476"/>
    <mergeCell ref="R476:AE476"/>
    <mergeCell ref="AG476:AT476"/>
    <mergeCell ref="A477:P477"/>
    <mergeCell ref="R477:AE477"/>
    <mergeCell ref="AG477:AT477"/>
    <mergeCell ref="A474:P474"/>
    <mergeCell ref="R474:AE474"/>
    <mergeCell ref="AG474:AT474"/>
    <mergeCell ref="A475:P475"/>
    <mergeCell ref="R475:AE475"/>
    <mergeCell ref="AG475:AT475"/>
    <mergeCell ref="A472:P472"/>
    <mergeCell ref="R472:AE472"/>
    <mergeCell ref="AG472:AT472"/>
    <mergeCell ref="A473:P473"/>
    <mergeCell ref="R473:AE473"/>
    <mergeCell ref="AG473:AT473"/>
    <mergeCell ref="A464:P464"/>
    <mergeCell ref="R464:AE464"/>
    <mergeCell ref="AG464:AT464"/>
    <mergeCell ref="A467:AE467"/>
    <mergeCell ref="AG467:AJ467"/>
    <mergeCell ref="A471:P471"/>
    <mergeCell ref="V471:AE471"/>
    <mergeCell ref="AK471:AT471"/>
    <mergeCell ref="A462:P462"/>
    <mergeCell ref="R462:AE462"/>
    <mergeCell ref="AG462:AT462"/>
    <mergeCell ref="A463:P463"/>
    <mergeCell ref="R463:AE463"/>
    <mergeCell ref="AG463:AT463"/>
    <mergeCell ref="A460:P460"/>
    <mergeCell ref="R460:AE460"/>
    <mergeCell ref="AG460:AT460"/>
    <mergeCell ref="A461:P461"/>
    <mergeCell ref="R461:AE461"/>
    <mergeCell ref="AG461:AT461"/>
    <mergeCell ref="A457:P457"/>
    <mergeCell ref="R457:AE457"/>
    <mergeCell ref="AG457:AT457"/>
    <mergeCell ref="A459:P459"/>
    <mergeCell ref="R459:AE459"/>
    <mergeCell ref="AG459:AT459"/>
    <mergeCell ref="A455:P455"/>
    <mergeCell ref="R455:AE455"/>
    <mergeCell ref="AG455:AT455"/>
    <mergeCell ref="A456:P456"/>
    <mergeCell ref="R456:AE456"/>
    <mergeCell ref="AG456:AT456"/>
    <mergeCell ref="A453:P453"/>
    <mergeCell ref="R453:AE453"/>
    <mergeCell ref="AG453:AT453"/>
    <mergeCell ref="A454:P454"/>
    <mergeCell ref="R454:AE454"/>
    <mergeCell ref="AG454:AT454"/>
    <mergeCell ref="A451:P451"/>
    <mergeCell ref="R451:AE451"/>
    <mergeCell ref="AG451:AT451"/>
    <mergeCell ref="A452:P452"/>
    <mergeCell ref="R452:AE452"/>
    <mergeCell ref="AG452:AT452"/>
    <mergeCell ref="A449:P449"/>
    <mergeCell ref="R449:AE449"/>
    <mergeCell ref="AG449:AT449"/>
    <mergeCell ref="A450:P450"/>
    <mergeCell ref="R450:AE450"/>
    <mergeCell ref="AG450:AT450"/>
    <mergeCell ref="A447:P447"/>
    <mergeCell ref="R447:AE447"/>
    <mergeCell ref="AG447:AT447"/>
    <mergeCell ref="A448:P448"/>
    <mergeCell ref="R448:AE448"/>
    <mergeCell ref="AG448:AT448"/>
    <mergeCell ref="A445:P445"/>
    <mergeCell ref="R445:AE445"/>
    <mergeCell ref="AG445:AT445"/>
    <mergeCell ref="A446:P446"/>
    <mergeCell ref="R446:AE446"/>
    <mergeCell ref="AG446:AT446"/>
    <mergeCell ref="A437:P437"/>
    <mergeCell ref="R437:AE437"/>
    <mergeCell ref="AG437:AT437"/>
    <mergeCell ref="A440:AE440"/>
    <mergeCell ref="AG440:AJ440"/>
    <mergeCell ref="A444:P444"/>
    <mergeCell ref="V444:AE444"/>
    <mergeCell ref="AK444:AT444"/>
    <mergeCell ref="A435:P435"/>
    <mergeCell ref="R435:AE435"/>
    <mergeCell ref="AG435:AT435"/>
    <mergeCell ref="A436:P436"/>
    <mergeCell ref="R436:AE436"/>
    <mergeCell ref="AG436:AT436"/>
    <mergeCell ref="A433:P433"/>
    <mergeCell ref="R433:AE433"/>
    <mergeCell ref="AG433:AT433"/>
    <mergeCell ref="A434:P434"/>
    <mergeCell ref="R434:AE434"/>
    <mergeCell ref="AG434:AT434"/>
    <mergeCell ref="A430:P430"/>
    <mergeCell ref="R430:AE430"/>
    <mergeCell ref="AG430:AT430"/>
    <mergeCell ref="A432:P432"/>
    <mergeCell ref="R432:AE432"/>
    <mergeCell ref="AG432:AT432"/>
    <mergeCell ref="A428:P428"/>
    <mergeCell ref="R428:AE428"/>
    <mergeCell ref="AG428:AT428"/>
    <mergeCell ref="A429:P429"/>
    <mergeCell ref="R429:AE429"/>
    <mergeCell ref="AG429:AT429"/>
    <mergeCell ref="A426:P426"/>
    <mergeCell ref="R426:AE426"/>
    <mergeCell ref="AG426:AT426"/>
    <mergeCell ref="A427:P427"/>
    <mergeCell ref="R427:AE427"/>
    <mergeCell ref="AG427:AT427"/>
    <mergeCell ref="A424:P424"/>
    <mergeCell ref="R424:AE424"/>
    <mergeCell ref="AG424:AT424"/>
    <mergeCell ref="A425:P425"/>
    <mergeCell ref="R425:AE425"/>
    <mergeCell ref="AG425:AT425"/>
    <mergeCell ref="A422:P422"/>
    <mergeCell ref="R422:AE422"/>
    <mergeCell ref="AG422:AT422"/>
    <mergeCell ref="A423:P423"/>
    <mergeCell ref="R423:AE423"/>
    <mergeCell ref="AG423:AT423"/>
    <mergeCell ref="A420:P420"/>
    <mergeCell ref="R420:AE420"/>
    <mergeCell ref="AG420:AT420"/>
    <mergeCell ref="A421:P421"/>
    <mergeCell ref="R421:AE421"/>
    <mergeCell ref="AG421:AT421"/>
    <mergeCell ref="A418:P418"/>
    <mergeCell ref="R418:AE418"/>
    <mergeCell ref="AG418:AT418"/>
    <mergeCell ref="A419:P419"/>
    <mergeCell ref="R419:AE419"/>
    <mergeCell ref="AG419:AT419"/>
    <mergeCell ref="A416:P416"/>
    <mergeCell ref="R416:AE416"/>
    <mergeCell ref="AG416:AT416"/>
    <mergeCell ref="A417:P417"/>
    <mergeCell ref="R417:AE417"/>
    <mergeCell ref="AG417:AT417"/>
    <mergeCell ref="A408:P408"/>
    <mergeCell ref="R408:AE408"/>
    <mergeCell ref="AG408:AT408"/>
    <mergeCell ref="A411:AE411"/>
    <mergeCell ref="AG411:AJ411"/>
    <mergeCell ref="A415:P415"/>
    <mergeCell ref="V415:AE415"/>
    <mergeCell ref="AK415:AT415"/>
    <mergeCell ref="A406:P406"/>
    <mergeCell ref="R406:AE406"/>
    <mergeCell ref="AG406:AT406"/>
    <mergeCell ref="A407:P407"/>
    <mergeCell ref="R407:AE407"/>
    <mergeCell ref="AG407:AT407"/>
    <mergeCell ref="A404:P404"/>
    <mergeCell ref="R404:AE404"/>
    <mergeCell ref="AG404:AT404"/>
    <mergeCell ref="A405:P405"/>
    <mergeCell ref="R405:AE405"/>
    <mergeCell ref="AG405:AT405"/>
    <mergeCell ref="A401:P401"/>
    <mergeCell ref="R401:AE401"/>
    <mergeCell ref="AG401:AT401"/>
    <mergeCell ref="A403:P403"/>
    <mergeCell ref="R403:AE403"/>
    <mergeCell ref="AG403:AT403"/>
    <mergeCell ref="A399:P399"/>
    <mergeCell ref="R399:AE399"/>
    <mergeCell ref="AG399:AT399"/>
    <mergeCell ref="A400:P400"/>
    <mergeCell ref="R400:AE400"/>
    <mergeCell ref="AG400:AT400"/>
    <mergeCell ref="A397:P397"/>
    <mergeCell ref="R397:AE397"/>
    <mergeCell ref="AG397:AT397"/>
    <mergeCell ref="A398:P398"/>
    <mergeCell ref="R398:AE398"/>
    <mergeCell ref="AG398:AT398"/>
    <mergeCell ref="A395:P395"/>
    <mergeCell ref="R395:AE395"/>
    <mergeCell ref="AG395:AT395"/>
    <mergeCell ref="A396:P396"/>
    <mergeCell ref="R396:AE396"/>
    <mergeCell ref="AG396:AT396"/>
    <mergeCell ref="A393:P393"/>
    <mergeCell ref="R393:AE393"/>
    <mergeCell ref="AG393:AT393"/>
    <mergeCell ref="A394:P394"/>
    <mergeCell ref="R394:AE394"/>
    <mergeCell ref="AG394:AT394"/>
    <mergeCell ref="A391:P391"/>
    <mergeCell ref="R391:AE391"/>
    <mergeCell ref="AG391:AT391"/>
    <mergeCell ref="A392:P392"/>
    <mergeCell ref="R392:AE392"/>
    <mergeCell ref="AG392:AT392"/>
    <mergeCell ref="A389:P389"/>
    <mergeCell ref="R389:AE389"/>
    <mergeCell ref="AG389:AT389"/>
    <mergeCell ref="A390:P390"/>
    <mergeCell ref="R390:AE390"/>
    <mergeCell ref="AG390:AT390"/>
    <mergeCell ref="A387:P387"/>
    <mergeCell ref="R387:AE387"/>
    <mergeCell ref="AG387:AT387"/>
    <mergeCell ref="A388:P388"/>
    <mergeCell ref="R388:AE388"/>
    <mergeCell ref="AG388:AT388"/>
    <mergeCell ref="A385:P385"/>
    <mergeCell ref="R385:AE385"/>
    <mergeCell ref="AG385:AT385"/>
    <mergeCell ref="A386:P386"/>
    <mergeCell ref="R386:AE386"/>
    <mergeCell ref="AG386:AT386"/>
    <mergeCell ref="A379:AE379"/>
    <mergeCell ref="AG379:AJ379"/>
    <mergeCell ref="A383:P383"/>
    <mergeCell ref="V383:AE383"/>
    <mergeCell ref="AK383:AT383"/>
    <mergeCell ref="A384:P384"/>
    <mergeCell ref="R384:AE384"/>
    <mergeCell ref="AG384:AT384"/>
    <mergeCell ref="A375:P375"/>
    <mergeCell ref="R375:AE375"/>
    <mergeCell ref="AG375:AT375"/>
    <mergeCell ref="A376:P376"/>
    <mergeCell ref="R376:AE376"/>
    <mergeCell ref="AG376:AT376"/>
    <mergeCell ref="A373:P373"/>
    <mergeCell ref="R373:AE373"/>
    <mergeCell ref="AG373:AT373"/>
    <mergeCell ref="A374:P374"/>
    <mergeCell ref="R374:AE374"/>
    <mergeCell ref="AG374:AT374"/>
    <mergeCell ref="A371:P371"/>
    <mergeCell ref="R371:AE371"/>
    <mergeCell ref="AG371:AT371"/>
    <mergeCell ref="A372:P372"/>
    <mergeCell ref="R372:AE372"/>
    <mergeCell ref="AG372:AT372"/>
    <mergeCell ref="A368:P368"/>
    <mergeCell ref="R368:AE368"/>
    <mergeCell ref="AG368:AT368"/>
    <mergeCell ref="A369:P369"/>
    <mergeCell ref="R369:AE369"/>
    <mergeCell ref="AG369:AT369"/>
    <mergeCell ref="A366:P366"/>
    <mergeCell ref="R366:AE366"/>
    <mergeCell ref="AG366:AT366"/>
    <mergeCell ref="A367:P367"/>
    <mergeCell ref="R367:AE367"/>
    <mergeCell ref="AG367:AT367"/>
    <mergeCell ref="A364:P364"/>
    <mergeCell ref="R364:AE364"/>
    <mergeCell ref="AG364:AT364"/>
    <mergeCell ref="A365:P365"/>
    <mergeCell ref="R365:AE365"/>
    <mergeCell ref="AG365:AT365"/>
    <mergeCell ref="A362:P362"/>
    <mergeCell ref="R362:AE362"/>
    <mergeCell ref="AG362:AT362"/>
    <mergeCell ref="A363:P363"/>
    <mergeCell ref="R363:AE363"/>
    <mergeCell ref="AG363:AT363"/>
    <mergeCell ref="A360:P360"/>
    <mergeCell ref="R360:AE360"/>
    <mergeCell ref="AG360:AT360"/>
    <mergeCell ref="A361:P361"/>
    <mergeCell ref="R361:AE361"/>
    <mergeCell ref="AG361:AT361"/>
    <mergeCell ref="A358:P358"/>
    <mergeCell ref="R358:AE358"/>
    <mergeCell ref="AG358:AT358"/>
    <mergeCell ref="A359:P359"/>
    <mergeCell ref="R359:AE359"/>
    <mergeCell ref="AG359:AT359"/>
    <mergeCell ref="A356:P356"/>
    <mergeCell ref="R356:AE356"/>
    <mergeCell ref="AG356:AT356"/>
    <mergeCell ref="A357:P357"/>
    <mergeCell ref="R357:AE357"/>
    <mergeCell ref="AG357:AT357"/>
    <mergeCell ref="A354:P354"/>
    <mergeCell ref="R354:AE354"/>
    <mergeCell ref="AG354:AT354"/>
    <mergeCell ref="A355:P355"/>
    <mergeCell ref="R355:AE355"/>
    <mergeCell ref="AG355:AT355"/>
    <mergeCell ref="A352:P352"/>
    <mergeCell ref="R352:AE352"/>
    <mergeCell ref="AG352:AT352"/>
    <mergeCell ref="A353:P353"/>
    <mergeCell ref="R353:AE353"/>
    <mergeCell ref="AG353:AT353"/>
    <mergeCell ref="A350:P350"/>
    <mergeCell ref="R350:AE350"/>
    <mergeCell ref="AG350:AT350"/>
    <mergeCell ref="A351:P351"/>
    <mergeCell ref="R351:AE351"/>
    <mergeCell ref="AG351:AT351"/>
    <mergeCell ref="A348:P348"/>
    <mergeCell ref="R348:AE348"/>
    <mergeCell ref="AG348:AT348"/>
    <mergeCell ref="A349:P349"/>
    <mergeCell ref="R349:AE349"/>
    <mergeCell ref="AG349:AT349"/>
    <mergeCell ref="A346:P346"/>
    <mergeCell ref="R346:AE346"/>
    <mergeCell ref="AG346:AT346"/>
    <mergeCell ref="A347:P347"/>
    <mergeCell ref="R347:AE347"/>
    <mergeCell ref="AG347:AT347"/>
    <mergeCell ref="A344:P344"/>
    <mergeCell ref="R344:AE344"/>
    <mergeCell ref="AG344:AT344"/>
    <mergeCell ref="A345:P345"/>
    <mergeCell ref="R345:AE345"/>
    <mergeCell ref="AG345:AT345"/>
    <mergeCell ref="A342:P342"/>
    <mergeCell ref="R342:AE342"/>
    <mergeCell ref="AG342:AT342"/>
    <mergeCell ref="A343:P343"/>
    <mergeCell ref="R343:AE343"/>
    <mergeCell ref="AG343:AT343"/>
    <mergeCell ref="A334:P334"/>
    <mergeCell ref="R334:AE334"/>
    <mergeCell ref="AG334:AT334"/>
    <mergeCell ref="A337:AE337"/>
    <mergeCell ref="AG337:AJ337"/>
    <mergeCell ref="A341:P341"/>
    <mergeCell ref="V341:AE341"/>
    <mergeCell ref="AK341:AT341"/>
    <mergeCell ref="A332:P332"/>
    <mergeCell ref="R332:AE332"/>
    <mergeCell ref="AG332:AT332"/>
    <mergeCell ref="A333:P333"/>
    <mergeCell ref="R333:AE333"/>
    <mergeCell ref="AG333:AT333"/>
    <mergeCell ref="A330:P330"/>
    <mergeCell ref="R330:AE330"/>
    <mergeCell ref="AG330:AT330"/>
    <mergeCell ref="A331:P331"/>
    <mergeCell ref="R331:AE331"/>
    <mergeCell ref="AG331:AT331"/>
    <mergeCell ref="A327:P327"/>
    <mergeCell ref="R327:AE327"/>
    <mergeCell ref="AG327:AT327"/>
    <mergeCell ref="A329:P329"/>
    <mergeCell ref="R329:AE329"/>
    <mergeCell ref="AG329:AT329"/>
    <mergeCell ref="A325:P325"/>
    <mergeCell ref="R325:AE325"/>
    <mergeCell ref="AG325:AT325"/>
    <mergeCell ref="A326:P326"/>
    <mergeCell ref="R326:AE326"/>
    <mergeCell ref="AG326:AT326"/>
    <mergeCell ref="A323:P323"/>
    <mergeCell ref="R323:AE323"/>
    <mergeCell ref="AG323:AT323"/>
    <mergeCell ref="A324:P324"/>
    <mergeCell ref="R324:AE324"/>
    <mergeCell ref="AG324:AT324"/>
    <mergeCell ref="A321:P321"/>
    <mergeCell ref="R321:AE321"/>
    <mergeCell ref="AG321:AT321"/>
    <mergeCell ref="A322:P322"/>
    <mergeCell ref="R322:AE322"/>
    <mergeCell ref="AG322:AT322"/>
    <mergeCell ref="A319:P319"/>
    <mergeCell ref="R319:AE319"/>
    <mergeCell ref="AG319:AT319"/>
    <mergeCell ref="A320:P320"/>
    <mergeCell ref="R320:AE320"/>
    <mergeCell ref="AG320:AT320"/>
    <mergeCell ref="A317:P317"/>
    <mergeCell ref="R317:AE317"/>
    <mergeCell ref="AG317:AT317"/>
    <mergeCell ref="A318:P318"/>
    <mergeCell ref="R318:AE318"/>
    <mergeCell ref="AG318:AT318"/>
    <mergeCell ref="A315:P315"/>
    <mergeCell ref="R315:AE315"/>
    <mergeCell ref="AG315:AT315"/>
    <mergeCell ref="A316:P316"/>
    <mergeCell ref="R316:AE316"/>
    <mergeCell ref="AG316:AT316"/>
    <mergeCell ref="A313:P313"/>
    <mergeCell ref="R313:AE313"/>
    <mergeCell ref="AG313:AT313"/>
    <mergeCell ref="A314:P314"/>
    <mergeCell ref="R314:AE314"/>
    <mergeCell ref="AG314:AT314"/>
    <mergeCell ref="A311:P311"/>
    <mergeCell ref="R311:AE311"/>
    <mergeCell ref="AG311:AT311"/>
    <mergeCell ref="A312:P312"/>
    <mergeCell ref="R312:AE312"/>
    <mergeCell ref="AG312:AT312"/>
    <mergeCell ref="A309:P309"/>
    <mergeCell ref="R309:AE309"/>
    <mergeCell ref="AG309:AT309"/>
    <mergeCell ref="A310:P310"/>
    <mergeCell ref="R310:AE310"/>
    <mergeCell ref="AG310:AT310"/>
    <mergeCell ref="A307:P307"/>
    <mergeCell ref="R307:AE307"/>
    <mergeCell ref="AG307:AT307"/>
    <mergeCell ref="A308:P308"/>
    <mergeCell ref="R308:AE308"/>
    <mergeCell ref="AG308:AT308"/>
    <mergeCell ref="A305:P305"/>
    <mergeCell ref="R305:AE305"/>
    <mergeCell ref="AG305:AT305"/>
    <mergeCell ref="A306:P306"/>
    <mergeCell ref="R306:AE306"/>
    <mergeCell ref="AG306:AT306"/>
    <mergeCell ref="A303:P303"/>
    <mergeCell ref="R303:AE303"/>
    <mergeCell ref="AG303:AT303"/>
    <mergeCell ref="A304:P304"/>
    <mergeCell ref="R304:AE304"/>
    <mergeCell ref="AG304:AT304"/>
    <mergeCell ref="A301:P301"/>
    <mergeCell ref="R301:AE301"/>
    <mergeCell ref="AG301:AT301"/>
    <mergeCell ref="A302:P302"/>
    <mergeCell ref="R302:AE302"/>
    <mergeCell ref="AG302:AT302"/>
    <mergeCell ref="A299:P299"/>
    <mergeCell ref="R299:AE299"/>
    <mergeCell ref="AG299:AT299"/>
    <mergeCell ref="A300:P300"/>
    <mergeCell ref="R300:AE300"/>
    <mergeCell ref="AG300:AT300"/>
    <mergeCell ref="A297:P297"/>
    <mergeCell ref="R297:AE297"/>
    <mergeCell ref="AG297:AT297"/>
    <mergeCell ref="A298:P298"/>
    <mergeCell ref="R298:AE298"/>
    <mergeCell ref="AG298:AT298"/>
    <mergeCell ref="A295:P295"/>
    <mergeCell ref="R295:AE295"/>
    <mergeCell ref="AG295:AT295"/>
    <mergeCell ref="A296:P296"/>
    <mergeCell ref="R296:AE296"/>
    <mergeCell ref="AG296:AT296"/>
    <mergeCell ref="A293:P293"/>
    <mergeCell ref="R293:AE293"/>
    <mergeCell ref="AG293:AT293"/>
    <mergeCell ref="A294:P294"/>
    <mergeCell ref="R294:AE294"/>
    <mergeCell ref="AG294:AT294"/>
    <mergeCell ref="A291:P291"/>
    <mergeCell ref="R291:AE291"/>
    <mergeCell ref="AG291:AT291"/>
    <mergeCell ref="A292:P292"/>
    <mergeCell ref="R292:AE292"/>
    <mergeCell ref="AG292:AT292"/>
    <mergeCell ref="A289:P289"/>
    <mergeCell ref="R289:AE289"/>
    <mergeCell ref="AG289:AT289"/>
    <mergeCell ref="A290:P290"/>
    <mergeCell ref="R290:AE290"/>
    <mergeCell ref="AG290:AT290"/>
    <mergeCell ref="A287:P287"/>
    <mergeCell ref="R287:AE287"/>
    <mergeCell ref="AG287:AT287"/>
    <mergeCell ref="A288:P288"/>
    <mergeCell ref="R288:AE288"/>
    <mergeCell ref="AG288:AT288"/>
    <mergeCell ref="A285:P285"/>
    <mergeCell ref="R285:AE285"/>
    <mergeCell ref="AG285:AT285"/>
    <mergeCell ref="A286:P286"/>
    <mergeCell ref="R286:AE286"/>
    <mergeCell ref="AG286:AT286"/>
    <mergeCell ref="A283:P283"/>
    <mergeCell ref="R283:AE283"/>
    <mergeCell ref="AG283:AT283"/>
    <mergeCell ref="A284:P284"/>
    <mergeCell ref="R284:AE284"/>
    <mergeCell ref="AG284:AT284"/>
    <mergeCell ref="A281:P281"/>
    <mergeCell ref="R281:AE281"/>
    <mergeCell ref="AG281:AT281"/>
    <mergeCell ref="A282:P282"/>
    <mergeCell ref="R282:AE282"/>
    <mergeCell ref="AG282:AT282"/>
    <mergeCell ref="A279:P279"/>
    <mergeCell ref="R279:AE279"/>
    <mergeCell ref="AG279:AT279"/>
    <mergeCell ref="A280:P280"/>
    <mergeCell ref="R280:AE280"/>
    <mergeCell ref="AG280:AT280"/>
    <mergeCell ref="A277:P277"/>
    <mergeCell ref="R277:AE277"/>
    <mergeCell ref="AG277:AT277"/>
    <mergeCell ref="A278:P278"/>
    <mergeCell ref="R278:AE278"/>
    <mergeCell ref="AG278:AT278"/>
    <mergeCell ref="A275:P275"/>
    <mergeCell ref="R275:AE275"/>
    <mergeCell ref="AG275:AT275"/>
    <mergeCell ref="A276:P276"/>
    <mergeCell ref="R276:AE276"/>
    <mergeCell ref="AG276:AT276"/>
    <mergeCell ref="A273:P273"/>
    <mergeCell ref="R273:AE273"/>
    <mergeCell ref="AG273:AT273"/>
    <mergeCell ref="A274:P274"/>
    <mergeCell ref="R274:AE274"/>
    <mergeCell ref="AG274:AT274"/>
    <mergeCell ref="A271:P271"/>
    <mergeCell ref="R271:AE271"/>
    <mergeCell ref="AG271:AT271"/>
    <mergeCell ref="A272:P272"/>
    <mergeCell ref="R272:AE272"/>
    <mergeCell ref="AG272:AT272"/>
    <mergeCell ref="A269:P269"/>
    <mergeCell ref="R269:AE269"/>
    <mergeCell ref="AG269:AT269"/>
    <mergeCell ref="A270:P270"/>
    <mergeCell ref="R270:AE270"/>
    <mergeCell ref="AG270:AT270"/>
    <mergeCell ref="A267:P267"/>
    <mergeCell ref="R267:AE267"/>
    <mergeCell ref="AG267:AT267"/>
    <mergeCell ref="A268:P268"/>
    <mergeCell ref="R268:AE268"/>
    <mergeCell ref="AG268:AT268"/>
    <mergeCell ref="A265:P265"/>
    <mergeCell ref="R265:AE265"/>
    <mergeCell ref="AG265:AT265"/>
    <mergeCell ref="A266:P266"/>
    <mergeCell ref="R266:AE266"/>
    <mergeCell ref="AG266:AT266"/>
    <mergeCell ref="A263:P263"/>
    <mergeCell ref="R263:AE263"/>
    <mergeCell ref="AG263:AT263"/>
    <mergeCell ref="A264:P264"/>
    <mergeCell ref="R264:AE264"/>
    <mergeCell ref="AG264:AT264"/>
    <mergeCell ref="A261:P261"/>
    <mergeCell ref="R261:AE261"/>
    <mergeCell ref="AG261:AT261"/>
    <mergeCell ref="A262:P262"/>
    <mergeCell ref="R262:AE262"/>
    <mergeCell ref="AG262:AT262"/>
    <mergeCell ref="A259:P259"/>
    <mergeCell ref="R259:AE259"/>
    <mergeCell ref="AG259:AT259"/>
    <mergeCell ref="A260:P260"/>
    <mergeCell ref="R260:AE260"/>
    <mergeCell ref="AG260:AT260"/>
    <mergeCell ref="A257:P257"/>
    <mergeCell ref="R257:AE257"/>
    <mergeCell ref="AG257:AT257"/>
    <mergeCell ref="A258:P258"/>
    <mergeCell ref="R258:AE258"/>
    <mergeCell ref="AG258:AT258"/>
    <mergeCell ref="A255:P255"/>
    <mergeCell ref="R255:AE255"/>
    <mergeCell ref="AG255:AT255"/>
    <mergeCell ref="A256:P256"/>
    <mergeCell ref="R256:AE256"/>
    <mergeCell ref="AG256:AT256"/>
    <mergeCell ref="A249:AE249"/>
    <mergeCell ref="AG249:AJ249"/>
    <mergeCell ref="A253:P253"/>
    <mergeCell ref="V253:AE253"/>
    <mergeCell ref="AK253:AT253"/>
    <mergeCell ref="A254:P254"/>
    <mergeCell ref="R254:AE254"/>
    <mergeCell ref="AG254:AT254"/>
    <mergeCell ref="A245:P245"/>
    <mergeCell ref="R245:AE245"/>
    <mergeCell ref="AG245:AT245"/>
    <mergeCell ref="A246:P246"/>
    <mergeCell ref="R246:AE246"/>
    <mergeCell ref="AG246:AT246"/>
    <mergeCell ref="A243:P243"/>
    <mergeCell ref="R243:AE243"/>
    <mergeCell ref="AG243:AT243"/>
    <mergeCell ref="A244:P244"/>
    <mergeCell ref="R244:AE244"/>
    <mergeCell ref="AG244:AT244"/>
    <mergeCell ref="A241:P241"/>
    <mergeCell ref="R241:AE241"/>
    <mergeCell ref="AG241:AT241"/>
    <mergeCell ref="A242:P242"/>
    <mergeCell ref="R242:AE242"/>
    <mergeCell ref="AG242:AT242"/>
    <mergeCell ref="A238:P238"/>
    <mergeCell ref="R238:AE238"/>
    <mergeCell ref="AG238:AT238"/>
    <mergeCell ref="A239:P239"/>
    <mergeCell ref="R239:AE239"/>
    <mergeCell ref="AG239:AT239"/>
    <mergeCell ref="A236:P236"/>
    <mergeCell ref="R236:AE236"/>
    <mergeCell ref="AG236:AT236"/>
    <mergeCell ref="A237:P237"/>
    <mergeCell ref="R237:AE237"/>
    <mergeCell ref="AG237:AT237"/>
    <mergeCell ref="A234:P234"/>
    <mergeCell ref="R234:AE234"/>
    <mergeCell ref="AG234:AT234"/>
    <mergeCell ref="A235:P235"/>
    <mergeCell ref="R235:AE235"/>
    <mergeCell ref="AG235:AT235"/>
    <mergeCell ref="A232:P232"/>
    <mergeCell ref="R232:AE232"/>
    <mergeCell ref="AG232:AT232"/>
    <mergeCell ref="A233:P233"/>
    <mergeCell ref="R233:AE233"/>
    <mergeCell ref="AG233:AT233"/>
    <mergeCell ref="A230:P230"/>
    <mergeCell ref="R230:AE230"/>
    <mergeCell ref="AG230:AT230"/>
    <mergeCell ref="A231:P231"/>
    <mergeCell ref="R231:AE231"/>
    <mergeCell ref="AG231:AT231"/>
    <mergeCell ref="A228:P228"/>
    <mergeCell ref="R228:AE228"/>
    <mergeCell ref="AG228:AT228"/>
    <mergeCell ref="A229:P229"/>
    <mergeCell ref="R229:AE229"/>
    <mergeCell ref="AG229:AT229"/>
    <mergeCell ref="A223:AE223"/>
    <mergeCell ref="AG223:AJ223"/>
    <mergeCell ref="T225:Y225"/>
    <mergeCell ref="A227:P227"/>
    <mergeCell ref="V227:AE227"/>
    <mergeCell ref="AK227:AT227"/>
    <mergeCell ref="A219:P219"/>
    <mergeCell ref="R219:AE219"/>
    <mergeCell ref="AG219:AT219"/>
    <mergeCell ref="A220:P220"/>
    <mergeCell ref="R220:AE220"/>
    <mergeCell ref="AG220:AT220"/>
    <mergeCell ref="A217:P217"/>
    <mergeCell ref="R217:AE217"/>
    <mergeCell ref="AG217:AT217"/>
    <mergeCell ref="A218:P218"/>
    <mergeCell ref="R218:AE218"/>
    <mergeCell ref="AG218:AT218"/>
    <mergeCell ref="A215:P215"/>
    <mergeCell ref="R215:AE215"/>
    <mergeCell ref="AG215:AT215"/>
    <mergeCell ref="A216:P216"/>
    <mergeCell ref="R216:AE216"/>
    <mergeCell ref="AG216:AT216"/>
    <mergeCell ref="A212:P212"/>
    <mergeCell ref="R212:AE212"/>
    <mergeCell ref="AG212:AT212"/>
    <mergeCell ref="A213:P213"/>
    <mergeCell ref="R213:AE213"/>
    <mergeCell ref="AG213:AT213"/>
    <mergeCell ref="A210:P210"/>
    <mergeCell ref="R210:AE210"/>
    <mergeCell ref="AG210:AT210"/>
    <mergeCell ref="A211:P211"/>
    <mergeCell ref="R211:AE211"/>
    <mergeCell ref="AG211:AT211"/>
    <mergeCell ref="A208:P208"/>
    <mergeCell ref="R208:AE208"/>
    <mergeCell ref="AG208:AT208"/>
    <mergeCell ref="A209:P209"/>
    <mergeCell ref="R209:AE209"/>
    <mergeCell ref="AG209:AT209"/>
    <mergeCell ref="A206:P206"/>
    <mergeCell ref="R206:AE206"/>
    <mergeCell ref="AG206:AT206"/>
    <mergeCell ref="A207:P207"/>
    <mergeCell ref="R207:AE207"/>
    <mergeCell ref="AG207:AT207"/>
    <mergeCell ref="A204:P204"/>
    <mergeCell ref="R204:AE204"/>
    <mergeCell ref="AG204:AT204"/>
    <mergeCell ref="A205:P205"/>
    <mergeCell ref="R205:AE205"/>
    <mergeCell ref="AG205:AT205"/>
    <mergeCell ref="A202:P202"/>
    <mergeCell ref="R202:AE202"/>
    <mergeCell ref="AG202:AT202"/>
    <mergeCell ref="A203:P203"/>
    <mergeCell ref="R203:AE203"/>
    <mergeCell ref="AG203:AT203"/>
    <mergeCell ref="A200:P200"/>
    <mergeCell ref="R200:AE200"/>
    <mergeCell ref="AG200:AT200"/>
    <mergeCell ref="A201:P201"/>
    <mergeCell ref="R201:AE201"/>
    <mergeCell ref="AG201:AT201"/>
    <mergeCell ref="A198:P198"/>
    <mergeCell ref="R198:AE198"/>
    <mergeCell ref="AG198:AT198"/>
    <mergeCell ref="A199:P199"/>
    <mergeCell ref="R199:AE199"/>
    <mergeCell ref="AG199:AT199"/>
    <mergeCell ref="A196:P196"/>
    <mergeCell ref="R196:AE196"/>
    <mergeCell ref="AG196:AT196"/>
    <mergeCell ref="A197:P197"/>
    <mergeCell ref="R197:AE197"/>
    <mergeCell ref="AG197:AT197"/>
    <mergeCell ref="A194:P194"/>
    <mergeCell ref="R194:AE194"/>
    <mergeCell ref="AG194:AT194"/>
    <mergeCell ref="A195:P195"/>
    <mergeCell ref="R195:AE195"/>
    <mergeCell ref="AG195:AT195"/>
    <mergeCell ref="A192:P192"/>
    <mergeCell ref="R192:AE192"/>
    <mergeCell ref="AG192:AT192"/>
    <mergeCell ref="A193:P193"/>
    <mergeCell ref="R193:AE193"/>
    <mergeCell ref="AG193:AT193"/>
    <mergeCell ref="A186:AE186"/>
    <mergeCell ref="AG186:AJ186"/>
    <mergeCell ref="A190:P190"/>
    <mergeCell ref="V190:AE190"/>
    <mergeCell ref="AK190:AT190"/>
    <mergeCell ref="A191:P191"/>
    <mergeCell ref="R191:AE191"/>
    <mergeCell ref="AG191:AT191"/>
    <mergeCell ref="A182:P182"/>
    <mergeCell ref="R182:AE182"/>
    <mergeCell ref="AG182:AT182"/>
    <mergeCell ref="A183:P183"/>
    <mergeCell ref="R183:AE183"/>
    <mergeCell ref="AG183:AT183"/>
    <mergeCell ref="A180:P180"/>
    <mergeCell ref="R180:AE180"/>
    <mergeCell ref="AG180:AT180"/>
    <mergeCell ref="A181:P181"/>
    <mergeCell ref="R181:AE181"/>
    <mergeCell ref="AG181:AT181"/>
    <mergeCell ref="A178:P178"/>
    <mergeCell ref="R178:AE178"/>
    <mergeCell ref="AG178:AT178"/>
    <mergeCell ref="A179:P179"/>
    <mergeCell ref="R179:AE179"/>
    <mergeCell ref="AG179:AT179"/>
    <mergeCell ref="A175:P175"/>
    <mergeCell ref="R175:AE175"/>
    <mergeCell ref="AG175:AT175"/>
    <mergeCell ref="A176:P176"/>
    <mergeCell ref="R176:AE176"/>
    <mergeCell ref="AG176:AT176"/>
    <mergeCell ref="A173:P173"/>
    <mergeCell ref="R173:AE173"/>
    <mergeCell ref="AG173:AT173"/>
    <mergeCell ref="A174:P174"/>
    <mergeCell ref="R174:AE174"/>
    <mergeCell ref="AG174:AT174"/>
    <mergeCell ref="A171:P171"/>
    <mergeCell ref="R171:AE171"/>
    <mergeCell ref="AG171:AT171"/>
    <mergeCell ref="A172:P172"/>
    <mergeCell ref="R172:AE172"/>
    <mergeCell ref="AG172:AT172"/>
    <mergeCell ref="A169:P169"/>
    <mergeCell ref="R169:AE169"/>
    <mergeCell ref="AG169:AT169"/>
    <mergeCell ref="A170:P170"/>
    <mergeCell ref="R170:AE170"/>
    <mergeCell ref="AG170:AT170"/>
    <mergeCell ref="A167:P167"/>
    <mergeCell ref="R167:AE167"/>
    <mergeCell ref="AG167:AT167"/>
    <mergeCell ref="A168:P168"/>
    <mergeCell ref="R168:AE168"/>
    <mergeCell ref="AG168:AT168"/>
    <mergeCell ref="A165:P165"/>
    <mergeCell ref="R165:AE165"/>
    <mergeCell ref="AG165:AT165"/>
    <mergeCell ref="A166:P166"/>
    <mergeCell ref="R166:AE166"/>
    <mergeCell ref="AG166:AT166"/>
    <mergeCell ref="A163:P163"/>
    <mergeCell ref="R163:AE163"/>
    <mergeCell ref="AG163:AT163"/>
    <mergeCell ref="A164:P164"/>
    <mergeCell ref="R164:AE164"/>
    <mergeCell ref="AG164:AT164"/>
    <mergeCell ref="A161:P161"/>
    <mergeCell ref="R161:AE161"/>
    <mergeCell ref="AG161:AT161"/>
    <mergeCell ref="A162:P162"/>
    <mergeCell ref="R162:AE162"/>
    <mergeCell ref="AG162:AT162"/>
    <mergeCell ref="A155:AE155"/>
    <mergeCell ref="AG155:AJ155"/>
    <mergeCell ref="A159:P159"/>
    <mergeCell ref="V159:AE159"/>
    <mergeCell ref="AK159:AT159"/>
    <mergeCell ref="A160:P160"/>
    <mergeCell ref="R160:AE160"/>
    <mergeCell ref="AG160:AT160"/>
    <mergeCell ref="A151:P151"/>
    <mergeCell ref="R151:AE151"/>
    <mergeCell ref="AG151:AT151"/>
    <mergeCell ref="A152:P152"/>
    <mergeCell ref="R152:AE152"/>
    <mergeCell ref="AG152:AT152"/>
    <mergeCell ref="A149:P149"/>
    <mergeCell ref="R149:AE149"/>
    <mergeCell ref="AG149:AT149"/>
    <mergeCell ref="A150:P150"/>
    <mergeCell ref="R150:AE150"/>
    <mergeCell ref="AG150:AT150"/>
    <mergeCell ref="A147:P147"/>
    <mergeCell ref="R147:AE147"/>
    <mergeCell ref="AG147:AT147"/>
    <mergeCell ref="A148:P148"/>
    <mergeCell ref="R148:AE148"/>
    <mergeCell ref="AG148:AT148"/>
    <mergeCell ref="A144:P144"/>
    <mergeCell ref="R144:AE144"/>
    <mergeCell ref="AG144:AT144"/>
    <mergeCell ref="A145:P145"/>
    <mergeCell ref="R145:AE145"/>
    <mergeCell ref="AG145:AT145"/>
    <mergeCell ref="A142:P142"/>
    <mergeCell ref="R142:AE142"/>
    <mergeCell ref="AG142:AT142"/>
    <mergeCell ref="A143:P143"/>
    <mergeCell ref="R143:AE143"/>
    <mergeCell ref="AG143:AT143"/>
    <mergeCell ref="A140:P140"/>
    <mergeCell ref="R140:AE140"/>
    <mergeCell ref="AG140:AT140"/>
    <mergeCell ref="A141:P141"/>
    <mergeCell ref="R141:AE141"/>
    <mergeCell ref="AG141:AT141"/>
    <mergeCell ref="A138:P138"/>
    <mergeCell ref="R138:AE138"/>
    <mergeCell ref="AG138:AT138"/>
    <mergeCell ref="A139:P139"/>
    <mergeCell ref="R139:AE139"/>
    <mergeCell ref="AG139:AT139"/>
    <mergeCell ref="A136:P136"/>
    <mergeCell ref="R136:AE136"/>
    <mergeCell ref="AG136:AT136"/>
    <mergeCell ref="A137:P137"/>
    <mergeCell ref="R137:AE137"/>
    <mergeCell ref="AG137:AT137"/>
    <mergeCell ref="A134:P134"/>
    <mergeCell ref="R134:AE134"/>
    <mergeCell ref="AG134:AT134"/>
    <mergeCell ref="A135:P135"/>
    <mergeCell ref="R135:AE135"/>
    <mergeCell ref="AG135:AT135"/>
    <mergeCell ref="A132:P132"/>
    <mergeCell ref="R132:AE132"/>
    <mergeCell ref="AG132:AT132"/>
    <mergeCell ref="A133:P133"/>
    <mergeCell ref="R133:AE133"/>
    <mergeCell ref="AG133:AT133"/>
    <mergeCell ref="A130:P130"/>
    <mergeCell ref="R130:AE130"/>
    <mergeCell ref="AG130:AT130"/>
    <mergeCell ref="A131:P131"/>
    <mergeCell ref="R131:AE131"/>
    <mergeCell ref="AG131:AT131"/>
    <mergeCell ref="A122:P122"/>
    <mergeCell ref="R122:AE122"/>
    <mergeCell ref="AG122:AT122"/>
    <mergeCell ref="A125:AE125"/>
    <mergeCell ref="AG125:AJ125"/>
    <mergeCell ref="A129:P129"/>
    <mergeCell ref="V129:AE129"/>
    <mergeCell ref="AK129:AT129"/>
    <mergeCell ref="A120:P120"/>
    <mergeCell ref="R120:AE120"/>
    <mergeCell ref="AG120:AT120"/>
    <mergeCell ref="A121:P121"/>
    <mergeCell ref="R121:AE121"/>
    <mergeCell ref="AG121:AT121"/>
    <mergeCell ref="A118:P118"/>
    <mergeCell ref="R118:AE118"/>
    <mergeCell ref="AG118:AT118"/>
    <mergeCell ref="A119:P119"/>
    <mergeCell ref="R119:AE119"/>
    <mergeCell ref="AG119:AT119"/>
    <mergeCell ref="A115:P115"/>
    <mergeCell ref="R115:AE115"/>
    <mergeCell ref="AG115:AT115"/>
    <mergeCell ref="A117:P117"/>
    <mergeCell ref="R117:AE117"/>
    <mergeCell ref="AG117:AT117"/>
    <mergeCell ref="A113:P113"/>
    <mergeCell ref="R113:AE113"/>
    <mergeCell ref="AG113:AT113"/>
    <mergeCell ref="A114:P114"/>
    <mergeCell ref="R114:AE114"/>
    <mergeCell ref="AG114:AT114"/>
    <mergeCell ref="A111:P111"/>
    <mergeCell ref="R111:AE111"/>
    <mergeCell ref="AG111:AT111"/>
    <mergeCell ref="A112:P112"/>
    <mergeCell ref="R112:AE112"/>
    <mergeCell ref="AG112:AT112"/>
    <mergeCell ref="A109:P109"/>
    <mergeCell ref="R109:AE109"/>
    <mergeCell ref="AG109:AT109"/>
    <mergeCell ref="A110:P110"/>
    <mergeCell ref="R110:AE110"/>
    <mergeCell ref="AG110:AT110"/>
    <mergeCell ref="A107:P107"/>
    <mergeCell ref="R107:AE107"/>
    <mergeCell ref="AG107:AT107"/>
    <mergeCell ref="A108:P108"/>
    <mergeCell ref="R108:AE108"/>
    <mergeCell ref="AG108:AT108"/>
    <mergeCell ref="A99:P99"/>
    <mergeCell ref="R99:AE99"/>
    <mergeCell ref="AG99:AT99"/>
    <mergeCell ref="A102:AE102"/>
    <mergeCell ref="AG102:AJ102"/>
    <mergeCell ref="A106:P106"/>
    <mergeCell ref="V106:AE106"/>
    <mergeCell ref="AK106:AT106"/>
    <mergeCell ref="A97:P97"/>
    <mergeCell ref="R97:AE97"/>
    <mergeCell ref="AG97:AT97"/>
    <mergeCell ref="A98:P98"/>
    <mergeCell ref="R98:AE98"/>
    <mergeCell ref="AG98:AT98"/>
    <mergeCell ref="A95:P95"/>
    <mergeCell ref="R95:AE95"/>
    <mergeCell ref="AG95:AT95"/>
    <mergeCell ref="A96:P96"/>
    <mergeCell ref="R96:AE96"/>
    <mergeCell ref="AG96:AT96"/>
    <mergeCell ref="A92:P92"/>
    <mergeCell ref="R92:AE92"/>
    <mergeCell ref="AG92:AT92"/>
    <mergeCell ref="A94:P94"/>
    <mergeCell ref="R94:AE94"/>
    <mergeCell ref="AG94:AT94"/>
    <mergeCell ref="A90:P90"/>
    <mergeCell ref="R90:AE90"/>
    <mergeCell ref="AG90:AT90"/>
    <mergeCell ref="A91:P91"/>
    <mergeCell ref="R91:AE91"/>
    <mergeCell ref="AG91:AT91"/>
    <mergeCell ref="A88:P88"/>
    <mergeCell ref="R88:AE88"/>
    <mergeCell ref="AG88:AT88"/>
    <mergeCell ref="A89:P89"/>
    <mergeCell ref="R89:AE89"/>
    <mergeCell ref="AG89:AT89"/>
    <mergeCell ref="A82:AE82"/>
    <mergeCell ref="AG82:AJ82"/>
    <mergeCell ref="A86:P86"/>
    <mergeCell ref="V86:AE86"/>
    <mergeCell ref="AK86:AT86"/>
    <mergeCell ref="A87:P87"/>
    <mergeCell ref="R87:AE87"/>
    <mergeCell ref="AG87:AT87"/>
    <mergeCell ref="A78:P78"/>
    <mergeCell ref="R78:AE78"/>
    <mergeCell ref="AG78:AT78"/>
    <mergeCell ref="A79:P79"/>
    <mergeCell ref="R79:AE79"/>
    <mergeCell ref="AG79:AT79"/>
    <mergeCell ref="A76:P76"/>
    <mergeCell ref="R76:AE76"/>
    <mergeCell ref="AG76:AT76"/>
    <mergeCell ref="A77:P77"/>
    <mergeCell ref="R77:AE77"/>
    <mergeCell ref="AG77:AT77"/>
    <mergeCell ref="A74:P74"/>
    <mergeCell ref="R74:AE74"/>
    <mergeCell ref="AG74:AT74"/>
    <mergeCell ref="A75:P75"/>
    <mergeCell ref="R75:AE75"/>
    <mergeCell ref="AG75:AT75"/>
    <mergeCell ref="A71:P71"/>
    <mergeCell ref="R71:AE71"/>
    <mergeCell ref="AG71:AT71"/>
    <mergeCell ref="A72:P72"/>
    <mergeCell ref="R72:AE72"/>
    <mergeCell ref="AG72:AT72"/>
    <mergeCell ref="A69:P69"/>
    <mergeCell ref="R69:AE69"/>
    <mergeCell ref="AG69:AT69"/>
    <mergeCell ref="A70:P70"/>
    <mergeCell ref="R70:AE70"/>
    <mergeCell ref="AG70:AT70"/>
    <mergeCell ref="A67:P67"/>
    <mergeCell ref="R67:AE67"/>
    <mergeCell ref="AG67:AT67"/>
    <mergeCell ref="A68:P68"/>
    <mergeCell ref="R68:AE68"/>
    <mergeCell ref="AG68:AT68"/>
    <mergeCell ref="A65:P65"/>
    <mergeCell ref="R65:AE65"/>
    <mergeCell ref="AG65:AT65"/>
    <mergeCell ref="A66:P66"/>
    <mergeCell ref="R66:AE66"/>
    <mergeCell ref="AG66:AT66"/>
    <mergeCell ref="A63:P63"/>
    <mergeCell ref="R63:AE63"/>
    <mergeCell ref="AG63:AT63"/>
    <mergeCell ref="A64:P64"/>
    <mergeCell ref="R64:AE64"/>
    <mergeCell ref="AG64:AT64"/>
    <mergeCell ref="A61:P61"/>
    <mergeCell ref="R61:AE61"/>
    <mergeCell ref="AG61:AT61"/>
    <mergeCell ref="A62:P62"/>
    <mergeCell ref="R62:AE62"/>
    <mergeCell ref="AG62:AT62"/>
    <mergeCell ref="A59:P59"/>
    <mergeCell ref="R59:AE59"/>
    <mergeCell ref="AG59:AT59"/>
    <mergeCell ref="A60:P60"/>
    <mergeCell ref="R60:AE60"/>
    <mergeCell ref="AG60:AT60"/>
    <mergeCell ref="A51:P51"/>
    <mergeCell ref="R51:AE51"/>
    <mergeCell ref="AG51:AT51"/>
    <mergeCell ref="A54:AE54"/>
    <mergeCell ref="AG54:AJ54"/>
    <mergeCell ref="A58:P58"/>
    <mergeCell ref="V58:AE58"/>
    <mergeCell ref="AK58:AT58"/>
    <mergeCell ref="A49:P49"/>
    <mergeCell ref="R49:AE49"/>
    <mergeCell ref="AG49:AT49"/>
    <mergeCell ref="A50:P50"/>
    <mergeCell ref="R50:AE50"/>
    <mergeCell ref="AG50:AT50"/>
    <mergeCell ref="A47:P47"/>
    <mergeCell ref="R47:AE47"/>
    <mergeCell ref="AG47:AT47"/>
    <mergeCell ref="A48:P48"/>
    <mergeCell ref="R48:AE48"/>
    <mergeCell ref="AG48:AT48"/>
    <mergeCell ref="A44:P44"/>
    <mergeCell ref="R44:AE44"/>
    <mergeCell ref="AG44:AT44"/>
    <mergeCell ref="A46:P46"/>
    <mergeCell ref="R46:AE46"/>
    <mergeCell ref="AG46:AT46"/>
    <mergeCell ref="A42:P42"/>
    <mergeCell ref="R42:AE42"/>
    <mergeCell ref="AG42:AT42"/>
    <mergeCell ref="A43:P43"/>
    <mergeCell ref="R43:AE43"/>
    <mergeCell ref="AG43:AT43"/>
    <mergeCell ref="A40:P40"/>
    <mergeCell ref="R40:AE40"/>
    <mergeCell ref="AG40:AT40"/>
    <mergeCell ref="A41:P41"/>
    <mergeCell ref="R41:AE41"/>
    <mergeCell ref="AG41:AT41"/>
    <mergeCell ref="A38:P38"/>
    <mergeCell ref="R38:AE38"/>
    <mergeCell ref="AG38:AT38"/>
    <mergeCell ref="A39:P39"/>
    <mergeCell ref="R39:AE39"/>
    <mergeCell ref="AG39:AT39"/>
    <mergeCell ref="A36:P36"/>
    <mergeCell ref="R36:AE36"/>
    <mergeCell ref="AG36:AT36"/>
    <mergeCell ref="A37:P37"/>
    <mergeCell ref="R37:AE37"/>
    <mergeCell ref="AG37:AT37"/>
    <mergeCell ref="A34:P34"/>
    <mergeCell ref="R34:AE34"/>
    <mergeCell ref="AG34:AT34"/>
    <mergeCell ref="A35:P35"/>
    <mergeCell ref="R35:AE35"/>
    <mergeCell ref="AG35:AT35"/>
    <mergeCell ref="A27:AE27"/>
    <mergeCell ref="A29:AE29"/>
    <mergeCell ref="AG29:AJ29"/>
    <mergeCell ref="A33:P33"/>
    <mergeCell ref="V33:AE33"/>
    <mergeCell ref="AK33:AT33"/>
    <mergeCell ref="A21:AE21"/>
    <mergeCell ref="A23:G23"/>
    <mergeCell ref="H23:I23"/>
    <mergeCell ref="M23:Q23"/>
    <mergeCell ref="R23:S23"/>
    <mergeCell ref="W23:AC23"/>
    <mergeCell ref="A15:AE15"/>
    <mergeCell ref="A17:G17"/>
    <mergeCell ref="H17:I17"/>
    <mergeCell ref="M17:Q17"/>
    <mergeCell ref="R17:S17"/>
    <mergeCell ref="W17:AC17"/>
    <mergeCell ref="AD11:AE11"/>
    <mergeCell ref="H12:I12"/>
    <mergeCell ref="K12:L12"/>
    <mergeCell ref="N12:O12"/>
    <mergeCell ref="X12:Y12"/>
    <mergeCell ref="AA12:AB12"/>
    <mergeCell ref="AD12:AE12"/>
    <mergeCell ref="F1:AE1"/>
    <mergeCell ref="F2:AE2"/>
    <mergeCell ref="F3:AE3"/>
    <mergeCell ref="F5:AE5"/>
    <mergeCell ref="H8:AE8"/>
    <mergeCell ref="H11:I11"/>
    <mergeCell ref="K11:L11"/>
    <mergeCell ref="N11:O11"/>
    <mergeCell ref="X11:Y11"/>
    <mergeCell ref="AA11:AB11"/>
  </mergeCells>
  <dataValidations count="1">
    <dataValidation allowBlank="1" showErrorMessage="1" sqref="A8:F8" xr:uid="{328C6E81-488B-4E4D-A180-13480519594E}">
      <formula1>0</formula1>
      <formula2>0</formula2>
    </dataValidation>
  </dataValidations>
  <printOptions horizontalCentered="1"/>
  <pageMargins left="0.19652777777777777" right="0.19652777777777777" top="0.27569444444444446" bottom="0.39374999999999999" header="0.51180555555555551" footer="0"/>
  <pageSetup scale="73" firstPageNumber="0" orientation="landscape" horizontalDpi="300" verticalDpi="300" r:id="rId1"/>
  <headerFooter alignWithMargins="0">
    <oddFooter>&amp;L2a. Evaluación Vinculante de Obligaciones de Transparencia 2018_Artículo 121_SECITI&amp;R&amp;P de &amp;N</oddFooter>
  </headerFooter>
  <rowBreaks count="1" manualBreakCount="1">
    <brk id="45" max="16383"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7BBDD1B6E6B2C742BE3F4CEA22114537" ma:contentTypeVersion="18" ma:contentTypeDescription="Crear nuevo documento." ma:contentTypeScope="" ma:versionID="9b2540971b25340f5898ce6779506f15">
  <xsd:schema xmlns:xsd="http://www.w3.org/2001/XMLSchema" xmlns:xs="http://www.w3.org/2001/XMLSchema" xmlns:p="http://schemas.microsoft.com/office/2006/metadata/properties" xmlns:ns2="97052d89-61b9-4436-9d46-59a8c9752680" xmlns:ns3="7f32e694-dea1-45cb-a17d-d8052f2eb508" targetNamespace="http://schemas.microsoft.com/office/2006/metadata/properties" ma:root="true" ma:fieldsID="0a05c80c6cf571fc7115e8beb82d156b" ns2:_="" ns3:_="">
    <xsd:import namespace="97052d89-61b9-4436-9d46-59a8c9752680"/>
    <xsd:import namespace="7f32e694-dea1-45cb-a17d-d8052f2eb508"/>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ServiceLocation"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7052d89-61b9-4436-9d46-59a8c9752680"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element name="TaxCatchAll" ma:index="23" nillable="true" ma:displayName="Taxonomy Catch All Column" ma:hidden="true" ma:list="{ddf82ed1-eb0f-4112-9ac1-1f71b0da2d5e}" ma:internalName="TaxCatchAll" ma:showField="CatchAllData" ma:web="97052d89-61b9-4436-9d46-59a8c9752680">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7f32e694-dea1-45cb-a17d-d8052f2eb508"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c234f69f-8df7-4f43-aa78-46d043be2aa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97052d89-61b9-4436-9d46-59a8c9752680" xsi:nil="true"/>
    <lcf76f155ced4ddcb4097134ff3c332f xmlns="7f32e694-dea1-45cb-a17d-d8052f2eb50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5BA05559-E80D-4023-BE26-73A4F20D02B3}">
  <ds:schemaRefs>
    <ds:schemaRef ds:uri="http://schemas.microsoft.com/sharepoint/v3/contenttype/forms"/>
  </ds:schemaRefs>
</ds:datastoreItem>
</file>

<file path=customXml/itemProps2.xml><?xml version="1.0" encoding="utf-8"?>
<ds:datastoreItem xmlns:ds="http://schemas.openxmlformats.org/officeDocument/2006/customXml" ds:itemID="{5D362270-E959-416E-918E-D989AF9678C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7052d89-61b9-4436-9d46-59a8c9752680"/>
    <ds:schemaRef ds:uri="7f32e694-dea1-45cb-a17d-d8052f2eb50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2C62E17-FCAC-45F9-8904-8F76CB90F339}">
  <ds:schemaRefs>
    <ds:schemaRef ds:uri="http://schemas.microsoft.com/office/2006/metadata/properties"/>
    <ds:schemaRef ds:uri="http://schemas.microsoft.com/office/infopath/2007/PartnerControls"/>
    <ds:schemaRef ds:uri="97052d89-61b9-4436-9d46-59a8c9752680"/>
    <ds:schemaRef ds:uri="7f32e694-dea1-45cb-a17d-d8052f2eb508"/>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48</vt:i4>
      </vt:variant>
      <vt:variant>
        <vt:lpstr>Rangos con nombre</vt:lpstr>
      </vt:variant>
      <vt:variant>
        <vt:i4>3</vt:i4>
      </vt:variant>
    </vt:vector>
  </HeadingPairs>
  <TitlesOfParts>
    <vt:vector size="51" baseType="lpstr">
      <vt:lpstr>IGOT</vt:lpstr>
      <vt:lpstr>IGOT (PI)</vt:lpstr>
      <vt:lpstr>IGOT (PNT)</vt:lpstr>
      <vt:lpstr>Art. 137</vt:lpstr>
      <vt:lpstr>Artículo 137 (cálculo PI)</vt:lpstr>
      <vt:lpstr>Artículo 137 (cálculo PNT)</vt:lpstr>
      <vt:lpstr>Artículo 137 (resumen PI)</vt:lpstr>
      <vt:lpstr>Artículo 137 (resumen PNT)</vt:lpstr>
      <vt:lpstr>Art. 121</vt:lpstr>
      <vt:lpstr>Artículo 121 (cálculo PI)</vt:lpstr>
      <vt:lpstr>Artículo 121 (cálculo PNT)</vt:lpstr>
      <vt:lpstr>Artículo 121 (resumen PI)</vt:lpstr>
      <vt:lpstr>Artículo 121 (resumen PNT)</vt:lpstr>
      <vt:lpstr>Art. 138</vt:lpstr>
      <vt:lpstr>Artículo 138 (cálculo PI)</vt:lpstr>
      <vt:lpstr>Artículo 138 (cálculo PNT)</vt:lpstr>
      <vt:lpstr>Artículo 138 (resumen PI)</vt:lpstr>
      <vt:lpstr>Artículo 138 (resumen PNT)</vt:lpstr>
      <vt:lpstr>Art. 142</vt:lpstr>
      <vt:lpstr>Artículo 142 (cálculo PI)</vt:lpstr>
      <vt:lpstr>Artículo 142 (cálculo PNT)</vt:lpstr>
      <vt:lpstr>Artículo 142 (resumen PI)</vt:lpstr>
      <vt:lpstr>Artículo 142 (resumen PNT)</vt:lpstr>
      <vt:lpstr>Art. 144</vt:lpstr>
      <vt:lpstr>Artículo 144 (cálculo PI)</vt:lpstr>
      <vt:lpstr>Artículo 144 (cálculo PNT)</vt:lpstr>
      <vt:lpstr>Artículo 144 (resumen PI)</vt:lpstr>
      <vt:lpstr>Artículo 144 (resumen PNT)</vt:lpstr>
      <vt:lpstr>Art. 145</vt:lpstr>
      <vt:lpstr>Artículo 145 (cálculo PI)</vt:lpstr>
      <vt:lpstr>Artículo 145 (cálculo PNT)</vt:lpstr>
      <vt:lpstr>Artículo 145 (resumen PI)</vt:lpstr>
      <vt:lpstr>Artículo 145 (resumen PNT)</vt:lpstr>
      <vt:lpstr>Art. 146</vt:lpstr>
      <vt:lpstr>Artículo 146 (cálculo PI)</vt:lpstr>
      <vt:lpstr>Artículo 146 (cálculo PNT)</vt:lpstr>
      <vt:lpstr>Artículo 146 (resumen PI)</vt:lpstr>
      <vt:lpstr>Artículo 146 (resumen PNT)</vt:lpstr>
      <vt:lpstr>Art. 147</vt:lpstr>
      <vt:lpstr>Artículo 147 (cálculo PI)</vt:lpstr>
      <vt:lpstr>Artículo 147 (cálculo PNT)</vt:lpstr>
      <vt:lpstr>Artículo 147 (resumen PI)</vt:lpstr>
      <vt:lpstr>Artículo 147 (resumen PNT)</vt:lpstr>
      <vt:lpstr>Art. 172</vt:lpstr>
      <vt:lpstr>Artículo 172 (cálculo PI)</vt:lpstr>
      <vt:lpstr>Artículo 172 (cálculo PNT)</vt:lpstr>
      <vt:lpstr>Artículo 172 (resumen PI)</vt:lpstr>
      <vt:lpstr>Artículo 172 (resumen PNT)</vt:lpstr>
      <vt:lpstr>IGOT!Área_de_impresión</vt:lpstr>
      <vt:lpstr>'IGOT (PI)'!Área_de_impresión</vt:lpstr>
      <vt:lpstr>'IGOT (PNT)'!Área_de_impresión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dhjs</dc:creator>
  <cp:keywords/>
  <dc:description/>
  <cp:lastModifiedBy>Evelyn Salazar Flores</cp:lastModifiedBy>
  <cp:revision/>
  <dcterms:created xsi:type="dcterms:W3CDTF">2021-01-21T19:21:12Z</dcterms:created>
  <dcterms:modified xsi:type="dcterms:W3CDTF">2024-06-07T22:23:56Z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0x0101007BBDD1B6E6B2C742BE3F4CEA22114537</vt:lpwstr>
  </property>
  <property fmtid="{D5CDD505-2E9C-101B-9397-08002B2CF9AE}" pid="3" name="MediaServiceImageTags">
    <vt:lpwstr/>
  </property>
</Properties>
</file>